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3.xml" ContentType="application/vnd.openxmlformats-officedocument.spreadsheetml.pivotTab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9.xml" ContentType="application/vnd.openxmlformats-officedocument.drawingml.chartshapes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0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1.xml" ContentType="application/vnd.openxmlformats-officedocument.drawingml.chartshape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2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13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4.xml" ContentType="application/vnd.openxmlformats-officedocument.drawingml.chartshape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5.xml" ContentType="application/vnd.openxmlformats-officedocument.drawingml.chartshapes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5.xml" ContentType="application/vnd.openxmlformats-officedocument.spreadsheetml.pivotTable+xml"/>
  <Override PartName="/xl/drawings/drawing16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7.xml" ContentType="application/vnd.openxmlformats-officedocument.drawingml.chartshapes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8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pivotTables/pivotTable6.xml" ContentType="application/vnd.openxmlformats-officedocument.spreadsheetml.pivotTable+xml"/>
  <Override PartName="/xl/drawings/drawing19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0.xml" ContentType="application/vnd.openxmlformats-officedocument.drawingml.chartshapes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1.xml" ContentType="application/vnd.openxmlformats-officedocument.drawingml.chartshapes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pivotTables/pivotTable7.xml" ContentType="application/vnd.openxmlformats-officedocument.spreadsheetml.pivotTable+xml"/>
  <Override PartName="/xl/drawings/drawing22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3.xml" ContentType="application/vnd.openxmlformats-officedocument.drawingml.chartshapes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4.xml" ContentType="application/vnd.openxmlformats-officedocument.drawingml.chartshapes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pivotTables/pivotTable8.xml" ContentType="application/vnd.openxmlformats-officedocument.spreadsheetml.pivotTable+xml"/>
  <Override PartName="/xl/drawings/drawing25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26.xml" ContentType="application/vnd.openxmlformats-officedocument.drawingml.chartshapes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27.xml" ContentType="application/vnd.openxmlformats-officedocument.drawingml.chartshapes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28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29.xml" ContentType="application/vnd.openxmlformats-officedocument.drawingml.chartshapes+xml"/>
  <Override PartName="/xl/pivotTables/pivotTable9.xml" ContentType="application/vnd.openxmlformats-officedocument.spreadsheetml.pivotTable+xml"/>
  <Override PartName="/xl/drawings/drawing30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31.xml" ContentType="application/vnd.openxmlformats-officedocument.drawingml.chartshapes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32.xml" ContentType="application/vnd.openxmlformats-officedocument.drawingml.chartshapes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33.xml" ContentType="application/vnd.openxmlformats-officedocument.drawingml.chartshapes+xml"/>
  <Override PartName="/xl/pivotTables/pivotTable10.xml" ContentType="application/vnd.openxmlformats-officedocument.spreadsheetml.pivotTable+xml"/>
  <Override PartName="/xl/drawings/drawing34.xml" ContentType="application/vnd.openxmlformats-officedocument.drawing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35.xml" ContentType="application/vnd.openxmlformats-officedocument.drawingml.chartshapes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36.xml" ContentType="application/vnd.openxmlformats-officedocument.drawingml.chartshapes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37.xml" ContentType="application/vnd.openxmlformats-officedocument.drawing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38.xml" ContentType="application/vnd.openxmlformats-officedocument.drawingml.chartshapes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39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pivotTables/pivotTable13.xml" ContentType="application/vnd.openxmlformats-officedocument.spreadsheetml.pivotTable+xml"/>
  <Override PartName="/xl/drawings/drawing40.xml" ContentType="application/vnd.openxmlformats-officedocument.drawing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41.xml" ContentType="application/vnd.openxmlformats-officedocument.drawingml.chartshapes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42.xml" ContentType="application/vnd.openxmlformats-officedocument.drawingml.chartshapes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drawings/drawing43.xml" ContentType="application/vnd.openxmlformats-officedocument.drawing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drawings/drawing44.xml" ContentType="application/vnd.openxmlformats-officedocument.drawing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drawings/drawing45.xml" ContentType="application/vnd.openxmlformats-officedocument.drawing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drawings/drawing46.xml" ContentType="application/vnd.openxmlformats-officedocument.drawingml.chartshapes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drawings/drawing47.xml" ContentType="application/vnd.openxmlformats-officedocument.drawing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drawings/drawing48.xml" ContentType="application/vnd.openxmlformats-officedocument.drawing+xml"/>
  <Override PartName="/xl/pivotTables/pivotTable22.xml" ContentType="application/vnd.openxmlformats-officedocument.spreadsheetml.pivotTable+xml"/>
  <Override PartName="/xl/drawings/drawing49.xml" ContentType="application/vnd.openxmlformats-officedocument.drawing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drawings/drawing50.xml" ContentType="application/vnd.openxmlformats-officedocument.drawingml.chartshapes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drawings/drawing51.xml" ContentType="application/vnd.openxmlformats-officedocument.drawingml.chartshapes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pivotTables/pivotTable23.xml" ContentType="application/vnd.openxmlformats-officedocument.spreadsheetml.pivotTable+xml"/>
  <Override PartName="/xl/drawings/drawing52.xml" ContentType="application/vnd.openxmlformats-officedocument.drawing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drawings/drawing53.xml" ContentType="application/vnd.openxmlformats-officedocument.drawingml.chartshapes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drawings/drawing54.xml" ContentType="application/vnd.openxmlformats-officedocument.drawingml.chartshapes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pivotTables/pivotTable24.xml" ContentType="application/vnd.openxmlformats-officedocument.spreadsheetml.pivotTable+xml"/>
  <Override PartName="/xl/drawings/drawing55.xml" ContentType="application/vnd.openxmlformats-officedocument.drawing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drawings/drawing56.xml" ContentType="application/vnd.openxmlformats-officedocument.drawingml.chartshapes+xml"/>
  <Override PartName="/xl/pivotTables/pivotTable25.xml" ContentType="application/vnd.openxmlformats-officedocument.spreadsheetml.pivotTable+xml"/>
  <Override PartName="/xl/drawings/drawing57.xml" ContentType="application/vnd.openxmlformats-officedocument.drawing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drawings/drawing58.xml" ContentType="application/vnd.openxmlformats-officedocument.drawingml.chartshapes+xml"/>
  <Override PartName="/xl/pivotTables/pivotTable26.xml" ContentType="application/vnd.openxmlformats-officedocument.spreadsheetml.pivotTable+xml"/>
  <Override PartName="/xl/drawings/drawing59.xml" ContentType="application/vnd.openxmlformats-officedocument.drawing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drawings/drawing60.xml" ContentType="application/vnd.openxmlformats-officedocument.drawing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drawings/drawing61.xml" ContentType="application/vnd.openxmlformats-officedocument.drawing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pivotTables/pivotTable31.xml" ContentType="application/vnd.openxmlformats-officedocument.spreadsheetml.pivotTable+xml"/>
  <Override PartName="/xl/drawings/drawing62.xml" ContentType="application/vnd.openxmlformats-officedocument.drawing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drawings/drawing63.xml" ContentType="application/vnd.openxmlformats-officedocument.drawingml.chartshapes+xml"/>
  <Override PartName="/xl/pivotTables/pivotTable32.xml" ContentType="application/vnd.openxmlformats-officedocument.spreadsheetml.pivotTable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pivotTables/pivotTable33.xml" ContentType="application/vnd.openxmlformats-officedocument.spreadsheetml.pivotTable+xml"/>
  <Override PartName="/xl/drawings/drawing66.xml" ContentType="application/vnd.openxmlformats-officedocument.drawing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drawings/drawing67.xml" ContentType="application/vnd.openxmlformats-officedocument.drawing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drawings/drawing6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codeName="ThisWorkbook"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stk\Documents\GitHub\Czech\analysis\"/>
    </mc:Choice>
  </mc:AlternateContent>
  <xr:revisionPtr revIDLastSave="0" documentId="13_ncr:1_{ABF3BE98-6042-4BC5-A7D1-D0793A65C9B2}" xr6:coauthVersionLast="47" xr6:coauthVersionMax="47" xr10:uidLastSave="{00000000-0000-0000-0000-000000000000}"/>
  <bookViews>
    <workbookView xWindow="-120" yWindow="-120" windowWidth="29040" windowHeight="15720" firstSheet="4" activeTab="9" xr2:uid="{879F2A29-DD42-471C-BE8A-B76F477EDEB7}"/>
  </bookViews>
  <sheets>
    <sheet name="jun 14 enroll" sheetId="45" r:id="rId1"/>
    <sheet name="booster enroll" sheetId="3" r:id="rId2"/>
    <sheet name="matched Under 80" sheetId="29" r:id="rId3"/>
    <sheet name="matched x1935" sheetId="42" r:id="rId4"/>
    <sheet name="matched x1940" sheetId="41" r:id="rId5"/>
    <sheet name="matched x1945" sheetId="40" r:id="rId6"/>
    <sheet name="matched x1950" sheetId="37" r:id="rId7"/>
    <sheet name="matched Under 75 no blank DOB" sheetId="35" r:id="rId8"/>
    <sheet name="HVE test on MM#2" sheetId="47" r:id="rId9"/>
    <sheet name="HVE 1% simulation" sheetId="43" r:id="rId10"/>
    <sheet name="1940 COVID impact calc" sheetId="44" r:id="rId11"/>
    <sheet name="jun 1950 only w COVID analysis" sheetId="38" r:id="rId12"/>
    <sheet name="NPH calculation 10 yr" sheetId="26" r:id="rId13"/>
    <sheet name="NPH via negative control" sheetId="33" r:id="rId14"/>
    <sheet name="HVE tests" sheetId="28" r:id="rId15"/>
    <sheet name="SW attack" sheetId="25" r:id="rId16"/>
    <sheet name="negative control diff sex" sheetId="48" r:id="rId17"/>
    <sheet name="negative control 5 yr post cov" sheetId="27" r:id="rId18"/>
    <sheet name="negative control MASTER" sheetId="23" r:id="rId19"/>
    <sheet name="negative control UNVAXXED" sheetId="24" r:id="rId20"/>
    <sheet name="Sample output" sheetId="22" r:id="rId21"/>
    <sheet name="jun enroll delayed cum" sheetId="18" r:id="rId22"/>
    <sheet name="jun enroll 2022 cum" sheetId="19" r:id="rId23"/>
    <sheet name="booster enroll earlier cum" sheetId="14" r:id="rId24"/>
    <sheet name="booster 1wk delay" sheetId="5" r:id="rId25"/>
    <sheet name="ACM reduction during COVID" sheetId="11" r:id="rId26"/>
    <sheet name="PNC enroll" sheetId="13" r:id="rId27"/>
    <sheet name="neg control UNVAX cross age" sheetId="12" r:id="rId28"/>
    <sheet name="neg control cross age" sheetId="10" r:id="rId29"/>
    <sheet name="ideal safe and effective vax" sheetId="9" r:id="rId30"/>
    <sheet name="booster rollout analysis" sheetId="7" r:id="rId31"/>
    <sheet name="Czech vaccine rollout" sheetId="6" r:id="rId32"/>
    <sheet name="ACM deaths" sheetId="15" r:id="rId33"/>
    <sheet name="Linearity analysis" sheetId="17" r:id="rId34"/>
    <sheet name="Henjin plot" sheetId="20" r:id="rId35"/>
    <sheet name="about" sheetId="52" r:id="rId36"/>
  </sheets>
  <calcPr calcId="191029"/>
  <pivotCaches>
    <pivotCache cacheId="0" r:id="rId37"/>
    <pivotCache cacheId="1" r:id="rId3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4" i="43" l="1"/>
  <c r="K5" i="43" s="1"/>
  <c r="K6" i="43" s="1"/>
  <c r="K7" i="43" s="1"/>
  <c r="K8" i="43" s="1"/>
  <c r="K9" i="43" s="1"/>
  <c r="K10" i="43" s="1"/>
  <c r="K11" i="43" s="1"/>
  <c r="K12" i="43" s="1"/>
  <c r="K13" i="43" s="1"/>
  <c r="K14" i="43" s="1"/>
  <c r="K15" i="43" s="1"/>
  <c r="K16" i="43" s="1"/>
  <c r="K17" i="43" s="1"/>
  <c r="K18" i="43" s="1"/>
  <c r="K19" i="43" s="1"/>
  <c r="K20" i="43" s="1"/>
  <c r="K21" i="43" s="1"/>
  <c r="K22" i="43" s="1"/>
  <c r="K23" i="43" s="1"/>
  <c r="K24" i="43" s="1"/>
  <c r="K25" i="43" s="1"/>
  <c r="K26" i="43" s="1"/>
  <c r="K27" i="43" s="1"/>
  <c r="K28" i="43" s="1"/>
  <c r="K29" i="43" s="1"/>
  <c r="K30" i="43" s="1"/>
  <c r="K31" i="43" s="1"/>
  <c r="K32" i="43" s="1"/>
  <c r="K33" i="43" s="1"/>
  <c r="K34" i="43" s="1"/>
  <c r="K35" i="43" s="1"/>
  <c r="K36" i="43" s="1"/>
  <c r="K37" i="43" s="1"/>
  <c r="K38" i="43" s="1"/>
  <c r="K39" i="43" s="1"/>
  <c r="K40" i="43" s="1"/>
  <c r="K41" i="43" s="1"/>
  <c r="K42" i="43" s="1"/>
  <c r="K43" i="43" s="1"/>
  <c r="K44" i="43" s="1"/>
  <c r="K45" i="43" s="1"/>
  <c r="K46" i="43" s="1"/>
  <c r="K47" i="43" s="1"/>
  <c r="K48" i="43" s="1"/>
  <c r="K49" i="43" s="1"/>
  <c r="K50" i="43" s="1"/>
  <c r="K51" i="43" s="1"/>
  <c r="K52" i="43" s="1"/>
  <c r="K53" i="43" s="1"/>
  <c r="K54" i="43" s="1"/>
  <c r="K55" i="43" s="1"/>
  <c r="K56" i="43" s="1"/>
  <c r="K57" i="43" s="1"/>
  <c r="K58" i="43" s="1"/>
  <c r="K59" i="43" s="1"/>
  <c r="K60" i="43" s="1"/>
  <c r="K61" i="43" s="1"/>
  <c r="K62" i="43" s="1"/>
  <c r="K63" i="43" s="1"/>
  <c r="K64" i="43" s="1"/>
  <c r="K65" i="43" s="1"/>
  <c r="K66" i="43" s="1"/>
  <c r="K67" i="43" s="1"/>
  <c r="K68" i="43" s="1"/>
  <c r="K69" i="43" s="1"/>
  <c r="K70" i="43" s="1"/>
  <c r="K71" i="43" s="1"/>
  <c r="K72" i="43" s="1"/>
  <c r="K73" i="43" s="1"/>
  <c r="K74" i="43" s="1"/>
  <c r="K75" i="43" s="1"/>
  <c r="K76" i="43" s="1"/>
  <c r="K77" i="43" s="1"/>
  <c r="K78" i="43" s="1"/>
  <c r="K79" i="43" s="1"/>
  <c r="K80" i="43" s="1"/>
  <c r="K81" i="43" s="1"/>
  <c r="K82" i="43" s="1"/>
  <c r="K83" i="43" s="1"/>
  <c r="K84" i="43" s="1"/>
  <c r="K85" i="43" s="1"/>
  <c r="K86" i="43" s="1"/>
  <c r="K87" i="43" s="1"/>
  <c r="K88" i="43" s="1"/>
  <c r="K89" i="43" s="1"/>
  <c r="K90" i="43" s="1"/>
  <c r="K91" i="43" s="1"/>
  <c r="K92" i="43" s="1"/>
  <c r="K93" i="43" s="1"/>
  <c r="K94" i="43" s="1"/>
  <c r="K95" i="43" s="1"/>
  <c r="K96" i="43" s="1"/>
  <c r="K97" i="43" s="1"/>
  <c r="K98" i="43" s="1"/>
  <c r="K99" i="43" s="1"/>
  <c r="K100" i="43" s="1"/>
  <c r="K101" i="43" s="1"/>
  <c r="K102" i="43" s="1"/>
  <c r="K103" i="43" s="1"/>
  <c r="K104" i="43" s="1"/>
  <c r="K105" i="43" s="1"/>
  <c r="K106" i="43" s="1"/>
  <c r="K107" i="43" s="1"/>
  <c r="K108" i="43" s="1"/>
  <c r="K109" i="43" s="1"/>
  <c r="K110" i="43" s="1"/>
  <c r="K111" i="43" s="1"/>
  <c r="K112" i="43" s="1"/>
  <c r="K113" i="43" s="1"/>
  <c r="K114" i="43" s="1"/>
  <c r="K115" i="43" s="1"/>
  <c r="K116" i="43" s="1"/>
  <c r="K117" i="43" s="1"/>
  <c r="K118" i="43" s="1"/>
  <c r="K119" i="43" s="1"/>
  <c r="K120" i="43" s="1"/>
  <c r="K121" i="43" s="1"/>
  <c r="K122" i="43" s="1"/>
  <c r="K123" i="43" s="1"/>
  <c r="K124" i="43" s="1"/>
  <c r="K125" i="43" s="1"/>
  <c r="K126" i="43" s="1"/>
  <c r="K127" i="43" s="1"/>
  <c r="K128" i="43" s="1"/>
  <c r="K129" i="43" s="1"/>
  <c r="K130" i="43" s="1"/>
  <c r="K131" i="43" s="1"/>
  <c r="K132" i="43" s="1"/>
  <c r="K3" i="43"/>
  <c r="K2" i="43"/>
  <c r="B2" i="43"/>
  <c r="C2" i="43" l="1"/>
  <c r="G242" i="48"/>
  <c r="G241" i="48"/>
  <c r="G240" i="48"/>
  <c r="G239" i="48"/>
  <c r="G238" i="48"/>
  <c r="G237" i="48"/>
  <c r="G236" i="48"/>
  <c r="G235" i="48"/>
  <c r="G234" i="48"/>
  <c r="G233" i="48"/>
  <c r="G232" i="48"/>
  <c r="G231" i="48"/>
  <c r="G230" i="48"/>
  <c r="G229" i="48"/>
  <c r="G228" i="48"/>
  <c r="G227" i="48"/>
  <c r="G226" i="48"/>
  <c r="G225" i="48"/>
  <c r="G224" i="48"/>
  <c r="G223" i="48"/>
  <c r="G222" i="48"/>
  <c r="G221" i="48"/>
  <c r="G220" i="48"/>
  <c r="G219" i="48"/>
  <c r="G218" i="48"/>
  <c r="G217" i="48"/>
  <c r="G216" i="48"/>
  <c r="G215" i="48"/>
  <c r="G214" i="48"/>
  <c r="G213" i="48"/>
  <c r="G212" i="48"/>
  <c r="G211" i="48"/>
  <c r="G210" i="48"/>
  <c r="G209" i="48"/>
  <c r="G208" i="48"/>
  <c r="G207" i="48"/>
  <c r="G206" i="48"/>
  <c r="G205" i="48"/>
  <c r="G204" i="48"/>
  <c r="G203" i="48"/>
  <c r="G202" i="48"/>
  <c r="G201" i="48"/>
  <c r="G200" i="48"/>
  <c r="G199" i="48"/>
  <c r="G198" i="48"/>
  <c r="G197" i="48"/>
  <c r="G196" i="48"/>
  <c r="G195" i="48"/>
  <c r="G194" i="48"/>
  <c r="G193" i="48"/>
  <c r="G192" i="48"/>
  <c r="G191" i="48"/>
  <c r="G190" i="48"/>
  <c r="G189" i="48"/>
  <c r="G188" i="48"/>
  <c r="G187" i="48"/>
  <c r="G186" i="48"/>
  <c r="G185" i="48"/>
  <c r="G184" i="48"/>
  <c r="G183" i="48"/>
  <c r="G182" i="48"/>
  <c r="G181" i="48"/>
  <c r="G180" i="48"/>
  <c r="G179" i="48"/>
  <c r="G178" i="48"/>
  <c r="G177" i="48"/>
  <c r="G176" i="48"/>
  <c r="G175" i="48"/>
  <c r="G174" i="48"/>
  <c r="G173" i="48"/>
  <c r="G172" i="48"/>
  <c r="G171" i="48"/>
  <c r="G170" i="48"/>
  <c r="G169" i="48"/>
  <c r="G168" i="48"/>
  <c r="G167" i="48"/>
  <c r="G166" i="48"/>
  <c r="G165" i="48"/>
  <c r="G164" i="48"/>
  <c r="G163" i="48"/>
  <c r="G162" i="48"/>
  <c r="G161" i="48"/>
  <c r="G160" i="48"/>
  <c r="G159" i="48"/>
  <c r="G158" i="48"/>
  <c r="G157" i="48"/>
  <c r="G156" i="48"/>
  <c r="G155" i="48"/>
  <c r="G154" i="48"/>
  <c r="G153" i="48"/>
  <c r="G152" i="48"/>
  <c r="G151" i="48"/>
  <c r="G150" i="48"/>
  <c r="G149" i="48"/>
  <c r="G148" i="48"/>
  <c r="G147" i="48"/>
  <c r="G146" i="48"/>
  <c r="G145" i="48"/>
  <c r="G144" i="48"/>
  <c r="G143" i="48"/>
  <c r="G142" i="48"/>
  <c r="G141" i="48"/>
  <c r="G140" i="48"/>
  <c r="G139" i="48"/>
  <c r="G138" i="48"/>
  <c r="G137" i="48"/>
  <c r="G136" i="48"/>
  <c r="G135" i="48"/>
  <c r="G134" i="48"/>
  <c r="G133" i="48"/>
  <c r="G132" i="48"/>
  <c r="G131" i="48"/>
  <c r="G130" i="48"/>
  <c r="G129" i="48"/>
  <c r="G128" i="48"/>
  <c r="G127" i="48"/>
  <c r="G126" i="48"/>
  <c r="G125" i="48"/>
  <c r="G124" i="48"/>
  <c r="G123" i="48"/>
  <c r="G122" i="48"/>
  <c r="G121" i="48"/>
  <c r="G120" i="48"/>
  <c r="G119" i="48"/>
  <c r="G118" i="48"/>
  <c r="G117" i="48"/>
  <c r="G116" i="48"/>
  <c r="G115" i="48"/>
  <c r="G114" i="48"/>
  <c r="G113" i="48"/>
  <c r="G112" i="48"/>
  <c r="G111" i="48"/>
  <c r="G110" i="48"/>
  <c r="G109" i="48"/>
  <c r="G108" i="48"/>
  <c r="G107" i="48"/>
  <c r="G106" i="48"/>
  <c r="G105" i="48"/>
  <c r="G104" i="48"/>
  <c r="G103" i="48"/>
  <c r="G102" i="48"/>
  <c r="G101" i="48"/>
  <c r="G100" i="48"/>
  <c r="G99" i="48"/>
  <c r="G98" i="48"/>
  <c r="G97" i="48"/>
  <c r="G96" i="48"/>
  <c r="G95" i="48"/>
  <c r="G94" i="48"/>
  <c r="G93" i="48"/>
  <c r="G92" i="48"/>
  <c r="G91" i="48"/>
  <c r="G90" i="48"/>
  <c r="G89" i="48"/>
  <c r="G88" i="48"/>
  <c r="G87" i="48"/>
  <c r="G86" i="48"/>
  <c r="G85" i="48"/>
  <c r="G84" i="48"/>
  <c r="G83" i="48"/>
  <c r="G82" i="48"/>
  <c r="G81" i="48"/>
  <c r="G80" i="48"/>
  <c r="G79" i="48"/>
  <c r="G78" i="48"/>
  <c r="G77" i="48"/>
  <c r="G76" i="48"/>
  <c r="G75" i="48"/>
  <c r="G74" i="48"/>
  <c r="G73" i="48"/>
  <c r="G72" i="48"/>
  <c r="G71" i="48"/>
  <c r="G70" i="48"/>
  <c r="G69" i="48"/>
  <c r="G68" i="48"/>
  <c r="G67" i="48"/>
  <c r="G66" i="48"/>
  <c r="G65" i="48"/>
  <c r="G64" i="48"/>
  <c r="G63" i="48"/>
  <c r="G62" i="48"/>
  <c r="G61" i="48"/>
  <c r="G60" i="48"/>
  <c r="G59" i="48"/>
  <c r="G58" i="48"/>
  <c r="G57" i="48"/>
  <c r="G56" i="48"/>
  <c r="G55" i="48"/>
  <c r="G54" i="48"/>
  <c r="G53" i="48"/>
  <c r="G52" i="48"/>
  <c r="G51" i="48"/>
  <c r="G50" i="48"/>
  <c r="G49" i="48"/>
  <c r="G48" i="48"/>
  <c r="G47" i="48"/>
  <c r="G46" i="48"/>
  <c r="G45" i="48"/>
  <c r="G44" i="48"/>
  <c r="G43" i="48"/>
  <c r="G42" i="48"/>
  <c r="G41" i="48"/>
  <c r="G40" i="48"/>
  <c r="G39" i="48"/>
  <c r="G38" i="48"/>
  <c r="G37" i="48"/>
  <c r="G36" i="48"/>
  <c r="G35" i="48"/>
  <c r="G34" i="48"/>
  <c r="G33" i="48"/>
  <c r="G32" i="48"/>
  <c r="G31" i="48"/>
  <c r="G30" i="48"/>
  <c r="G29" i="48"/>
  <c r="G28" i="48"/>
  <c r="G27" i="48"/>
  <c r="G26" i="48"/>
  <c r="G25" i="48"/>
  <c r="G24" i="48"/>
  <c r="G23" i="48"/>
  <c r="G22" i="48"/>
  <c r="G21" i="48"/>
  <c r="G20" i="48"/>
  <c r="G19" i="48"/>
  <c r="G18" i="48"/>
  <c r="G17" i="48"/>
  <c r="G16" i="48"/>
  <c r="G15" i="48"/>
  <c r="G14" i="48"/>
  <c r="G13" i="48"/>
  <c r="G12" i="48"/>
  <c r="G11" i="48"/>
  <c r="G10" i="48"/>
  <c r="G9" i="48"/>
  <c r="G8" i="48"/>
  <c r="I7" i="48"/>
  <c r="I8" i="48" s="1"/>
  <c r="I9" i="48" s="1"/>
  <c r="I10" i="48" s="1"/>
  <c r="I11" i="48" s="1"/>
  <c r="I12" i="48" s="1"/>
  <c r="I13" i="48" s="1"/>
  <c r="I14" i="48" s="1"/>
  <c r="I15" i="48" s="1"/>
  <c r="I16" i="48" s="1"/>
  <c r="H7" i="48"/>
  <c r="H8" i="48" s="1"/>
  <c r="G7" i="48"/>
  <c r="G6" i="48"/>
  <c r="I2" i="43" l="1"/>
  <c r="E2" i="43"/>
  <c r="D2" i="43"/>
  <c r="B3" i="43"/>
  <c r="J8" i="48"/>
  <c r="J7" i="48"/>
  <c r="I17" i="48"/>
  <c r="I18" i="48" s="1"/>
  <c r="I19" i="48" s="1"/>
  <c r="I20" i="48" s="1"/>
  <c r="I21" i="48" s="1"/>
  <c r="I22" i="48" s="1"/>
  <c r="I23" i="48" s="1"/>
  <c r="I24" i="48" s="1"/>
  <c r="I25" i="48" s="1"/>
  <c r="I26" i="48" s="1"/>
  <c r="I27" i="48" s="1"/>
  <c r="I28" i="48" s="1"/>
  <c r="I29" i="48" s="1"/>
  <c r="I30" i="48" s="1"/>
  <c r="I31" i="48" s="1"/>
  <c r="I32" i="48" s="1"/>
  <c r="I33" i="48" s="1"/>
  <c r="I34" i="48" s="1"/>
  <c r="I35" i="48" s="1"/>
  <c r="I36" i="48" s="1"/>
  <c r="I37" i="48" s="1"/>
  <c r="I38" i="48" s="1"/>
  <c r="I39" i="48" s="1"/>
  <c r="I40" i="48" s="1"/>
  <c r="I41" i="48" s="1"/>
  <c r="I42" i="48" s="1"/>
  <c r="I43" i="48" s="1"/>
  <c r="I44" i="48" s="1"/>
  <c r="I45" i="48" s="1"/>
  <c r="I46" i="48" s="1"/>
  <c r="I47" i="48" s="1"/>
  <c r="I48" i="48" s="1"/>
  <c r="I49" i="48" s="1"/>
  <c r="I50" i="48" s="1"/>
  <c r="I51" i="48" s="1"/>
  <c r="I52" i="48" s="1"/>
  <c r="I53" i="48" s="1"/>
  <c r="I54" i="48" s="1"/>
  <c r="I55" i="48" s="1"/>
  <c r="I56" i="48" s="1"/>
  <c r="I57" i="48" s="1"/>
  <c r="I58" i="48" s="1"/>
  <c r="I59" i="48" s="1"/>
  <c r="I60" i="48" s="1"/>
  <c r="I61" i="48" s="1"/>
  <c r="I62" i="48" s="1"/>
  <c r="I63" i="48" s="1"/>
  <c r="I64" i="48" s="1"/>
  <c r="I65" i="48" s="1"/>
  <c r="I66" i="48" s="1"/>
  <c r="I67" i="48" s="1"/>
  <c r="I68" i="48" s="1"/>
  <c r="I69" i="48" s="1"/>
  <c r="I70" i="48" s="1"/>
  <c r="I71" i="48" s="1"/>
  <c r="I72" i="48" s="1"/>
  <c r="I73" i="48" s="1"/>
  <c r="I74" i="48" s="1"/>
  <c r="I75" i="48" s="1"/>
  <c r="I76" i="48" s="1"/>
  <c r="I77" i="48" s="1"/>
  <c r="I78" i="48" s="1"/>
  <c r="I79" i="48" s="1"/>
  <c r="I80" i="48" s="1"/>
  <c r="I81" i="48" s="1"/>
  <c r="I82" i="48" s="1"/>
  <c r="I83" i="48" s="1"/>
  <c r="I84" i="48" s="1"/>
  <c r="I85" i="48" s="1"/>
  <c r="I86" i="48" s="1"/>
  <c r="I87" i="48" s="1"/>
  <c r="I88" i="48" s="1"/>
  <c r="I89" i="48" s="1"/>
  <c r="I90" i="48" s="1"/>
  <c r="I91" i="48" s="1"/>
  <c r="I92" i="48" s="1"/>
  <c r="I93" i="48" s="1"/>
  <c r="I94" i="48" s="1"/>
  <c r="I95" i="48" s="1"/>
  <c r="I96" i="48" s="1"/>
  <c r="I97" i="48" s="1"/>
  <c r="I98" i="48" s="1"/>
  <c r="I99" i="48" s="1"/>
  <c r="I100" i="48" s="1"/>
  <c r="I101" i="48" s="1"/>
  <c r="I102" i="48" s="1"/>
  <c r="I103" i="48" s="1"/>
  <c r="I104" i="48" s="1"/>
  <c r="I105" i="48" s="1"/>
  <c r="I106" i="48" s="1"/>
  <c r="I107" i="48" s="1"/>
  <c r="I108" i="48" s="1"/>
  <c r="I109" i="48" s="1"/>
  <c r="I110" i="48" s="1"/>
  <c r="I111" i="48" s="1"/>
  <c r="I112" i="48" s="1"/>
  <c r="I113" i="48" s="1"/>
  <c r="I114" i="48" s="1"/>
  <c r="I115" i="48" s="1"/>
  <c r="I116" i="48" s="1"/>
  <c r="I117" i="48" s="1"/>
  <c r="I118" i="48" s="1"/>
  <c r="I119" i="48" s="1"/>
  <c r="I120" i="48" s="1"/>
  <c r="I121" i="48" s="1"/>
  <c r="I122" i="48" s="1"/>
  <c r="I123" i="48" s="1"/>
  <c r="I124" i="48" s="1"/>
  <c r="I125" i="48" s="1"/>
  <c r="I126" i="48" s="1"/>
  <c r="I127" i="48" s="1"/>
  <c r="I128" i="48" s="1"/>
  <c r="I129" i="48" s="1"/>
  <c r="I130" i="48" s="1"/>
  <c r="I131" i="48" s="1"/>
  <c r="I132" i="48" s="1"/>
  <c r="I133" i="48" s="1"/>
  <c r="I134" i="48" s="1"/>
  <c r="I135" i="48" s="1"/>
  <c r="I136" i="48" s="1"/>
  <c r="I137" i="48" s="1"/>
  <c r="I138" i="48" s="1"/>
  <c r="I139" i="48" s="1"/>
  <c r="I140" i="48" s="1"/>
  <c r="I141" i="48" s="1"/>
  <c r="I142" i="48" s="1"/>
  <c r="I143" i="48" s="1"/>
  <c r="I144" i="48" s="1"/>
  <c r="I145" i="48" s="1"/>
  <c r="I146" i="48" s="1"/>
  <c r="I147" i="48" s="1"/>
  <c r="I148" i="48" s="1"/>
  <c r="I149" i="48" s="1"/>
  <c r="I150" i="48" s="1"/>
  <c r="I151" i="48" s="1"/>
  <c r="I152" i="48" s="1"/>
  <c r="I153" i="48" s="1"/>
  <c r="AB5" i="48"/>
  <c r="AA5" i="48"/>
  <c r="H9" i="48"/>
  <c r="J2" i="43" l="1"/>
  <c r="L2" i="43" s="1"/>
  <c r="F2" i="43"/>
  <c r="C3" i="43"/>
  <c r="E3" i="43" s="1"/>
  <c r="D3" i="43"/>
  <c r="F3" i="43" s="1"/>
  <c r="B4" i="43"/>
  <c r="D4" i="43" s="1"/>
  <c r="H10" i="48"/>
  <c r="J9" i="48"/>
  <c r="AA7" i="48"/>
  <c r="I154" i="48"/>
  <c r="I155" i="48" s="1"/>
  <c r="I156" i="48" s="1"/>
  <c r="I157" i="48" s="1"/>
  <c r="I158" i="48" s="1"/>
  <c r="I159" i="48" s="1"/>
  <c r="I160" i="48" s="1"/>
  <c r="I161" i="48" s="1"/>
  <c r="I162" i="48" s="1"/>
  <c r="I163" i="48" s="1"/>
  <c r="I164" i="48" s="1"/>
  <c r="I165" i="48" s="1"/>
  <c r="I166" i="48" s="1"/>
  <c r="I167" i="48" s="1"/>
  <c r="I168" i="48" s="1"/>
  <c r="I169" i="48" s="1"/>
  <c r="I170" i="48" s="1"/>
  <c r="I171" i="48" s="1"/>
  <c r="I172" i="48" s="1"/>
  <c r="I173" i="48" s="1"/>
  <c r="I174" i="48" s="1"/>
  <c r="I175" i="48" s="1"/>
  <c r="I176" i="48" s="1"/>
  <c r="I177" i="48" s="1"/>
  <c r="I178" i="48" s="1"/>
  <c r="I179" i="48" s="1"/>
  <c r="I180" i="48" s="1"/>
  <c r="I181" i="48" s="1"/>
  <c r="I182" i="48" s="1"/>
  <c r="I183" i="48" s="1"/>
  <c r="I184" i="48" s="1"/>
  <c r="I185" i="48" s="1"/>
  <c r="I186" i="48" s="1"/>
  <c r="I187" i="48" s="1"/>
  <c r="I188" i="48" s="1"/>
  <c r="I189" i="48" s="1"/>
  <c r="I190" i="48" s="1"/>
  <c r="I191" i="48" s="1"/>
  <c r="I192" i="48" s="1"/>
  <c r="I193" i="48" s="1"/>
  <c r="I194" i="48" s="1"/>
  <c r="I195" i="48" s="1"/>
  <c r="I196" i="48" s="1"/>
  <c r="I197" i="48" s="1"/>
  <c r="I198" i="48" s="1"/>
  <c r="I199" i="48" s="1"/>
  <c r="I200" i="48" s="1"/>
  <c r="I201" i="48" s="1"/>
  <c r="I202" i="48" s="1"/>
  <c r="I203" i="48" s="1"/>
  <c r="I204" i="48" s="1"/>
  <c r="I205" i="48" s="1"/>
  <c r="I206" i="48" s="1"/>
  <c r="I207" i="48" s="1"/>
  <c r="I208" i="48" s="1"/>
  <c r="I209" i="48" s="1"/>
  <c r="I210" i="48" s="1"/>
  <c r="I211" i="48" s="1"/>
  <c r="I212" i="48" s="1"/>
  <c r="I213" i="48" s="1"/>
  <c r="I214" i="48" s="1"/>
  <c r="I215" i="48" s="1"/>
  <c r="I216" i="48" s="1"/>
  <c r="I217" i="48" s="1"/>
  <c r="I218" i="48" s="1"/>
  <c r="I219" i="48" s="1"/>
  <c r="I220" i="48" s="1"/>
  <c r="I221" i="48" s="1"/>
  <c r="I222" i="48" s="1"/>
  <c r="I223" i="48" s="1"/>
  <c r="I224" i="48" s="1"/>
  <c r="I225" i="48" s="1"/>
  <c r="I226" i="48" s="1"/>
  <c r="I227" i="48" s="1"/>
  <c r="I228" i="48" s="1"/>
  <c r="I229" i="48" s="1"/>
  <c r="I230" i="48" s="1"/>
  <c r="I231" i="48" s="1"/>
  <c r="I232" i="48" s="1"/>
  <c r="I233" i="48" s="1"/>
  <c r="I234" i="48" s="1"/>
  <c r="I235" i="48" s="1"/>
  <c r="I236" i="48" s="1"/>
  <c r="I237" i="48" s="1"/>
  <c r="I238" i="48" s="1"/>
  <c r="I239" i="48" s="1"/>
  <c r="I240" i="48" s="1"/>
  <c r="I241" i="48" s="1"/>
  <c r="I242" i="48" s="1"/>
  <c r="AB7" i="48" s="1"/>
  <c r="B5" i="43" l="1"/>
  <c r="D5" i="43" s="1"/>
  <c r="C4" i="43"/>
  <c r="J10" i="48"/>
  <c r="H11" i="48"/>
  <c r="F4" i="43" l="1"/>
  <c r="E4" i="43"/>
  <c r="B6" i="43"/>
  <c r="D6" i="43" s="1"/>
  <c r="C5" i="43"/>
  <c r="H12" i="48"/>
  <c r="J11" i="48"/>
  <c r="F5" i="43" l="1"/>
  <c r="E5" i="43"/>
  <c r="B7" i="43"/>
  <c r="D7" i="43" s="1"/>
  <c r="C6" i="43"/>
  <c r="J12" i="48"/>
  <c r="H13" i="48"/>
  <c r="F6" i="43" l="1"/>
  <c r="E6" i="43"/>
  <c r="B8" i="43"/>
  <c r="D8" i="43" s="1"/>
  <c r="C7" i="43"/>
  <c r="H14" i="48"/>
  <c r="J13" i="48"/>
  <c r="F7" i="43" l="1"/>
  <c r="E7" i="43"/>
  <c r="B9" i="43"/>
  <c r="D9" i="43" s="1"/>
  <c r="C8" i="43"/>
  <c r="H15" i="48"/>
  <c r="J14" i="48"/>
  <c r="F8" i="43" l="1"/>
  <c r="E8" i="43"/>
  <c r="B10" i="43"/>
  <c r="D10" i="43" s="1"/>
  <c r="C9" i="43"/>
  <c r="H16" i="48"/>
  <c r="J15" i="48"/>
  <c r="F9" i="43" l="1"/>
  <c r="E9" i="43"/>
  <c r="B11" i="43"/>
  <c r="D11" i="43" s="1"/>
  <c r="C10" i="43"/>
  <c r="H17" i="48"/>
  <c r="J16" i="48"/>
  <c r="AB6" i="48"/>
  <c r="AA6" i="48"/>
  <c r="F10" i="43" l="1"/>
  <c r="E10" i="43"/>
  <c r="B12" i="43"/>
  <c r="D12" i="43" s="1"/>
  <c r="C11" i="43"/>
  <c r="J17" i="48"/>
  <c r="H18" i="48"/>
  <c r="F11" i="43" l="1"/>
  <c r="E11" i="43"/>
  <c r="B13" i="43"/>
  <c r="D13" i="43" s="1"/>
  <c r="C12" i="43"/>
  <c r="H19" i="48"/>
  <c r="J18" i="48"/>
  <c r="F12" i="43" l="1"/>
  <c r="E12" i="43"/>
  <c r="B14" i="43"/>
  <c r="D14" i="43" s="1"/>
  <c r="C13" i="43"/>
  <c r="H20" i="48"/>
  <c r="J19" i="48"/>
  <c r="F13" i="43" l="1"/>
  <c r="E13" i="43"/>
  <c r="B15" i="43"/>
  <c r="D15" i="43" s="1"/>
  <c r="C14" i="43"/>
  <c r="H21" i="48"/>
  <c r="J20" i="48"/>
  <c r="F14" i="43" l="1"/>
  <c r="E14" i="43"/>
  <c r="B16" i="43"/>
  <c r="D16" i="43" s="1"/>
  <c r="C15" i="43"/>
  <c r="J21" i="48"/>
  <c r="H22" i="48"/>
  <c r="F15" i="43" l="1"/>
  <c r="E15" i="43"/>
  <c r="B17" i="43"/>
  <c r="D17" i="43" s="1"/>
  <c r="C16" i="43"/>
  <c r="H23" i="48"/>
  <c r="J22" i="48"/>
  <c r="F16" i="43" l="1"/>
  <c r="E16" i="43"/>
  <c r="B18" i="43"/>
  <c r="D18" i="43" s="1"/>
  <c r="C17" i="43"/>
  <c r="J23" i="48"/>
  <c r="H24" i="48"/>
  <c r="F17" i="43" l="1"/>
  <c r="E17" i="43"/>
  <c r="B19" i="43"/>
  <c r="D19" i="43" s="1"/>
  <c r="C18" i="43"/>
  <c r="J24" i="48"/>
  <c r="H25" i="48"/>
  <c r="F18" i="43" l="1"/>
  <c r="E18" i="43"/>
  <c r="B20" i="43"/>
  <c r="D20" i="43" s="1"/>
  <c r="C19" i="43"/>
  <c r="H26" i="48"/>
  <c r="J25" i="48"/>
  <c r="F19" i="43" l="1"/>
  <c r="E19" i="43"/>
  <c r="B21" i="43"/>
  <c r="D21" i="43" s="1"/>
  <c r="C20" i="43"/>
  <c r="J26" i="48"/>
  <c r="H27" i="48"/>
  <c r="F20" i="43" l="1"/>
  <c r="E20" i="43"/>
  <c r="B22" i="43"/>
  <c r="D22" i="43" s="1"/>
  <c r="C21" i="43"/>
  <c r="J27" i="48"/>
  <c r="H28" i="48"/>
  <c r="F21" i="43" l="1"/>
  <c r="E21" i="43"/>
  <c r="B23" i="43"/>
  <c r="D23" i="43" s="1"/>
  <c r="C22" i="43"/>
  <c r="J28" i="48"/>
  <c r="H29" i="48"/>
  <c r="F22" i="43" l="1"/>
  <c r="E22" i="43"/>
  <c r="B24" i="43"/>
  <c r="D24" i="43" s="1"/>
  <c r="C23" i="43"/>
  <c r="H30" i="48"/>
  <c r="J29" i="48"/>
  <c r="F23" i="43" l="1"/>
  <c r="E23" i="43"/>
  <c r="B25" i="43"/>
  <c r="D25" i="43" s="1"/>
  <c r="C24" i="43"/>
  <c r="H31" i="48"/>
  <c r="J30" i="48"/>
  <c r="F24" i="43" l="1"/>
  <c r="E24" i="43"/>
  <c r="B26" i="43"/>
  <c r="D26" i="43" s="1"/>
  <c r="C25" i="43"/>
  <c r="J31" i="48"/>
  <c r="H32" i="48"/>
  <c r="F25" i="43" l="1"/>
  <c r="E25" i="43"/>
  <c r="B27" i="43"/>
  <c r="D27" i="43" s="1"/>
  <c r="C26" i="43"/>
  <c r="H33" i="48"/>
  <c r="J32" i="48"/>
  <c r="F26" i="43" l="1"/>
  <c r="E26" i="43"/>
  <c r="B28" i="43"/>
  <c r="D28" i="43" s="1"/>
  <c r="C27" i="43"/>
  <c r="J33" i="48"/>
  <c r="H34" i="48"/>
  <c r="F27" i="43" l="1"/>
  <c r="E27" i="43"/>
  <c r="B29" i="43"/>
  <c r="D29" i="43" s="1"/>
  <c r="C28" i="43"/>
  <c r="H35" i="48"/>
  <c r="J34" i="48"/>
  <c r="F28" i="43" l="1"/>
  <c r="E28" i="43"/>
  <c r="B30" i="43"/>
  <c r="D30" i="43" s="1"/>
  <c r="C29" i="43"/>
  <c r="H36" i="48"/>
  <c r="J35" i="48"/>
  <c r="F29" i="43" l="1"/>
  <c r="E29" i="43"/>
  <c r="B31" i="43"/>
  <c r="D31" i="43" s="1"/>
  <c r="C30" i="43"/>
  <c r="H37" i="48"/>
  <c r="J36" i="48"/>
  <c r="F30" i="43" l="1"/>
  <c r="E30" i="43"/>
  <c r="B32" i="43"/>
  <c r="D32" i="43" s="1"/>
  <c r="C31" i="43"/>
  <c r="H38" i="48"/>
  <c r="J37" i="48"/>
  <c r="F31" i="43" l="1"/>
  <c r="E31" i="43"/>
  <c r="B33" i="43"/>
  <c r="D33" i="43" s="1"/>
  <c r="C32" i="43"/>
  <c r="H39" i="48"/>
  <c r="J38" i="48"/>
  <c r="F32" i="43" l="1"/>
  <c r="E32" i="43"/>
  <c r="B34" i="43"/>
  <c r="D34" i="43" s="1"/>
  <c r="C33" i="43"/>
  <c r="H40" i="48"/>
  <c r="J39" i="48"/>
  <c r="F33" i="43" l="1"/>
  <c r="E33" i="43"/>
  <c r="B35" i="43"/>
  <c r="D35" i="43" s="1"/>
  <c r="C34" i="43"/>
  <c r="H41" i="48"/>
  <c r="J40" i="48"/>
  <c r="F34" i="43" l="1"/>
  <c r="E34" i="43"/>
  <c r="B36" i="43"/>
  <c r="D36" i="43" s="1"/>
  <c r="C35" i="43"/>
  <c r="H42" i="48"/>
  <c r="J41" i="48"/>
  <c r="F35" i="43" l="1"/>
  <c r="E35" i="43"/>
  <c r="B37" i="43"/>
  <c r="D37" i="43" s="1"/>
  <c r="C36" i="43"/>
  <c r="J42" i="48"/>
  <c r="H43" i="48"/>
  <c r="F36" i="43" l="1"/>
  <c r="E36" i="43"/>
  <c r="B38" i="43"/>
  <c r="D38" i="43" s="1"/>
  <c r="C37" i="43"/>
  <c r="H44" i="48"/>
  <c r="J43" i="48"/>
  <c r="F37" i="43" l="1"/>
  <c r="E37" i="43"/>
  <c r="B39" i="43"/>
  <c r="D39" i="43" s="1"/>
  <c r="C38" i="43"/>
  <c r="H45" i="48"/>
  <c r="J44" i="48"/>
  <c r="F38" i="43" l="1"/>
  <c r="E38" i="43"/>
  <c r="B40" i="43"/>
  <c r="D40" i="43" s="1"/>
  <c r="C39" i="43"/>
  <c r="J45" i="48"/>
  <c r="H46" i="48"/>
  <c r="F39" i="43" l="1"/>
  <c r="E39" i="43"/>
  <c r="B41" i="43"/>
  <c r="D41" i="43" s="1"/>
  <c r="C40" i="43"/>
  <c r="J46" i="48"/>
  <c r="H47" i="48"/>
  <c r="F40" i="43" l="1"/>
  <c r="E40" i="43"/>
  <c r="B42" i="43"/>
  <c r="D42" i="43" s="1"/>
  <c r="C41" i="43"/>
  <c r="H48" i="48"/>
  <c r="J47" i="48"/>
  <c r="F41" i="43" l="1"/>
  <c r="E41" i="43"/>
  <c r="B43" i="43"/>
  <c r="D43" i="43" s="1"/>
  <c r="C42" i="43"/>
  <c r="H49" i="48"/>
  <c r="J48" i="48"/>
  <c r="F42" i="43" l="1"/>
  <c r="E42" i="43"/>
  <c r="B44" i="43"/>
  <c r="D44" i="43" s="1"/>
  <c r="C43" i="43"/>
  <c r="H50" i="48"/>
  <c r="J49" i="48"/>
  <c r="F43" i="43" l="1"/>
  <c r="E43" i="43"/>
  <c r="B45" i="43"/>
  <c r="D45" i="43" s="1"/>
  <c r="C44" i="43"/>
  <c r="J50" i="48"/>
  <c r="H51" i="48"/>
  <c r="F44" i="43" l="1"/>
  <c r="E44" i="43"/>
  <c r="B46" i="43"/>
  <c r="D46" i="43" s="1"/>
  <c r="C45" i="43"/>
  <c r="H52" i="48"/>
  <c r="J51" i="48"/>
  <c r="F45" i="43" l="1"/>
  <c r="E45" i="43"/>
  <c r="B47" i="43"/>
  <c r="D47" i="43" s="1"/>
  <c r="C46" i="43"/>
  <c r="H53" i="48"/>
  <c r="J52" i="48"/>
  <c r="F46" i="43" l="1"/>
  <c r="E46" i="43"/>
  <c r="B48" i="43"/>
  <c r="D48" i="43" s="1"/>
  <c r="C47" i="43"/>
  <c r="H54" i="48"/>
  <c r="J53" i="48"/>
  <c r="F47" i="43" l="1"/>
  <c r="E47" i="43"/>
  <c r="B49" i="43"/>
  <c r="D49" i="43" s="1"/>
  <c r="C48" i="43"/>
  <c r="H55" i="48"/>
  <c r="J54" i="48"/>
  <c r="F48" i="43" l="1"/>
  <c r="E48" i="43"/>
  <c r="B50" i="43"/>
  <c r="D50" i="43" s="1"/>
  <c r="C49" i="43"/>
  <c r="J55" i="48"/>
  <c r="H56" i="48"/>
  <c r="F49" i="43" l="1"/>
  <c r="E49" i="43"/>
  <c r="B51" i="43"/>
  <c r="D51" i="43" s="1"/>
  <c r="C50" i="43"/>
  <c r="J56" i="48"/>
  <c r="H57" i="48"/>
  <c r="F50" i="43" l="1"/>
  <c r="E50" i="43"/>
  <c r="B52" i="43"/>
  <c r="D52" i="43" s="1"/>
  <c r="C51" i="43"/>
  <c r="H58" i="48"/>
  <c r="J57" i="48"/>
  <c r="F51" i="43" l="1"/>
  <c r="E51" i="43"/>
  <c r="B53" i="43"/>
  <c r="D53" i="43" s="1"/>
  <c r="C52" i="43"/>
  <c r="H59" i="48"/>
  <c r="J58" i="48"/>
  <c r="F52" i="43" l="1"/>
  <c r="E52" i="43"/>
  <c r="B54" i="43"/>
  <c r="D54" i="43" s="1"/>
  <c r="C53" i="43"/>
  <c r="J59" i="48"/>
  <c r="H60" i="48"/>
  <c r="F53" i="43" l="1"/>
  <c r="E53" i="43"/>
  <c r="B55" i="43"/>
  <c r="D55" i="43" s="1"/>
  <c r="C54" i="43"/>
  <c r="J60" i="48"/>
  <c r="H61" i="48"/>
  <c r="F54" i="43" l="1"/>
  <c r="E54" i="43"/>
  <c r="B56" i="43"/>
  <c r="D56" i="43" s="1"/>
  <c r="C55" i="43"/>
  <c r="J61" i="48"/>
  <c r="H62" i="48"/>
  <c r="F55" i="43" l="1"/>
  <c r="E55" i="43"/>
  <c r="B57" i="43"/>
  <c r="D57" i="43" s="1"/>
  <c r="C56" i="43"/>
  <c r="H63" i="48"/>
  <c r="J62" i="48"/>
  <c r="F56" i="43" l="1"/>
  <c r="E56" i="43"/>
  <c r="B58" i="43"/>
  <c r="D58" i="43" s="1"/>
  <c r="C57" i="43"/>
  <c r="H64" i="48"/>
  <c r="J63" i="48"/>
  <c r="F57" i="43" l="1"/>
  <c r="E57" i="43"/>
  <c r="B59" i="43"/>
  <c r="D59" i="43" s="1"/>
  <c r="C58" i="43"/>
  <c r="H65" i="48"/>
  <c r="J64" i="48"/>
  <c r="F58" i="43" l="1"/>
  <c r="E58" i="43"/>
  <c r="B60" i="43"/>
  <c r="D60" i="43" s="1"/>
  <c r="C59" i="43"/>
  <c r="H66" i="48"/>
  <c r="J65" i="48"/>
  <c r="F59" i="43" l="1"/>
  <c r="E59" i="43"/>
  <c r="B61" i="43"/>
  <c r="D61" i="43" s="1"/>
  <c r="C60" i="43"/>
  <c r="J66" i="48"/>
  <c r="H67" i="48"/>
  <c r="F60" i="43" l="1"/>
  <c r="E60" i="43"/>
  <c r="B62" i="43"/>
  <c r="D62" i="43" s="1"/>
  <c r="C61" i="43"/>
  <c r="J67" i="48"/>
  <c r="H68" i="48"/>
  <c r="F61" i="43" l="1"/>
  <c r="E61" i="43"/>
  <c r="B63" i="43"/>
  <c r="D63" i="43" s="1"/>
  <c r="C62" i="43"/>
  <c r="H69" i="48"/>
  <c r="J68" i="48"/>
  <c r="F62" i="43" l="1"/>
  <c r="E62" i="43"/>
  <c r="B64" i="43"/>
  <c r="D64" i="43" s="1"/>
  <c r="C63" i="43"/>
  <c r="J69" i="48"/>
  <c r="H70" i="48"/>
  <c r="F63" i="43" l="1"/>
  <c r="E63" i="43"/>
  <c r="B65" i="43"/>
  <c r="D65" i="43" s="1"/>
  <c r="C64" i="43"/>
  <c r="H71" i="48"/>
  <c r="J70" i="48"/>
  <c r="F64" i="43" l="1"/>
  <c r="E64" i="43"/>
  <c r="B66" i="43"/>
  <c r="D66" i="43" s="1"/>
  <c r="C65" i="43"/>
  <c r="H72" i="48"/>
  <c r="J71" i="48"/>
  <c r="F65" i="43" l="1"/>
  <c r="E65" i="43"/>
  <c r="B67" i="43"/>
  <c r="D67" i="43" s="1"/>
  <c r="C66" i="43"/>
  <c r="J72" i="48"/>
  <c r="H73" i="48"/>
  <c r="F66" i="43" l="1"/>
  <c r="E66" i="43"/>
  <c r="B68" i="43"/>
  <c r="D68" i="43" s="1"/>
  <c r="C67" i="43"/>
  <c r="H74" i="48"/>
  <c r="J73" i="48"/>
  <c r="F67" i="43" l="1"/>
  <c r="E67" i="43"/>
  <c r="B69" i="43"/>
  <c r="D69" i="43" s="1"/>
  <c r="C68" i="43"/>
  <c r="J74" i="48"/>
  <c r="H75" i="48"/>
  <c r="F68" i="43" l="1"/>
  <c r="E68" i="43"/>
  <c r="B70" i="43"/>
  <c r="D70" i="43" s="1"/>
  <c r="C69" i="43"/>
  <c r="H76" i="48"/>
  <c r="J75" i="48"/>
  <c r="F69" i="43" l="1"/>
  <c r="E69" i="43"/>
  <c r="B71" i="43"/>
  <c r="D71" i="43" s="1"/>
  <c r="C70" i="43"/>
  <c r="H77" i="48"/>
  <c r="J76" i="48"/>
  <c r="F70" i="43" l="1"/>
  <c r="E70" i="43"/>
  <c r="B72" i="43"/>
  <c r="D72" i="43" s="1"/>
  <c r="C71" i="43"/>
  <c r="H78" i="48"/>
  <c r="J77" i="48"/>
  <c r="F71" i="43" l="1"/>
  <c r="E71" i="43"/>
  <c r="B73" i="43"/>
  <c r="D73" i="43" s="1"/>
  <c r="C72" i="43"/>
  <c r="H79" i="48"/>
  <c r="J78" i="48"/>
  <c r="F72" i="43" l="1"/>
  <c r="E72" i="43"/>
  <c r="B74" i="43"/>
  <c r="D74" i="43" s="1"/>
  <c r="C73" i="43"/>
  <c r="J79" i="48"/>
  <c r="H80" i="48"/>
  <c r="F73" i="43" l="1"/>
  <c r="E73" i="43"/>
  <c r="B75" i="43"/>
  <c r="D75" i="43" s="1"/>
  <c r="C74" i="43"/>
  <c r="H81" i="48"/>
  <c r="J80" i="48"/>
  <c r="F74" i="43" l="1"/>
  <c r="E74" i="43"/>
  <c r="B76" i="43"/>
  <c r="D76" i="43" s="1"/>
  <c r="C75" i="43"/>
  <c r="J81" i="48"/>
  <c r="H82" i="48"/>
  <c r="F75" i="43" l="1"/>
  <c r="E75" i="43"/>
  <c r="B77" i="43"/>
  <c r="D77" i="43" s="1"/>
  <c r="C76" i="43"/>
  <c r="H83" i="48"/>
  <c r="J82" i="48"/>
  <c r="F76" i="43" l="1"/>
  <c r="E76" i="43"/>
  <c r="B78" i="43"/>
  <c r="D78" i="43" s="1"/>
  <c r="C77" i="43"/>
  <c r="J83" i="48"/>
  <c r="H84" i="48"/>
  <c r="F77" i="43" l="1"/>
  <c r="E77" i="43"/>
  <c r="B79" i="43"/>
  <c r="D79" i="43" s="1"/>
  <c r="C78" i="43"/>
  <c r="J84" i="48"/>
  <c r="H85" i="48"/>
  <c r="F78" i="43" l="1"/>
  <c r="E78" i="43"/>
  <c r="B80" i="43"/>
  <c r="D80" i="43" s="1"/>
  <c r="C79" i="43"/>
  <c r="H86" i="48"/>
  <c r="J85" i="48"/>
  <c r="K84" i="48"/>
  <c r="F79" i="43" l="1"/>
  <c r="E79" i="43"/>
  <c r="B81" i="43"/>
  <c r="D81" i="43" s="1"/>
  <c r="C80" i="43"/>
  <c r="K85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H87" i="48"/>
  <c r="J86" i="48"/>
  <c r="K86" i="48" s="1"/>
  <c r="F80" i="43" l="1"/>
  <c r="E80" i="43"/>
  <c r="B82" i="43"/>
  <c r="D82" i="43" s="1"/>
  <c r="C81" i="43"/>
  <c r="H88" i="48"/>
  <c r="J87" i="48"/>
  <c r="K87" i="48" s="1"/>
  <c r="F81" i="43" l="1"/>
  <c r="E81" i="43"/>
  <c r="B83" i="43"/>
  <c r="D83" i="43" s="1"/>
  <c r="C82" i="43"/>
  <c r="H89" i="48"/>
  <c r="J88" i="48"/>
  <c r="K88" i="48" s="1"/>
  <c r="F82" i="43" l="1"/>
  <c r="E82" i="43"/>
  <c r="B84" i="43"/>
  <c r="D84" i="43" s="1"/>
  <c r="C83" i="43"/>
  <c r="J89" i="48"/>
  <c r="K89" i="48" s="1"/>
  <c r="H90" i="48"/>
  <c r="F83" i="43" l="1"/>
  <c r="E83" i="43"/>
  <c r="B85" i="43"/>
  <c r="D85" i="43" s="1"/>
  <c r="C84" i="43"/>
  <c r="J90" i="48"/>
  <c r="K90" i="48" s="1"/>
  <c r="H91" i="48"/>
  <c r="F84" i="43" l="1"/>
  <c r="E84" i="43"/>
  <c r="B86" i="43"/>
  <c r="D86" i="43" s="1"/>
  <c r="C85" i="43"/>
  <c r="H92" i="48"/>
  <c r="J91" i="48"/>
  <c r="K91" i="48" s="1"/>
  <c r="F85" i="43" l="1"/>
  <c r="E85" i="43"/>
  <c r="B87" i="43"/>
  <c r="D87" i="43" s="1"/>
  <c r="C86" i="43"/>
  <c r="H93" i="48"/>
  <c r="J92" i="48"/>
  <c r="K92" i="48" s="1"/>
  <c r="F86" i="43" l="1"/>
  <c r="E86" i="43"/>
  <c r="B88" i="43"/>
  <c r="D88" i="43" s="1"/>
  <c r="C87" i="43"/>
  <c r="J93" i="48"/>
  <c r="K93" i="48" s="1"/>
  <c r="H94" i="48"/>
  <c r="F87" i="43" l="1"/>
  <c r="E87" i="43"/>
  <c r="B89" i="43"/>
  <c r="D89" i="43" s="1"/>
  <c r="C88" i="43"/>
  <c r="J94" i="48"/>
  <c r="K94" i="48" s="1"/>
  <c r="H95" i="48"/>
  <c r="F88" i="43" l="1"/>
  <c r="E88" i="43"/>
  <c r="B90" i="43"/>
  <c r="D90" i="43" s="1"/>
  <c r="C89" i="43"/>
  <c r="J95" i="48"/>
  <c r="K95" i="48" s="1"/>
  <c r="H96" i="48"/>
  <c r="F89" i="43" l="1"/>
  <c r="E89" i="43"/>
  <c r="B91" i="43"/>
  <c r="D91" i="43" s="1"/>
  <c r="C90" i="43"/>
  <c r="J96" i="48"/>
  <c r="K96" i="48" s="1"/>
  <c r="H97" i="48"/>
  <c r="F90" i="43" l="1"/>
  <c r="E90" i="43"/>
  <c r="B92" i="43"/>
  <c r="D92" i="43" s="1"/>
  <c r="C91" i="43"/>
  <c r="H98" i="48"/>
  <c r="J97" i="48"/>
  <c r="K97" i="48" s="1"/>
  <c r="F91" i="43" l="1"/>
  <c r="E91" i="43"/>
  <c r="B93" i="43"/>
  <c r="D93" i="43" s="1"/>
  <c r="C92" i="43"/>
  <c r="J98" i="48"/>
  <c r="K98" i="48" s="1"/>
  <c r="H99" i="48"/>
  <c r="F92" i="43" l="1"/>
  <c r="E92" i="43"/>
  <c r="B94" i="43"/>
  <c r="D94" i="43" s="1"/>
  <c r="C93" i="43"/>
  <c r="J99" i="48"/>
  <c r="K99" i="48" s="1"/>
  <c r="H100" i="48"/>
  <c r="F93" i="43" l="1"/>
  <c r="E93" i="43"/>
  <c r="B95" i="43"/>
  <c r="D95" i="43" s="1"/>
  <c r="C94" i="43"/>
  <c r="H101" i="48"/>
  <c r="J100" i="48"/>
  <c r="K100" i="48" s="1"/>
  <c r="F94" i="43" l="1"/>
  <c r="E94" i="43"/>
  <c r="B96" i="43"/>
  <c r="D96" i="43" s="1"/>
  <c r="C95" i="43"/>
  <c r="H102" i="48"/>
  <c r="J101" i="48"/>
  <c r="K101" i="48" s="1"/>
  <c r="F95" i="43" l="1"/>
  <c r="E95" i="43"/>
  <c r="B97" i="43"/>
  <c r="D97" i="43" s="1"/>
  <c r="C96" i="43"/>
  <c r="H103" i="48"/>
  <c r="J102" i="48"/>
  <c r="K102" i="48" s="1"/>
  <c r="F96" i="43" l="1"/>
  <c r="E96" i="43"/>
  <c r="B98" i="43"/>
  <c r="D98" i="43" s="1"/>
  <c r="C97" i="43"/>
  <c r="J103" i="48"/>
  <c r="K103" i="48" s="1"/>
  <c r="H104" i="48"/>
  <c r="F97" i="43" l="1"/>
  <c r="E97" i="43"/>
  <c r="B99" i="43"/>
  <c r="D99" i="43" s="1"/>
  <c r="C98" i="43"/>
  <c r="H105" i="48"/>
  <c r="J104" i="48"/>
  <c r="K104" i="48" s="1"/>
  <c r="F98" i="43" l="1"/>
  <c r="E98" i="43"/>
  <c r="B100" i="43"/>
  <c r="D100" i="43" s="1"/>
  <c r="C99" i="43"/>
  <c r="J105" i="48"/>
  <c r="K105" i="48" s="1"/>
  <c r="H106" i="48"/>
  <c r="F99" i="43" l="1"/>
  <c r="E99" i="43"/>
  <c r="B101" i="43"/>
  <c r="D101" i="43" s="1"/>
  <c r="C100" i="43"/>
  <c r="H107" i="48"/>
  <c r="J106" i="48"/>
  <c r="K106" i="48" s="1"/>
  <c r="F100" i="43" l="1"/>
  <c r="E100" i="43"/>
  <c r="B102" i="43"/>
  <c r="D102" i="43" s="1"/>
  <c r="C101" i="43"/>
  <c r="H108" i="48"/>
  <c r="J107" i="48"/>
  <c r="K107" i="48" s="1"/>
  <c r="F101" i="43" l="1"/>
  <c r="E101" i="43"/>
  <c r="B103" i="43"/>
  <c r="D103" i="43" s="1"/>
  <c r="C102" i="43"/>
  <c r="J108" i="48"/>
  <c r="K108" i="48" s="1"/>
  <c r="H109" i="48"/>
  <c r="F102" i="43" l="1"/>
  <c r="E102" i="43"/>
  <c r="B104" i="43"/>
  <c r="D104" i="43" s="1"/>
  <c r="C103" i="43"/>
  <c r="H110" i="48"/>
  <c r="J109" i="48"/>
  <c r="K109" i="48" s="1"/>
  <c r="F103" i="43" l="1"/>
  <c r="E103" i="43"/>
  <c r="B105" i="43"/>
  <c r="D105" i="43" s="1"/>
  <c r="C104" i="43"/>
  <c r="H111" i="48"/>
  <c r="J110" i="48"/>
  <c r="K110" i="48" s="1"/>
  <c r="F104" i="43" l="1"/>
  <c r="E104" i="43"/>
  <c r="B106" i="43"/>
  <c r="D106" i="43" s="1"/>
  <c r="C105" i="43"/>
  <c r="J111" i="48"/>
  <c r="K111" i="48" s="1"/>
  <c r="H112" i="48"/>
  <c r="F105" i="43" l="1"/>
  <c r="E105" i="43"/>
  <c r="B107" i="43"/>
  <c r="D107" i="43" s="1"/>
  <c r="C106" i="43"/>
  <c r="H113" i="48"/>
  <c r="J112" i="48"/>
  <c r="K112" i="48" s="1"/>
  <c r="F106" i="43" l="1"/>
  <c r="E106" i="43"/>
  <c r="B108" i="43"/>
  <c r="D108" i="43" s="1"/>
  <c r="C107" i="43"/>
  <c r="H114" i="48"/>
  <c r="J113" i="48"/>
  <c r="K113" i="48" s="1"/>
  <c r="F107" i="43" l="1"/>
  <c r="E107" i="43"/>
  <c r="B109" i="43"/>
  <c r="D109" i="43" s="1"/>
  <c r="C108" i="43"/>
  <c r="J114" i="48"/>
  <c r="K114" i="48" s="1"/>
  <c r="H115" i="48"/>
  <c r="F108" i="43" l="1"/>
  <c r="E108" i="43"/>
  <c r="B110" i="43"/>
  <c r="D110" i="43" s="1"/>
  <c r="C109" i="43"/>
  <c r="H116" i="48"/>
  <c r="J115" i="48"/>
  <c r="K115" i="48" s="1"/>
  <c r="F109" i="43" l="1"/>
  <c r="E109" i="43"/>
  <c r="B111" i="43"/>
  <c r="D111" i="43" s="1"/>
  <c r="C110" i="43"/>
  <c r="H117" i="48"/>
  <c r="J116" i="48"/>
  <c r="K116" i="48" s="1"/>
  <c r="F110" i="43" l="1"/>
  <c r="E110" i="43"/>
  <c r="B112" i="43"/>
  <c r="D112" i="43" s="1"/>
  <c r="C111" i="43"/>
  <c r="J117" i="48"/>
  <c r="K117" i="48" s="1"/>
  <c r="H118" i="48"/>
  <c r="F111" i="43" l="1"/>
  <c r="E111" i="43"/>
  <c r="B113" i="43"/>
  <c r="D113" i="43" s="1"/>
  <c r="C112" i="43"/>
  <c r="H119" i="48"/>
  <c r="J118" i="48"/>
  <c r="K118" i="48" s="1"/>
  <c r="F112" i="43" l="1"/>
  <c r="E112" i="43"/>
  <c r="B114" i="43"/>
  <c r="D114" i="43" s="1"/>
  <c r="C113" i="43"/>
  <c r="H120" i="48"/>
  <c r="J119" i="48"/>
  <c r="K119" i="48" s="1"/>
  <c r="F113" i="43" l="1"/>
  <c r="E113" i="43"/>
  <c r="B115" i="43"/>
  <c r="D115" i="43" s="1"/>
  <c r="C114" i="43"/>
  <c r="J120" i="48"/>
  <c r="K120" i="48" s="1"/>
  <c r="H121" i="48"/>
  <c r="F114" i="43" l="1"/>
  <c r="E114" i="43"/>
  <c r="B116" i="43"/>
  <c r="D116" i="43" s="1"/>
  <c r="C115" i="43"/>
  <c r="H122" i="48"/>
  <c r="J121" i="48"/>
  <c r="K121" i="48" s="1"/>
  <c r="F115" i="43" l="1"/>
  <c r="E115" i="43"/>
  <c r="B117" i="43"/>
  <c r="D117" i="43" s="1"/>
  <c r="C116" i="43"/>
  <c r="J122" i="48"/>
  <c r="K122" i="48" s="1"/>
  <c r="H123" i="48"/>
  <c r="F116" i="43" l="1"/>
  <c r="E116" i="43"/>
  <c r="B118" i="43"/>
  <c r="D118" i="43" s="1"/>
  <c r="C117" i="43"/>
  <c r="H124" i="48"/>
  <c r="J123" i="48"/>
  <c r="K123" i="48" s="1"/>
  <c r="F117" i="43" l="1"/>
  <c r="E117" i="43"/>
  <c r="B119" i="43"/>
  <c r="D119" i="43" s="1"/>
  <c r="C118" i="43"/>
  <c r="H125" i="48"/>
  <c r="J124" i="48"/>
  <c r="K124" i="48" s="1"/>
  <c r="F118" i="43" l="1"/>
  <c r="E118" i="43"/>
  <c r="B120" i="43"/>
  <c r="D120" i="43" s="1"/>
  <c r="C119" i="43"/>
  <c r="H126" i="48"/>
  <c r="J125" i="48"/>
  <c r="K125" i="48" s="1"/>
  <c r="F119" i="43" l="1"/>
  <c r="E119" i="43"/>
  <c r="B121" i="43"/>
  <c r="D121" i="43" s="1"/>
  <c r="C120" i="43"/>
  <c r="H127" i="48"/>
  <c r="J126" i="48"/>
  <c r="K126" i="48" s="1"/>
  <c r="F120" i="43" l="1"/>
  <c r="E120" i="43"/>
  <c r="B122" i="43"/>
  <c r="D122" i="43" s="1"/>
  <c r="C121" i="43"/>
  <c r="J127" i="48"/>
  <c r="K127" i="48" s="1"/>
  <c r="H128" i="48"/>
  <c r="F121" i="43" l="1"/>
  <c r="E121" i="43"/>
  <c r="B123" i="43"/>
  <c r="D123" i="43" s="1"/>
  <c r="C122" i="43"/>
  <c r="F122" i="43" s="1"/>
  <c r="J128" i="48"/>
  <c r="K128" i="48" s="1"/>
  <c r="H129" i="48"/>
  <c r="B124" i="43" l="1"/>
  <c r="D124" i="43" s="1"/>
  <c r="C123" i="43"/>
  <c r="F123" i="43" s="1"/>
  <c r="H130" i="48"/>
  <c r="J129" i="48"/>
  <c r="K129" i="48" s="1"/>
  <c r="B125" i="43" l="1"/>
  <c r="D125" i="43" s="1"/>
  <c r="C124" i="43"/>
  <c r="F124" i="43" s="1"/>
  <c r="H131" i="48"/>
  <c r="J130" i="48"/>
  <c r="K130" i="48" s="1"/>
  <c r="B126" i="43" l="1"/>
  <c r="D126" i="43" s="1"/>
  <c r="C125" i="43"/>
  <c r="F125" i="43" s="1"/>
  <c r="H132" i="48"/>
  <c r="J131" i="48"/>
  <c r="K131" i="48" s="1"/>
  <c r="B127" i="43" l="1"/>
  <c r="D127" i="43" s="1"/>
  <c r="C126" i="43"/>
  <c r="F126" i="43" s="1"/>
  <c r="J132" i="48"/>
  <c r="K132" i="48" s="1"/>
  <c r="H133" i="48"/>
  <c r="B128" i="43" l="1"/>
  <c r="D128" i="43" s="1"/>
  <c r="C127" i="43"/>
  <c r="F127" i="43" s="1"/>
  <c r="H134" i="48"/>
  <c r="J133" i="48"/>
  <c r="K133" i="48" s="1"/>
  <c r="B129" i="43" l="1"/>
  <c r="D129" i="43" s="1"/>
  <c r="C128" i="43"/>
  <c r="F128" i="43" s="1"/>
  <c r="J134" i="48"/>
  <c r="K134" i="48" s="1"/>
  <c r="H135" i="48"/>
  <c r="B130" i="43" l="1"/>
  <c r="D130" i="43" s="1"/>
  <c r="C129" i="43"/>
  <c r="F129" i="43" s="1"/>
  <c r="H136" i="48"/>
  <c r="J135" i="48"/>
  <c r="K135" i="48" s="1"/>
  <c r="B131" i="43" l="1"/>
  <c r="D131" i="43" s="1"/>
  <c r="C130" i="43"/>
  <c r="F130" i="43" s="1"/>
  <c r="H137" i="48"/>
  <c r="J136" i="48"/>
  <c r="K136" i="48" s="1"/>
  <c r="B132" i="43" l="1"/>
  <c r="D132" i="43" s="1"/>
  <c r="C131" i="43"/>
  <c r="F131" i="43" s="1"/>
  <c r="H138" i="48"/>
  <c r="J137" i="48"/>
  <c r="K137" i="48" s="1"/>
  <c r="B133" i="43" l="1"/>
  <c r="D133" i="43" s="1"/>
  <c r="C132" i="43"/>
  <c r="F132" i="43" s="1"/>
  <c r="J138" i="48"/>
  <c r="K138" i="48" s="1"/>
  <c r="H139" i="48"/>
  <c r="B134" i="43" l="1"/>
  <c r="D134" i="43" s="1"/>
  <c r="C133" i="43"/>
  <c r="F133" i="43" s="1"/>
  <c r="H140" i="48"/>
  <c r="J139" i="48"/>
  <c r="K139" i="48" s="1"/>
  <c r="B135" i="43" l="1"/>
  <c r="D135" i="43" s="1"/>
  <c r="C134" i="43"/>
  <c r="F134" i="43" s="1"/>
  <c r="H141" i="48"/>
  <c r="J140" i="48"/>
  <c r="K140" i="48" s="1"/>
  <c r="B136" i="43" l="1"/>
  <c r="D136" i="43" s="1"/>
  <c r="C135" i="43"/>
  <c r="F135" i="43" s="1"/>
  <c r="J141" i="48"/>
  <c r="K141" i="48" s="1"/>
  <c r="H142" i="48"/>
  <c r="B137" i="43" l="1"/>
  <c r="D137" i="43" s="1"/>
  <c r="C136" i="43"/>
  <c r="F136" i="43" s="1"/>
  <c r="H143" i="48"/>
  <c r="J142" i="48"/>
  <c r="K142" i="48" s="1"/>
  <c r="B138" i="43" l="1"/>
  <c r="D138" i="43" s="1"/>
  <c r="C137" i="43"/>
  <c r="F137" i="43" s="1"/>
  <c r="J143" i="48"/>
  <c r="K143" i="48" s="1"/>
  <c r="H144" i="48"/>
  <c r="B139" i="43" l="1"/>
  <c r="D139" i="43" s="1"/>
  <c r="C138" i="43"/>
  <c r="F138" i="43" s="1"/>
  <c r="H145" i="48"/>
  <c r="J144" i="48"/>
  <c r="K144" i="48" s="1"/>
  <c r="B140" i="43" l="1"/>
  <c r="D140" i="43" s="1"/>
  <c r="C139" i="43"/>
  <c r="F139" i="43" s="1"/>
  <c r="H146" i="48"/>
  <c r="J145" i="48"/>
  <c r="K145" i="48" s="1"/>
  <c r="B141" i="43" l="1"/>
  <c r="D141" i="43" s="1"/>
  <c r="C140" i="43"/>
  <c r="F140" i="43" s="1"/>
  <c r="J146" i="48"/>
  <c r="K146" i="48" s="1"/>
  <c r="H147" i="48"/>
  <c r="B142" i="43" l="1"/>
  <c r="D142" i="43" s="1"/>
  <c r="C141" i="43"/>
  <c r="F141" i="43" s="1"/>
  <c r="H148" i="48"/>
  <c r="J147" i="48"/>
  <c r="K147" i="48" s="1"/>
  <c r="B143" i="43" l="1"/>
  <c r="D143" i="43" s="1"/>
  <c r="C142" i="43"/>
  <c r="F142" i="43" s="1"/>
  <c r="J148" i="48"/>
  <c r="K148" i="48" s="1"/>
  <c r="H149" i="48"/>
  <c r="B144" i="43" l="1"/>
  <c r="D144" i="43" s="1"/>
  <c r="C143" i="43"/>
  <c r="F143" i="43" s="1"/>
  <c r="H150" i="48"/>
  <c r="J149" i="48"/>
  <c r="K149" i="48" s="1"/>
  <c r="B145" i="43" l="1"/>
  <c r="D145" i="43" s="1"/>
  <c r="C144" i="43"/>
  <c r="F144" i="43" s="1"/>
  <c r="H151" i="48"/>
  <c r="J150" i="48"/>
  <c r="K150" i="48" s="1"/>
  <c r="B146" i="43" l="1"/>
  <c r="D146" i="43" s="1"/>
  <c r="C145" i="43"/>
  <c r="F145" i="43" s="1"/>
  <c r="J151" i="48"/>
  <c r="K151" i="48" s="1"/>
  <c r="H152" i="48"/>
  <c r="B147" i="43" l="1"/>
  <c r="D147" i="43" s="1"/>
  <c r="C146" i="43"/>
  <c r="F146" i="43" s="1"/>
  <c r="J152" i="48"/>
  <c r="K152" i="48" s="1"/>
  <c r="H153" i="48"/>
  <c r="B148" i="43" l="1"/>
  <c r="D148" i="43" s="1"/>
  <c r="C147" i="43"/>
  <c r="F147" i="43" s="1"/>
  <c r="AA8" i="48"/>
  <c r="H154" i="48"/>
  <c r="J153" i="48"/>
  <c r="K153" i="48" s="1"/>
  <c r="B149" i="43" l="1"/>
  <c r="D149" i="43" s="1"/>
  <c r="C148" i="43"/>
  <c r="F148" i="43" s="1"/>
  <c r="H155" i="48"/>
  <c r="J154" i="48"/>
  <c r="K154" i="48" s="1"/>
  <c r="AA11" i="48"/>
  <c r="AA12" i="48"/>
  <c r="AA10" i="48"/>
  <c r="B150" i="43" l="1"/>
  <c r="D150" i="43" s="1"/>
  <c r="C149" i="43"/>
  <c r="F149" i="43" s="1"/>
  <c r="H156" i="48"/>
  <c r="J155" i="48"/>
  <c r="K155" i="48" s="1"/>
  <c r="B151" i="43" l="1"/>
  <c r="D151" i="43" s="1"/>
  <c r="C150" i="43"/>
  <c r="F150" i="43" s="1"/>
  <c r="H157" i="48"/>
  <c r="J156" i="48"/>
  <c r="K156" i="48" s="1"/>
  <c r="B152" i="43" l="1"/>
  <c r="D152" i="43" s="1"/>
  <c r="C151" i="43"/>
  <c r="F151" i="43" s="1"/>
  <c r="J157" i="48"/>
  <c r="K157" i="48" s="1"/>
  <c r="H158" i="48"/>
  <c r="B153" i="43" l="1"/>
  <c r="D153" i="43" s="1"/>
  <c r="C152" i="43"/>
  <c r="F152" i="43" s="1"/>
  <c r="H159" i="48"/>
  <c r="J158" i="48"/>
  <c r="K158" i="48" s="1"/>
  <c r="B154" i="43" l="1"/>
  <c r="D154" i="43" s="1"/>
  <c r="C153" i="43"/>
  <c r="F153" i="43" s="1"/>
  <c r="H160" i="48"/>
  <c r="J159" i="48"/>
  <c r="K159" i="48" s="1"/>
  <c r="B155" i="43" l="1"/>
  <c r="D155" i="43" s="1"/>
  <c r="C154" i="43"/>
  <c r="F154" i="43" s="1"/>
  <c r="H161" i="48"/>
  <c r="J160" i="48"/>
  <c r="K160" i="48" s="1"/>
  <c r="B156" i="43" l="1"/>
  <c r="D156" i="43" s="1"/>
  <c r="C155" i="43"/>
  <c r="F155" i="43" s="1"/>
  <c r="H162" i="48"/>
  <c r="J161" i="48"/>
  <c r="K161" i="48" s="1"/>
  <c r="B157" i="43" l="1"/>
  <c r="D157" i="43" s="1"/>
  <c r="C156" i="43"/>
  <c r="F156" i="43" s="1"/>
  <c r="H163" i="48"/>
  <c r="J162" i="48"/>
  <c r="K162" i="48" s="1"/>
  <c r="B158" i="43" l="1"/>
  <c r="D158" i="43" s="1"/>
  <c r="C157" i="43"/>
  <c r="F157" i="43" s="1"/>
  <c r="H164" i="48"/>
  <c r="J163" i="48"/>
  <c r="K163" i="48" s="1"/>
  <c r="B159" i="43" l="1"/>
  <c r="D159" i="43" s="1"/>
  <c r="C158" i="43"/>
  <c r="F158" i="43" s="1"/>
  <c r="H165" i="48"/>
  <c r="J164" i="48"/>
  <c r="K164" i="48" s="1"/>
  <c r="B160" i="43" l="1"/>
  <c r="D160" i="43" s="1"/>
  <c r="C159" i="43"/>
  <c r="F159" i="43" s="1"/>
  <c r="J165" i="48"/>
  <c r="K165" i="48" s="1"/>
  <c r="H166" i="48"/>
  <c r="B161" i="43" l="1"/>
  <c r="D161" i="43" s="1"/>
  <c r="C160" i="43"/>
  <c r="F160" i="43" s="1"/>
  <c r="J166" i="48"/>
  <c r="K166" i="48" s="1"/>
  <c r="H167" i="48"/>
  <c r="B162" i="43" l="1"/>
  <c r="D162" i="43" s="1"/>
  <c r="C161" i="43"/>
  <c r="F161" i="43" s="1"/>
  <c r="J167" i="48"/>
  <c r="K167" i="48" s="1"/>
  <c r="H168" i="48"/>
  <c r="B163" i="43" l="1"/>
  <c r="D163" i="43" s="1"/>
  <c r="C162" i="43"/>
  <c r="F162" i="43" s="1"/>
  <c r="H169" i="48"/>
  <c r="J168" i="48"/>
  <c r="K168" i="48" s="1"/>
  <c r="B164" i="43" l="1"/>
  <c r="D164" i="43" s="1"/>
  <c r="C163" i="43"/>
  <c r="F163" i="43" s="1"/>
  <c r="H170" i="48"/>
  <c r="J169" i="48"/>
  <c r="K169" i="48" s="1"/>
  <c r="B165" i="43" l="1"/>
  <c r="D165" i="43" s="1"/>
  <c r="C164" i="43"/>
  <c r="F164" i="43" s="1"/>
  <c r="J170" i="48"/>
  <c r="K170" i="48" s="1"/>
  <c r="H171" i="48"/>
  <c r="B166" i="43" l="1"/>
  <c r="D166" i="43" s="1"/>
  <c r="C165" i="43"/>
  <c r="F165" i="43" s="1"/>
  <c r="H172" i="48"/>
  <c r="J171" i="48"/>
  <c r="K171" i="48" s="1"/>
  <c r="B167" i="43" l="1"/>
  <c r="D167" i="43" s="1"/>
  <c r="C166" i="43"/>
  <c r="F166" i="43" s="1"/>
  <c r="H173" i="48"/>
  <c r="J172" i="48"/>
  <c r="K172" i="48" s="1"/>
  <c r="B168" i="43" l="1"/>
  <c r="D168" i="43" s="1"/>
  <c r="C167" i="43"/>
  <c r="F167" i="43" s="1"/>
  <c r="H174" i="48"/>
  <c r="J173" i="48"/>
  <c r="K173" i="48" s="1"/>
  <c r="B169" i="43" l="1"/>
  <c r="D169" i="43" s="1"/>
  <c r="C168" i="43"/>
  <c r="F168" i="43" s="1"/>
  <c r="H175" i="48"/>
  <c r="J174" i="48"/>
  <c r="K174" i="48" s="1"/>
  <c r="B170" i="43" l="1"/>
  <c r="D170" i="43" s="1"/>
  <c r="C169" i="43"/>
  <c r="F169" i="43" s="1"/>
  <c r="J175" i="48"/>
  <c r="K175" i="48" s="1"/>
  <c r="H176" i="48"/>
  <c r="B171" i="43" l="1"/>
  <c r="D171" i="43" s="1"/>
  <c r="C170" i="43"/>
  <c r="F170" i="43" s="1"/>
  <c r="J176" i="48"/>
  <c r="K176" i="48" s="1"/>
  <c r="H177" i="48"/>
  <c r="B172" i="43" l="1"/>
  <c r="D172" i="43" s="1"/>
  <c r="C171" i="43"/>
  <c r="F171" i="43" s="1"/>
  <c r="H178" i="48"/>
  <c r="J177" i="48"/>
  <c r="K177" i="48" s="1"/>
  <c r="B173" i="43" l="1"/>
  <c r="D173" i="43" s="1"/>
  <c r="C172" i="43"/>
  <c r="F172" i="43" s="1"/>
  <c r="H179" i="48"/>
  <c r="J178" i="48"/>
  <c r="K178" i="48" s="1"/>
  <c r="B174" i="43" l="1"/>
  <c r="D174" i="43" s="1"/>
  <c r="C173" i="43"/>
  <c r="F173" i="43" s="1"/>
  <c r="H180" i="48"/>
  <c r="J179" i="48"/>
  <c r="K179" i="48" s="1"/>
  <c r="B175" i="43" l="1"/>
  <c r="D175" i="43" s="1"/>
  <c r="C174" i="43"/>
  <c r="F174" i="43" s="1"/>
  <c r="J180" i="48"/>
  <c r="K180" i="48" s="1"/>
  <c r="H181" i="48"/>
  <c r="B176" i="43" l="1"/>
  <c r="D176" i="43" s="1"/>
  <c r="C175" i="43"/>
  <c r="F175" i="43" s="1"/>
  <c r="H182" i="48"/>
  <c r="J181" i="48"/>
  <c r="K181" i="48" s="1"/>
  <c r="B177" i="43" l="1"/>
  <c r="D177" i="43" s="1"/>
  <c r="C176" i="43"/>
  <c r="F176" i="43" s="1"/>
  <c r="H183" i="48"/>
  <c r="J182" i="48"/>
  <c r="K182" i="48" s="1"/>
  <c r="B178" i="43" l="1"/>
  <c r="D178" i="43" s="1"/>
  <c r="C177" i="43"/>
  <c r="F177" i="43" s="1"/>
  <c r="J183" i="48"/>
  <c r="K183" i="48" s="1"/>
  <c r="H184" i="48"/>
  <c r="B179" i="43" l="1"/>
  <c r="D179" i="43" s="1"/>
  <c r="C178" i="43"/>
  <c r="F178" i="43" s="1"/>
  <c r="H185" i="48"/>
  <c r="J184" i="48"/>
  <c r="K184" i="48" s="1"/>
  <c r="B180" i="43" l="1"/>
  <c r="D180" i="43" s="1"/>
  <c r="C179" i="43"/>
  <c r="F179" i="43" s="1"/>
  <c r="H186" i="48"/>
  <c r="J185" i="48"/>
  <c r="K185" i="48" s="1"/>
  <c r="B181" i="43" l="1"/>
  <c r="D181" i="43" s="1"/>
  <c r="C180" i="43"/>
  <c r="F180" i="43" s="1"/>
  <c r="J186" i="48"/>
  <c r="K186" i="48" s="1"/>
  <c r="H187" i="48"/>
  <c r="B182" i="43" l="1"/>
  <c r="D182" i="43" s="1"/>
  <c r="C181" i="43"/>
  <c r="F181" i="43" s="1"/>
  <c r="H188" i="48"/>
  <c r="J187" i="48"/>
  <c r="K187" i="48" s="1"/>
  <c r="B183" i="43" l="1"/>
  <c r="D183" i="43" s="1"/>
  <c r="C182" i="43"/>
  <c r="F182" i="43" s="1"/>
  <c r="H189" i="48"/>
  <c r="J188" i="48"/>
  <c r="K188" i="48" s="1"/>
  <c r="B184" i="43" l="1"/>
  <c r="D184" i="43" s="1"/>
  <c r="C183" i="43"/>
  <c r="F183" i="43" s="1"/>
  <c r="J189" i="48"/>
  <c r="K189" i="48" s="1"/>
  <c r="H190" i="48"/>
  <c r="B185" i="43" l="1"/>
  <c r="D185" i="43" s="1"/>
  <c r="C184" i="43"/>
  <c r="F184" i="43" s="1"/>
  <c r="J190" i="48"/>
  <c r="K190" i="48" s="1"/>
  <c r="H191" i="48"/>
  <c r="B186" i="43" l="1"/>
  <c r="D186" i="43" s="1"/>
  <c r="C185" i="43"/>
  <c r="F185" i="43" s="1"/>
  <c r="H192" i="48"/>
  <c r="J191" i="48"/>
  <c r="K191" i="48" s="1"/>
  <c r="B187" i="43" l="1"/>
  <c r="D187" i="43" s="1"/>
  <c r="C186" i="43"/>
  <c r="F186" i="43" s="1"/>
  <c r="H193" i="48"/>
  <c r="J192" i="48"/>
  <c r="K192" i="48" s="1"/>
  <c r="B188" i="43" l="1"/>
  <c r="D188" i="43" s="1"/>
  <c r="C187" i="43"/>
  <c r="F187" i="43" s="1"/>
  <c r="H194" i="48"/>
  <c r="J193" i="48"/>
  <c r="K193" i="48" s="1"/>
  <c r="B189" i="43" l="1"/>
  <c r="D189" i="43" s="1"/>
  <c r="C188" i="43"/>
  <c r="F188" i="43" s="1"/>
  <c r="J194" i="48"/>
  <c r="K194" i="48" s="1"/>
  <c r="H195" i="48"/>
  <c r="B190" i="43" l="1"/>
  <c r="D190" i="43" s="1"/>
  <c r="C189" i="43"/>
  <c r="F189" i="43" s="1"/>
  <c r="J195" i="48"/>
  <c r="K195" i="48" s="1"/>
  <c r="H196" i="48"/>
  <c r="B191" i="43" l="1"/>
  <c r="D191" i="43" s="1"/>
  <c r="C190" i="43"/>
  <c r="F190" i="43" s="1"/>
  <c r="J196" i="48"/>
  <c r="K196" i="48" s="1"/>
  <c r="H197" i="48"/>
  <c r="B192" i="43" l="1"/>
  <c r="D192" i="43" s="1"/>
  <c r="C191" i="43"/>
  <c r="F191" i="43" s="1"/>
  <c r="H198" i="48"/>
  <c r="J197" i="48"/>
  <c r="K197" i="48" s="1"/>
  <c r="B193" i="43" l="1"/>
  <c r="D193" i="43" s="1"/>
  <c r="C192" i="43"/>
  <c r="F192" i="43" s="1"/>
  <c r="H199" i="48"/>
  <c r="J198" i="48"/>
  <c r="K198" i="48" s="1"/>
  <c r="B194" i="43" l="1"/>
  <c r="D194" i="43" s="1"/>
  <c r="C193" i="43"/>
  <c r="F193" i="43" s="1"/>
  <c r="J199" i="48"/>
  <c r="K199" i="48" s="1"/>
  <c r="H200" i="48"/>
  <c r="B195" i="43" l="1"/>
  <c r="D195" i="43" s="1"/>
  <c r="C194" i="43"/>
  <c r="F194" i="43" s="1"/>
  <c r="J200" i="48"/>
  <c r="K200" i="48" s="1"/>
  <c r="H201" i="48"/>
  <c r="B196" i="43" l="1"/>
  <c r="D196" i="43" s="1"/>
  <c r="C195" i="43"/>
  <c r="F195" i="43" s="1"/>
  <c r="H202" i="48"/>
  <c r="J201" i="48"/>
  <c r="K201" i="48" s="1"/>
  <c r="B197" i="43" l="1"/>
  <c r="D197" i="43" s="1"/>
  <c r="C196" i="43"/>
  <c r="F196" i="43" s="1"/>
  <c r="H203" i="48"/>
  <c r="J202" i="48"/>
  <c r="K202" i="48" s="1"/>
  <c r="B198" i="43" l="1"/>
  <c r="D198" i="43" s="1"/>
  <c r="C197" i="43"/>
  <c r="F197" i="43" s="1"/>
  <c r="H204" i="48"/>
  <c r="J203" i="48"/>
  <c r="K203" i="48" s="1"/>
  <c r="B199" i="43" l="1"/>
  <c r="D199" i="43" s="1"/>
  <c r="C198" i="43"/>
  <c r="F198" i="43" s="1"/>
  <c r="J204" i="48"/>
  <c r="K204" i="48" s="1"/>
  <c r="H205" i="48"/>
  <c r="B200" i="43" l="1"/>
  <c r="D200" i="43" s="1"/>
  <c r="C199" i="43"/>
  <c r="F199" i="43" s="1"/>
  <c r="H206" i="48"/>
  <c r="J205" i="48"/>
  <c r="K205" i="48" s="1"/>
  <c r="B201" i="43" l="1"/>
  <c r="D201" i="43" s="1"/>
  <c r="C200" i="43"/>
  <c r="F200" i="43" s="1"/>
  <c r="H207" i="48"/>
  <c r="J206" i="48"/>
  <c r="K206" i="48" s="1"/>
  <c r="B202" i="43" l="1"/>
  <c r="D202" i="43" s="1"/>
  <c r="C201" i="43"/>
  <c r="F201" i="43" s="1"/>
  <c r="J207" i="48"/>
  <c r="K207" i="48" s="1"/>
  <c r="H208" i="48"/>
  <c r="B203" i="43" l="1"/>
  <c r="D203" i="43" s="1"/>
  <c r="C202" i="43"/>
  <c r="F202" i="43" s="1"/>
  <c r="H209" i="48"/>
  <c r="J208" i="48"/>
  <c r="K208" i="48" s="1"/>
  <c r="B204" i="43" l="1"/>
  <c r="D204" i="43" s="1"/>
  <c r="C203" i="43"/>
  <c r="F203" i="43" s="1"/>
  <c r="H210" i="48"/>
  <c r="J209" i="48"/>
  <c r="K209" i="48" s="1"/>
  <c r="B205" i="43" l="1"/>
  <c r="D205" i="43" s="1"/>
  <c r="C204" i="43"/>
  <c r="F204" i="43" s="1"/>
  <c r="H211" i="48"/>
  <c r="J210" i="48"/>
  <c r="K210" i="48" s="1"/>
  <c r="B206" i="43" l="1"/>
  <c r="D206" i="43" s="1"/>
  <c r="C205" i="43"/>
  <c r="F205" i="43" s="1"/>
  <c r="H212" i="48"/>
  <c r="J211" i="48"/>
  <c r="K211" i="48" s="1"/>
  <c r="B207" i="43" l="1"/>
  <c r="D207" i="43" s="1"/>
  <c r="C206" i="43"/>
  <c r="F206" i="43" s="1"/>
  <c r="H213" i="48"/>
  <c r="J212" i="48"/>
  <c r="K212" i="48" s="1"/>
  <c r="B208" i="43" l="1"/>
  <c r="D208" i="43" s="1"/>
  <c r="C207" i="43"/>
  <c r="F207" i="43" s="1"/>
  <c r="J213" i="48"/>
  <c r="K213" i="48" s="1"/>
  <c r="H214" i="48"/>
  <c r="B209" i="43" l="1"/>
  <c r="D209" i="43" s="1"/>
  <c r="C208" i="43"/>
  <c r="F208" i="43" s="1"/>
  <c r="J214" i="48"/>
  <c r="K214" i="48" s="1"/>
  <c r="H215" i="48"/>
  <c r="B210" i="43" l="1"/>
  <c r="D210" i="43" s="1"/>
  <c r="C209" i="43"/>
  <c r="F209" i="43" s="1"/>
  <c r="J215" i="48"/>
  <c r="K215" i="48" s="1"/>
  <c r="H216" i="48"/>
  <c r="B211" i="43" l="1"/>
  <c r="D211" i="43" s="1"/>
  <c r="C210" i="43"/>
  <c r="F210" i="43" s="1"/>
  <c r="H217" i="48"/>
  <c r="J216" i="48"/>
  <c r="K216" i="48" s="1"/>
  <c r="B212" i="43" l="1"/>
  <c r="D212" i="43" s="1"/>
  <c r="C211" i="43"/>
  <c r="F211" i="43" s="1"/>
  <c r="H218" i="48"/>
  <c r="J217" i="48"/>
  <c r="K217" i="48" s="1"/>
  <c r="B213" i="43" l="1"/>
  <c r="D213" i="43" s="1"/>
  <c r="C212" i="43"/>
  <c r="F212" i="43" s="1"/>
  <c r="J218" i="48"/>
  <c r="K218" i="48" s="1"/>
  <c r="H219" i="48"/>
  <c r="B214" i="43" l="1"/>
  <c r="D214" i="43" s="1"/>
  <c r="C213" i="43"/>
  <c r="F213" i="43" s="1"/>
  <c r="H220" i="48"/>
  <c r="J219" i="48"/>
  <c r="K219" i="48" s="1"/>
  <c r="B215" i="43" l="1"/>
  <c r="D215" i="43" s="1"/>
  <c r="C214" i="43"/>
  <c r="F214" i="43" s="1"/>
  <c r="H221" i="48"/>
  <c r="J220" i="48"/>
  <c r="K220" i="48" s="1"/>
  <c r="B216" i="43" l="1"/>
  <c r="D216" i="43" s="1"/>
  <c r="C215" i="43"/>
  <c r="F215" i="43" s="1"/>
  <c r="H222" i="48"/>
  <c r="J221" i="48"/>
  <c r="K221" i="48" s="1"/>
  <c r="B217" i="43" l="1"/>
  <c r="D217" i="43" s="1"/>
  <c r="C216" i="43"/>
  <c r="F216" i="43" s="1"/>
  <c r="H223" i="48"/>
  <c r="J222" i="48"/>
  <c r="K222" i="48" s="1"/>
  <c r="B218" i="43" l="1"/>
  <c r="D218" i="43" s="1"/>
  <c r="C217" i="43"/>
  <c r="F217" i="43" s="1"/>
  <c r="J223" i="48"/>
  <c r="K223" i="48" s="1"/>
  <c r="H224" i="48"/>
  <c r="B219" i="43" l="1"/>
  <c r="D219" i="43" s="1"/>
  <c r="C218" i="43"/>
  <c r="F218" i="43" s="1"/>
  <c r="H225" i="48"/>
  <c r="J224" i="48"/>
  <c r="K224" i="48" s="1"/>
  <c r="B220" i="43" l="1"/>
  <c r="D220" i="43" s="1"/>
  <c r="C219" i="43"/>
  <c r="F219" i="43" s="1"/>
  <c r="H226" i="48"/>
  <c r="J225" i="48"/>
  <c r="K225" i="48" s="1"/>
  <c r="B221" i="43" l="1"/>
  <c r="D221" i="43" s="1"/>
  <c r="C220" i="43"/>
  <c r="F220" i="43" s="1"/>
  <c r="H227" i="48"/>
  <c r="J226" i="48"/>
  <c r="K226" i="48" s="1"/>
  <c r="B222" i="43" l="1"/>
  <c r="D222" i="43" s="1"/>
  <c r="C221" i="43"/>
  <c r="F221" i="43" s="1"/>
  <c r="J227" i="48"/>
  <c r="K227" i="48" s="1"/>
  <c r="H228" i="48"/>
  <c r="B223" i="43" l="1"/>
  <c r="D223" i="43" s="1"/>
  <c r="C222" i="43"/>
  <c r="F222" i="43" s="1"/>
  <c r="J228" i="48"/>
  <c r="K228" i="48" s="1"/>
  <c r="H229" i="48"/>
  <c r="B224" i="43" l="1"/>
  <c r="D224" i="43" s="1"/>
  <c r="C223" i="43"/>
  <c r="F223" i="43" s="1"/>
  <c r="H230" i="48"/>
  <c r="J229" i="48"/>
  <c r="K229" i="48" s="1"/>
  <c r="B225" i="43" l="1"/>
  <c r="D225" i="43" s="1"/>
  <c r="C224" i="43"/>
  <c r="F224" i="43" s="1"/>
  <c r="J230" i="48"/>
  <c r="K230" i="48" s="1"/>
  <c r="H231" i="48"/>
  <c r="B226" i="43" l="1"/>
  <c r="D226" i="43" s="1"/>
  <c r="C225" i="43"/>
  <c r="F225" i="43" s="1"/>
  <c r="J231" i="48"/>
  <c r="K231" i="48" s="1"/>
  <c r="H232" i="48"/>
  <c r="B227" i="43" l="1"/>
  <c r="D227" i="43" s="1"/>
  <c r="C226" i="43"/>
  <c r="F226" i="43" s="1"/>
  <c r="H233" i="48"/>
  <c r="J232" i="48"/>
  <c r="K232" i="48" s="1"/>
  <c r="B228" i="43" l="1"/>
  <c r="D228" i="43" s="1"/>
  <c r="C227" i="43"/>
  <c r="F227" i="43" s="1"/>
  <c r="H234" i="48"/>
  <c r="J233" i="48"/>
  <c r="K233" i="48" s="1"/>
  <c r="B229" i="43" l="1"/>
  <c r="D229" i="43" s="1"/>
  <c r="C228" i="43"/>
  <c r="F228" i="43" s="1"/>
  <c r="J234" i="48"/>
  <c r="K234" i="48" s="1"/>
  <c r="H235" i="48"/>
  <c r="B230" i="43" l="1"/>
  <c r="D230" i="43" s="1"/>
  <c r="C229" i="43"/>
  <c r="F229" i="43" s="1"/>
  <c r="J235" i="48"/>
  <c r="K235" i="48" s="1"/>
  <c r="H236" i="48"/>
  <c r="B231" i="43" l="1"/>
  <c r="D231" i="43" s="1"/>
  <c r="C230" i="43"/>
  <c r="F230" i="43" s="1"/>
  <c r="H237" i="48"/>
  <c r="J236" i="48"/>
  <c r="K236" i="48" s="1"/>
  <c r="B232" i="43" l="1"/>
  <c r="D232" i="43" s="1"/>
  <c r="C231" i="43"/>
  <c r="F231" i="43" s="1"/>
  <c r="J237" i="48"/>
  <c r="K237" i="48" s="1"/>
  <c r="H238" i="48"/>
  <c r="B233" i="43" l="1"/>
  <c r="D233" i="43" s="1"/>
  <c r="C232" i="43"/>
  <c r="F232" i="43" s="1"/>
  <c r="H239" i="48"/>
  <c r="J238" i="48"/>
  <c r="K238" i="48" s="1"/>
  <c r="B234" i="43" l="1"/>
  <c r="D234" i="43" s="1"/>
  <c r="C233" i="43"/>
  <c r="F233" i="43" s="1"/>
  <c r="H240" i="48"/>
  <c r="J239" i="48"/>
  <c r="K239" i="48" s="1"/>
  <c r="B235" i="43" l="1"/>
  <c r="D235" i="43" s="1"/>
  <c r="C234" i="43"/>
  <c r="F234" i="43" s="1"/>
  <c r="H241" i="48"/>
  <c r="J240" i="48"/>
  <c r="K240" i="48" s="1"/>
  <c r="B236" i="43" l="1"/>
  <c r="D236" i="43" s="1"/>
  <c r="C235" i="43"/>
  <c r="F235" i="43" s="1"/>
  <c r="H242" i="48"/>
  <c r="J241" i="48"/>
  <c r="K241" i="48" s="1"/>
  <c r="B237" i="43" l="1"/>
  <c r="D237" i="43" s="1"/>
  <c r="C236" i="43"/>
  <c r="F236" i="43" s="1"/>
  <c r="AB8" i="48"/>
  <c r="J242" i="48"/>
  <c r="K242" i="48" s="1"/>
  <c r="B238" i="43" l="1"/>
  <c r="D238" i="43" s="1"/>
  <c r="C237" i="43"/>
  <c r="F237" i="43" s="1"/>
  <c r="AB11" i="48"/>
  <c r="AB12" i="48"/>
  <c r="AB10" i="48"/>
  <c r="B239" i="43" l="1"/>
  <c r="D239" i="43" s="1"/>
  <c r="C238" i="43"/>
  <c r="F238" i="43" s="1"/>
  <c r="Y70" i="44"/>
  <c r="W70" i="44"/>
  <c r="Y69" i="44"/>
  <c r="W69" i="44"/>
  <c r="B240" i="43" l="1"/>
  <c r="D240" i="43" s="1"/>
  <c r="C239" i="43"/>
  <c r="F239" i="43" s="1"/>
  <c r="E10" i="47"/>
  <c r="E9" i="47"/>
  <c r="E8" i="47"/>
  <c r="E7" i="47"/>
  <c r="E6" i="47"/>
  <c r="E5" i="47"/>
  <c r="E4" i="47"/>
  <c r="E3" i="47"/>
  <c r="D10" i="47"/>
  <c r="D9" i="47"/>
  <c r="D8" i="47"/>
  <c r="D7" i="47"/>
  <c r="D6" i="47"/>
  <c r="D5" i="47"/>
  <c r="D4" i="47"/>
  <c r="D3" i="47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K131" i="3"/>
  <c r="K132" i="3" s="1"/>
  <c r="J131" i="3"/>
  <c r="J132" i="3" s="1"/>
  <c r="I131" i="3"/>
  <c r="I132" i="3" s="1"/>
  <c r="G131" i="3"/>
  <c r="K130" i="3"/>
  <c r="J130" i="3"/>
  <c r="N130" i="3" s="1"/>
  <c r="R130" i="3" s="1"/>
  <c r="I130" i="3"/>
  <c r="M130" i="3" s="1"/>
  <c r="Q130" i="3" s="1"/>
  <c r="H130" i="3"/>
  <c r="H131" i="3" s="1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H90" i="3"/>
  <c r="H91" i="3" s="1"/>
  <c r="G90" i="3"/>
  <c r="H89" i="3"/>
  <c r="G89" i="3"/>
  <c r="H88" i="3"/>
  <c r="G88" i="3"/>
  <c r="K87" i="3"/>
  <c r="K88" i="3" s="1"/>
  <c r="J87" i="3"/>
  <c r="J88" i="3" s="1"/>
  <c r="I87" i="3"/>
  <c r="I88" i="3" s="1"/>
  <c r="H87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K54" i="3"/>
  <c r="K55" i="3" s="1"/>
  <c r="G54" i="3"/>
  <c r="K53" i="3"/>
  <c r="G53" i="3"/>
  <c r="S52" i="3"/>
  <c r="R52" i="3"/>
  <c r="Q52" i="3"/>
  <c r="O52" i="3"/>
  <c r="N52" i="3"/>
  <c r="M52" i="3"/>
  <c r="K52" i="3"/>
  <c r="J52" i="3"/>
  <c r="L52" i="3" s="1"/>
  <c r="P52" i="3" s="1"/>
  <c r="T52" i="3" s="1"/>
  <c r="I52" i="3"/>
  <c r="I53" i="3" s="1"/>
  <c r="H52" i="3"/>
  <c r="H53" i="3" s="1"/>
  <c r="G52" i="3"/>
  <c r="B241" i="43" l="1"/>
  <c r="D241" i="43" s="1"/>
  <c r="C240" i="43"/>
  <c r="F240" i="43" s="1"/>
  <c r="H132" i="3"/>
  <c r="L131" i="3"/>
  <c r="M132" i="3"/>
  <c r="Q132" i="3" s="1"/>
  <c r="I133" i="3"/>
  <c r="N132" i="3"/>
  <c r="R132" i="3" s="1"/>
  <c r="J133" i="3"/>
  <c r="O132" i="3"/>
  <c r="S132" i="3" s="1"/>
  <c r="K133" i="3"/>
  <c r="M131" i="3"/>
  <c r="Q131" i="3" s="1"/>
  <c r="N131" i="3"/>
  <c r="R131" i="3" s="1"/>
  <c r="O131" i="3"/>
  <c r="S131" i="3" s="1"/>
  <c r="P131" i="3"/>
  <c r="T131" i="3" s="1"/>
  <c r="L130" i="3"/>
  <c r="P130" i="3" s="1"/>
  <c r="T130" i="3" s="1"/>
  <c r="O130" i="3"/>
  <c r="S130" i="3" s="1"/>
  <c r="H92" i="3"/>
  <c r="M88" i="3"/>
  <c r="Q88" i="3" s="1"/>
  <c r="I89" i="3"/>
  <c r="N88" i="3"/>
  <c r="R88" i="3" s="1"/>
  <c r="J89" i="3"/>
  <c r="K89" i="3"/>
  <c r="O88" i="3"/>
  <c r="S88" i="3" s="1"/>
  <c r="L88" i="3"/>
  <c r="P88" i="3" s="1"/>
  <c r="T88" i="3" s="1"/>
  <c r="L89" i="3"/>
  <c r="L87" i="3"/>
  <c r="P87" i="3" s="1"/>
  <c r="T87" i="3" s="1"/>
  <c r="M87" i="3"/>
  <c r="Q87" i="3" s="1"/>
  <c r="N87" i="3"/>
  <c r="R87" i="3" s="1"/>
  <c r="O87" i="3"/>
  <c r="S87" i="3" s="1"/>
  <c r="O53" i="3"/>
  <c r="S53" i="3" s="1"/>
  <c r="K56" i="3"/>
  <c r="H54" i="3"/>
  <c r="M53" i="3"/>
  <c r="Q53" i="3" s="1"/>
  <c r="I54" i="3"/>
  <c r="O54" i="3"/>
  <c r="S54" i="3" s="1"/>
  <c r="J53" i="3"/>
  <c r="B242" i="43" l="1"/>
  <c r="D242" i="43" s="1"/>
  <c r="C241" i="43"/>
  <c r="F241" i="43" s="1"/>
  <c r="J134" i="3"/>
  <c r="K134" i="3"/>
  <c r="I134" i="3"/>
  <c r="L132" i="3"/>
  <c r="P132" i="3" s="1"/>
  <c r="T132" i="3" s="1"/>
  <c r="H133" i="3"/>
  <c r="P89" i="3"/>
  <c r="T89" i="3" s="1"/>
  <c r="O89" i="3"/>
  <c r="S89" i="3" s="1"/>
  <c r="K90" i="3"/>
  <c r="H93" i="3"/>
  <c r="N89" i="3"/>
  <c r="R89" i="3" s="1"/>
  <c r="J90" i="3"/>
  <c r="M89" i="3"/>
  <c r="Q89" i="3" s="1"/>
  <c r="I90" i="3"/>
  <c r="N53" i="3"/>
  <c r="R53" i="3" s="1"/>
  <c r="J54" i="3"/>
  <c r="I55" i="3"/>
  <c r="M54" i="3"/>
  <c r="Q54" i="3" s="1"/>
  <c r="L53" i="3"/>
  <c r="P53" i="3" s="1"/>
  <c r="T53" i="3" s="1"/>
  <c r="H55" i="3"/>
  <c r="L54" i="3"/>
  <c r="P54" i="3" s="1"/>
  <c r="T54" i="3" s="1"/>
  <c r="K57" i="3"/>
  <c r="B243" i="43" l="1"/>
  <c r="D243" i="43" s="1"/>
  <c r="C242" i="43"/>
  <c r="F242" i="43" s="1"/>
  <c r="K135" i="3"/>
  <c r="L133" i="3"/>
  <c r="P133" i="3" s="1"/>
  <c r="T133" i="3" s="1"/>
  <c r="H134" i="3"/>
  <c r="M133" i="3"/>
  <c r="Q133" i="3" s="1"/>
  <c r="I135" i="3"/>
  <c r="M134" i="3"/>
  <c r="Q134" i="3" s="1"/>
  <c r="O133" i="3"/>
  <c r="S133" i="3" s="1"/>
  <c r="J135" i="3"/>
  <c r="N134" i="3"/>
  <c r="R134" i="3" s="1"/>
  <c r="N133" i="3"/>
  <c r="R133" i="3" s="1"/>
  <c r="I91" i="3"/>
  <c r="M90" i="3"/>
  <c r="Q90" i="3" s="1"/>
  <c r="L90" i="3"/>
  <c r="H94" i="3"/>
  <c r="J91" i="3"/>
  <c r="N90" i="3"/>
  <c r="R90" i="3" s="1"/>
  <c r="K91" i="3"/>
  <c r="P90" i="3"/>
  <c r="T90" i="3" s="1"/>
  <c r="O90" i="3"/>
  <c r="S90" i="3" s="1"/>
  <c r="K58" i="3"/>
  <c r="H56" i="3"/>
  <c r="O55" i="3"/>
  <c r="S55" i="3" s="1"/>
  <c r="M55" i="3"/>
  <c r="Q55" i="3" s="1"/>
  <c r="I56" i="3"/>
  <c r="J55" i="3"/>
  <c r="N54" i="3"/>
  <c r="R54" i="3" s="1"/>
  <c r="B244" i="43" l="1"/>
  <c r="D244" i="43" s="1"/>
  <c r="C243" i="43"/>
  <c r="F243" i="43" s="1"/>
  <c r="H135" i="3"/>
  <c r="L134" i="3"/>
  <c r="P134" i="3" s="1"/>
  <c r="T134" i="3" s="1"/>
  <c r="J136" i="3"/>
  <c r="N135" i="3"/>
  <c r="R135" i="3" s="1"/>
  <c r="O134" i="3"/>
  <c r="S134" i="3" s="1"/>
  <c r="I136" i="3"/>
  <c r="M135" i="3"/>
  <c r="Q135" i="3" s="1"/>
  <c r="O135" i="3"/>
  <c r="S135" i="3" s="1"/>
  <c r="K136" i="3"/>
  <c r="H95" i="3"/>
  <c r="K92" i="3"/>
  <c r="O91" i="3"/>
  <c r="S91" i="3" s="1"/>
  <c r="J92" i="3"/>
  <c r="N91" i="3"/>
  <c r="R91" i="3" s="1"/>
  <c r="M91" i="3"/>
  <c r="Q91" i="3" s="1"/>
  <c r="I92" i="3"/>
  <c r="L91" i="3"/>
  <c r="P91" i="3" s="1"/>
  <c r="T91" i="3" s="1"/>
  <c r="N55" i="3"/>
  <c r="R55" i="3" s="1"/>
  <c r="J56" i="3"/>
  <c r="H57" i="3"/>
  <c r="L56" i="3"/>
  <c r="P56" i="3" s="1"/>
  <c r="T56" i="3" s="1"/>
  <c r="O56" i="3"/>
  <c r="S56" i="3" s="1"/>
  <c r="L55" i="3"/>
  <c r="P55" i="3" s="1"/>
  <c r="T55" i="3" s="1"/>
  <c r="M56" i="3"/>
  <c r="Q56" i="3" s="1"/>
  <c r="I57" i="3"/>
  <c r="K59" i="3"/>
  <c r="B245" i="43" l="1"/>
  <c r="D245" i="43" s="1"/>
  <c r="C244" i="43"/>
  <c r="F244" i="43" s="1"/>
  <c r="K137" i="3"/>
  <c r="I137" i="3"/>
  <c r="J137" i="3"/>
  <c r="L135" i="3"/>
  <c r="P135" i="3" s="1"/>
  <c r="T135" i="3" s="1"/>
  <c r="H136" i="3"/>
  <c r="M92" i="3"/>
  <c r="Q92" i="3" s="1"/>
  <c r="I93" i="3"/>
  <c r="L92" i="3"/>
  <c r="N92" i="3"/>
  <c r="R92" i="3" s="1"/>
  <c r="J93" i="3"/>
  <c r="P92" i="3"/>
  <c r="T92" i="3" s="1"/>
  <c r="O92" i="3"/>
  <c r="S92" i="3" s="1"/>
  <c r="K93" i="3"/>
  <c r="H96" i="3"/>
  <c r="K60" i="3"/>
  <c r="I58" i="3"/>
  <c r="M57" i="3"/>
  <c r="Q57" i="3" s="1"/>
  <c r="H58" i="3"/>
  <c r="O57" i="3"/>
  <c r="S57" i="3" s="1"/>
  <c r="N56" i="3"/>
  <c r="R56" i="3" s="1"/>
  <c r="J57" i="3"/>
  <c r="B246" i="43" l="1"/>
  <c r="D246" i="43" s="1"/>
  <c r="C245" i="43"/>
  <c r="F245" i="43" s="1"/>
  <c r="L136" i="3"/>
  <c r="P136" i="3" s="1"/>
  <c r="T136" i="3" s="1"/>
  <c r="H137" i="3"/>
  <c r="I138" i="3"/>
  <c r="M137" i="3"/>
  <c r="Q137" i="3" s="1"/>
  <c r="M136" i="3"/>
  <c r="Q136" i="3" s="1"/>
  <c r="N136" i="3"/>
  <c r="R136" i="3" s="1"/>
  <c r="K138" i="3"/>
  <c r="O137" i="3"/>
  <c r="S137" i="3" s="1"/>
  <c r="O136" i="3"/>
  <c r="S136" i="3" s="1"/>
  <c r="J138" i="3"/>
  <c r="N137" i="3"/>
  <c r="R137" i="3" s="1"/>
  <c r="H97" i="3"/>
  <c r="J94" i="3"/>
  <c r="N93" i="3"/>
  <c r="R93" i="3" s="1"/>
  <c r="I94" i="3"/>
  <c r="M93" i="3"/>
  <c r="Q93" i="3" s="1"/>
  <c r="L93" i="3"/>
  <c r="K94" i="3"/>
  <c r="P93" i="3"/>
  <c r="T93" i="3" s="1"/>
  <c r="O93" i="3"/>
  <c r="S93" i="3" s="1"/>
  <c r="J58" i="3"/>
  <c r="N57" i="3"/>
  <c r="R57" i="3" s="1"/>
  <c r="L58" i="3"/>
  <c r="P58" i="3" s="1"/>
  <c r="T58" i="3" s="1"/>
  <c r="H59" i="3"/>
  <c r="O58" i="3"/>
  <c r="S58" i="3" s="1"/>
  <c r="I59" i="3"/>
  <c r="M58" i="3"/>
  <c r="Q58" i="3" s="1"/>
  <c r="L57" i="3"/>
  <c r="P57" i="3" s="1"/>
  <c r="T57" i="3" s="1"/>
  <c r="K61" i="3"/>
  <c r="B247" i="43" l="1"/>
  <c r="D247" i="43" s="1"/>
  <c r="C246" i="43"/>
  <c r="F246" i="43" s="1"/>
  <c r="J139" i="3"/>
  <c r="H138" i="3"/>
  <c r="L137" i="3"/>
  <c r="P137" i="3" s="1"/>
  <c r="T137" i="3" s="1"/>
  <c r="K139" i="3"/>
  <c r="O138" i="3"/>
  <c r="S138" i="3" s="1"/>
  <c r="M138" i="3"/>
  <c r="Q138" i="3" s="1"/>
  <c r="I139" i="3"/>
  <c r="K95" i="3"/>
  <c r="O94" i="3"/>
  <c r="S94" i="3" s="1"/>
  <c r="I95" i="3"/>
  <c r="M94" i="3"/>
  <c r="Q94" i="3" s="1"/>
  <c r="L94" i="3"/>
  <c r="P94" i="3" s="1"/>
  <c r="T94" i="3" s="1"/>
  <c r="J95" i="3"/>
  <c r="N94" i="3"/>
  <c r="R94" i="3" s="1"/>
  <c r="H98" i="3"/>
  <c r="K62" i="3"/>
  <c r="M59" i="3"/>
  <c r="Q59" i="3" s="1"/>
  <c r="I60" i="3"/>
  <c r="H60" i="3"/>
  <c r="O59" i="3"/>
  <c r="S59" i="3" s="1"/>
  <c r="J59" i="3"/>
  <c r="N58" i="3"/>
  <c r="R58" i="3" s="1"/>
  <c r="B248" i="43" l="1"/>
  <c r="D248" i="43" s="1"/>
  <c r="C247" i="43"/>
  <c r="F247" i="43" s="1"/>
  <c r="I140" i="3"/>
  <c r="K140" i="3"/>
  <c r="L138" i="3"/>
  <c r="P138" i="3" s="1"/>
  <c r="T138" i="3" s="1"/>
  <c r="H139" i="3"/>
  <c r="N138" i="3"/>
  <c r="R138" i="3" s="1"/>
  <c r="N139" i="3"/>
  <c r="R139" i="3" s="1"/>
  <c r="J140" i="3"/>
  <c r="N95" i="3"/>
  <c r="R95" i="3" s="1"/>
  <c r="J96" i="3"/>
  <c r="H99" i="3"/>
  <c r="M95" i="3"/>
  <c r="Q95" i="3" s="1"/>
  <c r="I96" i="3"/>
  <c r="L95" i="3"/>
  <c r="P95" i="3"/>
  <c r="T95" i="3" s="1"/>
  <c r="O95" i="3"/>
  <c r="S95" i="3" s="1"/>
  <c r="K96" i="3"/>
  <c r="N59" i="3"/>
  <c r="R59" i="3" s="1"/>
  <c r="J60" i="3"/>
  <c r="H61" i="3"/>
  <c r="L60" i="3"/>
  <c r="P60" i="3" s="1"/>
  <c r="T60" i="3" s="1"/>
  <c r="O60" i="3"/>
  <c r="S60" i="3" s="1"/>
  <c r="L59" i="3"/>
  <c r="P59" i="3" s="1"/>
  <c r="T59" i="3" s="1"/>
  <c r="I61" i="3"/>
  <c r="M60" i="3"/>
  <c r="Q60" i="3" s="1"/>
  <c r="K63" i="3"/>
  <c r="B249" i="43" l="1"/>
  <c r="D249" i="43" s="1"/>
  <c r="C248" i="43"/>
  <c r="F248" i="43" s="1"/>
  <c r="L139" i="3"/>
  <c r="P139" i="3" s="1"/>
  <c r="T139" i="3" s="1"/>
  <c r="H140" i="3"/>
  <c r="K141" i="3"/>
  <c r="O140" i="3"/>
  <c r="S140" i="3" s="1"/>
  <c r="N140" i="3"/>
  <c r="R140" i="3" s="1"/>
  <c r="J141" i="3"/>
  <c r="O139" i="3"/>
  <c r="S139" i="3" s="1"/>
  <c r="I141" i="3"/>
  <c r="M140" i="3"/>
  <c r="Q140" i="3" s="1"/>
  <c r="M139" i="3"/>
  <c r="Q139" i="3" s="1"/>
  <c r="H100" i="3"/>
  <c r="O96" i="3"/>
  <c r="S96" i="3" s="1"/>
  <c r="K97" i="3"/>
  <c r="M96" i="3"/>
  <c r="Q96" i="3" s="1"/>
  <c r="I97" i="3"/>
  <c r="L96" i="3"/>
  <c r="P96" i="3" s="1"/>
  <c r="T96" i="3" s="1"/>
  <c r="N96" i="3"/>
  <c r="R96" i="3" s="1"/>
  <c r="J97" i="3"/>
  <c r="K64" i="3"/>
  <c r="I62" i="3"/>
  <c r="M61" i="3"/>
  <c r="Q61" i="3" s="1"/>
  <c r="H62" i="3"/>
  <c r="L61" i="3"/>
  <c r="P61" i="3" s="1"/>
  <c r="T61" i="3" s="1"/>
  <c r="O61" i="3"/>
  <c r="S61" i="3" s="1"/>
  <c r="J61" i="3"/>
  <c r="N60" i="3"/>
  <c r="R60" i="3" s="1"/>
  <c r="B250" i="43" l="1"/>
  <c r="D250" i="43" s="1"/>
  <c r="C249" i="43"/>
  <c r="F249" i="43" s="1"/>
  <c r="I142" i="3"/>
  <c r="J142" i="3"/>
  <c r="K142" i="3"/>
  <c r="H141" i="3"/>
  <c r="L140" i="3"/>
  <c r="P140" i="3" s="1"/>
  <c r="T140" i="3" s="1"/>
  <c r="J98" i="3"/>
  <c r="N97" i="3"/>
  <c r="R97" i="3" s="1"/>
  <c r="K98" i="3"/>
  <c r="O97" i="3"/>
  <c r="S97" i="3" s="1"/>
  <c r="I98" i="3"/>
  <c r="M97" i="3"/>
  <c r="Q97" i="3" s="1"/>
  <c r="L97" i="3"/>
  <c r="P97" i="3" s="1"/>
  <c r="T97" i="3" s="1"/>
  <c r="H101" i="3"/>
  <c r="J62" i="3"/>
  <c r="N61" i="3"/>
  <c r="R61" i="3" s="1"/>
  <c r="L62" i="3"/>
  <c r="P62" i="3" s="1"/>
  <c r="T62" i="3" s="1"/>
  <c r="H63" i="3"/>
  <c r="O62" i="3"/>
  <c r="S62" i="3" s="1"/>
  <c r="M62" i="3"/>
  <c r="Q62" i="3" s="1"/>
  <c r="I63" i="3"/>
  <c r="K65" i="3"/>
  <c r="B251" i="43" l="1"/>
  <c r="D251" i="43" s="1"/>
  <c r="C250" i="43"/>
  <c r="F250" i="43" s="1"/>
  <c r="H142" i="3"/>
  <c r="L141" i="3"/>
  <c r="P141" i="3" s="1"/>
  <c r="T141" i="3" s="1"/>
  <c r="O141" i="3"/>
  <c r="S141" i="3" s="1"/>
  <c r="O142" i="3"/>
  <c r="S142" i="3" s="1"/>
  <c r="K143" i="3"/>
  <c r="N141" i="3"/>
  <c r="R141" i="3" s="1"/>
  <c r="N142" i="3"/>
  <c r="R142" i="3" s="1"/>
  <c r="J143" i="3"/>
  <c r="M141" i="3"/>
  <c r="Q141" i="3" s="1"/>
  <c r="M142" i="3"/>
  <c r="Q142" i="3" s="1"/>
  <c r="I143" i="3"/>
  <c r="H102" i="3"/>
  <c r="M98" i="3"/>
  <c r="Q98" i="3" s="1"/>
  <c r="I99" i="3"/>
  <c r="L98" i="3"/>
  <c r="O98" i="3"/>
  <c r="S98" i="3" s="1"/>
  <c r="K99" i="3"/>
  <c r="P98" i="3"/>
  <c r="T98" i="3" s="1"/>
  <c r="N98" i="3"/>
  <c r="R98" i="3" s="1"/>
  <c r="J99" i="3"/>
  <c r="K66" i="3"/>
  <c r="M63" i="3"/>
  <c r="Q63" i="3" s="1"/>
  <c r="I64" i="3"/>
  <c r="H64" i="3"/>
  <c r="O63" i="3"/>
  <c r="S63" i="3" s="1"/>
  <c r="N62" i="3"/>
  <c r="R62" i="3" s="1"/>
  <c r="J63" i="3"/>
  <c r="L63" i="3" s="1"/>
  <c r="P63" i="3" s="1"/>
  <c r="T63" i="3" s="1"/>
  <c r="B252" i="43" l="1"/>
  <c r="D252" i="43" s="1"/>
  <c r="C251" i="43"/>
  <c r="F251" i="43" s="1"/>
  <c r="I144" i="3"/>
  <c r="J144" i="3"/>
  <c r="K144" i="3"/>
  <c r="L142" i="3"/>
  <c r="P142" i="3" s="1"/>
  <c r="T142" i="3" s="1"/>
  <c r="H143" i="3"/>
  <c r="O143" i="3" s="1"/>
  <c r="S143" i="3" s="1"/>
  <c r="N99" i="3"/>
  <c r="R99" i="3" s="1"/>
  <c r="J100" i="3"/>
  <c r="O99" i="3"/>
  <c r="S99" i="3" s="1"/>
  <c r="K100" i="3"/>
  <c r="M99" i="3"/>
  <c r="Q99" i="3" s="1"/>
  <c r="I100" i="3"/>
  <c r="L99" i="3"/>
  <c r="P99" i="3" s="1"/>
  <c r="T99" i="3" s="1"/>
  <c r="H103" i="3"/>
  <c r="H65" i="3"/>
  <c r="O64" i="3"/>
  <c r="S64" i="3" s="1"/>
  <c r="I65" i="3"/>
  <c r="M64" i="3"/>
  <c r="Q64" i="3" s="1"/>
  <c r="N63" i="3"/>
  <c r="R63" i="3" s="1"/>
  <c r="J64" i="3"/>
  <c r="K67" i="3"/>
  <c r="B253" i="43" l="1"/>
  <c r="D253" i="43" s="1"/>
  <c r="C252" i="43"/>
  <c r="F252" i="43" s="1"/>
  <c r="N143" i="3"/>
  <c r="R143" i="3" s="1"/>
  <c r="L143" i="3"/>
  <c r="P143" i="3" s="1"/>
  <c r="T143" i="3" s="1"/>
  <c r="H144" i="3"/>
  <c r="O144" i="3"/>
  <c r="S144" i="3" s="1"/>
  <c r="M143" i="3"/>
  <c r="Q143" i="3" s="1"/>
  <c r="H104" i="3"/>
  <c r="J101" i="3"/>
  <c r="N100" i="3"/>
  <c r="R100" i="3" s="1"/>
  <c r="I101" i="3"/>
  <c r="M100" i="3"/>
  <c r="Q100" i="3" s="1"/>
  <c r="L100" i="3"/>
  <c r="K101" i="3"/>
  <c r="P100" i="3"/>
  <c r="T100" i="3" s="1"/>
  <c r="O100" i="3"/>
  <c r="S100" i="3" s="1"/>
  <c r="J65" i="3"/>
  <c r="N64" i="3"/>
  <c r="R64" i="3" s="1"/>
  <c r="M65" i="3"/>
  <c r="Q65" i="3" s="1"/>
  <c r="I66" i="3"/>
  <c r="K68" i="3"/>
  <c r="L64" i="3"/>
  <c r="P64" i="3" s="1"/>
  <c r="T64" i="3" s="1"/>
  <c r="L65" i="3"/>
  <c r="P65" i="3" s="1"/>
  <c r="T65" i="3" s="1"/>
  <c r="H66" i="3"/>
  <c r="O65" i="3"/>
  <c r="S65" i="3" s="1"/>
  <c r="B254" i="43" l="1"/>
  <c r="D254" i="43" s="1"/>
  <c r="C253" i="43"/>
  <c r="F253" i="43" s="1"/>
  <c r="L144" i="3"/>
  <c r="P144" i="3" s="1"/>
  <c r="T144" i="3" s="1"/>
  <c r="M144" i="3"/>
  <c r="Q144" i="3" s="1"/>
  <c r="N144" i="3"/>
  <c r="R144" i="3" s="1"/>
  <c r="M101" i="3"/>
  <c r="Q101" i="3" s="1"/>
  <c r="I102" i="3"/>
  <c r="L101" i="3"/>
  <c r="K102" i="3"/>
  <c r="P101" i="3"/>
  <c r="T101" i="3" s="1"/>
  <c r="O101" i="3"/>
  <c r="S101" i="3" s="1"/>
  <c r="N101" i="3"/>
  <c r="R101" i="3" s="1"/>
  <c r="J102" i="3"/>
  <c r="H105" i="3"/>
  <c r="H67" i="3"/>
  <c r="O66" i="3"/>
  <c r="S66" i="3" s="1"/>
  <c r="K69" i="3"/>
  <c r="I67" i="3"/>
  <c r="M66" i="3"/>
  <c r="Q66" i="3" s="1"/>
  <c r="N65" i="3"/>
  <c r="R65" i="3" s="1"/>
  <c r="J66" i="3"/>
  <c r="B255" i="43" l="1"/>
  <c r="D255" i="43" s="1"/>
  <c r="C254" i="43"/>
  <c r="F254" i="43" s="1"/>
  <c r="H106" i="3"/>
  <c r="O102" i="3"/>
  <c r="S102" i="3" s="1"/>
  <c r="K103" i="3"/>
  <c r="N102" i="3"/>
  <c r="R102" i="3" s="1"/>
  <c r="J103" i="3"/>
  <c r="M102" i="3"/>
  <c r="Q102" i="3" s="1"/>
  <c r="I103" i="3"/>
  <c r="L102" i="3"/>
  <c r="P102" i="3" s="1"/>
  <c r="T102" i="3" s="1"/>
  <c r="N66" i="3"/>
  <c r="R66" i="3" s="1"/>
  <c r="J67" i="3"/>
  <c r="I68" i="3"/>
  <c r="M67" i="3"/>
  <c r="Q67" i="3" s="1"/>
  <c r="K70" i="3"/>
  <c r="H68" i="3"/>
  <c r="L67" i="3"/>
  <c r="P67" i="3" s="1"/>
  <c r="T67" i="3" s="1"/>
  <c r="O67" i="3"/>
  <c r="S67" i="3" s="1"/>
  <c r="L66" i="3"/>
  <c r="P66" i="3" s="1"/>
  <c r="T66" i="3" s="1"/>
  <c r="B256" i="43" l="1"/>
  <c r="D256" i="43" s="1"/>
  <c r="C255" i="43"/>
  <c r="F255" i="43" s="1"/>
  <c r="J104" i="3"/>
  <c r="N103" i="3"/>
  <c r="R103" i="3" s="1"/>
  <c r="I104" i="3"/>
  <c r="M103" i="3"/>
  <c r="Q103" i="3" s="1"/>
  <c r="L103" i="3"/>
  <c r="K104" i="3"/>
  <c r="P103" i="3"/>
  <c r="T103" i="3" s="1"/>
  <c r="O103" i="3"/>
  <c r="S103" i="3" s="1"/>
  <c r="H107" i="3"/>
  <c r="H69" i="3"/>
  <c r="O68" i="3"/>
  <c r="S68" i="3" s="1"/>
  <c r="K71" i="3"/>
  <c r="I69" i="3"/>
  <c r="M68" i="3"/>
  <c r="Q68" i="3" s="1"/>
  <c r="J68" i="3"/>
  <c r="N67" i="3"/>
  <c r="R67" i="3" s="1"/>
  <c r="B257" i="43" l="1"/>
  <c r="D257" i="43" s="1"/>
  <c r="C256" i="43"/>
  <c r="F256" i="43" s="1"/>
  <c r="K105" i="3"/>
  <c r="O104" i="3"/>
  <c r="S104" i="3" s="1"/>
  <c r="H108" i="3"/>
  <c r="I105" i="3"/>
  <c r="M104" i="3"/>
  <c r="Q104" i="3" s="1"/>
  <c r="L104" i="3"/>
  <c r="P104" i="3" s="1"/>
  <c r="T104" i="3" s="1"/>
  <c r="J105" i="3"/>
  <c r="N104" i="3"/>
  <c r="R104" i="3" s="1"/>
  <c r="K72" i="3"/>
  <c r="N68" i="3"/>
  <c r="R68" i="3" s="1"/>
  <c r="J69" i="3"/>
  <c r="M69" i="3"/>
  <c r="Q69" i="3" s="1"/>
  <c r="I70" i="3"/>
  <c r="L69" i="3"/>
  <c r="P69" i="3" s="1"/>
  <c r="T69" i="3" s="1"/>
  <c r="H70" i="3"/>
  <c r="O69" i="3"/>
  <c r="S69" i="3" s="1"/>
  <c r="L68" i="3"/>
  <c r="P68" i="3" s="1"/>
  <c r="T68" i="3" s="1"/>
  <c r="B258" i="43" l="1"/>
  <c r="D258" i="43" s="1"/>
  <c r="C257" i="43"/>
  <c r="F257" i="43" s="1"/>
  <c r="N105" i="3"/>
  <c r="R105" i="3" s="1"/>
  <c r="J106" i="3"/>
  <c r="M105" i="3"/>
  <c r="Q105" i="3" s="1"/>
  <c r="I106" i="3"/>
  <c r="L105" i="3"/>
  <c r="H109" i="3"/>
  <c r="P105" i="3"/>
  <c r="T105" i="3" s="1"/>
  <c r="O105" i="3"/>
  <c r="S105" i="3" s="1"/>
  <c r="K106" i="3"/>
  <c r="I71" i="3"/>
  <c r="M70" i="3"/>
  <c r="Q70" i="3" s="1"/>
  <c r="H71" i="3"/>
  <c r="O70" i="3"/>
  <c r="S70" i="3" s="1"/>
  <c r="N69" i="3"/>
  <c r="R69" i="3" s="1"/>
  <c r="J70" i="3"/>
  <c r="K73" i="3"/>
  <c r="B259" i="43" l="1"/>
  <c r="D259" i="43" s="1"/>
  <c r="C258" i="43"/>
  <c r="F258" i="43" s="1"/>
  <c r="H110" i="3"/>
  <c r="N106" i="3"/>
  <c r="R106" i="3" s="1"/>
  <c r="J107" i="3"/>
  <c r="O106" i="3"/>
  <c r="S106" i="3" s="1"/>
  <c r="K107" i="3"/>
  <c r="M106" i="3"/>
  <c r="Q106" i="3" s="1"/>
  <c r="I107" i="3"/>
  <c r="L106" i="3"/>
  <c r="P106" i="3" s="1"/>
  <c r="T106" i="3" s="1"/>
  <c r="K74" i="3"/>
  <c r="J71" i="3"/>
  <c r="N70" i="3"/>
  <c r="R70" i="3" s="1"/>
  <c r="L70" i="3"/>
  <c r="P70" i="3" s="1"/>
  <c r="T70" i="3" s="1"/>
  <c r="L71" i="3"/>
  <c r="P71" i="3" s="1"/>
  <c r="T71" i="3" s="1"/>
  <c r="H72" i="3"/>
  <c r="O71" i="3"/>
  <c r="S71" i="3" s="1"/>
  <c r="M71" i="3"/>
  <c r="Q71" i="3" s="1"/>
  <c r="I72" i="3"/>
  <c r="B260" i="43" l="1"/>
  <c r="D260" i="43" s="1"/>
  <c r="C259" i="43"/>
  <c r="F259" i="43" s="1"/>
  <c r="I108" i="3"/>
  <c r="M107" i="3"/>
  <c r="Q107" i="3" s="1"/>
  <c r="L107" i="3"/>
  <c r="K108" i="3"/>
  <c r="P107" i="3"/>
  <c r="T107" i="3" s="1"/>
  <c r="O107" i="3"/>
  <c r="S107" i="3" s="1"/>
  <c r="J108" i="3"/>
  <c r="N107" i="3"/>
  <c r="R107" i="3" s="1"/>
  <c r="H111" i="3"/>
  <c r="M72" i="3"/>
  <c r="Q72" i="3" s="1"/>
  <c r="I73" i="3"/>
  <c r="H73" i="3"/>
  <c r="O72" i="3"/>
  <c r="S72" i="3" s="1"/>
  <c r="J72" i="3"/>
  <c r="N71" i="3"/>
  <c r="R71" i="3" s="1"/>
  <c r="K75" i="3"/>
  <c r="B261" i="43" l="1"/>
  <c r="D261" i="43" s="1"/>
  <c r="C260" i="43"/>
  <c r="F260" i="43" s="1"/>
  <c r="O108" i="3"/>
  <c r="S108" i="3" s="1"/>
  <c r="K109" i="3"/>
  <c r="H112" i="3"/>
  <c r="N108" i="3"/>
  <c r="R108" i="3" s="1"/>
  <c r="J109" i="3"/>
  <c r="M108" i="3"/>
  <c r="Q108" i="3" s="1"/>
  <c r="I109" i="3"/>
  <c r="L108" i="3"/>
  <c r="P108" i="3" s="1"/>
  <c r="T108" i="3" s="1"/>
  <c r="K76" i="3"/>
  <c r="H74" i="3"/>
  <c r="O73" i="3"/>
  <c r="S73" i="3" s="1"/>
  <c r="M73" i="3"/>
  <c r="Q73" i="3" s="1"/>
  <c r="I74" i="3"/>
  <c r="N72" i="3"/>
  <c r="R72" i="3" s="1"/>
  <c r="J73" i="3"/>
  <c r="L73" i="3" s="1"/>
  <c r="P73" i="3" s="1"/>
  <c r="T73" i="3" s="1"/>
  <c r="L72" i="3"/>
  <c r="P72" i="3" s="1"/>
  <c r="T72" i="3" s="1"/>
  <c r="B262" i="43" l="1"/>
  <c r="D262" i="43" s="1"/>
  <c r="C261" i="43"/>
  <c r="F261" i="43" s="1"/>
  <c r="M109" i="3"/>
  <c r="Q109" i="3" s="1"/>
  <c r="I110" i="3"/>
  <c r="L109" i="3"/>
  <c r="N109" i="3"/>
  <c r="R109" i="3" s="1"/>
  <c r="J110" i="3"/>
  <c r="H113" i="3"/>
  <c r="P109" i="3"/>
  <c r="T109" i="3" s="1"/>
  <c r="O109" i="3"/>
  <c r="S109" i="3" s="1"/>
  <c r="K110" i="3"/>
  <c r="I75" i="3"/>
  <c r="M74" i="3"/>
  <c r="Q74" i="3" s="1"/>
  <c r="N73" i="3"/>
  <c r="R73" i="3" s="1"/>
  <c r="J74" i="3"/>
  <c r="H75" i="3"/>
  <c r="L74" i="3"/>
  <c r="P74" i="3" s="1"/>
  <c r="T74" i="3" s="1"/>
  <c r="O74" i="3"/>
  <c r="S74" i="3" s="1"/>
  <c r="K77" i="3"/>
  <c r="B263" i="43" l="1"/>
  <c r="D263" i="43" s="1"/>
  <c r="C262" i="43"/>
  <c r="F262" i="43" s="1"/>
  <c r="H114" i="3"/>
  <c r="K111" i="3"/>
  <c r="O110" i="3"/>
  <c r="S110" i="3" s="1"/>
  <c r="J111" i="3"/>
  <c r="N110" i="3"/>
  <c r="R110" i="3" s="1"/>
  <c r="I111" i="3"/>
  <c r="M110" i="3"/>
  <c r="Q110" i="3" s="1"/>
  <c r="L110" i="3"/>
  <c r="P110" i="3" s="1"/>
  <c r="T110" i="3" s="1"/>
  <c r="K78" i="3"/>
  <c r="H76" i="3"/>
  <c r="O75" i="3"/>
  <c r="S75" i="3" s="1"/>
  <c r="J75" i="3"/>
  <c r="N74" i="3"/>
  <c r="R74" i="3" s="1"/>
  <c r="M75" i="3"/>
  <c r="Q75" i="3" s="1"/>
  <c r="I76" i="3"/>
  <c r="B264" i="43" l="1"/>
  <c r="D264" i="43" s="1"/>
  <c r="C263" i="43"/>
  <c r="F263" i="43" s="1"/>
  <c r="N111" i="3"/>
  <c r="R111" i="3" s="1"/>
  <c r="J112" i="3"/>
  <c r="M111" i="3"/>
  <c r="Q111" i="3" s="1"/>
  <c r="I112" i="3"/>
  <c r="L111" i="3"/>
  <c r="K112" i="3"/>
  <c r="P111" i="3"/>
  <c r="T111" i="3" s="1"/>
  <c r="O111" i="3"/>
  <c r="S111" i="3" s="1"/>
  <c r="H115" i="3"/>
  <c r="M76" i="3"/>
  <c r="Q76" i="3" s="1"/>
  <c r="I77" i="3"/>
  <c r="H77" i="3"/>
  <c r="O76" i="3"/>
  <c r="S76" i="3" s="1"/>
  <c r="N75" i="3"/>
  <c r="R75" i="3" s="1"/>
  <c r="J76" i="3"/>
  <c r="L75" i="3"/>
  <c r="P75" i="3" s="1"/>
  <c r="T75" i="3" s="1"/>
  <c r="K79" i="3"/>
  <c r="B265" i="43" l="1"/>
  <c r="D265" i="43" s="1"/>
  <c r="C264" i="43"/>
  <c r="F264" i="43" s="1"/>
  <c r="H116" i="3"/>
  <c r="O112" i="3"/>
  <c r="S112" i="3" s="1"/>
  <c r="K113" i="3"/>
  <c r="M112" i="3"/>
  <c r="Q112" i="3" s="1"/>
  <c r="I113" i="3"/>
  <c r="L112" i="3"/>
  <c r="P112" i="3" s="1"/>
  <c r="T112" i="3" s="1"/>
  <c r="N112" i="3"/>
  <c r="R112" i="3" s="1"/>
  <c r="J113" i="3"/>
  <c r="K80" i="3"/>
  <c r="N76" i="3"/>
  <c r="R76" i="3" s="1"/>
  <c r="J77" i="3"/>
  <c r="L76" i="3"/>
  <c r="P76" i="3" s="1"/>
  <c r="T76" i="3" s="1"/>
  <c r="H78" i="3"/>
  <c r="L77" i="3"/>
  <c r="P77" i="3" s="1"/>
  <c r="T77" i="3" s="1"/>
  <c r="O77" i="3"/>
  <c r="S77" i="3" s="1"/>
  <c r="I78" i="3"/>
  <c r="M77" i="3"/>
  <c r="Q77" i="3" s="1"/>
  <c r="B266" i="43" l="1"/>
  <c r="D266" i="43" s="1"/>
  <c r="C265" i="43"/>
  <c r="F265" i="43" s="1"/>
  <c r="I114" i="3"/>
  <c r="M113" i="3"/>
  <c r="Q113" i="3" s="1"/>
  <c r="L113" i="3"/>
  <c r="K114" i="3"/>
  <c r="P113" i="3"/>
  <c r="T113" i="3" s="1"/>
  <c r="O113" i="3"/>
  <c r="S113" i="3" s="1"/>
  <c r="H117" i="3"/>
  <c r="J114" i="3"/>
  <c r="N113" i="3"/>
  <c r="R113" i="3" s="1"/>
  <c r="I79" i="3"/>
  <c r="M78" i="3"/>
  <c r="Q78" i="3" s="1"/>
  <c r="H79" i="3"/>
  <c r="O78" i="3"/>
  <c r="S78" i="3" s="1"/>
  <c r="J78" i="3"/>
  <c r="N77" i="3"/>
  <c r="R77" i="3" s="1"/>
  <c r="K81" i="3"/>
  <c r="B267" i="43" l="1"/>
  <c r="D267" i="43" s="1"/>
  <c r="C266" i="43"/>
  <c r="F266" i="43" s="1"/>
  <c r="J115" i="3"/>
  <c r="N114" i="3"/>
  <c r="R114" i="3" s="1"/>
  <c r="K115" i="3"/>
  <c r="O114" i="3"/>
  <c r="S114" i="3" s="1"/>
  <c r="H118" i="3"/>
  <c r="I115" i="3"/>
  <c r="M114" i="3"/>
  <c r="Q114" i="3" s="1"/>
  <c r="L114" i="3"/>
  <c r="P114" i="3" s="1"/>
  <c r="T114" i="3" s="1"/>
  <c r="N78" i="3"/>
  <c r="R78" i="3" s="1"/>
  <c r="J79" i="3"/>
  <c r="L79" i="3"/>
  <c r="P79" i="3" s="1"/>
  <c r="T79" i="3" s="1"/>
  <c r="H80" i="3"/>
  <c r="O79" i="3"/>
  <c r="S79" i="3" s="1"/>
  <c r="K82" i="3"/>
  <c r="L78" i="3"/>
  <c r="P78" i="3" s="1"/>
  <c r="T78" i="3" s="1"/>
  <c r="M79" i="3"/>
  <c r="Q79" i="3" s="1"/>
  <c r="I80" i="3"/>
  <c r="B268" i="43" l="1"/>
  <c r="D268" i="43" s="1"/>
  <c r="C267" i="43"/>
  <c r="F267" i="43" s="1"/>
  <c r="M115" i="3"/>
  <c r="Q115" i="3" s="1"/>
  <c r="I116" i="3"/>
  <c r="L115" i="3"/>
  <c r="H119" i="3"/>
  <c r="P115" i="3"/>
  <c r="T115" i="3" s="1"/>
  <c r="O115" i="3"/>
  <c r="S115" i="3" s="1"/>
  <c r="K116" i="3"/>
  <c r="N115" i="3"/>
  <c r="R115" i="3" s="1"/>
  <c r="J116" i="3"/>
  <c r="I81" i="3"/>
  <c r="M80" i="3"/>
  <c r="Q80" i="3" s="1"/>
  <c r="K83" i="3"/>
  <c r="H81" i="3"/>
  <c r="O80" i="3"/>
  <c r="S80" i="3" s="1"/>
  <c r="N79" i="3"/>
  <c r="R79" i="3" s="1"/>
  <c r="J80" i="3"/>
  <c r="B269" i="43" l="1"/>
  <c r="D269" i="43" s="1"/>
  <c r="C268" i="43"/>
  <c r="F268" i="43" s="1"/>
  <c r="J117" i="3"/>
  <c r="N116" i="3"/>
  <c r="R116" i="3" s="1"/>
  <c r="H120" i="3"/>
  <c r="O116" i="3"/>
  <c r="S116" i="3" s="1"/>
  <c r="K117" i="3"/>
  <c r="M116" i="3"/>
  <c r="Q116" i="3" s="1"/>
  <c r="I117" i="3"/>
  <c r="L116" i="3"/>
  <c r="P116" i="3" s="1"/>
  <c r="T116" i="3" s="1"/>
  <c r="H82" i="3"/>
  <c r="O81" i="3"/>
  <c r="S81" i="3" s="1"/>
  <c r="J81" i="3"/>
  <c r="N80" i="3"/>
  <c r="R80" i="3" s="1"/>
  <c r="L80" i="3"/>
  <c r="P80" i="3" s="1"/>
  <c r="T80" i="3" s="1"/>
  <c r="K84" i="3"/>
  <c r="I82" i="3"/>
  <c r="M81" i="3"/>
  <c r="Q81" i="3" s="1"/>
  <c r="B270" i="43" l="1"/>
  <c r="D270" i="43" s="1"/>
  <c r="C269" i="43"/>
  <c r="F269" i="43" s="1"/>
  <c r="I118" i="3"/>
  <c r="M117" i="3"/>
  <c r="Q117" i="3" s="1"/>
  <c r="L117" i="3"/>
  <c r="K118" i="3"/>
  <c r="P117" i="3"/>
  <c r="T117" i="3" s="1"/>
  <c r="O117" i="3"/>
  <c r="S117" i="3" s="1"/>
  <c r="H121" i="3"/>
  <c r="J118" i="3"/>
  <c r="N117" i="3"/>
  <c r="R117" i="3" s="1"/>
  <c r="M82" i="3"/>
  <c r="Q82" i="3" s="1"/>
  <c r="I83" i="3"/>
  <c r="K85" i="3"/>
  <c r="J82" i="3"/>
  <c r="N81" i="3"/>
  <c r="R81" i="3" s="1"/>
  <c r="H83" i="3"/>
  <c r="O82" i="3"/>
  <c r="S82" i="3" s="1"/>
  <c r="L81" i="3"/>
  <c r="P81" i="3" s="1"/>
  <c r="T81" i="3" s="1"/>
  <c r="B271" i="43" l="1"/>
  <c r="D271" i="43" s="1"/>
  <c r="C270" i="43"/>
  <c r="F270" i="43" s="1"/>
  <c r="H122" i="3"/>
  <c r="N118" i="3"/>
  <c r="R118" i="3" s="1"/>
  <c r="J119" i="3"/>
  <c r="K119" i="3"/>
  <c r="O118" i="3"/>
  <c r="S118" i="3" s="1"/>
  <c r="M118" i="3"/>
  <c r="Q118" i="3" s="1"/>
  <c r="I119" i="3"/>
  <c r="L118" i="3"/>
  <c r="P118" i="3" s="1"/>
  <c r="T118" i="3" s="1"/>
  <c r="N82" i="3"/>
  <c r="R82" i="3" s="1"/>
  <c r="J83" i="3"/>
  <c r="L82" i="3"/>
  <c r="P82" i="3" s="1"/>
  <c r="T82" i="3" s="1"/>
  <c r="M83" i="3"/>
  <c r="Q83" i="3" s="1"/>
  <c r="I84" i="3"/>
  <c r="H84" i="3"/>
  <c r="L83" i="3"/>
  <c r="P83" i="3" s="1"/>
  <c r="T83" i="3" s="1"/>
  <c r="O83" i="3"/>
  <c r="S83" i="3" s="1"/>
  <c r="K86" i="3"/>
  <c r="B272" i="43" l="1"/>
  <c r="D272" i="43" s="1"/>
  <c r="C271" i="43"/>
  <c r="F271" i="43" s="1"/>
  <c r="N119" i="3"/>
  <c r="R119" i="3" s="1"/>
  <c r="J120" i="3"/>
  <c r="M119" i="3"/>
  <c r="Q119" i="3" s="1"/>
  <c r="I120" i="3"/>
  <c r="L119" i="3"/>
  <c r="P119" i="3"/>
  <c r="T119" i="3" s="1"/>
  <c r="O119" i="3"/>
  <c r="S119" i="3" s="1"/>
  <c r="K120" i="3"/>
  <c r="H123" i="3"/>
  <c r="H85" i="3"/>
  <c r="O84" i="3"/>
  <c r="S84" i="3" s="1"/>
  <c r="J84" i="3"/>
  <c r="N83" i="3"/>
  <c r="R83" i="3" s="1"/>
  <c r="I85" i="3"/>
  <c r="M84" i="3"/>
  <c r="Q84" i="3" s="1"/>
  <c r="B273" i="43" l="1"/>
  <c r="D273" i="43" s="1"/>
  <c r="C272" i="43"/>
  <c r="F272" i="43" s="1"/>
  <c r="K121" i="3"/>
  <c r="O120" i="3"/>
  <c r="S120" i="3" s="1"/>
  <c r="I121" i="3"/>
  <c r="M120" i="3"/>
  <c r="Q120" i="3" s="1"/>
  <c r="L120" i="3"/>
  <c r="P120" i="3" s="1"/>
  <c r="T120" i="3" s="1"/>
  <c r="H124" i="3"/>
  <c r="J121" i="3"/>
  <c r="N120" i="3"/>
  <c r="R120" i="3" s="1"/>
  <c r="J85" i="3"/>
  <c r="N84" i="3"/>
  <c r="R84" i="3" s="1"/>
  <c r="M85" i="3"/>
  <c r="Q85" i="3" s="1"/>
  <c r="I86" i="3"/>
  <c r="L84" i="3"/>
  <c r="P84" i="3" s="1"/>
  <c r="T84" i="3" s="1"/>
  <c r="L85" i="3"/>
  <c r="P85" i="3" s="1"/>
  <c r="T85" i="3" s="1"/>
  <c r="H86" i="3"/>
  <c r="O85" i="3"/>
  <c r="S85" i="3" s="1"/>
  <c r="B274" i="43" l="1"/>
  <c r="D274" i="43" s="1"/>
  <c r="C273" i="43"/>
  <c r="F273" i="43" s="1"/>
  <c r="J122" i="3"/>
  <c r="N121" i="3"/>
  <c r="R121" i="3" s="1"/>
  <c r="H125" i="3"/>
  <c r="M121" i="3"/>
  <c r="Q121" i="3" s="1"/>
  <c r="I122" i="3"/>
  <c r="L121" i="3"/>
  <c r="K122" i="3"/>
  <c r="P121" i="3"/>
  <c r="T121" i="3" s="1"/>
  <c r="O121" i="3"/>
  <c r="S121" i="3" s="1"/>
  <c r="O86" i="3"/>
  <c r="S86" i="3" s="1"/>
  <c r="M86" i="3"/>
  <c r="Q86" i="3" s="1"/>
  <c r="N85" i="3"/>
  <c r="R85" i="3" s="1"/>
  <c r="J86" i="3"/>
  <c r="N86" i="3" s="1"/>
  <c r="R86" i="3" s="1"/>
  <c r="B275" i="43" l="1"/>
  <c r="D275" i="43" s="1"/>
  <c r="C274" i="43"/>
  <c r="F274" i="43" s="1"/>
  <c r="O122" i="3"/>
  <c r="S122" i="3" s="1"/>
  <c r="K123" i="3"/>
  <c r="M122" i="3"/>
  <c r="Q122" i="3" s="1"/>
  <c r="I123" i="3"/>
  <c r="L122" i="3"/>
  <c r="P122" i="3" s="1"/>
  <c r="T122" i="3" s="1"/>
  <c r="H126" i="3"/>
  <c r="N122" i="3"/>
  <c r="R122" i="3" s="1"/>
  <c r="J123" i="3"/>
  <c r="L86" i="3"/>
  <c r="P86" i="3" s="1"/>
  <c r="T86" i="3" s="1"/>
  <c r="B276" i="43" l="1"/>
  <c r="D276" i="43" s="1"/>
  <c r="C275" i="43"/>
  <c r="F275" i="43" s="1"/>
  <c r="I124" i="3"/>
  <c r="M123" i="3"/>
  <c r="Q123" i="3" s="1"/>
  <c r="L123" i="3"/>
  <c r="J124" i="3"/>
  <c r="N123" i="3"/>
  <c r="R123" i="3" s="1"/>
  <c r="H127" i="3"/>
  <c r="P123" i="3"/>
  <c r="T123" i="3" s="1"/>
  <c r="K124" i="3"/>
  <c r="O123" i="3"/>
  <c r="S123" i="3" s="1"/>
  <c r="B277" i="43" l="1"/>
  <c r="D277" i="43" s="1"/>
  <c r="C276" i="43"/>
  <c r="F276" i="43" s="1"/>
  <c r="J125" i="3"/>
  <c r="N124" i="3"/>
  <c r="R124" i="3" s="1"/>
  <c r="K125" i="3"/>
  <c r="O124" i="3"/>
  <c r="S124" i="3" s="1"/>
  <c r="H128" i="3"/>
  <c r="I125" i="3"/>
  <c r="M124" i="3"/>
  <c r="Q124" i="3" s="1"/>
  <c r="L124" i="3"/>
  <c r="P124" i="3" s="1"/>
  <c r="T124" i="3" s="1"/>
  <c r="B278" i="43" l="1"/>
  <c r="D278" i="43" s="1"/>
  <c r="C277" i="43"/>
  <c r="F277" i="43" s="1"/>
  <c r="M125" i="3"/>
  <c r="Q125" i="3" s="1"/>
  <c r="I126" i="3"/>
  <c r="L125" i="3"/>
  <c r="H129" i="3"/>
  <c r="P125" i="3"/>
  <c r="T125" i="3" s="1"/>
  <c r="O125" i="3"/>
  <c r="S125" i="3" s="1"/>
  <c r="K126" i="3"/>
  <c r="N125" i="3"/>
  <c r="R125" i="3" s="1"/>
  <c r="J126" i="3"/>
  <c r="B279" i="43" l="1"/>
  <c r="D279" i="43" s="1"/>
  <c r="C278" i="43"/>
  <c r="F278" i="43" s="1"/>
  <c r="N126" i="3"/>
  <c r="R126" i="3" s="1"/>
  <c r="J127" i="3"/>
  <c r="O126" i="3"/>
  <c r="S126" i="3" s="1"/>
  <c r="K127" i="3"/>
  <c r="M126" i="3"/>
  <c r="Q126" i="3" s="1"/>
  <c r="I127" i="3"/>
  <c r="L126" i="3"/>
  <c r="P126" i="3" s="1"/>
  <c r="T126" i="3" s="1"/>
  <c r="B280" i="43" l="1"/>
  <c r="D280" i="43" s="1"/>
  <c r="C279" i="43"/>
  <c r="F279" i="43" s="1"/>
  <c r="I128" i="3"/>
  <c r="M127" i="3"/>
  <c r="Q127" i="3" s="1"/>
  <c r="L127" i="3"/>
  <c r="K128" i="3"/>
  <c r="P127" i="3"/>
  <c r="T127" i="3" s="1"/>
  <c r="O127" i="3"/>
  <c r="S127" i="3" s="1"/>
  <c r="J128" i="3"/>
  <c r="N127" i="3"/>
  <c r="R127" i="3" s="1"/>
  <c r="B281" i="43" l="1"/>
  <c r="D281" i="43" s="1"/>
  <c r="C280" i="43"/>
  <c r="F280" i="43" s="1"/>
  <c r="N128" i="3"/>
  <c r="R128" i="3" s="1"/>
  <c r="J129" i="3"/>
  <c r="N129" i="3" s="1"/>
  <c r="R129" i="3" s="1"/>
  <c r="O128" i="3"/>
  <c r="S128" i="3" s="1"/>
  <c r="K129" i="3"/>
  <c r="M128" i="3"/>
  <c r="Q128" i="3" s="1"/>
  <c r="I129" i="3"/>
  <c r="L128" i="3"/>
  <c r="P128" i="3" s="1"/>
  <c r="T128" i="3" s="1"/>
  <c r="B282" i="43" l="1"/>
  <c r="D282" i="43" s="1"/>
  <c r="C281" i="43"/>
  <c r="F281" i="43" s="1"/>
  <c r="M129" i="3"/>
  <c r="Q129" i="3" s="1"/>
  <c r="L129" i="3"/>
  <c r="P129" i="3"/>
  <c r="T129" i="3" s="1"/>
  <c r="O129" i="3"/>
  <c r="S129" i="3" s="1"/>
  <c r="B283" i="43" l="1"/>
  <c r="D283" i="43" s="1"/>
  <c r="C282" i="43"/>
  <c r="F282" i="43" s="1"/>
  <c r="B284" i="43" l="1"/>
  <c r="D284" i="43" s="1"/>
  <c r="C283" i="43"/>
  <c r="F283" i="43" s="1"/>
  <c r="B285" i="43" l="1"/>
  <c r="D285" i="43" s="1"/>
  <c r="C284" i="43"/>
  <c r="F284" i="43" s="1"/>
  <c r="B286" i="43" l="1"/>
  <c r="D286" i="43" s="1"/>
  <c r="C285" i="43"/>
  <c r="F285" i="43" s="1"/>
  <c r="B287" i="43" l="1"/>
  <c r="D287" i="43" s="1"/>
  <c r="C286" i="43"/>
  <c r="F286" i="43" s="1"/>
  <c r="B288" i="43" l="1"/>
  <c r="D288" i="43" s="1"/>
  <c r="C287" i="43"/>
  <c r="F287" i="43" s="1"/>
  <c r="B289" i="43" l="1"/>
  <c r="D289" i="43" s="1"/>
  <c r="C288" i="43"/>
  <c r="F288" i="43" s="1"/>
  <c r="B290" i="43" l="1"/>
  <c r="D290" i="43" s="1"/>
  <c r="C289" i="43"/>
  <c r="F289" i="43" s="1"/>
  <c r="B291" i="43" l="1"/>
  <c r="D291" i="43" s="1"/>
  <c r="C290" i="43"/>
  <c r="F290" i="43" s="1"/>
  <c r="B292" i="43" l="1"/>
  <c r="D292" i="43" s="1"/>
  <c r="C291" i="43"/>
  <c r="F291" i="43" s="1"/>
  <c r="B293" i="43" l="1"/>
  <c r="D293" i="43" s="1"/>
  <c r="C292" i="43"/>
  <c r="F292" i="43" s="1"/>
  <c r="B294" i="43" l="1"/>
  <c r="D294" i="43" s="1"/>
  <c r="C293" i="43"/>
  <c r="F293" i="43" s="1"/>
  <c r="B295" i="43" l="1"/>
  <c r="D295" i="43" s="1"/>
  <c r="C294" i="43"/>
  <c r="F294" i="43" s="1"/>
  <c r="B296" i="43" l="1"/>
  <c r="D296" i="43" s="1"/>
  <c r="C295" i="43"/>
  <c r="F295" i="43" s="1"/>
  <c r="B297" i="43" l="1"/>
  <c r="D297" i="43" s="1"/>
  <c r="C296" i="43"/>
  <c r="F296" i="43" s="1"/>
  <c r="B298" i="43" l="1"/>
  <c r="D298" i="43" s="1"/>
  <c r="C297" i="43"/>
  <c r="F297" i="43" s="1"/>
  <c r="B299" i="43" l="1"/>
  <c r="D299" i="43" s="1"/>
  <c r="C298" i="43"/>
  <c r="F298" i="43" s="1"/>
  <c r="B300" i="43" l="1"/>
  <c r="D300" i="43" s="1"/>
  <c r="C299" i="43"/>
  <c r="F299" i="43" s="1"/>
  <c r="B301" i="43" l="1"/>
  <c r="D301" i="43" s="1"/>
  <c r="C300" i="43"/>
  <c r="F300" i="43" s="1"/>
  <c r="B302" i="43" l="1"/>
  <c r="D302" i="43" s="1"/>
  <c r="C301" i="43"/>
  <c r="F301" i="43" s="1"/>
  <c r="B303" i="43" l="1"/>
  <c r="D303" i="43" s="1"/>
  <c r="C302" i="43"/>
  <c r="F302" i="43" s="1"/>
  <c r="B304" i="43" l="1"/>
  <c r="D304" i="43" s="1"/>
  <c r="C303" i="43"/>
  <c r="F303" i="43" s="1"/>
  <c r="B305" i="43" l="1"/>
  <c r="D305" i="43" s="1"/>
  <c r="C304" i="43"/>
  <c r="F304" i="43" s="1"/>
  <c r="B306" i="43" l="1"/>
  <c r="D306" i="43" s="1"/>
  <c r="C305" i="43"/>
  <c r="F305" i="43" s="1"/>
  <c r="B307" i="43" l="1"/>
  <c r="D307" i="43" s="1"/>
  <c r="C306" i="43"/>
  <c r="F306" i="43" s="1"/>
  <c r="B308" i="43" l="1"/>
  <c r="D308" i="43" s="1"/>
  <c r="C307" i="43"/>
  <c r="F307" i="43" s="1"/>
  <c r="B309" i="43" l="1"/>
  <c r="D309" i="43" s="1"/>
  <c r="C308" i="43"/>
  <c r="F308" i="43" s="1"/>
  <c r="B310" i="43" l="1"/>
  <c r="D310" i="43" s="1"/>
  <c r="C309" i="43"/>
  <c r="F309" i="43" s="1"/>
  <c r="B311" i="43" l="1"/>
  <c r="D311" i="43" s="1"/>
  <c r="C310" i="43"/>
  <c r="F310" i="43" s="1"/>
  <c r="B312" i="43" l="1"/>
  <c r="D312" i="43" s="1"/>
  <c r="C311" i="43"/>
  <c r="F311" i="43" s="1"/>
  <c r="B313" i="43" l="1"/>
  <c r="D313" i="43" s="1"/>
  <c r="C312" i="43"/>
  <c r="F312" i="43" s="1"/>
  <c r="B314" i="43" l="1"/>
  <c r="D314" i="43" s="1"/>
  <c r="C313" i="43"/>
  <c r="F313" i="43" s="1"/>
  <c r="B315" i="43" l="1"/>
  <c r="D315" i="43" s="1"/>
  <c r="C314" i="43"/>
  <c r="F314" i="43" s="1"/>
  <c r="B316" i="43" l="1"/>
  <c r="D316" i="43" s="1"/>
  <c r="C315" i="43"/>
  <c r="F315" i="43" s="1"/>
  <c r="B317" i="43" l="1"/>
  <c r="D317" i="43" s="1"/>
  <c r="C316" i="43"/>
  <c r="F316" i="43" s="1"/>
  <c r="B318" i="43" l="1"/>
  <c r="D318" i="43" s="1"/>
  <c r="C317" i="43"/>
  <c r="F317" i="43" s="1"/>
  <c r="B319" i="43" l="1"/>
  <c r="D319" i="43" s="1"/>
  <c r="C318" i="43"/>
  <c r="F318" i="43" s="1"/>
  <c r="B320" i="43" l="1"/>
  <c r="D320" i="43" s="1"/>
  <c r="C319" i="43"/>
  <c r="F319" i="43" s="1"/>
  <c r="B321" i="43" l="1"/>
  <c r="D321" i="43" s="1"/>
  <c r="C320" i="43"/>
  <c r="F320" i="43" s="1"/>
  <c r="B322" i="43" l="1"/>
  <c r="D322" i="43" s="1"/>
  <c r="C321" i="43"/>
  <c r="F321" i="43" s="1"/>
  <c r="B323" i="43" l="1"/>
  <c r="D323" i="43" s="1"/>
  <c r="C322" i="43"/>
  <c r="F322" i="43" s="1"/>
  <c r="B324" i="43" l="1"/>
  <c r="D324" i="43" s="1"/>
  <c r="C323" i="43"/>
  <c r="F323" i="43" s="1"/>
  <c r="B325" i="43" l="1"/>
  <c r="D325" i="43" s="1"/>
  <c r="C324" i="43"/>
  <c r="F324" i="43" s="1"/>
  <c r="B326" i="43" l="1"/>
  <c r="D326" i="43" s="1"/>
  <c r="C325" i="43"/>
  <c r="F325" i="43" s="1"/>
  <c r="B327" i="43" l="1"/>
  <c r="D327" i="43" s="1"/>
  <c r="C326" i="43"/>
  <c r="F326" i="43" s="1"/>
  <c r="B328" i="43" l="1"/>
  <c r="D328" i="43" s="1"/>
  <c r="C327" i="43"/>
  <c r="F327" i="43" s="1"/>
  <c r="B329" i="43" l="1"/>
  <c r="D329" i="43" s="1"/>
  <c r="C328" i="43"/>
  <c r="F328" i="43" s="1"/>
  <c r="B330" i="43" l="1"/>
  <c r="D330" i="43" s="1"/>
  <c r="C329" i="43"/>
  <c r="F329" i="43" s="1"/>
  <c r="B331" i="43" l="1"/>
  <c r="D331" i="43" s="1"/>
  <c r="C330" i="43"/>
  <c r="F330" i="43" s="1"/>
  <c r="B332" i="43" l="1"/>
  <c r="D332" i="43" s="1"/>
  <c r="C331" i="43"/>
  <c r="F331" i="43" s="1"/>
  <c r="B333" i="43" l="1"/>
  <c r="D333" i="43" s="1"/>
  <c r="C332" i="43"/>
  <c r="F332" i="43" s="1"/>
  <c r="B334" i="43" l="1"/>
  <c r="D334" i="43" s="1"/>
  <c r="C333" i="43"/>
  <c r="F333" i="43" s="1"/>
  <c r="B335" i="43" l="1"/>
  <c r="D335" i="43" s="1"/>
  <c r="C334" i="43"/>
  <c r="F334" i="43" s="1"/>
  <c r="B336" i="43" l="1"/>
  <c r="D336" i="43" s="1"/>
  <c r="C335" i="43"/>
  <c r="F335" i="43" s="1"/>
  <c r="B337" i="43" l="1"/>
  <c r="D337" i="43" s="1"/>
  <c r="C336" i="43"/>
  <c r="F336" i="43" s="1"/>
  <c r="B338" i="43" l="1"/>
  <c r="D338" i="43" s="1"/>
  <c r="C337" i="43"/>
  <c r="F337" i="43" s="1"/>
  <c r="B339" i="43" l="1"/>
  <c r="D339" i="43" s="1"/>
  <c r="C338" i="43"/>
  <c r="F338" i="43" s="1"/>
  <c r="B340" i="43" l="1"/>
  <c r="D340" i="43" s="1"/>
  <c r="C339" i="43"/>
  <c r="F339" i="43" s="1"/>
  <c r="B341" i="43" l="1"/>
  <c r="D341" i="43" s="1"/>
  <c r="C340" i="43"/>
  <c r="F340" i="43" s="1"/>
  <c r="B342" i="43" l="1"/>
  <c r="D342" i="43" s="1"/>
  <c r="C341" i="43"/>
  <c r="F341" i="43" s="1"/>
  <c r="B343" i="43" l="1"/>
  <c r="D343" i="43" s="1"/>
  <c r="C342" i="43"/>
  <c r="F342" i="43" s="1"/>
  <c r="B344" i="43" l="1"/>
  <c r="D344" i="43" s="1"/>
  <c r="C343" i="43"/>
  <c r="F343" i="43" s="1"/>
  <c r="B345" i="43" l="1"/>
  <c r="D345" i="43" s="1"/>
  <c r="C344" i="43"/>
  <c r="F344" i="43" s="1"/>
  <c r="B346" i="43" l="1"/>
  <c r="D346" i="43" s="1"/>
  <c r="C345" i="43"/>
  <c r="F345" i="43" s="1"/>
  <c r="B347" i="43" l="1"/>
  <c r="D347" i="43" s="1"/>
  <c r="C346" i="43"/>
  <c r="F346" i="43" s="1"/>
  <c r="B348" i="43" l="1"/>
  <c r="D348" i="43" s="1"/>
  <c r="C347" i="43"/>
  <c r="F347" i="43" s="1"/>
  <c r="B349" i="43" l="1"/>
  <c r="D349" i="43" s="1"/>
  <c r="C348" i="43"/>
  <c r="F348" i="43" s="1"/>
  <c r="B350" i="43" l="1"/>
  <c r="D350" i="43" s="1"/>
  <c r="C349" i="43"/>
  <c r="F349" i="43" s="1"/>
  <c r="B351" i="43" l="1"/>
  <c r="D351" i="43" s="1"/>
  <c r="C350" i="43"/>
  <c r="F350" i="43" s="1"/>
  <c r="B352" i="43" l="1"/>
  <c r="D352" i="43" s="1"/>
  <c r="C351" i="43"/>
  <c r="F351" i="43" s="1"/>
  <c r="B353" i="43" l="1"/>
  <c r="D353" i="43" s="1"/>
  <c r="C352" i="43"/>
  <c r="F352" i="43" s="1"/>
  <c r="B354" i="43" l="1"/>
  <c r="D354" i="43" s="1"/>
  <c r="C353" i="43"/>
  <c r="F353" i="43" s="1"/>
  <c r="B355" i="43" l="1"/>
  <c r="D355" i="43" s="1"/>
  <c r="C354" i="43"/>
  <c r="F354" i="43" s="1"/>
  <c r="B356" i="43" l="1"/>
  <c r="D356" i="43" s="1"/>
  <c r="C355" i="43"/>
  <c r="F355" i="43" s="1"/>
  <c r="B357" i="43" l="1"/>
  <c r="D357" i="43" s="1"/>
  <c r="C356" i="43"/>
  <c r="F356" i="43" s="1"/>
  <c r="B358" i="43" l="1"/>
  <c r="D358" i="43" s="1"/>
  <c r="C357" i="43"/>
  <c r="F357" i="43" s="1"/>
  <c r="B359" i="43" l="1"/>
  <c r="D359" i="43" s="1"/>
  <c r="C358" i="43"/>
  <c r="F358" i="43" s="1"/>
  <c r="B360" i="43" l="1"/>
  <c r="D360" i="43" s="1"/>
  <c r="C359" i="43"/>
  <c r="F359" i="43" s="1"/>
  <c r="B361" i="43" l="1"/>
  <c r="D361" i="43" s="1"/>
  <c r="C360" i="43"/>
  <c r="F360" i="43" s="1"/>
  <c r="B362" i="43" l="1"/>
  <c r="D362" i="43" s="1"/>
  <c r="C361" i="43"/>
  <c r="F361" i="43" s="1"/>
  <c r="B363" i="43" l="1"/>
  <c r="D363" i="43" s="1"/>
  <c r="C362" i="43"/>
  <c r="F362" i="43" s="1"/>
  <c r="B364" i="43" l="1"/>
  <c r="D364" i="43" s="1"/>
  <c r="C363" i="43"/>
  <c r="F363" i="43" s="1"/>
  <c r="B365" i="43" l="1"/>
  <c r="D365" i="43" s="1"/>
  <c r="C364" i="43"/>
  <c r="F364" i="43" s="1"/>
  <c r="B366" i="43" l="1"/>
  <c r="D366" i="43" s="1"/>
  <c r="C365" i="43"/>
  <c r="F365" i="43" s="1"/>
  <c r="C366" i="43" l="1"/>
  <c r="F366" i="43" s="1"/>
  <c r="J6" i="45" l="1"/>
  <c r="J7" i="45" s="1"/>
  <c r="J8" i="45" s="1"/>
  <c r="I6" i="45"/>
  <c r="I7" i="45" s="1"/>
  <c r="I8" i="45" s="1"/>
  <c r="H6" i="45"/>
  <c r="H7" i="45" s="1"/>
  <c r="H8" i="45" s="1"/>
  <c r="H9" i="45" s="1"/>
  <c r="H10" i="45" s="1"/>
  <c r="H11" i="45" s="1"/>
  <c r="H12" i="45" s="1"/>
  <c r="H13" i="45" s="1"/>
  <c r="H14" i="45" s="1"/>
  <c r="H15" i="45" s="1"/>
  <c r="H16" i="45" s="1"/>
  <c r="H17" i="45" s="1"/>
  <c r="H18" i="45" s="1"/>
  <c r="H19" i="45" s="1"/>
  <c r="H20" i="45" s="1"/>
  <c r="H21" i="45" s="1"/>
  <c r="H22" i="45" s="1"/>
  <c r="H23" i="45" s="1"/>
  <c r="H24" i="45" s="1"/>
  <c r="H25" i="45" s="1"/>
  <c r="H26" i="45" s="1"/>
  <c r="H27" i="45" s="1"/>
  <c r="H28" i="45" s="1"/>
  <c r="H29" i="45" s="1"/>
  <c r="H30" i="45" s="1"/>
  <c r="H31" i="45" s="1"/>
  <c r="H32" i="45" s="1"/>
  <c r="H33" i="45" s="1"/>
  <c r="H34" i="45" s="1"/>
  <c r="H35" i="45" s="1"/>
  <c r="H36" i="45" s="1"/>
  <c r="H37" i="45" s="1"/>
  <c r="H38" i="45" s="1"/>
  <c r="H39" i="45" s="1"/>
  <c r="H40" i="45" s="1"/>
  <c r="H41" i="45" s="1"/>
  <c r="H42" i="45" s="1"/>
  <c r="H43" i="45" s="1"/>
  <c r="H44" i="45" s="1"/>
  <c r="H45" i="45" s="1"/>
  <c r="H46" i="45" s="1"/>
  <c r="H47" i="45" s="1"/>
  <c r="H48" i="45" s="1"/>
  <c r="H49" i="45" s="1"/>
  <c r="H50" i="45" s="1"/>
  <c r="H51" i="45" s="1"/>
  <c r="H52" i="45" s="1"/>
  <c r="H53" i="45" s="1"/>
  <c r="H54" i="45" s="1"/>
  <c r="H55" i="45" s="1"/>
  <c r="H56" i="45" s="1"/>
  <c r="H57" i="45" s="1"/>
  <c r="H58" i="45" s="1"/>
  <c r="H59" i="45" s="1"/>
  <c r="H60" i="45" s="1"/>
  <c r="H61" i="45" s="1"/>
  <c r="H62" i="45" s="1"/>
  <c r="H63" i="45" s="1"/>
  <c r="H64" i="45" s="1"/>
  <c r="H65" i="45" s="1"/>
  <c r="H66" i="45" s="1"/>
  <c r="H67" i="45" s="1"/>
  <c r="H68" i="45" s="1"/>
  <c r="H69" i="45" s="1"/>
  <c r="H70" i="45" s="1"/>
  <c r="H71" i="45" s="1"/>
  <c r="H72" i="45" s="1"/>
  <c r="H73" i="45" s="1"/>
  <c r="H74" i="45" s="1"/>
  <c r="H75" i="45" s="1"/>
  <c r="H76" i="45" s="1"/>
  <c r="H77" i="45" s="1"/>
  <c r="H78" i="45" s="1"/>
  <c r="H79" i="45" s="1"/>
  <c r="H80" i="45" s="1"/>
  <c r="H81" i="45" s="1"/>
  <c r="H82" i="45" s="1"/>
  <c r="H83" i="45" s="1"/>
  <c r="H84" i="45" s="1"/>
  <c r="H85" i="45" s="1"/>
  <c r="H86" i="45" s="1"/>
  <c r="H87" i="45" s="1"/>
  <c r="H88" i="45" s="1"/>
  <c r="H89" i="45" s="1"/>
  <c r="H90" i="45" s="1"/>
  <c r="H91" i="45" s="1"/>
  <c r="H92" i="45" s="1"/>
  <c r="H93" i="45" s="1"/>
  <c r="H94" i="45" s="1"/>
  <c r="H95" i="45" s="1"/>
  <c r="H96" i="45" s="1"/>
  <c r="H97" i="45" s="1"/>
  <c r="H98" i="45" s="1"/>
  <c r="H99" i="45" s="1"/>
  <c r="H100" i="45" s="1"/>
  <c r="H101" i="45" s="1"/>
  <c r="H102" i="45" s="1"/>
  <c r="H103" i="45" s="1"/>
  <c r="H104" i="45" s="1"/>
  <c r="H105" i="45" s="1"/>
  <c r="H106" i="45" s="1"/>
  <c r="H107" i="45" s="1"/>
  <c r="H108" i="45" s="1"/>
  <c r="H109" i="45" s="1"/>
  <c r="H110" i="45" s="1"/>
  <c r="H111" i="45" s="1"/>
  <c r="H112" i="45" s="1"/>
  <c r="H113" i="45" s="1"/>
  <c r="H114" i="45" s="1"/>
  <c r="H115" i="45" s="1"/>
  <c r="H116" i="45" s="1"/>
  <c r="H117" i="45" s="1"/>
  <c r="H118" i="45" s="1"/>
  <c r="H119" i="45" s="1"/>
  <c r="H120" i="45" s="1"/>
  <c r="H121" i="45" s="1"/>
  <c r="H122" i="45" s="1"/>
  <c r="H123" i="45" s="1"/>
  <c r="H124" i="45" s="1"/>
  <c r="H125" i="45" s="1"/>
  <c r="H126" i="45" s="1"/>
  <c r="H127" i="45" s="1"/>
  <c r="H128" i="45" s="1"/>
  <c r="H129" i="45" s="1"/>
  <c r="H130" i="45" s="1"/>
  <c r="H131" i="45" s="1"/>
  <c r="H132" i="45" s="1"/>
  <c r="H133" i="45" s="1"/>
  <c r="H134" i="45" s="1"/>
  <c r="H135" i="45" s="1"/>
  <c r="H136" i="45" s="1"/>
  <c r="H137" i="45" s="1"/>
  <c r="H138" i="45" s="1"/>
  <c r="H139" i="45" s="1"/>
  <c r="H140" i="45" s="1"/>
  <c r="H141" i="45" s="1"/>
  <c r="H142" i="45" s="1"/>
  <c r="H143" i="45" s="1"/>
  <c r="H144" i="45" s="1"/>
  <c r="H145" i="45" s="1"/>
  <c r="H146" i="45" s="1"/>
  <c r="H147" i="45" s="1"/>
  <c r="H148" i="45" s="1"/>
  <c r="H149" i="45" s="1"/>
  <c r="H150" i="45" s="1"/>
  <c r="H151" i="45" s="1"/>
  <c r="H152" i="45" s="1"/>
  <c r="H153" i="45" s="1"/>
  <c r="H154" i="45" s="1"/>
  <c r="H155" i="45" s="1"/>
  <c r="H156" i="45" s="1"/>
  <c r="H157" i="45" s="1"/>
  <c r="H158" i="45" s="1"/>
  <c r="H159" i="45" s="1"/>
  <c r="H160" i="45" s="1"/>
  <c r="H161" i="45" s="1"/>
  <c r="H162" i="45" s="1"/>
  <c r="H163" i="45" s="1"/>
  <c r="G163" i="45"/>
  <c r="G162" i="45"/>
  <c r="G161" i="45"/>
  <c r="G160" i="45"/>
  <c r="G159" i="45"/>
  <c r="G158" i="45"/>
  <c r="G157" i="45"/>
  <c r="G156" i="45"/>
  <c r="G155" i="45"/>
  <c r="G154" i="45"/>
  <c r="G153" i="45"/>
  <c r="G152" i="45"/>
  <c r="G151" i="45"/>
  <c r="G150" i="45"/>
  <c r="G149" i="45"/>
  <c r="G148" i="45"/>
  <c r="G147" i="45"/>
  <c r="G146" i="45"/>
  <c r="G145" i="45"/>
  <c r="G144" i="45"/>
  <c r="G143" i="45"/>
  <c r="G142" i="45"/>
  <c r="G141" i="45"/>
  <c r="G140" i="45"/>
  <c r="G139" i="45"/>
  <c r="G138" i="45"/>
  <c r="G137" i="45"/>
  <c r="G136" i="45"/>
  <c r="G135" i="45"/>
  <c r="G134" i="45"/>
  <c r="G133" i="45"/>
  <c r="G132" i="45"/>
  <c r="G131" i="45"/>
  <c r="G130" i="45"/>
  <c r="G129" i="45"/>
  <c r="G128" i="45"/>
  <c r="G127" i="45"/>
  <c r="G126" i="45"/>
  <c r="G125" i="45"/>
  <c r="G124" i="45"/>
  <c r="G123" i="45"/>
  <c r="G122" i="45"/>
  <c r="G121" i="45"/>
  <c r="G120" i="45"/>
  <c r="G119" i="45"/>
  <c r="G118" i="45"/>
  <c r="G117" i="45"/>
  <c r="G116" i="45"/>
  <c r="G115" i="45"/>
  <c r="G114" i="45"/>
  <c r="G113" i="45"/>
  <c r="G112" i="45"/>
  <c r="G111" i="45"/>
  <c r="G110" i="45"/>
  <c r="G109" i="45"/>
  <c r="G108" i="45"/>
  <c r="G107" i="45"/>
  <c r="G106" i="45"/>
  <c r="G105" i="45"/>
  <c r="G104" i="45"/>
  <c r="G103" i="45"/>
  <c r="G102" i="45"/>
  <c r="G101" i="45"/>
  <c r="G100" i="45"/>
  <c r="G99" i="45"/>
  <c r="G98" i="45"/>
  <c r="G97" i="45"/>
  <c r="G96" i="45"/>
  <c r="G95" i="45"/>
  <c r="G94" i="45"/>
  <c r="G93" i="45"/>
  <c r="G92" i="45"/>
  <c r="G91" i="45"/>
  <c r="G90" i="45"/>
  <c r="G89" i="45"/>
  <c r="G88" i="45"/>
  <c r="G87" i="45"/>
  <c r="G86" i="45"/>
  <c r="G85" i="45"/>
  <c r="G84" i="45"/>
  <c r="G83" i="45"/>
  <c r="G82" i="45"/>
  <c r="G81" i="45"/>
  <c r="G80" i="45"/>
  <c r="G79" i="45"/>
  <c r="G78" i="45"/>
  <c r="G77" i="45"/>
  <c r="G76" i="45"/>
  <c r="G75" i="45"/>
  <c r="G74" i="45"/>
  <c r="G73" i="45"/>
  <c r="G72" i="45"/>
  <c r="G71" i="45"/>
  <c r="G70" i="45"/>
  <c r="G69" i="45"/>
  <c r="G68" i="45"/>
  <c r="G67" i="45"/>
  <c r="G66" i="45"/>
  <c r="G65" i="45"/>
  <c r="G64" i="45"/>
  <c r="G63" i="45"/>
  <c r="G62" i="45"/>
  <c r="G61" i="45"/>
  <c r="G60" i="45"/>
  <c r="G59" i="45"/>
  <c r="G58" i="45"/>
  <c r="G57" i="45"/>
  <c r="G56" i="45"/>
  <c r="G55" i="45"/>
  <c r="G54" i="45"/>
  <c r="G53" i="45"/>
  <c r="G52" i="45"/>
  <c r="G51" i="45"/>
  <c r="G50" i="45"/>
  <c r="G49" i="45"/>
  <c r="G48" i="45"/>
  <c r="G47" i="45"/>
  <c r="G46" i="45"/>
  <c r="G45" i="45"/>
  <c r="G44" i="45"/>
  <c r="G43" i="45"/>
  <c r="G42" i="45"/>
  <c r="G41" i="45"/>
  <c r="G40" i="45"/>
  <c r="G39" i="45"/>
  <c r="G38" i="45"/>
  <c r="G37" i="45"/>
  <c r="G36" i="45"/>
  <c r="G35" i="45"/>
  <c r="G34" i="45"/>
  <c r="G33" i="45"/>
  <c r="G32" i="45"/>
  <c r="G31" i="45"/>
  <c r="G30" i="45"/>
  <c r="G29" i="45"/>
  <c r="G28" i="45"/>
  <c r="G27" i="45"/>
  <c r="G26" i="45"/>
  <c r="G25" i="45"/>
  <c r="G24" i="45"/>
  <c r="G23" i="45"/>
  <c r="G22" i="45"/>
  <c r="G21" i="45"/>
  <c r="G20" i="45"/>
  <c r="G19" i="45"/>
  <c r="G18" i="45"/>
  <c r="G17" i="45"/>
  <c r="G16" i="45"/>
  <c r="G15" i="45"/>
  <c r="G14" i="45"/>
  <c r="G13" i="45"/>
  <c r="G12" i="45"/>
  <c r="G11" i="45"/>
  <c r="G10" i="45"/>
  <c r="G9" i="45"/>
  <c r="G8" i="45"/>
  <c r="G7" i="45"/>
  <c r="G6" i="45"/>
  <c r="Y70" i="45"/>
  <c r="W70" i="45"/>
  <c r="Y69" i="45"/>
  <c r="W69" i="45"/>
  <c r="W71" i="45" l="1"/>
  <c r="AC7" i="45"/>
  <c r="AD7" i="45" s="1"/>
  <c r="AC5" i="45"/>
  <c r="I9" i="45"/>
  <c r="I10" i="45" s="1"/>
  <c r="I11" i="45" s="1"/>
  <c r="I12" i="45" s="1"/>
  <c r="I13" i="45" s="1"/>
  <c r="L8" i="45"/>
  <c r="J9" i="45"/>
  <c r="J10" i="45" s="1"/>
  <c r="J11" i="45" s="1"/>
  <c r="J12" i="45" s="1"/>
  <c r="J13" i="45" s="1"/>
  <c r="M8" i="45"/>
  <c r="L7" i="45"/>
  <c r="M7" i="45"/>
  <c r="L6" i="45"/>
  <c r="M6" i="45"/>
  <c r="K6" i="45"/>
  <c r="N6" i="45" s="1"/>
  <c r="Y71" i="45"/>
  <c r="W72" i="45" s="1"/>
  <c r="AE7" i="45" l="1"/>
  <c r="AD5" i="45"/>
  <c r="AE5" i="45"/>
  <c r="J14" i="45"/>
  <c r="J15" i="45" s="1"/>
  <c r="J16" i="45" s="1"/>
  <c r="J17" i="45" s="1"/>
  <c r="J18" i="45" s="1"/>
  <c r="J19" i="45" s="1"/>
  <c r="J20" i="45" s="1"/>
  <c r="J21" i="45" s="1"/>
  <c r="J22" i="45" s="1"/>
  <c r="J23" i="45" s="1"/>
  <c r="J24" i="45" s="1"/>
  <c r="J25" i="45" s="1"/>
  <c r="J26" i="45" s="1"/>
  <c r="J27" i="45" s="1"/>
  <c r="J28" i="45" s="1"/>
  <c r="J29" i="45" s="1"/>
  <c r="J30" i="45" s="1"/>
  <c r="J31" i="45" s="1"/>
  <c r="J32" i="45" s="1"/>
  <c r="J33" i="45" s="1"/>
  <c r="J34" i="45" s="1"/>
  <c r="J35" i="45" s="1"/>
  <c r="J36" i="45" s="1"/>
  <c r="J37" i="45" s="1"/>
  <c r="J38" i="45" s="1"/>
  <c r="J39" i="45" s="1"/>
  <c r="J40" i="45" s="1"/>
  <c r="J41" i="45" s="1"/>
  <c r="J42" i="45" s="1"/>
  <c r="J43" i="45" s="1"/>
  <c r="J44" i="45" s="1"/>
  <c r="J45" i="45" s="1"/>
  <c r="J46" i="45" s="1"/>
  <c r="J47" i="45" s="1"/>
  <c r="J48" i="45" s="1"/>
  <c r="J49" i="45" s="1"/>
  <c r="J50" i="45" s="1"/>
  <c r="J51" i="45" s="1"/>
  <c r="J52" i="45" s="1"/>
  <c r="J53" i="45" s="1"/>
  <c r="J54" i="45" s="1"/>
  <c r="J55" i="45" s="1"/>
  <c r="J56" i="45" s="1"/>
  <c r="J57" i="45" s="1"/>
  <c r="J58" i="45" s="1"/>
  <c r="J59" i="45" s="1"/>
  <c r="J60" i="45" s="1"/>
  <c r="J61" i="45" s="1"/>
  <c r="J62" i="45" s="1"/>
  <c r="J63" i="45" s="1"/>
  <c r="J64" i="45" s="1"/>
  <c r="J65" i="45" s="1"/>
  <c r="J66" i="45" s="1"/>
  <c r="J67" i="45" s="1"/>
  <c r="J68" i="45" s="1"/>
  <c r="J69" i="45" s="1"/>
  <c r="J70" i="45" s="1"/>
  <c r="J71" i="45" s="1"/>
  <c r="J72" i="45" s="1"/>
  <c r="J73" i="45" s="1"/>
  <c r="J74" i="45" s="1"/>
  <c r="J75" i="45" s="1"/>
  <c r="J76" i="45" s="1"/>
  <c r="J77" i="45" s="1"/>
  <c r="J78" i="45" s="1"/>
  <c r="J79" i="45" s="1"/>
  <c r="J80" i="45" s="1"/>
  <c r="J81" i="45" s="1"/>
  <c r="J82" i="45" s="1"/>
  <c r="J83" i="45" s="1"/>
  <c r="I14" i="45"/>
  <c r="I15" i="45" s="1"/>
  <c r="I16" i="45" s="1"/>
  <c r="I17" i="45" s="1"/>
  <c r="I18" i="45" s="1"/>
  <c r="I19" i="45" s="1"/>
  <c r="I20" i="45" s="1"/>
  <c r="I21" i="45" s="1"/>
  <c r="I22" i="45" s="1"/>
  <c r="I23" i="45" s="1"/>
  <c r="I24" i="45" s="1"/>
  <c r="I25" i="45" s="1"/>
  <c r="I26" i="45" s="1"/>
  <c r="I27" i="45" s="1"/>
  <c r="I28" i="45" s="1"/>
  <c r="I29" i="45" s="1"/>
  <c r="I30" i="45" s="1"/>
  <c r="I31" i="45" s="1"/>
  <c r="I32" i="45" s="1"/>
  <c r="I33" i="45" s="1"/>
  <c r="I34" i="45" s="1"/>
  <c r="I35" i="45" s="1"/>
  <c r="I36" i="45" s="1"/>
  <c r="I37" i="45" s="1"/>
  <c r="I38" i="45" s="1"/>
  <c r="I39" i="45" s="1"/>
  <c r="I40" i="45" s="1"/>
  <c r="I41" i="45" s="1"/>
  <c r="I42" i="45" s="1"/>
  <c r="I43" i="45" s="1"/>
  <c r="I44" i="45" s="1"/>
  <c r="I45" i="45" s="1"/>
  <c r="I46" i="45" s="1"/>
  <c r="I47" i="45" s="1"/>
  <c r="I48" i="45" s="1"/>
  <c r="I49" i="45" s="1"/>
  <c r="I50" i="45" s="1"/>
  <c r="I51" i="45" s="1"/>
  <c r="I52" i="45" s="1"/>
  <c r="I53" i="45" s="1"/>
  <c r="I54" i="45" s="1"/>
  <c r="I55" i="45" s="1"/>
  <c r="I56" i="45" s="1"/>
  <c r="I57" i="45" s="1"/>
  <c r="I58" i="45" s="1"/>
  <c r="I59" i="45" s="1"/>
  <c r="I60" i="45" s="1"/>
  <c r="I61" i="45" s="1"/>
  <c r="I62" i="45" s="1"/>
  <c r="I63" i="45" s="1"/>
  <c r="I64" i="45" s="1"/>
  <c r="I65" i="45" s="1"/>
  <c r="I66" i="45" s="1"/>
  <c r="I67" i="45" s="1"/>
  <c r="I68" i="45" s="1"/>
  <c r="I69" i="45" s="1"/>
  <c r="I70" i="45" s="1"/>
  <c r="I71" i="45" s="1"/>
  <c r="I72" i="45" s="1"/>
  <c r="I73" i="45" s="1"/>
  <c r="I74" i="45" s="1"/>
  <c r="I75" i="45" s="1"/>
  <c r="I76" i="45" s="1"/>
  <c r="I77" i="45" s="1"/>
  <c r="I78" i="45" s="1"/>
  <c r="I79" i="45" s="1"/>
  <c r="I80" i="45" s="1"/>
  <c r="I81" i="45" s="1"/>
  <c r="I82" i="45" s="1"/>
  <c r="I83" i="45" s="1"/>
  <c r="M9" i="45"/>
  <c r="K7" i="45"/>
  <c r="N7" i="45" s="1"/>
  <c r="M11" i="45"/>
  <c r="M10" i="45"/>
  <c r="AD6" i="45" l="1"/>
  <c r="AC6" i="45"/>
  <c r="J84" i="45"/>
  <c r="J85" i="45" s="1"/>
  <c r="J86" i="45" s="1"/>
  <c r="J87" i="45" s="1"/>
  <c r="J88" i="45" s="1"/>
  <c r="J89" i="45" s="1"/>
  <c r="J90" i="45" s="1"/>
  <c r="J91" i="45" s="1"/>
  <c r="J92" i="45" s="1"/>
  <c r="J93" i="45" s="1"/>
  <c r="J94" i="45" s="1"/>
  <c r="J95" i="45" s="1"/>
  <c r="J96" i="45" s="1"/>
  <c r="J97" i="45" s="1"/>
  <c r="J98" i="45" s="1"/>
  <c r="J99" i="45" s="1"/>
  <c r="J100" i="45" s="1"/>
  <c r="J101" i="45" s="1"/>
  <c r="J102" i="45" s="1"/>
  <c r="J103" i="45" s="1"/>
  <c r="J104" i="45" s="1"/>
  <c r="J105" i="45" s="1"/>
  <c r="J106" i="45" s="1"/>
  <c r="J107" i="45" s="1"/>
  <c r="J108" i="45" s="1"/>
  <c r="J109" i="45" s="1"/>
  <c r="J110" i="45" s="1"/>
  <c r="J111" i="45" s="1"/>
  <c r="J112" i="45" s="1"/>
  <c r="J113" i="45" s="1"/>
  <c r="J114" i="45" s="1"/>
  <c r="J115" i="45" s="1"/>
  <c r="J116" i="45" s="1"/>
  <c r="J117" i="45" s="1"/>
  <c r="J118" i="45" s="1"/>
  <c r="J119" i="45" s="1"/>
  <c r="J120" i="45" s="1"/>
  <c r="J121" i="45" s="1"/>
  <c r="J122" i="45" s="1"/>
  <c r="J123" i="45" s="1"/>
  <c r="J124" i="45" s="1"/>
  <c r="J125" i="45" s="1"/>
  <c r="J126" i="45" s="1"/>
  <c r="J127" i="45" s="1"/>
  <c r="J128" i="45" s="1"/>
  <c r="J129" i="45" s="1"/>
  <c r="J130" i="45" s="1"/>
  <c r="J131" i="45" s="1"/>
  <c r="J132" i="45" s="1"/>
  <c r="J133" i="45" s="1"/>
  <c r="J134" i="45" s="1"/>
  <c r="J135" i="45" s="1"/>
  <c r="J136" i="45" s="1"/>
  <c r="J137" i="45" s="1"/>
  <c r="J138" i="45" s="1"/>
  <c r="J139" i="45" s="1"/>
  <c r="J140" i="45" s="1"/>
  <c r="J141" i="45" s="1"/>
  <c r="J142" i="45" s="1"/>
  <c r="J143" i="45" s="1"/>
  <c r="J144" i="45" s="1"/>
  <c r="J145" i="45" s="1"/>
  <c r="J146" i="45" s="1"/>
  <c r="J147" i="45" s="1"/>
  <c r="J148" i="45" s="1"/>
  <c r="J149" i="45" s="1"/>
  <c r="J150" i="45" s="1"/>
  <c r="J151" i="45" s="1"/>
  <c r="J152" i="45" s="1"/>
  <c r="J153" i="45" s="1"/>
  <c r="J154" i="45" s="1"/>
  <c r="J155" i="45" s="1"/>
  <c r="J156" i="45" s="1"/>
  <c r="J157" i="45" s="1"/>
  <c r="J158" i="45" s="1"/>
  <c r="J159" i="45" s="1"/>
  <c r="J160" i="45" s="1"/>
  <c r="J161" i="45" s="1"/>
  <c r="J162" i="45" s="1"/>
  <c r="J163" i="45" s="1"/>
  <c r="AD8" i="45"/>
  <c r="I84" i="45"/>
  <c r="I85" i="45" s="1"/>
  <c r="I86" i="45" s="1"/>
  <c r="I87" i="45" s="1"/>
  <c r="I88" i="45" s="1"/>
  <c r="I89" i="45" s="1"/>
  <c r="I90" i="45" s="1"/>
  <c r="I91" i="45" s="1"/>
  <c r="I92" i="45" s="1"/>
  <c r="I93" i="45" s="1"/>
  <c r="I94" i="45" s="1"/>
  <c r="I95" i="45" s="1"/>
  <c r="I96" i="45" s="1"/>
  <c r="I97" i="45" s="1"/>
  <c r="I98" i="45" s="1"/>
  <c r="I99" i="45" s="1"/>
  <c r="I100" i="45" s="1"/>
  <c r="I101" i="45" s="1"/>
  <c r="I102" i="45" s="1"/>
  <c r="I103" i="45" s="1"/>
  <c r="I104" i="45" s="1"/>
  <c r="I105" i="45" s="1"/>
  <c r="I106" i="45" s="1"/>
  <c r="I107" i="45" s="1"/>
  <c r="I108" i="45" s="1"/>
  <c r="I109" i="45" s="1"/>
  <c r="I110" i="45" s="1"/>
  <c r="I111" i="45" s="1"/>
  <c r="I112" i="45" s="1"/>
  <c r="I113" i="45" s="1"/>
  <c r="I114" i="45" s="1"/>
  <c r="I115" i="45" s="1"/>
  <c r="I116" i="45" s="1"/>
  <c r="I117" i="45" s="1"/>
  <c r="I118" i="45" s="1"/>
  <c r="I119" i="45" s="1"/>
  <c r="I120" i="45" s="1"/>
  <c r="I121" i="45" s="1"/>
  <c r="I122" i="45" s="1"/>
  <c r="I123" i="45" s="1"/>
  <c r="I124" i="45" s="1"/>
  <c r="I125" i="45" s="1"/>
  <c r="I126" i="45" s="1"/>
  <c r="I127" i="45" s="1"/>
  <c r="I128" i="45" s="1"/>
  <c r="I129" i="45" s="1"/>
  <c r="I130" i="45" s="1"/>
  <c r="I131" i="45" s="1"/>
  <c r="I132" i="45" s="1"/>
  <c r="I133" i="45" s="1"/>
  <c r="I134" i="45" s="1"/>
  <c r="I135" i="45" s="1"/>
  <c r="I136" i="45" s="1"/>
  <c r="I137" i="45" s="1"/>
  <c r="I138" i="45" s="1"/>
  <c r="I139" i="45" s="1"/>
  <c r="I140" i="45" s="1"/>
  <c r="I141" i="45" s="1"/>
  <c r="I142" i="45" s="1"/>
  <c r="I143" i="45" s="1"/>
  <c r="I144" i="45" s="1"/>
  <c r="I145" i="45" s="1"/>
  <c r="I146" i="45" s="1"/>
  <c r="I147" i="45" s="1"/>
  <c r="I148" i="45" s="1"/>
  <c r="I149" i="45" s="1"/>
  <c r="I150" i="45" s="1"/>
  <c r="I151" i="45" s="1"/>
  <c r="I152" i="45" s="1"/>
  <c r="I153" i="45" s="1"/>
  <c r="I154" i="45" s="1"/>
  <c r="I155" i="45" s="1"/>
  <c r="I156" i="45" s="1"/>
  <c r="I157" i="45" s="1"/>
  <c r="I158" i="45" s="1"/>
  <c r="I159" i="45" s="1"/>
  <c r="I160" i="45" s="1"/>
  <c r="I161" i="45" s="1"/>
  <c r="I162" i="45" s="1"/>
  <c r="I163" i="45" s="1"/>
  <c r="AC8" i="45"/>
  <c r="K8" i="45"/>
  <c r="N8" i="45" s="1"/>
  <c r="M12" i="45"/>
  <c r="L9" i="45" l="1"/>
  <c r="K9" i="45"/>
  <c r="N9" i="45" s="1"/>
  <c r="M13" i="45"/>
  <c r="K10" i="45" l="1"/>
  <c r="N10" i="45" s="1"/>
  <c r="L10" i="45"/>
  <c r="M14" i="45"/>
  <c r="L11" i="45" l="1"/>
  <c r="K11" i="45"/>
  <c r="N11" i="45" s="1"/>
  <c r="M15" i="45"/>
  <c r="L12" i="45" l="1"/>
  <c r="K12" i="45"/>
  <c r="N12" i="45" s="1"/>
  <c r="M16" i="45"/>
  <c r="L13" i="45" l="1"/>
  <c r="K13" i="45"/>
  <c r="M17" i="45"/>
  <c r="N13" i="45" l="1"/>
  <c r="K14" i="45"/>
  <c r="N14" i="45" s="1"/>
  <c r="L14" i="45"/>
  <c r="M18" i="45"/>
  <c r="L15" i="45" l="1"/>
  <c r="K15" i="45"/>
  <c r="N15" i="45" s="1"/>
  <c r="M19" i="45"/>
  <c r="L16" i="45" l="1"/>
  <c r="K16" i="45"/>
  <c r="M20" i="45"/>
  <c r="N16" i="45" l="1"/>
  <c r="K17" i="45"/>
  <c r="L17" i="45"/>
  <c r="M21" i="45"/>
  <c r="P21" i="45" l="1"/>
  <c r="P8" i="45"/>
  <c r="P7" i="45"/>
  <c r="P10" i="45"/>
  <c r="P15" i="45"/>
  <c r="P9" i="45"/>
  <c r="P14" i="45"/>
  <c r="P12" i="45"/>
  <c r="P11" i="45"/>
  <c r="P13" i="45"/>
  <c r="P6" i="45"/>
  <c r="P16" i="45"/>
  <c r="P17" i="45"/>
  <c r="P18" i="45"/>
  <c r="P19" i="45"/>
  <c r="P20" i="45"/>
  <c r="N17" i="45"/>
  <c r="L18" i="45"/>
  <c r="K18" i="45"/>
  <c r="N18" i="45" s="1"/>
  <c r="M22" i="45"/>
  <c r="P22" i="45" s="1"/>
  <c r="L19" i="45" l="1"/>
  <c r="K19" i="45"/>
  <c r="N19" i="45" s="1"/>
  <c r="M23" i="45"/>
  <c r="P23" i="45" s="1"/>
  <c r="L20" i="45" l="1"/>
  <c r="K20" i="45"/>
  <c r="N20" i="45" s="1"/>
  <c r="M24" i="45"/>
  <c r="P24" i="45" s="1"/>
  <c r="L21" i="45" l="1"/>
  <c r="O20" i="45" s="1"/>
  <c r="K21" i="45"/>
  <c r="M25" i="45"/>
  <c r="P25" i="45" s="1"/>
  <c r="N21" i="45" l="1"/>
  <c r="AE6" i="45"/>
  <c r="O21" i="45"/>
  <c r="O16" i="45"/>
  <c r="O17" i="45"/>
  <c r="O13" i="45"/>
  <c r="O7" i="45"/>
  <c r="O8" i="45"/>
  <c r="O12" i="45"/>
  <c r="O15" i="45"/>
  <c r="O6" i="45"/>
  <c r="O9" i="45"/>
  <c r="O10" i="45"/>
  <c r="O11" i="45"/>
  <c r="O14" i="45"/>
  <c r="O18" i="45"/>
  <c r="O19" i="45"/>
  <c r="L22" i="45"/>
  <c r="O22" i="45" s="1"/>
  <c r="K22" i="45"/>
  <c r="N22" i="45" s="1"/>
  <c r="M26" i="45"/>
  <c r="P26" i="45" s="1"/>
  <c r="Q22" i="45" l="1"/>
  <c r="Q21" i="45"/>
  <c r="Q16" i="45"/>
  <c r="Q11" i="45"/>
  <c r="Q13" i="45"/>
  <c r="Q10" i="45"/>
  <c r="Q6" i="45"/>
  <c r="Q8" i="45"/>
  <c r="Q14" i="45"/>
  <c r="Q9" i="45"/>
  <c r="Q17" i="45"/>
  <c r="Q12" i="45"/>
  <c r="Q15" i="45"/>
  <c r="Q18" i="45"/>
  <c r="Q7" i="45"/>
  <c r="Q19" i="45"/>
  <c r="Q20" i="45"/>
  <c r="K23" i="45"/>
  <c r="N23" i="45" s="1"/>
  <c r="Q23" i="45" s="1"/>
  <c r="L23" i="45"/>
  <c r="O23" i="45" s="1"/>
  <c r="M27" i="45"/>
  <c r="P27" i="45" s="1"/>
  <c r="L24" i="45" l="1"/>
  <c r="O24" i="45" s="1"/>
  <c r="K24" i="45"/>
  <c r="N24" i="45" s="1"/>
  <c r="Q24" i="45" s="1"/>
  <c r="M28" i="45"/>
  <c r="P28" i="45" s="1"/>
  <c r="L25" i="45" l="1"/>
  <c r="O25" i="45" s="1"/>
  <c r="K25" i="45"/>
  <c r="N25" i="45" s="1"/>
  <c r="Q25" i="45" s="1"/>
  <c r="M29" i="45"/>
  <c r="P29" i="45" s="1"/>
  <c r="L26" i="45" l="1"/>
  <c r="O26" i="45" s="1"/>
  <c r="K26" i="45"/>
  <c r="N26" i="45" s="1"/>
  <c r="Q26" i="45" s="1"/>
  <c r="M30" i="45"/>
  <c r="P30" i="45" s="1"/>
  <c r="L27" i="45" l="1"/>
  <c r="O27" i="45" s="1"/>
  <c r="K27" i="45"/>
  <c r="N27" i="45" s="1"/>
  <c r="Q27" i="45" s="1"/>
  <c r="M31" i="45"/>
  <c r="P31" i="45" s="1"/>
  <c r="K28" i="45" l="1"/>
  <c r="N28" i="45" s="1"/>
  <c r="Q28" i="45" s="1"/>
  <c r="L28" i="45"/>
  <c r="O28" i="45" s="1"/>
  <c r="M32" i="45"/>
  <c r="P32" i="45" s="1"/>
  <c r="L29" i="45" l="1"/>
  <c r="O29" i="45" s="1"/>
  <c r="K29" i="45"/>
  <c r="N29" i="45" s="1"/>
  <c r="Q29" i="45" s="1"/>
  <c r="M33" i="45"/>
  <c r="P33" i="45" s="1"/>
  <c r="L30" i="45" l="1"/>
  <c r="O30" i="45" s="1"/>
  <c r="K30" i="45"/>
  <c r="N30" i="45" s="1"/>
  <c r="Q30" i="45" s="1"/>
  <c r="M34" i="45"/>
  <c r="P34" i="45" s="1"/>
  <c r="L31" i="45" l="1"/>
  <c r="O31" i="45" s="1"/>
  <c r="K31" i="45"/>
  <c r="N31" i="45" s="1"/>
  <c r="Q31" i="45" s="1"/>
  <c r="M35" i="45"/>
  <c r="P35" i="45" s="1"/>
  <c r="K32" i="45" l="1"/>
  <c r="N32" i="45" s="1"/>
  <c r="Q32" i="45" s="1"/>
  <c r="L32" i="45"/>
  <c r="O32" i="45" s="1"/>
  <c r="M36" i="45"/>
  <c r="P36" i="45" s="1"/>
  <c r="L33" i="45" l="1"/>
  <c r="O33" i="45" s="1"/>
  <c r="K33" i="45"/>
  <c r="N33" i="45" s="1"/>
  <c r="Q33" i="45" s="1"/>
  <c r="M37" i="45"/>
  <c r="P37" i="45" s="1"/>
  <c r="L34" i="45" l="1"/>
  <c r="O34" i="45" s="1"/>
  <c r="K34" i="45"/>
  <c r="N34" i="45" s="1"/>
  <c r="Q34" i="45" s="1"/>
  <c r="M38" i="45"/>
  <c r="P38" i="45" s="1"/>
  <c r="L35" i="45" l="1"/>
  <c r="O35" i="45" s="1"/>
  <c r="K35" i="45"/>
  <c r="N35" i="45" s="1"/>
  <c r="Q35" i="45" s="1"/>
  <c r="M39" i="45"/>
  <c r="P39" i="45" s="1"/>
  <c r="L36" i="45" l="1"/>
  <c r="O36" i="45" s="1"/>
  <c r="K36" i="45"/>
  <c r="N36" i="45" s="1"/>
  <c r="Q36" i="45" s="1"/>
  <c r="M40" i="45"/>
  <c r="P40" i="45" s="1"/>
  <c r="L37" i="45" l="1"/>
  <c r="O37" i="45" s="1"/>
  <c r="K37" i="45"/>
  <c r="N37" i="45" s="1"/>
  <c r="Q37" i="45" s="1"/>
  <c r="M41" i="45"/>
  <c r="P41" i="45" s="1"/>
  <c r="K38" i="45" l="1"/>
  <c r="N38" i="45" s="1"/>
  <c r="Q38" i="45" s="1"/>
  <c r="L38" i="45"/>
  <c r="O38" i="45" s="1"/>
  <c r="M42" i="45"/>
  <c r="P42" i="45" s="1"/>
  <c r="K39" i="45" l="1"/>
  <c r="N39" i="45" s="1"/>
  <c r="Q39" i="45" s="1"/>
  <c r="L39" i="45"/>
  <c r="O39" i="45" s="1"/>
  <c r="M43" i="45"/>
  <c r="P43" i="45" s="1"/>
  <c r="L40" i="45" l="1"/>
  <c r="O40" i="45" s="1"/>
  <c r="K40" i="45"/>
  <c r="N40" i="45" s="1"/>
  <c r="Q40" i="45" s="1"/>
  <c r="M44" i="45"/>
  <c r="P44" i="45" s="1"/>
  <c r="K41" i="45" l="1"/>
  <c r="N41" i="45" s="1"/>
  <c r="Q41" i="45" s="1"/>
  <c r="L41" i="45"/>
  <c r="O41" i="45" s="1"/>
  <c r="M45" i="45"/>
  <c r="P45" i="45" s="1"/>
  <c r="K42" i="45" l="1"/>
  <c r="N42" i="45" s="1"/>
  <c r="Q42" i="45" s="1"/>
  <c r="L42" i="45"/>
  <c r="O42" i="45" s="1"/>
  <c r="M46" i="45"/>
  <c r="P46" i="45" s="1"/>
  <c r="K43" i="45" l="1"/>
  <c r="N43" i="45" s="1"/>
  <c r="Q43" i="45" s="1"/>
  <c r="L43" i="45"/>
  <c r="O43" i="45" s="1"/>
  <c r="M47" i="45"/>
  <c r="P47" i="45" s="1"/>
  <c r="K44" i="45" l="1"/>
  <c r="N44" i="45" s="1"/>
  <c r="Q44" i="45" s="1"/>
  <c r="L44" i="45"/>
  <c r="O44" i="45" s="1"/>
  <c r="M48" i="45"/>
  <c r="P48" i="45" s="1"/>
  <c r="L45" i="45" l="1"/>
  <c r="O45" i="45" s="1"/>
  <c r="K45" i="45"/>
  <c r="N45" i="45" s="1"/>
  <c r="Q45" i="45" s="1"/>
  <c r="M49" i="45"/>
  <c r="P49" i="45" s="1"/>
  <c r="L46" i="45" l="1"/>
  <c r="O46" i="45" s="1"/>
  <c r="K46" i="45"/>
  <c r="N46" i="45" s="1"/>
  <c r="Q46" i="45" s="1"/>
  <c r="M50" i="45"/>
  <c r="P50" i="45" s="1"/>
  <c r="L47" i="45" l="1"/>
  <c r="O47" i="45" s="1"/>
  <c r="K47" i="45"/>
  <c r="N47" i="45" s="1"/>
  <c r="Q47" i="45" s="1"/>
  <c r="M51" i="45"/>
  <c r="P51" i="45" s="1"/>
  <c r="L48" i="45" l="1"/>
  <c r="O48" i="45" s="1"/>
  <c r="K48" i="45"/>
  <c r="N48" i="45" s="1"/>
  <c r="Q48" i="45" s="1"/>
  <c r="M52" i="45"/>
  <c r="P52" i="45" s="1"/>
  <c r="K49" i="45" l="1"/>
  <c r="N49" i="45" s="1"/>
  <c r="Q49" i="45" s="1"/>
  <c r="L49" i="45"/>
  <c r="O49" i="45" s="1"/>
  <c r="M53" i="45"/>
  <c r="P53" i="45" s="1"/>
  <c r="K50" i="45" l="1"/>
  <c r="N50" i="45" s="1"/>
  <c r="Q50" i="45" s="1"/>
  <c r="L50" i="45"/>
  <c r="O50" i="45" s="1"/>
  <c r="M54" i="45"/>
  <c r="P54" i="45" s="1"/>
  <c r="K51" i="45" l="1"/>
  <c r="N51" i="45" s="1"/>
  <c r="Q51" i="45" s="1"/>
  <c r="L51" i="45"/>
  <c r="O51" i="45" s="1"/>
  <c r="M55" i="45"/>
  <c r="P55" i="45" s="1"/>
  <c r="L52" i="45" l="1"/>
  <c r="O52" i="45" s="1"/>
  <c r="K52" i="45"/>
  <c r="N52" i="45" s="1"/>
  <c r="Q52" i="45" s="1"/>
  <c r="M56" i="45"/>
  <c r="P56" i="45" s="1"/>
  <c r="K53" i="45" l="1"/>
  <c r="N53" i="45" s="1"/>
  <c r="Q53" i="45" s="1"/>
  <c r="L53" i="45"/>
  <c r="O53" i="45" s="1"/>
  <c r="M57" i="45"/>
  <c r="P57" i="45" s="1"/>
  <c r="L54" i="45" l="1"/>
  <c r="O54" i="45" s="1"/>
  <c r="K54" i="45"/>
  <c r="N54" i="45" s="1"/>
  <c r="Q54" i="45" s="1"/>
  <c r="M58" i="45"/>
  <c r="P58" i="45" s="1"/>
  <c r="L55" i="45" l="1"/>
  <c r="O55" i="45" s="1"/>
  <c r="K55" i="45"/>
  <c r="N55" i="45" s="1"/>
  <c r="Q55" i="45" s="1"/>
  <c r="M59" i="45"/>
  <c r="P59" i="45" s="1"/>
  <c r="L56" i="45" l="1"/>
  <c r="O56" i="45" s="1"/>
  <c r="K56" i="45"/>
  <c r="N56" i="45" s="1"/>
  <c r="Q56" i="45" s="1"/>
  <c r="M60" i="45"/>
  <c r="P60" i="45" s="1"/>
  <c r="L57" i="45" l="1"/>
  <c r="O57" i="45" s="1"/>
  <c r="K57" i="45"/>
  <c r="N57" i="45" s="1"/>
  <c r="Q57" i="45" s="1"/>
  <c r="M61" i="45"/>
  <c r="P61" i="45" s="1"/>
  <c r="L58" i="45" l="1"/>
  <c r="O58" i="45" s="1"/>
  <c r="K58" i="45"/>
  <c r="N58" i="45" s="1"/>
  <c r="Q58" i="45" s="1"/>
  <c r="M62" i="45"/>
  <c r="P62" i="45" s="1"/>
  <c r="K59" i="45" l="1"/>
  <c r="N59" i="45" s="1"/>
  <c r="Q59" i="45" s="1"/>
  <c r="L59" i="45"/>
  <c r="O59" i="45" s="1"/>
  <c r="M63" i="45"/>
  <c r="P63" i="45" s="1"/>
  <c r="K60" i="45" l="1"/>
  <c r="N60" i="45" s="1"/>
  <c r="Q60" i="45" s="1"/>
  <c r="L60" i="45"/>
  <c r="O60" i="45" s="1"/>
  <c r="M64" i="45"/>
  <c r="P64" i="45" s="1"/>
  <c r="L61" i="45" l="1"/>
  <c r="O61" i="45" s="1"/>
  <c r="K61" i="45"/>
  <c r="N61" i="45" s="1"/>
  <c r="Q61" i="45" s="1"/>
  <c r="M65" i="45"/>
  <c r="P65" i="45" s="1"/>
  <c r="K62" i="45" l="1"/>
  <c r="N62" i="45" s="1"/>
  <c r="Q62" i="45" s="1"/>
  <c r="L62" i="45"/>
  <c r="O62" i="45" s="1"/>
  <c r="M66" i="45"/>
  <c r="P66" i="45" s="1"/>
  <c r="L63" i="45" l="1"/>
  <c r="O63" i="45" s="1"/>
  <c r="K63" i="45"/>
  <c r="N63" i="45" s="1"/>
  <c r="Q63" i="45" s="1"/>
  <c r="M67" i="45"/>
  <c r="P67" i="45" s="1"/>
  <c r="K64" i="45" l="1"/>
  <c r="N64" i="45" s="1"/>
  <c r="Q64" i="45" s="1"/>
  <c r="L64" i="45"/>
  <c r="O64" i="45" s="1"/>
  <c r="M68" i="45"/>
  <c r="P68" i="45" s="1"/>
  <c r="L65" i="45" l="1"/>
  <c r="O65" i="45" s="1"/>
  <c r="K65" i="45"/>
  <c r="N65" i="45" s="1"/>
  <c r="Q65" i="45" s="1"/>
  <c r="M69" i="45"/>
  <c r="P69" i="45" s="1"/>
  <c r="K66" i="45" l="1"/>
  <c r="N66" i="45" s="1"/>
  <c r="Q66" i="45" s="1"/>
  <c r="L66" i="45"/>
  <c r="O66" i="45" s="1"/>
  <c r="M70" i="45"/>
  <c r="P70" i="45" s="1"/>
  <c r="K67" i="45" l="1"/>
  <c r="N67" i="45" s="1"/>
  <c r="Q67" i="45" s="1"/>
  <c r="L67" i="45"/>
  <c r="O67" i="45" s="1"/>
  <c r="M71" i="45"/>
  <c r="P71" i="45" s="1"/>
  <c r="K68" i="45" l="1"/>
  <c r="N68" i="45" s="1"/>
  <c r="Q68" i="45" s="1"/>
  <c r="L68" i="45"/>
  <c r="O68" i="45" s="1"/>
  <c r="M72" i="45"/>
  <c r="P72" i="45" s="1"/>
  <c r="K69" i="45" l="1"/>
  <c r="N69" i="45" s="1"/>
  <c r="Q69" i="45" s="1"/>
  <c r="L69" i="45"/>
  <c r="O69" i="45" s="1"/>
  <c r="M73" i="45"/>
  <c r="P73" i="45" s="1"/>
  <c r="L70" i="45" l="1"/>
  <c r="O70" i="45" s="1"/>
  <c r="K70" i="45"/>
  <c r="N70" i="45" s="1"/>
  <c r="Q70" i="45" s="1"/>
  <c r="M74" i="45"/>
  <c r="P74" i="45" s="1"/>
  <c r="L71" i="45" l="1"/>
  <c r="O71" i="45" s="1"/>
  <c r="K71" i="45"/>
  <c r="N71" i="45" s="1"/>
  <c r="Q71" i="45" s="1"/>
  <c r="M75" i="45"/>
  <c r="P75" i="45" s="1"/>
  <c r="L72" i="45" l="1"/>
  <c r="O72" i="45" s="1"/>
  <c r="K72" i="45"/>
  <c r="N72" i="45" s="1"/>
  <c r="Q72" i="45" s="1"/>
  <c r="M76" i="45"/>
  <c r="P76" i="45" s="1"/>
  <c r="K73" i="45" l="1"/>
  <c r="N73" i="45" s="1"/>
  <c r="Q73" i="45" s="1"/>
  <c r="L73" i="45"/>
  <c r="O73" i="45" s="1"/>
  <c r="M77" i="45"/>
  <c r="P77" i="45" s="1"/>
  <c r="K74" i="45" l="1"/>
  <c r="N74" i="45" s="1"/>
  <c r="Q74" i="45" s="1"/>
  <c r="L74" i="45"/>
  <c r="O74" i="45" s="1"/>
  <c r="M78" i="45"/>
  <c r="P78" i="45" s="1"/>
  <c r="L75" i="45" l="1"/>
  <c r="O75" i="45" s="1"/>
  <c r="K75" i="45"/>
  <c r="N75" i="45" s="1"/>
  <c r="Q75" i="45" s="1"/>
  <c r="M79" i="45"/>
  <c r="P79" i="45" s="1"/>
  <c r="L76" i="45" l="1"/>
  <c r="O76" i="45" s="1"/>
  <c r="K76" i="45"/>
  <c r="N76" i="45" s="1"/>
  <c r="Q76" i="45" s="1"/>
  <c r="M80" i="45"/>
  <c r="P80" i="45" s="1"/>
  <c r="L77" i="45" l="1"/>
  <c r="O77" i="45" s="1"/>
  <c r="K77" i="45"/>
  <c r="N77" i="45" s="1"/>
  <c r="Q77" i="45" s="1"/>
  <c r="M81" i="45"/>
  <c r="P81" i="45" s="1"/>
  <c r="L78" i="45" l="1"/>
  <c r="O78" i="45" s="1"/>
  <c r="K78" i="45"/>
  <c r="N78" i="45" s="1"/>
  <c r="Q78" i="45" s="1"/>
  <c r="M82" i="45"/>
  <c r="P82" i="45" s="1"/>
  <c r="L79" i="45" l="1"/>
  <c r="O79" i="45" s="1"/>
  <c r="K79" i="45"/>
  <c r="N79" i="45" s="1"/>
  <c r="Q79" i="45" s="1"/>
  <c r="M83" i="45"/>
  <c r="P83" i="45" s="1"/>
  <c r="L80" i="45" l="1"/>
  <c r="O80" i="45" s="1"/>
  <c r="K80" i="45"/>
  <c r="N80" i="45" s="1"/>
  <c r="Q80" i="45" s="1"/>
  <c r="M84" i="45"/>
  <c r="P84" i="45" s="1"/>
  <c r="K81" i="45" l="1"/>
  <c r="N81" i="45" s="1"/>
  <c r="Q81" i="45" s="1"/>
  <c r="L81" i="45"/>
  <c r="O81" i="45" s="1"/>
  <c r="M85" i="45"/>
  <c r="P85" i="45" s="1"/>
  <c r="L82" i="45" l="1"/>
  <c r="O82" i="45" s="1"/>
  <c r="K82" i="45"/>
  <c r="N82" i="45" s="1"/>
  <c r="Q82" i="45" s="1"/>
  <c r="M86" i="45"/>
  <c r="P86" i="45" s="1"/>
  <c r="L83" i="45" l="1"/>
  <c r="O83" i="45" s="1"/>
  <c r="K83" i="45"/>
  <c r="AD12" i="45"/>
  <c r="AD11" i="45"/>
  <c r="AD10" i="45"/>
  <c r="M87" i="45"/>
  <c r="P87" i="45" s="1"/>
  <c r="N83" i="45" l="1"/>
  <c r="Q83" i="45" s="1"/>
  <c r="K84" i="45"/>
  <c r="N84" i="45" s="1"/>
  <c r="Q84" i="45" s="1"/>
  <c r="L84" i="45"/>
  <c r="O84" i="45" s="1"/>
  <c r="M88" i="45"/>
  <c r="P88" i="45" s="1"/>
  <c r="K85" i="45" l="1"/>
  <c r="N85" i="45" s="1"/>
  <c r="Q85" i="45" s="1"/>
  <c r="L85" i="45"/>
  <c r="O85" i="45" s="1"/>
  <c r="M89" i="45"/>
  <c r="P89" i="45" s="1"/>
  <c r="L86" i="45" l="1"/>
  <c r="O86" i="45" s="1"/>
  <c r="K86" i="45"/>
  <c r="AE8" i="45" s="1"/>
  <c r="M90" i="45"/>
  <c r="P90" i="45" s="1"/>
  <c r="AC11" i="45" l="1"/>
  <c r="AC12" i="45"/>
  <c r="AC10" i="45"/>
  <c r="N86" i="45"/>
  <c r="Q86" i="45" s="1"/>
  <c r="K87" i="45"/>
  <c r="N87" i="45" s="1"/>
  <c r="Q87" i="45" s="1"/>
  <c r="L87" i="45"/>
  <c r="O87" i="45" s="1"/>
  <c r="M91" i="45"/>
  <c r="P91" i="45" s="1"/>
  <c r="L88" i="45" l="1"/>
  <c r="O88" i="45" s="1"/>
  <c r="K88" i="45"/>
  <c r="N88" i="45" s="1"/>
  <c r="Q88" i="45" s="1"/>
  <c r="AE12" i="45"/>
  <c r="AE10" i="45"/>
  <c r="AE11" i="45"/>
  <c r="M92" i="45"/>
  <c r="P92" i="45" s="1"/>
  <c r="L89" i="45" l="1"/>
  <c r="O89" i="45" s="1"/>
  <c r="K89" i="45"/>
  <c r="N89" i="45" s="1"/>
  <c r="Q89" i="45" s="1"/>
  <c r="M93" i="45"/>
  <c r="P93" i="45" s="1"/>
  <c r="K90" i="45" l="1"/>
  <c r="N90" i="45" s="1"/>
  <c r="Q90" i="45" s="1"/>
  <c r="L90" i="45"/>
  <c r="O90" i="45" s="1"/>
  <c r="M94" i="45"/>
  <c r="P94" i="45" s="1"/>
  <c r="L91" i="45" l="1"/>
  <c r="O91" i="45" s="1"/>
  <c r="K91" i="45"/>
  <c r="N91" i="45" s="1"/>
  <c r="Q91" i="45" s="1"/>
  <c r="M95" i="45"/>
  <c r="P95" i="45" s="1"/>
  <c r="L92" i="45" l="1"/>
  <c r="O92" i="45" s="1"/>
  <c r="K92" i="45"/>
  <c r="N92" i="45" s="1"/>
  <c r="Q92" i="45" s="1"/>
  <c r="M96" i="45"/>
  <c r="P96" i="45" s="1"/>
  <c r="L93" i="45" l="1"/>
  <c r="O93" i="45" s="1"/>
  <c r="K93" i="45"/>
  <c r="N93" i="45" s="1"/>
  <c r="Q93" i="45" s="1"/>
  <c r="M97" i="45"/>
  <c r="P97" i="45" s="1"/>
  <c r="K94" i="45" l="1"/>
  <c r="N94" i="45" s="1"/>
  <c r="Q94" i="45" s="1"/>
  <c r="L94" i="45"/>
  <c r="O94" i="45" s="1"/>
  <c r="M98" i="45"/>
  <c r="P98" i="45" s="1"/>
  <c r="L95" i="45" l="1"/>
  <c r="O95" i="45" s="1"/>
  <c r="K95" i="45"/>
  <c r="N95" i="45" s="1"/>
  <c r="Q95" i="45" s="1"/>
  <c r="M99" i="45"/>
  <c r="P99" i="45" s="1"/>
  <c r="K96" i="45" l="1"/>
  <c r="N96" i="45" s="1"/>
  <c r="Q96" i="45" s="1"/>
  <c r="L96" i="45"/>
  <c r="O96" i="45" s="1"/>
  <c r="M100" i="45"/>
  <c r="P100" i="45" s="1"/>
  <c r="K97" i="45" l="1"/>
  <c r="N97" i="45" s="1"/>
  <c r="Q97" i="45" s="1"/>
  <c r="L97" i="45"/>
  <c r="O97" i="45" s="1"/>
  <c r="M101" i="45"/>
  <c r="P101" i="45" s="1"/>
  <c r="L98" i="45" l="1"/>
  <c r="O98" i="45" s="1"/>
  <c r="K98" i="45"/>
  <c r="N98" i="45" s="1"/>
  <c r="Q98" i="45" s="1"/>
  <c r="M102" i="45"/>
  <c r="P102" i="45" s="1"/>
  <c r="K99" i="45" l="1"/>
  <c r="N99" i="45" s="1"/>
  <c r="Q99" i="45" s="1"/>
  <c r="L99" i="45"/>
  <c r="O99" i="45" s="1"/>
  <c r="M103" i="45"/>
  <c r="P103" i="45" s="1"/>
  <c r="L100" i="45" l="1"/>
  <c r="O100" i="45" s="1"/>
  <c r="K100" i="45"/>
  <c r="N100" i="45" s="1"/>
  <c r="Q100" i="45" s="1"/>
  <c r="M104" i="45"/>
  <c r="P104" i="45" s="1"/>
  <c r="L101" i="45" l="1"/>
  <c r="O101" i="45" s="1"/>
  <c r="K101" i="45"/>
  <c r="N101" i="45" s="1"/>
  <c r="Q101" i="45" s="1"/>
  <c r="M105" i="45"/>
  <c r="P105" i="45" s="1"/>
  <c r="K102" i="45" l="1"/>
  <c r="N102" i="45" s="1"/>
  <c r="Q102" i="45" s="1"/>
  <c r="L102" i="45"/>
  <c r="O102" i="45" s="1"/>
  <c r="M106" i="45"/>
  <c r="P106" i="45" s="1"/>
  <c r="K103" i="45" l="1"/>
  <c r="N103" i="45" s="1"/>
  <c r="Q103" i="45" s="1"/>
  <c r="L103" i="45"/>
  <c r="O103" i="45" s="1"/>
  <c r="M107" i="45"/>
  <c r="P107" i="45" s="1"/>
  <c r="L104" i="45" l="1"/>
  <c r="O104" i="45" s="1"/>
  <c r="K104" i="45"/>
  <c r="N104" i="45" s="1"/>
  <c r="Q104" i="45" s="1"/>
  <c r="M108" i="45"/>
  <c r="P108" i="45" s="1"/>
  <c r="K105" i="45" l="1"/>
  <c r="N105" i="45" s="1"/>
  <c r="Q105" i="45" s="1"/>
  <c r="L105" i="45"/>
  <c r="O105" i="45" s="1"/>
  <c r="M109" i="45"/>
  <c r="P109" i="45" s="1"/>
  <c r="L106" i="45" l="1"/>
  <c r="O106" i="45" s="1"/>
  <c r="K106" i="45"/>
  <c r="N106" i="45" s="1"/>
  <c r="Q106" i="45" s="1"/>
  <c r="M110" i="45"/>
  <c r="P110" i="45" s="1"/>
  <c r="K107" i="45" l="1"/>
  <c r="N107" i="45" s="1"/>
  <c r="Q107" i="45" s="1"/>
  <c r="L107" i="45"/>
  <c r="O107" i="45" s="1"/>
  <c r="M111" i="45"/>
  <c r="P111" i="45" s="1"/>
  <c r="K108" i="45" l="1"/>
  <c r="N108" i="45" s="1"/>
  <c r="Q108" i="45" s="1"/>
  <c r="L108" i="45"/>
  <c r="O108" i="45" s="1"/>
  <c r="M112" i="45"/>
  <c r="P112" i="45" s="1"/>
  <c r="K109" i="45" l="1"/>
  <c r="N109" i="45" s="1"/>
  <c r="Q109" i="45" s="1"/>
  <c r="L109" i="45"/>
  <c r="O109" i="45" s="1"/>
  <c r="M113" i="45"/>
  <c r="P113" i="45" s="1"/>
  <c r="K110" i="45" l="1"/>
  <c r="N110" i="45" s="1"/>
  <c r="Q110" i="45" s="1"/>
  <c r="L110" i="45"/>
  <c r="O110" i="45" s="1"/>
  <c r="M114" i="45"/>
  <c r="P114" i="45" s="1"/>
  <c r="L111" i="45" l="1"/>
  <c r="O111" i="45" s="1"/>
  <c r="K111" i="45"/>
  <c r="N111" i="45" s="1"/>
  <c r="Q111" i="45" s="1"/>
  <c r="M115" i="45"/>
  <c r="P115" i="45" s="1"/>
  <c r="L112" i="45" l="1"/>
  <c r="O112" i="45" s="1"/>
  <c r="K112" i="45"/>
  <c r="N112" i="45" s="1"/>
  <c r="Q112" i="45" s="1"/>
  <c r="M116" i="45"/>
  <c r="P116" i="45" s="1"/>
  <c r="L113" i="45" l="1"/>
  <c r="O113" i="45" s="1"/>
  <c r="K113" i="45"/>
  <c r="N113" i="45" s="1"/>
  <c r="Q113" i="45" s="1"/>
  <c r="M117" i="45"/>
  <c r="P117" i="45" s="1"/>
  <c r="L114" i="45" l="1"/>
  <c r="O114" i="45" s="1"/>
  <c r="K114" i="45"/>
  <c r="N114" i="45" s="1"/>
  <c r="Q114" i="45" s="1"/>
  <c r="M118" i="45"/>
  <c r="P118" i="45" s="1"/>
  <c r="L115" i="45" l="1"/>
  <c r="O115" i="45" s="1"/>
  <c r="K115" i="45"/>
  <c r="N115" i="45" s="1"/>
  <c r="Q115" i="45" s="1"/>
  <c r="M119" i="45"/>
  <c r="P119" i="45" s="1"/>
  <c r="L116" i="45" l="1"/>
  <c r="O116" i="45" s="1"/>
  <c r="K116" i="45"/>
  <c r="N116" i="45" s="1"/>
  <c r="Q116" i="45" s="1"/>
  <c r="M120" i="45"/>
  <c r="P120" i="45" s="1"/>
  <c r="K117" i="45" l="1"/>
  <c r="N117" i="45" s="1"/>
  <c r="Q117" i="45" s="1"/>
  <c r="L117" i="45"/>
  <c r="O117" i="45" s="1"/>
  <c r="M121" i="45"/>
  <c r="P121" i="45" s="1"/>
  <c r="K118" i="45" l="1"/>
  <c r="N118" i="45" s="1"/>
  <c r="Q118" i="45" s="1"/>
  <c r="L118" i="45"/>
  <c r="O118" i="45" s="1"/>
  <c r="M122" i="45"/>
  <c r="P122" i="45" s="1"/>
  <c r="L119" i="45" l="1"/>
  <c r="O119" i="45" s="1"/>
  <c r="K119" i="45"/>
  <c r="N119" i="45" s="1"/>
  <c r="Q119" i="45" s="1"/>
  <c r="M123" i="45"/>
  <c r="P123" i="45" s="1"/>
  <c r="L120" i="45" l="1"/>
  <c r="O120" i="45" s="1"/>
  <c r="K120" i="45"/>
  <c r="N120" i="45" s="1"/>
  <c r="Q120" i="45" s="1"/>
  <c r="M124" i="45"/>
  <c r="P124" i="45" s="1"/>
  <c r="K121" i="45" l="1"/>
  <c r="N121" i="45" s="1"/>
  <c r="Q121" i="45" s="1"/>
  <c r="L121" i="45"/>
  <c r="O121" i="45" s="1"/>
  <c r="M125" i="45"/>
  <c r="P125" i="45" s="1"/>
  <c r="L122" i="45" l="1"/>
  <c r="O122" i="45" s="1"/>
  <c r="K122" i="45"/>
  <c r="N122" i="45" s="1"/>
  <c r="Q122" i="45" s="1"/>
  <c r="M126" i="45"/>
  <c r="P126" i="45" s="1"/>
  <c r="K123" i="45" l="1"/>
  <c r="N123" i="45" s="1"/>
  <c r="Q123" i="45" s="1"/>
  <c r="L123" i="45"/>
  <c r="O123" i="45" s="1"/>
  <c r="M127" i="45"/>
  <c r="P127" i="45" s="1"/>
  <c r="K124" i="45" l="1"/>
  <c r="N124" i="45" s="1"/>
  <c r="Q124" i="45" s="1"/>
  <c r="L124" i="45"/>
  <c r="O124" i="45" s="1"/>
  <c r="M128" i="45"/>
  <c r="P128" i="45" s="1"/>
  <c r="L125" i="45" l="1"/>
  <c r="O125" i="45" s="1"/>
  <c r="K125" i="45"/>
  <c r="N125" i="45" s="1"/>
  <c r="Q125" i="45" s="1"/>
  <c r="M129" i="45"/>
  <c r="P129" i="45" s="1"/>
  <c r="K126" i="45" l="1"/>
  <c r="N126" i="45" s="1"/>
  <c r="Q126" i="45" s="1"/>
  <c r="L126" i="45"/>
  <c r="O126" i="45" s="1"/>
  <c r="M130" i="45"/>
  <c r="P130" i="45" s="1"/>
  <c r="L127" i="45" l="1"/>
  <c r="O127" i="45" s="1"/>
  <c r="K127" i="45"/>
  <c r="N127" i="45" s="1"/>
  <c r="Q127" i="45" s="1"/>
  <c r="M131" i="45"/>
  <c r="P131" i="45" s="1"/>
  <c r="L128" i="45" l="1"/>
  <c r="O128" i="45" s="1"/>
  <c r="K128" i="45"/>
  <c r="N128" i="45" s="1"/>
  <c r="Q128" i="45" s="1"/>
  <c r="M132" i="45"/>
  <c r="P132" i="45" s="1"/>
  <c r="K129" i="45" l="1"/>
  <c r="N129" i="45" s="1"/>
  <c r="Q129" i="45" s="1"/>
  <c r="L129" i="45"/>
  <c r="O129" i="45" s="1"/>
  <c r="M133" i="45"/>
  <c r="P133" i="45" s="1"/>
  <c r="K130" i="45" l="1"/>
  <c r="N130" i="45" s="1"/>
  <c r="Q130" i="45" s="1"/>
  <c r="L130" i="45"/>
  <c r="O130" i="45" s="1"/>
  <c r="M134" i="45"/>
  <c r="P134" i="45" s="1"/>
  <c r="K131" i="45" l="1"/>
  <c r="N131" i="45" s="1"/>
  <c r="Q131" i="45" s="1"/>
  <c r="L131" i="45"/>
  <c r="O131" i="45" s="1"/>
  <c r="M135" i="45"/>
  <c r="P135" i="45" s="1"/>
  <c r="K132" i="45" l="1"/>
  <c r="N132" i="45" s="1"/>
  <c r="Q132" i="45" s="1"/>
  <c r="L132" i="45"/>
  <c r="O132" i="45" s="1"/>
  <c r="M136" i="45"/>
  <c r="P136" i="45" s="1"/>
  <c r="K133" i="45" l="1"/>
  <c r="N133" i="45" s="1"/>
  <c r="Q133" i="45" s="1"/>
  <c r="L133" i="45"/>
  <c r="O133" i="45" s="1"/>
  <c r="M137" i="45"/>
  <c r="P137" i="45" s="1"/>
  <c r="K134" i="45" l="1"/>
  <c r="N134" i="45" s="1"/>
  <c r="Q134" i="45" s="1"/>
  <c r="L134" i="45"/>
  <c r="O134" i="45" s="1"/>
  <c r="M138" i="45"/>
  <c r="P138" i="45" s="1"/>
  <c r="L135" i="45" l="1"/>
  <c r="O135" i="45" s="1"/>
  <c r="K135" i="45"/>
  <c r="N135" i="45" s="1"/>
  <c r="Q135" i="45" s="1"/>
  <c r="M139" i="45"/>
  <c r="P139" i="45" s="1"/>
  <c r="L136" i="45" l="1"/>
  <c r="O136" i="45" s="1"/>
  <c r="K136" i="45"/>
  <c r="N136" i="45" s="1"/>
  <c r="Q136" i="45" s="1"/>
  <c r="M140" i="45"/>
  <c r="P140" i="45" s="1"/>
  <c r="L137" i="45" l="1"/>
  <c r="O137" i="45" s="1"/>
  <c r="K137" i="45"/>
  <c r="N137" i="45" s="1"/>
  <c r="Q137" i="45" s="1"/>
  <c r="M141" i="45"/>
  <c r="P141" i="45" s="1"/>
  <c r="L138" i="45" l="1"/>
  <c r="O138" i="45" s="1"/>
  <c r="K138" i="45"/>
  <c r="N138" i="45" s="1"/>
  <c r="Q138" i="45" s="1"/>
  <c r="M142" i="45"/>
  <c r="P142" i="45" s="1"/>
  <c r="L139" i="45" l="1"/>
  <c r="O139" i="45" s="1"/>
  <c r="K139" i="45"/>
  <c r="N139" i="45" s="1"/>
  <c r="Q139" i="45" s="1"/>
  <c r="M143" i="45"/>
  <c r="P143" i="45" s="1"/>
  <c r="K140" i="45" l="1"/>
  <c r="N140" i="45" s="1"/>
  <c r="Q140" i="45" s="1"/>
  <c r="L140" i="45"/>
  <c r="O140" i="45" s="1"/>
  <c r="M144" i="45"/>
  <c r="P144" i="45" s="1"/>
  <c r="L141" i="45" l="1"/>
  <c r="O141" i="45" s="1"/>
  <c r="K141" i="45"/>
  <c r="N141" i="45" s="1"/>
  <c r="Q141" i="45" s="1"/>
  <c r="M145" i="45"/>
  <c r="P145" i="45" s="1"/>
  <c r="L142" i="45" l="1"/>
  <c r="O142" i="45" s="1"/>
  <c r="K142" i="45"/>
  <c r="N142" i="45" s="1"/>
  <c r="Q142" i="45" s="1"/>
  <c r="M146" i="45"/>
  <c r="P146" i="45" s="1"/>
  <c r="L143" i="45" l="1"/>
  <c r="O143" i="45" s="1"/>
  <c r="K143" i="45"/>
  <c r="N143" i="45" s="1"/>
  <c r="Q143" i="45" s="1"/>
  <c r="M147" i="45"/>
  <c r="P147" i="45" s="1"/>
  <c r="K144" i="45" l="1"/>
  <c r="N144" i="45" s="1"/>
  <c r="Q144" i="45" s="1"/>
  <c r="L144" i="45"/>
  <c r="O144" i="45" s="1"/>
  <c r="M148" i="45"/>
  <c r="P148" i="45" s="1"/>
  <c r="K145" i="45" l="1"/>
  <c r="N145" i="45" s="1"/>
  <c r="Q145" i="45" s="1"/>
  <c r="L145" i="45"/>
  <c r="O145" i="45" s="1"/>
  <c r="M149" i="45"/>
  <c r="P149" i="45" s="1"/>
  <c r="L146" i="45" l="1"/>
  <c r="O146" i="45" s="1"/>
  <c r="K146" i="45"/>
  <c r="N146" i="45" s="1"/>
  <c r="Q146" i="45" s="1"/>
  <c r="M150" i="45"/>
  <c r="P150" i="45" s="1"/>
  <c r="L147" i="45" l="1"/>
  <c r="O147" i="45" s="1"/>
  <c r="K147" i="45"/>
  <c r="N147" i="45" s="1"/>
  <c r="Q147" i="45" s="1"/>
  <c r="M151" i="45"/>
  <c r="P151" i="45" s="1"/>
  <c r="L148" i="45" l="1"/>
  <c r="O148" i="45" s="1"/>
  <c r="K148" i="45"/>
  <c r="N148" i="45" s="1"/>
  <c r="Q148" i="45" s="1"/>
  <c r="M152" i="45"/>
  <c r="P152" i="45" s="1"/>
  <c r="K149" i="45" l="1"/>
  <c r="N149" i="45" s="1"/>
  <c r="Q149" i="45" s="1"/>
  <c r="L149" i="45"/>
  <c r="O149" i="45" s="1"/>
  <c r="M153" i="45"/>
  <c r="P153" i="45" s="1"/>
  <c r="L150" i="45" l="1"/>
  <c r="O150" i="45" s="1"/>
  <c r="K150" i="45"/>
  <c r="N150" i="45" s="1"/>
  <c r="Q150" i="45" s="1"/>
  <c r="M154" i="45"/>
  <c r="P154" i="45" s="1"/>
  <c r="K151" i="45" l="1"/>
  <c r="N151" i="45" s="1"/>
  <c r="Q151" i="45" s="1"/>
  <c r="L151" i="45"/>
  <c r="O151" i="45" s="1"/>
  <c r="M155" i="45"/>
  <c r="P155" i="45" s="1"/>
  <c r="K152" i="45" l="1"/>
  <c r="N152" i="45" s="1"/>
  <c r="Q152" i="45" s="1"/>
  <c r="L152" i="45"/>
  <c r="O152" i="45" s="1"/>
  <c r="M156" i="45"/>
  <c r="P156" i="45" s="1"/>
  <c r="L153" i="45" l="1"/>
  <c r="O153" i="45" s="1"/>
  <c r="K153" i="45"/>
  <c r="N153" i="45" s="1"/>
  <c r="Q153" i="45" s="1"/>
  <c r="M157" i="45"/>
  <c r="P157" i="45" s="1"/>
  <c r="K154" i="45" l="1"/>
  <c r="N154" i="45" s="1"/>
  <c r="Q154" i="45" s="1"/>
  <c r="L154" i="45"/>
  <c r="O154" i="45" s="1"/>
  <c r="M158" i="45"/>
  <c r="P158" i="45" s="1"/>
  <c r="L155" i="45" l="1"/>
  <c r="O155" i="45" s="1"/>
  <c r="K155" i="45"/>
  <c r="N155" i="45" s="1"/>
  <c r="Q155" i="45" s="1"/>
  <c r="M159" i="45"/>
  <c r="P159" i="45" s="1"/>
  <c r="K156" i="45" l="1"/>
  <c r="N156" i="45" s="1"/>
  <c r="Q156" i="45" s="1"/>
  <c r="L156" i="45"/>
  <c r="O156" i="45" s="1"/>
  <c r="M160" i="45"/>
  <c r="P160" i="45" s="1"/>
  <c r="K157" i="45" l="1"/>
  <c r="N157" i="45" s="1"/>
  <c r="Q157" i="45" s="1"/>
  <c r="L157" i="45"/>
  <c r="O157" i="45" s="1"/>
  <c r="M161" i="45"/>
  <c r="P161" i="45" s="1"/>
  <c r="L158" i="45" l="1"/>
  <c r="O158" i="45" s="1"/>
  <c r="K158" i="45"/>
  <c r="N158" i="45" s="1"/>
  <c r="Q158" i="45" s="1"/>
  <c r="M162" i="45"/>
  <c r="P162" i="45" s="1"/>
  <c r="M163" i="45"/>
  <c r="P163" i="45" s="1"/>
  <c r="L159" i="45" l="1"/>
  <c r="O159" i="45" s="1"/>
  <c r="K159" i="45"/>
  <c r="N159" i="45" s="1"/>
  <c r="Q159" i="45" s="1"/>
  <c r="L160" i="45" l="1"/>
  <c r="O160" i="45" s="1"/>
  <c r="K160" i="45"/>
  <c r="N160" i="45" s="1"/>
  <c r="Q160" i="45" s="1"/>
  <c r="K161" i="45" l="1"/>
  <c r="N161" i="45" s="1"/>
  <c r="Q161" i="45" s="1"/>
  <c r="L161" i="45"/>
  <c r="O161" i="45" s="1"/>
  <c r="L162" i="45" l="1"/>
  <c r="O162" i="45" s="1"/>
  <c r="K162" i="45"/>
  <c r="N162" i="45" s="1"/>
  <c r="Q162" i="45" s="1"/>
  <c r="L163" i="45" l="1"/>
  <c r="O163" i="45" s="1"/>
  <c r="K163" i="45"/>
  <c r="N163" i="45" s="1"/>
  <c r="Q163" i="45" s="1"/>
  <c r="G163" i="44" l="1"/>
  <c r="G162" i="44"/>
  <c r="G161" i="44"/>
  <c r="G160" i="44"/>
  <c r="G159" i="44"/>
  <c r="G158" i="44"/>
  <c r="G157" i="44"/>
  <c r="G156" i="44"/>
  <c r="G155" i="44"/>
  <c r="G154" i="44"/>
  <c r="G153" i="44"/>
  <c r="G152" i="44"/>
  <c r="G151" i="44"/>
  <c r="G150" i="44"/>
  <c r="G149" i="44"/>
  <c r="G148" i="44"/>
  <c r="G147" i="44"/>
  <c r="G146" i="44"/>
  <c r="G145" i="44"/>
  <c r="G144" i="44"/>
  <c r="G143" i="44"/>
  <c r="G142" i="44"/>
  <c r="G141" i="44"/>
  <c r="G140" i="44"/>
  <c r="G139" i="44"/>
  <c r="G138" i="44"/>
  <c r="G137" i="44"/>
  <c r="G136" i="44"/>
  <c r="G135" i="44"/>
  <c r="G134" i="44"/>
  <c r="G133" i="44"/>
  <c r="G132" i="44"/>
  <c r="G131" i="44"/>
  <c r="G130" i="44"/>
  <c r="G129" i="44"/>
  <c r="G128" i="44"/>
  <c r="G127" i="44"/>
  <c r="G126" i="44"/>
  <c r="G125" i="44"/>
  <c r="G124" i="44"/>
  <c r="G123" i="44"/>
  <c r="G122" i="44"/>
  <c r="G121" i="44"/>
  <c r="G120" i="44"/>
  <c r="G119" i="44"/>
  <c r="G118" i="44"/>
  <c r="G117" i="44"/>
  <c r="G116" i="44"/>
  <c r="G115" i="44"/>
  <c r="G114" i="44"/>
  <c r="G113" i="44"/>
  <c r="G112" i="44"/>
  <c r="G111" i="44"/>
  <c r="G110" i="44"/>
  <c r="G109" i="44"/>
  <c r="G108" i="44"/>
  <c r="G107" i="44"/>
  <c r="G106" i="44"/>
  <c r="G105" i="44"/>
  <c r="G104" i="44"/>
  <c r="G103" i="44"/>
  <c r="G102" i="44"/>
  <c r="G101" i="44"/>
  <c r="G100" i="44"/>
  <c r="G99" i="44"/>
  <c r="G98" i="44"/>
  <c r="G97" i="44"/>
  <c r="G96" i="44"/>
  <c r="G95" i="44"/>
  <c r="G94" i="44"/>
  <c r="G93" i="44"/>
  <c r="G92" i="44"/>
  <c r="G91" i="44"/>
  <c r="G90" i="44"/>
  <c r="G89" i="44"/>
  <c r="G88" i="44"/>
  <c r="G87" i="44"/>
  <c r="G86" i="44"/>
  <c r="G85" i="44"/>
  <c r="G84" i="44"/>
  <c r="G83" i="44"/>
  <c r="G82" i="44"/>
  <c r="G81" i="44"/>
  <c r="G80" i="44"/>
  <c r="G79" i="44"/>
  <c r="G78" i="44"/>
  <c r="G77" i="44"/>
  <c r="G76" i="44"/>
  <c r="G75" i="44"/>
  <c r="G74" i="44"/>
  <c r="G73" i="44"/>
  <c r="G72" i="44"/>
  <c r="G71" i="44"/>
  <c r="Y71" i="44"/>
  <c r="G70" i="44"/>
  <c r="G69" i="44"/>
  <c r="G68" i="44"/>
  <c r="G67" i="44"/>
  <c r="G66" i="44"/>
  <c r="G65" i="44"/>
  <c r="G64" i="44"/>
  <c r="G63" i="44"/>
  <c r="G62" i="44"/>
  <c r="G61" i="44"/>
  <c r="G60" i="44"/>
  <c r="G59" i="44"/>
  <c r="G58" i="44"/>
  <c r="G57" i="44"/>
  <c r="G56" i="44"/>
  <c r="G55" i="44"/>
  <c r="G54" i="44"/>
  <c r="G53" i="44"/>
  <c r="G52" i="44"/>
  <c r="G51" i="44"/>
  <c r="G50" i="44"/>
  <c r="G49" i="44"/>
  <c r="G48" i="44"/>
  <c r="G47" i="44"/>
  <c r="G46" i="44"/>
  <c r="G45" i="44"/>
  <c r="G44" i="44"/>
  <c r="G43" i="44"/>
  <c r="G42" i="44"/>
  <c r="G41" i="44"/>
  <c r="G40" i="44"/>
  <c r="G39" i="44"/>
  <c r="G38" i="44"/>
  <c r="G37" i="44"/>
  <c r="G36" i="44"/>
  <c r="G35" i="44"/>
  <c r="G34" i="44"/>
  <c r="G33" i="44"/>
  <c r="G32" i="44"/>
  <c r="G31" i="44"/>
  <c r="G30" i="44"/>
  <c r="G29" i="44"/>
  <c r="G28" i="44"/>
  <c r="G27" i="44"/>
  <c r="G26" i="44"/>
  <c r="G25" i="44"/>
  <c r="G24" i="44"/>
  <c r="G23" i="44"/>
  <c r="G22" i="44"/>
  <c r="G21" i="44"/>
  <c r="G20" i="44"/>
  <c r="G19" i="44"/>
  <c r="G18" i="44"/>
  <c r="G17" i="44"/>
  <c r="G16" i="44"/>
  <c r="G15" i="44"/>
  <c r="G14" i="44"/>
  <c r="G13" i="44"/>
  <c r="G12" i="44"/>
  <c r="G11" i="44"/>
  <c r="J10" i="44"/>
  <c r="I10" i="44"/>
  <c r="H10" i="44"/>
  <c r="H11" i="44" s="1"/>
  <c r="H12" i="44" s="1"/>
  <c r="H13" i="44" s="1"/>
  <c r="H14" i="44" s="1"/>
  <c r="H15" i="44" s="1"/>
  <c r="H16" i="44" s="1"/>
  <c r="G10" i="44"/>
  <c r="L9" i="44"/>
  <c r="K9" i="44"/>
  <c r="N9" i="44" s="1"/>
  <c r="J9" i="44"/>
  <c r="I9" i="44"/>
  <c r="H9" i="44"/>
  <c r="G9" i="44"/>
  <c r="G8" i="44"/>
  <c r="G7" i="44"/>
  <c r="G6" i="44"/>
  <c r="AD5" i="44"/>
  <c r="F163" i="29"/>
  <c r="F162" i="29"/>
  <c r="F161" i="29"/>
  <c r="F160" i="29"/>
  <c r="F159" i="29"/>
  <c r="F158" i="29"/>
  <c r="F157" i="29"/>
  <c r="F156" i="29"/>
  <c r="F155" i="29"/>
  <c r="F154" i="29"/>
  <c r="F153" i="29"/>
  <c r="F152" i="29"/>
  <c r="F151" i="29"/>
  <c r="F150" i="29"/>
  <c r="F149" i="29"/>
  <c r="F148" i="29"/>
  <c r="F147" i="29"/>
  <c r="F146" i="29"/>
  <c r="F145" i="29"/>
  <c r="F144" i="29"/>
  <c r="F143" i="29"/>
  <c r="F142" i="29"/>
  <c r="F141" i="29"/>
  <c r="F140" i="29"/>
  <c r="F139" i="29"/>
  <c r="F138" i="29"/>
  <c r="F137" i="29"/>
  <c r="F136" i="29"/>
  <c r="F135" i="29"/>
  <c r="F134" i="29"/>
  <c r="F133" i="29"/>
  <c r="F132" i="29"/>
  <c r="F131" i="29"/>
  <c r="F130" i="29"/>
  <c r="F129" i="29"/>
  <c r="F128" i="29"/>
  <c r="F127" i="29"/>
  <c r="F126" i="29"/>
  <c r="F125" i="29"/>
  <c r="F124" i="29"/>
  <c r="F123" i="29"/>
  <c r="F122" i="29"/>
  <c r="F121" i="29"/>
  <c r="F120" i="29"/>
  <c r="F119" i="29"/>
  <c r="F118" i="29"/>
  <c r="F117" i="29"/>
  <c r="F116" i="29"/>
  <c r="F115" i="29"/>
  <c r="F114" i="29"/>
  <c r="F113" i="29"/>
  <c r="F112" i="29"/>
  <c r="F111" i="29"/>
  <c r="F110" i="29"/>
  <c r="F109" i="29"/>
  <c r="F108" i="29"/>
  <c r="F107" i="29"/>
  <c r="F106" i="29"/>
  <c r="F105" i="29"/>
  <c r="F104" i="29"/>
  <c r="F103" i="29"/>
  <c r="F102" i="29"/>
  <c r="F101" i="29"/>
  <c r="F100" i="29"/>
  <c r="F99" i="29"/>
  <c r="F98" i="29"/>
  <c r="F97" i="29"/>
  <c r="F96" i="29"/>
  <c r="F95" i="29"/>
  <c r="F94" i="29"/>
  <c r="F93" i="29"/>
  <c r="F92" i="29"/>
  <c r="F91" i="29"/>
  <c r="F90" i="29"/>
  <c r="F89" i="29"/>
  <c r="F88" i="29"/>
  <c r="F87" i="29"/>
  <c r="F86" i="29"/>
  <c r="F85" i="29"/>
  <c r="F84" i="29"/>
  <c r="F83" i="29"/>
  <c r="F82" i="29"/>
  <c r="F81" i="29"/>
  <c r="F80" i="29"/>
  <c r="F79" i="29"/>
  <c r="F78" i="29"/>
  <c r="F77" i="29"/>
  <c r="F76" i="29"/>
  <c r="F75" i="29"/>
  <c r="F74" i="29"/>
  <c r="F73" i="29"/>
  <c r="F72" i="29"/>
  <c r="F71" i="29"/>
  <c r="F70" i="29"/>
  <c r="F69" i="29"/>
  <c r="F68" i="29"/>
  <c r="F67" i="29"/>
  <c r="F66" i="29"/>
  <c r="F65" i="29"/>
  <c r="F64" i="29"/>
  <c r="F63" i="29"/>
  <c r="F62" i="29"/>
  <c r="F61" i="29"/>
  <c r="F60" i="29"/>
  <c r="F59" i="29"/>
  <c r="F58" i="29"/>
  <c r="F57" i="29"/>
  <c r="F56" i="29"/>
  <c r="F55" i="29"/>
  <c r="F54" i="29"/>
  <c r="F53" i="29"/>
  <c r="F52" i="29"/>
  <c r="F51" i="29"/>
  <c r="F50" i="29"/>
  <c r="F49" i="29"/>
  <c r="F48" i="29"/>
  <c r="F47" i="29"/>
  <c r="F46" i="29"/>
  <c r="F45" i="29"/>
  <c r="F44" i="29"/>
  <c r="F43" i="29"/>
  <c r="F42" i="29"/>
  <c r="F41" i="29"/>
  <c r="F40" i="29"/>
  <c r="F39" i="29"/>
  <c r="F38" i="29"/>
  <c r="F37" i="29"/>
  <c r="F36" i="29"/>
  <c r="F35" i="29"/>
  <c r="F34" i="29"/>
  <c r="F33" i="29"/>
  <c r="F32" i="29"/>
  <c r="F31" i="29"/>
  <c r="F30" i="29"/>
  <c r="F29" i="29"/>
  <c r="F28" i="29"/>
  <c r="F27" i="29"/>
  <c r="F26" i="29"/>
  <c r="F25" i="29"/>
  <c r="F24" i="29"/>
  <c r="F23" i="29"/>
  <c r="F22" i="29"/>
  <c r="F21" i="29"/>
  <c r="F20" i="29"/>
  <c r="F19" i="29"/>
  <c r="F18" i="29"/>
  <c r="F17" i="29"/>
  <c r="F16" i="29"/>
  <c r="F15" i="29"/>
  <c r="F14" i="29"/>
  <c r="F13" i="29"/>
  <c r="F12" i="29"/>
  <c r="F11" i="29"/>
  <c r="F10" i="29"/>
  <c r="F9" i="29"/>
  <c r="F8" i="29"/>
  <c r="F7" i="29"/>
  <c r="F6" i="29"/>
  <c r="AE8" i="38"/>
  <c r="AE12" i="38" s="1"/>
  <c r="AD8" i="38"/>
  <c r="AD12" i="38" s="1"/>
  <c r="AC8" i="38"/>
  <c r="AC10" i="38" s="1"/>
  <c r="AE7" i="38"/>
  <c r="AD7" i="38"/>
  <c r="AC7" i="38"/>
  <c r="AE6" i="38"/>
  <c r="AD6" i="38"/>
  <c r="AC6" i="38"/>
  <c r="AE5" i="38"/>
  <c r="AD5" i="38"/>
  <c r="AC5" i="38"/>
  <c r="AD19" i="38"/>
  <c r="AF19" i="38"/>
  <c r="AE5" i="44" l="1"/>
  <c r="AC5" i="44"/>
  <c r="H17" i="44"/>
  <c r="H18" i="44" s="1"/>
  <c r="H19" i="44" s="1"/>
  <c r="H20" i="44" s="1"/>
  <c r="H21" i="44" s="1"/>
  <c r="H22" i="44" s="1"/>
  <c r="H23" i="44" s="1"/>
  <c r="H24" i="44" s="1"/>
  <c r="H25" i="44" s="1"/>
  <c r="H26" i="44" s="1"/>
  <c r="H27" i="44" s="1"/>
  <c r="H28" i="44" s="1"/>
  <c r="H29" i="44" s="1"/>
  <c r="H30" i="44" s="1"/>
  <c r="H31" i="44" s="1"/>
  <c r="H32" i="44" s="1"/>
  <c r="H33" i="44" s="1"/>
  <c r="H34" i="44" s="1"/>
  <c r="H35" i="44" s="1"/>
  <c r="H36" i="44" s="1"/>
  <c r="H37" i="44" s="1"/>
  <c r="H38" i="44" s="1"/>
  <c r="H39" i="44" s="1"/>
  <c r="H40" i="44" s="1"/>
  <c r="H41" i="44" s="1"/>
  <c r="H42" i="44" s="1"/>
  <c r="H43" i="44" s="1"/>
  <c r="H44" i="44" s="1"/>
  <c r="H45" i="44" s="1"/>
  <c r="H46" i="44" s="1"/>
  <c r="H47" i="44" s="1"/>
  <c r="H48" i="44" s="1"/>
  <c r="H49" i="44" s="1"/>
  <c r="H50" i="44" s="1"/>
  <c r="H51" i="44" s="1"/>
  <c r="H52" i="44" s="1"/>
  <c r="H53" i="44" s="1"/>
  <c r="H54" i="44" s="1"/>
  <c r="H55" i="44" s="1"/>
  <c r="H56" i="44" s="1"/>
  <c r="H57" i="44" s="1"/>
  <c r="H58" i="44" s="1"/>
  <c r="H59" i="44" s="1"/>
  <c r="H60" i="44" s="1"/>
  <c r="H61" i="44" s="1"/>
  <c r="H62" i="44" s="1"/>
  <c r="H63" i="44" s="1"/>
  <c r="H64" i="44" s="1"/>
  <c r="H65" i="44" s="1"/>
  <c r="H66" i="44" s="1"/>
  <c r="H67" i="44" s="1"/>
  <c r="H68" i="44" s="1"/>
  <c r="H69" i="44" s="1"/>
  <c r="H70" i="44" s="1"/>
  <c r="H71" i="44" s="1"/>
  <c r="H72" i="44" s="1"/>
  <c r="H73" i="44" s="1"/>
  <c r="H74" i="44" s="1"/>
  <c r="H75" i="44" s="1"/>
  <c r="H76" i="44" s="1"/>
  <c r="H77" i="44" s="1"/>
  <c r="H78" i="44" s="1"/>
  <c r="H79" i="44" s="1"/>
  <c r="H80" i="44" s="1"/>
  <c r="H81" i="44" s="1"/>
  <c r="H82" i="44" s="1"/>
  <c r="H83" i="44" s="1"/>
  <c r="H84" i="44" s="1"/>
  <c r="H85" i="44" s="1"/>
  <c r="H86" i="44" s="1"/>
  <c r="W71" i="44"/>
  <c r="W72" i="44" s="1"/>
  <c r="L10" i="44"/>
  <c r="I11" i="44"/>
  <c r="M10" i="44"/>
  <c r="K10" i="44"/>
  <c r="N10" i="44" s="1"/>
  <c r="J11" i="44"/>
  <c r="M9" i="44"/>
  <c r="AD10" i="38"/>
  <c r="AC11" i="38"/>
  <c r="AC12" i="38"/>
  <c r="AD11" i="38"/>
  <c r="AE10" i="38"/>
  <c r="AE11" i="38"/>
  <c r="H2" i="43"/>
  <c r="G2" i="43" l="1"/>
  <c r="M11" i="44"/>
  <c r="J12" i="44"/>
  <c r="L11" i="44"/>
  <c r="K11" i="44"/>
  <c r="N11" i="44" s="1"/>
  <c r="I12" i="44"/>
  <c r="H87" i="44"/>
  <c r="H88" i="44" s="1"/>
  <c r="H89" i="44" s="1"/>
  <c r="H90" i="44" s="1"/>
  <c r="H91" i="44" s="1"/>
  <c r="H92" i="44" s="1"/>
  <c r="H93" i="44" s="1"/>
  <c r="H94" i="44" s="1"/>
  <c r="H95" i="44" s="1"/>
  <c r="H96" i="44" s="1"/>
  <c r="H97" i="44" s="1"/>
  <c r="H98" i="44" s="1"/>
  <c r="H99" i="44" s="1"/>
  <c r="H100" i="44" s="1"/>
  <c r="H101" i="44" s="1"/>
  <c r="H102" i="44" s="1"/>
  <c r="H103" i="44" s="1"/>
  <c r="H104" i="44" s="1"/>
  <c r="H105" i="44" s="1"/>
  <c r="H106" i="44" s="1"/>
  <c r="H107" i="44" s="1"/>
  <c r="H108" i="44" s="1"/>
  <c r="H109" i="44" s="1"/>
  <c r="H110" i="44" s="1"/>
  <c r="H111" i="44" s="1"/>
  <c r="H112" i="44" s="1"/>
  <c r="H113" i="44" s="1"/>
  <c r="H114" i="44" s="1"/>
  <c r="H115" i="44" s="1"/>
  <c r="H116" i="44" s="1"/>
  <c r="H117" i="44" s="1"/>
  <c r="H118" i="44" s="1"/>
  <c r="H119" i="44" s="1"/>
  <c r="H120" i="44" s="1"/>
  <c r="H121" i="44" s="1"/>
  <c r="H122" i="44" s="1"/>
  <c r="H123" i="44" s="1"/>
  <c r="H124" i="44" s="1"/>
  <c r="H125" i="44" s="1"/>
  <c r="H126" i="44" s="1"/>
  <c r="H127" i="44" s="1"/>
  <c r="H128" i="44" s="1"/>
  <c r="H129" i="44" s="1"/>
  <c r="H130" i="44" s="1"/>
  <c r="H131" i="44" s="1"/>
  <c r="H132" i="44" s="1"/>
  <c r="H133" i="44" s="1"/>
  <c r="H134" i="44" s="1"/>
  <c r="H135" i="44" s="1"/>
  <c r="H136" i="44" s="1"/>
  <c r="H137" i="44" s="1"/>
  <c r="H138" i="44" s="1"/>
  <c r="H139" i="44" s="1"/>
  <c r="H140" i="44" s="1"/>
  <c r="H141" i="44" s="1"/>
  <c r="H142" i="44" s="1"/>
  <c r="H143" i="44" s="1"/>
  <c r="H144" i="44" s="1"/>
  <c r="H145" i="44" s="1"/>
  <c r="H146" i="44" s="1"/>
  <c r="H147" i="44" s="1"/>
  <c r="H148" i="44" s="1"/>
  <c r="H149" i="44" s="1"/>
  <c r="H150" i="44" s="1"/>
  <c r="H151" i="44" s="1"/>
  <c r="H152" i="44" s="1"/>
  <c r="H153" i="44" s="1"/>
  <c r="H154" i="44" s="1"/>
  <c r="H155" i="44" s="1"/>
  <c r="H156" i="44" s="1"/>
  <c r="H157" i="44" s="1"/>
  <c r="H158" i="44" s="1"/>
  <c r="H159" i="44" s="1"/>
  <c r="H160" i="44" s="1"/>
  <c r="H161" i="44" s="1"/>
  <c r="H162" i="44" s="1"/>
  <c r="H163" i="44" s="1"/>
  <c r="AE7" i="44"/>
  <c r="AD7" i="44"/>
  <c r="AC7" i="44"/>
  <c r="J3" i="43" l="1"/>
  <c r="H3" i="43"/>
  <c r="I13" i="44"/>
  <c r="K12" i="44"/>
  <c r="N12" i="44" s="1"/>
  <c r="L12" i="44"/>
  <c r="M12" i="44"/>
  <c r="J13" i="44"/>
  <c r="G3" i="43"/>
  <c r="I3" i="43"/>
  <c r="L3" i="43" l="1"/>
  <c r="M13" i="44"/>
  <c r="J14" i="44"/>
  <c r="K13" i="44"/>
  <c r="N13" i="44" s="1"/>
  <c r="I14" i="44"/>
  <c r="L13" i="44"/>
  <c r="I15" i="44" l="1"/>
  <c r="L14" i="44"/>
  <c r="K14" i="44"/>
  <c r="N14" i="44" s="1"/>
  <c r="J15" i="44"/>
  <c r="M14" i="44"/>
  <c r="I16" i="44" l="1"/>
  <c r="K15" i="44"/>
  <c r="N15" i="44" s="1"/>
  <c r="L15" i="44"/>
  <c r="J16" i="44"/>
  <c r="M15" i="44"/>
  <c r="J17" i="44" l="1"/>
  <c r="M16" i="44"/>
  <c r="AD6" i="44"/>
  <c r="I17" i="44"/>
  <c r="K16" i="44"/>
  <c r="AC6" i="44"/>
  <c r="L16" i="44"/>
  <c r="L17" i="44" l="1"/>
  <c r="O17" i="44" s="1"/>
  <c r="I18" i="44"/>
  <c r="K17" i="44"/>
  <c r="N17" i="44" s="1"/>
  <c r="O16" i="44"/>
  <c r="O9" i="44"/>
  <c r="O10" i="44"/>
  <c r="O11" i="44"/>
  <c r="O12" i="44"/>
  <c r="O13" i="44"/>
  <c r="O14" i="44"/>
  <c r="AE6" i="44"/>
  <c r="N16" i="44"/>
  <c r="P16" i="44"/>
  <c r="P9" i="44"/>
  <c r="P10" i="44"/>
  <c r="P11" i="44"/>
  <c r="P12" i="44"/>
  <c r="P13" i="44"/>
  <c r="P14" i="44"/>
  <c r="M17" i="44"/>
  <c r="P17" i="44" s="1"/>
  <c r="J18" i="44"/>
  <c r="P15" i="44"/>
  <c r="O15" i="44"/>
  <c r="M18" i="44" l="1"/>
  <c r="P18" i="44" s="1"/>
  <c r="J19" i="44"/>
  <c r="K18" i="44"/>
  <c r="N18" i="44" s="1"/>
  <c r="Q18" i="44" s="1"/>
  <c r="L18" i="44"/>
  <c r="O18" i="44" s="1"/>
  <c r="I19" i="44"/>
  <c r="Q16" i="44"/>
  <c r="Q9" i="44"/>
  <c r="Q10" i="44"/>
  <c r="Q11" i="44"/>
  <c r="Q12" i="44"/>
  <c r="Q13" i="44"/>
  <c r="Q14" i="44"/>
  <c r="Q15" i="44"/>
  <c r="Q17" i="44"/>
  <c r="I20" i="44" l="1"/>
  <c r="L19" i="44"/>
  <c r="O19" i="44" s="1"/>
  <c r="K19" i="44"/>
  <c r="N19" i="44" s="1"/>
  <c r="Q19" i="44" s="1"/>
  <c r="M19" i="44"/>
  <c r="P19" i="44" s="1"/>
  <c r="J20" i="44"/>
  <c r="M20" i="44" l="1"/>
  <c r="P20" i="44" s="1"/>
  <c r="J21" i="44"/>
  <c r="L20" i="44"/>
  <c r="O20" i="44" s="1"/>
  <c r="I21" i="44"/>
  <c r="K20" i="44"/>
  <c r="N20" i="44" s="1"/>
  <c r="Q20" i="44" s="1"/>
  <c r="L21" i="44" l="1"/>
  <c r="O21" i="44" s="1"/>
  <c r="K21" i="44"/>
  <c r="N21" i="44" s="1"/>
  <c r="Q21" i="44" s="1"/>
  <c r="I22" i="44"/>
  <c r="M21" i="44"/>
  <c r="P21" i="44" s="1"/>
  <c r="J22" i="44"/>
  <c r="M22" i="44" l="1"/>
  <c r="P22" i="44" s="1"/>
  <c r="J23" i="44"/>
  <c r="I23" i="44"/>
  <c r="L22" i="44"/>
  <c r="O22" i="44" s="1"/>
  <c r="K22" i="44"/>
  <c r="N22" i="44" s="1"/>
  <c r="Q22" i="44" s="1"/>
  <c r="I24" i="44" l="1"/>
  <c r="L23" i="44"/>
  <c r="O23" i="44" s="1"/>
  <c r="K23" i="44"/>
  <c r="N23" i="44" s="1"/>
  <c r="Q23" i="44" s="1"/>
  <c r="J24" i="44"/>
  <c r="M23" i="44"/>
  <c r="P23" i="44" s="1"/>
  <c r="M24" i="44" l="1"/>
  <c r="P24" i="44" s="1"/>
  <c r="J25" i="44"/>
  <c r="L24" i="44"/>
  <c r="O24" i="44" s="1"/>
  <c r="K24" i="44"/>
  <c r="N24" i="44" s="1"/>
  <c r="Q24" i="44" s="1"/>
  <c r="I25" i="44"/>
  <c r="I26" i="44" l="1"/>
  <c r="K25" i="44"/>
  <c r="N25" i="44" s="1"/>
  <c r="Q25" i="44" s="1"/>
  <c r="L25" i="44"/>
  <c r="O25" i="44" s="1"/>
  <c r="M25" i="44"/>
  <c r="P25" i="44" s="1"/>
  <c r="J26" i="44"/>
  <c r="M26" i="44" l="1"/>
  <c r="P26" i="44" s="1"/>
  <c r="J27" i="44"/>
  <c r="K26" i="44"/>
  <c r="N26" i="44" s="1"/>
  <c r="Q26" i="44" s="1"/>
  <c r="L26" i="44"/>
  <c r="O26" i="44" s="1"/>
  <c r="I27" i="44"/>
  <c r="L27" i="44" l="1"/>
  <c r="O27" i="44" s="1"/>
  <c r="I28" i="44"/>
  <c r="K27" i="44"/>
  <c r="N27" i="44" s="1"/>
  <c r="Q27" i="44" s="1"/>
  <c r="M27" i="44"/>
  <c r="P27" i="44" s="1"/>
  <c r="J28" i="44"/>
  <c r="J29" i="44" l="1"/>
  <c r="M28" i="44"/>
  <c r="P28" i="44" s="1"/>
  <c r="K28" i="44"/>
  <c r="N28" i="44" s="1"/>
  <c r="Q28" i="44" s="1"/>
  <c r="I29" i="44"/>
  <c r="L28" i="44"/>
  <c r="O28" i="44" s="1"/>
  <c r="L29" i="44" l="1"/>
  <c r="O29" i="44" s="1"/>
  <c r="K29" i="44"/>
  <c r="N29" i="44" s="1"/>
  <c r="Q29" i="44" s="1"/>
  <c r="I30" i="44"/>
  <c r="J30" i="44"/>
  <c r="M29" i="44"/>
  <c r="P29" i="44" s="1"/>
  <c r="M30" i="44" l="1"/>
  <c r="P30" i="44" s="1"/>
  <c r="J31" i="44"/>
  <c r="L30" i="44"/>
  <c r="O30" i="44" s="1"/>
  <c r="I31" i="44"/>
  <c r="K30" i="44"/>
  <c r="N30" i="44" s="1"/>
  <c r="Q30" i="44" s="1"/>
  <c r="L31" i="44" l="1"/>
  <c r="O31" i="44" s="1"/>
  <c r="K31" i="44"/>
  <c r="N31" i="44" s="1"/>
  <c r="Q31" i="44" s="1"/>
  <c r="I32" i="44"/>
  <c r="J32" i="44"/>
  <c r="M31" i="44"/>
  <c r="P31" i="44" s="1"/>
  <c r="J33" i="44" l="1"/>
  <c r="M32" i="44"/>
  <c r="P32" i="44" s="1"/>
  <c r="K32" i="44"/>
  <c r="N32" i="44" s="1"/>
  <c r="Q32" i="44" s="1"/>
  <c r="I33" i="44"/>
  <c r="L32" i="44"/>
  <c r="O32" i="44" s="1"/>
  <c r="L33" i="44" l="1"/>
  <c r="O33" i="44" s="1"/>
  <c r="I34" i="44"/>
  <c r="K33" i="44"/>
  <c r="N33" i="44" s="1"/>
  <c r="Q33" i="44" s="1"/>
  <c r="J34" i="44"/>
  <c r="M33" i="44"/>
  <c r="P33" i="44" s="1"/>
  <c r="K34" i="44" l="1"/>
  <c r="N34" i="44" s="1"/>
  <c r="Q34" i="44" s="1"/>
  <c r="I35" i="44"/>
  <c r="L34" i="44"/>
  <c r="O34" i="44" s="1"/>
  <c r="M34" i="44"/>
  <c r="P34" i="44" s="1"/>
  <c r="J35" i="44"/>
  <c r="J36" i="44" l="1"/>
  <c r="M35" i="44"/>
  <c r="P35" i="44" s="1"/>
  <c r="I36" i="44"/>
  <c r="L35" i="44"/>
  <c r="O35" i="44" s="1"/>
  <c r="K35" i="44"/>
  <c r="N35" i="44" s="1"/>
  <c r="Q35" i="44" s="1"/>
  <c r="L36" i="44" l="1"/>
  <c r="O36" i="44" s="1"/>
  <c r="I37" i="44"/>
  <c r="K36" i="44"/>
  <c r="N36" i="44" s="1"/>
  <c r="Q36" i="44" s="1"/>
  <c r="J37" i="44"/>
  <c r="M36" i="44"/>
  <c r="P36" i="44" s="1"/>
  <c r="M37" i="44" l="1"/>
  <c r="P37" i="44" s="1"/>
  <c r="J38" i="44"/>
  <c r="K37" i="44"/>
  <c r="N37" i="44" s="1"/>
  <c r="Q37" i="44" s="1"/>
  <c r="L37" i="44"/>
  <c r="O37" i="44" s="1"/>
  <c r="I38" i="44"/>
  <c r="L38" i="44" l="1"/>
  <c r="O38" i="44" s="1"/>
  <c r="K38" i="44"/>
  <c r="N38" i="44" s="1"/>
  <c r="Q38" i="44" s="1"/>
  <c r="I39" i="44"/>
  <c r="J39" i="44"/>
  <c r="M38" i="44"/>
  <c r="P38" i="44" s="1"/>
  <c r="J40" i="44" l="1"/>
  <c r="M39" i="44"/>
  <c r="P39" i="44" s="1"/>
  <c r="I40" i="44"/>
  <c r="L39" i="44"/>
  <c r="O39" i="44" s="1"/>
  <c r="K39" i="44"/>
  <c r="N39" i="44" s="1"/>
  <c r="Q39" i="44" s="1"/>
  <c r="I41" i="44" l="1"/>
  <c r="K40" i="44"/>
  <c r="N40" i="44" s="1"/>
  <c r="Q40" i="44" s="1"/>
  <c r="L40" i="44"/>
  <c r="O40" i="44" s="1"/>
  <c r="J41" i="44"/>
  <c r="M40" i="44"/>
  <c r="P40" i="44" s="1"/>
  <c r="L41" i="44" l="1"/>
  <c r="O41" i="44" s="1"/>
  <c r="I42" i="44"/>
  <c r="K41" i="44"/>
  <c r="N41" i="44" s="1"/>
  <c r="Q41" i="44" s="1"/>
  <c r="M41" i="44"/>
  <c r="P41" i="44" s="1"/>
  <c r="J42" i="44"/>
  <c r="M42" i="44" l="1"/>
  <c r="P42" i="44" s="1"/>
  <c r="J43" i="44"/>
  <c r="K42" i="44"/>
  <c r="N42" i="44" s="1"/>
  <c r="Q42" i="44" s="1"/>
  <c r="I43" i="44"/>
  <c r="L42" i="44"/>
  <c r="O42" i="44" s="1"/>
  <c r="I44" i="44" l="1"/>
  <c r="L43" i="44"/>
  <c r="O43" i="44" s="1"/>
  <c r="K43" i="44"/>
  <c r="N43" i="44" s="1"/>
  <c r="Q43" i="44" s="1"/>
  <c r="J44" i="44"/>
  <c r="M43" i="44"/>
  <c r="P43" i="44" s="1"/>
  <c r="M44" i="44" l="1"/>
  <c r="P44" i="44" s="1"/>
  <c r="J45" i="44"/>
  <c r="I45" i="44"/>
  <c r="K44" i="44"/>
  <c r="N44" i="44" s="1"/>
  <c r="Q44" i="44" s="1"/>
  <c r="L44" i="44"/>
  <c r="O44" i="44" s="1"/>
  <c r="L45" i="44" l="1"/>
  <c r="O45" i="44" s="1"/>
  <c r="K45" i="44"/>
  <c r="N45" i="44" s="1"/>
  <c r="Q45" i="44" s="1"/>
  <c r="I46" i="44"/>
  <c r="M45" i="44"/>
  <c r="P45" i="44" s="1"/>
  <c r="J46" i="44"/>
  <c r="J47" i="44" l="1"/>
  <c r="M46" i="44"/>
  <c r="P46" i="44" s="1"/>
  <c r="I47" i="44"/>
  <c r="L46" i="44"/>
  <c r="O46" i="44" s="1"/>
  <c r="K46" i="44"/>
  <c r="N46" i="44" s="1"/>
  <c r="Q46" i="44" s="1"/>
  <c r="I48" i="44" l="1"/>
  <c r="K47" i="44"/>
  <c r="N47" i="44" s="1"/>
  <c r="Q47" i="44" s="1"/>
  <c r="L47" i="44"/>
  <c r="O47" i="44" s="1"/>
  <c r="J48" i="44"/>
  <c r="M47" i="44"/>
  <c r="P47" i="44" s="1"/>
  <c r="M48" i="44" l="1"/>
  <c r="P48" i="44" s="1"/>
  <c r="J49" i="44"/>
  <c r="L48" i="44"/>
  <c r="O48" i="44" s="1"/>
  <c r="K48" i="44"/>
  <c r="N48" i="44" s="1"/>
  <c r="Q48" i="44" s="1"/>
  <c r="I49" i="44"/>
  <c r="I50" i="44" l="1"/>
  <c r="L49" i="44"/>
  <c r="O49" i="44" s="1"/>
  <c r="K49" i="44"/>
  <c r="N49" i="44" s="1"/>
  <c r="Q49" i="44" s="1"/>
  <c r="J50" i="44"/>
  <c r="M49" i="44"/>
  <c r="P49" i="44" s="1"/>
  <c r="M50" i="44" l="1"/>
  <c r="P50" i="44" s="1"/>
  <c r="J51" i="44"/>
  <c r="L50" i="44"/>
  <c r="O50" i="44" s="1"/>
  <c r="K50" i="44"/>
  <c r="N50" i="44" s="1"/>
  <c r="Q50" i="44" s="1"/>
  <c r="I51" i="44"/>
  <c r="I52" i="44" l="1"/>
  <c r="K51" i="44"/>
  <c r="N51" i="44" s="1"/>
  <c r="Q51" i="44" s="1"/>
  <c r="L51" i="44"/>
  <c r="O51" i="44" s="1"/>
  <c r="M51" i="44"/>
  <c r="P51" i="44" s="1"/>
  <c r="J52" i="44"/>
  <c r="J53" i="44" l="1"/>
  <c r="M52" i="44"/>
  <c r="P52" i="44" s="1"/>
  <c r="K52" i="44"/>
  <c r="N52" i="44" s="1"/>
  <c r="Q52" i="44" s="1"/>
  <c r="I53" i="44"/>
  <c r="L52" i="44"/>
  <c r="O52" i="44" s="1"/>
  <c r="L53" i="44" l="1"/>
  <c r="O53" i="44" s="1"/>
  <c r="K53" i="44"/>
  <c r="N53" i="44" s="1"/>
  <c r="Q53" i="44" s="1"/>
  <c r="I54" i="44"/>
  <c r="M53" i="44"/>
  <c r="P53" i="44" s="1"/>
  <c r="J54" i="44"/>
  <c r="L54" i="44" l="1"/>
  <c r="O54" i="44" s="1"/>
  <c r="K54" i="44"/>
  <c r="N54" i="44" s="1"/>
  <c r="Q54" i="44" s="1"/>
  <c r="I55" i="44"/>
  <c r="M54" i="44"/>
  <c r="P54" i="44" s="1"/>
  <c r="J55" i="44"/>
  <c r="M55" i="44" l="1"/>
  <c r="P55" i="44" s="1"/>
  <c r="J56" i="44"/>
  <c r="L55" i="44"/>
  <c r="O55" i="44" s="1"/>
  <c r="K55" i="44"/>
  <c r="N55" i="44" s="1"/>
  <c r="Q55" i="44" s="1"/>
  <c r="I56" i="44"/>
  <c r="I57" i="44" l="1"/>
  <c r="L56" i="44"/>
  <c r="O56" i="44" s="1"/>
  <c r="K56" i="44"/>
  <c r="N56" i="44" s="1"/>
  <c r="Q56" i="44" s="1"/>
  <c r="J57" i="44"/>
  <c r="M56" i="44"/>
  <c r="P56" i="44" s="1"/>
  <c r="M57" i="44" l="1"/>
  <c r="P57" i="44" s="1"/>
  <c r="J58" i="44"/>
  <c r="K57" i="44"/>
  <c r="N57" i="44" s="1"/>
  <c r="Q57" i="44" s="1"/>
  <c r="L57" i="44"/>
  <c r="O57" i="44" s="1"/>
  <c r="I58" i="44"/>
  <c r="I59" i="44" l="1"/>
  <c r="L58" i="44"/>
  <c r="O58" i="44" s="1"/>
  <c r="K58" i="44"/>
  <c r="N58" i="44" s="1"/>
  <c r="Q58" i="44" s="1"/>
  <c r="J59" i="44"/>
  <c r="M58" i="44"/>
  <c r="P58" i="44" s="1"/>
  <c r="M59" i="44" l="1"/>
  <c r="P59" i="44" s="1"/>
  <c r="J60" i="44"/>
  <c r="L59" i="44"/>
  <c r="O59" i="44" s="1"/>
  <c r="K59" i="44"/>
  <c r="N59" i="44" s="1"/>
  <c r="Q59" i="44" s="1"/>
  <c r="I60" i="44"/>
  <c r="L60" i="44" l="1"/>
  <c r="O60" i="44" s="1"/>
  <c r="I61" i="44"/>
  <c r="K60" i="44"/>
  <c r="N60" i="44" s="1"/>
  <c r="Q60" i="44" s="1"/>
  <c r="J61" i="44"/>
  <c r="M60" i="44"/>
  <c r="P60" i="44" s="1"/>
  <c r="J62" i="44" l="1"/>
  <c r="M61" i="44"/>
  <c r="P61" i="44" s="1"/>
  <c r="L61" i="44"/>
  <c r="O61" i="44" s="1"/>
  <c r="K61" i="44"/>
  <c r="N61" i="44" s="1"/>
  <c r="Q61" i="44" s="1"/>
  <c r="I62" i="44"/>
  <c r="I63" i="44" l="1"/>
  <c r="K62" i="44"/>
  <c r="N62" i="44" s="1"/>
  <c r="Q62" i="44" s="1"/>
  <c r="L62" i="44"/>
  <c r="O62" i="44" s="1"/>
  <c r="J63" i="44"/>
  <c r="M62" i="44"/>
  <c r="P62" i="44" s="1"/>
  <c r="J64" i="44" l="1"/>
  <c r="M63" i="44"/>
  <c r="P63" i="44" s="1"/>
  <c r="I64" i="44"/>
  <c r="K63" i="44"/>
  <c r="N63" i="44" s="1"/>
  <c r="Q63" i="44" s="1"/>
  <c r="L63" i="44"/>
  <c r="O63" i="44" s="1"/>
  <c r="L64" i="44" l="1"/>
  <c r="O64" i="44" s="1"/>
  <c r="K64" i="44"/>
  <c r="N64" i="44" s="1"/>
  <c r="Q64" i="44" s="1"/>
  <c r="I65" i="44"/>
  <c r="M64" i="44"/>
  <c r="P64" i="44" s="1"/>
  <c r="J65" i="44"/>
  <c r="J66" i="44" l="1"/>
  <c r="M65" i="44"/>
  <c r="P65" i="44" s="1"/>
  <c r="L65" i="44"/>
  <c r="O65" i="44" s="1"/>
  <c r="I66" i="44"/>
  <c r="K65" i="44"/>
  <c r="N65" i="44" s="1"/>
  <c r="Q65" i="44" s="1"/>
  <c r="K66" i="44" l="1"/>
  <c r="N66" i="44" s="1"/>
  <c r="Q66" i="44" s="1"/>
  <c r="I67" i="44"/>
  <c r="L66" i="44"/>
  <c r="O66" i="44" s="1"/>
  <c r="J67" i="44"/>
  <c r="M66" i="44"/>
  <c r="P66" i="44" s="1"/>
  <c r="M67" i="44" l="1"/>
  <c r="P67" i="44" s="1"/>
  <c r="J68" i="44"/>
  <c r="L67" i="44"/>
  <c r="O67" i="44" s="1"/>
  <c r="K67" i="44"/>
  <c r="N67" i="44" s="1"/>
  <c r="Q67" i="44" s="1"/>
  <c r="I68" i="44"/>
  <c r="I69" i="44" l="1"/>
  <c r="K68" i="44"/>
  <c r="N68" i="44" s="1"/>
  <c r="Q68" i="44" s="1"/>
  <c r="L68" i="44"/>
  <c r="O68" i="44" s="1"/>
  <c r="M68" i="44"/>
  <c r="P68" i="44" s="1"/>
  <c r="J69" i="44"/>
  <c r="M69" i="44" l="1"/>
  <c r="P69" i="44" s="1"/>
  <c r="J70" i="44"/>
  <c r="L69" i="44"/>
  <c r="O69" i="44" s="1"/>
  <c r="I70" i="44"/>
  <c r="K69" i="44"/>
  <c r="N69" i="44" s="1"/>
  <c r="Q69" i="44" s="1"/>
  <c r="I71" i="44" l="1"/>
  <c r="L70" i="44"/>
  <c r="O70" i="44" s="1"/>
  <c r="K70" i="44"/>
  <c r="N70" i="44" s="1"/>
  <c r="Q70" i="44" s="1"/>
  <c r="M70" i="44"/>
  <c r="P70" i="44" s="1"/>
  <c r="J71" i="44"/>
  <c r="M71" i="44" l="1"/>
  <c r="P71" i="44" s="1"/>
  <c r="J72" i="44"/>
  <c r="L71" i="44"/>
  <c r="O71" i="44" s="1"/>
  <c r="K71" i="44"/>
  <c r="N71" i="44" s="1"/>
  <c r="Q71" i="44" s="1"/>
  <c r="I72" i="44"/>
  <c r="K72" i="44" l="1"/>
  <c r="N72" i="44" s="1"/>
  <c r="Q72" i="44" s="1"/>
  <c r="I73" i="44"/>
  <c r="L72" i="44"/>
  <c r="O72" i="44" s="1"/>
  <c r="M72" i="44"/>
  <c r="P72" i="44" s="1"/>
  <c r="J73" i="44"/>
  <c r="M73" i="44" l="1"/>
  <c r="P73" i="44" s="1"/>
  <c r="J74" i="44"/>
  <c r="K73" i="44"/>
  <c r="N73" i="44" s="1"/>
  <c r="Q73" i="44" s="1"/>
  <c r="I74" i="44"/>
  <c r="L73" i="44"/>
  <c r="O73" i="44" s="1"/>
  <c r="L74" i="44" l="1"/>
  <c r="O74" i="44" s="1"/>
  <c r="K74" i="44"/>
  <c r="N74" i="44" s="1"/>
  <c r="Q74" i="44" s="1"/>
  <c r="I75" i="44"/>
  <c r="M74" i="44"/>
  <c r="P74" i="44" s="1"/>
  <c r="J75" i="44"/>
  <c r="M75" i="44" l="1"/>
  <c r="P75" i="44" s="1"/>
  <c r="J76" i="44"/>
  <c r="L75" i="44"/>
  <c r="O75" i="44" s="1"/>
  <c r="K75" i="44"/>
  <c r="N75" i="44" s="1"/>
  <c r="Q75" i="44" s="1"/>
  <c r="I76" i="44"/>
  <c r="K76" i="44" l="1"/>
  <c r="N76" i="44" s="1"/>
  <c r="Q76" i="44" s="1"/>
  <c r="I77" i="44"/>
  <c r="L76" i="44"/>
  <c r="O76" i="44" s="1"/>
  <c r="J77" i="44"/>
  <c r="M76" i="44"/>
  <c r="P76" i="44" s="1"/>
  <c r="J78" i="44" l="1"/>
  <c r="M77" i="44"/>
  <c r="P77" i="44" s="1"/>
  <c r="L77" i="44"/>
  <c r="O77" i="44" s="1"/>
  <c r="I78" i="44"/>
  <c r="K77" i="44"/>
  <c r="N77" i="44" s="1"/>
  <c r="Q77" i="44" s="1"/>
  <c r="L78" i="44" l="1"/>
  <c r="O78" i="44" s="1"/>
  <c r="K78" i="44"/>
  <c r="N78" i="44" s="1"/>
  <c r="Q78" i="44" s="1"/>
  <c r="I79" i="44"/>
  <c r="M78" i="44"/>
  <c r="P78" i="44" s="1"/>
  <c r="J79" i="44"/>
  <c r="M79" i="44" l="1"/>
  <c r="P79" i="44" s="1"/>
  <c r="J80" i="44"/>
  <c r="L79" i="44"/>
  <c r="O79" i="44" s="1"/>
  <c r="K79" i="44"/>
  <c r="N79" i="44" s="1"/>
  <c r="Q79" i="44" s="1"/>
  <c r="I80" i="44"/>
  <c r="L80" i="44" l="1"/>
  <c r="O80" i="44" s="1"/>
  <c r="I81" i="44"/>
  <c r="K80" i="44"/>
  <c r="N80" i="44" s="1"/>
  <c r="Q80" i="44" s="1"/>
  <c r="J81" i="44"/>
  <c r="M80" i="44"/>
  <c r="P80" i="44" s="1"/>
  <c r="J82" i="44" l="1"/>
  <c r="M81" i="44"/>
  <c r="P81" i="44" s="1"/>
  <c r="I82" i="44"/>
  <c r="L81" i="44"/>
  <c r="O81" i="44" s="1"/>
  <c r="K81" i="44"/>
  <c r="N81" i="44" s="1"/>
  <c r="Q81" i="44" s="1"/>
  <c r="I83" i="44" l="1"/>
  <c r="L82" i="44"/>
  <c r="O82" i="44" s="1"/>
  <c r="K82" i="44"/>
  <c r="N82" i="44" s="1"/>
  <c r="Q82" i="44" s="1"/>
  <c r="M82" i="44"/>
  <c r="P82" i="44" s="1"/>
  <c r="J83" i="44"/>
  <c r="M83" i="44" l="1"/>
  <c r="P83" i="44" s="1"/>
  <c r="J84" i="44"/>
  <c r="K83" i="44"/>
  <c r="N83" i="44" s="1"/>
  <c r="Q83" i="44" s="1"/>
  <c r="L83" i="44"/>
  <c r="O83" i="44" s="1"/>
  <c r="I84" i="44"/>
  <c r="L84" i="44" l="1"/>
  <c r="O84" i="44" s="1"/>
  <c r="I85" i="44"/>
  <c r="K84" i="44"/>
  <c r="N84" i="44" s="1"/>
  <c r="Q84" i="44" s="1"/>
  <c r="J85" i="44"/>
  <c r="M84" i="44"/>
  <c r="P84" i="44" s="1"/>
  <c r="J86" i="44" l="1"/>
  <c r="M85" i="44"/>
  <c r="P85" i="44" s="1"/>
  <c r="K85" i="44"/>
  <c r="N85" i="44" s="1"/>
  <c r="Q85" i="44" s="1"/>
  <c r="I86" i="44"/>
  <c r="L85" i="44"/>
  <c r="O85" i="44" s="1"/>
  <c r="AC8" i="44" l="1"/>
  <c r="I87" i="44"/>
  <c r="L86" i="44"/>
  <c r="O86" i="44" s="1"/>
  <c r="K86" i="44"/>
  <c r="AD8" i="44"/>
  <c r="J87" i="44"/>
  <c r="M86" i="44"/>
  <c r="P86" i="44" s="1"/>
  <c r="I88" i="44" l="1"/>
  <c r="L87" i="44"/>
  <c r="O87" i="44" s="1"/>
  <c r="K87" i="44"/>
  <c r="N87" i="44" s="1"/>
  <c r="Q87" i="44" s="1"/>
  <c r="M87" i="44"/>
  <c r="P87" i="44" s="1"/>
  <c r="J88" i="44"/>
  <c r="AD12" i="44"/>
  <c r="AD10" i="44"/>
  <c r="AD11" i="44"/>
  <c r="N86" i="44"/>
  <c r="Q86" i="44" s="1"/>
  <c r="AE8" i="44"/>
  <c r="AC10" i="44"/>
  <c r="AC12" i="44"/>
  <c r="AC11" i="44"/>
  <c r="AE12" i="44" l="1"/>
  <c r="AE10" i="44"/>
  <c r="AE11" i="44"/>
  <c r="M88" i="44"/>
  <c r="P88" i="44" s="1"/>
  <c r="J89" i="44"/>
  <c r="I89" i="44"/>
  <c r="L88" i="44"/>
  <c r="O88" i="44" s="1"/>
  <c r="K88" i="44"/>
  <c r="N88" i="44" s="1"/>
  <c r="Q88" i="44" s="1"/>
  <c r="J90" i="44" l="1"/>
  <c r="M89" i="44"/>
  <c r="P89" i="44" s="1"/>
  <c r="I90" i="44"/>
  <c r="L89" i="44"/>
  <c r="O89" i="44" s="1"/>
  <c r="K89" i="44"/>
  <c r="N89" i="44" s="1"/>
  <c r="Q89" i="44" s="1"/>
  <c r="I91" i="44" l="1"/>
  <c r="K90" i="44"/>
  <c r="N90" i="44" s="1"/>
  <c r="Q90" i="44" s="1"/>
  <c r="L90" i="44"/>
  <c r="O90" i="44" s="1"/>
  <c r="J91" i="44"/>
  <c r="M90" i="44"/>
  <c r="P90" i="44" s="1"/>
  <c r="M91" i="44" l="1"/>
  <c r="P91" i="44" s="1"/>
  <c r="J92" i="44"/>
  <c r="K91" i="44"/>
  <c r="N91" i="44" s="1"/>
  <c r="Q91" i="44" s="1"/>
  <c r="L91" i="44"/>
  <c r="O91" i="44" s="1"/>
  <c r="I92" i="44"/>
  <c r="I93" i="44" l="1"/>
  <c r="L92" i="44"/>
  <c r="O92" i="44" s="1"/>
  <c r="K92" i="44"/>
  <c r="N92" i="44" s="1"/>
  <c r="Q92" i="44" s="1"/>
  <c r="J93" i="44"/>
  <c r="M92" i="44"/>
  <c r="P92" i="44" s="1"/>
  <c r="M93" i="44" l="1"/>
  <c r="P93" i="44" s="1"/>
  <c r="J94" i="44"/>
  <c r="L93" i="44"/>
  <c r="O93" i="44" s="1"/>
  <c r="K93" i="44"/>
  <c r="N93" i="44" s="1"/>
  <c r="Q93" i="44" s="1"/>
  <c r="I94" i="44"/>
  <c r="K94" i="44" l="1"/>
  <c r="N94" i="44" s="1"/>
  <c r="Q94" i="44" s="1"/>
  <c r="I95" i="44"/>
  <c r="L94" i="44"/>
  <c r="O94" i="44" s="1"/>
  <c r="J95" i="44"/>
  <c r="M94" i="44"/>
  <c r="P94" i="44" s="1"/>
  <c r="J96" i="44" l="1"/>
  <c r="M95" i="44"/>
  <c r="P95" i="44" s="1"/>
  <c r="K95" i="44"/>
  <c r="N95" i="44" s="1"/>
  <c r="Q95" i="44" s="1"/>
  <c r="I96" i="44"/>
  <c r="L95" i="44"/>
  <c r="O95" i="44" s="1"/>
  <c r="L96" i="44" l="1"/>
  <c r="O96" i="44" s="1"/>
  <c r="K96" i="44"/>
  <c r="N96" i="44" s="1"/>
  <c r="Q96" i="44" s="1"/>
  <c r="I97" i="44"/>
  <c r="J97" i="44"/>
  <c r="M96" i="44"/>
  <c r="P96" i="44" s="1"/>
  <c r="M97" i="44" l="1"/>
  <c r="P97" i="44" s="1"/>
  <c r="J98" i="44"/>
  <c r="I98" i="44"/>
  <c r="L97" i="44"/>
  <c r="O97" i="44" s="1"/>
  <c r="K97" i="44"/>
  <c r="N97" i="44" s="1"/>
  <c r="Q97" i="44" s="1"/>
  <c r="L98" i="44" l="1"/>
  <c r="O98" i="44" s="1"/>
  <c r="K98" i="44"/>
  <c r="N98" i="44" s="1"/>
  <c r="Q98" i="44" s="1"/>
  <c r="I99" i="44"/>
  <c r="M98" i="44"/>
  <c r="P98" i="44" s="1"/>
  <c r="J99" i="44"/>
  <c r="J100" i="44" l="1"/>
  <c r="M99" i="44"/>
  <c r="P99" i="44" s="1"/>
  <c r="I100" i="44"/>
  <c r="K99" i="44"/>
  <c r="N99" i="44" s="1"/>
  <c r="Q99" i="44" s="1"/>
  <c r="L99" i="44"/>
  <c r="O99" i="44" s="1"/>
  <c r="K100" i="44" l="1"/>
  <c r="N100" i="44" s="1"/>
  <c r="Q100" i="44" s="1"/>
  <c r="L100" i="44"/>
  <c r="O100" i="44" s="1"/>
  <c r="I101" i="44"/>
  <c r="M100" i="44"/>
  <c r="P100" i="44" s="1"/>
  <c r="J101" i="44"/>
  <c r="J102" i="44" l="1"/>
  <c r="M101" i="44"/>
  <c r="P101" i="44" s="1"/>
  <c r="I102" i="44"/>
  <c r="L101" i="44"/>
  <c r="O101" i="44" s="1"/>
  <c r="K101" i="44"/>
  <c r="N101" i="44" s="1"/>
  <c r="Q101" i="44" s="1"/>
  <c r="I103" i="44" l="1"/>
  <c r="K102" i="44"/>
  <c r="N102" i="44" s="1"/>
  <c r="Q102" i="44" s="1"/>
  <c r="L102" i="44"/>
  <c r="O102" i="44" s="1"/>
  <c r="J103" i="44"/>
  <c r="M102" i="44"/>
  <c r="P102" i="44" s="1"/>
  <c r="M103" i="44" l="1"/>
  <c r="P103" i="44" s="1"/>
  <c r="J104" i="44"/>
  <c r="L103" i="44"/>
  <c r="O103" i="44" s="1"/>
  <c r="K103" i="44"/>
  <c r="N103" i="44" s="1"/>
  <c r="Q103" i="44" s="1"/>
  <c r="I104" i="44"/>
  <c r="L104" i="44" l="1"/>
  <c r="O104" i="44" s="1"/>
  <c r="I105" i="44"/>
  <c r="K104" i="44"/>
  <c r="N104" i="44" s="1"/>
  <c r="Q104" i="44" s="1"/>
  <c r="M104" i="44"/>
  <c r="P104" i="44" s="1"/>
  <c r="J105" i="44"/>
  <c r="J106" i="44" l="1"/>
  <c r="M105" i="44"/>
  <c r="P105" i="44" s="1"/>
  <c r="L105" i="44"/>
  <c r="O105" i="44" s="1"/>
  <c r="I106" i="44"/>
  <c r="K105" i="44"/>
  <c r="N105" i="44" s="1"/>
  <c r="Q105" i="44" s="1"/>
  <c r="I107" i="44" l="1"/>
  <c r="L106" i="44"/>
  <c r="O106" i="44" s="1"/>
  <c r="K106" i="44"/>
  <c r="N106" i="44" s="1"/>
  <c r="Q106" i="44" s="1"/>
  <c r="J107" i="44"/>
  <c r="M106" i="44"/>
  <c r="P106" i="44" s="1"/>
  <c r="J108" i="44" l="1"/>
  <c r="M107" i="44"/>
  <c r="P107" i="44" s="1"/>
  <c r="I108" i="44"/>
  <c r="L107" i="44"/>
  <c r="O107" i="44" s="1"/>
  <c r="K107" i="44"/>
  <c r="N107" i="44" s="1"/>
  <c r="Q107" i="44" s="1"/>
  <c r="L108" i="44" l="1"/>
  <c r="O108" i="44" s="1"/>
  <c r="I109" i="44"/>
  <c r="K108" i="44"/>
  <c r="N108" i="44" s="1"/>
  <c r="Q108" i="44" s="1"/>
  <c r="M108" i="44"/>
  <c r="P108" i="44" s="1"/>
  <c r="J109" i="44"/>
  <c r="M109" i="44" l="1"/>
  <c r="P109" i="44" s="1"/>
  <c r="J110" i="44"/>
  <c r="K109" i="44"/>
  <c r="N109" i="44" s="1"/>
  <c r="Q109" i="44" s="1"/>
  <c r="I110" i="44"/>
  <c r="L109" i="44"/>
  <c r="O109" i="44" s="1"/>
  <c r="K110" i="44" l="1"/>
  <c r="N110" i="44" s="1"/>
  <c r="Q110" i="44" s="1"/>
  <c r="L110" i="44"/>
  <c r="O110" i="44" s="1"/>
  <c r="I111" i="44"/>
  <c r="J111" i="44"/>
  <c r="M110" i="44"/>
  <c r="P110" i="44" s="1"/>
  <c r="M111" i="44" l="1"/>
  <c r="P111" i="44" s="1"/>
  <c r="J112" i="44"/>
  <c r="L111" i="44"/>
  <c r="O111" i="44" s="1"/>
  <c r="K111" i="44"/>
  <c r="N111" i="44" s="1"/>
  <c r="Q111" i="44" s="1"/>
  <c r="I112" i="44"/>
  <c r="J113" i="44" l="1"/>
  <c r="M112" i="44"/>
  <c r="P112" i="44" s="1"/>
  <c r="I113" i="44"/>
  <c r="L112" i="44"/>
  <c r="O112" i="44" s="1"/>
  <c r="K112" i="44"/>
  <c r="N112" i="44" s="1"/>
  <c r="Q112" i="44" s="1"/>
  <c r="K113" i="44" l="1"/>
  <c r="N113" i="44" s="1"/>
  <c r="Q113" i="44" s="1"/>
  <c r="L113" i="44"/>
  <c r="O113" i="44" s="1"/>
  <c r="I114" i="44"/>
  <c r="M113" i="44"/>
  <c r="P113" i="44" s="1"/>
  <c r="J114" i="44"/>
  <c r="J115" i="44" l="1"/>
  <c r="M114" i="44"/>
  <c r="P114" i="44" s="1"/>
  <c r="I115" i="44"/>
  <c r="L114" i="44"/>
  <c r="O114" i="44" s="1"/>
  <c r="K114" i="44"/>
  <c r="N114" i="44" s="1"/>
  <c r="Q114" i="44" s="1"/>
  <c r="K115" i="44" l="1"/>
  <c r="N115" i="44" s="1"/>
  <c r="Q115" i="44" s="1"/>
  <c r="I116" i="44"/>
  <c r="L115" i="44"/>
  <c r="O115" i="44" s="1"/>
  <c r="M115" i="44"/>
  <c r="P115" i="44" s="1"/>
  <c r="J116" i="44"/>
  <c r="J117" i="44" l="1"/>
  <c r="M116" i="44"/>
  <c r="P116" i="44" s="1"/>
  <c r="I117" i="44"/>
  <c r="L116" i="44"/>
  <c r="O116" i="44" s="1"/>
  <c r="K116" i="44"/>
  <c r="N116" i="44" s="1"/>
  <c r="Q116" i="44" s="1"/>
  <c r="I118" i="44" l="1"/>
  <c r="L117" i="44"/>
  <c r="O117" i="44" s="1"/>
  <c r="K117" i="44"/>
  <c r="N117" i="44" s="1"/>
  <c r="Q117" i="44" s="1"/>
  <c r="M117" i="44"/>
  <c r="P117" i="44" s="1"/>
  <c r="J118" i="44"/>
  <c r="J119" i="44" l="1"/>
  <c r="M118" i="44"/>
  <c r="P118" i="44" s="1"/>
  <c r="L118" i="44"/>
  <c r="O118" i="44" s="1"/>
  <c r="K118" i="44"/>
  <c r="N118" i="44" s="1"/>
  <c r="Q118" i="44" s="1"/>
  <c r="I119" i="44"/>
  <c r="K119" i="44" l="1"/>
  <c r="N119" i="44" s="1"/>
  <c r="Q119" i="44" s="1"/>
  <c r="I120" i="44"/>
  <c r="L119" i="44"/>
  <c r="O119" i="44" s="1"/>
  <c r="J120" i="44"/>
  <c r="M119" i="44"/>
  <c r="P119" i="44" s="1"/>
  <c r="J121" i="44" l="1"/>
  <c r="M120" i="44"/>
  <c r="P120" i="44" s="1"/>
  <c r="K120" i="44"/>
  <c r="N120" i="44" s="1"/>
  <c r="Q120" i="44" s="1"/>
  <c r="L120" i="44"/>
  <c r="O120" i="44" s="1"/>
  <c r="I121" i="44"/>
  <c r="L121" i="44" l="1"/>
  <c r="O121" i="44" s="1"/>
  <c r="K121" i="44"/>
  <c r="N121" i="44" s="1"/>
  <c r="Q121" i="44" s="1"/>
  <c r="I122" i="44"/>
  <c r="M121" i="44"/>
  <c r="P121" i="44" s="1"/>
  <c r="J122" i="44"/>
  <c r="J123" i="44" l="1"/>
  <c r="M122" i="44"/>
  <c r="P122" i="44" s="1"/>
  <c r="L122" i="44"/>
  <c r="O122" i="44" s="1"/>
  <c r="I123" i="44"/>
  <c r="K122" i="44"/>
  <c r="N122" i="44" s="1"/>
  <c r="Q122" i="44" s="1"/>
  <c r="I124" i="44" l="1"/>
  <c r="K123" i="44"/>
  <c r="N123" i="44" s="1"/>
  <c r="Q123" i="44" s="1"/>
  <c r="L123" i="44"/>
  <c r="O123" i="44" s="1"/>
  <c r="J124" i="44"/>
  <c r="M123" i="44"/>
  <c r="P123" i="44" s="1"/>
  <c r="M124" i="44" l="1"/>
  <c r="P124" i="44" s="1"/>
  <c r="J125" i="44"/>
  <c r="L124" i="44"/>
  <c r="O124" i="44" s="1"/>
  <c r="K124" i="44"/>
  <c r="N124" i="44" s="1"/>
  <c r="Q124" i="44" s="1"/>
  <c r="I125" i="44"/>
  <c r="L125" i="44" l="1"/>
  <c r="O125" i="44" s="1"/>
  <c r="K125" i="44"/>
  <c r="N125" i="44" s="1"/>
  <c r="Q125" i="44" s="1"/>
  <c r="I126" i="44"/>
  <c r="J126" i="44"/>
  <c r="M125" i="44"/>
  <c r="P125" i="44" s="1"/>
  <c r="I127" i="44" l="1"/>
  <c r="L126" i="44"/>
  <c r="O126" i="44" s="1"/>
  <c r="K126" i="44"/>
  <c r="N126" i="44" s="1"/>
  <c r="Q126" i="44" s="1"/>
  <c r="J127" i="44"/>
  <c r="M126" i="44"/>
  <c r="P126" i="44" s="1"/>
  <c r="M127" i="44" l="1"/>
  <c r="P127" i="44" s="1"/>
  <c r="J128" i="44"/>
  <c r="K127" i="44"/>
  <c r="N127" i="44" s="1"/>
  <c r="Q127" i="44" s="1"/>
  <c r="L127" i="44"/>
  <c r="O127" i="44" s="1"/>
  <c r="I128" i="44"/>
  <c r="L128" i="44" l="1"/>
  <c r="O128" i="44" s="1"/>
  <c r="K128" i="44"/>
  <c r="N128" i="44" s="1"/>
  <c r="Q128" i="44" s="1"/>
  <c r="I129" i="44"/>
  <c r="M128" i="44"/>
  <c r="P128" i="44" s="1"/>
  <c r="J129" i="44"/>
  <c r="J130" i="44" l="1"/>
  <c r="M129" i="44"/>
  <c r="P129" i="44" s="1"/>
  <c r="I130" i="44"/>
  <c r="L129" i="44"/>
  <c r="O129" i="44" s="1"/>
  <c r="K129" i="44"/>
  <c r="N129" i="44" s="1"/>
  <c r="Q129" i="44" s="1"/>
  <c r="I131" i="44" l="1"/>
  <c r="L130" i="44"/>
  <c r="O130" i="44" s="1"/>
  <c r="K130" i="44"/>
  <c r="N130" i="44" s="1"/>
  <c r="Q130" i="44" s="1"/>
  <c r="J131" i="44"/>
  <c r="M130" i="44"/>
  <c r="P130" i="44" s="1"/>
  <c r="M131" i="44" l="1"/>
  <c r="P131" i="44" s="1"/>
  <c r="J132" i="44"/>
  <c r="I132" i="44"/>
  <c r="L131" i="44"/>
  <c r="O131" i="44" s="1"/>
  <c r="K131" i="44"/>
  <c r="N131" i="44" s="1"/>
  <c r="Q131" i="44" s="1"/>
  <c r="L132" i="44" l="1"/>
  <c r="O132" i="44" s="1"/>
  <c r="K132" i="44"/>
  <c r="N132" i="44" s="1"/>
  <c r="Q132" i="44" s="1"/>
  <c r="I133" i="44"/>
  <c r="J133" i="44"/>
  <c r="M132" i="44"/>
  <c r="P132" i="44" s="1"/>
  <c r="M133" i="44" l="1"/>
  <c r="P133" i="44" s="1"/>
  <c r="J134" i="44"/>
  <c r="K133" i="44"/>
  <c r="N133" i="44" s="1"/>
  <c r="Q133" i="44" s="1"/>
  <c r="I134" i="44"/>
  <c r="L133" i="44"/>
  <c r="O133" i="44" s="1"/>
  <c r="I135" i="44" l="1"/>
  <c r="L134" i="44"/>
  <c r="O134" i="44" s="1"/>
  <c r="K134" i="44"/>
  <c r="N134" i="44" s="1"/>
  <c r="Q134" i="44" s="1"/>
  <c r="M134" i="44"/>
  <c r="P134" i="44" s="1"/>
  <c r="J135" i="44"/>
  <c r="M135" i="44" l="1"/>
  <c r="P135" i="44" s="1"/>
  <c r="J136" i="44"/>
  <c r="L135" i="44"/>
  <c r="O135" i="44" s="1"/>
  <c r="I136" i="44"/>
  <c r="K135" i="44"/>
  <c r="N135" i="44" s="1"/>
  <c r="Q135" i="44" s="1"/>
  <c r="I137" i="44" l="1"/>
  <c r="L136" i="44"/>
  <c r="O136" i="44" s="1"/>
  <c r="K136" i="44"/>
  <c r="N136" i="44" s="1"/>
  <c r="Q136" i="44" s="1"/>
  <c r="M136" i="44"/>
  <c r="P136" i="44" s="1"/>
  <c r="J137" i="44"/>
  <c r="J138" i="44" l="1"/>
  <c r="M137" i="44"/>
  <c r="P137" i="44" s="1"/>
  <c r="I138" i="44"/>
  <c r="L137" i="44"/>
  <c r="O137" i="44" s="1"/>
  <c r="K137" i="44"/>
  <c r="N137" i="44" s="1"/>
  <c r="Q137" i="44" s="1"/>
  <c r="I139" i="44" l="1"/>
  <c r="L138" i="44"/>
  <c r="O138" i="44" s="1"/>
  <c r="K138" i="44"/>
  <c r="N138" i="44" s="1"/>
  <c r="Q138" i="44" s="1"/>
  <c r="J139" i="44"/>
  <c r="M138" i="44"/>
  <c r="P138" i="44" s="1"/>
  <c r="M139" i="44" l="1"/>
  <c r="P139" i="44" s="1"/>
  <c r="J140" i="44"/>
  <c r="K139" i="44"/>
  <c r="N139" i="44" s="1"/>
  <c r="Q139" i="44" s="1"/>
  <c r="L139" i="44"/>
  <c r="O139" i="44" s="1"/>
  <c r="I140" i="44"/>
  <c r="I141" i="44" l="1"/>
  <c r="L140" i="44"/>
  <c r="O140" i="44" s="1"/>
  <c r="K140" i="44"/>
  <c r="N140" i="44" s="1"/>
  <c r="Q140" i="44" s="1"/>
  <c r="M140" i="44"/>
  <c r="P140" i="44" s="1"/>
  <c r="J141" i="44"/>
  <c r="M141" i="44" l="1"/>
  <c r="P141" i="44" s="1"/>
  <c r="J142" i="44"/>
  <c r="L141" i="44"/>
  <c r="O141" i="44" s="1"/>
  <c r="I142" i="44"/>
  <c r="K141" i="44"/>
  <c r="N141" i="44" s="1"/>
  <c r="Q141" i="44" s="1"/>
  <c r="L142" i="44" l="1"/>
  <c r="O142" i="44" s="1"/>
  <c r="K142" i="44"/>
  <c r="N142" i="44" s="1"/>
  <c r="Q142" i="44" s="1"/>
  <c r="I143" i="44"/>
  <c r="J143" i="44"/>
  <c r="M142" i="44"/>
  <c r="P142" i="44" s="1"/>
  <c r="J144" i="44" l="1"/>
  <c r="M143" i="44"/>
  <c r="P143" i="44" s="1"/>
  <c r="I144" i="44"/>
  <c r="K143" i="44"/>
  <c r="N143" i="44" s="1"/>
  <c r="Q143" i="44" s="1"/>
  <c r="L143" i="44"/>
  <c r="O143" i="44" s="1"/>
  <c r="I145" i="44" l="1"/>
  <c r="K144" i="44"/>
  <c r="N144" i="44" s="1"/>
  <c r="Q144" i="44" s="1"/>
  <c r="L144" i="44"/>
  <c r="O144" i="44" s="1"/>
  <c r="M144" i="44"/>
  <c r="P144" i="44" s="1"/>
  <c r="J145" i="44"/>
  <c r="M145" i="44" l="1"/>
  <c r="P145" i="44" s="1"/>
  <c r="J146" i="44"/>
  <c r="L145" i="44"/>
  <c r="O145" i="44" s="1"/>
  <c r="K145" i="44"/>
  <c r="N145" i="44" s="1"/>
  <c r="Q145" i="44" s="1"/>
  <c r="I146" i="44"/>
  <c r="L146" i="44" l="1"/>
  <c r="O146" i="44" s="1"/>
  <c r="K146" i="44"/>
  <c r="N146" i="44" s="1"/>
  <c r="Q146" i="44" s="1"/>
  <c r="I147" i="44"/>
  <c r="J147" i="44"/>
  <c r="M146" i="44"/>
  <c r="P146" i="44" s="1"/>
  <c r="M147" i="44" l="1"/>
  <c r="P147" i="44" s="1"/>
  <c r="J148" i="44"/>
  <c r="I148" i="44"/>
  <c r="L147" i="44"/>
  <c r="O147" i="44" s="1"/>
  <c r="K147" i="44"/>
  <c r="N147" i="44" s="1"/>
  <c r="Q147" i="44" s="1"/>
  <c r="L148" i="44" l="1"/>
  <c r="O148" i="44" s="1"/>
  <c r="K148" i="44"/>
  <c r="N148" i="44" s="1"/>
  <c r="Q148" i="44" s="1"/>
  <c r="I149" i="44"/>
  <c r="M148" i="44"/>
  <c r="P148" i="44" s="1"/>
  <c r="J149" i="44"/>
  <c r="J150" i="44" l="1"/>
  <c r="M149" i="44"/>
  <c r="P149" i="44" s="1"/>
  <c r="K149" i="44"/>
  <c r="N149" i="44" s="1"/>
  <c r="Q149" i="44" s="1"/>
  <c r="I150" i="44"/>
  <c r="L149" i="44"/>
  <c r="O149" i="44" s="1"/>
  <c r="I151" i="44" l="1"/>
  <c r="K150" i="44"/>
  <c r="N150" i="44" s="1"/>
  <c r="Q150" i="44" s="1"/>
  <c r="L150" i="44"/>
  <c r="O150" i="44" s="1"/>
  <c r="J151" i="44"/>
  <c r="M150" i="44"/>
  <c r="P150" i="44" s="1"/>
  <c r="J152" i="44" l="1"/>
  <c r="M151" i="44"/>
  <c r="P151" i="44" s="1"/>
  <c r="L151" i="44"/>
  <c r="O151" i="44" s="1"/>
  <c r="K151" i="44"/>
  <c r="N151" i="44" s="1"/>
  <c r="Q151" i="44" s="1"/>
  <c r="I152" i="44"/>
  <c r="L152" i="44" l="1"/>
  <c r="O152" i="44" s="1"/>
  <c r="K152" i="44"/>
  <c r="N152" i="44" s="1"/>
  <c r="Q152" i="44" s="1"/>
  <c r="I153" i="44"/>
  <c r="M152" i="44"/>
  <c r="P152" i="44" s="1"/>
  <c r="J153" i="44"/>
  <c r="J154" i="44" l="1"/>
  <c r="M153" i="44"/>
  <c r="P153" i="44" s="1"/>
  <c r="I154" i="44"/>
  <c r="L153" i="44"/>
  <c r="O153" i="44" s="1"/>
  <c r="K153" i="44"/>
  <c r="N153" i="44" s="1"/>
  <c r="Q153" i="44" s="1"/>
  <c r="I155" i="44" l="1"/>
  <c r="L154" i="44"/>
  <c r="O154" i="44" s="1"/>
  <c r="K154" i="44"/>
  <c r="N154" i="44" s="1"/>
  <c r="Q154" i="44" s="1"/>
  <c r="M154" i="44"/>
  <c r="P154" i="44" s="1"/>
  <c r="J155" i="44"/>
  <c r="J156" i="44" l="1"/>
  <c r="M155" i="44"/>
  <c r="P155" i="44" s="1"/>
  <c r="L155" i="44"/>
  <c r="O155" i="44" s="1"/>
  <c r="K155" i="44"/>
  <c r="N155" i="44" s="1"/>
  <c r="Q155" i="44" s="1"/>
  <c r="I156" i="44"/>
  <c r="L156" i="44" l="1"/>
  <c r="O156" i="44" s="1"/>
  <c r="K156" i="44"/>
  <c r="N156" i="44" s="1"/>
  <c r="Q156" i="44" s="1"/>
  <c r="I157" i="44"/>
  <c r="J157" i="44"/>
  <c r="M156" i="44"/>
  <c r="P156" i="44" s="1"/>
  <c r="M157" i="44" l="1"/>
  <c r="P157" i="44" s="1"/>
  <c r="J158" i="44"/>
  <c r="K157" i="44"/>
  <c r="N157" i="44" s="1"/>
  <c r="Q157" i="44" s="1"/>
  <c r="L157" i="44"/>
  <c r="O157" i="44" s="1"/>
  <c r="I158" i="44"/>
  <c r="I159" i="44" l="1"/>
  <c r="K158" i="44"/>
  <c r="N158" i="44" s="1"/>
  <c r="Q158" i="44" s="1"/>
  <c r="L158" i="44"/>
  <c r="O158" i="44" s="1"/>
  <c r="M158" i="44"/>
  <c r="P158" i="44" s="1"/>
  <c r="J159" i="44"/>
  <c r="M159" i="44" l="1"/>
  <c r="P159" i="44" s="1"/>
  <c r="J160" i="44"/>
  <c r="L159" i="44"/>
  <c r="O159" i="44" s="1"/>
  <c r="I160" i="44"/>
  <c r="K159" i="44"/>
  <c r="N159" i="44" s="1"/>
  <c r="Q159" i="44" s="1"/>
  <c r="I161" i="44" l="1"/>
  <c r="L160" i="44"/>
  <c r="O160" i="44" s="1"/>
  <c r="K160" i="44"/>
  <c r="N160" i="44" s="1"/>
  <c r="Q160" i="44" s="1"/>
  <c r="M160" i="44"/>
  <c r="P160" i="44" s="1"/>
  <c r="J161" i="44"/>
  <c r="M161" i="44" l="1"/>
  <c r="P161" i="44" s="1"/>
  <c r="J162" i="44"/>
  <c r="L161" i="44"/>
  <c r="O161" i="44" s="1"/>
  <c r="I162" i="44"/>
  <c r="K161" i="44"/>
  <c r="N161" i="44" s="1"/>
  <c r="Q161" i="44" s="1"/>
  <c r="I163" i="44" l="1"/>
  <c r="L162" i="44"/>
  <c r="O162" i="44" s="1"/>
  <c r="K162" i="44"/>
  <c r="N162" i="44" s="1"/>
  <c r="Q162" i="44" s="1"/>
  <c r="J163" i="44"/>
  <c r="M163" i="44" s="1"/>
  <c r="P163" i="44" s="1"/>
  <c r="M162" i="44"/>
  <c r="P162" i="44" s="1"/>
  <c r="L163" i="44" l="1"/>
  <c r="O163" i="44" s="1"/>
  <c r="K163" i="44"/>
  <c r="N163" i="44" s="1"/>
  <c r="Q163" i="44" s="1"/>
  <c r="C425" i="42" l="1"/>
  <c r="B425" i="42"/>
  <c r="A425" i="42"/>
  <c r="C424" i="42"/>
  <c r="B424" i="42"/>
  <c r="A424" i="42"/>
  <c r="C423" i="42"/>
  <c r="B423" i="42"/>
  <c r="A423" i="42"/>
  <c r="C422" i="42"/>
  <c r="B422" i="42"/>
  <c r="A422" i="42"/>
  <c r="C421" i="42"/>
  <c r="B421" i="42"/>
  <c r="A421" i="42"/>
  <c r="C420" i="42"/>
  <c r="B420" i="42"/>
  <c r="A420" i="42"/>
  <c r="C419" i="42"/>
  <c r="B419" i="42"/>
  <c r="A419" i="42"/>
  <c r="C418" i="42"/>
  <c r="B418" i="42"/>
  <c r="A418" i="42"/>
  <c r="C417" i="42"/>
  <c r="B417" i="42"/>
  <c r="A417" i="42"/>
  <c r="C416" i="42"/>
  <c r="B416" i="42"/>
  <c r="A416" i="42"/>
  <c r="C415" i="42"/>
  <c r="B415" i="42"/>
  <c r="A415" i="42"/>
  <c r="C414" i="42"/>
  <c r="B414" i="42"/>
  <c r="A414" i="42"/>
  <c r="C413" i="42"/>
  <c r="B413" i="42"/>
  <c r="A413" i="42"/>
  <c r="C412" i="42"/>
  <c r="B412" i="42"/>
  <c r="A412" i="42"/>
  <c r="C411" i="42"/>
  <c r="B411" i="42"/>
  <c r="A411" i="42"/>
  <c r="C410" i="42"/>
  <c r="B410" i="42"/>
  <c r="A410" i="42"/>
  <c r="C409" i="42"/>
  <c r="B409" i="42"/>
  <c r="A409" i="42"/>
  <c r="C408" i="42"/>
  <c r="B408" i="42"/>
  <c r="A408" i="42"/>
  <c r="C407" i="42"/>
  <c r="B407" i="42"/>
  <c r="A407" i="42"/>
  <c r="C406" i="42"/>
  <c r="B406" i="42"/>
  <c r="A406" i="42"/>
  <c r="C405" i="42"/>
  <c r="B405" i="42"/>
  <c r="A405" i="42"/>
  <c r="C404" i="42"/>
  <c r="B404" i="42"/>
  <c r="A404" i="42"/>
  <c r="C403" i="42"/>
  <c r="B403" i="42"/>
  <c r="A403" i="42"/>
  <c r="C402" i="42"/>
  <c r="B402" i="42"/>
  <c r="A402" i="42"/>
  <c r="C401" i="42"/>
  <c r="B401" i="42"/>
  <c r="A401" i="42"/>
  <c r="C400" i="42"/>
  <c r="B400" i="42"/>
  <c r="A400" i="42"/>
  <c r="C399" i="42"/>
  <c r="B399" i="42"/>
  <c r="A399" i="42"/>
  <c r="C398" i="42"/>
  <c r="B398" i="42"/>
  <c r="A398" i="42"/>
  <c r="C397" i="42"/>
  <c r="B397" i="42"/>
  <c r="A397" i="42"/>
  <c r="C396" i="42"/>
  <c r="B396" i="42"/>
  <c r="A396" i="42"/>
  <c r="C395" i="42"/>
  <c r="B395" i="42"/>
  <c r="A395" i="42"/>
  <c r="C394" i="42"/>
  <c r="B394" i="42"/>
  <c r="A394" i="42"/>
  <c r="C393" i="42"/>
  <c r="B393" i="42"/>
  <c r="A393" i="42"/>
  <c r="C392" i="42"/>
  <c r="B392" i="42"/>
  <c r="A392" i="42"/>
  <c r="C391" i="42"/>
  <c r="B391" i="42"/>
  <c r="A391" i="42"/>
  <c r="C390" i="42"/>
  <c r="B390" i="42"/>
  <c r="A390" i="42"/>
  <c r="C389" i="42"/>
  <c r="B389" i="42"/>
  <c r="A389" i="42"/>
  <c r="C388" i="42"/>
  <c r="B388" i="42"/>
  <c r="A388" i="42"/>
  <c r="C387" i="42"/>
  <c r="B387" i="42"/>
  <c r="A387" i="42"/>
  <c r="C386" i="42"/>
  <c r="B386" i="42"/>
  <c r="A386" i="42"/>
  <c r="C385" i="42"/>
  <c r="B385" i="42"/>
  <c r="A385" i="42"/>
  <c r="C384" i="42"/>
  <c r="B384" i="42"/>
  <c r="A384" i="42"/>
  <c r="C383" i="42"/>
  <c r="B383" i="42"/>
  <c r="A383" i="42"/>
  <c r="C382" i="42"/>
  <c r="B382" i="42"/>
  <c r="A382" i="42"/>
  <c r="C381" i="42"/>
  <c r="B381" i="42"/>
  <c r="A381" i="42"/>
  <c r="C380" i="42"/>
  <c r="B380" i="42"/>
  <c r="A380" i="42"/>
  <c r="C379" i="42"/>
  <c r="B379" i="42"/>
  <c r="A379" i="42"/>
  <c r="C378" i="42"/>
  <c r="B378" i="42"/>
  <c r="A378" i="42"/>
  <c r="C377" i="42"/>
  <c r="B377" i="42"/>
  <c r="A377" i="42"/>
  <c r="C376" i="42"/>
  <c r="B376" i="42"/>
  <c r="A376" i="42"/>
  <c r="C375" i="42"/>
  <c r="B375" i="42"/>
  <c r="A375" i="42"/>
  <c r="C374" i="42"/>
  <c r="B374" i="42"/>
  <c r="A374" i="42"/>
  <c r="C373" i="42"/>
  <c r="B373" i="42"/>
  <c r="A373" i="42"/>
  <c r="C372" i="42"/>
  <c r="B372" i="42"/>
  <c r="A372" i="42"/>
  <c r="C371" i="42"/>
  <c r="B371" i="42"/>
  <c r="A371" i="42"/>
  <c r="C370" i="42"/>
  <c r="B370" i="42"/>
  <c r="A370" i="42"/>
  <c r="C369" i="42"/>
  <c r="B369" i="42"/>
  <c r="A369" i="42"/>
  <c r="C368" i="42"/>
  <c r="B368" i="42"/>
  <c r="A368" i="42"/>
  <c r="C367" i="42"/>
  <c r="B367" i="42"/>
  <c r="A367" i="42"/>
  <c r="C366" i="42"/>
  <c r="B366" i="42"/>
  <c r="A366" i="42"/>
  <c r="C365" i="42"/>
  <c r="B365" i="42"/>
  <c r="A365" i="42"/>
  <c r="C364" i="42"/>
  <c r="B364" i="42"/>
  <c r="A364" i="42"/>
  <c r="C363" i="42"/>
  <c r="B363" i="42"/>
  <c r="A363" i="42"/>
  <c r="C362" i="42"/>
  <c r="B362" i="42"/>
  <c r="A362" i="42"/>
  <c r="C361" i="42"/>
  <c r="B361" i="42"/>
  <c r="A361" i="42"/>
  <c r="C360" i="42"/>
  <c r="B360" i="42"/>
  <c r="A360" i="42"/>
  <c r="C359" i="42"/>
  <c r="B359" i="42"/>
  <c r="A359" i="42"/>
  <c r="C358" i="42"/>
  <c r="B358" i="42"/>
  <c r="A358" i="42"/>
  <c r="C357" i="42"/>
  <c r="B357" i="42"/>
  <c r="A357" i="42"/>
  <c r="C356" i="42"/>
  <c r="B356" i="42"/>
  <c r="A356" i="42"/>
  <c r="C355" i="42"/>
  <c r="B355" i="42"/>
  <c r="A355" i="42"/>
  <c r="C354" i="42"/>
  <c r="B354" i="42"/>
  <c r="A354" i="42"/>
  <c r="C353" i="42"/>
  <c r="B353" i="42"/>
  <c r="A353" i="42"/>
  <c r="C352" i="42"/>
  <c r="B352" i="42"/>
  <c r="A352" i="42"/>
  <c r="C351" i="42"/>
  <c r="B351" i="42"/>
  <c r="A351" i="42"/>
  <c r="C350" i="42"/>
  <c r="B350" i="42"/>
  <c r="A350" i="42"/>
  <c r="C349" i="42"/>
  <c r="B349" i="42"/>
  <c r="A349" i="42"/>
  <c r="C348" i="42"/>
  <c r="B348" i="42"/>
  <c r="A348" i="42"/>
  <c r="C347" i="42"/>
  <c r="B347" i="42"/>
  <c r="A347" i="42"/>
  <c r="C346" i="42"/>
  <c r="B346" i="42"/>
  <c r="A346" i="42"/>
  <c r="C345" i="42"/>
  <c r="B345" i="42"/>
  <c r="A345" i="42"/>
  <c r="C344" i="42"/>
  <c r="B344" i="42"/>
  <c r="A344" i="42"/>
  <c r="C343" i="42"/>
  <c r="B343" i="42"/>
  <c r="A343" i="42"/>
  <c r="C342" i="42"/>
  <c r="B342" i="42"/>
  <c r="A342" i="42"/>
  <c r="C341" i="42"/>
  <c r="B341" i="42"/>
  <c r="A341" i="42"/>
  <c r="C340" i="42"/>
  <c r="B340" i="42"/>
  <c r="A340" i="42"/>
  <c r="C339" i="42"/>
  <c r="B339" i="42"/>
  <c r="A339" i="42"/>
  <c r="C338" i="42"/>
  <c r="B338" i="42"/>
  <c r="A338" i="42"/>
  <c r="C337" i="42"/>
  <c r="B337" i="42"/>
  <c r="A337" i="42"/>
  <c r="C336" i="42"/>
  <c r="B336" i="42"/>
  <c r="A336" i="42"/>
  <c r="C335" i="42"/>
  <c r="B335" i="42"/>
  <c r="A335" i="42"/>
  <c r="C334" i="42"/>
  <c r="B334" i="42"/>
  <c r="A334" i="42"/>
  <c r="C333" i="42"/>
  <c r="B333" i="42"/>
  <c r="A333" i="42"/>
  <c r="C332" i="42"/>
  <c r="B332" i="42"/>
  <c r="A332" i="42"/>
  <c r="C331" i="42"/>
  <c r="B331" i="42"/>
  <c r="A331" i="42"/>
  <c r="C330" i="42"/>
  <c r="B330" i="42"/>
  <c r="A330" i="42"/>
  <c r="C329" i="42"/>
  <c r="B329" i="42"/>
  <c r="A329" i="42"/>
  <c r="C328" i="42"/>
  <c r="B328" i="42"/>
  <c r="A328" i="42"/>
  <c r="C327" i="42"/>
  <c r="B327" i="42"/>
  <c r="A327" i="42"/>
  <c r="C326" i="42"/>
  <c r="B326" i="42"/>
  <c r="A326" i="42"/>
  <c r="C325" i="42"/>
  <c r="B325" i="42"/>
  <c r="A325" i="42"/>
  <c r="C324" i="42"/>
  <c r="B324" i="42"/>
  <c r="A324" i="42"/>
  <c r="C323" i="42"/>
  <c r="B323" i="42"/>
  <c r="A323" i="42"/>
  <c r="C322" i="42"/>
  <c r="B322" i="42"/>
  <c r="A322" i="42"/>
  <c r="C321" i="42"/>
  <c r="B321" i="42"/>
  <c r="A321" i="42"/>
  <c r="C320" i="42"/>
  <c r="B320" i="42"/>
  <c r="A320" i="42"/>
  <c r="C319" i="42"/>
  <c r="B319" i="42"/>
  <c r="A319" i="42"/>
  <c r="C318" i="42"/>
  <c r="B318" i="42"/>
  <c r="A318" i="42"/>
  <c r="C317" i="42"/>
  <c r="B317" i="42"/>
  <c r="A317" i="42"/>
  <c r="C316" i="42"/>
  <c r="B316" i="42"/>
  <c r="A316" i="42"/>
  <c r="C315" i="42"/>
  <c r="B315" i="42"/>
  <c r="A315" i="42"/>
  <c r="C314" i="42"/>
  <c r="B314" i="42"/>
  <c r="A314" i="42"/>
  <c r="C313" i="42"/>
  <c r="B313" i="42"/>
  <c r="A313" i="42"/>
  <c r="C312" i="42"/>
  <c r="B312" i="42"/>
  <c r="A312" i="42"/>
  <c r="C311" i="42"/>
  <c r="B311" i="42"/>
  <c r="A311" i="42"/>
  <c r="C310" i="42"/>
  <c r="B310" i="42"/>
  <c r="A310" i="42"/>
  <c r="C309" i="42"/>
  <c r="B309" i="42"/>
  <c r="A309" i="42"/>
  <c r="C308" i="42"/>
  <c r="B308" i="42"/>
  <c r="A308" i="42"/>
  <c r="C307" i="42"/>
  <c r="B307" i="42"/>
  <c r="A307" i="42"/>
  <c r="C306" i="42"/>
  <c r="B306" i="42"/>
  <c r="A306" i="42"/>
  <c r="C305" i="42"/>
  <c r="B305" i="42"/>
  <c r="A305" i="42"/>
  <c r="C304" i="42"/>
  <c r="B304" i="42"/>
  <c r="A304" i="42"/>
  <c r="C303" i="42"/>
  <c r="B303" i="42"/>
  <c r="A303" i="42"/>
  <c r="C302" i="42"/>
  <c r="B302" i="42"/>
  <c r="A302" i="42"/>
  <c r="C301" i="42"/>
  <c r="B301" i="42"/>
  <c r="A301" i="42"/>
  <c r="C300" i="42"/>
  <c r="B300" i="42"/>
  <c r="A300" i="42"/>
  <c r="C299" i="42"/>
  <c r="B299" i="42"/>
  <c r="A299" i="42"/>
  <c r="C298" i="42"/>
  <c r="B298" i="42"/>
  <c r="A298" i="42"/>
  <c r="C297" i="42"/>
  <c r="B297" i="42"/>
  <c r="A297" i="42"/>
  <c r="C296" i="42"/>
  <c r="B296" i="42"/>
  <c r="A296" i="42"/>
  <c r="C295" i="42"/>
  <c r="B295" i="42"/>
  <c r="A295" i="42"/>
  <c r="C294" i="42"/>
  <c r="B294" i="42"/>
  <c r="A294" i="42"/>
  <c r="C293" i="42"/>
  <c r="B293" i="42"/>
  <c r="A293" i="42"/>
  <c r="C292" i="42"/>
  <c r="B292" i="42"/>
  <c r="A292" i="42"/>
  <c r="C291" i="42"/>
  <c r="B291" i="42"/>
  <c r="A291" i="42"/>
  <c r="C290" i="42"/>
  <c r="B290" i="42"/>
  <c r="A290" i="42"/>
  <c r="C289" i="42"/>
  <c r="B289" i="42"/>
  <c r="A289" i="42"/>
  <c r="C288" i="42"/>
  <c r="B288" i="42"/>
  <c r="A288" i="42"/>
  <c r="C287" i="42"/>
  <c r="B287" i="42"/>
  <c r="A287" i="42"/>
  <c r="C286" i="42"/>
  <c r="B286" i="42"/>
  <c r="A286" i="42"/>
  <c r="C285" i="42"/>
  <c r="B285" i="42"/>
  <c r="A285" i="42"/>
  <c r="C284" i="42"/>
  <c r="B284" i="42"/>
  <c r="A284" i="42"/>
  <c r="C283" i="42"/>
  <c r="B283" i="42"/>
  <c r="A283" i="42"/>
  <c r="C282" i="42"/>
  <c r="B282" i="42"/>
  <c r="A282" i="42"/>
  <c r="C281" i="42"/>
  <c r="B281" i="42"/>
  <c r="A281" i="42"/>
  <c r="C280" i="42"/>
  <c r="B280" i="42"/>
  <c r="A280" i="42"/>
  <c r="C279" i="42"/>
  <c r="B279" i="42"/>
  <c r="A279" i="42"/>
  <c r="C278" i="42"/>
  <c r="B278" i="42"/>
  <c r="A278" i="42"/>
  <c r="C277" i="42"/>
  <c r="B277" i="42"/>
  <c r="A277" i="42"/>
  <c r="C276" i="42"/>
  <c r="B276" i="42"/>
  <c r="A276" i="42"/>
  <c r="C275" i="42"/>
  <c r="B275" i="42"/>
  <c r="A275" i="42"/>
  <c r="C274" i="42"/>
  <c r="B274" i="42"/>
  <c r="A274" i="42"/>
  <c r="C273" i="42"/>
  <c r="B273" i="42"/>
  <c r="A273" i="42"/>
  <c r="C272" i="42"/>
  <c r="B272" i="42"/>
  <c r="A272" i="42"/>
  <c r="C271" i="42"/>
  <c r="B271" i="42"/>
  <c r="A271" i="42"/>
  <c r="C270" i="42"/>
  <c r="B270" i="42"/>
  <c r="A270" i="42"/>
  <c r="C269" i="42"/>
  <c r="B269" i="42"/>
  <c r="A269" i="42"/>
  <c r="C268" i="42"/>
  <c r="B268" i="42"/>
  <c r="A268" i="42"/>
  <c r="C267" i="42"/>
  <c r="B267" i="42"/>
  <c r="A267" i="42"/>
  <c r="C266" i="42"/>
  <c r="B266" i="42"/>
  <c r="A266" i="42"/>
  <c r="C265" i="42"/>
  <c r="B265" i="42"/>
  <c r="A265" i="42"/>
  <c r="C264" i="42"/>
  <c r="B264" i="42"/>
  <c r="A264" i="42"/>
  <c r="C263" i="42"/>
  <c r="B263" i="42"/>
  <c r="A263" i="42"/>
  <c r="C262" i="42"/>
  <c r="B262" i="42"/>
  <c r="A262" i="42"/>
  <c r="C261" i="42"/>
  <c r="B261" i="42"/>
  <c r="A261" i="42"/>
  <c r="C260" i="42"/>
  <c r="B260" i="42"/>
  <c r="A260" i="42"/>
  <c r="C259" i="42"/>
  <c r="B259" i="42"/>
  <c r="A259" i="42"/>
  <c r="C258" i="42"/>
  <c r="B258" i="42"/>
  <c r="A258" i="42"/>
  <c r="C257" i="42"/>
  <c r="B257" i="42"/>
  <c r="A257" i="42"/>
  <c r="C256" i="42"/>
  <c r="B256" i="42"/>
  <c r="A256" i="42"/>
  <c r="C255" i="42"/>
  <c r="B255" i="42"/>
  <c r="A255" i="42"/>
  <c r="C254" i="42"/>
  <c r="B254" i="42"/>
  <c r="A254" i="42"/>
  <c r="C253" i="42"/>
  <c r="B253" i="42"/>
  <c r="A253" i="42"/>
  <c r="C252" i="42"/>
  <c r="B252" i="42"/>
  <c r="A252" i="42"/>
  <c r="F163" i="42"/>
  <c r="F162" i="42"/>
  <c r="F161" i="42"/>
  <c r="F160" i="42"/>
  <c r="F159" i="42"/>
  <c r="F158" i="42"/>
  <c r="F157" i="42"/>
  <c r="F156" i="42"/>
  <c r="F155" i="42"/>
  <c r="F154" i="42"/>
  <c r="F153" i="42"/>
  <c r="F152" i="42"/>
  <c r="F151" i="42"/>
  <c r="F150" i="42"/>
  <c r="F149" i="42"/>
  <c r="F148" i="42"/>
  <c r="F147" i="42"/>
  <c r="F146" i="42"/>
  <c r="F145" i="42"/>
  <c r="F144" i="42"/>
  <c r="F143" i="42"/>
  <c r="F142" i="42"/>
  <c r="F141" i="42"/>
  <c r="F140" i="42"/>
  <c r="F139" i="42"/>
  <c r="F138" i="42"/>
  <c r="F137" i="42"/>
  <c r="F136" i="42"/>
  <c r="F135" i="42"/>
  <c r="F134" i="42"/>
  <c r="F133" i="42"/>
  <c r="F132" i="42"/>
  <c r="F131" i="42"/>
  <c r="F130" i="42"/>
  <c r="F129" i="42"/>
  <c r="F128" i="42"/>
  <c r="F127" i="42"/>
  <c r="F126" i="42"/>
  <c r="F125" i="42"/>
  <c r="F124" i="42"/>
  <c r="F123" i="42"/>
  <c r="F122" i="42"/>
  <c r="F121" i="42"/>
  <c r="F120" i="42"/>
  <c r="F119" i="42"/>
  <c r="F118" i="42"/>
  <c r="F117" i="42"/>
  <c r="F116" i="42"/>
  <c r="F115" i="42"/>
  <c r="F114" i="42"/>
  <c r="F113" i="42"/>
  <c r="F112" i="42"/>
  <c r="F111" i="42"/>
  <c r="F110" i="42"/>
  <c r="F109" i="42"/>
  <c r="F108" i="42"/>
  <c r="F107" i="42"/>
  <c r="F106" i="42"/>
  <c r="F105" i="42"/>
  <c r="F104" i="42"/>
  <c r="F103" i="42"/>
  <c r="F102" i="42"/>
  <c r="F101" i="42"/>
  <c r="F100" i="42"/>
  <c r="F99" i="42"/>
  <c r="F98" i="42"/>
  <c r="F97" i="42"/>
  <c r="F96" i="42"/>
  <c r="F95" i="42"/>
  <c r="F94" i="42"/>
  <c r="F93" i="42"/>
  <c r="F92" i="42"/>
  <c r="F91" i="42"/>
  <c r="F90" i="42"/>
  <c r="F89" i="42"/>
  <c r="F88" i="42"/>
  <c r="F87" i="42"/>
  <c r="F86" i="42"/>
  <c r="F85" i="42"/>
  <c r="F84" i="42"/>
  <c r="F83" i="42"/>
  <c r="F82" i="42"/>
  <c r="F81" i="42"/>
  <c r="F80" i="42"/>
  <c r="F79" i="42"/>
  <c r="F78" i="42"/>
  <c r="F77" i="42"/>
  <c r="F76" i="42"/>
  <c r="F75" i="42"/>
  <c r="F74" i="42"/>
  <c r="F73" i="42"/>
  <c r="F72" i="42"/>
  <c r="F71" i="42"/>
  <c r="F70" i="42"/>
  <c r="F69" i="42"/>
  <c r="F68" i="42"/>
  <c r="F67" i="42"/>
  <c r="F66" i="42"/>
  <c r="F65" i="42"/>
  <c r="F64" i="42"/>
  <c r="F63" i="42"/>
  <c r="F62" i="42"/>
  <c r="F61" i="42"/>
  <c r="F60" i="42"/>
  <c r="F59" i="42"/>
  <c r="F58" i="42"/>
  <c r="F57" i="42"/>
  <c r="F56" i="42"/>
  <c r="F55" i="42"/>
  <c r="F54" i="42"/>
  <c r="F53" i="42"/>
  <c r="F52" i="42"/>
  <c r="F51" i="42"/>
  <c r="F50" i="42"/>
  <c r="F49" i="42"/>
  <c r="F48" i="42"/>
  <c r="F47" i="42"/>
  <c r="F46" i="42"/>
  <c r="F45" i="42"/>
  <c r="F44" i="42"/>
  <c r="F43" i="42"/>
  <c r="F42" i="42"/>
  <c r="F41" i="42"/>
  <c r="F40" i="42"/>
  <c r="F39" i="42"/>
  <c r="F38" i="42"/>
  <c r="F37" i="42"/>
  <c r="F36" i="42"/>
  <c r="F35" i="42"/>
  <c r="F34" i="42"/>
  <c r="F33" i="42"/>
  <c r="F32" i="42"/>
  <c r="F31" i="42"/>
  <c r="F30" i="42"/>
  <c r="F29" i="42"/>
  <c r="F28" i="42"/>
  <c r="F27" i="42"/>
  <c r="F26" i="42"/>
  <c r="F25" i="42"/>
  <c r="F24" i="42"/>
  <c r="F23" i="42"/>
  <c r="F22" i="42"/>
  <c r="F21" i="42"/>
  <c r="F20" i="42"/>
  <c r="F19" i="42"/>
  <c r="F18" i="42"/>
  <c r="F17" i="42"/>
  <c r="F16" i="42"/>
  <c r="F15" i="42"/>
  <c r="F14" i="42"/>
  <c r="F13" i="42"/>
  <c r="F12" i="42"/>
  <c r="F11" i="42"/>
  <c r="F10" i="42"/>
  <c r="F9" i="42"/>
  <c r="F8" i="42"/>
  <c r="F7" i="42"/>
  <c r="I6" i="42"/>
  <c r="I7" i="42" s="1"/>
  <c r="I8" i="42" s="1"/>
  <c r="I9" i="42" s="1"/>
  <c r="I10" i="42" s="1"/>
  <c r="I11" i="42" s="1"/>
  <c r="H6" i="42"/>
  <c r="H7" i="42" s="1"/>
  <c r="J7" i="42" s="1"/>
  <c r="G6" i="42"/>
  <c r="G7" i="42" s="1"/>
  <c r="L7" i="42" s="1"/>
  <c r="F6" i="42"/>
  <c r="C425" i="41"/>
  <c r="B425" i="41"/>
  <c r="A425" i="41"/>
  <c r="C424" i="41"/>
  <c r="B424" i="41"/>
  <c r="A424" i="41"/>
  <c r="C423" i="41"/>
  <c r="B423" i="41"/>
  <c r="A423" i="41"/>
  <c r="C422" i="41"/>
  <c r="B422" i="41"/>
  <c r="A422" i="41"/>
  <c r="C421" i="41"/>
  <c r="B421" i="41"/>
  <c r="A421" i="41"/>
  <c r="C420" i="41"/>
  <c r="B420" i="41"/>
  <c r="A420" i="41"/>
  <c r="C419" i="41"/>
  <c r="B419" i="41"/>
  <c r="A419" i="41"/>
  <c r="C418" i="41"/>
  <c r="B418" i="41"/>
  <c r="A418" i="41"/>
  <c r="C417" i="41"/>
  <c r="B417" i="41"/>
  <c r="A417" i="41"/>
  <c r="C416" i="41"/>
  <c r="B416" i="41"/>
  <c r="A416" i="41"/>
  <c r="C415" i="41"/>
  <c r="B415" i="41"/>
  <c r="A415" i="41"/>
  <c r="C414" i="41"/>
  <c r="B414" i="41"/>
  <c r="A414" i="41"/>
  <c r="C413" i="41"/>
  <c r="B413" i="41"/>
  <c r="A413" i="41"/>
  <c r="C412" i="41"/>
  <c r="B412" i="41"/>
  <c r="A412" i="41"/>
  <c r="C411" i="41"/>
  <c r="B411" i="41"/>
  <c r="A411" i="41"/>
  <c r="C410" i="41"/>
  <c r="B410" i="41"/>
  <c r="A410" i="41"/>
  <c r="C409" i="41"/>
  <c r="B409" i="41"/>
  <c r="A409" i="41"/>
  <c r="C408" i="41"/>
  <c r="B408" i="41"/>
  <c r="A408" i="41"/>
  <c r="C407" i="41"/>
  <c r="B407" i="41"/>
  <c r="A407" i="41"/>
  <c r="C406" i="41"/>
  <c r="B406" i="41"/>
  <c r="A406" i="41"/>
  <c r="C405" i="41"/>
  <c r="B405" i="41"/>
  <c r="A405" i="41"/>
  <c r="C404" i="41"/>
  <c r="B404" i="41"/>
  <c r="A404" i="41"/>
  <c r="C403" i="41"/>
  <c r="B403" i="41"/>
  <c r="A403" i="41"/>
  <c r="C402" i="41"/>
  <c r="B402" i="41"/>
  <c r="A402" i="41"/>
  <c r="C401" i="41"/>
  <c r="B401" i="41"/>
  <c r="A401" i="41"/>
  <c r="C400" i="41"/>
  <c r="B400" i="41"/>
  <c r="A400" i="41"/>
  <c r="C399" i="41"/>
  <c r="B399" i="41"/>
  <c r="A399" i="41"/>
  <c r="C398" i="41"/>
  <c r="B398" i="41"/>
  <c r="A398" i="41"/>
  <c r="C397" i="41"/>
  <c r="B397" i="41"/>
  <c r="A397" i="41"/>
  <c r="C396" i="41"/>
  <c r="B396" i="41"/>
  <c r="A396" i="41"/>
  <c r="C395" i="41"/>
  <c r="B395" i="41"/>
  <c r="A395" i="41"/>
  <c r="C394" i="41"/>
  <c r="B394" i="41"/>
  <c r="A394" i="41"/>
  <c r="C393" i="41"/>
  <c r="B393" i="41"/>
  <c r="A393" i="41"/>
  <c r="C392" i="41"/>
  <c r="B392" i="41"/>
  <c r="A392" i="41"/>
  <c r="C391" i="41"/>
  <c r="B391" i="41"/>
  <c r="A391" i="41"/>
  <c r="C390" i="41"/>
  <c r="B390" i="41"/>
  <c r="A390" i="41"/>
  <c r="C389" i="41"/>
  <c r="B389" i="41"/>
  <c r="A389" i="41"/>
  <c r="C388" i="41"/>
  <c r="B388" i="41"/>
  <c r="A388" i="41"/>
  <c r="C387" i="41"/>
  <c r="B387" i="41"/>
  <c r="A387" i="41"/>
  <c r="C386" i="41"/>
  <c r="B386" i="41"/>
  <c r="A386" i="41"/>
  <c r="C385" i="41"/>
  <c r="B385" i="41"/>
  <c r="A385" i="41"/>
  <c r="C384" i="41"/>
  <c r="B384" i="41"/>
  <c r="A384" i="41"/>
  <c r="C383" i="41"/>
  <c r="B383" i="41"/>
  <c r="A383" i="41"/>
  <c r="C382" i="41"/>
  <c r="B382" i="41"/>
  <c r="A382" i="41"/>
  <c r="C381" i="41"/>
  <c r="B381" i="41"/>
  <c r="A381" i="41"/>
  <c r="C380" i="41"/>
  <c r="B380" i="41"/>
  <c r="A380" i="41"/>
  <c r="C379" i="41"/>
  <c r="B379" i="41"/>
  <c r="A379" i="41"/>
  <c r="C378" i="41"/>
  <c r="B378" i="41"/>
  <c r="A378" i="41"/>
  <c r="C377" i="41"/>
  <c r="B377" i="41"/>
  <c r="A377" i="41"/>
  <c r="C376" i="41"/>
  <c r="B376" i="41"/>
  <c r="A376" i="41"/>
  <c r="C375" i="41"/>
  <c r="B375" i="41"/>
  <c r="A375" i="41"/>
  <c r="C374" i="41"/>
  <c r="B374" i="41"/>
  <c r="A374" i="41"/>
  <c r="C373" i="41"/>
  <c r="B373" i="41"/>
  <c r="A373" i="41"/>
  <c r="C372" i="41"/>
  <c r="B372" i="41"/>
  <c r="A372" i="41"/>
  <c r="C371" i="41"/>
  <c r="B371" i="41"/>
  <c r="A371" i="41"/>
  <c r="C370" i="41"/>
  <c r="B370" i="41"/>
  <c r="A370" i="41"/>
  <c r="C369" i="41"/>
  <c r="B369" i="41"/>
  <c r="A369" i="41"/>
  <c r="C368" i="41"/>
  <c r="B368" i="41"/>
  <c r="A368" i="41"/>
  <c r="C367" i="41"/>
  <c r="B367" i="41"/>
  <c r="A367" i="41"/>
  <c r="C366" i="41"/>
  <c r="B366" i="41"/>
  <c r="A366" i="41"/>
  <c r="C365" i="41"/>
  <c r="B365" i="41"/>
  <c r="A365" i="41"/>
  <c r="C364" i="41"/>
  <c r="B364" i="41"/>
  <c r="A364" i="41"/>
  <c r="C363" i="41"/>
  <c r="B363" i="41"/>
  <c r="A363" i="41"/>
  <c r="C362" i="41"/>
  <c r="B362" i="41"/>
  <c r="A362" i="41"/>
  <c r="C361" i="41"/>
  <c r="B361" i="41"/>
  <c r="A361" i="41"/>
  <c r="C360" i="41"/>
  <c r="B360" i="41"/>
  <c r="A360" i="41"/>
  <c r="C359" i="41"/>
  <c r="B359" i="41"/>
  <c r="A359" i="41"/>
  <c r="C358" i="41"/>
  <c r="B358" i="41"/>
  <c r="A358" i="41"/>
  <c r="C357" i="41"/>
  <c r="B357" i="41"/>
  <c r="A357" i="41"/>
  <c r="C356" i="41"/>
  <c r="B356" i="41"/>
  <c r="A356" i="41"/>
  <c r="C355" i="41"/>
  <c r="B355" i="41"/>
  <c r="A355" i="41"/>
  <c r="C354" i="41"/>
  <c r="B354" i="41"/>
  <c r="A354" i="41"/>
  <c r="C353" i="41"/>
  <c r="B353" i="41"/>
  <c r="A353" i="41"/>
  <c r="C352" i="41"/>
  <c r="B352" i="41"/>
  <c r="A352" i="41"/>
  <c r="C351" i="41"/>
  <c r="B351" i="41"/>
  <c r="A351" i="41"/>
  <c r="C350" i="41"/>
  <c r="B350" i="41"/>
  <c r="A350" i="41"/>
  <c r="C349" i="41"/>
  <c r="B349" i="41"/>
  <c r="A349" i="41"/>
  <c r="C348" i="41"/>
  <c r="B348" i="41"/>
  <c r="A348" i="41"/>
  <c r="C347" i="41"/>
  <c r="B347" i="41"/>
  <c r="A347" i="41"/>
  <c r="C346" i="41"/>
  <c r="B346" i="41"/>
  <c r="A346" i="41"/>
  <c r="C345" i="41"/>
  <c r="B345" i="41"/>
  <c r="A345" i="41"/>
  <c r="C344" i="41"/>
  <c r="B344" i="41"/>
  <c r="A344" i="41"/>
  <c r="C343" i="41"/>
  <c r="B343" i="41"/>
  <c r="A343" i="41"/>
  <c r="C342" i="41"/>
  <c r="B342" i="41"/>
  <c r="A342" i="41"/>
  <c r="C341" i="41"/>
  <c r="B341" i="41"/>
  <c r="A341" i="41"/>
  <c r="C340" i="41"/>
  <c r="B340" i="41"/>
  <c r="A340" i="41"/>
  <c r="C339" i="41"/>
  <c r="B339" i="41"/>
  <c r="A339" i="41"/>
  <c r="C338" i="41"/>
  <c r="B338" i="41"/>
  <c r="A338" i="41"/>
  <c r="C337" i="41"/>
  <c r="B337" i="41"/>
  <c r="A337" i="41"/>
  <c r="C336" i="41"/>
  <c r="B336" i="41"/>
  <c r="A336" i="41"/>
  <c r="C335" i="41"/>
  <c r="B335" i="41"/>
  <c r="A335" i="41"/>
  <c r="C334" i="41"/>
  <c r="B334" i="41"/>
  <c r="A334" i="41"/>
  <c r="C333" i="41"/>
  <c r="B333" i="41"/>
  <c r="A333" i="41"/>
  <c r="C332" i="41"/>
  <c r="B332" i="41"/>
  <c r="A332" i="41"/>
  <c r="C331" i="41"/>
  <c r="B331" i="41"/>
  <c r="A331" i="41"/>
  <c r="C330" i="41"/>
  <c r="B330" i="41"/>
  <c r="A330" i="41"/>
  <c r="C329" i="41"/>
  <c r="B329" i="41"/>
  <c r="A329" i="41"/>
  <c r="C328" i="41"/>
  <c r="B328" i="41"/>
  <c r="A328" i="41"/>
  <c r="C327" i="41"/>
  <c r="B327" i="41"/>
  <c r="A327" i="41"/>
  <c r="C326" i="41"/>
  <c r="B326" i="41"/>
  <c r="A326" i="41"/>
  <c r="C325" i="41"/>
  <c r="B325" i="41"/>
  <c r="A325" i="41"/>
  <c r="C324" i="41"/>
  <c r="B324" i="41"/>
  <c r="A324" i="41"/>
  <c r="C323" i="41"/>
  <c r="B323" i="41"/>
  <c r="A323" i="41"/>
  <c r="C322" i="41"/>
  <c r="B322" i="41"/>
  <c r="A322" i="41"/>
  <c r="C321" i="41"/>
  <c r="B321" i="41"/>
  <c r="A321" i="41"/>
  <c r="C320" i="41"/>
  <c r="B320" i="41"/>
  <c r="A320" i="41"/>
  <c r="C319" i="41"/>
  <c r="B319" i="41"/>
  <c r="A319" i="41"/>
  <c r="C318" i="41"/>
  <c r="B318" i="41"/>
  <c r="A318" i="41"/>
  <c r="C317" i="41"/>
  <c r="B317" i="41"/>
  <c r="A317" i="41"/>
  <c r="C316" i="41"/>
  <c r="B316" i="41"/>
  <c r="A316" i="41"/>
  <c r="C315" i="41"/>
  <c r="B315" i="41"/>
  <c r="A315" i="41"/>
  <c r="C314" i="41"/>
  <c r="B314" i="41"/>
  <c r="A314" i="41"/>
  <c r="C313" i="41"/>
  <c r="B313" i="41"/>
  <c r="A313" i="41"/>
  <c r="C312" i="41"/>
  <c r="B312" i="41"/>
  <c r="A312" i="41"/>
  <c r="C311" i="41"/>
  <c r="B311" i="41"/>
  <c r="A311" i="41"/>
  <c r="C310" i="41"/>
  <c r="B310" i="41"/>
  <c r="A310" i="41"/>
  <c r="C309" i="41"/>
  <c r="B309" i="41"/>
  <c r="A309" i="41"/>
  <c r="C308" i="41"/>
  <c r="B308" i="41"/>
  <c r="A308" i="41"/>
  <c r="C307" i="41"/>
  <c r="B307" i="41"/>
  <c r="A307" i="41"/>
  <c r="C306" i="41"/>
  <c r="B306" i="41"/>
  <c r="A306" i="41"/>
  <c r="C305" i="41"/>
  <c r="B305" i="41"/>
  <c r="A305" i="41"/>
  <c r="C304" i="41"/>
  <c r="B304" i="41"/>
  <c r="A304" i="41"/>
  <c r="C303" i="41"/>
  <c r="B303" i="41"/>
  <c r="A303" i="41"/>
  <c r="C302" i="41"/>
  <c r="B302" i="41"/>
  <c r="A302" i="41"/>
  <c r="C301" i="41"/>
  <c r="B301" i="41"/>
  <c r="A301" i="41"/>
  <c r="C300" i="41"/>
  <c r="B300" i="41"/>
  <c r="A300" i="41"/>
  <c r="C299" i="41"/>
  <c r="B299" i="41"/>
  <c r="A299" i="41"/>
  <c r="C298" i="41"/>
  <c r="B298" i="41"/>
  <c r="A298" i="41"/>
  <c r="C297" i="41"/>
  <c r="B297" i="41"/>
  <c r="A297" i="41"/>
  <c r="C296" i="41"/>
  <c r="B296" i="41"/>
  <c r="A296" i="41"/>
  <c r="C295" i="41"/>
  <c r="B295" i="41"/>
  <c r="A295" i="41"/>
  <c r="C294" i="41"/>
  <c r="B294" i="41"/>
  <c r="A294" i="41"/>
  <c r="C293" i="41"/>
  <c r="B293" i="41"/>
  <c r="A293" i="41"/>
  <c r="C292" i="41"/>
  <c r="B292" i="41"/>
  <c r="A292" i="41"/>
  <c r="C291" i="41"/>
  <c r="B291" i="41"/>
  <c r="A291" i="41"/>
  <c r="C290" i="41"/>
  <c r="B290" i="41"/>
  <c r="A290" i="41"/>
  <c r="C289" i="41"/>
  <c r="B289" i="41"/>
  <c r="A289" i="41"/>
  <c r="C288" i="41"/>
  <c r="B288" i="41"/>
  <c r="A288" i="41"/>
  <c r="C287" i="41"/>
  <c r="B287" i="41"/>
  <c r="A287" i="41"/>
  <c r="C286" i="41"/>
  <c r="B286" i="41"/>
  <c r="A286" i="41"/>
  <c r="C285" i="41"/>
  <c r="B285" i="41"/>
  <c r="A285" i="41"/>
  <c r="C284" i="41"/>
  <c r="B284" i="41"/>
  <c r="A284" i="41"/>
  <c r="C283" i="41"/>
  <c r="B283" i="41"/>
  <c r="A283" i="41"/>
  <c r="C282" i="41"/>
  <c r="B282" i="41"/>
  <c r="A282" i="41"/>
  <c r="C281" i="41"/>
  <c r="B281" i="41"/>
  <c r="A281" i="41"/>
  <c r="C280" i="41"/>
  <c r="B280" i="41"/>
  <c r="A280" i="41"/>
  <c r="C279" i="41"/>
  <c r="B279" i="41"/>
  <c r="A279" i="41"/>
  <c r="C278" i="41"/>
  <c r="B278" i="41"/>
  <c r="A278" i="41"/>
  <c r="C277" i="41"/>
  <c r="B277" i="41"/>
  <c r="A277" i="41"/>
  <c r="C276" i="41"/>
  <c r="B276" i="41"/>
  <c r="A276" i="41"/>
  <c r="C275" i="41"/>
  <c r="B275" i="41"/>
  <c r="A275" i="41"/>
  <c r="C274" i="41"/>
  <c r="B274" i="41"/>
  <c r="A274" i="41"/>
  <c r="C273" i="41"/>
  <c r="B273" i="41"/>
  <c r="A273" i="41"/>
  <c r="C272" i="41"/>
  <c r="B272" i="41"/>
  <c r="A272" i="41"/>
  <c r="C271" i="41"/>
  <c r="B271" i="41"/>
  <c r="A271" i="41"/>
  <c r="C270" i="41"/>
  <c r="B270" i="41"/>
  <c r="A270" i="41"/>
  <c r="C269" i="41"/>
  <c r="B269" i="41"/>
  <c r="A269" i="41"/>
  <c r="C268" i="41"/>
  <c r="B268" i="41"/>
  <c r="A268" i="41"/>
  <c r="C267" i="41"/>
  <c r="B267" i="41"/>
  <c r="A267" i="41"/>
  <c r="C266" i="41"/>
  <c r="B266" i="41"/>
  <c r="A266" i="41"/>
  <c r="C265" i="41"/>
  <c r="B265" i="41"/>
  <c r="A265" i="41"/>
  <c r="C264" i="41"/>
  <c r="B264" i="41"/>
  <c r="A264" i="41"/>
  <c r="C263" i="41"/>
  <c r="B263" i="41"/>
  <c r="A263" i="41"/>
  <c r="C262" i="41"/>
  <c r="B262" i="41"/>
  <c r="A262" i="41"/>
  <c r="C261" i="41"/>
  <c r="B261" i="41"/>
  <c r="A261" i="41"/>
  <c r="C260" i="41"/>
  <c r="B260" i="41"/>
  <c r="A260" i="41"/>
  <c r="C259" i="41"/>
  <c r="B259" i="41"/>
  <c r="A259" i="41"/>
  <c r="C258" i="41"/>
  <c r="B258" i="41"/>
  <c r="A258" i="41"/>
  <c r="C257" i="41"/>
  <c r="B257" i="41"/>
  <c r="A257" i="41"/>
  <c r="C256" i="41"/>
  <c r="B256" i="41"/>
  <c r="A256" i="41"/>
  <c r="C255" i="41"/>
  <c r="B255" i="41"/>
  <c r="A255" i="41"/>
  <c r="C254" i="41"/>
  <c r="B254" i="41"/>
  <c r="A254" i="41"/>
  <c r="C253" i="41"/>
  <c r="B253" i="41"/>
  <c r="A253" i="41"/>
  <c r="C252" i="41"/>
  <c r="B252" i="41"/>
  <c r="A252" i="41"/>
  <c r="F163" i="41"/>
  <c r="F162" i="41"/>
  <c r="F161" i="41"/>
  <c r="F160" i="41"/>
  <c r="F159" i="41"/>
  <c r="F158" i="41"/>
  <c r="F157" i="41"/>
  <c r="F156" i="41"/>
  <c r="F155" i="41"/>
  <c r="F154" i="41"/>
  <c r="F153" i="41"/>
  <c r="F152" i="41"/>
  <c r="F151" i="41"/>
  <c r="F150" i="41"/>
  <c r="F149" i="41"/>
  <c r="F148" i="41"/>
  <c r="F147" i="41"/>
  <c r="F146" i="41"/>
  <c r="F145" i="41"/>
  <c r="F144" i="41"/>
  <c r="F143" i="41"/>
  <c r="F142" i="41"/>
  <c r="F141" i="41"/>
  <c r="F140" i="41"/>
  <c r="F139" i="41"/>
  <c r="F138" i="41"/>
  <c r="F137" i="41"/>
  <c r="F136" i="41"/>
  <c r="F135" i="41"/>
  <c r="F134" i="41"/>
  <c r="F133" i="41"/>
  <c r="F132" i="41"/>
  <c r="F131" i="41"/>
  <c r="F130" i="41"/>
  <c r="F129" i="41"/>
  <c r="F128" i="41"/>
  <c r="F127" i="41"/>
  <c r="F126" i="41"/>
  <c r="F125" i="41"/>
  <c r="F124" i="41"/>
  <c r="F123" i="41"/>
  <c r="F122" i="41"/>
  <c r="F121" i="41"/>
  <c r="F120" i="41"/>
  <c r="F119" i="41"/>
  <c r="F118" i="41"/>
  <c r="F117" i="41"/>
  <c r="F116" i="41"/>
  <c r="F115" i="41"/>
  <c r="F114" i="41"/>
  <c r="F113" i="41"/>
  <c r="F112" i="41"/>
  <c r="F111" i="41"/>
  <c r="F110" i="41"/>
  <c r="F109" i="41"/>
  <c r="F108" i="41"/>
  <c r="F107" i="41"/>
  <c r="F106" i="41"/>
  <c r="F105" i="41"/>
  <c r="F104" i="41"/>
  <c r="F103" i="41"/>
  <c r="F102" i="41"/>
  <c r="F101" i="41"/>
  <c r="F100" i="41"/>
  <c r="F99" i="41"/>
  <c r="F98" i="41"/>
  <c r="F97" i="41"/>
  <c r="F96" i="41"/>
  <c r="F95" i="41"/>
  <c r="F94" i="41"/>
  <c r="F93" i="41"/>
  <c r="F92" i="41"/>
  <c r="F91" i="41"/>
  <c r="F90" i="41"/>
  <c r="F89" i="41"/>
  <c r="F88" i="41"/>
  <c r="F87" i="41"/>
  <c r="F86" i="41"/>
  <c r="F85" i="41"/>
  <c r="F84" i="41"/>
  <c r="F83" i="41"/>
  <c r="F82" i="41"/>
  <c r="F81" i="41"/>
  <c r="F80" i="41"/>
  <c r="F79" i="41"/>
  <c r="F78" i="41"/>
  <c r="F77" i="41"/>
  <c r="F76" i="41"/>
  <c r="F75" i="41"/>
  <c r="F74" i="41"/>
  <c r="F73" i="41"/>
  <c r="F72" i="41"/>
  <c r="F71" i="41"/>
  <c r="F70" i="41"/>
  <c r="F69" i="41"/>
  <c r="F68" i="41"/>
  <c r="F67" i="41"/>
  <c r="F66" i="41"/>
  <c r="F65" i="41"/>
  <c r="F64" i="41"/>
  <c r="F63" i="41"/>
  <c r="F62" i="41"/>
  <c r="F61" i="41"/>
  <c r="F60" i="41"/>
  <c r="F59" i="41"/>
  <c r="F58" i="41"/>
  <c r="F57" i="41"/>
  <c r="F56" i="41"/>
  <c r="F55" i="41"/>
  <c r="F54" i="41"/>
  <c r="F53" i="41"/>
  <c r="F52" i="41"/>
  <c r="F51" i="41"/>
  <c r="F50" i="41"/>
  <c r="F49" i="41"/>
  <c r="F48" i="41"/>
  <c r="F47" i="41"/>
  <c r="F46" i="41"/>
  <c r="F45" i="41"/>
  <c r="F44" i="41"/>
  <c r="F43" i="41"/>
  <c r="F42" i="41"/>
  <c r="F41" i="41"/>
  <c r="F40" i="41"/>
  <c r="F39" i="41"/>
  <c r="F38" i="41"/>
  <c r="F37" i="41"/>
  <c r="F36" i="41"/>
  <c r="F35" i="41"/>
  <c r="F34" i="41"/>
  <c r="F33" i="41"/>
  <c r="F32" i="41"/>
  <c r="F31" i="41"/>
  <c r="F30" i="41"/>
  <c r="F29" i="41"/>
  <c r="F28" i="41"/>
  <c r="F27" i="41"/>
  <c r="F26" i="41"/>
  <c r="F25" i="41"/>
  <c r="F24" i="41"/>
  <c r="F23" i="41"/>
  <c r="F22" i="41"/>
  <c r="F21" i="41"/>
  <c r="F20" i="41"/>
  <c r="F19" i="41"/>
  <c r="F18" i="41"/>
  <c r="F17" i="41"/>
  <c r="F16" i="41"/>
  <c r="F15" i="41"/>
  <c r="F14" i="41"/>
  <c r="F13" i="41"/>
  <c r="F12" i="41"/>
  <c r="F11" i="41"/>
  <c r="F10" i="41"/>
  <c r="F9" i="41"/>
  <c r="F8" i="41"/>
  <c r="F7" i="41"/>
  <c r="I6" i="41"/>
  <c r="H6" i="41"/>
  <c r="H7" i="41" s="1"/>
  <c r="G6" i="41"/>
  <c r="K6" i="41" s="1"/>
  <c r="F6" i="41"/>
  <c r="C425" i="40"/>
  <c r="B425" i="40"/>
  <c r="A425" i="40"/>
  <c r="C424" i="40"/>
  <c r="B424" i="40"/>
  <c r="A424" i="40"/>
  <c r="C423" i="40"/>
  <c r="B423" i="40"/>
  <c r="A423" i="40"/>
  <c r="C422" i="40"/>
  <c r="B422" i="40"/>
  <c r="A422" i="40"/>
  <c r="C421" i="40"/>
  <c r="B421" i="40"/>
  <c r="A421" i="40"/>
  <c r="C420" i="40"/>
  <c r="B420" i="40"/>
  <c r="A420" i="40"/>
  <c r="C419" i="40"/>
  <c r="B419" i="40"/>
  <c r="A419" i="40"/>
  <c r="C418" i="40"/>
  <c r="B418" i="40"/>
  <c r="A418" i="40"/>
  <c r="C417" i="40"/>
  <c r="B417" i="40"/>
  <c r="A417" i="40"/>
  <c r="C416" i="40"/>
  <c r="B416" i="40"/>
  <c r="A416" i="40"/>
  <c r="C415" i="40"/>
  <c r="B415" i="40"/>
  <c r="A415" i="40"/>
  <c r="C414" i="40"/>
  <c r="B414" i="40"/>
  <c r="A414" i="40"/>
  <c r="C413" i="40"/>
  <c r="B413" i="40"/>
  <c r="A413" i="40"/>
  <c r="C412" i="40"/>
  <c r="B412" i="40"/>
  <c r="A412" i="40"/>
  <c r="C411" i="40"/>
  <c r="B411" i="40"/>
  <c r="A411" i="40"/>
  <c r="C410" i="40"/>
  <c r="B410" i="40"/>
  <c r="A410" i="40"/>
  <c r="C409" i="40"/>
  <c r="B409" i="40"/>
  <c r="A409" i="40"/>
  <c r="C408" i="40"/>
  <c r="B408" i="40"/>
  <c r="A408" i="40"/>
  <c r="C407" i="40"/>
  <c r="B407" i="40"/>
  <c r="A407" i="40"/>
  <c r="C406" i="40"/>
  <c r="B406" i="40"/>
  <c r="A406" i="40"/>
  <c r="C405" i="40"/>
  <c r="B405" i="40"/>
  <c r="A405" i="40"/>
  <c r="C404" i="40"/>
  <c r="B404" i="40"/>
  <c r="A404" i="40"/>
  <c r="C403" i="40"/>
  <c r="B403" i="40"/>
  <c r="A403" i="40"/>
  <c r="C402" i="40"/>
  <c r="B402" i="40"/>
  <c r="A402" i="40"/>
  <c r="C401" i="40"/>
  <c r="B401" i="40"/>
  <c r="A401" i="40"/>
  <c r="C400" i="40"/>
  <c r="B400" i="40"/>
  <c r="A400" i="40"/>
  <c r="C399" i="40"/>
  <c r="B399" i="40"/>
  <c r="A399" i="40"/>
  <c r="C398" i="40"/>
  <c r="B398" i="40"/>
  <c r="A398" i="40"/>
  <c r="C397" i="40"/>
  <c r="B397" i="40"/>
  <c r="A397" i="40"/>
  <c r="C396" i="40"/>
  <c r="B396" i="40"/>
  <c r="A396" i="40"/>
  <c r="C395" i="40"/>
  <c r="B395" i="40"/>
  <c r="A395" i="40"/>
  <c r="C394" i="40"/>
  <c r="B394" i="40"/>
  <c r="A394" i="40"/>
  <c r="C393" i="40"/>
  <c r="B393" i="40"/>
  <c r="A393" i="40"/>
  <c r="C392" i="40"/>
  <c r="B392" i="40"/>
  <c r="A392" i="40"/>
  <c r="C391" i="40"/>
  <c r="B391" i="40"/>
  <c r="A391" i="40"/>
  <c r="C390" i="40"/>
  <c r="B390" i="40"/>
  <c r="A390" i="40"/>
  <c r="C389" i="40"/>
  <c r="B389" i="40"/>
  <c r="A389" i="40"/>
  <c r="C388" i="40"/>
  <c r="B388" i="40"/>
  <c r="A388" i="40"/>
  <c r="C387" i="40"/>
  <c r="B387" i="40"/>
  <c r="A387" i="40"/>
  <c r="C386" i="40"/>
  <c r="B386" i="40"/>
  <c r="A386" i="40"/>
  <c r="C385" i="40"/>
  <c r="B385" i="40"/>
  <c r="A385" i="40"/>
  <c r="C384" i="40"/>
  <c r="B384" i="40"/>
  <c r="A384" i="40"/>
  <c r="C383" i="40"/>
  <c r="B383" i="40"/>
  <c r="A383" i="40"/>
  <c r="C382" i="40"/>
  <c r="B382" i="40"/>
  <c r="A382" i="40"/>
  <c r="C381" i="40"/>
  <c r="B381" i="40"/>
  <c r="A381" i="40"/>
  <c r="C380" i="40"/>
  <c r="B380" i="40"/>
  <c r="A380" i="40"/>
  <c r="C379" i="40"/>
  <c r="B379" i="40"/>
  <c r="A379" i="40"/>
  <c r="C378" i="40"/>
  <c r="B378" i="40"/>
  <c r="A378" i="40"/>
  <c r="C377" i="40"/>
  <c r="B377" i="40"/>
  <c r="A377" i="40"/>
  <c r="C376" i="40"/>
  <c r="B376" i="40"/>
  <c r="A376" i="40"/>
  <c r="C375" i="40"/>
  <c r="B375" i="40"/>
  <c r="A375" i="40"/>
  <c r="C374" i="40"/>
  <c r="B374" i="40"/>
  <c r="A374" i="40"/>
  <c r="C373" i="40"/>
  <c r="B373" i="40"/>
  <c r="A373" i="40"/>
  <c r="C372" i="40"/>
  <c r="B372" i="40"/>
  <c r="A372" i="40"/>
  <c r="C371" i="40"/>
  <c r="B371" i="40"/>
  <c r="A371" i="40"/>
  <c r="C370" i="40"/>
  <c r="B370" i="40"/>
  <c r="A370" i="40"/>
  <c r="C369" i="40"/>
  <c r="B369" i="40"/>
  <c r="A369" i="40"/>
  <c r="C368" i="40"/>
  <c r="B368" i="40"/>
  <c r="A368" i="40"/>
  <c r="C367" i="40"/>
  <c r="B367" i="40"/>
  <c r="A367" i="40"/>
  <c r="C366" i="40"/>
  <c r="B366" i="40"/>
  <c r="A366" i="40"/>
  <c r="C365" i="40"/>
  <c r="B365" i="40"/>
  <c r="A365" i="40"/>
  <c r="C364" i="40"/>
  <c r="B364" i="40"/>
  <c r="A364" i="40"/>
  <c r="C363" i="40"/>
  <c r="B363" i="40"/>
  <c r="A363" i="40"/>
  <c r="C362" i="40"/>
  <c r="B362" i="40"/>
  <c r="A362" i="40"/>
  <c r="C361" i="40"/>
  <c r="B361" i="40"/>
  <c r="A361" i="40"/>
  <c r="C360" i="40"/>
  <c r="B360" i="40"/>
  <c r="A360" i="40"/>
  <c r="C359" i="40"/>
  <c r="B359" i="40"/>
  <c r="A359" i="40"/>
  <c r="C358" i="40"/>
  <c r="B358" i="40"/>
  <c r="A358" i="40"/>
  <c r="C357" i="40"/>
  <c r="B357" i="40"/>
  <c r="A357" i="40"/>
  <c r="C356" i="40"/>
  <c r="B356" i="40"/>
  <c r="A356" i="40"/>
  <c r="C355" i="40"/>
  <c r="B355" i="40"/>
  <c r="A355" i="40"/>
  <c r="C354" i="40"/>
  <c r="B354" i="40"/>
  <c r="A354" i="40"/>
  <c r="C353" i="40"/>
  <c r="B353" i="40"/>
  <c r="A353" i="40"/>
  <c r="C352" i="40"/>
  <c r="B352" i="40"/>
  <c r="A352" i="40"/>
  <c r="C351" i="40"/>
  <c r="B351" i="40"/>
  <c r="A351" i="40"/>
  <c r="C350" i="40"/>
  <c r="B350" i="40"/>
  <c r="A350" i="40"/>
  <c r="C349" i="40"/>
  <c r="B349" i="40"/>
  <c r="A349" i="40"/>
  <c r="C348" i="40"/>
  <c r="B348" i="40"/>
  <c r="A348" i="40"/>
  <c r="C347" i="40"/>
  <c r="B347" i="40"/>
  <c r="A347" i="40"/>
  <c r="C346" i="40"/>
  <c r="B346" i="40"/>
  <c r="A346" i="40"/>
  <c r="C345" i="40"/>
  <c r="B345" i="40"/>
  <c r="A345" i="40"/>
  <c r="C344" i="40"/>
  <c r="B344" i="40"/>
  <c r="A344" i="40"/>
  <c r="C343" i="40"/>
  <c r="B343" i="40"/>
  <c r="A343" i="40"/>
  <c r="C342" i="40"/>
  <c r="B342" i="40"/>
  <c r="A342" i="40"/>
  <c r="C341" i="40"/>
  <c r="B341" i="40"/>
  <c r="A341" i="40"/>
  <c r="C340" i="40"/>
  <c r="B340" i="40"/>
  <c r="A340" i="40"/>
  <c r="C339" i="40"/>
  <c r="B339" i="40"/>
  <c r="A339" i="40"/>
  <c r="C338" i="40"/>
  <c r="B338" i="40"/>
  <c r="A338" i="40"/>
  <c r="C337" i="40"/>
  <c r="B337" i="40"/>
  <c r="A337" i="40"/>
  <c r="C336" i="40"/>
  <c r="B336" i="40"/>
  <c r="A336" i="40"/>
  <c r="C335" i="40"/>
  <c r="B335" i="40"/>
  <c r="A335" i="40"/>
  <c r="C334" i="40"/>
  <c r="B334" i="40"/>
  <c r="A334" i="40"/>
  <c r="C333" i="40"/>
  <c r="B333" i="40"/>
  <c r="A333" i="40"/>
  <c r="C332" i="40"/>
  <c r="B332" i="40"/>
  <c r="A332" i="40"/>
  <c r="C331" i="40"/>
  <c r="B331" i="40"/>
  <c r="A331" i="40"/>
  <c r="C330" i="40"/>
  <c r="B330" i="40"/>
  <c r="A330" i="40"/>
  <c r="C329" i="40"/>
  <c r="B329" i="40"/>
  <c r="A329" i="40"/>
  <c r="C328" i="40"/>
  <c r="B328" i="40"/>
  <c r="A328" i="40"/>
  <c r="C327" i="40"/>
  <c r="B327" i="40"/>
  <c r="A327" i="40"/>
  <c r="C326" i="40"/>
  <c r="B326" i="40"/>
  <c r="A326" i="40"/>
  <c r="C325" i="40"/>
  <c r="B325" i="40"/>
  <c r="A325" i="40"/>
  <c r="C324" i="40"/>
  <c r="B324" i="40"/>
  <c r="A324" i="40"/>
  <c r="C323" i="40"/>
  <c r="B323" i="40"/>
  <c r="A323" i="40"/>
  <c r="C322" i="40"/>
  <c r="B322" i="40"/>
  <c r="A322" i="40"/>
  <c r="C321" i="40"/>
  <c r="B321" i="40"/>
  <c r="A321" i="40"/>
  <c r="C320" i="40"/>
  <c r="B320" i="40"/>
  <c r="A320" i="40"/>
  <c r="C319" i="40"/>
  <c r="B319" i="40"/>
  <c r="A319" i="40"/>
  <c r="C318" i="40"/>
  <c r="B318" i="40"/>
  <c r="A318" i="40"/>
  <c r="C317" i="40"/>
  <c r="B317" i="40"/>
  <c r="A317" i="40"/>
  <c r="C316" i="40"/>
  <c r="B316" i="40"/>
  <c r="A316" i="40"/>
  <c r="C315" i="40"/>
  <c r="B315" i="40"/>
  <c r="A315" i="40"/>
  <c r="C314" i="40"/>
  <c r="B314" i="40"/>
  <c r="A314" i="40"/>
  <c r="C313" i="40"/>
  <c r="B313" i="40"/>
  <c r="A313" i="40"/>
  <c r="C312" i="40"/>
  <c r="B312" i="40"/>
  <c r="A312" i="40"/>
  <c r="C311" i="40"/>
  <c r="B311" i="40"/>
  <c r="A311" i="40"/>
  <c r="C310" i="40"/>
  <c r="B310" i="40"/>
  <c r="A310" i="40"/>
  <c r="C309" i="40"/>
  <c r="B309" i="40"/>
  <c r="A309" i="40"/>
  <c r="C308" i="40"/>
  <c r="B308" i="40"/>
  <c r="A308" i="40"/>
  <c r="C307" i="40"/>
  <c r="B307" i="40"/>
  <c r="A307" i="40"/>
  <c r="C306" i="40"/>
  <c r="B306" i="40"/>
  <c r="A306" i="40"/>
  <c r="C305" i="40"/>
  <c r="B305" i="40"/>
  <c r="A305" i="40"/>
  <c r="C304" i="40"/>
  <c r="B304" i="40"/>
  <c r="A304" i="40"/>
  <c r="C303" i="40"/>
  <c r="B303" i="40"/>
  <c r="A303" i="40"/>
  <c r="C302" i="40"/>
  <c r="B302" i="40"/>
  <c r="A302" i="40"/>
  <c r="C301" i="40"/>
  <c r="B301" i="40"/>
  <c r="A301" i="40"/>
  <c r="C300" i="40"/>
  <c r="B300" i="40"/>
  <c r="A300" i="40"/>
  <c r="C299" i="40"/>
  <c r="B299" i="40"/>
  <c r="A299" i="40"/>
  <c r="C298" i="40"/>
  <c r="B298" i="40"/>
  <c r="A298" i="40"/>
  <c r="C297" i="40"/>
  <c r="B297" i="40"/>
  <c r="A297" i="40"/>
  <c r="C296" i="40"/>
  <c r="B296" i="40"/>
  <c r="A296" i="40"/>
  <c r="C295" i="40"/>
  <c r="B295" i="40"/>
  <c r="A295" i="40"/>
  <c r="C294" i="40"/>
  <c r="B294" i="40"/>
  <c r="A294" i="40"/>
  <c r="C293" i="40"/>
  <c r="B293" i="40"/>
  <c r="A293" i="40"/>
  <c r="C292" i="40"/>
  <c r="B292" i="40"/>
  <c r="A292" i="40"/>
  <c r="C291" i="40"/>
  <c r="B291" i="40"/>
  <c r="A291" i="40"/>
  <c r="C290" i="40"/>
  <c r="B290" i="40"/>
  <c r="A290" i="40"/>
  <c r="C289" i="40"/>
  <c r="B289" i="40"/>
  <c r="A289" i="40"/>
  <c r="C288" i="40"/>
  <c r="B288" i="40"/>
  <c r="A288" i="40"/>
  <c r="C287" i="40"/>
  <c r="B287" i="40"/>
  <c r="A287" i="40"/>
  <c r="C286" i="40"/>
  <c r="B286" i="40"/>
  <c r="A286" i="40"/>
  <c r="C285" i="40"/>
  <c r="B285" i="40"/>
  <c r="A285" i="40"/>
  <c r="C284" i="40"/>
  <c r="B284" i="40"/>
  <c r="A284" i="40"/>
  <c r="C283" i="40"/>
  <c r="B283" i="40"/>
  <c r="A283" i="40"/>
  <c r="C282" i="40"/>
  <c r="B282" i="40"/>
  <c r="A282" i="40"/>
  <c r="C281" i="40"/>
  <c r="B281" i="40"/>
  <c r="A281" i="40"/>
  <c r="C280" i="40"/>
  <c r="B280" i="40"/>
  <c r="A280" i="40"/>
  <c r="C279" i="40"/>
  <c r="B279" i="40"/>
  <c r="A279" i="40"/>
  <c r="C278" i="40"/>
  <c r="B278" i="40"/>
  <c r="A278" i="40"/>
  <c r="C277" i="40"/>
  <c r="B277" i="40"/>
  <c r="A277" i="40"/>
  <c r="C276" i="40"/>
  <c r="B276" i="40"/>
  <c r="A276" i="40"/>
  <c r="C275" i="40"/>
  <c r="B275" i="40"/>
  <c r="A275" i="40"/>
  <c r="C274" i="40"/>
  <c r="B274" i="40"/>
  <c r="A274" i="40"/>
  <c r="C273" i="40"/>
  <c r="B273" i="40"/>
  <c r="A273" i="40"/>
  <c r="C272" i="40"/>
  <c r="B272" i="40"/>
  <c r="A272" i="40"/>
  <c r="C271" i="40"/>
  <c r="B271" i="40"/>
  <c r="A271" i="40"/>
  <c r="C270" i="40"/>
  <c r="B270" i="40"/>
  <c r="A270" i="40"/>
  <c r="C269" i="40"/>
  <c r="B269" i="40"/>
  <c r="A269" i="40"/>
  <c r="C268" i="40"/>
  <c r="B268" i="40"/>
  <c r="A268" i="40"/>
  <c r="C267" i="40"/>
  <c r="B267" i="40"/>
  <c r="A267" i="40"/>
  <c r="C266" i="40"/>
  <c r="B266" i="40"/>
  <c r="A266" i="40"/>
  <c r="C265" i="40"/>
  <c r="B265" i="40"/>
  <c r="A265" i="40"/>
  <c r="C264" i="40"/>
  <c r="B264" i="40"/>
  <c r="A264" i="40"/>
  <c r="C263" i="40"/>
  <c r="B263" i="40"/>
  <c r="A263" i="40"/>
  <c r="C262" i="40"/>
  <c r="B262" i="40"/>
  <c r="A262" i="40"/>
  <c r="C261" i="40"/>
  <c r="B261" i="40"/>
  <c r="A261" i="40"/>
  <c r="C260" i="40"/>
  <c r="B260" i="40"/>
  <c r="A260" i="40"/>
  <c r="C259" i="40"/>
  <c r="B259" i="40"/>
  <c r="A259" i="40"/>
  <c r="C258" i="40"/>
  <c r="B258" i="40"/>
  <c r="A258" i="40"/>
  <c r="C257" i="40"/>
  <c r="B257" i="40"/>
  <c r="A257" i="40"/>
  <c r="C256" i="40"/>
  <c r="B256" i="40"/>
  <c r="A256" i="40"/>
  <c r="C255" i="40"/>
  <c r="B255" i="40"/>
  <c r="A255" i="40"/>
  <c r="C254" i="40"/>
  <c r="B254" i="40"/>
  <c r="A254" i="40"/>
  <c r="C253" i="40"/>
  <c r="B253" i="40"/>
  <c r="A253" i="40"/>
  <c r="C252" i="40"/>
  <c r="B252" i="40"/>
  <c r="A252" i="40"/>
  <c r="F163" i="40"/>
  <c r="F162" i="40"/>
  <c r="F161" i="40"/>
  <c r="F160" i="40"/>
  <c r="F159" i="40"/>
  <c r="F158" i="40"/>
  <c r="F157" i="40"/>
  <c r="F156" i="40"/>
  <c r="F155" i="40"/>
  <c r="F154" i="40"/>
  <c r="F153" i="40"/>
  <c r="F152" i="40"/>
  <c r="F151" i="40"/>
  <c r="F150" i="40"/>
  <c r="F149" i="40"/>
  <c r="F148" i="40"/>
  <c r="F147" i="40"/>
  <c r="F146" i="40"/>
  <c r="F145" i="40"/>
  <c r="F144" i="40"/>
  <c r="F143" i="40"/>
  <c r="F142" i="40"/>
  <c r="F141" i="40"/>
  <c r="F140" i="40"/>
  <c r="F139" i="40"/>
  <c r="F138" i="40"/>
  <c r="F137" i="40"/>
  <c r="F136" i="40"/>
  <c r="F135" i="40"/>
  <c r="F134" i="40"/>
  <c r="F133" i="40"/>
  <c r="F132" i="40"/>
  <c r="F131" i="40"/>
  <c r="F130" i="40"/>
  <c r="F129" i="40"/>
  <c r="F128" i="40"/>
  <c r="F127" i="40"/>
  <c r="F126" i="40"/>
  <c r="F125" i="40"/>
  <c r="F124" i="40"/>
  <c r="F123" i="40"/>
  <c r="F122" i="40"/>
  <c r="F121" i="40"/>
  <c r="F120" i="40"/>
  <c r="F119" i="40"/>
  <c r="F118" i="40"/>
  <c r="F117" i="40"/>
  <c r="F116" i="40"/>
  <c r="F115" i="40"/>
  <c r="F114" i="40"/>
  <c r="F113" i="40"/>
  <c r="F112" i="40"/>
  <c r="F111" i="40"/>
  <c r="F110" i="40"/>
  <c r="F109" i="40"/>
  <c r="F108" i="40"/>
  <c r="F107" i="40"/>
  <c r="F106" i="40"/>
  <c r="F105" i="40"/>
  <c r="F104" i="40"/>
  <c r="F103" i="40"/>
  <c r="F102" i="40"/>
  <c r="F101" i="40"/>
  <c r="F100" i="40"/>
  <c r="F99" i="40"/>
  <c r="F98" i="40"/>
  <c r="F97" i="40"/>
  <c r="F96" i="40"/>
  <c r="F95" i="40"/>
  <c r="F94" i="40"/>
  <c r="F93" i="40"/>
  <c r="F92" i="40"/>
  <c r="F91" i="40"/>
  <c r="F90" i="40"/>
  <c r="F89" i="40"/>
  <c r="F88" i="40"/>
  <c r="F87" i="40"/>
  <c r="F86" i="40"/>
  <c r="F85" i="40"/>
  <c r="F84" i="40"/>
  <c r="F83" i="40"/>
  <c r="F82" i="40"/>
  <c r="F81" i="40"/>
  <c r="F80" i="40"/>
  <c r="F79" i="40"/>
  <c r="F78" i="40"/>
  <c r="F77" i="40"/>
  <c r="F76" i="40"/>
  <c r="F75" i="40"/>
  <c r="F74" i="40"/>
  <c r="F73" i="40"/>
  <c r="F72" i="40"/>
  <c r="F71" i="40"/>
  <c r="F70" i="40"/>
  <c r="F69" i="40"/>
  <c r="F68" i="40"/>
  <c r="F67" i="40"/>
  <c r="F66" i="40"/>
  <c r="F65" i="40"/>
  <c r="F64" i="40"/>
  <c r="F63" i="40"/>
  <c r="F62" i="40"/>
  <c r="F61" i="40"/>
  <c r="F60" i="40"/>
  <c r="F59" i="40"/>
  <c r="F58" i="40"/>
  <c r="F57" i="40"/>
  <c r="F56" i="40"/>
  <c r="F55" i="40"/>
  <c r="F54" i="40"/>
  <c r="F53" i="40"/>
  <c r="F52" i="40"/>
  <c r="F51" i="40"/>
  <c r="F50" i="40"/>
  <c r="F49" i="40"/>
  <c r="F48" i="40"/>
  <c r="F47" i="40"/>
  <c r="F46" i="40"/>
  <c r="F45" i="40"/>
  <c r="F44" i="40"/>
  <c r="F43" i="40"/>
  <c r="F42" i="40"/>
  <c r="F41" i="40"/>
  <c r="F40" i="40"/>
  <c r="F39" i="40"/>
  <c r="F38" i="40"/>
  <c r="F37" i="40"/>
  <c r="F36" i="40"/>
  <c r="F35" i="40"/>
  <c r="F34" i="40"/>
  <c r="F33" i="40"/>
  <c r="F32" i="40"/>
  <c r="F31" i="40"/>
  <c r="F30" i="40"/>
  <c r="F29" i="40"/>
  <c r="F28" i="40"/>
  <c r="F27" i="40"/>
  <c r="F26" i="40"/>
  <c r="F25" i="40"/>
  <c r="F24" i="40"/>
  <c r="F23" i="40"/>
  <c r="F22" i="40"/>
  <c r="F21" i="40"/>
  <c r="F20" i="40"/>
  <c r="F19" i="40"/>
  <c r="F18" i="40"/>
  <c r="F17" i="40"/>
  <c r="F16" i="40"/>
  <c r="F15" i="40"/>
  <c r="F14" i="40"/>
  <c r="F13" i="40"/>
  <c r="F12" i="40"/>
  <c r="F11" i="40"/>
  <c r="F10" i="40"/>
  <c r="F9" i="40"/>
  <c r="F8" i="40"/>
  <c r="F7" i="40"/>
  <c r="I6" i="40"/>
  <c r="H6" i="40"/>
  <c r="J6" i="40" s="1"/>
  <c r="G6" i="40"/>
  <c r="G7" i="40" s="1"/>
  <c r="G8" i="40" s="1"/>
  <c r="G9" i="40" s="1"/>
  <c r="G10" i="40" s="1"/>
  <c r="G11" i="40" s="1"/>
  <c r="G12" i="40" s="1"/>
  <c r="G13" i="40" s="1"/>
  <c r="G14" i="40" s="1"/>
  <c r="G15" i="40" s="1"/>
  <c r="G16" i="40" s="1"/>
  <c r="F6" i="40"/>
  <c r="L6" i="42" l="1"/>
  <c r="J6" i="42"/>
  <c r="M6" i="42" s="1"/>
  <c r="K6" i="42"/>
  <c r="I12" i="42"/>
  <c r="K7" i="42"/>
  <c r="H8" i="42"/>
  <c r="G8" i="42"/>
  <c r="M7" i="42"/>
  <c r="G7" i="41"/>
  <c r="G8" i="41" s="1"/>
  <c r="G9" i="41" s="1"/>
  <c r="G10" i="41" s="1"/>
  <c r="G11" i="41" s="1"/>
  <c r="G12" i="41" s="1"/>
  <c r="G13" i="41" s="1"/>
  <c r="G14" i="41" s="1"/>
  <c r="G15" i="41" s="1"/>
  <c r="G16" i="41" s="1"/>
  <c r="I7" i="41"/>
  <c r="J7" i="41" s="1"/>
  <c r="L6" i="41"/>
  <c r="J6" i="41"/>
  <c r="M6" i="41" s="1"/>
  <c r="K7" i="41"/>
  <c r="H8" i="41"/>
  <c r="AB5" i="41"/>
  <c r="AD5" i="41"/>
  <c r="AC5" i="41"/>
  <c r="G17" i="41"/>
  <c r="G18" i="41" s="1"/>
  <c r="G19" i="41" s="1"/>
  <c r="G20" i="41" s="1"/>
  <c r="G21" i="41" s="1"/>
  <c r="G22" i="41" s="1"/>
  <c r="G23" i="41" s="1"/>
  <c r="G24" i="41" s="1"/>
  <c r="G25" i="41" s="1"/>
  <c r="G26" i="41" s="1"/>
  <c r="G27" i="41" s="1"/>
  <c r="G28" i="41" s="1"/>
  <c r="G29" i="41" s="1"/>
  <c r="G30" i="41" s="1"/>
  <c r="G31" i="41" s="1"/>
  <c r="G32" i="41" s="1"/>
  <c r="G33" i="41" s="1"/>
  <c r="G34" i="41" s="1"/>
  <c r="G35" i="41" s="1"/>
  <c r="G36" i="41" s="1"/>
  <c r="G37" i="41" s="1"/>
  <c r="G38" i="41" s="1"/>
  <c r="G39" i="41" s="1"/>
  <c r="G40" i="41" s="1"/>
  <c r="G41" i="41" s="1"/>
  <c r="G42" i="41" s="1"/>
  <c r="G43" i="41" s="1"/>
  <c r="G44" i="41" s="1"/>
  <c r="G45" i="41" s="1"/>
  <c r="G46" i="41" s="1"/>
  <c r="G47" i="41" s="1"/>
  <c r="G48" i="41" s="1"/>
  <c r="G49" i="41" s="1"/>
  <c r="G50" i="41" s="1"/>
  <c r="G51" i="41" s="1"/>
  <c r="G52" i="41" s="1"/>
  <c r="G53" i="41" s="1"/>
  <c r="G54" i="41" s="1"/>
  <c r="G55" i="41" s="1"/>
  <c r="G56" i="41" s="1"/>
  <c r="G57" i="41" s="1"/>
  <c r="G58" i="41" s="1"/>
  <c r="G59" i="41" s="1"/>
  <c r="G60" i="41" s="1"/>
  <c r="G61" i="41" s="1"/>
  <c r="G62" i="41" s="1"/>
  <c r="G63" i="41" s="1"/>
  <c r="G64" i="41" s="1"/>
  <c r="G65" i="41" s="1"/>
  <c r="G66" i="41" s="1"/>
  <c r="G67" i="41" s="1"/>
  <c r="G68" i="41" s="1"/>
  <c r="G69" i="41" s="1"/>
  <c r="G70" i="41" s="1"/>
  <c r="G71" i="41" s="1"/>
  <c r="G72" i="41" s="1"/>
  <c r="G73" i="41" s="1"/>
  <c r="G74" i="41" s="1"/>
  <c r="G75" i="41" s="1"/>
  <c r="G76" i="41" s="1"/>
  <c r="G77" i="41" s="1"/>
  <c r="G78" i="41" s="1"/>
  <c r="G79" i="41" s="1"/>
  <c r="G80" i="41" s="1"/>
  <c r="G81" i="41" s="1"/>
  <c r="G82" i="41" s="1"/>
  <c r="G83" i="41" s="1"/>
  <c r="G84" i="41" s="1"/>
  <c r="G85" i="41" s="1"/>
  <c r="G86" i="41" s="1"/>
  <c r="M6" i="40"/>
  <c r="AC5" i="40"/>
  <c r="AB5" i="40"/>
  <c r="G17" i="40"/>
  <c r="G18" i="40" s="1"/>
  <c r="G19" i="40" s="1"/>
  <c r="G20" i="40" s="1"/>
  <c r="G21" i="40" s="1"/>
  <c r="G22" i="40" s="1"/>
  <c r="G23" i="40" s="1"/>
  <c r="G24" i="40" s="1"/>
  <c r="G25" i="40" s="1"/>
  <c r="G26" i="40" s="1"/>
  <c r="G27" i="40" s="1"/>
  <c r="G28" i="40" s="1"/>
  <c r="G29" i="40" s="1"/>
  <c r="G30" i="40" s="1"/>
  <c r="G31" i="40" s="1"/>
  <c r="G32" i="40" s="1"/>
  <c r="G33" i="40" s="1"/>
  <c r="G34" i="40" s="1"/>
  <c r="G35" i="40" s="1"/>
  <c r="G36" i="40" s="1"/>
  <c r="G37" i="40" s="1"/>
  <c r="G38" i="40" s="1"/>
  <c r="G39" i="40" s="1"/>
  <c r="G40" i="40" s="1"/>
  <c r="G41" i="40" s="1"/>
  <c r="G42" i="40" s="1"/>
  <c r="G43" i="40" s="1"/>
  <c r="G44" i="40" s="1"/>
  <c r="G45" i="40" s="1"/>
  <c r="G46" i="40" s="1"/>
  <c r="G47" i="40" s="1"/>
  <c r="G48" i="40" s="1"/>
  <c r="G49" i="40" s="1"/>
  <c r="G50" i="40" s="1"/>
  <c r="G51" i="40" s="1"/>
  <c r="G52" i="40" s="1"/>
  <c r="G53" i="40" s="1"/>
  <c r="G54" i="40" s="1"/>
  <c r="G55" i="40" s="1"/>
  <c r="G56" i="40" s="1"/>
  <c r="G57" i="40" s="1"/>
  <c r="G58" i="40" s="1"/>
  <c r="G59" i="40" s="1"/>
  <c r="G60" i="40" s="1"/>
  <c r="G61" i="40" s="1"/>
  <c r="G62" i="40" s="1"/>
  <c r="G63" i="40" s="1"/>
  <c r="G64" i="40" s="1"/>
  <c r="G65" i="40" s="1"/>
  <c r="G66" i="40" s="1"/>
  <c r="G67" i="40" s="1"/>
  <c r="G68" i="40" s="1"/>
  <c r="G69" i="40" s="1"/>
  <c r="G70" i="40" s="1"/>
  <c r="G71" i="40" s="1"/>
  <c r="G72" i="40" s="1"/>
  <c r="G73" i="40" s="1"/>
  <c r="G74" i="40" s="1"/>
  <c r="G75" i="40" s="1"/>
  <c r="G76" i="40" s="1"/>
  <c r="G77" i="40" s="1"/>
  <c r="G78" i="40" s="1"/>
  <c r="G79" i="40" s="1"/>
  <c r="G80" i="40" s="1"/>
  <c r="G81" i="40" s="1"/>
  <c r="G82" i="40" s="1"/>
  <c r="G83" i="40" s="1"/>
  <c r="G84" i="40" s="1"/>
  <c r="G85" i="40" s="1"/>
  <c r="G86" i="40" s="1"/>
  <c r="AD5" i="40"/>
  <c r="I7" i="40"/>
  <c r="L6" i="40"/>
  <c r="H7" i="40"/>
  <c r="K6" i="40"/>
  <c r="G9" i="42" l="1"/>
  <c r="L8" i="42"/>
  <c r="J8" i="42"/>
  <c r="M8" i="42" s="1"/>
  <c r="H9" i="42"/>
  <c r="K8" i="42"/>
  <c r="I13" i="42"/>
  <c r="M7" i="41"/>
  <c r="AB7" i="41"/>
  <c r="G87" i="41"/>
  <c r="G88" i="41" s="1"/>
  <c r="G89" i="41" s="1"/>
  <c r="G90" i="41" s="1"/>
  <c r="G91" i="41" s="1"/>
  <c r="G92" i="41" s="1"/>
  <c r="G93" i="41" s="1"/>
  <c r="G94" i="41" s="1"/>
  <c r="G95" i="41" s="1"/>
  <c r="G96" i="41" s="1"/>
  <c r="G97" i="41" s="1"/>
  <c r="G98" i="41" s="1"/>
  <c r="G99" i="41" s="1"/>
  <c r="G100" i="41" s="1"/>
  <c r="G101" i="41" s="1"/>
  <c r="G102" i="41" s="1"/>
  <c r="G103" i="41" s="1"/>
  <c r="G104" i="41" s="1"/>
  <c r="G105" i="41" s="1"/>
  <c r="G106" i="41" s="1"/>
  <c r="G107" i="41" s="1"/>
  <c r="G108" i="41" s="1"/>
  <c r="G109" i="41" s="1"/>
  <c r="G110" i="41" s="1"/>
  <c r="G111" i="41" s="1"/>
  <c r="G112" i="41" s="1"/>
  <c r="G113" i="41" s="1"/>
  <c r="G114" i="41" s="1"/>
  <c r="G115" i="41" s="1"/>
  <c r="G116" i="41" s="1"/>
  <c r="G117" i="41" s="1"/>
  <c r="G118" i="41" s="1"/>
  <c r="G119" i="41" s="1"/>
  <c r="G120" i="41" s="1"/>
  <c r="G121" i="41" s="1"/>
  <c r="G122" i="41" s="1"/>
  <c r="G123" i="41" s="1"/>
  <c r="G124" i="41" s="1"/>
  <c r="G125" i="41" s="1"/>
  <c r="G126" i="41" s="1"/>
  <c r="G127" i="41" s="1"/>
  <c r="G128" i="41" s="1"/>
  <c r="G129" i="41" s="1"/>
  <c r="G130" i="41" s="1"/>
  <c r="G131" i="41" s="1"/>
  <c r="G132" i="41" s="1"/>
  <c r="G133" i="41" s="1"/>
  <c r="G134" i="41" s="1"/>
  <c r="G135" i="41" s="1"/>
  <c r="G136" i="41" s="1"/>
  <c r="G137" i="41" s="1"/>
  <c r="G138" i="41" s="1"/>
  <c r="G139" i="41" s="1"/>
  <c r="G140" i="41" s="1"/>
  <c r="G141" i="41" s="1"/>
  <c r="G142" i="41" s="1"/>
  <c r="G143" i="41" s="1"/>
  <c r="G144" i="41" s="1"/>
  <c r="G145" i="41" s="1"/>
  <c r="G146" i="41" s="1"/>
  <c r="G147" i="41" s="1"/>
  <c r="G148" i="41" s="1"/>
  <c r="G149" i="41" s="1"/>
  <c r="G150" i="41" s="1"/>
  <c r="G151" i="41" s="1"/>
  <c r="G152" i="41" s="1"/>
  <c r="G153" i="41" s="1"/>
  <c r="G154" i="41" s="1"/>
  <c r="G155" i="41" s="1"/>
  <c r="G156" i="41" s="1"/>
  <c r="G157" i="41" s="1"/>
  <c r="G158" i="41" s="1"/>
  <c r="G159" i="41" s="1"/>
  <c r="G160" i="41" s="1"/>
  <c r="G161" i="41" s="1"/>
  <c r="G162" i="41" s="1"/>
  <c r="G163" i="41" s="1"/>
  <c r="AC7" i="41"/>
  <c r="AD7" i="41"/>
  <c r="H9" i="41"/>
  <c r="K8" i="41"/>
  <c r="I8" i="41"/>
  <c r="J8" i="41" s="1"/>
  <c r="M8" i="41" s="1"/>
  <c r="L7" i="41"/>
  <c r="K7" i="40"/>
  <c r="J7" i="40"/>
  <c r="M7" i="40" s="1"/>
  <c r="H8" i="40"/>
  <c r="L7" i="40"/>
  <c r="I8" i="40"/>
  <c r="G87" i="40"/>
  <c r="G88" i="40" s="1"/>
  <c r="G89" i="40" s="1"/>
  <c r="G90" i="40" s="1"/>
  <c r="G91" i="40" s="1"/>
  <c r="G92" i="40" s="1"/>
  <c r="G93" i="40" s="1"/>
  <c r="G94" i="40" s="1"/>
  <c r="G95" i="40" s="1"/>
  <c r="G96" i="40" s="1"/>
  <c r="G97" i="40" s="1"/>
  <c r="G98" i="40" s="1"/>
  <c r="G99" i="40" s="1"/>
  <c r="G100" i="40" s="1"/>
  <c r="G101" i="40" s="1"/>
  <c r="G102" i="40" s="1"/>
  <c r="G103" i="40" s="1"/>
  <c r="G104" i="40" s="1"/>
  <c r="G105" i="40" s="1"/>
  <c r="G106" i="40" s="1"/>
  <c r="G107" i="40" s="1"/>
  <c r="G108" i="40" s="1"/>
  <c r="G109" i="40" s="1"/>
  <c r="G110" i="40" s="1"/>
  <c r="G111" i="40" s="1"/>
  <c r="G112" i="40" s="1"/>
  <c r="G113" i="40" s="1"/>
  <c r="G114" i="40" s="1"/>
  <c r="G115" i="40" s="1"/>
  <c r="G116" i="40" s="1"/>
  <c r="G117" i="40" s="1"/>
  <c r="G118" i="40" s="1"/>
  <c r="G119" i="40" s="1"/>
  <c r="G120" i="40" s="1"/>
  <c r="G121" i="40" s="1"/>
  <c r="G122" i="40" s="1"/>
  <c r="G123" i="40" s="1"/>
  <c r="G124" i="40" s="1"/>
  <c r="G125" i="40" s="1"/>
  <c r="G126" i="40" s="1"/>
  <c r="G127" i="40" s="1"/>
  <c r="G128" i="40" s="1"/>
  <c r="G129" i="40" s="1"/>
  <c r="G130" i="40" s="1"/>
  <c r="G131" i="40" s="1"/>
  <c r="G132" i="40" s="1"/>
  <c r="G133" i="40" s="1"/>
  <c r="G134" i="40" s="1"/>
  <c r="G135" i="40" s="1"/>
  <c r="G136" i="40" s="1"/>
  <c r="G137" i="40" s="1"/>
  <c r="G138" i="40" s="1"/>
  <c r="G139" i="40" s="1"/>
  <c r="G140" i="40" s="1"/>
  <c r="G141" i="40" s="1"/>
  <c r="G142" i="40" s="1"/>
  <c r="G143" i="40" s="1"/>
  <c r="G144" i="40" s="1"/>
  <c r="G145" i="40" s="1"/>
  <c r="G146" i="40" s="1"/>
  <c r="G147" i="40" s="1"/>
  <c r="G148" i="40" s="1"/>
  <c r="G149" i="40" s="1"/>
  <c r="G150" i="40" s="1"/>
  <c r="G151" i="40" s="1"/>
  <c r="G152" i="40" s="1"/>
  <c r="G153" i="40" s="1"/>
  <c r="G154" i="40" s="1"/>
  <c r="G155" i="40" s="1"/>
  <c r="G156" i="40" s="1"/>
  <c r="G157" i="40" s="1"/>
  <c r="G158" i="40" s="1"/>
  <c r="G159" i="40" s="1"/>
  <c r="G160" i="40" s="1"/>
  <c r="G161" i="40" s="1"/>
  <c r="G162" i="40" s="1"/>
  <c r="G163" i="40" s="1"/>
  <c r="AB7" i="40"/>
  <c r="AD7" i="40"/>
  <c r="AC7" i="40"/>
  <c r="I14" i="42" l="1"/>
  <c r="K9" i="42"/>
  <c r="J9" i="42"/>
  <c r="M9" i="42" s="1"/>
  <c r="H10" i="42"/>
  <c r="G10" i="42"/>
  <c r="L9" i="42"/>
  <c r="I9" i="41"/>
  <c r="L8" i="41"/>
  <c r="H10" i="41"/>
  <c r="K9" i="41"/>
  <c r="J9" i="41"/>
  <c r="M9" i="41" s="1"/>
  <c r="I9" i="40"/>
  <c r="L8" i="40"/>
  <c r="H9" i="40"/>
  <c r="K8" i="40"/>
  <c r="J8" i="40"/>
  <c r="M8" i="40" s="1"/>
  <c r="G11" i="42" l="1"/>
  <c r="L10" i="42"/>
  <c r="J10" i="42"/>
  <c r="M10" i="42" s="1"/>
  <c r="K10" i="42"/>
  <c r="H11" i="42"/>
  <c r="I15" i="42"/>
  <c r="H11" i="41"/>
  <c r="K10" i="41"/>
  <c r="I10" i="41"/>
  <c r="L9" i="41"/>
  <c r="L9" i="40"/>
  <c r="I10" i="40"/>
  <c r="J9" i="40"/>
  <c r="M9" i="40" s="1"/>
  <c r="K9" i="40"/>
  <c r="H10" i="40"/>
  <c r="G12" i="42" l="1"/>
  <c r="L11" i="42"/>
  <c r="I16" i="42"/>
  <c r="K11" i="42"/>
  <c r="J11" i="42"/>
  <c r="M11" i="42" s="1"/>
  <c r="H12" i="42"/>
  <c r="I11" i="41"/>
  <c r="L10" i="41"/>
  <c r="J10" i="41"/>
  <c r="M10" i="41" s="1"/>
  <c r="H12" i="41"/>
  <c r="K11" i="41"/>
  <c r="I11" i="40"/>
  <c r="L10" i="40"/>
  <c r="H11" i="40"/>
  <c r="K10" i="40"/>
  <c r="J10" i="40"/>
  <c r="M10" i="40" s="1"/>
  <c r="G13" i="42" l="1"/>
  <c r="L12" i="42"/>
  <c r="J12" i="42"/>
  <c r="M12" i="42" s="1"/>
  <c r="H13" i="42"/>
  <c r="K12" i="42"/>
  <c r="AC6" i="42"/>
  <c r="I17" i="42"/>
  <c r="I12" i="41"/>
  <c r="L11" i="41"/>
  <c r="H13" i="41"/>
  <c r="J12" i="41"/>
  <c r="M12" i="41" s="1"/>
  <c r="K12" i="41"/>
  <c r="J11" i="41"/>
  <c r="M11" i="41" s="1"/>
  <c r="L11" i="40"/>
  <c r="I12" i="40"/>
  <c r="H12" i="40"/>
  <c r="K11" i="40"/>
  <c r="J11" i="40"/>
  <c r="M11" i="40" s="1"/>
  <c r="H14" i="42" l="1"/>
  <c r="K13" i="42"/>
  <c r="J13" i="42"/>
  <c r="M13" i="42" s="1"/>
  <c r="I18" i="42"/>
  <c r="G14" i="42"/>
  <c r="L13" i="42"/>
  <c r="J13" i="41"/>
  <c r="M13" i="41" s="1"/>
  <c r="K13" i="41"/>
  <c r="H14" i="41"/>
  <c r="I13" i="41"/>
  <c r="L12" i="41"/>
  <c r="K12" i="40"/>
  <c r="J12" i="40"/>
  <c r="M12" i="40" s="1"/>
  <c r="H13" i="40"/>
  <c r="I13" i="40"/>
  <c r="L12" i="40"/>
  <c r="G15" i="42" l="1"/>
  <c r="L14" i="42"/>
  <c r="I19" i="42"/>
  <c r="K14" i="42"/>
  <c r="J14" i="42"/>
  <c r="M14" i="42" s="1"/>
  <c r="H15" i="42"/>
  <c r="L13" i="41"/>
  <c r="I14" i="41"/>
  <c r="J14" i="41" s="1"/>
  <c r="M14" i="41" s="1"/>
  <c r="H15" i="41"/>
  <c r="K14" i="41"/>
  <c r="K13" i="40"/>
  <c r="J13" i="40"/>
  <c r="M13" i="40" s="1"/>
  <c r="H14" i="40"/>
  <c r="I14" i="40"/>
  <c r="L13" i="40"/>
  <c r="J15" i="42" l="1"/>
  <c r="M15" i="42" s="1"/>
  <c r="H16" i="42"/>
  <c r="K15" i="42"/>
  <c r="I20" i="42"/>
  <c r="G16" i="42"/>
  <c r="L15" i="42"/>
  <c r="H16" i="41"/>
  <c r="K15" i="41"/>
  <c r="I15" i="41"/>
  <c r="L14" i="41"/>
  <c r="L14" i="40"/>
  <c r="I15" i="40"/>
  <c r="K14" i="40"/>
  <c r="J14" i="40"/>
  <c r="M14" i="40" s="1"/>
  <c r="H15" i="40"/>
  <c r="G17" i="42" l="1"/>
  <c r="AD5" i="42"/>
  <c r="AC5" i="42"/>
  <c r="AB5" i="42"/>
  <c r="L16" i="42"/>
  <c r="I21" i="42"/>
  <c r="K16" i="42"/>
  <c r="J16" i="42"/>
  <c r="AB6" i="42"/>
  <c r="H17" i="42"/>
  <c r="I16" i="41"/>
  <c r="L15" i="41"/>
  <c r="H17" i="41"/>
  <c r="K16" i="41"/>
  <c r="N15" i="41" s="1"/>
  <c r="J16" i="41"/>
  <c r="AB6" i="41"/>
  <c r="J15" i="41"/>
  <c r="M15" i="41" s="1"/>
  <c r="H16" i="40"/>
  <c r="K15" i="40"/>
  <c r="J15" i="40"/>
  <c r="M15" i="40" s="1"/>
  <c r="I16" i="40"/>
  <c r="L15" i="40"/>
  <c r="K17" i="42" l="1"/>
  <c r="N17" i="42" s="1"/>
  <c r="J17" i="42"/>
  <c r="M17" i="42" s="1"/>
  <c r="H18" i="42"/>
  <c r="AD6" i="42"/>
  <c r="M16" i="42"/>
  <c r="N16" i="42"/>
  <c r="N6" i="42"/>
  <c r="N7" i="42"/>
  <c r="N8" i="42"/>
  <c r="N9" i="42"/>
  <c r="N10" i="42"/>
  <c r="N11" i="42"/>
  <c r="N12" i="42"/>
  <c r="N13" i="42"/>
  <c r="N14" i="42"/>
  <c r="N15" i="42"/>
  <c r="I22" i="42"/>
  <c r="O16" i="42"/>
  <c r="O6" i="42"/>
  <c r="O7" i="42"/>
  <c r="O8" i="42"/>
  <c r="O9" i="42"/>
  <c r="O10" i="42"/>
  <c r="O11" i="42"/>
  <c r="O12" i="42"/>
  <c r="O13" i="42"/>
  <c r="O14" i="42"/>
  <c r="G18" i="42"/>
  <c r="L17" i="42"/>
  <c r="O17" i="42" s="1"/>
  <c r="O15" i="42"/>
  <c r="M16" i="41"/>
  <c r="AD6" i="41"/>
  <c r="H18" i="41"/>
  <c r="K17" i="41"/>
  <c r="N17" i="41" s="1"/>
  <c r="L16" i="41"/>
  <c r="I17" i="41"/>
  <c r="AC6" i="41"/>
  <c r="N16" i="41"/>
  <c r="N6" i="41"/>
  <c r="N7" i="41"/>
  <c r="N8" i="41"/>
  <c r="N9" i="41"/>
  <c r="N10" i="41"/>
  <c r="N11" i="41"/>
  <c r="N12" i="41"/>
  <c r="N13" i="41"/>
  <c r="N14" i="41"/>
  <c r="O15" i="41"/>
  <c r="I17" i="40"/>
  <c r="L16" i="40"/>
  <c r="AC6" i="40"/>
  <c r="H17" i="40"/>
  <c r="J16" i="40"/>
  <c r="K16" i="40"/>
  <c r="AB6" i="40"/>
  <c r="I23" i="42" l="1"/>
  <c r="G19" i="42"/>
  <c r="L18" i="42"/>
  <c r="O18" i="42" s="1"/>
  <c r="P16" i="42"/>
  <c r="P6" i="42"/>
  <c r="P7" i="42"/>
  <c r="P8" i="42"/>
  <c r="P9" i="42"/>
  <c r="P10" i="42"/>
  <c r="P11" i="42"/>
  <c r="P12" i="42"/>
  <c r="P13" i="42"/>
  <c r="P14" i="42"/>
  <c r="P15" i="42"/>
  <c r="H19" i="42"/>
  <c r="K18" i="42"/>
  <c r="N18" i="42" s="1"/>
  <c r="J18" i="42"/>
  <c r="M18" i="42" s="1"/>
  <c r="P18" i="42" s="1"/>
  <c r="P17" i="42"/>
  <c r="I18" i="41"/>
  <c r="L17" i="41"/>
  <c r="O17" i="41" s="1"/>
  <c r="O16" i="41"/>
  <c r="O6" i="41"/>
  <c r="O7" i="41"/>
  <c r="O8" i="41"/>
  <c r="O9" i="41"/>
  <c r="O10" i="41"/>
  <c r="O11" i="41"/>
  <c r="O12" i="41"/>
  <c r="O13" i="41"/>
  <c r="O14" i="41"/>
  <c r="J17" i="41"/>
  <c r="M17" i="41" s="1"/>
  <c r="P17" i="41" s="1"/>
  <c r="H19" i="41"/>
  <c r="K18" i="41"/>
  <c r="N18" i="41" s="1"/>
  <c r="J18" i="41"/>
  <c r="M18" i="41" s="1"/>
  <c r="P18" i="41" s="1"/>
  <c r="P16" i="41"/>
  <c r="P7" i="41"/>
  <c r="P6" i="41"/>
  <c r="P8" i="41"/>
  <c r="P9" i="41"/>
  <c r="P10" i="41"/>
  <c r="P11" i="41"/>
  <c r="P12" i="41"/>
  <c r="P13" i="41"/>
  <c r="P14" i="41"/>
  <c r="P15" i="41"/>
  <c r="N16" i="40"/>
  <c r="N6" i="40"/>
  <c r="N7" i="40"/>
  <c r="N8" i="40"/>
  <c r="N9" i="40"/>
  <c r="N10" i="40"/>
  <c r="N11" i="40"/>
  <c r="N12" i="40"/>
  <c r="N13" i="40"/>
  <c r="N14" i="40"/>
  <c r="M16" i="40"/>
  <c r="AD6" i="40"/>
  <c r="K17" i="40"/>
  <c r="N17" i="40" s="1"/>
  <c r="J17" i="40"/>
  <c r="M17" i="40" s="1"/>
  <c r="P17" i="40" s="1"/>
  <c r="H18" i="40"/>
  <c r="O16" i="40"/>
  <c r="O6" i="40"/>
  <c r="O7" i="40"/>
  <c r="O8" i="40"/>
  <c r="O9" i="40"/>
  <c r="O10" i="40"/>
  <c r="O11" i="40"/>
  <c r="O12" i="40"/>
  <c r="O13" i="40"/>
  <c r="O14" i="40"/>
  <c r="L17" i="40"/>
  <c r="O17" i="40" s="1"/>
  <c r="I18" i="40"/>
  <c r="N15" i="40"/>
  <c r="O15" i="40"/>
  <c r="H20" i="42" l="1"/>
  <c r="K19" i="42"/>
  <c r="N19" i="42" s="1"/>
  <c r="J19" i="42"/>
  <c r="M19" i="42" s="1"/>
  <c r="P19" i="42" s="1"/>
  <c r="G20" i="42"/>
  <c r="L19" i="42"/>
  <c r="O19" i="42" s="1"/>
  <c r="I24" i="42"/>
  <c r="K19" i="41"/>
  <c r="N19" i="41" s="1"/>
  <c r="H20" i="41"/>
  <c r="I19" i="41"/>
  <c r="L18" i="41"/>
  <c r="O18" i="41" s="1"/>
  <c r="H19" i="40"/>
  <c r="K18" i="40"/>
  <c r="N18" i="40" s="1"/>
  <c r="J18" i="40"/>
  <c r="M18" i="40" s="1"/>
  <c r="P18" i="40" s="1"/>
  <c r="P16" i="40"/>
  <c r="P6" i="40"/>
  <c r="P7" i="40"/>
  <c r="P8" i="40"/>
  <c r="P9" i="40"/>
  <c r="P10" i="40"/>
  <c r="P11" i="40"/>
  <c r="P12" i="40"/>
  <c r="P13" i="40"/>
  <c r="P14" i="40"/>
  <c r="P15" i="40"/>
  <c r="I19" i="40"/>
  <c r="L18" i="40"/>
  <c r="O18" i="40" s="1"/>
  <c r="I25" i="42" l="1"/>
  <c r="G21" i="42"/>
  <c r="L20" i="42"/>
  <c r="O20" i="42" s="1"/>
  <c r="H21" i="42"/>
  <c r="K20" i="42"/>
  <c r="N20" i="42" s="1"/>
  <c r="J20" i="42"/>
  <c r="M20" i="42" s="1"/>
  <c r="P20" i="42" s="1"/>
  <c r="I20" i="41"/>
  <c r="L19" i="41"/>
  <c r="O19" i="41" s="1"/>
  <c r="H21" i="41"/>
  <c r="J20" i="41"/>
  <c r="M20" i="41" s="1"/>
  <c r="P20" i="41" s="1"/>
  <c r="K20" i="41"/>
  <c r="N20" i="41" s="1"/>
  <c r="J19" i="41"/>
  <c r="M19" i="41" s="1"/>
  <c r="P19" i="41" s="1"/>
  <c r="I20" i="40"/>
  <c r="L19" i="40"/>
  <c r="O19" i="40" s="1"/>
  <c r="J19" i="40"/>
  <c r="M19" i="40" s="1"/>
  <c r="P19" i="40" s="1"/>
  <c r="K19" i="40"/>
  <c r="N19" i="40" s="1"/>
  <c r="H20" i="40"/>
  <c r="J21" i="42" l="1"/>
  <c r="M21" i="42" s="1"/>
  <c r="P21" i="42" s="1"/>
  <c r="K21" i="42"/>
  <c r="N21" i="42" s="1"/>
  <c r="H22" i="42"/>
  <c r="G22" i="42"/>
  <c r="L21" i="42"/>
  <c r="O21" i="42" s="1"/>
  <c r="I26" i="42"/>
  <c r="H22" i="41"/>
  <c r="K21" i="41"/>
  <c r="N21" i="41" s="1"/>
  <c r="I21" i="41"/>
  <c r="L20" i="41"/>
  <c r="O20" i="41" s="1"/>
  <c r="H21" i="40"/>
  <c r="J20" i="40"/>
  <c r="M20" i="40" s="1"/>
  <c r="P20" i="40" s="1"/>
  <c r="K20" i="40"/>
  <c r="N20" i="40" s="1"/>
  <c r="I21" i="40"/>
  <c r="L20" i="40"/>
  <c r="O20" i="40" s="1"/>
  <c r="I27" i="42" l="1"/>
  <c r="G23" i="42"/>
  <c r="L22" i="42"/>
  <c r="O22" i="42" s="1"/>
  <c r="H23" i="42"/>
  <c r="K22" i="42"/>
  <c r="N22" i="42" s="1"/>
  <c r="J22" i="42"/>
  <c r="M22" i="42" s="1"/>
  <c r="P22" i="42" s="1"/>
  <c r="L21" i="41"/>
  <c r="O21" i="41" s="1"/>
  <c r="I22" i="41"/>
  <c r="H23" i="41"/>
  <c r="K22" i="41"/>
  <c r="N22" i="41" s="1"/>
  <c r="J22" i="41"/>
  <c r="M22" i="41" s="1"/>
  <c r="P22" i="41" s="1"/>
  <c r="J21" i="41"/>
  <c r="M21" i="41" s="1"/>
  <c r="P21" i="41" s="1"/>
  <c r="L21" i="40"/>
  <c r="O21" i="40" s="1"/>
  <c r="I22" i="40"/>
  <c r="J21" i="40"/>
  <c r="M21" i="40" s="1"/>
  <c r="P21" i="40" s="1"/>
  <c r="K21" i="40"/>
  <c r="N21" i="40" s="1"/>
  <c r="H22" i="40"/>
  <c r="J23" i="42" l="1"/>
  <c r="M23" i="42" s="1"/>
  <c r="P23" i="42" s="1"/>
  <c r="H24" i="42"/>
  <c r="K23" i="42"/>
  <c r="N23" i="42" s="1"/>
  <c r="G24" i="42"/>
  <c r="L23" i="42"/>
  <c r="O23" i="42" s="1"/>
  <c r="I28" i="42"/>
  <c r="L22" i="41"/>
  <c r="O22" i="41" s="1"/>
  <c r="I23" i="41"/>
  <c r="K23" i="41"/>
  <c r="N23" i="41" s="1"/>
  <c r="J23" i="41"/>
  <c r="M23" i="41" s="1"/>
  <c r="P23" i="41" s="1"/>
  <c r="H24" i="41"/>
  <c r="H23" i="40"/>
  <c r="J22" i="40"/>
  <c r="M22" i="40" s="1"/>
  <c r="P22" i="40" s="1"/>
  <c r="K22" i="40"/>
  <c r="N22" i="40" s="1"/>
  <c r="I23" i="40"/>
  <c r="L22" i="40"/>
  <c r="O22" i="40" s="1"/>
  <c r="I29" i="42" l="1"/>
  <c r="H25" i="42"/>
  <c r="J24" i="42"/>
  <c r="M24" i="42" s="1"/>
  <c r="P24" i="42" s="1"/>
  <c r="K24" i="42"/>
  <c r="N24" i="42" s="1"/>
  <c r="G25" i="42"/>
  <c r="L24" i="42"/>
  <c r="O24" i="42" s="1"/>
  <c r="H25" i="41"/>
  <c r="K24" i="41"/>
  <c r="N24" i="41" s="1"/>
  <c r="L23" i="41"/>
  <c r="O23" i="41" s="1"/>
  <c r="I24" i="41"/>
  <c r="J24" i="41" s="1"/>
  <c r="M24" i="41" s="1"/>
  <c r="P24" i="41" s="1"/>
  <c r="L23" i="40"/>
  <c r="O23" i="40" s="1"/>
  <c r="I24" i="40"/>
  <c r="K23" i="40"/>
  <c r="N23" i="40" s="1"/>
  <c r="J23" i="40"/>
  <c r="M23" i="40" s="1"/>
  <c r="P23" i="40" s="1"/>
  <c r="H24" i="40"/>
  <c r="G26" i="42" l="1"/>
  <c r="L25" i="42"/>
  <c r="O25" i="42" s="1"/>
  <c r="K25" i="42"/>
  <c r="N25" i="42" s="1"/>
  <c r="H26" i="42"/>
  <c r="J25" i="42"/>
  <c r="M25" i="42" s="1"/>
  <c r="P25" i="42" s="1"/>
  <c r="I30" i="42"/>
  <c r="I25" i="41"/>
  <c r="L24" i="41"/>
  <c r="O24" i="41" s="1"/>
  <c r="J25" i="41"/>
  <c r="M25" i="41" s="1"/>
  <c r="P25" i="41" s="1"/>
  <c r="H26" i="41"/>
  <c r="K25" i="41"/>
  <c r="N25" i="41" s="1"/>
  <c r="J24" i="40"/>
  <c r="M24" i="40" s="1"/>
  <c r="P24" i="40" s="1"/>
  <c r="K24" i="40"/>
  <c r="N24" i="40" s="1"/>
  <c r="H25" i="40"/>
  <c r="L24" i="40"/>
  <c r="O24" i="40" s="1"/>
  <c r="I25" i="40"/>
  <c r="I31" i="42" l="1"/>
  <c r="J26" i="42"/>
  <c r="M26" i="42" s="1"/>
  <c r="P26" i="42" s="1"/>
  <c r="H27" i="42"/>
  <c r="K26" i="42"/>
  <c r="N26" i="42" s="1"/>
  <c r="G27" i="42"/>
  <c r="L26" i="42"/>
  <c r="O26" i="42" s="1"/>
  <c r="K26" i="41"/>
  <c r="N26" i="41" s="1"/>
  <c r="H27" i="41"/>
  <c r="L25" i="41"/>
  <c r="O25" i="41" s="1"/>
  <c r="I26" i="41"/>
  <c r="L25" i="40"/>
  <c r="O25" i="40" s="1"/>
  <c r="I26" i="40"/>
  <c r="H26" i="40"/>
  <c r="K25" i="40"/>
  <c r="N25" i="40" s="1"/>
  <c r="J25" i="40"/>
  <c r="M25" i="40" s="1"/>
  <c r="P25" i="40" s="1"/>
  <c r="G28" i="42" l="1"/>
  <c r="L27" i="42"/>
  <c r="O27" i="42" s="1"/>
  <c r="J27" i="42"/>
  <c r="M27" i="42" s="1"/>
  <c r="P27" i="42" s="1"/>
  <c r="K27" i="42"/>
  <c r="N27" i="42" s="1"/>
  <c r="H28" i="42"/>
  <c r="I32" i="42"/>
  <c r="L26" i="41"/>
  <c r="O26" i="41" s="1"/>
  <c r="I27" i="41"/>
  <c r="H28" i="41"/>
  <c r="K27" i="41"/>
  <c r="N27" i="41" s="1"/>
  <c r="J27" i="41"/>
  <c r="M27" i="41" s="1"/>
  <c r="P27" i="41" s="1"/>
  <c r="J26" i="41"/>
  <c r="M26" i="41" s="1"/>
  <c r="P26" i="41" s="1"/>
  <c r="H27" i="40"/>
  <c r="K26" i="40"/>
  <c r="N26" i="40" s="1"/>
  <c r="J26" i="40"/>
  <c r="M26" i="40" s="1"/>
  <c r="P26" i="40" s="1"/>
  <c r="I27" i="40"/>
  <c r="L26" i="40"/>
  <c r="O26" i="40" s="1"/>
  <c r="I33" i="42" l="1"/>
  <c r="H29" i="42"/>
  <c r="K28" i="42"/>
  <c r="N28" i="42" s="1"/>
  <c r="J28" i="42"/>
  <c r="M28" i="42" s="1"/>
  <c r="P28" i="42" s="1"/>
  <c r="G29" i="42"/>
  <c r="L28" i="42"/>
  <c r="O28" i="42" s="1"/>
  <c r="H29" i="41"/>
  <c r="K28" i="41"/>
  <c r="N28" i="41" s="1"/>
  <c r="I28" i="41"/>
  <c r="L27" i="41"/>
  <c r="O27" i="41" s="1"/>
  <c r="L27" i="40"/>
  <c r="O27" i="40" s="1"/>
  <c r="I28" i="40"/>
  <c r="H28" i="40"/>
  <c r="K27" i="40"/>
  <c r="N27" i="40" s="1"/>
  <c r="J27" i="40"/>
  <c r="M27" i="40" s="1"/>
  <c r="P27" i="40" s="1"/>
  <c r="K29" i="42" l="1"/>
  <c r="N29" i="42" s="1"/>
  <c r="H30" i="42"/>
  <c r="J29" i="42"/>
  <c r="M29" i="42" s="1"/>
  <c r="P29" i="42" s="1"/>
  <c r="G30" i="42"/>
  <c r="L29" i="42"/>
  <c r="O29" i="42" s="1"/>
  <c r="I34" i="42"/>
  <c r="I29" i="41"/>
  <c r="L28" i="41"/>
  <c r="O28" i="41" s="1"/>
  <c r="J28" i="41"/>
  <c r="M28" i="41" s="1"/>
  <c r="P28" i="41" s="1"/>
  <c r="J29" i="41"/>
  <c r="M29" i="41" s="1"/>
  <c r="P29" i="41" s="1"/>
  <c r="H30" i="41"/>
  <c r="K29" i="41"/>
  <c r="N29" i="41" s="1"/>
  <c r="H29" i="40"/>
  <c r="K28" i="40"/>
  <c r="N28" i="40" s="1"/>
  <c r="J28" i="40"/>
  <c r="M28" i="40" s="1"/>
  <c r="P28" i="40" s="1"/>
  <c r="L28" i="40"/>
  <c r="O28" i="40" s="1"/>
  <c r="I29" i="40"/>
  <c r="G31" i="42" l="1"/>
  <c r="L30" i="42"/>
  <c r="O30" i="42" s="1"/>
  <c r="I35" i="42"/>
  <c r="H31" i="42"/>
  <c r="K30" i="42"/>
  <c r="N30" i="42" s="1"/>
  <c r="J30" i="42"/>
  <c r="M30" i="42" s="1"/>
  <c r="P30" i="42" s="1"/>
  <c r="H31" i="41"/>
  <c r="K30" i="41"/>
  <c r="N30" i="41" s="1"/>
  <c r="I30" i="41"/>
  <c r="L29" i="41"/>
  <c r="O29" i="41" s="1"/>
  <c r="I30" i="40"/>
  <c r="L29" i="40"/>
  <c r="O29" i="40" s="1"/>
  <c r="H30" i="40"/>
  <c r="J29" i="40"/>
  <c r="M29" i="40" s="1"/>
  <c r="P29" i="40" s="1"/>
  <c r="K29" i="40"/>
  <c r="N29" i="40" s="1"/>
  <c r="I36" i="42" l="1"/>
  <c r="J31" i="42"/>
  <c r="M31" i="42" s="1"/>
  <c r="P31" i="42" s="1"/>
  <c r="H32" i="42"/>
  <c r="K31" i="42"/>
  <c r="N31" i="42" s="1"/>
  <c r="G32" i="42"/>
  <c r="L31" i="42"/>
  <c r="O31" i="42" s="1"/>
  <c r="I31" i="41"/>
  <c r="L30" i="41"/>
  <c r="O30" i="41" s="1"/>
  <c r="J30" i="41"/>
  <c r="M30" i="41" s="1"/>
  <c r="P30" i="41" s="1"/>
  <c r="H32" i="41"/>
  <c r="K31" i="41"/>
  <c r="N31" i="41" s="1"/>
  <c r="J31" i="41"/>
  <c r="M31" i="41" s="1"/>
  <c r="P31" i="41" s="1"/>
  <c r="J30" i="40"/>
  <c r="M30" i="40" s="1"/>
  <c r="P30" i="40" s="1"/>
  <c r="H31" i="40"/>
  <c r="K30" i="40"/>
  <c r="N30" i="40" s="1"/>
  <c r="I31" i="40"/>
  <c r="L30" i="40"/>
  <c r="O30" i="40" s="1"/>
  <c r="G33" i="42" l="1"/>
  <c r="L32" i="42"/>
  <c r="O32" i="42" s="1"/>
  <c r="J32" i="42"/>
  <c r="M32" i="42" s="1"/>
  <c r="P32" i="42" s="1"/>
  <c r="H33" i="42"/>
  <c r="K32" i="42"/>
  <c r="N32" i="42" s="1"/>
  <c r="I37" i="42"/>
  <c r="K32" i="41"/>
  <c r="N32" i="41" s="1"/>
  <c r="H33" i="41"/>
  <c r="I32" i="41"/>
  <c r="L31" i="41"/>
  <c r="O31" i="41" s="1"/>
  <c r="I32" i="40"/>
  <c r="L31" i="40"/>
  <c r="O31" i="40" s="1"/>
  <c r="H32" i="40"/>
  <c r="K31" i="40"/>
  <c r="N31" i="40" s="1"/>
  <c r="J31" i="40"/>
  <c r="M31" i="40" s="1"/>
  <c r="P31" i="40" s="1"/>
  <c r="I38" i="42" l="1"/>
  <c r="H34" i="42"/>
  <c r="K33" i="42"/>
  <c r="N33" i="42" s="1"/>
  <c r="J33" i="42"/>
  <c r="M33" i="42" s="1"/>
  <c r="P33" i="42" s="1"/>
  <c r="G34" i="42"/>
  <c r="L33" i="42"/>
  <c r="O33" i="42" s="1"/>
  <c r="I33" i="41"/>
  <c r="L32" i="41"/>
  <c r="O32" i="41" s="1"/>
  <c r="J32" i="41"/>
  <c r="M32" i="41" s="1"/>
  <c r="P32" i="41" s="1"/>
  <c r="K33" i="41"/>
  <c r="N33" i="41" s="1"/>
  <c r="H34" i="41"/>
  <c r="J33" i="41"/>
  <c r="M33" i="41" s="1"/>
  <c r="P33" i="41" s="1"/>
  <c r="K32" i="40"/>
  <c r="N32" i="40" s="1"/>
  <c r="J32" i="40"/>
  <c r="M32" i="40" s="1"/>
  <c r="P32" i="40" s="1"/>
  <c r="H33" i="40"/>
  <c r="L32" i="40"/>
  <c r="O32" i="40" s="1"/>
  <c r="I33" i="40"/>
  <c r="G35" i="42" l="1"/>
  <c r="L34" i="42"/>
  <c r="O34" i="42" s="1"/>
  <c r="K34" i="42"/>
  <c r="N34" i="42" s="1"/>
  <c r="H35" i="42"/>
  <c r="J34" i="42"/>
  <c r="M34" i="42" s="1"/>
  <c r="P34" i="42" s="1"/>
  <c r="I39" i="42"/>
  <c r="K34" i="41"/>
  <c r="N34" i="41" s="1"/>
  <c r="H35" i="41"/>
  <c r="I34" i="41"/>
  <c r="L33" i="41"/>
  <c r="O33" i="41" s="1"/>
  <c r="I34" i="40"/>
  <c r="L33" i="40"/>
  <c r="O33" i="40" s="1"/>
  <c r="H34" i="40"/>
  <c r="K33" i="40"/>
  <c r="N33" i="40" s="1"/>
  <c r="J33" i="40"/>
  <c r="M33" i="40" s="1"/>
  <c r="P33" i="40" s="1"/>
  <c r="I40" i="42" l="1"/>
  <c r="K35" i="42"/>
  <c r="N35" i="42" s="1"/>
  <c r="J35" i="42"/>
  <c r="M35" i="42" s="1"/>
  <c r="P35" i="42" s="1"/>
  <c r="H36" i="42"/>
  <c r="G36" i="42"/>
  <c r="L35" i="42"/>
  <c r="O35" i="42" s="1"/>
  <c r="H36" i="41"/>
  <c r="K35" i="41"/>
  <c r="N35" i="41" s="1"/>
  <c r="L34" i="41"/>
  <c r="O34" i="41" s="1"/>
  <c r="I35" i="41"/>
  <c r="J34" i="41"/>
  <c r="M34" i="41" s="1"/>
  <c r="P34" i="41" s="1"/>
  <c r="K34" i="40"/>
  <c r="N34" i="40" s="1"/>
  <c r="J34" i="40"/>
  <c r="M34" i="40" s="1"/>
  <c r="P34" i="40" s="1"/>
  <c r="H35" i="40"/>
  <c r="L34" i="40"/>
  <c r="O34" i="40" s="1"/>
  <c r="I35" i="40"/>
  <c r="G37" i="42" l="1"/>
  <c r="L36" i="42"/>
  <c r="O36" i="42" s="1"/>
  <c r="K36" i="42"/>
  <c r="N36" i="42" s="1"/>
  <c r="J36" i="42"/>
  <c r="M36" i="42" s="1"/>
  <c r="P36" i="42" s="1"/>
  <c r="H37" i="42"/>
  <c r="I41" i="42"/>
  <c r="I36" i="41"/>
  <c r="L35" i="41"/>
  <c r="O35" i="41" s="1"/>
  <c r="J35" i="41"/>
  <c r="M35" i="41" s="1"/>
  <c r="P35" i="41" s="1"/>
  <c r="K36" i="41"/>
  <c r="N36" i="41" s="1"/>
  <c r="H37" i="41"/>
  <c r="J36" i="41"/>
  <c r="M36" i="41" s="1"/>
  <c r="P36" i="41" s="1"/>
  <c r="I36" i="40"/>
  <c r="L35" i="40"/>
  <c r="O35" i="40" s="1"/>
  <c r="J35" i="40"/>
  <c r="M35" i="40" s="1"/>
  <c r="P35" i="40" s="1"/>
  <c r="H36" i="40"/>
  <c r="K35" i="40"/>
  <c r="N35" i="40" s="1"/>
  <c r="I42" i="42" l="1"/>
  <c r="H38" i="42"/>
  <c r="J37" i="42"/>
  <c r="M37" i="42" s="1"/>
  <c r="P37" i="42" s="1"/>
  <c r="K37" i="42"/>
  <c r="N37" i="42" s="1"/>
  <c r="G38" i="42"/>
  <c r="L37" i="42"/>
  <c r="O37" i="42" s="1"/>
  <c r="K37" i="41"/>
  <c r="N37" i="41" s="1"/>
  <c r="H38" i="41"/>
  <c r="L36" i="41"/>
  <c r="O36" i="41" s="1"/>
  <c r="I37" i="41"/>
  <c r="K36" i="40"/>
  <c r="N36" i="40" s="1"/>
  <c r="H37" i="40"/>
  <c r="J36" i="40"/>
  <c r="M36" i="40" s="1"/>
  <c r="P36" i="40" s="1"/>
  <c r="L36" i="40"/>
  <c r="O36" i="40" s="1"/>
  <c r="I37" i="40"/>
  <c r="G39" i="42" l="1"/>
  <c r="L38" i="42"/>
  <c r="O38" i="42" s="1"/>
  <c r="I43" i="42"/>
  <c r="K38" i="42"/>
  <c r="N38" i="42" s="1"/>
  <c r="J38" i="42"/>
  <c r="M38" i="42" s="1"/>
  <c r="P38" i="42" s="1"/>
  <c r="H39" i="42"/>
  <c r="L37" i="41"/>
  <c r="O37" i="41" s="1"/>
  <c r="I38" i="41"/>
  <c r="H39" i="41"/>
  <c r="J38" i="41"/>
  <c r="M38" i="41" s="1"/>
  <c r="P38" i="41" s="1"/>
  <c r="K38" i="41"/>
  <c r="N38" i="41" s="1"/>
  <c r="J37" i="41"/>
  <c r="M37" i="41" s="1"/>
  <c r="P37" i="41" s="1"/>
  <c r="L37" i="40"/>
  <c r="O37" i="40" s="1"/>
  <c r="I38" i="40"/>
  <c r="K37" i="40"/>
  <c r="N37" i="40" s="1"/>
  <c r="J37" i="40"/>
  <c r="M37" i="40" s="1"/>
  <c r="P37" i="40" s="1"/>
  <c r="H38" i="40"/>
  <c r="K39" i="42" l="1"/>
  <c r="N39" i="42" s="1"/>
  <c r="H40" i="42"/>
  <c r="J39" i="42"/>
  <c r="M39" i="42" s="1"/>
  <c r="P39" i="42" s="1"/>
  <c r="I44" i="42"/>
  <c r="G40" i="42"/>
  <c r="L39" i="42"/>
  <c r="O39" i="42" s="1"/>
  <c r="L38" i="41"/>
  <c r="O38" i="41" s="1"/>
  <c r="I39" i="41"/>
  <c r="K39" i="41"/>
  <c r="N39" i="41" s="1"/>
  <c r="H40" i="41"/>
  <c r="J38" i="40"/>
  <c r="M38" i="40" s="1"/>
  <c r="P38" i="40" s="1"/>
  <c r="K38" i="40"/>
  <c r="N38" i="40" s="1"/>
  <c r="H39" i="40"/>
  <c r="L38" i="40"/>
  <c r="O38" i="40" s="1"/>
  <c r="I39" i="40"/>
  <c r="G41" i="42" l="1"/>
  <c r="L40" i="42"/>
  <c r="O40" i="42" s="1"/>
  <c r="I45" i="42"/>
  <c r="H41" i="42"/>
  <c r="K40" i="42"/>
  <c r="N40" i="42" s="1"/>
  <c r="J40" i="42"/>
  <c r="M40" i="42" s="1"/>
  <c r="P40" i="42" s="1"/>
  <c r="H41" i="41"/>
  <c r="K40" i="41"/>
  <c r="N40" i="41" s="1"/>
  <c r="L39" i="41"/>
  <c r="O39" i="41" s="1"/>
  <c r="I40" i="41"/>
  <c r="J39" i="41"/>
  <c r="M39" i="41" s="1"/>
  <c r="P39" i="41" s="1"/>
  <c r="I40" i="40"/>
  <c r="L39" i="40"/>
  <c r="O39" i="40" s="1"/>
  <c r="H40" i="40"/>
  <c r="K39" i="40"/>
  <c r="N39" i="40" s="1"/>
  <c r="J39" i="40"/>
  <c r="M39" i="40" s="1"/>
  <c r="P39" i="40" s="1"/>
  <c r="H42" i="42" l="1"/>
  <c r="K41" i="42"/>
  <c r="N41" i="42" s="1"/>
  <c r="J41" i="42"/>
  <c r="M41" i="42" s="1"/>
  <c r="P41" i="42" s="1"/>
  <c r="I46" i="42"/>
  <c r="G42" i="42"/>
  <c r="L41" i="42"/>
  <c r="O41" i="42" s="1"/>
  <c r="I41" i="41"/>
  <c r="L40" i="41"/>
  <c r="O40" i="41" s="1"/>
  <c r="J40" i="41"/>
  <c r="M40" i="41" s="1"/>
  <c r="P40" i="41" s="1"/>
  <c r="H42" i="41"/>
  <c r="K41" i="41"/>
  <c r="N41" i="41" s="1"/>
  <c r="J41" i="41"/>
  <c r="M41" i="41" s="1"/>
  <c r="P41" i="41" s="1"/>
  <c r="H41" i="40"/>
  <c r="J40" i="40"/>
  <c r="M40" i="40" s="1"/>
  <c r="P40" i="40" s="1"/>
  <c r="K40" i="40"/>
  <c r="N40" i="40" s="1"/>
  <c r="I41" i="40"/>
  <c r="L40" i="40"/>
  <c r="O40" i="40" s="1"/>
  <c r="G43" i="42" l="1"/>
  <c r="L42" i="42"/>
  <c r="O42" i="42" s="1"/>
  <c r="I47" i="42"/>
  <c r="H43" i="42"/>
  <c r="J42" i="42"/>
  <c r="M42" i="42" s="1"/>
  <c r="P42" i="42" s="1"/>
  <c r="K42" i="42"/>
  <c r="N42" i="42" s="1"/>
  <c r="H43" i="41"/>
  <c r="K42" i="41"/>
  <c r="N42" i="41" s="1"/>
  <c r="I42" i="41"/>
  <c r="L41" i="41"/>
  <c r="O41" i="41" s="1"/>
  <c r="L41" i="40"/>
  <c r="O41" i="40" s="1"/>
  <c r="I42" i="40"/>
  <c r="J41" i="40"/>
  <c r="M41" i="40" s="1"/>
  <c r="P41" i="40" s="1"/>
  <c r="K41" i="40"/>
  <c r="N41" i="40" s="1"/>
  <c r="H42" i="40"/>
  <c r="J43" i="42" l="1"/>
  <c r="M43" i="42" s="1"/>
  <c r="P43" i="42" s="1"/>
  <c r="H44" i="42"/>
  <c r="K43" i="42"/>
  <c r="N43" i="42" s="1"/>
  <c r="I48" i="42"/>
  <c r="G44" i="42"/>
  <c r="L43" i="42"/>
  <c r="O43" i="42" s="1"/>
  <c r="L42" i="41"/>
  <c r="O42" i="41" s="1"/>
  <c r="I43" i="41"/>
  <c r="J42" i="41"/>
  <c r="M42" i="41" s="1"/>
  <c r="P42" i="41" s="1"/>
  <c r="J43" i="41"/>
  <c r="M43" i="41" s="1"/>
  <c r="P43" i="41" s="1"/>
  <c r="H44" i="41"/>
  <c r="K43" i="41"/>
  <c r="N43" i="41" s="1"/>
  <c r="H43" i="40"/>
  <c r="K42" i="40"/>
  <c r="N42" i="40" s="1"/>
  <c r="J42" i="40"/>
  <c r="M42" i="40" s="1"/>
  <c r="P42" i="40" s="1"/>
  <c r="I43" i="40"/>
  <c r="L42" i="40"/>
  <c r="O42" i="40" s="1"/>
  <c r="G45" i="42" l="1"/>
  <c r="L44" i="42"/>
  <c r="O44" i="42" s="1"/>
  <c r="I49" i="42"/>
  <c r="H45" i="42"/>
  <c r="J44" i="42"/>
  <c r="M44" i="42" s="1"/>
  <c r="P44" i="42" s="1"/>
  <c r="K44" i="42"/>
  <c r="N44" i="42" s="1"/>
  <c r="H45" i="41"/>
  <c r="K44" i="41"/>
  <c r="N44" i="41" s="1"/>
  <c r="I44" i="41"/>
  <c r="L43" i="41"/>
  <c r="O43" i="41" s="1"/>
  <c r="I44" i="40"/>
  <c r="L43" i="40"/>
  <c r="O43" i="40" s="1"/>
  <c r="J43" i="40"/>
  <c r="M43" i="40" s="1"/>
  <c r="P43" i="40" s="1"/>
  <c r="K43" i="40"/>
  <c r="N43" i="40" s="1"/>
  <c r="H44" i="40"/>
  <c r="J45" i="42" l="1"/>
  <c r="M45" i="42" s="1"/>
  <c r="P45" i="42" s="1"/>
  <c r="K45" i="42"/>
  <c r="N45" i="42" s="1"/>
  <c r="H46" i="42"/>
  <c r="I50" i="42"/>
  <c r="G46" i="42"/>
  <c r="L45" i="42"/>
  <c r="O45" i="42" s="1"/>
  <c r="I45" i="41"/>
  <c r="L44" i="41"/>
  <c r="O44" i="41" s="1"/>
  <c r="J44" i="41"/>
  <c r="M44" i="41" s="1"/>
  <c r="P44" i="41" s="1"/>
  <c r="J45" i="41"/>
  <c r="M45" i="41" s="1"/>
  <c r="P45" i="41" s="1"/>
  <c r="K45" i="41"/>
  <c r="N45" i="41" s="1"/>
  <c r="H46" i="41"/>
  <c r="H45" i="40"/>
  <c r="K44" i="40"/>
  <c r="N44" i="40" s="1"/>
  <c r="J44" i="40"/>
  <c r="M44" i="40" s="1"/>
  <c r="P44" i="40" s="1"/>
  <c r="I45" i="40"/>
  <c r="L44" i="40"/>
  <c r="O44" i="40" s="1"/>
  <c r="G47" i="42" l="1"/>
  <c r="L46" i="42"/>
  <c r="O46" i="42" s="1"/>
  <c r="H47" i="42"/>
  <c r="K46" i="42"/>
  <c r="N46" i="42" s="1"/>
  <c r="J46" i="42"/>
  <c r="M46" i="42" s="1"/>
  <c r="P46" i="42" s="1"/>
  <c r="I51" i="42"/>
  <c r="H47" i="41"/>
  <c r="K46" i="41"/>
  <c r="N46" i="41" s="1"/>
  <c r="L45" i="41"/>
  <c r="O45" i="41" s="1"/>
  <c r="I46" i="41"/>
  <c r="L45" i="40"/>
  <c r="O45" i="40" s="1"/>
  <c r="I46" i="40"/>
  <c r="K45" i="40"/>
  <c r="N45" i="40" s="1"/>
  <c r="J45" i="40"/>
  <c r="M45" i="40" s="1"/>
  <c r="P45" i="40" s="1"/>
  <c r="H46" i="40"/>
  <c r="I52" i="42" l="1"/>
  <c r="J47" i="42"/>
  <c r="M47" i="42" s="1"/>
  <c r="P47" i="42" s="1"/>
  <c r="H48" i="42"/>
  <c r="K47" i="42"/>
  <c r="N47" i="42" s="1"/>
  <c r="G48" i="42"/>
  <c r="L47" i="42"/>
  <c r="O47" i="42" s="1"/>
  <c r="L46" i="41"/>
  <c r="O46" i="41" s="1"/>
  <c r="I47" i="41"/>
  <c r="J46" i="41"/>
  <c r="M46" i="41" s="1"/>
  <c r="P46" i="41" s="1"/>
  <c r="K47" i="41"/>
  <c r="N47" i="41" s="1"/>
  <c r="J47" i="41"/>
  <c r="M47" i="41" s="1"/>
  <c r="P47" i="41" s="1"/>
  <c r="H48" i="41"/>
  <c r="K46" i="40"/>
  <c r="N46" i="40" s="1"/>
  <c r="J46" i="40"/>
  <c r="M46" i="40" s="1"/>
  <c r="P46" i="40" s="1"/>
  <c r="H47" i="40"/>
  <c r="L46" i="40"/>
  <c r="O46" i="40" s="1"/>
  <c r="I47" i="40"/>
  <c r="G49" i="42" l="1"/>
  <c r="L48" i="42"/>
  <c r="O48" i="42" s="1"/>
  <c r="I53" i="42"/>
  <c r="H49" i="42"/>
  <c r="K48" i="42"/>
  <c r="N48" i="42" s="1"/>
  <c r="J48" i="42"/>
  <c r="M48" i="42" s="1"/>
  <c r="P48" i="42" s="1"/>
  <c r="K48" i="41"/>
  <c r="N48" i="41" s="1"/>
  <c r="H49" i="41"/>
  <c r="L47" i="41"/>
  <c r="O47" i="41" s="1"/>
  <c r="I48" i="41"/>
  <c r="L47" i="40"/>
  <c r="O47" i="40" s="1"/>
  <c r="I48" i="40"/>
  <c r="K47" i="40"/>
  <c r="N47" i="40" s="1"/>
  <c r="J47" i="40"/>
  <c r="M47" i="40" s="1"/>
  <c r="P47" i="40" s="1"/>
  <c r="H48" i="40"/>
  <c r="K49" i="42" l="1"/>
  <c r="N49" i="42" s="1"/>
  <c r="H50" i="42"/>
  <c r="J49" i="42"/>
  <c r="M49" i="42" s="1"/>
  <c r="P49" i="42" s="1"/>
  <c r="I54" i="42"/>
  <c r="G50" i="42"/>
  <c r="L49" i="42"/>
  <c r="O49" i="42" s="1"/>
  <c r="H50" i="41"/>
  <c r="K49" i="41"/>
  <c r="N49" i="41" s="1"/>
  <c r="L48" i="41"/>
  <c r="O48" i="41" s="1"/>
  <c r="I49" i="41"/>
  <c r="J48" i="41"/>
  <c r="M48" i="41" s="1"/>
  <c r="P48" i="41" s="1"/>
  <c r="K48" i="40"/>
  <c r="N48" i="40" s="1"/>
  <c r="J48" i="40"/>
  <c r="M48" i="40" s="1"/>
  <c r="P48" i="40" s="1"/>
  <c r="H49" i="40"/>
  <c r="L48" i="40"/>
  <c r="O48" i="40" s="1"/>
  <c r="I49" i="40"/>
  <c r="G51" i="42" l="1"/>
  <c r="L50" i="42"/>
  <c r="O50" i="42" s="1"/>
  <c r="I55" i="42"/>
  <c r="K50" i="42"/>
  <c r="N50" i="42" s="1"/>
  <c r="J50" i="42"/>
  <c r="M50" i="42" s="1"/>
  <c r="P50" i="42" s="1"/>
  <c r="H51" i="42"/>
  <c r="L49" i="41"/>
  <c r="O49" i="41" s="1"/>
  <c r="I50" i="41"/>
  <c r="J49" i="41"/>
  <c r="M49" i="41" s="1"/>
  <c r="P49" i="41" s="1"/>
  <c r="K50" i="41"/>
  <c r="N50" i="41" s="1"/>
  <c r="J50" i="41"/>
  <c r="M50" i="41" s="1"/>
  <c r="P50" i="41" s="1"/>
  <c r="H51" i="41"/>
  <c r="L49" i="40"/>
  <c r="O49" i="40" s="1"/>
  <c r="I50" i="40"/>
  <c r="K49" i="40"/>
  <c r="N49" i="40" s="1"/>
  <c r="J49" i="40"/>
  <c r="M49" i="40" s="1"/>
  <c r="P49" i="40" s="1"/>
  <c r="H50" i="40"/>
  <c r="J51" i="42" l="1"/>
  <c r="M51" i="42" s="1"/>
  <c r="P51" i="42" s="1"/>
  <c r="K51" i="42"/>
  <c r="N51" i="42" s="1"/>
  <c r="H52" i="42"/>
  <c r="I56" i="42"/>
  <c r="G52" i="42"/>
  <c r="L51" i="42"/>
  <c r="O51" i="42" s="1"/>
  <c r="H52" i="41"/>
  <c r="K51" i="41"/>
  <c r="N51" i="41" s="1"/>
  <c r="L50" i="41"/>
  <c r="O50" i="41" s="1"/>
  <c r="I51" i="41"/>
  <c r="I51" i="40"/>
  <c r="L50" i="40"/>
  <c r="O50" i="40" s="1"/>
  <c r="H51" i="40"/>
  <c r="J50" i="40"/>
  <c r="M50" i="40" s="1"/>
  <c r="P50" i="40" s="1"/>
  <c r="K50" i="40"/>
  <c r="N50" i="40" s="1"/>
  <c r="G53" i="42" l="1"/>
  <c r="L52" i="42"/>
  <c r="O52" i="42" s="1"/>
  <c r="I57" i="42"/>
  <c r="H53" i="42"/>
  <c r="K52" i="42"/>
  <c r="N52" i="42" s="1"/>
  <c r="J52" i="42"/>
  <c r="M52" i="42" s="1"/>
  <c r="P52" i="42" s="1"/>
  <c r="I52" i="41"/>
  <c r="J52" i="41" s="1"/>
  <c r="M52" i="41" s="1"/>
  <c r="P52" i="41" s="1"/>
  <c r="L51" i="41"/>
  <c r="O51" i="41" s="1"/>
  <c r="J51" i="41"/>
  <c r="M51" i="41" s="1"/>
  <c r="P51" i="41" s="1"/>
  <c r="H53" i="41"/>
  <c r="K52" i="41"/>
  <c r="N52" i="41" s="1"/>
  <c r="H52" i="40"/>
  <c r="J51" i="40"/>
  <c r="M51" i="40" s="1"/>
  <c r="P51" i="40" s="1"/>
  <c r="K51" i="40"/>
  <c r="N51" i="40" s="1"/>
  <c r="I52" i="40"/>
  <c r="L51" i="40"/>
  <c r="O51" i="40" s="1"/>
  <c r="K53" i="42" l="1"/>
  <c r="N53" i="42" s="1"/>
  <c r="H54" i="42"/>
  <c r="J53" i="42"/>
  <c r="M53" i="42" s="1"/>
  <c r="P53" i="42" s="1"/>
  <c r="I58" i="42"/>
  <c r="G54" i="42"/>
  <c r="L53" i="42"/>
  <c r="O53" i="42" s="1"/>
  <c r="K53" i="41"/>
  <c r="N53" i="41" s="1"/>
  <c r="H54" i="41"/>
  <c r="I53" i="41"/>
  <c r="L52" i="41"/>
  <c r="O52" i="41" s="1"/>
  <c r="L52" i="40"/>
  <c r="O52" i="40" s="1"/>
  <c r="I53" i="40"/>
  <c r="K52" i="40"/>
  <c r="N52" i="40" s="1"/>
  <c r="J52" i="40"/>
  <c r="M52" i="40" s="1"/>
  <c r="P52" i="40" s="1"/>
  <c r="H53" i="40"/>
  <c r="G55" i="42" l="1"/>
  <c r="L54" i="42"/>
  <c r="O54" i="42" s="1"/>
  <c r="I59" i="42"/>
  <c r="J54" i="42"/>
  <c r="M54" i="42" s="1"/>
  <c r="P54" i="42" s="1"/>
  <c r="K54" i="42"/>
  <c r="N54" i="42" s="1"/>
  <c r="H55" i="42"/>
  <c r="I54" i="41"/>
  <c r="L53" i="41"/>
  <c r="O53" i="41" s="1"/>
  <c r="J54" i="41"/>
  <c r="M54" i="41" s="1"/>
  <c r="P54" i="41" s="1"/>
  <c r="K54" i="41"/>
  <c r="N54" i="41" s="1"/>
  <c r="H55" i="41"/>
  <c r="J53" i="41"/>
  <c r="M53" i="41" s="1"/>
  <c r="P53" i="41" s="1"/>
  <c r="H54" i="40"/>
  <c r="K53" i="40"/>
  <c r="N53" i="40" s="1"/>
  <c r="J53" i="40"/>
  <c r="M53" i="40" s="1"/>
  <c r="P53" i="40" s="1"/>
  <c r="I54" i="40"/>
  <c r="L53" i="40"/>
  <c r="O53" i="40" s="1"/>
  <c r="H56" i="42" l="1"/>
  <c r="K55" i="42"/>
  <c r="N55" i="42" s="1"/>
  <c r="J55" i="42"/>
  <c r="M55" i="42" s="1"/>
  <c r="P55" i="42" s="1"/>
  <c r="I60" i="42"/>
  <c r="G56" i="42"/>
  <c r="L55" i="42"/>
  <c r="O55" i="42" s="1"/>
  <c r="H56" i="41"/>
  <c r="K55" i="41"/>
  <c r="N55" i="41" s="1"/>
  <c r="I55" i="41"/>
  <c r="L54" i="41"/>
  <c r="O54" i="41" s="1"/>
  <c r="I55" i="40"/>
  <c r="L54" i="40"/>
  <c r="O54" i="40" s="1"/>
  <c r="J54" i="40"/>
  <c r="M54" i="40" s="1"/>
  <c r="P54" i="40" s="1"/>
  <c r="K54" i="40"/>
  <c r="N54" i="40" s="1"/>
  <c r="H55" i="40"/>
  <c r="G57" i="42" l="1"/>
  <c r="L56" i="42"/>
  <c r="O56" i="42" s="1"/>
  <c r="I61" i="42"/>
  <c r="K56" i="42"/>
  <c r="N56" i="42" s="1"/>
  <c r="H57" i="42"/>
  <c r="J56" i="42"/>
  <c r="M56" i="42" s="1"/>
  <c r="P56" i="42" s="1"/>
  <c r="I56" i="41"/>
  <c r="L55" i="41"/>
  <c r="O55" i="41" s="1"/>
  <c r="J55" i="41"/>
  <c r="M55" i="41" s="1"/>
  <c r="P55" i="41" s="1"/>
  <c r="K56" i="41"/>
  <c r="N56" i="41" s="1"/>
  <c r="J56" i="41"/>
  <c r="M56" i="41" s="1"/>
  <c r="P56" i="41" s="1"/>
  <c r="H57" i="41"/>
  <c r="H56" i="40"/>
  <c r="J55" i="40"/>
  <c r="M55" i="40" s="1"/>
  <c r="P55" i="40" s="1"/>
  <c r="K55" i="40"/>
  <c r="N55" i="40" s="1"/>
  <c r="I56" i="40"/>
  <c r="L55" i="40"/>
  <c r="O55" i="40" s="1"/>
  <c r="H58" i="42" l="1"/>
  <c r="K57" i="42"/>
  <c r="N57" i="42" s="1"/>
  <c r="J57" i="42"/>
  <c r="M57" i="42" s="1"/>
  <c r="P57" i="42" s="1"/>
  <c r="I62" i="42"/>
  <c r="G58" i="42"/>
  <c r="L57" i="42"/>
  <c r="O57" i="42" s="1"/>
  <c r="K57" i="41"/>
  <c r="N57" i="41" s="1"/>
  <c r="H58" i="41"/>
  <c r="L56" i="41"/>
  <c r="O56" i="41" s="1"/>
  <c r="I57" i="41"/>
  <c r="L56" i="40"/>
  <c r="O56" i="40" s="1"/>
  <c r="I57" i="40"/>
  <c r="K56" i="40"/>
  <c r="N56" i="40" s="1"/>
  <c r="J56" i="40"/>
  <c r="M56" i="40" s="1"/>
  <c r="P56" i="40" s="1"/>
  <c r="H57" i="40"/>
  <c r="G59" i="42" l="1"/>
  <c r="L58" i="42"/>
  <c r="O58" i="42" s="1"/>
  <c r="I63" i="42"/>
  <c r="K58" i="42"/>
  <c r="N58" i="42" s="1"/>
  <c r="H59" i="42"/>
  <c r="J58" i="42"/>
  <c r="M58" i="42" s="1"/>
  <c r="P58" i="42" s="1"/>
  <c r="I58" i="41"/>
  <c r="L57" i="41"/>
  <c r="O57" i="41" s="1"/>
  <c r="K58" i="41"/>
  <c r="N58" i="41" s="1"/>
  <c r="J58" i="41"/>
  <c r="M58" i="41" s="1"/>
  <c r="P58" i="41" s="1"/>
  <c r="H59" i="41"/>
  <c r="J57" i="41"/>
  <c r="M57" i="41" s="1"/>
  <c r="P57" i="41" s="1"/>
  <c r="K57" i="40"/>
  <c r="N57" i="40" s="1"/>
  <c r="H58" i="40"/>
  <c r="J57" i="40"/>
  <c r="M57" i="40" s="1"/>
  <c r="P57" i="40" s="1"/>
  <c r="I58" i="40"/>
  <c r="L57" i="40"/>
  <c r="O57" i="40" s="1"/>
  <c r="K59" i="42" l="1"/>
  <c r="N59" i="42" s="1"/>
  <c r="J59" i="42"/>
  <c r="M59" i="42" s="1"/>
  <c r="P59" i="42" s="1"/>
  <c r="H60" i="42"/>
  <c r="I64" i="42"/>
  <c r="G60" i="42"/>
  <c r="L59" i="42"/>
  <c r="O59" i="42" s="1"/>
  <c r="K59" i="41"/>
  <c r="N59" i="41" s="1"/>
  <c r="H60" i="41"/>
  <c r="I59" i="41"/>
  <c r="L58" i="41"/>
  <c r="O58" i="41" s="1"/>
  <c r="L58" i="40"/>
  <c r="O58" i="40" s="1"/>
  <c r="I59" i="40"/>
  <c r="K58" i="40"/>
  <c r="N58" i="40" s="1"/>
  <c r="J58" i="40"/>
  <c r="M58" i="40" s="1"/>
  <c r="P58" i="40" s="1"/>
  <c r="H59" i="40"/>
  <c r="G61" i="42" l="1"/>
  <c r="L60" i="42"/>
  <c r="O60" i="42" s="1"/>
  <c r="I65" i="42"/>
  <c r="K60" i="42"/>
  <c r="N60" i="42" s="1"/>
  <c r="J60" i="42"/>
  <c r="M60" i="42" s="1"/>
  <c r="P60" i="42" s="1"/>
  <c r="H61" i="42"/>
  <c r="L59" i="41"/>
  <c r="O59" i="41" s="1"/>
  <c r="I60" i="41"/>
  <c r="K60" i="41"/>
  <c r="N60" i="41" s="1"/>
  <c r="J60" i="41"/>
  <c r="M60" i="41" s="1"/>
  <c r="P60" i="41" s="1"/>
  <c r="H61" i="41"/>
  <c r="J59" i="41"/>
  <c r="M59" i="41" s="1"/>
  <c r="P59" i="41" s="1"/>
  <c r="K59" i="40"/>
  <c r="N59" i="40" s="1"/>
  <c r="H60" i="40"/>
  <c r="J59" i="40"/>
  <c r="M59" i="40" s="1"/>
  <c r="P59" i="40" s="1"/>
  <c r="L59" i="40"/>
  <c r="O59" i="40" s="1"/>
  <c r="I60" i="40"/>
  <c r="H62" i="42" l="1"/>
  <c r="J61" i="42"/>
  <c r="M61" i="42" s="1"/>
  <c r="P61" i="42" s="1"/>
  <c r="K61" i="42"/>
  <c r="N61" i="42" s="1"/>
  <c r="I66" i="42"/>
  <c r="G62" i="42"/>
  <c r="L61" i="42"/>
  <c r="O61" i="42" s="1"/>
  <c r="K61" i="41"/>
  <c r="N61" i="41" s="1"/>
  <c r="H62" i="41"/>
  <c r="L60" i="41"/>
  <c r="O60" i="41" s="1"/>
  <c r="I61" i="41"/>
  <c r="L60" i="40"/>
  <c r="O60" i="40" s="1"/>
  <c r="I61" i="40"/>
  <c r="K60" i="40"/>
  <c r="N60" i="40" s="1"/>
  <c r="J60" i="40"/>
  <c r="M60" i="40" s="1"/>
  <c r="P60" i="40" s="1"/>
  <c r="H61" i="40"/>
  <c r="G63" i="42" l="1"/>
  <c r="L62" i="42"/>
  <c r="O62" i="42" s="1"/>
  <c r="I67" i="42"/>
  <c r="J62" i="42"/>
  <c r="M62" i="42" s="1"/>
  <c r="P62" i="42" s="1"/>
  <c r="K62" i="42"/>
  <c r="N62" i="42" s="1"/>
  <c r="H63" i="42"/>
  <c r="L61" i="41"/>
  <c r="O61" i="41" s="1"/>
  <c r="I62" i="41"/>
  <c r="H63" i="41"/>
  <c r="K62" i="41"/>
  <c r="N62" i="41" s="1"/>
  <c r="J62" i="41"/>
  <c r="M62" i="41" s="1"/>
  <c r="P62" i="41" s="1"/>
  <c r="J61" i="41"/>
  <c r="M61" i="41" s="1"/>
  <c r="P61" i="41" s="1"/>
  <c r="H62" i="40"/>
  <c r="J61" i="40"/>
  <c r="M61" i="40" s="1"/>
  <c r="P61" i="40" s="1"/>
  <c r="K61" i="40"/>
  <c r="N61" i="40" s="1"/>
  <c r="I62" i="40"/>
  <c r="L61" i="40"/>
  <c r="O61" i="40" s="1"/>
  <c r="K63" i="42" l="1"/>
  <c r="N63" i="42" s="1"/>
  <c r="J63" i="42"/>
  <c r="M63" i="42" s="1"/>
  <c r="P63" i="42" s="1"/>
  <c r="H64" i="42"/>
  <c r="I68" i="42"/>
  <c r="G64" i="42"/>
  <c r="L63" i="42"/>
  <c r="O63" i="42" s="1"/>
  <c r="H64" i="41"/>
  <c r="K63" i="41"/>
  <c r="N63" i="41" s="1"/>
  <c r="I63" i="41"/>
  <c r="L62" i="41"/>
  <c r="O62" i="41" s="1"/>
  <c r="L62" i="40"/>
  <c r="O62" i="40" s="1"/>
  <c r="I63" i="40"/>
  <c r="K62" i="40"/>
  <c r="N62" i="40" s="1"/>
  <c r="J62" i="40"/>
  <c r="M62" i="40" s="1"/>
  <c r="P62" i="40" s="1"/>
  <c r="H63" i="40"/>
  <c r="G65" i="42" l="1"/>
  <c r="L64" i="42"/>
  <c r="O64" i="42" s="1"/>
  <c r="I69" i="42"/>
  <c r="H65" i="42"/>
  <c r="K64" i="42"/>
  <c r="N64" i="42" s="1"/>
  <c r="J64" i="42"/>
  <c r="M64" i="42" s="1"/>
  <c r="P64" i="42" s="1"/>
  <c r="I64" i="41"/>
  <c r="L63" i="41"/>
  <c r="O63" i="41" s="1"/>
  <c r="J63" i="41"/>
  <c r="M63" i="41" s="1"/>
  <c r="P63" i="41" s="1"/>
  <c r="H65" i="41"/>
  <c r="K64" i="41"/>
  <c r="N64" i="41" s="1"/>
  <c r="J64" i="41"/>
  <c r="M64" i="41" s="1"/>
  <c r="P64" i="41" s="1"/>
  <c r="K63" i="40"/>
  <c r="N63" i="40" s="1"/>
  <c r="J63" i="40"/>
  <c r="M63" i="40" s="1"/>
  <c r="P63" i="40" s="1"/>
  <c r="H64" i="40"/>
  <c r="L63" i="40"/>
  <c r="O63" i="40" s="1"/>
  <c r="I64" i="40"/>
  <c r="H66" i="42" l="1"/>
  <c r="K65" i="42"/>
  <c r="N65" i="42" s="1"/>
  <c r="J65" i="42"/>
  <c r="M65" i="42" s="1"/>
  <c r="P65" i="42" s="1"/>
  <c r="I70" i="42"/>
  <c r="G66" i="42"/>
  <c r="L65" i="42"/>
  <c r="O65" i="42" s="1"/>
  <c r="H66" i="41"/>
  <c r="K65" i="41"/>
  <c r="N65" i="41" s="1"/>
  <c r="I65" i="41"/>
  <c r="L64" i="41"/>
  <c r="O64" i="41" s="1"/>
  <c r="I65" i="40"/>
  <c r="L64" i="40"/>
  <c r="O64" i="40" s="1"/>
  <c r="H65" i="40"/>
  <c r="J64" i="40"/>
  <c r="M64" i="40" s="1"/>
  <c r="P64" i="40" s="1"/>
  <c r="K64" i="40"/>
  <c r="N64" i="40" s="1"/>
  <c r="G67" i="42" l="1"/>
  <c r="L66" i="42"/>
  <c r="O66" i="42" s="1"/>
  <c r="I71" i="42"/>
  <c r="H67" i="42"/>
  <c r="K66" i="42"/>
  <c r="N66" i="42" s="1"/>
  <c r="J66" i="42"/>
  <c r="M66" i="42" s="1"/>
  <c r="P66" i="42" s="1"/>
  <c r="I66" i="41"/>
  <c r="L65" i="41"/>
  <c r="O65" i="41" s="1"/>
  <c r="J65" i="41"/>
  <c r="M65" i="41" s="1"/>
  <c r="P65" i="41" s="1"/>
  <c r="H67" i="41"/>
  <c r="K66" i="41"/>
  <c r="N66" i="41" s="1"/>
  <c r="J66" i="41"/>
  <c r="M66" i="41" s="1"/>
  <c r="P66" i="41" s="1"/>
  <c r="K65" i="40"/>
  <c r="N65" i="40" s="1"/>
  <c r="J65" i="40"/>
  <c r="M65" i="40" s="1"/>
  <c r="P65" i="40" s="1"/>
  <c r="H66" i="40"/>
  <c r="L65" i="40"/>
  <c r="O65" i="40" s="1"/>
  <c r="I66" i="40"/>
  <c r="I72" i="42" l="1"/>
  <c r="J67" i="42"/>
  <c r="M67" i="42" s="1"/>
  <c r="P67" i="42" s="1"/>
  <c r="K67" i="42"/>
  <c r="N67" i="42" s="1"/>
  <c r="H68" i="42"/>
  <c r="G68" i="42"/>
  <c r="L67" i="42"/>
  <c r="O67" i="42" s="1"/>
  <c r="H68" i="41"/>
  <c r="K67" i="41"/>
  <c r="N67" i="41" s="1"/>
  <c r="L66" i="41"/>
  <c r="O66" i="41" s="1"/>
  <c r="I67" i="41"/>
  <c r="I67" i="40"/>
  <c r="L66" i="40"/>
  <c r="O66" i="40" s="1"/>
  <c r="H67" i="40"/>
  <c r="K66" i="40"/>
  <c r="N66" i="40" s="1"/>
  <c r="J66" i="40"/>
  <c r="M66" i="40" s="1"/>
  <c r="P66" i="40" s="1"/>
  <c r="G69" i="42" l="1"/>
  <c r="L68" i="42"/>
  <c r="O68" i="42" s="1"/>
  <c r="I73" i="42"/>
  <c r="H69" i="42"/>
  <c r="K68" i="42"/>
  <c r="N68" i="42" s="1"/>
  <c r="J68" i="42"/>
  <c r="M68" i="42" s="1"/>
  <c r="P68" i="42" s="1"/>
  <c r="I68" i="41"/>
  <c r="L67" i="41"/>
  <c r="O67" i="41" s="1"/>
  <c r="H69" i="41"/>
  <c r="J68" i="41"/>
  <c r="M68" i="41" s="1"/>
  <c r="P68" i="41" s="1"/>
  <c r="K68" i="41"/>
  <c r="N68" i="41" s="1"/>
  <c r="J67" i="41"/>
  <c r="M67" i="41" s="1"/>
  <c r="P67" i="41" s="1"/>
  <c r="J67" i="40"/>
  <c r="M67" i="40" s="1"/>
  <c r="P67" i="40" s="1"/>
  <c r="K67" i="40"/>
  <c r="N67" i="40" s="1"/>
  <c r="H68" i="40"/>
  <c r="I68" i="40"/>
  <c r="L67" i="40"/>
  <c r="O67" i="40" s="1"/>
  <c r="J69" i="42" l="1"/>
  <c r="M69" i="42" s="1"/>
  <c r="P69" i="42" s="1"/>
  <c r="K69" i="42"/>
  <c r="N69" i="42" s="1"/>
  <c r="H70" i="42"/>
  <c r="I74" i="42"/>
  <c r="G70" i="42"/>
  <c r="L69" i="42"/>
  <c r="O69" i="42" s="1"/>
  <c r="K69" i="41"/>
  <c r="N69" i="41" s="1"/>
  <c r="H70" i="41"/>
  <c r="I69" i="41"/>
  <c r="L68" i="41"/>
  <c r="O68" i="41" s="1"/>
  <c r="I69" i="40"/>
  <c r="L68" i="40"/>
  <c r="O68" i="40" s="1"/>
  <c r="H69" i="40"/>
  <c r="J68" i="40"/>
  <c r="M68" i="40" s="1"/>
  <c r="P68" i="40" s="1"/>
  <c r="K68" i="40"/>
  <c r="N68" i="40" s="1"/>
  <c r="K70" i="42" l="1"/>
  <c r="N70" i="42" s="1"/>
  <c r="H71" i="42"/>
  <c r="J70" i="42"/>
  <c r="M70" i="42" s="1"/>
  <c r="P70" i="42" s="1"/>
  <c r="G71" i="42"/>
  <c r="L70" i="42"/>
  <c r="O70" i="42" s="1"/>
  <c r="I75" i="42"/>
  <c r="L69" i="41"/>
  <c r="O69" i="41" s="1"/>
  <c r="I70" i="41"/>
  <c r="K70" i="41"/>
  <c r="N70" i="41" s="1"/>
  <c r="J70" i="41"/>
  <c r="M70" i="41" s="1"/>
  <c r="P70" i="41" s="1"/>
  <c r="H71" i="41"/>
  <c r="J69" i="41"/>
  <c r="M69" i="41" s="1"/>
  <c r="P69" i="41" s="1"/>
  <c r="K69" i="40"/>
  <c r="N69" i="40" s="1"/>
  <c r="J69" i="40"/>
  <c r="M69" i="40" s="1"/>
  <c r="P69" i="40" s="1"/>
  <c r="H70" i="40"/>
  <c r="L69" i="40"/>
  <c r="O69" i="40" s="1"/>
  <c r="I70" i="40"/>
  <c r="I76" i="42" l="1"/>
  <c r="G72" i="42"/>
  <c r="L71" i="42"/>
  <c r="O71" i="42" s="1"/>
  <c r="J71" i="42"/>
  <c r="M71" i="42" s="1"/>
  <c r="P71" i="42" s="1"/>
  <c r="H72" i="42"/>
  <c r="K71" i="42"/>
  <c r="N71" i="42" s="1"/>
  <c r="K71" i="41"/>
  <c r="N71" i="41" s="1"/>
  <c r="H72" i="41"/>
  <c r="L70" i="41"/>
  <c r="O70" i="41" s="1"/>
  <c r="I71" i="41"/>
  <c r="L70" i="40"/>
  <c r="O70" i="40" s="1"/>
  <c r="I71" i="40"/>
  <c r="K70" i="40"/>
  <c r="N70" i="40" s="1"/>
  <c r="J70" i="40"/>
  <c r="M70" i="40" s="1"/>
  <c r="P70" i="40" s="1"/>
  <c r="H71" i="40"/>
  <c r="H73" i="42" l="1"/>
  <c r="K72" i="42"/>
  <c r="N72" i="42" s="1"/>
  <c r="J72" i="42"/>
  <c r="M72" i="42" s="1"/>
  <c r="P72" i="42" s="1"/>
  <c r="G73" i="42"/>
  <c r="L72" i="42"/>
  <c r="O72" i="42" s="1"/>
  <c r="I77" i="42"/>
  <c r="L71" i="41"/>
  <c r="O71" i="41" s="1"/>
  <c r="I72" i="41"/>
  <c r="J72" i="41"/>
  <c r="M72" i="41" s="1"/>
  <c r="P72" i="41" s="1"/>
  <c r="H73" i="41"/>
  <c r="K72" i="41"/>
  <c r="N72" i="41" s="1"/>
  <c r="J71" i="41"/>
  <c r="M71" i="41" s="1"/>
  <c r="P71" i="41" s="1"/>
  <c r="K71" i="40"/>
  <c r="N71" i="40" s="1"/>
  <c r="J71" i="40"/>
  <c r="M71" i="40" s="1"/>
  <c r="P71" i="40" s="1"/>
  <c r="H72" i="40"/>
  <c r="L71" i="40"/>
  <c r="O71" i="40" s="1"/>
  <c r="I72" i="40"/>
  <c r="I78" i="42" l="1"/>
  <c r="G74" i="42"/>
  <c r="L73" i="42"/>
  <c r="O73" i="42" s="1"/>
  <c r="K73" i="42"/>
  <c r="N73" i="42" s="1"/>
  <c r="J73" i="42"/>
  <c r="M73" i="42" s="1"/>
  <c r="P73" i="42" s="1"/>
  <c r="H74" i="42"/>
  <c r="H74" i="41"/>
  <c r="K73" i="41"/>
  <c r="N73" i="41" s="1"/>
  <c r="L72" i="41"/>
  <c r="O72" i="41" s="1"/>
  <c r="I73" i="41"/>
  <c r="I73" i="40"/>
  <c r="L72" i="40"/>
  <c r="O72" i="40" s="1"/>
  <c r="H73" i="40"/>
  <c r="J72" i="40"/>
  <c r="M72" i="40" s="1"/>
  <c r="P72" i="40" s="1"/>
  <c r="K72" i="40"/>
  <c r="N72" i="40" s="1"/>
  <c r="H75" i="42" l="1"/>
  <c r="K74" i="42"/>
  <c r="N74" i="42" s="1"/>
  <c r="J74" i="42"/>
  <c r="M74" i="42" s="1"/>
  <c r="P74" i="42" s="1"/>
  <c r="G75" i="42"/>
  <c r="L74" i="42"/>
  <c r="O74" i="42" s="1"/>
  <c r="I79" i="42"/>
  <c r="L73" i="41"/>
  <c r="O73" i="41" s="1"/>
  <c r="I74" i="41"/>
  <c r="J73" i="41"/>
  <c r="M73" i="41" s="1"/>
  <c r="P73" i="41" s="1"/>
  <c r="J74" i="41"/>
  <c r="M74" i="41" s="1"/>
  <c r="P74" i="41" s="1"/>
  <c r="H75" i="41"/>
  <c r="K74" i="41"/>
  <c r="N74" i="41" s="1"/>
  <c r="H74" i="40"/>
  <c r="K73" i="40"/>
  <c r="N73" i="40" s="1"/>
  <c r="J73" i="40"/>
  <c r="M73" i="40" s="1"/>
  <c r="P73" i="40" s="1"/>
  <c r="L73" i="40"/>
  <c r="O73" i="40" s="1"/>
  <c r="I74" i="40"/>
  <c r="I80" i="42" l="1"/>
  <c r="G76" i="42"/>
  <c r="L75" i="42"/>
  <c r="O75" i="42" s="1"/>
  <c r="J75" i="42"/>
  <c r="M75" i="42" s="1"/>
  <c r="P75" i="42" s="1"/>
  <c r="H76" i="42"/>
  <c r="K75" i="42"/>
  <c r="N75" i="42" s="1"/>
  <c r="H76" i="41"/>
  <c r="K75" i="41"/>
  <c r="N75" i="41" s="1"/>
  <c r="I75" i="41"/>
  <c r="L74" i="41"/>
  <c r="O74" i="41" s="1"/>
  <c r="L74" i="40"/>
  <c r="O74" i="40" s="1"/>
  <c r="I75" i="40"/>
  <c r="K74" i="40"/>
  <c r="N74" i="40" s="1"/>
  <c r="J74" i="40"/>
  <c r="M74" i="40" s="1"/>
  <c r="P74" i="40" s="1"/>
  <c r="H75" i="40"/>
  <c r="K76" i="42" l="1"/>
  <c r="N76" i="42" s="1"/>
  <c r="J76" i="42"/>
  <c r="M76" i="42" s="1"/>
  <c r="P76" i="42" s="1"/>
  <c r="H77" i="42"/>
  <c r="G77" i="42"/>
  <c r="L76" i="42"/>
  <c r="O76" i="42" s="1"/>
  <c r="I81" i="42"/>
  <c r="I76" i="41"/>
  <c r="L75" i="41"/>
  <c r="O75" i="41" s="1"/>
  <c r="J75" i="41"/>
  <c r="M75" i="41" s="1"/>
  <c r="P75" i="41" s="1"/>
  <c r="H77" i="41"/>
  <c r="K76" i="41"/>
  <c r="N76" i="41" s="1"/>
  <c r="J76" i="41"/>
  <c r="M76" i="41" s="1"/>
  <c r="P76" i="41" s="1"/>
  <c r="H76" i="40"/>
  <c r="K75" i="40"/>
  <c r="N75" i="40" s="1"/>
  <c r="J75" i="40"/>
  <c r="M75" i="40" s="1"/>
  <c r="P75" i="40" s="1"/>
  <c r="I76" i="40"/>
  <c r="L75" i="40"/>
  <c r="O75" i="40" s="1"/>
  <c r="I82" i="42" l="1"/>
  <c r="G78" i="42"/>
  <c r="L77" i="42"/>
  <c r="O77" i="42" s="1"/>
  <c r="K77" i="42"/>
  <c r="N77" i="42" s="1"/>
  <c r="H78" i="42"/>
  <c r="J77" i="42"/>
  <c r="M77" i="42" s="1"/>
  <c r="P77" i="42" s="1"/>
  <c r="K77" i="41"/>
  <c r="N77" i="41" s="1"/>
  <c r="H78" i="41"/>
  <c r="I77" i="41"/>
  <c r="L76" i="41"/>
  <c r="O76" i="41" s="1"/>
  <c r="L76" i="40"/>
  <c r="O76" i="40" s="1"/>
  <c r="I77" i="40"/>
  <c r="K76" i="40"/>
  <c r="N76" i="40" s="1"/>
  <c r="H77" i="40"/>
  <c r="J76" i="40"/>
  <c r="M76" i="40" s="1"/>
  <c r="P76" i="40" s="1"/>
  <c r="H79" i="42" l="1"/>
  <c r="K78" i="42"/>
  <c r="N78" i="42" s="1"/>
  <c r="J78" i="42"/>
  <c r="M78" i="42" s="1"/>
  <c r="P78" i="42" s="1"/>
  <c r="G79" i="42"/>
  <c r="L78" i="42"/>
  <c r="O78" i="42" s="1"/>
  <c r="I83" i="42"/>
  <c r="I78" i="41"/>
  <c r="L77" i="41"/>
  <c r="O77" i="41" s="1"/>
  <c r="J77" i="41"/>
  <c r="M77" i="41" s="1"/>
  <c r="P77" i="41" s="1"/>
  <c r="H79" i="41"/>
  <c r="K78" i="41"/>
  <c r="N78" i="41" s="1"/>
  <c r="J78" i="41"/>
  <c r="M78" i="41" s="1"/>
  <c r="P78" i="41" s="1"/>
  <c r="H78" i="40"/>
  <c r="K77" i="40"/>
  <c r="N77" i="40" s="1"/>
  <c r="J77" i="40"/>
  <c r="M77" i="40" s="1"/>
  <c r="P77" i="40" s="1"/>
  <c r="I78" i="40"/>
  <c r="L77" i="40"/>
  <c r="O77" i="40" s="1"/>
  <c r="I84" i="42" l="1"/>
  <c r="G80" i="42"/>
  <c r="L79" i="42"/>
  <c r="O79" i="42" s="1"/>
  <c r="K79" i="42"/>
  <c r="N79" i="42" s="1"/>
  <c r="J79" i="42"/>
  <c r="M79" i="42" s="1"/>
  <c r="P79" i="42" s="1"/>
  <c r="H80" i="42"/>
  <c r="H80" i="41"/>
  <c r="K79" i="41"/>
  <c r="N79" i="41" s="1"/>
  <c r="I79" i="41"/>
  <c r="L78" i="41"/>
  <c r="O78" i="41" s="1"/>
  <c r="I79" i="40"/>
  <c r="L78" i="40"/>
  <c r="O78" i="40" s="1"/>
  <c r="J78" i="40"/>
  <c r="M78" i="40" s="1"/>
  <c r="P78" i="40" s="1"/>
  <c r="H79" i="40"/>
  <c r="K78" i="40"/>
  <c r="N78" i="40" s="1"/>
  <c r="G81" i="42" l="1"/>
  <c r="L80" i="42"/>
  <c r="O80" i="42" s="1"/>
  <c r="K80" i="42"/>
  <c r="N80" i="42" s="1"/>
  <c r="H81" i="42"/>
  <c r="J80" i="42"/>
  <c r="M80" i="42" s="1"/>
  <c r="P80" i="42" s="1"/>
  <c r="I85" i="42"/>
  <c r="I80" i="41"/>
  <c r="L79" i="41"/>
  <c r="O79" i="41" s="1"/>
  <c r="J79" i="41"/>
  <c r="M79" i="41" s="1"/>
  <c r="P79" i="41" s="1"/>
  <c r="K80" i="41"/>
  <c r="N80" i="41" s="1"/>
  <c r="J80" i="41"/>
  <c r="M80" i="41" s="1"/>
  <c r="P80" i="41" s="1"/>
  <c r="H81" i="41"/>
  <c r="H80" i="40"/>
  <c r="K79" i="40"/>
  <c r="N79" i="40" s="1"/>
  <c r="J79" i="40"/>
  <c r="M79" i="40" s="1"/>
  <c r="P79" i="40" s="1"/>
  <c r="I80" i="40"/>
  <c r="L79" i="40"/>
  <c r="O79" i="40" s="1"/>
  <c r="I86" i="42" l="1"/>
  <c r="H82" i="42"/>
  <c r="J81" i="42"/>
  <c r="M81" i="42" s="1"/>
  <c r="P81" i="42" s="1"/>
  <c r="K81" i="42"/>
  <c r="N81" i="42" s="1"/>
  <c r="G82" i="42"/>
  <c r="L81" i="42"/>
  <c r="O81" i="42" s="1"/>
  <c r="K81" i="41"/>
  <c r="N81" i="41" s="1"/>
  <c r="H82" i="41"/>
  <c r="L80" i="41"/>
  <c r="O80" i="41" s="1"/>
  <c r="I81" i="41"/>
  <c r="L80" i="40"/>
  <c r="O80" i="40" s="1"/>
  <c r="I81" i="40"/>
  <c r="K80" i="40"/>
  <c r="N80" i="40" s="1"/>
  <c r="J80" i="40"/>
  <c r="M80" i="40" s="1"/>
  <c r="P80" i="40" s="1"/>
  <c r="H81" i="40"/>
  <c r="G83" i="42" l="1"/>
  <c r="L82" i="42"/>
  <c r="O82" i="42" s="1"/>
  <c r="K82" i="42"/>
  <c r="N82" i="42" s="1"/>
  <c r="J82" i="42"/>
  <c r="M82" i="42" s="1"/>
  <c r="P82" i="42" s="1"/>
  <c r="H83" i="42"/>
  <c r="AC8" i="42"/>
  <c r="I87" i="42"/>
  <c r="I82" i="41"/>
  <c r="L81" i="41"/>
  <c r="O81" i="41" s="1"/>
  <c r="K82" i="41"/>
  <c r="N82" i="41" s="1"/>
  <c r="J82" i="41"/>
  <c r="M82" i="41" s="1"/>
  <c r="P82" i="41" s="1"/>
  <c r="H83" i="41"/>
  <c r="J81" i="41"/>
  <c r="M81" i="41" s="1"/>
  <c r="P81" i="41" s="1"/>
  <c r="H82" i="40"/>
  <c r="K81" i="40"/>
  <c r="N81" i="40" s="1"/>
  <c r="J81" i="40"/>
  <c r="M81" i="40" s="1"/>
  <c r="P81" i="40" s="1"/>
  <c r="I82" i="40"/>
  <c r="L81" i="40"/>
  <c r="O81" i="40" s="1"/>
  <c r="I88" i="42" l="1"/>
  <c r="H84" i="42"/>
  <c r="K83" i="42"/>
  <c r="N83" i="42" s="1"/>
  <c r="J83" i="42"/>
  <c r="M83" i="42" s="1"/>
  <c r="P83" i="42" s="1"/>
  <c r="G84" i="42"/>
  <c r="L83" i="42"/>
  <c r="O83" i="42" s="1"/>
  <c r="K83" i="41"/>
  <c r="N83" i="41" s="1"/>
  <c r="H84" i="41"/>
  <c r="I83" i="41"/>
  <c r="L82" i="41"/>
  <c r="O82" i="41" s="1"/>
  <c r="L82" i="40"/>
  <c r="O82" i="40" s="1"/>
  <c r="I83" i="40"/>
  <c r="K82" i="40"/>
  <c r="N82" i="40" s="1"/>
  <c r="J82" i="40"/>
  <c r="M82" i="40" s="1"/>
  <c r="P82" i="40" s="1"/>
  <c r="H83" i="40"/>
  <c r="G85" i="42" l="1"/>
  <c r="L84" i="42"/>
  <c r="O84" i="42" s="1"/>
  <c r="K84" i="42"/>
  <c r="N84" i="42" s="1"/>
  <c r="J84" i="42"/>
  <c r="M84" i="42" s="1"/>
  <c r="P84" i="42" s="1"/>
  <c r="H85" i="42"/>
  <c r="I89" i="42"/>
  <c r="I84" i="41"/>
  <c r="L83" i="41"/>
  <c r="O83" i="41" s="1"/>
  <c r="K84" i="41"/>
  <c r="N84" i="41" s="1"/>
  <c r="J84" i="41"/>
  <c r="M84" i="41" s="1"/>
  <c r="P84" i="41" s="1"/>
  <c r="H85" i="41"/>
  <c r="J83" i="41"/>
  <c r="M83" i="41" s="1"/>
  <c r="P83" i="41" s="1"/>
  <c r="H84" i="40"/>
  <c r="J83" i="40"/>
  <c r="M83" i="40" s="1"/>
  <c r="P83" i="40" s="1"/>
  <c r="K83" i="40"/>
  <c r="N83" i="40" s="1"/>
  <c r="I84" i="40"/>
  <c r="L83" i="40"/>
  <c r="O83" i="40" s="1"/>
  <c r="I90" i="42" l="1"/>
  <c r="H86" i="42"/>
  <c r="K85" i="42"/>
  <c r="N85" i="42" s="1"/>
  <c r="J85" i="42"/>
  <c r="M85" i="42" s="1"/>
  <c r="P85" i="42" s="1"/>
  <c r="G86" i="42"/>
  <c r="L85" i="42"/>
  <c r="O85" i="42" s="1"/>
  <c r="K85" i="41"/>
  <c r="N85" i="41" s="1"/>
  <c r="H86" i="41"/>
  <c r="L84" i="41"/>
  <c r="O84" i="41" s="1"/>
  <c r="I85" i="41"/>
  <c r="L84" i="40"/>
  <c r="O84" i="40" s="1"/>
  <c r="I85" i="40"/>
  <c r="K84" i="40"/>
  <c r="N84" i="40" s="1"/>
  <c r="H85" i="40"/>
  <c r="J84" i="40"/>
  <c r="M84" i="40" s="1"/>
  <c r="P84" i="40" s="1"/>
  <c r="AB7" i="42" l="1"/>
  <c r="AD7" i="42"/>
  <c r="AC7" i="42"/>
  <c r="G87" i="42"/>
  <c r="L86" i="42"/>
  <c r="O86" i="42" s="1"/>
  <c r="K86" i="42"/>
  <c r="N86" i="42" s="1"/>
  <c r="J86" i="42"/>
  <c r="H87" i="42"/>
  <c r="AB8" i="42"/>
  <c r="I91" i="42"/>
  <c r="L85" i="41"/>
  <c r="O85" i="41" s="1"/>
  <c r="I86" i="41"/>
  <c r="J85" i="41"/>
  <c r="M85" i="41" s="1"/>
  <c r="P85" i="41" s="1"/>
  <c r="AB8" i="41"/>
  <c r="K86" i="41"/>
  <c r="N86" i="41" s="1"/>
  <c r="H87" i="41"/>
  <c r="J86" i="41"/>
  <c r="K85" i="40"/>
  <c r="N85" i="40" s="1"/>
  <c r="J85" i="40"/>
  <c r="M85" i="40" s="1"/>
  <c r="P85" i="40" s="1"/>
  <c r="H86" i="40"/>
  <c r="L85" i="40"/>
  <c r="O85" i="40" s="1"/>
  <c r="I86" i="40"/>
  <c r="M86" i="42" l="1"/>
  <c r="P86" i="42" s="1"/>
  <c r="AD8" i="42"/>
  <c r="I92" i="42"/>
  <c r="AB10" i="42"/>
  <c r="AB12" i="42"/>
  <c r="AB11" i="42"/>
  <c r="H88" i="42"/>
  <c r="K87" i="42"/>
  <c r="N87" i="42" s="1"/>
  <c r="J87" i="42"/>
  <c r="M87" i="42" s="1"/>
  <c r="P87" i="42" s="1"/>
  <c r="G88" i="42"/>
  <c r="L87" i="42"/>
  <c r="O87" i="42" s="1"/>
  <c r="AC10" i="42"/>
  <c r="AC11" i="42"/>
  <c r="AC12" i="42"/>
  <c r="AD8" i="41"/>
  <c r="M86" i="41"/>
  <c r="P86" i="41" s="1"/>
  <c r="H88" i="41"/>
  <c r="K87" i="41"/>
  <c r="N87" i="41" s="1"/>
  <c r="L86" i="41"/>
  <c r="O86" i="41" s="1"/>
  <c r="I87" i="41"/>
  <c r="J87" i="41" s="1"/>
  <c r="M87" i="41" s="1"/>
  <c r="P87" i="41" s="1"/>
  <c r="AC8" i="41"/>
  <c r="AB10" i="41"/>
  <c r="AB12" i="41"/>
  <c r="AB11" i="41"/>
  <c r="L86" i="40"/>
  <c r="O86" i="40" s="1"/>
  <c r="AC8" i="40"/>
  <c r="I87" i="40"/>
  <c r="J86" i="40"/>
  <c r="H87" i="40"/>
  <c r="K86" i="40"/>
  <c r="N86" i="40" s="1"/>
  <c r="AB8" i="40"/>
  <c r="G89" i="42" l="1"/>
  <c r="L88" i="42"/>
  <c r="O88" i="42" s="1"/>
  <c r="H89" i="42"/>
  <c r="K88" i="42"/>
  <c r="N88" i="42" s="1"/>
  <c r="J88" i="42"/>
  <c r="M88" i="42" s="1"/>
  <c r="P88" i="42" s="1"/>
  <c r="I93" i="42"/>
  <c r="AD12" i="42"/>
  <c r="AD10" i="42"/>
  <c r="AD11" i="42"/>
  <c r="AC12" i="41"/>
  <c r="AC10" i="41"/>
  <c r="AC11" i="41"/>
  <c r="I88" i="41"/>
  <c r="L87" i="41"/>
  <c r="O87" i="41" s="1"/>
  <c r="H89" i="41"/>
  <c r="K88" i="41"/>
  <c r="N88" i="41" s="1"/>
  <c r="J88" i="41"/>
  <c r="M88" i="41" s="1"/>
  <c r="P88" i="41" s="1"/>
  <c r="AD10" i="41"/>
  <c r="AD11" i="41"/>
  <c r="AD12" i="41"/>
  <c r="I88" i="40"/>
  <c r="L87" i="40"/>
  <c r="O87" i="40" s="1"/>
  <c r="AB12" i="40"/>
  <c r="AB10" i="40"/>
  <c r="AB11" i="40"/>
  <c r="H88" i="40"/>
  <c r="K87" i="40"/>
  <c r="N87" i="40" s="1"/>
  <c r="J87" i="40"/>
  <c r="M87" i="40" s="1"/>
  <c r="P87" i="40" s="1"/>
  <c r="M86" i="40"/>
  <c r="P86" i="40" s="1"/>
  <c r="AD8" i="40"/>
  <c r="AC12" i="40"/>
  <c r="AC10" i="40"/>
  <c r="AC11" i="40"/>
  <c r="I94" i="42" l="1"/>
  <c r="H90" i="42"/>
  <c r="K89" i="42"/>
  <c r="N89" i="42" s="1"/>
  <c r="J89" i="42"/>
  <c r="M89" i="42" s="1"/>
  <c r="P89" i="42" s="1"/>
  <c r="G90" i="42"/>
  <c r="L89" i="42"/>
  <c r="O89" i="42" s="1"/>
  <c r="H90" i="41"/>
  <c r="K89" i="41"/>
  <c r="N89" i="41" s="1"/>
  <c r="L88" i="41"/>
  <c r="O88" i="41" s="1"/>
  <c r="I89" i="41"/>
  <c r="AD10" i="40"/>
  <c r="AD12" i="40"/>
  <c r="AD11" i="40"/>
  <c r="H89" i="40"/>
  <c r="K88" i="40"/>
  <c r="N88" i="40" s="1"/>
  <c r="J88" i="40"/>
  <c r="M88" i="40" s="1"/>
  <c r="P88" i="40" s="1"/>
  <c r="I89" i="40"/>
  <c r="L88" i="40"/>
  <c r="O88" i="40" s="1"/>
  <c r="G91" i="42" l="1"/>
  <c r="L90" i="42"/>
  <c r="O90" i="42" s="1"/>
  <c r="H91" i="42"/>
  <c r="J90" i="42"/>
  <c r="M90" i="42" s="1"/>
  <c r="P90" i="42" s="1"/>
  <c r="K90" i="42"/>
  <c r="N90" i="42" s="1"/>
  <c r="I95" i="42"/>
  <c r="I90" i="41"/>
  <c r="L89" i="41"/>
  <c r="O89" i="41" s="1"/>
  <c r="J89" i="41"/>
  <c r="M89" i="41" s="1"/>
  <c r="P89" i="41" s="1"/>
  <c r="H91" i="41"/>
  <c r="J90" i="41"/>
  <c r="M90" i="41" s="1"/>
  <c r="P90" i="41" s="1"/>
  <c r="K90" i="41"/>
  <c r="N90" i="41" s="1"/>
  <c r="L89" i="40"/>
  <c r="O89" i="40" s="1"/>
  <c r="I90" i="40"/>
  <c r="H90" i="40"/>
  <c r="K89" i="40"/>
  <c r="N89" i="40" s="1"/>
  <c r="J89" i="40"/>
  <c r="M89" i="40" s="1"/>
  <c r="P89" i="40" s="1"/>
  <c r="I96" i="42" l="1"/>
  <c r="J91" i="42"/>
  <c r="M91" i="42" s="1"/>
  <c r="P91" i="42" s="1"/>
  <c r="K91" i="42"/>
  <c r="N91" i="42" s="1"/>
  <c r="H92" i="42"/>
  <c r="G92" i="42"/>
  <c r="L91" i="42"/>
  <c r="O91" i="42" s="1"/>
  <c r="K91" i="41"/>
  <c r="N91" i="41" s="1"/>
  <c r="H92" i="41"/>
  <c r="I91" i="41"/>
  <c r="L90" i="41"/>
  <c r="O90" i="41" s="1"/>
  <c r="I91" i="40"/>
  <c r="L90" i="40"/>
  <c r="O90" i="40" s="1"/>
  <c r="H91" i="40"/>
  <c r="K90" i="40"/>
  <c r="N90" i="40" s="1"/>
  <c r="J90" i="40"/>
  <c r="M90" i="40" s="1"/>
  <c r="P90" i="40" s="1"/>
  <c r="G93" i="42" l="1"/>
  <c r="L92" i="42"/>
  <c r="O92" i="42" s="1"/>
  <c r="H93" i="42"/>
  <c r="K92" i="42"/>
  <c r="N92" i="42" s="1"/>
  <c r="J92" i="42"/>
  <c r="M92" i="42" s="1"/>
  <c r="P92" i="42" s="1"/>
  <c r="I97" i="42"/>
  <c r="H93" i="41"/>
  <c r="K92" i="41"/>
  <c r="N92" i="41" s="1"/>
  <c r="L91" i="41"/>
  <c r="O91" i="41" s="1"/>
  <c r="I92" i="41"/>
  <c r="J91" i="41"/>
  <c r="M91" i="41" s="1"/>
  <c r="P91" i="41" s="1"/>
  <c r="J91" i="40"/>
  <c r="M91" i="40" s="1"/>
  <c r="P91" i="40" s="1"/>
  <c r="K91" i="40"/>
  <c r="N91" i="40" s="1"/>
  <c r="H92" i="40"/>
  <c r="I92" i="40"/>
  <c r="L91" i="40"/>
  <c r="O91" i="40" s="1"/>
  <c r="I98" i="42" l="1"/>
  <c r="J93" i="42"/>
  <c r="M93" i="42" s="1"/>
  <c r="P93" i="42" s="1"/>
  <c r="K93" i="42"/>
  <c r="N93" i="42" s="1"/>
  <c r="H94" i="42"/>
  <c r="G94" i="42"/>
  <c r="L93" i="42"/>
  <c r="O93" i="42" s="1"/>
  <c r="I93" i="41"/>
  <c r="L92" i="41"/>
  <c r="O92" i="41" s="1"/>
  <c r="J92" i="41"/>
  <c r="M92" i="41" s="1"/>
  <c r="P92" i="41" s="1"/>
  <c r="J93" i="41"/>
  <c r="M93" i="41" s="1"/>
  <c r="P93" i="41" s="1"/>
  <c r="K93" i="41"/>
  <c r="N93" i="41" s="1"/>
  <c r="H94" i="41"/>
  <c r="I93" i="40"/>
  <c r="L92" i="40"/>
  <c r="O92" i="40" s="1"/>
  <c r="H93" i="40"/>
  <c r="K92" i="40"/>
  <c r="N92" i="40" s="1"/>
  <c r="J92" i="40"/>
  <c r="M92" i="40" s="1"/>
  <c r="P92" i="40" s="1"/>
  <c r="G95" i="42" l="1"/>
  <c r="L94" i="42"/>
  <c r="O94" i="42" s="1"/>
  <c r="K94" i="42"/>
  <c r="N94" i="42" s="1"/>
  <c r="J94" i="42"/>
  <c r="M94" i="42" s="1"/>
  <c r="P94" i="42" s="1"/>
  <c r="H95" i="42"/>
  <c r="I99" i="42"/>
  <c r="H95" i="41"/>
  <c r="K94" i="41"/>
  <c r="N94" i="41" s="1"/>
  <c r="L93" i="41"/>
  <c r="O93" i="41" s="1"/>
  <c r="I94" i="41"/>
  <c r="K93" i="40"/>
  <c r="N93" i="40" s="1"/>
  <c r="J93" i="40"/>
  <c r="M93" i="40" s="1"/>
  <c r="P93" i="40" s="1"/>
  <c r="H94" i="40"/>
  <c r="L93" i="40"/>
  <c r="O93" i="40" s="1"/>
  <c r="I94" i="40"/>
  <c r="J95" i="42" l="1"/>
  <c r="M95" i="42" s="1"/>
  <c r="P95" i="42" s="1"/>
  <c r="H96" i="42"/>
  <c r="K95" i="42"/>
  <c r="N95" i="42" s="1"/>
  <c r="I100" i="42"/>
  <c r="G96" i="42"/>
  <c r="L95" i="42"/>
  <c r="O95" i="42" s="1"/>
  <c r="L94" i="41"/>
  <c r="O94" i="41" s="1"/>
  <c r="I95" i="41"/>
  <c r="J94" i="41"/>
  <c r="M94" i="41" s="1"/>
  <c r="P94" i="41" s="1"/>
  <c r="K95" i="41"/>
  <c r="N95" i="41" s="1"/>
  <c r="J95" i="41"/>
  <c r="M95" i="41" s="1"/>
  <c r="P95" i="41" s="1"/>
  <c r="H96" i="41"/>
  <c r="I95" i="40"/>
  <c r="L94" i="40"/>
  <c r="O94" i="40" s="1"/>
  <c r="H95" i="40"/>
  <c r="K94" i="40"/>
  <c r="N94" i="40" s="1"/>
  <c r="J94" i="40"/>
  <c r="M94" i="40" s="1"/>
  <c r="P94" i="40" s="1"/>
  <c r="H97" i="42" l="1"/>
  <c r="K96" i="42"/>
  <c r="N96" i="42" s="1"/>
  <c r="J96" i="42"/>
  <c r="M96" i="42" s="1"/>
  <c r="P96" i="42" s="1"/>
  <c r="G97" i="42"/>
  <c r="L96" i="42"/>
  <c r="O96" i="42" s="1"/>
  <c r="I101" i="42"/>
  <c r="K96" i="41"/>
  <c r="N96" i="41" s="1"/>
  <c r="H97" i="41"/>
  <c r="L95" i="41"/>
  <c r="O95" i="41" s="1"/>
  <c r="I96" i="41"/>
  <c r="J96" i="41" s="1"/>
  <c r="M96" i="41" s="1"/>
  <c r="P96" i="41" s="1"/>
  <c r="K95" i="40"/>
  <c r="N95" i="40" s="1"/>
  <c r="J95" i="40"/>
  <c r="M95" i="40" s="1"/>
  <c r="P95" i="40" s="1"/>
  <c r="H96" i="40"/>
  <c r="L95" i="40"/>
  <c r="O95" i="40" s="1"/>
  <c r="I96" i="40"/>
  <c r="I102" i="42" l="1"/>
  <c r="G98" i="42"/>
  <c r="L97" i="42"/>
  <c r="O97" i="42" s="1"/>
  <c r="K97" i="42"/>
  <c r="N97" i="42" s="1"/>
  <c r="H98" i="42"/>
  <c r="J97" i="42"/>
  <c r="M97" i="42" s="1"/>
  <c r="P97" i="42" s="1"/>
  <c r="L96" i="41"/>
  <c r="O96" i="41" s="1"/>
  <c r="I97" i="41"/>
  <c r="K97" i="41"/>
  <c r="N97" i="41" s="1"/>
  <c r="J97" i="41"/>
  <c r="M97" i="41" s="1"/>
  <c r="P97" i="41" s="1"/>
  <c r="H98" i="41"/>
  <c r="L96" i="40"/>
  <c r="O96" i="40" s="1"/>
  <c r="I97" i="40"/>
  <c r="K96" i="40"/>
  <c r="N96" i="40" s="1"/>
  <c r="J96" i="40"/>
  <c r="M96" i="40" s="1"/>
  <c r="P96" i="40" s="1"/>
  <c r="H97" i="40"/>
  <c r="H99" i="42" l="1"/>
  <c r="K98" i="42"/>
  <c r="N98" i="42" s="1"/>
  <c r="J98" i="42"/>
  <c r="M98" i="42" s="1"/>
  <c r="P98" i="42" s="1"/>
  <c r="G99" i="42"/>
  <c r="L98" i="42"/>
  <c r="O98" i="42" s="1"/>
  <c r="I103" i="42"/>
  <c r="L97" i="41"/>
  <c r="O97" i="41" s="1"/>
  <c r="I98" i="41"/>
  <c r="H99" i="41"/>
  <c r="J98" i="41"/>
  <c r="M98" i="41" s="1"/>
  <c r="P98" i="41" s="1"/>
  <c r="K98" i="41"/>
  <c r="N98" i="41" s="1"/>
  <c r="K97" i="40"/>
  <c r="N97" i="40" s="1"/>
  <c r="J97" i="40"/>
  <c r="M97" i="40" s="1"/>
  <c r="P97" i="40" s="1"/>
  <c r="H98" i="40"/>
  <c r="L97" i="40"/>
  <c r="O97" i="40" s="1"/>
  <c r="I98" i="40"/>
  <c r="I104" i="42" l="1"/>
  <c r="G100" i="42"/>
  <c r="L99" i="42"/>
  <c r="O99" i="42" s="1"/>
  <c r="J99" i="42"/>
  <c r="M99" i="42" s="1"/>
  <c r="P99" i="42" s="1"/>
  <c r="K99" i="42"/>
  <c r="N99" i="42" s="1"/>
  <c r="H100" i="42"/>
  <c r="K99" i="41"/>
  <c r="N99" i="41" s="1"/>
  <c r="H100" i="41"/>
  <c r="I99" i="41"/>
  <c r="J99" i="41" s="1"/>
  <c r="M99" i="41" s="1"/>
  <c r="P99" i="41" s="1"/>
  <c r="L98" i="41"/>
  <c r="O98" i="41" s="1"/>
  <c r="I99" i="40"/>
  <c r="L98" i="40"/>
  <c r="O98" i="40" s="1"/>
  <c r="H99" i="40"/>
  <c r="K98" i="40"/>
  <c r="N98" i="40" s="1"/>
  <c r="J98" i="40"/>
  <c r="M98" i="40" s="1"/>
  <c r="P98" i="40" s="1"/>
  <c r="H101" i="42" l="1"/>
  <c r="K100" i="42"/>
  <c r="N100" i="42" s="1"/>
  <c r="J100" i="42"/>
  <c r="M100" i="42" s="1"/>
  <c r="P100" i="42" s="1"/>
  <c r="G101" i="42"/>
  <c r="L100" i="42"/>
  <c r="O100" i="42" s="1"/>
  <c r="I105" i="42"/>
  <c r="L99" i="41"/>
  <c r="O99" i="41" s="1"/>
  <c r="I100" i="41"/>
  <c r="H101" i="41"/>
  <c r="K100" i="41"/>
  <c r="N100" i="41" s="1"/>
  <c r="J100" i="41"/>
  <c r="M100" i="41" s="1"/>
  <c r="P100" i="41" s="1"/>
  <c r="H100" i="40"/>
  <c r="J99" i="40"/>
  <c r="M99" i="40" s="1"/>
  <c r="P99" i="40" s="1"/>
  <c r="K99" i="40"/>
  <c r="N99" i="40" s="1"/>
  <c r="L99" i="40"/>
  <c r="O99" i="40" s="1"/>
  <c r="I100" i="40"/>
  <c r="I106" i="42" l="1"/>
  <c r="G102" i="42"/>
  <c r="L101" i="42"/>
  <c r="O101" i="42" s="1"/>
  <c r="K101" i="42"/>
  <c r="N101" i="42" s="1"/>
  <c r="H102" i="42"/>
  <c r="J101" i="42"/>
  <c r="M101" i="42" s="1"/>
  <c r="P101" i="42" s="1"/>
  <c r="K101" i="41"/>
  <c r="N101" i="41" s="1"/>
  <c r="H102" i="41"/>
  <c r="I101" i="41"/>
  <c r="J101" i="41" s="1"/>
  <c r="M101" i="41" s="1"/>
  <c r="P101" i="41" s="1"/>
  <c r="L100" i="41"/>
  <c r="O100" i="41" s="1"/>
  <c r="I101" i="40"/>
  <c r="L100" i="40"/>
  <c r="O100" i="40" s="1"/>
  <c r="J100" i="40"/>
  <c r="M100" i="40" s="1"/>
  <c r="P100" i="40" s="1"/>
  <c r="H101" i="40"/>
  <c r="K100" i="40"/>
  <c r="N100" i="40" s="1"/>
  <c r="H103" i="42" l="1"/>
  <c r="K102" i="42"/>
  <c r="N102" i="42" s="1"/>
  <c r="J102" i="42"/>
  <c r="M102" i="42" s="1"/>
  <c r="P102" i="42" s="1"/>
  <c r="G103" i="42"/>
  <c r="L102" i="42"/>
  <c r="O102" i="42" s="1"/>
  <c r="I107" i="42"/>
  <c r="K102" i="41"/>
  <c r="N102" i="41" s="1"/>
  <c r="H103" i="41"/>
  <c r="I102" i="41"/>
  <c r="L101" i="41"/>
  <c r="O101" i="41" s="1"/>
  <c r="H102" i="40"/>
  <c r="J101" i="40"/>
  <c r="M101" i="40" s="1"/>
  <c r="P101" i="40" s="1"/>
  <c r="K101" i="40"/>
  <c r="N101" i="40" s="1"/>
  <c r="I102" i="40"/>
  <c r="L101" i="40"/>
  <c r="O101" i="40" s="1"/>
  <c r="I108" i="42" l="1"/>
  <c r="G104" i="42"/>
  <c r="L103" i="42"/>
  <c r="O103" i="42" s="1"/>
  <c r="H104" i="42"/>
  <c r="J103" i="42"/>
  <c r="M103" i="42" s="1"/>
  <c r="P103" i="42" s="1"/>
  <c r="K103" i="42"/>
  <c r="N103" i="42" s="1"/>
  <c r="I103" i="41"/>
  <c r="L102" i="41"/>
  <c r="O102" i="41" s="1"/>
  <c r="J102" i="41"/>
  <c r="M102" i="41" s="1"/>
  <c r="P102" i="41" s="1"/>
  <c r="H104" i="41"/>
  <c r="K103" i="41"/>
  <c r="N103" i="41" s="1"/>
  <c r="J103" i="41"/>
  <c r="M103" i="41" s="1"/>
  <c r="P103" i="41" s="1"/>
  <c r="I103" i="40"/>
  <c r="L102" i="40"/>
  <c r="O102" i="40" s="1"/>
  <c r="J102" i="40"/>
  <c r="M102" i="40" s="1"/>
  <c r="P102" i="40" s="1"/>
  <c r="K102" i="40"/>
  <c r="N102" i="40" s="1"/>
  <c r="H103" i="40"/>
  <c r="I109" i="42" l="1"/>
  <c r="K104" i="42"/>
  <c r="N104" i="42" s="1"/>
  <c r="J104" i="42"/>
  <c r="M104" i="42" s="1"/>
  <c r="P104" i="42" s="1"/>
  <c r="H105" i="42"/>
  <c r="G105" i="42"/>
  <c r="L104" i="42"/>
  <c r="O104" i="42" s="1"/>
  <c r="K104" i="41"/>
  <c r="N104" i="41" s="1"/>
  <c r="H105" i="41"/>
  <c r="I104" i="41"/>
  <c r="J104" i="41" s="1"/>
  <c r="M104" i="41" s="1"/>
  <c r="P104" i="41" s="1"/>
  <c r="L103" i="41"/>
  <c r="O103" i="41" s="1"/>
  <c r="H104" i="40"/>
  <c r="K103" i="40"/>
  <c r="N103" i="40" s="1"/>
  <c r="J103" i="40"/>
  <c r="M103" i="40" s="1"/>
  <c r="P103" i="40" s="1"/>
  <c r="I104" i="40"/>
  <c r="L103" i="40"/>
  <c r="O103" i="40" s="1"/>
  <c r="G106" i="42" l="1"/>
  <c r="L105" i="42"/>
  <c r="O105" i="42" s="1"/>
  <c r="H106" i="42"/>
  <c r="K105" i="42"/>
  <c r="N105" i="42" s="1"/>
  <c r="J105" i="42"/>
  <c r="M105" i="42" s="1"/>
  <c r="P105" i="42" s="1"/>
  <c r="I110" i="42"/>
  <c r="L104" i="41"/>
  <c r="O104" i="41" s="1"/>
  <c r="I105" i="41"/>
  <c r="K105" i="41"/>
  <c r="N105" i="41" s="1"/>
  <c r="H106" i="41"/>
  <c r="J105" i="41"/>
  <c r="M105" i="41" s="1"/>
  <c r="P105" i="41" s="1"/>
  <c r="L104" i="40"/>
  <c r="O104" i="40" s="1"/>
  <c r="I105" i="40"/>
  <c r="K104" i="40"/>
  <c r="N104" i="40" s="1"/>
  <c r="J104" i="40"/>
  <c r="M104" i="40" s="1"/>
  <c r="P104" i="40" s="1"/>
  <c r="H105" i="40"/>
  <c r="I111" i="42" l="1"/>
  <c r="K106" i="42"/>
  <c r="N106" i="42" s="1"/>
  <c r="H107" i="42"/>
  <c r="J106" i="42"/>
  <c r="M106" i="42" s="1"/>
  <c r="P106" i="42" s="1"/>
  <c r="G107" i="42"/>
  <c r="L106" i="42"/>
  <c r="O106" i="42" s="1"/>
  <c r="I106" i="41"/>
  <c r="L105" i="41"/>
  <c r="O105" i="41" s="1"/>
  <c r="K106" i="41"/>
  <c r="N106" i="41" s="1"/>
  <c r="J106" i="41"/>
  <c r="M106" i="41" s="1"/>
  <c r="P106" i="41" s="1"/>
  <c r="H107" i="41"/>
  <c r="H106" i="40"/>
  <c r="K105" i="40"/>
  <c r="N105" i="40" s="1"/>
  <c r="J105" i="40"/>
  <c r="M105" i="40" s="1"/>
  <c r="P105" i="40" s="1"/>
  <c r="I106" i="40"/>
  <c r="L105" i="40"/>
  <c r="O105" i="40" s="1"/>
  <c r="G108" i="42" l="1"/>
  <c r="L107" i="42"/>
  <c r="O107" i="42" s="1"/>
  <c r="K107" i="42"/>
  <c r="N107" i="42" s="1"/>
  <c r="J107" i="42"/>
  <c r="M107" i="42" s="1"/>
  <c r="P107" i="42" s="1"/>
  <c r="H108" i="42"/>
  <c r="I112" i="42"/>
  <c r="K107" i="41"/>
  <c r="N107" i="41" s="1"/>
  <c r="H108" i="41"/>
  <c r="I107" i="41"/>
  <c r="L106" i="41"/>
  <c r="O106" i="41" s="1"/>
  <c r="L106" i="40"/>
  <c r="O106" i="40" s="1"/>
  <c r="I107" i="40"/>
  <c r="K106" i="40"/>
  <c r="N106" i="40" s="1"/>
  <c r="J106" i="40"/>
  <c r="M106" i="40" s="1"/>
  <c r="P106" i="40" s="1"/>
  <c r="H107" i="40"/>
  <c r="I113" i="42" l="1"/>
  <c r="K108" i="42"/>
  <c r="N108" i="42" s="1"/>
  <c r="J108" i="42"/>
  <c r="M108" i="42" s="1"/>
  <c r="P108" i="42" s="1"/>
  <c r="H109" i="42"/>
  <c r="G109" i="42"/>
  <c r="L108" i="42"/>
  <c r="O108" i="42" s="1"/>
  <c r="I108" i="41"/>
  <c r="L107" i="41"/>
  <c r="O107" i="41" s="1"/>
  <c r="K108" i="41"/>
  <c r="N108" i="41" s="1"/>
  <c r="H109" i="41"/>
  <c r="J108" i="41"/>
  <c r="M108" i="41" s="1"/>
  <c r="P108" i="41" s="1"/>
  <c r="J107" i="41"/>
  <c r="M107" i="41" s="1"/>
  <c r="P107" i="41" s="1"/>
  <c r="K107" i="40"/>
  <c r="N107" i="40" s="1"/>
  <c r="H108" i="40"/>
  <c r="J107" i="40"/>
  <c r="M107" i="40" s="1"/>
  <c r="P107" i="40" s="1"/>
  <c r="L107" i="40"/>
  <c r="O107" i="40" s="1"/>
  <c r="I108" i="40"/>
  <c r="G110" i="42" l="1"/>
  <c r="L109" i="42"/>
  <c r="O109" i="42" s="1"/>
  <c r="H110" i="42"/>
  <c r="K109" i="42"/>
  <c r="N109" i="42" s="1"/>
  <c r="J109" i="42"/>
  <c r="M109" i="42" s="1"/>
  <c r="P109" i="42" s="1"/>
  <c r="I114" i="42"/>
  <c r="H110" i="41"/>
  <c r="K109" i="41"/>
  <c r="N109" i="41" s="1"/>
  <c r="L108" i="41"/>
  <c r="O108" i="41" s="1"/>
  <c r="I109" i="41"/>
  <c r="L108" i="40"/>
  <c r="O108" i="40" s="1"/>
  <c r="I109" i="40"/>
  <c r="K108" i="40"/>
  <c r="N108" i="40" s="1"/>
  <c r="J108" i="40"/>
  <c r="M108" i="40" s="1"/>
  <c r="P108" i="40" s="1"/>
  <c r="H109" i="40"/>
  <c r="I115" i="42" l="1"/>
  <c r="J110" i="42"/>
  <c r="M110" i="42" s="1"/>
  <c r="P110" i="42" s="1"/>
  <c r="K110" i="42"/>
  <c r="N110" i="42" s="1"/>
  <c r="H111" i="42"/>
  <c r="G111" i="42"/>
  <c r="L110" i="42"/>
  <c r="O110" i="42" s="1"/>
  <c r="I110" i="41"/>
  <c r="L109" i="41"/>
  <c r="O109" i="41" s="1"/>
  <c r="J109" i="41"/>
  <c r="M109" i="41" s="1"/>
  <c r="P109" i="41" s="1"/>
  <c r="K110" i="41"/>
  <c r="N110" i="41" s="1"/>
  <c r="J110" i="41"/>
  <c r="M110" i="41" s="1"/>
  <c r="P110" i="41" s="1"/>
  <c r="H111" i="41"/>
  <c r="H110" i="40"/>
  <c r="K109" i="40"/>
  <c r="N109" i="40" s="1"/>
  <c r="J109" i="40"/>
  <c r="M109" i="40" s="1"/>
  <c r="P109" i="40" s="1"/>
  <c r="I110" i="40"/>
  <c r="L109" i="40"/>
  <c r="O109" i="40" s="1"/>
  <c r="G112" i="42" l="1"/>
  <c r="L111" i="42"/>
  <c r="O111" i="42" s="1"/>
  <c r="I116" i="42"/>
  <c r="H112" i="42"/>
  <c r="K111" i="42"/>
  <c r="N111" i="42" s="1"/>
  <c r="J111" i="42"/>
  <c r="M111" i="42" s="1"/>
  <c r="P111" i="42" s="1"/>
  <c r="H112" i="41"/>
  <c r="K111" i="41"/>
  <c r="N111" i="41" s="1"/>
  <c r="L110" i="41"/>
  <c r="O110" i="41" s="1"/>
  <c r="I111" i="41"/>
  <c r="L110" i="40"/>
  <c r="O110" i="40" s="1"/>
  <c r="I111" i="40"/>
  <c r="K110" i="40"/>
  <c r="N110" i="40" s="1"/>
  <c r="J110" i="40"/>
  <c r="M110" i="40" s="1"/>
  <c r="P110" i="40" s="1"/>
  <c r="H111" i="40"/>
  <c r="H113" i="42" l="1"/>
  <c r="K112" i="42"/>
  <c r="N112" i="42" s="1"/>
  <c r="J112" i="42"/>
  <c r="M112" i="42" s="1"/>
  <c r="P112" i="42" s="1"/>
  <c r="I117" i="42"/>
  <c r="G113" i="42"/>
  <c r="L112" i="42"/>
  <c r="O112" i="42" s="1"/>
  <c r="I112" i="41"/>
  <c r="L111" i="41"/>
  <c r="O111" i="41" s="1"/>
  <c r="J111" i="41"/>
  <c r="M111" i="41" s="1"/>
  <c r="P111" i="41" s="1"/>
  <c r="H113" i="41"/>
  <c r="K112" i="41"/>
  <c r="N112" i="41" s="1"/>
  <c r="J112" i="41"/>
  <c r="M112" i="41" s="1"/>
  <c r="P112" i="41" s="1"/>
  <c r="J111" i="40"/>
  <c r="M111" i="40" s="1"/>
  <c r="P111" i="40" s="1"/>
  <c r="H112" i="40"/>
  <c r="K111" i="40"/>
  <c r="N111" i="40" s="1"/>
  <c r="L111" i="40"/>
  <c r="O111" i="40" s="1"/>
  <c r="I112" i="40"/>
  <c r="G114" i="42" l="1"/>
  <c r="L113" i="42"/>
  <c r="O113" i="42" s="1"/>
  <c r="I118" i="42"/>
  <c r="J113" i="42"/>
  <c r="M113" i="42" s="1"/>
  <c r="P113" i="42" s="1"/>
  <c r="K113" i="42"/>
  <c r="N113" i="42" s="1"/>
  <c r="H114" i="42"/>
  <c r="H114" i="41"/>
  <c r="K113" i="41"/>
  <c r="N113" i="41" s="1"/>
  <c r="L112" i="41"/>
  <c r="O112" i="41" s="1"/>
  <c r="I113" i="41"/>
  <c r="I113" i="40"/>
  <c r="L112" i="40"/>
  <c r="O112" i="40" s="1"/>
  <c r="H113" i="40"/>
  <c r="K112" i="40"/>
  <c r="N112" i="40" s="1"/>
  <c r="J112" i="40"/>
  <c r="M112" i="40" s="1"/>
  <c r="P112" i="40" s="1"/>
  <c r="H115" i="42" l="1"/>
  <c r="K114" i="42"/>
  <c r="N114" i="42" s="1"/>
  <c r="J114" i="42"/>
  <c r="M114" i="42" s="1"/>
  <c r="P114" i="42" s="1"/>
  <c r="I119" i="42"/>
  <c r="G115" i="42"/>
  <c r="L114" i="42"/>
  <c r="O114" i="42" s="1"/>
  <c r="I114" i="41"/>
  <c r="J114" i="41" s="1"/>
  <c r="M114" i="41" s="1"/>
  <c r="P114" i="41" s="1"/>
  <c r="L113" i="41"/>
  <c r="O113" i="41" s="1"/>
  <c r="J113" i="41"/>
  <c r="M113" i="41" s="1"/>
  <c r="P113" i="41" s="1"/>
  <c r="H115" i="41"/>
  <c r="K114" i="41"/>
  <c r="N114" i="41" s="1"/>
  <c r="K113" i="40"/>
  <c r="N113" i="40" s="1"/>
  <c r="J113" i="40"/>
  <c r="M113" i="40" s="1"/>
  <c r="P113" i="40" s="1"/>
  <c r="H114" i="40"/>
  <c r="L113" i="40"/>
  <c r="O113" i="40" s="1"/>
  <c r="I114" i="40"/>
  <c r="G116" i="42" l="1"/>
  <c r="L115" i="42"/>
  <c r="O115" i="42" s="1"/>
  <c r="I120" i="42"/>
  <c r="J115" i="42"/>
  <c r="M115" i="42" s="1"/>
  <c r="P115" i="42" s="1"/>
  <c r="H116" i="42"/>
  <c r="K115" i="42"/>
  <c r="N115" i="42" s="1"/>
  <c r="K115" i="41"/>
  <c r="N115" i="41" s="1"/>
  <c r="H116" i="41"/>
  <c r="I115" i="41"/>
  <c r="L114" i="41"/>
  <c r="O114" i="41" s="1"/>
  <c r="I115" i="40"/>
  <c r="L114" i="40"/>
  <c r="O114" i="40" s="1"/>
  <c r="H115" i="40"/>
  <c r="K114" i="40"/>
  <c r="N114" i="40" s="1"/>
  <c r="J114" i="40"/>
  <c r="M114" i="40" s="1"/>
  <c r="P114" i="40" s="1"/>
  <c r="H117" i="42" l="1"/>
  <c r="K116" i="42"/>
  <c r="N116" i="42" s="1"/>
  <c r="J116" i="42"/>
  <c r="M116" i="42" s="1"/>
  <c r="P116" i="42" s="1"/>
  <c r="I121" i="42"/>
  <c r="G117" i="42"/>
  <c r="L116" i="42"/>
  <c r="O116" i="42" s="1"/>
  <c r="L115" i="41"/>
  <c r="O115" i="41" s="1"/>
  <c r="I116" i="41"/>
  <c r="H117" i="41"/>
  <c r="J116" i="41"/>
  <c r="M116" i="41" s="1"/>
  <c r="P116" i="41" s="1"/>
  <c r="K116" i="41"/>
  <c r="N116" i="41" s="1"/>
  <c r="J115" i="41"/>
  <c r="M115" i="41" s="1"/>
  <c r="P115" i="41" s="1"/>
  <c r="J115" i="40"/>
  <c r="M115" i="40" s="1"/>
  <c r="P115" i="40" s="1"/>
  <c r="K115" i="40"/>
  <c r="N115" i="40" s="1"/>
  <c r="H116" i="40"/>
  <c r="I116" i="40"/>
  <c r="L115" i="40"/>
  <c r="O115" i="40" s="1"/>
  <c r="G118" i="42" l="1"/>
  <c r="L117" i="42"/>
  <c r="O117" i="42" s="1"/>
  <c r="I122" i="42"/>
  <c r="J117" i="42"/>
  <c r="M117" i="42" s="1"/>
  <c r="P117" i="42" s="1"/>
  <c r="K117" i="42"/>
  <c r="N117" i="42" s="1"/>
  <c r="H118" i="42"/>
  <c r="K117" i="41"/>
  <c r="N117" i="41" s="1"/>
  <c r="H118" i="41"/>
  <c r="I117" i="41"/>
  <c r="L116" i="41"/>
  <c r="O116" i="41" s="1"/>
  <c r="I117" i="40"/>
  <c r="L116" i="40"/>
  <c r="O116" i="40" s="1"/>
  <c r="H117" i="40"/>
  <c r="J116" i="40"/>
  <c r="M116" i="40" s="1"/>
  <c r="P116" i="40" s="1"/>
  <c r="K116" i="40"/>
  <c r="N116" i="40" s="1"/>
  <c r="H119" i="42" l="1"/>
  <c r="K118" i="42"/>
  <c r="N118" i="42" s="1"/>
  <c r="J118" i="42"/>
  <c r="M118" i="42" s="1"/>
  <c r="P118" i="42" s="1"/>
  <c r="I123" i="42"/>
  <c r="G119" i="42"/>
  <c r="L118" i="42"/>
  <c r="O118" i="42" s="1"/>
  <c r="L117" i="41"/>
  <c r="O117" i="41" s="1"/>
  <c r="I118" i="41"/>
  <c r="H119" i="41"/>
  <c r="J118" i="41"/>
  <c r="M118" i="41" s="1"/>
  <c r="P118" i="41" s="1"/>
  <c r="K118" i="41"/>
  <c r="N118" i="41" s="1"/>
  <c r="J117" i="41"/>
  <c r="M117" i="41" s="1"/>
  <c r="P117" i="41" s="1"/>
  <c r="K117" i="40"/>
  <c r="N117" i="40" s="1"/>
  <c r="J117" i="40"/>
  <c r="M117" i="40" s="1"/>
  <c r="P117" i="40" s="1"/>
  <c r="H118" i="40"/>
  <c r="L117" i="40"/>
  <c r="O117" i="40" s="1"/>
  <c r="I118" i="40"/>
  <c r="G120" i="42" l="1"/>
  <c r="L119" i="42"/>
  <c r="O119" i="42" s="1"/>
  <c r="I124" i="42"/>
  <c r="K119" i="42"/>
  <c r="N119" i="42" s="1"/>
  <c r="J119" i="42"/>
  <c r="M119" i="42" s="1"/>
  <c r="P119" i="42" s="1"/>
  <c r="H120" i="42"/>
  <c r="K119" i="41"/>
  <c r="N119" i="41" s="1"/>
  <c r="H120" i="41"/>
  <c r="L118" i="41"/>
  <c r="O118" i="41" s="1"/>
  <c r="I119" i="41"/>
  <c r="I119" i="40"/>
  <c r="L118" i="40"/>
  <c r="O118" i="40" s="1"/>
  <c r="H119" i="40"/>
  <c r="K118" i="40"/>
  <c r="N118" i="40" s="1"/>
  <c r="J118" i="40"/>
  <c r="M118" i="40" s="1"/>
  <c r="P118" i="40" s="1"/>
  <c r="H121" i="42" l="1"/>
  <c r="K120" i="42"/>
  <c r="N120" i="42" s="1"/>
  <c r="J120" i="42"/>
  <c r="M120" i="42" s="1"/>
  <c r="P120" i="42" s="1"/>
  <c r="I125" i="42"/>
  <c r="G121" i="42"/>
  <c r="L120" i="42"/>
  <c r="O120" i="42" s="1"/>
  <c r="L119" i="41"/>
  <c r="O119" i="41" s="1"/>
  <c r="I120" i="41"/>
  <c r="J119" i="41"/>
  <c r="M119" i="41" s="1"/>
  <c r="P119" i="41" s="1"/>
  <c r="J120" i="41"/>
  <c r="M120" i="41" s="1"/>
  <c r="P120" i="41" s="1"/>
  <c r="K120" i="41"/>
  <c r="N120" i="41" s="1"/>
  <c r="H121" i="41"/>
  <c r="K119" i="40"/>
  <c r="N119" i="40" s="1"/>
  <c r="J119" i="40"/>
  <c r="M119" i="40" s="1"/>
  <c r="P119" i="40" s="1"/>
  <c r="H120" i="40"/>
  <c r="L119" i="40"/>
  <c r="O119" i="40" s="1"/>
  <c r="I120" i="40"/>
  <c r="G122" i="42" l="1"/>
  <c r="L121" i="42"/>
  <c r="O121" i="42" s="1"/>
  <c r="I126" i="42"/>
  <c r="K121" i="42"/>
  <c r="N121" i="42" s="1"/>
  <c r="J121" i="42"/>
  <c r="M121" i="42" s="1"/>
  <c r="P121" i="42" s="1"/>
  <c r="H122" i="42"/>
  <c r="H122" i="41"/>
  <c r="K121" i="41"/>
  <c r="N121" i="41" s="1"/>
  <c r="L120" i="41"/>
  <c r="O120" i="41" s="1"/>
  <c r="I121" i="41"/>
  <c r="L120" i="40"/>
  <c r="O120" i="40" s="1"/>
  <c r="I121" i="40"/>
  <c r="K120" i="40"/>
  <c r="N120" i="40" s="1"/>
  <c r="J120" i="40"/>
  <c r="M120" i="40" s="1"/>
  <c r="P120" i="40" s="1"/>
  <c r="H121" i="40"/>
  <c r="K122" i="42" l="1"/>
  <c r="N122" i="42" s="1"/>
  <c r="J122" i="42"/>
  <c r="M122" i="42" s="1"/>
  <c r="P122" i="42" s="1"/>
  <c r="H123" i="42"/>
  <c r="I127" i="42"/>
  <c r="G123" i="42"/>
  <c r="L122" i="42"/>
  <c r="O122" i="42" s="1"/>
  <c r="L121" i="41"/>
  <c r="O121" i="41" s="1"/>
  <c r="I122" i="41"/>
  <c r="H123" i="41"/>
  <c r="K122" i="41"/>
  <c r="N122" i="41" s="1"/>
  <c r="J122" i="41"/>
  <c r="M122" i="41" s="1"/>
  <c r="P122" i="41" s="1"/>
  <c r="J121" i="41"/>
  <c r="M121" i="41" s="1"/>
  <c r="P121" i="41" s="1"/>
  <c r="H122" i="40"/>
  <c r="K121" i="40"/>
  <c r="N121" i="40" s="1"/>
  <c r="J121" i="40"/>
  <c r="M121" i="40" s="1"/>
  <c r="P121" i="40" s="1"/>
  <c r="L121" i="40"/>
  <c r="O121" i="40" s="1"/>
  <c r="I122" i="40"/>
  <c r="G124" i="42" l="1"/>
  <c r="L123" i="42"/>
  <c r="O123" i="42" s="1"/>
  <c r="I128" i="42"/>
  <c r="J123" i="42"/>
  <c r="M123" i="42" s="1"/>
  <c r="P123" i="42" s="1"/>
  <c r="H124" i="42"/>
  <c r="K123" i="42"/>
  <c r="N123" i="42" s="1"/>
  <c r="K123" i="41"/>
  <c r="N123" i="41" s="1"/>
  <c r="H124" i="41"/>
  <c r="I123" i="41"/>
  <c r="J123" i="41" s="1"/>
  <c r="M123" i="41" s="1"/>
  <c r="P123" i="41" s="1"/>
  <c r="L122" i="41"/>
  <c r="O122" i="41" s="1"/>
  <c r="L122" i="40"/>
  <c r="O122" i="40" s="1"/>
  <c r="I123" i="40"/>
  <c r="H123" i="40"/>
  <c r="K122" i="40"/>
  <c r="N122" i="40" s="1"/>
  <c r="J122" i="40"/>
  <c r="M122" i="40" s="1"/>
  <c r="P122" i="40" s="1"/>
  <c r="H125" i="42" l="1"/>
  <c r="K124" i="42"/>
  <c r="N124" i="42" s="1"/>
  <c r="J124" i="42"/>
  <c r="M124" i="42" s="1"/>
  <c r="P124" i="42" s="1"/>
  <c r="I129" i="42"/>
  <c r="G125" i="42"/>
  <c r="L124" i="42"/>
  <c r="O124" i="42" s="1"/>
  <c r="L123" i="41"/>
  <c r="O123" i="41" s="1"/>
  <c r="I124" i="41"/>
  <c r="H125" i="41"/>
  <c r="J124" i="41"/>
  <c r="M124" i="41" s="1"/>
  <c r="P124" i="41" s="1"/>
  <c r="K124" i="41"/>
  <c r="N124" i="41" s="1"/>
  <c r="H124" i="40"/>
  <c r="K123" i="40"/>
  <c r="N123" i="40" s="1"/>
  <c r="J123" i="40"/>
  <c r="M123" i="40" s="1"/>
  <c r="P123" i="40" s="1"/>
  <c r="L123" i="40"/>
  <c r="O123" i="40" s="1"/>
  <c r="I124" i="40"/>
  <c r="G126" i="42" l="1"/>
  <c r="L125" i="42"/>
  <c r="O125" i="42" s="1"/>
  <c r="I130" i="42"/>
  <c r="K125" i="42"/>
  <c r="N125" i="42" s="1"/>
  <c r="J125" i="42"/>
  <c r="M125" i="42" s="1"/>
  <c r="P125" i="42" s="1"/>
  <c r="H126" i="42"/>
  <c r="H126" i="41"/>
  <c r="K125" i="41"/>
  <c r="N125" i="41" s="1"/>
  <c r="I125" i="41"/>
  <c r="L124" i="41"/>
  <c r="O124" i="41" s="1"/>
  <c r="L124" i="40"/>
  <c r="O124" i="40" s="1"/>
  <c r="I125" i="40"/>
  <c r="K124" i="40"/>
  <c r="N124" i="40" s="1"/>
  <c r="H125" i="40"/>
  <c r="J124" i="40"/>
  <c r="M124" i="40" s="1"/>
  <c r="P124" i="40" s="1"/>
  <c r="H127" i="42" l="1"/>
  <c r="K126" i="42"/>
  <c r="N126" i="42" s="1"/>
  <c r="J126" i="42"/>
  <c r="M126" i="42" s="1"/>
  <c r="P126" i="42" s="1"/>
  <c r="I131" i="42"/>
  <c r="G127" i="42"/>
  <c r="L126" i="42"/>
  <c r="O126" i="42" s="1"/>
  <c r="I126" i="41"/>
  <c r="L125" i="41"/>
  <c r="O125" i="41" s="1"/>
  <c r="J125" i="41"/>
  <c r="M125" i="41" s="1"/>
  <c r="P125" i="41" s="1"/>
  <c r="K126" i="41"/>
  <c r="N126" i="41" s="1"/>
  <c r="J126" i="41"/>
  <c r="M126" i="41" s="1"/>
  <c r="P126" i="41" s="1"/>
  <c r="H127" i="41"/>
  <c r="H126" i="40"/>
  <c r="J125" i="40"/>
  <c r="M125" i="40" s="1"/>
  <c r="P125" i="40" s="1"/>
  <c r="K125" i="40"/>
  <c r="N125" i="40" s="1"/>
  <c r="I126" i="40"/>
  <c r="L125" i="40"/>
  <c r="O125" i="40" s="1"/>
  <c r="G128" i="42" l="1"/>
  <c r="L127" i="42"/>
  <c r="O127" i="42" s="1"/>
  <c r="I132" i="42"/>
  <c r="H128" i="42"/>
  <c r="K127" i="42"/>
  <c r="N127" i="42" s="1"/>
  <c r="J127" i="42"/>
  <c r="M127" i="42" s="1"/>
  <c r="P127" i="42" s="1"/>
  <c r="H128" i="41"/>
  <c r="K127" i="41"/>
  <c r="N127" i="41" s="1"/>
  <c r="I127" i="41"/>
  <c r="L126" i="41"/>
  <c r="O126" i="41" s="1"/>
  <c r="I127" i="40"/>
  <c r="L126" i="40"/>
  <c r="O126" i="40" s="1"/>
  <c r="J126" i="40"/>
  <c r="M126" i="40" s="1"/>
  <c r="P126" i="40" s="1"/>
  <c r="H127" i="40"/>
  <c r="K126" i="40"/>
  <c r="N126" i="40" s="1"/>
  <c r="K128" i="42" l="1"/>
  <c r="N128" i="42" s="1"/>
  <c r="J128" i="42"/>
  <c r="M128" i="42" s="1"/>
  <c r="P128" i="42" s="1"/>
  <c r="H129" i="42"/>
  <c r="I133" i="42"/>
  <c r="G129" i="42"/>
  <c r="L128" i="42"/>
  <c r="O128" i="42" s="1"/>
  <c r="I128" i="41"/>
  <c r="L127" i="41"/>
  <c r="O127" i="41" s="1"/>
  <c r="J127" i="41"/>
  <c r="M127" i="41" s="1"/>
  <c r="P127" i="41" s="1"/>
  <c r="K128" i="41"/>
  <c r="N128" i="41" s="1"/>
  <c r="J128" i="41"/>
  <c r="M128" i="41" s="1"/>
  <c r="P128" i="41" s="1"/>
  <c r="H129" i="41"/>
  <c r="H128" i="40"/>
  <c r="K127" i="40"/>
  <c r="N127" i="40" s="1"/>
  <c r="J127" i="40"/>
  <c r="M127" i="40" s="1"/>
  <c r="P127" i="40" s="1"/>
  <c r="I128" i="40"/>
  <c r="L127" i="40"/>
  <c r="O127" i="40" s="1"/>
  <c r="G130" i="42" l="1"/>
  <c r="L129" i="42"/>
  <c r="O129" i="42" s="1"/>
  <c r="I134" i="42"/>
  <c r="H130" i="42"/>
  <c r="K129" i="42"/>
  <c r="N129" i="42" s="1"/>
  <c r="J129" i="42"/>
  <c r="M129" i="42" s="1"/>
  <c r="P129" i="42" s="1"/>
  <c r="K129" i="41"/>
  <c r="N129" i="41" s="1"/>
  <c r="H130" i="41"/>
  <c r="I129" i="41"/>
  <c r="J129" i="41" s="1"/>
  <c r="M129" i="41" s="1"/>
  <c r="P129" i="41" s="1"/>
  <c r="L128" i="41"/>
  <c r="O128" i="41" s="1"/>
  <c r="L128" i="40"/>
  <c r="O128" i="40" s="1"/>
  <c r="I129" i="40"/>
  <c r="K128" i="40"/>
  <c r="N128" i="40" s="1"/>
  <c r="J128" i="40"/>
  <c r="M128" i="40" s="1"/>
  <c r="P128" i="40" s="1"/>
  <c r="H129" i="40"/>
  <c r="K130" i="42" l="1"/>
  <c r="N130" i="42" s="1"/>
  <c r="J130" i="42"/>
  <c r="M130" i="42" s="1"/>
  <c r="P130" i="42" s="1"/>
  <c r="H131" i="42"/>
  <c r="I135" i="42"/>
  <c r="G131" i="42"/>
  <c r="L130" i="42"/>
  <c r="O130" i="42" s="1"/>
  <c r="I130" i="41"/>
  <c r="L129" i="41"/>
  <c r="O129" i="41" s="1"/>
  <c r="K130" i="41"/>
  <c r="N130" i="41" s="1"/>
  <c r="J130" i="41"/>
  <c r="M130" i="41" s="1"/>
  <c r="P130" i="41" s="1"/>
  <c r="H131" i="41"/>
  <c r="H130" i="40"/>
  <c r="K129" i="40"/>
  <c r="N129" i="40" s="1"/>
  <c r="J129" i="40"/>
  <c r="M129" i="40" s="1"/>
  <c r="P129" i="40" s="1"/>
  <c r="I130" i="40"/>
  <c r="L129" i="40"/>
  <c r="O129" i="40" s="1"/>
  <c r="G132" i="42" l="1"/>
  <c r="L131" i="42"/>
  <c r="O131" i="42" s="1"/>
  <c r="I136" i="42"/>
  <c r="K131" i="42"/>
  <c r="N131" i="42" s="1"/>
  <c r="J131" i="42"/>
  <c r="M131" i="42" s="1"/>
  <c r="P131" i="42" s="1"/>
  <c r="H132" i="42"/>
  <c r="H132" i="41"/>
  <c r="K131" i="41"/>
  <c r="N131" i="41" s="1"/>
  <c r="L130" i="41"/>
  <c r="O130" i="41" s="1"/>
  <c r="I131" i="41"/>
  <c r="L130" i="40"/>
  <c r="O130" i="40" s="1"/>
  <c r="I131" i="40"/>
  <c r="K130" i="40"/>
  <c r="N130" i="40" s="1"/>
  <c r="J130" i="40"/>
  <c r="M130" i="40" s="1"/>
  <c r="P130" i="40" s="1"/>
  <c r="H131" i="40"/>
  <c r="K132" i="42" l="1"/>
  <c r="N132" i="42" s="1"/>
  <c r="J132" i="42"/>
  <c r="M132" i="42" s="1"/>
  <c r="P132" i="42" s="1"/>
  <c r="H133" i="42"/>
  <c r="I137" i="42"/>
  <c r="G133" i="42"/>
  <c r="L132" i="42"/>
  <c r="O132" i="42" s="1"/>
  <c r="I132" i="41"/>
  <c r="L131" i="41"/>
  <c r="O131" i="41" s="1"/>
  <c r="K132" i="41"/>
  <c r="N132" i="41" s="1"/>
  <c r="H133" i="41"/>
  <c r="J132" i="41"/>
  <c r="M132" i="41" s="1"/>
  <c r="P132" i="41" s="1"/>
  <c r="J131" i="41"/>
  <c r="M131" i="41" s="1"/>
  <c r="P131" i="41" s="1"/>
  <c r="K131" i="40"/>
  <c r="N131" i="40" s="1"/>
  <c r="J131" i="40"/>
  <c r="M131" i="40" s="1"/>
  <c r="P131" i="40" s="1"/>
  <c r="H132" i="40"/>
  <c r="L131" i="40"/>
  <c r="O131" i="40" s="1"/>
  <c r="I132" i="40"/>
  <c r="G134" i="42" l="1"/>
  <c r="L133" i="42"/>
  <c r="O133" i="42" s="1"/>
  <c r="I138" i="42"/>
  <c r="H134" i="42"/>
  <c r="K133" i="42"/>
  <c r="N133" i="42" s="1"/>
  <c r="J133" i="42"/>
  <c r="M133" i="42" s="1"/>
  <c r="P133" i="42" s="1"/>
  <c r="H134" i="41"/>
  <c r="K133" i="41"/>
  <c r="N133" i="41" s="1"/>
  <c r="L132" i="41"/>
  <c r="O132" i="41" s="1"/>
  <c r="I133" i="41"/>
  <c r="L132" i="40"/>
  <c r="O132" i="40" s="1"/>
  <c r="I133" i="40"/>
  <c r="K132" i="40"/>
  <c r="N132" i="40" s="1"/>
  <c r="H133" i="40"/>
  <c r="J132" i="40"/>
  <c r="M132" i="40" s="1"/>
  <c r="P132" i="40" s="1"/>
  <c r="K134" i="42" l="1"/>
  <c r="N134" i="42" s="1"/>
  <c r="H135" i="42"/>
  <c r="J134" i="42"/>
  <c r="M134" i="42" s="1"/>
  <c r="P134" i="42" s="1"/>
  <c r="I139" i="42"/>
  <c r="G135" i="42"/>
  <c r="L134" i="42"/>
  <c r="O134" i="42" s="1"/>
  <c r="I134" i="41"/>
  <c r="L133" i="41"/>
  <c r="O133" i="41" s="1"/>
  <c r="J133" i="41"/>
  <c r="M133" i="41" s="1"/>
  <c r="P133" i="41" s="1"/>
  <c r="H135" i="41"/>
  <c r="K134" i="41"/>
  <c r="N134" i="41" s="1"/>
  <c r="J134" i="41"/>
  <c r="M134" i="41" s="1"/>
  <c r="P134" i="41" s="1"/>
  <c r="K133" i="40"/>
  <c r="N133" i="40" s="1"/>
  <c r="J133" i="40"/>
  <c r="M133" i="40" s="1"/>
  <c r="P133" i="40" s="1"/>
  <c r="H134" i="40"/>
  <c r="L133" i="40"/>
  <c r="O133" i="40" s="1"/>
  <c r="I134" i="40"/>
  <c r="G136" i="42" l="1"/>
  <c r="L135" i="42"/>
  <c r="O135" i="42" s="1"/>
  <c r="I140" i="42"/>
  <c r="J135" i="42"/>
  <c r="M135" i="42" s="1"/>
  <c r="P135" i="42" s="1"/>
  <c r="H136" i="42"/>
  <c r="K135" i="42"/>
  <c r="N135" i="42" s="1"/>
  <c r="H136" i="41"/>
  <c r="K135" i="41"/>
  <c r="N135" i="41" s="1"/>
  <c r="L134" i="41"/>
  <c r="O134" i="41" s="1"/>
  <c r="I135" i="41"/>
  <c r="I135" i="40"/>
  <c r="L134" i="40"/>
  <c r="O134" i="40" s="1"/>
  <c r="H135" i="40"/>
  <c r="J134" i="40"/>
  <c r="M134" i="40" s="1"/>
  <c r="P134" i="40" s="1"/>
  <c r="K134" i="40"/>
  <c r="N134" i="40" s="1"/>
  <c r="H137" i="42" l="1"/>
  <c r="K136" i="42"/>
  <c r="N136" i="42" s="1"/>
  <c r="J136" i="42"/>
  <c r="M136" i="42" s="1"/>
  <c r="P136" i="42" s="1"/>
  <c r="I141" i="42"/>
  <c r="G137" i="42"/>
  <c r="L136" i="42"/>
  <c r="O136" i="42" s="1"/>
  <c r="I136" i="41"/>
  <c r="L135" i="41"/>
  <c r="O135" i="41" s="1"/>
  <c r="J135" i="41"/>
  <c r="M135" i="41" s="1"/>
  <c r="P135" i="41" s="1"/>
  <c r="H137" i="41"/>
  <c r="K136" i="41"/>
  <c r="N136" i="41" s="1"/>
  <c r="J136" i="41"/>
  <c r="M136" i="41" s="1"/>
  <c r="P136" i="41" s="1"/>
  <c r="H136" i="40"/>
  <c r="K135" i="40"/>
  <c r="N135" i="40" s="1"/>
  <c r="J135" i="40"/>
  <c r="M135" i="40" s="1"/>
  <c r="P135" i="40" s="1"/>
  <c r="I136" i="40"/>
  <c r="L135" i="40"/>
  <c r="O135" i="40" s="1"/>
  <c r="G138" i="42" l="1"/>
  <c r="L137" i="42"/>
  <c r="O137" i="42" s="1"/>
  <c r="I142" i="42"/>
  <c r="H138" i="42"/>
  <c r="K137" i="42"/>
  <c r="N137" i="42" s="1"/>
  <c r="J137" i="42"/>
  <c r="M137" i="42" s="1"/>
  <c r="P137" i="42" s="1"/>
  <c r="H138" i="41"/>
  <c r="K137" i="41"/>
  <c r="N137" i="41" s="1"/>
  <c r="I137" i="41"/>
  <c r="J137" i="41" s="1"/>
  <c r="M137" i="41" s="1"/>
  <c r="P137" i="41" s="1"/>
  <c r="L136" i="41"/>
  <c r="O136" i="41" s="1"/>
  <c r="I137" i="40"/>
  <c r="L136" i="40"/>
  <c r="O136" i="40" s="1"/>
  <c r="H137" i="40"/>
  <c r="K136" i="40"/>
  <c r="N136" i="40" s="1"/>
  <c r="J136" i="40"/>
  <c r="M136" i="40" s="1"/>
  <c r="P136" i="40" s="1"/>
  <c r="H139" i="42" l="1"/>
  <c r="J138" i="42"/>
  <c r="M138" i="42" s="1"/>
  <c r="P138" i="42" s="1"/>
  <c r="K138" i="42"/>
  <c r="N138" i="42" s="1"/>
  <c r="I143" i="42"/>
  <c r="G139" i="42"/>
  <c r="L138" i="42"/>
  <c r="O138" i="42" s="1"/>
  <c r="L137" i="41"/>
  <c r="O137" i="41" s="1"/>
  <c r="I138" i="41"/>
  <c r="H139" i="41"/>
  <c r="K138" i="41"/>
  <c r="N138" i="41" s="1"/>
  <c r="J138" i="41"/>
  <c r="M138" i="41" s="1"/>
  <c r="P138" i="41" s="1"/>
  <c r="H138" i="40"/>
  <c r="K137" i="40"/>
  <c r="N137" i="40" s="1"/>
  <c r="J137" i="40"/>
  <c r="M137" i="40" s="1"/>
  <c r="P137" i="40" s="1"/>
  <c r="I138" i="40"/>
  <c r="L137" i="40"/>
  <c r="O137" i="40" s="1"/>
  <c r="G140" i="42" l="1"/>
  <c r="L139" i="42"/>
  <c r="O139" i="42" s="1"/>
  <c r="I144" i="42"/>
  <c r="J139" i="42"/>
  <c r="M139" i="42" s="1"/>
  <c r="P139" i="42" s="1"/>
  <c r="H140" i="42"/>
  <c r="K139" i="42"/>
  <c r="N139" i="42" s="1"/>
  <c r="H140" i="41"/>
  <c r="K139" i="41"/>
  <c r="N139" i="41" s="1"/>
  <c r="I139" i="41"/>
  <c r="L138" i="41"/>
  <c r="O138" i="41" s="1"/>
  <c r="I139" i="40"/>
  <c r="L138" i="40"/>
  <c r="O138" i="40" s="1"/>
  <c r="H139" i="40"/>
  <c r="K138" i="40"/>
  <c r="N138" i="40" s="1"/>
  <c r="J138" i="40"/>
  <c r="M138" i="40" s="1"/>
  <c r="P138" i="40" s="1"/>
  <c r="I145" i="42" l="1"/>
  <c r="H141" i="42"/>
  <c r="K140" i="42"/>
  <c r="N140" i="42" s="1"/>
  <c r="J140" i="42"/>
  <c r="M140" i="42" s="1"/>
  <c r="P140" i="42" s="1"/>
  <c r="G141" i="42"/>
  <c r="L140" i="42"/>
  <c r="O140" i="42" s="1"/>
  <c r="I140" i="41"/>
  <c r="L139" i="41"/>
  <c r="O139" i="41" s="1"/>
  <c r="H141" i="41"/>
  <c r="J140" i="41"/>
  <c r="M140" i="41" s="1"/>
  <c r="P140" i="41" s="1"/>
  <c r="K140" i="41"/>
  <c r="N140" i="41" s="1"/>
  <c r="J139" i="41"/>
  <c r="M139" i="41" s="1"/>
  <c r="P139" i="41" s="1"/>
  <c r="J139" i="40"/>
  <c r="M139" i="40" s="1"/>
  <c r="P139" i="40" s="1"/>
  <c r="K139" i="40"/>
  <c r="N139" i="40" s="1"/>
  <c r="H140" i="40"/>
  <c r="L139" i="40"/>
  <c r="O139" i="40" s="1"/>
  <c r="I140" i="40"/>
  <c r="G142" i="42" l="1"/>
  <c r="L141" i="42"/>
  <c r="O141" i="42" s="1"/>
  <c r="J141" i="42"/>
  <c r="M141" i="42" s="1"/>
  <c r="P141" i="42" s="1"/>
  <c r="K141" i="42"/>
  <c r="N141" i="42" s="1"/>
  <c r="H142" i="42"/>
  <c r="I146" i="42"/>
  <c r="K141" i="41"/>
  <c r="N141" i="41" s="1"/>
  <c r="H142" i="41"/>
  <c r="I141" i="41"/>
  <c r="J141" i="41" s="1"/>
  <c r="M141" i="41" s="1"/>
  <c r="P141" i="41" s="1"/>
  <c r="L140" i="41"/>
  <c r="O140" i="41" s="1"/>
  <c r="I141" i="40"/>
  <c r="L140" i="40"/>
  <c r="O140" i="40" s="1"/>
  <c r="H141" i="40"/>
  <c r="K140" i="40"/>
  <c r="N140" i="40" s="1"/>
  <c r="J140" i="40"/>
  <c r="M140" i="40" s="1"/>
  <c r="P140" i="40" s="1"/>
  <c r="I147" i="42" l="1"/>
  <c r="H143" i="42"/>
  <c r="K142" i="42"/>
  <c r="N142" i="42" s="1"/>
  <c r="J142" i="42"/>
  <c r="M142" i="42" s="1"/>
  <c r="P142" i="42" s="1"/>
  <c r="G143" i="42"/>
  <c r="L142" i="42"/>
  <c r="O142" i="42" s="1"/>
  <c r="L141" i="41"/>
  <c r="O141" i="41" s="1"/>
  <c r="I142" i="41"/>
  <c r="H143" i="41"/>
  <c r="K142" i="41"/>
  <c r="N142" i="41" s="1"/>
  <c r="J142" i="41"/>
  <c r="M142" i="41" s="1"/>
  <c r="P142" i="41" s="1"/>
  <c r="K141" i="40"/>
  <c r="N141" i="40" s="1"/>
  <c r="J141" i="40"/>
  <c r="M141" i="40" s="1"/>
  <c r="P141" i="40" s="1"/>
  <c r="H142" i="40"/>
  <c r="L141" i="40"/>
  <c r="O141" i="40" s="1"/>
  <c r="I142" i="40"/>
  <c r="G144" i="42" l="1"/>
  <c r="L143" i="42"/>
  <c r="O143" i="42" s="1"/>
  <c r="K143" i="42"/>
  <c r="N143" i="42" s="1"/>
  <c r="J143" i="42"/>
  <c r="M143" i="42" s="1"/>
  <c r="P143" i="42" s="1"/>
  <c r="H144" i="42"/>
  <c r="I148" i="42"/>
  <c r="K143" i="41"/>
  <c r="N143" i="41" s="1"/>
  <c r="H144" i="41"/>
  <c r="L142" i="41"/>
  <c r="O142" i="41" s="1"/>
  <c r="I143" i="41"/>
  <c r="I143" i="40"/>
  <c r="L142" i="40"/>
  <c r="O142" i="40" s="1"/>
  <c r="H143" i="40"/>
  <c r="K142" i="40"/>
  <c r="N142" i="40" s="1"/>
  <c r="J142" i="40"/>
  <c r="M142" i="40" s="1"/>
  <c r="P142" i="40" s="1"/>
  <c r="I149" i="42" l="1"/>
  <c r="H145" i="42"/>
  <c r="J144" i="42"/>
  <c r="M144" i="42" s="1"/>
  <c r="P144" i="42" s="1"/>
  <c r="K144" i="42"/>
  <c r="N144" i="42" s="1"/>
  <c r="G145" i="42"/>
  <c r="L144" i="42"/>
  <c r="O144" i="42" s="1"/>
  <c r="L143" i="41"/>
  <c r="O143" i="41" s="1"/>
  <c r="I144" i="41"/>
  <c r="K144" i="41"/>
  <c r="N144" i="41" s="1"/>
  <c r="H145" i="41"/>
  <c r="J143" i="41"/>
  <c r="M143" i="41" s="1"/>
  <c r="P143" i="41" s="1"/>
  <c r="K143" i="40"/>
  <c r="N143" i="40" s="1"/>
  <c r="J143" i="40"/>
  <c r="M143" i="40" s="1"/>
  <c r="P143" i="40" s="1"/>
  <c r="H144" i="40"/>
  <c r="L143" i="40"/>
  <c r="O143" i="40" s="1"/>
  <c r="I144" i="40"/>
  <c r="G146" i="42" l="1"/>
  <c r="L145" i="42"/>
  <c r="O145" i="42" s="1"/>
  <c r="K145" i="42"/>
  <c r="N145" i="42" s="1"/>
  <c r="J145" i="42"/>
  <c r="M145" i="42" s="1"/>
  <c r="P145" i="42" s="1"/>
  <c r="H146" i="42"/>
  <c r="I150" i="42"/>
  <c r="H146" i="41"/>
  <c r="K145" i="41"/>
  <c r="N145" i="41" s="1"/>
  <c r="I145" i="41"/>
  <c r="L144" i="41"/>
  <c r="O144" i="41" s="1"/>
  <c r="J144" i="41"/>
  <c r="M144" i="41" s="1"/>
  <c r="P144" i="41" s="1"/>
  <c r="I145" i="40"/>
  <c r="L144" i="40"/>
  <c r="O144" i="40" s="1"/>
  <c r="H145" i="40"/>
  <c r="K144" i="40"/>
  <c r="N144" i="40" s="1"/>
  <c r="J144" i="40"/>
  <c r="M144" i="40" s="1"/>
  <c r="P144" i="40" s="1"/>
  <c r="I151" i="42" l="1"/>
  <c r="H147" i="42"/>
  <c r="K146" i="42"/>
  <c r="N146" i="42" s="1"/>
  <c r="J146" i="42"/>
  <c r="M146" i="42" s="1"/>
  <c r="P146" i="42" s="1"/>
  <c r="G147" i="42"/>
  <c r="L146" i="42"/>
  <c r="O146" i="42" s="1"/>
  <c r="L145" i="41"/>
  <c r="O145" i="41" s="1"/>
  <c r="I146" i="41"/>
  <c r="J145" i="41"/>
  <c r="M145" i="41" s="1"/>
  <c r="P145" i="41" s="1"/>
  <c r="J146" i="41"/>
  <c r="M146" i="41" s="1"/>
  <c r="P146" i="41" s="1"/>
  <c r="H147" i="41"/>
  <c r="K146" i="41"/>
  <c r="N146" i="41" s="1"/>
  <c r="K145" i="40"/>
  <c r="N145" i="40" s="1"/>
  <c r="H146" i="40"/>
  <c r="J145" i="40"/>
  <c r="M145" i="40" s="1"/>
  <c r="P145" i="40" s="1"/>
  <c r="L145" i="40"/>
  <c r="O145" i="40" s="1"/>
  <c r="I146" i="40"/>
  <c r="G148" i="42" l="1"/>
  <c r="L147" i="42"/>
  <c r="O147" i="42" s="1"/>
  <c r="J147" i="42"/>
  <c r="M147" i="42" s="1"/>
  <c r="P147" i="42" s="1"/>
  <c r="H148" i="42"/>
  <c r="K147" i="42"/>
  <c r="N147" i="42" s="1"/>
  <c r="I152" i="42"/>
  <c r="I147" i="41"/>
  <c r="L146" i="41"/>
  <c r="O146" i="41" s="1"/>
  <c r="K147" i="41"/>
  <c r="N147" i="41" s="1"/>
  <c r="J147" i="41"/>
  <c r="M147" i="41" s="1"/>
  <c r="P147" i="41" s="1"/>
  <c r="H148" i="41"/>
  <c r="L146" i="40"/>
  <c r="O146" i="40" s="1"/>
  <c r="I147" i="40"/>
  <c r="K146" i="40"/>
  <c r="N146" i="40" s="1"/>
  <c r="J146" i="40"/>
  <c r="M146" i="40" s="1"/>
  <c r="P146" i="40" s="1"/>
  <c r="H147" i="40"/>
  <c r="I153" i="42" l="1"/>
  <c r="K148" i="42"/>
  <c r="N148" i="42" s="1"/>
  <c r="J148" i="42"/>
  <c r="M148" i="42" s="1"/>
  <c r="P148" i="42" s="1"/>
  <c r="H149" i="42"/>
  <c r="G149" i="42"/>
  <c r="L148" i="42"/>
  <c r="O148" i="42" s="1"/>
  <c r="H149" i="41"/>
  <c r="K148" i="41"/>
  <c r="N148" i="41" s="1"/>
  <c r="L147" i="41"/>
  <c r="O147" i="41" s="1"/>
  <c r="I148" i="41"/>
  <c r="H148" i="40"/>
  <c r="K147" i="40"/>
  <c r="N147" i="40" s="1"/>
  <c r="J147" i="40"/>
  <c r="M147" i="40" s="1"/>
  <c r="P147" i="40" s="1"/>
  <c r="I148" i="40"/>
  <c r="L147" i="40"/>
  <c r="O147" i="40" s="1"/>
  <c r="K149" i="42" l="1"/>
  <c r="N149" i="42" s="1"/>
  <c r="H150" i="42"/>
  <c r="J149" i="42"/>
  <c r="M149" i="42" s="1"/>
  <c r="P149" i="42" s="1"/>
  <c r="G150" i="42"/>
  <c r="L149" i="42"/>
  <c r="O149" i="42" s="1"/>
  <c r="I154" i="42"/>
  <c r="L148" i="41"/>
  <c r="O148" i="41" s="1"/>
  <c r="I149" i="41"/>
  <c r="H150" i="41"/>
  <c r="K149" i="41"/>
  <c r="N149" i="41" s="1"/>
  <c r="J149" i="41"/>
  <c r="M149" i="41" s="1"/>
  <c r="P149" i="41" s="1"/>
  <c r="J148" i="41"/>
  <c r="M148" i="41" s="1"/>
  <c r="P148" i="41" s="1"/>
  <c r="L148" i="40"/>
  <c r="O148" i="40" s="1"/>
  <c r="I149" i="40"/>
  <c r="J148" i="40"/>
  <c r="M148" i="40" s="1"/>
  <c r="P148" i="40" s="1"/>
  <c r="H149" i="40"/>
  <c r="K148" i="40"/>
  <c r="N148" i="40" s="1"/>
  <c r="G151" i="42" l="1"/>
  <c r="L150" i="42"/>
  <c r="O150" i="42" s="1"/>
  <c r="I155" i="42"/>
  <c r="H151" i="42"/>
  <c r="K150" i="42"/>
  <c r="N150" i="42" s="1"/>
  <c r="J150" i="42"/>
  <c r="M150" i="42" s="1"/>
  <c r="P150" i="42" s="1"/>
  <c r="I150" i="41"/>
  <c r="L149" i="41"/>
  <c r="O149" i="41" s="1"/>
  <c r="K150" i="41"/>
  <c r="N150" i="41" s="1"/>
  <c r="H151" i="41"/>
  <c r="J150" i="41"/>
  <c r="M150" i="41" s="1"/>
  <c r="P150" i="41" s="1"/>
  <c r="H150" i="40"/>
  <c r="K149" i="40"/>
  <c r="N149" i="40" s="1"/>
  <c r="J149" i="40"/>
  <c r="M149" i="40" s="1"/>
  <c r="P149" i="40" s="1"/>
  <c r="I150" i="40"/>
  <c r="L149" i="40"/>
  <c r="O149" i="40" s="1"/>
  <c r="H152" i="42" l="1"/>
  <c r="K151" i="42"/>
  <c r="N151" i="42" s="1"/>
  <c r="J151" i="42"/>
  <c r="M151" i="42" s="1"/>
  <c r="P151" i="42" s="1"/>
  <c r="I156" i="42"/>
  <c r="G152" i="42"/>
  <c r="L151" i="42"/>
  <c r="O151" i="42" s="1"/>
  <c r="H152" i="41"/>
  <c r="K151" i="41"/>
  <c r="N151" i="41" s="1"/>
  <c r="I151" i="41"/>
  <c r="L150" i="41"/>
  <c r="O150" i="41" s="1"/>
  <c r="I151" i="40"/>
  <c r="L150" i="40"/>
  <c r="O150" i="40" s="1"/>
  <c r="J150" i="40"/>
  <c r="M150" i="40" s="1"/>
  <c r="P150" i="40" s="1"/>
  <c r="H151" i="40"/>
  <c r="K150" i="40"/>
  <c r="N150" i="40" s="1"/>
  <c r="G153" i="42" l="1"/>
  <c r="L152" i="42"/>
  <c r="O152" i="42" s="1"/>
  <c r="I157" i="42"/>
  <c r="K152" i="42"/>
  <c r="N152" i="42" s="1"/>
  <c r="J152" i="42"/>
  <c r="M152" i="42" s="1"/>
  <c r="P152" i="42" s="1"/>
  <c r="H153" i="42"/>
  <c r="I152" i="41"/>
  <c r="L151" i="41"/>
  <c r="O151" i="41" s="1"/>
  <c r="J151" i="41"/>
  <c r="M151" i="41" s="1"/>
  <c r="P151" i="41" s="1"/>
  <c r="K152" i="41"/>
  <c r="N152" i="41" s="1"/>
  <c r="J152" i="41"/>
  <c r="M152" i="41" s="1"/>
  <c r="P152" i="41" s="1"/>
  <c r="H153" i="41"/>
  <c r="H152" i="40"/>
  <c r="K151" i="40"/>
  <c r="N151" i="40" s="1"/>
  <c r="J151" i="40"/>
  <c r="M151" i="40" s="1"/>
  <c r="P151" i="40" s="1"/>
  <c r="I152" i="40"/>
  <c r="L151" i="40"/>
  <c r="O151" i="40" s="1"/>
  <c r="H154" i="42" l="1"/>
  <c r="K153" i="42"/>
  <c r="N153" i="42" s="1"/>
  <c r="J153" i="42"/>
  <c r="M153" i="42" s="1"/>
  <c r="P153" i="42" s="1"/>
  <c r="I158" i="42"/>
  <c r="G154" i="42"/>
  <c r="L153" i="42"/>
  <c r="O153" i="42" s="1"/>
  <c r="K153" i="41"/>
  <c r="N153" i="41" s="1"/>
  <c r="H154" i="41"/>
  <c r="I153" i="41"/>
  <c r="L152" i="41"/>
  <c r="O152" i="41" s="1"/>
  <c r="L152" i="40"/>
  <c r="O152" i="40" s="1"/>
  <c r="I153" i="40"/>
  <c r="K152" i="40"/>
  <c r="N152" i="40" s="1"/>
  <c r="J152" i="40"/>
  <c r="M152" i="40" s="1"/>
  <c r="P152" i="40" s="1"/>
  <c r="H153" i="40"/>
  <c r="G155" i="42" l="1"/>
  <c r="L154" i="42"/>
  <c r="O154" i="42" s="1"/>
  <c r="I159" i="42"/>
  <c r="K154" i="42"/>
  <c r="N154" i="42" s="1"/>
  <c r="J154" i="42"/>
  <c r="M154" i="42" s="1"/>
  <c r="P154" i="42" s="1"/>
  <c r="H155" i="42"/>
  <c r="I154" i="41"/>
  <c r="L153" i="41"/>
  <c r="O153" i="41" s="1"/>
  <c r="J153" i="41"/>
  <c r="M153" i="41" s="1"/>
  <c r="P153" i="41" s="1"/>
  <c r="K154" i="41"/>
  <c r="N154" i="41" s="1"/>
  <c r="J154" i="41"/>
  <c r="M154" i="41" s="1"/>
  <c r="P154" i="41" s="1"/>
  <c r="H155" i="41"/>
  <c r="H154" i="40"/>
  <c r="K153" i="40"/>
  <c r="N153" i="40" s="1"/>
  <c r="J153" i="40"/>
  <c r="M153" i="40" s="1"/>
  <c r="P153" i="40" s="1"/>
  <c r="I154" i="40"/>
  <c r="L153" i="40"/>
  <c r="O153" i="40" s="1"/>
  <c r="K155" i="42" l="1"/>
  <c r="N155" i="42" s="1"/>
  <c r="J155" i="42"/>
  <c r="M155" i="42" s="1"/>
  <c r="P155" i="42" s="1"/>
  <c r="H156" i="42"/>
  <c r="I160" i="42"/>
  <c r="G156" i="42"/>
  <c r="L155" i="42"/>
  <c r="O155" i="42" s="1"/>
  <c r="K155" i="41"/>
  <c r="N155" i="41" s="1"/>
  <c r="H156" i="41"/>
  <c r="L154" i="41"/>
  <c r="O154" i="41" s="1"/>
  <c r="I155" i="41"/>
  <c r="J155" i="41" s="1"/>
  <c r="M155" i="41" s="1"/>
  <c r="P155" i="41" s="1"/>
  <c r="L154" i="40"/>
  <c r="O154" i="40" s="1"/>
  <c r="I155" i="40"/>
  <c r="K154" i="40"/>
  <c r="N154" i="40" s="1"/>
  <c r="J154" i="40"/>
  <c r="M154" i="40" s="1"/>
  <c r="P154" i="40" s="1"/>
  <c r="H155" i="40"/>
  <c r="G157" i="42" l="1"/>
  <c r="L156" i="42"/>
  <c r="O156" i="42" s="1"/>
  <c r="I161" i="42"/>
  <c r="K156" i="42"/>
  <c r="N156" i="42" s="1"/>
  <c r="J156" i="42"/>
  <c r="M156" i="42" s="1"/>
  <c r="P156" i="42" s="1"/>
  <c r="H157" i="42"/>
  <c r="I156" i="41"/>
  <c r="L155" i="41"/>
  <c r="O155" i="41" s="1"/>
  <c r="K156" i="41"/>
  <c r="N156" i="41" s="1"/>
  <c r="H157" i="41"/>
  <c r="J156" i="41"/>
  <c r="M156" i="41" s="1"/>
  <c r="P156" i="41" s="1"/>
  <c r="H156" i="40"/>
  <c r="J155" i="40"/>
  <c r="M155" i="40" s="1"/>
  <c r="P155" i="40" s="1"/>
  <c r="K155" i="40"/>
  <c r="N155" i="40" s="1"/>
  <c r="I156" i="40"/>
  <c r="L155" i="40"/>
  <c r="O155" i="40" s="1"/>
  <c r="I162" i="42" l="1"/>
  <c r="H158" i="42"/>
  <c r="K157" i="42"/>
  <c r="N157" i="42" s="1"/>
  <c r="J157" i="42"/>
  <c r="M157" i="42" s="1"/>
  <c r="P157" i="42" s="1"/>
  <c r="G158" i="42"/>
  <c r="L157" i="42"/>
  <c r="O157" i="42" s="1"/>
  <c r="K157" i="41"/>
  <c r="N157" i="41" s="1"/>
  <c r="H158" i="41"/>
  <c r="L156" i="41"/>
  <c r="O156" i="41" s="1"/>
  <c r="I157" i="41"/>
  <c r="L156" i="40"/>
  <c r="O156" i="40" s="1"/>
  <c r="I157" i="40"/>
  <c r="J156" i="40"/>
  <c r="M156" i="40" s="1"/>
  <c r="P156" i="40" s="1"/>
  <c r="K156" i="40"/>
  <c r="N156" i="40" s="1"/>
  <c r="H157" i="40"/>
  <c r="G159" i="42" l="1"/>
  <c r="L158" i="42"/>
  <c r="O158" i="42" s="1"/>
  <c r="K158" i="42"/>
  <c r="N158" i="42" s="1"/>
  <c r="H159" i="42"/>
  <c r="J158" i="42"/>
  <c r="M158" i="42" s="1"/>
  <c r="P158" i="42" s="1"/>
  <c r="I163" i="42"/>
  <c r="L157" i="41"/>
  <c r="O157" i="41" s="1"/>
  <c r="I158" i="41"/>
  <c r="H159" i="41"/>
  <c r="K158" i="41"/>
  <c r="N158" i="41" s="1"/>
  <c r="J158" i="41"/>
  <c r="M158" i="41" s="1"/>
  <c r="P158" i="41" s="1"/>
  <c r="J157" i="41"/>
  <c r="M157" i="41" s="1"/>
  <c r="P157" i="41" s="1"/>
  <c r="H158" i="40"/>
  <c r="K157" i="40"/>
  <c r="N157" i="40" s="1"/>
  <c r="J157" i="40"/>
  <c r="M157" i="40" s="1"/>
  <c r="P157" i="40" s="1"/>
  <c r="I158" i="40"/>
  <c r="L157" i="40"/>
  <c r="O157" i="40" s="1"/>
  <c r="K159" i="42" l="1"/>
  <c r="N159" i="42" s="1"/>
  <c r="J159" i="42"/>
  <c r="M159" i="42" s="1"/>
  <c r="P159" i="42" s="1"/>
  <c r="H160" i="42"/>
  <c r="G160" i="42"/>
  <c r="L159" i="42"/>
  <c r="O159" i="42" s="1"/>
  <c r="H160" i="41"/>
  <c r="K159" i="41"/>
  <c r="N159" i="41" s="1"/>
  <c r="L158" i="41"/>
  <c r="O158" i="41" s="1"/>
  <c r="I159" i="41"/>
  <c r="L158" i="40"/>
  <c r="O158" i="40" s="1"/>
  <c r="I159" i="40"/>
  <c r="K158" i="40"/>
  <c r="N158" i="40" s="1"/>
  <c r="J158" i="40"/>
  <c r="M158" i="40" s="1"/>
  <c r="P158" i="40" s="1"/>
  <c r="H159" i="40"/>
  <c r="G161" i="42" l="1"/>
  <c r="L160" i="42"/>
  <c r="O160" i="42" s="1"/>
  <c r="H161" i="42"/>
  <c r="K160" i="42"/>
  <c r="N160" i="42" s="1"/>
  <c r="J160" i="42"/>
  <c r="M160" i="42" s="1"/>
  <c r="P160" i="42" s="1"/>
  <c r="I160" i="41"/>
  <c r="L159" i="41"/>
  <c r="O159" i="41" s="1"/>
  <c r="J159" i="41"/>
  <c r="M159" i="41" s="1"/>
  <c r="P159" i="41" s="1"/>
  <c r="H161" i="41"/>
  <c r="K160" i="41"/>
  <c r="N160" i="41" s="1"/>
  <c r="J160" i="41"/>
  <c r="M160" i="41" s="1"/>
  <c r="P160" i="41" s="1"/>
  <c r="H160" i="40"/>
  <c r="K159" i="40"/>
  <c r="N159" i="40" s="1"/>
  <c r="J159" i="40"/>
  <c r="M159" i="40" s="1"/>
  <c r="P159" i="40" s="1"/>
  <c r="L159" i="40"/>
  <c r="O159" i="40" s="1"/>
  <c r="I160" i="40"/>
  <c r="H162" i="42" l="1"/>
  <c r="K161" i="42"/>
  <c r="N161" i="42" s="1"/>
  <c r="J161" i="42"/>
  <c r="M161" i="42" s="1"/>
  <c r="P161" i="42" s="1"/>
  <c r="G162" i="42"/>
  <c r="L161" i="42"/>
  <c r="O161" i="42" s="1"/>
  <c r="H162" i="41"/>
  <c r="K161" i="41"/>
  <c r="N161" i="41" s="1"/>
  <c r="I161" i="41"/>
  <c r="J161" i="41" s="1"/>
  <c r="M161" i="41" s="1"/>
  <c r="P161" i="41" s="1"/>
  <c r="L160" i="41"/>
  <c r="O160" i="41" s="1"/>
  <c r="I161" i="40"/>
  <c r="L160" i="40"/>
  <c r="O160" i="40" s="1"/>
  <c r="H161" i="40"/>
  <c r="J160" i="40"/>
  <c r="M160" i="40" s="1"/>
  <c r="P160" i="40" s="1"/>
  <c r="K160" i="40"/>
  <c r="N160" i="40" s="1"/>
  <c r="G163" i="42" l="1"/>
  <c r="L163" i="42" s="1"/>
  <c r="O163" i="42" s="1"/>
  <c r="L162" i="42"/>
  <c r="O162" i="42" s="1"/>
  <c r="H163" i="42"/>
  <c r="K162" i="42"/>
  <c r="N162" i="42" s="1"/>
  <c r="J162" i="42"/>
  <c r="M162" i="42" s="1"/>
  <c r="P162" i="42" s="1"/>
  <c r="I162" i="41"/>
  <c r="L161" i="41"/>
  <c r="O161" i="41" s="1"/>
  <c r="H163" i="41"/>
  <c r="K162" i="41"/>
  <c r="N162" i="41" s="1"/>
  <c r="J162" i="41"/>
  <c r="M162" i="41" s="1"/>
  <c r="P162" i="41" s="1"/>
  <c r="H162" i="40"/>
  <c r="K161" i="40"/>
  <c r="N161" i="40" s="1"/>
  <c r="J161" i="40"/>
  <c r="M161" i="40" s="1"/>
  <c r="P161" i="40" s="1"/>
  <c r="I162" i="40"/>
  <c r="L161" i="40"/>
  <c r="O161" i="40" s="1"/>
  <c r="J163" i="42" l="1"/>
  <c r="M163" i="42" s="1"/>
  <c r="P163" i="42" s="1"/>
  <c r="K163" i="42"/>
  <c r="N163" i="42" s="1"/>
  <c r="K163" i="41"/>
  <c r="N163" i="41" s="1"/>
  <c r="I163" i="41"/>
  <c r="L163" i="41" s="1"/>
  <c r="O163" i="41" s="1"/>
  <c r="L162" i="41"/>
  <c r="O162" i="41" s="1"/>
  <c r="I163" i="40"/>
  <c r="L163" i="40" s="1"/>
  <c r="O163" i="40" s="1"/>
  <c r="L162" i="40"/>
  <c r="O162" i="40" s="1"/>
  <c r="H163" i="40"/>
  <c r="K162" i="40"/>
  <c r="N162" i="40" s="1"/>
  <c r="J162" i="40"/>
  <c r="M162" i="40" s="1"/>
  <c r="P162" i="40" s="1"/>
  <c r="J163" i="41" l="1"/>
  <c r="M163" i="41" s="1"/>
  <c r="P163" i="41" s="1"/>
  <c r="J163" i="40"/>
  <c r="M163" i="40" s="1"/>
  <c r="P163" i="40" s="1"/>
  <c r="K163" i="40"/>
  <c r="N163" i="40" s="1"/>
  <c r="AF20" i="38" l="1"/>
  <c r="AD20" i="38"/>
  <c r="G163" i="38"/>
  <c r="G162" i="38"/>
  <c r="G161" i="38"/>
  <c r="G160" i="38"/>
  <c r="G159" i="38"/>
  <c r="G158" i="38"/>
  <c r="G157" i="38"/>
  <c r="G156" i="38"/>
  <c r="G155" i="38"/>
  <c r="G154" i="38"/>
  <c r="G153" i="38"/>
  <c r="G152" i="38"/>
  <c r="G151" i="38"/>
  <c r="G150" i="38"/>
  <c r="G149" i="38"/>
  <c r="G148" i="38"/>
  <c r="G147" i="38"/>
  <c r="G146" i="38"/>
  <c r="G145" i="38"/>
  <c r="G144" i="38"/>
  <c r="G143" i="38"/>
  <c r="G142" i="38"/>
  <c r="G141" i="38"/>
  <c r="G140" i="38"/>
  <c r="G139" i="38"/>
  <c r="G138" i="38"/>
  <c r="G137" i="38"/>
  <c r="G136" i="38"/>
  <c r="G135" i="38"/>
  <c r="G134" i="38"/>
  <c r="G133" i="38"/>
  <c r="G132" i="38"/>
  <c r="G131" i="38"/>
  <c r="G130" i="38"/>
  <c r="G129" i="38"/>
  <c r="G128" i="38"/>
  <c r="G127" i="38"/>
  <c r="G126" i="38"/>
  <c r="G125" i="38"/>
  <c r="G124" i="38"/>
  <c r="G123" i="38"/>
  <c r="G122" i="38"/>
  <c r="G121" i="38"/>
  <c r="G120" i="38"/>
  <c r="G119" i="38"/>
  <c r="G118" i="38"/>
  <c r="G117" i="38"/>
  <c r="G116" i="38"/>
  <c r="G115" i="38"/>
  <c r="G114" i="38"/>
  <c r="G113" i="38"/>
  <c r="G112" i="38"/>
  <c r="G111" i="38"/>
  <c r="G110" i="38"/>
  <c r="G109" i="38"/>
  <c r="G108" i="38"/>
  <c r="G107" i="38"/>
  <c r="G106" i="38"/>
  <c r="G105" i="38"/>
  <c r="G104" i="38"/>
  <c r="G103" i="38"/>
  <c r="G102" i="38"/>
  <c r="G101" i="38"/>
  <c r="G100" i="38"/>
  <c r="G99" i="38"/>
  <c r="G98" i="38"/>
  <c r="G97" i="38"/>
  <c r="G96" i="38"/>
  <c r="G95" i="38"/>
  <c r="G94" i="38"/>
  <c r="G93" i="38"/>
  <c r="G92" i="38"/>
  <c r="G91" i="38"/>
  <c r="G90" i="38"/>
  <c r="G89" i="38"/>
  <c r="G88" i="38"/>
  <c r="G87" i="38"/>
  <c r="G86" i="38"/>
  <c r="G85" i="38"/>
  <c r="G84" i="38"/>
  <c r="G83" i="38"/>
  <c r="G82" i="38"/>
  <c r="G81" i="38"/>
  <c r="G80" i="38"/>
  <c r="G79" i="38"/>
  <c r="G78" i="38"/>
  <c r="G77" i="38"/>
  <c r="G76" i="38"/>
  <c r="G75" i="38"/>
  <c r="G74" i="38"/>
  <c r="G73" i="38"/>
  <c r="G72" i="38"/>
  <c r="G71" i="38"/>
  <c r="G70" i="38"/>
  <c r="G69" i="38"/>
  <c r="G68" i="38"/>
  <c r="G67" i="38"/>
  <c r="G66" i="38"/>
  <c r="G65" i="38"/>
  <c r="G64" i="38"/>
  <c r="G63" i="38"/>
  <c r="G62" i="38"/>
  <c r="G61" i="38"/>
  <c r="G60" i="38"/>
  <c r="G59" i="38"/>
  <c r="G58" i="38"/>
  <c r="G57" i="38"/>
  <c r="G56" i="38"/>
  <c r="G55" i="38"/>
  <c r="G54" i="38"/>
  <c r="G53" i="38"/>
  <c r="G52" i="38"/>
  <c r="G51" i="38"/>
  <c r="G50" i="38"/>
  <c r="G49" i="38"/>
  <c r="G48" i="38"/>
  <c r="G47" i="38"/>
  <c r="G46" i="38"/>
  <c r="G45" i="38"/>
  <c r="G44" i="38"/>
  <c r="G43" i="38"/>
  <c r="G42" i="38"/>
  <c r="G41" i="38"/>
  <c r="G40" i="38"/>
  <c r="G39" i="38"/>
  <c r="G38" i="38"/>
  <c r="G37" i="38"/>
  <c r="G36" i="38"/>
  <c r="G35" i="38"/>
  <c r="G34" i="38"/>
  <c r="G33" i="38"/>
  <c r="G32" i="38"/>
  <c r="G31" i="38"/>
  <c r="G30" i="38"/>
  <c r="G29" i="38"/>
  <c r="G28" i="38"/>
  <c r="G27" i="38"/>
  <c r="G26" i="38"/>
  <c r="G25" i="38"/>
  <c r="G24" i="38"/>
  <c r="G23" i="38"/>
  <c r="G22" i="38"/>
  <c r="G21" i="38"/>
  <c r="G20" i="38"/>
  <c r="G19" i="38"/>
  <c r="G18" i="38"/>
  <c r="G17" i="38"/>
  <c r="G16" i="38"/>
  <c r="G15" i="38"/>
  <c r="G14" i="38"/>
  <c r="G13" i="38"/>
  <c r="G12" i="38"/>
  <c r="G11" i="38"/>
  <c r="G10" i="38"/>
  <c r="J9" i="38"/>
  <c r="I9" i="38"/>
  <c r="H9" i="38"/>
  <c r="H10" i="38" s="1"/>
  <c r="H11" i="38" s="1"/>
  <c r="H12" i="38" s="1"/>
  <c r="H13" i="38" s="1"/>
  <c r="H14" i="38" s="1"/>
  <c r="H15" i="38" s="1"/>
  <c r="H16" i="38" s="1"/>
  <c r="G9" i="38"/>
  <c r="G8" i="38"/>
  <c r="G7" i="38"/>
  <c r="G6" i="38"/>
  <c r="AF21" i="38" l="1"/>
  <c r="AD21" i="38"/>
  <c r="L9" i="38"/>
  <c r="M9" i="38"/>
  <c r="K9" i="38"/>
  <c r="N9" i="38" s="1"/>
  <c r="J10" i="38"/>
  <c r="H17" i="38"/>
  <c r="H18" i="38" s="1"/>
  <c r="H19" i="38" s="1"/>
  <c r="H20" i="38" s="1"/>
  <c r="H21" i="38" s="1"/>
  <c r="H22" i="38" s="1"/>
  <c r="H23" i="38" s="1"/>
  <c r="H24" i="38" s="1"/>
  <c r="H25" i="38" s="1"/>
  <c r="H26" i="38" s="1"/>
  <c r="H27" i="38" s="1"/>
  <c r="H28" i="38" s="1"/>
  <c r="H29" i="38" s="1"/>
  <c r="H30" i="38" s="1"/>
  <c r="H31" i="38" s="1"/>
  <c r="H32" i="38" s="1"/>
  <c r="H33" i="38" s="1"/>
  <c r="H34" i="38" s="1"/>
  <c r="H35" i="38" s="1"/>
  <c r="H36" i="38" s="1"/>
  <c r="H37" i="38" s="1"/>
  <c r="H38" i="38" s="1"/>
  <c r="H39" i="38" s="1"/>
  <c r="H40" i="38" s="1"/>
  <c r="H41" i="38" s="1"/>
  <c r="H42" i="38" s="1"/>
  <c r="H43" i="38" s="1"/>
  <c r="H44" i="38" s="1"/>
  <c r="H45" i="38" s="1"/>
  <c r="H46" i="38" s="1"/>
  <c r="H47" i="38" s="1"/>
  <c r="H48" i="38" s="1"/>
  <c r="H49" i="38" s="1"/>
  <c r="H50" i="38" s="1"/>
  <c r="H51" i="38" s="1"/>
  <c r="H52" i="38" s="1"/>
  <c r="H53" i="38" s="1"/>
  <c r="H54" i="38" s="1"/>
  <c r="H55" i="38" s="1"/>
  <c r="H56" i="38" s="1"/>
  <c r="H57" i="38" s="1"/>
  <c r="H58" i="38" s="1"/>
  <c r="H59" i="38" s="1"/>
  <c r="H60" i="38" s="1"/>
  <c r="H61" i="38" s="1"/>
  <c r="H62" i="38" s="1"/>
  <c r="H63" i="38" s="1"/>
  <c r="H64" i="38" s="1"/>
  <c r="H65" i="38" s="1"/>
  <c r="H66" i="38" s="1"/>
  <c r="H67" i="38" s="1"/>
  <c r="H68" i="38" s="1"/>
  <c r="H69" i="38" s="1"/>
  <c r="H70" i="38" s="1"/>
  <c r="H71" i="38" s="1"/>
  <c r="H72" i="38" s="1"/>
  <c r="H73" i="38" s="1"/>
  <c r="H74" i="38" s="1"/>
  <c r="H75" i="38" s="1"/>
  <c r="H76" i="38" s="1"/>
  <c r="H77" i="38" s="1"/>
  <c r="H78" i="38" s="1"/>
  <c r="H79" i="38" s="1"/>
  <c r="H80" i="38" s="1"/>
  <c r="H81" i="38" s="1"/>
  <c r="H82" i="38" s="1"/>
  <c r="H83" i="38" s="1"/>
  <c r="H84" i="38" s="1"/>
  <c r="H85" i="38" s="1"/>
  <c r="H86" i="38" s="1"/>
  <c r="I10" i="38"/>
  <c r="AD22" i="38" l="1"/>
  <c r="I11" i="38"/>
  <c r="L10" i="38"/>
  <c r="K10" i="38"/>
  <c r="N10" i="38" s="1"/>
  <c r="H87" i="38"/>
  <c r="H88" i="38" s="1"/>
  <c r="H89" i="38" s="1"/>
  <c r="H90" i="38" s="1"/>
  <c r="H91" i="38" s="1"/>
  <c r="H92" i="38" s="1"/>
  <c r="H93" i="38" s="1"/>
  <c r="H94" i="38" s="1"/>
  <c r="H95" i="38" s="1"/>
  <c r="H96" i="38" s="1"/>
  <c r="H97" i="38" s="1"/>
  <c r="H98" i="38" s="1"/>
  <c r="H99" i="38" s="1"/>
  <c r="H100" i="38" s="1"/>
  <c r="H101" i="38" s="1"/>
  <c r="H102" i="38" s="1"/>
  <c r="H103" i="38" s="1"/>
  <c r="H104" i="38" s="1"/>
  <c r="H105" i="38" s="1"/>
  <c r="H106" i="38" s="1"/>
  <c r="H107" i="38" s="1"/>
  <c r="H108" i="38" s="1"/>
  <c r="H109" i="38" s="1"/>
  <c r="H110" i="38" s="1"/>
  <c r="H111" i="38" s="1"/>
  <c r="H112" i="38" s="1"/>
  <c r="H113" i="38" s="1"/>
  <c r="H114" i="38" s="1"/>
  <c r="H115" i="38" s="1"/>
  <c r="H116" i="38" s="1"/>
  <c r="H117" i="38" s="1"/>
  <c r="H118" i="38" s="1"/>
  <c r="H119" i="38" s="1"/>
  <c r="H120" i="38" s="1"/>
  <c r="H121" i="38" s="1"/>
  <c r="H122" i="38" s="1"/>
  <c r="H123" i="38" s="1"/>
  <c r="H124" i="38" s="1"/>
  <c r="H125" i="38" s="1"/>
  <c r="H126" i="38" s="1"/>
  <c r="H127" i="38" s="1"/>
  <c r="H128" i="38" s="1"/>
  <c r="H129" i="38" s="1"/>
  <c r="H130" i="38" s="1"/>
  <c r="H131" i="38" s="1"/>
  <c r="H132" i="38" s="1"/>
  <c r="H133" i="38" s="1"/>
  <c r="H134" i="38" s="1"/>
  <c r="H135" i="38" s="1"/>
  <c r="H136" i="38" s="1"/>
  <c r="H137" i="38" s="1"/>
  <c r="H138" i="38" s="1"/>
  <c r="H139" i="38" s="1"/>
  <c r="H140" i="38" s="1"/>
  <c r="H141" i="38" s="1"/>
  <c r="H142" i="38" s="1"/>
  <c r="H143" i="38" s="1"/>
  <c r="H144" i="38" s="1"/>
  <c r="H145" i="38" s="1"/>
  <c r="H146" i="38" s="1"/>
  <c r="H147" i="38" s="1"/>
  <c r="H148" i="38" s="1"/>
  <c r="H149" i="38" s="1"/>
  <c r="H150" i="38" s="1"/>
  <c r="H151" i="38" s="1"/>
  <c r="H152" i="38" s="1"/>
  <c r="H153" i="38" s="1"/>
  <c r="H154" i="38" s="1"/>
  <c r="H155" i="38" s="1"/>
  <c r="H156" i="38" s="1"/>
  <c r="H157" i="38" s="1"/>
  <c r="H158" i="38" s="1"/>
  <c r="H159" i="38" s="1"/>
  <c r="H160" i="38" s="1"/>
  <c r="H161" i="38" s="1"/>
  <c r="H162" i="38" s="1"/>
  <c r="H163" i="38" s="1"/>
  <c r="J11" i="38"/>
  <c r="M10" i="38"/>
  <c r="J12" i="38" l="1"/>
  <c r="M11" i="38"/>
  <c r="L11" i="38"/>
  <c r="K11" i="38"/>
  <c r="N11" i="38" s="1"/>
  <c r="I12" i="38"/>
  <c r="I13" i="38" l="1"/>
  <c r="K12" i="38"/>
  <c r="N12" i="38" s="1"/>
  <c r="L12" i="38"/>
  <c r="J13" i="38"/>
  <c r="M12" i="38"/>
  <c r="J14" i="38" l="1"/>
  <c r="M13" i="38"/>
  <c r="I14" i="38"/>
  <c r="K13" i="38"/>
  <c r="N13" i="38" s="1"/>
  <c r="L13" i="38"/>
  <c r="I15" i="38" l="1"/>
  <c r="L14" i="38"/>
  <c r="K14" i="38"/>
  <c r="N14" i="38" s="1"/>
  <c r="J15" i="38"/>
  <c r="M14" i="38"/>
  <c r="M15" i="38" l="1"/>
  <c r="J16" i="38"/>
  <c r="K15" i="38"/>
  <c r="N15" i="38" s="1"/>
  <c r="L15" i="38"/>
  <c r="I16" i="38"/>
  <c r="I17" i="38" l="1"/>
  <c r="K16" i="38"/>
  <c r="L16" i="38"/>
  <c r="O15" i="38" s="1"/>
  <c r="M16" i="38"/>
  <c r="J17" i="38"/>
  <c r="P15" i="38"/>
  <c r="J18" i="38" l="1"/>
  <c r="M17" i="38"/>
  <c r="P17" i="38" s="1"/>
  <c r="P16" i="38"/>
  <c r="P9" i="38"/>
  <c r="P10" i="38"/>
  <c r="P11" i="38"/>
  <c r="P12" i="38"/>
  <c r="P13" i="38"/>
  <c r="P14" i="38"/>
  <c r="O16" i="38"/>
  <c r="O9" i="38"/>
  <c r="O10" i="38"/>
  <c r="O11" i="38"/>
  <c r="O12" i="38"/>
  <c r="O13" i="38"/>
  <c r="O14" i="38"/>
  <c r="N16" i="38"/>
  <c r="L17" i="38"/>
  <c r="O17" i="38" s="1"/>
  <c r="K17" i="38"/>
  <c r="N17" i="38" s="1"/>
  <c r="I18" i="38"/>
  <c r="Q17" i="38" l="1"/>
  <c r="I19" i="38"/>
  <c r="L18" i="38"/>
  <c r="O18" i="38" s="1"/>
  <c r="K18" i="38"/>
  <c r="N18" i="38" s="1"/>
  <c r="Q18" i="38" s="1"/>
  <c r="Q16" i="38"/>
  <c r="Q9" i="38"/>
  <c r="Q10" i="38"/>
  <c r="Q11" i="38"/>
  <c r="Q12" i="38"/>
  <c r="Q13" i="38"/>
  <c r="Q14" i="38"/>
  <c r="Q15" i="38"/>
  <c r="J19" i="38"/>
  <c r="M18" i="38"/>
  <c r="P18" i="38" s="1"/>
  <c r="M19" i="38" l="1"/>
  <c r="P19" i="38" s="1"/>
  <c r="J20" i="38"/>
  <c r="K19" i="38"/>
  <c r="N19" i="38" s="1"/>
  <c r="Q19" i="38" s="1"/>
  <c r="L19" i="38"/>
  <c r="O19" i="38" s="1"/>
  <c r="I20" i="38"/>
  <c r="I21" i="38" l="1"/>
  <c r="K20" i="38"/>
  <c r="N20" i="38" s="1"/>
  <c r="Q20" i="38" s="1"/>
  <c r="L20" i="38"/>
  <c r="O20" i="38" s="1"/>
  <c r="J21" i="38"/>
  <c r="M20" i="38"/>
  <c r="P20" i="38" s="1"/>
  <c r="J22" i="38" l="1"/>
  <c r="M21" i="38"/>
  <c r="P21" i="38" s="1"/>
  <c r="L21" i="38"/>
  <c r="O21" i="38" s="1"/>
  <c r="K21" i="38"/>
  <c r="N21" i="38" s="1"/>
  <c r="Q21" i="38" s="1"/>
  <c r="I22" i="38"/>
  <c r="L22" i="38" l="1"/>
  <c r="O22" i="38" s="1"/>
  <c r="K22" i="38"/>
  <c r="N22" i="38" s="1"/>
  <c r="Q22" i="38" s="1"/>
  <c r="I23" i="38"/>
  <c r="M22" i="38"/>
  <c r="P22" i="38" s="1"/>
  <c r="J23" i="38"/>
  <c r="M23" i="38" l="1"/>
  <c r="P23" i="38" s="1"/>
  <c r="J24" i="38"/>
  <c r="K23" i="38"/>
  <c r="N23" i="38" s="1"/>
  <c r="Q23" i="38" s="1"/>
  <c r="L23" i="38"/>
  <c r="O23" i="38" s="1"/>
  <c r="I24" i="38"/>
  <c r="I25" i="38" l="1"/>
  <c r="K24" i="38"/>
  <c r="N24" i="38" s="1"/>
  <c r="Q24" i="38" s="1"/>
  <c r="L24" i="38"/>
  <c r="O24" i="38" s="1"/>
  <c r="J25" i="38"/>
  <c r="M24" i="38"/>
  <c r="P24" i="38" s="1"/>
  <c r="M25" i="38" l="1"/>
  <c r="P25" i="38" s="1"/>
  <c r="J26" i="38"/>
  <c r="I26" i="38"/>
  <c r="L25" i="38"/>
  <c r="O25" i="38" s="1"/>
  <c r="K25" i="38"/>
  <c r="N25" i="38" s="1"/>
  <c r="Q25" i="38" s="1"/>
  <c r="I27" i="38" l="1"/>
  <c r="K26" i="38"/>
  <c r="N26" i="38" s="1"/>
  <c r="Q26" i="38" s="1"/>
  <c r="L26" i="38"/>
  <c r="O26" i="38" s="1"/>
  <c r="J27" i="38"/>
  <c r="M26" i="38"/>
  <c r="P26" i="38" s="1"/>
  <c r="J28" i="38" l="1"/>
  <c r="M27" i="38"/>
  <c r="P27" i="38" s="1"/>
  <c r="I28" i="38"/>
  <c r="L27" i="38"/>
  <c r="O27" i="38" s="1"/>
  <c r="K27" i="38"/>
  <c r="N27" i="38" s="1"/>
  <c r="Q27" i="38" s="1"/>
  <c r="K28" i="38" l="1"/>
  <c r="N28" i="38" s="1"/>
  <c r="Q28" i="38" s="1"/>
  <c r="L28" i="38"/>
  <c r="O28" i="38" s="1"/>
  <c r="I29" i="38"/>
  <c r="M28" i="38"/>
  <c r="P28" i="38" s="1"/>
  <c r="J29" i="38"/>
  <c r="M29" i="38" l="1"/>
  <c r="P29" i="38" s="1"/>
  <c r="J30" i="38"/>
  <c r="I30" i="38"/>
  <c r="L29" i="38"/>
  <c r="O29" i="38" s="1"/>
  <c r="K29" i="38"/>
  <c r="N29" i="38" s="1"/>
  <c r="Q29" i="38" s="1"/>
  <c r="L30" i="38" l="1"/>
  <c r="O30" i="38" s="1"/>
  <c r="I31" i="38"/>
  <c r="K30" i="38"/>
  <c r="N30" i="38" s="1"/>
  <c r="Q30" i="38" s="1"/>
  <c r="M30" i="38"/>
  <c r="P30" i="38" s="1"/>
  <c r="J31" i="38"/>
  <c r="J32" i="38" l="1"/>
  <c r="M31" i="38"/>
  <c r="P31" i="38" s="1"/>
  <c r="L31" i="38"/>
  <c r="O31" i="38" s="1"/>
  <c r="K31" i="38"/>
  <c r="N31" i="38" s="1"/>
  <c r="Q31" i="38" s="1"/>
  <c r="I32" i="38"/>
  <c r="K32" i="38" l="1"/>
  <c r="N32" i="38" s="1"/>
  <c r="Q32" i="38" s="1"/>
  <c r="I33" i="38"/>
  <c r="L32" i="38"/>
  <c r="O32" i="38" s="1"/>
  <c r="J33" i="38"/>
  <c r="M32" i="38"/>
  <c r="P32" i="38" s="1"/>
  <c r="J34" i="38" l="1"/>
  <c r="M33" i="38"/>
  <c r="P33" i="38" s="1"/>
  <c r="K33" i="38"/>
  <c r="N33" i="38" s="1"/>
  <c r="Q33" i="38" s="1"/>
  <c r="L33" i="38"/>
  <c r="O33" i="38" s="1"/>
  <c r="I34" i="38"/>
  <c r="L34" i="38" l="1"/>
  <c r="O34" i="38" s="1"/>
  <c r="I35" i="38"/>
  <c r="K34" i="38"/>
  <c r="N34" i="38" s="1"/>
  <c r="Q34" i="38" s="1"/>
  <c r="M34" i="38"/>
  <c r="P34" i="38" s="1"/>
  <c r="J35" i="38"/>
  <c r="M35" i="38" l="1"/>
  <c r="P35" i="38" s="1"/>
  <c r="J36" i="38"/>
  <c r="I36" i="38"/>
  <c r="L35" i="38"/>
  <c r="O35" i="38" s="1"/>
  <c r="K35" i="38"/>
  <c r="N35" i="38" s="1"/>
  <c r="Q35" i="38" s="1"/>
  <c r="L36" i="38" l="1"/>
  <c r="O36" i="38" s="1"/>
  <c r="K36" i="38"/>
  <c r="N36" i="38" s="1"/>
  <c r="Q36" i="38" s="1"/>
  <c r="I37" i="38"/>
  <c r="M36" i="38"/>
  <c r="P36" i="38" s="1"/>
  <c r="J37" i="38"/>
  <c r="J38" i="38" l="1"/>
  <c r="M37" i="38"/>
  <c r="P37" i="38" s="1"/>
  <c r="I38" i="38"/>
  <c r="L37" i="38"/>
  <c r="O37" i="38" s="1"/>
  <c r="K37" i="38"/>
  <c r="N37" i="38" s="1"/>
  <c r="Q37" i="38" s="1"/>
  <c r="I39" i="38" l="1"/>
  <c r="K38" i="38"/>
  <c r="N38" i="38" s="1"/>
  <c r="Q38" i="38" s="1"/>
  <c r="L38" i="38"/>
  <c r="O38" i="38" s="1"/>
  <c r="J39" i="38"/>
  <c r="M38" i="38"/>
  <c r="P38" i="38" s="1"/>
  <c r="M39" i="38" l="1"/>
  <c r="P39" i="38" s="1"/>
  <c r="J40" i="38"/>
  <c r="K39" i="38"/>
  <c r="N39" i="38" s="1"/>
  <c r="Q39" i="38" s="1"/>
  <c r="L39" i="38"/>
  <c r="O39" i="38" s="1"/>
  <c r="I40" i="38"/>
  <c r="L40" i="38" l="1"/>
  <c r="O40" i="38" s="1"/>
  <c r="K40" i="38"/>
  <c r="N40" i="38" s="1"/>
  <c r="Q40" i="38" s="1"/>
  <c r="I41" i="38"/>
  <c r="J41" i="38"/>
  <c r="M40" i="38"/>
  <c r="P40" i="38" s="1"/>
  <c r="J42" i="38" l="1"/>
  <c r="M41" i="38"/>
  <c r="P41" i="38" s="1"/>
  <c r="L41" i="38"/>
  <c r="O41" i="38" s="1"/>
  <c r="K41" i="38"/>
  <c r="N41" i="38" s="1"/>
  <c r="Q41" i="38" s="1"/>
  <c r="I42" i="38"/>
  <c r="I43" i="38" l="1"/>
  <c r="L42" i="38"/>
  <c r="O42" i="38" s="1"/>
  <c r="K42" i="38"/>
  <c r="N42" i="38" s="1"/>
  <c r="Q42" i="38" s="1"/>
  <c r="J43" i="38"/>
  <c r="M42" i="38"/>
  <c r="P42" i="38" s="1"/>
  <c r="M43" i="38" l="1"/>
  <c r="P43" i="38" s="1"/>
  <c r="J44" i="38"/>
  <c r="I44" i="38"/>
  <c r="L43" i="38"/>
  <c r="O43" i="38" s="1"/>
  <c r="K43" i="38"/>
  <c r="N43" i="38" s="1"/>
  <c r="Q43" i="38" s="1"/>
  <c r="I45" i="38" l="1"/>
  <c r="L44" i="38"/>
  <c r="O44" i="38" s="1"/>
  <c r="K44" i="38"/>
  <c r="N44" i="38" s="1"/>
  <c r="Q44" i="38" s="1"/>
  <c r="J45" i="38"/>
  <c r="M44" i="38"/>
  <c r="P44" i="38" s="1"/>
  <c r="J46" i="38" l="1"/>
  <c r="M45" i="38"/>
  <c r="P45" i="38" s="1"/>
  <c r="L45" i="38"/>
  <c r="O45" i="38" s="1"/>
  <c r="K45" i="38"/>
  <c r="N45" i="38" s="1"/>
  <c r="Q45" i="38" s="1"/>
  <c r="I46" i="38"/>
  <c r="L46" i="38" l="1"/>
  <c r="O46" i="38" s="1"/>
  <c r="I47" i="38"/>
  <c r="K46" i="38"/>
  <c r="N46" i="38" s="1"/>
  <c r="Q46" i="38" s="1"/>
  <c r="J47" i="38"/>
  <c r="M46" i="38"/>
  <c r="P46" i="38" s="1"/>
  <c r="M47" i="38" l="1"/>
  <c r="P47" i="38" s="1"/>
  <c r="J48" i="38"/>
  <c r="K47" i="38"/>
  <c r="N47" i="38" s="1"/>
  <c r="Q47" i="38" s="1"/>
  <c r="I48" i="38"/>
  <c r="L47" i="38"/>
  <c r="O47" i="38" s="1"/>
  <c r="L48" i="38" l="1"/>
  <c r="O48" i="38" s="1"/>
  <c r="K48" i="38"/>
  <c r="N48" i="38" s="1"/>
  <c r="Q48" i="38" s="1"/>
  <c r="I49" i="38"/>
  <c r="M48" i="38"/>
  <c r="P48" i="38" s="1"/>
  <c r="J49" i="38"/>
  <c r="M49" i="38" l="1"/>
  <c r="P49" i="38" s="1"/>
  <c r="J50" i="38"/>
  <c r="I50" i="38"/>
  <c r="L49" i="38"/>
  <c r="O49" i="38" s="1"/>
  <c r="K49" i="38"/>
  <c r="N49" i="38" s="1"/>
  <c r="Q49" i="38" s="1"/>
  <c r="L50" i="38" l="1"/>
  <c r="O50" i="38" s="1"/>
  <c r="K50" i="38"/>
  <c r="N50" i="38" s="1"/>
  <c r="Q50" i="38" s="1"/>
  <c r="I51" i="38"/>
  <c r="M50" i="38"/>
  <c r="P50" i="38" s="1"/>
  <c r="J51" i="38"/>
  <c r="J52" i="38" l="1"/>
  <c r="M51" i="38"/>
  <c r="P51" i="38" s="1"/>
  <c r="L51" i="38"/>
  <c r="O51" i="38" s="1"/>
  <c r="I52" i="38"/>
  <c r="K51" i="38"/>
  <c r="N51" i="38" s="1"/>
  <c r="Q51" i="38" s="1"/>
  <c r="K52" i="38" l="1"/>
  <c r="N52" i="38" s="1"/>
  <c r="Q52" i="38" s="1"/>
  <c r="I53" i="38"/>
  <c r="L52" i="38"/>
  <c r="O52" i="38" s="1"/>
  <c r="J53" i="38"/>
  <c r="M52" i="38"/>
  <c r="P52" i="38" s="1"/>
  <c r="M53" i="38" l="1"/>
  <c r="P53" i="38" s="1"/>
  <c r="J54" i="38"/>
  <c r="I54" i="38"/>
  <c r="L53" i="38"/>
  <c r="O53" i="38" s="1"/>
  <c r="K53" i="38"/>
  <c r="N53" i="38" s="1"/>
  <c r="Q53" i="38" s="1"/>
  <c r="L54" i="38" l="1"/>
  <c r="O54" i="38" s="1"/>
  <c r="I55" i="38"/>
  <c r="K54" i="38"/>
  <c r="N54" i="38" s="1"/>
  <c r="Q54" i="38" s="1"/>
  <c r="M54" i="38"/>
  <c r="P54" i="38" s="1"/>
  <c r="J55" i="38"/>
  <c r="J56" i="38" l="1"/>
  <c r="M55" i="38"/>
  <c r="P55" i="38" s="1"/>
  <c r="I56" i="38"/>
  <c r="K55" i="38"/>
  <c r="N55" i="38" s="1"/>
  <c r="Q55" i="38" s="1"/>
  <c r="L55" i="38"/>
  <c r="O55" i="38" s="1"/>
  <c r="K56" i="38" l="1"/>
  <c r="N56" i="38" s="1"/>
  <c r="Q56" i="38" s="1"/>
  <c r="L56" i="38"/>
  <c r="O56" i="38" s="1"/>
  <c r="I57" i="38"/>
  <c r="M56" i="38"/>
  <c r="P56" i="38" s="1"/>
  <c r="J57" i="38"/>
  <c r="J58" i="38" l="1"/>
  <c r="M57" i="38"/>
  <c r="P57" i="38" s="1"/>
  <c r="K57" i="38"/>
  <c r="N57" i="38" s="1"/>
  <c r="Q57" i="38" s="1"/>
  <c r="L57" i="38"/>
  <c r="O57" i="38" s="1"/>
  <c r="I58" i="38"/>
  <c r="I59" i="38" l="1"/>
  <c r="L58" i="38"/>
  <c r="O58" i="38" s="1"/>
  <c r="K58" i="38"/>
  <c r="N58" i="38" s="1"/>
  <c r="Q58" i="38" s="1"/>
  <c r="M58" i="38"/>
  <c r="P58" i="38" s="1"/>
  <c r="J59" i="38"/>
  <c r="M59" i="38" l="1"/>
  <c r="P59" i="38" s="1"/>
  <c r="J60" i="38"/>
  <c r="L59" i="38"/>
  <c r="O59" i="38" s="1"/>
  <c r="K59" i="38"/>
  <c r="N59" i="38" s="1"/>
  <c r="Q59" i="38" s="1"/>
  <c r="I60" i="38"/>
  <c r="L60" i="38" l="1"/>
  <c r="O60" i="38" s="1"/>
  <c r="I61" i="38"/>
  <c r="K60" i="38"/>
  <c r="N60" i="38" s="1"/>
  <c r="Q60" i="38" s="1"/>
  <c r="J61" i="38"/>
  <c r="M60" i="38"/>
  <c r="P60" i="38" s="1"/>
  <c r="J62" i="38" l="1"/>
  <c r="M61" i="38"/>
  <c r="P61" i="38" s="1"/>
  <c r="K61" i="38"/>
  <c r="N61" i="38" s="1"/>
  <c r="Q61" i="38" s="1"/>
  <c r="I62" i="38"/>
  <c r="L61" i="38"/>
  <c r="O61" i="38" s="1"/>
  <c r="I63" i="38" l="1"/>
  <c r="L62" i="38"/>
  <c r="O62" i="38" s="1"/>
  <c r="K62" i="38"/>
  <c r="N62" i="38" s="1"/>
  <c r="Q62" i="38" s="1"/>
  <c r="J63" i="38"/>
  <c r="M62" i="38"/>
  <c r="P62" i="38" s="1"/>
  <c r="M63" i="38" l="1"/>
  <c r="P63" i="38" s="1"/>
  <c r="J64" i="38"/>
  <c r="L63" i="38"/>
  <c r="O63" i="38" s="1"/>
  <c r="I64" i="38"/>
  <c r="K63" i="38"/>
  <c r="N63" i="38" s="1"/>
  <c r="Q63" i="38" s="1"/>
  <c r="I65" i="38" l="1"/>
  <c r="K64" i="38"/>
  <c r="N64" i="38" s="1"/>
  <c r="Q64" i="38" s="1"/>
  <c r="L64" i="38"/>
  <c r="O64" i="38" s="1"/>
  <c r="J65" i="38"/>
  <c r="M64" i="38"/>
  <c r="P64" i="38" s="1"/>
  <c r="M65" i="38" l="1"/>
  <c r="P65" i="38" s="1"/>
  <c r="J66" i="38"/>
  <c r="L65" i="38"/>
  <c r="O65" i="38" s="1"/>
  <c r="K65" i="38"/>
  <c r="N65" i="38" s="1"/>
  <c r="Q65" i="38" s="1"/>
  <c r="I66" i="38"/>
  <c r="I67" i="38" l="1"/>
  <c r="L66" i="38"/>
  <c r="O66" i="38" s="1"/>
  <c r="K66" i="38"/>
  <c r="N66" i="38" s="1"/>
  <c r="Q66" i="38" s="1"/>
  <c r="J67" i="38"/>
  <c r="M66" i="38"/>
  <c r="P66" i="38" s="1"/>
  <c r="M67" i="38" l="1"/>
  <c r="P67" i="38" s="1"/>
  <c r="J68" i="38"/>
  <c r="I68" i="38"/>
  <c r="L67" i="38"/>
  <c r="O67" i="38" s="1"/>
  <c r="K67" i="38"/>
  <c r="N67" i="38" s="1"/>
  <c r="Q67" i="38" s="1"/>
  <c r="I69" i="38" l="1"/>
  <c r="L68" i="38"/>
  <c r="O68" i="38" s="1"/>
  <c r="K68" i="38"/>
  <c r="N68" i="38" s="1"/>
  <c r="Q68" i="38" s="1"/>
  <c r="M68" i="38"/>
  <c r="P68" i="38" s="1"/>
  <c r="J69" i="38"/>
  <c r="J70" i="38" l="1"/>
  <c r="M69" i="38"/>
  <c r="P69" i="38" s="1"/>
  <c r="L69" i="38"/>
  <c r="O69" i="38" s="1"/>
  <c r="K69" i="38"/>
  <c r="N69" i="38" s="1"/>
  <c r="Q69" i="38" s="1"/>
  <c r="I70" i="38"/>
  <c r="L70" i="38" l="1"/>
  <c r="O70" i="38" s="1"/>
  <c r="I71" i="38"/>
  <c r="K70" i="38"/>
  <c r="N70" i="38" s="1"/>
  <c r="Q70" i="38" s="1"/>
  <c r="J71" i="38"/>
  <c r="M70" i="38"/>
  <c r="P70" i="38" s="1"/>
  <c r="J72" i="38" l="1"/>
  <c r="M71" i="38"/>
  <c r="P71" i="38" s="1"/>
  <c r="K71" i="38"/>
  <c r="N71" i="38" s="1"/>
  <c r="Q71" i="38" s="1"/>
  <c r="L71" i="38"/>
  <c r="O71" i="38" s="1"/>
  <c r="I72" i="38"/>
  <c r="K72" i="38" l="1"/>
  <c r="N72" i="38" s="1"/>
  <c r="Q72" i="38" s="1"/>
  <c r="I73" i="38"/>
  <c r="L72" i="38"/>
  <c r="O72" i="38" s="1"/>
  <c r="J73" i="38"/>
  <c r="M72" i="38"/>
  <c r="P72" i="38" s="1"/>
  <c r="M73" i="38" l="1"/>
  <c r="P73" i="38" s="1"/>
  <c r="J74" i="38"/>
  <c r="I74" i="38"/>
  <c r="L73" i="38"/>
  <c r="O73" i="38" s="1"/>
  <c r="K73" i="38"/>
  <c r="N73" i="38" s="1"/>
  <c r="Q73" i="38" s="1"/>
  <c r="L74" i="38" l="1"/>
  <c r="O74" i="38" s="1"/>
  <c r="K74" i="38"/>
  <c r="N74" i="38" s="1"/>
  <c r="Q74" i="38" s="1"/>
  <c r="I75" i="38"/>
  <c r="M74" i="38"/>
  <c r="P74" i="38" s="1"/>
  <c r="J75" i="38"/>
  <c r="J76" i="38" l="1"/>
  <c r="M75" i="38"/>
  <c r="P75" i="38" s="1"/>
  <c r="I76" i="38"/>
  <c r="L75" i="38"/>
  <c r="O75" i="38" s="1"/>
  <c r="K75" i="38"/>
  <c r="N75" i="38" s="1"/>
  <c r="Q75" i="38" s="1"/>
  <c r="K76" i="38" l="1"/>
  <c r="N76" i="38" s="1"/>
  <c r="Q76" i="38" s="1"/>
  <c r="I77" i="38"/>
  <c r="L76" i="38"/>
  <c r="O76" i="38" s="1"/>
  <c r="J77" i="38"/>
  <c r="M76" i="38"/>
  <c r="P76" i="38" s="1"/>
  <c r="J78" i="38" l="1"/>
  <c r="M77" i="38"/>
  <c r="P77" i="38" s="1"/>
  <c r="I78" i="38"/>
  <c r="K77" i="38"/>
  <c r="N77" i="38" s="1"/>
  <c r="Q77" i="38" s="1"/>
  <c r="L77" i="38"/>
  <c r="O77" i="38" s="1"/>
  <c r="L78" i="38" l="1"/>
  <c r="O78" i="38" s="1"/>
  <c r="I79" i="38"/>
  <c r="K78" i="38"/>
  <c r="N78" i="38" s="1"/>
  <c r="Q78" i="38" s="1"/>
  <c r="M78" i="38"/>
  <c r="P78" i="38" s="1"/>
  <c r="J79" i="38"/>
  <c r="J80" i="38" l="1"/>
  <c r="M79" i="38"/>
  <c r="P79" i="38" s="1"/>
  <c r="I80" i="38"/>
  <c r="K79" i="38"/>
  <c r="N79" i="38" s="1"/>
  <c r="Q79" i="38" s="1"/>
  <c r="L79" i="38"/>
  <c r="O79" i="38" s="1"/>
  <c r="K80" i="38" l="1"/>
  <c r="N80" i="38" s="1"/>
  <c r="Q80" i="38" s="1"/>
  <c r="L80" i="38"/>
  <c r="O80" i="38" s="1"/>
  <c r="I81" i="38"/>
  <c r="M80" i="38"/>
  <c r="P80" i="38" s="1"/>
  <c r="J81" i="38"/>
  <c r="J82" i="38" l="1"/>
  <c r="M81" i="38"/>
  <c r="P81" i="38" s="1"/>
  <c r="K81" i="38"/>
  <c r="N81" i="38" s="1"/>
  <c r="Q81" i="38" s="1"/>
  <c r="I82" i="38"/>
  <c r="L81" i="38"/>
  <c r="O81" i="38" s="1"/>
  <c r="I83" i="38" l="1"/>
  <c r="L82" i="38"/>
  <c r="O82" i="38" s="1"/>
  <c r="K82" i="38"/>
  <c r="N82" i="38" s="1"/>
  <c r="Q82" i="38" s="1"/>
  <c r="M82" i="38"/>
  <c r="P82" i="38" s="1"/>
  <c r="J83" i="38"/>
  <c r="M83" i="38" l="1"/>
  <c r="P83" i="38" s="1"/>
  <c r="J84" i="38"/>
  <c r="L83" i="38"/>
  <c r="O83" i="38" s="1"/>
  <c r="K83" i="38"/>
  <c r="N83" i="38" s="1"/>
  <c r="Q83" i="38" s="1"/>
  <c r="I84" i="38"/>
  <c r="L84" i="38" l="1"/>
  <c r="O84" i="38" s="1"/>
  <c r="I85" i="38"/>
  <c r="K84" i="38"/>
  <c r="N84" i="38" s="1"/>
  <c r="Q84" i="38" s="1"/>
  <c r="M84" i="38"/>
  <c r="P84" i="38" s="1"/>
  <c r="J85" i="38"/>
  <c r="J86" i="38" l="1"/>
  <c r="M85" i="38"/>
  <c r="P85" i="38" s="1"/>
  <c r="K85" i="38"/>
  <c r="N85" i="38" s="1"/>
  <c r="Q85" i="38" s="1"/>
  <c r="I86" i="38"/>
  <c r="L85" i="38"/>
  <c r="O85" i="38" s="1"/>
  <c r="I87" i="38" l="1"/>
  <c r="L86" i="38"/>
  <c r="O86" i="38" s="1"/>
  <c r="K86" i="38"/>
  <c r="J87" i="38"/>
  <c r="M86" i="38"/>
  <c r="P86" i="38" s="1"/>
  <c r="M87" i="38" l="1"/>
  <c r="P87" i="38" s="1"/>
  <c r="J88" i="38"/>
  <c r="N86" i="38"/>
  <c r="Q86" i="38" s="1"/>
  <c r="I88" i="38"/>
  <c r="K87" i="38"/>
  <c r="N87" i="38" s="1"/>
  <c r="Q87" i="38" s="1"/>
  <c r="L87" i="38"/>
  <c r="O87" i="38" s="1"/>
  <c r="I89" i="38" l="1"/>
  <c r="L88" i="38"/>
  <c r="O88" i="38" s="1"/>
  <c r="K88" i="38"/>
  <c r="N88" i="38" s="1"/>
  <c r="Q88" i="38" s="1"/>
  <c r="J89" i="38"/>
  <c r="M88" i="38"/>
  <c r="P88" i="38" s="1"/>
  <c r="M89" i="38" l="1"/>
  <c r="P89" i="38" s="1"/>
  <c r="J90" i="38"/>
  <c r="L89" i="38"/>
  <c r="O89" i="38" s="1"/>
  <c r="K89" i="38"/>
  <c r="N89" i="38" s="1"/>
  <c r="Q89" i="38" s="1"/>
  <c r="I90" i="38"/>
  <c r="I91" i="38" l="1"/>
  <c r="K90" i="38"/>
  <c r="N90" i="38" s="1"/>
  <c r="Q90" i="38" s="1"/>
  <c r="L90" i="38"/>
  <c r="O90" i="38" s="1"/>
  <c r="J91" i="38"/>
  <c r="M90" i="38"/>
  <c r="P90" i="38" s="1"/>
  <c r="M91" i="38" l="1"/>
  <c r="P91" i="38" s="1"/>
  <c r="J92" i="38"/>
  <c r="I92" i="38"/>
  <c r="L91" i="38"/>
  <c r="O91" i="38" s="1"/>
  <c r="K91" i="38"/>
  <c r="N91" i="38" s="1"/>
  <c r="Q91" i="38" s="1"/>
  <c r="I93" i="38" l="1"/>
  <c r="L92" i="38"/>
  <c r="O92" i="38" s="1"/>
  <c r="K92" i="38"/>
  <c r="N92" i="38" s="1"/>
  <c r="Q92" i="38" s="1"/>
  <c r="J93" i="38"/>
  <c r="M92" i="38"/>
  <c r="P92" i="38" s="1"/>
  <c r="M93" i="38" l="1"/>
  <c r="P93" i="38" s="1"/>
  <c r="J94" i="38"/>
  <c r="L93" i="38"/>
  <c r="O93" i="38" s="1"/>
  <c r="K93" i="38"/>
  <c r="N93" i="38" s="1"/>
  <c r="Q93" i="38" s="1"/>
  <c r="I94" i="38"/>
  <c r="L94" i="38" l="1"/>
  <c r="O94" i="38" s="1"/>
  <c r="I95" i="38"/>
  <c r="K94" i="38"/>
  <c r="N94" i="38" s="1"/>
  <c r="Q94" i="38" s="1"/>
  <c r="J95" i="38"/>
  <c r="M94" i="38"/>
  <c r="P94" i="38" s="1"/>
  <c r="J96" i="38" l="1"/>
  <c r="M95" i="38"/>
  <c r="P95" i="38" s="1"/>
  <c r="L95" i="38"/>
  <c r="O95" i="38" s="1"/>
  <c r="K95" i="38"/>
  <c r="N95" i="38" s="1"/>
  <c r="Q95" i="38" s="1"/>
  <c r="I96" i="38"/>
  <c r="K96" i="38" l="1"/>
  <c r="N96" i="38" s="1"/>
  <c r="Q96" i="38" s="1"/>
  <c r="L96" i="38"/>
  <c r="O96" i="38" s="1"/>
  <c r="I97" i="38"/>
  <c r="M96" i="38"/>
  <c r="P96" i="38" s="1"/>
  <c r="J97" i="38"/>
  <c r="M97" i="38" l="1"/>
  <c r="P97" i="38" s="1"/>
  <c r="J98" i="38"/>
  <c r="I98" i="38"/>
  <c r="L97" i="38"/>
  <c r="O97" i="38" s="1"/>
  <c r="K97" i="38"/>
  <c r="N97" i="38" s="1"/>
  <c r="Q97" i="38" s="1"/>
  <c r="L98" i="38" l="1"/>
  <c r="O98" i="38" s="1"/>
  <c r="I99" i="38"/>
  <c r="K98" i="38"/>
  <c r="N98" i="38" s="1"/>
  <c r="Q98" i="38" s="1"/>
  <c r="J99" i="38"/>
  <c r="M98" i="38"/>
  <c r="P98" i="38" s="1"/>
  <c r="J100" i="38" l="1"/>
  <c r="M99" i="38"/>
  <c r="P99" i="38" s="1"/>
  <c r="I100" i="38"/>
  <c r="L99" i="38"/>
  <c r="O99" i="38" s="1"/>
  <c r="K99" i="38"/>
  <c r="N99" i="38" s="1"/>
  <c r="Q99" i="38" s="1"/>
  <c r="K100" i="38" l="1"/>
  <c r="N100" i="38" s="1"/>
  <c r="Q100" i="38" s="1"/>
  <c r="I101" i="38"/>
  <c r="L100" i="38"/>
  <c r="O100" i="38" s="1"/>
  <c r="M100" i="38"/>
  <c r="P100" i="38" s="1"/>
  <c r="J101" i="38"/>
  <c r="J102" i="38" l="1"/>
  <c r="M101" i="38"/>
  <c r="P101" i="38" s="1"/>
  <c r="I102" i="38"/>
  <c r="K101" i="38"/>
  <c r="N101" i="38" s="1"/>
  <c r="Q101" i="38" s="1"/>
  <c r="L101" i="38"/>
  <c r="O101" i="38" s="1"/>
  <c r="K102" i="38" l="1"/>
  <c r="N102" i="38" s="1"/>
  <c r="Q102" i="38" s="1"/>
  <c r="L102" i="38"/>
  <c r="O102" i="38" s="1"/>
  <c r="I103" i="38"/>
  <c r="M102" i="38"/>
  <c r="P102" i="38" s="1"/>
  <c r="J103" i="38"/>
  <c r="J104" i="38" l="1"/>
  <c r="M103" i="38"/>
  <c r="P103" i="38" s="1"/>
  <c r="I104" i="38"/>
  <c r="L103" i="38"/>
  <c r="O103" i="38" s="1"/>
  <c r="K103" i="38"/>
  <c r="N103" i="38" s="1"/>
  <c r="Q103" i="38" s="1"/>
  <c r="K104" i="38" l="1"/>
  <c r="N104" i="38" s="1"/>
  <c r="Q104" i="38" s="1"/>
  <c r="L104" i="38"/>
  <c r="O104" i="38" s="1"/>
  <c r="I105" i="38"/>
  <c r="M104" i="38"/>
  <c r="P104" i="38" s="1"/>
  <c r="J105" i="38"/>
  <c r="J106" i="38" l="1"/>
  <c r="M105" i="38"/>
  <c r="P105" i="38" s="1"/>
  <c r="K105" i="38"/>
  <c r="N105" i="38" s="1"/>
  <c r="Q105" i="38" s="1"/>
  <c r="L105" i="38"/>
  <c r="O105" i="38" s="1"/>
  <c r="I106" i="38"/>
  <c r="I107" i="38" l="1"/>
  <c r="L106" i="38"/>
  <c r="O106" i="38" s="1"/>
  <c r="K106" i="38"/>
  <c r="N106" i="38" s="1"/>
  <c r="Q106" i="38" s="1"/>
  <c r="M106" i="38"/>
  <c r="P106" i="38" s="1"/>
  <c r="J107" i="38"/>
  <c r="M107" i="38" l="1"/>
  <c r="P107" i="38" s="1"/>
  <c r="J108" i="38"/>
  <c r="L107" i="38"/>
  <c r="O107" i="38" s="1"/>
  <c r="K107" i="38"/>
  <c r="N107" i="38" s="1"/>
  <c r="Q107" i="38" s="1"/>
  <c r="I108" i="38"/>
  <c r="L108" i="38" l="1"/>
  <c r="O108" i="38" s="1"/>
  <c r="I109" i="38"/>
  <c r="K108" i="38"/>
  <c r="N108" i="38" s="1"/>
  <c r="Q108" i="38" s="1"/>
  <c r="M108" i="38"/>
  <c r="P108" i="38" s="1"/>
  <c r="J109" i="38"/>
  <c r="M109" i="38" l="1"/>
  <c r="P109" i="38" s="1"/>
  <c r="J110" i="38"/>
  <c r="K109" i="38"/>
  <c r="N109" i="38" s="1"/>
  <c r="Q109" i="38" s="1"/>
  <c r="L109" i="38"/>
  <c r="O109" i="38" s="1"/>
  <c r="I110" i="38"/>
  <c r="I111" i="38" l="1"/>
  <c r="K110" i="38"/>
  <c r="N110" i="38" s="1"/>
  <c r="Q110" i="38" s="1"/>
  <c r="L110" i="38"/>
  <c r="O110" i="38" s="1"/>
  <c r="J111" i="38"/>
  <c r="M110" i="38"/>
  <c r="P110" i="38" s="1"/>
  <c r="M111" i="38" l="1"/>
  <c r="P111" i="38" s="1"/>
  <c r="J112" i="38"/>
  <c r="I112" i="38"/>
  <c r="L111" i="38"/>
  <c r="O111" i="38" s="1"/>
  <c r="K111" i="38"/>
  <c r="N111" i="38" s="1"/>
  <c r="Q111" i="38" s="1"/>
  <c r="L112" i="38" l="1"/>
  <c r="O112" i="38" s="1"/>
  <c r="K112" i="38"/>
  <c r="N112" i="38" s="1"/>
  <c r="Q112" i="38" s="1"/>
  <c r="I113" i="38"/>
  <c r="J113" i="38"/>
  <c r="M112" i="38"/>
  <c r="P112" i="38" s="1"/>
  <c r="M113" i="38" l="1"/>
  <c r="P113" i="38" s="1"/>
  <c r="J114" i="38"/>
  <c r="L113" i="38"/>
  <c r="O113" i="38" s="1"/>
  <c r="K113" i="38"/>
  <c r="N113" i="38" s="1"/>
  <c r="Q113" i="38" s="1"/>
  <c r="I114" i="38"/>
  <c r="I115" i="38" l="1"/>
  <c r="L114" i="38"/>
  <c r="O114" i="38" s="1"/>
  <c r="K114" i="38"/>
  <c r="N114" i="38" s="1"/>
  <c r="Q114" i="38" s="1"/>
  <c r="J115" i="38"/>
  <c r="M114" i="38"/>
  <c r="P114" i="38" s="1"/>
  <c r="M115" i="38" l="1"/>
  <c r="P115" i="38" s="1"/>
  <c r="J116" i="38"/>
  <c r="L115" i="38"/>
  <c r="O115" i="38" s="1"/>
  <c r="I116" i="38"/>
  <c r="K115" i="38"/>
  <c r="N115" i="38" s="1"/>
  <c r="Q115" i="38" s="1"/>
  <c r="I117" i="38" l="1"/>
  <c r="K116" i="38"/>
  <c r="N116" i="38" s="1"/>
  <c r="Q116" i="38" s="1"/>
  <c r="L116" i="38"/>
  <c r="O116" i="38" s="1"/>
  <c r="J117" i="38"/>
  <c r="M116" i="38"/>
  <c r="P116" i="38" s="1"/>
  <c r="J118" i="38" l="1"/>
  <c r="M117" i="38"/>
  <c r="P117" i="38" s="1"/>
  <c r="L117" i="38"/>
  <c r="O117" i="38" s="1"/>
  <c r="K117" i="38"/>
  <c r="N117" i="38" s="1"/>
  <c r="Q117" i="38" s="1"/>
  <c r="I118" i="38"/>
  <c r="L118" i="38" l="1"/>
  <c r="O118" i="38" s="1"/>
  <c r="I119" i="38"/>
  <c r="K118" i="38"/>
  <c r="N118" i="38" s="1"/>
  <c r="Q118" i="38" s="1"/>
  <c r="J119" i="38"/>
  <c r="M118" i="38"/>
  <c r="P118" i="38" s="1"/>
  <c r="J120" i="38" l="1"/>
  <c r="M119" i="38"/>
  <c r="P119" i="38" s="1"/>
  <c r="L119" i="38"/>
  <c r="O119" i="38" s="1"/>
  <c r="K119" i="38"/>
  <c r="N119" i="38" s="1"/>
  <c r="Q119" i="38" s="1"/>
  <c r="I120" i="38"/>
  <c r="I121" i="38" l="1"/>
  <c r="L120" i="38"/>
  <c r="O120" i="38" s="1"/>
  <c r="K120" i="38"/>
  <c r="N120" i="38" s="1"/>
  <c r="Q120" i="38" s="1"/>
  <c r="J121" i="38"/>
  <c r="M120" i="38"/>
  <c r="P120" i="38" s="1"/>
  <c r="M121" i="38" l="1"/>
  <c r="P121" i="38" s="1"/>
  <c r="J122" i="38"/>
  <c r="I122" i="38"/>
  <c r="L121" i="38"/>
  <c r="O121" i="38" s="1"/>
  <c r="K121" i="38"/>
  <c r="N121" i="38" s="1"/>
  <c r="Q121" i="38" s="1"/>
  <c r="L122" i="38" l="1"/>
  <c r="O122" i="38" s="1"/>
  <c r="K122" i="38"/>
  <c r="N122" i="38" s="1"/>
  <c r="Q122" i="38" s="1"/>
  <c r="I123" i="38"/>
  <c r="M122" i="38"/>
  <c r="P122" i="38" s="1"/>
  <c r="J123" i="38"/>
  <c r="J124" i="38" l="1"/>
  <c r="M123" i="38"/>
  <c r="P123" i="38" s="1"/>
  <c r="I124" i="38"/>
  <c r="K123" i="38"/>
  <c r="N123" i="38" s="1"/>
  <c r="Q123" i="38" s="1"/>
  <c r="L123" i="38"/>
  <c r="O123" i="38" s="1"/>
  <c r="K124" i="38" l="1"/>
  <c r="N124" i="38" s="1"/>
  <c r="Q124" i="38" s="1"/>
  <c r="I125" i="38"/>
  <c r="L124" i="38"/>
  <c r="O124" i="38" s="1"/>
  <c r="J125" i="38"/>
  <c r="M124" i="38"/>
  <c r="P124" i="38" s="1"/>
  <c r="M125" i="38" l="1"/>
  <c r="P125" i="38" s="1"/>
  <c r="J126" i="38"/>
  <c r="I126" i="38"/>
  <c r="L125" i="38"/>
  <c r="O125" i="38" s="1"/>
  <c r="K125" i="38"/>
  <c r="N125" i="38" s="1"/>
  <c r="Q125" i="38" s="1"/>
  <c r="L126" i="38" l="1"/>
  <c r="O126" i="38" s="1"/>
  <c r="K126" i="38"/>
  <c r="N126" i="38" s="1"/>
  <c r="Q126" i="38" s="1"/>
  <c r="I127" i="38"/>
  <c r="M126" i="38"/>
  <c r="P126" i="38" s="1"/>
  <c r="J127" i="38"/>
  <c r="J128" i="38" l="1"/>
  <c r="M127" i="38"/>
  <c r="P127" i="38" s="1"/>
  <c r="I128" i="38"/>
  <c r="L127" i="38"/>
  <c r="O127" i="38" s="1"/>
  <c r="K127" i="38"/>
  <c r="N127" i="38" s="1"/>
  <c r="Q127" i="38" s="1"/>
  <c r="K128" i="38" l="1"/>
  <c r="N128" i="38" s="1"/>
  <c r="Q128" i="38" s="1"/>
  <c r="I129" i="38"/>
  <c r="L128" i="38"/>
  <c r="O128" i="38" s="1"/>
  <c r="M128" i="38"/>
  <c r="P128" i="38" s="1"/>
  <c r="J129" i="38"/>
  <c r="J130" i="38" l="1"/>
  <c r="M129" i="38"/>
  <c r="P129" i="38" s="1"/>
  <c r="K129" i="38"/>
  <c r="N129" i="38" s="1"/>
  <c r="Q129" i="38" s="1"/>
  <c r="L129" i="38"/>
  <c r="O129" i="38" s="1"/>
  <c r="I130" i="38"/>
  <c r="I131" i="38" l="1"/>
  <c r="K130" i="38"/>
  <c r="N130" i="38" s="1"/>
  <c r="Q130" i="38" s="1"/>
  <c r="L130" i="38"/>
  <c r="O130" i="38" s="1"/>
  <c r="M130" i="38"/>
  <c r="P130" i="38" s="1"/>
  <c r="J131" i="38"/>
  <c r="M131" i="38" l="1"/>
  <c r="P131" i="38" s="1"/>
  <c r="J132" i="38"/>
  <c r="I132" i="38"/>
  <c r="K131" i="38"/>
  <c r="N131" i="38" s="1"/>
  <c r="Q131" i="38" s="1"/>
  <c r="L131" i="38"/>
  <c r="O131" i="38" s="1"/>
  <c r="M132" i="38" l="1"/>
  <c r="P132" i="38" s="1"/>
  <c r="J133" i="38"/>
  <c r="L132" i="38"/>
  <c r="O132" i="38" s="1"/>
  <c r="K132" i="38"/>
  <c r="N132" i="38" s="1"/>
  <c r="Q132" i="38" s="1"/>
  <c r="I133" i="38"/>
  <c r="K133" i="38" l="1"/>
  <c r="N133" i="38" s="1"/>
  <c r="Q133" i="38" s="1"/>
  <c r="I134" i="38"/>
  <c r="L133" i="38"/>
  <c r="O133" i="38" s="1"/>
  <c r="J134" i="38"/>
  <c r="M133" i="38"/>
  <c r="P133" i="38" s="1"/>
  <c r="J135" i="38" l="1"/>
  <c r="M134" i="38"/>
  <c r="P134" i="38" s="1"/>
  <c r="I135" i="38"/>
  <c r="K134" i="38"/>
  <c r="N134" i="38" s="1"/>
  <c r="Q134" i="38" s="1"/>
  <c r="L134" i="38"/>
  <c r="O134" i="38" s="1"/>
  <c r="I136" i="38" l="1"/>
  <c r="L135" i="38"/>
  <c r="O135" i="38" s="1"/>
  <c r="K135" i="38"/>
  <c r="N135" i="38" s="1"/>
  <c r="Q135" i="38" s="1"/>
  <c r="M135" i="38"/>
  <c r="P135" i="38" s="1"/>
  <c r="J136" i="38"/>
  <c r="J137" i="38" l="1"/>
  <c r="M136" i="38"/>
  <c r="P136" i="38" s="1"/>
  <c r="I137" i="38"/>
  <c r="L136" i="38"/>
  <c r="O136" i="38" s="1"/>
  <c r="K136" i="38"/>
  <c r="N136" i="38" s="1"/>
  <c r="Q136" i="38" s="1"/>
  <c r="L137" i="38" l="1"/>
  <c r="O137" i="38" s="1"/>
  <c r="K137" i="38"/>
  <c r="N137" i="38" s="1"/>
  <c r="Q137" i="38" s="1"/>
  <c r="I138" i="38"/>
  <c r="M137" i="38"/>
  <c r="P137" i="38" s="1"/>
  <c r="J138" i="38"/>
  <c r="I139" i="38" l="1"/>
  <c r="L138" i="38"/>
  <c r="O138" i="38" s="1"/>
  <c r="K138" i="38"/>
  <c r="N138" i="38" s="1"/>
  <c r="Q138" i="38" s="1"/>
  <c r="J139" i="38"/>
  <c r="M138" i="38"/>
  <c r="P138" i="38" s="1"/>
  <c r="M139" i="38" l="1"/>
  <c r="P139" i="38" s="1"/>
  <c r="J140" i="38"/>
  <c r="L139" i="38"/>
  <c r="O139" i="38" s="1"/>
  <c r="K139" i="38"/>
  <c r="N139" i="38" s="1"/>
  <c r="Q139" i="38" s="1"/>
  <c r="I140" i="38"/>
  <c r="I141" i="38" l="1"/>
  <c r="L140" i="38"/>
  <c r="O140" i="38" s="1"/>
  <c r="K140" i="38"/>
  <c r="N140" i="38" s="1"/>
  <c r="Q140" i="38" s="1"/>
  <c r="J141" i="38"/>
  <c r="M140" i="38"/>
  <c r="P140" i="38" s="1"/>
  <c r="J142" i="38" l="1"/>
  <c r="M141" i="38"/>
  <c r="P141" i="38" s="1"/>
  <c r="L141" i="38"/>
  <c r="O141" i="38" s="1"/>
  <c r="K141" i="38"/>
  <c r="N141" i="38" s="1"/>
  <c r="Q141" i="38" s="1"/>
  <c r="I142" i="38"/>
  <c r="L142" i="38" l="1"/>
  <c r="O142" i="38" s="1"/>
  <c r="K142" i="38"/>
  <c r="N142" i="38" s="1"/>
  <c r="Q142" i="38" s="1"/>
  <c r="I143" i="38"/>
  <c r="M142" i="38"/>
  <c r="P142" i="38" s="1"/>
  <c r="J143" i="38"/>
  <c r="J144" i="38" l="1"/>
  <c r="M143" i="38"/>
  <c r="P143" i="38" s="1"/>
  <c r="L143" i="38"/>
  <c r="O143" i="38" s="1"/>
  <c r="K143" i="38"/>
  <c r="N143" i="38" s="1"/>
  <c r="Q143" i="38" s="1"/>
  <c r="I144" i="38"/>
  <c r="I145" i="38" l="1"/>
  <c r="K144" i="38"/>
  <c r="N144" i="38" s="1"/>
  <c r="Q144" i="38" s="1"/>
  <c r="L144" i="38"/>
  <c r="O144" i="38" s="1"/>
  <c r="M144" i="38"/>
  <c r="P144" i="38" s="1"/>
  <c r="J145" i="38"/>
  <c r="M145" i="38" l="1"/>
  <c r="P145" i="38" s="1"/>
  <c r="J146" i="38"/>
  <c r="I146" i="38"/>
  <c r="L145" i="38"/>
  <c r="O145" i="38" s="1"/>
  <c r="K145" i="38"/>
  <c r="N145" i="38" s="1"/>
  <c r="Q145" i="38" s="1"/>
  <c r="L146" i="38" l="1"/>
  <c r="O146" i="38" s="1"/>
  <c r="K146" i="38"/>
  <c r="N146" i="38" s="1"/>
  <c r="Q146" i="38" s="1"/>
  <c r="I147" i="38"/>
  <c r="J147" i="38"/>
  <c r="M146" i="38"/>
  <c r="P146" i="38" s="1"/>
  <c r="J148" i="38" l="1"/>
  <c r="M147" i="38"/>
  <c r="P147" i="38" s="1"/>
  <c r="I148" i="38"/>
  <c r="L147" i="38"/>
  <c r="O147" i="38" s="1"/>
  <c r="K147" i="38"/>
  <c r="N147" i="38" s="1"/>
  <c r="Q147" i="38" s="1"/>
  <c r="K148" i="38" l="1"/>
  <c r="N148" i="38" s="1"/>
  <c r="Q148" i="38" s="1"/>
  <c r="I149" i="38"/>
  <c r="L148" i="38"/>
  <c r="O148" i="38" s="1"/>
  <c r="J149" i="38"/>
  <c r="M148" i="38"/>
  <c r="P148" i="38" s="1"/>
  <c r="M149" i="38" l="1"/>
  <c r="P149" i="38" s="1"/>
  <c r="J150" i="38"/>
  <c r="I150" i="38"/>
  <c r="L149" i="38"/>
  <c r="O149" i="38" s="1"/>
  <c r="K149" i="38"/>
  <c r="N149" i="38" s="1"/>
  <c r="Q149" i="38" s="1"/>
  <c r="K150" i="38" l="1"/>
  <c r="N150" i="38" s="1"/>
  <c r="Q150" i="38" s="1"/>
  <c r="L150" i="38"/>
  <c r="O150" i="38" s="1"/>
  <c r="I151" i="38"/>
  <c r="M150" i="38"/>
  <c r="P150" i="38" s="1"/>
  <c r="J151" i="38"/>
  <c r="J152" i="38" l="1"/>
  <c r="M151" i="38"/>
  <c r="P151" i="38" s="1"/>
  <c r="I152" i="38"/>
  <c r="L151" i="38"/>
  <c r="O151" i="38" s="1"/>
  <c r="K151" i="38"/>
  <c r="N151" i="38" s="1"/>
  <c r="Q151" i="38" s="1"/>
  <c r="K152" i="38" l="1"/>
  <c r="N152" i="38" s="1"/>
  <c r="Q152" i="38" s="1"/>
  <c r="I153" i="38"/>
  <c r="L152" i="38"/>
  <c r="O152" i="38" s="1"/>
  <c r="M152" i="38"/>
  <c r="P152" i="38" s="1"/>
  <c r="J153" i="38"/>
  <c r="J154" i="38" l="1"/>
  <c r="M153" i="38"/>
  <c r="P153" i="38" s="1"/>
  <c r="K153" i="38"/>
  <c r="N153" i="38" s="1"/>
  <c r="Q153" i="38" s="1"/>
  <c r="I154" i="38"/>
  <c r="L153" i="38"/>
  <c r="O153" i="38" s="1"/>
  <c r="I155" i="38" l="1"/>
  <c r="L154" i="38"/>
  <c r="O154" i="38" s="1"/>
  <c r="K154" i="38"/>
  <c r="N154" i="38" s="1"/>
  <c r="Q154" i="38" s="1"/>
  <c r="M154" i="38"/>
  <c r="P154" i="38" s="1"/>
  <c r="J155" i="38"/>
  <c r="M155" i="38" l="1"/>
  <c r="P155" i="38" s="1"/>
  <c r="J156" i="38"/>
  <c r="L155" i="38"/>
  <c r="O155" i="38" s="1"/>
  <c r="I156" i="38"/>
  <c r="K155" i="38"/>
  <c r="N155" i="38" s="1"/>
  <c r="Q155" i="38" s="1"/>
  <c r="L156" i="38" l="1"/>
  <c r="O156" i="38" s="1"/>
  <c r="K156" i="38"/>
  <c r="N156" i="38" s="1"/>
  <c r="Q156" i="38" s="1"/>
  <c r="I157" i="38"/>
  <c r="M156" i="38"/>
  <c r="P156" i="38" s="1"/>
  <c r="J157" i="38"/>
  <c r="J158" i="38" l="1"/>
  <c r="M157" i="38"/>
  <c r="P157" i="38" s="1"/>
  <c r="K157" i="38"/>
  <c r="N157" i="38" s="1"/>
  <c r="Q157" i="38" s="1"/>
  <c r="L157" i="38"/>
  <c r="O157" i="38" s="1"/>
  <c r="I158" i="38"/>
  <c r="I159" i="38" l="1"/>
  <c r="L158" i="38"/>
  <c r="O158" i="38" s="1"/>
  <c r="K158" i="38"/>
  <c r="N158" i="38" s="1"/>
  <c r="Q158" i="38" s="1"/>
  <c r="J159" i="38"/>
  <c r="M158" i="38"/>
  <c r="P158" i="38" s="1"/>
  <c r="M159" i="38" l="1"/>
  <c r="P159" i="38" s="1"/>
  <c r="J160" i="38"/>
  <c r="I160" i="38"/>
  <c r="L159" i="38"/>
  <c r="O159" i="38" s="1"/>
  <c r="K159" i="38"/>
  <c r="N159" i="38" s="1"/>
  <c r="Q159" i="38" s="1"/>
  <c r="J161" i="38" l="1"/>
  <c r="M160" i="38"/>
  <c r="P160" i="38" s="1"/>
  <c r="K160" i="38"/>
  <c r="N160" i="38" s="1"/>
  <c r="Q160" i="38" s="1"/>
  <c r="I161" i="38"/>
  <c r="L160" i="38"/>
  <c r="O160" i="38" s="1"/>
  <c r="L161" i="38" l="1"/>
  <c r="O161" i="38" s="1"/>
  <c r="K161" i="38"/>
  <c r="N161" i="38" s="1"/>
  <c r="Q161" i="38" s="1"/>
  <c r="I162" i="38"/>
  <c r="J162" i="38"/>
  <c r="M161" i="38"/>
  <c r="P161" i="38" s="1"/>
  <c r="J163" i="38" l="1"/>
  <c r="M163" i="38" s="1"/>
  <c r="P163" i="38" s="1"/>
  <c r="M162" i="38"/>
  <c r="P162" i="38" s="1"/>
  <c r="I163" i="38"/>
  <c r="L162" i="38"/>
  <c r="O162" i="38" s="1"/>
  <c r="K162" i="38"/>
  <c r="N162" i="38" s="1"/>
  <c r="Q162" i="38" s="1"/>
  <c r="L163" i="38" l="1"/>
  <c r="O163" i="38" s="1"/>
  <c r="K163" i="38"/>
  <c r="N163" i="38" s="1"/>
  <c r="Q163" i="38" s="1"/>
  <c r="C30" i="26" l="1"/>
  <c r="C29" i="26"/>
  <c r="F163" i="37" l="1"/>
  <c r="F162" i="37"/>
  <c r="F161" i="37"/>
  <c r="F160" i="37"/>
  <c r="F159" i="37"/>
  <c r="F158" i="37"/>
  <c r="F157" i="37"/>
  <c r="F156" i="37"/>
  <c r="F155" i="37"/>
  <c r="F154" i="37"/>
  <c r="F153" i="37"/>
  <c r="F152" i="37"/>
  <c r="F151" i="37"/>
  <c r="F150" i="37"/>
  <c r="F149" i="37"/>
  <c r="F148" i="37"/>
  <c r="F147" i="37"/>
  <c r="F146" i="37"/>
  <c r="F145" i="37"/>
  <c r="F144" i="37"/>
  <c r="F143" i="37"/>
  <c r="F142" i="37"/>
  <c r="F141" i="37"/>
  <c r="F140" i="37"/>
  <c r="F139" i="37"/>
  <c r="F138" i="37"/>
  <c r="F137" i="37"/>
  <c r="F136" i="37"/>
  <c r="F135" i="37"/>
  <c r="F134" i="37"/>
  <c r="F133" i="37"/>
  <c r="F132" i="37"/>
  <c r="F131" i="37"/>
  <c r="F130" i="37"/>
  <c r="F129" i="37"/>
  <c r="F128" i="37"/>
  <c r="F127" i="37"/>
  <c r="F126" i="37"/>
  <c r="F125" i="37"/>
  <c r="F124" i="37"/>
  <c r="F123" i="37"/>
  <c r="F122" i="37"/>
  <c r="F121" i="37"/>
  <c r="F120" i="37"/>
  <c r="F119" i="37"/>
  <c r="F118" i="37"/>
  <c r="F117" i="37"/>
  <c r="F116" i="37"/>
  <c r="F115" i="37"/>
  <c r="F114" i="37"/>
  <c r="F113" i="37"/>
  <c r="F112" i="37"/>
  <c r="F111" i="37"/>
  <c r="F110" i="37"/>
  <c r="F109" i="37"/>
  <c r="F108" i="37"/>
  <c r="F107" i="37"/>
  <c r="F106" i="37"/>
  <c r="F105" i="37"/>
  <c r="F104" i="37"/>
  <c r="F103" i="37"/>
  <c r="F102" i="37"/>
  <c r="F101" i="37"/>
  <c r="F100" i="37"/>
  <c r="F99" i="37"/>
  <c r="F98" i="37"/>
  <c r="F97" i="37"/>
  <c r="F96" i="37"/>
  <c r="F95" i="37"/>
  <c r="F94" i="37"/>
  <c r="F93" i="37"/>
  <c r="F92" i="37"/>
  <c r="F91" i="37"/>
  <c r="F90" i="37"/>
  <c r="F89" i="37"/>
  <c r="F88" i="37"/>
  <c r="F87" i="37"/>
  <c r="F86" i="37"/>
  <c r="F85" i="37"/>
  <c r="F84" i="37"/>
  <c r="F83" i="37"/>
  <c r="F82" i="37"/>
  <c r="F81" i="37"/>
  <c r="F80" i="37"/>
  <c r="F79" i="37"/>
  <c r="F78" i="37"/>
  <c r="F77" i="37"/>
  <c r="F76" i="37"/>
  <c r="F75" i="37"/>
  <c r="F74" i="37"/>
  <c r="F73" i="37"/>
  <c r="F72" i="37"/>
  <c r="F71" i="37"/>
  <c r="F70" i="37"/>
  <c r="F69" i="37"/>
  <c r="F68" i="37"/>
  <c r="F67" i="37"/>
  <c r="F66" i="37"/>
  <c r="F65" i="37"/>
  <c r="F64" i="37"/>
  <c r="F63" i="37"/>
  <c r="F62" i="37"/>
  <c r="F61" i="37"/>
  <c r="F60" i="37"/>
  <c r="F59" i="37"/>
  <c r="F58" i="37"/>
  <c r="F57" i="37"/>
  <c r="F56" i="37"/>
  <c r="F55" i="37"/>
  <c r="F54" i="37"/>
  <c r="F53" i="37"/>
  <c r="F52" i="37"/>
  <c r="F51" i="37"/>
  <c r="F50" i="37"/>
  <c r="F49" i="37"/>
  <c r="F48" i="37"/>
  <c r="F47" i="37"/>
  <c r="F46" i="37"/>
  <c r="F45" i="37"/>
  <c r="F44" i="37"/>
  <c r="F43" i="37"/>
  <c r="F42" i="37"/>
  <c r="F41" i="37"/>
  <c r="F40" i="37"/>
  <c r="F39" i="37"/>
  <c r="F38" i="37"/>
  <c r="F37" i="37"/>
  <c r="F36" i="37"/>
  <c r="F35" i="37"/>
  <c r="F34" i="37"/>
  <c r="F33" i="37"/>
  <c r="F32" i="37"/>
  <c r="F31" i="37"/>
  <c r="F30" i="37"/>
  <c r="F29" i="37"/>
  <c r="F28" i="37"/>
  <c r="F27" i="37"/>
  <c r="F26" i="37"/>
  <c r="F25" i="37"/>
  <c r="F24" i="37"/>
  <c r="F23" i="37"/>
  <c r="F22" i="37"/>
  <c r="F21" i="37"/>
  <c r="F20" i="37"/>
  <c r="F19" i="37"/>
  <c r="F18" i="37"/>
  <c r="F17" i="37"/>
  <c r="F16" i="37"/>
  <c r="F15" i="37"/>
  <c r="F14" i="37"/>
  <c r="F13" i="37"/>
  <c r="F12" i="37"/>
  <c r="F11" i="37"/>
  <c r="F10" i="37"/>
  <c r="F9" i="37"/>
  <c r="F8" i="37"/>
  <c r="I7" i="37"/>
  <c r="L7" i="37" s="1"/>
  <c r="H7" i="37"/>
  <c r="K7" i="37" s="1"/>
  <c r="G7" i="37"/>
  <c r="G8" i="37" s="1"/>
  <c r="G9" i="37" s="1"/>
  <c r="G10" i="37" s="1"/>
  <c r="G11" i="37" s="1"/>
  <c r="G12" i="37" s="1"/>
  <c r="G13" i="37" s="1"/>
  <c r="G14" i="37" s="1"/>
  <c r="G15" i="37" s="1"/>
  <c r="G16" i="37" s="1"/>
  <c r="F7" i="37"/>
  <c r="L6" i="37"/>
  <c r="K6" i="37"/>
  <c r="J6" i="37"/>
  <c r="M6" i="37" s="1"/>
  <c r="I6" i="37"/>
  <c r="H6" i="37"/>
  <c r="G6" i="37"/>
  <c r="F6" i="37"/>
  <c r="C425" i="35"/>
  <c r="B425" i="35"/>
  <c r="A425" i="35"/>
  <c r="C424" i="35"/>
  <c r="B424" i="35"/>
  <c r="A424" i="35"/>
  <c r="C423" i="35"/>
  <c r="B423" i="35"/>
  <c r="A423" i="35"/>
  <c r="C422" i="35"/>
  <c r="B422" i="35"/>
  <c r="A422" i="35"/>
  <c r="C421" i="35"/>
  <c r="B421" i="35"/>
  <c r="A421" i="35"/>
  <c r="C420" i="35"/>
  <c r="B420" i="35"/>
  <c r="A420" i="35"/>
  <c r="C419" i="35"/>
  <c r="B419" i="35"/>
  <c r="A419" i="35"/>
  <c r="C418" i="35"/>
  <c r="B418" i="35"/>
  <c r="A418" i="35"/>
  <c r="C417" i="35"/>
  <c r="B417" i="35"/>
  <c r="A417" i="35"/>
  <c r="C416" i="35"/>
  <c r="B416" i="35"/>
  <c r="A416" i="35"/>
  <c r="C415" i="35"/>
  <c r="B415" i="35"/>
  <c r="A415" i="35"/>
  <c r="C414" i="35"/>
  <c r="B414" i="35"/>
  <c r="A414" i="35"/>
  <c r="C413" i="35"/>
  <c r="B413" i="35"/>
  <c r="A413" i="35"/>
  <c r="C412" i="35"/>
  <c r="B412" i="35"/>
  <c r="A412" i="35"/>
  <c r="C411" i="35"/>
  <c r="B411" i="35"/>
  <c r="A411" i="35"/>
  <c r="C410" i="35"/>
  <c r="B410" i="35"/>
  <c r="A410" i="35"/>
  <c r="C409" i="35"/>
  <c r="B409" i="35"/>
  <c r="A409" i="35"/>
  <c r="C408" i="35"/>
  <c r="B408" i="35"/>
  <c r="A408" i="35"/>
  <c r="C407" i="35"/>
  <c r="B407" i="35"/>
  <c r="A407" i="35"/>
  <c r="C406" i="35"/>
  <c r="B406" i="35"/>
  <c r="A406" i="35"/>
  <c r="C405" i="35"/>
  <c r="B405" i="35"/>
  <c r="A405" i="35"/>
  <c r="C404" i="35"/>
  <c r="B404" i="35"/>
  <c r="A404" i="35"/>
  <c r="C403" i="35"/>
  <c r="B403" i="35"/>
  <c r="A403" i="35"/>
  <c r="C402" i="35"/>
  <c r="B402" i="35"/>
  <c r="A402" i="35"/>
  <c r="C401" i="35"/>
  <c r="B401" i="35"/>
  <c r="A401" i="35"/>
  <c r="C400" i="35"/>
  <c r="B400" i="35"/>
  <c r="A400" i="35"/>
  <c r="C399" i="35"/>
  <c r="B399" i="35"/>
  <c r="A399" i="35"/>
  <c r="C398" i="35"/>
  <c r="B398" i="35"/>
  <c r="A398" i="35"/>
  <c r="C397" i="35"/>
  <c r="B397" i="35"/>
  <c r="A397" i="35"/>
  <c r="C396" i="35"/>
  <c r="B396" i="35"/>
  <c r="A396" i="35"/>
  <c r="C395" i="35"/>
  <c r="B395" i="35"/>
  <c r="A395" i="35"/>
  <c r="C394" i="35"/>
  <c r="B394" i="35"/>
  <c r="A394" i="35"/>
  <c r="C393" i="35"/>
  <c r="B393" i="35"/>
  <c r="A393" i="35"/>
  <c r="C392" i="35"/>
  <c r="B392" i="35"/>
  <c r="A392" i="35"/>
  <c r="C391" i="35"/>
  <c r="B391" i="35"/>
  <c r="A391" i="35"/>
  <c r="C390" i="35"/>
  <c r="B390" i="35"/>
  <c r="A390" i="35"/>
  <c r="C389" i="35"/>
  <c r="B389" i="35"/>
  <c r="A389" i="35"/>
  <c r="C388" i="35"/>
  <c r="B388" i="35"/>
  <c r="A388" i="35"/>
  <c r="C387" i="35"/>
  <c r="B387" i="35"/>
  <c r="A387" i="35"/>
  <c r="C386" i="35"/>
  <c r="B386" i="35"/>
  <c r="A386" i="35"/>
  <c r="C385" i="35"/>
  <c r="B385" i="35"/>
  <c r="A385" i="35"/>
  <c r="C384" i="35"/>
  <c r="B384" i="35"/>
  <c r="A384" i="35"/>
  <c r="C383" i="35"/>
  <c r="B383" i="35"/>
  <c r="A383" i="35"/>
  <c r="C382" i="35"/>
  <c r="B382" i="35"/>
  <c r="A382" i="35"/>
  <c r="C381" i="35"/>
  <c r="B381" i="35"/>
  <c r="A381" i="35"/>
  <c r="C380" i="35"/>
  <c r="B380" i="35"/>
  <c r="A380" i="35"/>
  <c r="C379" i="35"/>
  <c r="B379" i="35"/>
  <c r="A379" i="35"/>
  <c r="C378" i="35"/>
  <c r="B378" i="35"/>
  <c r="A378" i="35"/>
  <c r="C377" i="35"/>
  <c r="B377" i="35"/>
  <c r="A377" i="35"/>
  <c r="C376" i="35"/>
  <c r="B376" i="35"/>
  <c r="A376" i="35"/>
  <c r="C375" i="35"/>
  <c r="B375" i="35"/>
  <c r="A375" i="35"/>
  <c r="C374" i="35"/>
  <c r="B374" i="35"/>
  <c r="A374" i="35"/>
  <c r="C373" i="35"/>
  <c r="B373" i="35"/>
  <c r="A373" i="35"/>
  <c r="C372" i="35"/>
  <c r="B372" i="35"/>
  <c r="A372" i="35"/>
  <c r="C371" i="35"/>
  <c r="B371" i="35"/>
  <c r="A371" i="35"/>
  <c r="C370" i="35"/>
  <c r="B370" i="35"/>
  <c r="A370" i="35"/>
  <c r="C369" i="35"/>
  <c r="B369" i="35"/>
  <c r="A369" i="35"/>
  <c r="C368" i="35"/>
  <c r="B368" i="35"/>
  <c r="A368" i="35"/>
  <c r="C367" i="35"/>
  <c r="B367" i="35"/>
  <c r="A367" i="35"/>
  <c r="C366" i="35"/>
  <c r="B366" i="35"/>
  <c r="A366" i="35"/>
  <c r="C365" i="35"/>
  <c r="B365" i="35"/>
  <c r="A365" i="35"/>
  <c r="C364" i="35"/>
  <c r="B364" i="35"/>
  <c r="A364" i="35"/>
  <c r="C363" i="35"/>
  <c r="B363" i="35"/>
  <c r="A363" i="35"/>
  <c r="C362" i="35"/>
  <c r="B362" i="35"/>
  <c r="A362" i="35"/>
  <c r="C361" i="35"/>
  <c r="B361" i="35"/>
  <c r="A361" i="35"/>
  <c r="C360" i="35"/>
  <c r="B360" i="35"/>
  <c r="A360" i="35"/>
  <c r="C359" i="35"/>
  <c r="B359" i="35"/>
  <c r="A359" i="35"/>
  <c r="C358" i="35"/>
  <c r="B358" i="35"/>
  <c r="A358" i="35"/>
  <c r="C357" i="35"/>
  <c r="B357" i="35"/>
  <c r="A357" i="35"/>
  <c r="C356" i="35"/>
  <c r="B356" i="35"/>
  <c r="A356" i="35"/>
  <c r="C355" i="35"/>
  <c r="B355" i="35"/>
  <c r="A355" i="35"/>
  <c r="C354" i="35"/>
  <c r="B354" i="35"/>
  <c r="A354" i="35"/>
  <c r="C353" i="35"/>
  <c r="B353" i="35"/>
  <c r="A353" i="35"/>
  <c r="C352" i="35"/>
  <c r="B352" i="35"/>
  <c r="A352" i="35"/>
  <c r="C351" i="35"/>
  <c r="B351" i="35"/>
  <c r="A351" i="35"/>
  <c r="C350" i="35"/>
  <c r="B350" i="35"/>
  <c r="A350" i="35"/>
  <c r="C349" i="35"/>
  <c r="B349" i="35"/>
  <c r="A349" i="35"/>
  <c r="C348" i="35"/>
  <c r="B348" i="35"/>
  <c r="A348" i="35"/>
  <c r="C347" i="35"/>
  <c r="B347" i="35"/>
  <c r="A347" i="35"/>
  <c r="C346" i="35"/>
  <c r="B346" i="35"/>
  <c r="A346" i="35"/>
  <c r="C345" i="35"/>
  <c r="B345" i="35"/>
  <c r="A345" i="35"/>
  <c r="C344" i="35"/>
  <c r="B344" i="35"/>
  <c r="A344" i="35"/>
  <c r="C343" i="35"/>
  <c r="B343" i="35"/>
  <c r="A343" i="35"/>
  <c r="C342" i="35"/>
  <c r="B342" i="35"/>
  <c r="A342" i="35"/>
  <c r="C341" i="35"/>
  <c r="B341" i="35"/>
  <c r="A341" i="35"/>
  <c r="C340" i="35"/>
  <c r="B340" i="35"/>
  <c r="A340" i="35"/>
  <c r="C339" i="35"/>
  <c r="B339" i="35"/>
  <c r="A339" i="35"/>
  <c r="C338" i="35"/>
  <c r="B338" i="35"/>
  <c r="A338" i="35"/>
  <c r="C337" i="35"/>
  <c r="B337" i="35"/>
  <c r="A337" i="35"/>
  <c r="C336" i="35"/>
  <c r="B336" i="35"/>
  <c r="A336" i="35"/>
  <c r="C335" i="35"/>
  <c r="B335" i="35"/>
  <c r="A335" i="35"/>
  <c r="C334" i="35"/>
  <c r="B334" i="35"/>
  <c r="A334" i="35"/>
  <c r="C333" i="35"/>
  <c r="B333" i="35"/>
  <c r="A333" i="35"/>
  <c r="C332" i="35"/>
  <c r="B332" i="35"/>
  <c r="A332" i="35"/>
  <c r="C331" i="35"/>
  <c r="B331" i="35"/>
  <c r="A331" i="35"/>
  <c r="C330" i="35"/>
  <c r="B330" i="35"/>
  <c r="A330" i="35"/>
  <c r="C329" i="35"/>
  <c r="B329" i="35"/>
  <c r="A329" i="35"/>
  <c r="C328" i="35"/>
  <c r="B328" i="35"/>
  <c r="A328" i="35"/>
  <c r="C327" i="35"/>
  <c r="B327" i="35"/>
  <c r="A327" i="35"/>
  <c r="C326" i="35"/>
  <c r="B326" i="35"/>
  <c r="A326" i="35"/>
  <c r="C325" i="35"/>
  <c r="B325" i="35"/>
  <c r="A325" i="35"/>
  <c r="C324" i="35"/>
  <c r="B324" i="35"/>
  <c r="A324" i="35"/>
  <c r="C323" i="35"/>
  <c r="B323" i="35"/>
  <c r="A323" i="35"/>
  <c r="C322" i="35"/>
  <c r="B322" i="35"/>
  <c r="A322" i="35"/>
  <c r="C321" i="35"/>
  <c r="B321" i="35"/>
  <c r="A321" i="35"/>
  <c r="C320" i="35"/>
  <c r="B320" i="35"/>
  <c r="A320" i="35"/>
  <c r="C319" i="35"/>
  <c r="B319" i="35"/>
  <c r="A319" i="35"/>
  <c r="C318" i="35"/>
  <c r="B318" i="35"/>
  <c r="A318" i="35"/>
  <c r="C317" i="35"/>
  <c r="B317" i="35"/>
  <c r="A317" i="35"/>
  <c r="C316" i="35"/>
  <c r="B316" i="35"/>
  <c r="A316" i="35"/>
  <c r="C315" i="35"/>
  <c r="B315" i="35"/>
  <c r="A315" i="35"/>
  <c r="C314" i="35"/>
  <c r="B314" i="35"/>
  <c r="A314" i="35"/>
  <c r="C313" i="35"/>
  <c r="B313" i="35"/>
  <c r="A313" i="35"/>
  <c r="C312" i="35"/>
  <c r="B312" i="35"/>
  <c r="A312" i="35"/>
  <c r="C311" i="35"/>
  <c r="B311" i="35"/>
  <c r="A311" i="35"/>
  <c r="C310" i="35"/>
  <c r="B310" i="35"/>
  <c r="A310" i="35"/>
  <c r="C309" i="35"/>
  <c r="B309" i="35"/>
  <c r="A309" i="35"/>
  <c r="C308" i="35"/>
  <c r="B308" i="35"/>
  <c r="A308" i="35"/>
  <c r="C307" i="35"/>
  <c r="B307" i="35"/>
  <c r="A307" i="35"/>
  <c r="C306" i="35"/>
  <c r="B306" i="35"/>
  <c r="A306" i="35"/>
  <c r="C305" i="35"/>
  <c r="B305" i="35"/>
  <c r="A305" i="35"/>
  <c r="C304" i="35"/>
  <c r="B304" i="35"/>
  <c r="A304" i="35"/>
  <c r="C303" i="35"/>
  <c r="B303" i="35"/>
  <c r="A303" i="35"/>
  <c r="C302" i="35"/>
  <c r="B302" i="35"/>
  <c r="A302" i="35"/>
  <c r="C301" i="35"/>
  <c r="B301" i="35"/>
  <c r="A301" i="35"/>
  <c r="C300" i="35"/>
  <c r="B300" i="35"/>
  <c r="A300" i="35"/>
  <c r="C299" i="35"/>
  <c r="B299" i="35"/>
  <c r="A299" i="35"/>
  <c r="C298" i="35"/>
  <c r="B298" i="35"/>
  <c r="A298" i="35"/>
  <c r="C297" i="35"/>
  <c r="B297" i="35"/>
  <c r="A297" i="35"/>
  <c r="C296" i="35"/>
  <c r="B296" i="35"/>
  <c r="A296" i="35"/>
  <c r="C295" i="35"/>
  <c r="B295" i="35"/>
  <c r="A295" i="35"/>
  <c r="C294" i="35"/>
  <c r="B294" i="35"/>
  <c r="A294" i="35"/>
  <c r="C293" i="35"/>
  <c r="B293" i="35"/>
  <c r="A293" i="35"/>
  <c r="C292" i="35"/>
  <c r="B292" i="35"/>
  <c r="A292" i="35"/>
  <c r="C291" i="35"/>
  <c r="B291" i="35"/>
  <c r="A291" i="35"/>
  <c r="C290" i="35"/>
  <c r="B290" i="35"/>
  <c r="A290" i="35"/>
  <c r="C289" i="35"/>
  <c r="B289" i="35"/>
  <c r="A289" i="35"/>
  <c r="C288" i="35"/>
  <c r="B288" i="35"/>
  <c r="A288" i="35"/>
  <c r="C287" i="35"/>
  <c r="B287" i="35"/>
  <c r="A287" i="35"/>
  <c r="C286" i="35"/>
  <c r="B286" i="35"/>
  <c r="A286" i="35"/>
  <c r="C285" i="35"/>
  <c r="B285" i="35"/>
  <c r="A285" i="35"/>
  <c r="C284" i="35"/>
  <c r="B284" i="35"/>
  <c r="A284" i="35"/>
  <c r="C283" i="35"/>
  <c r="B283" i="35"/>
  <c r="A283" i="35"/>
  <c r="C282" i="35"/>
  <c r="B282" i="35"/>
  <c r="A282" i="35"/>
  <c r="C281" i="35"/>
  <c r="B281" i="35"/>
  <c r="A281" i="35"/>
  <c r="C280" i="35"/>
  <c r="B280" i="35"/>
  <c r="A280" i="35"/>
  <c r="C279" i="35"/>
  <c r="B279" i="35"/>
  <c r="A279" i="35"/>
  <c r="C278" i="35"/>
  <c r="B278" i="35"/>
  <c r="A278" i="35"/>
  <c r="C277" i="35"/>
  <c r="B277" i="35"/>
  <c r="A277" i="35"/>
  <c r="C276" i="35"/>
  <c r="B276" i="35"/>
  <c r="A276" i="35"/>
  <c r="C275" i="35"/>
  <c r="B275" i="35"/>
  <c r="A275" i="35"/>
  <c r="C274" i="35"/>
  <c r="B274" i="35"/>
  <c r="A274" i="35"/>
  <c r="C273" i="35"/>
  <c r="B273" i="35"/>
  <c r="A273" i="35"/>
  <c r="C272" i="35"/>
  <c r="B272" i="35"/>
  <c r="A272" i="35"/>
  <c r="C271" i="35"/>
  <c r="B271" i="35"/>
  <c r="A271" i="35"/>
  <c r="C270" i="35"/>
  <c r="B270" i="35"/>
  <c r="A270" i="35"/>
  <c r="C269" i="35"/>
  <c r="B269" i="35"/>
  <c r="A269" i="35"/>
  <c r="C268" i="35"/>
  <c r="B268" i="35"/>
  <c r="A268" i="35"/>
  <c r="C267" i="35"/>
  <c r="B267" i="35"/>
  <c r="A267" i="35"/>
  <c r="C266" i="35"/>
  <c r="B266" i="35"/>
  <c r="A266" i="35"/>
  <c r="C265" i="35"/>
  <c r="B265" i="35"/>
  <c r="A265" i="35"/>
  <c r="C264" i="35"/>
  <c r="B264" i="35"/>
  <c r="A264" i="35"/>
  <c r="C263" i="35"/>
  <c r="B263" i="35"/>
  <c r="A263" i="35"/>
  <c r="C262" i="35"/>
  <c r="B262" i="35"/>
  <c r="A262" i="35"/>
  <c r="C261" i="35"/>
  <c r="B261" i="35"/>
  <c r="A261" i="35"/>
  <c r="C260" i="35"/>
  <c r="B260" i="35"/>
  <c r="A260" i="35"/>
  <c r="C259" i="35"/>
  <c r="B259" i="35"/>
  <c r="A259" i="35"/>
  <c r="C258" i="35"/>
  <c r="B258" i="35"/>
  <c r="A258" i="35"/>
  <c r="C257" i="35"/>
  <c r="B257" i="35"/>
  <c r="A257" i="35"/>
  <c r="C256" i="35"/>
  <c r="B256" i="35"/>
  <c r="A256" i="35"/>
  <c r="C255" i="35"/>
  <c r="B255" i="35"/>
  <c r="A255" i="35"/>
  <c r="C254" i="35"/>
  <c r="B254" i="35"/>
  <c r="A254" i="35"/>
  <c r="C253" i="35"/>
  <c r="B253" i="35"/>
  <c r="A253" i="35"/>
  <c r="C252" i="35"/>
  <c r="B252" i="35"/>
  <c r="A252" i="35"/>
  <c r="F163" i="35"/>
  <c r="F162" i="35"/>
  <c r="F161" i="35"/>
  <c r="F160" i="35"/>
  <c r="F159" i="35"/>
  <c r="F158" i="35"/>
  <c r="F157" i="35"/>
  <c r="F156" i="35"/>
  <c r="F155" i="35"/>
  <c r="F154" i="35"/>
  <c r="F153" i="35"/>
  <c r="F152" i="35"/>
  <c r="F151" i="35"/>
  <c r="F150" i="35"/>
  <c r="F149" i="35"/>
  <c r="F148" i="35"/>
  <c r="F147" i="35"/>
  <c r="F146" i="35"/>
  <c r="F145" i="35"/>
  <c r="F144" i="35"/>
  <c r="F143" i="35"/>
  <c r="F142" i="35"/>
  <c r="F141" i="35"/>
  <c r="F140" i="35"/>
  <c r="F139" i="35"/>
  <c r="F138" i="35"/>
  <c r="F137" i="35"/>
  <c r="F136" i="35"/>
  <c r="F135" i="35"/>
  <c r="F134" i="35"/>
  <c r="F133" i="35"/>
  <c r="F132" i="35"/>
  <c r="F131" i="35"/>
  <c r="F130" i="35"/>
  <c r="F129" i="35"/>
  <c r="F128" i="35"/>
  <c r="F127" i="35"/>
  <c r="F126" i="35"/>
  <c r="F125" i="35"/>
  <c r="F124" i="35"/>
  <c r="F123" i="35"/>
  <c r="F122" i="35"/>
  <c r="F121" i="35"/>
  <c r="F120" i="35"/>
  <c r="F119" i="35"/>
  <c r="F118" i="35"/>
  <c r="F117" i="35"/>
  <c r="F116" i="35"/>
  <c r="F115" i="35"/>
  <c r="F114" i="35"/>
  <c r="F113" i="35"/>
  <c r="F112" i="35"/>
  <c r="F111" i="35"/>
  <c r="F110" i="35"/>
  <c r="F109" i="35"/>
  <c r="F108" i="35"/>
  <c r="F107" i="35"/>
  <c r="F106" i="35"/>
  <c r="F105" i="35"/>
  <c r="F104" i="35"/>
  <c r="F103" i="35"/>
  <c r="F102" i="35"/>
  <c r="F101" i="35"/>
  <c r="F100" i="35"/>
  <c r="F99" i="35"/>
  <c r="F98" i="35"/>
  <c r="F97" i="35"/>
  <c r="F96" i="35"/>
  <c r="F95" i="35"/>
  <c r="F94" i="35"/>
  <c r="F93" i="35"/>
  <c r="F92" i="35"/>
  <c r="F91" i="35"/>
  <c r="F90" i="35"/>
  <c r="F89" i="35"/>
  <c r="F88" i="35"/>
  <c r="F87" i="35"/>
  <c r="F86" i="35"/>
  <c r="F85" i="35"/>
  <c r="F84" i="35"/>
  <c r="F83" i="35"/>
  <c r="F82" i="35"/>
  <c r="F81" i="35"/>
  <c r="F80" i="35"/>
  <c r="F79" i="35"/>
  <c r="F78" i="35"/>
  <c r="F77" i="35"/>
  <c r="F76" i="35"/>
  <c r="F75" i="35"/>
  <c r="F74" i="35"/>
  <c r="F73" i="35"/>
  <c r="F72" i="35"/>
  <c r="F71" i="35"/>
  <c r="F70" i="35"/>
  <c r="F69" i="35"/>
  <c r="F68" i="35"/>
  <c r="F67" i="35"/>
  <c r="F66" i="35"/>
  <c r="F65" i="35"/>
  <c r="F64" i="35"/>
  <c r="F63" i="35"/>
  <c r="F62" i="35"/>
  <c r="F61" i="35"/>
  <c r="F60" i="35"/>
  <c r="F59" i="35"/>
  <c r="F58" i="35"/>
  <c r="F57" i="35"/>
  <c r="F56" i="35"/>
  <c r="F55" i="35"/>
  <c r="F54" i="35"/>
  <c r="F53" i="35"/>
  <c r="F52" i="35"/>
  <c r="F51" i="35"/>
  <c r="F50" i="35"/>
  <c r="F49" i="35"/>
  <c r="F48" i="35"/>
  <c r="F47" i="35"/>
  <c r="F46" i="35"/>
  <c r="F45" i="35"/>
  <c r="F44" i="35"/>
  <c r="F43" i="35"/>
  <c r="F42" i="35"/>
  <c r="F41" i="35"/>
  <c r="F40" i="35"/>
  <c r="F39" i="35"/>
  <c r="F38" i="35"/>
  <c r="F37" i="35"/>
  <c r="F36" i="35"/>
  <c r="F35" i="35"/>
  <c r="F34" i="35"/>
  <c r="F33" i="35"/>
  <c r="F32" i="35"/>
  <c r="F31" i="35"/>
  <c r="F30" i="35"/>
  <c r="F29" i="35"/>
  <c r="F28" i="35"/>
  <c r="F27" i="35"/>
  <c r="F26" i="35"/>
  <c r="F25" i="35"/>
  <c r="F24" i="35"/>
  <c r="F23" i="35"/>
  <c r="F22" i="35"/>
  <c r="F21" i="35"/>
  <c r="F20" i="35"/>
  <c r="F19" i="35"/>
  <c r="F18" i="35"/>
  <c r="F17" i="35"/>
  <c r="F16" i="35"/>
  <c r="F15" i="35"/>
  <c r="F14" i="35"/>
  <c r="F13" i="35"/>
  <c r="F12" i="35"/>
  <c r="F11" i="35"/>
  <c r="F10" i="35"/>
  <c r="F9" i="35"/>
  <c r="F8" i="35"/>
  <c r="F7" i="35"/>
  <c r="I6" i="35"/>
  <c r="I7" i="35" s="1"/>
  <c r="H6" i="35"/>
  <c r="H7" i="35" s="1"/>
  <c r="G6" i="35"/>
  <c r="G7" i="35" s="1"/>
  <c r="G8" i="35" s="1"/>
  <c r="G9" i="35" s="1"/>
  <c r="G10" i="35" s="1"/>
  <c r="G11" i="35" s="1"/>
  <c r="G12" i="35" s="1"/>
  <c r="G13" i="35" s="1"/>
  <c r="G14" i="35" s="1"/>
  <c r="G15" i="35" s="1"/>
  <c r="G16" i="35" s="1"/>
  <c r="F6" i="35"/>
  <c r="C425" i="29"/>
  <c r="B425" i="29"/>
  <c r="A425" i="29"/>
  <c r="C424" i="29"/>
  <c r="B424" i="29"/>
  <c r="A424" i="29"/>
  <c r="C423" i="29"/>
  <c r="B423" i="29"/>
  <c r="A423" i="29"/>
  <c r="C422" i="29"/>
  <c r="B422" i="29"/>
  <c r="A422" i="29"/>
  <c r="C421" i="29"/>
  <c r="B421" i="29"/>
  <c r="A421" i="29"/>
  <c r="C420" i="29"/>
  <c r="B420" i="29"/>
  <c r="A420" i="29"/>
  <c r="C419" i="29"/>
  <c r="B419" i="29"/>
  <c r="A419" i="29"/>
  <c r="C418" i="29"/>
  <c r="B418" i="29"/>
  <c r="A418" i="29"/>
  <c r="C417" i="29"/>
  <c r="B417" i="29"/>
  <c r="A417" i="29"/>
  <c r="C416" i="29"/>
  <c r="B416" i="29"/>
  <c r="A416" i="29"/>
  <c r="C415" i="29"/>
  <c r="B415" i="29"/>
  <c r="A415" i="29"/>
  <c r="C414" i="29"/>
  <c r="B414" i="29"/>
  <c r="A414" i="29"/>
  <c r="C413" i="29"/>
  <c r="B413" i="29"/>
  <c r="A413" i="29"/>
  <c r="C412" i="29"/>
  <c r="B412" i="29"/>
  <c r="A412" i="29"/>
  <c r="C411" i="29"/>
  <c r="B411" i="29"/>
  <c r="A411" i="29"/>
  <c r="C410" i="29"/>
  <c r="B410" i="29"/>
  <c r="A410" i="29"/>
  <c r="C409" i="29"/>
  <c r="B409" i="29"/>
  <c r="A409" i="29"/>
  <c r="C408" i="29"/>
  <c r="B408" i="29"/>
  <c r="A408" i="29"/>
  <c r="C407" i="29"/>
  <c r="B407" i="29"/>
  <c r="A407" i="29"/>
  <c r="C406" i="29"/>
  <c r="B406" i="29"/>
  <c r="A406" i="29"/>
  <c r="C405" i="29"/>
  <c r="B405" i="29"/>
  <c r="A405" i="29"/>
  <c r="C404" i="29"/>
  <c r="B404" i="29"/>
  <c r="A404" i="29"/>
  <c r="C403" i="29"/>
  <c r="B403" i="29"/>
  <c r="A403" i="29"/>
  <c r="C402" i="29"/>
  <c r="B402" i="29"/>
  <c r="A402" i="29"/>
  <c r="C401" i="29"/>
  <c r="B401" i="29"/>
  <c r="A401" i="29"/>
  <c r="C400" i="29"/>
  <c r="B400" i="29"/>
  <c r="A400" i="29"/>
  <c r="C399" i="29"/>
  <c r="B399" i="29"/>
  <c r="A399" i="29"/>
  <c r="C398" i="29"/>
  <c r="B398" i="29"/>
  <c r="A398" i="29"/>
  <c r="C397" i="29"/>
  <c r="B397" i="29"/>
  <c r="A397" i="29"/>
  <c r="C396" i="29"/>
  <c r="B396" i="29"/>
  <c r="A396" i="29"/>
  <c r="C395" i="29"/>
  <c r="B395" i="29"/>
  <c r="A395" i="29"/>
  <c r="C394" i="29"/>
  <c r="B394" i="29"/>
  <c r="A394" i="29"/>
  <c r="C393" i="29"/>
  <c r="B393" i="29"/>
  <c r="A393" i="29"/>
  <c r="C392" i="29"/>
  <c r="B392" i="29"/>
  <c r="A392" i="29"/>
  <c r="C391" i="29"/>
  <c r="B391" i="29"/>
  <c r="A391" i="29"/>
  <c r="C390" i="29"/>
  <c r="B390" i="29"/>
  <c r="A390" i="29"/>
  <c r="C389" i="29"/>
  <c r="B389" i="29"/>
  <c r="A389" i="29"/>
  <c r="C388" i="29"/>
  <c r="B388" i="29"/>
  <c r="A388" i="29"/>
  <c r="C387" i="29"/>
  <c r="B387" i="29"/>
  <c r="A387" i="29"/>
  <c r="C386" i="29"/>
  <c r="B386" i="29"/>
  <c r="A386" i="29"/>
  <c r="C385" i="29"/>
  <c r="B385" i="29"/>
  <c r="A385" i="29"/>
  <c r="C384" i="29"/>
  <c r="B384" i="29"/>
  <c r="A384" i="29"/>
  <c r="C383" i="29"/>
  <c r="B383" i="29"/>
  <c r="A383" i="29"/>
  <c r="C382" i="29"/>
  <c r="B382" i="29"/>
  <c r="A382" i="29"/>
  <c r="C381" i="29"/>
  <c r="B381" i="29"/>
  <c r="A381" i="29"/>
  <c r="C380" i="29"/>
  <c r="B380" i="29"/>
  <c r="A380" i="29"/>
  <c r="C379" i="29"/>
  <c r="B379" i="29"/>
  <c r="A379" i="29"/>
  <c r="C378" i="29"/>
  <c r="B378" i="29"/>
  <c r="A378" i="29"/>
  <c r="C377" i="29"/>
  <c r="B377" i="29"/>
  <c r="A377" i="29"/>
  <c r="C376" i="29"/>
  <c r="B376" i="29"/>
  <c r="A376" i="29"/>
  <c r="C375" i="29"/>
  <c r="B375" i="29"/>
  <c r="A375" i="29"/>
  <c r="C374" i="29"/>
  <c r="B374" i="29"/>
  <c r="A374" i="29"/>
  <c r="C373" i="29"/>
  <c r="B373" i="29"/>
  <c r="A373" i="29"/>
  <c r="C372" i="29"/>
  <c r="B372" i="29"/>
  <c r="A372" i="29"/>
  <c r="C371" i="29"/>
  <c r="B371" i="29"/>
  <c r="A371" i="29"/>
  <c r="C370" i="29"/>
  <c r="B370" i="29"/>
  <c r="A370" i="29"/>
  <c r="C369" i="29"/>
  <c r="B369" i="29"/>
  <c r="A369" i="29"/>
  <c r="C368" i="29"/>
  <c r="B368" i="29"/>
  <c r="A368" i="29"/>
  <c r="C367" i="29"/>
  <c r="B367" i="29"/>
  <c r="A367" i="29"/>
  <c r="C366" i="29"/>
  <c r="B366" i="29"/>
  <c r="A366" i="29"/>
  <c r="C365" i="29"/>
  <c r="B365" i="29"/>
  <c r="A365" i="29"/>
  <c r="C364" i="29"/>
  <c r="B364" i="29"/>
  <c r="A364" i="29"/>
  <c r="C363" i="29"/>
  <c r="B363" i="29"/>
  <c r="A363" i="29"/>
  <c r="C362" i="29"/>
  <c r="B362" i="29"/>
  <c r="A362" i="29"/>
  <c r="C361" i="29"/>
  <c r="B361" i="29"/>
  <c r="A361" i="29"/>
  <c r="C360" i="29"/>
  <c r="B360" i="29"/>
  <c r="A360" i="29"/>
  <c r="C359" i="29"/>
  <c r="B359" i="29"/>
  <c r="A359" i="29"/>
  <c r="C358" i="29"/>
  <c r="B358" i="29"/>
  <c r="A358" i="29"/>
  <c r="C357" i="29"/>
  <c r="B357" i="29"/>
  <c r="A357" i="29"/>
  <c r="C356" i="29"/>
  <c r="B356" i="29"/>
  <c r="A356" i="29"/>
  <c r="C355" i="29"/>
  <c r="B355" i="29"/>
  <c r="A355" i="29"/>
  <c r="C354" i="29"/>
  <c r="B354" i="29"/>
  <c r="A354" i="29"/>
  <c r="C353" i="29"/>
  <c r="B353" i="29"/>
  <c r="A353" i="29"/>
  <c r="C352" i="29"/>
  <c r="B352" i="29"/>
  <c r="A352" i="29"/>
  <c r="C351" i="29"/>
  <c r="B351" i="29"/>
  <c r="A351" i="29"/>
  <c r="C350" i="29"/>
  <c r="B350" i="29"/>
  <c r="A350" i="29"/>
  <c r="C349" i="29"/>
  <c r="B349" i="29"/>
  <c r="A349" i="29"/>
  <c r="C348" i="29"/>
  <c r="B348" i="29"/>
  <c r="A348" i="29"/>
  <c r="C347" i="29"/>
  <c r="B347" i="29"/>
  <c r="A347" i="29"/>
  <c r="C346" i="29"/>
  <c r="B346" i="29"/>
  <c r="A346" i="29"/>
  <c r="C345" i="29"/>
  <c r="B345" i="29"/>
  <c r="A345" i="29"/>
  <c r="C344" i="29"/>
  <c r="B344" i="29"/>
  <c r="A344" i="29"/>
  <c r="C343" i="29"/>
  <c r="B343" i="29"/>
  <c r="A343" i="29"/>
  <c r="C342" i="29"/>
  <c r="B342" i="29"/>
  <c r="A342" i="29"/>
  <c r="C341" i="29"/>
  <c r="B341" i="29"/>
  <c r="A341" i="29"/>
  <c r="C340" i="29"/>
  <c r="B340" i="29"/>
  <c r="A340" i="29"/>
  <c r="C339" i="29"/>
  <c r="B339" i="29"/>
  <c r="A339" i="29"/>
  <c r="C338" i="29"/>
  <c r="B338" i="29"/>
  <c r="A338" i="29"/>
  <c r="C337" i="29"/>
  <c r="B337" i="29"/>
  <c r="A337" i="29"/>
  <c r="C336" i="29"/>
  <c r="B336" i="29"/>
  <c r="A336" i="29"/>
  <c r="C335" i="29"/>
  <c r="B335" i="29"/>
  <c r="A335" i="29"/>
  <c r="C334" i="29"/>
  <c r="B334" i="29"/>
  <c r="A334" i="29"/>
  <c r="C333" i="29"/>
  <c r="B333" i="29"/>
  <c r="A333" i="29"/>
  <c r="C332" i="29"/>
  <c r="B332" i="29"/>
  <c r="A332" i="29"/>
  <c r="C331" i="29"/>
  <c r="B331" i="29"/>
  <c r="A331" i="29"/>
  <c r="C330" i="29"/>
  <c r="B330" i="29"/>
  <c r="A330" i="29"/>
  <c r="C329" i="29"/>
  <c r="B329" i="29"/>
  <c r="A329" i="29"/>
  <c r="C328" i="29"/>
  <c r="B328" i="29"/>
  <c r="A328" i="29"/>
  <c r="C327" i="29"/>
  <c r="B327" i="29"/>
  <c r="A327" i="29"/>
  <c r="C326" i="29"/>
  <c r="B326" i="29"/>
  <c r="A326" i="29"/>
  <c r="C325" i="29"/>
  <c r="B325" i="29"/>
  <c r="A325" i="29"/>
  <c r="C324" i="29"/>
  <c r="B324" i="29"/>
  <c r="A324" i="29"/>
  <c r="C323" i="29"/>
  <c r="B323" i="29"/>
  <c r="A323" i="29"/>
  <c r="C322" i="29"/>
  <c r="B322" i="29"/>
  <c r="A322" i="29"/>
  <c r="C321" i="29"/>
  <c r="B321" i="29"/>
  <c r="A321" i="29"/>
  <c r="C320" i="29"/>
  <c r="B320" i="29"/>
  <c r="A320" i="29"/>
  <c r="C319" i="29"/>
  <c r="B319" i="29"/>
  <c r="A319" i="29"/>
  <c r="C318" i="29"/>
  <c r="B318" i="29"/>
  <c r="A318" i="29"/>
  <c r="C317" i="29"/>
  <c r="B317" i="29"/>
  <c r="A317" i="29"/>
  <c r="C316" i="29"/>
  <c r="B316" i="29"/>
  <c r="A316" i="29"/>
  <c r="C315" i="29"/>
  <c r="B315" i="29"/>
  <c r="A315" i="29"/>
  <c r="C314" i="29"/>
  <c r="B314" i="29"/>
  <c r="A314" i="29"/>
  <c r="C313" i="29"/>
  <c r="B313" i="29"/>
  <c r="A313" i="29"/>
  <c r="C312" i="29"/>
  <c r="B312" i="29"/>
  <c r="A312" i="29"/>
  <c r="C311" i="29"/>
  <c r="B311" i="29"/>
  <c r="A311" i="29"/>
  <c r="C310" i="29"/>
  <c r="B310" i="29"/>
  <c r="A310" i="29"/>
  <c r="C309" i="29"/>
  <c r="B309" i="29"/>
  <c r="A309" i="29"/>
  <c r="C308" i="29"/>
  <c r="B308" i="29"/>
  <c r="A308" i="29"/>
  <c r="C307" i="29"/>
  <c r="B307" i="29"/>
  <c r="A307" i="29"/>
  <c r="C306" i="29"/>
  <c r="B306" i="29"/>
  <c r="A306" i="29"/>
  <c r="C305" i="29"/>
  <c r="B305" i="29"/>
  <c r="A305" i="29"/>
  <c r="C304" i="29"/>
  <c r="B304" i="29"/>
  <c r="A304" i="29"/>
  <c r="C303" i="29"/>
  <c r="B303" i="29"/>
  <c r="A303" i="29"/>
  <c r="C302" i="29"/>
  <c r="B302" i="29"/>
  <c r="A302" i="29"/>
  <c r="C301" i="29"/>
  <c r="B301" i="29"/>
  <c r="A301" i="29"/>
  <c r="C300" i="29"/>
  <c r="B300" i="29"/>
  <c r="A300" i="29"/>
  <c r="C299" i="29"/>
  <c r="B299" i="29"/>
  <c r="A299" i="29"/>
  <c r="C298" i="29"/>
  <c r="B298" i="29"/>
  <c r="A298" i="29"/>
  <c r="C297" i="29"/>
  <c r="B297" i="29"/>
  <c r="A297" i="29"/>
  <c r="C296" i="29"/>
  <c r="B296" i="29"/>
  <c r="A296" i="29"/>
  <c r="C295" i="29"/>
  <c r="B295" i="29"/>
  <c r="A295" i="29"/>
  <c r="C294" i="29"/>
  <c r="B294" i="29"/>
  <c r="A294" i="29"/>
  <c r="C293" i="29"/>
  <c r="B293" i="29"/>
  <c r="A293" i="29"/>
  <c r="C292" i="29"/>
  <c r="B292" i="29"/>
  <c r="A292" i="29"/>
  <c r="C291" i="29"/>
  <c r="B291" i="29"/>
  <c r="A291" i="29"/>
  <c r="C290" i="29"/>
  <c r="B290" i="29"/>
  <c r="A290" i="29"/>
  <c r="C289" i="29"/>
  <c r="B289" i="29"/>
  <c r="A289" i="29"/>
  <c r="C288" i="29"/>
  <c r="B288" i="29"/>
  <c r="A288" i="29"/>
  <c r="C287" i="29"/>
  <c r="B287" i="29"/>
  <c r="A287" i="29"/>
  <c r="C286" i="29"/>
  <c r="B286" i="29"/>
  <c r="A286" i="29"/>
  <c r="C285" i="29"/>
  <c r="B285" i="29"/>
  <c r="A285" i="29"/>
  <c r="C284" i="29"/>
  <c r="B284" i="29"/>
  <c r="A284" i="29"/>
  <c r="C283" i="29"/>
  <c r="B283" i="29"/>
  <c r="A283" i="29"/>
  <c r="C282" i="29"/>
  <c r="B282" i="29"/>
  <c r="A282" i="29"/>
  <c r="C281" i="29"/>
  <c r="B281" i="29"/>
  <c r="A281" i="29"/>
  <c r="C280" i="29"/>
  <c r="B280" i="29"/>
  <c r="A280" i="29"/>
  <c r="C279" i="29"/>
  <c r="B279" i="29"/>
  <c r="A279" i="29"/>
  <c r="C278" i="29"/>
  <c r="B278" i="29"/>
  <c r="A278" i="29"/>
  <c r="C277" i="29"/>
  <c r="B277" i="29"/>
  <c r="A277" i="29"/>
  <c r="C276" i="29"/>
  <c r="B276" i="29"/>
  <c r="A276" i="29"/>
  <c r="C275" i="29"/>
  <c r="B275" i="29"/>
  <c r="A275" i="29"/>
  <c r="C274" i="29"/>
  <c r="B274" i="29"/>
  <c r="A274" i="29"/>
  <c r="C273" i="29"/>
  <c r="B273" i="29"/>
  <c r="A273" i="29"/>
  <c r="C272" i="29"/>
  <c r="B272" i="29"/>
  <c r="A272" i="29"/>
  <c r="C271" i="29"/>
  <c r="B271" i="29"/>
  <c r="A271" i="29"/>
  <c r="C270" i="29"/>
  <c r="B270" i="29"/>
  <c r="A270" i="29"/>
  <c r="C269" i="29"/>
  <c r="B269" i="29"/>
  <c r="A269" i="29"/>
  <c r="C268" i="29"/>
  <c r="B268" i="29"/>
  <c r="A268" i="29"/>
  <c r="C267" i="29"/>
  <c r="B267" i="29"/>
  <c r="A267" i="29"/>
  <c r="C266" i="29"/>
  <c r="B266" i="29"/>
  <c r="A266" i="29"/>
  <c r="C265" i="29"/>
  <c r="B265" i="29"/>
  <c r="A265" i="29"/>
  <c r="C264" i="29"/>
  <c r="B264" i="29"/>
  <c r="A264" i="29"/>
  <c r="C263" i="29"/>
  <c r="B263" i="29"/>
  <c r="A263" i="29"/>
  <c r="C262" i="29"/>
  <c r="B262" i="29"/>
  <c r="A262" i="29"/>
  <c r="C261" i="29"/>
  <c r="B261" i="29"/>
  <c r="A261" i="29"/>
  <c r="C260" i="29"/>
  <c r="B260" i="29"/>
  <c r="A260" i="29"/>
  <c r="C259" i="29"/>
  <c r="B259" i="29"/>
  <c r="A259" i="29"/>
  <c r="C258" i="29"/>
  <c r="B258" i="29"/>
  <c r="A258" i="29"/>
  <c r="C257" i="29"/>
  <c r="B257" i="29"/>
  <c r="A257" i="29"/>
  <c r="C256" i="29"/>
  <c r="B256" i="29"/>
  <c r="A256" i="29"/>
  <c r="C255" i="29"/>
  <c r="B255" i="29"/>
  <c r="A255" i="29"/>
  <c r="C254" i="29"/>
  <c r="B254" i="29"/>
  <c r="A254" i="29"/>
  <c r="C253" i="29"/>
  <c r="B253" i="29"/>
  <c r="A253" i="29"/>
  <c r="C252" i="29"/>
  <c r="B252" i="29"/>
  <c r="A252" i="29"/>
  <c r="G242" i="33"/>
  <c r="G241" i="33"/>
  <c r="G240" i="33"/>
  <c r="G239" i="33"/>
  <c r="G238" i="33"/>
  <c r="G237" i="33"/>
  <c r="G236" i="33"/>
  <c r="G235" i="33"/>
  <c r="G234" i="33"/>
  <c r="G233" i="33"/>
  <c r="G232" i="33"/>
  <c r="G231" i="33"/>
  <c r="G230" i="33"/>
  <c r="G229" i="33"/>
  <c r="G228" i="33"/>
  <c r="G227" i="33"/>
  <c r="G226" i="33"/>
  <c r="G225" i="33"/>
  <c r="G224" i="33"/>
  <c r="G223" i="33"/>
  <c r="G222" i="33"/>
  <c r="G221" i="33"/>
  <c r="G220" i="33"/>
  <c r="G219" i="33"/>
  <c r="G218" i="33"/>
  <c r="G217" i="33"/>
  <c r="G216" i="33"/>
  <c r="G215" i="33"/>
  <c r="G214" i="33"/>
  <c r="G213" i="33"/>
  <c r="G212" i="33"/>
  <c r="G211" i="33"/>
  <c r="G210" i="33"/>
  <c r="G209" i="33"/>
  <c r="G208" i="33"/>
  <c r="G207" i="33"/>
  <c r="G206" i="33"/>
  <c r="G205" i="33"/>
  <c r="G204" i="33"/>
  <c r="G203" i="33"/>
  <c r="G202" i="33"/>
  <c r="G201" i="33"/>
  <c r="G200" i="33"/>
  <c r="G199" i="33"/>
  <c r="G198" i="33"/>
  <c r="G197" i="33"/>
  <c r="G196" i="33"/>
  <c r="G195" i="33"/>
  <c r="G194" i="33"/>
  <c r="G193" i="33"/>
  <c r="G192" i="33"/>
  <c r="G191" i="33"/>
  <c r="G190" i="33"/>
  <c r="G189" i="33"/>
  <c r="G188" i="33"/>
  <c r="G187" i="33"/>
  <c r="G186" i="33"/>
  <c r="G185" i="33"/>
  <c r="G184" i="33"/>
  <c r="G183" i="33"/>
  <c r="G182" i="33"/>
  <c r="G181" i="33"/>
  <c r="G180" i="33"/>
  <c r="G179" i="33"/>
  <c r="G178" i="33"/>
  <c r="G177" i="33"/>
  <c r="G176" i="33"/>
  <c r="G175" i="33"/>
  <c r="G174" i="33"/>
  <c r="G173" i="33"/>
  <c r="G172" i="33"/>
  <c r="G171" i="33"/>
  <c r="G170" i="33"/>
  <c r="G169" i="33"/>
  <c r="G168" i="33"/>
  <c r="G167" i="33"/>
  <c r="G166" i="33"/>
  <c r="G165" i="33"/>
  <c r="G164" i="33"/>
  <c r="G163" i="33"/>
  <c r="G162" i="33"/>
  <c r="G161" i="33"/>
  <c r="G160" i="33"/>
  <c r="G159" i="33"/>
  <c r="G158" i="33"/>
  <c r="G157" i="33"/>
  <c r="G156" i="33"/>
  <c r="G155" i="33"/>
  <c r="G154" i="33"/>
  <c r="G153" i="33"/>
  <c r="G152" i="33"/>
  <c r="G151" i="33"/>
  <c r="G150" i="33"/>
  <c r="G149" i="33"/>
  <c r="G148" i="33"/>
  <c r="G147" i="33"/>
  <c r="G146" i="33"/>
  <c r="G145" i="33"/>
  <c r="G144" i="33"/>
  <c r="G143" i="33"/>
  <c r="G142" i="33"/>
  <c r="G141" i="33"/>
  <c r="G140" i="33"/>
  <c r="G139" i="33"/>
  <c r="G138" i="33"/>
  <c r="G137" i="33"/>
  <c r="G136" i="33"/>
  <c r="G135" i="33"/>
  <c r="G134" i="33"/>
  <c r="G133" i="33"/>
  <c r="G132" i="33"/>
  <c r="G131" i="33"/>
  <c r="G130" i="33"/>
  <c r="G129" i="33"/>
  <c r="G128" i="33"/>
  <c r="G127" i="33"/>
  <c r="G126" i="33"/>
  <c r="G125" i="33"/>
  <c r="G124" i="33"/>
  <c r="G123" i="33"/>
  <c r="G122" i="33"/>
  <c r="G121" i="33"/>
  <c r="G120" i="33"/>
  <c r="G119" i="33"/>
  <c r="G118" i="33"/>
  <c r="G117" i="33"/>
  <c r="G116" i="33"/>
  <c r="G115" i="33"/>
  <c r="G114" i="33"/>
  <c r="G113" i="33"/>
  <c r="G112" i="33"/>
  <c r="G111" i="33"/>
  <c r="G110" i="33"/>
  <c r="G109" i="33"/>
  <c r="G108" i="33"/>
  <c r="G107" i="33"/>
  <c r="G106" i="33"/>
  <c r="G105" i="33"/>
  <c r="G104" i="33"/>
  <c r="G103" i="33"/>
  <c r="G102" i="33"/>
  <c r="G101" i="33"/>
  <c r="G100" i="33"/>
  <c r="G99" i="33"/>
  <c r="G98" i="33"/>
  <c r="G97" i="33"/>
  <c r="G96" i="33"/>
  <c r="G95" i="33"/>
  <c r="G94" i="33"/>
  <c r="G93" i="33"/>
  <c r="G92" i="33"/>
  <c r="G91" i="33"/>
  <c r="G90" i="33"/>
  <c r="G89" i="33"/>
  <c r="G88" i="33"/>
  <c r="G87" i="33"/>
  <c r="G86" i="33"/>
  <c r="G85" i="33"/>
  <c r="G84" i="33"/>
  <c r="G83" i="33"/>
  <c r="G82" i="33"/>
  <c r="G81" i="33"/>
  <c r="G80" i="33"/>
  <c r="G79" i="33"/>
  <c r="G78" i="33"/>
  <c r="G77" i="33"/>
  <c r="G76" i="33"/>
  <c r="G75" i="33"/>
  <c r="G74" i="33"/>
  <c r="G73" i="33"/>
  <c r="G72" i="33"/>
  <c r="G71" i="33"/>
  <c r="G70" i="33"/>
  <c r="G69" i="33"/>
  <c r="G68" i="33"/>
  <c r="G67" i="33"/>
  <c r="G66" i="33"/>
  <c r="G65" i="33"/>
  <c r="G64" i="33"/>
  <c r="G63" i="33"/>
  <c r="G62" i="33"/>
  <c r="G61" i="33"/>
  <c r="G60" i="33"/>
  <c r="G59" i="33"/>
  <c r="G58" i="33"/>
  <c r="G57" i="33"/>
  <c r="G56" i="33"/>
  <c r="G55" i="33"/>
  <c r="G54" i="33"/>
  <c r="G53" i="33"/>
  <c r="G52" i="33"/>
  <c r="G51" i="33"/>
  <c r="G50" i="33"/>
  <c r="G49" i="33"/>
  <c r="G48" i="33"/>
  <c r="G47" i="33"/>
  <c r="G46" i="33"/>
  <c r="G45" i="33"/>
  <c r="G44" i="33"/>
  <c r="G43" i="33"/>
  <c r="G42" i="33"/>
  <c r="G41" i="33"/>
  <c r="G40" i="33"/>
  <c r="G39" i="33"/>
  <c r="G38" i="33"/>
  <c r="G37" i="33"/>
  <c r="G36" i="33"/>
  <c r="G35" i="33"/>
  <c r="G34" i="33"/>
  <c r="G33" i="33"/>
  <c r="G32" i="33"/>
  <c r="G31" i="33"/>
  <c r="G30" i="33"/>
  <c r="G29" i="33"/>
  <c r="G28" i="33"/>
  <c r="G27" i="33"/>
  <c r="G26" i="33"/>
  <c r="G25" i="33"/>
  <c r="G24" i="33"/>
  <c r="G23" i="33"/>
  <c r="G22" i="33"/>
  <c r="G21" i="33"/>
  <c r="G20" i="33"/>
  <c r="G19" i="33"/>
  <c r="G18" i="33"/>
  <c r="G17" i="33"/>
  <c r="G16" i="33"/>
  <c r="G15" i="33"/>
  <c r="G14" i="33"/>
  <c r="G13" i="33"/>
  <c r="G12" i="33"/>
  <c r="G11" i="33"/>
  <c r="G10" i="33"/>
  <c r="G9" i="33"/>
  <c r="G8" i="33"/>
  <c r="I7" i="33"/>
  <c r="I8" i="33" s="1"/>
  <c r="I9" i="33" s="1"/>
  <c r="I10" i="33" s="1"/>
  <c r="I11" i="33" s="1"/>
  <c r="I12" i="33" s="1"/>
  <c r="I13" i="33" s="1"/>
  <c r="I14" i="33" s="1"/>
  <c r="I15" i="33" s="1"/>
  <c r="I16" i="33" s="1"/>
  <c r="H7" i="33"/>
  <c r="H8" i="33" s="1"/>
  <c r="G7" i="33"/>
  <c r="G6" i="33"/>
  <c r="AD5" i="37" l="1"/>
  <c r="AC5" i="37"/>
  <c r="AB5" i="37"/>
  <c r="G17" i="37"/>
  <c r="G18" i="37" s="1"/>
  <c r="G19" i="37" s="1"/>
  <c r="G20" i="37" s="1"/>
  <c r="G21" i="37" s="1"/>
  <c r="G22" i="37" s="1"/>
  <c r="G23" i="37" s="1"/>
  <c r="G24" i="37" s="1"/>
  <c r="G25" i="37" s="1"/>
  <c r="G26" i="37" s="1"/>
  <c r="G27" i="37" s="1"/>
  <c r="G28" i="37" s="1"/>
  <c r="G29" i="37" s="1"/>
  <c r="G30" i="37" s="1"/>
  <c r="G31" i="37" s="1"/>
  <c r="G32" i="37" s="1"/>
  <c r="G33" i="37" s="1"/>
  <c r="G34" i="37" s="1"/>
  <c r="G35" i="37" s="1"/>
  <c r="G36" i="37" s="1"/>
  <c r="G37" i="37" s="1"/>
  <c r="G38" i="37" s="1"/>
  <c r="G39" i="37" s="1"/>
  <c r="G40" i="37" s="1"/>
  <c r="G41" i="37" s="1"/>
  <c r="G42" i="37" s="1"/>
  <c r="G43" i="37" s="1"/>
  <c r="G44" i="37" s="1"/>
  <c r="G45" i="37" s="1"/>
  <c r="G46" i="37" s="1"/>
  <c r="G47" i="37" s="1"/>
  <c r="G48" i="37" s="1"/>
  <c r="G49" i="37" s="1"/>
  <c r="G50" i="37" s="1"/>
  <c r="G51" i="37" s="1"/>
  <c r="G52" i="37" s="1"/>
  <c r="G53" i="37" s="1"/>
  <c r="G54" i="37" s="1"/>
  <c r="G55" i="37" s="1"/>
  <c r="G56" i="37" s="1"/>
  <c r="G57" i="37" s="1"/>
  <c r="G58" i="37" s="1"/>
  <c r="G59" i="37" s="1"/>
  <c r="G60" i="37" s="1"/>
  <c r="G61" i="37" s="1"/>
  <c r="G62" i="37" s="1"/>
  <c r="G63" i="37" s="1"/>
  <c r="G64" i="37" s="1"/>
  <c r="G65" i="37" s="1"/>
  <c r="G66" i="37" s="1"/>
  <c r="G67" i="37" s="1"/>
  <c r="G68" i="37" s="1"/>
  <c r="G69" i="37" s="1"/>
  <c r="G70" i="37" s="1"/>
  <c r="G71" i="37" s="1"/>
  <c r="G72" i="37" s="1"/>
  <c r="G73" i="37" s="1"/>
  <c r="G74" i="37" s="1"/>
  <c r="G75" i="37" s="1"/>
  <c r="G76" i="37" s="1"/>
  <c r="G77" i="37" s="1"/>
  <c r="G78" i="37" s="1"/>
  <c r="G79" i="37" s="1"/>
  <c r="G80" i="37" s="1"/>
  <c r="G81" i="37" s="1"/>
  <c r="G82" i="37" s="1"/>
  <c r="G83" i="37" s="1"/>
  <c r="G84" i="37" s="1"/>
  <c r="G85" i="37" s="1"/>
  <c r="G86" i="37" s="1"/>
  <c r="H8" i="37"/>
  <c r="I8" i="37"/>
  <c r="J7" i="37"/>
  <c r="M7" i="37" s="1"/>
  <c r="L7" i="35"/>
  <c r="K7" i="35"/>
  <c r="J6" i="35"/>
  <c r="M6" i="35" s="1"/>
  <c r="H8" i="35"/>
  <c r="H9" i="35" s="1"/>
  <c r="H10" i="35" s="1"/>
  <c r="AB5" i="35"/>
  <c r="G17" i="35"/>
  <c r="G18" i="35" s="1"/>
  <c r="G19" i="35" s="1"/>
  <c r="G20" i="35" s="1"/>
  <c r="G21" i="35" s="1"/>
  <c r="G22" i="35" s="1"/>
  <c r="G23" i="35" s="1"/>
  <c r="G24" i="35" s="1"/>
  <c r="G25" i="35" s="1"/>
  <c r="G26" i="35" s="1"/>
  <c r="G27" i="35" s="1"/>
  <c r="G28" i="35" s="1"/>
  <c r="G29" i="35" s="1"/>
  <c r="G30" i="35" s="1"/>
  <c r="G31" i="35" s="1"/>
  <c r="G32" i="35" s="1"/>
  <c r="G33" i="35" s="1"/>
  <c r="G34" i="35" s="1"/>
  <c r="G35" i="35" s="1"/>
  <c r="G36" i="35" s="1"/>
  <c r="G37" i="35" s="1"/>
  <c r="G38" i="35" s="1"/>
  <c r="G39" i="35" s="1"/>
  <c r="G40" i="35" s="1"/>
  <c r="G41" i="35" s="1"/>
  <c r="G42" i="35" s="1"/>
  <c r="G43" i="35" s="1"/>
  <c r="G44" i="35" s="1"/>
  <c r="G45" i="35" s="1"/>
  <c r="G46" i="35" s="1"/>
  <c r="G47" i="35" s="1"/>
  <c r="G48" i="35" s="1"/>
  <c r="G49" i="35" s="1"/>
  <c r="G50" i="35" s="1"/>
  <c r="G51" i="35" s="1"/>
  <c r="G52" i="35" s="1"/>
  <c r="G53" i="35" s="1"/>
  <c r="G54" i="35" s="1"/>
  <c r="G55" i="35" s="1"/>
  <c r="G56" i="35" s="1"/>
  <c r="G57" i="35" s="1"/>
  <c r="G58" i="35" s="1"/>
  <c r="G59" i="35" s="1"/>
  <c r="G60" i="35" s="1"/>
  <c r="G61" i="35" s="1"/>
  <c r="G62" i="35" s="1"/>
  <c r="G63" i="35" s="1"/>
  <c r="G64" i="35" s="1"/>
  <c r="G65" i="35" s="1"/>
  <c r="G66" i="35" s="1"/>
  <c r="G67" i="35" s="1"/>
  <c r="G68" i="35" s="1"/>
  <c r="G69" i="35" s="1"/>
  <c r="G70" i="35" s="1"/>
  <c r="G71" i="35" s="1"/>
  <c r="G72" i="35" s="1"/>
  <c r="G73" i="35" s="1"/>
  <c r="G74" i="35" s="1"/>
  <c r="G75" i="35" s="1"/>
  <c r="G76" i="35" s="1"/>
  <c r="G77" i="35" s="1"/>
  <c r="G78" i="35" s="1"/>
  <c r="G79" i="35" s="1"/>
  <c r="G80" i="35" s="1"/>
  <c r="G81" i="35" s="1"/>
  <c r="G82" i="35" s="1"/>
  <c r="G83" i="35" s="1"/>
  <c r="G84" i="35" s="1"/>
  <c r="G85" i="35" s="1"/>
  <c r="G86" i="35" s="1"/>
  <c r="AD5" i="35"/>
  <c r="AC5" i="35"/>
  <c r="K6" i="35"/>
  <c r="L6" i="35"/>
  <c r="I8" i="35"/>
  <c r="J7" i="35"/>
  <c r="M7" i="35" s="1"/>
  <c r="J8" i="33"/>
  <c r="H9" i="33"/>
  <c r="AB5" i="33"/>
  <c r="AA5" i="33"/>
  <c r="I17" i="33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I84" i="33" s="1"/>
  <c r="I85" i="33" s="1"/>
  <c r="I86" i="33" s="1"/>
  <c r="I87" i="33" s="1"/>
  <c r="I88" i="33" s="1"/>
  <c r="I89" i="33" s="1"/>
  <c r="I90" i="33" s="1"/>
  <c r="I91" i="33" s="1"/>
  <c r="I92" i="33" s="1"/>
  <c r="I93" i="33" s="1"/>
  <c r="I94" i="33" s="1"/>
  <c r="I95" i="33" s="1"/>
  <c r="I96" i="33" s="1"/>
  <c r="I97" i="33" s="1"/>
  <c r="I98" i="33" s="1"/>
  <c r="I99" i="33" s="1"/>
  <c r="I100" i="33" s="1"/>
  <c r="I101" i="33" s="1"/>
  <c r="I102" i="33" s="1"/>
  <c r="I103" i="33" s="1"/>
  <c r="I104" i="33" s="1"/>
  <c r="I105" i="33" s="1"/>
  <c r="I106" i="33" s="1"/>
  <c r="I107" i="33" s="1"/>
  <c r="I108" i="33" s="1"/>
  <c r="I109" i="33" s="1"/>
  <c r="I110" i="33" s="1"/>
  <c r="I111" i="33" s="1"/>
  <c r="I112" i="33" s="1"/>
  <c r="I113" i="33" s="1"/>
  <c r="I114" i="33" s="1"/>
  <c r="I115" i="33" s="1"/>
  <c r="I116" i="33" s="1"/>
  <c r="I117" i="33" s="1"/>
  <c r="I118" i="33" s="1"/>
  <c r="I119" i="33" s="1"/>
  <c r="I120" i="33" s="1"/>
  <c r="I121" i="33" s="1"/>
  <c r="I122" i="33" s="1"/>
  <c r="I123" i="33" s="1"/>
  <c r="I124" i="33" s="1"/>
  <c r="I125" i="33" s="1"/>
  <c r="I126" i="33" s="1"/>
  <c r="I127" i="33" s="1"/>
  <c r="I128" i="33" s="1"/>
  <c r="I129" i="33" s="1"/>
  <c r="I130" i="33" s="1"/>
  <c r="I131" i="33" s="1"/>
  <c r="I132" i="33" s="1"/>
  <c r="I133" i="33" s="1"/>
  <c r="I134" i="33" s="1"/>
  <c r="I135" i="33" s="1"/>
  <c r="I136" i="33" s="1"/>
  <c r="I137" i="33" s="1"/>
  <c r="I138" i="33" s="1"/>
  <c r="I139" i="33" s="1"/>
  <c r="I140" i="33" s="1"/>
  <c r="I141" i="33" s="1"/>
  <c r="I142" i="33" s="1"/>
  <c r="I143" i="33" s="1"/>
  <c r="I144" i="33" s="1"/>
  <c r="I145" i="33" s="1"/>
  <c r="I146" i="33" s="1"/>
  <c r="I147" i="33" s="1"/>
  <c r="I148" i="33" s="1"/>
  <c r="I149" i="33" s="1"/>
  <c r="I150" i="33" s="1"/>
  <c r="I151" i="33" s="1"/>
  <c r="I152" i="33" s="1"/>
  <c r="I153" i="33" s="1"/>
  <c r="J7" i="33"/>
  <c r="I9" i="37" l="1"/>
  <c r="L8" i="37"/>
  <c r="H9" i="37"/>
  <c r="K8" i="37"/>
  <c r="J8" i="37"/>
  <c r="M8" i="37" s="1"/>
  <c r="AD7" i="37"/>
  <c r="AC7" i="37"/>
  <c r="AB7" i="37"/>
  <c r="G87" i="37"/>
  <c r="G88" i="37" s="1"/>
  <c r="G89" i="37" s="1"/>
  <c r="G90" i="37" s="1"/>
  <c r="G91" i="37" s="1"/>
  <c r="G92" i="37" s="1"/>
  <c r="G93" i="37" s="1"/>
  <c r="G94" i="37" s="1"/>
  <c r="G95" i="37" s="1"/>
  <c r="G96" i="37" s="1"/>
  <c r="G97" i="37" s="1"/>
  <c r="G98" i="37" s="1"/>
  <c r="G99" i="37" s="1"/>
  <c r="G100" i="37" s="1"/>
  <c r="G101" i="37" s="1"/>
  <c r="G102" i="37" s="1"/>
  <c r="G103" i="37" s="1"/>
  <c r="G104" i="37" s="1"/>
  <c r="G105" i="37" s="1"/>
  <c r="G106" i="37" s="1"/>
  <c r="G107" i="37" s="1"/>
  <c r="G108" i="37" s="1"/>
  <c r="G109" i="37" s="1"/>
  <c r="G110" i="37" s="1"/>
  <c r="G111" i="37" s="1"/>
  <c r="G112" i="37" s="1"/>
  <c r="G113" i="37" s="1"/>
  <c r="G114" i="37" s="1"/>
  <c r="G115" i="37" s="1"/>
  <c r="G116" i="37" s="1"/>
  <c r="G117" i="37" s="1"/>
  <c r="G118" i="37" s="1"/>
  <c r="G119" i="37" s="1"/>
  <c r="G120" i="37" s="1"/>
  <c r="G121" i="37" s="1"/>
  <c r="G122" i="37" s="1"/>
  <c r="G123" i="37" s="1"/>
  <c r="G124" i="37" s="1"/>
  <c r="G125" i="37" s="1"/>
  <c r="G126" i="37" s="1"/>
  <c r="G127" i="37" s="1"/>
  <c r="G128" i="37" s="1"/>
  <c r="G129" i="37" s="1"/>
  <c r="G130" i="37" s="1"/>
  <c r="G131" i="37" s="1"/>
  <c r="G132" i="37" s="1"/>
  <c r="G133" i="37" s="1"/>
  <c r="G134" i="37" s="1"/>
  <c r="G135" i="37" s="1"/>
  <c r="G136" i="37" s="1"/>
  <c r="G137" i="37" s="1"/>
  <c r="G138" i="37" s="1"/>
  <c r="G139" i="37" s="1"/>
  <c r="G140" i="37" s="1"/>
  <c r="G141" i="37" s="1"/>
  <c r="G142" i="37" s="1"/>
  <c r="G143" i="37" s="1"/>
  <c r="G144" i="37" s="1"/>
  <c r="G145" i="37" s="1"/>
  <c r="G146" i="37" s="1"/>
  <c r="G147" i="37" s="1"/>
  <c r="G148" i="37" s="1"/>
  <c r="G149" i="37" s="1"/>
  <c r="G150" i="37" s="1"/>
  <c r="G151" i="37" s="1"/>
  <c r="G152" i="37" s="1"/>
  <c r="G153" i="37" s="1"/>
  <c r="G154" i="37" s="1"/>
  <c r="G155" i="37" s="1"/>
  <c r="G156" i="37" s="1"/>
  <c r="G157" i="37" s="1"/>
  <c r="G158" i="37" s="1"/>
  <c r="G159" i="37" s="1"/>
  <c r="G160" i="37" s="1"/>
  <c r="G161" i="37" s="1"/>
  <c r="G162" i="37" s="1"/>
  <c r="G163" i="37" s="1"/>
  <c r="K8" i="35"/>
  <c r="J8" i="35"/>
  <c r="M8" i="35" s="1"/>
  <c r="K9" i="35"/>
  <c r="I9" i="35"/>
  <c r="L8" i="35"/>
  <c r="H11" i="35"/>
  <c r="K10" i="35"/>
  <c r="AD7" i="35"/>
  <c r="AC7" i="35"/>
  <c r="AB7" i="35"/>
  <c r="G87" i="35"/>
  <c r="G88" i="35" s="1"/>
  <c r="G89" i="35" s="1"/>
  <c r="G90" i="35" s="1"/>
  <c r="G91" i="35" s="1"/>
  <c r="G92" i="35" s="1"/>
  <c r="G93" i="35" s="1"/>
  <c r="G94" i="35" s="1"/>
  <c r="G95" i="35" s="1"/>
  <c r="G96" i="35" s="1"/>
  <c r="G97" i="35" s="1"/>
  <c r="G98" i="35" s="1"/>
  <c r="G99" i="35" s="1"/>
  <c r="G100" i="35" s="1"/>
  <c r="G101" i="35" s="1"/>
  <c r="G102" i="35" s="1"/>
  <c r="G103" i="35" s="1"/>
  <c r="G104" i="35" s="1"/>
  <c r="G105" i="35" s="1"/>
  <c r="G106" i="35" s="1"/>
  <c r="G107" i="35" s="1"/>
  <c r="G108" i="35" s="1"/>
  <c r="G109" i="35" s="1"/>
  <c r="G110" i="35" s="1"/>
  <c r="G111" i="35" s="1"/>
  <c r="G112" i="35" s="1"/>
  <c r="G113" i="35" s="1"/>
  <c r="G114" i="35" s="1"/>
  <c r="G115" i="35" s="1"/>
  <c r="G116" i="35" s="1"/>
  <c r="G117" i="35" s="1"/>
  <c r="G118" i="35" s="1"/>
  <c r="G119" i="35" s="1"/>
  <c r="G120" i="35" s="1"/>
  <c r="G121" i="35" s="1"/>
  <c r="G122" i="35" s="1"/>
  <c r="G123" i="35" s="1"/>
  <c r="G124" i="35" s="1"/>
  <c r="G125" i="35" s="1"/>
  <c r="G126" i="35" s="1"/>
  <c r="G127" i="35" s="1"/>
  <c r="G128" i="35" s="1"/>
  <c r="G129" i="35" s="1"/>
  <c r="G130" i="35" s="1"/>
  <c r="G131" i="35" s="1"/>
  <c r="G132" i="35" s="1"/>
  <c r="G133" i="35" s="1"/>
  <c r="G134" i="35" s="1"/>
  <c r="G135" i="35" s="1"/>
  <c r="G136" i="35" s="1"/>
  <c r="G137" i="35" s="1"/>
  <c r="G138" i="35" s="1"/>
  <c r="G139" i="35" s="1"/>
  <c r="G140" i="35" s="1"/>
  <c r="G141" i="35" s="1"/>
  <c r="G142" i="35" s="1"/>
  <c r="G143" i="35" s="1"/>
  <c r="G144" i="35" s="1"/>
  <c r="G145" i="35" s="1"/>
  <c r="G146" i="35" s="1"/>
  <c r="G147" i="35" s="1"/>
  <c r="G148" i="35" s="1"/>
  <c r="G149" i="35" s="1"/>
  <c r="G150" i="35" s="1"/>
  <c r="G151" i="35" s="1"/>
  <c r="G152" i="35" s="1"/>
  <c r="G153" i="35" s="1"/>
  <c r="G154" i="35" s="1"/>
  <c r="G155" i="35" s="1"/>
  <c r="G156" i="35" s="1"/>
  <c r="G157" i="35" s="1"/>
  <c r="G158" i="35" s="1"/>
  <c r="G159" i="35" s="1"/>
  <c r="G160" i="35" s="1"/>
  <c r="G161" i="35" s="1"/>
  <c r="G162" i="35" s="1"/>
  <c r="G163" i="35" s="1"/>
  <c r="AA7" i="33"/>
  <c r="I154" i="33"/>
  <c r="I155" i="33" s="1"/>
  <c r="I156" i="33" s="1"/>
  <c r="I157" i="33" s="1"/>
  <c r="I158" i="33" s="1"/>
  <c r="I159" i="33" s="1"/>
  <c r="I160" i="33" s="1"/>
  <c r="I161" i="33" s="1"/>
  <c r="I162" i="33" s="1"/>
  <c r="I163" i="33" s="1"/>
  <c r="I164" i="33" s="1"/>
  <c r="I165" i="33" s="1"/>
  <c r="I166" i="33" s="1"/>
  <c r="I167" i="33" s="1"/>
  <c r="I168" i="33" s="1"/>
  <c r="I169" i="33" s="1"/>
  <c r="I170" i="33" s="1"/>
  <c r="I171" i="33" s="1"/>
  <c r="I172" i="33" s="1"/>
  <c r="I173" i="33" s="1"/>
  <c r="I174" i="33" s="1"/>
  <c r="I175" i="33" s="1"/>
  <c r="I176" i="33" s="1"/>
  <c r="I177" i="33" s="1"/>
  <c r="I178" i="33" s="1"/>
  <c r="I179" i="33" s="1"/>
  <c r="I180" i="33" s="1"/>
  <c r="I181" i="33" s="1"/>
  <c r="I182" i="33" s="1"/>
  <c r="I183" i="33" s="1"/>
  <c r="I184" i="33" s="1"/>
  <c r="I185" i="33" s="1"/>
  <c r="I186" i="33" s="1"/>
  <c r="I187" i="33" s="1"/>
  <c r="I188" i="33" s="1"/>
  <c r="I189" i="33" s="1"/>
  <c r="I190" i="33" s="1"/>
  <c r="I191" i="33" s="1"/>
  <c r="I192" i="33" s="1"/>
  <c r="I193" i="33" s="1"/>
  <c r="I194" i="33" s="1"/>
  <c r="I195" i="33" s="1"/>
  <c r="I196" i="33" s="1"/>
  <c r="I197" i="33" s="1"/>
  <c r="I198" i="33" s="1"/>
  <c r="I199" i="33" s="1"/>
  <c r="I200" i="33" s="1"/>
  <c r="I201" i="33" s="1"/>
  <c r="I202" i="33" s="1"/>
  <c r="I203" i="33" s="1"/>
  <c r="I204" i="33" s="1"/>
  <c r="I205" i="33" s="1"/>
  <c r="I206" i="33" s="1"/>
  <c r="I207" i="33" s="1"/>
  <c r="I208" i="33" s="1"/>
  <c r="I209" i="33" s="1"/>
  <c r="I210" i="33" s="1"/>
  <c r="I211" i="33" s="1"/>
  <c r="I212" i="33" s="1"/>
  <c r="I213" i="33" s="1"/>
  <c r="I214" i="33" s="1"/>
  <c r="I215" i="33" s="1"/>
  <c r="I216" i="33" s="1"/>
  <c r="I217" i="33" s="1"/>
  <c r="I218" i="33" s="1"/>
  <c r="I219" i="33" s="1"/>
  <c r="I220" i="33" s="1"/>
  <c r="I221" i="33" s="1"/>
  <c r="I222" i="33" s="1"/>
  <c r="I223" i="33" s="1"/>
  <c r="I224" i="33" s="1"/>
  <c r="I225" i="33" s="1"/>
  <c r="I226" i="33" s="1"/>
  <c r="I227" i="33" s="1"/>
  <c r="I228" i="33" s="1"/>
  <c r="I229" i="33" s="1"/>
  <c r="I230" i="33" s="1"/>
  <c r="I231" i="33" s="1"/>
  <c r="I232" i="33" s="1"/>
  <c r="I233" i="33" s="1"/>
  <c r="I234" i="33" s="1"/>
  <c r="I235" i="33" s="1"/>
  <c r="I236" i="33" s="1"/>
  <c r="I237" i="33" s="1"/>
  <c r="I238" i="33" s="1"/>
  <c r="I239" i="33" s="1"/>
  <c r="I240" i="33" s="1"/>
  <c r="I241" i="33" s="1"/>
  <c r="I242" i="33" s="1"/>
  <c r="AB7" i="33" s="1"/>
  <c r="H10" i="33"/>
  <c r="J9" i="33"/>
  <c r="K9" i="37" l="1"/>
  <c r="J9" i="37"/>
  <c r="M9" i="37" s="1"/>
  <c r="H10" i="37"/>
  <c r="L9" i="37"/>
  <c r="I10" i="37"/>
  <c r="I10" i="35"/>
  <c r="L9" i="35"/>
  <c r="J9" i="35"/>
  <c r="M9" i="35" s="1"/>
  <c r="H12" i="35"/>
  <c r="K11" i="35"/>
  <c r="H11" i="33"/>
  <c r="J10" i="33"/>
  <c r="I11" i="37" l="1"/>
  <c r="L10" i="37"/>
  <c r="H11" i="37"/>
  <c r="K10" i="37"/>
  <c r="J10" i="37"/>
  <c r="M10" i="37" s="1"/>
  <c r="K12" i="35"/>
  <c r="H13" i="35"/>
  <c r="L10" i="35"/>
  <c r="I11" i="35"/>
  <c r="J10" i="35"/>
  <c r="M10" i="35" s="1"/>
  <c r="H12" i="33"/>
  <c r="J11" i="33"/>
  <c r="L11" i="37" l="1"/>
  <c r="I12" i="37"/>
  <c r="K11" i="37"/>
  <c r="J11" i="37"/>
  <c r="M11" i="37" s="1"/>
  <c r="H12" i="37"/>
  <c r="I12" i="35"/>
  <c r="L11" i="35"/>
  <c r="J11" i="35"/>
  <c r="M11" i="35" s="1"/>
  <c r="H14" i="35"/>
  <c r="K13" i="35"/>
  <c r="J12" i="33"/>
  <c r="H13" i="33"/>
  <c r="H13" i="37" l="1"/>
  <c r="K12" i="37"/>
  <c r="J12" i="37"/>
  <c r="M12" i="37" s="1"/>
  <c r="I13" i="37"/>
  <c r="L12" i="37"/>
  <c r="K14" i="35"/>
  <c r="H15" i="35"/>
  <c r="L12" i="35"/>
  <c r="I13" i="35"/>
  <c r="J12" i="35"/>
  <c r="M12" i="35" s="1"/>
  <c r="H14" i="33"/>
  <c r="J13" i="33"/>
  <c r="I14" i="37" l="1"/>
  <c r="L13" i="37"/>
  <c r="J13" i="37"/>
  <c r="M13" i="37" s="1"/>
  <c r="H14" i="37"/>
  <c r="K13" i="37"/>
  <c r="I14" i="35"/>
  <c r="L13" i="35"/>
  <c r="J13" i="35"/>
  <c r="M13" i="35" s="1"/>
  <c r="H16" i="35"/>
  <c r="K15" i="35"/>
  <c r="H15" i="33"/>
  <c r="J14" i="33"/>
  <c r="H15" i="37" l="1"/>
  <c r="K14" i="37"/>
  <c r="J14" i="37"/>
  <c r="M14" i="37" s="1"/>
  <c r="I15" i="37"/>
  <c r="L14" i="37"/>
  <c r="H17" i="35"/>
  <c r="K16" i="35"/>
  <c r="AB6" i="35"/>
  <c r="N15" i="35"/>
  <c r="L14" i="35"/>
  <c r="I15" i="35"/>
  <c r="J14" i="35"/>
  <c r="M14" i="35" s="1"/>
  <c r="H16" i="33"/>
  <c r="J15" i="33"/>
  <c r="L15" i="37" l="1"/>
  <c r="I16" i="37"/>
  <c r="K15" i="37"/>
  <c r="J15" i="37"/>
  <c r="M15" i="37" s="1"/>
  <c r="H16" i="37"/>
  <c r="N16" i="35"/>
  <c r="N7" i="35"/>
  <c r="N8" i="35"/>
  <c r="N6" i="35"/>
  <c r="N9" i="35"/>
  <c r="N10" i="35"/>
  <c r="N11" i="35"/>
  <c r="N12" i="35"/>
  <c r="N13" i="35"/>
  <c r="N14" i="35"/>
  <c r="I16" i="35"/>
  <c r="L15" i="35"/>
  <c r="J15" i="35"/>
  <c r="M15" i="35" s="1"/>
  <c r="H18" i="35"/>
  <c r="K17" i="35"/>
  <c r="N17" i="35" s="1"/>
  <c r="H17" i="33"/>
  <c r="J16" i="33"/>
  <c r="K15" i="33" s="1"/>
  <c r="AB6" i="33"/>
  <c r="AA6" i="33"/>
  <c r="H17" i="37" l="1"/>
  <c r="K16" i="37"/>
  <c r="J16" i="37"/>
  <c r="AB6" i="37"/>
  <c r="N15" i="37"/>
  <c r="I17" i="37"/>
  <c r="L16" i="37"/>
  <c r="AC6" i="37"/>
  <c r="H19" i="35"/>
  <c r="K18" i="35"/>
  <c r="N18" i="35" s="1"/>
  <c r="L16" i="35"/>
  <c r="AC6" i="35"/>
  <c r="I17" i="35"/>
  <c r="J16" i="35"/>
  <c r="O15" i="35"/>
  <c r="K16" i="33"/>
  <c r="K7" i="33"/>
  <c r="K8" i="33"/>
  <c r="K9" i="33"/>
  <c r="K10" i="33"/>
  <c r="K11" i="33"/>
  <c r="K12" i="33"/>
  <c r="K13" i="33"/>
  <c r="K14" i="33"/>
  <c r="H18" i="33"/>
  <c r="J17" i="33"/>
  <c r="K17" i="33" s="1"/>
  <c r="O16" i="37" l="1"/>
  <c r="O6" i="37"/>
  <c r="O7" i="37"/>
  <c r="O8" i="37"/>
  <c r="O9" i="37"/>
  <c r="O10" i="37"/>
  <c r="O11" i="37"/>
  <c r="O12" i="37"/>
  <c r="O13" i="37"/>
  <c r="O14" i="37"/>
  <c r="N16" i="37"/>
  <c r="N6" i="37"/>
  <c r="N7" i="37"/>
  <c r="N8" i="37"/>
  <c r="N9" i="37"/>
  <c r="N10" i="37"/>
  <c r="N11" i="37"/>
  <c r="N12" i="37"/>
  <c r="N13" i="37"/>
  <c r="N14" i="37"/>
  <c r="L17" i="37"/>
  <c r="O17" i="37" s="1"/>
  <c r="I18" i="37"/>
  <c r="O15" i="37"/>
  <c r="M16" i="37"/>
  <c r="AD6" i="37"/>
  <c r="K17" i="37"/>
  <c r="N17" i="37" s="1"/>
  <c r="J17" i="37"/>
  <c r="M17" i="37" s="1"/>
  <c r="H18" i="37"/>
  <c r="I18" i="35"/>
  <c r="L17" i="35"/>
  <c r="O17" i="35" s="1"/>
  <c r="J17" i="35"/>
  <c r="M17" i="35" s="1"/>
  <c r="M16" i="35"/>
  <c r="AD6" i="35"/>
  <c r="O16" i="35"/>
  <c r="O7" i="35"/>
  <c r="O6" i="35"/>
  <c r="O8" i="35"/>
  <c r="O9" i="35"/>
  <c r="O10" i="35"/>
  <c r="O11" i="35"/>
  <c r="O12" i="35"/>
  <c r="O13" i="35"/>
  <c r="O14" i="35"/>
  <c r="H20" i="35"/>
  <c r="K19" i="35"/>
  <c r="N19" i="35" s="1"/>
  <c r="H19" i="33"/>
  <c r="J18" i="33"/>
  <c r="K18" i="33" s="1"/>
  <c r="I19" i="37" l="1"/>
  <c r="L18" i="37"/>
  <c r="O18" i="37" s="1"/>
  <c r="P16" i="37"/>
  <c r="P6" i="37"/>
  <c r="P7" i="37"/>
  <c r="P8" i="37"/>
  <c r="P9" i="37"/>
  <c r="P10" i="37"/>
  <c r="P11" i="37"/>
  <c r="P12" i="37"/>
  <c r="P13" i="37"/>
  <c r="P14" i="37"/>
  <c r="P15" i="37"/>
  <c r="H19" i="37"/>
  <c r="K18" i="37"/>
  <c r="N18" i="37" s="1"/>
  <c r="J18" i="37"/>
  <c r="M18" i="37" s="1"/>
  <c r="P18" i="37" s="1"/>
  <c r="P17" i="37"/>
  <c r="H21" i="35"/>
  <c r="K20" i="35"/>
  <c r="N20" i="35" s="1"/>
  <c r="P16" i="35"/>
  <c r="P6" i="35"/>
  <c r="P7" i="35"/>
  <c r="P8" i="35"/>
  <c r="P9" i="35"/>
  <c r="P10" i="35"/>
  <c r="P11" i="35"/>
  <c r="P12" i="35"/>
  <c r="P13" i="35"/>
  <c r="P14" i="35"/>
  <c r="P15" i="35"/>
  <c r="P17" i="35"/>
  <c r="I19" i="35"/>
  <c r="L18" i="35"/>
  <c r="O18" i="35" s="1"/>
  <c r="J18" i="35"/>
  <c r="M18" i="35" s="1"/>
  <c r="P18" i="35" s="1"/>
  <c r="H20" i="33"/>
  <c r="J19" i="33"/>
  <c r="K19" i="33" s="1"/>
  <c r="K19" i="37" l="1"/>
  <c r="N19" i="37" s="1"/>
  <c r="J19" i="37"/>
  <c r="M19" i="37" s="1"/>
  <c r="P19" i="37" s="1"/>
  <c r="H20" i="37"/>
  <c r="L19" i="37"/>
  <c r="O19" i="37" s="1"/>
  <c r="I20" i="37"/>
  <c r="I20" i="35"/>
  <c r="L19" i="35"/>
  <c r="O19" i="35" s="1"/>
  <c r="J19" i="35"/>
  <c r="M19" i="35" s="1"/>
  <c r="P19" i="35" s="1"/>
  <c r="K21" i="35"/>
  <c r="N21" i="35" s="1"/>
  <c r="H22" i="35"/>
  <c r="H21" i="33"/>
  <c r="J20" i="33"/>
  <c r="K20" i="33" s="1"/>
  <c r="I21" i="37" l="1"/>
  <c r="L20" i="37"/>
  <c r="O20" i="37" s="1"/>
  <c r="H21" i="37"/>
  <c r="K20" i="37"/>
  <c r="N20" i="37" s="1"/>
  <c r="J20" i="37"/>
  <c r="M20" i="37" s="1"/>
  <c r="P20" i="37" s="1"/>
  <c r="H23" i="35"/>
  <c r="K22" i="35"/>
  <c r="N22" i="35" s="1"/>
  <c r="I21" i="35"/>
  <c r="L20" i="35"/>
  <c r="O20" i="35" s="1"/>
  <c r="J20" i="35"/>
  <c r="M20" i="35" s="1"/>
  <c r="P20" i="35" s="1"/>
  <c r="J21" i="33"/>
  <c r="K21" i="33" s="1"/>
  <c r="H22" i="33"/>
  <c r="K21" i="37" l="1"/>
  <c r="N21" i="37" s="1"/>
  <c r="J21" i="37"/>
  <c r="M21" i="37" s="1"/>
  <c r="P21" i="37" s="1"/>
  <c r="H22" i="37"/>
  <c r="L21" i="37"/>
  <c r="O21" i="37" s="1"/>
  <c r="I22" i="37"/>
  <c r="L21" i="35"/>
  <c r="O21" i="35" s="1"/>
  <c r="I22" i="35"/>
  <c r="J21" i="35"/>
  <c r="M21" i="35" s="1"/>
  <c r="P21" i="35" s="1"/>
  <c r="K23" i="35"/>
  <c r="N23" i="35" s="1"/>
  <c r="H24" i="35"/>
  <c r="H23" i="33"/>
  <c r="J22" i="33"/>
  <c r="K22" i="33" s="1"/>
  <c r="H23" i="37" l="1"/>
  <c r="K22" i="37"/>
  <c r="N22" i="37" s="1"/>
  <c r="J22" i="37"/>
  <c r="M22" i="37" s="1"/>
  <c r="P22" i="37" s="1"/>
  <c r="I23" i="37"/>
  <c r="L22" i="37"/>
  <c r="O22" i="37" s="1"/>
  <c r="H25" i="35"/>
  <c r="K24" i="35"/>
  <c r="N24" i="35" s="1"/>
  <c r="I23" i="35"/>
  <c r="L22" i="35"/>
  <c r="O22" i="35" s="1"/>
  <c r="J22" i="35"/>
  <c r="M22" i="35" s="1"/>
  <c r="P22" i="35" s="1"/>
  <c r="H24" i="33"/>
  <c r="J23" i="33"/>
  <c r="K23" i="33" s="1"/>
  <c r="I24" i="37" l="1"/>
  <c r="L23" i="37"/>
  <c r="O23" i="37" s="1"/>
  <c r="H24" i="37"/>
  <c r="K23" i="37"/>
  <c r="N23" i="37" s="1"/>
  <c r="J23" i="37"/>
  <c r="M23" i="37" s="1"/>
  <c r="P23" i="37" s="1"/>
  <c r="L23" i="35"/>
  <c r="O23" i="35" s="1"/>
  <c r="I24" i="35"/>
  <c r="J23" i="35"/>
  <c r="M23" i="35" s="1"/>
  <c r="P23" i="35" s="1"/>
  <c r="K25" i="35"/>
  <c r="N25" i="35" s="1"/>
  <c r="H26" i="35"/>
  <c r="H25" i="33"/>
  <c r="J24" i="33"/>
  <c r="K24" i="33" s="1"/>
  <c r="H25" i="37" l="1"/>
  <c r="K24" i="37"/>
  <c r="N24" i="37" s="1"/>
  <c r="J24" i="37"/>
  <c r="M24" i="37" s="1"/>
  <c r="P24" i="37" s="1"/>
  <c r="I25" i="37"/>
  <c r="L24" i="37"/>
  <c r="O24" i="37" s="1"/>
  <c r="H27" i="35"/>
  <c r="K26" i="35"/>
  <c r="N26" i="35" s="1"/>
  <c r="I25" i="35"/>
  <c r="L24" i="35"/>
  <c r="O24" i="35" s="1"/>
  <c r="J24" i="35"/>
  <c r="M24" i="35" s="1"/>
  <c r="P24" i="35" s="1"/>
  <c r="H26" i="33"/>
  <c r="J25" i="33"/>
  <c r="K25" i="33" s="1"/>
  <c r="I26" i="37" l="1"/>
  <c r="L25" i="37"/>
  <c r="O25" i="37" s="1"/>
  <c r="H26" i="37"/>
  <c r="K25" i="37"/>
  <c r="N25" i="37" s="1"/>
  <c r="J25" i="37"/>
  <c r="M25" i="37" s="1"/>
  <c r="P25" i="37" s="1"/>
  <c r="L25" i="35"/>
  <c r="O25" i="35" s="1"/>
  <c r="I26" i="35"/>
  <c r="J25" i="35"/>
  <c r="M25" i="35" s="1"/>
  <c r="P25" i="35" s="1"/>
  <c r="K27" i="35"/>
  <c r="N27" i="35" s="1"/>
  <c r="H28" i="35"/>
  <c r="J26" i="33"/>
  <c r="K26" i="33" s="1"/>
  <c r="H27" i="33"/>
  <c r="K26" i="37" l="1"/>
  <c r="N26" i="37" s="1"/>
  <c r="J26" i="37"/>
  <c r="M26" i="37" s="1"/>
  <c r="P26" i="37" s="1"/>
  <c r="H27" i="37"/>
  <c r="I27" i="37"/>
  <c r="L26" i="37"/>
  <c r="O26" i="37" s="1"/>
  <c r="H29" i="35"/>
  <c r="K28" i="35"/>
  <c r="N28" i="35" s="1"/>
  <c r="I27" i="35"/>
  <c r="L26" i="35"/>
  <c r="O26" i="35" s="1"/>
  <c r="J26" i="35"/>
  <c r="M26" i="35" s="1"/>
  <c r="P26" i="35" s="1"/>
  <c r="H28" i="33"/>
  <c r="J27" i="33"/>
  <c r="K27" i="33" s="1"/>
  <c r="I28" i="37" l="1"/>
  <c r="L27" i="37"/>
  <c r="O27" i="37" s="1"/>
  <c r="H28" i="37"/>
  <c r="K27" i="37"/>
  <c r="N27" i="37" s="1"/>
  <c r="J27" i="37"/>
  <c r="M27" i="37" s="1"/>
  <c r="P27" i="37" s="1"/>
  <c r="L27" i="35"/>
  <c r="O27" i="35" s="1"/>
  <c r="I28" i="35"/>
  <c r="J27" i="35"/>
  <c r="M27" i="35" s="1"/>
  <c r="P27" i="35" s="1"/>
  <c r="H30" i="35"/>
  <c r="K29" i="35"/>
  <c r="N29" i="35" s="1"/>
  <c r="H29" i="33"/>
  <c r="J28" i="33"/>
  <c r="K28" i="33" s="1"/>
  <c r="K28" i="37" l="1"/>
  <c r="N28" i="37" s="1"/>
  <c r="J28" i="37"/>
  <c r="M28" i="37" s="1"/>
  <c r="P28" i="37" s="1"/>
  <c r="H29" i="37"/>
  <c r="L28" i="37"/>
  <c r="O28" i="37" s="1"/>
  <c r="I29" i="37"/>
  <c r="H31" i="35"/>
  <c r="K30" i="35"/>
  <c r="N30" i="35" s="1"/>
  <c r="I29" i="35"/>
  <c r="L28" i="35"/>
  <c r="O28" i="35" s="1"/>
  <c r="J28" i="35"/>
  <c r="M28" i="35" s="1"/>
  <c r="P28" i="35" s="1"/>
  <c r="H30" i="33"/>
  <c r="J29" i="33"/>
  <c r="K29" i="33" s="1"/>
  <c r="I30" i="37" l="1"/>
  <c r="L29" i="37"/>
  <c r="O29" i="37" s="1"/>
  <c r="H30" i="37"/>
  <c r="K29" i="37"/>
  <c r="N29" i="37" s="1"/>
  <c r="J29" i="37"/>
  <c r="M29" i="37" s="1"/>
  <c r="P29" i="37" s="1"/>
  <c r="I30" i="35"/>
  <c r="L29" i="35"/>
  <c r="O29" i="35" s="1"/>
  <c r="J29" i="35"/>
  <c r="M29" i="35" s="1"/>
  <c r="P29" i="35" s="1"/>
  <c r="H32" i="35"/>
  <c r="K31" i="35"/>
  <c r="N31" i="35" s="1"/>
  <c r="H31" i="33"/>
  <c r="J30" i="33"/>
  <c r="K30" i="33" s="1"/>
  <c r="K30" i="37" l="1"/>
  <c r="N30" i="37" s="1"/>
  <c r="J30" i="37"/>
  <c r="M30" i="37" s="1"/>
  <c r="P30" i="37" s="1"/>
  <c r="H31" i="37"/>
  <c r="L30" i="37"/>
  <c r="O30" i="37" s="1"/>
  <c r="I31" i="37"/>
  <c r="K32" i="35"/>
  <c r="N32" i="35" s="1"/>
  <c r="H33" i="35"/>
  <c r="I31" i="35"/>
  <c r="L30" i="35"/>
  <c r="O30" i="35" s="1"/>
  <c r="J30" i="35"/>
  <c r="M30" i="35" s="1"/>
  <c r="P30" i="35" s="1"/>
  <c r="J31" i="33"/>
  <c r="K31" i="33" s="1"/>
  <c r="H32" i="33"/>
  <c r="I32" i="37" l="1"/>
  <c r="L31" i="37"/>
  <c r="O31" i="37" s="1"/>
  <c r="H32" i="37"/>
  <c r="K31" i="37"/>
  <c r="N31" i="37" s="1"/>
  <c r="J31" i="37"/>
  <c r="M31" i="37" s="1"/>
  <c r="P31" i="37" s="1"/>
  <c r="H34" i="35"/>
  <c r="K33" i="35"/>
  <c r="N33" i="35" s="1"/>
  <c r="I32" i="35"/>
  <c r="L31" i="35"/>
  <c r="O31" i="35" s="1"/>
  <c r="J31" i="35"/>
  <c r="M31" i="35" s="1"/>
  <c r="P31" i="35" s="1"/>
  <c r="H33" i="33"/>
  <c r="J32" i="33"/>
  <c r="K32" i="33" s="1"/>
  <c r="K32" i="37" l="1"/>
  <c r="N32" i="37" s="1"/>
  <c r="J32" i="37"/>
  <c r="M32" i="37" s="1"/>
  <c r="P32" i="37" s="1"/>
  <c r="H33" i="37"/>
  <c r="L32" i="37"/>
  <c r="O32" i="37" s="1"/>
  <c r="I33" i="37"/>
  <c r="I33" i="35"/>
  <c r="L32" i="35"/>
  <c r="O32" i="35" s="1"/>
  <c r="J32" i="35"/>
  <c r="M32" i="35" s="1"/>
  <c r="P32" i="35" s="1"/>
  <c r="K34" i="35"/>
  <c r="N34" i="35" s="1"/>
  <c r="H35" i="35"/>
  <c r="H34" i="33"/>
  <c r="J33" i="33"/>
  <c r="K33" i="33" s="1"/>
  <c r="I34" i="37" l="1"/>
  <c r="L33" i="37"/>
  <c r="O33" i="37" s="1"/>
  <c r="H34" i="37"/>
  <c r="K33" i="37"/>
  <c r="N33" i="37" s="1"/>
  <c r="J33" i="37"/>
  <c r="M33" i="37" s="1"/>
  <c r="P33" i="37" s="1"/>
  <c r="H36" i="35"/>
  <c r="K35" i="35"/>
  <c r="N35" i="35" s="1"/>
  <c r="I34" i="35"/>
  <c r="L33" i="35"/>
  <c r="O33" i="35" s="1"/>
  <c r="J33" i="35"/>
  <c r="M33" i="35" s="1"/>
  <c r="P33" i="35" s="1"/>
  <c r="H35" i="33"/>
  <c r="J34" i="33"/>
  <c r="K34" i="33" s="1"/>
  <c r="H35" i="37" l="1"/>
  <c r="K34" i="37"/>
  <c r="N34" i="37" s="1"/>
  <c r="J34" i="37"/>
  <c r="M34" i="37" s="1"/>
  <c r="P34" i="37" s="1"/>
  <c r="L34" i="37"/>
  <c r="O34" i="37" s="1"/>
  <c r="I35" i="37"/>
  <c r="L34" i="35"/>
  <c r="O34" i="35" s="1"/>
  <c r="I35" i="35"/>
  <c r="J34" i="35"/>
  <c r="M34" i="35" s="1"/>
  <c r="P34" i="35" s="1"/>
  <c r="K36" i="35"/>
  <c r="N36" i="35" s="1"/>
  <c r="H37" i="35"/>
  <c r="H36" i="33"/>
  <c r="J35" i="33"/>
  <c r="K35" i="33" s="1"/>
  <c r="I36" i="37" l="1"/>
  <c r="L35" i="37"/>
  <c r="O35" i="37" s="1"/>
  <c r="H36" i="37"/>
  <c r="K35" i="37"/>
  <c r="N35" i="37" s="1"/>
  <c r="J35" i="37"/>
  <c r="M35" i="37" s="1"/>
  <c r="P35" i="37" s="1"/>
  <c r="H38" i="35"/>
  <c r="K37" i="35"/>
  <c r="N37" i="35" s="1"/>
  <c r="I36" i="35"/>
  <c r="L35" i="35"/>
  <c r="O35" i="35" s="1"/>
  <c r="J35" i="35"/>
  <c r="M35" i="35" s="1"/>
  <c r="P35" i="35" s="1"/>
  <c r="H37" i="33"/>
  <c r="J36" i="33"/>
  <c r="K36" i="33" s="1"/>
  <c r="H37" i="37" l="1"/>
  <c r="K36" i="37"/>
  <c r="N36" i="37" s="1"/>
  <c r="J36" i="37"/>
  <c r="M36" i="37" s="1"/>
  <c r="P36" i="37" s="1"/>
  <c r="I37" i="37"/>
  <c r="L36" i="37"/>
  <c r="O36" i="37" s="1"/>
  <c r="L36" i="35"/>
  <c r="O36" i="35" s="1"/>
  <c r="I37" i="35"/>
  <c r="J36" i="35"/>
  <c r="M36" i="35" s="1"/>
  <c r="P36" i="35" s="1"/>
  <c r="K38" i="35"/>
  <c r="N38" i="35" s="1"/>
  <c r="H39" i="35"/>
  <c r="H38" i="33"/>
  <c r="J37" i="33"/>
  <c r="K37" i="33" s="1"/>
  <c r="I38" i="37" l="1"/>
  <c r="L37" i="37"/>
  <c r="O37" i="37" s="1"/>
  <c r="J37" i="37"/>
  <c r="M37" i="37" s="1"/>
  <c r="P37" i="37" s="1"/>
  <c r="H38" i="37"/>
  <c r="K37" i="37"/>
  <c r="N37" i="37" s="1"/>
  <c r="H40" i="35"/>
  <c r="K39" i="35"/>
  <c r="N39" i="35" s="1"/>
  <c r="I38" i="35"/>
  <c r="L37" i="35"/>
  <c r="O37" i="35" s="1"/>
  <c r="J37" i="35"/>
  <c r="M37" i="35" s="1"/>
  <c r="P37" i="35" s="1"/>
  <c r="H39" i="33"/>
  <c r="J38" i="33"/>
  <c r="K38" i="33" s="1"/>
  <c r="H39" i="37" l="1"/>
  <c r="K38" i="37"/>
  <c r="N38" i="37" s="1"/>
  <c r="J38" i="37"/>
  <c r="M38" i="37" s="1"/>
  <c r="P38" i="37" s="1"/>
  <c r="I39" i="37"/>
  <c r="L38" i="37"/>
  <c r="O38" i="37" s="1"/>
  <c r="L38" i="35"/>
  <c r="O38" i="35" s="1"/>
  <c r="I39" i="35"/>
  <c r="J38" i="35"/>
  <c r="M38" i="35" s="1"/>
  <c r="P38" i="35" s="1"/>
  <c r="H41" i="35"/>
  <c r="K40" i="35"/>
  <c r="N40" i="35" s="1"/>
  <c r="H40" i="33"/>
  <c r="J39" i="33"/>
  <c r="K39" i="33" s="1"/>
  <c r="L39" i="37" l="1"/>
  <c r="O39" i="37" s="1"/>
  <c r="I40" i="37"/>
  <c r="K39" i="37"/>
  <c r="N39" i="37" s="1"/>
  <c r="J39" i="37"/>
  <c r="M39" i="37" s="1"/>
  <c r="P39" i="37" s="1"/>
  <c r="H40" i="37"/>
  <c r="H42" i="35"/>
  <c r="K41" i="35"/>
  <c r="N41" i="35" s="1"/>
  <c r="I40" i="35"/>
  <c r="L39" i="35"/>
  <c r="O39" i="35" s="1"/>
  <c r="J39" i="35"/>
  <c r="M39" i="35" s="1"/>
  <c r="P39" i="35" s="1"/>
  <c r="H41" i="33"/>
  <c r="J40" i="33"/>
  <c r="K40" i="33" s="1"/>
  <c r="H41" i="37" l="1"/>
  <c r="K40" i="37"/>
  <c r="N40" i="37" s="1"/>
  <c r="J40" i="37"/>
  <c r="M40" i="37" s="1"/>
  <c r="P40" i="37" s="1"/>
  <c r="I41" i="37"/>
  <c r="L40" i="37"/>
  <c r="O40" i="37" s="1"/>
  <c r="L40" i="35"/>
  <c r="O40" i="35" s="1"/>
  <c r="I41" i="35"/>
  <c r="J40" i="35"/>
  <c r="M40" i="35" s="1"/>
  <c r="P40" i="35" s="1"/>
  <c r="H43" i="35"/>
  <c r="K42" i="35"/>
  <c r="N42" i="35" s="1"/>
  <c r="H42" i="33"/>
  <c r="J41" i="33"/>
  <c r="K41" i="33" s="1"/>
  <c r="L41" i="37" l="1"/>
  <c r="O41" i="37" s="1"/>
  <c r="I42" i="37"/>
  <c r="K41" i="37"/>
  <c r="N41" i="37" s="1"/>
  <c r="J41" i="37"/>
  <c r="M41" i="37" s="1"/>
  <c r="P41" i="37" s="1"/>
  <c r="H42" i="37"/>
  <c r="I42" i="35"/>
  <c r="L41" i="35"/>
  <c r="O41" i="35" s="1"/>
  <c r="J41" i="35"/>
  <c r="M41" i="35" s="1"/>
  <c r="P41" i="35" s="1"/>
  <c r="H44" i="35"/>
  <c r="K43" i="35"/>
  <c r="N43" i="35" s="1"/>
  <c r="H43" i="33"/>
  <c r="J42" i="33"/>
  <c r="K42" i="33" s="1"/>
  <c r="H43" i="37" l="1"/>
  <c r="K42" i="37"/>
  <c r="N42" i="37" s="1"/>
  <c r="J42" i="37"/>
  <c r="M42" i="37" s="1"/>
  <c r="P42" i="37" s="1"/>
  <c r="I43" i="37"/>
  <c r="L42" i="37"/>
  <c r="O42" i="37" s="1"/>
  <c r="H45" i="35"/>
  <c r="K44" i="35"/>
  <c r="N44" i="35" s="1"/>
  <c r="I43" i="35"/>
  <c r="L42" i="35"/>
  <c r="O42" i="35" s="1"/>
  <c r="J42" i="35"/>
  <c r="M42" i="35" s="1"/>
  <c r="P42" i="35" s="1"/>
  <c r="H44" i="33"/>
  <c r="J43" i="33"/>
  <c r="K43" i="33" s="1"/>
  <c r="L43" i="37" l="1"/>
  <c r="O43" i="37" s="1"/>
  <c r="I44" i="37"/>
  <c r="K43" i="37"/>
  <c r="N43" i="37" s="1"/>
  <c r="J43" i="37"/>
  <c r="M43" i="37" s="1"/>
  <c r="P43" i="37" s="1"/>
  <c r="H44" i="37"/>
  <c r="I44" i="35"/>
  <c r="L43" i="35"/>
  <c r="O43" i="35" s="1"/>
  <c r="J43" i="35"/>
  <c r="M43" i="35" s="1"/>
  <c r="P43" i="35" s="1"/>
  <c r="K45" i="35"/>
  <c r="N45" i="35" s="1"/>
  <c r="H46" i="35"/>
  <c r="H45" i="33"/>
  <c r="J44" i="33"/>
  <c r="K44" i="33" s="1"/>
  <c r="H45" i="37" l="1"/>
  <c r="K44" i="37"/>
  <c r="N44" i="37" s="1"/>
  <c r="J44" i="37"/>
  <c r="M44" i="37" s="1"/>
  <c r="P44" i="37" s="1"/>
  <c r="I45" i="37"/>
  <c r="L44" i="37"/>
  <c r="O44" i="37" s="1"/>
  <c r="H47" i="35"/>
  <c r="K46" i="35"/>
  <c r="N46" i="35" s="1"/>
  <c r="I45" i="35"/>
  <c r="L44" i="35"/>
  <c r="O44" i="35" s="1"/>
  <c r="J44" i="35"/>
  <c r="M44" i="35" s="1"/>
  <c r="P44" i="35" s="1"/>
  <c r="J45" i="33"/>
  <c r="K45" i="33" s="1"/>
  <c r="H46" i="33"/>
  <c r="L45" i="37" l="1"/>
  <c r="O45" i="37" s="1"/>
  <c r="I46" i="37"/>
  <c r="K45" i="37"/>
  <c r="N45" i="37" s="1"/>
  <c r="J45" i="37"/>
  <c r="M45" i="37" s="1"/>
  <c r="P45" i="37" s="1"/>
  <c r="H46" i="37"/>
  <c r="L45" i="35"/>
  <c r="O45" i="35" s="1"/>
  <c r="I46" i="35"/>
  <c r="J45" i="35"/>
  <c r="M45" i="35" s="1"/>
  <c r="P45" i="35" s="1"/>
  <c r="K47" i="35"/>
  <c r="N47" i="35" s="1"/>
  <c r="H48" i="35"/>
  <c r="H47" i="33"/>
  <c r="J46" i="33"/>
  <c r="K46" i="33" s="1"/>
  <c r="I47" i="37" l="1"/>
  <c r="L46" i="37"/>
  <c r="O46" i="37" s="1"/>
  <c r="H47" i="37"/>
  <c r="K46" i="37"/>
  <c r="N46" i="37" s="1"/>
  <c r="J46" i="37"/>
  <c r="M46" i="37" s="1"/>
  <c r="P46" i="37" s="1"/>
  <c r="H49" i="35"/>
  <c r="K48" i="35"/>
  <c r="N48" i="35" s="1"/>
  <c r="I47" i="35"/>
  <c r="L46" i="35"/>
  <c r="O46" i="35" s="1"/>
  <c r="J46" i="35"/>
  <c r="M46" i="35" s="1"/>
  <c r="P46" i="35" s="1"/>
  <c r="H48" i="33"/>
  <c r="J47" i="33"/>
  <c r="K47" i="33" s="1"/>
  <c r="H48" i="37" l="1"/>
  <c r="K47" i="37"/>
  <c r="N47" i="37" s="1"/>
  <c r="J47" i="37"/>
  <c r="M47" i="37" s="1"/>
  <c r="P47" i="37" s="1"/>
  <c r="I48" i="37"/>
  <c r="L47" i="37"/>
  <c r="O47" i="37" s="1"/>
  <c r="L47" i="35"/>
  <c r="O47" i="35" s="1"/>
  <c r="I48" i="35"/>
  <c r="J47" i="35"/>
  <c r="M47" i="35" s="1"/>
  <c r="P47" i="35" s="1"/>
  <c r="K49" i="35"/>
  <c r="N49" i="35" s="1"/>
  <c r="H50" i="35"/>
  <c r="H49" i="33"/>
  <c r="J48" i="33"/>
  <c r="K48" i="33" s="1"/>
  <c r="I49" i="37" l="1"/>
  <c r="L48" i="37"/>
  <c r="O48" i="37" s="1"/>
  <c r="H49" i="37"/>
  <c r="K48" i="37"/>
  <c r="N48" i="37" s="1"/>
  <c r="J48" i="37"/>
  <c r="M48" i="37" s="1"/>
  <c r="P48" i="37" s="1"/>
  <c r="H51" i="35"/>
  <c r="K50" i="35"/>
  <c r="N50" i="35" s="1"/>
  <c r="I49" i="35"/>
  <c r="L48" i="35"/>
  <c r="O48" i="35" s="1"/>
  <c r="J48" i="35"/>
  <c r="M48" i="35" s="1"/>
  <c r="P48" i="35" s="1"/>
  <c r="H50" i="33"/>
  <c r="J49" i="33"/>
  <c r="K49" i="33" s="1"/>
  <c r="H50" i="37" l="1"/>
  <c r="K49" i="37"/>
  <c r="N49" i="37" s="1"/>
  <c r="J49" i="37"/>
  <c r="M49" i="37" s="1"/>
  <c r="P49" i="37" s="1"/>
  <c r="I50" i="37"/>
  <c r="L49" i="37"/>
  <c r="O49" i="37" s="1"/>
  <c r="L49" i="35"/>
  <c r="O49" i="35" s="1"/>
  <c r="I50" i="35"/>
  <c r="J49" i="35"/>
  <c r="M49" i="35" s="1"/>
  <c r="P49" i="35" s="1"/>
  <c r="K51" i="35"/>
  <c r="N51" i="35" s="1"/>
  <c r="H52" i="35"/>
  <c r="J50" i="33"/>
  <c r="K50" i="33" s="1"/>
  <c r="H51" i="33"/>
  <c r="I51" i="37" l="1"/>
  <c r="L50" i="37"/>
  <c r="O50" i="37" s="1"/>
  <c r="K50" i="37"/>
  <c r="N50" i="37" s="1"/>
  <c r="J50" i="37"/>
  <c r="M50" i="37" s="1"/>
  <c r="P50" i="37" s="1"/>
  <c r="H51" i="37"/>
  <c r="H53" i="35"/>
  <c r="K52" i="35"/>
  <c r="N52" i="35" s="1"/>
  <c r="I51" i="35"/>
  <c r="L50" i="35"/>
  <c r="O50" i="35" s="1"/>
  <c r="J50" i="35"/>
  <c r="M50" i="35" s="1"/>
  <c r="P50" i="35" s="1"/>
  <c r="H52" i="33"/>
  <c r="J51" i="33"/>
  <c r="K51" i="33" s="1"/>
  <c r="H52" i="37" l="1"/>
  <c r="K51" i="37"/>
  <c r="N51" i="37" s="1"/>
  <c r="J51" i="37"/>
  <c r="M51" i="37" s="1"/>
  <c r="P51" i="37" s="1"/>
  <c r="I52" i="37"/>
  <c r="L51" i="37"/>
  <c r="O51" i="37" s="1"/>
  <c r="L51" i="35"/>
  <c r="O51" i="35" s="1"/>
  <c r="I52" i="35"/>
  <c r="J51" i="35"/>
  <c r="M51" i="35" s="1"/>
  <c r="P51" i="35" s="1"/>
  <c r="H54" i="35"/>
  <c r="K53" i="35"/>
  <c r="N53" i="35" s="1"/>
  <c r="H53" i="33"/>
  <c r="J52" i="33"/>
  <c r="K52" i="33" s="1"/>
  <c r="L52" i="37" l="1"/>
  <c r="O52" i="37" s="1"/>
  <c r="I53" i="37"/>
  <c r="K52" i="37"/>
  <c r="N52" i="37" s="1"/>
  <c r="J52" i="37"/>
  <c r="M52" i="37" s="1"/>
  <c r="P52" i="37" s="1"/>
  <c r="H53" i="37"/>
  <c r="H55" i="35"/>
  <c r="K54" i="35"/>
  <c r="N54" i="35" s="1"/>
  <c r="I53" i="35"/>
  <c r="L52" i="35"/>
  <c r="O52" i="35" s="1"/>
  <c r="J52" i="35"/>
  <c r="M52" i="35" s="1"/>
  <c r="P52" i="35" s="1"/>
  <c r="H54" i="33"/>
  <c r="J53" i="33"/>
  <c r="K53" i="33" s="1"/>
  <c r="H54" i="37" l="1"/>
  <c r="K53" i="37"/>
  <c r="N53" i="37" s="1"/>
  <c r="J53" i="37"/>
  <c r="M53" i="37" s="1"/>
  <c r="P53" i="37" s="1"/>
  <c r="I54" i="37"/>
  <c r="L53" i="37"/>
  <c r="O53" i="37" s="1"/>
  <c r="I54" i="35"/>
  <c r="L53" i="35"/>
  <c r="O53" i="35" s="1"/>
  <c r="J53" i="35"/>
  <c r="M53" i="35" s="1"/>
  <c r="P53" i="35" s="1"/>
  <c r="H56" i="35"/>
  <c r="K55" i="35"/>
  <c r="N55" i="35" s="1"/>
  <c r="H55" i="33"/>
  <c r="J54" i="33"/>
  <c r="K54" i="33" s="1"/>
  <c r="L54" i="37" l="1"/>
  <c r="O54" i="37" s="1"/>
  <c r="I55" i="37"/>
  <c r="K54" i="37"/>
  <c r="N54" i="37" s="1"/>
  <c r="J54" i="37"/>
  <c r="M54" i="37" s="1"/>
  <c r="P54" i="37" s="1"/>
  <c r="H55" i="37"/>
  <c r="K56" i="35"/>
  <c r="N56" i="35" s="1"/>
  <c r="H57" i="35"/>
  <c r="I55" i="35"/>
  <c r="L54" i="35"/>
  <c r="O54" i="35" s="1"/>
  <c r="J54" i="35"/>
  <c r="M54" i="35" s="1"/>
  <c r="P54" i="35" s="1"/>
  <c r="J55" i="33"/>
  <c r="K55" i="33" s="1"/>
  <c r="H56" i="33"/>
  <c r="H56" i="37" l="1"/>
  <c r="K55" i="37"/>
  <c r="N55" i="37" s="1"/>
  <c r="J55" i="37"/>
  <c r="M55" i="37" s="1"/>
  <c r="P55" i="37" s="1"/>
  <c r="I56" i="37"/>
  <c r="L55" i="37"/>
  <c r="O55" i="37" s="1"/>
  <c r="I56" i="35"/>
  <c r="L55" i="35"/>
  <c r="O55" i="35" s="1"/>
  <c r="J55" i="35"/>
  <c r="M55" i="35" s="1"/>
  <c r="P55" i="35" s="1"/>
  <c r="H58" i="35"/>
  <c r="K57" i="35"/>
  <c r="N57" i="35" s="1"/>
  <c r="H57" i="33"/>
  <c r="J56" i="33"/>
  <c r="K56" i="33" s="1"/>
  <c r="L56" i="37" l="1"/>
  <c r="O56" i="37" s="1"/>
  <c r="I57" i="37"/>
  <c r="K56" i="37"/>
  <c r="N56" i="37" s="1"/>
  <c r="J56" i="37"/>
  <c r="M56" i="37" s="1"/>
  <c r="P56" i="37" s="1"/>
  <c r="H57" i="37"/>
  <c r="K58" i="35"/>
  <c r="N58" i="35" s="1"/>
  <c r="H59" i="35"/>
  <c r="I57" i="35"/>
  <c r="L56" i="35"/>
  <c r="O56" i="35" s="1"/>
  <c r="J56" i="35"/>
  <c r="M56" i="35" s="1"/>
  <c r="P56" i="35" s="1"/>
  <c r="H58" i="33"/>
  <c r="J57" i="33"/>
  <c r="K57" i="33" s="1"/>
  <c r="H58" i="37" l="1"/>
  <c r="K57" i="37"/>
  <c r="N57" i="37" s="1"/>
  <c r="J57" i="37"/>
  <c r="M57" i="37" s="1"/>
  <c r="P57" i="37" s="1"/>
  <c r="I58" i="37"/>
  <c r="L57" i="37"/>
  <c r="O57" i="37" s="1"/>
  <c r="I58" i="35"/>
  <c r="L57" i="35"/>
  <c r="O57" i="35" s="1"/>
  <c r="J57" i="35"/>
  <c r="M57" i="35" s="1"/>
  <c r="P57" i="35" s="1"/>
  <c r="H60" i="35"/>
  <c r="K59" i="35"/>
  <c r="N59" i="35" s="1"/>
  <c r="H59" i="33"/>
  <c r="J58" i="33"/>
  <c r="K58" i="33" s="1"/>
  <c r="L58" i="37" l="1"/>
  <c r="O58" i="37" s="1"/>
  <c r="I59" i="37"/>
  <c r="H59" i="37"/>
  <c r="K58" i="37"/>
  <c r="N58" i="37" s="1"/>
  <c r="J58" i="37"/>
  <c r="M58" i="37" s="1"/>
  <c r="P58" i="37" s="1"/>
  <c r="K60" i="35"/>
  <c r="N60" i="35" s="1"/>
  <c r="H61" i="35"/>
  <c r="L58" i="35"/>
  <c r="O58" i="35" s="1"/>
  <c r="I59" i="35"/>
  <c r="J58" i="35"/>
  <c r="M58" i="35" s="1"/>
  <c r="P58" i="35" s="1"/>
  <c r="H60" i="33"/>
  <c r="J59" i="33"/>
  <c r="K59" i="33" s="1"/>
  <c r="H60" i="37" l="1"/>
  <c r="K59" i="37"/>
  <c r="N59" i="37" s="1"/>
  <c r="J59" i="37"/>
  <c r="M59" i="37" s="1"/>
  <c r="P59" i="37" s="1"/>
  <c r="I60" i="37"/>
  <c r="L59" i="37"/>
  <c r="O59" i="37" s="1"/>
  <c r="I60" i="35"/>
  <c r="L59" i="35"/>
  <c r="O59" i="35" s="1"/>
  <c r="J59" i="35"/>
  <c r="M59" i="35" s="1"/>
  <c r="P59" i="35" s="1"/>
  <c r="H62" i="35"/>
  <c r="K61" i="35"/>
  <c r="N61" i="35" s="1"/>
  <c r="H61" i="33"/>
  <c r="J60" i="33"/>
  <c r="K60" i="33" s="1"/>
  <c r="I61" i="37" l="1"/>
  <c r="L60" i="37"/>
  <c r="O60" i="37" s="1"/>
  <c r="H61" i="37"/>
  <c r="K60" i="37"/>
  <c r="N60" i="37" s="1"/>
  <c r="J60" i="37"/>
  <c r="M60" i="37" s="1"/>
  <c r="P60" i="37" s="1"/>
  <c r="K62" i="35"/>
  <c r="N62" i="35" s="1"/>
  <c r="H63" i="35"/>
  <c r="L60" i="35"/>
  <c r="O60" i="35" s="1"/>
  <c r="I61" i="35"/>
  <c r="J60" i="35"/>
  <c r="M60" i="35" s="1"/>
  <c r="P60" i="35" s="1"/>
  <c r="H62" i="33"/>
  <c r="J61" i="33"/>
  <c r="K61" i="33" s="1"/>
  <c r="J61" i="37" l="1"/>
  <c r="M61" i="37" s="1"/>
  <c r="P61" i="37" s="1"/>
  <c r="H62" i="37"/>
  <c r="K61" i="37"/>
  <c r="N61" i="37" s="1"/>
  <c r="I62" i="37"/>
  <c r="L61" i="37"/>
  <c r="O61" i="37" s="1"/>
  <c r="I62" i="35"/>
  <c r="L61" i="35"/>
  <c r="O61" i="35" s="1"/>
  <c r="J61" i="35"/>
  <c r="M61" i="35" s="1"/>
  <c r="P61" i="35" s="1"/>
  <c r="H64" i="35"/>
  <c r="K63" i="35"/>
  <c r="N63" i="35" s="1"/>
  <c r="H63" i="33"/>
  <c r="J62" i="33"/>
  <c r="K62" i="33" s="1"/>
  <c r="I63" i="37" l="1"/>
  <c r="L62" i="37"/>
  <c r="O62" i="37" s="1"/>
  <c r="H63" i="37"/>
  <c r="K62" i="37"/>
  <c r="N62" i="37" s="1"/>
  <c r="J62" i="37"/>
  <c r="M62" i="37" s="1"/>
  <c r="P62" i="37" s="1"/>
  <c r="H65" i="35"/>
  <c r="K64" i="35"/>
  <c r="N64" i="35" s="1"/>
  <c r="L62" i="35"/>
  <c r="O62" i="35" s="1"/>
  <c r="I63" i="35"/>
  <c r="J62" i="35"/>
  <c r="M62" i="35" s="1"/>
  <c r="P62" i="35" s="1"/>
  <c r="H64" i="33"/>
  <c r="J63" i="33"/>
  <c r="K63" i="33" s="1"/>
  <c r="K63" i="37" l="1"/>
  <c r="N63" i="37" s="1"/>
  <c r="J63" i="37"/>
  <c r="M63" i="37" s="1"/>
  <c r="P63" i="37" s="1"/>
  <c r="H64" i="37"/>
  <c r="L63" i="37"/>
  <c r="O63" i="37" s="1"/>
  <c r="I64" i="37"/>
  <c r="I64" i="35"/>
  <c r="L63" i="35"/>
  <c r="O63" i="35" s="1"/>
  <c r="J63" i="35"/>
  <c r="M63" i="35" s="1"/>
  <c r="P63" i="35" s="1"/>
  <c r="H66" i="35"/>
  <c r="K65" i="35"/>
  <c r="N65" i="35" s="1"/>
  <c r="H65" i="33"/>
  <c r="J64" i="33"/>
  <c r="K64" i="33" s="1"/>
  <c r="H65" i="37" l="1"/>
  <c r="K64" i="37"/>
  <c r="N64" i="37" s="1"/>
  <c r="J64" i="37"/>
  <c r="M64" i="37" s="1"/>
  <c r="P64" i="37" s="1"/>
  <c r="I65" i="37"/>
  <c r="L64" i="37"/>
  <c r="O64" i="37" s="1"/>
  <c r="H67" i="35"/>
  <c r="K66" i="35"/>
  <c r="N66" i="35" s="1"/>
  <c r="L64" i="35"/>
  <c r="O64" i="35" s="1"/>
  <c r="I65" i="35"/>
  <c r="J64" i="35"/>
  <c r="M64" i="35" s="1"/>
  <c r="P64" i="35" s="1"/>
  <c r="H66" i="33"/>
  <c r="J65" i="33"/>
  <c r="K65" i="33" s="1"/>
  <c r="L65" i="37" l="1"/>
  <c r="O65" i="37" s="1"/>
  <c r="I66" i="37"/>
  <c r="K65" i="37"/>
  <c r="N65" i="37" s="1"/>
  <c r="J65" i="37"/>
  <c r="M65" i="37" s="1"/>
  <c r="P65" i="37" s="1"/>
  <c r="H66" i="37"/>
  <c r="I66" i="35"/>
  <c r="L65" i="35"/>
  <c r="O65" i="35" s="1"/>
  <c r="J65" i="35"/>
  <c r="M65" i="35" s="1"/>
  <c r="P65" i="35" s="1"/>
  <c r="H68" i="35"/>
  <c r="K67" i="35"/>
  <c r="N67" i="35" s="1"/>
  <c r="H67" i="33"/>
  <c r="J66" i="33"/>
  <c r="K66" i="33" s="1"/>
  <c r="H67" i="37" l="1"/>
  <c r="K66" i="37"/>
  <c r="N66" i="37" s="1"/>
  <c r="J66" i="37"/>
  <c r="M66" i="37" s="1"/>
  <c r="P66" i="37" s="1"/>
  <c r="I67" i="37"/>
  <c r="L66" i="37"/>
  <c r="O66" i="37" s="1"/>
  <c r="H69" i="35"/>
  <c r="K68" i="35"/>
  <c r="N68" i="35" s="1"/>
  <c r="I67" i="35"/>
  <c r="L66" i="35"/>
  <c r="O66" i="35" s="1"/>
  <c r="J66" i="35"/>
  <c r="M66" i="35" s="1"/>
  <c r="P66" i="35" s="1"/>
  <c r="H68" i="33"/>
  <c r="J67" i="33"/>
  <c r="K67" i="33" s="1"/>
  <c r="L67" i="37" l="1"/>
  <c r="O67" i="37" s="1"/>
  <c r="I68" i="37"/>
  <c r="K67" i="37"/>
  <c r="N67" i="37" s="1"/>
  <c r="J67" i="37"/>
  <c r="M67" i="37" s="1"/>
  <c r="P67" i="37" s="1"/>
  <c r="H68" i="37"/>
  <c r="I68" i="35"/>
  <c r="L67" i="35"/>
  <c r="O67" i="35" s="1"/>
  <c r="J67" i="35"/>
  <c r="M67" i="35" s="1"/>
  <c r="P67" i="35" s="1"/>
  <c r="K69" i="35"/>
  <c r="N69" i="35" s="1"/>
  <c r="H70" i="35"/>
  <c r="H69" i="33"/>
  <c r="J68" i="33"/>
  <c r="K68" i="33" s="1"/>
  <c r="I69" i="37" l="1"/>
  <c r="L68" i="37"/>
  <c r="O68" i="37" s="1"/>
  <c r="H69" i="37"/>
  <c r="K68" i="37"/>
  <c r="N68" i="37" s="1"/>
  <c r="J68" i="37"/>
  <c r="M68" i="37" s="1"/>
  <c r="P68" i="37" s="1"/>
  <c r="H71" i="35"/>
  <c r="K70" i="35"/>
  <c r="N70" i="35" s="1"/>
  <c r="I69" i="35"/>
  <c r="L68" i="35"/>
  <c r="O68" i="35" s="1"/>
  <c r="J68" i="35"/>
  <c r="M68" i="35" s="1"/>
  <c r="P68" i="35" s="1"/>
  <c r="J69" i="33"/>
  <c r="K69" i="33" s="1"/>
  <c r="H70" i="33"/>
  <c r="K69" i="37" l="1"/>
  <c r="N69" i="37" s="1"/>
  <c r="J69" i="37"/>
  <c r="M69" i="37" s="1"/>
  <c r="P69" i="37" s="1"/>
  <c r="H70" i="37"/>
  <c r="L69" i="37"/>
  <c r="O69" i="37" s="1"/>
  <c r="I70" i="37"/>
  <c r="L69" i="35"/>
  <c r="O69" i="35" s="1"/>
  <c r="I70" i="35"/>
  <c r="J69" i="35"/>
  <c r="M69" i="35" s="1"/>
  <c r="P69" i="35" s="1"/>
  <c r="K71" i="35"/>
  <c r="N71" i="35" s="1"/>
  <c r="H72" i="35"/>
  <c r="H71" i="33"/>
  <c r="J70" i="33"/>
  <c r="K70" i="33" s="1"/>
  <c r="H71" i="37" l="1"/>
  <c r="K70" i="37"/>
  <c r="N70" i="37" s="1"/>
  <c r="J70" i="37"/>
  <c r="M70" i="37" s="1"/>
  <c r="P70" i="37" s="1"/>
  <c r="I71" i="37"/>
  <c r="L70" i="37"/>
  <c r="O70" i="37" s="1"/>
  <c r="H73" i="35"/>
  <c r="K72" i="35"/>
  <c r="N72" i="35" s="1"/>
  <c r="I71" i="35"/>
  <c r="L70" i="35"/>
  <c r="O70" i="35" s="1"/>
  <c r="J70" i="35"/>
  <c r="M70" i="35" s="1"/>
  <c r="P70" i="35" s="1"/>
  <c r="H72" i="33"/>
  <c r="J71" i="33"/>
  <c r="K71" i="33" s="1"/>
  <c r="I72" i="37" l="1"/>
  <c r="L71" i="37"/>
  <c r="O71" i="37" s="1"/>
  <c r="H72" i="37"/>
  <c r="K71" i="37"/>
  <c r="N71" i="37" s="1"/>
  <c r="J71" i="37"/>
  <c r="M71" i="37" s="1"/>
  <c r="P71" i="37" s="1"/>
  <c r="L71" i="35"/>
  <c r="O71" i="35" s="1"/>
  <c r="I72" i="35"/>
  <c r="J71" i="35"/>
  <c r="M71" i="35" s="1"/>
  <c r="P71" i="35" s="1"/>
  <c r="K73" i="35"/>
  <c r="N73" i="35" s="1"/>
  <c r="H74" i="35"/>
  <c r="H73" i="33"/>
  <c r="J72" i="33"/>
  <c r="K72" i="33" s="1"/>
  <c r="H73" i="37" l="1"/>
  <c r="K72" i="37"/>
  <c r="N72" i="37" s="1"/>
  <c r="J72" i="37"/>
  <c r="M72" i="37" s="1"/>
  <c r="P72" i="37" s="1"/>
  <c r="I73" i="37"/>
  <c r="L72" i="37"/>
  <c r="O72" i="37" s="1"/>
  <c r="H75" i="35"/>
  <c r="K74" i="35"/>
  <c r="N74" i="35" s="1"/>
  <c r="I73" i="35"/>
  <c r="L72" i="35"/>
  <c r="O72" i="35" s="1"/>
  <c r="J72" i="35"/>
  <c r="M72" i="35" s="1"/>
  <c r="P72" i="35" s="1"/>
  <c r="H74" i="33"/>
  <c r="J73" i="33"/>
  <c r="K73" i="33" s="1"/>
  <c r="I74" i="37" l="1"/>
  <c r="L73" i="37"/>
  <c r="O73" i="37" s="1"/>
  <c r="H74" i="37"/>
  <c r="K73" i="37"/>
  <c r="N73" i="37" s="1"/>
  <c r="J73" i="37"/>
  <c r="M73" i="37" s="1"/>
  <c r="P73" i="37" s="1"/>
  <c r="L73" i="35"/>
  <c r="O73" i="35" s="1"/>
  <c r="I74" i="35"/>
  <c r="J73" i="35"/>
  <c r="M73" i="35" s="1"/>
  <c r="P73" i="35" s="1"/>
  <c r="K75" i="35"/>
  <c r="N75" i="35" s="1"/>
  <c r="H76" i="35"/>
  <c r="J74" i="33"/>
  <c r="K74" i="33" s="1"/>
  <c r="H75" i="33"/>
  <c r="K74" i="37" l="1"/>
  <c r="N74" i="37" s="1"/>
  <c r="J74" i="37"/>
  <c r="M74" i="37" s="1"/>
  <c r="P74" i="37" s="1"/>
  <c r="H75" i="37"/>
  <c r="I75" i="37"/>
  <c r="L74" i="37"/>
  <c r="O74" i="37" s="1"/>
  <c r="H77" i="35"/>
  <c r="K76" i="35"/>
  <c r="N76" i="35" s="1"/>
  <c r="I75" i="35"/>
  <c r="L74" i="35"/>
  <c r="O74" i="35" s="1"/>
  <c r="J74" i="35"/>
  <c r="M74" i="35" s="1"/>
  <c r="P74" i="35" s="1"/>
  <c r="H76" i="33"/>
  <c r="J75" i="33"/>
  <c r="K75" i="33" s="1"/>
  <c r="I76" i="37" l="1"/>
  <c r="L75" i="37"/>
  <c r="O75" i="37" s="1"/>
  <c r="H76" i="37"/>
  <c r="K75" i="37"/>
  <c r="N75" i="37" s="1"/>
  <c r="J75" i="37"/>
  <c r="M75" i="37" s="1"/>
  <c r="P75" i="37" s="1"/>
  <c r="L75" i="35"/>
  <c r="O75" i="35" s="1"/>
  <c r="I76" i="35"/>
  <c r="J75" i="35"/>
  <c r="M75" i="35" s="1"/>
  <c r="P75" i="35" s="1"/>
  <c r="H78" i="35"/>
  <c r="K77" i="35"/>
  <c r="N77" i="35" s="1"/>
  <c r="H77" i="33"/>
  <c r="J76" i="33"/>
  <c r="K76" i="33" s="1"/>
  <c r="K76" i="37" l="1"/>
  <c r="N76" i="37" s="1"/>
  <c r="J76" i="37"/>
  <c r="M76" i="37" s="1"/>
  <c r="P76" i="37" s="1"/>
  <c r="H77" i="37"/>
  <c r="L76" i="37"/>
  <c r="O76" i="37" s="1"/>
  <c r="I77" i="37"/>
  <c r="H79" i="35"/>
  <c r="K78" i="35"/>
  <c r="N78" i="35" s="1"/>
  <c r="I77" i="35"/>
  <c r="L76" i="35"/>
  <c r="O76" i="35" s="1"/>
  <c r="J76" i="35"/>
  <c r="M76" i="35" s="1"/>
  <c r="P76" i="35" s="1"/>
  <c r="H78" i="33"/>
  <c r="J77" i="33"/>
  <c r="K77" i="33" s="1"/>
  <c r="I78" i="37" l="1"/>
  <c r="L77" i="37"/>
  <c r="O77" i="37" s="1"/>
  <c r="H78" i="37"/>
  <c r="K77" i="37"/>
  <c r="N77" i="37" s="1"/>
  <c r="J77" i="37"/>
  <c r="M77" i="37" s="1"/>
  <c r="P77" i="37" s="1"/>
  <c r="I78" i="35"/>
  <c r="L77" i="35"/>
  <c r="O77" i="35" s="1"/>
  <c r="J77" i="35"/>
  <c r="M77" i="35" s="1"/>
  <c r="P77" i="35" s="1"/>
  <c r="H80" i="35"/>
  <c r="K79" i="35"/>
  <c r="N79" i="35" s="1"/>
  <c r="H79" i="33"/>
  <c r="J78" i="33"/>
  <c r="K78" i="33" s="1"/>
  <c r="K78" i="37" l="1"/>
  <c r="N78" i="37" s="1"/>
  <c r="J78" i="37"/>
  <c r="M78" i="37" s="1"/>
  <c r="P78" i="37" s="1"/>
  <c r="H79" i="37"/>
  <c r="L78" i="37"/>
  <c r="O78" i="37" s="1"/>
  <c r="I79" i="37"/>
  <c r="K80" i="35"/>
  <c r="N80" i="35" s="1"/>
  <c r="H81" i="35"/>
  <c r="I79" i="35"/>
  <c r="L78" i="35"/>
  <c r="O78" i="35" s="1"/>
  <c r="J78" i="35"/>
  <c r="M78" i="35" s="1"/>
  <c r="P78" i="35" s="1"/>
  <c r="J79" i="33"/>
  <c r="K79" i="33" s="1"/>
  <c r="H80" i="33"/>
  <c r="I80" i="37" l="1"/>
  <c r="L79" i="37"/>
  <c r="O79" i="37" s="1"/>
  <c r="H80" i="37"/>
  <c r="K79" i="37"/>
  <c r="N79" i="37" s="1"/>
  <c r="J79" i="37"/>
  <c r="M79" i="37" s="1"/>
  <c r="P79" i="37" s="1"/>
  <c r="I80" i="35"/>
  <c r="L79" i="35"/>
  <c r="O79" i="35" s="1"/>
  <c r="J79" i="35"/>
  <c r="M79" i="35" s="1"/>
  <c r="P79" i="35" s="1"/>
  <c r="H82" i="35"/>
  <c r="K81" i="35"/>
  <c r="N81" i="35" s="1"/>
  <c r="H81" i="33"/>
  <c r="J80" i="33"/>
  <c r="K80" i="33" s="1"/>
  <c r="K80" i="37" l="1"/>
  <c r="N80" i="37" s="1"/>
  <c r="J80" i="37"/>
  <c r="M80" i="37" s="1"/>
  <c r="P80" i="37" s="1"/>
  <c r="H81" i="37"/>
  <c r="L80" i="37"/>
  <c r="O80" i="37" s="1"/>
  <c r="I81" i="37"/>
  <c r="K82" i="35"/>
  <c r="N82" i="35" s="1"/>
  <c r="H83" i="35"/>
  <c r="I81" i="35"/>
  <c r="L80" i="35"/>
  <c r="O80" i="35" s="1"/>
  <c r="J80" i="35"/>
  <c r="M80" i="35" s="1"/>
  <c r="P80" i="35" s="1"/>
  <c r="H82" i="33"/>
  <c r="J81" i="33"/>
  <c r="K81" i="33" s="1"/>
  <c r="I82" i="37" l="1"/>
  <c r="L81" i="37"/>
  <c r="O81" i="37" s="1"/>
  <c r="H82" i="37"/>
  <c r="K81" i="37"/>
  <c r="N81" i="37" s="1"/>
  <c r="J81" i="37"/>
  <c r="M81" i="37" s="1"/>
  <c r="P81" i="37" s="1"/>
  <c r="I82" i="35"/>
  <c r="L81" i="35"/>
  <c r="O81" i="35" s="1"/>
  <c r="J81" i="35"/>
  <c r="M81" i="35" s="1"/>
  <c r="P81" i="35" s="1"/>
  <c r="H84" i="35"/>
  <c r="K83" i="35"/>
  <c r="N83" i="35" s="1"/>
  <c r="H83" i="33"/>
  <c r="J82" i="33"/>
  <c r="K82" i="33" s="1"/>
  <c r="H83" i="37" l="1"/>
  <c r="K82" i="37"/>
  <c r="N82" i="37" s="1"/>
  <c r="J82" i="37"/>
  <c r="M82" i="37" s="1"/>
  <c r="P82" i="37" s="1"/>
  <c r="L82" i="37"/>
  <c r="O82" i="37" s="1"/>
  <c r="I83" i="37"/>
  <c r="K84" i="35"/>
  <c r="N84" i="35" s="1"/>
  <c r="H85" i="35"/>
  <c r="L82" i="35"/>
  <c r="O82" i="35" s="1"/>
  <c r="I83" i="35"/>
  <c r="J82" i="35"/>
  <c r="M82" i="35" s="1"/>
  <c r="P82" i="35" s="1"/>
  <c r="H84" i="33"/>
  <c r="J83" i="33"/>
  <c r="K83" i="33" s="1"/>
  <c r="I84" i="37" l="1"/>
  <c r="L83" i="37"/>
  <c r="O83" i="37" s="1"/>
  <c r="H84" i="37"/>
  <c r="K83" i="37"/>
  <c r="N83" i="37" s="1"/>
  <c r="J83" i="37"/>
  <c r="M83" i="37" s="1"/>
  <c r="P83" i="37" s="1"/>
  <c r="I84" i="35"/>
  <c r="L83" i="35"/>
  <c r="O83" i="35" s="1"/>
  <c r="J83" i="35"/>
  <c r="M83" i="35" s="1"/>
  <c r="P83" i="35" s="1"/>
  <c r="H86" i="35"/>
  <c r="K85" i="35"/>
  <c r="N85" i="35" s="1"/>
  <c r="H85" i="33"/>
  <c r="J84" i="33"/>
  <c r="K84" i="33" s="1"/>
  <c r="H85" i="37" l="1"/>
  <c r="K84" i="37"/>
  <c r="N84" i="37" s="1"/>
  <c r="J84" i="37"/>
  <c r="M84" i="37" s="1"/>
  <c r="P84" i="37" s="1"/>
  <c r="I85" i="37"/>
  <c r="L84" i="37"/>
  <c r="O84" i="37" s="1"/>
  <c r="K86" i="35"/>
  <c r="N86" i="35" s="1"/>
  <c r="AB8" i="35"/>
  <c r="H87" i="35"/>
  <c r="L84" i="35"/>
  <c r="O84" i="35" s="1"/>
  <c r="I85" i="35"/>
  <c r="J84" i="35"/>
  <c r="M84" i="35" s="1"/>
  <c r="P84" i="35" s="1"/>
  <c r="H86" i="33"/>
  <c r="J85" i="33"/>
  <c r="K85" i="33" s="1"/>
  <c r="I86" i="37" l="1"/>
  <c r="L85" i="37"/>
  <c r="O85" i="37" s="1"/>
  <c r="J85" i="37"/>
  <c r="M85" i="37" s="1"/>
  <c r="P85" i="37" s="1"/>
  <c r="H86" i="37"/>
  <c r="K85" i="37"/>
  <c r="N85" i="37" s="1"/>
  <c r="I86" i="35"/>
  <c r="L85" i="35"/>
  <c r="O85" i="35" s="1"/>
  <c r="J85" i="35"/>
  <c r="M85" i="35" s="1"/>
  <c r="P85" i="35" s="1"/>
  <c r="AB12" i="35"/>
  <c r="AB10" i="35"/>
  <c r="AB11" i="35"/>
  <c r="H88" i="35"/>
  <c r="K87" i="35"/>
  <c r="N87" i="35" s="1"/>
  <c r="H87" i="33"/>
  <c r="J86" i="33"/>
  <c r="K86" i="33" s="1"/>
  <c r="H87" i="37" l="1"/>
  <c r="K86" i="37"/>
  <c r="N86" i="37" s="1"/>
  <c r="AB8" i="37"/>
  <c r="J86" i="37"/>
  <c r="I87" i="37"/>
  <c r="L86" i="37"/>
  <c r="O86" i="37" s="1"/>
  <c r="AC8" i="37"/>
  <c r="H89" i="35"/>
  <c r="K88" i="35"/>
  <c r="N88" i="35" s="1"/>
  <c r="L86" i="35"/>
  <c r="O86" i="35" s="1"/>
  <c r="AC8" i="35"/>
  <c r="I87" i="35"/>
  <c r="J86" i="35"/>
  <c r="H88" i="33"/>
  <c r="J87" i="33"/>
  <c r="K87" i="33" s="1"/>
  <c r="AC12" i="37" l="1"/>
  <c r="AC10" i="37"/>
  <c r="AC11" i="37"/>
  <c r="L87" i="37"/>
  <c r="O87" i="37" s="1"/>
  <c r="I88" i="37"/>
  <c r="M86" i="37"/>
  <c r="P86" i="37" s="1"/>
  <c r="AD8" i="37"/>
  <c r="AB12" i="37"/>
  <c r="AB10" i="37"/>
  <c r="AB11" i="37"/>
  <c r="K87" i="37"/>
  <c r="N87" i="37" s="1"/>
  <c r="J87" i="37"/>
  <c r="M87" i="37" s="1"/>
  <c r="P87" i="37" s="1"/>
  <c r="H88" i="37"/>
  <c r="M86" i="35"/>
  <c r="P86" i="35" s="1"/>
  <c r="AD8" i="35"/>
  <c r="I88" i="35"/>
  <c r="L87" i="35"/>
  <c r="O87" i="35" s="1"/>
  <c r="J87" i="35"/>
  <c r="M87" i="35" s="1"/>
  <c r="P87" i="35" s="1"/>
  <c r="AC12" i="35"/>
  <c r="AC10" i="35"/>
  <c r="AC11" i="35"/>
  <c r="H90" i="35"/>
  <c r="K89" i="35"/>
  <c r="N89" i="35" s="1"/>
  <c r="H89" i="33"/>
  <c r="J88" i="33"/>
  <c r="K88" i="33" s="1"/>
  <c r="AD12" i="37" l="1"/>
  <c r="AD10" i="37"/>
  <c r="AD11" i="37"/>
  <c r="I89" i="37"/>
  <c r="L88" i="37"/>
  <c r="O88" i="37" s="1"/>
  <c r="H89" i="37"/>
  <c r="K88" i="37"/>
  <c r="N88" i="37" s="1"/>
  <c r="J88" i="37"/>
  <c r="M88" i="37" s="1"/>
  <c r="P88" i="37" s="1"/>
  <c r="H91" i="35"/>
  <c r="K90" i="35"/>
  <c r="N90" i="35" s="1"/>
  <c r="AD10" i="35"/>
  <c r="AD11" i="35"/>
  <c r="AD12" i="35"/>
  <c r="L88" i="35"/>
  <c r="O88" i="35" s="1"/>
  <c r="I89" i="35"/>
  <c r="J88" i="35"/>
  <c r="M88" i="35" s="1"/>
  <c r="P88" i="35" s="1"/>
  <c r="H90" i="33"/>
  <c r="J89" i="33"/>
  <c r="K89" i="33" s="1"/>
  <c r="K89" i="37" l="1"/>
  <c r="N89" i="37" s="1"/>
  <c r="J89" i="37"/>
  <c r="M89" i="37" s="1"/>
  <c r="P89" i="37" s="1"/>
  <c r="H90" i="37"/>
  <c r="L89" i="37"/>
  <c r="O89" i="37" s="1"/>
  <c r="I90" i="37"/>
  <c r="I90" i="35"/>
  <c r="L89" i="35"/>
  <c r="O89" i="35" s="1"/>
  <c r="J89" i="35"/>
  <c r="M89" i="35" s="1"/>
  <c r="P89" i="35" s="1"/>
  <c r="H92" i="35"/>
  <c r="K91" i="35"/>
  <c r="N91" i="35" s="1"/>
  <c r="H91" i="33"/>
  <c r="J90" i="33"/>
  <c r="K90" i="33" s="1"/>
  <c r="H91" i="37" l="1"/>
  <c r="K90" i="37"/>
  <c r="N90" i="37" s="1"/>
  <c r="J90" i="37"/>
  <c r="M90" i="37" s="1"/>
  <c r="P90" i="37" s="1"/>
  <c r="I91" i="37"/>
  <c r="L90" i="37"/>
  <c r="O90" i="37" s="1"/>
  <c r="H93" i="35"/>
  <c r="K92" i="35"/>
  <c r="N92" i="35" s="1"/>
  <c r="I91" i="35"/>
  <c r="L90" i="35"/>
  <c r="O90" i="35" s="1"/>
  <c r="J90" i="35"/>
  <c r="M90" i="35" s="1"/>
  <c r="P90" i="35" s="1"/>
  <c r="H92" i="33"/>
  <c r="J91" i="33"/>
  <c r="K91" i="33" s="1"/>
  <c r="L91" i="37" l="1"/>
  <c r="O91" i="37" s="1"/>
  <c r="I92" i="37"/>
  <c r="K91" i="37"/>
  <c r="N91" i="37" s="1"/>
  <c r="J91" i="37"/>
  <c r="M91" i="37" s="1"/>
  <c r="P91" i="37" s="1"/>
  <c r="H92" i="37"/>
  <c r="I92" i="35"/>
  <c r="L91" i="35"/>
  <c r="O91" i="35" s="1"/>
  <c r="J91" i="35"/>
  <c r="M91" i="35" s="1"/>
  <c r="P91" i="35" s="1"/>
  <c r="K93" i="35"/>
  <c r="N93" i="35" s="1"/>
  <c r="H94" i="35"/>
  <c r="H93" i="33"/>
  <c r="J92" i="33"/>
  <c r="K92" i="33" s="1"/>
  <c r="H93" i="37" l="1"/>
  <c r="K92" i="37"/>
  <c r="N92" i="37" s="1"/>
  <c r="J92" i="37"/>
  <c r="M92" i="37" s="1"/>
  <c r="P92" i="37" s="1"/>
  <c r="I93" i="37"/>
  <c r="L92" i="37"/>
  <c r="O92" i="37" s="1"/>
  <c r="H95" i="35"/>
  <c r="K94" i="35"/>
  <c r="N94" i="35" s="1"/>
  <c r="I93" i="35"/>
  <c r="L92" i="35"/>
  <c r="O92" i="35" s="1"/>
  <c r="J92" i="35"/>
  <c r="M92" i="35" s="1"/>
  <c r="P92" i="35" s="1"/>
  <c r="J93" i="33"/>
  <c r="K93" i="33" s="1"/>
  <c r="H94" i="33"/>
  <c r="L93" i="37" l="1"/>
  <c r="O93" i="37" s="1"/>
  <c r="I94" i="37"/>
  <c r="K93" i="37"/>
  <c r="N93" i="37" s="1"/>
  <c r="J93" i="37"/>
  <c r="M93" i="37" s="1"/>
  <c r="P93" i="37" s="1"/>
  <c r="H94" i="37"/>
  <c r="L93" i="35"/>
  <c r="O93" i="35" s="1"/>
  <c r="I94" i="35"/>
  <c r="J93" i="35"/>
  <c r="M93" i="35" s="1"/>
  <c r="P93" i="35" s="1"/>
  <c r="K95" i="35"/>
  <c r="N95" i="35" s="1"/>
  <c r="H96" i="35"/>
  <c r="H95" i="33"/>
  <c r="J94" i="33"/>
  <c r="K94" i="33" s="1"/>
  <c r="H95" i="37" l="1"/>
  <c r="K94" i="37"/>
  <c r="N94" i="37" s="1"/>
  <c r="J94" i="37"/>
  <c r="M94" i="37" s="1"/>
  <c r="P94" i="37" s="1"/>
  <c r="I95" i="37"/>
  <c r="L94" i="37"/>
  <c r="O94" i="37" s="1"/>
  <c r="H97" i="35"/>
  <c r="K96" i="35"/>
  <c r="N96" i="35" s="1"/>
  <c r="I95" i="35"/>
  <c r="L94" i="35"/>
  <c r="O94" i="35" s="1"/>
  <c r="J94" i="35"/>
  <c r="M94" i="35" s="1"/>
  <c r="P94" i="35" s="1"/>
  <c r="H96" i="33"/>
  <c r="J95" i="33"/>
  <c r="K95" i="33" s="1"/>
  <c r="I96" i="37" l="1"/>
  <c r="L95" i="37"/>
  <c r="O95" i="37" s="1"/>
  <c r="H96" i="37"/>
  <c r="K95" i="37"/>
  <c r="N95" i="37" s="1"/>
  <c r="J95" i="37"/>
  <c r="M95" i="37" s="1"/>
  <c r="P95" i="37" s="1"/>
  <c r="L95" i="35"/>
  <c r="O95" i="35" s="1"/>
  <c r="I96" i="35"/>
  <c r="J95" i="35"/>
  <c r="M95" i="35" s="1"/>
  <c r="P95" i="35" s="1"/>
  <c r="K97" i="35"/>
  <c r="N97" i="35" s="1"/>
  <c r="H98" i="35"/>
  <c r="H97" i="33"/>
  <c r="J96" i="33"/>
  <c r="K96" i="33" s="1"/>
  <c r="H97" i="37" l="1"/>
  <c r="K96" i="37"/>
  <c r="N96" i="37" s="1"/>
  <c r="J96" i="37"/>
  <c r="M96" i="37" s="1"/>
  <c r="P96" i="37" s="1"/>
  <c r="I97" i="37"/>
  <c r="L96" i="37"/>
  <c r="O96" i="37" s="1"/>
  <c r="H99" i="35"/>
  <c r="K98" i="35"/>
  <c r="N98" i="35" s="1"/>
  <c r="I97" i="35"/>
  <c r="L96" i="35"/>
  <c r="O96" i="35" s="1"/>
  <c r="J96" i="35"/>
  <c r="M96" i="35" s="1"/>
  <c r="P96" i="35" s="1"/>
  <c r="H98" i="33"/>
  <c r="J97" i="33"/>
  <c r="K97" i="33" s="1"/>
  <c r="I98" i="37" l="1"/>
  <c r="L97" i="37"/>
  <c r="O97" i="37" s="1"/>
  <c r="H98" i="37"/>
  <c r="K97" i="37"/>
  <c r="N97" i="37" s="1"/>
  <c r="J97" i="37"/>
  <c r="M97" i="37" s="1"/>
  <c r="P97" i="37" s="1"/>
  <c r="L97" i="35"/>
  <c r="O97" i="35" s="1"/>
  <c r="I98" i="35"/>
  <c r="J97" i="35"/>
  <c r="M97" i="35" s="1"/>
  <c r="P97" i="35" s="1"/>
  <c r="K99" i="35"/>
  <c r="N99" i="35" s="1"/>
  <c r="H100" i="35"/>
  <c r="J98" i="33"/>
  <c r="K98" i="33" s="1"/>
  <c r="H99" i="33"/>
  <c r="K98" i="37" l="1"/>
  <c r="N98" i="37" s="1"/>
  <c r="J98" i="37"/>
  <c r="M98" i="37" s="1"/>
  <c r="P98" i="37" s="1"/>
  <c r="H99" i="37"/>
  <c r="I99" i="37"/>
  <c r="L98" i="37"/>
  <c r="O98" i="37" s="1"/>
  <c r="H101" i="35"/>
  <c r="K100" i="35"/>
  <c r="N100" i="35" s="1"/>
  <c r="I99" i="35"/>
  <c r="L98" i="35"/>
  <c r="O98" i="35" s="1"/>
  <c r="J98" i="35"/>
  <c r="M98" i="35" s="1"/>
  <c r="P98" i="35" s="1"/>
  <c r="H100" i="33"/>
  <c r="J99" i="33"/>
  <c r="K99" i="33" s="1"/>
  <c r="I100" i="37" l="1"/>
  <c r="L99" i="37"/>
  <c r="O99" i="37" s="1"/>
  <c r="H100" i="37"/>
  <c r="K99" i="37"/>
  <c r="N99" i="37" s="1"/>
  <c r="J99" i="37"/>
  <c r="M99" i="37" s="1"/>
  <c r="P99" i="37" s="1"/>
  <c r="L99" i="35"/>
  <c r="O99" i="35" s="1"/>
  <c r="I100" i="35"/>
  <c r="J99" i="35"/>
  <c r="M99" i="35" s="1"/>
  <c r="P99" i="35" s="1"/>
  <c r="H102" i="35"/>
  <c r="K101" i="35"/>
  <c r="N101" i="35" s="1"/>
  <c r="H101" i="33"/>
  <c r="J100" i="33"/>
  <c r="K100" i="33" s="1"/>
  <c r="K100" i="37" l="1"/>
  <c r="N100" i="37" s="1"/>
  <c r="J100" i="37"/>
  <c r="M100" i="37" s="1"/>
  <c r="P100" i="37" s="1"/>
  <c r="H101" i="37"/>
  <c r="L100" i="37"/>
  <c r="O100" i="37" s="1"/>
  <c r="I101" i="37"/>
  <c r="H103" i="35"/>
  <c r="K102" i="35"/>
  <c r="N102" i="35" s="1"/>
  <c r="I101" i="35"/>
  <c r="L100" i="35"/>
  <c r="O100" i="35" s="1"/>
  <c r="J100" i="35"/>
  <c r="M100" i="35" s="1"/>
  <c r="P100" i="35" s="1"/>
  <c r="H102" i="33"/>
  <c r="J101" i="33"/>
  <c r="K101" i="33" s="1"/>
  <c r="H102" i="37" l="1"/>
  <c r="K101" i="37"/>
  <c r="N101" i="37" s="1"/>
  <c r="J101" i="37"/>
  <c r="M101" i="37" s="1"/>
  <c r="P101" i="37" s="1"/>
  <c r="I102" i="37"/>
  <c r="L101" i="37"/>
  <c r="O101" i="37" s="1"/>
  <c r="I102" i="35"/>
  <c r="L101" i="35"/>
  <c r="O101" i="35" s="1"/>
  <c r="J101" i="35"/>
  <c r="M101" i="35" s="1"/>
  <c r="P101" i="35" s="1"/>
  <c r="H104" i="35"/>
  <c r="K103" i="35"/>
  <c r="N103" i="35" s="1"/>
  <c r="H103" i="33"/>
  <c r="J102" i="33"/>
  <c r="K102" i="33" s="1"/>
  <c r="L102" i="37" l="1"/>
  <c r="O102" i="37" s="1"/>
  <c r="I103" i="37"/>
  <c r="K102" i="37"/>
  <c r="N102" i="37" s="1"/>
  <c r="J102" i="37"/>
  <c r="M102" i="37" s="1"/>
  <c r="P102" i="37" s="1"/>
  <c r="H103" i="37"/>
  <c r="K104" i="35"/>
  <c r="N104" i="35" s="1"/>
  <c r="H105" i="35"/>
  <c r="I103" i="35"/>
  <c r="L102" i="35"/>
  <c r="O102" i="35" s="1"/>
  <c r="J102" i="35"/>
  <c r="M102" i="35" s="1"/>
  <c r="P102" i="35" s="1"/>
  <c r="J103" i="33"/>
  <c r="K103" i="33" s="1"/>
  <c r="H104" i="33"/>
  <c r="H104" i="37" l="1"/>
  <c r="K103" i="37"/>
  <c r="N103" i="37" s="1"/>
  <c r="J103" i="37"/>
  <c r="M103" i="37" s="1"/>
  <c r="P103" i="37" s="1"/>
  <c r="I104" i="37"/>
  <c r="L103" i="37"/>
  <c r="O103" i="37" s="1"/>
  <c r="I104" i="35"/>
  <c r="L103" i="35"/>
  <c r="O103" i="35" s="1"/>
  <c r="J103" i="35"/>
  <c r="M103" i="35" s="1"/>
  <c r="P103" i="35" s="1"/>
  <c r="H106" i="35"/>
  <c r="K105" i="35"/>
  <c r="N105" i="35" s="1"/>
  <c r="H105" i="33"/>
  <c r="J104" i="33"/>
  <c r="K104" i="33" s="1"/>
  <c r="L104" i="37" l="1"/>
  <c r="O104" i="37" s="1"/>
  <c r="I105" i="37"/>
  <c r="K104" i="37"/>
  <c r="N104" i="37" s="1"/>
  <c r="J104" i="37"/>
  <c r="M104" i="37" s="1"/>
  <c r="P104" i="37" s="1"/>
  <c r="H105" i="37"/>
  <c r="K106" i="35"/>
  <c r="N106" i="35" s="1"/>
  <c r="H107" i="35"/>
  <c r="I105" i="35"/>
  <c r="L104" i="35"/>
  <c r="O104" i="35" s="1"/>
  <c r="J104" i="35"/>
  <c r="M104" i="35" s="1"/>
  <c r="P104" i="35" s="1"/>
  <c r="H106" i="33"/>
  <c r="J105" i="33"/>
  <c r="K105" i="33" s="1"/>
  <c r="H106" i="37" l="1"/>
  <c r="K105" i="37"/>
  <c r="N105" i="37" s="1"/>
  <c r="J105" i="37"/>
  <c r="M105" i="37" s="1"/>
  <c r="P105" i="37" s="1"/>
  <c r="I106" i="37"/>
  <c r="L105" i="37"/>
  <c r="O105" i="37" s="1"/>
  <c r="I106" i="35"/>
  <c r="L105" i="35"/>
  <c r="O105" i="35" s="1"/>
  <c r="J105" i="35"/>
  <c r="M105" i="35" s="1"/>
  <c r="P105" i="35" s="1"/>
  <c r="H108" i="35"/>
  <c r="K107" i="35"/>
  <c r="N107" i="35" s="1"/>
  <c r="H107" i="33"/>
  <c r="J106" i="33"/>
  <c r="K106" i="33" s="1"/>
  <c r="L106" i="37" l="1"/>
  <c r="O106" i="37" s="1"/>
  <c r="I107" i="37"/>
  <c r="H107" i="37"/>
  <c r="K106" i="37"/>
  <c r="N106" i="37" s="1"/>
  <c r="J106" i="37"/>
  <c r="M106" i="37" s="1"/>
  <c r="P106" i="37" s="1"/>
  <c r="K108" i="35"/>
  <c r="N108" i="35" s="1"/>
  <c r="H109" i="35"/>
  <c r="L106" i="35"/>
  <c r="O106" i="35" s="1"/>
  <c r="I107" i="35"/>
  <c r="J106" i="35"/>
  <c r="M106" i="35" s="1"/>
  <c r="P106" i="35" s="1"/>
  <c r="H108" i="33"/>
  <c r="J107" i="33"/>
  <c r="K107" i="33" s="1"/>
  <c r="H108" i="37" l="1"/>
  <c r="K107" i="37"/>
  <c r="N107" i="37" s="1"/>
  <c r="J107" i="37"/>
  <c r="M107" i="37" s="1"/>
  <c r="P107" i="37" s="1"/>
  <c r="I108" i="37"/>
  <c r="L107" i="37"/>
  <c r="O107" i="37" s="1"/>
  <c r="I108" i="35"/>
  <c r="L107" i="35"/>
  <c r="O107" i="35" s="1"/>
  <c r="J107" i="35"/>
  <c r="M107" i="35" s="1"/>
  <c r="P107" i="35" s="1"/>
  <c r="H110" i="35"/>
  <c r="K109" i="35"/>
  <c r="N109" i="35" s="1"/>
  <c r="H109" i="33"/>
  <c r="J108" i="33"/>
  <c r="K108" i="33" s="1"/>
  <c r="I109" i="37" l="1"/>
  <c r="L108" i="37"/>
  <c r="O108" i="37" s="1"/>
  <c r="H109" i="37"/>
  <c r="K108" i="37"/>
  <c r="N108" i="37" s="1"/>
  <c r="J108" i="37"/>
  <c r="M108" i="37" s="1"/>
  <c r="P108" i="37" s="1"/>
  <c r="L108" i="35"/>
  <c r="O108" i="35" s="1"/>
  <c r="I109" i="35"/>
  <c r="J108" i="35"/>
  <c r="M108" i="35" s="1"/>
  <c r="P108" i="35" s="1"/>
  <c r="K110" i="35"/>
  <c r="N110" i="35" s="1"/>
  <c r="H111" i="35"/>
  <c r="H110" i="33"/>
  <c r="J109" i="33"/>
  <c r="K109" i="33" s="1"/>
  <c r="J109" i="37" l="1"/>
  <c r="M109" i="37" s="1"/>
  <c r="P109" i="37" s="1"/>
  <c r="H110" i="37"/>
  <c r="K109" i="37"/>
  <c r="N109" i="37" s="1"/>
  <c r="I110" i="37"/>
  <c r="L109" i="37"/>
  <c r="O109" i="37" s="1"/>
  <c r="H112" i="35"/>
  <c r="K111" i="35"/>
  <c r="N111" i="35" s="1"/>
  <c r="I110" i="35"/>
  <c r="L109" i="35"/>
  <c r="O109" i="35" s="1"/>
  <c r="J109" i="35"/>
  <c r="M109" i="35" s="1"/>
  <c r="P109" i="35" s="1"/>
  <c r="H111" i="33"/>
  <c r="J110" i="33"/>
  <c r="K110" i="33" s="1"/>
  <c r="I111" i="37" l="1"/>
  <c r="L110" i="37"/>
  <c r="O110" i="37" s="1"/>
  <c r="H111" i="37"/>
  <c r="K110" i="37"/>
  <c r="N110" i="37" s="1"/>
  <c r="J110" i="37"/>
  <c r="M110" i="37" s="1"/>
  <c r="P110" i="37" s="1"/>
  <c r="L110" i="35"/>
  <c r="O110" i="35" s="1"/>
  <c r="I111" i="35"/>
  <c r="J110" i="35"/>
  <c r="M110" i="35" s="1"/>
  <c r="P110" i="35" s="1"/>
  <c r="H113" i="35"/>
  <c r="K112" i="35"/>
  <c r="N112" i="35" s="1"/>
  <c r="H112" i="33"/>
  <c r="J111" i="33"/>
  <c r="K111" i="33" s="1"/>
  <c r="K111" i="37" l="1"/>
  <c r="N111" i="37" s="1"/>
  <c r="J111" i="37"/>
  <c r="M111" i="37" s="1"/>
  <c r="P111" i="37" s="1"/>
  <c r="H112" i="37"/>
  <c r="L111" i="37"/>
  <c r="O111" i="37" s="1"/>
  <c r="I112" i="37"/>
  <c r="I112" i="35"/>
  <c r="L111" i="35"/>
  <c r="O111" i="35" s="1"/>
  <c r="J111" i="35"/>
  <c r="M111" i="35" s="1"/>
  <c r="P111" i="35" s="1"/>
  <c r="H114" i="35"/>
  <c r="K113" i="35"/>
  <c r="N113" i="35" s="1"/>
  <c r="H113" i="33"/>
  <c r="J112" i="33"/>
  <c r="K112" i="33" s="1"/>
  <c r="I113" i="37" l="1"/>
  <c r="L112" i="37"/>
  <c r="O112" i="37" s="1"/>
  <c r="H113" i="37"/>
  <c r="K112" i="37"/>
  <c r="N112" i="37" s="1"/>
  <c r="J112" i="37"/>
  <c r="M112" i="37" s="1"/>
  <c r="P112" i="37" s="1"/>
  <c r="H115" i="35"/>
  <c r="K114" i="35"/>
  <c r="N114" i="35" s="1"/>
  <c r="L112" i="35"/>
  <c r="O112" i="35" s="1"/>
  <c r="I113" i="35"/>
  <c r="J112" i="35"/>
  <c r="M112" i="35" s="1"/>
  <c r="P112" i="35" s="1"/>
  <c r="H114" i="33"/>
  <c r="J113" i="33"/>
  <c r="K113" i="33" s="1"/>
  <c r="K113" i="37" l="1"/>
  <c r="N113" i="37" s="1"/>
  <c r="J113" i="37"/>
  <c r="M113" i="37" s="1"/>
  <c r="P113" i="37" s="1"/>
  <c r="H114" i="37"/>
  <c r="L113" i="37"/>
  <c r="O113" i="37" s="1"/>
  <c r="I114" i="37"/>
  <c r="I114" i="35"/>
  <c r="L113" i="35"/>
  <c r="O113" i="35" s="1"/>
  <c r="J113" i="35"/>
  <c r="M113" i="35" s="1"/>
  <c r="P113" i="35" s="1"/>
  <c r="H116" i="35"/>
  <c r="K115" i="35"/>
  <c r="N115" i="35" s="1"/>
  <c r="H115" i="33"/>
  <c r="J114" i="33"/>
  <c r="K114" i="33" s="1"/>
  <c r="I115" i="37" l="1"/>
  <c r="L114" i="37"/>
  <c r="O114" i="37" s="1"/>
  <c r="H115" i="37"/>
  <c r="K114" i="37"/>
  <c r="N114" i="37" s="1"/>
  <c r="J114" i="37"/>
  <c r="M114" i="37" s="1"/>
  <c r="P114" i="37" s="1"/>
  <c r="H117" i="35"/>
  <c r="K116" i="35"/>
  <c r="N116" i="35" s="1"/>
  <c r="I115" i="35"/>
  <c r="L114" i="35"/>
  <c r="O114" i="35" s="1"/>
  <c r="J114" i="35"/>
  <c r="M114" i="35" s="1"/>
  <c r="P114" i="35" s="1"/>
  <c r="H116" i="33"/>
  <c r="J115" i="33"/>
  <c r="K115" i="33" s="1"/>
  <c r="K115" i="37" l="1"/>
  <c r="N115" i="37" s="1"/>
  <c r="J115" i="37"/>
  <c r="M115" i="37" s="1"/>
  <c r="P115" i="37" s="1"/>
  <c r="H116" i="37"/>
  <c r="L115" i="37"/>
  <c r="O115" i="37" s="1"/>
  <c r="I116" i="37"/>
  <c r="I116" i="35"/>
  <c r="L115" i="35"/>
  <c r="O115" i="35" s="1"/>
  <c r="J115" i="35"/>
  <c r="M115" i="35" s="1"/>
  <c r="P115" i="35" s="1"/>
  <c r="K117" i="35"/>
  <c r="N117" i="35" s="1"/>
  <c r="H118" i="35"/>
  <c r="H117" i="33"/>
  <c r="J116" i="33"/>
  <c r="K116" i="33" s="1"/>
  <c r="I117" i="37" l="1"/>
  <c r="L116" i="37"/>
  <c r="O116" i="37" s="1"/>
  <c r="H117" i="37"/>
  <c r="K116" i="37"/>
  <c r="N116" i="37" s="1"/>
  <c r="J116" i="37"/>
  <c r="M116" i="37" s="1"/>
  <c r="P116" i="37" s="1"/>
  <c r="H119" i="35"/>
  <c r="K118" i="35"/>
  <c r="N118" i="35" s="1"/>
  <c r="I117" i="35"/>
  <c r="L116" i="35"/>
  <c r="O116" i="35" s="1"/>
  <c r="J116" i="35"/>
  <c r="M116" i="35" s="1"/>
  <c r="P116" i="35" s="1"/>
  <c r="J117" i="33"/>
  <c r="K117" i="33" s="1"/>
  <c r="H118" i="33"/>
  <c r="K117" i="37" l="1"/>
  <c r="N117" i="37" s="1"/>
  <c r="J117" i="37"/>
  <c r="M117" i="37" s="1"/>
  <c r="P117" i="37" s="1"/>
  <c r="H118" i="37"/>
  <c r="L117" i="37"/>
  <c r="O117" i="37" s="1"/>
  <c r="I118" i="37"/>
  <c r="L117" i="35"/>
  <c r="O117" i="35" s="1"/>
  <c r="I118" i="35"/>
  <c r="J117" i="35"/>
  <c r="M117" i="35" s="1"/>
  <c r="P117" i="35" s="1"/>
  <c r="K119" i="35"/>
  <c r="N119" i="35" s="1"/>
  <c r="H120" i="35"/>
  <c r="H119" i="33"/>
  <c r="J118" i="33"/>
  <c r="K118" i="33" s="1"/>
  <c r="I119" i="37" l="1"/>
  <c r="L118" i="37"/>
  <c r="O118" i="37" s="1"/>
  <c r="H119" i="37"/>
  <c r="K118" i="37"/>
  <c r="N118" i="37" s="1"/>
  <c r="J118" i="37"/>
  <c r="M118" i="37" s="1"/>
  <c r="P118" i="37" s="1"/>
  <c r="H121" i="35"/>
  <c r="K120" i="35"/>
  <c r="N120" i="35" s="1"/>
  <c r="I119" i="35"/>
  <c r="L118" i="35"/>
  <c r="O118" i="35" s="1"/>
  <c r="J118" i="35"/>
  <c r="M118" i="35" s="1"/>
  <c r="P118" i="35" s="1"/>
  <c r="H120" i="33"/>
  <c r="J119" i="33"/>
  <c r="K119" i="33" s="1"/>
  <c r="H120" i="37" l="1"/>
  <c r="K119" i="37"/>
  <c r="N119" i="37" s="1"/>
  <c r="J119" i="37"/>
  <c r="M119" i="37" s="1"/>
  <c r="P119" i="37" s="1"/>
  <c r="I120" i="37"/>
  <c r="L119" i="37"/>
  <c r="O119" i="37" s="1"/>
  <c r="L119" i="35"/>
  <c r="O119" i="35" s="1"/>
  <c r="I120" i="35"/>
  <c r="J119" i="35"/>
  <c r="M119" i="35" s="1"/>
  <c r="P119" i="35" s="1"/>
  <c r="K121" i="35"/>
  <c r="N121" i="35" s="1"/>
  <c r="H122" i="35"/>
  <c r="H121" i="33"/>
  <c r="J120" i="33"/>
  <c r="K120" i="33" s="1"/>
  <c r="I121" i="37" l="1"/>
  <c r="L120" i="37"/>
  <c r="O120" i="37" s="1"/>
  <c r="H121" i="37"/>
  <c r="K120" i="37"/>
  <c r="N120" i="37" s="1"/>
  <c r="J120" i="37"/>
  <c r="M120" i="37" s="1"/>
  <c r="P120" i="37" s="1"/>
  <c r="H123" i="35"/>
  <c r="K122" i="35"/>
  <c r="N122" i="35" s="1"/>
  <c r="I121" i="35"/>
  <c r="L120" i="35"/>
  <c r="O120" i="35" s="1"/>
  <c r="J120" i="35"/>
  <c r="M120" i="35" s="1"/>
  <c r="P120" i="35" s="1"/>
  <c r="H122" i="33"/>
  <c r="J121" i="33"/>
  <c r="K121" i="33" s="1"/>
  <c r="H122" i="37" l="1"/>
  <c r="K121" i="37"/>
  <c r="N121" i="37" s="1"/>
  <c r="J121" i="37"/>
  <c r="M121" i="37" s="1"/>
  <c r="P121" i="37" s="1"/>
  <c r="I122" i="37"/>
  <c r="L121" i="37"/>
  <c r="O121" i="37" s="1"/>
  <c r="L121" i="35"/>
  <c r="O121" i="35" s="1"/>
  <c r="I122" i="35"/>
  <c r="J121" i="35"/>
  <c r="M121" i="35" s="1"/>
  <c r="P121" i="35" s="1"/>
  <c r="K123" i="35"/>
  <c r="N123" i="35" s="1"/>
  <c r="H124" i="35"/>
  <c r="J122" i="33"/>
  <c r="K122" i="33" s="1"/>
  <c r="H123" i="33"/>
  <c r="I123" i="37" l="1"/>
  <c r="L122" i="37"/>
  <c r="O122" i="37" s="1"/>
  <c r="K122" i="37"/>
  <c r="N122" i="37" s="1"/>
  <c r="J122" i="37"/>
  <c r="M122" i="37" s="1"/>
  <c r="P122" i="37" s="1"/>
  <c r="H123" i="37"/>
  <c r="H125" i="35"/>
  <c r="K124" i="35"/>
  <c r="N124" i="35" s="1"/>
  <c r="I123" i="35"/>
  <c r="L122" i="35"/>
  <c r="O122" i="35" s="1"/>
  <c r="J122" i="35"/>
  <c r="M122" i="35" s="1"/>
  <c r="P122" i="35" s="1"/>
  <c r="H124" i="33"/>
  <c r="J123" i="33"/>
  <c r="K123" i="33" s="1"/>
  <c r="H124" i="37" l="1"/>
  <c r="K123" i="37"/>
  <c r="N123" i="37" s="1"/>
  <c r="J123" i="37"/>
  <c r="M123" i="37" s="1"/>
  <c r="P123" i="37" s="1"/>
  <c r="I124" i="37"/>
  <c r="L123" i="37"/>
  <c r="O123" i="37" s="1"/>
  <c r="L123" i="35"/>
  <c r="O123" i="35" s="1"/>
  <c r="I124" i="35"/>
  <c r="J123" i="35"/>
  <c r="M123" i="35" s="1"/>
  <c r="P123" i="35" s="1"/>
  <c r="H126" i="35"/>
  <c r="K125" i="35"/>
  <c r="N125" i="35" s="1"/>
  <c r="H125" i="33"/>
  <c r="J124" i="33"/>
  <c r="K124" i="33" s="1"/>
  <c r="L124" i="37" l="1"/>
  <c r="O124" i="37" s="1"/>
  <c r="I125" i="37"/>
  <c r="K124" i="37"/>
  <c r="N124" i="37" s="1"/>
  <c r="J124" i="37"/>
  <c r="M124" i="37" s="1"/>
  <c r="P124" i="37" s="1"/>
  <c r="H125" i="37"/>
  <c r="H127" i="35"/>
  <c r="K126" i="35"/>
  <c r="N126" i="35" s="1"/>
  <c r="I125" i="35"/>
  <c r="L124" i="35"/>
  <c r="O124" i="35" s="1"/>
  <c r="J124" i="35"/>
  <c r="M124" i="35" s="1"/>
  <c r="P124" i="35" s="1"/>
  <c r="H126" i="33"/>
  <c r="J125" i="33"/>
  <c r="K125" i="33" s="1"/>
  <c r="H126" i="37" l="1"/>
  <c r="K125" i="37"/>
  <c r="N125" i="37" s="1"/>
  <c r="J125" i="37"/>
  <c r="M125" i="37" s="1"/>
  <c r="P125" i="37" s="1"/>
  <c r="I126" i="37"/>
  <c r="L125" i="37"/>
  <c r="O125" i="37" s="1"/>
  <c r="I126" i="35"/>
  <c r="L125" i="35"/>
  <c r="O125" i="35" s="1"/>
  <c r="J125" i="35"/>
  <c r="M125" i="35" s="1"/>
  <c r="P125" i="35" s="1"/>
  <c r="H128" i="35"/>
  <c r="K127" i="35"/>
  <c r="N127" i="35" s="1"/>
  <c r="H127" i="33"/>
  <c r="J126" i="33"/>
  <c r="K126" i="33" s="1"/>
  <c r="L126" i="37" l="1"/>
  <c r="O126" i="37" s="1"/>
  <c r="I127" i="37"/>
  <c r="K126" i="37"/>
  <c r="N126" i="37" s="1"/>
  <c r="J126" i="37"/>
  <c r="M126" i="37" s="1"/>
  <c r="P126" i="37" s="1"/>
  <c r="H127" i="37"/>
  <c r="K128" i="35"/>
  <c r="N128" i="35" s="1"/>
  <c r="H129" i="35"/>
  <c r="I127" i="35"/>
  <c r="L126" i="35"/>
  <c r="O126" i="35" s="1"/>
  <c r="J126" i="35"/>
  <c r="M126" i="35" s="1"/>
  <c r="P126" i="35" s="1"/>
  <c r="J127" i="33"/>
  <c r="K127" i="33" s="1"/>
  <c r="H128" i="33"/>
  <c r="H128" i="37" l="1"/>
  <c r="K127" i="37"/>
  <c r="N127" i="37" s="1"/>
  <c r="J127" i="37"/>
  <c r="M127" i="37" s="1"/>
  <c r="P127" i="37" s="1"/>
  <c r="I128" i="37"/>
  <c r="L127" i="37"/>
  <c r="O127" i="37" s="1"/>
  <c r="I128" i="35"/>
  <c r="L127" i="35"/>
  <c r="O127" i="35" s="1"/>
  <c r="J127" i="35"/>
  <c r="M127" i="35" s="1"/>
  <c r="P127" i="35" s="1"/>
  <c r="H130" i="35"/>
  <c r="K129" i="35"/>
  <c r="N129" i="35" s="1"/>
  <c r="H129" i="33"/>
  <c r="J128" i="33"/>
  <c r="K128" i="33" s="1"/>
  <c r="L128" i="37" l="1"/>
  <c r="O128" i="37" s="1"/>
  <c r="I129" i="37"/>
  <c r="K128" i="37"/>
  <c r="N128" i="37" s="1"/>
  <c r="J128" i="37"/>
  <c r="M128" i="37" s="1"/>
  <c r="P128" i="37" s="1"/>
  <c r="H129" i="37"/>
  <c r="K130" i="35"/>
  <c r="N130" i="35" s="1"/>
  <c r="H131" i="35"/>
  <c r="I129" i="35"/>
  <c r="L128" i="35"/>
  <c r="O128" i="35" s="1"/>
  <c r="J128" i="35"/>
  <c r="M128" i="35" s="1"/>
  <c r="P128" i="35" s="1"/>
  <c r="H130" i="33"/>
  <c r="J129" i="33"/>
  <c r="K129" i="33" s="1"/>
  <c r="H130" i="37" l="1"/>
  <c r="K129" i="37"/>
  <c r="N129" i="37" s="1"/>
  <c r="J129" i="37"/>
  <c r="M129" i="37" s="1"/>
  <c r="P129" i="37" s="1"/>
  <c r="I130" i="37"/>
  <c r="L129" i="37"/>
  <c r="O129" i="37" s="1"/>
  <c r="I130" i="35"/>
  <c r="L129" i="35"/>
  <c r="O129" i="35" s="1"/>
  <c r="J129" i="35"/>
  <c r="M129" i="35" s="1"/>
  <c r="P129" i="35" s="1"/>
  <c r="H132" i="35"/>
  <c r="K131" i="35"/>
  <c r="N131" i="35" s="1"/>
  <c r="H131" i="33"/>
  <c r="J130" i="33"/>
  <c r="K130" i="33" s="1"/>
  <c r="L130" i="37" l="1"/>
  <c r="O130" i="37" s="1"/>
  <c r="I131" i="37"/>
  <c r="H131" i="37"/>
  <c r="K130" i="37"/>
  <c r="N130" i="37" s="1"/>
  <c r="J130" i="37"/>
  <c r="M130" i="37" s="1"/>
  <c r="P130" i="37" s="1"/>
  <c r="K132" i="35"/>
  <c r="N132" i="35" s="1"/>
  <c r="H133" i="35"/>
  <c r="L130" i="35"/>
  <c r="O130" i="35" s="1"/>
  <c r="I131" i="35"/>
  <c r="J130" i="35"/>
  <c r="M130" i="35" s="1"/>
  <c r="P130" i="35" s="1"/>
  <c r="H132" i="33"/>
  <c r="J131" i="33"/>
  <c r="K131" i="33" s="1"/>
  <c r="H132" i="37" l="1"/>
  <c r="K131" i="37"/>
  <c r="N131" i="37" s="1"/>
  <c r="J131" i="37"/>
  <c r="M131" i="37" s="1"/>
  <c r="P131" i="37" s="1"/>
  <c r="I132" i="37"/>
  <c r="L131" i="37"/>
  <c r="O131" i="37" s="1"/>
  <c r="I132" i="35"/>
  <c r="L131" i="35"/>
  <c r="O131" i="35" s="1"/>
  <c r="J131" i="35"/>
  <c r="M131" i="35" s="1"/>
  <c r="P131" i="35" s="1"/>
  <c r="H134" i="35"/>
  <c r="K133" i="35"/>
  <c r="N133" i="35" s="1"/>
  <c r="H133" i="33"/>
  <c r="J132" i="33"/>
  <c r="K132" i="33" s="1"/>
  <c r="I133" i="37" l="1"/>
  <c r="L132" i="37"/>
  <c r="O132" i="37" s="1"/>
  <c r="H133" i="37"/>
  <c r="K132" i="37"/>
  <c r="N132" i="37" s="1"/>
  <c r="J132" i="37"/>
  <c r="M132" i="37" s="1"/>
  <c r="P132" i="37" s="1"/>
  <c r="K134" i="35"/>
  <c r="N134" i="35" s="1"/>
  <c r="H135" i="35"/>
  <c r="L132" i="35"/>
  <c r="O132" i="35" s="1"/>
  <c r="I133" i="35"/>
  <c r="J132" i="35"/>
  <c r="M132" i="35" s="1"/>
  <c r="P132" i="35" s="1"/>
  <c r="H134" i="33"/>
  <c r="J133" i="33"/>
  <c r="K133" i="33" s="1"/>
  <c r="J133" i="37" l="1"/>
  <c r="M133" i="37" s="1"/>
  <c r="P133" i="37" s="1"/>
  <c r="H134" i="37"/>
  <c r="K133" i="37"/>
  <c r="N133" i="37" s="1"/>
  <c r="I134" i="37"/>
  <c r="L133" i="37"/>
  <c r="O133" i="37" s="1"/>
  <c r="I134" i="35"/>
  <c r="L133" i="35"/>
  <c r="O133" i="35" s="1"/>
  <c r="J133" i="35"/>
  <c r="M133" i="35" s="1"/>
  <c r="P133" i="35" s="1"/>
  <c r="H136" i="35"/>
  <c r="K135" i="35"/>
  <c r="N135" i="35" s="1"/>
  <c r="H135" i="33"/>
  <c r="J134" i="33"/>
  <c r="K134" i="33" s="1"/>
  <c r="I135" i="37" l="1"/>
  <c r="L134" i="37"/>
  <c r="O134" i="37" s="1"/>
  <c r="H135" i="37"/>
  <c r="K134" i="37"/>
  <c r="N134" i="37" s="1"/>
  <c r="J134" i="37"/>
  <c r="M134" i="37" s="1"/>
  <c r="P134" i="37" s="1"/>
  <c r="H137" i="35"/>
  <c r="K136" i="35"/>
  <c r="N136" i="35" s="1"/>
  <c r="L134" i="35"/>
  <c r="O134" i="35" s="1"/>
  <c r="I135" i="35"/>
  <c r="J134" i="35"/>
  <c r="M134" i="35" s="1"/>
  <c r="P134" i="35" s="1"/>
  <c r="H136" i="33"/>
  <c r="J135" i="33"/>
  <c r="K135" i="33" s="1"/>
  <c r="K135" i="37" l="1"/>
  <c r="N135" i="37" s="1"/>
  <c r="J135" i="37"/>
  <c r="M135" i="37" s="1"/>
  <c r="P135" i="37" s="1"/>
  <c r="H136" i="37"/>
  <c r="L135" i="37"/>
  <c r="O135" i="37" s="1"/>
  <c r="I136" i="37"/>
  <c r="I136" i="35"/>
  <c r="L135" i="35"/>
  <c r="O135" i="35" s="1"/>
  <c r="J135" i="35"/>
  <c r="M135" i="35" s="1"/>
  <c r="P135" i="35" s="1"/>
  <c r="H138" i="35"/>
  <c r="K137" i="35"/>
  <c r="N137" i="35" s="1"/>
  <c r="H137" i="33"/>
  <c r="J136" i="33"/>
  <c r="K136" i="33" s="1"/>
  <c r="I137" i="37" l="1"/>
  <c r="L136" i="37"/>
  <c r="O136" i="37" s="1"/>
  <c r="H137" i="37"/>
  <c r="K136" i="37"/>
  <c r="N136" i="37" s="1"/>
  <c r="J136" i="37"/>
  <c r="M136" i="37" s="1"/>
  <c r="P136" i="37" s="1"/>
  <c r="H139" i="35"/>
  <c r="K138" i="35"/>
  <c r="N138" i="35" s="1"/>
  <c r="L136" i="35"/>
  <c r="O136" i="35" s="1"/>
  <c r="I137" i="35"/>
  <c r="J136" i="35"/>
  <c r="M136" i="35" s="1"/>
  <c r="P136" i="35" s="1"/>
  <c r="H138" i="33"/>
  <c r="J137" i="33"/>
  <c r="K137" i="33" s="1"/>
  <c r="K137" i="37" l="1"/>
  <c r="N137" i="37" s="1"/>
  <c r="J137" i="37"/>
  <c r="M137" i="37" s="1"/>
  <c r="P137" i="37" s="1"/>
  <c r="H138" i="37"/>
  <c r="L137" i="37"/>
  <c r="O137" i="37" s="1"/>
  <c r="I138" i="37"/>
  <c r="I138" i="35"/>
  <c r="L137" i="35"/>
  <c r="O137" i="35" s="1"/>
  <c r="J137" i="35"/>
  <c r="M137" i="35" s="1"/>
  <c r="P137" i="35" s="1"/>
  <c r="H140" i="35"/>
  <c r="K139" i="35"/>
  <c r="N139" i="35" s="1"/>
  <c r="H139" i="33"/>
  <c r="J138" i="33"/>
  <c r="K138" i="33" s="1"/>
  <c r="I139" i="37" l="1"/>
  <c r="L138" i="37"/>
  <c r="O138" i="37" s="1"/>
  <c r="H139" i="37"/>
  <c r="K138" i="37"/>
  <c r="N138" i="37" s="1"/>
  <c r="J138" i="37"/>
  <c r="M138" i="37" s="1"/>
  <c r="P138" i="37" s="1"/>
  <c r="H141" i="35"/>
  <c r="K140" i="35"/>
  <c r="N140" i="35" s="1"/>
  <c r="I139" i="35"/>
  <c r="L138" i="35"/>
  <c r="O138" i="35" s="1"/>
  <c r="J138" i="35"/>
  <c r="M138" i="35" s="1"/>
  <c r="P138" i="35" s="1"/>
  <c r="H140" i="33"/>
  <c r="J139" i="33"/>
  <c r="K139" i="33" s="1"/>
  <c r="K139" i="37" l="1"/>
  <c r="N139" i="37" s="1"/>
  <c r="J139" i="37"/>
  <c r="M139" i="37" s="1"/>
  <c r="P139" i="37" s="1"/>
  <c r="H140" i="37"/>
  <c r="L139" i="37"/>
  <c r="O139" i="37" s="1"/>
  <c r="I140" i="37"/>
  <c r="I140" i="35"/>
  <c r="L139" i="35"/>
  <c r="O139" i="35" s="1"/>
  <c r="J139" i="35"/>
  <c r="M139" i="35" s="1"/>
  <c r="P139" i="35" s="1"/>
  <c r="K141" i="35"/>
  <c r="N141" i="35" s="1"/>
  <c r="H142" i="35"/>
  <c r="H141" i="33"/>
  <c r="J140" i="33"/>
  <c r="K140" i="33" s="1"/>
  <c r="I141" i="37" l="1"/>
  <c r="L140" i="37"/>
  <c r="O140" i="37" s="1"/>
  <c r="H141" i="37"/>
  <c r="K140" i="37"/>
  <c r="N140" i="37" s="1"/>
  <c r="J140" i="37"/>
  <c r="M140" i="37" s="1"/>
  <c r="P140" i="37" s="1"/>
  <c r="H143" i="35"/>
  <c r="K142" i="35"/>
  <c r="N142" i="35" s="1"/>
  <c r="I141" i="35"/>
  <c r="L140" i="35"/>
  <c r="O140" i="35" s="1"/>
  <c r="J140" i="35"/>
  <c r="M140" i="35" s="1"/>
  <c r="P140" i="35" s="1"/>
  <c r="J141" i="33"/>
  <c r="K141" i="33" s="1"/>
  <c r="H142" i="33"/>
  <c r="K141" i="37" l="1"/>
  <c r="N141" i="37" s="1"/>
  <c r="J141" i="37"/>
  <c r="M141" i="37" s="1"/>
  <c r="P141" i="37" s="1"/>
  <c r="H142" i="37"/>
  <c r="L141" i="37"/>
  <c r="O141" i="37" s="1"/>
  <c r="I142" i="37"/>
  <c r="L141" i="35"/>
  <c r="O141" i="35" s="1"/>
  <c r="I142" i="35"/>
  <c r="J141" i="35"/>
  <c r="M141" i="35" s="1"/>
  <c r="P141" i="35" s="1"/>
  <c r="K143" i="35"/>
  <c r="N143" i="35" s="1"/>
  <c r="H144" i="35"/>
  <c r="H143" i="33"/>
  <c r="J142" i="33"/>
  <c r="K142" i="33" s="1"/>
  <c r="I143" i="37" l="1"/>
  <c r="L142" i="37"/>
  <c r="O142" i="37" s="1"/>
  <c r="H143" i="37"/>
  <c r="K142" i="37"/>
  <c r="N142" i="37" s="1"/>
  <c r="J142" i="37"/>
  <c r="M142" i="37" s="1"/>
  <c r="P142" i="37" s="1"/>
  <c r="H145" i="35"/>
  <c r="K144" i="35"/>
  <c r="N144" i="35" s="1"/>
  <c r="I143" i="35"/>
  <c r="L142" i="35"/>
  <c r="O142" i="35" s="1"/>
  <c r="J142" i="35"/>
  <c r="M142" i="35" s="1"/>
  <c r="P142" i="35" s="1"/>
  <c r="H144" i="33"/>
  <c r="J143" i="33"/>
  <c r="K143" i="33" s="1"/>
  <c r="H144" i="37" l="1"/>
  <c r="K143" i="37"/>
  <c r="N143" i="37" s="1"/>
  <c r="J143" i="37"/>
  <c r="M143" i="37" s="1"/>
  <c r="P143" i="37" s="1"/>
  <c r="I144" i="37"/>
  <c r="L143" i="37"/>
  <c r="O143" i="37" s="1"/>
  <c r="L143" i="35"/>
  <c r="O143" i="35" s="1"/>
  <c r="I144" i="35"/>
  <c r="J143" i="35"/>
  <c r="M143" i="35" s="1"/>
  <c r="P143" i="35" s="1"/>
  <c r="K145" i="35"/>
  <c r="N145" i="35" s="1"/>
  <c r="H146" i="35"/>
  <c r="H145" i="33"/>
  <c r="J144" i="33"/>
  <c r="K144" i="33" s="1"/>
  <c r="I145" i="37" l="1"/>
  <c r="L144" i="37"/>
  <c r="O144" i="37" s="1"/>
  <c r="H145" i="37"/>
  <c r="K144" i="37"/>
  <c r="N144" i="37" s="1"/>
  <c r="J144" i="37"/>
  <c r="M144" i="37" s="1"/>
  <c r="P144" i="37" s="1"/>
  <c r="H147" i="35"/>
  <c r="K146" i="35"/>
  <c r="N146" i="35" s="1"/>
  <c r="I145" i="35"/>
  <c r="L144" i="35"/>
  <c r="O144" i="35" s="1"/>
  <c r="J144" i="35"/>
  <c r="M144" i="35" s="1"/>
  <c r="P144" i="35" s="1"/>
  <c r="H146" i="33"/>
  <c r="J145" i="33"/>
  <c r="K145" i="33" s="1"/>
  <c r="H146" i="37" l="1"/>
  <c r="K145" i="37"/>
  <c r="N145" i="37" s="1"/>
  <c r="J145" i="37"/>
  <c r="M145" i="37" s="1"/>
  <c r="P145" i="37" s="1"/>
  <c r="I146" i="37"/>
  <c r="L145" i="37"/>
  <c r="O145" i="37" s="1"/>
  <c r="L145" i="35"/>
  <c r="O145" i="35" s="1"/>
  <c r="I146" i="35"/>
  <c r="J145" i="35"/>
  <c r="M145" i="35" s="1"/>
  <c r="P145" i="35" s="1"/>
  <c r="K147" i="35"/>
  <c r="N147" i="35" s="1"/>
  <c r="H148" i="35"/>
  <c r="J146" i="33"/>
  <c r="K146" i="33" s="1"/>
  <c r="H147" i="33"/>
  <c r="I147" i="37" l="1"/>
  <c r="L146" i="37"/>
  <c r="O146" i="37" s="1"/>
  <c r="K146" i="37"/>
  <c r="N146" i="37" s="1"/>
  <c r="J146" i="37"/>
  <c r="M146" i="37" s="1"/>
  <c r="P146" i="37" s="1"/>
  <c r="H147" i="37"/>
  <c r="H149" i="35"/>
  <c r="K148" i="35"/>
  <c r="N148" i="35" s="1"/>
  <c r="I147" i="35"/>
  <c r="L146" i="35"/>
  <c r="O146" i="35" s="1"/>
  <c r="J146" i="35"/>
  <c r="M146" i="35" s="1"/>
  <c r="P146" i="35" s="1"/>
  <c r="H148" i="33"/>
  <c r="J147" i="33"/>
  <c r="K147" i="33" s="1"/>
  <c r="H148" i="37" l="1"/>
  <c r="K147" i="37"/>
  <c r="N147" i="37" s="1"/>
  <c r="J147" i="37"/>
  <c r="M147" i="37" s="1"/>
  <c r="P147" i="37" s="1"/>
  <c r="I148" i="37"/>
  <c r="L147" i="37"/>
  <c r="O147" i="37" s="1"/>
  <c r="L147" i="35"/>
  <c r="O147" i="35" s="1"/>
  <c r="I148" i="35"/>
  <c r="J147" i="35"/>
  <c r="M147" i="35" s="1"/>
  <c r="P147" i="35" s="1"/>
  <c r="H150" i="35"/>
  <c r="K149" i="35"/>
  <c r="N149" i="35" s="1"/>
  <c r="H149" i="33"/>
  <c r="J148" i="33"/>
  <c r="K148" i="33" s="1"/>
  <c r="L148" i="37" l="1"/>
  <c r="O148" i="37" s="1"/>
  <c r="I149" i="37"/>
  <c r="K148" i="37"/>
  <c r="N148" i="37" s="1"/>
  <c r="J148" i="37"/>
  <c r="M148" i="37" s="1"/>
  <c r="P148" i="37" s="1"/>
  <c r="H149" i="37"/>
  <c r="H151" i="35"/>
  <c r="K150" i="35"/>
  <c r="N150" i="35" s="1"/>
  <c r="I149" i="35"/>
  <c r="L148" i="35"/>
  <c r="O148" i="35" s="1"/>
  <c r="J148" i="35"/>
  <c r="M148" i="35" s="1"/>
  <c r="P148" i="35" s="1"/>
  <c r="H150" i="33"/>
  <c r="J149" i="33"/>
  <c r="K149" i="33" s="1"/>
  <c r="H150" i="37" l="1"/>
  <c r="K149" i="37"/>
  <c r="N149" i="37" s="1"/>
  <c r="J149" i="37"/>
  <c r="M149" i="37" s="1"/>
  <c r="P149" i="37" s="1"/>
  <c r="I150" i="37"/>
  <c r="L149" i="37"/>
  <c r="O149" i="37" s="1"/>
  <c r="I150" i="35"/>
  <c r="L149" i="35"/>
  <c r="O149" i="35" s="1"/>
  <c r="J149" i="35"/>
  <c r="M149" i="35" s="1"/>
  <c r="P149" i="35" s="1"/>
  <c r="H152" i="35"/>
  <c r="K151" i="35"/>
  <c r="N151" i="35" s="1"/>
  <c r="H151" i="33"/>
  <c r="J150" i="33"/>
  <c r="K150" i="33" s="1"/>
  <c r="L150" i="37" l="1"/>
  <c r="O150" i="37" s="1"/>
  <c r="I151" i="37"/>
  <c r="K150" i="37"/>
  <c r="N150" i="37" s="1"/>
  <c r="J150" i="37"/>
  <c r="M150" i="37" s="1"/>
  <c r="P150" i="37" s="1"/>
  <c r="H151" i="37"/>
  <c r="K152" i="35"/>
  <c r="N152" i="35" s="1"/>
  <c r="H153" i="35"/>
  <c r="I151" i="35"/>
  <c r="L150" i="35"/>
  <c r="O150" i="35" s="1"/>
  <c r="J150" i="35"/>
  <c r="M150" i="35" s="1"/>
  <c r="P150" i="35" s="1"/>
  <c r="J151" i="33"/>
  <c r="K151" i="33" s="1"/>
  <c r="H152" i="33"/>
  <c r="H152" i="37" l="1"/>
  <c r="K151" i="37"/>
  <c r="N151" i="37" s="1"/>
  <c r="J151" i="37"/>
  <c r="M151" i="37" s="1"/>
  <c r="P151" i="37" s="1"/>
  <c r="I152" i="37"/>
  <c r="L151" i="37"/>
  <c r="O151" i="37" s="1"/>
  <c r="I152" i="35"/>
  <c r="L151" i="35"/>
  <c r="O151" i="35" s="1"/>
  <c r="J151" i="35"/>
  <c r="M151" i="35" s="1"/>
  <c r="P151" i="35" s="1"/>
  <c r="H154" i="35"/>
  <c r="K153" i="35"/>
  <c r="N153" i="35" s="1"/>
  <c r="H153" i="33"/>
  <c r="J152" i="33"/>
  <c r="K152" i="33" s="1"/>
  <c r="L152" i="37" l="1"/>
  <c r="O152" i="37" s="1"/>
  <c r="I153" i="37"/>
  <c r="K152" i="37"/>
  <c r="N152" i="37" s="1"/>
  <c r="J152" i="37"/>
  <c r="M152" i="37" s="1"/>
  <c r="P152" i="37" s="1"/>
  <c r="H153" i="37"/>
  <c r="K154" i="35"/>
  <c r="N154" i="35" s="1"/>
  <c r="H155" i="35"/>
  <c r="I153" i="35"/>
  <c r="L152" i="35"/>
  <c r="O152" i="35" s="1"/>
  <c r="J152" i="35"/>
  <c r="M152" i="35" s="1"/>
  <c r="P152" i="35" s="1"/>
  <c r="AA8" i="33"/>
  <c r="H154" i="33"/>
  <c r="J153" i="33"/>
  <c r="K153" i="33" s="1"/>
  <c r="I154" i="37" l="1"/>
  <c r="L153" i="37"/>
  <c r="O153" i="37" s="1"/>
  <c r="H154" i="37"/>
  <c r="K153" i="37"/>
  <c r="N153" i="37" s="1"/>
  <c r="J153" i="37"/>
  <c r="M153" i="37" s="1"/>
  <c r="P153" i="37" s="1"/>
  <c r="I154" i="35"/>
  <c r="L153" i="35"/>
  <c r="O153" i="35" s="1"/>
  <c r="J153" i="35"/>
  <c r="M153" i="35" s="1"/>
  <c r="P153" i="35" s="1"/>
  <c r="H156" i="35"/>
  <c r="K155" i="35"/>
  <c r="N155" i="35" s="1"/>
  <c r="H155" i="33"/>
  <c r="J154" i="33"/>
  <c r="K154" i="33" s="1"/>
  <c r="AA11" i="33"/>
  <c r="AA10" i="33"/>
  <c r="AA12" i="33"/>
  <c r="H155" i="37" l="1"/>
  <c r="K154" i="37"/>
  <c r="N154" i="37" s="1"/>
  <c r="J154" i="37"/>
  <c r="M154" i="37" s="1"/>
  <c r="P154" i="37" s="1"/>
  <c r="L154" i="37"/>
  <c r="O154" i="37" s="1"/>
  <c r="I155" i="37"/>
  <c r="K156" i="35"/>
  <c r="N156" i="35" s="1"/>
  <c r="H157" i="35"/>
  <c r="L154" i="35"/>
  <c r="O154" i="35" s="1"/>
  <c r="I155" i="35"/>
  <c r="J154" i="35"/>
  <c r="M154" i="35" s="1"/>
  <c r="P154" i="35" s="1"/>
  <c r="H156" i="33"/>
  <c r="J155" i="33"/>
  <c r="K155" i="33" s="1"/>
  <c r="I156" i="37" l="1"/>
  <c r="L155" i="37"/>
  <c r="O155" i="37" s="1"/>
  <c r="H156" i="37"/>
  <c r="K155" i="37"/>
  <c r="N155" i="37" s="1"/>
  <c r="J155" i="37"/>
  <c r="M155" i="37" s="1"/>
  <c r="P155" i="37" s="1"/>
  <c r="I156" i="35"/>
  <c r="L155" i="35"/>
  <c r="O155" i="35" s="1"/>
  <c r="J155" i="35"/>
  <c r="M155" i="35" s="1"/>
  <c r="P155" i="35" s="1"/>
  <c r="H158" i="35"/>
  <c r="K157" i="35"/>
  <c r="N157" i="35" s="1"/>
  <c r="H157" i="33"/>
  <c r="J156" i="33"/>
  <c r="K156" i="33" s="1"/>
  <c r="H157" i="37" l="1"/>
  <c r="K156" i="37"/>
  <c r="N156" i="37" s="1"/>
  <c r="J156" i="37"/>
  <c r="M156" i="37" s="1"/>
  <c r="P156" i="37" s="1"/>
  <c r="I157" i="37"/>
  <c r="L156" i="37"/>
  <c r="O156" i="37" s="1"/>
  <c r="K158" i="35"/>
  <c r="N158" i="35" s="1"/>
  <c r="H159" i="35"/>
  <c r="L156" i="35"/>
  <c r="O156" i="35" s="1"/>
  <c r="I157" i="35"/>
  <c r="J156" i="35"/>
  <c r="M156" i="35" s="1"/>
  <c r="P156" i="35" s="1"/>
  <c r="H158" i="33"/>
  <c r="J157" i="33"/>
  <c r="K157" i="33" s="1"/>
  <c r="I158" i="37" l="1"/>
  <c r="L157" i="37"/>
  <c r="O157" i="37" s="1"/>
  <c r="J157" i="37"/>
  <c r="M157" i="37" s="1"/>
  <c r="P157" i="37" s="1"/>
  <c r="H158" i="37"/>
  <c r="K157" i="37"/>
  <c r="N157" i="37" s="1"/>
  <c r="I158" i="35"/>
  <c r="L157" i="35"/>
  <c r="O157" i="35" s="1"/>
  <c r="J157" i="35"/>
  <c r="M157" i="35" s="1"/>
  <c r="P157" i="35" s="1"/>
  <c r="H160" i="35"/>
  <c r="K159" i="35"/>
  <c r="N159" i="35" s="1"/>
  <c r="H159" i="33"/>
  <c r="J158" i="33"/>
  <c r="K158" i="33" s="1"/>
  <c r="H159" i="37" l="1"/>
  <c r="K158" i="37"/>
  <c r="N158" i="37" s="1"/>
  <c r="J158" i="37"/>
  <c r="M158" i="37" s="1"/>
  <c r="P158" i="37" s="1"/>
  <c r="I159" i="37"/>
  <c r="L158" i="37"/>
  <c r="O158" i="37" s="1"/>
  <c r="H161" i="35"/>
  <c r="K160" i="35"/>
  <c r="N160" i="35" s="1"/>
  <c r="L158" i="35"/>
  <c r="O158" i="35" s="1"/>
  <c r="I159" i="35"/>
  <c r="J158" i="35"/>
  <c r="M158" i="35" s="1"/>
  <c r="P158" i="35" s="1"/>
  <c r="H160" i="33"/>
  <c r="J159" i="33"/>
  <c r="K159" i="33" s="1"/>
  <c r="L159" i="37" l="1"/>
  <c r="O159" i="37" s="1"/>
  <c r="I160" i="37"/>
  <c r="K159" i="37"/>
  <c r="N159" i="37" s="1"/>
  <c r="J159" i="37"/>
  <c r="M159" i="37" s="1"/>
  <c r="P159" i="37" s="1"/>
  <c r="H160" i="37"/>
  <c r="I160" i="35"/>
  <c r="L159" i="35"/>
  <c r="O159" i="35" s="1"/>
  <c r="J159" i="35"/>
  <c r="M159" i="35" s="1"/>
  <c r="P159" i="35" s="1"/>
  <c r="H162" i="35"/>
  <c r="K161" i="35"/>
  <c r="N161" i="35" s="1"/>
  <c r="H161" i="33"/>
  <c r="J160" i="33"/>
  <c r="K160" i="33" s="1"/>
  <c r="H161" i="37" l="1"/>
  <c r="K160" i="37"/>
  <c r="N160" i="37" s="1"/>
  <c r="J160" i="37"/>
  <c r="M160" i="37" s="1"/>
  <c r="P160" i="37" s="1"/>
  <c r="I161" i="37"/>
  <c r="L160" i="37"/>
  <c r="O160" i="37" s="1"/>
  <c r="H163" i="35"/>
  <c r="K162" i="35"/>
  <c r="N162" i="35" s="1"/>
  <c r="L160" i="35"/>
  <c r="O160" i="35" s="1"/>
  <c r="I161" i="35"/>
  <c r="J160" i="35"/>
  <c r="M160" i="35" s="1"/>
  <c r="P160" i="35" s="1"/>
  <c r="H162" i="33"/>
  <c r="J161" i="33"/>
  <c r="K161" i="33" s="1"/>
  <c r="L161" i="37" l="1"/>
  <c r="O161" i="37" s="1"/>
  <c r="I162" i="37"/>
  <c r="K161" i="37"/>
  <c r="N161" i="37" s="1"/>
  <c r="J161" i="37"/>
  <c r="M161" i="37" s="1"/>
  <c r="P161" i="37" s="1"/>
  <c r="H162" i="37"/>
  <c r="I162" i="35"/>
  <c r="L161" i="35"/>
  <c r="O161" i="35" s="1"/>
  <c r="J161" i="35"/>
  <c r="M161" i="35" s="1"/>
  <c r="P161" i="35" s="1"/>
  <c r="K163" i="35"/>
  <c r="N163" i="35" s="1"/>
  <c r="H163" i="33"/>
  <c r="J162" i="33"/>
  <c r="K162" i="33" s="1"/>
  <c r="H163" i="37" l="1"/>
  <c r="K162" i="37"/>
  <c r="N162" i="37" s="1"/>
  <c r="J162" i="37"/>
  <c r="M162" i="37" s="1"/>
  <c r="P162" i="37" s="1"/>
  <c r="I163" i="37"/>
  <c r="L163" i="37" s="1"/>
  <c r="O163" i="37" s="1"/>
  <c r="L162" i="37"/>
  <c r="O162" i="37" s="1"/>
  <c r="I163" i="35"/>
  <c r="L162" i="35"/>
  <c r="O162" i="35" s="1"/>
  <c r="J162" i="35"/>
  <c r="M162" i="35" s="1"/>
  <c r="P162" i="35" s="1"/>
  <c r="H164" i="33"/>
  <c r="J163" i="33"/>
  <c r="K163" i="33" s="1"/>
  <c r="K163" i="37" l="1"/>
  <c r="N163" i="37" s="1"/>
  <c r="J163" i="37"/>
  <c r="M163" i="37" s="1"/>
  <c r="P163" i="37" s="1"/>
  <c r="L163" i="35"/>
  <c r="O163" i="35" s="1"/>
  <c r="J163" i="35"/>
  <c r="M163" i="35" s="1"/>
  <c r="P163" i="35" s="1"/>
  <c r="H165" i="33"/>
  <c r="J164" i="33"/>
  <c r="K164" i="33" s="1"/>
  <c r="J165" i="33" l="1"/>
  <c r="K165" i="33" s="1"/>
  <c r="H166" i="33"/>
  <c r="H167" i="33" l="1"/>
  <c r="J166" i="33"/>
  <c r="K166" i="33" s="1"/>
  <c r="H168" i="33" l="1"/>
  <c r="J167" i="33"/>
  <c r="K167" i="33" s="1"/>
  <c r="H169" i="33" l="1"/>
  <c r="J168" i="33"/>
  <c r="K168" i="33" s="1"/>
  <c r="H170" i="33" l="1"/>
  <c r="J169" i="33"/>
  <c r="K169" i="33" s="1"/>
  <c r="J170" i="33" l="1"/>
  <c r="K170" i="33" s="1"/>
  <c r="H171" i="33"/>
  <c r="H172" i="33" l="1"/>
  <c r="J171" i="33"/>
  <c r="K171" i="33" s="1"/>
  <c r="H173" i="33" l="1"/>
  <c r="J172" i="33"/>
  <c r="K172" i="33" s="1"/>
  <c r="H174" i="33" l="1"/>
  <c r="J173" i="33"/>
  <c r="K173" i="33" s="1"/>
  <c r="H175" i="33" l="1"/>
  <c r="J174" i="33"/>
  <c r="K174" i="33" s="1"/>
  <c r="J175" i="33" l="1"/>
  <c r="K175" i="33" s="1"/>
  <c r="H176" i="33"/>
  <c r="H177" i="33" l="1"/>
  <c r="J176" i="33"/>
  <c r="K176" i="33" s="1"/>
  <c r="H178" i="33" l="1"/>
  <c r="J177" i="33"/>
  <c r="K177" i="33" s="1"/>
  <c r="H179" i="33" l="1"/>
  <c r="J178" i="33"/>
  <c r="K178" i="33" s="1"/>
  <c r="H180" i="33" l="1"/>
  <c r="J179" i="33"/>
  <c r="K179" i="33" s="1"/>
  <c r="H181" i="33" l="1"/>
  <c r="J180" i="33"/>
  <c r="K180" i="33" s="1"/>
  <c r="H182" i="33" l="1"/>
  <c r="J181" i="33"/>
  <c r="K181" i="33" s="1"/>
  <c r="H183" i="33" l="1"/>
  <c r="J182" i="33"/>
  <c r="K182" i="33" s="1"/>
  <c r="H184" i="33" l="1"/>
  <c r="J183" i="33"/>
  <c r="K183" i="33" s="1"/>
  <c r="H185" i="33" l="1"/>
  <c r="J184" i="33"/>
  <c r="K184" i="33" s="1"/>
  <c r="H186" i="33" l="1"/>
  <c r="J185" i="33"/>
  <c r="K185" i="33" s="1"/>
  <c r="H187" i="33" l="1"/>
  <c r="J186" i="33"/>
  <c r="K186" i="33" s="1"/>
  <c r="H188" i="33" l="1"/>
  <c r="J187" i="33"/>
  <c r="K187" i="33" s="1"/>
  <c r="H189" i="33" l="1"/>
  <c r="J188" i="33"/>
  <c r="K188" i="33" s="1"/>
  <c r="J189" i="33" l="1"/>
  <c r="K189" i="33" s="1"/>
  <c r="H190" i="33"/>
  <c r="H191" i="33" l="1"/>
  <c r="J190" i="33"/>
  <c r="K190" i="33" s="1"/>
  <c r="H192" i="33" l="1"/>
  <c r="J191" i="33"/>
  <c r="K191" i="33" s="1"/>
  <c r="H193" i="33" l="1"/>
  <c r="J192" i="33"/>
  <c r="K192" i="33" s="1"/>
  <c r="H194" i="33" l="1"/>
  <c r="J193" i="33"/>
  <c r="K193" i="33" s="1"/>
  <c r="J194" i="33" l="1"/>
  <c r="K194" i="33" s="1"/>
  <c r="H195" i="33"/>
  <c r="H196" i="33" l="1"/>
  <c r="J195" i="33"/>
  <c r="K195" i="33" s="1"/>
  <c r="H197" i="33" l="1"/>
  <c r="J196" i="33"/>
  <c r="K196" i="33" s="1"/>
  <c r="H198" i="33" l="1"/>
  <c r="J197" i="33"/>
  <c r="K197" i="33" s="1"/>
  <c r="H199" i="33" l="1"/>
  <c r="J198" i="33"/>
  <c r="K198" i="33" s="1"/>
  <c r="J199" i="33" l="1"/>
  <c r="K199" i="33" s="1"/>
  <c r="H200" i="33"/>
  <c r="H201" i="33" l="1"/>
  <c r="J200" i="33"/>
  <c r="K200" i="33" s="1"/>
  <c r="H202" i="33" l="1"/>
  <c r="J201" i="33"/>
  <c r="K201" i="33" s="1"/>
  <c r="H203" i="33" l="1"/>
  <c r="J202" i="33"/>
  <c r="K202" i="33" s="1"/>
  <c r="H204" i="33" l="1"/>
  <c r="J203" i="33"/>
  <c r="K203" i="33" s="1"/>
  <c r="H205" i="33" l="1"/>
  <c r="J204" i="33"/>
  <c r="K204" i="33" s="1"/>
  <c r="H206" i="33" l="1"/>
  <c r="J205" i="33"/>
  <c r="K205" i="33" s="1"/>
  <c r="H207" i="33" l="1"/>
  <c r="J206" i="33"/>
  <c r="K206" i="33" s="1"/>
  <c r="H208" i="33" l="1"/>
  <c r="J207" i="33"/>
  <c r="K207" i="33" s="1"/>
  <c r="H209" i="33" l="1"/>
  <c r="J208" i="33"/>
  <c r="K208" i="33" s="1"/>
  <c r="H210" i="33" l="1"/>
  <c r="J209" i="33"/>
  <c r="K209" i="33" s="1"/>
  <c r="H211" i="33" l="1"/>
  <c r="J210" i="33"/>
  <c r="K210" i="33" s="1"/>
  <c r="H212" i="33" l="1"/>
  <c r="J211" i="33"/>
  <c r="K211" i="33" s="1"/>
  <c r="H213" i="33" l="1"/>
  <c r="J212" i="33"/>
  <c r="K212" i="33" s="1"/>
  <c r="J213" i="33" l="1"/>
  <c r="K213" i="33" s="1"/>
  <c r="H214" i="33"/>
  <c r="H215" i="33" l="1"/>
  <c r="J214" i="33"/>
  <c r="K214" i="33" s="1"/>
  <c r="H216" i="33" l="1"/>
  <c r="J215" i="33"/>
  <c r="K215" i="33" s="1"/>
  <c r="H217" i="33" l="1"/>
  <c r="J216" i="33"/>
  <c r="K216" i="33" s="1"/>
  <c r="H218" i="33" l="1"/>
  <c r="J217" i="33"/>
  <c r="K217" i="33" s="1"/>
  <c r="J218" i="33" l="1"/>
  <c r="K218" i="33" s="1"/>
  <c r="H219" i="33"/>
  <c r="H220" i="33" l="1"/>
  <c r="J219" i="33"/>
  <c r="K219" i="33" s="1"/>
  <c r="H221" i="33" l="1"/>
  <c r="J220" i="33"/>
  <c r="K220" i="33" s="1"/>
  <c r="H222" i="33" l="1"/>
  <c r="J221" i="33"/>
  <c r="K221" i="33" s="1"/>
  <c r="H223" i="33" l="1"/>
  <c r="J222" i="33"/>
  <c r="K222" i="33" s="1"/>
  <c r="J223" i="33" l="1"/>
  <c r="K223" i="33" s="1"/>
  <c r="H224" i="33"/>
  <c r="H225" i="33" l="1"/>
  <c r="J224" i="33"/>
  <c r="K224" i="33" s="1"/>
  <c r="H226" i="33" l="1"/>
  <c r="J225" i="33"/>
  <c r="K225" i="33" s="1"/>
  <c r="H227" i="33" l="1"/>
  <c r="J226" i="33"/>
  <c r="K226" i="33" s="1"/>
  <c r="H228" i="33" l="1"/>
  <c r="J227" i="33"/>
  <c r="K227" i="33" s="1"/>
  <c r="H229" i="33" l="1"/>
  <c r="J228" i="33"/>
  <c r="K228" i="33" s="1"/>
  <c r="H230" i="33" l="1"/>
  <c r="J229" i="33"/>
  <c r="K229" i="33" s="1"/>
  <c r="H231" i="33" l="1"/>
  <c r="J230" i="33"/>
  <c r="K230" i="33" s="1"/>
  <c r="H232" i="33" l="1"/>
  <c r="J231" i="33"/>
  <c r="K231" i="33" s="1"/>
  <c r="H233" i="33" l="1"/>
  <c r="J232" i="33"/>
  <c r="K232" i="33" s="1"/>
  <c r="H234" i="33" l="1"/>
  <c r="J233" i="33"/>
  <c r="K233" i="33" s="1"/>
  <c r="H235" i="33" l="1"/>
  <c r="J234" i="33"/>
  <c r="K234" i="33" s="1"/>
  <c r="H236" i="33" l="1"/>
  <c r="J235" i="33"/>
  <c r="K235" i="33" s="1"/>
  <c r="H237" i="33" l="1"/>
  <c r="J236" i="33"/>
  <c r="K236" i="33" s="1"/>
  <c r="J237" i="33" l="1"/>
  <c r="K237" i="33" s="1"/>
  <c r="H238" i="33"/>
  <c r="H239" i="33" l="1"/>
  <c r="J238" i="33"/>
  <c r="K238" i="33" s="1"/>
  <c r="H240" i="33" l="1"/>
  <c r="J239" i="33"/>
  <c r="K239" i="33" s="1"/>
  <c r="H241" i="33" l="1"/>
  <c r="J240" i="33"/>
  <c r="K240" i="33" s="1"/>
  <c r="H242" i="33" l="1"/>
  <c r="J241" i="33"/>
  <c r="K241" i="33" s="1"/>
  <c r="AB8" i="33" l="1"/>
  <c r="J242" i="33"/>
  <c r="K242" i="33" s="1"/>
  <c r="AB11" i="33" l="1"/>
  <c r="AB10" i="33"/>
  <c r="AB12" i="33"/>
  <c r="G163" i="29" l="1"/>
  <c r="G162" i="29"/>
  <c r="G161" i="29"/>
  <c r="G160" i="29"/>
  <c r="G159" i="29"/>
  <c r="G158" i="29"/>
  <c r="G157" i="29"/>
  <c r="G156" i="29"/>
  <c r="G155" i="29"/>
  <c r="G154" i="29"/>
  <c r="G153" i="29"/>
  <c r="G152" i="29"/>
  <c r="G151" i="29"/>
  <c r="G150" i="29"/>
  <c r="G149" i="29"/>
  <c r="G148" i="29"/>
  <c r="G147" i="29"/>
  <c r="G146" i="29"/>
  <c r="G145" i="29"/>
  <c r="G144" i="29"/>
  <c r="G143" i="29"/>
  <c r="G142" i="29"/>
  <c r="G141" i="29"/>
  <c r="G140" i="29"/>
  <c r="G139" i="29"/>
  <c r="G138" i="29"/>
  <c r="G137" i="29"/>
  <c r="G136" i="29"/>
  <c r="G135" i="29"/>
  <c r="G134" i="29"/>
  <c r="G133" i="29"/>
  <c r="G132" i="29"/>
  <c r="G131" i="29"/>
  <c r="G130" i="29"/>
  <c r="G129" i="29"/>
  <c r="G128" i="29"/>
  <c r="G127" i="29"/>
  <c r="G126" i="29"/>
  <c r="G125" i="29"/>
  <c r="G124" i="29"/>
  <c r="G123" i="29"/>
  <c r="G122" i="29"/>
  <c r="G121" i="29"/>
  <c r="G120" i="29"/>
  <c r="G119" i="29"/>
  <c r="G118" i="29"/>
  <c r="G117" i="29"/>
  <c r="G116" i="29"/>
  <c r="G115" i="29"/>
  <c r="G114" i="29"/>
  <c r="G113" i="29"/>
  <c r="G112" i="29"/>
  <c r="G111" i="29"/>
  <c r="G110" i="29"/>
  <c r="G109" i="29"/>
  <c r="G108" i="29"/>
  <c r="G107" i="29"/>
  <c r="G106" i="29"/>
  <c r="G105" i="29"/>
  <c r="G104" i="29"/>
  <c r="G103" i="29"/>
  <c r="G102" i="29"/>
  <c r="G101" i="29"/>
  <c r="G100" i="29"/>
  <c r="G99" i="29"/>
  <c r="G98" i="29"/>
  <c r="G97" i="29"/>
  <c r="G96" i="29"/>
  <c r="G95" i="29"/>
  <c r="G94" i="29"/>
  <c r="G93" i="29"/>
  <c r="G92" i="29"/>
  <c r="G91" i="29"/>
  <c r="G90" i="29"/>
  <c r="G89" i="29"/>
  <c r="G88" i="29"/>
  <c r="G87" i="29"/>
  <c r="G86" i="29"/>
  <c r="G85" i="29"/>
  <c r="G84" i="29"/>
  <c r="G83" i="29"/>
  <c r="G82" i="29"/>
  <c r="G81" i="29"/>
  <c r="G80" i="29"/>
  <c r="G79" i="29"/>
  <c r="G78" i="29"/>
  <c r="G77" i="29"/>
  <c r="G76" i="29"/>
  <c r="G75" i="29"/>
  <c r="G74" i="29"/>
  <c r="G73" i="29"/>
  <c r="G72" i="29"/>
  <c r="G71" i="29"/>
  <c r="G70" i="29"/>
  <c r="G69" i="29"/>
  <c r="G68" i="29"/>
  <c r="G67" i="29"/>
  <c r="G66" i="29"/>
  <c r="G65" i="29"/>
  <c r="G64" i="29"/>
  <c r="G63" i="29"/>
  <c r="G62" i="29"/>
  <c r="G61" i="29"/>
  <c r="G60" i="29"/>
  <c r="G59" i="29"/>
  <c r="G58" i="29"/>
  <c r="G57" i="29"/>
  <c r="G56" i="29"/>
  <c r="G55" i="29"/>
  <c r="G54" i="29"/>
  <c r="G53" i="29"/>
  <c r="G52" i="29"/>
  <c r="G51" i="29"/>
  <c r="G50" i="29"/>
  <c r="G49" i="29"/>
  <c r="G48" i="29"/>
  <c r="G47" i="29"/>
  <c r="G46" i="29"/>
  <c r="G45" i="29"/>
  <c r="G44" i="29"/>
  <c r="G43" i="29"/>
  <c r="G42" i="29"/>
  <c r="G41" i="29"/>
  <c r="G40" i="29"/>
  <c r="G39" i="29"/>
  <c r="G38" i="29"/>
  <c r="G37" i="29"/>
  <c r="G36" i="29"/>
  <c r="G35" i="29"/>
  <c r="G34" i="29"/>
  <c r="G33" i="29"/>
  <c r="G32" i="29"/>
  <c r="G31" i="29"/>
  <c r="G30" i="29"/>
  <c r="G29" i="29"/>
  <c r="G28" i="29"/>
  <c r="G27" i="29"/>
  <c r="G26" i="29"/>
  <c r="G25" i="29"/>
  <c r="G24" i="29"/>
  <c r="G23" i="29"/>
  <c r="G22" i="29"/>
  <c r="G21" i="29"/>
  <c r="G20" i="29"/>
  <c r="G19" i="29"/>
  <c r="G18" i="29"/>
  <c r="G17" i="29"/>
  <c r="G16" i="29"/>
  <c r="G15" i="29"/>
  <c r="G14" i="29"/>
  <c r="G13" i="29"/>
  <c r="G12" i="29"/>
  <c r="G11" i="29"/>
  <c r="G10" i="29"/>
  <c r="G9" i="29"/>
  <c r="G8" i="29"/>
  <c r="G7" i="29"/>
  <c r="J6" i="29"/>
  <c r="J7" i="29" s="1"/>
  <c r="J8" i="29" s="1"/>
  <c r="I6" i="29"/>
  <c r="H6" i="29"/>
  <c r="G6" i="29"/>
  <c r="J9" i="29" l="1"/>
  <c r="M6" i="29"/>
  <c r="H7" i="29"/>
  <c r="H8" i="29" s="1"/>
  <c r="H9" i="29" s="1"/>
  <c r="H10" i="29" s="1"/>
  <c r="H11" i="29" s="1"/>
  <c r="I7" i="29"/>
  <c r="L6" i="29"/>
  <c r="K6" i="29"/>
  <c r="N6" i="29" s="1"/>
  <c r="H12" i="29" l="1"/>
  <c r="H13" i="29" s="1"/>
  <c r="H14" i="29" s="1"/>
  <c r="H15" i="29" s="1"/>
  <c r="H16" i="29" s="1"/>
  <c r="K7" i="29"/>
  <c r="N7" i="29" s="1"/>
  <c r="L7" i="29"/>
  <c r="I8" i="29"/>
  <c r="M8" i="29"/>
  <c r="J10" i="29"/>
  <c r="M9" i="29"/>
  <c r="M7" i="29"/>
  <c r="AC5" i="29" l="1"/>
  <c r="AD5" i="29"/>
  <c r="AE5" i="29"/>
  <c r="H17" i="29"/>
  <c r="H18" i="29" s="1"/>
  <c r="H19" i="29" s="1"/>
  <c r="H20" i="29" s="1"/>
  <c r="H21" i="29" s="1"/>
  <c r="H22" i="29" s="1"/>
  <c r="H23" i="29" s="1"/>
  <c r="H24" i="29" s="1"/>
  <c r="H25" i="29" s="1"/>
  <c r="H26" i="29" s="1"/>
  <c r="H27" i="29" s="1"/>
  <c r="H28" i="29" s="1"/>
  <c r="H29" i="29" s="1"/>
  <c r="H30" i="29" s="1"/>
  <c r="H31" i="29" s="1"/>
  <c r="H32" i="29" s="1"/>
  <c r="H33" i="29" s="1"/>
  <c r="H34" i="29" s="1"/>
  <c r="H35" i="29" s="1"/>
  <c r="H36" i="29" s="1"/>
  <c r="H37" i="29" s="1"/>
  <c r="H38" i="29" s="1"/>
  <c r="H39" i="29" s="1"/>
  <c r="H40" i="29" s="1"/>
  <c r="H41" i="29" s="1"/>
  <c r="H42" i="29" s="1"/>
  <c r="H43" i="29" s="1"/>
  <c r="H44" i="29" s="1"/>
  <c r="H45" i="29" s="1"/>
  <c r="H46" i="29" s="1"/>
  <c r="H47" i="29" s="1"/>
  <c r="H48" i="29" s="1"/>
  <c r="H49" i="29" s="1"/>
  <c r="H50" i="29" s="1"/>
  <c r="H51" i="29" s="1"/>
  <c r="H52" i="29" s="1"/>
  <c r="H53" i="29" s="1"/>
  <c r="H54" i="29" s="1"/>
  <c r="H55" i="29" s="1"/>
  <c r="H56" i="29" s="1"/>
  <c r="H57" i="29" s="1"/>
  <c r="H58" i="29" s="1"/>
  <c r="H59" i="29" s="1"/>
  <c r="H60" i="29" s="1"/>
  <c r="H61" i="29" s="1"/>
  <c r="H62" i="29" s="1"/>
  <c r="H63" i="29" s="1"/>
  <c r="H64" i="29" s="1"/>
  <c r="H65" i="29" s="1"/>
  <c r="H66" i="29" s="1"/>
  <c r="H67" i="29" s="1"/>
  <c r="H68" i="29" s="1"/>
  <c r="H69" i="29" s="1"/>
  <c r="H70" i="29" s="1"/>
  <c r="H71" i="29" s="1"/>
  <c r="H72" i="29" s="1"/>
  <c r="H73" i="29" s="1"/>
  <c r="H74" i="29" s="1"/>
  <c r="H75" i="29" s="1"/>
  <c r="H76" i="29" s="1"/>
  <c r="H77" i="29" s="1"/>
  <c r="H78" i="29" s="1"/>
  <c r="H79" i="29" s="1"/>
  <c r="H80" i="29" s="1"/>
  <c r="H81" i="29" s="1"/>
  <c r="H82" i="29" s="1"/>
  <c r="H83" i="29" s="1"/>
  <c r="H84" i="29" s="1"/>
  <c r="H85" i="29" s="1"/>
  <c r="H86" i="29" s="1"/>
  <c r="AE7" i="29" s="1"/>
  <c r="J11" i="29"/>
  <c r="J12" i="29" s="1"/>
  <c r="M10" i="29"/>
  <c r="I9" i="29"/>
  <c r="L8" i="29"/>
  <c r="K8" i="29"/>
  <c r="N8" i="29" s="1"/>
  <c r="H87" i="29" l="1"/>
  <c r="H88" i="29" s="1"/>
  <c r="H89" i="29" s="1"/>
  <c r="H90" i="29" s="1"/>
  <c r="H91" i="29" s="1"/>
  <c r="H92" i="29" s="1"/>
  <c r="H93" i="29" s="1"/>
  <c r="H94" i="29" s="1"/>
  <c r="H95" i="29" s="1"/>
  <c r="H96" i="29" s="1"/>
  <c r="H97" i="29" s="1"/>
  <c r="H98" i="29" s="1"/>
  <c r="H99" i="29" s="1"/>
  <c r="H100" i="29" s="1"/>
  <c r="H101" i="29" s="1"/>
  <c r="H102" i="29" s="1"/>
  <c r="H103" i="29" s="1"/>
  <c r="H104" i="29" s="1"/>
  <c r="H105" i="29" s="1"/>
  <c r="H106" i="29" s="1"/>
  <c r="H107" i="29" s="1"/>
  <c r="H108" i="29" s="1"/>
  <c r="H109" i="29" s="1"/>
  <c r="H110" i="29" s="1"/>
  <c r="H111" i="29" s="1"/>
  <c r="H112" i="29" s="1"/>
  <c r="H113" i="29" s="1"/>
  <c r="H114" i="29" s="1"/>
  <c r="H115" i="29" s="1"/>
  <c r="H116" i="29" s="1"/>
  <c r="H117" i="29" s="1"/>
  <c r="H118" i="29" s="1"/>
  <c r="H119" i="29" s="1"/>
  <c r="H120" i="29" s="1"/>
  <c r="H121" i="29" s="1"/>
  <c r="H122" i="29" s="1"/>
  <c r="H123" i="29" s="1"/>
  <c r="H124" i="29" s="1"/>
  <c r="H125" i="29" s="1"/>
  <c r="H126" i="29" s="1"/>
  <c r="H127" i="29" s="1"/>
  <c r="H128" i="29" s="1"/>
  <c r="H129" i="29" s="1"/>
  <c r="H130" i="29" s="1"/>
  <c r="H131" i="29" s="1"/>
  <c r="H132" i="29" s="1"/>
  <c r="H133" i="29" s="1"/>
  <c r="H134" i="29" s="1"/>
  <c r="H135" i="29" s="1"/>
  <c r="H136" i="29" s="1"/>
  <c r="H137" i="29" s="1"/>
  <c r="H138" i="29" s="1"/>
  <c r="H139" i="29" s="1"/>
  <c r="H140" i="29" s="1"/>
  <c r="H141" i="29" s="1"/>
  <c r="H142" i="29" s="1"/>
  <c r="H143" i="29" s="1"/>
  <c r="H144" i="29" s="1"/>
  <c r="H145" i="29" s="1"/>
  <c r="H146" i="29" s="1"/>
  <c r="H147" i="29" s="1"/>
  <c r="H148" i="29" s="1"/>
  <c r="H149" i="29" s="1"/>
  <c r="H150" i="29" s="1"/>
  <c r="H151" i="29" s="1"/>
  <c r="H152" i="29" s="1"/>
  <c r="H153" i="29" s="1"/>
  <c r="H154" i="29" s="1"/>
  <c r="H155" i="29" s="1"/>
  <c r="H156" i="29" s="1"/>
  <c r="H157" i="29" s="1"/>
  <c r="H158" i="29" s="1"/>
  <c r="H159" i="29" s="1"/>
  <c r="H160" i="29" s="1"/>
  <c r="H161" i="29" s="1"/>
  <c r="H162" i="29" s="1"/>
  <c r="H163" i="29" s="1"/>
  <c r="AC7" i="29"/>
  <c r="AD7" i="29"/>
  <c r="K9" i="29"/>
  <c r="N9" i="29" s="1"/>
  <c r="I10" i="29"/>
  <c r="L9" i="29"/>
  <c r="M11" i="29"/>
  <c r="J13" i="29" l="1"/>
  <c r="M12" i="29"/>
  <c r="I11" i="29"/>
  <c r="I12" i="29" s="1"/>
  <c r="K12" i="29" s="1"/>
  <c r="L10" i="29"/>
  <c r="K10" i="29"/>
  <c r="N10" i="29" s="1"/>
  <c r="K11" i="29" l="1"/>
  <c r="N11" i="29" s="1"/>
  <c r="L11" i="29"/>
  <c r="M13" i="29"/>
  <c r="J14" i="29"/>
  <c r="I13" i="29" l="1"/>
  <c r="N12" i="29"/>
  <c r="L12" i="29"/>
  <c r="J15" i="29"/>
  <c r="M14" i="29"/>
  <c r="M15" i="29" l="1"/>
  <c r="J16" i="29"/>
  <c r="K13" i="29"/>
  <c r="N13" i="29" s="1"/>
  <c r="L13" i="29"/>
  <c r="I14" i="29"/>
  <c r="I15" i="29" l="1"/>
  <c r="L14" i="29"/>
  <c r="K14" i="29"/>
  <c r="N14" i="29" s="1"/>
  <c r="J17" i="29"/>
  <c r="M16" i="29"/>
  <c r="P15" i="29" s="1"/>
  <c r="AD6" i="29"/>
  <c r="P16" i="29" l="1"/>
  <c r="P6" i="29"/>
  <c r="P7" i="29"/>
  <c r="P9" i="29"/>
  <c r="P8" i="29"/>
  <c r="P10" i="29"/>
  <c r="P11" i="29"/>
  <c r="P12" i="29"/>
  <c r="P13" i="29"/>
  <c r="P14" i="29"/>
  <c r="J18" i="29"/>
  <c r="M17" i="29"/>
  <c r="P17" i="29" s="1"/>
  <c r="I16" i="29"/>
  <c r="L15" i="29"/>
  <c r="K15" i="29"/>
  <c r="N15" i="29" s="1"/>
  <c r="AC6" i="29" l="1"/>
  <c r="K16" i="29"/>
  <c r="I17" i="29"/>
  <c r="L16" i="29"/>
  <c r="J19" i="29"/>
  <c r="M18" i="29"/>
  <c r="P18" i="29" s="1"/>
  <c r="M19" i="29" l="1"/>
  <c r="P19" i="29" s="1"/>
  <c r="J20" i="29"/>
  <c r="K17" i="29"/>
  <c r="N17" i="29" s="1"/>
  <c r="I18" i="29"/>
  <c r="L17" i="29"/>
  <c r="O17" i="29" s="1"/>
  <c r="O16" i="29"/>
  <c r="O6" i="29"/>
  <c r="O7" i="29"/>
  <c r="O8" i="29"/>
  <c r="O9" i="29"/>
  <c r="O10" i="29"/>
  <c r="O11" i="29"/>
  <c r="O12" i="29"/>
  <c r="O13" i="29"/>
  <c r="O14" i="29"/>
  <c r="O15" i="29"/>
  <c r="AE6" i="29"/>
  <c r="N16" i="29"/>
  <c r="Q16" i="29" l="1"/>
  <c r="Q6" i="29"/>
  <c r="Q7" i="29"/>
  <c r="Q8" i="29"/>
  <c r="Q9" i="29"/>
  <c r="Q10" i="29"/>
  <c r="Q11" i="29"/>
  <c r="Q12" i="29"/>
  <c r="Q13" i="29"/>
  <c r="Q14" i="29"/>
  <c r="Q15" i="29"/>
  <c r="J21" i="29"/>
  <c r="M20" i="29"/>
  <c r="P20" i="29" s="1"/>
  <c r="I19" i="29"/>
  <c r="K18" i="29"/>
  <c r="N18" i="29" s="1"/>
  <c r="Q18" i="29" s="1"/>
  <c r="L18" i="29"/>
  <c r="O18" i="29" s="1"/>
  <c r="Q17" i="29"/>
  <c r="I20" i="29" l="1"/>
  <c r="K19" i="29"/>
  <c r="N19" i="29" s="1"/>
  <c r="Q19" i="29" s="1"/>
  <c r="L19" i="29"/>
  <c r="O19" i="29" s="1"/>
  <c r="J22" i="29"/>
  <c r="M21" i="29"/>
  <c r="P21" i="29" s="1"/>
  <c r="J23" i="29" l="1"/>
  <c r="M22" i="29"/>
  <c r="P22" i="29" s="1"/>
  <c r="I21" i="29"/>
  <c r="L20" i="29"/>
  <c r="O20" i="29" s="1"/>
  <c r="K20" i="29"/>
  <c r="N20" i="29" s="1"/>
  <c r="Q20" i="29" s="1"/>
  <c r="I22" i="29" l="1"/>
  <c r="L21" i="29"/>
  <c r="O21" i="29" s="1"/>
  <c r="K21" i="29"/>
  <c r="N21" i="29" s="1"/>
  <c r="Q21" i="29" s="1"/>
  <c r="J24" i="29"/>
  <c r="M23" i="29"/>
  <c r="P23" i="29" s="1"/>
  <c r="J25" i="29" l="1"/>
  <c r="M24" i="29"/>
  <c r="P24" i="29" s="1"/>
  <c r="L22" i="29"/>
  <c r="O22" i="29" s="1"/>
  <c r="I23" i="29"/>
  <c r="K22" i="29"/>
  <c r="N22" i="29" s="1"/>
  <c r="Q22" i="29" s="1"/>
  <c r="L23" i="29" l="1"/>
  <c r="O23" i="29" s="1"/>
  <c r="K23" i="29"/>
  <c r="N23" i="29" s="1"/>
  <c r="Q23" i="29" s="1"/>
  <c r="I24" i="29"/>
  <c r="M25" i="29"/>
  <c r="P25" i="29" s="1"/>
  <c r="J26" i="29"/>
  <c r="J27" i="29" l="1"/>
  <c r="M26" i="29"/>
  <c r="P26" i="29" s="1"/>
  <c r="I25" i="29"/>
  <c r="K24" i="29"/>
  <c r="N24" i="29" s="1"/>
  <c r="Q24" i="29" s="1"/>
  <c r="L24" i="29"/>
  <c r="O24" i="29" s="1"/>
  <c r="K25" i="29" l="1"/>
  <c r="N25" i="29" s="1"/>
  <c r="Q25" i="29" s="1"/>
  <c r="L25" i="29"/>
  <c r="O25" i="29" s="1"/>
  <c r="I26" i="29"/>
  <c r="M27" i="29"/>
  <c r="P27" i="29" s="1"/>
  <c r="J28" i="29"/>
  <c r="M28" i="29" l="1"/>
  <c r="P28" i="29" s="1"/>
  <c r="J29" i="29"/>
  <c r="L26" i="29"/>
  <c r="O26" i="29" s="1"/>
  <c r="I27" i="29"/>
  <c r="K26" i="29"/>
  <c r="N26" i="29" s="1"/>
  <c r="Q26" i="29" s="1"/>
  <c r="J30" i="29" l="1"/>
  <c r="M29" i="29"/>
  <c r="P29" i="29" s="1"/>
  <c r="L27" i="29"/>
  <c r="O27" i="29" s="1"/>
  <c r="K27" i="29"/>
  <c r="N27" i="29" s="1"/>
  <c r="Q27" i="29" s="1"/>
  <c r="I28" i="29"/>
  <c r="L28" i="29" l="1"/>
  <c r="O28" i="29" s="1"/>
  <c r="K28" i="29"/>
  <c r="N28" i="29" s="1"/>
  <c r="Q28" i="29" s="1"/>
  <c r="I29" i="29"/>
  <c r="M30" i="29"/>
  <c r="P30" i="29" s="1"/>
  <c r="J31" i="29"/>
  <c r="J32" i="29" l="1"/>
  <c r="M31" i="29"/>
  <c r="P31" i="29" s="1"/>
  <c r="I30" i="29"/>
  <c r="L29" i="29"/>
  <c r="O29" i="29" s="1"/>
  <c r="K29" i="29"/>
  <c r="N29" i="29" s="1"/>
  <c r="Q29" i="29" s="1"/>
  <c r="L30" i="29" l="1"/>
  <c r="O30" i="29" s="1"/>
  <c r="K30" i="29"/>
  <c r="N30" i="29" s="1"/>
  <c r="Q30" i="29" s="1"/>
  <c r="I31" i="29"/>
  <c r="J33" i="29"/>
  <c r="M32" i="29"/>
  <c r="P32" i="29" s="1"/>
  <c r="J34" i="29" l="1"/>
  <c r="M33" i="29"/>
  <c r="P33" i="29" s="1"/>
  <c r="I32" i="29"/>
  <c r="K31" i="29"/>
  <c r="N31" i="29" s="1"/>
  <c r="Q31" i="29" s="1"/>
  <c r="L31" i="29"/>
  <c r="O31" i="29" s="1"/>
  <c r="I33" i="29" l="1"/>
  <c r="L32" i="29"/>
  <c r="O32" i="29" s="1"/>
  <c r="K32" i="29"/>
  <c r="N32" i="29" s="1"/>
  <c r="Q32" i="29" s="1"/>
  <c r="J35" i="29"/>
  <c r="M34" i="29"/>
  <c r="P34" i="29" s="1"/>
  <c r="M35" i="29" l="1"/>
  <c r="P35" i="29" s="1"/>
  <c r="J36" i="29"/>
  <c r="L33" i="29"/>
  <c r="O33" i="29" s="1"/>
  <c r="K33" i="29"/>
  <c r="N33" i="29" s="1"/>
  <c r="Q33" i="29" s="1"/>
  <c r="I34" i="29"/>
  <c r="I35" i="29" l="1"/>
  <c r="K34" i="29"/>
  <c r="N34" i="29" s="1"/>
  <c r="Q34" i="29" s="1"/>
  <c r="L34" i="29"/>
  <c r="O34" i="29" s="1"/>
  <c r="M36" i="29"/>
  <c r="P36" i="29" s="1"/>
  <c r="J37" i="29"/>
  <c r="J38" i="29" l="1"/>
  <c r="M37" i="29"/>
  <c r="P37" i="29" s="1"/>
  <c r="I36" i="29"/>
  <c r="L35" i="29"/>
  <c r="O35" i="29" s="1"/>
  <c r="K35" i="29"/>
  <c r="N35" i="29" s="1"/>
  <c r="Q35" i="29" s="1"/>
  <c r="L36" i="29" l="1"/>
  <c r="O36" i="29" s="1"/>
  <c r="K36" i="29"/>
  <c r="N36" i="29" s="1"/>
  <c r="Q36" i="29" s="1"/>
  <c r="I37" i="29"/>
  <c r="J39" i="29"/>
  <c r="M38" i="29"/>
  <c r="P38" i="29" s="1"/>
  <c r="M39" i="29" l="1"/>
  <c r="P39" i="29" s="1"/>
  <c r="J40" i="29"/>
  <c r="K37" i="29"/>
  <c r="N37" i="29" s="1"/>
  <c r="Q37" i="29" s="1"/>
  <c r="I38" i="29"/>
  <c r="L37" i="29"/>
  <c r="O37" i="29" s="1"/>
  <c r="K38" i="29" l="1"/>
  <c r="N38" i="29" s="1"/>
  <c r="Q38" i="29" s="1"/>
  <c r="I39" i="29"/>
  <c r="L38" i="29"/>
  <c r="O38" i="29" s="1"/>
  <c r="M40" i="29"/>
  <c r="P40" i="29" s="1"/>
  <c r="J41" i="29"/>
  <c r="L39" i="29" l="1"/>
  <c r="O39" i="29" s="1"/>
  <c r="K39" i="29"/>
  <c r="N39" i="29" s="1"/>
  <c r="Q39" i="29" s="1"/>
  <c r="I40" i="29"/>
  <c r="J42" i="29"/>
  <c r="M41" i="29"/>
  <c r="P41" i="29" s="1"/>
  <c r="K40" i="29" l="1"/>
  <c r="N40" i="29" s="1"/>
  <c r="Q40" i="29" s="1"/>
  <c r="I41" i="29"/>
  <c r="L40" i="29"/>
  <c r="O40" i="29" s="1"/>
  <c r="J43" i="29"/>
  <c r="M42" i="29"/>
  <c r="P42" i="29" s="1"/>
  <c r="M43" i="29" l="1"/>
  <c r="P43" i="29" s="1"/>
  <c r="J44" i="29"/>
  <c r="K41" i="29"/>
  <c r="N41" i="29" s="1"/>
  <c r="Q41" i="29" s="1"/>
  <c r="I42" i="29"/>
  <c r="L41" i="29"/>
  <c r="O41" i="29" s="1"/>
  <c r="L42" i="29" l="1"/>
  <c r="O42" i="29" s="1"/>
  <c r="I43" i="29"/>
  <c r="K42" i="29"/>
  <c r="N42" i="29" s="1"/>
  <c r="Q42" i="29" s="1"/>
  <c r="J45" i="29"/>
  <c r="M44" i="29"/>
  <c r="P44" i="29" s="1"/>
  <c r="M45" i="29" l="1"/>
  <c r="P45" i="29" s="1"/>
  <c r="J46" i="29"/>
  <c r="K43" i="29"/>
  <c r="N43" i="29" s="1"/>
  <c r="Q43" i="29" s="1"/>
  <c r="L43" i="29"/>
  <c r="O43" i="29" s="1"/>
  <c r="I44" i="29"/>
  <c r="I45" i="29" l="1"/>
  <c r="L44" i="29"/>
  <c r="O44" i="29" s="1"/>
  <c r="K44" i="29"/>
  <c r="N44" i="29" s="1"/>
  <c r="Q44" i="29" s="1"/>
  <c r="J47" i="29"/>
  <c r="M46" i="29"/>
  <c r="P46" i="29" s="1"/>
  <c r="J48" i="29" l="1"/>
  <c r="M47" i="29"/>
  <c r="P47" i="29" s="1"/>
  <c r="L45" i="29"/>
  <c r="O45" i="29" s="1"/>
  <c r="I46" i="29"/>
  <c r="K45" i="29"/>
  <c r="N45" i="29" s="1"/>
  <c r="Q45" i="29" s="1"/>
  <c r="L46" i="29" l="1"/>
  <c r="O46" i="29" s="1"/>
  <c r="I47" i="29"/>
  <c r="K46" i="29"/>
  <c r="N46" i="29" s="1"/>
  <c r="Q46" i="29" s="1"/>
  <c r="J49" i="29"/>
  <c r="M48" i="29"/>
  <c r="P48" i="29" s="1"/>
  <c r="M49" i="29" l="1"/>
  <c r="P49" i="29" s="1"/>
  <c r="J50" i="29"/>
  <c r="L47" i="29"/>
  <c r="O47" i="29" s="1"/>
  <c r="K47" i="29"/>
  <c r="N47" i="29" s="1"/>
  <c r="Q47" i="29" s="1"/>
  <c r="I48" i="29"/>
  <c r="I49" i="29" l="1"/>
  <c r="L48" i="29"/>
  <c r="O48" i="29" s="1"/>
  <c r="K48" i="29"/>
  <c r="N48" i="29" s="1"/>
  <c r="Q48" i="29" s="1"/>
  <c r="M50" i="29"/>
  <c r="P50" i="29" s="1"/>
  <c r="J51" i="29"/>
  <c r="M51" i="29" l="1"/>
  <c r="P51" i="29" s="1"/>
  <c r="J52" i="29"/>
  <c r="I50" i="29"/>
  <c r="L49" i="29"/>
  <c r="O49" i="29" s="1"/>
  <c r="K49" i="29"/>
  <c r="N49" i="29" s="1"/>
  <c r="Q49" i="29" s="1"/>
  <c r="L50" i="29" l="1"/>
  <c r="O50" i="29" s="1"/>
  <c r="I51" i="29"/>
  <c r="K50" i="29"/>
  <c r="N50" i="29" s="1"/>
  <c r="Q50" i="29" s="1"/>
  <c r="J53" i="29"/>
  <c r="M52" i="29"/>
  <c r="P52" i="29" s="1"/>
  <c r="L51" i="29" l="1"/>
  <c r="O51" i="29" s="1"/>
  <c r="K51" i="29"/>
  <c r="N51" i="29" s="1"/>
  <c r="Q51" i="29" s="1"/>
  <c r="I52" i="29"/>
  <c r="M53" i="29"/>
  <c r="P53" i="29" s="1"/>
  <c r="J54" i="29"/>
  <c r="M54" i="29" l="1"/>
  <c r="P54" i="29" s="1"/>
  <c r="J55" i="29"/>
  <c r="K52" i="29"/>
  <c r="N52" i="29" s="1"/>
  <c r="Q52" i="29" s="1"/>
  <c r="I53" i="29"/>
  <c r="L52" i="29"/>
  <c r="O52" i="29" s="1"/>
  <c r="L53" i="29" l="1"/>
  <c r="O53" i="29" s="1"/>
  <c r="K53" i="29"/>
  <c r="N53" i="29" s="1"/>
  <c r="Q53" i="29" s="1"/>
  <c r="I54" i="29"/>
  <c r="M55" i="29"/>
  <c r="P55" i="29" s="1"/>
  <c r="J56" i="29"/>
  <c r="L54" i="29" l="1"/>
  <c r="O54" i="29" s="1"/>
  <c r="K54" i="29"/>
  <c r="N54" i="29" s="1"/>
  <c r="Q54" i="29" s="1"/>
  <c r="I55" i="29"/>
  <c r="M56" i="29"/>
  <c r="P56" i="29" s="1"/>
  <c r="J57" i="29"/>
  <c r="J58" i="29" l="1"/>
  <c r="M57" i="29"/>
  <c r="P57" i="29" s="1"/>
  <c r="I56" i="29"/>
  <c r="L55" i="29"/>
  <c r="O55" i="29" s="1"/>
  <c r="K55" i="29"/>
  <c r="N55" i="29" s="1"/>
  <c r="Q55" i="29" s="1"/>
  <c r="I57" i="29" l="1"/>
  <c r="L56" i="29"/>
  <c r="O56" i="29" s="1"/>
  <c r="K56" i="29"/>
  <c r="N56" i="29" s="1"/>
  <c r="Q56" i="29" s="1"/>
  <c r="J59" i="29"/>
  <c r="M58" i="29"/>
  <c r="P58" i="29" s="1"/>
  <c r="M59" i="29" l="1"/>
  <c r="P59" i="29" s="1"/>
  <c r="J60" i="29"/>
  <c r="L57" i="29"/>
  <c r="O57" i="29" s="1"/>
  <c r="K57" i="29"/>
  <c r="N57" i="29" s="1"/>
  <c r="Q57" i="29" s="1"/>
  <c r="I58" i="29"/>
  <c r="I59" i="29" l="1"/>
  <c r="K58" i="29"/>
  <c r="N58" i="29" s="1"/>
  <c r="Q58" i="29" s="1"/>
  <c r="L58" i="29"/>
  <c r="O58" i="29" s="1"/>
  <c r="M60" i="29"/>
  <c r="P60" i="29" s="1"/>
  <c r="J61" i="29"/>
  <c r="J62" i="29" l="1"/>
  <c r="M61" i="29"/>
  <c r="P61" i="29" s="1"/>
  <c r="I60" i="29"/>
  <c r="L59" i="29"/>
  <c r="O59" i="29" s="1"/>
  <c r="K59" i="29"/>
  <c r="N59" i="29" s="1"/>
  <c r="Q59" i="29" s="1"/>
  <c r="L60" i="29" l="1"/>
  <c r="O60" i="29" s="1"/>
  <c r="K60" i="29"/>
  <c r="N60" i="29" s="1"/>
  <c r="Q60" i="29" s="1"/>
  <c r="I61" i="29"/>
  <c r="M62" i="29"/>
  <c r="P62" i="29" s="1"/>
  <c r="J63" i="29"/>
  <c r="K61" i="29" l="1"/>
  <c r="N61" i="29" s="1"/>
  <c r="Q61" i="29" s="1"/>
  <c r="I62" i="29"/>
  <c r="L61" i="29"/>
  <c r="O61" i="29" s="1"/>
  <c r="M63" i="29"/>
  <c r="P63" i="29" s="1"/>
  <c r="J64" i="29"/>
  <c r="M64" i="29" l="1"/>
  <c r="P64" i="29" s="1"/>
  <c r="J65" i="29"/>
  <c r="K62" i="29"/>
  <c r="N62" i="29" s="1"/>
  <c r="Q62" i="29" s="1"/>
  <c r="L62" i="29"/>
  <c r="O62" i="29" s="1"/>
  <c r="I63" i="29"/>
  <c r="M65" i="29" l="1"/>
  <c r="P65" i="29" s="1"/>
  <c r="J66" i="29"/>
  <c r="L63" i="29"/>
  <c r="O63" i="29" s="1"/>
  <c r="I64" i="29"/>
  <c r="K63" i="29"/>
  <c r="N63" i="29" s="1"/>
  <c r="Q63" i="29" s="1"/>
  <c r="L64" i="29" l="1"/>
  <c r="O64" i="29" s="1"/>
  <c r="K64" i="29"/>
  <c r="N64" i="29" s="1"/>
  <c r="Q64" i="29" s="1"/>
  <c r="I65" i="29"/>
  <c r="M66" i="29"/>
  <c r="P66" i="29" s="1"/>
  <c r="J67" i="29"/>
  <c r="J68" i="29" l="1"/>
  <c r="M67" i="29"/>
  <c r="P67" i="29" s="1"/>
  <c r="K65" i="29"/>
  <c r="N65" i="29" s="1"/>
  <c r="Q65" i="29" s="1"/>
  <c r="L65" i="29"/>
  <c r="O65" i="29" s="1"/>
  <c r="I66" i="29"/>
  <c r="L66" i="29" l="1"/>
  <c r="O66" i="29" s="1"/>
  <c r="I67" i="29"/>
  <c r="K66" i="29"/>
  <c r="N66" i="29" s="1"/>
  <c r="Q66" i="29" s="1"/>
  <c r="J69" i="29"/>
  <c r="M68" i="29"/>
  <c r="P68" i="29" s="1"/>
  <c r="M69" i="29" l="1"/>
  <c r="P69" i="29" s="1"/>
  <c r="J70" i="29"/>
  <c r="L67" i="29"/>
  <c r="O67" i="29" s="1"/>
  <c r="K67" i="29"/>
  <c r="N67" i="29" s="1"/>
  <c r="Q67" i="29" s="1"/>
  <c r="I68" i="29"/>
  <c r="J71" i="29" l="1"/>
  <c r="M70" i="29"/>
  <c r="P70" i="29" s="1"/>
  <c r="I69" i="29"/>
  <c r="L68" i="29"/>
  <c r="O68" i="29" s="1"/>
  <c r="K68" i="29"/>
  <c r="N68" i="29" s="1"/>
  <c r="Q68" i="29" s="1"/>
  <c r="I70" i="29" l="1"/>
  <c r="L69" i="29"/>
  <c r="O69" i="29" s="1"/>
  <c r="K69" i="29"/>
  <c r="N69" i="29" s="1"/>
  <c r="Q69" i="29" s="1"/>
  <c r="J72" i="29"/>
  <c r="M71" i="29"/>
  <c r="P71" i="29" s="1"/>
  <c r="J73" i="29" l="1"/>
  <c r="M72" i="29"/>
  <c r="P72" i="29" s="1"/>
  <c r="I71" i="29"/>
  <c r="L70" i="29"/>
  <c r="O70" i="29" s="1"/>
  <c r="K70" i="29"/>
  <c r="N70" i="29" s="1"/>
  <c r="Q70" i="29" s="1"/>
  <c r="L71" i="29" l="1"/>
  <c r="O71" i="29" s="1"/>
  <c r="K71" i="29"/>
  <c r="N71" i="29" s="1"/>
  <c r="Q71" i="29" s="1"/>
  <c r="I72" i="29"/>
  <c r="M73" i="29"/>
  <c r="P73" i="29" s="1"/>
  <c r="J74" i="29"/>
  <c r="I73" i="29" l="1"/>
  <c r="L72" i="29"/>
  <c r="O72" i="29" s="1"/>
  <c r="K72" i="29"/>
  <c r="N72" i="29" s="1"/>
  <c r="Q72" i="29" s="1"/>
  <c r="J75" i="29"/>
  <c r="M74" i="29"/>
  <c r="P74" i="29" s="1"/>
  <c r="M75" i="29" l="1"/>
  <c r="P75" i="29" s="1"/>
  <c r="J76" i="29"/>
  <c r="K73" i="29"/>
  <c r="N73" i="29" s="1"/>
  <c r="Q73" i="29" s="1"/>
  <c r="I74" i="29"/>
  <c r="L73" i="29"/>
  <c r="O73" i="29" s="1"/>
  <c r="M76" i="29" l="1"/>
  <c r="P76" i="29" s="1"/>
  <c r="J77" i="29"/>
  <c r="L74" i="29"/>
  <c r="O74" i="29" s="1"/>
  <c r="I75" i="29"/>
  <c r="K74" i="29"/>
  <c r="N74" i="29" s="1"/>
  <c r="Q74" i="29" s="1"/>
  <c r="M77" i="29" l="1"/>
  <c r="P77" i="29" s="1"/>
  <c r="J78" i="29"/>
  <c r="L75" i="29"/>
  <c r="O75" i="29" s="1"/>
  <c r="K75" i="29"/>
  <c r="N75" i="29" s="1"/>
  <c r="Q75" i="29" s="1"/>
  <c r="I76" i="29"/>
  <c r="J79" i="29" l="1"/>
  <c r="M78" i="29"/>
  <c r="P78" i="29" s="1"/>
  <c r="L76" i="29"/>
  <c r="O76" i="29" s="1"/>
  <c r="K76" i="29"/>
  <c r="N76" i="29" s="1"/>
  <c r="Q76" i="29" s="1"/>
  <c r="I77" i="29"/>
  <c r="I78" i="29" l="1"/>
  <c r="L77" i="29"/>
  <c r="O77" i="29" s="1"/>
  <c r="K77" i="29"/>
  <c r="N77" i="29" s="1"/>
  <c r="Q77" i="29" s="1"/>
  <c r="J80" i="29"/>
  <c r="M79" i="29"/>
  <c r="P79" i="29" s="1"/>
  <c r="M80" i="29" l="1"/>
  <c r="P80" i="29" s="1"/>
  <c r="J81" i="29"/>
  <c r="L78" i="29"/>
  <c r="O78" i="29" s="1"/>
  <c r="K78" i="29"/>
  <c r="N78" i="29" s="1"/>
  <c r="Q78" i="29" s="1"/>
  <c r="I79" i="29"/>
  <c r="J82" i="29" l="1"/>
  <c r="M81" i="29"/>
  <c r="P81" i="29" s="1"/>
  <c r="I80" i="29"/>
  <c r="L79" i="29"/>
  <c r="O79" i="29" s="1"/>
  <c r="K79" i="29"/>
  <c r="N79" i="29" s="1"/>
  <c r="Q79" i="29" s="1"/>
  <c r="I81" i="29" l="1"/>
  <c r="L80" i="29"/>
  <c r="O80" i="29" s="1"/>
  <c r="K80" i="29"/>
  <c r="N80" i="29" s="1"/>
  <c r="Q80" i="29" s="1"/>
  <c r="J83" i="29"/>
  <c r="M82" i="29"/>
  <c r="P82" i="29" s="1"/>
  <c r="J84" i="29" l="1"/>
  <c r="M83" i="29"/>
  <c r="P83" i="29" s="1"/>
  <c r="K81" i="29"/>
  <c r="N81" i="29" s="1"/>
  <c r="Q81" i="29" s="1"/>
  <c r="I82" i="29"/>
  <c r="L81" i="29"/>
  <c r="O81" i="29" s="1"/>
  <c r="I83" i="29" l="1"/>
  <c r="K82" i="29"/>
  <c r="N82" i="29" s="1"/>
  <c r="Q82" i="29" s="1"/>
  <c r="L82" i="29"/>
  <c r="O82" i="29" s="1"/>
  <c r="M84" i="29"/>
  <c r="P84" i="29" s="1"/>
  <c r="J85" i="29"/>
  <c r="J86" i="29" l="1"/>
  <c r="M85" i="29"/>
  <c r="P85" i="29" s="1"/>
  <c r="I84" i="29"/>
  <c r="L83" i="29"/>
  <c r="O83" i="29" s="1"/>
  <c r="K83" i="29"/>
  <c r="N83" i="29" s="1"/>
  <c r="Q83" i="29" s="1"/>
  <c r="L84" i="29" l="1"/>
  <c r="O84" i="29" s="1"/>
  <c r="I85" i="29"/>
  <c r="K84" i="29"/>
  <c r="N84" i="29" s="1"/>
  <c r="Q84" i="29" s="1"/>
  <c r="J87" i="29"/>
  <c r="M86" i="29"/>
  <c r="P86" i="29" s="1"/>
  <c r="AD8" i="29"/>
  <c r="AD10" i="29" l="1"/>
  <c r="AD12" i="29"/>
  <c r="AD11" i="29"/>
  <c r="K85" i="29"/>
  <c r="N85" i="29" s="1"/>
  <c r="Q85" i="29" s="1"/>
  <c r="L85" i="29"/>
  <c r="O85" i="29" s="1"/>
  <c r="I86" i="29"/>
  <c r="M87" i="29"/>
  <c r="P87" i="29" s="1"/>
  <c r="J88" i="29"/>
  <c r="M88" i="29" l="1"/>
  <c r="P88" i="29" s="1"/>
  <c r="J89" i="29"/>
  <c r="K86" i="29"/>
  <c r="AC8" i="29"/>
  <c r="I87" i="29"/>
  <c r="L86" i="29"/>
  <c r="O86" i="29" s="1"/>
  <c r="AC10" i="29" l="1"/>
  <c r="AC12" i="29"/>
  <c r="AC11" i="29"/>
  <c r="I88" i="29"/>
  <c r="L87" i="29"/>
  <c r="O87" i="29" s="1"/>
  <c r="K87" i="29"/>
  <c r="N87" i="29" s="1"/>
  <c r="Q87" i="29" s="1"/>
  <c r="N86" i="29"/>
  <c r="Q86" i="29" s="1"/>
  <c r="AE8" i="29"/>
  <c r="M89" i="29"/>
  <c r="P89" i="29" s="1"/>
  <c r="J90" i="29"/>
  <c r="M90" i="29" l="1"/>
  <c r="P90" i="29" s="1"/>
  <c r="J91" i="29"/>
  <c r="AE10" i="29"/>
  <c r="AE12" i="29"/>
  <c r="AE11" i="29"/>
  <c r="L88" i="29"/>
  <c r="O88" i="29" s="1"/>
  <c r="K88" i="29"/>
  <c r="N88" i="29" s="1"/>
  <c r="Q88" i="29" s="1"/>
  <c r="I89" i="29"/>
  <c r="I90" i="29" l="1"/>
  <c r="L89" i="29"/>
  <c r="O89" i="29" s="1"/>
  <c r="K89" i="29"/>
  <c r="N89" i="29" s="1"/>
  <c r="Q89" i="29" s="1"/>
  <c r="M91" i="29"/>
  <c r="P91" i="29" s="1"/>
  <c r="J92" i="29"/>
  <c r="J93" i="29" l="1"/>
  <c r="M92" i="29"/>
  <c r="P92" i="29" s="1"/>
  <c r="I91" i="29"/>
  <c r="L90" i="29"/>
  <c r="O90" i="29" s="1"/>
  <c r="K90" i="29"/>
  <c r="N90" i="29" s="1"/>
  <c r="Q90" i="29" s="1"/>
  <c r="I92" i="29" l="1"/>
  <c r="L91" i="29"/>
  <c r="O91" i="29" s="1"/>
  <c r="K91" i="29"/>
  <c r="N91" i="29" s="1"/>
  <c r="Q91" i="29" s="1"/>
  <c r="J94" i="29"/>
  <c r="M93" i="29"/>
  <c r="P93" i="29" s="1"/>
  <c r="J95" i="29" l="1"/>
  <c r="M94" i="29"/>
  <c r="P94" i="29" s="1"/>
  <c r="I93" i="29"/>
  <c r="L92" i="29"/>
  <c r="O92" i="29" s="1"/>
  <c r="K92" i="29"/>
  <c r="N92" i="29" s="1"/>
  <c r="Q92" i="29" s="1"/>
  <c r="K93" i="29" l="1"/>
  <c r="N93" i="29" s="1"/>
  <c r="Q93" i="29" s="1"/>
  <c r="I94" i="29"/>
  <c r="L93" i="29"/>
  <c r="O93" i="29" s="1"/>
  <c r="J96" i="29"/>
  <c r="M95" i="29"/>
  <c r="P95" i="29" s="1"/>
  <c r="J97" i="29" l="1"/>
  <c r="M96" i="29"/>
  <c r="P96" i="29" s="1"/>
  <c r="K94" i="29"/>
  <c r="N94" i="29" s="1"/>
  <c r="Q94" i="29" s="1"/>
  <c r="I95" i="29"/>
  <c r="L94" i="29"/>
  <c r="O94" i="29" s="1"/>
  <c r="L95" i="29" l="1"/>
  <c r="O95" i="29" s="1"/>
  <c r="K95" i="29"/>
  <c r="N95" i="29" s="1"/>
  <c r="Q95" i="29" s="1"/>
  <c r="I96" i="29"/>
  <c r="M97" i="29"/>
  <c r="P97" i="29" s="1"/>
  <c r="J98" i="29"/>
  <c r="J99" i="29" l="1"/>
  <c r="M98" i="29"/>
  <c r="P98" i="29" s="1"/>
  <c r="I97" i="29"/>
  <c r="L96" i="29"/>
  <c r="O96" i="29" s="1"/>
  <c r="K96" i="29"/>
  <c r="N96" i="29" s="1"/>
  <c r="Q96" i="29" s="1"/>
  <c r="K97" i="29" l="1"/>
  <c r="N97" i="29" s="1"/>
  <c r="Q97" i="29" s="1"/>
  <c r="I98" i="29"/>
  <c r="L97" i="29"/>
  <c r="O97" i="29" s="1"/>
  <c r="J100" i="29"/>
  <c r="M99" i="29"/>
  <c r="P99" i="29" s="1"/>
  <c r="L98" i="29" l="1"/>
  <c r="O98" i="29" s="1"/>
  <c r="I99" i="29"/>
  <c r="K98" i="29"/>
  <c r="N98" i="29" s="1"/>
  <c r="Q98" i="29" s="1"/>
  <c r="M100" i="29"/>
  <c r="P100" i="29" s="1"/>
  <c r="J101" i="29"/>
  <c r="L99" i="29" l="1"/>
  <c r="O99" i="29" s="1"/>
  <c r="K99" i="29"/>
  <c r="N99" i="29" s="1"/>
  <c r="Q99" i="29" s="1"/>
  <c r="I100" i="29"/>
  <c r="M101" i="29"/>
  <c r="P101" i="29" s="1"/>
  <c r="J102" i="29"/>
  <c r="M102" i="29" l="1"/>
  <c r="P102" i="29" s="1"/>
  <c r="J103" i="29"/>
  <c r="K100" i="29"/>
  <c r="N100" i="29" s="1"/>
  <c r="Q100" i="29" s="1"/>
  <c r="I101" i="29"/>
  <c r="L100" i="29"/>
  <c r="O100" i="29" s="1"/>
  <c r="I102" i="29" l="1"/>
  <c r="L101" i="29"/>
  <c r="O101" i="29" s="1"/>
  <c r="K101" i="29"/>
  <c r="N101" i="29" s="1"/>
  <c r="Q101" i="29" s="1"/>
  <c r="J104" i="29"/>
  <c r="M103" i="29"/>
  <c r="P103" i="29" s="1"/>
  <c r="J105" i="29" l="1"/>
  <c r="M104" i="29"/>
  <c r="P104" i="29" s="1"/>
  <c r="L102" i="29"/>
  <c r="O102" i="29" s="1"/>
  <c r="K102" i="29"/>
  <c r="N102" i="29" s="1"/>
  <c r="Q102" i="29" s="1"/>
  <c r="I103" i="29"/>
  <c r="I104" i="29" l="1"/>
  <c r="L103" i="29"/>
  <c r="O103" i="29" s="1"/>
  <c r="K103" i="29"/>
  <c r="N103" i="29" s="1"/>
  <c r="Q103" i="29" s="1"/>
  <c r="J106" i="29"/>
  <c r="M105" i="29"/>
  <c r="P105" i="29" s="1"/>
  <c r="J107" i="29" l="1"/>
  <c r="M106" i="29"/>
  <c r="P106" i="29" s="1"/>
  <c r="I105" i="29"/>
  <c r="L104" i="29"/>
  <c r="O104" i="29" s="1"/>
  <c r="K104" i="29"/>
  <c r="N104" i="29" s="1"/>
  <c r="Q104" i="29" s="1"/>
  <c r="L105" i="29" l="1"/>
  <c r="O105" i="29" s="1"/>
  <c r="K105" i="29"/>
  <c r="N105" i="29" s="1"/>
  <c r="Q105" i="29" s="1"/>
  <c r="I106" i="29"/>
  <c r="J108" i="29"/>
  <c r="M107" i="29"/>
  <c r="P107" i="29" s="1"/>
  <c r="M108" i="29" l="1"/>
  <c r="P108" i="29" s="1"/>
  <c r="J109" i="29"/>
  <c r="I107" i="29"/>
  <c r="K106" i="29"/>
  <c r="N106" i="29" s="1"/>
  <c r="Q106" i="29" s="1"/>
  <c r="L106" i="29"/>
  <c r="O106" i="29" s="1"/>
  <c r="I108" i="29" l="1"/>
  <c r="L107" i="29"/>
  <c r="O107" i="29" s="1"/>
  <c r="K107" i="29"/>
  <c r="N107" i="29" s="1"/>
  <c r="Q107" i="29" s="1"/>
  <c r="J110" i="29"/>
  <c r="M109" i="29"/>
  <c r="P109" i="29" s="1"/>
  <c r="J111" i="29" l="1"/>
  <c r="M110" i="29"/>
  <c r="P110" i="29" s="1"/>
  <c r="L108" i="29"/>
  <c r="O108" i="29" s="1"/>
  <c r="K108" i="29"/>
  <c r="N108" i="29" s="1"/>
  <c r="Q108" i="29" s="1"/>
  <c r="I109" i="29"/>
  <c r="K109" i="29" l="1"/>
  <c r="N109" i="29" s="1"/>
  <c r="Q109" i="29" s="1"/>
  <c r="I110" i="29"/>
  <c r="L109" i="29"/>
  <c r="O109" i="29" s="1"/>
  <c r="M111" i="29"/>
  <c r="P111" i="29" s="1"/>
  <c r="J112" i="29"/>
  <c r="M112" i="29" l="1"/>
  <c r="P112" i="29" s="1"/>
  <c r="J113" i="29"/>
  <c r="K110" i="29"/>
  <c r="N110" i="29" s="1"/>
  <c r="Q110" i="29" s="1"/>
  <c r="L110" i="29"/>
  <c r="O110" i="29" s="1"/>
  <c r="I111" i="29"/>
  <c r="L111" i="29" l="1"/>
  <c r="O111" i="29" s="1"/>
  <c r="K111" i="29"/>
  <c r="N111" i="29" s="1"/>
  <c r="Q111" i="29" s="1"/>
  <c r="I112" i="29"/>
  <c r="J114" i="29"/>
  <c r="M113" i="29"/>
  <c r="P113" i="29" s="1"/>
  <c r="J115" i="29" l="1"/>
  <c r="M114" i="29"/>
  <c r="P114" i="29" s="1"/>
  <c r="L112" i="29"/>
  <c r="O112" i="29" s="1"/>
  <c r="I113" i="29"/>
  <c r="K112" i="29"/>
  <c r="N112" i="29" s="1"/>
  <c r="Q112" i="29" s="1"/>
  <c r="K113" i="29" l="1"/>
  <c r="N113" i="29" s="1"/>
  <c r="Q113" i="29" s="1"/>
  <c r="I114" i="29"/>
  <c r="L113" i="29"/>
  <c r="O113" i="29" s="1"/>
  <c r="J116" i="29"/>
  <c r="M115" i="29"/>
  <c r="P115" i="29" s="1"/>
  <c r="J117" i="29" l="1"/>
  <c r="M116" i="29"/>
  <c r="P116" i="29" s="1"/>
  <c r="L114" i="29"/>
  <c r="O114" i="29" s="1"/>
  <c r="K114" i="29"/>
  <c r="N114" i="29" s="1"/>
  <c r="Q114" i="29" s="1"/>
  <c r="I115" i="29"/>
  <c r="K115" i="29" l="1"/>
  <c r="N115" i="29" s="1"/>
  <c r="Q115" i="29" s="1"/>
  <c r="I116" i="29"/>
  <c r="L115" i="29"/>
  <c r="O115" i="29" s="1"/>
  <c r="M117" i="29"/>
  <c r="P117" i="29" s="1"/>
  <c r="J118" i="29"/>
  <c r="I117" i="29" l="1"/>
  <c r="K116" i="29"/>
  <c r="N116" i="29" s="1"/>
  <c r="Q116" i="29" s="1"/>
  <c r="L116" i="29"/>
  <c r="O116" i="29" s="1"/>
  <c r="J119" i="29"/>
  <c r="M118" i="29"/>
  <c r="P118" i="29" s="1"/>
  <c r="J120" i="29" l="1"/>
  <c r="M119" i="29"/>
  <c r="P119" i="29" s="1"/>
  <c r="L117" i="29"/>
  <c r="O117" i="29" s="1"/>
  <c r="K117" i="29"/>
  <c r="N117" i="29" s="1"/>
  <c r="Q117" i="29" s="1"/>
  <c r="I118" i="29"/>
  <c r="I119" i="29" l="1"/>
  <c r="L118" i="29"/>
  <c r="O118" i="29" s="1"/>
  <c r="K118" i="29"/>
  <c r="N118" i="29" s="1"/>
  <c r="Q118" i="29" s="1"/>
  <c r="J121" i="29"/>
  <c r="M120" i="29"/>
  <c r="P120" i="29" s="1"/>
  <c r="M121" i="29" l="1"/>
  <c r="P121" i="29" s="1"/>
  <c r="J122" i="29"/>
  <c r="L119" i="29"/>
  <c r="O119" i="29" s="1"/>
  <c r="K119" i="29"/>
  <c r="N119" i="29" s="1"/>
  <c r="Q119" i="29" s="1"/>
  <c r="I120" i="29"/>
  <c r="M122" i="29" l="1"/>
  <c r="P122" i="29" s="1"/>
  <c r="J123" i="29"/>
  <c r="I121" i="29"/>
  <c r="L120" i="29"/>
  <c r="O120" i="29" s="1"/>
  <c r="K120" i="29"/>
  <c r="N120" i="29" s="1"/>
  <c r="Q120" i="29" s="1"/>
  <c r="J124" i="29" l="1"/>
  <c r="M123" i="29"/>
  <c r="P123" i="29" s="1"/>
  <c r="L121" i="29"/>
  <c r="O121" i="29" s="1"/>
  <c r="I122" i="29"/>
  <c r="K121" i="29"/>
  <c r="N121" i="29" s="1"/>
  <c r="Q121" i="29" s="1"/>
  <c r="L122" i="29" l="1"/>
  <c r="O122" i="29" s="1"/>
  <c r="K122" i="29"/>
  <c r="N122" i="29" s="1"/>
  <c r="Q122" i="29" s="1"/>
  <c r="I123" i="29"/>
  <c r="M124" i="29"/>
  <c r="P124" i="29" s="1"/>
  <c r="J125" i="29"/>
  <c r="M125" i="29" l="1"/>
  <c r="P125" i="29" s="1"/>
  <c r="J126" i="29"/>
  <c r="L123" i="29"/>
  <c r="O123" i="29" s="1"/>
  <c r="K123" i="29"/>
  <c r="N123" i="29" s="1"/>
  <c r="Q123" i="29" s="1"/>
  <c r="I124" i="29"/>
  <c r="L124" i="29" l="1"/>
  <c r="O124" i="29" s="1"/>
  <c r="K124" i="29"/>
  <c r="N124" i="29" s="1"/>
  <c r="Q124" i="29" s="1"/>
  <c r="I125" i="29"/>
  <c r="J127" i="29"/>
  <c r="M126" i="29"/>
  <c r="P126" i="29" s="1"/>
  <c r="I126" i="29" l="1"/>
  <c r="L125" i="29"/>
  <c r="O125" i="29" s="1"/>
  <c r="K125" i="29"/>
  <c r="N125" i="29" s="1"/>
  <c r="Q125" i="29" s="1"/>
  <c r="J128" i="29"/>
  <c r="M127" i="29"/>
  <c r="P127" i="29" s="1"/>
  <c r="M128" i="29" l="1"/>
  <c r="P128" i="29" s="1"/>
  <c r="J129" i="29"/>
  <c r="I127" i="29"/>
  <c r="K126" i="29"/>
  <c r="N126" i="29" s="1"/>
  <c r="Q126" i="29" s="1"/>
  <c r="L126" i="29"/>
  <c r="O126" i="29" s="1"/>
  <c r="I128" i="29" l="1"/>
  <c r="K127" i="29"/>
  <c r="N127" i="29" s="1"/>
  <c r="Q127" i="29" s="1"/>
  <c r="L127" i="29"/>
  <c r="O127" i="29" s="1"/>
  <c r="J130" i="29"/>
  <c r="M129" i="29"/>
  <c r="P129" i="29" s="1"/>
  <c r="J131" i="29" l="1"/>
  <c r="M130" i="29"/>
  <c r="P130" i="29" s="1"/>
  <c r="L128" i="29"/>
  <c r="O128" i="29" s="1"/>
  <c r="K128" i="29"/>
  <c r="N128" i="29" s="1"/>
  <c r="Q128" i="29" s="1"/>
  <c r="I129" i="29"/>
  <c r="I130" i="29" l="1"/>
  <c r="L129" i="29"/>
  <c r="O129" i="29" s="1"/>
  <c r="K129" i="29"/>
  <c r="N129" i="29" s="1"/>
  <c r="Q129" i="29" s="1"/>
  <c r="J132" i="29"/>
  <c r="M131" i="29"/>
  <c r="P131" i="29" s="1"/>
  <c r="J133" i="29" l="1"/>
  <c r="M132" i="29"/>
  <c r="P132" i="29" s="1"/>
  <c r="I131" i="29"/>
  <c r="K130" i="29"/>
  <c r="N130" i="29" s="1"/>
  <c r="Q130" i="29" s="1"/>
  <c r="L130" i="29"/>
  <c r="O130" i="29" s="1"/>
  <c r="I132" i="29" l="1"/>
  <c r="L131" i="29"/>
  <c r="O131" i="29" s="1"/>
  <c r="K131" i="29"/>
  <c r="N131" i="29" s="1"/>
  <c r="Q131" i="29" s="1"/>
  <c r="J134" i="29"/>
  <c r="M133" i="29"/>
  <c r="P133" i="29" s="1"/>
  <c r="M134" i="29" l="1"/>
  <c r="P134" i="29" s="1"/>
  <c r="J135" i="29"/>
  <c r="K132" i="29"/>
  <c r="N132" i="29" s="1"/>
  <c r="Q132" i="29" s="1"/>
  <c r="L132" i="29"/>
  <c r="O132" i="29" s="1"/>
  <c r="I133" i="29"/>
  <c r="K133" i="29" l="1"/>
  <c r="N133" i="29" s="1"/>
  <c r="Q133" i="29" s="1"/>
  <c r="I134" i="29"/>
  <c r="L133" i="29"/>
  <c r="O133" i="29" s="1"/>
  <c r="M135" i="29"/>
  <c r="P135" i="29" s="1"/>
  <c r="J136" i="29"/>
  <c r="M136" i="29" l="1"/>
  <c r="P136" i="29" s="1"/>
  <c r="J137" i="29"/>
  <c r="K134" i="29"/>
  <c r="N134" i="29" s="1"/>
  <c r="Q134" i="29" s="1"/>
  <c r="I135" i="29"/>
  <c r="L134" i="29"/>
  <c r="O134" i="29" s="1"/>
  <c r="L135" i="29" l="1"/>
  <c r="O135" i="29" s="1"/>
  <c r="I136" i="29"/>
  <c r="K135" i="29"/>
  <c r="N135" i="29" s="1"/>
  <c r="Q135" i="29" s="1"/>
  <c r="J138" i="29"/>
  <c r="M137" i="29"/>
  <c r="P137" i="29" s="1"/>
  <c r="J139" i="29" l="1"/>
  <c r="M138" i="29"/>
  <c r="P138" i="29" s="1"/>
  <c r="L136" i="29"/>
  <c r="O136" i="29" s="1"/>
  <c r="I137" i="29"/>
  <c r="K136" i="29"/>
  <c r="N136" i="29" s="1"/>
  <c r="Q136" i="29" s="1"/>
  <c r="I138" i="29" l="1"/>
  <c r="L137" i="29"/>
  <c r="O137" i="29" s="1"/>
  <c r="K137" i="29"/>
  <c r="N137" i="29" s="1"/>
  <c r="Q137" i="29" s="1"/>
  <c r="M139" i="29"/>
  <c r="P139" i="29" s="1"/>
  <c r="J140" i="29"/>
  <c r="J141" i="29" l="1"/>
  <c r="M140" i="29"/>
  <c r="P140" i="29" s="1"/>
  <c r="I139" i="29"/>
  <c r="L138" i="29"/>
  <c r="O138" i="29" s="1"/>
  <c r="K138" i="29"/>
  <c r="N138" i="29" s="1"/>
  <c r="Q138" i="29" s="1"/>
  <c r="K139" i="29" l="1"/>
  <c r="N139" i="29" s="1"/>
  <c r="Q139" i="29" s="1"/>
  <c r="L139" i="29"/>
  <c r="O139" i="29" s="1"/>
  <c r="I140" i="29"/>
  <c r="J142" i="29"/>
  <c r="M141" i="29"/>
  <c r="P141" i="29" s="1"/>
  <c r="J143" i="29" l="1"/>
  <c r="M142" i="29"/>
  <c r="P142" i="29" s="1"/>
  <c r="I141" i="29"/>
  <c r="K140" i="29"/>
  <c r="N140" i="29" s="1"/>
  <c r="Q140" i="29" s="1"/>
  <c r="L140" i="29"/>
  <c r="O140" i="29" s="1"/>
  <c r="I142" i="29" l="1"/>
  <c r="L141" i="29"/>
  <c r="O141" i="29" s="1"/>
  <c r="K141" i="29"/>
  <c r="N141" i="29" s="1"/>
  <c r="Q141" i="29" s="1"/>
  <c r="J144" i="29"/>
  <c r="M143" i="29"/>
  <c r="P143" i="29" s="1"/>
  <c r="J145" i="29" l="1"/>
  <c r="M144" i="29"/>
  <c r="P144" i="29" s="1"/>
  <c r="I143" i="29"/>
  <c r="L142" i="29"/>
  <c r="O142" i="29" s="1"/>
  <c r="K142" i="29"/>
  <c r="N142" i="29" s="1"/>
  <c r="Q142" i="29" s="1"/>
  <c r="I144" i="29" l="1"/>
  <c r="L143" i="29"/>
  <c r="O143" i="29" s="1"/>
  <c r="K143" i="29"/>
  <c r="N143" i="29" s="1"/>
  <c r="Q143" i="29" s="1"/>
  <c r="M145" i="29"/>
  <c r="P145" i="29" s="1"/>
  <c r="J146" i="29"/>
  <c r="J147" i="29" l="1"/>
  <c r="M146" i="29"/>
  <c r="P146" i="29" s="1"/>
  <c r="I145" i="29"/>
  <c r="L144" i="29"/>
  <c r="O144" i="29" s="1"/>
  <c r="K144" i="29"/>
  <c r="N144" i="29" s="1"/>
  <c r="Q144" i="29" s="1"/>
  <c r="L145" i="29" l="1"/>
  <c r="O145" i="29" s="1"/>
  <c r="I146" i="29"/>
  <c r="K145" i="29"/>
  <c r="N145" i="29" s="1"/>
  <c r="Q145" i="29" s="1"/>
  <c r="J148" i="29"/>
  <c r="M147" i="29"/>
  <c r="P147" i="29" s="1"/>
  <c r="M148" i="29" l="1"/>
  <c r="P148" i="29" s="1"/>
  <c r="J149" i="29"/>
  <c r="L146" i="29"/>
  <c r="O146" i="29" s="1"/>
  <c r="K146" i="29"/>
  <c r="N146" i="29" s="1"/>
  <c r="Q146" i="29" s="1"/>
  <c r="I147" i="29"/>
  <c r="L147" i="29" l="1"/>
  <c r="O147" i="29" s="1"/>
  <c r="K147" i="29"/>
  <c r="N147" i="29" s="1"/>
  <c r="Q147" i="29" s="1"/>
  <c r="I148" i="29"/>
  <c r="M149" i="29"/>
  <c r="P149" i="29" s="1"/>
  <c r="J150" i="29"/>
  <c r="J151" i="29" l="1"/>
  <c r="M150" i="29"/>
  <c r="P150" i="29" s="1"/>
  <c r="L148" i="29"/>
  <c r="O148" i="29" s="1"/>
  <c r="I149" i="29"/>
  <c r="K148" i="29"/>
  <c r="N148" i="29" s="1"/>
  <c r="Q148" i="29" s="1"/>
  <c r="L149" i="29" l="1"/>
  <c r="O149" i="29" s="1"/>
  <c r="K149" i="29"/>
  <c r="N149" i="29" s="1"/>
  <c r="Q149" i="29" s="1"/>
  <c r="I150" i="29"/>
  <c r="J152" i="29"/>
  <c r="M151" i="29"/>
  <c r="P151" i="29" s="1"/>
  <c r="J153" i="29" l="1"/>
  <c r="M152" i="29"/>
  <c r="P152" i="29" s="1"/>
  <c r="I151" i="29"/>
  <c r="K150" i="29"/>
  <c r="N150" i="29" s="1"/>
  <c r="Q150" i="29" s="1"/>
  <c r="L150" i="29"/>
  <c r="O150" i="29" s="1"/>
  <c r="I152" i="29" l="1"/>
  <c r="L151" i="29"/>
  <c r="O151" i="29" s="1"/>
  <c r="K151" i="29"/>
  <c r="N151" i="29" s="1"/>
  <c r="Q151" i="29" s="1"/>
  <c r="J154" i="29"/>
  <c r="M153" i="29"/>
  <c r="P153" i="29" s="1"/>
  <c r="J155" i="29" l="1"/>
  <c r="M154" i="29"/>
  <c r="P154" i="29" s="1"/>
  <c r="L152" i="29"/>
  <c r="O152" i="29" s="1"/>
  <c r="K152" i="29"/>
  <c r="N152" i="29" s="1"/>
  <c r="Q152" i="29" s="1"/>
  <c r="I153" i="29"/>
  <c r="I154" i="29" l="1"/>
  <c r="L153" i="29"/>
  <c r="O153" i="29" s="1"/>
  <c r="K153" i="29"/>
  <c r="N153" i="29" s="1"/>
  <c r="Q153" i="29" s="1"/>
  <c r="M155" i="29"/>
  <c r="P155" i="29" s="1"/>
  <c r="J156" i="29"/>
  <c r="J157" i="29" l="1"/>
  <c r="M156" i="29"/>
  <c r="P156" i="29" s="1"/>
  <c r="I155" i="29"/>
  <c r="K154" i="29"/>
  <c r="N154" i="29" s="1"/>
  <c r="Q154" i="29" s="1"/>
  <c r="L154" i="29"/>
  <c r="O154" i="29" s="1"/>
  <c r="I156" i="29" l="1"/>
  <c r="L155" i="29"/>
  <c r="O155" i="29" s="1"/>
  <c r="K155" i="29"/>
  <c r="N155" i="29" s="1"/>
  <c r="Q155" i="29" s="1"/>
  <c r="J158" i="29"/>
  <c r="M157" i="29"/>
  <c r="P157" i="29" s="1"/>
  <c r="M158" i="29" l="1"/>
  <c r="P158" i="29" s="1"/>
  <c r="J159" i="29"/>
  <c r="K156" i="29"/>
  <c r="N156" i="29" s="1"/>
  <c r="Q156" i="29" s="1"/>
  <c r="L156" i="29"/>
  <c r="O156" i="29" s="1"/>
  <c r="I157" i="29"/>
  <c r="M159" i="29" l="1"/>
  <c r="P159" i="29" s="1"/>
  <c r="J160" i="29"/>
  <c r="K157" i="29"/>
  <c r="N157" i="29" s="1"/>
  <c r="Q157" i="29" s="1"/>
  <c r="L157" i="29"/>
  <c r="O157" i="29" s="1"/>
  <c r="I158" i="29"/>
  <c r="K158" i="29" l="1"/>
  <c r="N158" i="29" s="1"/>
  <c r="Q158" i="29" s="1"/>
  <c r="L158" i="29"/>
  <c r="O158" i="29" s="1"/>
  <c r="I159" i="29"/>
  <c r="M160" i="29"/>
  <c r="P160" i="29" s="1"/>
  <c r="J161" i="29"/>
  <c r="J162" i="29" l="1"/>
  <c r="M161" i="29"/>
  <c r="P161" i="29" s="1"/>
  <c r="L159" i="29"/>
  <c r="O159" i="29" s="1"/>
  <c r="I160" i="29"/>
  <c r="K159" i="29"/>
  <c r="N159" i="29" s="1"/>
  <c r="Q159" i="29" s="1"/>
  <c r="L160" i="29" l="1"/>
  <c r="O160" i="29" s="1"/>
  <c r="K160" i="29"/>
  <c r="N160" i="29" s="1"/>
  <c r="Q160" i="29" s="1"/>
  <c r="I161" i="29"/>
  <c r="J163" i="29"/>
  <c r="M163" i="29" s="1"/>
  <c r="P163" i="29" s="1"/>
  <c r="M162" i="29"/>
  <c r="P162" i="29" s="1"/>
  <c r="I162" i="29" l="1"/>
  <c r="L161" i="29"/>
  <c r="O161" i="29" s="1"/>
  <c r="K161" i="29"/>
  <c r="N161" i="29" s="1"/>
  <c r="Q161" i="29" s="1"/>
  <c r="I163" i="29" l="1"/>
  <c r="L162" i="29"/>
  <c r="O162" i="29" s="1"/>
  <c r="K162" i="29"/>
  <c r="N162" i="29" s="1"/>
  <c r="Q162" i="29" s="1"/>
  <c r="L163" i="29" l="1"/>
  <c r="O163" i="29" s="1"/>
  <c r="K163" i="29"/>
  <c r="N163" i="29" s="1"/>
  <c r="Q163" i="29" s="1"/>
  <c r="C20" i="26" l="1"/>
  <c r="K6" i="3"/>
  <c r="O6" i="3" s="1"/>
  <c r="J6" i="3"/>
  <c r="N6" i="3" s="1"/>
  <c r="I6" i="3"/>
  <c r="M6" i="3" s="1"/>
  <c r="H6" i="3"/>
  <c r="H7" i="3" s="1"/>
  <c r="H8" i="3" s="1"/>
  <c r="K7" i="3"/>
  <c r="K8" i="3" s="1"/>
  <c r="J7" i="3"/>
  <c r="J8" i="3" s="1"/>
  <c r="I7" i="3"/>
  <c r="I8" i="3" s="1"/>
  <c r="I23" i="28"/>
  <c r="H23" i="28"/>
  <c r="I22" i="28"/>
  <c r="H22" i="28"/>
  <c r="I21" i="28"/>
  <c r="H21" i="28"/>
  <c r="F23" i="28"/>
  <c r="F22" i="28"/>
  <c r="F21" i="28"/>
  <c r="F20" i="28"/>
  <c r="E23" i="28"/>
  <c r="D23" i="28"/>
  <c r="E22" i="28"/>
  <c r="D22" i="28"/>
  <c r="E21" i="28"/>
  <c r="D21" i="28"/>
  <c r="E20" i="28"/>
  <c r="D20" i="28"/>
  <c r="G22" i="28"/>
  <c r="G21" i="28"/>
  <c r="I20" i="28"/>
  <c r="H20" i="28"/>
  <c r="G20" i="28"/>
  <c r="F15" i="28"/>
  <c r="F14" i="28"/>
  <c r="F13" i="28"/>
  <c r="F12" i="28"/>
  <c r="F11" i="28"/>
  <c r="F10" i="28"/>
  <c r="F9" i="28"/>
  <c r="F8" i="28"/>
  <c r="F7" i="28"/>
  <c r="F6" i="28"/>
  <c r="F5" i="28"/>
  <c r="F4" i="28"/>
  <c r="I15" i="28"/>
  <c r="I14" i="28"/>
  <c r="I13" i="28"/>
  <c r="I12" i="28"/>
  <c r="I11" i="28"/>
  <c r="I10" i="28"/>
  <c r="I9" i="28"/>
  <c r="I8" i="28"/>
  <c r="I7" i="28"/>
  <c r="I6" i="28"/>
  <c r="I5" i="28"/>
  <c r="I4" i="28"/>
  <c r="H15" i="28"/>
  <c r="H14" i="28"/>
  <c r="H13" i="28"/>
  <c r="H12" i="28"/>
  <c r="H11" i="28"/>
  <c r="H10" i="28"/>
  <c r="H9" i="28"/>
  <c r="H8" i="28"/>
  <c r="H7" i="28"/>
  <c r="H6" i="28"/>
  <c r="H5" i="28"/>
  <c r="H4" i="28"/>
  <c r="G15" i="28"/>
  <c r="G14" i="28"/>
  <c r="G13" i="28"/>
  <c r="G12" i="28"/>
  <c r="G11" i="28"/>
  <c r="G10" i="28"/>
  <c r="G9" i="28"/>
  <c r="G8" i="28"/>
  <c r="G7" i="28"/>
  <c r="G6" i="28"/>
  <c r="G5" i="28"/>
  <c r="G4" i="28"/>
  <c r="E16" i="28"/>
  <c r="E15" i="28"/>
  <c r="E14" i="28"/>
  <c r="E13" i="28"/>
  <c r="E12" i="28"/>
  <c r="E11" i="28"/>
  <c r="E10" i="28"/>
  <c r="E9" i="28"/>
  <c r="E8" i="28"/>
  <c r="E7" i="28"/>
  <c r="E6" i="28"/>
  <c r="E5" i="28"/>
  <c r="E4" i="28"/>
  <c r="D16" i="28"/>
  <c r="D15" i="28"/>
  <c r="D14" i="28"/>
  <c r="D13" i="28"/>
  <c r="D12" i="28"/>
  <c r="D11" i="28"/>
  <c r="D10" i="28"/>
  <c r="D9" i="28"/>
  <c r="D8" i="28"/>
  <c r="D7" i="28"/>
  <c r="D6" i="28"/>
  <c r="D5" i="28"/>
  <c r="D4" i="28"/>
  <c r="A16" i="28"/>
  <c r="A15" i="28"/>
  <c r="A14" i="28"/>
  <c r="A13" i="28"/>
  <c r="C13" i="28" s="1"/>
  <c r="A12" i="28"/>
  <c r="A11" i="28"/>
  <c r="A10" i="28"/>
  <c r="A9" i="28"/>
  <c r="A8" i="28"/>
  <c r="A7" i="28"/>
  <c r="A6" i="28"/>
  <c r="A5" i="28"/>
  <c r="B5" i="28" s="1"/>
  <c r="A4" i="28"/>
  <c r="B15" i="28"/>
  <c r="C16" i="28"/>
  <c r="C15" i="28"/>
  <c r="B14" i="28"/>
  <c r="C12" i="28"/>
  <c r="C11" i="28"/>
  <c r="C10" i="28"/>
  <c r="B9" i="28"/>
  <c r="C8" i="28"/>
  <c r="B7" i="28"/>
  <c r="B6" i="28"/>
  <c r="B4" i="28"/>
  <c r="G242" i="27"/>
  <c r="G241" i="27"/>
  <c r="G240" i="27"/>
  <c r="G239" i="27"/>
  <c r="G238" i="27"/>
  <c r="G237" i="27"/>
  <c r="G236" i="27"/>
  <c r="G235" i="27"/>
  <c r="G234" i="27"/>
  <c r="G233" i="27"/>
  <c r="G232" i="27"/>
  <c r="G231" i="27"/>
  <c r="G230" i="27"/>
  <c r="G229" i="27"/>
  <c r="G228" i="27"/>
  <c r="G227" i="27"/>
  <c r="G226" i="27"/>
  <c r="G225" i="27"/>
  <c r="G224" i="27"/>
  <c r="G223" i="27"/>
  <c r="G222" i="27"/>
  <c r="G221" i="27"/>
  <c r="G220" i="27"/>
  <c r="G219" i="27"/>
  <c r="G218" i="27"/>
  <c r="G217" i="27"/>
  <c r="G216" i="27"/>
  <c r="G215" i="27"/>
  <c r="G214" i="27"/>
  <c r="G213" i="27"/>
  <c r="G212" i="27"/>
  <c r="G211" i="27"/>
  <c r="G210" i="27"/>
  <c r="G209" i="27"/>
  <c r="G208" i="27"/>
  <c r="G207" i="27"/>
  <c r="G206" i="27"/>
  <c r="G205" i="27"/>
  <c r="G204" i="27"/>
  <c r="G203" i="27"/>
  <c r="G202" i="27"/>
  <c r="G201" i="27"/>
  <c r="G200" i="27"/>
  <c r="G199" i="27"/>
  <c r="G198" i="27"/>
  <c r="G197" i="27"/>
  <c r="G196" i="27"/>
  <c r="G195" i="27"/>
  <c r="G194" i="27"/>
  <c r="G193" i="27"/>
  <c r="G192" i="27"/>
  <c r="G191" i="27"/>
  <c r="G190" i="27"/>
  <c r="G189" i="27"/>
  <c r="G188" i="27"/>
  <c r="G187" i="27"/>
  <c r="G186" i="27"/>
  <c r="G185" i="27"/>
  <c r="G184" i="27"/>
  <c r="G183" i="27"/>
  <c r="G182" i="27"/>
  <c r="G181" i="27"/>
  <c r="G180" i="27"/>
  <c r="G179" i="27"/>
  <c r="G178" i="27"/>
  <c r="G177" i="27"/>
  <c r="G176" i="27"/>
  <c r="G175" i="27"/>
  <c r="G174" i="27"/>
  <c r="G173" i="27"/>
  <c r="G172" i="27"/>
  <c r="G171" i="27"/>
  <c r="G170" i="27"/>
  <c r="G169" i="27"/>
  <c r="G168" i="27"/>
  <c r="G167" i="27"/>
  <c r="G166" i="27"/>
  <c r="G165" i="27"/>
  <c r="G164" i="27"/>
  <c r="G163" i="27"/>
  <c r="G162" i="27"/>
  <c r="G161" i="27"/>
  <c r="G160" i="27"/>
  <c r="G159" i="27"/>
  <c r="G158" i="27"/>
  <c r="G157" i="27"/>
  <c r="G156" i="27"/>
  <c r="G155" i="27"/>
  <c r="G154" i="27"/>
  <c r="G153" i="27"/>
  <c r="G152" i="27"/>
  <c r="G151" i="27"/>
  <c r="G150" i="27"/>
  <c r="G149" i="27"/>
  <c r="G148" i="27"/>
  <c r="G147" i="27"/>
  <c r="G146" i="27"/>
  <c r="G145" i="27"/>
  <c r="G144" i="27"/>
  <c r="G143" i="27"/>
  <c r="G142" i="27"/>
  <c r="G141" i="27"/>
  <c r="G140" i="27"/>
  <c r="G139" i="27"/>
  <c r="G138" i="27"/>
  <c r="G137" i="27"/>
  <c r="G136" i="27"/>
  <c r="G135" i="27"/>
  <c r="G134" i="27"/>
  <c r="G133" i="27"/>
  <c r="G132" i="27"/>
  <c r="G131" i="27"/>
  <c r="G130" i="27"/>
  <c r="G129" i="27"/>
  <c r="G128" i="27"/>
  <c r="G127" i="27"/>
  <c r="G126" i="27"/>
  <c r="G125" i="27"/>
  <c r="G124" i="27"/>
  <c r="G123" i="27"/>
  <c r="G122" i="27"/>
  <c r="G121" i="27"/>
  <c r="G120" i="27"/>
  <c r="G119" i="27"/>
  <c r="G118" i="27"/>
  <c r="G117" i="27"/>
  <c r="G116" i="27"/>
  <c r="G115" i="27"/>
  <c r="G114" i="27"/>
  <c r="G113" i="27"/>
  <c r="G112" i="27"/>
  <c r="G111" i="27"/>
  <c r="G110" i="27"/>
  <c r="G109" i="27"/>
  <c r="G108" i="27"/>
  <c r="G107" i="27"/>
  <c r="G106" i="27"/>
  <c r="G105" i="27"/>
  <c r="G104" i="27"/>
  <c r="G103" i="27"/>
  <c r="G102" i="27"/>
  <c r="G101" i="27"/>
  <c r="G100" i="27"/>
  <c r="G99" i="27"/>
  <c r="G98" i="27"/>
  <c r="G97" i="27"/>
  <c r="G96" i="27"/>
  <c r="G95" i="27"/>
  <c r="G94" i="27"/>
  <c r="G93" i="27"/>
  <c r="G92" i="27"/>
  <c r="G91" i="27"/>
  <c r="G90" i="27"/>
  <c r="G89" i="27"/>
  <c r="G88" i="27"/>
  <c r="G87" i="27"/>
  <c r="G86" i="27"/>
  <c r="G85" i="27"/>
  <c r="G84" i="27"/>
  <c r="G83" i="27"/>
  <c r="G82" i="27"/>
  <c r="G81" i="27"/>
  <c r="G80" i="27"/>
  <c r="G79" i="27"/>
  <c r="G78" i="27"/>
  <c r="G77" i="27"/>
  <c r="G76" i="27"/>
  <c r="G75" i="27"/>
  <c r="G74" i="27"/>
  <c r="G73" i="27"/>
  <c r="G72" i="27"/>
  <c r="G71" i="27"/>
  <c r="G70" i="27"/>
  <c r="G69" i="27"/>
  <c r="G68" i="27"/>
  <c r="G67" i="27"/>
  <c r="G66" i="27"/>
  <c r="G65" i="27"/>
  <c r="G64" i="27"/>
  <c r="G63" i="27"/>
  <c r="G62" i="27"/>
  <c r="G61" i="27"/>
  <c r="G60" i="27"/>
  <c r="G59" i="27"/>
  <c r="G58" i="27"/>
  <c r="G57" i="27"/>
  <c r="G56" i="27"/>
  <c r="G55" i="27"/>
  <c r="G54" i="27"/>
  <c r="G53" i="27"/>
  <c r="G52" i="27"/>
  <c r="G51" i="27"/>
  <c r="G50" i="27"/>
  <c r="G49" i="27"/>
  <c r="G48" i="27"/>
  <c r="G47" i="27"/>
  <c r="G46" i="27"/>
  <c r="G45" i="27"/>
  <c r="G44" i="27"/>
  <c r="G43" i="27"/>
  <c r="G42" i="27"/>
  <c r="G41" i="27"/>
  <c r="G40" i="27"/>
  <c r="G39" i="27"/>
  <c r="G38" i="27"/>
  <c r="G37" i="27"/>
  <c r="G36" i="27"/>
  <c r="G35" i="27"/>
  <c r="G34" i="27"/>
  <c r="G33" i="27"/>
  <c r="G32" i="27"/>
  <c r="G31" i="27"/>
  <c r="G30" i="27"/>
  <c r="G29" i="27"/>
  <c r="G28" i="27"/>
  <c r="G27" i="27"/>
  <c r="G26" i="27"/>
  <c r="G25" i="27"/>
  <c r="G24" i="27"/>
  <c r="G23" i="27"/>
  <c r="G22" i="27"/>
  <c r="G21" i="27"/>
  <c r="G20" i="27"/>
  <c r="G19" i="27"/>
  <c r="G18" i="27"/>
  <c r="G17" i="27"/>
  <c r="G16" i="27"/>
  <c r="G15" i="27"/>
  <c r="G14" i="27"/>
  <c r="G13" i="27"/>
  <c r="G12" i="27"/>
  <c r="G11" i="27"/>
  <c r="G10" i="27"/>
  <c r="G9" i="27"/>
  <c r="G8" i="27"/>
  <c r="I7" i="27"/>
  <c r="I8" i="27" s="1"/>
  <c r="I9" i="27" s="1"/>
  <c r="I10" i="27" s="1"/>
  <c r="I11" i="27" s="1"/>
  <c r="I12" i="27" s="1"/>
  <c r="I13" i="27" s="1"/>
  <c r="I14" i="27" s="1"/>
  <c r="I15" i="27" s="1"/>
  <c r="I16" i="27" s="1"/>
  <c r="H7" i="27"/>
  <c r="H8" i="27" s="1"/>
  <c r="G7" i="27"/>
  <c r="G6" i="27"/>
  <c r="E26" i="26"/>
  <c r="C22" i="26"/>
  <c r="C21" i="26"/>
  <c r="E15" i="26"/>
  <c r="D15" i="26"/>
  <c r="C15" i="26"/>
  <c r="L11" i="26"/>
  <c r="I11" i="26"/>
  <c r="F11" i="26"/>
  <c r="C11" i="26"/>
  <c r="L6" i="3" l="1"/>
  <c r="P6" i="3" s="1"/>
  <c r="L8" i="3"/>
  <c r="M8" i="3"/>
  <c r="N8" i="3"/>
  <c r="P8" i="3"/>
  <c r="O8" i="3"/>
  <c r="L7" i="3"/>
  <c r="N7" i="3"/>
  <c r="O7" i="3"/>
  <c r="P7" i="3"/>
  <c r="M7" i="3"/>
  <c r="B16" i="28"/>
  <c r="C6" i="28"/>
  <c r="C14" i="28"/>
  <c r="C5" i="28"/>
  <c r="C7" i="28"/>
  <c r="C9" i="28"/>
  <c r="B10" i="28"/>
  <c r="B11" i="28"/>
  <c r="B12" i="28"/>
  <c r="B8" i="28"/>
  <c r="B13" i="28"/>
  <c r="C4" i="28"/>
  <c r="AA5" i="27"/>
  <c r="I17" i="27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AB5" i="27"/>
  <c r="H9" i="27"/>
  <c r="J8" i="27"/>
  <c r="J7" i="27"/>
  <c r="AB8" i="25"/>
  <c r="AB7" i="25"/>
  <c r="AB6" i="25"/>
  <c r="AB5" i="25"/>
  <c r="AB12" i="25"/>
  <c r="F8" i="25"/>
  <c r="G8" i="25"/>
  <c r="H8" i="25"/>
  <c r="I8" i="25"/>
  <c r="J8" i="25"/>
  <c r="F9" i="25"/>
  <c r="G9" i="25"/>
  <c r="H9" i="25"/>
  <c r="I9" i="25"/>
  <c r="J9" i="25"/>
  <c r="F10" i="25"/>
  <c r="G10" i="25"/>
  <c r="H10" i="25"/>
  <c r="I10" i="25"/>
  <c r="J10" i="25"/>
  <c r="F11" i="25"/>
  <c r="G11" i="25"/>
  <c r="G12" i="25" s="1"/>
  <c r="G13" i="25" s="1"/>
  <c r="G14" i="25" s="1"/>
  <c r="G15" i="25" s="1"/>
  <c r="G16" i="25" s="1"/>
  <c r="G17" i="25" s="1"/>
  <c r="G18" i="25" s="1"/>
  <c r="G19" i="25" s="1"/>
  <c r="G20" i="25" s="1"/>
  <c r="G21" i="25" s="1"/>
  <c r="G22" i="25" s="1"/>
  <c r="G23" i="25" s="1"/>
  <c r="G24" i="25" s="1"/>
  <c r="G25" i="25" s="1"/>
  <c r="G26" i="25" s="1"/>
  <c r="G27" i="25" s="1"/>
  <c r="G28" i="25" s="1"/>
  <c r="G29" i="25" s="1"/>
  <c r="G30" i="25" s="1"/>
  <c r="G31" i="25" s="1"/>
  <c r="G32" i="25" s="1"/>
  <c r="G33" i="25" s="1"/>
  <c r="G34" i="25" s="1"/>
  <c r="G35" i="25" s="1"/>
  <c r="G36" i="25" s="1"/>
  <c r="G37" i="25" s="1"/>
  <c r="G38" i="25" s="1"/>
  <c r="G39" i="25" s="1"/>
  <c r="G40" i="25" s="1"/>
  <c r="G41" i="25" s="1"/>
  <c r="G42" i="25" s="1"/>
  <c r="G43" i="25" s="1"/>
  <c r="G44" i="25" s="1"/>
  <c r="G45" i="25" s="1"/>
  <c r="G46" i="25" s="1"/>
  <c r="G47" i="25" s="1"/>
  <c r="G48" i="25" s="1"/>
  <c r="G49" i="25" s="1"/>
  <c r="G50" i="25" s="1"/>
  <c r="G51" i="25" s="1"/>
  <c r="G52" i="25" s="1"/>
  <c r="G53" i="25" s="1"/>
  <c r="G54" i="25" s="1"/>
  <c r="G55" i="25" s="1"/>
  <c r="G56" i="25" s="1"/>
  <c r="G57" i="25" s="1"/>
  <c r="G58" i="25" s="1"/>
  <c r="G59" i="25" s="1"/>
  <c r="G60" i="25" s="1"/>
  <c r="G61" i="25" s="1"/>
  <c r="G62" i="25" s="1"/>
  <c r="G63" i="25" s="1"/>
  <c r="G64" i="25" s="1"/>
  <c r="G65" i="25" s="1"/>
  <c r="G66" i="25" s="1"/>
  <c r="G67" i="25" s="1"/>
  <c r="G68" i="25" s="1"/>
  <c r="G69" i="25" s="1"/>
  <c r="G70" i="25" s="1"/>
  <c r="G71" i="25" s="1"/>
  <c r="G72" i="25" s="1"/>
  <c r="G73" i="25" s="1"/>
  <c r="G74" i="25" s="1"/>
  <c r="G75" i="25" s="1"/>
  <c r="G76" i="25" s="1"/>
  <c r="G77" i="25" s="1"/>
  <c r="G78" i="25" s="1"/>
  <c r="G79" i="25" s="1"/>
  <c r="G80" i="25" s="1"/>
  <c r="G81" i="25" s="1"/>
  <c r="G82" i="25" s="1"/>
  <c r="G83" i="25" s="1"/>
  <c r="G84" i="25" s="1"/>
  <c r="G85" i="25" s="1"/>
  <c r="G86" i="25" s="1"/>
  <c r="G87" i="25" s="1"/>
  <c r="G88" i="25" s="1"/>
  <c r="G89" i="25" s="1"/>
  <c r="G90" i="25" s="1"/>
  <c r="G91" i="25" s="1"/>
  <c r="G92" i="25" s="1"/>
  <c r="G93" i="25" s="1"/>
  <c r="G94" i="25" s="1"/>
  <c r="G95" i="25" s="1"/>
  <c r="G96" i="25" s="1"/>
  <c r="G97" i="25" s="1"/>
  <c r="G98" i="25" s="1"/>
  <c r="G99" i="25" s="1"/>
  <c r="G100" i="25" s="1"/>
  <c r="G101" i="25" s="1"/>
  <c r="G102" i="25" s="1"/>
  <c r="G103" i="25" s="1"/>
  <c r="G104" i="25" s="1"/>
  <c r="G105" i="25" s="1"/>
  <c r="G106" i="25" s="1"/>
  <c r="G107" i="25" s="1"/>
  <c r="G108" i="25" s="1"/>
  <c r="G109" i="25" s="1"/>
  <c r="G110" i="25" s="1"/>
  <c r="G111" i="25" s="1"/>
  <c r="G112" i="25" s="1"/>
  <c r="G113" i="25" s="1"/>
  <c r="G114" i="25" s="1"/>
  <c r="G115" i="25" s="1"/>
  <c r="G116" i="25" s="1"/>
  <c r="G117" i="25" s="1"/>
  <c r="G118" i="25" s="1"/>
  <c r="G119" i="25" s="1"/>
  <c r="G120" i="25" s="1"/>
  <c r="G121" i="25" s="1"/>
  <c r="H11" i="25"/>
  <c r="H12" i="25" s="1"/>
  <c r="I11" i="25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I84" i="25" s="1"/>
  <c r="I85" i="25" s="1"/>
  <c r="I86" i="25" s="1"/>
  <c r="I87" i="25" s="1"/>
  <c r="I88" i="25" s="1"/>
  <c r="I89" i="25" s="1"/>
  <c r="I90" i="25" s="1"/>
  <c r="I91" i="25" s="1"/>
  <c r="I92" i="25" s="1"/>
  <c r="I93" i="25" s="1"/>
  <c r="I94" i="25" s="1"/>
  <c r="I95" i="25" s="1"/>
  <c r="I96" i="25" s="1"/>
  <c r="I97" i="25" s="1"/>
  <c r="I98" i="25" s="1"/>
  <c r="I99" i="25" s="1"/>
  <c r="I100" i="25" s="1"/>
  <c r="I101" i="25" s="1"/>
  <c r="I102" i="25" s="1"/>
  <c r="I103" i="25" s="1"/>
  <c r="I104" i="25" s="1"/>
  <c r="I105" i="25" s="1"/>
  <c r="I106" i="25" s="1"/>
  <c r="I107" i="25" s="1"/>
  <c r="I108" i="25" s="1"/>
  <c r="I109" i="25" s="1"/>
  <c r="I110" i="25" s="1"/>
  <c r="I111" i="25" s="1"/>
  <c r="I112" i="25" s="1"/>
  <c r="I113" i="25" s="1"/>
  <c r="I114" i="25" s="1"/>
  <c r="I115" i="25" s="1"/>
  <c r="I116" i="25" s="1"/>
  <c r="I117" i="25" s="1"/>
  <c r="I118" i="25" s="1"/>
  <c r="I119" i="25" s="1"/>
  <c r="I120" i="25" s="1"/>
  <c r="I121" i="25" s="1"/>
  <c r="J11" i="25"/>
  <c r="F12" i="25"/>
  <c r="F13" i="25"/>
  <c r="F14" i="25"/>
  <c r="F15" i="25"/>
  <c r="F16" i="25"/>
  <c r="F17" i="25"/>
  <c r="F18" i="25"/>
  <c r="F19" i="25"/>
  <c r="F20" i="25"/>
  <c r="F21" i="25"/>
  <c r="F22" i="25"/>
  <c r="F23" i="25"/>
  <c r="F24" i="25"/>
  <c r="F25" i="25"/>
  <c r="F26" i="25"/>
  <c r="F27" i="25"/>
  <c r="F28" i="25"/>
  <c r="F29" i="25"/>
  <c r="F30" i="25"/>
  <c r="F31" i="25"/>
  <c r="F32" i="25"/>
  <c r="F33" i="25"/>
  <c r="F34" i="25"/>
  <c r="F35" i="25"/>
  <c r="F36" i="25"/>
  <c r="F37" i="25"/>
  <c r="F38" i="25"/>
  <c r="F39" i="25"/>
  <c r="F40" i="25"/>
  <c r="F41" i="25"/>
  <c r="F42" i="25"/>
  <c r="F43" i="25"/>
  <c r="F44" i="25"/>
  <c r="F45" i="25"/>
  <c r="F46" i="25"/>
  <c r="F47" i="25"/>
  <c r="F48" i="25"/>
  <c r="F49" i="25"/>
  <c r="F50" i="25"/>
  <c r="F51" i="25"/>
  <c r="F52" i="25"/>
  <c r="F53" i="25"/>
  <c r="F54" i="25"/>
  <c r="F55" i="25"/>
  <c r="F56" i="25"/>
  <c r="F57" i="25"/>
  <c r="F58" i="25"/>
  <c r="F59" i="25"/>
  <c r="F60" i="25"/>
  <c r="F61" i="25"/>
  <c r="F62" i="25"/>
  <c r="F63" i="25"/>
  <c r="F64" i="25"/>
  <c r="F65" i="25"/>
  <c r="F66" i="25"/>
  <c r="F67" i="25"/>
  <c r="F68" i="25"/>
  <c r="F69" i="25"/>
  <c r="F70" i="25"/>
  <c r="F71" i="25"/>
  <c r="F72" i="25"/>
  <c r="F73" i="25"/>
  <c r="F74" i="25"/>
  <c r="F75" i="25"/>
  <c r="F76" i="25"/>
  <c r="F77" i="25"/>
  <c r="F78" i="25"/>
  <c r="F79" i="25"/>
  <c r="F80" i="25"/>
  <c r="F81" i="25"/>
  <c r="F82" i="25"/>
  <c r="F83" i="25"/>
  <c r="F84" i="25"/>
  <c r="F85" i="25"/>
  <c r="F86" i="25"/>
  <c r="F87" i="25"/>
  <c r="F88" i="25"/>
  <c r="F89" i="25"/>
  <c r="F90" i="25"/>
  <c r="F91" i="25"/>
  <c r="F92" i="25"/>
  <c r="F93" i="25"/>
  <c r="F94" i="25"/>
  <c r="F95" i="25"/>
  <c r="F96" i="25"/>
  <c r="F97" i="25"/>
  <c r="F98" i="25"/>
  <c r="F99" i="25"/>
  <c r="F100" i="25"/>
  <c r="F101" i="25"/>
  <c r="F102" i="25"/>
  <c r="F103" i="25"/>
  <c r="F104" i="25"/>
  <c r="F105" i="25"/>
  <c r="F106" i="25"/>
  <c r="F107" i="25"/>
  <c r="F108" i="25"/>
  <c r="F109" i="25"/>
  <c r="F110" i="25"/>
  <c r="F111" i="25"/>
  <c r="F112" i="25"/>
  <c r="F113" i="25"/>
  <c r="F114" i="25"/>
  <c r="F115" i="25"/>
  <c r="F116" i="25"/>
  <c r="F117" i="25"/>
  <c r="F118" i="25"/>
  <c r="F119" i="25"/>
  <c r="F120" i="25"/>
  <c r="F121" i="25"/>
  <c r="I7" i="25"/>
  <c r="H7" i="25"/>
  <c r="G7" i="25"/>
  <c r="F7" i="25"/>
  <c r="K7" i="25"/>
  <c r="M8" i="25"/>
  <c r="K8" i="25"/>
  <c r="I67" i="27" l="1"/>
  <c r="J9" i="27"/>
  <c r="H10" i="27"/>
  <c r="AB10" i="25"/>
  <c r="AB11" i="25"/>
  <c r="J12" i="25"/>
  <c r="H13" i="25"/>
  <c r="J7" i="25"/>
  <c r="M7" i="25" s="1"/>
  <c r="M9" i="25"/>
  <c r="K9" i="25"/>
  <c r="L8" i="25"/>
  <c r="L7" i="25"/>
  <c r="I68" i="27" l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I84" i="27" s="1"/>
  <c r="I85" i="27" s="1"/>
  <c r="I86" i="27" s="1"/>
  <c r="I87" i="27" s="1"/>
  <c r="I88" i="27" s="1"/>
  <c r="I89" i="27" s="1"/>
  <c r="I90" i="27" s="1"/>
  <c r="I91" i="27" s="1"/>
  <c r="I92" i="27" s="1"/>
  <c r="I93" i="27" s="1"/>
  <c r="I94" i="27" s="1"/>
  <c r="I95" i="27" s="1"/>
  <c r="I96" i="27" s="1"/>
  <c r="I97" i="27" s="1"/>
  <c r="I98" i="27" s="1"/>
  <c r="I99" i="27" s="1"/>
  <c r="I100" i="27" s="1"/>
  <c r="I101" i="27" s="1"/>
  <c r="I102" i="27" s="1"/>
  <c r="I103" i="27" s="1"/>
  <c r="I104" i="27" s="1"/>
  <c r="I105" i="27" s="1"/>
  <c r="I106" i="27" s="1"/>
  <c r="I107" i="27" s="1"/>
  <c r="I108" i="27" s="1"/>
  <c r="I109" i="27" s="1"/>
  <c r="I110" i="27" s="1"/>
  <c r="I111" i="27" s="1"/>
  <c r="I112" i="27" s="1"/>
  <c r="I113" i="27" s="1"/>
  <c r="I114" i="27" s="1"/>
  <c r="I115" i="27" s="1"/>
  <c r="I116" i="27" s="1"/>
  <c r="I117" i="27" s="1"/>
  <c r="I118" i="27" s="1"/>
  <c r="I119" i="27" s="1"/>
  <c r="I120" i="27" s="1"/>
  <c r="I121" i="27" s="1"/>
  <c r="I122" i="27" s="1"/>
  <c r="I123" i="27" s="1"/>
  <c r="I124" i="27" s="1"/>
  <c r="I125" i="27" s="1"/>
  <c r="I126" i="27" s="1"/>
  <c r="I127" i="27" s="1"/>
  <c r="I128" i="27" s="1"/>
  <c r="I129" i="27" s="1"/>
  <c r="I130" i="27" s="1"/>
  <c r="I131" i="27" s="1"/>
  <c r="I132" i="27" s="1"/>
  <c r="I133" i="27" s="1"/>
  <c r="I134" i="27" s="1"/>
  <c r="I135" i="27" s="1"/>
  <c r="I136" i="27" s="1"/>
  <c r="I137" i="27" s="1"/>
  <c r="I138" i="27" s="1"/>
  <c r="I139" i="27" s="1"/>
  <c r="I140" i="27" s="1"/>
  <c r="I141" i="27" s="1"/>
  <c r="I142" i="27" s="1"/>
  <c r="I143" i="27" s="1"/>
  <c r="I144" i="27" s="1"/>
  <c r="I145" i="27" s="1"/>
  <c r="I146" i="27" s="1"/>
  <c r="I147" i="27" s="1"/>
  <c r="I148" i="27" s="1"/>
  <c r="I149" i="27" s="1"/>
  <c r="I150" i="27" s="1"/>
  <c r="I151" i="27" s="1"/>
  <c r="I152" i="27" s="1"/>
  <c r="I153" i="27" s="1"/>
  <c r="I154" i="27" s="1"/>
  <c r="I155" i="27" s="1"/>
  <c r="I156" i="27" s="1"/>
  <c r="I157" i="27" s="1"/>
  <c r="I158" i="27" s="1"/>
  <c r="I159" i="27" s="1"/>
  <c r="I160" i="27" s="1"/>
  <c r="I161" i="27" s="1"/>
  <c r="I162" i="27" s="1"/>
  <c r="I163" i="27" s="1"/>
  <c r="I164" i="27" s="1"/>
  <c r="I165" i="27" s="1"/>
  <c r="I166" i="27" s="1"/>
  <c r="I167" i="27" s="1"/>
  <c r="I168" i="27" s="1"/>
  <c r="I169" i="27" s="1"/>
  <c r="I170" i="27" s="1"/>
  <c r="I171" i="27" s="1"/>
  <c r="I172" i="27" s="1"/>
  <c r="I173" i="27" s="1"/>
  <c r="I174" i="27" s="1"/>
  <c r="I175" i="27" s="1"/>
  <c r="I176" i="27" s="1"/>
  <c r="I177" i="27" s="1"/>
  <c r="I178" i="27" s="1"/>
  <c r="I179" i="27" s="1"/>
  <c r="I180" i="27" s="1"/>
  <c r="I181" i="27" s="1"/>
  <c r="I182" i="27" s="1"/>
  <c r="I183" i="27" s="1"/>
  <c r="I184" i="27" s="1"/>
  <c r="I185" i="27" s="1"/>
  <c r="I186" i="27" s="1"/>
  <c r="I187" i="27" s="1"/>
  <c r="I188" i="27" s="1"/>
  <c r="I189" i="27" s="1"/>
  <c r="I190" i="27" s="1"/>
  <c r="I191" i="27" s="1"/>
  <c r="I192" i="27" s="1"/>
  <c r="I193" i="27" s="1"/>
  <c r="I194" i="27" s="1"/>
  <c r="I195" i="27" s="1"/>
  <c r="I196" i="27" s="1"/>
  <c r="I197" i="27" s="1"/>
  <c r="I198" i="27" s="1"/>
  <c r="I199" i="27" s="1"/>
  <c r="I200" i="27" s="1"/>
  <c r="I201" i="27" s="1"/>
  <c r="I202" i="27" s="1"/>
  <c r="I203" i="27" s="1"/>
  <c r="I204" i="27" s="1"/>
  <c r="I205" i="27" s="1"/>
  <c r="I206" i="27" s="1"/>
  <c r="I207" i="27" s="1"/>
  <c r="I208" i="27" s="1"/>
  <c r="I209" i="27" s="1"/>
  <c r="I210" i="27" s="1"/>
  <c r="I211" i="27" s="1"/>
  <c r="I212" i="27" s="1"/>
  <c r="I213" i="27" s="1"/>
  <c r="I214" i="27" s="1"/>
  <c r="I215" i="27" s="1"/>
  <c r="I216" i="27" s="1"/>
  <c r="I217" i="27" s="1"/>
  <c r="I218" i="27" s="1"/>
  <c r="I219" i="27" s="1"/>
  <c r="I220" i="27" s="1"/>
  <c r="I221" i="27" s="1"/>
  <c r="I222" i="27" s="1"/>
  <c r="I223" i="27" s="1"/>
  <c r="I224" i="27" s="1"/>
  <c r="I225" i="27" s="1"/>
  <c r="I226" i="27" s="1"/>
  <c r="I227" i="27" s="1"/>
  <c r="I228" i="27" s="1"/>
  <c r="I229" i="27" s="1"/>
  <c r="I230" i="27" s="1"/>
  <c r="I231" i="27" s="1"/>
  <c r="I232" i="27" s="1"/>
  <c r="I233" i="27" s="1"/>
  <c r="I234" i="27" s="1"/>
  <c r="I235" i="27" s="1"/>
  <c r="I236" i="27" s="1"/>
  <c r="I237" i="27" s="1"/>
  <c r="I238" i="27" s="1"/>
  <c r="I239" i="27" s="1"/>
  <c r="I240" i="27" s="1"/>
  <c r="I241" i="27" s="1"/>
  <c r="I242" i="27" s="1"/>
  <c r="AB7" i="27" s="1"/>
  <c r="H11" i="27"/>
  <c r="J10" i="27"/>
  <c r="J13" i="25"/>
  <c r="H14" i="25"/>
  <c r="L9" i="25"/>
  <c r="M10" i="25"/>
  <c r="K10" i="25"/>
  <c r="AA7" i="27" l="1"/>
  <c r="J11" i="27"/>
  <c r="H12" i="27"/>
  <c r="J14" i="25"/>
  <c r="H15" i="25"/>
  <c r="L10" i="25"/>
  <c r="M11" i="25"/>
  <c r="K11" i="25"/>
  <c r="H13" i="27" l="1"/>
  <c r="J12" i="27"/>
  <c r="H16" i="25"/>
  <c r="J15" i="25"/>
  <c r="L11" i="25"/>
  <c r="K12" i="25"/>
  <c r="M12" i="25"/>
  <c r="J13" i="27" l="1"/>
  <c r="H14" i="27"/>
  <c r="J16" i="25"/>
  <c r="H17" i="25"/>
  <c r="L12" i="25"/>
  <c r="M13" i="25"/>
  <c r="K13" i="25"/>
  <c r="J14" i="27" l="1"/>
  <c r="H15" i="27"/>
  <c r="J17" i="25"/>
  <c r="H18" i="25"/>
  <c r="L13" i="25"/>
  <c r="M14" i="25"/>
  <c r="K14" i="25"/>
  <c r="H16" i="27" l="1"/>
  <c r="J15" i="27"/>
  <c r="J18" i="25"/>
  <c r="H19" i="25"/>
  <c r="L14" i="25"/>
  <c r="M15" i="25"/>
  <c r="K15" i="25"/>
  <c r="J16" i="27" l="1"/>
  <c r="H17" i="27"/>
  <c r="AB6" i="27"/>
  <c r="AA6" i="27"/>
  <c r="H20" i="25"/>
  <c r="J19" i="25"/>
  <c r="L15" i="25"/>
  <c r="M16" i="25"/>
  <c r="P15" i="25" s="1"/>
  <c r="K16" i="25"/>
  <c r="H18" i="27" l="1"/>
  <c r="J17" i="27"/>
  <c r="J20" i="25"/>
  <c r="H21" i="25"/>
  <c r="L16" i="25"/>
  <c r="M17" i="25"/>
  <c r="P17" i="25" s="1"/>
  <c r="K17" i="25"/>
  <c r="N17" i="25" s="1"/>
  <c r="N16" i="25"/>
  <c r="N8" i="25"/>
  <c r="N7" i="25"/>
  <c r="N9" i="25"/>
  <c r="N10" i="25"/>
  <c r="N11" i="25"/>
  <c r="N12" i="25"/>
  <c r="N13" i="25"/>
  <c r="N14" i="25"/>
  <c r="P16" i="25"/>
  <c r="P7" i="25"/>
  <c r="P8" i="25"/>
  <c r="P9" i="25"/>
  <c r="P10" i="25"/>
  <c r="P11" i="25"/>
  <c r="P12" i="25"/>
  <c r="P13" i="25"/>
  <c r="P14" i="25"/>
  <c r="N15" i="25"/>
  <c r="H19" i="27" l="1"/>
  <c r="J18" i="27"/>
  <c r="J21" i="25"/>
  <c r="H22" i="25"/>
  <c r="O16" i="25"/>
  <c r="O7" i="25"/>
  <c r="O11" i="25"/>
  <c r="O13" i="25"/>
  <c r="O10" i="25"/>
  <c r="O12" i="25"/>
  <c r="O14" i="25"/>
  <c r="O9" i="25"/>
  <c r="O8" i="25"/>
  <c r="L17" i="25"/>
  <c r="O17" i="25" s="1"/>
  <c r="O15" i="25"/>
  <c r="M18" i="25"/>
  <c r="P18" i="25" s="1"/>
  <c r="K18" i="25"/>
  <c r="N18" i="25" s="1"/>
  <c r="H20" i="27" l="1"/>
  <c r="J19" i="27"/>
  <c r="J22" i="25"/>
  <c r="H23" i="25"/>
  <c r="L18" i="25"/>
  <c r="O18" i="25" s="1"/>
  <c r="M19" i="25"/>
  <c r="P19" i="25" s="1"/>
  <c r="K19" i="25"/>
  <c r="N19" i="25" s="1"/>
  <c r="H21" i="27" l="1"/>
  <c r="J20" i="27"/>
  <c r="H24" i="25"/>
  <c r="J23" i="25"/>
  <c r="L19" i="25"/>
  <c r="O19" i="25" s="1"/>
  <c r="M20" i="25"/>
  <c r="P20" i="25" s="1"/>
  <c r="K20" i="25"/>
  <c r="N20" i="25" s="1"/>
  <c r="H22" i="27" l="1"/>
  <c r="J21" i="27"/>
  <c r="J24" i="25"/>
  <c r="H25" i="25"/>
  <c r="L20" i="25"/>
  <c r="O20" i="25" s="1"/>
  <c r="M21" i="25"/>
  <c r="P21" i="25" s="1"/>
  <c r="K21" i="25"/>
  <c r="N21" i="25" s="1"/>
  <c r="H23" i="27" l="1"/>
  <c r="J22" i="27"/>
  <c r="J25" i="25"/>
  <c r="H26" i="25"/>
  <c r="L21" i="25"/>
  <c r="O21" i="25" s="1"/>
  <c r="M22" i="25"/>
  <c r="P22" i="25" s="1"/>
  <c r="K22" i="25"/>
  <c r="N22" i="25" s="1"/>
  <c r="J23" i="27" l="1"/>
  <c r="H24" i="27"/>
  <c r="J26" i="25"/>
  <c r="H27" i="25"/>
  <c r="L22" i="25"/>
  <c r="O22" i="25" s="1"/>
  <c r="M23" i="25"/>
  <c r="P23" i="25" s="1"/>
  <c r="K23" i="25"/>
  <c r="N23" i="25" s="1"/>
  <c r="H25" i="27" l="1"/>
  <c r="J24" i="27"/>
  <c r="H28" i="25"/>
  <c r="J27" i="25"/>
  <c r="L23" i="25"/>
  <c r="O23" i="25" s="1"/>
  <c r="M24" i="25"/>
  <c r="P24" i="25" s="1"/>
  <c r="K24" i="25"/>
  <c r="N24" i="25" s="1"/>
  <c r="H26" i="27" l="1"/>
  <c r="J25" i="27"/>
  <c r="J28" i="25"/>
  <c r="H29" i="25"/>
  <c r="L24" i="25"/>
  <c r="O24" i="25" s="1"/>
  <c r="M25" i="25"/>
  <c r="P25" i="25" s="1"/>
  <c r="K25" i="25"/>
  <c r="N25" i="25" s="1"/>
  <c r="H27" i="27" l="1"/>
  <c r="J26" i="27"/>
  <c r="J29" i="25"/>
  <c r="H30" i="25"/>
  <c r="L25" i="25"/>
  <c r="O25" i="25" s="1"/>
  <c r="M26" i="25"/>
  <c r="P26" i="25" s="1"/>
  <c r="K26" i="25"/>
  <c r="N26" i="25" s="1"/>
  <c r="J27" i="27" l="1"/>
  <c r="H28" i="27"/>
  <c r="J30" i="25"/>
  <c r="H31" i="25"/>
  <c r="L26" i="25"/>
  <c r="O26" i="25" s="1"/>
  <c r="M27" i="25"/>
  <c r="P27" i="25" s="1"/>
  <c r="K27" i="25"/>
  <c r="N27" i="25" s="1"/>
  <c r="J28" i="27" l="1"/>
  <c r="H29" i="27"/>
  <c r="H32" i="25"/>
  <c r="J31" i="25"/>
  <c r="L27" i="25"/>
  <c r="O27" i="25" s="1"/>
  <c r="M28" i="25"/>
  <c r="P28" i="25" s="1"/>
  <c r="K28" i="25"/>
  <c r="N28" i="25" s="1"/>
  <c r="J29" i="27" l="1"/>
  <c r="H30" i="27"/>
  <c r="J32" i="25"/>
  <c r="H33" i="25"/>
  <c r="L28" i="25"/>
  <c r="O28" i="25" s="1"/>
  <c r="M29" i="25"/>
  <c r="P29" i="25" s="1"/>
  <c r="K29" i="25"/>
  <c r="N29" i="25" s="1"/>
  <c r="J30" i="27" l="1"/>
  <c r="H31" i="27"/>
  <c r="J33" i="25"/>
  <c r="H34" i="25"/>
  <c r="L29" i="25"/>
  <c r="O29" i="25" s="1"/>
  <c r="M30" i="25"/>
  <c r="P30" i="25" s="1"/>
  <c r="K30" i="25"/>
  <c r="N30" i="25" s="1"/>
  <c r="H32" i="27" l="1"/>
  <c r="J31" i="27"/>
  <c r="J34" i="25"/>
  <c r="H35" i="25"/>
  <c r="L30" i="25"/>
  <c r="O30" i="25" s="1"/>
  <c r="M31" i="25"/>
  <c r="P31" i="25" s="1"/>
  <c r="K31" i="25"/>
  <c r="N31" i="25" s="1"/>
  <c r="J32" i="27" l="1"/>
  <c r="H33" i="27"/>
  <c r="H36" i="25"/>
  <c r="J35" i="25"/>
  <c r="L31" i="25"/>
  <c r="O31" i="25" s="1"/>
  <c r="K32" i="25"/>
  <c r="N32" i="25" s="1"/>
  <c r="M32" i="25"/>
  <c r="P32" i="25" s="1"/>
  <c r="H34" i="27" l="1"/>
  <c r="J33" i="27"/>
  <c r="J36" i="25"/>
  <c r="H37" i="25"/>
  <c r="L32" i="25"/>
  <c r="O32" i="25" s="1"/>
  <c r="M33" i="25"/>
  <c r="P33" i="25" s="1"/>
  <c r="K33" i="25"/>
  <c r="N33" i="25" s="1"/>
  <c r="H35" i="27" l="1"/>
  <c r="J34" i="27"/>
  <c r="J37" i="25"/>
  <c r="H38" i="25"/>
  <c r="L33" i="25"/>
  <c r="O33" i="25" s="1"/>
  <c r="M34" i="25"/>
  <c r="P34" i="25" s="1"/>
  <c r="K34" i="25"/>
  <c r="N34" i="25" s="1"/>
  <c r="H36" i="27" l="1"/>
  <c r="J35" i="27"/>
  <c r="J38" i="25"/>
  <c r="H39" i="25"/>
  <c r="L34" i="25"/>
  <c r="O34" i="25" s="1"/>
  <c r="K35" i="25"/>
  <c r="N35" i="25" s="1"/>
  <c r="H37" i="27" l="1"/>
  <c r="J36" i="27"/>
  <c r="H40" i="25"/>
  <c r="J39" i="25"/>
  <c r="L35" i="25"/>
  <c r="O35" i="25" s="1"/>
  <c r="M35" i="25"/>
  <c r="P35" i="25" s="1"/>
  <c r="M36" i="25"/>
  <c r="P36" i="25" s="1"/>
  <c r="K36" i="25"/>
  <c r="N36" i="25" s="1"/>
  <c r="J37" i="27" l="1"/>
  <c r="H38" i="27"/>
  <c r="J40" i="25"/>
  <c r="H41" i="25"/>
  <c r="L36" i="25"/>
  <c r="O36" i="25" s="1"/>
  <c r="K37" i="25"/>
  <c r="N37" i="25" s="1"/>
  <c r="H39" i="27" l="1"/>
  <c r="J38" i="27"/>
  <c r="J41" i="25"/>
  <c r="H42" i="25"/>
  <c r="L37" i="25"/>
  <c r="O37" i="25" s="1"/>
  <c r="M37" i="25"/>
  <c r="P37" i="25" s="1"/>
  <c r="M38" i="25"/>
  <c r="P38" i="25" s="1"/>
  <c r="K38" i="25"/>
  <c r="N38" i="25" s="1"/>
  <c r="J39" i="27" l="1"/>
  <c r="H40" i="27"/>
  <c r="J42" i="25"/>
  <c r="H43" i="25"/>
  <c r="L38" i="25"/>
  <c r="O38" i="25" s="1"/>
  <c r="M39" i="25"/>
  <c r="P39" i="25" s="1"/>
  <c r="K39" i="25"/>
  <c r="N39" i="25" s="1"/>
  <c r="J40" i="27" l="1"/>
  <c r="H41" i="27"/>
  <c r="H44" i="25"/>
  <c r="J43" i="25"/>
  <c r="L39" i="25"/>
  <c r="O39" i="25" s="1"/>
  <c r="M40" i="25"/>
  <c r="P40" i="25" s="1"/>
  <c r="K40" i="25"/>
  <c r="N40" i="25" s="1"/>
  <c r="H42" i="27" l="1"/>
  <c r="J41" i="27"/>
  <c r="J44" i="25"/>
  <c r="H45" i="25"/>
  <c r="L40" i="25"/>
  <c r="O40" i="25" s="1"/>
  <c r="M41" i="25"/>
  <c r="P41" i="25" s="1"/>
  <c r="K41" i="25"/>
  <c r="N41" i="25" s="1"/>
  <c r="H43" i="27" l="1"/>
  <c r="J42" i="27"/>
  <c r="J45" i="25"/>
  <c r="H46" i="25"/>
  <c r="L41" i="25"/>
  <c r="O41" i="25" s="1"/>
  <c r="M42" i="25"/>
  <c r="P42" i="25" s="1"/>
  <c r="K42" i="25"/>
  <c r="N42" i="25" s="1"/>
  <c r="H44" i="27" l="1"/>
  <c r="J43" i="27"/>
  <c r="J46" i="25"/>
  <c r="H47" i="25"/>
  <c r="L42" i="25"/>
  <c r="O42" i="25" s="1"/>
  <c r="M43" i="25"/>
  <c r="P43" i="25" s="1"/>
  <c r="K43" i="25"/>
  <c r="N43" i="25" s="1"/>
  <c r="H45" i="27" l="1"/>
  <c r="J44" i="27"/>
  <c r="H48" i="25"/>
  <c r="J47" i="25"/>
  <c r="L43" i="25"/>
  <c r="O43" i="25" s="1"/>
  <c r="M44" i="25"/>
  <c r="P44" i="25" s="1"/>
  <c r="K44" i="25"/>
  <c r="N44" i="25" s="1"/>
  <c r="H46" i="27" l="1"/>
  <c r="J45" i="27"/>
  <c r="J48" i="25"/>
  <c r="H49" i="25"/>
  <c r="L44" i="25"/>
  <c r="O44" i="25" s="1"/>
  <c r="M45" i="25"/>
  <c r="P45" i="25" s="1"/>
  <c r="K45" i="25"/>
  <c r="N45" i="25" s="1"/>
  <c r="H47" i="27" l="1"/>
  <c r="J46" i="27"/>
  <c r="J49" i="25"/>
  <c r="H50" i="25"/>
  <c r="L45" i="25"/>
  <c r="O45" i="25" s="1"/>
  <c r="M46" i="25"/>
  <c r="P46" i="25" s="1"/>
  <c r="K46" i="25"/>
  <c r="N46" i="25" s="1"/>
  <c r="J47" i="27" l="1"/>
  <c r="H48" i="27"/>
  <c r="J50" i="25"/>
  <c r="H51" i="25"/>
  <c r="L46" i="25"/>
  <c r="O46" i="25" s="1"/>
  <c r="M47" i="25"/>
  <c r="P47" i="25" s="1"/>
  <c r="K47" i="25"/>
  <c r="N47" i="25" s="1"/>
  <c r="H49" i="27" l="1"/>
  <c r="J48" i="27"/>
  <c r="H52" i="25"/>
  <c r="J51" i="25"/>
  <c r="L48" i="25"/>
  <c r="O48" i="25" s="1"/>
  <c r="L47" i="25"/>
  <c r="O47" i="25" s="1"/>
  <c r="M48" i="25"/>
  <c r="P48" i="25" s="1"/>
  <c r="K48" i="25"/>
  <c r="N48" i="25" s="1"/>
  <c r="H50" i="27" l="1"/>
  <c r="J49" i="27"/>
  <c r="J52" i="25"/>
  <c r="H53" i="25"/>
  <c r="L49" i="25"/>
  <c r="O49" i="25" s="1"/>
  <c r="K49" i="25"/>
  <c r="N49" i="25" s="1"/>
  <c r="M49" i="25"/>
  <c r="P49" i="25" s="1"/>
  <c r="H51" i="27" l="1"/>
  <c r="J50" i="27"/>
  <c r="J53" i="25"/>
  <c r="H54" i="25"/>
  <c r="L50" i="25"/>
  <c r="O50" i="25" s="1"/>
  <c r="K50" i="25"/>
  <c r="N50" i="25" s="1"/>
  <c r="M50" i="25"/>
  <c r="P50" i="25" s="1"/>
  <c r="J51" i="27" l="1"/>
  <c r="H52" i="27"/>
  <c r="J54" i="25"/>
  <c r="H55" i="25"/>
  <c r="M51" i="25"/>
  <c r="P51" i="25" s="1"/>
  <c r="K51" i="25"/>
  <c r="N51" i="25" s="1"/>
  <c r="L51" i="25"/>
  <c r="O51" i="25" s="1"/>
  <c r="H53" i="27" l="1"/>
  <c r="J52" i="27"/>
  <c r="H56" i="25"/>
  <c r="J55" i="25"/>
  <c r="L52" i="25"/>
  <c r="O52" i="25" s="1"/>
  <c r="K52" i="25"/>
  <c r="N52" i="25" s="1"/>
  <c r="M52" i="25"/>
  <c r="P52" i="25" s="1"/>
  <c r="J53" i="27" l="1"/>
  <c r="H54" i="27"/>
  <c r="J56" i="25"/>
  <c r="H57" i="25"/>
  <c r="L53" i="25"/>
  <c r="O53" i="25" s="1"/>
  <c r="K53" i="25"/>
  <c r="N53" i="25" s="1"/>
  <c r="M53" i="25"/>
  <c r="P53" i="25" s="1"/>
  <c r="J54" i="27" l="1"/>
  <c r="H55" i="27"/>
  <c r="J57" i="25"/>
  <c r="H58" i="25"/>
  <c r="K54" i="25"/>
  <c r="N54" i="25" s="1"/>
  <c r="M54" i="25"/>
  <c r="P54" i="25" s="1"/>
  <c r="L54" i="25"/>
  <c r="O54" i="25" s="1"/>
  <c r="J55" i="27" l="1"/>
  <c r="H56" i="27"/>
  <c r="J58" i="25"/>
  <c r="H59" i="25"/>
  <c r="L55" i="25"/>
  <c r="O55" i="25" s="1"/>
  <c r="K55" i="25"/>
  <c r="N55" i="25" s="1"/>
  <c r="M55" i="25"/>
  <c r="P55" i="25" s="1"/>
  <c r="J56" i="27" l="1"/>
  <c r="H57" i="27"/>
  <c r="H60" i="25"/>
  <c r="J59" i="25"/>
  <c r="K56" i="25"/>
  <c r="N56" i="25" s="1"/>
  <c r="M56" i="25"/>
  <c r="P56" i="25" s="1"/>
  <c r="L56" i="25"/>
  <c r="O56" i="25" s="1"/>
  <c r="H58" i="27" l="1"/>
  <c r="J57" i="27"/>
  <c r="J60" i="25"/>
  <c r="H61" i="25"/>
  <c r="L57" i="25"/>
  <c r="O57" i="25" s="1"/>
  <c r="K57" i="25"/>
  <c r="N57" i="25" s="1"/>
  <c r="M57" i="25"/>
  <c r="P57" i="25" s="1"/>
  <c r="H59" i="27" l="1"/>
  <c r="J58" i="27"/>
  <c r="J61" i="25"/>
  <c r="H62" i="25"/>
  <c r="K58" i="25"/>
  <c r="N58" i="25" s="1"/>
  <c r="M58" i="25"/>
  <c r="P58" i="25" s="1"/>
  <c r="L58" i="25"/>
  <c r="O58" i="25" s="1"/>
  <c r="H60" i="27" l="1"/>
  <c r="J59" i="27"/>
  <c r="J62" i="25"/>
  <c r="H63" i="25"/>
  <c r="L59" i="25"/>
  <c r="O59" i="25" s="1"/>
  <c r="K59" i="25"/>
  <c r="N59" i="25" s="1"/>
  <c r="M59" i="25"/>
  <c r="P59" i="25" s="1"/>
  <c r="H61" i="27" l="1"/>
  <c r="J60" i="27"/>
  <c r="H64" i="25"/>
  <c r="J63" i="25"/>
  <c r="K60" i="25"/>
  <c r="N60" i="25" s="1"/>
  <c r="M60" i="25"/>
  <c r="P60" i="25" s="1"/>
  <c r="L60" i="25"/>
  <c r="O60" i="25" s="1"/>
  <c r="J61" i="27" l="1"/>
  <c r="H62" i="27"/>
  <c r="J64" i="25"/>
  <c r="H65" i="25"/>
  <c r="K61" i="25"/>
  <c r="N61" i="25" s="1"/>
  <c r="M61" i="25"/>
  <c r="P61" i="25" s="1"/>
  <c r="L61" i="25"/>
  <c r="O61" i="25" s="1"/>
  <c r="H63" i="27" l="1"/>
  <c r="J62" i="27"/>
  <c r="J65" i="25"/>
  <c r="H66" i="25"/>
  <c r="K62" i="25"/>
  <c r="N62" i="25" s="1"/>
  <c r="M62" i="25"/>
  <c r="P62" i="25" s="1"/>
  <c r="L62" i="25"/>
  <c r="O62" i="25" s="1"/>
  <c r="J63" i="27" l="1"/>
  <c r="H64" i="27"/>
  <c r="J66" i="25"/>
  <c r="H67" i="25"/>
  <c r="L63" i="25"/>
  <c r="O63" i="25" s="1"/>
  <c r="K63" i="25"/>
  <c r="N63" i="25" s="1"/>
  <c r="M63" i="25"/>
  <c r="P63" i="25" s="1"/>
  <c r="H65" i="27" l="1"/>
  <c r="J64" i="27"/>
  <c r="H68" i="25"/>
  <c r="J67" i="25"/>
  <c r="K64" i="25"/>
  <c r="N64" i="25" s="1"/>
  <c r="M64" i="25"/>
  <c r="P64" i="25" s="1"/>
  <c r="L64" i="25"/>
  <c r="O64" i="25" s="1"/>
  <c r="H66" i="27" l="1"/>
  <c r="H67" i="27" s="1"/>
  <c r="J67" i="27" s="1"/>
  <c r="J65" i="27"/>
  <c r="J68" i="25"/>
  <c r="H69" i="25"/>
  <c r="L65" i="25"/>
  <c r="O65" i="25" s="1"/>
  <c r="K65" i="25"/>
  <c r="N65" i="25" s="1"/>
  <c r="M65" i="25"/>
  <c r="P65" i="25" s="1"/>
  <c r="J66" i="27" l="1"/>
  <c r="J69" i="25"/>
  <c r="H70" i="25"/>
  <c r="K66" i="25"/>
  <c r="N66" i="25" s="1"/>
  <c r="M66" i="25"/>
  <c r="P66" i="25" s="1"/>
  <c r="L66" i="25"/>
  <c r="O66" i="25" s="1"/>
  <c r="H68" i="27" l="1"/>
  <c r="J70" i="25"/>
  <c r="H71" i="25"/>
  <c r="L67" i="25"/>
  <c r="O67" i="25" s="1"/>
  <c r="M67" i="25"/>
  <c r="P67" i="25" s="1"/>
  <c r="K67" i="25"/>
  <c r="N67" i="25" s="1"/>
  <c r="H69" i="27" l="1"/>
  <c r="J68" i="27"/>
  <c r="H72" i="25"/>
  <c r="J71" i="25"/>
  <c r="K68" i="25"/>
  <c r="N68" i="25" s="1"/>
  <c r="M68" i="25"/>
  <c r="P68" i="25" s="1"/>
  <c r="L68" i="25"/>
  <c r="O68" i="25" s="1"/>
  <c r="H70" i="27" l="1"/>
  <c r="J69" i="27"/>
  <c r="J72" i="25"/>
  <c r="H73" i="25"/>
  <c r="L69" i="25"/>
  <c r="O69" i="25" s="1"/>
  <c r="K69" i="25"/>
  <c r="N69" i="25" s="1"/>
  <c r="M69" i="25"/>
  <c r="P69" i="25" s="1"/>
  <c r="H71" i="27" l="1"/>
  <c r="J70" i="27"/>
  <c r="J73" i="25"/>
  <c r="H74" i="25"/>
  <c r="K70" i="25"/>
  <c r="N70" i="25" s="1"/>
  <c r="M70" i="25"/>
  <c r="P70" i="25" s="1"/>
  <c r="L70" i="25"/>
  <c r="O70" i="25" s="1"/>
  <c r="H72" i="27" l="1"/>
  <c r="J71" i="27"/>
  <c r="J74" i="25"/>
  <c r="H75" i="25"/>
  <c r="L71" i="25"/>
  <c r="O71" i="25" s="1"/>
  <c r="M71" i="25"/>
  <c r="P71" i="25" s="1"/>
  <c r="K71" i="25"/>
  <c r="N71" i="25" s="1"/>
  <c r="J72" i="27" l="1"/>
  <c r="H73" i="27"/>
  <c r="H76" i="25"/>
  <c r="J75" i="25"/>
  <c r="K72" i="25"/>
  <c r="N72" i="25" s="1"/>
  <c r="M72" i="25"/>
  <c r="P72" i="25" s="1"/>
  <c r="L72" i="25"/>
  <c r="O72" i="25" s="1"/>
  <c r="J73" i="27" l="1"/>
  <c r="H74" i="27"/>
  <c r="J76" i="25"/>
  <c r="H77" i="25"/>
  <c r="L73" i="25"/>
  <c r="O73" i="25" s="1"/>
  <c r="K73" i="25"/>
  <c r="N73" i="25" s="1"/>
  <c r="M73" i="25"/>
  <c r="P73" i="25" s="1"/>
  <c r="H75" i="27" l="1"/>
  <c r="J74" i="27"/>
  <c r="J77" i="25"/>
  <c r="H78" i="25"/>
  <c r="K74" i="25"/>
  <c r="N74" i="25" s="1"/>
  <c r="M74" i="25"/>
  <c r="P74" i="25" s="1"/>
  <c r="L74" i="25"/>
  <c r="O74" i="25" s="1"/>
  <c r="J75" i="27" l="1"/>
  <c r="H76" i="27"/>
  <c r="J78" i="25"/>
  <c r="H79" i="25"/>
  <c r="L75" i="25"/>
  <c r="O75" i="25" s="1"/>
  <c r="K75" i="25"/>
  <c r="N75" i="25" s="1"/>
  <c r="M75" i="25"/>
  <c r="P75" i="25" s="1"/>
  <c r="H77" i="27" l="1"/>
  <c r="J76" i="27"/>
  <c r="H80" i="25"/>
  <c r="J79" i="25"/>
  <c r="K76" i="25"/>
  <c r="N76" i="25" s="1"/>
  <c r="M76" i="25"/>
  <c r="P76" i="25" s="1"/>
  <c r="L76" i="25"/>
  <c r="O76" i="25" s="1"/>
  <c r="H78" i="27" l="1"/>
  <c r="J77" i="27"/>
  <c r="J80" i="25"/>
  <c r="H81" i="25"/>
  <c r="L77" i="25"/>
  <c r="O77" i="25" s="1"/>
  <c r="K77" i="25"/>
  <c r="N77" i="25" s="1"/>
  <c r="M77" i="25"/>
  <c r="P77" i="25" s="1"/>
  <c r="J78" i="27" l="1"/>
  <c r="H79" i="27"/>
  <c r="J81" i="25"/>
  <c r="H82" i="25"/>
  <c r="K78" i="25"/>
  <c r="N78" i="25" s="1"/>
  <c r="M78" i="25"/>
  <c r="P78" i="25" s="1"/>
  <c r="L78" i="25"/>
  <c r="O78" i="25" s="1"/>
  <c r="H80" i="27" l="1"/>
  <c r="J79" i="27"/>
  <c r="J82" i="25"/>
  <c r="H83" i="25"/>
  <c r="L79" i="25"/>
  <c r="O79" i="25" s="1"/>
  <c r="K79" i="25"/>
  <c r="N79" i="25" s="1"/>
  <c r="M79" i="25"/>
  <c r="P79" i="25" s="1"/>
  <c r="J80" i="27" l="1"/>
  <c r="H81" i="27"/>
  <c r="H84" i="25"/>
  <c r="J83" i="25"/>
  <c r="K80" i="25"/>
  <c r="N80" i="25" s="1"/>
  <c r="M80" i="25"/>
  <c r="P80" i="25" s="1"/>
  <c r="L80" i="25"/>
  <c r="O80" i="25" s="1"/>
  <c r="H82" i="27" l="1"/>
  <c r="J81" i="27"/>
  <c r="J84" i="25"/>
  <c r="H85" i="25"/>
  <c r="L81" i="25"/>
  <c r="O81" i="25" s="1"/>
  <c r="K81" i="25"/>
  <c r="N81" i="25" s="1"/>
  <c r="M81" i="25"/>
  <c r="P81" i="25" s="1"/>
  <c r="H83" i="27" l="1"/>
  <c r="J82" i="27"/>
  <c r="J85" i="25"/>
  <c r="H86" i="25"/>
  <c r="K82" i="25"/>
  <c r="N82" i="25" s="1"/>
  <c r="M82" i="25"/>
  <c r="P82" i="25" s="1"/>
  <c r="L82" i="25"/>
  <c r="O82" i="25" s="1"/>
  <c r="H84" i="27" l="1"/>
  <c r="J83" i="27"/>
  <c r="J86" i="25"/>
  <c r="H87" i="25"/>
  <c r="L83" i="25"/>
  <c r="O83" i="25" s="1"/>
  <c r="K83" i="25"/>
  <c r="N83" i="25" s="1"/>
  <c r="M83" i="25"/>
  <c r="P83" i="25" s="1"/>
  <c r="H85" i="27" l="1"/>
  <c r="J84" i="27"/>
  <c r="H88" i="25"/>
  <c r="J87" i="25"/>
  <c r="K84" i="25"/>
  <c r="N84" i="25" s="1"/>
  <c r="M84" i="25"/>
  <c r="P84" i="25" s="1"/>
  <c r="L84" i="25"/>
  <c r="O84" i="25" s="1"/>
  <c r="J85" i="27" l="1"/>
  <c r="K67" i="27" s="1"/>
  <c r="H86" i="27"/>
  <c r="J88" i="25"/>
  <c r="H89" i="25"/>
  <c r="L85" i="25"/>
  <c r="O85" i="25" s="1"/>
  <c r="K85" i="25"/>
  <c r="N85" i="25" s="1"/>
  <c r="M85" i="25"/>
  <c r="P85" i="25" s="1"/>
  <c r="K85" i="27" l="1"/>
  <c r="K8" i="27"/>
  <c r="K7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J86" i="27"/>
  <c r="K86" i="27" s="1"/>
  <c r="H87" i="27"/>
  <c r="J89" i="25"/>
  <c r="H90" i="25"/>
  <c r="K86" i="25"/>
  <c r="N86" i="25" s="1"/>
  <c r="M86" i="25"/>
  <c r="P86" i="25" s="1"/>
  <c r="L86" i="25"/>
  <c r="O86" i="25" s="1"/>
  <c r="J87" i="27" l="1"/>
  <c r="K87" i="27" s="1"/>
  <c r="H88" i="27"/>
  <c r="J90" i="25"/>
  <c r="H91" i="25"/>
  <c r="L87" i="25"/>
  <c r="O87" i="25" s="1"/>
  <c r="M87" i="25"/>
  <c r="P87" i="25" s="1"/>
  <c r="K87" i="25"/>
  <c r="N87" i="25" s="1"/>
  <c r="H89" i="27" l="1"/>
  <c r="J88" i="27"/>
  <c r="K88" i="27" s="1"/>
  <c r="H92" i="25"/>
  <c r="J91" i="25"/>
  <c r="K88" i="25"/>
  <c r="N88" i="25" s="1"/>
  <c r="M88" i="25"/>
  <c r="P88" i="25" s="1"/>
  <c r="L88" i="25"/>
  <c r="O88" i="25" s="1"/>
  <c r="H90" i="27" l="1"/>
  <c r="J89" i="27"/>
  <c r="K89" i="27" s="1"/>
  <c r="J92" i="25"/>
  <c r="H93" i="25"/>
  <c r="L89" i="25"/>
  <c r="O89" i="25" s="1"/>
  <c r="K89" i="25"/>
  <c r="N89" i="25" s="1"/>
  <c r="M89" i="25"/>
  <c r="P89" i="25" s="1"/>
  <c r="H91" i="27" l="1"/>
  <c r="J90" i="27"/>
  <c r="K90" i="27" s="1"/>
  <c r="J93" i="25"/>
  <c r="H94" i="25"/>
  <c r="K90" i="25"/>
  <c r="N90" i="25" s="1"/>
  <c r="M90" i="25"/>
  <c r="P90" i="25" s="1"/>
  <c r="L90" i="25"/>
  <c r="O90" i="25" s="1"/>
  <c r="H92" i="27" l="1"/>
  <c r="J91" i="27"/>
  <c r="K91" i="27" s="1"/>
  <c r="J94" i="25"/>
  <c r="H95" i="25"/>
  <c r="L91" i="25"/>
  <c r="O91" i="25" s="1"/>
  <c r="M91" i="25"/>
  <c r="P91" i="25" s="1"/>
  <c r="K91" i="25"/>
  <c r="N91" i="25" s="1"/>
  <c r="J92" i="27" l="1"/>
  <c r="K92" i="27" s="1"/>
  <c r="H93" i="27"/>
  <c r="H96" i="25"/>
  <c r="J95" i="25"/>
  <c r="K92" i="25"/>
  <c r="N92" i="25" s="1"/>
  <c r="M92" i="25"/>
  <c r="P92" i="25" s="1"/>
  <c r="L92" i="25"/>
  <c r="O92" i="25" s="1"/>
  <c r="H94" i="27" l="1"/>
  <c r="J93" i="27"/>
  <c r="K93" i="27" s="1"/>
  <c r="J96" i="25"/>
  <c r="H97" i="25"/>
  <c r="L93" i="25"/>
  <c r="O93" i="25" s="1"/>
  <c r="K93" i="25"/>
  <c r="N93" i="25" s="1"/>
  <c r="M93" i="25"/>
  <c r="P93" i="25" s="1"/>
  <c r="H95" i="27" l="1"/>
  <c r="J94" i="27"/>
  <c r="K94" i="27" s="1"/>
  <c r="J97" i="25"/>
  <c r="H98" i="25"/>
  <c r="K94" i="25"/>
  <c r="N94" i="25" s="1"/>
  <c r="M94" i="25"/>
  <c r="P94" i="25" s="1"/>
  <c r="L94" i="25"/>
  <c r="O94" i="25" s="1"/>
  <c r="H96" i="27" l="1"/>
  <c r="J95" i="27"/>
  <c r="K95" i="27" s="1"/>
  <c r="J98" i="25"/>
  <c r="H99" i="25"/>
  <c r="L95" i="25"/>
  <c r="O95" i="25" s="1"/>
  <c r="K95" i="25"/>
  <c r="N95" i="25" s="1"/>
  <c r="M95" i="25"/>
  <c r="P95" i="25" s="1"/>
  <c r="H97" i="27" l="1"/>
  <c r="J96" i="27"/>
  <c r="K96" i="27" s="1"/>
  <c r="H100" i="25"/>
  <c r="J99" i="25"/>
  <c r="K96" i="25"/>
  <c r="N96" i="25" s="1"/>
  <c r="M96" i="25"/>
  <c r="P96" i="25" s="1"/>
  <c r="L96" i="25"/>
  <c r="O96" i="25" s="1"/>
  <c r="H98" i="27" l="1"/>
  <c r="J97" i="27"/>
  <c r="K97" i="27" s="1"/>
  <c r="J100" i="25"/>
  <c r="H101" i="25"/>
  <c r="L97" i="25"/>
  <c r="O97" i="25" s="1"/>
  <c r="K97" i="25"/>
  <c r="N97" i="25" s="1"/>
  <c r="M97" i="25"/>
  <c r="P97" i="25" s="1"/>
  <c r="H99" i="27" l="1"/>
  <c r="J98" i="27"/>
  <c r="K98" i="27" s="1"/>
  <c r="J101" i="25"/>
  <c r="H102" i="25"/>
  <c r="K98" i="25"/>
  <c r="N98" i="25" s="1"/>
  <c r="M98" i="25"/>
  <c r="P98" i="25" s="1"/>
  <c r="L98" i="25"/>
  <c r="O98" i="25" s="1"/>
  <c r="J99" i="27" l="1"/>
  <c r="K99" i="27" s="1"/>
  <c r="H100" i="27"/>
  <c r="J102" i="25"/>
  <c r="H103" i="25"/>
  <c r="L99" i="25"/>
  <c r="O99" i="25" s="1"/>
  <c r="K99" i="25"/>
  <c r="N99" i="25" s="1"/>
  <c r="M99" i="25"/>
  <c r="P99" i="25" s="1"/>
  <c r="H101" i="27" l="1"/>
  <c r="J100" i="27"/>
  <c r="K100" i="27" s="1"/>
  <c r="H104" i="25"/>
  <c r="J103" i="25"/>
  <c r="K100" i="25"/>
  <c r="N100" i="25" s="1"/>
  <c r="M100" i="25"/>
  <c r="P100" i="25" s="1"/>
  <c r="L100" i="25"/>
  <c r="O100" i="25" s="1"/>
  <c r="H102" i="27" l="1"/>
  <c r="J101" i="27"/>
  <c r="K101" i="27" s="1"/>
  <c r="J104" i="25"/>
  <c r="H105" i="25"/>
  <c r="L101" i="25"/>
  <c r="O101" i="25" s="1"/>
  <c r="K101" i="25"/>
  <c r="N101" i="25" s="1"/>
  <c r="M101" i="25"/>
  <c r="P101" i="25" s="1"/>
  <c r="J102" i="27" l="1"/>
  <c r="K102" i="27" s="1"/>
  <c r="H103" i="27"/>
  <c r="J105" i="25"/>
  <c r="H106" i="25"/>
  <c r="K102" i="25"/>
  <c r="N102" i="25" s="1"/>
  <c r="M102" i="25"/>
  <c r="P102" i="25" s="1"/>
  <c r="L102" i="25"/>
  <c r="O102" i="25" s="1"/>
  <c r="H104" i="27" l="1"/>
  <c r="J103" i="27"/>
  <c r="K103" i="27" s="1"/>
  <c r="J106" i="25"/>
  <c r="H107" i="25"/>
  <c r="L103" i="25"/>
  <c r="O103" i="25" s="1"/>
  <c r="K103" i="25"/>
  <c r="N103" i="25" s="1"/>
  <c r="M103" i="25"/>
  <c r="P103" i="25" s="1"/>
  <c r="J104" i="27" l="1"/>
  <c r="K104" i="27" s="1"/>
  <c r="H105" i="27"/>
  <c r="H108" i="25"/>
  <c r="J107" i="25"/>
  <c r="K104" i="25"/>
  <c r="N104" i="25" s="1"/>
  <c r="M104" i="25"/>
  <c r="P104" i="25" s="1"/>
  <c r="L104" i="25"/>
  <c r="O104" i="25" s="1"/>
  <c r="J105" i="27" l="1"/>
  <c r="K105" i="27" s="1"/>
  <c r="H106" i="27"/>
  <c r="J108" i="25"/>
  <c r="H109" i="25"/>
  <c r="L105" i="25"/>
  <c r="O105" i="25" s="1"/>
  <c r="K105" i="25"/>
  <c r="N105" i="25" s="1"/>
  <c r="M105" i="25"/>
  <c r="P105" i="25" s="1"/>
  <c r="H107" i="27" l="1"/>
  <c r="J106" i="27"/>
  <c r="K106" i="27" s="1"/>
  <c r="J109" i="25"/>
  <c r="H110" i="25"/>
  <c r="L106" i="25"/>
  <c r="O106" i="25" s="1"/>
  <c r="K106" i="25"/>
  <c r="N106" i="25" s="1"/>
  <c r="M106" i="25"/>
  <c r="P106" i="25" s="1"/>
  <c r="H108" i="27" l="1"/>
  <c r="J107" i="27"/>
  <c r="K107" i="27" s="1"/>
  <c r="J110" i="25"/>
  <c r="H111" i="25"/>
  <c r="M107" i="25"/>
  <c r="P107" i="25" s="1"/>
  <c r="K107" i="25"/>
  <c r="N107" i="25" s="1"/>
  <c r="L107" i="25"/>
  <c r="O107" i="25" s="1"/>
  <c r="H109" i="27" l="1"/>
  <c r="J108" i="27"/>
  <c r="K108" i="27" s="1"/>
  <c r="H112" i="25"/>
  <c r="J111" i="25"/>
  <c r="K108" i="25"/>
  <c r="N108" i="25" s="1"/>
  <c r="M108" i="25"/>
  <c r="P108" i="25" s="1"/>
  <c r="L108" i="25"/>
  <c r="O108" i="25" s="1"/>
  <c r="J109" i="27" l="1"/>
  <c r="K109" i="27" s="1"/>
  <c r="H110" i="27"/>
  <c r="J112" i="25"/>
  <c r="H113" i="25"/>
  <c r="L109" i="25"/>
  <c r="O109" i="25" s="1"/>
  <c r="K109" i="25"/>
  <c r="N109" i="25" s="1"/>
  <c r="M109" i="25"/>
  <c r="P109" i="25" s="1"/>
  <c r="H111" i="27" l="1"/>
  <c r="J110" i="27"/>
  <c r="K110" i="27" s="1"/>
  <c r="J113" i="25"/>
  <c r="H114" i="25"/>
  <c r="K110" i="25"/>
  <c r="N110" i="25" s="1"/>
  <c r="M110" i="25"/>
  <c r="P110" i="25" s="1"/>
  <c r="L110" i="25"/>
  <c r="O110" i="25" s="1"/>
  <c r="J111" i="27" l="1"/>
  <c r="K111" i="27" s="1"/>
  <c r="H112" i="27"/>
  <c r="J114" i="25"/>
  <c r="H115" i="25"/>
  <c r="L111" i="25"/>
  <c r="O111" i="25" s="1"/>
  <c r="M111" i="25"/>
  <c r="P111" i="25" s="1"/>
  <c r="K111" i="25"/>
  <c r="N111" i="25" s="1"/>
  <c r="H113" i="27" l="1"/>
  <c r="J112" i="27"/>
  <c r="K112" i="27" s="1"/>
  <c r="H116" i="25"/>
  <c r="J115" i="25"/>
  <c r="K112" i="25"/>
  <c r="N112" i="25" s="1"/>
  <c r="M112" i="25"/>
  <c r="P112" i="25" s="1"/>
  <c r="L112" i="25"/>
  <c r="O112" i="25" s="1"/>
  <c r="H114" i="27" l="1"/>
  <c r="J113" i="27"/>
  <c r="K113" i="27" s="1"/>
  <c r="J116" i="25"/>
  <c r="H117" i="25"/>
  <c r="L113" i="25"/>
  <c r="O113" i="25" s="1"/>
  <c r="K113" i="25"/>
  <c r="N113" i="25" s="1"/>
  <c r="M113" i="25"/>
  <c r="P113" i="25" s="1"/>
  <c r="H115" i="27" l="1"/>
  <c r="J114" i="27"/>
  <c r="K114" i="27" s="1"/>
  <c r="J117" i="25"/>
  <c r="H118" i="25"/>
  <c r="K114" i="25"/>
  <c r="N114" i="25" s="1"/>
  <c r="M114" i="25"/>
  <c r="P114" i="25" s="1"/>
  <c r="L114" i="25"/>
  <c r="O114" i="25" s="1"/>
  <c r="H116" i="27" l="1"/>
  <c r="J115" i="27"/>
  <c r="K115" i="27" s="1"/>
  <c r="J118" i="25"/>
  <c r="H119" i="25"/>
  <c r="L115" i="25"/>
  <c r="O115" i="25" s="1"/>
  <c r="K115" i="25"/>
  <c r="N115" i="25" s="1"/>
  <c r="M115" i="25"/>
  <c r="P115" i="25" s="1"/>
  <c r="H117" i="27" l="1"/>
  <c r="H118" i="27" s="1"/>
  <c r="J116" i="27"/>
  <c r="K116" i="27" s="1"/>
  <c r="H120" i="25"/>
  <c r="J119" i="25"/>
  <c r="K116" i="25"/>
  <c r="N116" i="25" s="1"/>
  <c r="M116" i="25"/>
  <c r="P116" i="25" s="1"/>
  <c r="L116" i="25"/>
  <c r="O116" i="25" s="1"/>
  <c r="J117" i="27" l="1"/>
  <c r="K117" i="27" s="1"/>
  <c r="J120" i="25"/>
  <c r="H121" i="25"/>
  <c r="J121" i="25" s="1"/>
  <c r="L117" i="25"/>
  <c r="O117" i="25" s="1"/>
  <c r="K117" i="25"/>
  <c r="N117" i="25" s="1"/>
  <c r="M117" i="25"/>
  <c r="P117" i="25" s="1"/>
  <c r="H119" i="27" l="1"/>
  <c r="J118" i="27"/>
  <c r="K118" i="27" s="1"/>
  <c r="K118" i="25"/>
  <c r="N118" i="25" s="1"/>
  <c r="M118" i="25"/>
  <c r="P118" i="25" s="1"/>
  <c r="L118" i="25"/>
  <c r="O118" i="25" s="1"/>
  <c r="H120" i="27" l="1"/>
  <c r="J119" i="27"/>
  <c r="K119" i="27" s="1"/>
  <c r="L119" i="25"/>
  <c r="O119" i="25" s="1"/>
  <c r="K119" i="25"/>
  <c r="N119" i="25" s="1"/>
  <c r="M119" i="25"/>
  <c r="P119" i="25" s="1"/>
  <c r="J120" i="27" l="1"/>
  <c r="K120" i="27" s="1"/>
  <c r="H121" i="27"/>
  <c r="K120" i="25"/>
  <c r="N120" i="25" s="1"/>
  <c r="M120" i="25"/>
  <c r="P120" i="25" s="1"/>
  <c r="L121" i="25"/>
  <c r="O121" i="25" s="1"/>
  <c r="L120" i="25"/>
  <c r="O120" i="25" s="1"/>
  <c r="H122" i="27" l="1"/>
  <c r="J121" i="27"/>
  <c r="K121" i="27" s="1"/>
  <c r="K121" i="25"/>
  <c r="N121" i="25" s="1"/>
  <c r="M121" i="25"/>
  <c r="P121" i="25" s="1"/>
  <c r="H123" i="27" l="1"/>
  <c r="J122" i="27"/>
  <c r="K122" i="27" s="1"/>
  <c r="G232" i="23"/>
  <c r="G233" i="23"/>
  <c r="G234" i="23"/>
  <c r="G235" i="23"/>
  <c r="G236" i="23"/>
  <c r="G237" i="23"/>
  <c r="G238" i="23"/>
  <c r="G239" i="23"/>
  <c r="G240" i="23"/>
  <c r="G241" i="23"/>
  <c r="G242" i="23"/>
  <c r="G220" i="23"/>
  <c r="G221" i="23"/>
  <c r="G222" i="23"/>
  <c r="G223" i="23"/>
  <c r="G224" i="23"/>
  <c r="G225" i="23"/>
  <c r="G226" i="23"/>
  <c r="G227" i="23"/>
  <c r="G228" i="23"/>
  <c r="G229" i="23"/>
  <c r="G230" i="23"/>
  <c r="G231" i="23"/>
  <c r="G164" i="23"/>
  <c r="G165" i="23"/>
  <c r="G166" i="23"/>
  <c r="G167" i="23"/>
  <c r="G168" i="23"/>
  <c r="G169" i="23"/>
  <c r="G170" i="23"/>
  <c r="G171" i="23"/>
  <c r="G172" i="23"/>
  <c r="G173" i="23"/>
  <c r="G174" i="23"/>
  <c r="G175" i="23"/>
  <c r="G176" i="23"/>
  <c r="G177" i="23"/>
  <c r="G178" i="23"/>
  <c r="G179" i="23"/>
  <c r="G180" i="23"/>
  <c r="G181" i="23"/>
  <c r="G182" i="23"/>
  <c r="G183" i="23"/>
  <c r="G184" i="23"/>
  <c r="G185" i="23"/>
  <c r="G186" i="23"/>
  <c r="G187" i="23"/>
  <c r="G188" i="23"/>
  <c r="G189" i="23"/>
  <c r="G190" i="23"/>
  <c r="G191" i="23"/>
  <c r="G192" i="23"/>
  <c r="G193" i="23"/>
  <c r="G194" i="23"/>
  <c r="G195" i="23"/>
  <c r="G196" i="23"/>
  <c r="G197" i="23"/>
  <c r="G198" i="23"/>
  <c r="G199" i="23"/>
  <c r="G200" i="23"/>
  <c r="G201" i="23"/>
  <c r="G202" i="23"/>
  <c r="G203" i="23"/>
  <c r="G204" i="23"/>
  <c r="G205" i="23"/>
  <c r="G206" i="23"/>
  <c r="G207" i="23"/>
  <c r="G208" i="23"/>
  <c r="G209" i="23"/>
  <c r="G210" i="23"/>
  <c r="G211" i="23"/>
  <c r="G212" i="23"/>
  <c r="G213" i="23"/>
  <c r="G214" i="23"/>
  <c r="G215" i="23"/>
  <c r="G216" i="23"/>
  <c r="G217" i="23"/>
  <c r="G218" i="23"/>
  <c r="G219" i="23"/>
  <c r="G163" i="24"/>
  <c r="G162" i="24"/>
  <c r="G161" i="24"/>
  <c r="G160" i="24"/>
  <c r="G159" i="24"/>
  <c r="G158" i="24"/>
  <c r="G157" i="24"/>
  <c r="G156" i="24"/>
  <c r="G155" i="24"/>
  <c r="G154" i="24"/>
  <c r="G153" i="24"/>
  <c r="G152" i="24"/>
  <c r="G151" i="24"/>
  <c r="G150" i="24"/>
  <c r="G149" i="24"/>
  <c r="G148" i="24"/>
  <c r="G147" i="24"/>
  <c r="G146" i="24"/>
  <c r="G145" i="24"/>
  <c r="G144" i="24"/>
  <c r="G143" i="24"/>
  <c r="G142" i="24"/>
  <c r="G141" i="24"/>
  <c r="G140" i="24"/>
  <c r="G139" i="24"/>
  <c r="G138" i="24"/>
  <c r="G137" i="24"/>
  <c r="G136" i="24"/>
  <c r="G135" i="24"/>
  <c r="G134" i="24"/>
  <c r="G133" i="24"/>
  <c r="G132" i="24"/>
  <c r="G131" i="24"/>
  <c r="G130" i="24"/>
  <c r="G129" i="24"/>
  <c r="G128" i="24"/>
  <c r="G127" i="24"/>
  <c r="G126" i="24"/>
  <c r="G125" i="24"/>
  <c r="G124" i="24"/>
  <c r="G123" i="24"/>
  <c r="G122" i="24"/>
  <c r="G121" i="24"/>
  <c r="G120" i="24"/>
  <c r="G119" i="24"/>
  <c r="G118" i="24"/>
  <c r="G117" i="24"/>
  <c r="G116" i="24"/>
  <c r="G115" i="24"/>
  <c r="G114" i="24"/>
  <c r="G113" i="24"/>
  <c r="G112" i="24"/>
  <c r="G111" i="24"/>
  <c r="G110" i="24"/>
  <c r="G109" i="24"/>
  <c r="G108" i="24"/>
  <c r="G107" i="24"/>
  <c r="G106" i="24"/>
  <c r="G105" i="24"/>
  <c r="G104" i="24"/>
  <c r="G103" i="24"/>
  <c r="G102" i="24"/>
  <c r="G101" i="24"/>
  <c r="G100" i="24"/>
  <c r="G99" i="24"/>
  <c r="G98" i="24"/>
  <c r="G97" i="24"/>
  <c r="G96" i="24"/>
  <c r="G95" i="24"/>
  <c r="G94" i="24"/>
  <c r="G93" i="24"/>
  <c r="G92" i="24"/>
  <c r="G91" i="24"/>
  <c r="G90" i="24"/>
  <c r="G89" i="24"/>
  <c r="G88" i="24"/>
  <c r="G87" i="24"/>
  <c r="G86" i="24"/>
  <c r="G85" i="24"/>
  <c r="G84" i="24"/>
  <c r="G83" i="24"/>
  <c r="G82" i="24"/>
  <c r="G81" i="24"/>
  <c r="G80" i="24"/>
  <c r="G79" i="24"/>
  <c r="G78" i="24"/>
  <c r="G77" i="24"/>
  <c r="G76" i="24"/>
  <c r="G75" i="24"/>
  <c r="G74" i="24"/>
  <c r="G73" i="24"/>
  <c r="G72" i="24"/>
  <c r="G71" i="24"/>
  <c r="G70" i="24"/>
  <c r="G69" i="24"/>
  <c r="G68" i="24"/>
  <c r="G67" i="24"/>
  <c r="G66" i="24"/>
  <c r="G65" i="24"/>
  <c r="G64" i="24"/>
  <c r="G63" i="24"/>
  <c r="G62" i="24"/>
  <c r="G61" i="24"/>
  <c r="G60" i="24"/>
  <c r="G59" i="24"/>
  <c r="G58" i="24"/>
  <c r="G57" i="24"/>
  <c r="G56" i="24"/>
  <c r="G55" i="24"/>
  <c r="G54" i="24"/>
  <c r="G53" i="24"/>
  <c r="G52" i="24"/>
  <c r="G51" i="24"/>
  <c r="G50" i="24"/>
  <c r="G49" i="24"/>
  <c r="G48" i="24"/>
  <c r="G47" i="24"/>
  <c r="G46" i="24"/>
  <c r="G45" i="24"/>
  <c r="G44" i="24"/>
  <c r="G43" i="24"/>
  <c r="G42" i="24"/>
  <c r="G41" i="24"/>
  <c r="G40" i="24"/>
  <c r="G39" i="24"/>
  <c r="G38" i="24"/>
  <c r="G37" i="24"/>
  <c r="G36" i="24"/>
  <c r="G35" i="24"/>
  <c r="G34" i="24"/>
  <c r="G33" i="24"/>
  <c r="G32" i="24"/>
  <c r="G31" i="24"/>
  <c r="G30" i="24"/>
  <c r="G29" i="24"/>
  <c r="G28" i="24"/>
  <c r="G27" i="24"/>
  <c r="G26" i="24"/>
  <c r="G25" i="24"/>
  <c r="G24" i="24"/>
  <c r="G23" i="24"/>
  <c r="G22" i="24"/>
  <c r="G21" i="24"/>
  <c r="G20" i="24"/>
  <c r="G19" i="24"/>
  <c r="G18" i="24"/>
  <c r="G17" i="24"/>
  <c r="G16" i="24"/>
  <c r="G15" i="24"/>
  <c r="G14" i="24"/>
  <c r="G13" i="24"/>
  <c r="G12" i="24"/>
  <c r="G11" i="24"/>
  <c r="G10" i="24"/>
  <c r="G9" i="24"/>
  <c r="G8" i="24"/>
  <c r="I7" i="24"/>
  <c r="I8" i="24" s="1"/>
  <c r="I9" i="24" s="1"/>
  <c r="I10" i="24" s="1"/>
  <c r="I11" i="24" s="1"/>
  <c r="I12" i="24" s="1"/>
  <c r="I13" i="24" s="1"/>
  <c r="I14" i="24" s="1"/>
  <c r="I15" i="24" s="1"/>
  <c r="I16" i="24" s="1"/>
  <c r="X5" i="24" s="1"/>
  <c r="H7" i="24"/>
  <c r="H8" i="24" s="1"/>
  <c r="G7" i="24"/>
  <c r="G6" i="24"/>
  <c r="H7" i="23"/>
  <c r="H8" i="23" s="1"/>
  <c r="I7" i="23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I84" i="23" s="1"/>
  <c r="I85" i="23" s="1"/>
  <c r="I86" i="23" s="1"/>
  <c r="I87" i="23" s="1"/>
  <c r="I88" i="23" s="1"/>
  <c r="I89" i="23" s="1"/>
  <c r="I90" i="23" s="1"/>
  <c r="I91" i="23" s="1"/>
  <c r="I92" i="23" s="1"/>
  <c r="I93" i="23" s="1"/>
  <c r="I94" i="23" s="1"/>
  <c r="I95" i="23" s="1"/>
  <c r="I96" i="23" s="1"/>
  <c r="I97" i="23" s="1"/>
  <c r="I98" i="23" s="1"/>
  <c r="I99" i="23" s="1"/>
  <c r="I100" i="23" s="1"/>
  <c r="I101" i="23" s="1"/>
  <c r="I102" i="23" s="1"/>
  <c r="I103" i="23" s="1"/>
  <c r="I104" i="23" s="1"/>
  <c r="I105" i="23" s="1"/>
  <c r="I106" i="23" s="1"/>
  <c r="I107" i="23" s="1"/>
  <c r="I108" i="23" s="1"/>
  <c r="I109" i="23" s="1"/>
  <c r="I110" i="23" s="1"/>
  <c r="I111" i="23" s="1"/>
  <c r="I112" i="23" s="1"/>
  <c r="I113" i="23" s="1"/>
  <c r="I114" i="23" s="1"/>
  <c r="I115" i="23" s="1"/>
  <c r="I116" i="23" s="1"/>
  <c r="I117" i="23" s="1"/>
  <c r="I118" i="23" s="1"/>
  <c r="I119" i="23" s="1"/>
  <c r="I120" i="23" s="1"/>
  <c r="I121" i="23" s="1"/>
  <c r="I122" i="23" s="1"/>
  <c r="I123" i="23" s="1"/>
  <c r="I124" i="23" s="1"/>
  <c r="I125" i="23" s="1"/>
  <c r="I126" i="23" s="1"/>
  <c r="I127" i="23" s="1"/>
  <c r="I128" i="23" s="1"/>
  <c r="I129" i="23" s="1"/>
  <c r="I130" i="23" s="1"/>
  <c r="I131" i="23" s="1"/>
  <c r="I132" i="23" s="1"/>
  <c r="I133" i="23" s="1"/>
  <c r="I134" i="23" s="1"/>
  <c r="I135" i="23" s="1"/>
  <c r="I136" i="23" s="1"/>
  <c r="I137" i="23" s="1"/>
  <c r="I138" i="23" s="1"/>
  <c r="I139" i="23" s="1"/>
  <c r="I140" i="23" s="1"/>
  <c r="I141" i="23" s="1"/>
  <c r="I142" i="23" s="1"/>
  <c r="I143" i="23" s="1"/>
  <c r="I144" i="23" s="1"/>
  <c r="I145" i="23" s="1"/>
  <c r="I146" i="23" s="1"/>
  <c r="I147" i="23" s="1"/>
  <c r="I148" i="23" s="1"/>
  <c r="I149" i="23" s="1"/>
  <c r="I150" i="23" s="1"/>
  <c r="I151" i="23" s="1"/>
  <c r="I152" i="23" s="1"/>
  <c r="I153" i="23" s="1"/>
  <c r="I154" i="23" s="1"/>
  <c r="I155" i="23" s="1"/>
  <c r="I156" i="23" s="1"/>
  <c r="I157" i="23" s="1"/>
  <c r="I158" i="23" s="1"/>
  <c r="I159" i="23" s="1"/>
  <c r="I160" i="23" s="1"/>
  <c r="I161" i="23" s="1"/>
  <c r="I162" i="23" s="1"/>
  <c r="I163" i="23" s="1"/>
  <c r="I164" i="23" s="1"/>
  <c r="I165" i="23" s="1"/>
  <c r="G163" i="23"/>
  <c r="G162" i="23"/>
  <c r="G161" i="23"/>
  <c r="G160" i="23"/>
  <c r="G159" i="23"/>
  <c r="G158" i="23"/>
  <c r="G157" i="23"/>
  <c r="G156" i="23"/>
  <c r="G155" i="23"/>
  <c r="G154" i="23"/>
  <c r="G153" i="23"/>
  <c r="G152" i="23"/>
  <c r="G151" i="23"/>
  <c r="G150" i="23"/>
  <c r="G149" i="23"/>
  <c r="G148" i="23"/>
  <c r="G147" i="23"/>
  <c r="G146" i="23"/>
  <c r="G145" i="23"/>
  <c r="G144" i="23"/>
  <c r="G143" i="23"/>
  <c r="G142" i="23"/>
  <c r="G141" i="23"/>
  <c r="G140" i="23"/>
  <c r="G139" i="23"/>
  <c r="G138" i="23"/>
  <c r="G137" i="23"/>
  <c r="G136" i="23"/>
  <c r="G135" i="23"/>
  <c r="G134" i="23"/>
  <c r="G133" i="23"/>
  <c r="G132" i="23"/>
  <c r="G131" i="23"/>
  <c r="G130" i="23"/>
  <c r="G129" i="23"/>
  <c r="G128" i="23"/>
  <c r="G127" i="23"/>
  <c r="G126" i="23"/>
  <c r="G125" i="23"/>
  <c r="G124" i="23"/>
  <c r="G123" i="23"/>
  <c r="G122" i="23"/>
  <c r="G121" i="23"/>
  <c r="G120" i="23"/>
  <c r="G119" i="23"/>
  <c r="G118" i="23"/>
  <c r="G117" i="23"/>
  <c r="G116" i="23"/>
  <c r="G115" i="23"/>
  <c r="G114" i="23"/>
  <c r="G113" i="23"/>
  <c r="G112" i="23"/>
  <c r="G111" i="23"/>
  <c r="G110" i="23"/>
  <c r="G109" i="23"/>
  <c r="G108" i="23"/>
  <c r="G107" i="23"/>
  <c r="G106" i="23"/>
  <c r="G105" i="23"/>
  <c r="G104" i="23"/>
  <c r="G103" i="23"/>
  <c r="G102" i="23"/>
  <c r="G101" i="23"/>
  <c r="G100" i="23"/>
  <c r="G99" i="23"/>
  <c r="G98" i="23"/>
  <c r="G97" i="23"/>
  <c r="G96" i="23"/>
  <c r="G95" i="23"/>
  <c r="G94" i="23"/>
  <c r="G93" i="23"/>
  <c r="G92" i="23"/>
  <c r="G91" i="23"/>
  <c r="G90" i="23"/>
  <c r="G89" i="23"/>
  <c r="G88" i="23"/>
  <c r="G87" i="23"/>
  <c r="G86" i="23"/>
  <c r="G85" i="23"/>
  <c r="G84" i="23"/>
  <c r="G83" i="23"/>
  <c r="G82" i="23"/>
  <c r="G81" i="23"/>
  <c r="G80" i="23"/>
  <c r="G79" i="23"/>
  <c r="G78" i="23"/>
  <c r="G77" i="23"/>
  <c r="G76" i="23"/>
  <c r="G75" i="23"/>
  <c r="G74" i="23"/>
  <c r="G73" i="23"/>
  <c r="G72" i="23"/>
  <c r="G71" i="23"/>
  <c r="G70" i="23"/>
  <c r="G69" i="23"/>
  <c r="G68" i="23"/>
  <c r="G67" i="23"/>
  <c r="G66" i="23"/>
  <c r="G65" i="23"/>
  <c r="G64" i="23"/>
  <c r="G63" i="23"/>
  <c r="G62" i="23"/>
  <c r="G61" i="23"/>
  <c r="G60" i="23"/>
  <c r="G59" i="23"/>
  <c r="G58" i="23"/>
  <c r="G57" i="23"/>
  <c r="G56" i="23"/>
  <c r="G55" i="23"/>
  <c r="G54" i="23"/>
  <c r="G53" i="23"/>
  <c r="G52" i="23"/>
  <c r="G51" i="23"/>
  <c r="G50" i="23"/>
  <c r="G49" i="23"/>
  <c r="G48" i="23"/>
  <c r="G47" i="23"/>
  <c r="G46" i="23"/>
  <c r="G45" i="23"/>
  <c r="G44" i="23"/>
  <c r="G43" i="23"/>
  <c r="G42" i="23"/>
  <c r="G41" i="23"/>
  <c r="G40" i="23"/>
  <c r="G39" i="23"/>
  <c r="G38" i="23"/>
  <c r="G37" i="23"/>
  <c r="G36" i="23"/>
  <c r="G35" i="23"/>
  <c r="G34" i="23"/>
  <c r="G33" i="23"/>
  <c r="G32" i="23"/>
  <c r="G31" i="23"/>
  <c r="G30" i="23"/>
  <c r="G29" i="23"/>
  <c r="G28" i="23"/>
  <c r="G27" i="23"/>
  <c r="G26" i="23"/>
  <c r="G25" i="23"/>
  <c r="G24" i="23"/>
  <c r="G23" i="23"/>
  <c r="G22" i="23"/>
  <c r="G21" i="23"/>
  <c r="G20" i="23"/>
  <c r="G19" i="23"/>
  <c r="G18" i="23"/>
  <c r="G17" i="23"/>
  <c r="G16" i="23"/>
  <c r="G15" i="23"/>
  <c r="G14" i="23"/>
  <c r="G13" i="23"/>
  <c r="G12" i="23"/>
  <c r="G11" i="23"/>
  <c r="G10" i="23"/>
  <c r="G9" i="23"/>
  <c r="G8" i="23"/>
  <c r="G7" i="23"/>
  <c r="G6" i="23"/>
  <c r="J123" i="27" l="1"/>
  <c r="K123" i="27" s="1"/>
  <c r="H124" i="27"/>
  <c r="AB5" i="23"/>
  <c r="I166" i="23"/>
  <c r="I167" i="23" s="1"/>
  <c r="AA5" i="23"/>
  <c r="AA7" i="23"/>
  <c r="H9" i="24"/>
  <c r="J8" i="24"/>
  <c r="I17" i="24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I51" i="24" s="1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I84" i="24" s="1"/>
  <c r="I85" i="24" s="1"/>
  <c r="I86" i="24" s="1"/>
  <c r="J7" i="24"/>
  <c r="J8" i="23"/>
  <c r="J7" i="23"/>
  <c r="H9" i="23"/>
  <c r="G3" i="22"/>
  <c r="G4" i="22" s="1"/>
  <c r="G5" i="22" s="1"/>
  <c r="G6" i="22" s="1"/>
  <c r="G7" i="22" s="1"/>
  <c r="G8" i="22" s="1"/>
  <c r="G9" i="22" s="1"/>
  <c r="G10" i="22" s="1"/>
  <c r="G11" i="22" s="1"/>
  <c r="G12" i="22" s="1"/>
  <c r="G13" i="22" s="1"/>
  <c r="G14" i="22" s="1"/>
  <c r="F3" i="22"/>
  <c r="F4" i="22" s="1"/>
  <c r="F5" i="22" s="1"/>
  <c r="F6" i="22" s="1"/>
  <c r="F7" i="22" s="1"/>
  <c r="F8" i="22" s="1"/>
  <c r="F9" i="22" s="1"/>
  <c r="F10" i="22" s="1"/>
  <c r="F11" i="22" s="1"/>
  <c r="F12" i="22" s="1"/>
  <c r="F13" i="22" s="1"/>
  <c r="F14" i="22" s="1"/>
  <c r="H125" i="27" l="1"/>
  <c r="J124" i="27"/>
  <c r="K124" i="27" s="1"/>
  <c r="I168" i="23"/>
  <c r="I87" i="24"/>
  <c r="I88" i="24" s="1"/>
  <c r="I89" i="24" s="1"/>
  <c r="I90" i="24" s="1"/>
  <c r="I91" i="24" s="1"/>
  <c r="I92" i="24" s="1"/>
  <c r="I93" i="24" s="1"/>
  <c r="I94" i="24" s="1"/>
  <c r="I95" i="24" s="1"/>
  <c r="I96" i="24" s="1"/>
  <c r="I97" i="24" s="1"/>
  <c r="I98" i="24" s="1"/>
  <c r="I99" i="24" s="1"/>
  <c r="I100" i="24" s="1"/>
  <c r="I101" i="24" s="1"/>
  <c r="I102" i="24" s="1"/>
  <c r="I103" i="24" s="1"/>
  <c r="I104" i="24" s="1"/>
  <c r="I105" i="24" s="1"/>
  <c r="I106" i="24" s="1"/>
  <c r="I107" i="24" s="1"/>
  <c r="I108" i="24" s="1"/>
  <c r="I109" i="24" s="1"/>
  <c r="I110" i="24" s="1"/>
  <c r="I111" i="24" s="1"/>
  <c r="I112" i="24" s="1"/>
  <c r="I113" i="24" s="1"/>
  <c r="I114" i="24" s="1"/>
  <c r="I115" i="24" s="1"/>
  <c r="I116" i="24" s="1"/>
  <c r="I117" i="24" s="1"/>
  <c r="I118" i="24" s="1"/>
  <c r="I119" i="24" s="1"/>
  <c r="I120" i="24" s="1"/>
  <c r="I121" i="24" s="1"/>
  <c r="I122" i="24" s="1"/>
  <c r="I123" i="24" s="1"/>
  <c r="I124" i="24" s="1"/>
  <c r="I125" i="24" s="1"/>
  <c r="I126" i="24" s="1"/>
  <c r="I127" i="24" s="1"/>
  <c r="I128" i="24" s="1"/>
  <c r="I129" i="24" s="1"/>
  <c r="I130" i="24" s="1"/>
  <c r="I131" i="24" s="1"/>
  <c r="I132" i="24" s="1"/>
  <c r="I133" i="24" s="1"/>
  <c r="I134" i="24" s="1"/>
  <c r="I135" i="24" s="1"/>
  <c r="I136" i="24" s="1"/>
  <c r="I137" i="24" s="1"/>
  <c r="I138" i="24" s="1"/>
  <c r="I139" i="24" s="1"/>
  <c r="I140" i="24" s="1"/>
  <c r="I141" i="24" s="1"/>
  <c r="I142" i="24" s="1"/>
  <c r="I143" i="24" s="1"/>
  <c r="I144" i="24" s="1"/>
  <c r="I145" i="24" s="1"/>
  <c r="I146" i="24" s="1"/>
  <c r="I147" i="24" s="1"/>
  <c r="I148" i="24" s="1"/>
  <c r="I149" i="24" s="1"/>
  <c r="I150" i="24" s="1"/>
  <c r="I151" i="24" s="1"/>
  <c r="I152" i="24" s="1"/>
  <c r="I153" i="24" s="1"/>
  <c r="J9" i="24"/>
  <c r="H10" i="24"/>
  <c r="J9" i="23"/>
  <c r="H10" i="23"/>
  <c r="H126" i="27" l="1"/>
  <c r="J125" i="27"/>
  <c r="K125" i="27" s="1"/>
  <c r="I169" i="23"/>
  <c r="I154" i="24"/>
  <c r="I155" i="24" s="1"/>
  <c r="I156" i="24" s="1"/>
  <c r="I157" i="24" s="1"/>
  <c r="I158" i="24" s="1"/>
  <c r="I159" i="24" s="1"/>
  <c r="I160" i="24" s="1"/>
  <c r="I161" i="24" s="1"/>
  <c r="I162" i="24" s="1"/>
  <c r="I163" i="24" s="1"/>
  <c r="X7" i="24"/>
  <c r="H11" i="24"/>
  <c r="J10" i="24"/>
  <c r="H11" i="23"/>
  <c r="J11" i="23" s="1"/>
  <c r="J10" i="23"/>
  <c r="J126" i="27" l="1"/>
  <c r="K126" i="27" s="1"/>
  <c r="H127" i="27"/>
  <c r="I170" i="23"/>
  <c r="H12" i="24"/>
  <c r="J11" i="24"/>
  <c r="H12" i="23"/>
  <c r="J127" i="27" l="1"/>
  <c r="K127" i="27" s="1"/>
  <c r="H128" i="27"/>
  <c r="I171" i="23"/>
  <c r="J12" i="24"/>
  <c r="H13" i="24"/>
  <c r="J12" i="23"/>
  <c r="H13" i="23"/>
  <c r="J128" i="27" l="1"/>
  <c r="K128" i="27" s="1"/>
  <c r="H129" i="27"/>
  <c r="I172" i="23"/>
  <c r="H14" i="24"/>
  <c r="J13" i="24"/>
  <c r="H14" i="23"/>
  <c r="J13" i="23"/>
  <c r="H130" i="27" l="1"/>
  <c r="J129" i="27"/>
  <c r="K129" i="27" s="1"/>
  <c r="I173" i="23"/>
  <c r="H15" i="24"/>
  <c r="J14" i="24"/>
  <c r="H15" i="23"/>
  <c r="J14" i="23"/>
  <c r="H131" i="27" l="1"/>
  <c r="J130" i="27"/>
  <c r="K130" i="27" s="1"/>
  <c r="I174" i="23"/>
  <c r="J15" i="24"/>
  <c r="H16" i="24"/>
  <c r="X6" i="24" s="1"/>
  <c r="H16" i="23"/>
  <c r="J15" i="23"/>
  <c r="H132" i="27" l="1"/>
  <c r="J131" i="27"/>
  <c r="K131" i="27" s="1"/>
  <c r="AA6" i="23"/>
  <c r="AB6" i="23"/>
  <c r="I175" i="23"/>
  <c r="H17" i="24"/>
  <c r="J16" i="24"/>
  <c r="K15" i="24" s="1"/>
  <c r="H17" i="23"/>
  <c r="J16" i="23"/>
  <c r="H133" i="27" l="1"/>
  <c r="J132" i="27"/>
  <c r="K132" i="27" s="1"/>
  <c r="K15" i="23"/>
  <c r="I176" i="23"/>
  <c r="K16" i="24"/>
  <c r="K7" i="24"/>
  <c r="K8" i="24"/>
  <c r="K9" i="24"/>
  <c r="K10" i="24"/>
  <c r="K11" i="24"/>
  <c r="K12" i="24"/>
  <c r="K13" i="24"/>
  <c r="K14" i="24"/>
  <c r="H18" i="24"/>
  <c r="J17" i="24"/>
  <c r="K17" i="24" s="1"/>
  <c r="K8" i="23"/>
  <c r="K7" i="23"/>
  <c r="K9" i="23"/>
  <c r="K10" i="23"/>
  <c r="K11" i="23"/>
  <c r="K16" i="23"/>
  <c r="K12" i="23"/>
  <c r="K13" i="23"/>
  <c r="K14" i="23"/>
  <c r="H18" i="23"/>
  <c r="J17" i="23"/>
  <c r="K17" i="23" s="1"/>
  <c r="J133" i="27" l="1"/>
  <c r="K133" i="27" s="1"/>
  <c r="H134" i="27"/>
  <c r="I177" i="23"/>
  <c r="H19" i="24"/>
  <c r="J18" i="24"/>
  <c r="K18" i="24" s="1"/>
  <c r="H19" i="23"/>
  <c r="J18" i="23"/>
  <c r="K18" i="23" s="1"/>
  <c r="J134" i="27" l="1"/>
  <c r="K134" i="27" s="1"/>
  <c r="H135" i="27"/>
  <c r="I178" i="23"/>
  <c r="J19" i="24"/>
  <c r="K19" i="24" s="1"/>
  <c r="H20" i="24"/>
  <c r="H20" i="23"/>
  <c r="J19" i="23"/>
  <c r="K19" i="23" s="1"/>
  <c r="H136" i="27" l="1"/>
  <c r="J135" i="27"/>
  <c r="K135" i="27" s="1"/>
  <c r="I179" i="23"/>
  <c r="H21" i="24"/>
  <c r="J20" i="24"/>
  <c r="K20" i="24" s="1"/>
  <c r="H21" i="23"/>
  <c r="J20" i="23"/>
  <c r="K20" i="23" s="1"/>
  <c r="H137" i="27" l="1"/>
  <c r="J136" i="27"/>
  <c r="K136" i="27" s="1"/>
  <c r="I180" i="23"/>
  <c r="H22" i="24"/>
  <c r="J21" i="24"/>
  <c r="K21" i="24" s="1"/>
  <c r="H22" i="23"/>
  <c r="J21" i="23"/>
  <c r="K21" i="23" s="1"/>
  <c r="H138" i="27" l="1"/>
  <c r="J137" i="27"/>
  <c r="K137" i="27" s="1"/>
  <c r="I181" i="23"/>
  <c r="H23" i="24"/>
  <c r="J22" i="24"/>
  <c r="K22" i="24" s="1"/>
  <c r="H23" i="23"/>
  <c r="J22" i="23"/>
  <c r="K22" i="23" s="1"/>
  <c r="H139" i="27" l="1"/>
  <c r="J138" i="27"/>
  <c r="K138" i="27" s="1"/>
  <c r="I182" i="23"/>
  <c r="J23" i="24"/>
  <c r="K23" i="24" s="1"/>
  <c r="H24" i="24"/>
  <c r="H24" i="23"/>
  <c r="J23" i="23"/>
  <c r="K23" i="23" s="1"/>
  <c r="J139" i="27" l="1"/>
  <c r="K139" i="27" s="1"/>
  <c r="H140" i="27"/>
  <c r="I183" i="23"/>
  <c r="H25" i="24"/>
  <c r="J24" i="24"/>
  <c r="K24" i="24" s="1"/>
  <c r="H25" i="23"/>
  <c r="J24" i="23"/>
  <c r="K24" i="23" s="1"/>
  <c r="H141" i="27" l="1"/>
  <c r="J140" i="27"/>
  <c r="K140" i="27" s="1"/>
  <c r="I184" i="23"/>
  <c r="H26" i="24"/>
  <c r="J25" i="24"/>
  <c r="K25" i="24" s="1"/>
  <c r="H26" i="23"/>
  <c r="J25" i="23"/>
  <c r="K25" i="23" s="1"/>
  <c r="H142" i="27" l="1"/>
  <c r="J141" i="27"/>
  <c r="K141" i="27" s="1"/>
  <c r="I185" i="23"/>
  <c r="H27" i="24"/>
  <c r="J26" i="24"/>
  <c r="K26" i="24" s="1"/>
  <c r="H27" i="23"/>
  <c r="J26" i="23"/>
  <c r="K26" i="23" s="1"/>
  <c r="H143" i="27" l="1"/>
  <c r="J142" i="27"/>
  <c r="K142" i="27" s="1"/>
  <c r="I186" i="23"/>
  <c r="J27" i="24"/>
  <c r="K27" i="24" s="1"/>
  <c r="H28" i="24"/>
  <c r="H28" i="23"/>
  <c r="J27" i="23"/>
  <c r="K27" i="23" s="1"/>
  <c r="H144" i="27" l="1"/>
  <c r="J143" i="27"/>
  <c r="K143" i="27" s="1"/>
  <c r="I187" i="23"/>
  <c r="H29" i="24"/>
  <c r="J28" i="24"/>
  <c r="K28" i="24" s="1"/>
  <c r="H29" i="23"/>
  <c r="J28" i="23"/>
  <c r="K28" i="23" s="1"/>
  <c r="H145" i="27" l="1"/>
  <c r="J144" i="27"/>
  <c r="K144" i="27" s="1"/>
  <c r="I188" i="23"/>
  <c r="H30" i="24"/>
  <c r="J29" i="24"/>
  <c r="K29" i="24" s="1"/>
  <c r="H30" i="23"/>
  <c r="J29" i="23"/>
  <c r="K29" i="23" s="1"/>
  <c r="J145" i="27" l="1"/>
  <c r="K145" i="27" s="1"/>
  <c r="H146" i="27"/>
  <c r="I189" i="23"/>
  <c r="H31" i="24"/>
  <c r="J30" i="24"/>
  <c r="K30" i="24" s="1"/>
  <c r="H31" i="23"/>
  <c r="J30" i="23"/>
  <c r="K30" i="23" s="1"/>
  <c r="H147" i="27" l="1"/>
  <c r="J146" i="27"/>
  <c r="K146" i="27" s="1"/>
  <c r="I190" i="23"/>
  <c r="J31" i="24"/>
  <c r="K31" i="24" s="1"/>
  <c r="H32" i="24"/>
  <c r="H32" i="23"/>
  <c r="J31" i="23"/>
  <c r="K31" i="23" s="1"/>
  <c r="J147" i="27" l="1"/>
  <c r="K147" i="27" s="1"/>
  <c r="H148" i="27"/>
  <c r="I191" i="23"/>
  <c r="H33" i="24"/>
  <c r="J32" i="24"/>
  <c r="K32" i="24" s="1"/>
  <c r="H33" i="23"/>
  <c r="J32" i="23"/>
  <c r="K32" i="23" s="1"/>
  <c r="H149" i="27" l="1"/>
  <c r="J148" i="27"/>
  <c r="K148" i="27" s="1"/>
  <c r="I192" i="23"/>
  <c r="H34" i="24"/>
  <c r="J33" i="24"/>
  <c r="K33" i="24" s="1"/>
  <c r="H34" i="23"/>
  <c r="J33" i="23"/>
  <c r="K33" i="23" s="1"/>
  <c r="H150" i="27" l="1"/>
  <c r="J149" i="27"/>
  <c r="K149" i="27" s="1"/>
  <c r="I193" i="23"/>
  <c r="H35" i="24"/>
  <c r="J34" i="24"/>
  <c r="K34" i="24" s="1"/>
  <c r="H35" i="23"/>
  <c r="J34" i="23"/>
  <c r="K34" i="23" s="1"/>
  <c r="H151" i="27" l="1"/>
  <c r="J150" i="27"/>
  <c r="K150" i="27" s="1"/>
  <c r="I194" i="23"/>
  <c r="J35" i="24"/>
  <c r="K35" i="24" s="1"/>
  <c r="H36" i="24"/>
  <c r="H36" i="23"/>
  <c r="J35" i="23"/>
  <c r="K35" i="23" s="1"/>
  <c r="H152" i="27" l="1"/>
  <c r="J151" i="27"/>
  <c r="K151" i="27" s="1"/>
  <c r="I195" i="23"/>
  <c r="H37" i="24"/>
  <c r="J36" i="24"/>
  <c r="K36" i="24" s="1"/>
  <c r="H37" i="23"/>
  <c r="J36" i="23"/>
  <c r="K36" i="23" s="1"/>
  <c r="J152" i="27" l="1"/>
  <c r="K152" i="27" s="1"/>
  <c r="H153" i="27"/>
  <c r="I196" i="23"/>
  <c r="H38" i="24"/>
  <c r="J37" i="24"/>
  <c r="K37" i="24" s="1"/>
  <c r="H38" i="23"/>
  <c r="J37" i="23"/>
  <c r="K37" i="23" s="1"/>
  <c r="H154" i="27" l="1"/>
  <c r="J153" i="27"/>
  <c r="K153" i="27" s="1"/>
  <c r="AA8" i="27"/>
  <c r="I197" i="23"/>
  <c r="H39" i="24"/>
  <c r="J38" i="24"/>
  <c r="K38" i="24" s="1"/>
  <c r="H39" i="23"/>
  <c r="J38" i="23"/>
  <c r="K38" i="23" s="1"/>
  <c r="AA12" i="27" l="1"/>
  <c r="AA11" i="27"/>
  <c r="AA10" i="27"/>
  <c r="H155" i="27"/>
  <c r="J154" i="27"/>
  <c r="K154" i="27" s="1"/>
  <c r="I198" i="23"/>
  <c r="J39" i="24"/>
  <c r="K39" i="24" s="1"/>
  <c r="H40" i="24"/>
  <c r="H40" i="23"/>
  <c r="J39" i="23"/>
  <c r="K39" i="23" s="1"/>
  <c r="H156" i="27" l="1"/>
  <c r="J155" i="27"/>
  <c r="K155" i="27" s="1"/>
  <c r="I199" i="23"/>
  <c r="H41" i="24"/>
  <c r="J40" i="24"/>
  <c r="K40" i="24" s="1"/>
  <c r="H41" i="23"/>
  <c r="J40" i="23"/>
  <c r="K40" i="23" s="1"/>
  <c r="H157" i="27" l="1"/>
  <c r="J156" i="27"/>
  <c r="K156" i="27" s="1"/>
  <c r="I200" i="23"/>
  <c r="H42" i="24"/>
  <c r="J41" i="24"/>
  <c r="K41" i="24" s="1"/>
  <c r="H42" i="23"/>
  <c r="J41" i="23"/>
  <c r="K41" i="23" s="1"/>
  <c r="J157" i="27" l="1"/>
  <c r="K157" i="27" s="1"/>
  <c r="H158" i="27"/>
  <c r="I201" i="23"/>
  <c r="H43" i="24"/>
  <c r="J42" i="24"/>
  <c r="K42" i="24" s="1"/>
  <c r="H43" i="23"/>
  <c r="J42" i="23"/>
  <c r="K42" i="23" s="1"/>
  <c r="J158" i="27" l="1"/>
  <c r="K158" i="27" s="1"/>
  <c r="H159" i="27"/>
  <c r="I202" i="23"/>
  <c r="J43" i="24"/>
  <c r="K43" i="24" s="1"/>
  <c r="H44" i="24"/>
  <c r="H44" i="23"/>
  <c r="J43" i="23"/>
  <c r="K43" i="23" s="1"/>
  <c r="J159" i="27" l="1"/>
  <c r="K159" i="27" s="1"/>
  <c r="H160" i="27"/>
  <c r="I203" i="23"/>
  <c r="H45" i="24"/>
  <c r="J44" i="24"/>
  <c r="K44" i="24" s="1"/>
  <c r="H45" i="23"/>
  <c r="J44" i="23"/>
  <c r="K44" i="23" s="1"/>
  <c r="H161" i="27" l="1"/>
  <c r="J160" i="27"/>
  <c r="K160" i="27" s="1"/>
  <c r="I204" i="23"/>
  <c r="H46" i="24"/>
  <c r="J45" i="24"/>
  <c r="K45" i="24" s="1"/>
  <c r="H46" i="23"/>
  <c r="J45" i="23"/>
  <c r="K45" i="23" s="1"/>
  <c r="H162" i="27" l="1"/>
  <c r="J161" i="27"/>
  <c r="K161" i="27" s="1"/>
  <c r="I205" i="23"/>
  <c r="H47" i="24"/>
  <c r="J46" i="24"/>
  <c r="K46" i="24" s="1"/>
  <c r="H47" i="23"/>
  <c r="J46" i="23"/>
  <c r="K46" i="23" s="1"/>
  <c r="H163" i="27" l="1"/>
  <c r="J162" i="27"/>
  <c r="K162" i="27" s="1"/>
  <c r="I206" i="23"/>
  <c r="J47" i="24"/>
  <c r="K47" i="24" s="1"/>
  <c r="H48" i="24"/>
  <c r="H48" i="23"/>
  <c r="J47" i="23"/>
  <c r="K47" i="23" s="1"/>
  <c r="H164" i="27" l="1"/>
  <c r="J163" i="27"/>
  <c r="K163" i="27" s="1"/>
  <c r="I207" i="23"/>
  <c r="H49" i="24"/>
  <c r="J48" i="24"/>
  <c r="K48" i="24" s="1"/>
  <c r="H49" i="23"/>
  <c r="J48" i="23"/>
  <c r="K48" i="23" s="1"/>
  <c r="J164" i="27" l="1"/>
  <c r="K164" i="27" s="1"/>
  <c r="H165" i="27"/>
  <c r="I208" i="23"/>
  <c r="H50" i="24"/>
  <c r="J49" i="24"/>
  <c r="K49" i="24" s="1"/>
  <c r="H50" i="23"/>
  <c r="J49" i="23"/>
  <c r="K49" i="23" s="1"/>
  <c r="H166" i="27" l="1"/>
  <c r="J165" i="27"/>
  <c r="K165" i="27" s="1"/>
  <c r="I209" i="23"/>
  <c r="H51" i="24"/>
  <c r="J50" i="24"/>
  <c r="K50" i="24" s="1"/>
  <c r="H51" i="23"/>
  <c r="J50" i="23"/>
  <c r="K50" i="23" s="1"/>
  <c r="H167" i="27" l="1"/>
  <c r="J166" i="27"/>
  <c r="K166" i="27" s="1"/>
  <c r="I210" i="23"/>
  <c r="J51" i="24"/>
  <c r="K51" i="24" s="1"/>
  <c r="H52" i="24"/>
  <c r="H52" i="23"/>
  <c r="J51" i="23"/>
  <c r="K51" i="23" s="1"/>
  <c r="H168" i="27" l="1"/>
  <c r="J167" i="27"/>
  <c r="K167" i="27" s="1"/>
  <c r="I211" i="23"/>
  <c r="H53" i="24"/>
  <c r="J52" i="24"/>
  <c r="K52" i="24" s="1"/>
  <c r="H53" i="23"/>
  <c r="J52" i="23"/>
  <c r="K52" i="23" s="1"/>
  <c r="H169" i="27" l="1"/>
  <c r="J168" i="27"/>
  <c r="K168" i="27" s="1"/>
  <c r="I212" i="23"/>
  <c r="H54" i="24"/>
  <c r="J53" i="24"/>
  <c r="K53" i="24" s="1"/>
  <c r="H54" i="23"/>
  <c r="J53" i="23"/>
  <c r="K53" i="23" s="1"/>
  <c r="H170" i="27" l="1"/>
  <c r="J169" i="27"/>
  <c r="K169" i="27" s="1"/>
  <c r="I213" i="23"/>
  <c r="H55" i="24"/>
  <c r="J54" i="24"/>
  <c r="K54" i="24" s="1"/>
  <c r="H55" i="23"/>
  <c r="J54" i="23"/>
  <c r="K54" i="23" s="1"/>
  <c r="H171" i="27" l="1"/>
  <c r="J170" i="27"/>
  <c r="K170" i="27" s="1"/>
  <c r="I214" i="23"/>
  <c r="J55" i="24"/>
  <c r="K55" i="24" s="1"/>
  <c r="H56" i="24"/>
  <c r="H56" i="23"/>
  <c r="J55" i="23"/>
  <c r="K55" i="23" s="1"/>
  <c r="J171" i="27" l="1"/>
  <c r="K171" i="27" s="1"/>
  <c r="H172" i="27"/>
  <c r="I215" i="23"/>
  <c r="H57" i="24"/>
  <c r="J56" i="24"/>
  <c r="K56" i="24" s="1"/>
  <c r="H57" i="23"/>
  <c r="J56" i="23"/>
  <c r="K56" i="23" s="1"/>
  <c r="J172" i="27" l="1"/>
  <c r="K172" i="27" s="1"/>
  <c r="H173" i="27"/>
  <c r="I216" i="23"/>
  <c r="H58" i="24"/>
  <c r="J57" i="24"/>
  <c r="K57" i="24" s="1"/>
  <c r="H58" i="23"/>
  <c r="J57" i="23"/>
  <c r="K57" i="23" s="1"/>
  <c r="J173" i="27" l="1"/>
  <c r="K173" i="27" s="1"/>
  <c r="H174" i="27"/>
  <c r="I217" i="23"/>
  <c r="H59" i="24"/>
  <c r="J58" i="24"/>
  <c r="K58" i="24" s="1"/>
  <c r="H59" i="23"/>
  <c r="J58" i="23"/>
  <c r="K58" i="23" s="1"/>
  <c r="J174" i="27" l="1"/>
  <c r="K174" i="27" s="1"/>
  <c r="H175" i="27"/>
  <c r="I218" i="23"/>
  <c r="J59" i="24"/>
  <c r="K59" i="24" s="1"/>
  <c r="H60" i="24"/>
  <c r="H60" i="23"/>
  <c r="J59" i="23"/>
  <c r="K59" i="23" s="1"/>
  <c r="H176" i="27" l="1"/>
  <c r="J175" i="27"/>
  <c r="K175" i="27" s="1"/>
  <c r="I219" i="23"/>
  <c r="H61" i="24"/>
  <c r="J60" i="24"/>
  <c r="K60" i="24" s="1"/>
  <c r="H61" i="23"/>
  <c r="J60" i="23"/>
  <c r="K60" i="23" s="1"/>
  <c r="J176" i="27" l="1"/>
  <c r="K176" i="27" s="1"/>
  <c r="H177" i="27"/>
  <c r="I220" i="23"/>
  <c r="H62" i="24"/>
  <c r="J61" i="24"/>
  <c r="K61" i="24" s="1"/>
  <c r="H62" i="23"/>
  <c r="J61" i="23"/>
  <c r="K61" i="23" s="1"/>
  <c r="H178" i="27" l="1"/>
  <c r="J177" i="27"/>
  <c r="K177" i="27" s="1"/>
  <c r="I221" i="23"/>
  <c r="H63" i="24"/>
  <c r="J62" i="24"/>
  <c r="K62" i="24" s="1"/>
  <c r="H63" i="23"/>
  <c r="J62" i="23"/>
  <c r="K62" i="23" s="1"/>
  <c r="H179" i="27" l="1"/>
  <c r="J178" i="27"/>
  <c r="K178" i="27" s="1"/>
  <c r="I222" i="23"/>
  <c r="J63" i="24"/>
  <c r="K63" i="24" s="1"/>
  <c r="H64" i="24"/>
  <c r="H64" i="23"/>
  <c r="J63" i="23"/>
  <c r="K63" i="23" s="1"/>
  <c r="J179" i="27" l="1"/>
  <c r="K179" i="27" s="1"/>
  <c r="H180" i="27"/>
  <c r="I223" i="23"/>
  <c r="H65" i="24"/>
  <c r="J64" i="24"/>
  <c r="K64" i="24" s="1"/>
  <c r="H65" i="23"/>
  <c r="J64" i="23"/>
  <c r="K64" i="23" s="1"/>
  <c r="H181" i="27" l="1"/>
  <c r="J180" i="27"/>
  <c r="K180" i="27" s="1"/>
  <c r="I224" i="23"/>
  <c r="H66" i="24"/>
  <c r="J65" i="24"/>
  <c r="K65" i="24" s="1"/>
  <c r="H66" i="23"/>
  <c r="J65" i="23"/>
  <c r="K65" i="23" s="1"/>
  <c r="J181" i="27" l="1"/>
  <c r="K181" i="27" s="1"/>
  <c r="H182" i="27"/>
  <c r="I225" i="23"/>
  <c r="H67" i="24"/>
  <c r="J66" i="24"/>
  <c r="K66" i="24" s="1"/>
  <c r="H67" i="23"/>
  <c r="J66" i="23"/>
  <c r="K66" i="23" s="1"/>
  <c r="H183" i="27" l="1"/>
  <c r="J182" i="27"/>
  <c r="K182" i="27" s="1"/>
  <c r="I226" i="23"/>
  <c r="J67" i="24"/>
  <c r="K67" i="24" s="1"/>
  <c r="H68" i="24"/>
  <c r="H68" i="23"/>
  <c r="J67" i="23"/>
  <c r="K67" i="23" s="1"/>
  <c r="H184" i="27" l="1"/>
  <c r="J183" i="27"/>
  <c r="K183" i="27" s="1"/>
  <c r="I227" i="23"/>
  <c r="H69" i="24"/>
  <c r="J68" i="24"/>
  <c r="K68" i="24" s="1"/>
  <c r="H69" i="23"/>
  <c r="J68" i="23"/>
  <c r="K68" i="23" s="1"/>
  <c r="H185" i="27" l="1"/>
  <c r="J184" i="27"/>
  <c r="K184" i="27" s="1"/>
  <c r="I228" i="23"/>
  <c r="H70" i="24"/>
  <c r="J69" i="24"/>
  <c r="K69" i="24" s="1"/>
  <c r="H70" i="23"/>
  <c r="J69" i="23"/>
  <c r="K69" i="23" s="1"/>
  <c r="H186" i="27" l="1"/>
  <c r="J185" i="27"/>
  <c r="K185" i="27" s="1"/>
  <c r="I229" i="23"/>
  <c r="H71" i="24"/>
  <c r="J70" i="24"/>
  <c r="K70" i="24" s="1"/>
  <c r="H71" i="23"/>
  <c r="J70" i="23"/>
  <c r="K70" i="23" s="1"/>
  <c r="H187" i="27" l="1"/>
  <c r="J186" i="27"/>
  <c r="K186" i="27" s="1"/>
  <c r="I230" i="23"/>
  <c r="J71" i="24"/>
  <c r="K71" i="24" s="1"/>
  <c r="H72" i="24"/>
  <c r="H72" i="23"/>
  <c r="J71" i="23"/>
  <c r="K71" i="23" s="1"/>
  <c r="H188" i="27" l="1"/>
  <c r="J187" i="27"/>
  <c r="K187" i="27" s="1"/>
  <c r="I231" i="23"/>
  <c r="H73" i="24"/>
  <c r="J72" i="24"/>
  <c r="K72" i="24" s="1"/>
  <c r="H73" i="23"/>
  <c r="J72" i="23"/>
  <c r="K72" i="23" s="1"/>
  <c r="J188" i="27" l="1"/>
  <c r="K188" i="27" s="1"/>
  <c r="H189" i="27"/>
  <c r="I232" i="23"/>
  <c r="H74" i="24"/>
  <c r="J73" i="24"/>
  <c r="K73" i="24" s="1"/>
  <c r="H74" i="23"/>
  <c r="J73" i="23"/>
  <c r="K73" i="23" s="1"/>
  <c r="H190" i="27" l="1"/>
  <c r="J189" i="27"/>
  <c r="K189" i="27" s="1"/>
  <c r="I233" i="23"/>
  <c r="H75" i="24"/>
  <c r="J74" i="24"/>
  <c r="K74" i="24" s="1"/>
  <c r="H75" i="23"/>
  <c r="J74" i="23"/>
  <c r="K74" i="23" s="1"/>
  <c r="H191" i="27" l="1"/>
  <c r="J190" i="27"/>
  <c r="K190" i="27" s="1"/>
  <c r="I234" i="23"/>
  <c r="J75" i="24"/>
  <c r="K75" i="24" s="1"/>
  <c r="H76" i="24"/>
  <c r="H76" i="23"/>
  <c r="J75" i="23"/>
  <c r="K75" i="23" s="1"/>
  <c r="J191" i="27" l="1"/>
  <c r="K191" i="27" s="1"/>
  <c r="H192" i="27"/>
  <c r="I235" i="23"/>
  <c r="H77" i="24"/>
  <c r="J76" i="24"/>
  <c r="K76" i="24" s="1"/>
  <c r="H77" i="23"/>
  <c r="J76" i="23"/>
  <c r="K76" i="23" s="1"/>
  <c r="J192" i="27" l="1"/>
  <c r="K192" i="27" s="1"/>
  <c r="H193" i="27"/>
  <c r="I236" i="23"/>
  <c r="H78" i="24"/>
  <c r="J77" i="24"/>
  <c r="K77" i="24" s="1"/>
  <c r="H78" i="23"/>
  <c r="J77" i="23"/>
  <c r="K77" i="23" s="1"/>
  <c r="J193" i="27" l="1"/>
  <c r="K193" i="27" s="1"/>
  <c r="H194" i="27"/>
  <c r="I237" i="23"/>
  <c r="H79" i="24"/>
  <c r="J78" i="24"/>
  <c r="K78" i="24" s="1"/>
  <c r="H79" i="23"/>
  <c r="J78" i="23"/>
  <c r="K78" i="23" s="1"/>
  <c r="H195" i="27" l="1"/>
  <c r="J194" i="27"/>
  <c r="K194" i="27" s="1"/>
  <c r="I238" i="23"/>
  <c r="J79" i="24"/>
  <c r="K79" i="24" s="1"/>
  <c r="H80" i="24"/>
  <c r="H80" i="23"/>
  <c r="J79" i="23"/>
  <c r="K79" i="23" s="1"/>
  <c r="J195" i="27" l="1"/>
  <c r="K195" i="27" s="1"/>
  <c r="H196" i="27"/>
  <c r="I239" i="23"/>
  <c r="H81" i="24"/>
  <c r="J80" i="24"/>
  <c r="K80" i="24" s="1"/>
  <c r="H81" i="23"/>
  <c r="J80" i="23"/>
  <c r="K80" i="23" s="1"/>
  <c r="H197" i="27" l="1"/>
  <c r="J196" i="27"/>
  <c r="K196" i="27" s="1"/>
  <c r="I240" i="23"/>
  <c r="H82" i="24"/>
  <c r="J81" i="24"/>
  <c r="K81" i="24" s="1"/>
  <c r="H82" i="23"/>
  <c r="J81" i="23"/>
  <c r="K81" i="23" s="1"/>
  <c r="H198" i="27" l="1"/>
  <c r="J197" i="27"/>
  <c r="K197" i="27" s="1"/>
  <c r="I241" i="23"/>
  <c r="H83" i="24"/>
  <c r="J82" i="24"/>
  <c r="K82" i="24" s="1"/>
  <c r="H83" i="23"/>
  <c r="J82" i="23"/>
  <c r="K82" i="23" s="1"/>
  <c r="J198" i="27" l="1"/>
  <c r="K198" i="27" s="1"/>
  <c r="H199" i="27"/>
  <c r="I242" i="23"/>
  <c r="AB7" i="23" s="1"/>
  <c r="J83" i="24"/>
  <c r="K83" i="24" s="1"/>
  <c r="H84" i="24"/>
  <c r="H84" i="23"/>
  <c r="J83" i="23"/>
  <c r="K83" i="23" s="1"/>
  <c r="H200" i="27" l="1"/>
  <c r="J199" i="27"/>
  <c r="K199" i="27" s="1"/>
  <c r="H85" i="24"/>
  <c r="J84" i="24"/>
  <c r="K84" i="24" s="1"/>
  <c r="H85" i="23"/>
  <c r="J84" i="23"/>
  <c r="K84" i="23" s="1"/>
  <c r="J200" i="27" l="1"/>
  <c r="K200" i="27" s="1"/>
  <c r="H201" i="27"/>
  <c r="H86" i="24"/>
  <c r="J85" i="24"/>
  <c r="K85" i="24" s="1"/>
  <c r="H86" i="23"/>
  <c r="J85" i="23"/>
  <c r="K85" i="23" s="1"/>
  <c r="H202" i="27" l="1"/>
  <c r="J201" i="27"/>
  <c r="K201" i="27" s="1"/>
  <c r="H87" i="24"/>
  <c r="J86" i="24"/>
  <c r="K86" i="24" s="1"/>
  <c r="H87" i="23"/>
  <c r="J86" i="23"/>
  <c r="K86" i="23" s="1"/>
  <c r="H203" i="27" l="1"/>
  <c r="J202" i="27"/>
  <c r="K202" i="27" s="1"/>
  <c r="J87" i="24"/>
  <c r="K87" i="24" s="1"/>
  <c r="H88" i="24"/>
  <c r="H88" i="23"/>
  <c r="J87" i="23"/>
  <c r="K87" i="23" s="1"/>
  <c r="J203" i="27" l="1"/>
  <c r="K203" i="27" s="1"/>
  <c r="H204" i="27"/>
  <c r="H89" i="24"/>
  <c r="J88" i="24"/>
  <c r="K88" i="24" s="1"/>
  <c r="H89" i="23"/>
  <c r="J88" i="23"/>
  <c r="K88" i="23" s="1"/>
  <c r="H205" i="27" l="1"/>
  <c r="J204" i="27"/>
  <c r="K204" i="27" s="1"/>
  <c r="H90" i="24"/>
  <c r="J89" i="24"/>
  <c r="K89" i="24" s="1"/>
  <c r="H90" i="23"/>
  <c r="J89" i="23"/>
  <c r="K89" i="23" s="1"/>
  <c r="J205" i="27" l="1"/>
  <c r="K205" i="27" s="1"/>
  <c r="H206" i="27"/>
  <c r="H91" i="24"/>
  <c r="J90" i="24"/>
  <c r="K90" i="24" s="1"/>
  <c r="H91" i="23"/>
  <c r="J90" i="23"/>
  <c r="K90" i="23" s="1"/>
  <c r="H207" i="27" l="1"/>
  <c r="J206" i="27"/>
  <c r="K206" i="27" s="1"/>
  <c r="J91" i="24"/>
  <c r="K91" i="24" s="1"/>
  <c r="H92" i="24"/>
  <c r="H92" i="23"/>
  <c r="J91" i="23"/>
  <c r="K91" i="23" s="1"/>
  <c r="H208" i="27" l="1"/>
  <c r="J207" i="27"/>
  <c r="K207" i="27" s="1"/>
  <c r="H93" i="24"/>
  <c r="J92" i="24"/>
  <c r="K92" i="24" s="1"/>
  <c r="H93" i="23"/>
  <c r="J92" i="23"/>
  <c r="K92" i="23" s="1"/>
  <c r="H209" i="27" l="1"/>
  <c r="J208" i="27"/>
  <c r="K208" i="27" s="1"/>
  <c r="H94" i="24"/>
  <c r="J93" i="24"/>
  <c r="K93" i="24" s="1"/>
  <c r="H94" i="23"/>
  <c r="J93" i="23"/>
  <c r="K93" i="23" s="1"/>
  <c r="H210" i="27" l="1"/>
  <c r="J209" i="27"/>
  <c r="K209" i="27" s="1"/>
  <c r="H95" i="24"/>
  <c r="J94" i="24"/>
  <c r="K94" i="24" s="1"/>
  <c r="H95" i="23"/>
  <c r="J94" i="23"/>
  <c r="K94" i="23" s="1"/>
  <c r="J210" i="27" l="1"/>
  <c r="K210" i="27" s="1"/>
  <c r="H211" i="27"/>
  <c r="J95" i="24"/>
  <c r="K95" i="24" s="1"/>
  <c r="H96" i="24"/>
  <c r="H96" i="23"/>
  <c r="J95" i="23"/>
  <c r="K95" i="23" s="1"/>
  <c r="J211" i="27" l="1"/>
  <c r="K211" i="27" s="1"/>
  <c r="H212" i="27"/>
  <c r="H97" i="24"/>
  <c r="J96" i="24"/>
  <c r="K96" i="24" s="1"/>
  <c r="H97" i="23"/>
  <c r="J96" i="23"/>
  <c r="K96" i="23" s="1"/>
  <c r="H213" i="27" l="1"/>
  <c r="J212" i="27"/>
  <c r="K212" i="27" s="1"/>
  <c r="H98" i="24"/>
  <c r="J97" i="24"/>
  <c r="K97" i="24" s="1"/>
  <c r="H98" i="23"/>
  <c r="J97" i="23"/>
  <c r="K97" i="23" s="1"/>
  <c r="H214" i="27" l="1"/>
  <c r="J213" i="27"/>
  <c r="K213" i="27" s="1"/>
  <c r="H99" i="24"/>
  <c r="J98" i="24"/>
  <c r="K98" i="24" s="1"/>
  <c r="H99" i="23"/>
  <c r="J98" i="23"/>
  <c r="K98" i="23" s="1"/>
  <c r="H215" i="27" l="1"/>
  <c r="J214" i="27"/>
  <c r="K214" i="27" s="1"/>
  <c r="J99" i="24"/>
  <c r="K99" i="24" s="1"/>
  <c r="H100" i="24"/>
  <c r="H100" i="23"/>
  <c r="J99" i="23"/>
  <c r="K99" i="23" s="1"/>
  <c r="H216" i="27" l="1"/>
  <c r="J215" i="27"/>
  <c r="K215" i="27" s="1"/>
  <c r="H101" i="24"/>
  <c r="J100" i="24"/>
  <c r="K100" i="24" s="1"/>
  <c r="H101" i="23"/>
  <c r="J100" i="23"/>
  <c r="K100" i="23" s="1"/>
  <c r="J216" i="27" l="1"/>
  <c r="K216" i="27" s="1"/>
  <c r="H217" i="27"/>
  <c r="H102" i="24"/>
  <c r="J101" i="24"/>
  <c r="K101" i="24" s="1"/>
  <c r="H102" i="23"/>
  <c r="J101" i="23"/>
  <c r="K101" i="23" s="1"/>
  <c r="J217" i="27" l="1"/>
  <c r="K217" i="27" s="1"/>
  <c r="H218" i="27"/>
  <c r="H103" i="24"/>
  <c r="J102" i="24"/>
  <c r="K102" i="24" s="1"/>
  <c r="H103" i="23"/>
  <c r="J102" i="23"/>
  <c r="K102" i="23" s="1"/>
  <c r="H219" i="27" l="1"/>
  <c r="J218" i="27"/>
  <c r="K218" i="27" s="1"/>
  <c r="J103" i="24"/>
  <c r="K103" i="24" s="1"/>
  <c r="H104" i="24"/>
  <c r="H104" i="23"/>
  <c r="J103" i="23"/>
  <c r="K103" i="23" s="1"/>
  <c r="J219" i="27" l="1"/>
  <c r="K219" i="27" s="1"/>
  <c r="H220" i="27"/>
  <c r="H105" i="24"/>
  <c r="J104" i="24"/>
  <c r="K104" i="24" s="1"/>
  <c r="H105" i="23"/>
  <c r="J104" i="23"/>
  <c r="K104" i="23" s="1"/>
  <c r="H221" i="27" l="1"/>
  <c r="J220" i="27"/>
  <c r="K220" i="27" s="1"/>
  <c r="H106" i="24"/>
  <c r="J105" i="24"/>
  <c r="K105" i="24" s="1"/>
  <c r="H106" i="23"/>
  <c r="J105" i="23"/>
  <c r="K105" i="23" s="1"/>
  <c r="H222" i="27" l="1"/>
  <c r="J221" i="27"/>
  <c r="K221" i="27" s="1"/>
  <c r="H107" i="24"/>
  <c r="J106" i="24"/>
  <c r="K106" i="24" s="1"/>
  <c r="H107" i="23"/>
  <c r="J106" i="23"/>
  <c r="K106" i="23" s="1"/>
  <c r="H223" i="27" l="1"/>
  <c r="J222" i="27"/>
  <c r="K222" i="27" s="1"/>
  <c r="J107" i="24"/>
  <c r="K107" i="24" s="1"/>
  <c r="H108" i="24"/>
  <c r="H108" i="23"/>
  <c r="J107" i="23"/>
  <c r="K107" i="23" s="1"/>
  <c r="H224" i="27" l="1"/>
  <c r="J223" i="27"/>
  <c r="K223" i="27" s="1"/>
  <c r="H109" i="24"/>
  <c r="J108" i="24"/>
  <c r="K108" i="24" s="1"/>
  <c r="H109" i="23"/>
  <c r="J108" i="23"/>
  <c r="K108" i="23" s="1"/>
  <c r="J224" i="27" l="1"/>
  <c r="K224" i="27" s="1"/>
  <c r="H225" i="27"/>
  <c r="H110" i="24"/>
  <c r="J109" i="24"/>
  <c r="K109" i="24" s="1"/>
  <c r="H110" i="23"/>
  <c r="J109" i="23"/>
  <c r="K109" i="23" s="1"/>
  <c r="J225" i="27" l="1"/>
  <c r="K225" i="27" s="1"/>
  <c r="H226" i="27"/>
  <c r="H111" i="24"/>
  <c r="J110" i="24"/>
  <c r="K110" i="24" s="1"/>
  <c r="H111" i="23"/>
  <c r="J110" i="23"/>
  <c r="K110" i="23" s="1"/>
  <c r="H227" i="27" l="1"/>
  <c r="J226" i="27"/>
  <c r="K226" i="27" s="1"/>
  <c r="J111" i="24"/>
  <c r="K111" i="24" s="1"/>
  <c r="H112" i="24"/>
  <c r="H112" i="23"/>
  <c r="J111" i="23"/>
  <c r="K111" i="23" s="1"/>
  <c r="H228" i="27" l="1"/>
  <c r="J227" i="27"/>
  <c r="K227" i="27" s="1"/>
  <c r="H113" i="24"/>
  <c r="J112" i="24"/>
  <c r="K112" i="24" s="1"/>
  <c r="H113" i="23"/>
  <c r="J112" i="23"/>
  <c r="K112" i="23" s="1"/>
  <c r="H229" i="27" l="1"/>
  <c r="J228" i="27"/>
  <c r="K228" i="27" s="1"/>
  <c r="H114" i="24"/>
  <c r="J113" i="24"/>
  <c r="K113" i="24" s="1"/>
  <c r="H114" i="23"/>
  <c r="J113" i="23"/>
  <c r="K113" i="23" s="1"/>
  <c r="J229" i="27" l="1"/>
  <c r="K229" i="27" s="1"/>
  <c r="H230" i="27"/>
  <c r="H115" i="24"/>
  <c r="J114" i="24"/>
  <c r="K114" i="24" s="1"/>
  <c r="H115" i="23"/>
  <c r="J114" i="23"/>
  <c r="K114" i="23" s="1"/>
  <c r="J230" i="27" l="1"/>
  <c r="K230" i="27" s="1"/>
  <c r="H231" i="27"/>
  <c r="H116" i="24"/>
  <c r="J115" i="24"/>
  <c r="K115" i="24" s="1"/>
  <c r="H116" i="23"/>
  <c r="J115" i="23"/>
  <c r="K115" i="23" s="1"/>
  <c r="J231" i="27" l="1"/>
  <c r="K231" i="27" s="1"/>
  <c r="H232" i="27"/>
  <c r="H117" i="24"/>
  <c r="J116" i="24"/>
  <c r="K116" i="24" s="1"/>
  <c r="H117" i="23"/>
  <c r="J116" i="23"/>
  <c r="K116" i="23" s="1"/>
  <c r="H233" i="27" l="1"/>
  <c r="J232" i="27"/>
  <c r="K232" i="27" s="1"/>
  <c r="H118" i="24"/>
  <c r="J117" i="24"/>
  <c r="K117" i="24" s="1"/>
  <c r="H118" i="23"/>
  <c r="J117" i="23"/>
  <c r="K117" i="23" s="1"/>
  <c r="H234" i="27" l="1"/>
  <c r="J233" i="27"/>
  <c r="K233" i="27" s="1"/>
  <c r="H119" i="24"/>
  <c r="J118" i="24"/>
  <c r="K118" i="24" s="1"/>
  <c r="H119" i="23"/>
  <c r="J118" i="23"/>
  <c r="K118" i="23" s="1"/>
  <c r="J234" i="27" l="1"/>
  <c r="K234" i="27" s="1"/>
  <c r="H235" i="27"/>
  <c r="J119" i="24"/>
  <c r="K119" i="24" s="1"/>
  <c r="H120" i="24"/>
  <c r="H120" i="23"/>
  <c r="J119" i="23"/>
  <c r="K119" i="23" s="1"/>
  <c r="H236" i="27" l="1"/>
  <c r="J235" i="27"/>
  <c r="K235" i="27" s="1"/>
  <c r="H121" i="24"/>
  <c r="J120" i="24"/>
  <c r="K120" i="24" s="1"/>
  <c r="H121" i="23"/>
  <c r="J120" i="23"/>
  <c r="K120" i="23" s="1"/>
  <c r="J236" i="27" l="1"/>
  <c r="K236" i="27" s="1"/>
  <c r="H237" i="27"/>
  <c r="H122" i="24"/>
  <c r="J121" i="24"/>
  <c r="K121" i="24" s="1"/>
  <c r="H122" i="23"/>
  <c r="J121" i="23"/>
  <c r="K121" i="23" s="1"/>
  <c r="H238" i="27" l="1"/>
  <c r="J237" i="27"/>
  <c r="K237" i="27" s="1"/>
  <c r="H123" i="24"/>
  <c r="J122" i="24"/>
  <c r="K122" i="24" s="1"/>
  <c r="H123" i="23"/>
  <c r="J122" i="23"/>
  <c r="K122" i="23" s="1"/>
  <c r="H239" i="27" l="1"/>
  <c r="J238" i="27"/>
  <c r="K238" i="27" s="1"/>
  <c r="J123" i="24"/>
  <c r="K123" i="24" s="1"/>
  <c r="H124" i="24"/>
  <c r="H124" i="23"/>
  <c r="J123" i="23"/>
  <c r="K123" i="23" s="1"/>
  <c r="H240" i="27" l="1"/>
  <c r="J239" i="27"/>
  <c r="K239" i="27" s="1"/>
  <c r="H125" i="24"/>
  <c r="J124" i="24"/>
  <c r="K124" i="24" s="1"/>
  <c r="H125" i="23"/>
  <c r="J124" i="23"/>
  <c r="K124" i="23" s="1"/>
  <c r="H241" i="27" l="1"/>
  <c r="J240" i="27"/>
  <c r="K240" i="27" s="1"/>
  <c r="H126" i="24"/>
  <c r="J125" i="24"/>
  <c r="K125" i="24" s="1"/>
  <c r="H126" i="23"/>
  <c r="J125" i="23"/>
  <c r="K125" i="23" s="1"/>
  <c r="J241" i="27" l="1"/>
  <c r="K241" i="27" s="1"/>
  <c r="H242" i="27"/>
  <c r="H127" i="24"/>
  <c r="J126" i="24"/>
  <c r="K126" i="24" s="1"/>
  <c r="H127" i="23"/>
  <c r="J126" i="23"/>
  <c r="K126" i="23" s="1"/>
  <c r="J242" i="27" l="1"/>
  <c r="K242" i="27" s="1"/>
  <c r="AB8" i="27"/>
  <c r="J127" i="24"/>
  <c r="K127" i="24" s="1"/>
  <c r="H128" i="24"/>
  <c r="H128" i="23"/>
  <c r="J127" i="23"/>
  <c r="K127" i="23" s="1"/>
  <c r="AB12" i="27" l="1"/>
  <c r="AB11" i="27"/>
  <c r="AB10" i="27"/>
  <c r="H129" i="24"/>
  <c r="J128" i="24"/>
  <c r="K128" i="24" s="1"/>
  <c r="H129" i="23"/>
  <c r="J128" i="23"/>
  <c r="K128" i="23" s="1"/>
  <c r="H130" i="24" l="1"/>
  <c r="J129" i="24"/>
  <c r="K129" i="24" s="1"/>
  <c r="H130" i="23"/>
  <c r="J129" i="23"/>
  <c r="K129" i="23" s="1"/>
  <c r="H131" i="24" l="1"/>
  <c r="J130" i="24"/>
  <c r="K130" i="24" s="1"/>
  <c r="H131" i="23"/>
  <c r="J130" i="23"/>
  <c r="K130" i="23" s="1"/>
  <c r="J131" i="24" l="1"/>
  <c r="K131" i="24" s="1"/>
  <c r="H132" i="24"/>
  <c r="H132" i="23"/>
  <c r="J131" i="23"/>
  <c r="K131" i="23" s="1"/>
  <c r="H133" i="24" l="1"/>
  <c r="J132" i="24"/>
  <c r="K132" i="24" s="1"/>
  <c r="H133" i="23"/>
  <c r="J132" i="23"/>
  <c r="K132" i="23" s="1"/>
  <c r="H134" i="24" l="1"/>
  <c r="J133" i="24"/>
  <c r="K133" i="24" s="1"/>
  <c r="H134" i="23"/>
  <c r="J133" i="23"/>
  <c r="K133" i="23" s="1"/>
  <c r="H135" i="24" l="1"/>
  <c r="J134" i="24"/>
  <c r="K134" i="24" s="1"/>
  <c r="H135" i="23"/>
  <c r="J134" i="23"/>
  <c r="K134" i="23" s="1"/>
  <c r="J135" i="24" l="1"/>
  <c r="K135" i="24" s="1"/>
  <c r="H136" i="24"/>
  <c r="H136" i="23"/>
  <c r="J135" i="23"/>
  <c r="K135" i="23" s="1"/>
  <c r="H137" i="24" l="1"/>
  <c r="J136" i="24"/>
  <c r="K136" i="24" s="1"/>
  <c r="H137" i="23"/>
  <c r="J136" i="23"/>
  <c r="K136" i="23" s="1"/>
  <c r="H138" i="24" l="1"/>
  <c r="J137" i="24"/>
  <c r="K137" i="24" s="1"/>
  <c r="H138" i="23"/>
  <c r="J137" i="23"/>
  <c r="K137" i="23" s="1"/>
  <c r="H139" i="24" l="1"/>
  <c r="J138" i="24"/>
  <c r="K138" i="24" s="1"/>
  <c r="H139" i="23"/>
  <c r="J138" i="23"/>
  <c r="K138" i="23" s="1"/>
  <c r="J139" i="24" l="1"/>
  <c r="K139" i="24" s="1"/>
  <c r="H140" i="24"/>
  <c r="H140" i="23"/>
  <c r="J139" i="23"/>
  <c r="K139" i="23" s="1"/>
  <c r="H141" i="24" l="1"/>
  <c r="J140" i="24"/>
  <c r="K140" i="24" s="1"/>
  <c r="H141" i="23"/>
  <c r="J140" i="23"/>
  <c r="K140" i="23" s="1"/>
  <c r="H142" i="24" l="1"/>
  <c r="J141" i="24"/>
  <c r="K141" i="24" s="1"/>
  <c r="H142" i="23"/>
  <c r="J141" i="23"/>
  <c r="K141" i="23" s="1"/>
  <c r="H143" i="24" l="1"/>
  <c r="J142" i="24"/>
  <c r="K142" i="24" s="1"/>
  <c r="H143" i="23"/>
  <c r="J142" i="23"/>
  <c r="K142" i="23" s="1"/>
  <c r="J143" i="24" l="1"/>
  <c r="K143" i="24" s="1"/>
  <c r="H144" i="24"/>
  <c r="H144" i="23"/>
  <c r="J143" i="23"/>
  <c r="K143" i="23" s="1"/>
  <c r="H145" i="24" l="1"/>
  <c r="J144" i="24"/>
  <c r="K144" i="24" s="1"/>
  <c r="H145" i="23"/>
  <c r="J144" i="23"/>
  <c r="K144" i="23" s="1"/>
  <c r="H146" i="24" l="1"/>
  <c r="J145" i="24"/>
  <c r="K145" i="24" s="1"/>
  <c r="H146" i="23"/>
  <c r="J145" i="23"/>
  <c r="K145" i="23" s="1"/>
  <c r="H147" i="24" l="1"/>
  <c r="J146" i="24"/>
  <c r="K146" i="24" s="1"/>
  <c r="H147" i="23"/>
  <c r="J146" i="23"/>
  <c r="K146" i="23" s="1"/>
  <c r="J147" i="24" l="1"/>
  <c r="K147" i="24" s="1"/>
  <c r="H148" i="24"/>
  <c r="H148" i="23"/>
  <c r="J147" i="23"/>
  <c r="K147" i="23" s="1"/>
  <c r="H149" i="24" l="1"/>
  <c r="J148" i="24"/>
  <c r="K148" i="24" s="1"/>
  <c r="H149" i="23"/>
  <c r="J148" i="23"/>
  <c r="K148" i="23" s="1"/>
  <c r="H150" i="24" l="1"/>
  <c r="J149" i="24"/>
  <c r="K149" i="24" s="1"/>
  <c r="H150" i="23"/>
  <c r="J149" i="23"/>
  <c r="K149" i="23" s="1"/>
  <c r="H151" i="24" l="1"/>
  <c r="J150" i="24"/>
  <c r="K150" i="24" s="1"/>
  <c r="H151" i="23"/>
  <c r="J150" i="23"/>
  <c r="K150" i="23" s="1"/>
  <c r="J151" i="24" l="1"/>
  <c r="K151" i="24" s="1"/>
  <c r="H152" i="24"/>
  <c r="H152" i="23"/>
  <c r="J151" i="23"/>
  <c r="K151" i="23" s="1"/>
  <c r="H153" i="24" l="1"/>
  <c r="X8" i="24" s="1"/>
  <c r="J152" i="24"/>
  <c r="K152" i="24" s="1"/>
  <c r="H153" i="23"/>
  <c r="AA8" i="23" s="1"/>
  <c r="J152" i="23"/>
  <c r="K152" i="23" s="1"/>
  <c r="X10" i="24" l="1"/>
  <c r="X12" i="24"/>
  <c r="X11" i="24"/>
  <c r="AA10" i="23"/>
  <c r="AA12" i="23"/>
  <c r="AA11" i="23"/>
  <c r="H154" i="24"/>
  <c r="J153" i="24"/>
  <c r="K153" i="24" s="1"/>
  <c r="H154" i="23"/>
  <c r="J153" i="23"/>
  <c r="K153" i="23" s="1"/>
  <c r="H155" i="24" l="1"/>
  <c r="J154" i="24"/>
  <c r="K154" i="24" s="1"/>
  <c r="H155" i="23"/>
  <c r="J154" i="23"/>
  <c r="K154" i="23" s="1"/>
  <c r="J155" i="24" l="1"/>
  <c r="K155" i="24" s="1"/>
  <c r="H156" i="24"/>
  <c r="H156" i="23"/>
  <c r="J155" i="23"/>
  <c r="K155" i="23" s="1"/>
  <c r="H157" i="24" l="1"/>
  <c r="J156" i="24"/>
  <c r="K156" i="24" s="1"/>
  <c r="H157" i="23"/>
  <c r="J156" i="23"/>
  <c r="K156" i="23" s="1"/>
  <c r="H158" i="24" l="1"/>
  <c r="J157" i="24"/>
  <c r="K157" i="24" s="1"/>
  <c r="H158" i="23"/>
  <c r="J157" i="23"/>
  <c r="K157" i="23" s="1"/>
  <c r="H159" i="24" l="1"/>
  <c r="J158" i="24"/>
  <c r="K158" i="24" s="1"/>
  <c r="H159" i="23"/>
  <c r="J158" i="23"/>
  <c r="K158" i="23" s="1"/>
  <c r="J159" i="24" l="1"/>
  <c r="K159" i="24" s="1"/>
  <c r="H160" i="24"/>
  <c r="H160" i="23"/>
  <c r="J159" i="23"/>
  <c r="K159" i="23" s="1"/>
  <c r="H161" i="24" l="1"/>
  <c r="J160" i="24"/>
  <c r="K160" i="24" s="1"/>
  <c r="H161" i="23"/>
  <c r="J160" i="23"/>
  <c r="K160" i="23" s="1"/>
  <c r="H162" i="24" l="1"/>
  <c r="J161" i="24"/>
  <c r="K161" i="24" s="1"/>
  <c r="H162" i="23"/>
  <c r="J161" i="23"/>
  <c r="K161" i="23" s="1"/>
  <c r="H163" i="24" l="1"/>
  <c r="J163" i="24" s="1"/>
  <c r="K163" i="24" s="1"/>
  <c r="J162" i="24"/>
  <c r="K162" i="24" s="1"/>
  <c r="H163" i="23"/>
  <c r="J162" i="23"/>
  <c r="K162" i="23" s="1"/>
  <c r="J163" i="23" l="1"/>
  <c r="K163" i="23" s="1"/>
  <c r="H164" i="23"/>
  <c r="H165" i="23" l="1"/>
  <c r="J164" i="23"/>
  <c r="K164" i="23" s="1"/>
  <c r="H166" i="23" l="1"/>
  <c r="J165" i="23"/>
  <c r="K165" i="23" s="1"/>
  <c r="H167" i="23" l="1"/>
  <c r="J166" i="23"/>
  <c r="K166" i="23" s="1"/>
  <c r="H168" i="23" l="1"/>
  <c r="J167" i="23"/>
  <c r="K167" i="23" s="1"/>
  <c r="H169" i="23" l="1"/>
  <c r="J168" i="23"/>
  <c r="K168" i="23" s="1"/>
  <c r="H170" i="23" l="1"/>
  <c r="J169" i="23"/>
  <c r="K169" i="23" s="1"/>
  <c r="H171" i="23" l="1"/>
  <c r="J170" i="23"/>
  <c r="K170" i="23" s="1"/>
  <c r="H172" i="23" l="1"/>
  <c r="J171" i="23"/>
  <c r="K171" i="23" s="1"/>
  <c r="H173" i="23" l="1"/>
  <c r="J172" i="23"/>
  <c r="K172" i="23" s="1"/>
  <c r="H174" i="23" l="1"/>
  <c r="J173" i="23"/>
  <c r="K173" i="23" s="1"/>
  <c r="H175" i="23" l="1"/>
  <c r="J174" i="23"/>
  <c r="K174" i="23" s="1"/>
  <c r="H176" i="23" l="1"/>
  <c r="J175" i="23"/>
  <c r="K175" i="23" s="1"/>
  <c r="H177" i="23" l="1"/>
  <c r="J176" i="23"/>
  <c r="K176" i="23" s="1"/>
  <c r="H178" i="23" l="1"/>
  <c r="J177" i="23"/>
  <c r="K177" i="23" s="1"/>
  <c r="H179" i="23" l="1"/>
  <c r="J178" i="23"/>
  <c r="K178" i="23" s="1"/>
  <c r="H180" i="23" l="1"/>
  <c r="J179" i="23"/>
  <c r="K179" i="23" s="1"/>
  <c r="H181" i="23" l="1"/>
  <c r="J180" i="23"/>
  <c r="K180" i="23" s="1"/>
  <c r="H182" i="23" l="1"/>
  <c r="J181" i="23"/>
  <c r="K181" i="23" s="1"/>
  <c r="H183" i="23" l="1"/>
  <c r="J182" i="23"/>
  <c r="K182" i="23" s="1"/>
  <c r="H184" i="23" l="1"/>
  <c r="J183" i="23"/>
  <c r="K183" i="23" s="1"/>
  <c r="H185" i="23" l="1"/>
  <c r="J184" i="23"/>
  <c r="K184" i="23" s="1"/>
  <c r="H186" i="23" l="1"/>
  <c r="J185" i="23"/>
  <c r="K185" i="23" s="1"/>
  <c r="H187" i="23" l="1"/>
  <c r="J186" i="23"/>
  <c r="K186" i="23" s="1"/>
  <c r="H188" i="23" l="1"/>
  <c r="J187" i="23"/>
  <c r="K187" i="23" s="1"/>
  <c r="H189" i="23" l="1"/>
  <c r="J188" i="23"/>
  <c r="K188" i="23" s="1"/>
  <c r="H190" i="23" l="1"/>
  <c r="J189" i="23"/>
  <c r="K189" i="23" s="1"/>
  <c r="H191" i="23" l="1"/>
  <c r="J190" i="23"/>
  <c r="K190" i="23" s="1"/>
  <c r="H192" i="23" l="1"/>
  <c r="J191" i="23"/>
  <c r="K191" i="23" s="1"/>
  <c r="H193" i="23" l="1"/>
  <c r="J192" i="23"/>
  <c r="K192" i="23" s="1"/>
  <c r="H194" i="23" l="1"/>
  <c r="J193" i="23"/>
  <c r="K193" i="23" s="1"/>
  <c r="H195" i="23" l="1"/>
  <c r="J194" i="23"/>
  <c r="K194" i="23" s="1"/>
  <c r="H196" i="23" l="1"/>
  <c r="J195" i="23"/>
  <c r="K195" i="23" s="1"/>
  <c r="H197" i="23" l="1"/>
  <c r="J196" i="23"/>
  <c r="K196" i="23" s="1"/>
  <c r="H198" i="23" l="1"/>
  <c r="J197" i="23"/>
  <c r="K197" i="23" s="1"/>
  <c r="H199" i="23" l="1"/>
  <c r="J198" i="23"/>
  <c r="K198" i="23" s="1"/>
  <c r="H200" i="23" l="1"/>
  <c r="J199" i="23"/>
  <c r="K199" i="23" s="1"/>
  <c r="H201" i="23" l="1"/>
  <c r="J200" i="23"/>
  <c r="K200" i="23" s="1"/>
  <c r="H202" i="23" l="1"/>
  <c r="J201" i="23"/>
  <c r="K201" i="23" s="1"/>
  <c r="H203" i="23" l="1"/>
  <c r="J202" i="23"/>
  <c r="K202" i="23" s="1"/>
  <c r="H204" i="23" l="1"/>
  <c r="J203" i="23"/>
  <c r="K203" i="23" s="1"/>
  <c r="H205" i="23" l="1"/>
  <c r="J204" i="23"/>
  <c r="K204" i="23" s="1"/>
  <c r="H206" i="23" l="1"/>
  <c r="J205" i="23"/>
  <c r="K205" i="23" s="1"/>
  <c r="H207" i="23" l="1"/>
  <c r="J206" i="23"/>
  <c r="K206" i="23" s="1"/>
  <c r="H208" i="23" l="1"/>
  <c r="J207" i="23"/>
  <c r="K207" i="23" s="1"/>
  <c r="H209" i="23" l="1"/>
  <c r="J208" i="23"/>
  <c r="K208" i="23" s="1"/>
  <c r="H210" i="23" l="1"/>
  <c r="J209" i="23"/>
  <c r="K209" i="23" s="1"/>
  <c r="H211" i="23" l="1"/>
  <c r="J210" i="23"/>
  <c r="K210" i="23" s="1"/>
  <c r="H212" i="23" l="1"/>
  <c r="J211" i="23"/>
  <c r="K211" i="23" s="1"/>
  <c r="H213" i="23" l="1"/>
  <c r="J212" i="23"/>
  <c r="K212" i="23" s="1"/>
  <c r="H214" i="23" l="1"/>
  <c r="J213" i="23"/>
  <c r="K213" i="23" s="1"/>
  <c r="H215" i="23" l="1"/>
  <c r="J214" i="23"/>
  <c r="K214" i="23" s="1"/>
  <c r="H216" i="23" l="1"/>
  <c r="J215" i="23"/>
  <c r="K215" i="23" s="1"/>
  <c r="H217" i="23" l="1"/>
  <c r="J216" i="23"/>
  <c r="K216" i="23" s="1"/>
  <c r="H218" i="23" l="1"/>
  <c r="J217" i="23"/>
  <c r="K217" i="23" s="1"/>
  <c r="H219" i="23" l="1"/>
  <c r="J218" i="23"/>
  <c r="K218" i="23" s="1"/>
  <c r="H220" i="23" l="1"/>
  <c r="J219" i="23"/>
  <c r="K219" i="23" s="1"/>
  <c r="H221" i="23" l="1"/>
  <c r="J220" i="23"/>
  <c r="K220" i="23" s="1"/>
  <c r="H222" i="23" l="1"/>
  <c r="J221" i="23"/>
  <c r="K221" i="23" s="1"/>
  <c r="H223" i="23" l="1"/>
  <c r="J222" i="23"/>
  <c r="K222" i="23" s="1"/>
  <c r="H224" i="23" l="1"/>
  <c r="J223" i="23"/>
  <c r="K223" i="23" s="1"/>
  <c r="H225" i="23" l="1"/>
  <c r="J224" i="23"/>
  <c r="K224" i="23" s="1"/>
  <c r="H226" i="23" l="1"/>
  <c r="J225" i="23"/>
  <c r="K225" i="23" s="1"/>
  <c r="H227" i="23" l="1"/>
  <c r="J226" i="23"/>
  <c r="K226" i="23" s="1"/>
  <c r="H228" i="23" l="1"/>
  <c r="J227" i="23"/>
  <c r="K227" i="23" s="1"/>
  <c r="H229" i="23" l="1"/>
  <c r="J228" i="23"/>
  <c r="K228" i="23" s="1"/>
  <c r="H230" i="23" l="1"/>
  <c r="J229" i="23"/>
  <c r="K229" i="23" s="1"/>
  <c r="H231" i="23" l="1"/>
  <c r="J230" i="23"/>
  <c r="K230" i="23" s="1"/>
  <c r="H232" i="23" l="1"/>
  <c r="J231" i="23"/>
  <c r="K231" i="23" s="1"/>
  <c r="H233" i="23" l="1"/>
  <c r="J232" i="23"/>
  <c r="K232" i="23" s="1"/>
  <c r="H234" i="23" l="1"/>
  <c r="J233" i="23"/>
  <c r="K233" i="23" s="1"/>
  <c r="H235" i="23" l="1"/>
  <c r="J234" i="23"/>
  <c r="K234" i="23" s="1"/>
  <c r="H236" i="23" l="1"/>
  <c r="J235" i="23"/>
  <c r="K235" i="23" s="1"/>
  <c r="H237" i="23" l="1"/>
  <c r="J236" i="23"/>
  <c r="K236" i="23" s="1"/>
  <c r="H238" i="23" l="1"/>
  <c r="J237" i="23"/>
  <c r="K237" i="23" s="1"/>
  <c r="H239" i="23" l="1"/>
  <c r="J238" i="23"/>
  <c r="K238" i="23" s="1"/>
  <c r="H240" i="23" l="1"/>
  <c r="J239" i="23"/>
  <c r="K239" i="23" s="1"/>
  <c r="H241" i="23" l="1"/>
  <c r="J240" i="23"/>
  <c r="K240" i="23" s="1"/>
  <c r="H242" i="23" l="1"/>
  <c r="J241" i="23"/>
  <c r="K241" i="23" s="1"/>
  <c r="J242" i="23" l="1"/>
  <c r="K242" i="23" s="1"/>
  <c r="AB8" i="23"/>
  <c r="AB12" i="23" l="1"/>
  <c r="AB10" i="23"/>
  <c r="AB11" i="23"/>
  <c r="F6" i="19" l="1"/>
  <c r="F78" i="19"/>
  <c r="F77" i="19"/>
  <c r="F76" i="19"/>
  <c r="F75" i="19"/>
  <c r="F74" i="19"/>
  <c r="F73" i="19"/>
  <c r="F72" i="19"/>
  <c r="F71" i="19"/>
  <c r="F70" i="19"/>
  <c r="F69" i="19"/>
  <c r="F68" i="19"/>
  <c r="F67" i="19"/>
  <c r="F66" i="19"/>
  <c r="F65" i="19"/>
  <c r="F64" i="19"/>
  <c r="F63" i="19"/>
  <c r="F62" i="19"/>
  <c r="F61" i="19"/>
  <c r="F60" i="19"/>
  <c r="F59" i="19"/>
  <c r="F58" i="19"/>
  <c r="F57" i="19"/>
  <c r="F56" i="19"/>
  <c r="F55" i="19"/>
  <c r="F54" i="19"/>
  <c r="F53" i="19"/>
  <c r="F52" i="19"/>
  <c r="F51" i="19"/>
  <c r="F50" i="19"/>
  <c r="F49" i="19"/>
  <c r="F48" i="19"/>
  <c r="F47" i="19"/>
  <c r="F46" i="19"/>
  <c r="F45" i="19"/>
  <c r="F44" i="19"/>
  <c r="F43" i="19"/>
  <c r="F42" i="19"/>
  <c r="F41" i="19"/>
  <c r="F40" i="19"/>
  <c r="F39" i="19"/>
  <c r="F38" i="19"/>
  <c r="F37" i="19"/>
  <c r="F36" i="19"/>
  <c r="F35" i="19"/>
  <c r="F34" i="19"/>
  <c r="F33" i="19"/>
  <c r="F32" i="19"/>
  <c r="F31" i="19"/>
  <c r="F30" i="19"/>
  <c r="F29" i="19"/>
  <c r="F28" i="19"/>
  <c r="F27" i="19"/>
  <c r="F26" i="19"/>
  <c r="F25" i="19"/>
  <c r="F24" i="19"/>
  <c r="F23" i="19"/>
  <c r="F22" i="19"/>
  <c r="F21" i="19"/>
  <c r="F20" i="19"/>
  <c r="F19" i="19"/>
  <c r="F18" i="19"/>
  <c r="F17" i="19"/>
  <c r="F16" i="19"/>
  <c r="F15" i="19"/>
  <c r="F14" i="19"/>
  <c r="F13" i="19"/>
  <c r="F12" i="19"/>
  <c r="F11" i="19"/>
  <c r="F10" i="19"/>
  <c r="I9" i="19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H9" i="19"/>
  <c r="H10" i="19" s="1"/>
  <c r="H11" i="19" s="1"/>
  <c r="H12" i="19" s="1"/>
  <c r="H13" i="19" s="1"/>
  <c r="H14" i="19" s="1"/>
  <c r="H15" i="19" s="1"/>
  <c r="H16" i="19" s="1"/>
  <c r="H17" i="19" s="1"/>
  <c r="H18" i="19" s="1"/>
  <c r="H19" i="19" s="1"/>
  <c r="H20" i="19" s="1"/>
  <c r="H21" i="19" s="1"/>
  <c r="H22" i="19" s="1"/>
  <c r="H23" i="19" s="1"/>
  <c r="H24" i="19" s="1"/>
  <c r="H25" i="19" s="1"/>
  <c r="H26" i="19" s="1"/>
  <c r="H27" i="19" s="1"/>
  <c r="H28" i="19" s="1"/>
  <c r="H29" i="19" s="1"/>
  <c r="H30" i="19" s="1"/>
  <c r="H31" i="19" s="1"/>
  <c r="H32" i="19" s="1"/>
  <c r="H33" i="19" s="1"/>
  <c r="H34" i="19" s="1"/>
  <c r="H35" i="19" s="1"/>
  <c r="H36" i="19" s="1"/>
  <c r="H37" i="19" s="1"/>
  <c r="H38" i="19" s="1"/>
  <c r="H39" i="19" s="1"/>
  <c r="H40" i="19" s="1"/>
  <c r="H41" i="19" s="1"/>
  <c r="H42" i="19" s="1"/>
  <c r="H43" i="19" s="1"/>
  <c r="H44" i="19" s="1"/>
  <c r="H45" i="19" s="1"/>
  <c r="H46" i="19" s="1"/>
  <c r="H47" i="19" s="1"/>
  <c r="H48" i="19" s="1"/>
  <c r="H49" i="19" s="1"/>
  <c r="H50" i="19" s="1"/>
  <c r="H51" i="19" s="1"/>
  <c r="H52" i="19" s="1"/>
  <c r="H53" i="19" s="1"/>
  <c r="H54" i="19" s="1"/>
  <c r="H55" i="19" s="1"/>
  <c r="H56" i="19" s="1"/>
  <c r="H57" i="19" s="1"/>
  <c r="H58" i="19" s="1"/>
  <c r="H59" i="19" s="1"/>
  <c r="H60" i="19" s="1"/>
  <c r="H61" i="19" s="1"/>
  <c r="H62" i="19" s="1"/>
  <c r="H63" i="19" s="1"/>
  <c r="H64" i="19" s="1"/>
  <c r="H65" i="19" s="1"/>
  <c r="H66" i="19" s="1"/>
  <c r="H67" i="19" s="1"/>
  <c r="H68" i="19" s="1"/>
  <c r="H69" i="19" s="1"/>
  <c r="H70" i="19" s="1"/>
  <c r="H71" i="19" s="1"/>
  <c r="H72" i="19" s="1"/>
  <c r="H73" i="19" s="1"/>
  <c r="H74" i="19" s="1"/>
  <c r="H75" i="19" s="1"/>
  <c r="H76" i="19" s="1"/>
  <c r="H77" i="19" s="1"/>
  <c r="H78" i="19" s="1"/>
  <c r="G9" i="19"/>
  <c r="G10" i="19" s="1"/>
  <c r="G11" i="19" s="1"/>
  <c r="G12" i="19" s="1"/>
  <c r="G13" i="19" s="1"/>
  <c r="G14" i="19" s="1"/>
  <c r="G15" i="19" s="1"/>
  <c r="G16" i="19" s="1"/>
  <c r="G17" i="19" s="1"/>
  <c r="G18" i="19" s="1"/>
  <c r="G19" i="19" s="1"/>
  <c r="G20" i="19" s="1"/>
  <c r="G21" i="19" s="1"/>
  <c r="G22" i="19" s="1"/>
  <c r="G23" i="19" s="1"/>
  <c r="G24" i="19" s="1"/>
  <c r="G25" i="19" s="1"/>
  <c r="G26" i="19" s="1"/>
  <c r="G27" i="19" s="1"/>
  <c r="G28" i="19" s="1"/>
  <c r="G29" i="19" s="1"/>
  <c r="G30" i="19" s="1"/>
  <c r="G31" i="19" s="1"/>
  <c r="G32" i="19" s="1"/>
  <c r="G33" i="19" s="1"/>
  <c r="G34" i="19" s="1"/>
  <c r="G35" i="19" s="1"/>
  <c r="G36" i="19" s="1"/>
  <c r="G37" i="19" s="1"/>
  <c r="G38" i="19" s="1"/>
  <c r="G39" i="19" s="1"/>
  <c r="G40" i="19" s="1"/>
  <c r="G41" i="19" s="1"/>
  <c r="G42" i="19" s="1"/>
  <c r="G43" i="19" s="1"/>
  <c r="G44" i="19" s="1"/>
  <c r="G45" i="19" s="1"/>
  <c r="G46" i="19" s="1"/>
  <c r="G47" i="19" s="1"/>
  <c r="G48" i="19" s="1"/>
  <c r="G49" i="19" s="1"/>
  <c r="G50" i="19" s="1"/>
  <c r="G51" i="19" s="1"/>
  <c r="G52" i="19" s="1"/>
  <c r="G53" i="19" s="1"/>
  <c r="G54" i="19" s="1"/>
  <c r="G55" i="19" s="1"/>
  <c r="G56" i="19" s="1"/>
  <c r="G57" i="19" s="1"/>
  <c r="G58" i="19" s="1"/>
  <c r="G59" i="19" s="1"/>
  <c r="G60" i="19" s="1"/>
  <c r="G61" i="19" s="1"/>
  <c r="G62" i="19" s="1"/>
  <c r="G63" i="19" s="1"/>
  <c r="G64" i="19" s="1"/>
  <c r="G65" i="19" s="1"/>
  <c r="G66" i="19" s="1"/>
  <c r="G67" i="19" s="1"/>
  <c r="G68" i="19" s="1"/>
  <c r="G69" i="19" s="1"/>
  <c r="G70" i="19" s="1"/>
  <c r="G71" i="19" s="1"/>
  <c r="G72" i="19" s="1"/>
  <c r="G73" i="19" s="1"/>
  <c r="G74" i="19" s="1"/>
  <c r="G75" i="19" s="1"/>
  <c r="G76" i="19" s="1"/>
  <c r="G77" i="19" s="1"/>
  <c r="G78" i="19" s="1"/>
  <c r="F9" i="19"/>
  <c r="I8" i="19"/>
  <c r="H8" i="19"/>
  <c r="G8" i="19"/>
  <c r="F8" i="19"/>
  <c r="I7" i="19"/>
  <c r="J7" i="19" s="1"/>
  <c r="M7" i="19" s="1"/>
  <c r="H7" i="19"/>
  <c r="G7" i="19"/>
  <c r="F7" i="19"/>
  <c r="L7" i="19"/>
  <c r="K7" i="19"/>
  <c r="AD6" i="19"/>
  <c r="AC6" i="19"/>
  <c r="AB6" i="19"/>
  <c r="AD5" i="19"/>
  <c r="AC5" i="19"/>
  <c r="AB5" i="19"/>
  <c r="P153" i="18"/>
  <c r="O153" i="18"/>
  <c r="N153" i="18"/>
  <c r="P152" i="18"/>
  <c r="O152" i="18"/>
  <c r="N152" i="18"/>
  <c r="P151" i="18"/>
  <c r="O151" i="18"/>
  <c r="N151" i="18"/>
  <c r="P150" i="18"/>
  <c r="O150" i="18"/>
  <c r="N150" i="18"/>
  <c r="P149" i="18"/>
  <c r="O149" i="18"/>
  <c r="N149" i="18"/>
  <c r="P148" i="18"/>
  <c r="O148" i="18"/>
  <c r="N148" i="18"/>
  <c r="P147" i="18"/>
  <c r="O147" i="18"/>
  <c r="N147" i="18"/>
  <c r="P146" i="18"/>
  <c r="O146" i="18"/>
  <c r="N146" i="18"/>
  <c r="P145" i="18"/>
  <c r="O145" i="18"/>
  <c r="N145" i="18"/>
  <c r="P144" i="18"/>
  <c r="O144" i="18"/>
  <c r="N144" i="18"/>
  <c r="P143" i="18"/>
  <c r="O143" i="18"/>
  <c r="N143" i="18"/>
  <c r="P142" i="18"/>
  <c r="O142" i="18"/>
  <c r="N142" i="18"/>
  <c r="P141" i="18"/>
  <c r="O141" i="18"/>
  <c r="N141" i="18"/>
  <c r="P140" i="18"/>
  <c r="O140" i="18"/>
  <c r="N140" i="18"/>
  <c r="P139" i="18"/>
  <c r="O139" i="18"/>
  <c r="N139" i="18"/>
  <c r="P138" i="18"/>
  <c r="O138" i="18"/>
  <c r="N138" i="18"/>
  <c r="P137" i="18"/>
  <c r="O137" i="18"/>
  <c r="N137" i="18"/>
  <c r="P136" i="18"/>
  <c r="O136" i="18"/>
  <c r="N136" i="18"/>
  <c r="P135" i="18"/>
  <c r="O135" i="18"/>
  <c r="N135" i="18"/>
  <c r="P134" i="18"/>
  <c r="O134" i="18"/>
  <c r="N134" i="18"/>
  <c r="P133" i="18"/>
  <c r="O133" i="18"/>
  <c r="N133" i="18"/>
  <c r="P132" i="18"/>
  <c r="O132" i="18"/>
  <c r="N132" i="18"/>
  <c r="P131" i="18"/>
  <c r="O131" i="18"/>
  <c r="N131" i="18"/>
  <c r="P130" i="18"/>
  <c r="O130" i="18"/>
  <c r="N130" i="18"/>
  <c r="P129" i="18"/>
  <c r="O129" i="18"/>
  <c r="N129" i="18"/>
  <c r="P128" i="18"/>
  <c r="O128" i="18"/>
  <c r="N128" i="18"/>
  <c r="P127" i="18"/>
  <c r="O127" i="18"/>
  <c r="N127" i="18"/>
  <c r="P126" i="18"/>
  <c r="O126" i="18"/>
  <c r="N126" i="18"/>
  <c r="P125" i="18"/>
  <c r="O125" i="18"/>
  <c r="N125" i="18"/>
  <c r="P124" i="18"/>
  <c r="O124" i="18"/>
  <c r="N124" i="18"/>
  <c r="P123" i="18"/>
  <c r="O123" i="18"/>
  <c r="N123" i="18"/>
  <c r="P122" i="18"/>
  <c r="O122" i="18"/>
  <c r="N122" i="18"/>
  <c r="P121" i="18"/>
  <c r="O121" i="18"/>
  <c r="N121" i="18"/>
  <c r="P120" i="18"/>
  <c r="O120" i="18"/>
  <c r="N120" i="18"/>
  <c r="P119" i="18"/>
  <c r="O119" i="18"/>
  <c r="N119" i="18"/>
  <c r="P118" i="18"/>
  <c r="O118" i="18"/>
  <c r="N118" i="18"/>
  <c r="P117" i="18"/>
  <c r="O117" i="18"/>
  <c r="N117" i="18"/>
  <c r="P116" i="18"/>
  <c r="O116" i="18"/>
  <c r="N116" i="18"/>
  <c r="P115" i="18"/>
  <c r="O115" i="18"/>
  <c r="N115" i="18"/>
  <c r="P114" i="18"/>
  <c r="O114" i="18"/>
  <c r="N114" i="18"/>
  <c r="P113" i="18"/>
  <c r="O113" i="18"/>
  <c r="N113" i="18"/>
  <c r="P112" i="18"/>
  <c r="O112" i="18"/>
  <c r="N112" i="18"/>
  <c r="P111" i="18"/>
  <c r="O111" i="18"/>
  <c r="N111" i="18"/>
  <c r="P110" i="18"/>
  <c r="O110" i="18"/>
  <c r="N110" i="18"/>
  <c r="P109" i="18"/>
  <c r="O109" i="18"/>
  <c r="N109" i="18"/>
  <c r="P108" i="18"/>
  <c r="O108" i="18"/>
  <c r="N108" i="18"/>
  <c r="P107" i="18"/>
  <c r="O107" i="18"/>
  <c r="N107" i="18"/>
  <c r="P106" i="18"/>
  <c r="O106" i="18"/>
  <c r="N106" i="18"/>
  <c r="P105" i="18"/>
  <c r="O105" i="18"/>
  <c r="N105" i="18"/>
  <c r="P104" i="18"/>
  <c r="O104" i="18"/>
  <c r="N104" i="18"/>
  <c r="P103" i="18"/>
  <c r="O103" i="18"/>
  <c r="N103" i="18"/>
  <c r="P102" i="18"/>
  <c r="O102" i="18"/>
  <c r="N102" i="18"/>
  <c r="P101" i="18"/>
  <c r="O101" i="18"/>
  <c r="N101" i="18"/>
  <c r="P100" i="18"/>
  <c r="O100" i="18"/>
  <c r="N100" i="18"/>
  <c r="P99" i="18"/>
  <c r="O99" i="18"/>
  <c r="N99" i="18"/>
  <c r="P98" i="18"/>
  <c r="O98" i="18"/>
  <c r="N98" i="18"/>
  <c r="P97" i="18"/>
  <c r="O97" i="18"/>
  <c r="N97" i="18"/>
  <c r="P96" i="18"/>
  <c r="O96" i="18"/>
  <c r="N96" i="18"/>
  <c r="P95" i="18"/>
  <c r="O95" i="18"/>
  <c r="N95" i="18"/>
  <c r="P94" i="18"/>
  <c r="O94" i="18"/>
  <c r="N94" i="18"/>
  <c r="P93" i="18"/>
  <c r="O93" i="18"/>
  <c r="N93" i="18"/>
  <c r="P92" i="18"/>
  <c r="O92" i="18"/>
  <c r="N92" i="18"/>
  <c r="P91" i="18"/>
  <c r="O91" i="18"/>
  <c r="N91" i="18"/>
  <c r="P90" i="18"/>
  <c r="O90" i="18"/>
  <c r="N90" i="18"/>
  <c r="P89" i="18"/>
  <c r="O89" i="18"/>
  <c r="N89" i="18"/>
  <c r="P88" i="18"/>
  <c r="O88" i="18"/>
  <c r="N88" i="18"/>
  <c r="P87" i="18"/>
  <c r="O87" i="18"/>
  <c r="N87" i="18"/>
  <c r="P86" i="18"/>
  <c r="O86" i="18"/>
  <c r="N86" i="18"/>
  <c r="P85" i="18"/>
  <c r="O85" i="18"/>
  <c r="N85" i="18"/>
  <c r="P84" i="18"/>
  <c r="O84" i="18"/>
  <c r="N84" i="18"/>
  <c r="P83" i="18"/>
  <c r="O83" i="18"/>
  <c r="N83" i="18"/>
  <c r="P82" i="18"/>
  <c r="O82" i="18"/>
  <c r="N82" i="18"/>
  <c r="P81" i="18"/>
  <c r="O81" i="18"/>
  <c r="N81" i="18"/>
  <c r="P80" i="18"/>
  <c r="O80" i="18"/>
  <c r="N80" i="18"/>
  <c r="P79" i="18"/>
  <c r="O79" i="18"/>
  <c r="N79" i="18"/>
  <c r="P78" i="18"/>
  <c r="O78" i="18"/>
  <c r="N78" i="18"/>
  <c r="P77" i="18"/>
  <c r="O77" i="18"/>
  <c r="N77" i="18"/>
  <c r="P76" i="18"/>
  <c r="O76" i="18"/>
  <c r="N76" i="18"/>
  <c r="P75" i="18"/>
  <c r="O75" i="18"/>
  <c r="N75" i="18"/>
  <c r="P74" i="18"/>
  <c r="O74" i="18"/>
  <c r="N74" i="18"/>
  <c r="P73" i="18"/>
  <c r="O73" i="18"/>
  <c r="N73" i="18"/>
  <c r="P72" i="18"/>
  <c r="O72" i="18"/>
  <c r="N72" i="18"/>
  <c r="P71" i="18"/>
  <c r="O71" i="18"/>
  <c r="N71" i="18"/>
  <c r="P70" i="18"/>
  <c r="O70" i="18"/>
  <c r="N70" i="18"/>
  <c r="P69" i="18"/>
  <c r="O69" i="18"/>
  <c r="N69" i="18"/>
  <c r="P68" i="18"/>
  <c r="O68" i="18"/>
  <c r="N68" i="18"/>
  <c r="P67" i="18"/>
  <c r="O67" i="18"/>
  <c r="N67" i="18"/>
  <c r="P66" i="18"/>
  <c r="O66" i="18"/>
  <c r="N66" i="18"/>
  <c r="P65" i="18"/>
  <c r="O65" i="18"/>
  <c r="N65" i="18"/>
  <c r="P64" i="18"/>
  <c r="O64" i="18"/>
  <c r="N64" i="18"/>
  <c r="P63" i="18"/>
  <c r="O63" i="18"/>
  <c r="N63" i="18"/>
  <c r="P62" i="18"/>
  <c r="O62" i="18"/>
  <c r="N62" i="18"/>
  <c r="P61" i="18"/>
  <c r="O61" i="18"/>
  <c r="N61" i="18"/>
  <c r="P60" i="18"/>
  <c r="O60" i="18"/>
  <c r="N60" i="18"/>
  <c r="P59" i="18"/>
  <c r="O59" i="18"/>
  <c r="N59" i="18"/>
  <c r="P58" i="18"/>
  <c r="O58" i="18"/>
  <c r="N58" i="18"/>
  <c r="P57" i="18"/>
  <c r="O57" i="18"/>
  <c r="N57" i="18"/>
  <c r="P56" i="18"/>
  <c r="O56" i="18"/>
  <c r="N56" i="18"/>
  <c r="P55" i="18"/>
  <c r="O55" i="18"/>
  <c r="N55" i="18"/>
  <c r="P54" i="18"/>
  <c r="O54" i="18"/>
  <c r="N54" i="18"/>
  <c r="P53" i="18"/>
  <c r="O53" i="18"/>
  <c r="N53" i="18"/>
  <c r="P52" i="18"/>
  <c r="O52" i="18"/>
  <c r="N52" i="18"/>
  <c r="P51" i="18"/>
  <c r="O51" i="18"/>
  <c r="N51" i="18"/>
  <c r="P50" i="18"/>
  <c r="O50" i="18"/>
  <c r="N50" i="18"/>
  <c r="P49" i="18"/>
  <c r="O49" i="18"/>
  <c r="N49" i="18"/>
  <c r="P48" i="18"/>
  <c r="O48" i="18"/>
  <c r="N48" i="18"/>
  <c r="P47" i="18"/>
  <c r="O47" i="18"/>
  <c r="N47" i="18"/>
  <c r="P46" i="18"/>
  <c r="O46" i="18"/>
  <c r="N46" i="18"/>
  <c r="P45" i="18"/>
  <c r="O45" i="18"/>
  <c r="N45" i="18"/>
  <c r="P44" i="18"/>
  <c r="O44" i="18"/>
  <c r="N44" i="18"/>
  <c r="P43" i="18"/>
  <c r="O43" i="18"/>
  <c r="N43" i="18"/>
  <c r="P42" i="18"/>
  <c r="O42" i="18"/>
  <c r="N42" i="18"/>
  <c r="P41" i="18"/>
  <c r="O41" i="18"/>
  <c r="N41" i="18"/>
  <c r="P40" i="18"/>
  <c r="O40" i="18"/>
  <c r="N40" i="18"/>
  <c r="P39" i="18"/>
  <c r="O39" i="18"/>
  <c r="N39" i="18"/>
  <c r="P38" i="18"/>
  <c r="O38" i="18"/>
  <c r="N38" i="18"/>
  <c r="P37" i="18"/>
  <c r="O37" i="18"/>
  <c r="N37" i="18"/>
  <c r="P36" i="18"/>
  <c r="O36" i="18"/>
  <c r="N36" i="18"/>
  <c r="P35" i="18"/>
  <c r="O35" i="18"/>
  <c r="N35" i="18"/>
  <c r="P34" i="18"/>
  <c r="O34" i="18"/>
  <c r="N34" i="18"/>
  <c r="P33" i="18"/>
  <c r="O33" i="18"/>
  <c r="N33" i="18"/>
  <c r="P32" i="18"/>
  <c r="O32" i="18"/>
  <c r="N32" i="18"/>
  <c r="P31" i="18"/>
  <c r="O31" i="18"/>
  <c r="N31" i="18"/>
  <c r="P30" i="18"/>
  <c r="O30" i="18"/>
  <c r="N30" i="18"/>
  <c r="P29" i="18"/>
  <c r="O29" i="18"/>
  <c r="N29" i="18"/>
  <c r="P28" i="18"/>
  <c r="O28" i="18"/>
  <c r="N28" i="18"/>
  <c r="P27" i="18"/>
  <c r="O27" i="18"/>
  <c r="N27" i="18"/>
  <c r="P26" i="18"/>
  <c r="O26" i="18"/>
  <c r="N26" i="18"/>
  <c r="P25" i="18"/>
  <c r="O25" i="18"/>
  <c r="N25" i="18"/>
  <c r="P24" i="18"/>
  <c r="O24" i="18"/>
  <c r="N24" i="18"/>
  <c r="P23" i="18"/>
  <c r="O23" i="18"/>
  <c r="N23" i="18"/>
  <c r="P22" i="18"/>
  <c r="O22" i="18"/>
  <c r="N22" i="18"/>
  <c r="P21" i="18"/>
  <c r="O21" i="18"/>
  <c r="N21" i="18"/>
  <c r="P20" i="18"/>
  <c r="O20" i="18"/>
  <c r="N20" i="18"/>
  <c r="P19" i="18"/>
  <c r="O19" i="18"/>
  <c r="N19" i="18"/>
  <c r="P18" i="18"/>
  <c r="O18" i="18"/>
  <c r="N18" i="18"/>
  <c r="P17" i="18"/>
  <c r="O17" i="18"/>
  <c r="N17" i="18"/>
  <c r="P16" i="18"/>
  <c r="O16" i="18"/>
  <c r="N16" i="18"/>
  <c r="P15" i="18"/>
  <c r="O15" i="18"/>
  <c r="N15" i="18"/>
  <c r="P14" i="18"/>
  <c r="O14" i="18"/>
  <c r="N14" i="18"/>
  <c r="P13" i="18"/>
  <c r="O13" i="18"/>
  <c r="N13" i="18"/>
  <c r="P12" i="18"/>
  <c r="O12" i="18"/>
  <c r="N12" i="18"/>
  <c r="P11" i="18"/>
  <c r="O11" i="18"/>
  <c r="N11" i="18"/>
  <c r="P10" i="18"/>
  <c r="O10" i="18"/>
  <c r="N10" i="18"/>
  <c r="P9" i="18"/>
  <c r="O9" i="18"/>
  <c r="N9" i="18"/>
  <c r="P8" i="18"/>
  <c r="O8" i="18"/>
  <c r="N8" i="18"/>
  <c r="P7" i="18"/>
  <c r="O7" i="18"/>
  <c r="N7" i="18"/>
  <c r="F153" i="18"/>
  <c r="F152" i="18"/>
  <c r="F151" i="18"/>
  <c r="F150" i="18"/>
  <c r="F149" i="18"/>
  <c r="F148" i="18"/>
  <c r="F147" i="18"/>
  <c r="F146" i="18"/>
  <c r="F145" i="18"/>
  <c r="F144" i="18"/>
  <c r="F143" i="18"/>
  <c r="F142" i="18"/>
  <c r="F141" i="18"/>
  <c r="F140" i="18"/>
  <c r="F139" i="18"/>
  <c r="F138" i="18"/>
  <c r="F137" i="18"/>
  <c r="F136" i="18"/>
  <c r="F135" i="18"/>
  <c r="F134" i="18"/>
  <c r="F133" i="18"/>
  <c r="F132" i="18"/>
  <c r="F131" i="18"/>
  <c r="F130" i="18"/>
  <c r="F129" i="18"/>
  <c r="F128" i="18"/>
  <c r="F127" i="18"/>
  <c r="F126" i="18"/>
  <c r="F125" i="18"/>
  <c r="F124" i="18"/>
  <c r="F123" i="18"/>
  <c r="F122" i="18"/>
  <c r="F121" i="18"/>
  <c r="F120" i="18"/>
  <c r="F119" i="18"/>
  <c r="F118" i="18"/>
  <c r="F117" i="18"/>
  <c r="F116" i="18"/>
  <c r="F115" i="18"/>
  <c r="F114" i="18"/>
  <c r="F113" i="18"/>
  <c r="F112" i="18"/>
  <c r="F111" i="18"/>
  <c r="F110" i="18"/>
  <c r="F109" i="18"/>
  <c r="F108" i="18"/>
  <c r="F107" i="18"/>
  <c r="F106" i="18"/>
  <c r="F105" i="18"/>
  <c r="F104" i="18"/>
  <c r="F103" i="18"/>
  <c r="F102" i="18"/>
  <c r="F101" i="18"/>
  <c r="F100" i="18"/>
  <c r="F99" i="18"/>
  <c r="F98" i="18"/>
  <c r="F97" i="18"/>
  <c r="F96" i="18"/>
  <c r="F95" i="18"/>
  <c r="F94" i="18"/>
  <c r="F93" i="18"/>
  <c r="F92" i="18"/>
  <c r="F91" i="18"/>
  <c r="F90" i="18"/>
  <c r="F89" i="18"/>
  <c r="F88" i="18"/>
  <c r="F87" i="18"/>
  <c r="F86" i="18"/>
  <c r="F85" i="18"/>
  <c r="F84" i="18"/>
  <c r="F83" i="18"/>
  <c r="F82" i="18"/>
  <c r="F81" i="18"/>
  <c r="F80" i="18"/>
  <c r="F79" i="18"/>
  <c r="F78" i="18"/>
  <c r="F77" i="18"/>
  <c r="F76" i="18"/>
  <c r="F75" i="18"/>
  <c r="F74" i="18"/>
  <c r="F73" i="18"/>
  <c r="F72" i="18"/>
  <c r="F71" i="18"/>
  <c r="F70" i="18"/>
  <c r="F69" i="18"/>
  <c r="F68" i="18"/>
  <c r="F67" i="18"/>
  <c r="F66" i="18"/>
  <c r="F65" i="18"/>
  <c r="F64" i="18"/>
  <c r="F63" i="18"/>
  <c r="F62" i="18"/>
  <c r="F61" i="18"/>
  <c r="F60" i="18"/>
  <c r="F59" i="18"/>
  <c r="F58" i="18"/>
  <c r="F57" i="18"/>
  <c r="F56" i="18"/>
  <c r="F55" i="18"/>
  <c r="F54" i="18"/>
  <c r="F53" i="18"/>
  <c r="F52" i="18"/>
  <c r="F51" i="18"/>
  <c r="F50" i="18"/>
  <c r="F49" i="18"/>
  <c r="F48" i="18"/>
  <c r="F47" i="18"/>
  <c r="F46" i="18"/>
  <c r="F45" i="18"/>
  <c r="F44" i="18"/>
  <c r="F43" i="18"/>
  <c r="F42" i="18"/>
  <c r="F41" i="18"/>
  <c r="F40" i="18"/>
  <c r="F39" i="18"/>
  <c r="F38" i="18"/>
  <c r="F37" i="18"/>
  <c r="F36" i="18"/>
  <c r="F35" i="18"/>
  <c r="F34" i="18"/>
  <c r="F33" i="18"/>
  <c r="F32" i="18"/>
  <c r="F31" i="18"/>
  <c r="F30" i="18"/>
  <c r="F29" i="18"/>
  <c r="F28" i="18"/>
  <c r="F27" i="18"/>
  <c r="F26" i="18"/>
  <c r="F25" i="18"/>
  <c r="F24" i="18"/>
  <c r="F23" i="18"/>
  <c r="F22" i="18"/>
  <c r="F21" i="18"/>
  <c r="F20" i="18"/>
  <c r="F19" i="18"/>
  <c r="F18" i="18"/>
  <c r="F17" i="18"/>
  <c r="F16" i="18"/>
  <c r="F15" i="18"/>
  <c r="F14" i="18"/>
  <c r="F13" i="18"/>
  <c r="F12" i="18"/>
  <c r="F11" i="18"/>
  <c r="F10" i="18"/>
  <c r="F9" i="18"/>
  <c r="F8" i="18"/>
  <c r="F7" i="18"/>
  <c r="F6" i="18"/>
  <c r="AB7" i="19" l="1"/>
  <c r="AD7" i="19"/>
  <c r="AC7" i="19"/>
  <c r="AD5" i="18"/>
  <c r="AC5" i="18"/>
  <c r="AB5" i="18"/>
  <c r="G7" i="18"/>
  <c r="G8" i="18" s="1"/>
  <c r="G9" i="18" s="1"/>
  <c r="G10" i="18" s="1"/>
  <c r="G11" i="18" s="1"/>
  <c r="G12" i="18" s="1"/>
  <c r="G13" i="18" s="1"/>
  <c r="G14" i="18" s="1"/>
  <c r="G15" i="18" s="1"/>
  <c r="G16" i="18" s="1"/>
  <c r="G17" i="18" s="1"/>
  <c r="G18" i="18" s="1"/>
  <c r="G19" i="18" s="1"/>
  <c r="G20" i="18" s="1"/>
  <c r="G21" i="18" s="1"/>
  <c r="G22" i="18" s="1"/>
  <c r="G23" i="18" s="1"/>
  <c r="G24" i="18" s="1"/>
  <c r="G25" i="18" s="1"/>
  <c r="G26" i="18" s="1"/>
  <c r="G27" i="18" s="1"/>
  <c r="G28" i="18" s="1"/>
  <c r="G29" i="18" s="1"/>
  <c r="G30" i="18" s="1"/>
  <c r="G31" i="18" s="1"/>
  <c r="G32" i="18" s="1"/>
  <c r="G33" i="18" s="1"/>
  <c r="G34" i="18" s="1"/>
  <c r="G35" i="18" s="1"/>
  <c r="G36" i="18" s="1"/>
  <c r="G37" i="18" s="1"/>
  <c r="G38" i="18" s="1"/>
  <c r="G39" i="18" s="1"/>
  <c r="G40" i="18" s="1"/>
  <c r="G41" i="18" s="1"/>
  <c r="G42" i="18" s="1"/>
  <c r="G43" i="18" s="1"/>
  <c r="G44" i="18" s="1"/>
  <c r="G45" i="18" s="1"/>
  <c r="G46" i="18" s="1"/>
  <c r="G47" i="18" s="1"/>
  <c r="G48" i="18" s="1"/>
  <c r="G49" i="18" s="1"/>
  <c r="G50" i="18" s="1"/>
  <c r="G51" i="18" s="1"/>
  <c r="G52" i="18" s="1"/>
  <c r="G53" i="18" s="1"/>
  <c r="G54" i="18" s="1"/>
  <c r="G55" i="18" s="1"/>
  <c r="G56" i="18" s="1"/>
  <c r="G57" i="18" s="1"/>
  <c r="G58" i="18" s="1"/>
  <c r="G59" i="18" s="1"/>
  <c r="G60" i="18" s="1"/>
  <c r="G61" i="18" s="1"/>
  <c r="G62" i="18" s="1"/>
  <c r="G63" i="18" s="1"/>
  <c r="G64" i="18" s="1"/>
  <c r="G65" i="18" s="1"/>
  <c r="G66" i="18" s="1"/>
  <c r="G67" i="18" s="1"/>
  <c r="G68" i="18" s="1"/>
  <c r="G69" i="18" s="1"/>
  <c r="G70" i="18" s="1"/>
  <c r="G71" i="18" s="1"/>
  <c r="G72" i="18" s="1"/>
  <c r="G73" i="18" s="1"/>
  <c r="G74" i="18" s="1"/>
  <c r="G75" i="18" s="1"/>
  <c r="G76" i="18" s="1"/>
  <c r="AB7" i="18" l="1"/>
  <c r="G77" i="18"/>
  <c r="G78" i="18" s="1"/>
  <c r="G79" i="18" s="1"/>
  <c r="G80" i="18" s="1"/>
  <c r="G81" i="18" s="1"/>
  <c r="G82" i="18" s="1"/>
  <c r="G83" i="18" s="1"/>
  <c r="G84" i="18" s="1"/>
  <c r="G85" i="18" s="1"/>
  <c r="G86" i="18" s="1"/>
  <c r="G87" i="18" s="1"/>
  <c r="G88" i="18" s="1"/>
  <c r="G89" i="18" s="1"/>
  <c r="G90" i="18" s="1"/>
  <c r="G91" i="18" s="1"/>
  <c r="G92" i="18" s="1"/>
  <c r="G93" i="18" s="1"/>
  <c r="G94" i="18" s="1"/>
  <c r="G95" i="18" s="1"/>
  <c r="G96" i="18" s="1"/>
  <c r="G97" i="18" s="1"/>
  <c r="G98" i="18" s="1"/>
  <c r="G99" i="18" s="1"/>
  <c r="G100" i="18" s="1"/>
  <c r="G101" i="18" s="1"/>
  <c r="G102" i="18" s="1"/>
  <c r="G103" i="18" s="1"/>
  <c r="G104" i="18" s="1"/>
  <c r="G105" i="18" s="1"/>
  <c r="G106" i="18" s="1"/>
  <c r="G107" i="18" s="1"/>
  <c r="G108" i="18" s="1"/>
  <c r="G109" i="18" s="1"/>
  <c r="G110" i="18" s="1"/>
  <c r="G111" i="18" s="1"/>
  <c r="G112" i="18" s="1"/>
  <c r="G113" i="18" s="1"/>
  <c r="G114" i="18" s="1"/>
  <c r="G115" i="18" s="1"/>
  <c r="G116" i="18" s="1"/>
  <c r="G117" i="18" s="1"/>
  <c r="G118" i="18" s="1"/>
  <c r="G119" i="18" s="1"/>
  <c r="G120" i="18" s="1"/>
  <c r="G121" i="18" s="1"/>
  <c r="G122" i="18" s="1"/>
  <c r="G123" i="18" s="1"/>
  <c r="G124" i="18" s="1"/>
  <c r="G125" i="18" s="1"/>
  <c r="G126" i="18" s="1"/>
  <c r="G127" i="18" s="1"/>
  <c r="G128" i="18" s="1"/>
  <c r="G129" i="18" s="1"/>
  <c r="G130" i="18" s="1"/>
  <c r="G131" i="18" s="1"/>
  <c r="G132" i="18" s="1"/>
  <c r="G133" i="18" s="1"/>
  <c r="G134" i="18" s="1"/>
  <c r="G135" i="18" s="1"/>
  <c r="G136" i="18" s="1"/>
  <c r="G137" i="18" s="1"/>
  <c r="G138" i="18" s="1"/>
  <c r="G139" i="18" s="1"/>
  <c r="G140" i="18" s="1"/>
  <c r="G141" i="18" s="1"/>
  <c r="G142" i="18" s="1"/>
  <c r="G143" i="18" s="1"/>
  <c r="G144" i="18" s="1"/>
  <c r="G145" i="18" s="1"/>
  <c r="G146" i="18" s="1"/>
  <c r="G147" i="18" s="1"/>
  <c r="G148" i="18" s="1"/>
  <c r="G149" i="18" s="1"/>
  <c r="G150" i="18" s="1"/>
  <c r="G151" i="18" s="1"/>
  <c r="G152" i="18" s="1"/>
  <c r="G153" i="18" s="1"/>
  <c r="AD7" i="18"/>
  <c r="AC7" i="18"/>
  <c r="AC6" i="18" l="1"/>
  <c r="I7" i="18"/>
  <c r="I8" i="18" l="1"/>
  <c r="L7" i="18"/>
  <c r="AB6" i="18"/>
  <c r="H7" i="18"/>
  <c r="H8" i="18" l="1"/>
  <c r="K7" i="18"/>
  <c r="J7" i="18"/>
  <c r="M7" i="18" s="1"/>
  <c r="AD6" i="18"/>
  <c r="I9" i="18"/>
  <c r="L8" i="18"/>
  <c r="I10" i="18" l="1"/>
  <c r="L9" i="18"/>
  <c r="K8" i="18"/>
  <c r="J8" i="18"/>
  <c r="M8" i="18" s="1"/>
  <c r="H9" i="18"/>
  <c r="H10" i="18" l="1"/>
  <c r="K9" i="18"/>
  <c r="J9" i="18"/>
  <c r="M9" i="18" s="1"/>
  <c r="I11" i="18"/>
  <c r="L10" i="18"/>
  <c r="L11" i="18" l="1"/>
  <c r="I12" i="18"/>
  <c r="H11" i="18"/>
  <c r="K10" i="18"/>
  <c r="J10" i="18"/>
  <c r="M10" i="18" s="1"/>
  <c r="K11" i="18" l="1"/>
  <c r="J11" i="18"/>
  <c r="M11" i="18" s="1"/>
  <c r="H12" i="18"/>
  <c r="I13" i="18"/>
  <c r="L12" i="18"/>
  <c r="L13" i="18" l="1"/>
  <c r="I14" i="18"/>
  <c r="H13" i="18"/>
  <c r="K12" i="18"/>
  <c r="J12" i="18"/>
  <c r="M12" i="18" s="1"/>
  <c r="K13" i="18" l="1"/>
  <c r="J13" i="18"/>
  <c r="M13" i="18" s="1"/>
  <c r="H14" i="18"/>
  <c r="I15" i="18"/>
  <c r="L14" i="18"/>
  <c r="L15" i="18" l="1"/>
  <c r="I16" i="18"/>
  <c r="H15" i="18"/>
  <c r="K14" i="18"/>
  <c r="J14" i="18"/>
  <c r="M14" i="18" s="1"/>
  <c r="K15" i="18" l="1"/>
  <c r="J15" i="18"/>
  <c r="M15" i="18" s="1"/>
  <c r="H16" i="18"/>
  <c r="I17" i="18"/>
  <c r="L16" i="18"/>
  <c r="L17" i="18" l="1"/>
  <c r="I18" i="18"/>
  <c r="H17" i="18"/>
  <c r="K16" i="18"/>
  <c r="J16" i="18"/>
  <c r="M16" i="18" s="1"/>
  <c r="K17" i="18" l="1"/>
  <c r="J17" i="18"/>
  <c r="M17" i="18" s="1"/>
  <c r="H18" i="18"/>
  <c r="I19" i="18"/>
  <c r="L18" i="18"/>
  <c r="I20" i="18" l="1"/>
  <c r="L19" i="18"/>
  <c r="H19" i="18"/>
  <c r="K18" i="18"/>
  <c r="J18" i="18"/>
  <c r="M18" i="18" s="1"/>
  <c r="J19" i="18" l="1"/>
  <c r="M19" i="18" s="1"/>
  <c r="H20" i="18"/>
  <c r="K19" i="18"/>
  <c r="L20" i="18"/>
  <c r="I21" i="18"/>
  <c r="I22" i="18" l="1"/>
  <c r="L21" i="18"/>
  <c r="H21" i="18"/>
  <c r="K20" i="18"/>
  <c r="J20" i="18"/>
  <c r="M20" i="18" s="1"/>
  <c r="H22" i="18" l="1"/>
  <c r="K21" i="18"/>
  <c r="J21" i="18"/>
  <c r="M21" i="18" s="1"/>
  <c r="L22" i="18"/>
  <c r="I23" i="18"/>
  <c r="I24" i="18" l="1"/>
  <c r="L23" i="18"/>
  <c r="K22" i="18"/>
  <c r="J22" i="18"/>
  <c r="M22" i="18" s="1"/>
  <c r="H23" i="18"/>
  <c r="H24" i="18" l="1"/>
  <c r="K23" i="18"/>
  <c r="J23" i="18"/>
  <c r="M23" i="18" s="1"/>
  <c r="L24" i="18"/>
  <c r="I25" i="18"/>
  <c r="I26" i="18" l="1"/>
  <c r="L25" i="18"/>
  <c r="K24" i="18"/>
  <c r="J24" i="18"/>
  <c r="M24" i="18" s="1"/>
  <c r="H25" i="18"/>
  <c r="H26" i="18" l="1"/>
  <c r="K25" i="18"/>
  <c r="J25" i="18"/>
  <c r="M25" i="18" s="1"/>
  <c r="L26" i="18"/>
  <c r="I27" i="18"/>
  <c r="I28" i="18" l="1"/>
  <c r="L27" i="18"/>
  <c r="K26" i="18"/>
  <c r="J26" i="18"/>
  <c r="M26" i="18" s="1"/>
  <c r="H27" i="18"/>
  <c r="H28" i="18" l="1"/>
  <c r="K27" i="18"/>
  <c r="J27" i="18"/>
  <c r="M27" i="18" s="1"/>
  <c r="I29" i="18"/>
  <c r="L28" i="18"/>
  <c r="I30" i="18" l="1"/>
  <c r="L29" i="18"/>
  <c r="K28" i="18"/>
  <c r="J28" i="18"/>
  <c r="M28" i="18" s="1"/>
  <c r="H29" i="18"/>
  <c r="H30" i="18" l="1"/>
  <c r="K29" i="18"/>
  <c r="J29" i="18"/>
  <c r="M29" i="18" s="1"/>
  <c r="I31" i="18"/>
  <c r="L30" i="18"/>
  <c r="L31" i="18" l="1"/>
  <c r="I32" i="18"/>
  <c r="H31" i="18"/>
  <c r="K30" i="18"/>
  <c r="J30" i="18"/>
  <c r="M30" i="18" s="1"/>
  <c r="I33" i="18" l="1"/>
  <c r="L32" i="18"/>
  <c r="K31" i="18"/>
  <c r="J31" i="18"/>
  <c r="M31" i="18" s="1"/>
  <c r="H32" i="18"/>
  <c r="H33" i="18" l="1"/>
  <c r="K32" i="18"/>
  <c r="J32" i="18"/>
  <c r="M32" i="18" s="1"/>
  <c r="L33" i="18"/>
  <c r="I34" i="18"/>
  <c r="I35" i="18" l="1"/>
  <c r="L34" i="18"/>
  <c r="K33" i="18"/>
  <c r="J33" i="18"/>
  <c r="M33" i="18" s="1"/>
  <c r="H34" i="18"/>
  <c r="H35" i="18" l="1"/>
  <c r="K34" i="18"/>
  <c r="J34" i="18"/>
  <c r="M34" i="18" s="1"/>
  <c r="L35" i="18"/>
  <c r="I36" i="18"/>
  <c r="I37" i="18" l="1"/>
  <c r="L36" i="18"/>
  <c r="K35" i="18"/>
  <c r="J35" i="18"/>
  <c r="M35" i="18" s="1"/>
  <c r="H36" i="18"/>
  <c r="H37" i="18" l="1"/>
  <c r="K36" i="18"/>
  <c r="J36" i="18"/>
  <c r="M36" i="18" s="1"/>
  <c r="L37" i="18"/>
  <c r="I38" i="18"/>
  <c r="I39" i="18" l="1"/>
  <c r="L38" i="18"/>
  <c r="K37" i="18"/>
  <c r="J37" i="18"/>
  <c r="M37" i="18" s="1"/>
  <c r="H38" i="18"/>
  <c r="H39" i="18" l="1"/>
  <c r="K38" i="18"/>
  <c r="J38" i="18"/>
  <c r="M38" i="18" s="1"/>
  <c r="I40" i="18"/>
  <c r="L39" i="18"/>
  <c r="L40" i="18" l="1"/>
  <c r="I41" i="18"/>
  <c r="J39" i="18"/>
  <c r="M39" i="18" s="1"/>
  <c r="H40" i="18"/>
  <c r="K39" i="18"/>
  <c r="H41" i="18" l="1"/>
  <c r="K40" i="18"/>
  <c r="J40" i="18"/>
  <c r="M40" i="18" s="1"/>
  <c r="I42" i="18"/>
  <c r="L41" i="18"/>
  <c r="L42" i="18" l="1"/>
  <c r="I43" i="18"/>
  <c r="H42" i="18"/>
  <c r="K41" i="18"/>
  <c r="J41" i="18"/>
  <c r="M41" i="18" s="1"/>
  <c r="K42" i="18" l="1"/>
  <c r="J42" i="18"/>
  <c r="M42" i="18" s="1"/>
  <c r="H43" i="18"/>
  <c r="I44" i="18"/>
  <c r="L43" i="18"/>
  <c r="L44" i="18" l="1"/>
  <c r="I45" i="18"/>
  <c r="H44" i="18"/>
  <c r="K43" i="18"/>
  <c r="J43" i="18"/>
  <c r="M43" i="18" s="1"/>
  <c r="K44" i="18" l="1"/>
  <c r="J44" i="18"/>
  <c r="M44" i="18" s="1"/>
  <c r="H45" i="18"/>
  <c r="I46" i="18"/>
  <c r="L45" i="18"/>
  <c r="L46" i="18" l="1"/>
  <c r="I47" i="18"/>
  <c r="H46" i="18"/>
  <c r="K45" i="18"/>
  <c r="J45" i="18"/>
  <c r="M45" i="18" s="1"/>
  <c r="K46" i="18" l="1"/>
  <c r="J46" i="18"/>
  <c r="M46" i="18" s="1"/>
  <c r="H47" i="18"/>
  <c r="I48" i="18"/>
  <c r="L47" i="18"/>
  <c r="I49" i="18" l="1"/>
  <c r="L48" i="18"/>
  <c r="H48" i="18"/>
  <c r="K47" i="18"/>
  <c r="J47" i="18"/>
  <c r="M47" i="18" s="1"/>
  <c r="K48" i="18" l="1"/>
  <c r="J48" i="18"/>
  <c r="M48" i="18" s="1"/>
  <c r="H49" i="18"/>
  <c r="I50" i="18"/>
  <c r="L49" i="18"/>
  <c r="I51" i="18" l="1"/>
  <c r="L50" i="18"/>
  <c r="H50" i="18"/>
  <c r="K49" i="18"/>
  <c r="J49" i="18"/>
  <c r="M49" i="18" s="1"/>
  <c r="H51" i="18" l="1"/>
  <c r="K50" i="18"/>
  <c r="J50" i="18"/>
  <c r="M50" i="18" s="1"/>
  <c r="L51" i="18"/>
  <c r="I52" i="18"/>
  <c r="I53" i="18" l="1"/>
  <c r="L52" i="18"/>
  <c r="K51" i="18"/>
  <c r="J51" i="18"/>
  <c r="M51" i="18" s="1"/>
  <c r="H52" i="18"/>
  <c r="H53" i="18" l="1"/>
  <c r="K52" i="18"/>
  <c r="J52" i="18"/>
  <c r="M52" i="18" s="1"/>
  <c r="L53" i="18"/>
  <c r="I54" i="18"/>
  <c r="I55" i="18" l="1"/>
  <c r="L54" i="18"/>
  <c r="K53" i="18"/>
  <c r="J53" i="18"/>
  <c r="M53" i="18" s="1"/>
  <c r="H54" i="18"/>
  <c r="H55" i="18" l="1"/>
  <c r="K54" i="18"/>
  <c r="J54" i="18"/>
  <c r="M54" i="18" s="1"/>
  <c r="L55" i="18"/>
  <c r="I56" i="18"/>
  <c r="I57" i="18" l="1"/>
  <c r="L56" i="18"/>
  <c r="K55" i="18"/>
  <c r="J55" i="18"/>
  <c r="M55" i="18" s="1"/>
  <c r="H56" i="18"/>
  <c r="H57" i="18" l="1"/>
  <c r="K56" i="18"/>
  <c r="J56" i="18"/>
  <c r="M56" i="18" s="1"/>
  <c r="L57" i="18"/>
  <c r="I58" i="18"/>
  <c r="I59" i="18" l="1"/>
  <c r="L58" i="18"/>
  <c r="K57" i="18"/>
  <c r="J57" i="18"/>
  <c r="M57" i="18" s="1"/>
  <c r="H58" i="18"/>
  <c r="H59" i="18" l="1"/>
  <c r="K58" i="18"/>
  <c r="J58" i="18"/>
  <c r="M58" i="18" s="1"/>
  <c r="I60" i="18"/>
  <c r="L59" i="18"/>
  <c r="L60" i="18" l="1"/>
  <c r="I61" i="18"/>
  <c r="J59" i="18"/>
  <c r="M59" i="18" s="1"/>
  <c r="H60" i="18"/>
  <c r="K59" i="18"/>
  <c r="H61" i="18" l="1"/>
  <c r="K60" i="18"/>
  <c r="J60" i="18"/>
  <c r="M60" i="18" s="1"/>
  <c r="I62" i="18"/>
  <c r="L61" i="18"/>
  <c r="L62" i="18" l="1"/>
  <c r="I63" i="18"/>
  <c r="H62" i="18"/>
  <c r="K61" i="18"/>
  <c r="J61" i="18"/>
  <c r="M61" i="18" s="1"/>
  <c r="K62" i="18" l="1"/>
  <c r="J62" i="18"/>
  <c r="M62" i="18" s="1"/>
  <c r="H63" i="18"/>
  <c r="I64" i="18"/>
  <c r="L63" i="18"/>
  <c r="L64" i="18" l="1"/>
  <c r="I65" i="18"/>
  <c r="H64" i="18"/>
  <c r="K63" i="18"/>
  <c r="J63" i="18"/>
  <c r="M63" i="18" s="1"/>
  <c r="K64" i="18" l="1"/>
  <c r="J64" i="18"/>
  <c r="M64" i="18" s="1"/>
  <c r="H65" i="18"/>
  <c r="I66" i="18"/>
  <c r="L65" i="18"/>
  <c r="L66" i="18" l="1"/>
  <c r="I67" i="18"/>
  <c r="H66" i="18"/>
  <c r="K65" i="18"/>
  <c r="J65" i="18"/>
  <c r="M65" i="18" s="1"/>
  <c r="I68" i="18" l="1"/>
  <c r="L67" i="18"/>
  <c r="K66" i="18"/>
  <c r="J66" i="18"/>
  <c r="M66" i="18" s="1"/>
  <c r="H67" i="18"/>
  <c r="H68" i="18" l="1"/>
  <c r="K67" i="18"/>
  <c r="J67" i="18"/>
  <c r="M67" i="18" s="1"/>
  <c r="I69" i="18"/>
  <c r="L68" i="18"/>
  <c r="I70" i="18" l="1"/>
  <c r="L69" i="18"/>
  <c r="K68" i="18"/>
  <c r="J68" i="18"/>
  <c r="M68" i="18" s="1"/>
  <c r="H69" i="18"/>
  <c r="H70" i="18" l="1"/>
  <c r="K69" i="18"/>
  <c r="J69" i="18"/>
  <c r="M69" i="18" s="1"/>
  <c r="I71" i="18"/>
  <c r="L70" i="18"/>
  <c r="L71" i="18" l="1"/>
  <c r="I72" i="18"/>
  <c r="H71" i="18"/>
  <c r="K70" i="18"/>
  <c r="J70" i="18"/>
  <c r="M70" i="18" s="1"/>
  <c r="AB8" i="19" l="1"/>
  <c r="AC8" i="19"/>
  <c r="I73" i="18"/>
  <c r="L72" i="18"/>
  <c r="K71" i="18"/>
  <c r="J71" i="18"/>
  <c r="M71" i="18" s="1"/>
  <c r="H72" i="18"/>
  <c r="AC10" i="19" l="1"/>
  <c r="AC11" i="19"/>
  <c r="AC12" i="19"/>
  <c r="AB10" i="19"/>
  <c r="AB11" i="19"/>
  <c r="AB12" i="19"/>
  <c r="H73" i="18"/>
  <c r="K72" i="18"/>
  <c r="J72" i="18"/>
  <c r="M72" i="18" s="1"/>
  <c r="L73" i="18"/>
  <c r="I74" i="18"/>
  <c r="I75" i="18" l="1"/>
  <c r="L74" i="18"/>
  <c r="K73" i="18"/>
  <c r="J73" i="18"/>
  <c r="M73" i="18" s="1"/>
  <c r="H74" i="18"/>
  <c r="H75" i="18" l="1"/>
  <c r="K74" i="18"/>
  <c r="J74" i="18"/>
  <c r="M74" i="18" s="1"/>
  <c r="L75" i="18"/>
  <c r="I76" i="18"/>
  <c r="I77" i="18" l="1"/>
  <c r="L76" i="18"/>
  <c r="AC8" i="18"/>
  <c r="K75" i="18"/>
  <c r="J75" i="18"/>
  <c r="M75" i="18" s="1"/>
  <c r="H76" i="18"/>
  <c r="H77" i="18" l="1"/>
  <c r="K76" i="18"/>
  <c r="J76" i="18"/>
  <c r="AB8" i="18"/>
  <c r="AC12" i="18"/>
  <c r="AC10" i="18"/>
  <c r="AC11" i="18"/>
  <c r="L77" i="18"/>
  <c r="I78" i="18"/>
  <c r="L8" i="19" l="1"/>
  <c r="I79" i="18"/>
  <c r="L78" i="18"/>
  <c r="AB12" i="18"/>
  <c r="AB10" i="18"/>
  <c r="AB11" i="18"/>
  <c r="M76" i="18"/>
  <c r="AD8" i="18"/>
  <c r="K77" i="18"/>
  <c r="J77" i="18"/>
  <c r="M77" i="18" s="1"/>
  <c r="H78" i="18"/>
  <c r="J8" i="19" l="1"/>
  <c r="M8" i="19" s="1"/>
  <c r="K8" i="19"/>
  <c r="L9" i="19"/>
  <c r="AD12" i="18"/>
  <c r="AD10" i="18"/>
  <c r="AD11" i="18"/>
  <c r="H79" i="18"/>
  <c r="K78" i="18"/>
  <c r="J78" i="18"/>
  <c r="M78" i="18" s="1"/>
  <c r="I80" i="18"/>
  <c r="L79" i="18"/>
  <c r="J9" i="19" l="1"/>
  <c r="M9" i="19" s="1"/>
  <c r="K9" i="19"/>
  <c r="L10" i="19"/>
  <c r="J79" i="18"/>
  <c r="M79" i="18" s="1"/>
  <c r="H80" i="18"/>
  <c r="K79" i="18"/>
  <c r="L80" i="18"/>
  <c r="I81" i="18"/>
  <c r="J10" i="19" l="1"/>
  <c r="M10" i="19" s="1"/>
  <c r="K10" i="19"/>
  <c r="L11" i="19"/>
  <c r="I82" i="18"/>
  <c r="L81" i="18"/>
  <c r="H81" i="18"/>
  <c r="K80" i="18"/>
  <c r="J80" i="18"/>
  <c r="M80" i="18" s="1"/>
  <c r="J11" i="19" l="1"/>
  <c r="M11" i="19" s="1"/>
  <c r="K11" i="19"/>
  <c r="L12" i="19"/>
  <c r="H82" i="18"/>
  <c r="K81" i="18"/>
  <c r="J81" i="18"/>
  <c r="M81" i="18" s="1"/>
  <c r="L82" i="18"/>
  <c r="I83" i="18"/>
  <c r="J12" i="19" l="1"/>
  <c r="M12" i="19" s="1"/>
  <c r="K12" i="19"/>
  <c r="L13" i="19"/>
  <c r="I84" i="18"/>
  <c r="L83" i="18"/>
  <c r="K82" i="18"/>
  <c r="J82" i="18"/>
  <c r="M82" i="18" s="1"/>
  <c r="H83" i="18"/>
  <c r="J13" i="19" l="1"/>
  <c r="M13" i="19" s="1"/>
  <c r="K13" i="19"/>
  <c r="L14" i="19"/>
  <c r="H84" i="18"/>
  <c r="K83" i="18"/>
  <c r="J83" i="18"/>
  <c r="M83" i="18" s="1"/>
  <c r="L84" i="18"/>
  <c r="I85" i="18"/>
  <c r="O14" i="19" l="1"/>
  <c r="O7" i="19"/>
  <c r="O8" i="19"/>
  <c r="O9" i="19"/>
  <c r="O10" i="19"/>
  <c r="O11" i="19"/>
  <c r="O12" i="19"/>
  <c r="O13" i="19"/>
  <c r="J14" i="19"/>
  <c r="M14" i="19" s="1"/>
  <c r="K14" i="19"/>
  <c r="N13" i="19"/>
  <c r="P13" i="19"/>
  <c r="L15" i="19"/>
  <c r="O15" i="19" s="1"/>
  <c r="I86" i="18"/>
  <c r="L85" i="18"/>
  <c r="K84" i="18"/>
  <c r="J84" i="18"/>
  <c r="M84" i="18" s="1"/>
  <c r="H85" i="18"/>
  <c r="J15" i="19" l="1"/>
  <c r="M15" i="19" s="1"/>
  <c r="P15" i="19" s="1"/>
  <c r="K15" i="19"/>
  <c r="N15" i="19" s="1"/>
  <c r="N14" i="19"/>
  <c r="N7" i="19"/>
  <c r="N8" i="19"/>
  <c r="N9" i="19"/>
  <c r="N10" i="19"/>
  <c r="N11" i="19"/>
  <c r="N12" i="19"/>
  <c r="P14" i="19"/>
  <c r="P7" i="19"/>
  <c r="P8" i="19"/>
  <c r="P9" i="19"/>
  <c r="P10" i="19"/>
  <c r="P11" i="19"/>
  <c r="P12" i="19"/>
  <c r="L16" i="19"/>
  <c r="O16" i="19" s="1"/>
  <c r="H86" i="18"/>
  <c r="K85" i="18"/>
  <c r="J85" i="18"/>
  <c r="M85" i="18" s="1"/>
  <c r="L86" i="18"/>
  <c r="I87" i="18"/>
  <c r="J16" i="19" l="1"/>
  <c r="M16" i="19" s="1"/>
  <c r="P16" i="19" s="1"/>
  <c r="K16" i="19"/>
  <c r="N16" i="19" s="1"/>
  <c r="L17" i="19"/>
  <c r="O17" i="19" s="1"/>
  <c r="I88" i="18"/>
  <c r="L87" i="18"/>
  <c r="K86" i="18"/>
  <c r="J86" i="18"/>
  <c r="M86" i="18" s="1"/>
  <c r="H87" i="18"/>
  <c r="J17" i="19" l="1"/>
  <c r="M17" i="19" s="1"/>
  <c r="P17" i="19" s="1"/>
  <c r="K17" i="19"/>
  <c r="N17" i="19" s="1"/>
  <c r="L18" i="19"/>
  <c r="O18" i="19" s="1"/>
  <c r="H88" i="18"/>
  <c r="K87" i="18"/>
  <c r="J87" i="18"/>
  <c r="M87" i="18" s="1"/>
  <c r="I89" i="18"/>
  <c r="L88" i="18"/>
  <c r="J18" i="19" l="1"/>
  <c r="M18" i="19" s="1"/>
  <c r="P18" i="19" s="1"/>
  <c r="K18" i="19"/>
  <c r="N18" i="19" s="1"/>
  <c r="L19" i="19"/>
  <c r="O19" i="19" s="1"/>
  <c r="I90" i="18"/>
  <c r="L89" i="18"/>
  <c r="K88" i="18"/>
  <c r="J88" i="18"/>
  <c r="M88" i="18" s="1"/>
  <c r="H89" i="18"/>
  <c r="J19" i="19" l="1"/>
  <c r="M19" i="19" s="1"/>
  <c r="P19" i="19" s="1"/>
  <c r="K19" i="19"/>
  <c r="N19" i="19" s="1"/>
  <c r="L20" i="19"/>
  <c r="O20" i="19" s="1"/>
  <c r="H90" i="18"/>
  <c r="K89" i="18"/>
  <c r="J89" i="18"/>
  <c r="M89" i="18" s="1"/>
  <c r="I91" i="18"/>
  <c r="L90" i="18"/>
  <c r="J20" i="19" l="1"/>
  <c r="M20" i="19" s="1"/>
  <c r="P20" i="19" s="1"/>
  <c r="K20" i="19"/>
  <c r="N20" i="19" s="1"/>
  <c r="L21" i="19"/>
  <c r="O21" i="19" s="1"/>
  <c r="L91" i="18"/>
  <c r="I92" i="18"/>
  <c r="H91" i="18"/>
  <c r="K90" i="18"/>
  <c r="J90" i="18"/>
  <c r="M90" i="18" s="1"/>
  <c r="J21" i="19" l="1"/>
  <c r="M21" i="19" s="1"/>
  <c r="P21" i="19" s="1"/>
  <c r="K21" i="19"/>
  <c r="N21" i="19" s="1"/>
  <c r="L22" i="19"/>
  <c r="O22" i="19" s="1"/>
  <c r="I93" i="18"/>
  <c r="L92" i="18"/>
  <c r="K91" i="18"/>
  <c r="J91" i="18"/>
  <c r="M91" i="18" s="1"/>
  <c r="H92" i="18"/>
  <c r="J22" i="19" l="1"/>
  <c r="M22" i="19" s="1"/>
  <c r="P22" i="19" s="1"/>
  <c r="K22" i="19"/>
  <c r="N22" i="19" s="1"/>
  <c r="L23" i="19"/>
  <c r="O23" i="19" s="1"/>
  <c r="H93" i="18"/>
  <c r="K92" i="18"/>
  <c r="J92" i="18"/>
  <c r="M92" i="18" s="1"/>
  <c r="L93" i="18"/>
  <c r="I94" i="18"/>
  <c r="J23" i="19" l="1"/>
  <c r="M23" i="19" s="1"/>
  <c r="P23" i="19" s="1"/>
  <c r="K23" i="19"/>
  <c r="N23" i="19" s="1"/>
  <c r="L24" i="19"/>
  <c r="O24" i="19" s="1"/>
  <c r="I95" i="18"/>
  <c r="L94" i="18"/>
  <c r="K93" i="18"/>
  <c r="J93" i="18"/>
  <c r="M93" i="18" s="1"/>
  <c r="H94" i="18"/>
  <c r="J24" i="19" l="1"/>
  <c r="M24" i="19" s="1"/>
  <c r="P24" i="19" s="1"/>
  <c r="K24" i="19"/>
  <c r="N24" i="19" s="1"/>
  <c r="L25" i="19"/>
  <c r="O25" i="19" s="1"/>
  <c r="H95" i="18"/>
  <c r="K94" i="18"/>
  <c r="J94" i="18"/>
  <c r="M94" i="18" s="1"/>
  <c r="L95" i="18"/>
  <c r="I96" i="18"/>
  <c r="J25" i="19" l="1"/>
  <c r="M25" i="19" s="1"/>
  <c r="P25" i="19" s="1"/>
  <c r="K25" i="19"/>
  <c r="N25" i="19" s="1"/>
  <c r="L26" i="19"/>
  <c r="O26" i="19" s="1"/>
  <c r="I97" i="18"/>
  <c r="L96" i="18"/>
  <c r="K95" i="18"/>
  <c r="J95" i="18"/>
  <c r="M95" i="18" s="1"/>
  <c r="H96" i="18"/>
  <c r="J26" i="19" l="1"/>
  <c r="M26" i="19" s="1"/>
  <c r="P26" i="19" s="1"/>
  <c r="K26" i="19"/>
  <c r="N26" i="19" s="1"/>
  <c r="L27" i="19"/>
  <c r="O27" i="19" s="1"/>
  <c r="H97" i="18"/>
  <c r="K96" i="18"/>
  <c r="J96" i="18"/>
  <c r="M96" i="18" s="1"/>
  <c r="L97" i="18"/>
  <c r="I98" i="18"/>
  <c r="J27" i="19" l="1"/>
  <c r="M27" i="19" s="1"/>
  <c r="P27" i="19" s="1"/>
  <c r="K27" i="19"/>
  <c r="N27" i="19" s="1"/>
  <c r="L28" i="19"/>
  <c r="O28" i="19" s="1"/>
  <c r="I99" i="18"/>
  <c r="L98" i="18"/>
  <c r="K97" i="18"/>
  <c r="J97" i="18"/>
  <c r="M97" i="18" s="1"/>
  <c r="H98" i="18"/>
  <c r="J28" i="19" l="1"/>
  <c r="M28" i="19" s="1"/>
  <c r="P28" i="19" s="1"/>
  <c r="K28" i="19"/>
  <c r="N28" i="19" s="1"/>
  <c r="L29" i="19"/>
  <c r="O29" i="19" s="1"/>
  <c r="H99" i="18"/>
  <c r="K98" i="18"/>
  <c r="J98" i="18"/>
  <c r="M98" i="18" s="1"/>
  <c r="I100" i="18"/>
  <c r="L99" i="18"/>
  <c r="J29" i="19" l="1"/>
  <c r="M29" i="19" s="1"/>
  <c r="P29" i="19" s="1"/>
  <c r="K29" i="19"/>
  <c r="N29" i="19" s="1"/>
  <c r="L30" i="19"/>
  <c r="O30" i="19" s="1"/>
  <c r="L100" i="18"/>
  <c r="I101" i="18"/>
  <c r="J99" i="18"/>
  <c r="M99" i="18" s="1"/>
  <c r="H100" i="18"/>
  <c r="K99" i="18"/>
  <c r="J30" i="19" l="1"/>
  <c r="M30" i="19" s="1"/>
  <c r="P30" i="19" s="1"/>
  <c r="K30" i="19"/>
  <c r="N30" i="19" s="1"/>
  <c r="L31" i="19"/>
  <c r="O31" i="19" s="1"/>
  <c r="I102" i="18"/>
  <c r="L101" i="18"/>
  <c r="H101" i="18"/>
  <c r="K100" i="18"/>
  <c r="J100" i="18"/>
  <c r="M100" i="18" s="1"/>
  <c r="J31" i="19" l="1"/>
  <c r="M31" i="19" s="1"/>
  <c r="P31" i="19" s="1"/>
  <c r="K31" i="19"/>
  <c r="N31" i="19" s="1"/>
  <c r="L32" i="19"/>
  <c r="O32" i="19" s="1"/>
  <c r="H102" i="18"/>
  <c r="K101" i="18"/>
  <c r="J101" i="18"/>
  <c r="M101" i="18" s="1"/>
  <c r="L102" i="18"/>
  <c r="I103" i="18"/>
  <c r="J32" i="19" l="1"/>
  <c r="M32" i="19" s="1"/>
  <c r="P32" i="19" s="1"/>
  <c r="K32" i="19"/>
  <c r="N32" i="19" s="1"/>
  <c r="L33" i="19"/>
  <c r="O33" i="19" s="1"/>
  <c r="I104" i="18"/>
  <c r="L103" i="18"/>
  <c r="K102" i="18"/>
  <c r="J102" i="18"/>
  <c r="M102" i="18" s="1"/>
  <c r="H103" i="18"/>
  <c r="J33" i="19" l="1"/>
  <c r="M33" i="19" s="1"/>
  <c r="P33" i="19" s="1"/>
  <c r="K33" i="19"/>
  <c r="N33" i="19" s="1"/>
  <c r="L34" i="19"/>
  <c r="O34" i="19" s="1"/>
  <c r="H104" i="18"/>
  <c r="K103" i="18"/>
  <c r="J103" i="18"/>
  <c r="M103" i="18" s="1"/>
  <c r="L104" i="18"/>
  <c r="I105" i="18"/>
  <c r="J34" i="19" l="1"/>
  <c r="M34" i="19" s="1"/>
  <c r="P34" i="19" s="1"/>
  <c r="K34" i="19"/>
  <c r="N34" i="19" s="1"/>
  <c r="L35" i="19"/>
  <c r="O35" i="19" s="1"/>
  <c r="I106" i="18"/>
  <c r="L105" i="18"/>
  <c r="K104" i="18"/>
  <c r="J104" i="18"/>
  <c r="M104" i="18" s="1"/>
  <c r="H105" i="18"/>
  <c r="J35" i="19" l="1"/>
  <c r="M35" i="19" s="1"/>
  <c r="P35" i="19" s="1"/>
  <c r="K35" i="19"/>
  <c r="N35" i="19" s="1"/>
  <c r="L36" i="19"/>
  <c r="O36" i="19" s="1"/>
  <c r="H106" i="18"/>
  <c r="K105" i="18"/>
  <c r="J105" i="18"/>
  <c r="M105" i="18" s="1"/>
  <c r="L106" i="18"/>
  <c r="I107" i="18"/>
  <c r="J36" i="19" l="1"/>
  <c r="M36" i="19" s="1"/>
  <c r="P36" i="19" s="1"/>
  <c r="K36" i="19"/>
  <c r="N36" i="19" s="1"/>
  <c r="L37" i="19"/>
  <c r="O37" i="19" s="1"/>
  <c r="I108" i="18"/>
  <c r="L107" i="18"/>
  <c r="K106" i="18"/>
  <c r="J106" i="18"/>
  <c r="M106" i="18" s="1"/>
  <c r="H107" i="18"/>
  <c r="J37" i="19" l="1"/>
  <c r="M37" i="19" s="1"/>
  <c r="P37" i="19" s="1"/>
  <c r="K37" i="19"/>
  <c r="N37" i="19" s="1"/>
  <c r="L38" i="19"/>
  <c r="O38" i="19" s="1"/>
  <c r="H108" i="18"/>
  <c r="K107" i="18"/>
  <c r="J107" i="18"/>
  <c r="M107" i="18" s="1"/>
  <c r="I109" i="18"/>
  <c r="L108" i="18"/>
  <c r="J38" i="19" l="1"/>
  <c r="M38" i="19" s="1"/>
  <c r="P38" i="19" s="1"/>
  <c r="K38" i="19"/>
  <c r="N38" i="19" s="1"/>
  <c r="L39" i="19"/>
  <c r="O39" i="19" s="1"/>
  <c r="I110" i="18"/>
  <c r="L109" i="18"/>
  <c r="K108" i="18"/>
  <c r="J108" i="18"/>
  <c r="M108" i="18" s="1"/>
  <c r="H109" i="18"/>
  <c r="J39" i="19" l="1"/>
  <c r="M39" i="19" s="1"/>
  <c r="P39" i="19" s="1"/>
  <c r="K39" i="19"/>
  <c r="N39" i="19" s="1"/>
  <c r="L40" i="19"/>
  <c r="O40" i="19" s="1"/>
  <c r="H110" i="18"/>
  <c r="K109" i="18"/>
  <c r="J109" i="18"/>
  <c r="M109" i="18" s="1"/>
  <c r="I111" i="18"/>
  <c r="L110" i="18"/>
  <c r="J40" i="19" l="1"/>
  <c r="M40" i="19" s="1"/>
  <c r="P40" i="19" s="1"/>
  <c r="K40" i="19"/>
  <c r="N40" i="19" s="1"/>
  <c r="L41" i="19"/>
  <c r="O41" i="19" s="1"/>
  <c r="L111" i="18"/>
  <c r="I112" i="18"/>
  <c r="H111" i="18"/>
  <c r="K110" i="18"/>
  <c r="J110" i="18"/>
  <c r="M110" i="18" s="1"/>
  <c r="J41" i="19" l="1"/>
  <c r="M41" i="19" s="1"/>
  <c r="P41" i="19" s="1"/>
  <c r="K41" i="19"/>
  <c r="N41" i="19" s="1"/>
  <c r="L42" i="19"/>
  <c r="O42" i="19" s="1"/>
  <c r="K111" i="18"/>
  <c r="J111" i="18"/>
  <c r="M111" i="18" s="1"/>
  <c r="H112" i="18"/>
  <c r="I113" i="18"/>
  <c r="L112" i="18"/>
  <c r="J42" i="19" l="1"/>
  <c r="M42" i="19" s="1"/>
  <c r="P42" i="19" s="1"/>
  <c r="K42" i="19"/>
  <c r="N42" i="19" s="1"/>
  <c r="L43" i="19"/>
  <c r="O43" i="19" s="1"/>
  <c r="L113" i="18"/>
  <c r="I114" i="18"/>
  <c r="H113" i="18"/>
  <c r="K112" i="18"/>
  <c r="J112" i="18"/>
  <c r="M112" i="18" s="1"/>
  <c r="J43" i="19" l="1"/>
  <c r="M43" i="19" s="1"/>
  <c r="P43" i="19" s="1"/>
  <c r="K43" i="19"/>
  <c r="N43" i="19" s="1"/>
  <c r="L44" i="19"/>
  <c r="O44" i="19" s="1"/>
  <c r="K113" i="18"/>
  <c r="J113" i="18"/>
  <c r="M113" i="18" s="1"/>
  <c r="H114" i="18"/>
  <c r="I115" i="18"/>
  <c r="L114" i="18"/>
  <c r="J44" i="19" l="1"/>
  <c r="M44" i="19" s="1"/>
  <c r="P44" i="19" s="1"/>
  <c r="K44" i="19"/>
  <c r="N44" i="19" s="1"/>
  <c r="L45" i="19"/>
  <c r="O45" i="19" s="1"/>
  <c r="H115" i="18"/>
  <c r="K114" i="18"/>
  <c r="J114" i="18"/>
  <c r="M114" i="18" s="1"/>
  <c r="L115" i="18"/>
  <c r="I116" i="18"/>
  <c r="J45" i="19" l="1"/>
  <c r="M45" i="19" s="1"/>
  <c r="P45" i="19" s="1"/>
  <c r="K45" i="19"/>
  <c r="N45" i="19" s="1"/>
  <c r="L46" i="19"/>
  <c r="O46" i="19" s="1"/>
  <c r="I117" i="18"/>
  <c r="L116" i="18"/>
  <c r="K115" i="18"/>
  <c r="J115" i="18"/>
  <c r="M115" i="18" s="1"/>
  <c r="H116" i="18"/>
  <c r="J46" i="19" l="1"/>
  <c r="M46" i="19" s="1"/>
  <c r="P46" i="19" s="1"/>
  <c r="K46" i="19"/>
  <c r="N46" i="19" s="1"/>
  <c r="L47" i="19"/>
  <c r="O47" i="19" s="1"/>
  <c r="H117" i="18"/>
  <c r="K116" i="18"/>
  <c r="J116" i="18"/>
  <c r="M116" i="18" s="1"/>
  <c r="L117" i="18"/>
  <c r="I118" i="18"/>
  <c r="J47" i="19" l="1"/>
  <c r="M47" i="19" s="1"/>
  <c r="P47" i="19" s="1"/>
  <c r="K47" i="19"/>
  <c r="N47" i="19" s="1"/>
  <c r="L48" i="19"/>
  <c r="O48" i="19" s="1"/>
  <c r="I119" i="18"/>
  <c r="L118" i="18"/>
  <c r="K117" i="18"/>
  <c r="J117" i="18"/>
  <c r="M117" i="18" s="1"/>
  <c r="H118" i="18"/>
  <c r="J48" i="19" l="1"/>
  <c r="M48" i="19" s="1"/>
  <c r="P48" i="19" s="1"/>
  <c r="K48" i="19"/>
  <c r="N48" i="19" s="1"/>
  <c r="L49" i="19"/>
  <c r="O49" i="19" s="1"/>
  <c r="H119" i="18"/>
  <c r="K118" i="18"/>
  <c r="J118" i="18"/>
  <c r="M118" i="18" s="1"/>
  <c r="I120" i="18"/>
  <c r="L119" i="18"/>
  <c r="J49" i="19" l="1"/>
  <c r="M49" i="19" s="1"/>
  <c r="P49" i="19" s="1"/>
  <c r="K49" i="19"/>
  <c r="N49" i="19" s="1"/>
  <c r="L50" i="19"/>
  <c r="O50" i="19" s="1"/>
  <c r="L120" i="18"/>
  <c r="I121" i="18"/>
  <c r="J119" i="18"/>
  <c r="M119" i="18" s="1"/>
  <c r="H120" i="18"/>
  <c r="K119" i="18"/>
  <c r="J50" i="19" l="1"/>
  <c r="M50" i="19" s="1"/>
  <c r="P50" i="19" s="1"/>
  <c r="K50" i="19"/>
  <c r="N50" i="19" s="1"/>
  <c r="L51" i="19"/>
  <c r="O51" i="19" s="1"/>
  <c r="H121" i="18"/>
  <c r="K120" i="18"/>
  <c r="J120" i="18"/>
  <c r="M120" i="18" s="1"/>
  <c r="I122" i="18"/>
  <c r="L121" i="18"/>
  <c r="J51" i="19" l="1"/>
  <c r="M51" i="19" s="1"/>
  <c r="P51" i="19" s="1"/>
  <c r="K51" i="19"/>
  <c r="N51" i="19" s="1"/>
  <c r="L52" i="19"/>
  <c r="O52" i="19" s="1"/>
  <c r="L122" i="18"/>
  <c r="I123" i="18"/>
  <c r="H122" i="18"/>
  <c r="K121" i="18"/>
  <c r="J121" i="18"/>
  <c r="M121" i="18" s="1"/>
  <c r="J52" i="19" l="1"/>
  <c r="M52" i="19" s="1"/>
  <c r="P52" i="19" s="1"/>
  <c r="K52" i="19"/>
  <c r="N52" i="19" s="1"/>
  <c r="L53" i="19"/>
  <c r="O53" i="19" s="1"/>
  <c r="K122" i="18"/>
  <c r="J122" i="18"/>
  <c r="M122" i="18" s="1"/>
  <c r="H123" i="18"/>
  <c r="I124" i="18"/>
  <c r="L123" i="18"/>
  <c r="J53" i="19" l="1"/>
  <c r="M53" i="19" s="1"/>
  <c r="P53" i="19" s="1"/>
  <c r="K53" i="19"/>
  <c r="N53" i="19" s="1"/>
  <c r="L54" i="19"/>
  <c r="O54" i="19" s="1"/>
  <c r="L124" i="18"/>
  <c r="I125" i="18"/>
  <c r="H124" i="18"/>
  <c r="K123" i="18"/>
  <c r="J123" i="18"/>
  <c r="M123" i="18" s="1"/>
  <c r="J54" i="19" l="1"/>
  <c r="M54" i="19" s="1"/>
  <c r="P54" i="19" s="1"/>
  <c r="K54" i="19"/>
  <c r="N54" i="19" s="1"/>
  <c r="L55" i="19"/>
  <c r="O55" i="19" s="1"/>
  <c r="K124" i="18"/>
  <c r="J124" i="18"/>
  <c r="M124" i="18" s="1"/>
  <c r="H125" i="18"/>
  <c r="I126" i="18"/>
  <c r="L125" i="18"/>
  <c r="J55" i="19" l="1"/>
  <c r="M55" i="19" s="1"/>
  <c r="P55" i="19" s="1"/>
  <c r="K55" i="19"/>
  <c r="N55" i="19" s="1"/>
  <c r="L56" i="19"/>
  <c r="O56" i="19" s="1"/>
  <c r="L126" i="18"/>
  <c r="I127" i="18"/>
  <c r="H126" i="18"/>
  <c r="K125" i="18"/>
  <c r="J125" i="18"/>
  <c r="M125" i="18" s="1"/>
  <c r="J56" i="19" l="1"/>
  <c r="M56" i="19" s="1"/>
  <c r="P56" i="19" s="1"/>
  <c r="K56" i="19"/>
  <c r="N56" i="19" s="1"/>
  <c r="L57" i="19"/>
  <c r="O57" i="19" s="1"/>
  <c r="I128" i="18"/>
  <c r="L127" i="18"/>
  <c r="K126" i="18"/>
  <c r="J126" i="18"/>
  <c r="M126" i="18" s="1"/>
  <c r="H127" i="18"/>
  <c r="J57" i="19" l="1"/>
  <c r="M57" i="19" s="1"/>
  <c r="P57" i="19" s="1"/>
  <c r="K57" i="19"/>
  <c r="N57" i="19" s="1"/>
  <c r="L58" i="19"/>
  <c r="O58" i="19" s="1"/>
  <c r="H128" i="18"/>
  <c r="K127" i="18"/>
  <c r="J127" i="18"/>
  <c r="M127" i="18" s="1"/>
  <c r="I129" i="18"/>
  <c r="L128" i="18"/>
  <c r="J58" i="19" l="1"/>
  <c r="M58" i="19" s="1"/>
  <c r="P58" i="19" s="1"/>
  <c r="K58" i="19"/>
  <c r="N58" i="19" s="1"/>
  <c r="L59" i="19"/>
  <c r="O59" i="19" s="1"/>
  <c r="I130" i="18"/>
  <c r="L129" i="18"/>
  <c r="K128" i="18"/>
  <c r="J128" i="18"/>
  <c r="M128" i="18" s="1"/>
  <c r="H129" i="18"/>
  <c r="J59" i="19" l="1"/>
  <c r="M59" i="19" s="1"/>
  <c r="P59" i="19" s="1"/>
  <c r="K59" i="19"/>
  <c r="N59" i="19" s="1"/>
  <c r="L60" i="19"/>
  <c r="O60" i="19" s="1"/>
  <c r="H130" i="18"/>
  <c r="K129" i="18"/>
  <c r="J129" i="18"/>
  <c r="M129" i="18" s="1"/>
  <c r="I131" i="18"/>
  <c r="L130" i="18"/>
  <c r="J60" i="19" l="1"/>
  <c r="M60" i="19" s="1"/>
  <c r="P60" i="19" s="1"/>
  <c r="K60" i="19"/>
  <c r="N60" i="19" s="1"/>
  <c r="L61" i="19"/>
  <c r="O61" i="19" s="1"/>
  <c r="L131" i="18"/>
  <c r="I132" i="18"/>
  <c r="H131" i="18"/>
  <c r="K130" i="18"/>
  <c r="J130" i="18"/>
  <c r="M130" i="18" s="1"/>
  <c r="J61" i="19" l="1"/>
  <c r="M61" i="19" s="1"/>
  <c r="P61" i="19" s="1"/>
  <c r="K61" i="19"/>
  <c r="N61" i="19" s="1"/>
  <c r="L62" i="19"/>
  <c r="O62" i="19" s="1"/>
  <c r="K131" i="18"/>
  <c r="J131" i="18"/>
  <c r="M131" i="18" s="1"/>
  <c r="H132" i="18"/>
  <c r="I133" i="18"/>
  <c r="L132" i="18"/>
  <c r="J62" i="19" l="1"/>
  <c r="M62" i="19" s="1"/>
  <c r="P62" i="19" s="1"/>
  <c r="K62" i="19"/>
  <c r="N62" i="19" s="1"/>
  <c r="L63" i="19"/>
  <c r="O63" i="19" s="1"/>
  <c r="L133" i="18"/>
  <c r="I134" i="18"/>
  <c r="H133" i="18"/>
  <c r="K132" i="18"/>
  <c r="J132" i="18"/>
  <c r="M132" i="18" s="1"/>
  <c r="J63" i="19" l="1"/>
  <c r="M63" i="19" s="1"/>
  <c r="P63" i="19" s="1"/>
  <c r="K63" i="19"/>
  <c r="N63" i="19" s="1"/>
  <c r="L64" i="19"/>
  <c r="O64" i="19" s="1"/>
  <c r="K133" i="18"/>
  <c r="J133" i="18"/>
  <c r="M133" i="18" s="1"/>
  <c r="H134" i="18"/>
  <c r="I135" i="18"/>
  <c r="L134" i="18"/>
  <c r="J64" i="19" l="1"/>
  <c r="M64" i="19" s="1"/>
  <c r="P64" i="19" s="1"/>
  <c r="K64" i="19"/>
  <c r="N64" i="19" s="1"/>
  <c r="L65" i="19"/>
  <c r="O65" i="19" s="1"/>
  <c r="L135" i="18"/>
  <c r="I136" i="18"/>
  <c r="H135" i="18"/>
  <c r="K134" i="18"/>
  <c r="J134" i="18"/>
  <c r="M134" i="18" s="1"/>
  <c r="J65" i="19" l="1"/>
  <c r="M65" i="19" s="1"/>
  <c r="P65" i="19" s="1"/>
  <c r="K65" i="19"/>
  <c r="N65" i="19" s="1"/>
  <c r="L66" i="19"/>
  <c r="O66" i="19" s="1"/>
  <c r="K135" i="18"/>
  <c r="J135" i="18"/>
  <c r="M135" i="18" s="1"/>
  <c r="H136" i="18"/>
  <c r="I137" i="18"/>
  <c r="L136" i="18"/>
  <c r="J66" i="19" l="1"/>
  <c r="M66" i="19" s="1"/>
  <c r="P66" i="19" s="1"/>
  <c r="K66" i="19"/>
  <c r="N66" i="19" s="1"/>
  <c r="L67" i="19"/>
  <c r="O67" i="19" s="1"/>
  <c r="L137" i="18"/>
  <c r="I138" i="18"/>
  <c r="H137" i="18"/>
  <c r="K136" i="18"/>
  <c r="J136" i="18"/>
  <c r="M136" i="18" s="1"/>
  <c r="J67" i="19" l="1"/>
  <c r="M67" i="19" s="1"/>
  <c r="P67" i="19" s="1"/>
  <c r="K67" i="19"/>
  <c r="N67" i="19" s="1"/>
  <c r="L68" i="19"/>
  <c r="O68" i="19" s="1"/>
  <c r="K137" i="18"/>
  <c r="J137" i="18"/>
  <c r="M137" i="18" s="1"/>
  <c r="H138" i="18"/>
  <c r="I139" i="18"/>
  <c r="L138" i="18"/>
  <c r="J68" i="19" l="1"/>
  <c r="M68" i="19" s="1"/>
  <c r="P68" i="19" s="1"/>
  <c r="K68" i="19"/>
  <c r="N68" i="19" s="1"/>
  <c r="L69" i="19"/>
  <c r="O69" i="19" s="1"/>
  <c r="I140" i="18"/>
  <c r="L139" i="18"/>
  <c r="H139" i="18"/>
  <c r="K138" i="18"/>
  <c r="J138" i="18"/>
  <c r="M138" i="18" s="1"/>
  <c r="J69" i="19" l="1"/>
  <c r="M69" i="19" s="1"/>
  <c r="P69" i="19" s="1"/>
  <c r="K69" i="19"/>
  <c r="N69" i="19" s="1"/>
  <c r="L70" i="19"/>
  <c r="O70" i="19" s="1"/>
  <c r="J139" i="18"/>
  <c r="M139" i="18" s="1"/>
  <c r="H140" i="18"/>
  <c r="K139" i="18"/>
  <c r="L140" i="18"/>
  <c r="I141" i="18"/>
  <c r="J70" i="19" l="1"/>
  <c r="M70" i="19" s="1"/>
  <c r="P70" i="19" s="1"/>
  <c r="K70" i="19"/>
  <c r="N70" i="19" s="1"/>
  <c r="L71" i="19"/>
  <c r="O71" i="19" s="1"/>
  <c r="I142" i="18"/>
  <c r="L141" i="18"/>
  <c r="H141" i="18"/>
  <c r="K140" i="18"/>
  <c r="J140" i="18"/>
  <c r="M140" i="18" s="1"/>
  <c r="J71" i="19" l="1"/>
  <c r="M71" i="19" s="1"/>
  <c r="P71" i="19" s="1"/>
  <c r="K71" i="19"/>
  <c r="N71" i="19" s="1"/>
  <c r="L72" i="19"/>
  <c r="O72" i="19" s="1"/>
  <c r="H142" i="18"/>
  <c r="K141" i="18"/>
  <c r="J141" i="18"/>
  <c r="M141" i="18" s="1"/>
  <c r="L142" i="18"/>
  <c r="I143" i="18"/>
  <c r="J72" i="19" l="1"/>
  <c r="M72" i="19" s="1"/>
  <c r="P72" i="19" s="1"/>
  <c r="K72" i="19"/>
  <c r="N72" i="19" s="1"/>
  <c r="L73" i="19"/>
  <c r="O73" i="19" s="1"/>
  <c r="I144" i="18"/>
  <c r="L143" i="18"/>
  <c r="K142" i="18"/>
  <c r="J142" i="18"/>
  <c r="M142" i="18" s="1"/>
  <c r="H143" i="18"/>
  <c r="J73" i="19" l="1"/>
  <c r="M73" i="19" s="1"/>
  <c r="P73" i="19" s="1"/>
  <c r="K73" i="19"/>
  <c r="N73" i="19" s="1"/>
  <c r="L74" i="19"/>
  <c r="O74" i="19" s="1"/>
  <c r="H144" i="18"/>
  <c r="K143" i="18"/>
  <c r="J143" i="18"/>
  <c r="M143" i="18" s="1"/>
  <c r="L144" i="18"/>
  <c r="I145" i="18"/>
  <c r="J74" i="19" l="1"/>
  <c r="M74" i="19" s="1"/>
  <c r="P74" i="19" s="1"/>
  <c r="K74" i="19"/>
  <c r="N74" i="19" s="1"/>
  <c r="L75" i="19"/>
  <c r="O75" i="19" s="1"/>
  <c r="I146" i="18"/>
  <c r="L145" i="18"/>
  <c r="K144" i="18"/>
  <c r="J144" i="18"/>
  <c r="M144" i="18" s="1"/>
  <c r="H145" i="18"/>
  <c r="J75" i="19" l="1"/>
  <c r="M75" i="19" s="1"/>
  <c r="P75" i="19" s="1"/>
  <c r="K75" i="19"/>
  <c r="N75" i="19" s="1"/>
  <c r="L76" i="19"/>
  <c r="O76" i="19" s="1"/>
  <c r="H146" i="18"/>
  <c r="K145" i="18"/>
  <c r="J145" i="18"/>
  <c r="M145" i="18" s="1"/>
  <c r="L146" i="18"/>
  <c r="I147" i="18"/>
  <c r="J76" i="19" l="1"/>
  <c r="K76" i="19"/>
  <c r="N76" i="19" s="1"/>
  <c r="L77" i="19"/>
  <c r="O77" i="19" s="1"/>
  <c r="I148" i="18"/>
  <c r="L147" i="18"/>
  <c r="K146" i="18"/>
  <c r="J146" i="18"/>
  <c r="M146" i="18" s="1"/>
  <c r="H147" i="18"/>
  <c r="J77" i="19" l="1"/>
  <c r="M77" i="19" s="1"/>
  <c r="P77" i="19" s="1"/>
  <c r="K77" i="19"/>
  <c r="N77" i="19" s="1"/>
  <c r="AD8" i="19"/>
  <c r="M76" i="19"/>
  <c r="P76" i="19" s="1"/>
  <c r="L78" i="19"/>
  <c r="O78" i="19" s="1"/>
  <c r="H148" i="18"/>
  <c r="K147" i="18"/>
  <c r="J147" i="18"/>
  <c r="M147" i="18" s="1"/>
  <c r="I149" i="18"/>
  <c r="L148" i="18"/>
  <c r="J78" i="19" l="1"/>
  <c r="M78" i="19" s="1"/>
  <c r="P78" i="19" s="1"/>
  <c r="K78" i="19"/>
  <c r="N78" i="19" s="1"/>
  <c r="AD11" i="19"/>
  <c r="AD12" i="19"/>
  <c r="AD10" i="19"/>
  <c r="I150" i="18"/>
  <c r="L149" i="18"/>
  <c r="K148" i="18"/>
  <c r="J148" i="18"/>
  <c r="M148" i="18" s="1"/>
  <c r="H149" i="18"/>
  <c r="H150" i="18" l="1"/>
  <c r="K149" i="18"/>
  <c r="J149" i="18"/>
  <c r="M149" i="18" s="1"/>
  <c r="I151" i="18"/>
  <c r="L150" i="18"/>
  <c r="L151" i="18" l="1"/>
  <c r="I152" i="18"/>
  <c r="H151" i="18"/>
  <c r="K150" i="18"/>
  <c r="J150" i="18"/>
  <c r="M150" i="18" s="1"/>
  <c r="K151" i="18" l="1"/>
  <c r="J151" i="18"/>
  <c r="M151" i="18" s="1"/>
  <c r="H152" i="18"/>
  <c r="I153" i="18"/>
  <c r="L153" i="18" s="1"/>
  <c r="L152" i="18"/>
  <c r="H153" i="18" l="1"/>
  <c r="K152" i="18"/>
  <c r="J152" i="18"/>
  <c r="M152" i="18" s="1"/>
  <c r="K153" i="18" l="1"/>
  <c r="J153" i="18"/>
  <c r="M153" i="18" s="1"/>
  <c r="L44" i="13" l="1"/>
  <c r="L43" i="13"/>
  <c r="L40" i="13"/>
  <c r="L39" i="13"/>
  <c r="M39" i="13"/>
  <c r="M40" i="13"/>
  <c r="T9" i="17" l="1"/>
  <c r="S9" i="17"/>
  <c r="R9" i="17"/>
  <c r="Q9" i="17"/>
  <c r="P9" i="17"/>
  <c r="O9" i="17"/>
  <c r="O7" i="17"/>
  <c r="O6" i="17"/>
  <c r="X7" i="17"/>
  <c r="W7" i="17"/>
  <c r="V7" i="17"/>
  <c r="U7" i="17"/>
  <c r="T7" i="17"/>
  <c r="S7" i="17"/>
  <c r="R7" i="17"/>
  <c r="Q7" i="17"/>
  <c r="P7" i="17"/>
  <c r="X6" i="17"/>
  <c r="W6" i="17"/>
  <c r="V6" i="17"/>
  <c r="U6" i="17"/>
  <c r="T6" i="17"/>
  <c r="T8" i="17" s="1"/>
  <c r="S6" i="17"/>
  <c r="R6" i="17"/>
  <c r="R8" i="17" s="1"/>
  <c r="Q6" i="17"/>
  <c r="P6" i="17"/>
  <c r="P8" i="17" s="1"/>
  <c r="X5" i="17"/>
  <c r="W5" i="17"/>
  <c r="V5" i="17"/>
  <c r="S8" i="17" l="1"/>
  <c r="Q8" i="17"/>
  <c r="U8" i="17"/>
  <c r="V8" i="17"/>
  <c r="W8" i="17"/>
  <c r="X8" i="17"/>
  <c r="O8" i="17"/>
  <c r="E72" i="13" l="1"/>
  <c r="F72" i="13"/>
  <c r="H72" i="13" s="1"/>
  <c r="G72" i="13"/>
  <c r="E73" i="13"/>
  <c r="F73" i="13"/>
  <c r="G73" i="13"/>
  <c r="E74" i="13"/>
  <c r="F74" i="13"/>
  <c r="G74" i="13"/>
  <c r="H74" i="13" s="1"/>
  <c r="E67" i="13"/>
  <c r="F67" i="13"/>
  <c r="G67" i="13"/>
  <c r="E68" i="13"/>
  <c r="F68" i="13"/>
  <c r="G68" i="13"/>
  <c r="H68" i="13" s="1"/>
  <c r="E69" i="13"/>
  <c r="F69" i="13"/>
  <c r="G69" i="13"/>
  <c r="E70" i="13"/>
  <c r="F70" i="13"/>
  <c r="G70" i="13"/>
  <c r="E71" i="13"/>
  <c r="F71" i="13"/>
  <c r="G71" i="13"/>
  <c r="E61" i="13"/>
  <c r="F61" i="13"/>
  <c r="G61" i="13"/>
  <c r="H61" i="13" s="1"/>
  <c r="E62" i="13"/>
  <c r="F62" i="13"/>
  <c r="G62" i="13"/>
  <c r="E63" i="13"/>
  <c r="F63" i="13"/>
  <c r="G63" i="13"/>
  <c r="H63" i="13" s="1"/>
  <c r="E64" i="13"/>
  <c r="F64" i="13"/>
  <c r="G64" i="13"/>
  <c r="H64" i="13" s="1"/>
  <c r="E65" i="13"/>
  <c r="F65" i="13"/>
  <c r="G65" i="13"/>
  <c r="E66" i="13"/>
  <c r="F66" i="13"/>
  <c r="G66" i="13"/>
  <c r="H66" i="13" s="1"/>
  <c r="E41" i="13"/>
  <c r="F41" i="13"/>
  <c r="G41" i="13"/>
  <c r="E42" i="13"/>
  <c r="F42" i="13"/>
  <c r="G42" i="13"/>
  <c r="E43" i="13"/>
  <c r="F43" i="13"/>
  <c r="G43" i="13"/>
  <c r="H43" i="13" s="1"/>
  <c r="E44" i="13"/>
  <c r="F44" i="13"/>
  <c r="G44" i="13"/>
  <c r="H44" i="13" s="1"/>
  <c r="E45" i="13"/>
  <c r="F45" i="13"/>
  <c r="G45" i="13"/>
  <c r="E46" i="13"/>
  <c r="F46" i="13"/>
  <c r="G46" i="13"/>
  <c r="E47" i="13"/>
  <c r="F47" i="13"/>
  <c r="G47" i="13"/>
  <c r="E48" i="13"/>
  <c r="F48" i="13"/>
  <c r="G48" i="13"/>
  <c r="H48" i="13" s="1"/>
  <c r="E49" i="13"/>
  <c r="F49" i="13"/>
  <c r="G49" i="13"/>
  <c r="H49" i="13" s="1"/>
  <c r="E50" i="13"/>
  <c r="F50" i="13"/>
  <c r="G50" i="13"/>
  <c r="H50" i="13" s="1"/>
  <c r="E51" i="13"/>
  <c r="F51" i="13"/>
  <c r="G51" i="13"/>
  <c r="H51" i="13" s="1"/>
  <c r="E52" i="13"/>
  <c r="F52" i="13"/>
  <c r="G52" i="13"/>
  <c r="E53" i="13"/>
  <c r="F53" i="13"/>
  <c r="G53" i="13"/>
  <c r="H53" i="13"/>
  <c r="E54" i="13"/>
  <c r="F54" i="13"/>
  <c r="G54" i="13"/>
  <c r="H54" i="13" s="1"/>
  <c r="E55" i="13"/>
  <c r="F55" i="13"/>
  <c r="G55" i="13"/>
  <c r="H55" i="13"/>
  <c r="E56" i="13"/>
  <c r="F56" i="13"/>
  <c r="H56" i="13" s="1"/>
  <c r="G56" i="13"/>
  <c r="E57" i="13"/>
  <c r="F57" i="13"/>
  <c r="G57" i="13"/>
  <c r="E58" i="13"/>
  <c r="F58" i="13"/>
  <c r="G58" i="13"/>
  <c r="E59" i="13"/>
  <c r="F59" i="13"/>
  <c r="G59" i="13"/>
  <c r="E60" i="13"/>
  <c r="F60" i="13"/>
  <c r="G60" i="13"/>
  <c r="I8" i="14"/>
  <c r="H8" i="14"/>
  <c r="H9" i="14" s="1"/>
  <c r="G51" i="14"/>
  <c r="G50" i="14"/>
  <c r="G49" i="14"/>
  <c r="G48" i="14"/>
  <c r="G47" i="14"/>
  <c r="G46" i="14"/>
  <c r="G45" i="14"/>
  <c r="G44" i="14"/>
  <c r="G43" i="14"/>
  <c r="G42" i="14"/>
  <c r="G41" i="14"/>
  <c r="G40" i="14"/>
  <c r="G39" i="14"/>
  <c r="G38" i="14"/>
  <c r="G37" i="14"/>
  <c r="G36" i="14"/>
  <c r="G35" i="14"/>
  <c r="G34" i="14"/>
  <c r="G33" i="14"/>
  <c r="G32" i="14"/>
  <c r="G31" i="14"/>
  <c r="G30" i="14"/>
  <c r="G29" i="14"/>
  <c r="G28" i="14"/>
  <c r="G27" i="14"/>
  <c r="G26" i="14"/>
  <c r="G25" i="14"/>
  <c r="G24" i="14"/>
  <c r="G23" i="14"/>
  <c r="G22" i="14"/>
  <c r="G21" i="14"/>
  <c r="G20" i="14"/>
  <c r="G19" i="14"/>
  <c r="G18" i="14"/>
  <c r="G17" i="14"/>
  <c r="G16" i="14"/>
  <c r="G15" i="14"/>
  <c r="G14" i="14"/>
  <c r="G13" i="14"/>
  <c r="G12" i="14"/>
  <c r="G11" i="14"/>
  <c r="G10" i="14"/>
  <c r="G9" i="14"/>
  <c r="G8" i="14"/>
  <c r="G6" i="14"/>
  <c r="G7" i="14"/>
  <c r="K7" i="14"/>
  <c r="K8" i="14" s="1"/>
  <c r="K9" i="14" s="1"/>
  <c r="J7" i="14"/>
  <c r="N7" i="14" s="1"/>
  <c r="I7" i="14"/>
  <c r="M7" i="14" s="1"/>
  <c r="H7" i="14"/>
  <c r="H45" i="13" l="1"/>
  <c r="J8" i="14"/>
  <c r="N8" i="14" s="1"/>
  <c r="H60" i="13"/>
  <c r="H41" i="13"/>
  <c r="H46" i="13"/>
  <c r="L7" i="14"/>
  <c r="H58" i="13"/>
  <c r="H65" i="13"/>
  <c r="H62" i="13"/>
  <c r="H70" i="13"/>
  <c r="H47" i="13"/>
  <c r="H69" i="13"/>
  <c r="H59" i="13"/>
  <c r="H67" i="13"/>
  <c r="H42" i="13"/>
  <c r="H57" i="13"/>
  <c r="H52" i="13"/>
  <c r="H71" i="13"/>
  <c r="H73" i="13"/>
  <c r="M8" i="14"/>
  <c r="K10" i="14"/>
  <c r="O9" i="14"/>
  <c r="P7" i="14"/>
  <c r="H10" i="14"/>
  <c r="L8" i="14"/>
  <c r="P8" i="14" s="1"/>
  <c r="O7" i="14"/>
  <c r="I9" i="14"/>
  <c r="O8" i="14"/>
  <c r="J9" i="14"/>
  <c r="G40" i="13"/>
  <c r="F40" i="13"/>
  <c r="E40" i="13"/>
  <c r="G39" i="13"/>
  <c r="F39" i="13"/>
  <c r="E39" i="13"/>
  <c r="G38" i="13"/>
  <c r="F38" i="13"/>
  <c r="E38" i="13"/>
  <c r="G37" i="13"/>
  <c r="F37" i="13"/>
  <c r="E37" i="13"/>
  <c r="G36" i="13"/>
  <c r="F36" i="13"/>
  <c r="E36" i="13"/>
  <c r="G35" i="13"/>
  <c r="F35" i="13"/>
  <c r="E35" i="13"/>
  <c r="G34" i="13"/>
  <c r="F34" i="13"/>
  <c r="E34" i="13"/>
  <c r="G33" i="13"/>
  <c r="F33" i="13"/>
  <c r="E33" i="13"/>
  <c r="F11" i="13"/>
  <c r="F12" i="13"/>
  <c r="F13" i="13"/>
  <c r="F14" i="13"/>
  <c r="F15" i="13"/>
  <c r="F16" i="13"/>
  <c r="F17" i="13"/>
  <c r="F18" i="13"/>
  <c r="L32" i="13" s="1"/>
  <c r="F19" i="13"/>
  <c r="F20" i="13"/>
  <c r="F21" i="13"/>
  <c r="F22" i="13"/>
  <c r="F23" i="13"/>
  <c r="F24" i="13"/>
  <c r="F25" i="13"/>
  <c r="H25" i="13" s="1"/>
  <c r="F26" i="13"/>
  <c r="F27" i="13"/>
  <c r="F28" i="13"/>
  <c r="F29" i="13"/>
  <c r="F30" i="13"/>
  <c r="F31" i="13"/>
  <c r="F32" i="13"/>
  <c r="E23" i="13"/>
  <c r="G23" i="13"/>
  <c r="E24" i="13"/>
  <c r="G24" i="13"/>
  <c r="E25" i="13"/>
  <c r="G25" i="13"/>
  <c r="E26" i="13"/>
  <c r="G26" i="13"/>
  <c r="E27" i="13"/>
  <c r="G27" i="13"/>
  <c r="E28" i="13"/>
  <c r="G28" i="13"/>
  <c r="E29" i="13"/>
  <c r="G29" i="13"/>
  <c r="E30" i="13"/>
  <c r="G30" i="13"/>
  <c r="E31" i="13"/>
  <c r="G31" i="13"/>
  <c r="E32" i="13"/>
  <c r="G32" i="13"/>
  <c r="E22" i="13"/>
  <c r="E21" i="13"/>
  <c r="E20" i="13"/>
  <c r="E19" i="13"/>
  <c r="E18" i="13"/>
  <c r="E17" i="13"/>
  <c r="E16" i="13"/>
  <c r="E15" i="13"/>
  <c r="E14" i="13"/>
  <c r="E13" i="13"/>
  <c r="E12" i="13"/>
  <c r="E11" i="13"/>
  <c r="E10" i="13"/>
  <c r="E9" i="13"/>
  <c r="E8" i="13"/>
  <c r="E7" i="13"/>
  <c r="G22" i="13"/>
  <c r="G21" i="13"/>
  <c r="G20" i="13"/>
  <c r="G19" i="13"/>
  <c r="G18" i="13"/>
  <c r="M32" i="13" s="1"/>
  <c r="G17" i="13"/>
  <c r="G16" i="13"/>
  <c r="H16" i="13" s="1"/>
  <c r="G15" i="13"/>
  <c r="G14" i="13"/>
  <c r="G13" i="13"/>
  <c r="G12" i="13"/>
  <c r="G11" i="13"/>
  <c r="G10" i="13"/>
  <c r="M31" i="13" s="1"/>
  <c r="G9" i="13"/>
  <c r="G8" i="13"/>
  <c r="G7" i="13"/>
  <c r="G6" i="13"/>
  <c r="E6" i="13"/>
  <c r="F7" i="13"/>
  <c r="F8" i="13"/>
  <c r="F9" i="13"/>
  <c r="F10" i="13"/>
  <c r="L31" i="13" s="1"/>
  <c r="F6" i="13"/>
  <c r="B13" i="11"/>
  <c r="C20" i="11"/>
  <c r="B20" i="11"/>
  <c r="B21" i="11" s="1"/>
  <c r="B25" i="11" s="1"/>
  <c r="C12" i="11"/>
  <c r="B12" i="11"/>
  <c r="G233" i="12"/>
  <c r="G232" i="12"/>
  <c r="G231" i="12"/>
  <c r="G230" i="12"/>
  <c r="G229" i="12"/>
  <c r="G228" i="12"/>
  <c r="G227" i="12"/>
  <c r="G226" i="12"/>
  <c r="G225" i="12"/>
  <c r="G224" i="12"/>
  <c r="G223" i="12"/>
  <c r="G222" i="12"/>
  <c r="G221" i="12"/>
  <c r="G220" i="12"/>
  <c r="G219" i="12"/>
  <c r="G218" i="12"/>
  <c r="G217" i="12"/>
  <c r="G216" i="12"/>
  <c r="G215" i="12"/>
  <c r="G214" i="12"/>
  <c r="G213" i="12"/>
  <c r="G212" i="12"/>
  <c r="G211" i="12"/>
  <c r="G210" i="12"/>
  <c r="G209" i="12"/>
  <c r="G208" i="12"/>
  <c r="G207" i="12"/>
  <c r="G206" i="12"/>
  <c r="G205" i="12"/>
  <c r="G204" i="12"/>
  <c r="G203" i="12"/>
  <c r="G202" i="12"/>
  <c r="G201" i="12"/>
  <c r="G200" i="12"/>
  <c r="G199" i="12"/>
  <c r="G198" i="12"/>
  <c r="G197" i="12"/>
  <c r="G196" i="12"/>
  <c r="G195" i="12"/>
  <c r="G194" i="12"/>
  <c r="G193" i="12"/>
  <c r="G192" i="12"/>
  <c r="G191" i="12"/>
  <c r="G190" i="12"/>
  <c r="G189" i="12"/>
  <c r="G188" i="12"/>
  <c r="G187" i="12"/>
  <c r="G186" i="12"/>
  <c r="G185" i="12"/>
  <c r="G184" i="12"/>
  <c r="G183" i="12"/>
  <c r="G182" i="12"/>
  <c r="G181" i="12"/>
  <c r="G180" i="12"/>
  <c r="G179" i="12"/>
  <c r="G178" i="12"/>
  <c r="G177" i="12"/>
  <c r="G176" i="12"/>
  <c r="G175" i="12"/>
  <c r="G174" i="12"/>
  <c r="G173" i="12"/>
  <c r="G172" i="12"/>
  <c r="G171" i="12"/>
  <c r="G170" i="12"/>
  <c r="G169" i="12"/>
  <c r="G168" i="12"/>
  <c r="G167" i="12"/>
  <c r="G166" i="12"/>
  <c r="G165" i="12"/>
  <c r="G164" i="12"/>
  <c r="G163" i="12"/>
  <c r="G162" i="12"/>
  <c r="G161" i="12"/>
  <c r="G160" i="12"/>
  <c r="G159" i="12"/>
  <c r="G158" i="12"/>
  <c r="G157" i="12"/>
  <c r="G156" i="12"/>
  <c r="G155" i="12"/>
  <c r="G154" i="12"/>
  <c r="G153" i="12"/>
  <c r="G152" i="12"/>
  <c r="G151" i="12"/>
  <c r="G150" i="12"/>
  <c r="G149" i="12"/>
  <c r="G148" i="12"/>
  <c r="G147" i="12"/>
  <c r="G146" i="12"/>
  <c r="G145" i="12"/>
  <c r="G144" i="12"/>
  <c r="G143" i="12"/>
  <c r="G142" i="12"/>
  <c r="G141" i="12"/>
  <c r="G140" i="12"/>
  <c r="G139" i="12"/>
  <c r="G138" i="12"/>
  <c r="G137" i="12"/>
  <c r="G136" i="12"/>
  <c r="G135" i="12"/>
  <c r="G134" i="12"/>
  <c r="G133" i="12"/>
  <c r="G132" i="12"/>
  <c r="G131" i="12"/>
  <c r="G130" i="12"/>
  <c r="G129" i="12"/>
  <c r="G128" i="12"/>
  <c r="G127" i="12"/>
  <c r="G126" i="12"/>
  <c r="G125" i="12"/>
  <c r="G124" i="12"/>
  <c r="G123" i="12"/>
  <c r="G122" i="12"/>
  <c r="G121" i="12"/>
  <c r="G120" i="12"/>
  <c r="G119" i="12"/>
  <c r="G118" i="12"/>
  <c r="G117" i="12"/>
  <c r="G116" i="12"/>
  <c r="G115" i="12"/>
  <c r="G114" i="12"/>
  <c r="G113" i="12"/>
  <c r="G112" i="12"/>
  <c r="G111" i="12"/>
  <c r="G110" i="12"/>
  <c r="G109" i="12"/>
  <c r="G108" i="12"/>
  <c r="G107" i="12"/>
  <c r="G106" i="12"/>
  <c r="G105" i="12"/>
  <c r="G104" i="12"/>
  <c r="G103" i="12"/>
  <c r="G102" i="12"/>
  <c r="G101" i="12"/>
  <c r="G100" i="12"/>
  <c r="G99" i="12"/>
  <c r="G98" i="12"/>
  <c r="G97" i="12"/>
  <c r="G96" i="12"/>
  <c r="G95" i="12"/>
  <c r="G94" i="12"/>
  <c r="G93" i="12"/>
  <c r="G92" i="12"/>
  <c r="G91" i="12"/>
  <c r="G90" i="12"/>
  <c r="G89" i="12"/>
  <c r="G88" i="12"/>
  <c r="G87" i="12"/>
  <c r="G86" i="12"/>
  <c r="G85" i="12"/>
  <c r="G84" i="12"/>
  <c r="G83" i="12"/>
  <c r="G82" i="12"/>
  <c r="G81" i="12"/>
  <c r="G80" i="12"/>
  <c r="G79" i="12"/>
  <c r="G78" i="12"/>
  <c r="G77" i="12"/>
  <c r="G76" i="12"/>
  <c r="G75" i="12"/>
  <c r="G74" i="12"/>
  <c r="G73" i="12"/>
  <c r="G72" i="12"/>
  <c r="G71" i="12"/>
  <c r="G70" i="12"/>
  <c r="G69" i="12"/>
  <c r="G68" i="12"/>
  <c r="G67" i="12"/>
  <c r="G66" i="12"/>
  <c r="G65" i="12"/>
  <c r="G64" i="12"/>
  <c r="G63" i="12"/>
  <c r="G62" i="12"/>
  <c r="G61" i="12"/>
  <c r="G60" i="12"/>
  <c r="G59" i="12"/>
  <c r="G58" i="12"/>
  <c r="G57" i="12"/>
  <c r="G56" i="12"/>
  <c r="G55" i="12"/>
  <c r="G54" i="12"/>
  <c r="G53" i="12"/>
  <c r="G52" i="12"/>
  <c r="G51" i="12"/>
  <c r="G50" i="12"/>
  <c r="G49" i="12"/>
  <c r="G48" i="12"/>
  <c r="G47" i="12"/>
  <c r="G46" i="12"/>
  <c r="G45" i="12"/>
  <c r="G44" i="12"/>
  <c r="G43" i="12"/>
  <c r="G42" i="12"/>
  <c r="G41" i="12"/>
  <c r="G40" i="12"/>
  <c r="G39" i="12"/>
  <c r="G38" i="12"/>
  <c r="G37" i="12"/>
  <c r="G36" i="12"/>
  <c r="G35" i="12"/>
  <c r="G34" i="12"/>
  <c r="G33" i="12"/>
  <c r="G32" i="12"/>
  <c r="G31" i="12"/>
  <c r="G30" i="12"/>
  <c r="G29" i="12"/>
  <c r="G28" i="12"/>
  <c r="G27" i="12"/>
  <c r="G26" i="12"/>
  <c r="G25" i="12"/>
  <c r="G24" i="12"/>
  <c r="G23" i="12"/>
  <c r="G22" i="12"/>
  <c r="G21" i="12"/>
  <c r="G20" i="12"/>
  <c r="G19" i="12"/>
  <c r="G18" i="12"/>
  <c r="G17" i="12"/>
  <c r="G16" i="12"/>
  <c r="G15" i="12"/>
  <c r="G14" i="12"/>
  <c r="G13" i="12"/>
  <c r="G12" i="12"/>
  <c r="G11" i="12"/>
  <c r="G10" i="12"/>
  <c r="G9" i="12"/>
  <c r="G8" i="12"/>
  <c r="G7" i="12"/>
  <c r="I6" i="12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I84" i="12" s="1"/>
  <c r="I85" i="12" s="1"/>
  <c r="I86" i="12" s="1"/>
  <c r="I87" i="12" s="1"/>
  <c r="I88" i="12" s="1"/>
  <c r="I89" i="12" s="1"/>
  <c r="I90" i="12" s="1"/>
  <c r="I91" i="12" s="1"/>
  <c r="I92" i="12" s="1"/>
  <c r="I93" i="12" s="1"/>
  <c r="I94" i="12" s="1"/>
  <c r="I95" i="12" s="1"/>
  <c r="I96" i="12" s="1"/>
  <c r="I97" i="12" s="1"/>
  <c r="I98" i="12" s="1"/>
  <c r="I99" i="12" s="1"/>
  <c r="I100" i="12" s="1"/>
  <c r="I101" i="12" s="1"/>
  <c r="I102" i="12" s="1"/>
  <c r="I103" i="12" s="1"/>
  <c r="I104" i="12" s="1"/>
  <c r="I105" i="12" s="1"/>
  <c r="I106" i="12" s="1"/>
  <c r="I107" i="12" s="1"/>
  <c r="I108" i="12" s="1"/>
  <c r="I109" i="12" s="1"/>
  <c r="I110" i="12" s="1"/>
  <c r="I111" i="12" s="1"/>
  <c r="I112" i="12" s="1"/>
  <c r="I113" i="12" s="1"/>
  <c r="I114" i="12" s="1"/>
  <c r="I115" i="12" s="1"/>
  <c r="I116" i="12" s="1"/>
  <c r="I117" i="12" s="1"/>
  <c r="I118" i="12" s="1"/>
  <c r="I119" i="12" s="1"/>
  <c r="I120" i="12" s="1"/>
  <c r="I121" i="12" s="1"/>
  <c r="I122" i="12" s="1"/>
  <c r="I123" i="12" s="1"/>
  <c r="I124" i="12" s="1"/>
  <c r="I125" i="12" s="1"/>
  <c r="I126" i="12" s="1"/>
  <c r="I127" i="12" s="1"/>
  <c r="I128" i="12" s="1"/>
  <c r="I129" i="12" s="1"/>
  <c r="I130" i="12" s="1"/>
  <c r="I131" i="12" s="1"/>
  <c r="I132" i="12" s="1"/>
  <c r="I133" i="12" s="1"/>
  <c r="I134" i="12" s="1"/>
  <c r="I135" i="12" s="1"/>
  <c r="I136" i="12" s="1"/>
  <c r="I137" i="12" s="1"/>
  <c r="I138" i="12" s="1"/>
  <c r="I139" i="12" s="1"/>
  <c r="I140" i="12" s="1"/>
  <c r="I141" i="12" s="1"/>
  <c r="I142" i="12" s="1"/>
  <c r="I143" i="12" s="1"/>
  <c r="I144" i="12" s="1"/>
  <c r="I145" i="12" s="1"/>
  <c r="I146" i="12" s="1"/>
  <c r="I147" i="12" s="1"/>
  <c r="I148" i="12" s="1"/>
  <c r="I149" i="12" s="1"/>
  <c r="I150" i="12" s="1"/>
  <c r="I151" i="12" s="1"/>
  <c r="I152" i="12" s="1"/>
  <c r="I153" i="12" s="1"/>
  <c r="I154" i="12" s="1"/>
  <c r="I155" i="12" s="1"/>
  <c r="I156" i="12" s="1"/>
  <c r="I157" i="12" s="1"/>
  <c r="I158" i="12" s="1"/>
  <c r="I159" i="12" s="1"/>
  <c r="I160" i="12" s="1"/>
  <c r="I161" i="12" s="1"/>
  <c r="I162" i="12" s="1"/>
  <c r="I163" i="12" s="1"/>
  <c r="I164" i="12" s="1"/>
  <c r="I165" i="12" s="1"/>
  <c r="I166" i="12" s="1"/>
  <c r="I167" i="12" s="1"/>
  <c r="I168" i="12" s="1"/>
  <c r="I169" i="12" s="1"/>
  <c r="I170" i="12" s="1"/>
  <c r="I171" i="12" s="1"/>
  <c r="I172" i="12" s="1"/>
  <c r="I173" i="12" s="1"/>
  <c r="I174" i="12" s="1"/>
  <c r="I175" i="12" s="1"/>
  <c r="I176" i="12" s="1"/>
  <c r="I177" i="12" s="1"/>
  <c r="I178" i="12" s="1"/>
  <c r="I179" i="12" s="1"/>
  <c r="I180" i="12" s="1"/>
  <c r="I181" i="12" s="1"/>
  <c r="I182" i="12" s="1"/>
  <c r="I183" i="12" s="1"/>
  <c r="I184" i="12" s="1"/>
  <c r="I185" i="12" s="1"/>
  <c r="I186" i="12" s="1"/>
  <c r="I187" i="12" s="1"/>
  <c r="I188" i="12" s="1"/>
  <c r="I189" i="12" s="1"/>
  <c r="I190" i="12" s="1"/>
  <c r="I191" i="12" s="1"/>
  <c r="I192" i="12" s="1"/>
  <c r="I193" i="12" s="1"/>
  <c r="I194" i="12" s="1"/>
  <c r="I195" i="12" s="1"/>
  <c r="I196" i="12" s="1"/>
  <c r="I197" i="12" s="1"/>
  <c r="I198" i="12" s="1"/>
  <c r="I199" i="12" s="1"/>
  <c r="I200" i="12" s="1"/>
  <c r="I201" i="12" s="1"/>
  <c r="I202" i="12" s="1"/>
  <c r="I203" i="12" s="1"/>
  <c r="I204" i="12" s="1"/>
  <c r="I205" i="12" s="1"/>
  <c r="I206" i="12" s="1"/>
  <c r="I207" i="12" s="1"/>
  <c r="I208" i="12" s="1"/>
  <c r="I209" i="12" s="1"/>
  <c r="I210" i="12" s="1"/>
  <c r="I211" i="12" s="1"/>
  <c r="I212" i="12" s="1"/>
  <c r="I213" i="12" s="1"/>
  <c r="I214" i="12" s="1"/>
  <c r="I215" i="12" s="1"/>
  <c r="I216" i="12" s="1"/>
  <c r="I217" i="12" s="1"/>
  <c r="I218" i="12" s="1"/>
  <c r="I219" i="12" s="1"/>
  <c r="I220" i="12" s="1"/>
  <c r="I221" i="12" s="1"/>
  <c r="I222" i="12" s="1"/>
  <c r="I223" i="12" s="1"/>
  <c r="I224" i="12" s="1"/>
  <c r="I225" i="12" s="1"/>
  <c r="I226" i="12" s="1"/>
  <c r="I227" i="12" s="1"/>
  <c r="I228" i="12" s="1"/>
  <c r="I229" i="12" s="1"/>
  <c r="I230" i="12" s="1"/>
  <c r="I231" i="12" s="1"/>
  <c r="I232" i="12" s="1"/>
  <c r="I233" i="12" s="1"/>
  <c r="H6" i="12"/>
  <c r="H7" i="12" s="1"/>
  <c r="G6" i="12"/>
  <c r="I35" i="9"/>
  <c r="J35" i="9" s="1"/>
  <c r="I36" i="9"/>
  <c r="J36" i="9" s="1"/>
  <c r="I37" i="9"/>
  <c r="J37" i="9" s="1"/>
  <c r="I38" i="9"/>
  <c r="J38" i="9" s="1"/>
  <c r="I39" i="9"/>
  <c r="J39" i="9" s="1"/>
  <c r="I40" i="9"/>
  <c r="J40" i="9" s="1"/>
  <c r="I41" i="9"/>
  <c r="J41" i="9"/>
  <c r="I42" i="9"/>
  <c r="J42" i="9"/>
  <c r="I43" i="9"/>
  <c r="J43" i="9" s="1"/>
  <c r="I44" i="9"/>
  <c r="J44" i="9"/>
  <c r="I45" i="9"/>
  <c r="J45" i="9"/>
  <c r="I46" i="9"/>
  <c r="J46" i="9" s="1"/>
  <c r="I47" i="9"/>
  <c r="J47" i="9" s="1"/>
  <c r="I48" i="9"/>
  <c r="J48" i="9" s="1"/>
  <c r="I49" i="9"/>
  <c r="J49" i="9"/>
  <c r="I50" i="9"/>
  <c r="J50" i="9" s="1"/>
  <c r="I51" i="9"/>
  <c r="J51" i="9" s="1"/>
  <c r="I52" i="9"/>
  <c r="J52" i="9" s="1"/>
  <c r="I53" i="9"/>
  <c r="J53" i="9" s="1"/>
  <c r="I54" i="9"/>
  <c r="J54" i="9"/>
  <c r="F54" i="9"/>
  <c r="F53" i="9"/>
  <c r="F52" i="9"/>
  <c r="F51" i="9"/>
  <c r="F50" i="9"/>
  <c r="F49" i="9"/>
  <c r="F48" i="9"/>
  <c r="F47" i="9"/>
  <c r="F46" i="9"/>
  <c r="F45" i="9"/>
  <c r="F44" i="9"/>
  <c r="F43" i="9"/>
  <c r="F42" i="9"/>
  <c r="F41" i="9"/>
  <c r="F40" i="9"/>
  <c r="F39" i="9"/>
  <c r="F38" i="9"/>
  <c r="F37" i="9"/>
  <c r="F36" i="9"/>
  <c r="F35" i="9"/>
  <c r="J32" i="9"/>
  <c r="J27" i="9"/>
  <c r="J26" i="9"/>
  <c r="J25" i="9"/>
  <c r="J24" i="9"/>
  <c r="J23" i="9"/>
  <c r="J22" i="9"/>
  <c r="J19" i="9"/>
  <c r="J18" i="9"/>
  <c r="J12" i="9"/>
  <c r="I34" i="9"/>
  <c r="J34" i="9" s="1"/>
  <c r="I33" i="9"/>
  <c r="J33" i="9" s="1"/>
  <c r="I32" i="9"/>
  <c r="I31" i="9"/>
  <c r="J31" i="9" s="1"/>
  <c r="I30" i="9"/>
  <c r="J30" i="9" s="1"/>
  <c r="I29" i="9"/>
  <c r="J29" i="9" s="1"/>
  <c r="I28" i="9"/>
  <c r="J28" i="9" s="1"/>
  <c r="I27" i="9"/>
  <c r="I26" i="9"/>
  <c r="I25" i="9"/>
  <c r="I24" i="9"/>
  <c r="I23" i="9"/>
  <c r="I22" i="9"/>
  <c r="I21" i="9"/>
  <c r="J21" i="9" s="1"/>
  <c r="I20" i="9"/>
  <c r="J20" i="9" s="1"/>
  <c r="I19" i="9"/>
  <c r="I18" i="9"/>
  <c r="I17" i="9"/>
  <c r="J17" i="9" s="1"/>
  <c r="I16" i="9"/>
  <c r="J16" i="9" s="1"/>
  <c r="I15" i="9"/>
  <c r="J15" i="9" s="1"/>
  <c r="I14" i="9"/>
  <c r="J14" i="9" s="1"/>
  <c r="I13" i="9"/>
  <c r="J13" i="9" s="1"/>
  <c r="I12" i="9"/>
  <c r="I11" i="9"/>
  <c r="J11" i="9" s="1"/>
  <c r="I10" i="9"/>
  <c r="J10" i="9" s="1"/>
  <c r="I6" i="10"/>
  <c r="I7" i="10" s="1"/>
  <c r="I8" i="10" s="1"/>
  <c r="I9" i="10" s="1"/>
  <c r="H6" i="10"/>
  <c r="G164" i="10"/>
  <c r="G165" i="10"/>
  <c r="G166" i="10"/>
  <c r="G167" i="10"/>
  <c r="G168" i="10"/>
  <c r="G169" i="10"/>
  <c r="G170" i="10"/>
  <c r="G171" i="10"/>
  <c r="G172" i="10"/>
  <c r="G173" i="10"/>
  <c r="G174" i="10"/>
  <c r="G175" i="10"/>
  <c r="G176" i="10"/>
  <c r="G177" i="10"/>
  <c r="G178" i="10"/>
  <c r="G179" i="10"/>
  <c r="G180" i="10"/>
  <c r="G181" i="10"/>
  <c r="G182" i="10"/>
  <c r="G183" i="10"/>
  <c r="G184" i="10"/>
  <c r="G185" i="10"/>
  <c r="G186" i="10"/>
  <c r="G187" i="10"/>
  <c r="G188" i="10"/>
  <c r="G189" i="10"/>
  <c r="G190" i="10"/>
  <c r="G191" i="10"/>
  <c r="G192" i="10"/>
  <c r="G193" i="10"/>
  <c r="G194" i="10"/>
  <c r="G195" i="10"/>
  <c r="G196" i="10"/>
  <c r="G197" i="10"/>
  <c r="G198" i="10"/>
  <c r="G199" i="10"/>
  <c r="G200" i="10"/>
  <c r="G201" i="10"/>
  <c r="G202" i="10"/>
  <c r="G203" i="10"/>
  <c r="G204" i="10"/>
  <c r="G205" i="10"/>
  <c r="G206" i="10"/>
  <c r="G207" i="10"/>
  <c r="G208" i="10"/>
  <c r="G209" i="10"/>
  <c r="G210" i="10"/>
  <c r="G211" i="10"/>
  <c r="G212" i="10"/>
  <c r="G213" i="10"/>
  <c r="G214" i="10"/>
  <c r="G215" i="10"/>
  <c r="G216" i="10"/>
  <c r="G217" i="10"/>
  <c r="G218" i="10"/>
  <c r="G219" i="10"/>
  <c r="G220" i="10"/>
  <c r="G221" i="10"/>
  <c r="G222" i="10"/>
  <c r="G223" i="10"/>
  <c r="G224" i="10"/>
  <c r="G225" i="10"/>
  <c r="G226" i="10"/>
  <c r="G227" i="10"/>
  <c r="G228" i="10"/>
  <c r="G229" i="10"/>
  <c r="G230" i="10"/>
  <c r="G231" i="10"/>
  <c r="G232" i="10"/>
  <c r="G233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162" i="10"/>
  <c r="G163" i="10"/>
  <c r="G7" i="10"/>
  <c r="G6" i="10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F16" i="9"/>
  <c r="F15" i="9"/>
  <c r="F14" i="9"/>
  <c r="F13" i="9"/>
  <c r="F12" i="9"/>
  <c r="F11" i="9"/>
  <c r="F10" i="9"/>
  <c r="I9" i="9"/>
  <c r="J9" i="9" s="1"/>
  <c r="F9" i="9"/>
  <c r="F8" i="9"/>
  <c r="F7" i="9"/>
  <c r="F6" i="9"/>
  <c r="G51" i="3"/>
  <c r="I7" i="5"/>
  <c r="I8" i="5" s="1"/>
  <c r="J7" i="5"/>
  <c r="J8" i="5" s="1"/>
  <c r="H7" i="5"/>
  <c r="H8" i="5" s="1"/>
  <c r="H9" i="5" s="1"/>
  <c r="H10" i="5" s="1"/>
  <c r="H11" i="5" s="1"/>
  <c r="H12" i="5" s="1"/>
  <c r="H13" i="5" s="1"/>
  <c r="H14" i="5" s="1"/>
  <c r="H15" i="5" s="1"/>
  <c r="H16" i="5" s="1"/>
  <c r="H17" i="5" s="1"/>
  <c r="H18" i="5" s="1"/>
  <c r="H19" i="5" s="1"/>
  <c r="H20" i="5" s="1"/>
  <c r="H21" i="5" s="1"/>
  <c r="H22" i="5" s="1"/>
  <c r="H23" i="5" s="1"/>
  <c r="H24" i="5" s="1"/>
  <c r="H25" i="5" s="1"/>
  <c r="H26" i="5" s="1"/>
  <c r="H27" i="5" s="1"/>
  <c r="H28" i="5" s="1"/>
  <c r="H29" i="5" s="1"/>
  <c r="H30" i="5" s="1"/>
  <c r="H31" i="5" s="1"/>
  <c r="H32" i="5" s="1"/>
  <c r="H33" i="5" s="1"/>
  <c r="H34" i="5" s="1"/>
  <c r="H35" i="5" s="1"/>
  <c r="H36" i="5" s="1"/>
  <c r="H37" i="5" s="1"/>
  <c r="H38" i="5" s="1"/>
  <c r="H39" i="5" s="1"/>
  <c r="H40" i="5" s="1"/>
  <c r="H41" i="5" s="1"/>
  <c r="H42" i="5" s="1"/>
  <c r="H43" i="5" s="1"/>
  <c r="H44" i="5" s="1"/>
  <c r="H45" i="5" s="1"/>
  <c r="H46" i="5" s="1"/>
  <c r="H47" i="5" s="1"/>
  <c r="H48" i="5" s="1"/>
  <c r="H49" i="5" s="1"/>
  <c r="H50" i="5" s="1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G22" i="5"/>
  <c r="G21" i="5"/>
  <c r="G20" i="5"/>
  <c r="G19" i="5"/>
  <c r="G18" i="5"/>
  <c r="G17" i="5"/>
  <c r="G16" i="5"/>
  <c r="G15" i="5"/>
  <c r="G14" i="5"/>
  <c r="G13" i="5"/>
  <c r="G12" i="5"/>
  <c r="G11" i="5"/>
  <c r="G10" i="5"/>
  <c r="G9" i="5"/>
  <c r="G8" i="5"/>
  <c r="G7" i="5"/>
  <c r="G6" i="5"/>
  <c r="H9" i="3"/>
  <c r="I9" i="3"/>
  <c r="I10" i="3" s="1"/>
  <c r="J9" i="3"/>
  <c r="K9" i="3"/>
  <c r="G6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M33" i="13" l="1"/>
  <c r="H38" i="13"/>
  <c r="H21" i="13"/>
  <c r="H22" i="13"/>
  <c r="H28" i="13"/>
  <c r="H40" i="13"/>
  <c r="H33" i="13"/>
  <c r="H17" i="13"/>
  <c r="H20" i="13"/>
  <c r="H6" i="13"/>
  <c r="H31" i="13"/>
  <c r="H29" i="13"/>
  <c r="H23" i="13"/>
  <c r="H9" i="13"/>
  <c r="H11" i="13"/>
  <c r="H26" i="13"/>
  <c r="H36" i="13"/>
  <c r="H12" i="13"/>
  <c r="H13" i="13"/>
  <c r="H14" i="13"/>
  <c r="H24" i="13"/>
  <c r="H27" i="13"/>
  <c r="H34" i="13"/>
  <c r="H35" i="13"/>
  <c r="H19" i="13"/>
  <c r="L33" i="13"/>
  <c r="L34" i="13" s="1"/>
  <c r="H37" i="13"/>
  <c r="H39" i="13"/>
  <c r="H10" i="13"/>
  <c r="H32" i="13"/>
  <c r="H7" i="13"/>
  <c r="H8" i="13"/>
  <c r="H30" i="13"/>
  <c r="N9" i="14"/>
  <c r="J10" i="14"/>
  <c r="N10" i="14" s="1"/>
  <c r="I10" i="14"/>
  <c r="M10" i="14" s="1"/>
  <c r="M9" i="14"/>
  <c r="L9" i="14"/>
  <c r="P9" i="14" s="1"/>
  <c r="O10" i="14"/>
  <c r="H15" i="13"/>
  <c r="H18" i="13"/>
  <c r="J6" i="12"/>
  <c r="J7" i="12"/>
  <c r="H8" i="12"/>
  <c r="H9" i="12" s="1"/>
  <c r="J6" i="10"/>
  <c r="H7" i="10"/>
  <c r="J7" i="10" s="1"/>
  <c r="I10" i="10"/>
  <c r="O9" i="3"/>
  <c r="L9" i="3"/>
  <c r="P9" i="3" s="1"/>
  <c r="N9" i="3"/>
  <c r="M9" i="3"/>
  <c r="J10" i="3"/>
  <c r="L8" i="5"/>
  <c r="I9" i="5"/>
  <c r="I10" i="5" s="1"/>
  <c r="M8" i="5"/>
  <c r="J9" i="5"/>
  <c r="J10" i="5" s="1"/>
  <c r="J11" i="5" s="1"/>
  <c r="K7" i="5"/>
  <c r="L7" i="5"/>
  <c r="M7" i="5"/>
  <c r="L10" i="5"/>
  <c r="I11" i="5"/>
  <c r="M10" i="5"/>
  <c r="L9" i="5"/>
  <c r="M9" i="5"/>
  <c r="K10" i="3"/>
  <c r="H10" i="3"/>
  <c r="M41" i="13" l="1"/>
  <c r="L10" i="14"/>
  <c r="P10" i="14" s="1"/>
  <c r="L41" i="13"/>
  <c r="L42" i="13" s="1"/>
  <c r="J8" i="12"/>
  <c r="J9" i="12"/>
  <c r="H10" i="12"/>
  <c r="H8" i="10"/>
  <c r="H9" i="10" s="1"/>
  <c r="H10" i="10" s="1"/>
  <c r="H11" i="10" s="1"/>
  <c r="H12" i="10" s="1"/>
  <c r="H13" i="10" s="1"/>
  <c r="H14" i="10" s="1"/>
  <c r="I11" i="10"/>
  <c r="H11" i="3"/>
  <c r="L10" i="3"/>
  <c r="P10" i="3" s="1"/>
  <c r="K8" i="5"/>
  <c r="N7" i="5"/>
  <c r="J12" i="5"/>
  <c r="M11" i="5"/>
  <c r="I12" i="5"/>
  <c r="L11" i="5"/>
  <c r="M10" i="3"/>
  <c r="N10" i="3"/>
  <c r="O10" i="3"/>
  <c r="J11" i="14" l="1"/>
  <c r="I11" i="14"/>
  <c r="H11" i="14"/>
  <c r="H11" i="12"/>
  <c r="J10" i="12"/>
  <c r="J10" i="10"/>
  <c r="J8" i="10"/>
  <c r="J9" i="10"/>
  <c r="H15" i="10"/>
  <c r="I12" i="10"/>
  <c r="J11" i="10"/>
  <c r="H12" i="3"/>
  <c r="N8" i="5"/>
  <c r="K9" i="5"/>
  <c r="L12" i="5"/>
  <c r="I13" i="5"/>
  <c r="M12" i="5"/>
  <c r="J13" i="5"/>
  <c r="J12" i="14" l="1"/>
  <c r="N11" i="14"/>
  <c r="K11" i="14"/>
  <c r="H12" i="14"/>
  <c r="L11" i="14"/>
  <c r="I12" i="14"/>
  <c r="M11" i="14"/>
  <c r="J11" i="12"/>
  <c r="H12" i="12"/>
  <c r="I13" i="10"/>
  <c r="J12" i="10"/>
  <c r="H16" i="10"/>
  <c r="H13" i="3"/>
  <c r="K10" i="5"/>
  <c r="N9" i="5"/>
  <c r="J14" i="5"/>
  <c r="M13" i="5"/>
  <c r="I14" i="5"/>
  <c r="L13" i="5"/>
  <c r="P11" i="14" l="1"/>
  <c r="J13" i="14"/>
  <c r="N12" i="14"/>
  <c r="M12" i="14"/>
  <c r="I13" i="14"/>
  <c r="H13" i="14"/>
  <c r="L12" i="14"/>
  <c r="O11" i="14"/>
  <c r="K12" i="14"/>
  <c r="H13" i="12"/>
  <c r="J12" i="12"/>
  <c r="I14" i="10"/>
  <c r="J13" i="10"/>
  <c r="H17" i="10"/>
  <c r="H14" i="3"/>
  <c r="K11" i="5"/>
  <c r="N10" i="5"/>
  <c r="L14" i="5"/>
  <c r="I15" i="5"/>
  <c r="M14" i="5"/>
  <c r="J15" i="5"/>
  <c r="N13" i="14" l="1"/>
  <c r="J14" i="14"/>
  <c r="P12" i="14"/>
  <c r="K13" i="14"/>
  <c r="O12" i="14"/>
  <c r="H14" i="14"/>
  <c r="L13" i="14"/>
  <c r="M13" i="14"/>
  <c r="I14" i="14"/>
  <c r="J13" i="12"/>
  <c r="H14" i="12"/>
  <c r="H18" i="10"/>
  <c r="I15" i="10"/>
  <c r="J14" i="10"/>
  <c r="H15" i="3"/>
  <c r="N11" i="5"/>
  <c r="K12" i="5"/>
  <c r="J16" i="5"/>
  <c r="M15" i="5"/>
  <c r="I16" i="5"/>
  <c r="L15" i="5"/>
  <c r="K11" i="3"/>
  <c r="I11" i="3"/>
  <c r="J11" i="3"/>
  <c r="P13" i="14" l="1"/>
  <c r="I15" i="14"/>
  <c r="M14" i="14"/>
  <c r="H15" i="14"/>
  <c r="L14" i="14"/>
  <c r="K14" i="14"/>
  <c r="O13" i="14"/>
  <c r="J15" i="14"/>
  <c r="N14" i="14"/>
  <c r="H15" i="12"/>
  <c r="J14" i="12"/>
  <c r="I16" i="10"/>
  <c r="J15" i="10"/>
  <c r="H19" i="10"/>
  <c r="L11" i="3"/>
  <c r="P11" i="3" s="1"/>
  <c r="H16" i="3"/>
  <c r="AH5" i="3" s="1"/>
  <c r="N12" i="5"/>
  <c r="K13" i="5"/>
  <c r="I17" i="5"/>
  <c r="L16" i="5"/>
  <c r="J17" i="5"/>
  <c r="M16" i="5"/>
  <c r="K12" i="3"/>
  <c r="O11" i="3"/>
  <c r="J12" i="3"/>
  <c r="N11" i="3"/>
  <c r="I12" i="3"/>
  <c r="M11" i="3"/>
  <c r="P14" i="14" l="1"/>
  <c r="N15" i="14"/>
  <c r="J16" i="14"/>
  <c r="K15" i="14"/>
  <c r="O14" i="14"/>
  <c r="H16" i="14"/>
  <c r="L15" i="14"/>
  <c r="M15" i="14"/>
  <c r="I16" i="14"/>
  <c r="L12" i="3"/>
  <c r="J15" i="12"/>
  <c r="H16" i="12"/>
  <c r="H20" i="10"/>
  <c r="I17" i="10"/>
  <c r="J16" i="10"/>
  <c r="K6" i="10" s="1"/>
  <c r="AJ5" i="3"/>
  <c r="AI5" i="3"/>
  <c r="P12" i="3"/>
  <c r="H17" i="3"/>
  <c r="O15" i="5"/>
  <c r="O7" i="5"/>
  <c r="O8" i="5"/>
  <c r="K14" i="5"/>
  <c r="N13" i="5"/>
  <c r="P15" i="5"/>
  <c r="P8" i="5"/>
  <c r="P7" i="5"/>
  <c r="P16" i="5"/>
  <c r="P9" i="5"/>
  <c r="P10" i="5"/>
  <c r="P11" i="5"/>
  <c r="P12" i="5"/>
  <c r="P13" i="5"/>
  <c r="P14" i="5"/>
  <c r="O16" i="5"/>
  <c r="O9" i="5"/>
  <c r="O10" i="5"/>
  <c r="O11" i="5"/>
  <c r="O12" i="5"/>
  <c r="O13" i="5"/>
  <c r="O14" i="5"/>
  <c r="M17" i="5"/>
  <c r="P17" i="5" s="1"/>
  <c r="J18" i="5"/>
  <c r="I18" i="5"/>
  <c r="L17" i="5"/>
  <c r="O17" i="5" s="1"/>
  <c r="I13" i="3"/>
  <c r="M12" i="3"/>
  <c r="N12" i="3"/>
  <c r="J13" i="3"/>
  <c r="O12" i="3"/>
  <c r="K13" i="3"/>
  <c r="L13" i="3" l="1"/>
  <c r="P13" i="3" s="1"/>
  <c r="AH5" i="14"/>
  <c r="AJ5" i="14"/>
  <c r="AI5" i="14"/>
  <c r="H17" i="14"/>
  <c r="L16" i="14"/>
  <c r="AK5" i="14" s="1"/>
  <c r="AI6" i="14"/>
  <c r="J17" i="14"/>
  <c r="N16" i="14"/>
  <c r="I17" i="14"/>
  <c r="AH6" i="14"/>
  <c r="M16" i="14"/>
  <c r="P15" i="14"/>
  <c r="K16" i="14"/>
  <c r="O15" i="14"/>
  <c r="H17" i="12"/>
  <c r="J16" i="12"/>
  <c r="K15" i="12" s="1"/>
  <c r="K7" i="10"/>
  <c r="K16" i="10"/>
  <c r="K8" i="10"/>
  <c r="K10" i="10"/>
  <c r="K9" i="10"/>
  <c r="K11" i="10"/>
  <c r="K12" i="10"/>
  <c r="K13" i="10"/>
  <c r="K14" i="10"/>
  <c r="K15" i="10"/>
  <c r="I18" i="10"/>
  <c r="J17" i="10"/>
  <c r="K17" i="10" s="1"/>
  <c r="H21" i="10"/>
  <c r="H18" i="3"/>
  <c r="K15" i="5"/>
  <c r="N14" i="5"/>
  <c r="I19" i="5"/>
  <c r="L18" i="5"/>
  <c r="O18" i="5" s="1"/>
  <c r="J19" i="5"/>
  <c r="M18" i="5"/>
  <c r="P18" i="5" s="1"/>
  <c r="K14" i="3"/>
  <c r="O13" i="3"/>
  <c r="J14" i="3"/>
  <c r="N13" i="3"/>
  <c r="M13" i="3"/>
  <c r="I14" i="3"/>
  <c r="R7" i="14" l="1"/>
  <c r="R8" i="14"/>
  <c r="R10" i="14"/>
  <c r="R9" i="14"/>
  <c r="Q8" i="14"/>
  <c r="Q7" i="14"/>
  <c r="Q10" i="14"/>
  <c r="Q9" i="14"/>
  <c r="R15" i="14"/>
  <c r="N17" i="14"/>
  <c r="R17" i="14" s="1"/>
  <c r="J18" i="14"/>
  <c r="AK6" i="14"/>
  <c r="K17" i="14"/>
  <c r="AJ6" i="14"/>
  <c r="O16" i="14"/>
  <c r="P16" i="14"/>
  <c r="M17" i="14"/>
  <c r="Q17" i="14" s="1"/>
  <c r="I18" i="14"/>
  <c r="R12" i="14"/>
  <c r="R13" i="14"/>
  <c r="R11" i="14"/>
  <c r="R16" i="14"/>
  <c r="R14" i="14"/>
  <c r="Q16" i="14"/>
  <c r="Q11" i="14"/>
  <c r="Q12" i="14"/>
  <c r="Q13" i="14"/>
  <c r="Q14" i="14"/>
  <c r="H18" i="14"/>
  <c r="L17" i="14"/>
  <c r="Q15" i="14"/>
  <c r="K16" i="12"/>
  <c r="K6" i="12"/>
  <c r="K7" i="12"/>
  <c r="K8" i="12"/>
  <c r="K9" i="12"/>
  <c r="K10" i="12"/>
  <c r="K11" i="12"/>
  <c r="K12" i="12"/>
  <c r="K13" i="12"/>
  <c r="K14" i="12"/>
  <c r="J17" i="12"/>
  <c r="K17" i="12" s="1"/>
  <c r="H18" i="12"/>
  <c r="I19" i="10"/>
  <c r="J18" i="10"/>
  <c r="K18" i="10" s="1"/>
  <c r="H22" i="10"/>
  <c r="L14" i="3"/>
  <c r="P14" i="3" s="1"/>
  <c r="H19" i="3"/>
  <c r="K16" i="5"/>
  <c r="N15" i="5"/>
  <c r="M19" i="5"/>
  <c r="P19" i="5" s="1"/>
  <c r="J20" i="5"/>
  <c r="L19" i="5"/>
  <c r="O19" i="5" s="1"/>
  <c r="I20" i="5"/>
  <c r="I15" i="3"/>
  <c r="M14" i="3"/>
  <c r="J15" i="3"/>
  <c r="N14" i="3"/>
  <c r="K15" i="3"/>
  <c r="O14" i="3"/>
  <c r="S8" i="14" l="1"/>
  <c r="S7" i="14"/>
  <c r="S9" i="14"/>
  <c r="S10" i="14"/>
  <c r="T7" i="14"/>
  <c r="T8" i="14"/>
  <c r="T10" i="14"/>
  <c r="T9" i="14"/>
  <c r="T15" i="14"/>
  <c r="P17" i="14"/>
  <c r="T17" i="14" s="1"/>
  <c r="H19" i="14"/>
  <c r="L18" i="14"/>
  <c r="K18" i="14"/>
  <c r="O17" i="14"/>
  <c r="S17" i="14" s="1"/>
  <c r="T11" i="14"/>
  <c r="T12" i="14"/>
  <c r="T14" i="14"/>
  <c r="T16" i="14"/>
  <c r="T13" i="14"/>
  <c r="S16" i="14"/>
  <c r="S11" i="14"/>
  <c r="S12" i="14"/>
  <c r="S13" i="14"/>
  <c r="S14" i="14"/>
  <c r="N18" i="14"/>
  <c r="R18" i="14" s="1"/>
  <c r="J19" i="14"/>
  <c r="M18" i="14"/>
  <c r="Q18" i="14" s="1"/>
  <c r="I19" i="14"/>
  <c r="S15" i="14"/>
  <c r="H19" i="12"/>
  <c r="J18" i="12"/>
  <c r="K18" i="12" s="1"/>
  <c r="H23" i="10"/>
  <c r="I20" i="10"/>
  <c r="J19" i="10"/>
  <c r="K19" i="10" s="1"/>
  <c r="H20" i="3"/>
  <c r="L15" i="3"/>
  <c r="P15" i="3" s="1"/>
  <c r="N16" i="5"/>
  <c r="Q15" i="5" s="1"/>
  <c r="K17" i="5"/>
  <c r="I21" i="5"/>
  <c r="L20" i="5"/>
  <c r="O20" i="5" s="1"/>
  <c r="J21" i="5"/>
  <c r="M20" i="5"/>
  <c r="P20" i="5" s="1"/>
  <c r="O15" i="3"/>
  <c r="K16" i="3"/>
  <c r="J16" i="3"/>
  <c r="AI6" i="3" s="1"/>
  <c r="N15" i="3"/>
  <c r="M15" i="3"/>
  <c r="I16" i="3"/>
  <c r="M19" i="14" l="1"/>
  <c r="Q19" i="14" s="1"/>
  <c r="I20" i="14"/>
  <c r="O18" i="14"/>
  <c r="S18" i="14" s="1"/>
  <c r="P18" i="14"/>
  <c r="T18" i="14" s="1"/>
  <c r="K19" i="14"/>
  <c r="N19" i="14"/>
  <c r="R19" i="14" s="1"/>
  <c r="J20" i="14"/>
  <c r="H20" i="14"/>
  <c r="L19" i="14"/>
  <c r="P19" i="14" s="1"/>
  <c r="T19" i="14" s="1"/>
  <c r="J19" i="12"/>
  <c r="K19" i="12" s="1"/>
  <c r="H20" i="12"/>
  <c r="H24" i="10"/>
  <c r="I21" i="10"/>
  <c r="J20" i="10"/>
  <c r="K20" i="10" s="1"/>
  <c r="L16" i="3"/>
  <c r="AK5" i="3" s="1"/>
  <c r="AH6" i="3"/>
  <c r="AK6" i="3"/>
  <c r="AJ6" i="3"/>
  <c r="H21" i="3"/>
  <c r="P16" i="3"/>
  <c r="T6" i="3" s="1"/>
  <c r="N17" i="5"/>
  <c r="Q17" i="5" s="1"/>
  <c r="K18" i="5"/>
  <c r="Q7" i="5"/>
  <c r="Q8" i="5"/>
  <c r="Q10" i="5"/>
  <c r="Q16" i="5"/>
  <c r="Q11" i="5"/>
  <c r="Q13" i="5"/>
  <c r="Q9" i="5"/>
  <c r="Q12" i="5"/>
  <c r="Q14" i="5"/>
  <c r="M21" i="5"/>
  <c r="P21" i="5" s="1"/>
  <c r="J22" i="5"/>
  <c r="L21" i="5"/>
  <c r="O21" i="5" s="1"/>
  <c r="I22" i="5"/>
  <c r="J17" i="3"/>
  <c r="N16" i="3"/>
  <c r="R6" i="3" s="1"/>
  <c r="M16" i="3"/>
  <c r="Q6" i="3" s="1"/>
  <c r="I17" i="3"/>
  <c r="K17" i="3"/>
  <c r="O16" i="3"/>
  <c r="S6" i="3" s="1"/>
  <c r="T8" i="3" l="1"/>
  <c r="T7" i="3"/>
  <c r="Q7" i="3"/>
  <c r="Q8" i="3"/>
  <c r="R15" i="3"/>
  <c r="R8" i="3"/>
  <c r="R7" i="3"/>
  <c r="S7" i="3"/>
  <c r="S8" i="3"/>
  <c r="L17" i="3"/>
  <c r="P17" i="3" s="1"/>
  <c r="T17" i="3" s="1"/>
  <c r="H21" i="14"/>
  <c r="L20" i="14"/>
  <c r="K20" i="14"/>
  <c r="O19" i="14"/>
  <c r="S19" i="14" s="1"/>
  <c r="M20" i="14"/>
  <c r="Q20" i="14" s="1"/>
  <c r="I21" i="14"/>
  <c r="N20" i="14"/>
  <c r="R20" i="14" s="1"/>
  <c r="J21" i="14"/>
  <c r="H21" i="12"/>
  <c r="J20" i="12"/>
  <c r="K20" i="12" s="1"/>
  <c r="I22" i="10"/>
  <c r="J21" i="10"/>
  <c r="K21" i="10" s="1"/>
  <c r="H25" i="10"/>
  <c r="T16" i="3"/>
  <c r="T9" i="3"/>
  <c r="T10" i="3"/>
  <c r="T11" i="3"/>
  <c r="T13" i="3"/>
  <c r="T12" i="3"/>
  <c r="T14" i="3"/>
  <c r="H22" i="3"/>
  <c r="T15" i="3"/>
  <c r="K19" i="5"/>
  <c r="N18" i="5"/>
  <c r="Q18" i="5" s="1"/>
  <c r="J23" i="5"/>
  <c r="M22" i="5"/>
  <c r="P22" i="5" s="1"/>
  <c r="I23" i="5"/>
  <c r="L22" i="5"/>
  <c r="O22" i="5" s="1"/>
  <c r="Q10" i="3"/>
  <c r="Q9" i="3"/>
  <c r="S10" i="3"/>
  <c r="S9" i="3"/>
  <c r="R10" i="3"/>
  <c r="R9" i="3"/>
  <c r="Q15" i="3"/>
  <c r="S12" i="3"/>
  <c r="S16" i="3"/>
  <c r="S13" i="3"/>
  <c r="S11" i="3"/>
  <c r="S14" i="3"/>
  <c r="S15" i="3"/>
  <c r="O17" i="3"/>
  <c r="S17" i="3" s="1"/>
  <c r="K18" i="3"/>
  <c r="I18" i="3"/>
  <c r="M17" i="3"/>
  <c r="Q17" i="3" s="1"/>
  <c r="Q11" i="3"/>
  <c r="Q16" i="3"/>
  <c r="Q12" i="3"/>
  <c r="Q13" i="3"/>
  <c r="Q14" i="3"/>
  <c r="R11" i="3"/>
  <c r="R12" i="3"/>
  <c r="R16" i="3"/>
  <c r="R13" i="3"/>
  <c r="R14" i="3"/>
  <c r="J18" i="3"/>
  <c r="N17" i="3"/>
  <c r="R17" i="3" s="1"/>
  <c r="L18" i="3" l="1"/>
  <c r="J22" i="14"/>
  <c r="N21" i="14"/>
  <c r="R21" i="14" s="1"/>
  <c r="M21" i="14"/>
  <c r="Q21" i="14" s="1"/>
  <c r="I22" i="14"/>
  <c r="K21" i="14"/>
  <c r="O20" i="14"/>
  <c r="S20" i="14" s="1"/>
  <c r="P20" i="14"/>
  <c r="T20" i="14" s="1"/>
  <c r="H22" i="14"/>
  <c r="L21" i="14"/>
  <c r="J21" i="12"/>
  <c r="K21" i="12" s="1"/>
  <c r="H22" i="12"/>
  <c r="H26" i="10"/>
  <c r="I23" i="10"/>
  <c r="J22" i="10"/>
  <c r="K22" i="10" s="1"/>
  <c r="P18" i="3"/>
  <c r="T18" i="3" s="1"/>
  <c r="H23" i="3"/>
  <c r="K20" i="5"/>
  <c r="N19" i="5"/>
  <c r="Q19" i="5" s="1"/>
  <c r="L23" i="5"/>
  <c r="O23" i="5" s="1"/>
  <c r="I24" i="5"/>
  <c r="M23" i="5"/>
  <c r="P23" i="5" s="1"/>
  <c r="J24" i="5"/>
  <c r="M18" i="3"/>
  <c r="I19" i="3"/>
  <c r="O18" i="3"/>
  <c r="S18" i="3" s="1"/>
  <c r="K19" i="3"/>
  <c r="J19" i="3"/>
  <c r="N18" i="3"/>
  <c r="O21" i="14" l="1"/>
  <c r="S21" i="14" s="1"/>
  <c r="P21" i="14"/>
  <c r="T21" i="14" s="1"/>
  <c r="K22" i="14"/>
  <c r="I23" i="14"/>
  <c r="M22" i="14"/>
  <c r="Q22" i="14" s="1"/>
  <c r="H23" i="14"/>
  <c r="L22" i="14"/>
  <c r="P22" i="14" s="1"/>
  <c r="T22" i="14" s="1"/>
  <c r="J23" i="14"/>
  <c r="N22" i="14"/>
  <c r="R22" i="14" s="1"/>
  <c r="H23" i="12"/>
  <c r="J22" i="12"/>
  <c r="K22" i="12" s="1"/>
  <c r="H27" i="10"/>
  <c r="I24" i="10"/>
  <c r="J23" i="10"/>
  <c r="K23" i="10" s="1"/>
  <c r="H24" i="3"/>
  <c r="L19" i="3"/>
  <c r="P19" i="3" s="1"/>
  <c r="T19" i="3" s="1"/>
  <c r="Q18" i="3"/>
  <c r="R18" i="3"/>
  <c r="N20" i="5"/>
  <c r="Q20" i="5" s="1"/>
  <c r="K21" i="5"/>
  <c r="J25" i="5"/>
  <c r="M24" i="5"/>
  <c r="P24" i="5" s="1"/>
  <c r="I25" i="5"/>
  <c r="L24" i="5"/>
  <c r="O24" i="5" s="1"/>
  <c r="J20" i="3"/>
  <c r="N19" i="3"/>
  <c r="R19" i="3" s="1"/>
  <c r="K20" i="3"/>
  <c r="O19" i="3"/>
  <c r="S19" i="3" s="1"/>
  <c r="I20" i="3"/>
  <c r="M19" i="3"/>
  <c r="Q19" i="3" s="1"/>
  <c r="O22" i="14" l="1"/>
  <c r="S22" i="14" s="1"/>
  <c r="K23" i="14"/>
  <c r="J24" i="14"/>
  <c r="N23" i="14"/>
  <c r="R23" i="14" s="1"/>
  <c r="H24" i="14"/>
  <c r="L23" i="14"/>
  <c r="P23" i="14" s="1"/>
  <c r="T23" i="14" s="1"/>
  <c r="I24" i="14"/>
  <c r="M23" i="14"/>
  <c r="Q23" i="14" s="1"/>
  <c r="J23" i="12"/>
  <c r="K23" i="12" s="1"/>
  <c r="H24" i="12"/>
  <c r="I25" i="10"/>
  <c r="J24" i="10"/>
  <c r="K24" i="10" s="1"/>
  <c r="H28" i="10"/>
  <c r="L20" i="3"/>
  <c r="P20" i="3" s="1"/>
  <c r="T20" i="3" s="1"/>
  <c r="H25" i="3"/>
  <c r="K22" i="5"/>
  <c r="N21" i="5"/>
  <c r="Q21" i="5" s="1"/>
  <c r="L25" i="5"/>
  <c r="O25" i="5" s="1"/>
  <c r="I26" i="5"/>
  <c r="J26" i="5"/>
  <c r="M25" i="5"/>
  <c r="P25" i="5" s="1"/>
  <c r="M20" i="3"/>
  <c r="Q20" i="3" s="1"/>
  <c r="I21" i="3"/>
  <c r="O20" i="3"/>
  <c r="S20" i="3" s="1"/>
  <c r="K21" i="3"/>
  <c r="N20" i="3"/>
  <c r="R20" i="3" s="1"/>
  <c r="J21" i="3"/>
  <c r="L21" i="3" l="1"/>
  <c r="M24" i="14"/>
  <c r="Q24" i="14" s="1"/>
  <c r="I25" i="14"/>
  <c r="H25" i="14"/>
  <c r="L24" i="14"/>
  <c r="N24" i="14"/>
  <c r="R24" i="14" s="1"/>
  <c r="J25" i="14"/>
  <c r="K24" i="14"/>
  <c r="O23" i="14"/>
  <c r="S23" i="14" s="1"/>
  <c r="H25" i="12"/>
  <c r="J24" i="12"/>
  <c r="K24" i="12" s="1"/>
  <c r="H29" i="10"/>
  <c r="I26" i="10"/>
  <c r="J25" i="10"/>
  <c r="K25" i="10" s="1"/>
  <c r="H26" i="3"/>
  <c r="P21" i="3"/>
  <c r="T21" i="3" s="1"/>
  <c r="K23" i="5"/>
  <c r="N22" i="5"/>
  <c r="Q22" i="5" s="1"/>
  <c r="J27" i="5"/>
  <c r="M26" i="5"/>
  <c r="P26" i="5" s="1"/>
  <c r="I27" i="5"/>
  <c r="L26" i="5"/>
  <c r="O26" i="5" s="1"/>
  <c r="J22" i="3"/>
  <c r="N21" i="3"/>
  <c r="R21" i="3" s="1"/>
  <c r="K22" i="3"/>
  <c r="O21" i="3"/>
  <c r="S21" i="3" s="1"/>
  <c r="I22" i="3"/>
  <c r="M21" i="3"/>
  <c r="Q21" i="3" s="1"/>
  <c r="K25" i="14" l="1"/>
  <c r="P24" i="14"/>
  <c r="T24" i="14" s="1"/>
  <c r="O24" i="14"/>
  <c r="S24" i="14" s="1"/>
  <c r="J26" i="14"/>
  <c r="N25" i="14"/>
  <c r="R25" i="14" s="1"/>
  <c r="H26" i="14"/>
  <c r="L25" i="14"/>
  <c r="P25" i="14" s="1"/>
  <c r="T25" i="14" s="1"/>
  <c r="I26" i="14"/>
  <c r="M25" i="14"/>
  <c r="Q25" i="14" s="1"/>
  <c r="L22" i="3"/>
  <c r="J25" i="12"/>
  <c r="K25" i="12" s="1"/>
  <c r="H26" i="12"/>
  <c r="I27" i="10"/>
  <c r="J26" i="10"/>
  <c r="K26" i="10" s="1"/>
  <c r="H30" i="10"/>
  <c r="P22" i="3"/>
  <c r="T22" i="3" s="1"/>
  <c r="H27" i="3"/>
  <c r="N23" i="5"/>
  <c r="Q23" i="5" s="1"/>
  <c r="K24" i="5"/>
  <c r="L27" i="5"/>
  <c r="O27" i="5" s="1"/>
  <c r="I28" i="5"/>
  <c r="J28" i="5"/>
  <c r="M27" i="5"/>
  <c r="P27" i="5" s="1"/>
  <c r="I23" i="3"/>
  <c r="M22" i="3"/>
  <c r="Q22" i="3" s="1"/>
  <c r="K23" i="3"/>
  <c r="O22" i="3"/>
  <c r="S22" i="3" s="1"/>
  <c r="N22" i="3"/>
  <c r="R22" i="3" s="1"/>
  <c r="J23" i="3"/>
  <c r="I27" i="14" l="1"/>
  <c r="M26" i="14"/>
  <c r="Q26" i="14" s="1"/>
  <c r="H27" i="14"/>
  <c r="L26" i="14"/>
  <c r="J27" i="14"/>
  <c r="N26" i="14"/>
  <c r="R26" i="14" s="1"/>
  <c r="K26" i="14"/>
  <c r="O25" i="14"/>
  <c r="S25" i="14" s="1"/>
  <c r="H27" i="12"/>
  <c r="J26" i="12"/>
  <c r="K26" i="12" s="1"/>
  <c r="H31" i="10"/>
  <c r="I28" i="10"/>
  <c r="J27" i="10"/>
  <c r="K27" i="10" s="1"/>
  <c r="H28" i="3"/>
  <c r="L23" i="3"/>
  <c r="P23" i="3" s="1"/>
  <c r="T23" i="3" s="1"/>
  <c r="K25" i="5"/>
  <c r="N24" i="5"/>
  <c r="Q24" i="5" s="1"/>
  <c r="M28" i="5"/>
  <c r="P28" i="5" s="1"/>
  <c r="J29" i="5"/>
  <c r="L28" i="5"/>
  <c r="O28" i="5" s="1"/>
  <c r="I29" i="5"/>
  <c r="K24" i="3"/>
  <c r="O23" i="3"/>
  <c r="S23" i="3" s="1"/>
  <c r="N23" i="3"/>
  <c r="R23" i="3" s="1"/>
  <c r="J24" i="3"/>
  <c r="I24" i="3"/>
  <c r="M23" i="3"/>
  <c r="Q23" i="3" s="1"/>
  <c r="N27" i="14" l="1"/>
  <c r="R27" i="14" s="1"/>
  <c r="J28" i="14"/>
  <c r="H28" i="14"/>
  <c r="L27" i="14"/>
  <c r="K27" i="14"/>
  <c r="O26" i="14"/>
  <c r="S26" i="14" s="1"/>
  <c r="P26" i="14"/>
  <c r="T26" i="14" s="1"/>
  <c r="M27" i="14"/>
  <c r="Q27" i="14" s="1"/>
  <c r="I28" i="14"/>
  <c r="L24" i="3"/>
  <c r="J27" i="12"/>
  <c r="K27" i="12" s="1"/>
  <c r="H28" i="12"/>
  <c r="I29" i="10"/>
  <c r="J28" i="10"/>
  <c r="K28" i="10" s="1"/>
  <c r="H32" i="10"/>
  <c r="P24" i="3"/>
  <c r="T24" i="3" s="1"/>
  <c r="H29" i="3"/>
  <c r="N25" i="5"/>
  <c r="Q25" i="5" s="1"/>
  <c r="K26" i="5"/>
  <c r="J30" i="5"/>
  <c r="M29" i="5"/>
  <c r="P29" i="5" s="1"/>
  <c r="L29" i="5"/>
  <c r="O29" i="5" s="1"/>
  <c r="I30" i="5"/>
  <c r="I25" i="3"/>
  <c r="M24" i="3"/>
  <c r="Q24" i="3" s="1"/>
  <c r="J25" i="3"/>
  <c r="N24" i="3"/>
  <c r="R24" i="3" s="1"/>
  <c r="K25" i="3"/>
  <c r="O24" i="3"/>
  <c r="S24" i="3" s="1"/>
  <c r="M28" i="14" l="1"/>
  <c r="Q28" i="14" s="1"/>
  <c r="I29" i="14"/>
  <c r="H29" i="14"/>
  <c r="L28" i="14"/>
  <c r="O27" i="14"/>
  <c r="S27" i="14" s="1"/>
  <c r="K28" i="14"/>
  <c r="N28" i="14"/>
  <c r="R28" i="14" s="1"/>
  <c r="J29" i="14"/>
  <c r="P27" i="14"/>
  <c r="T27" i="14" s="1"/>
  <c r="H29" i="12"/>
  <c r="J28" i="12"/>
  <c r="K28" i="12" s="1"/>
  <c r="H33" i="10"/>
  <c r="I30" i="10"/>
  <c r="J29" i="10"/>
  <c r="K29" i="10" s="1"/>
  <c r="L25" i="3"/>
  <c r="P25" i="3" s="1"/>
  <c r="T25" i="3" s="1"/>
  <c r="H30" i="3"/>
  <c r="K27" i="5"/>
  <c r="N26" i="5"/>
  <c r="Q26" i="5" s="1"/>
  <c r="I31" i="5"/>
  <c r="L30" i="5"/>
  <c r="O30" i="5" s="1"/>
  <c r="M30" i="5"/>
  <c r="P30" i="5" s="1"/>
  <c r="J31" i="5"/>
  <c r="O25" i="3"/>
  <c r="S25" i="3" s="1"/>
  <c r="K26" i="3"/>
  <c r="N25" i="3"/>
  <c r="R25" i="3" s="1"/>
  <c r="J26" i="3"/>
  <c r="M25" i="3"/>
  <c r="Q25" i="3" s="1"/>
  <c r="I26" i="3"/>
  <c r="H30" i="14" l="1"/>
  <c r="L29" i="14"/>
  <c r="P28" i="14"/>
  <c r="T28" i="14" s="1"/>
  <c r="O28" i="14"/>
  <c r="S28" i="14" s="1"/>
  <c r="K29" i="14"/>
  <c r="M29" i="14"/>
  <c r="Q29" i="14" s="1"/>
  <c r="I30" i="14"/>
  <c r="N29" i="14"/>
  <c r="R29" i="14" s="1"/>
  <c r="J30" i="14"/>
  <c r="L26" i="3"/>
  <c r="J29" i="12"/>
  <c r="K29" i="12" s="1"/>
  <c r="H30" i="12"/>
  <c r="H34" i="10"/>
  <c r="I31" i="10"/>
  <c r="J30" i="10"/>
  <c r="K30" i="10" s="1"/>
  <c r="P26" i="3"/>
  <c r="T26" i="3" s="1"/>
  <c r="H31" i="3"/>
  <c r="N27" i="5"/>
  <c r="Q27" i="5" s="1"/>
  <c r="K28" i="5"/>
  <c r="J32" i="5"/>
  <c r="M31" i="5"/>
  <c r="P31" i="5" s="1"/>
  <c r="I32" i="5"/>
  <c r="L31" i="5"/>
  <c r="O31" i="5" s="1"/>
  <c r="O26" i="3"/>
  <c r="S26" i="3" s="1"/>
  <c r="K27" i="3"/>
  <c r="I27" i="3"/>
  <c r="M26" i="3"/>
  <c r="Q26" i="3" s="1"/>
  <c r="J27" i="3"/>
  <c r="N26" i="3"/>
  <c r="R26" i="3" s="1"/>
  <c r="J31" i="14" l="1"/>
  <c r="N30" i="14"/>
  <c r="R30" i="14" s="1"/>
  <c r="O29" i="14"/>
  <c r="S29" i="14" s="1"/>
  <c r="K30" i="14"/>
  <c r="P29" i="14"/>
  <c r="T29" i="14" s="1"/>
  <c r="M30" i="14"/>
  <c r="Q30" i="14" s="1"/>
  <c r="I31" i="14"/>
  <c r="H31" i="14"/>
  <c r="L30" i="14"/>
  <c r="P30" i="14" s="1"/>
  <c r="T30" i="14" s="1"/>
  <c r="H31" i="12"/>
  <c r="J30" i="12"/>
  <c r="K30" i="12" s="1"/>
  <c r="I32" i="10"/>
  <c r="J31" i="10"/>
  <c r="K31" i="10" s="1"/>
  <c r="H35" i="10"/>
  <c r="L27" i="3"/>
  <c r="P27" i="3" s="1"/>
  <c r="T27" i="3" s="1"/>
  <c r="H32" i="3"/>
  <c r="N28" i="5"/>
  <c r="Q28" i="5" s="1"/>
  <c r="K29" i="5"/>
  <c r="L32" i="5"/>
  <c r="O32" i="5" s="1"/>
  <c r="I33" i="5"/>
  <c r="M32" i="5"/>
  <c r="P32" i="5" s="1"/>
  <c r="J33" i="5"/>
  <c r="J28" i="3"/>
  <c r="N27" i="3"/>
  <c r="R27" i="3" s="1"/>
  <c r="I28" i="3"/>
  <c r="M27" i="3"/>
  <c r="Q27" i="3" s="1"/>
  <c r="O27" i="3"/>
  <c r="S27" i="3" s="1"/>
  <c r="K28" i="3"/>
  <c r="I32" i="14" l="1"/>
  <c r="M31" i="14"/>
  <c r="Q31" i="14" s="1"/>
  <c r="K31" i="14"/>
  <c r="O30" i="14"/>
  <c r="S30" i="14" s="1"/>
  <c r="H32" i="14"/>
  <c r="L31" i="14"/>
  <c r="N31" i="14"/>
  <c r="R31" i="14" s="1"/>
  <c r="J32" i="14"/>
  <c r="L28" i="3"/>
  <c r="P28" i="3" s="1"/>
  <c r="T28" i="3" s="1"/>
  <c r="H32" i="12"/>
  <c r="J31" i="12"/>
  <c r="K31" i="12" s="1"/>
  <c r="H36" i="10"/>
  <c r="I33" i="10"/>
  <c r="J32" i="10"/>
  <c r="K32" i="10" s="1"/>
  <c r="H33" i="3"/>
  <c r="N29" i="5"/>
  <c r="Q29" i="5" s="1"/>
  <c r="K30" i="5"/>
  <c r="J34" i="5"/>
  <c r="M33" i="5"/>
  <c r="P33" i="5" s="1"/>
  <c r="I34" i="5"/>
  <c r="L33" i="5"/>
  <c r="O33" i="5" s="1"/>
  <c r="M28" i="3"/>
  <c r="Q28" i="3" s="1"/>
  <c r="I29" i="3"/>
  <c r="K29" i="3"/>
  <c r="O28" i="3"/>
  <c r="S28" i="3" s="1"/>
  <c r="N28" i="3"/>
  <c r="R28" i="3" s="1"/>
  <c r="J29" i="3"/>
  <c r="J33" i="14" l="1"/>
  <c r="N32" i="14"/>
  <c r="R32" i="14" s="1"/>
  <c r="O31" i="14"/>
  <c r="S31" i="14" s="1"/>
  <c r="P31" i="14"/>
  <c r="T31" i="14" s="1"/>
  <c r="K32" i="14"/>
  <c r="H33" i="14"/>
  <c r="L32" i="14"/>
  <c r="I33" i="14"/>
  <c r="M32" i="14"/>
  <c r="Q32" i="14" s="1"/>
  <c r="H33" i="12"/>
  <c r="J32" i="12"/>
  <c r="K32" i="12" s="1"/>
  <c r="I34" i="10"/>
  <c r="J33" i="10"/>
  <c r="K33" i="10" s="1"/>
  <c r="H37" i="10"/>
  <c r="L29" i="3"/>
  <c r="P29" i="3" s="1"/>
  <c r="T29" i="3" s="1"/>
  <c r="H34" i="3"/>
  <c r="K31" i="5"/>
  <c r="N30" i="5"/>
  <c r="Q30" i="5" s="1"/>
  <c r="L34" i="5"/>
  <c r="O34" i="5" s="1"/>
  <c r="I35" i="5"/>
  <c r="M34" i="5"/>
  <c r="P34" i="5" s="1"/>
  <c r="J35" i="5"/>
  <c r="J30" i="3"/>
  <c r="N29" i="3"/>
  <c r="R29" i="3" s="1"/>
  <c r="I30" i="3"/>
  <c r="M29" i="3"/>
  <c r="Q29" i="3" s="1"/>
  <c r="O29" i="3"/>
  <c r="S29" i="3" s="1"/>
  <c r="K30" i="3"/>
  <c r="P32" i="14" l="1"/>
  <c r="T32" i="14" s="1"/>
  <c r="H34" i="14"/>
  <c r="L33" i="14"/>
  <c r="O32" i="14"/>
  <c r="S32" i="14" s="1"/>
  <c r="K33" i="14"/>
  <c r="I34" i="14"/>
  <c r="M33" i="14"/>
  <c r="Q33" i="14" s="1"/>
  <c r="J34" i="14"/>
  <c r="N33" i="14"/>
  <c r="R33" i="14" s="1"/>
  <c r="J33" i="12"/>
  <c r="K33" i="12" s="1"/>
  <c r="H34" i="12"/>
  <c r="H38" i="10"/>
  <c r="I35" i="10"/>
  <c r="J34" i="10"/>
  <c r="K34" i="10" s="1"/>
  <c r="L30" i="3"/>
  <c r="P30" i="3" s="1"/>
  <c r="T30" i="3" s="1"/>
  <c r="H35" i="3"/>
  <c r="K32" i="5"/>
  <c r="N31" i="5"/>
  <c r="Q31" i="5" s="1"/>
  <c r="J36" i="5"/>
  <c r="M35" i="5"/>
  <c r="P35" i="5" s="1"/>
  <c r="I36" i="5"/>
  <c r="L35" i="5"/>
  <c r="O35" i="5" s="1"/>
  <c r="O30" i="3"/>
  <c r="S30" i="3" s="1"/>
  <c r="K31" i="3"/>
  <c r="M30" i="3"/>
  <c r="Q30" i="3" s="1"/>
  <c r="I31" i="3"/>
  <c r="J31" i="3"/>
  <c r="N30" i="3"/>
  <c r="R30" i="3" s="1"/>
  <c r="J35" i="14" l="1"/>
  <c r="N34" i="14"/>
  <c r="R34" i="14" s="1"/>
  <c r="K34" i="14"/>
  <c r="P33" i="14"/>
  <c r="T33" i="14" s="1"/>
  <c r="O33" i="14"/>
  <c r="S33" i="14" s="1"/>
  <c r="M34" i="14"/>
  <c r="Q34" i="14" s="1"/>
  <c r="I35" i="14"/>
  <c r="H35" i="14"/>
  <c r="L34" i="14"/>
  <c r="P34" i="14" s="1"/>
  <c r="T34" i="14" s="1"/>
  <c r="H35" i="12"/>
  <c r="J34" i="12"/>
  <c r="K34" i="12" s="1"/>
  <c r="I36" i="10"/>
  <c r="J35" i="10"/>
  <c r="K35" i="10" s="1"/>
  <c r="H39" i="10"/>
  <c r="L31" i="3"/>
  <c r="P31" i="3" s="1"/>
  <c r="T31" i="3" s="1"/>
  <c r="H36" i="3"/>
  <c r="N32" i="5"/>
  <c r="Q32" i="5" s="1"/>
  <c r="K33" i="5"/>
  <c r="L36" i="5"/>
  <c r="O36" i="5" s="1"/>
  <c r="I37" i="5"/>
  <c r="J37" i="5"/>
  <c r="M36" i="5"/>
  <c r="P36" i="5" s="1"/>
  <c r="J32" i="3"/>
  <c r="N31" i="3"/>
  <c r="R31" i="3" s="1"/>
  <c r="I32" i="3"/>
  <c r="L32" i="3" s="1"/>
  <c r="M31" i="3"/>
  <c r="Q31" i="3" s="1"/>
  <c r="K32" i="3"/>
  <c r="O31" i="3"/>
  <c r="S31" i="3" s="1"/>
  <c r="H36" i="14" l="1"/>
  <c r="L35" i="14"/>
  <c r="K35" i="14"/>
  <c r="O34" i="14"/>
  <c r="S34" i="14" s="1"/>
  <c r="I36" i="14"/>
  <c r="M35" i="14"/>
  <c r="Q35" i="14" s="1"/>
  <c r="J36" i="14"/>
  <c r="N35" i="14"/>
  <c r="R35" i="14" s="1"/>
  <c r="H36" i="12"/>
  <c r="J35" i="12"/>
  <c r="K35" i="12" s="1"/>
  <c r="H40" i="10"/>
  <c r="I37" i="10"/>
  <c r="J36" i="10"/>
  <c r="K36" i="10" s="1"/>
  <c r="P32" i="3"/>
  <c r="T32" i="3" s="1"/>
  <c r="H37" i="3"/>
  <c r="N33" i="5"/>
  <c r="Q33" i="5" s="1"/>
  <c r="K34" i="5"/>
  <c r="J38" i="5"/>
  <c r="M37" i="5"/>
  <c r="P37" i="5" s="1"/>
  <c r="I38" i="5"/>
  <c r="L37" i="5"/>
  <c r="O37" i="5" s="1"/>
  <c r="I33" i="3"/>
  <c r="M32" i="3"/>
  <c r="Q32" i="3" s="1"/>
  <c r="O32" i="3"/>
  <c r="S32" i="3" s="1"/>
  <c r="K33" i="3"/>
  <c r="N32" i="3"/>
  <c r="R32" i="3" s="1"/>
  <c r="J33" i="3"/>
  <c r="N36" i="14" l="1"/>
  <c r="R36" i="14" s="1"/>
  <c r="J37" i="14"/>
  <c r="K36" i="14"/>
  <c r="O35" i="14"/>
  <c r="S35" i="14" s="1"/>
  <c r="I37" i="14"/>
  <c r="M36" i="14"/>
  <c r="Q36" i="14" s="1"/>
  <c r="P35" i="14"/>
  <c r="T35" i="14" s="1"/>
  <c r="H37" i="14"/>
  <c r="L36" i="14"/>
  <c r="H37" i="12"/>
  <c r="J36" i="12"/>
  <c r="K36" i="12" s="1"/>
  <c r="I38" i="10"/>
  <c r="J37" i="10"/>
  <c r="K37" i="10" s="1"/>
  <c r="H41" i="10"/>
  <c r="L33" i="3"/>
  <c r="P33" i="3" s="1"/>
  <c r="T33" i="3" s="1"/>
  <c r="H38" i="3"/>
  <c r="K35" i="5"/>
  <c r="N34" i="5"/>
  <c r="Q34" i="5" s="1"/>
  <c r="I39" i="5"/>
  <c r="L38" i="5"/>
  <c r="O38" i="5" s="1"/>
  <c r="M38" i="5"/>
  <c r="P38" i="5" s="1"/>
  <c r="J39" i="5"/>
  <c r="J34" i="3"/>
  <c r="N33" i="3"/>
  <c r="R33" i="3" s="1"/>
  <c r="K34" i="3"/>
  <c r="O33" i="3"/>
  <c r="S33" i="3" s="1"/>
  <c r="M33" i="3"/>
  <c r="Q33" i="3" s="1"/>
  <c r="I34" i="3"/>
  <c r="H38" i="14" l="1"/>
  <c r="L37" i="14"/>
  <c r="N37" i="14"/>
  <c r="R37" i="14" s="1"/>
  <c r="J38" i="14"/>
  <c r="M37" i="14"/>
  <c r="Q37" i="14" s="1"/>
  <c r="I38" i="14"/>
  <c r="P36" i="14"/>
  <c r="T36" i="14" s="1"/>
  <c r="O36" i="14"/>
  <c r="S36" i="14" s="1"/>
  <c r="K37" i="14"/>
  <c r="L34" i="3"/>
  <c r="P34" i="3" s="1"/>
  <c r="T34" i="3" s="1"/>
  <c r="J37" i="12"/>
  <c r="K37" i="12" s="1"/>
  <c r="H38" i="12"/>
  <c r="H42" i="10"/>
  <c r="I39" i="10"/>
  <c r="J38" i="10"/>
  <c r="K38" i="10" s="1"/>
  <c r="H39" i="3"/>
  <c r="N35" i="5"/>
  <c r="Q35" i="5" s="1"/>
  <c r="K36" i="5"/>
  <c r="J40" i="5"/>
  <c r="M39" i="5"/>
  <c r="P39" i="5" s="1"/>
  <c r="L39" i="5"/>
  <c r="O39" i="5" s="1"/>
  <c r="I40" i="5"/>
  <c r="M34" i="3"/>
  <c r="Q34" i="3" s="1"/>
  <c r="I35" i="3"/>
  <c r="O34" i="3"/>
  <c r="S34" i="3" s="1"/>
  <c r="K35" i="3"/>
  <c r="J35" i="3"/>
  <c r="N34" i="3"/>
  <c r="R34" i="3" s="1"/>
  <c r="K38" i="14" l="1"/>
  <c r="P37" i="14"/>
  <c r="T37" i="14" s="1"/>
  <c r="O37" i="14"/>
  <c r="S37" i="14" s="1"/>
  <c r="M38" i="14"/>
  <c r="Q38" i="14" s="1"/>
  <c r="I39" i="14"/>
  <c r="J39" i="14"/>
  <c r="N38" i="14"/>
  <c r="R38" i="14" s="1"/>
  <c r="H39" i="14"/>
  <c r="L38" i="14"/>
  <c r="P38" i="14" s="1"/>
  <c r="T38" i="14" s="1"/>
  <c r="H39" i="12"/>
  <c r="J38" i="12"/>
  <c r="K38" i="12" s="1"/>
  <c r="I40" i="10"/>
  <c r="J39" i="10"/>
  <c r="K39" i="10" s="1"/>
  <c r="H43" i="10"/>
  <c r="L35" i="3"/>
  <c r="P35" i="3" s="1"/>
  <c r="T35" i="3" s="1"/>
  <c r="H40" i="3"/>
  <c r="K37" i="5"/>
  <c r="N36" i="5"/>
  <c r="Q36" i="5" s="1"/>
  <c r="I41" i="5"/>
  <c r="L40" i="5"/>
  <c r="O40" i="5" s="1"/>
  <c r="J41" i="5"/>
  <c r="M40" i="5"/>
  <c r="P40" i="5" s="1"/>
  <c r="J36" i="3"/>
  <c r="N35" i="3"/>
  <c r="R35" i="3" s="1"/>
  <c r="O35" i="3"/>
  <c r="S35" i="3" s="1"/>
  <c r="K36" i="3"/>
  <c r="I36" i="3"/>
  <c r="M35" i="3"/>
  <c r="Q35" i="3" s="1"/>
  <c r="H40" i="14" l="1"/>
  <c r="L39" i="14"/>
  <c r="I40" i="14"/>
  <c r="M39" i="14"/>
  <c r="Q39" i="14" s="1"/>
  <c r="N39" i="14"/>
  <c r="R39" i="14" s="1"/>
  <c r="J40" i="14"/>
  <c r="K39" i="14"/>
  <c r="O38" i="14"/>
  <c r="S38" i="14" s="1"/>
  <c r="L36" i="3"/>
  <c r="H40" i="12"/>
  <c r="J39" i="12"/>
  <c r="K39" i="12" s="1"/>
  <c r="H44" i="10"/>
  <c r="I41" i="10"/>
  <c r="J40" i="10"/>
  <c r="K40" i="10" s="1"/>
  <c r="P36" i="3"/>
  <c r="T36" i="3" s="1"/>
  <c r="H41" i="3"/>
  <c r="N37" i="5"/>
  <c r="Q37" i="5" s="1"/>
  <c r="K38" i="5"/>
  <c r="M41" i="5"/>
  <c r="P41" i="5" s="1"/>
  <c r="J42" i="5"/>
  <c r="L41" i="5"/>
  <c r="O41" i="5" s="1"/>
  <c r="I42" i="5"/>
  <c r="M36" i="3"/>
  <c r="Q36" i="3" s="1"/>
  <c r="I37" i="3"/>
  <c r="K37" i="3"/>
  <c r="O36" i="3"/>
  <c r="S36" i="3" s="1"/>
  <c r="N36" i="3"/>
  <c r="R36" i="3" s="1"/>
  <c r="J37" i="3"/>
  <c r="K40" i="14" l="1"/>
  <c r="P39" i="14"/>
  <c r="T39" i="14" s="1"/>
  <c r="O39" i="14"/>
  <c r="S39" i="14" s="1"/>
  <c r="M40" i="14"/>
  <c r="Q40" i="14" s="1"/>
  <c r="I41" i="14"/>
  <c r="J41" i="14"/>
  <c r="N40" i="14"/>
  <c r="R40" i="14" s="1"/>
  <c r="H41" i="14"/>
  <c r="L40" i="14"/>
  <c r="P40" i="14" s="1"/>
  <c r="T40" i="14" s="1"/>
  <c r="H41" i="12"/>
  <c r="J40" i="12"/>
  <c r="K40" i="12" s="1"/>
  <c r="I42" i="10"/>
  <c r="J41" i="10"/>
  <c r="K41" i="10" s="1"/>
  <c r="H45" i="10"/>
  <c r="L37" i="3"/>
  <c r="P37" i="3" s="1"/>
  <c r="T37" i="3" s="1"/>
  <c r="H42" i="3"/>
  <c r="K39" i="5"/>
  <c r="N38" i="5"/>
  <c r="Q38" i="5" s="1"/>
  <c r="J43" i="5"/>
  <c r="M42" i="5"/>
  <c r="P42" i="5" s="1"/>
  <c r="I43" i="5"/>
  <c r="L42" i="5"/>
  <c r="O42" i="5" s="1"/>
  <c r="I38" i="3"/>
  <c r="M37" i="3"/>
  <c r="Q37" i="3" s="1"/>
  <c r="N37" i="3"/>
  <c r="R37" i="3" s="1"/>
  <c r="J38" i="3"/>
  <c r="O37" i="3"/>
  <c r="S37" i="3" s="1"/>
  <c r="K38" i="3"/>
  <c r="L38" i="3" l="1"/>
  <c r="H42" i="14"/>
  <c r="L41" i="14"/>
  <c r="M41" i="14"/>
  <c r="Q41" i="14" s="1"/>
  <c r="I42" i="14"/>
  <c r="J42" i="14"/>
  <c r="N41" i="14"/>
  <c r="R41" i="14" s="1"/>
  <c r="O40" i="14"/>
  <c r="S40" i="14" s="1"/>
  <c r="K41" i="14"/>
  <c r="J41" i="12"/>
  <c r="K41" i="12" s="1"/>
  <c r="H42" i="12"/>
  <c r="H46" i="10"/>
  <c r="I43" i="10"/>
  <c r="J42" i="10"/>
  <c r="K42" i="10" s="1"/>
  <c r="P38" i="3"/>
  <c r="T38" i="3" s="1"/>
  <c r="H43" i="3"/>
  <c r="K40" i="5"/>
  <c r="N39" i="5"/>
  <c r="Q39" i="5" s="1"/>
  <c r="L43" i="5"/>
  <c r="O43" i="5" s="1"/>
  <c r="I44" i="5"/>
  <c r="M43" i="5"/>
  <c r="P43" i="5" s="1"/>
  <c r="J44" i="5"/>
  <c r="O38" i="3"/>
  <c r="S38" i="3" s="1"/>
  <c r="K39" i="3"/>
  <c r="J39" i="3"/>
  <c r="N38" i="3"/>
  <c r="R38" i="3" s="1"/>
  <c r="M38" i="3"/>
  <c r="Q38" i="3" s="1"/>
  <c r="I39" i="3"/>
  <c r="M42" i="14" l="1"/>
  <c r="Q42" i="14" s="1"/>
  <c r="I43" i="14"/>
  <c r="P41" i="14"/>
  <c r="T41" i="14" s="1"/>
  <c r="K42" i="14"/>
  <c r="O41" i="14"/>
  <c r="S41" i="14" s="1"/>
  <c r="J43" i="14"/>
  <c r="N42" i="14"/>
  <c r="R42" i="14" s="1"/>
  <c r="H43" i="14"/>
  <c r="L42" i="14"/>
  <c r="P42" i="14" s="1"/>
  <c r="T42" i="14" s="1"/>
  <c r="L39" i="3"/>
  <c r="H43" i="12"/>
  <c r="J42" i="12"/>
  <c r="K42" i="12" s="1"/>
  <c r="H47" i="10"/>
  <c r="I44" i="10"/>
  <c r="J43" i="10"/>
  <c r="K43" i="10" s="1"/>
  <c r="P39" i="3"/>
  <c r="T39" i="3" s="1"/>
  <c r="H44" i="3"/>
  <c r="N40" i="5"/>
  <c r="Q40" i="5" s="1"/>
  <c r="K41" i="5"/>
  <c r="I45" i="5"/>
  <c r="L44" i="5"/>
  <c r="O44" i="5" s="1"/>
  <c r="J45" i="5"/>
  <c r="M44" i="5"/>
  <c r="P44" i="5" s="1"/>
  <c r="I40" i="3"/>
  <c r="M39" i="3"/>
  <c r="Q39" i="3" s="1"/>
  <c r="J40" i="3"/>
  <c r="N39" i="3"/>
  <c r="R39" i="3" s="1"/>
  <c r="O39" i="3"/>
  <c r="S39" i="3" s="1"/>
  <c r="K40" i="3"/>
  <c r="H44" i="14" l="1"/>
  <c r="L43" i="14"/>
  <c r="J44" i="14"/>
  <c r="N43" i="14"/>
  <c r="R43" i="14" s="1"/>
  <c r="I44" i="14"/>
  <c r="M43" i="14"/>
  <c r="Q43" i="14" s="1"/>
  <c r="O42" i="14"/>
  <c r="S42" i="14" s="1"/>
  <c r="K43" i="14"/>
  <c r="J43" i="12"/>
  <c r="K43" i="12" s="1"/>
  <c r="H44" i="12"/>
  <c r="H48" i="10"/>
  <c r="I45" i="10"/>
  <c r="J44" i="10"/>
  <c r="K44" i="10" s="1"/>
  <c r="L40" i="3"/>
  <c r="P40" i="3" s="1"/>
  <c r="T40" i="3" s="1"/>
  <c r="H45" i="3"/>
  <c r="N41" i="5"/>
  <c r="Q41" i="5" s="1"/>
  <c r="K42" i="5"/>
  <c r="J46" i="5"/>
  <c r="M45" i="5"/>
  <c r="P45" i="5" s="1"/>
  <c r="L45" i="5"/>
  <c r="O45" i="5" s="1"/>
  <c r="I46" i="5"/>
  <c r="O40" i="3"/>
  <c r="S40" i="3" s="1"/>
  <c r="K41" i="3"/>
  <c r="N40" i="3"/>
  <c r="R40" i="3" s="1"/>
  <c r="J41" i="3"/>
  <c r="M40" i="3"/>
  <c r="Q40" i="3" s="1"/>
  <c r="I41" i="3"/>
  <c r="P43" i="14" l="1"/>
  <c r="T43" i="14" s="1"/>
  <c r="O43" i="14"/>
  <c r="S43" i="14" s="1"/>
  <c r="K44" i="14"/>
  <c r="I45" i="14"/>
  <c r="M44" i="14"/>
  <c r="Q44" i="14" s="1"/>
  <c r="J45" i="14"/>
  <c r="N44" i="14"/>
  <c r="R44" i="14" s="1"/>
  <c r="H45" i="14"/>
  <c r="L44" i="14"/>
  <c r="P44" i="14" s="1"/>
  <c r="T44" i="14" s="1"/>
  <c r="L41" i="3"/>
  <c r="P41" i="3" s="1"/>
  <c r="T41" i="3" s="1"/>
  <c r="H45" i="12"/>
  <c r="J44" i="12"/>
  <c r="K44" i="12" s="1"/>
  <c r="I46" i="10"/>
  <c r="J45" i="10"/>
  <c r="K45" i="10" s="1"/>
  <c r="H49" i="10"/>
  <c r="H46" i="3"/>
  <c r="N42" i="5"/>
  <c r="Q42" i="5" s="1"/>
  <c r="K43" i="5"/>
  <c r="J47" i="5"/>
  <c r="M46" i="5"/>
  <c r="P46" i="5" s="1"/>
  <c r="I47" i="5"/>
  <c r="L46" i="5"/>
  <c r="O46" i="5" s="1"/>
  <c r="N41" i="3"/>
  <c r="R41" i="3" s="1"/>
  <c r="J42" i="3"/>
  <c r="O41" i="3"/>
  <c r="S41" i="3" s="1"/>
  <c r="K42" i="3"/>
  <c r="M41" i="3"/>
  <c r="Q41" i="3" s="1"/>
  <c r="I42" i="3"/>
  <c r="M45" i="14" l="1"/>
  <c r="Q45" i="14" s="1"/>
  <c r="I46" i="14"/>
  <c r="H46" i="14"/>
  <c r="L45" i="14"/>
  <c r="O44" i="14"/>
  <c r="S44" i="14" s="1"/>
  <c r="K45" i="14"/>
  <c r="J46" i="14"/>
  <c r="N45" i="14"/>
  <c r="R45" i="14" s="1"/>
  <c r="L42" i="3"/>
  <c r="J45" i="12"/>
  <c r="K45" i="12" s="1"/>
  <c r="H46" i="12"/>
  <c r="H50" i="10"/>
  <c r="I47" i="10"/>
  <c r="J46" i="10"/>
  <c r="K46" i="10" s="1"/>
  <c r="P42" i="3"/>
  <c r="T42" i="3" s="1"/>
  <c r="H47" i="3"/>
  <c r="K44" i="5"/>
  <c r="N43" i="5"/>
  <c r="Q43" i="5" s="1"/>
  <c r="L47" i="5"/>
  <c r="O47" i="5" s="1"/>
  <c r="I48" i="5"/>
  <c r="J48" i="5"/>
  <c r="M47" i="5"/>
  <c r="P47" i="5" s="1"/>
  <c r="I43" i="3"/>
  <c r="M42" i="3"/>
  <c r="Q42" i="3" s="1"/>
  <c r="J43" i="3"/>
  <c r="N42" i="3"/>
  <c r="R42" i="3" s="1"/>
  <c r="O42" i="3"/>
  <c r="S42" i="3" s="1"/>
  <c r="K43" i="3"/>
  <c r="M46" i="14" l="1"/>
  <c r="Q46" i="14" s="1"/>
  <c r="I47" i="14"/>
  <c r="J47" i="14"/>
  <c r="N46" i="14"/>
  <c r="R46" i="14" s="1"/>
  <c r="K46" i="14"/>
  <c r="O45" i="14"/>
  <c r="S45" i="14" s="1"/>
  <c r="P45" i="14"/>
  <c r="T45" i="14" s="1"/>
  <c r="H47" i="14"/>
  <c r="L46" i="14"/>
  <c r="H47" i="12"/>
  <c r="J46" i="12"/>
  <c r="K46" i="12" s="1"/>
  <c r="H51" i="10"/>
  <c r="I48" i="10"/>
  <c r="J47" i="10"/>
  <c r="K47" i="10" s="1"/>
  <c r="L43" i="3"/>
  <c r="P43" i="3" s="1"/>
  <c r="T43" i="3" s="1"/>
  <c r="H48" i="3"/>
  <c r="K45" i="5"/>
  <c r="N44" i="5"/>
  <c r="Q44" i="5" s="1"/>
  <c r="L48" i="5"/>
  <c r="O48" i="5" s="1"/>
  <c r="I49" i="5"/>
  <c r="M48" i="5"/>
  <c r="P48" i="5" s="1"/>
  <c r="J49" i="5"/>
  <c r="K44" i="3"/>
  <c r="O43" i="3"/>
  <c r="S43" i="3" s="1"/>
  <c r="J44" i="3"/>
  <c r="N43" i="3"/>
  <c r="R43" i="3" s="1"/>
  <c r="I44" i="3"/>
  <c r="M43" i="3"/>
  <c r="Q43" i="3" s="1"/>
  <c r="N47" i="14" l="1"/>
  <c r="R47" i="14" s="1"/>
  <c r="J48" i="14"/>
  <c r="K47" i="14"/>
  <c r="O46" i="14"/>
  <c r="S46" i="14" s="1"/>
  <c r="P46" i="14"/>
  <c r="T46" i="14" s="1"/>
  <c r="I48" i="14"/>
  <c r="M47" i="14"/>
  <c r="Q47" i="14" s="1"/>
  <c r="H48" i="14"/>
  <c r="L47" i="14"/>
  <c r="P47" i="14" s="1"/>
  <c r="T47" i="14" s="1"/>
  <c r="L44" i="3"/>
  <c r="H48" i="12"/>
  <c r="J47" i="12"/>
  <c r="K47" i="12" s="1"/>
  <c r="I49" i="10"/>
  <c r="J48" i="10"/>
  <c r="K48" i="10" s="1"/>
  <c r="H52" i="10"/>
  <c r="P44" i="3"/>
  <c r="T44" i="3" s="1"/>
  <c r="H49" i="3"/>
  <c r="N45" i="5"/>
  <c r="Q45" i="5" s="1"/>
  <c r="K46" i="5"/>
  <c r="J50" i="5"/>
  <c r="M50" i="5" s="1"/>
  <c r="P50" i="5" s="1"/>
  <c r="M49" i="5"/>
  <c r="P49" i="5" s="1"/>
  <c r="I50" i="5"/>
  <c r="L50" i="5" s="1"/>
  <c r="O50" i="5" s="1"/>
  <c r="L49" i="5"/>
  <c r="O49" i="5" s="1"/>
  <c r="I45" i="3"/>
  <c r="M44" i="3"/>
  <c r="Q44" i="3" s="1"/>
  <c r="N44" i="3"/>
  <c r="R44" i="3" s="1"/>
  <c r="J45" i="3"/>
  <c r="K45" i="3"/>
  <c r="O44" i="3"/>
  <c r="S44" i="3" s="1"/>
  <c r="H49" i="14" l="1"/>
  <c r="L48" i="14"/>
  <c r="K48" i="14"/>
  <c r="O47" i="14"/>
  <c r="S47" i="14" s="1"/>
  <c r="M48" i="14"/>
  <c r="Q48" i="14" s="1"/>
  <c r="I49" i="14"/>
  <c r="N48" i="14"/>
  <c r="R48" i="14" s="1"/>
  <c r="J49" i="14"/>
  <c r="H49" i="12"/>
  <c r="J48" i="12"/>
  <c r="K48" i="12" s="1"/>
  <c r="H53" i="10"/>
  <c r="I50" i="10"/>
  <c r="J49" i="10"/>
  <c r="K49" i="10" s="1"/>
  <c r="L45" i="3"/>
  <c r="P45" i="3" s="1"/>
  <c r="T45" i="3" s="1"/>
  <c r="H50" i="3"/>
  <c r="H51" i="3" s="1"/>
  <c r="N46" i="5"/>
  <c r="Q46" i="5" s="1"/>
  <c r="K47" i="5"/>
  <c r="O45" i="3"/>
  <c r="S45" i="3" s="1"/>
  <c r="K46" i="3"/>
  <c r="J46" i="3"/>
  <c r="N45" i="3"/>
  <c r="R45" i="3" s="1"/>
  <c r="I46" i="3"/>
  <c r="M45" i="3"/>
  <c r="Q45" i="3" s="1"/>
  <c r="L46" i="3" l="1"/>
  <c r="O48" i="14"/>
  <c r="S48" i="14" s="1"/>
  <c r="K49" i="14"/>
  <c r="N49" i="14"/>
  <c r="R49" i="14" s="1"/>
  <c r="J50" i="14"/>
  <c r="I50" i="14"/>
  <c r="M49" i="14"/>
  <c r="Q49" i="14" s="1"/>
  <c r="P48" i="14"/>
  <c r="T48" i="14" s="1"/>
  <c r="H50" i="14"/>
  <c r="L49" i="14"/>
  <c r="J49" i="12"/>
  <c r="K49" i="12" s="1"/>
  <c r="H50" i="12"/>
  <c r="H54" i="10"/>
  <c r="I51" i="10"/>
  <c r="J50" i="10"/>
  <c r="K50" i="10" s="1"/>
  <c r="AJ7" i="3"/>
  <c r="AI7" i="3"/>
  <c r="AH7" i="3"/>
  <c r="P46" i="3"/>
  <c r="T46" i="3" s="1"/>
  <c r="K48" i="5"/>
  <c r="N47" i="5"/>
  <c r="Q47" i="5" s="1"/>
  <c r="I47" i="3"/>
  <c r="M46" i="3"/>
  <c r="Q46" i="3" s="1"/>
  <c r="N46" i="3"/>
  <c r="R46" i="3" s="1"/>
  <c r="J47" i="3"/>
  <c r="K47" i="3"/>
  <c r="O46" i="3"/>
  <c r="S46" i="3" s="1"/>
  <c r="H51" i="14" l="1"/>
  <c r="L50" i="14"/>
  <c r="K50" i="14"/>
  <c r="O49" i="14"/>
  <c r="S49" i="14" s="1"/>
  <c r="P49" i="14"/>
  <c r="T49" i="14" s="1"/>
  <c r="M50" i="14"/>
  <c r="Q50" i="14" s="1"/>
  <c r="I51" i="14"/>
  <c r="N50" i="14"/>
  <c r="R50" i="14" s="1"/>
  <c r="J51" i="14"/>
  <c r="H51" i="12"/>
  <c r="J50" i="12"/>
  <c r="K50" i="12" s="1"/>
  <c r="I52" i="10"/>
  <c r="J51" i="10"/>
  <c r="K51" i="10" s="1"/>
  <c r="H55" i="10"/>
  <c r="L47" i="3"/>
  <c r="P47" i="3" s="1"/>
  <c r="T47" i="3" s="1"/>
  <c r="N48" i="5"/>
  <c r="Q48" i="5" s="1"/>
  <c r="K49" i="5"/>
  <c r="O47" i="3"/>
  <c r="S47" i="3" s="1"/>
  <c r="K48" i="3"/>
  <c r="J48" i="3"/>
  <c r="N47" i="3"/>
  <c r="R47" i="3" s="1"/>
  <c r="M47" i="3"/>
  <c r="Q47" i="3" s="1"/>
  <c r="I48" i="3"/>
  <c r="L48" i="3" l="1"/>
  <c r="P50" i="14"/>
  <c r="T50" i="14" s="1"/>
  <c r="N51" i="14"/>
  <c r="R51" i="14" s="1"/>
  <c r="AI8" i="14"/>
  <c r="M51" i="14"/>
  <c r="Q51" i="14" s="1"/>
  <c r="AH8" i="14"/>
  <c r="O50" i="14"/>
  <c r="S50" i="14" s="1"/>
  <c r="K51" i="14"/>
  <c r="AJ7" i="14"/>
  <c r="AI7" i="14"/>
  <c r="AH7" i="14"/>
  <c r="L51" i="14"/>
  <c r="AK7" i="14" s="1"/>
  <c r="H52" i="12"/>
  <c r="J51" i="12"/>
  <c r="K51" i="12" s="1"/>
  <c r="H56" i="10"/>
  <c r="I53" i="10"/>
  <c r="J52" i="10"/>
  <c r="K52" i="10" s="1"/>
  <c r="P48" i="3"/>
  <c r="T48" i="3" s="1"/>
  <c r="N49" i="5"/>
  <c r="Q49" i="5" s="1"/>
  <c r="K50" i="5"/>
  <c r="N50" i="5" s="1"/>
  <c r="Q50" i="5" s="1"/>
  <c r="M48" i="3"/>
  <c r="Q48" i="3" s="1"/>
  <c r="I49" i="3"/>
  <c r="N48" i="3"/>
  <c r="R48" i="3" s="1"/>
  <c r="J49" i="3"/>
  <c r="K49" i="3"/>
  <c r="O48" i="3"/>
  <c r="S48" i="3" s="1"/>
  <c r="O51" i="14" l="1"/>
  <c r="S51" i="14" s="1"/>
  <c r="AK8" i="14"/>
  <c r="AJ8" i="14"/>
  <c r="P51" i="14"/>
  <c r="T51" i="14" s="1"/>
  <c r="AI12" i="14"/>
  <c r="AI10" i="14"/>
  <c r="AI11" i="14"/>
  <c r="AH11" i="14"/>
  <c r="AH10" i="14"/>
  <c r="AH12" i="14"/>
  <c r="H53" i="12"/>
  <c r="J52" i="12"/>
  <c r="K52" i="12" s="1"/>
  <c r="I54" i="10"/>
  <c r="J53" i="10"/>
  <c r="K53" i="10" s="1"/>
  <c r="H57" i="10"/>
  <c r="L49" i="3"/>
  <c r="P49" i="3" s="1"/>
  <c r="T49" i="3" s="1"/>
  <c r="K50" i="3"/>
  <c r="K51" i="3" s="1"/>
  <c r="O49" i="3"/>
  <c r="S49" i="3" s="1"/>
  <c r="N49" i="3"/>
  <c r="R49" i="3" s="1"/>
  <c r="J50" i="3"/>
  <c r="I50" i="3"/>
  <c r="I51" i="3" s="1"/>
  <c r="M49" i="3"/>
  <c r="Q49" i="3" s="1"/>
  <c r="AK10" i="14" l="1"/>
  <c r="AK12" i="14"/>
  <c r="AK11" i="14"/>
  <c r="AJ10" i="14"/>
  <c r="AJ12" i="14"/>
  <c r="AJ11" i="14"/>
  <c r="J53" i="12"/>
  <c r="K53" i="12" s="1"/>
  <c r="H54" i="12"/>
  <c r="H58" i="10"/>
  <c r="I55" i="10"/>
  <c r="J54" i="10"/>
  <c r="K54" i="10" s="1"/>
  <c r="M51" i="3"/>
  <c r="Q51" i="3" s="1"/>
  <c r="AH8" i="3"/>
  <c r="AH10" i="3" s="1"/>
  <c r="N50" i="3"/>
  <c r="R50" i="3" s="1"/>
  <c r="J51" i="3"/>
  <c r="AK8" i="3"/>
  <c r="AJ8" i="3"/>
  <c r="AJ10" i="3" s="1"/>
  <c r="O51" i="3"/>
  <c r="S51" i="3" s="1"/>
  <c r="M50" i="3"/>
  <c r="Q50" i="3" s="1"/>
  <c r="L50" i="3"/>
  <c r="P50" i="3" s="1"/>
  <c r="T50" i="3" s="1"/>
  <c r="O50" i="3"/>
  <c r="S50" i="3" s="1"/>
  <c r="AJ12" i="3" l="1"/>
  <c r="AJ11" i="3"/>
  <c r="H55" i="12"/>
  <c r="J54" i="12"/>
  <c r="K54" i="12" s="1"/>
  <c r="I56" i="10"/>
  <c r="J55" i="10"/>
  <c r="K55" i="10" s="1"/>
  <c r="H59" i="10"/>
  <c r="N51" i="3"/>
  <c r="R51" i="3" s="1"/>
  <c r="AI8" i="3"/>
  <c r="AI10" i="3" s="1"/>
  <c r="L51" i="3"/>
  <c r="AH12" i="3"/>
  <c r="AH11" i="3"/>
  <c r="H56" i="12" l="1"/>
  <c r="J55" i="12"/>
  <c r="K55" i="12" s="1"/>
  <c r="H60" i="10"/>
  <c r="I57" i="10"/>
  <c r="J56" i="10"/>
  <c r="K56" i="10" s="1"/>
  <c r="AI11" i="3"/>
  <c r="AI12" i="3"/>
  <c r="P51" i="3"/>
  <c r="T51" i="3" s="1"/>
  <c r="AK7" i="3"/>
  <c r="AK10" i="3" s="1"/>
  <c r="H57" i="12" l="1"/>
  <c r="J56" i="12"/>
  <c r="K56" i="12" s="1"/>
  <c r="I58" i="10"/>
  <c r="J57" i="10"/>
  <c r="K57" i="10" s="1"/>
  <c r="H61" i="10"/>
  <c r="AK12" i="3"/>
  <c r="AK11" i="3"/>
  <c r="J57" i="12" l="1"/>
  <c r="K57" i="12" s="1"/>
  <c r="H58" i="12"/>
  <c r="H62" i="10"/>
  <c r="I59" i="10"/>
  <c r="J58" i="10"/>
  <c r="K58" i="10" s="1"/>
  <c r="H59" i="12" l="1"/>
  <c r="J58" i="12"/>
  <c r="K58" i="12" s="1"/>
  <c r="H63" i="10"/>
  <c r="I60" i="10"/>
  <c r="J59" i="10"/>
  <c r="K59" i="10" s="1"/>
  <c r="H60" i="12" l="1"/>
  <c r="J59" i="12"/>
  <c r="K59" i="12" s="1"/>
  <c r="I61" i="10"/>
  <c r="J60" i="10"/>
  <c r="K60" i="10" s="1"/>
  <c r="H64" i="10"/>
  <c r="H61" i="12" l="1"/>
  <c r="J60" i="12"/>
  <c r="K60" i="12" s="1"/>
  <c r="H65" i="10"/>
  <c r="I62" i="10"/>
  <c r="J61" i="10"/>
  <c r="K61" i="10" s="1"/>
  <c r="J61" i="12" l="1"/>
  <c r="K61" i="12" s="1"/>
  <c r="H62" i="12"/>
  <c r="I63" i="10"/>
  <c r="J62" i="10"/>
  <c r="K62" i="10" s="1"/>
  <c r="H66" i="10"/>
  <c r="H63" i="12" l="1"/>
  <c r="J62" i="12"/>
  <c r="K62" i="12" s="1"/>
  <c r="H67" i="10"/>
  <c r="I64" i="10"/>
  <c r="J63" i="10"/>
  <c r="K63" i="10" s="1"/>
  <c r="H64" i="12" l="1"/>
  <c r="J63" i="12"/>
  <c r="K63" i="12" s="1"/>
  <c r="I65" i="10"/>
  <c r="J64" i="10"/>
  <c r="K64" i="10" s="1"/>
  <c r="H68" i="10"/>
  <c r="H65" i="12" l="1"/>
  <c r="J64" i="12"/>
  <c r="K64" i="12" s="1"/>
  <c r="H69" i="10"/>
  <c r="I66" i="10"/>
  <c r="J65" i="10"/>
  <c r="K65" i="10" s="1"/>
  <c r="J65" i="12" l="1"/>
  <c r="K65" i="12" s="1"/>
  <c r="H66" i="12"/>
  <c r="I67" i="10"/>
  <c r="J66" i="10"/>
  <c r="K66" i="10" s="1"/>
  <c r="H70" i="10"/>
  <c r="H67" i="12" l="1"/>
  <c r="J66" i="12"/>
  <c r="K66" i="12" s="1"/>
  <c r="H71" i="10"/>
  <c r="I68" i="10"/>
  <c r="J67" i="10"/>
  <c r="K67" i="10" s="1"/>
  <c r="H68" i="12" l="1"/>
  <c r="J67" i="12"/>
  <c r="K67" i="12" s="1"/>
  <c r="I69" i="10"/>
  <c r="J68" i="10"/>
  <c r="K68" i="10" s="1"/>
  <c r="H72" i="10"/>
  <c r="H69" i="12" l="1"/>
  <c r="J68" i="12"/>
  <c r="K68" i="12" s="1"/>
  <c r="H73" i="10"/>
  <c r="I70" i="10"/>
  <c r="J69" i="10"/>
  <c r="K69" i="10" s="1"/>
  <c r="J69" i="12" l="1"/>
  <c r="K69" i="12" s="1"/>
  <c r="H70" i="12"/>
  <c r="H74" i="10"/>
  <c r="I71" i="10"/>
  <c r="J70" i="10"/>
  <c r="K70" i="10" s="1"/>
  <c r="H71" i="12" l="1"/>
  <c r="J70" i="12"/>
  <c r="K70" i="12" s="1"/>
  <c r="H75" i="10"/>
  <c r="I72" i="10"/>
  <c r="J71" i="10"/>
  <c r="K71" i="10" s="1"/>
  <c r="H72" i="12" l="1"/>
  <c r="J71" i="12"/>
  <c r="K71" i="12" s="1"/>
  <c r="H76" i="10"/>
  <c r="I73" i="10"/>
  <c r="J72" i="10"/>
  <c r="K72" i="10" s="1"/>
  <c r="J72" i="12" l="1"/>
  <c r="K72" i="12" s="1"/>
  <c r="I74" i="10"/>
  <c r="J73" i="10"/>
  <c r="K73" i="10" s="1"/>
  <c r="H77" i="10"/>
  <c r="J73" i="12" l="1"/>
  <c r="K73" i="12" s="1"/>
  <c r="H74" i="12"/>
  <c r="H78" i="10"/>
  <c r="I75" i="10"/>
  <c r="J74" i="10"/>
  <c r="K74" i="10" s="1"/>
  <c r="H75" i="12" l="1"/>
  <c r="J74" i="12"/>
  <c r="K74" i="12" s="1"/>
  <c r="H79" i="10"/>
  <c r="I76" i="10"/>
  <c r="J75" i="10"/>
  <c r="K75" i="10" s="1"/>
  <c r="H76" i="12" l="1"/>
  <c r="J75" i="12"/>
  <c r="K75" i="12" s="1"/>
  <c r="H80" i="10"/>
  <c r="I77" i="10"/>
  <c r="J76" i="10"/>
  <c r="K76" i="10" s="1"/>
  <c r="H77" i="12" l="1"/>
  <c r="J76" i="12"/>
  <c r="K76" i="12" s="1"/>
  <c r="I78" i="10"/>
  <c r="J77" i="10"/>
  <c r="K77" i="10" s="1"/>
  <c r="H81" i="10"/>
  <c r="J77" i="12" l="1"/>
  <c r="K77" i="12" s="1"/>
  <c r="H78" i="12"/>
  <c r="H82" i="10"/>
  <c r="I79" i="10"/>
  <c r="J78" i="10"/>
  <c r="K78" i="10" s="1"/>
  <c r="H79" i="12" l="1"/>
  <c r="J78" i="12"/>
  <c r="K78" i="12" s="1"/>
  <c r="H83" i="10"/>
  <c r="I80" i="10"/>
  <c r="J79" i="10"/>
  <c r="K79" i="10" s="1"/>
  <c r="H80" i="12" l="1"/>
  <c r="J79" i="12"/>
  <c r="K79" i="12" s="1"/>
  <c r="H84" i="10"/>
  <c r="I81" i="10"/>
  <c r="J80" i="10"/>
  <c r="K80" i="10" s="1"/>
  <c r="H81" i="12" l="1"/>
  <c r="J80" i="12"/>
  <c r="K80" i="12" s="1"/>
  <c r="I82" i="10"/>
  <c r="J81" i="10"/>
  <c r="K81" i="10" s="1"/>
  <c r="H85" i="10"/>
  <c r="J81" i="12" l="1"/>
  <c r="K81" i="12" s="1"/>
  <c r="H82" i="12"/>
  <c r="H86" i="10"/>
  <c r="I83" i="10"/>
  <c r="J82" i="10"/>
  <c r="K82" i="10" s="1"/>
  <c r="H83" i="12" l="1"/>
  <c r="J82" i="12"/>
  <c r="K82" i="12" s="1"/>
  <c r="I84" i="10"/>
  <c r="J83" i="10"/>
  <c r="K83" i="10" s="1"/>
  <c r="H87" i="10"/>
  <c r="H84" i="12" l="1"/>
  <c r="J83" i="12"/>
  <c r="K83" i="12" s="1"/>
  <c r="H88" i="10"/>
  <c r="I85" i="10"/>
  <c r="J84" i="10"/>
  <c r="K84" i="10" s="1"/>
  <c r="H85" i="12" l="1"/>
  <c r="J84" i="12"/>
  <c r="K84" i="12" s="1"/>
  <c r="I86" i="10"/>
  <c r="J85" i="10"/>
  <c r="K85" i="10" s="1"/>
  <c r="H89" i="10"/>
  <c r="J85" i="12" l="1"/>
  <c r="K85" i="12" s="1"/>
  <c r="H86" i="12"/>
  <c r="H90" i="10"/>
  <c r="I87" i="10"/>
  <c r="J86" i="10"/>
  <c r="K86" i="10" s="1"/>
  <c r="H87" i="12" l="1"/>
  <c r="J86" i="12"/>
  <c r="K86" i="12" s="1"/>
  <c r="I88" i="10"/>
  <c r="J87" i="10"/>
  <c r="K87" i="10" s="1"/>
  <c r="H91" i="10"/>
  <c r="H88" i="12" l="1"/>
  <c r="J87" i="12"/>
  <c r="K87" i="12" s="1"/>
  <c r="H92" i="10"/>
  <c r="I89" i="10"/>
  <c r="J88" i="10"/>
  <c r="K88" i="10" s="1"/>
  <c r="H89" i="12" l="1"/>
  <c r="J88" i="12"/>
  <c r="K88" i="12" s="1"/>
  <c r="I90" i="10"/>
  <c r="J89" i="10"/>
  <c r="K89" i="10" s="1"/>
  <c r="H93" i="10"/>
  <c r="J89" i="12" l="1"/>
  <c r="K89" i="12" s="1"/>
  <c r="H90" i="12"/>
  <c r="H94" i="10"/>
  <c r="I91" i="10"/>
  <c r="J90" i="10"/>
  <c r="K90" i="10" s="1"/>
  <c r="H91" i="12" l="1"/>
  <c r="J90" i="12"/>
  <c r="K90" i="12" s="1"/>
  <c r="I92" i="10"/>
  <c r="J91" i="10"/>
  <c r="K91" i="10" s="1"/>
  <c r="H95" i="10"/>
  <c r="H92" i="12" l="1"/>
  <c r="J91" i="12"/>
  <c r="K91" i="12" s="1"/>
  <c r="H96" i="10"/>
  <c r="I93" i="10"/>
  <c r="J92" i="10"/>
  <c r="K92" i="10" s="1"/>
  <c r="H93" i="12" l="1"/>
  <c r="J92" i="12"/>
  <c r="K92" i="12" s="1"/>
  <c r="I94" i="10"/>
  <c r="J93" i="10"/>
  <c r="K93" i="10" s="1"/>
  <c r="H97" i="10"/>
  <c r="J93" i="12" l="1"/>
  <c r="K93" i="12" s="1"/>
  <c r="H94" i="12"/>
  <c r="H98" i="10"/>
  <c r="I95" i="10"/>
  <c r="J94" i="10"/>
  <c r="K94" i="10" s="1"/>
  <c r="H95" i="12" l="1"/>
  <c r="J94" i="12"/>
  <c r="K94" i="12" s="1"/>
  <c r="H99" i="10"/>
  <c r="I96" i="10"/>
  <c r="J95" i="10"/>
  <c r="K95" i="10" s="1"/>
  <c r="H96" i="12" l="1"/>
  <c r="J95" i="12"/>
  <c r="K95" i="12" s="1"/>
  <c r="H100" i="10"/>
  <c r="I97" i="10"/>
  <c r="J96" i="10"/>
  <c r="K96" i="10" s="1"/>
  <c r="H97" i="12" l="1"/>
  <c r="J96" i="12"/>
  <c r="K96" i="12" s="1"/>
  <c r="I98" i="10"/>
  <c r="J97" i="10"/>
  <c r="K97" i="10" s="1"/>
  <c r="H101" i="10"/>
  <c r="J97" i="12" l="1"/>
  <c r="K97" i="12" s="1"/>
  <c r="H98" i="12"/>
  <c r="H102" i="10"/>
  <c r="I99" i="10"/>
  <c r="J98" i="10"/>
  <c r="K98" i="10" s="1"/>
  <c r="H99" i="12" l="1"/>
  <c r="J98" i="12"/>
  <c r="K98" i="12" s="1"/>
  <c r="H103" i="10"/>
  <c r="I100" i="10"/>
  <c r="J99" i="10"/>
  <c r="K99" i="10" s="1"/>
  <c r="H100" i="12" l="1"/>
  <c r="J99" i="12"/>
  <c r="K99" i="12" s="1"/>
  <c r="I101" i="10"/>
  <c r="J100" i="10"/>
  <c r="K100" i="10" s="1"/>
  <c r="H104" i="10"/>
  <c r="H101" i="12" l="1"/>
  <c r="J100" i="12"/>
  <c r="K100" i="12" s="1"/>
  <c r="H105" i="10"/>
  <c r="I102" i="10"/>
  <c r="J101" i="10"/>
  <c r="K101" i="10" s="1"/>
  <c r="J101" i="12" l="1"/>
  <c r="K101" i="12" s="1"/>
  <c r="H102" i="12"/>
  <c r="H106" i="10"/>
  <c r="I103" i="10"/>
  <c r="J102" i="10"/>
  <c r="K102" i="10" s="1"/>
  <c r="H103" i="12" l="1"/>
  <c r="J102" i="12"/>
  <c r="K102" i="12" s="1"/>
  <c r="I104" i="10"/>
  <c r="J103" i="10"/>
  <c r="K103" i="10" s="1"/>
  <c r="H107" i="10"/>
  <c r="H104" i="12" l="1"/>
  <c r="J103" i="12"/>
  <c r="K103" i="12" s="1"/>
  <c r="H108" i="10"/>
  <c r="I105" i="10"/>
  <c r="J104" i="10"/>
  <c r="K104" i="10" s="1"/>
  <c r="H105" i="12" l="1"/>
  <c r="J104" i="12"/>
  <c r="K104" i="12" s="1"/>
  <c r="I106" i="10"/>
  <c r="J105" i="10"/>
  <c r="K105" i="10" s="1"/>
  <c r="H109" i="10"/>
  <c r="J105" i="12" l="1"/>
  <c r="K105" i="12" s="1"/>
  <c r="H106" i="12"/>
  <c r="H110" i="10"/>
  <c r="I107" i="10"/>
  <c r="J106" i="10"/>
  <c r="K106" i="10" s="1"/>
  <c r="H107" i="12" l="1"/>
  <c r="J106" i="12"/>
  <c r="K106" i="12" s="1"/>
  <c r="I108" i="10"/>
  <c r="J107" i="10"/>
  <c r="K107" i="10" s="1"/>
  <c r="H111" i="10"/>
  <c r="H108" i="12" l="1"/>
  <c r="J107" i="12"/>
  <c r="K107" i="12" s="1"/>
  <c r="H112" i="10"/>
  <c r="I109" i="10"/>
  <c r="J108" i="10"/>
  <c r="K108" i="10" s="1"/>
  <c r="H109" i="12" l="1"/>
  <c r="J108" i="12"/>
  <c r="K108" i="12" s="1"/>
  <c r="I110" i="10"/>
  <c r="J109" i="10"/>
  <c r="K109" i="10" s="1"/>
  <c r="H113" i="10"/>
  <c r="J109" i="12" l="1"/>
  <c r="K109" i="12" s="1"/>
  <c r="H110" i="12"/>
  <c r="H114" i="10"/>
  <c r="I111" i="10"/>
  <c r="J110" i="10"/>
  <c r="K110" i="10" s="1"/>
  <c r="H111" i="12" l="1"/>
  <c r="J110" i="12"/>
  <c r="K110" i="12" s="1"/>
  <c r="H115" i="10"/>
  <c r="I112" i="10"/>
  <c r="J111" i="10"/>
  <c r="K111" i="10" s="1"/>
  <c r="H112" i="12" l="1"/>
  <c r="J111" i="12"/>
  <c r="K111" i="12" s="1"/>
  <c r="I113" i="10"/>
  <c r="J112" i="10"/>
  <c r="K112" i="10" s="1"/>
  <c r="H116" i="10"/>
  <c r="H113" i="12" l="1"/>
  <c r="J112" i="12"/>
  <c r="K112" i="12" s="1"/>
  <c r="H117" i="10"/>
  <c r="I114" i="10"/>
  <c r="J113" i="10"/>
  <c r="K113" i="10" s="1"/>
  <c r="J113" i="12" l="1"/>
  <c r="K113" i="12" s="1"/>
  <c r="H114" i="12"/>
  <c r="I115" i="10"/>
  <c r="J114" i="10"/>
  <c r="K114" i="10" s="1"/>
  <c r="H118" i="10"/>
  <c r="H115" i="12" l="1"/>
  <c r="J114" i="12"/>
  <c r="K114" i="12" s="1"/>
  <c r="H119" i="10"/>
  <c r="I116" i="10"/>
  <c r="J115" i="10"/>
  <c r="K115" i="10" s="1"/>
  <c r="H116" i="12" l="1"/>
  <c r="J115" i="12"/>
  <c r="K115" i="12" s="1"/>
  <c r="I117" i="10"/>
  <c r="J116" i="10"/>
  <c r="K116" i="10" s="1"/>
  <c r="H120" i="10"/>
  <c r="H117" i="12" l="1"/>
  <c r="J116" i="12"/>
  <c r="K116" i="12" s="1"/>
  <c r="H121" i="10"/>
  <c r="I118" i="10"/>
  <c r="J117" i="10"/>
  <c r="K117" i="10" s="1"/>
  <c r="J117" i="12" l="1"/>
  <c r="K117" i="12" s="1"/>
  <c r="H118" i="12"/>
  <c r="H122" i="10"/>
  <c r="I119" i="10"/>
  <c r="J118" i="10"/>
  <c r="K118" i="10" s="1"/>
  <c r="H119" i="12" l="1"/>
  <c r="J118" i="12"/>
  <c r="K118" i="12" s="1"/>
  <c r="H123" i="10"/>
  <c r="I120" i="10"/>
  <c r="J119" i="10"/>
  <c r="K119" i="10" s="1"/>
  <c r="H120" i="12" l="1"/>
  <c r="J119" i="12"/>
  <c r="K119" i="12" s="1"/>
  <c r="I121" i="10"/>
  <c r="J120" i="10"/>
  <c r="K120" i="10" s="1"/>
  <c r="H124" i="10"/>
  <c r="H121" i="12" l="1"/>
  <c r="J120" i="12"/>
  <c r="K120" i="12" s="1"/>
  <c r="H125" i="10"/>
  <c r="I122" i="10"/>
  <c r="J121" i="10"/>
  <c r="K121" i="10" s="1"/>
  <c r="J121" i="12" l="1"/>
  <c r="K121" i="12" s="1"/>
  <c r="H122" i="12"/>
  <c r="H126" i="10"/>
  <c r="I123" i="10"/>
  <c r="J122" i="10"/>
  <c r="K122" i="10" s="1"/>
  <c r="H123" i="12" l="1"/>
  <c r="J122" i="12"/>
  <c r="K122" i="12" s="1"/>
  <c r="H127" i="10"/>
  <c r="I124" i="10"/>
  <c r="J123" i="10"/>
  <c r="K123" i="10" s="1"/>
  <c r="H124" i="12" l="1"/>
  <c r="J123" i="12"/>
  <c r="K123" i="12" s="1"/>
  <c r="I125" i="10"/>
  <c r="J124" i="10"/>
  <c r="K124" i="10" s="1"/>
  <c r="H128" i="10"/>
  <c r="H125" i="12" l="1"/>
  <c r="J124" i="12"/>
  <c r="K124" i="12" s="1"/>
  <c r="H129" i="10"/>
  <c r="I126" i="10"/>
  <c r="J125" i="10"/>
  <c r="K125" i="10" s="1"/>
  <c r="J125" i="12" l="1"/>
  <c r="K125" i="12" s="1"/>
  <c r="H126" i="12"/>
  <c r="I127" i="10"/>
  <c r="J126" i="10"/>
  <c r="K126" i="10" s="1"/>
  <c r="H130" i="10"/>
  <c r="H127" i="12" l="1"/>
  <c r="J126" i="12"/>
  <c r="K126" i="12" s="1"/>
  <c r="H131" i="10"/>
  <c r="I128" i="10"/>
  <c r="J127" i="10"/>
  <c r="K127" i="10" s="1"/>
  <c r="H128" i="12" l="1"/>
  <c r="J127" i="12"/>
  <c r="K127" i="12" s="1"/>
  <c r="I129" i="10"/>
  <c r="J128" i="10"/>
  <c r="K128" i="10" s="1"/>
  <c r="H132" i="10"/>
  <c r="H129" i="12" l="1"/>
  <c r="J128" i="12"/>
  <c r="K128" i="12" s="1"/>
  <c r="H133" i="10"/>
  <c r="I130" i="10"/>
  <c r="J129" i="10"/>
  <c r="K129" i="10" s="1"/>
  <c r="J129" i="12" l="1"/>
  <c r="K129" i="12" s="1"/>
  <c r="H130" i="12"/>
  <c r="I131" i="10"/>
  <c r="J130" i="10"/>
  <c r="K130" i="10" s="1"/>
  <c r="H134" i="10"/>
  <c r="H131" i="12" l="1"/>
  <c r="J130" i="12"/>
  <c r="K130" i="12" s="1"/>
  <c r="H135" i="10"/>
  <c r="I132" i="10"/>
  <c r="J131" i="10"/>
  <c r="K131" i="10" s="1"/>
  <c r="H132" i="12" l="1"/>
  <c r="J131" i="12"/>
  <c r="K131" i="12" s="1"/>
  <c r="H136" i="10"/>
  <c r="I133" i="10"/>
  <c r="J132" i="10"/>
  <c r="K132" i="10" s="1"/>
  <c r="H133" i="12" l="1"/>
  <c r="J132" i="12"/>
  <c r="K132" i="12" s="1"/>
  <c r="I134" i="10"/>
  <c r="J133" i="10"/>
  <c r="K133" i="10" s="1"/>
  <c r="H137" i="10"/>
  <c r="J133" i="12" l="1"/>
  <c r="K133" i="12" s="1"/>
  <c r="H134" i="12"/>
  <c r="H138" i="10"/>
  <c r="I135" i="10"/>
  <c r="J134" i="10"/>
  <c r="K134" i="10" s="1"/>
  <c r="H135" i="12" l="1"/>
  <c r="J134" i="12"/>
  <c r="K134" i="12" s="1"/>
  <c r="I136" i="10"/>
  <c r="J135" i="10"/>
  <c r="K135" i="10" s="1"/>
  <c r="H139" i="10"/>
  <c r="H136" i="12" l="1"/>
  <c r="J135" i="12"/>
  <c r="K135" i="12" s="1"/>
  <c r="H140" i="10"/>
  <c r="I137" i="10"/>
  <c r="J136" i="10"/>
  <c r="K136" i="10" s="1"/>
  <c r="H137" i="12" l="1"/>
  <c r="J136" i="12"/>
  <c r="K136" i="12" s="1"/>
  <c r="I138" i="10"/>
  <c r="J137" i="10"/>
  <c r="K137" i="10" s="1"/>
  <c r="H141" i="10"/>
  <c r="J137" i="12" l="1"/>
  <c r="K137" i="12" s="1"/>
  <c r="H138" i="12"/>
  <c r="H142" i="10"/>
  <c r="I139" i="10"/>
  <c r="J138" i="10"/>
  <c r="K138" i="10" s="1"/>
  <c r="H139" i="12" l="1"/>
  <c r="J138" i="12"/>
  <c r="K138" i="12" s="1"/>
  <c r="I140" i="10"/>
  <c r="J139" i="10"/>
  <c r="K139" i="10" s="1"/>
  <c r="H143" i="10"/>
  <c r="H140" i="12" l="1"/>
  <c r="J139" i="12"/>
  <c r="K139" i="12" s="1"/>
  <c r="H144" i="10"/>
  <c r="I141" i="10"/>
  <c r="J140" i="10"/>
  <c r="K140" i="10" s="1"/>
  <c r="H141" i="12" l="1"/>
  <c r="J140" i="12"/>
  <c r="K140" i="12" s="1"/>
  <c r="I142" i="10"/>
  <c r="J141" i="10"/>
  <c r="K141" i="10" s="1"/>
  <c r="H145" i="10"/>
  <c r="J141" i="12" l="1"/>
  <c r="K141" i="12" s="1"/>
  <c r="H142" i="12"/>
  <c r="H146" i="10"/>
  <c r="I143" i="10"/>
  <c r="J142" i="10"/>
  <c r="K142" i="10" s="1"/>
  <c r="H143" i="12" l="1"/>
  <c r="J142" i="12"/>
  <c r="K142" i="12" s="1"/>
  <c r="I144" i="10"/>
  <c r="J143" i="10"/>
  <c r="K143" i="10" s="1"/>
  <c r="H147" i="10"/>
  <c r="H144" i="12" l="1"/>
  <c r="J143" i="12"/>
  <c r="K143" i="12" s="1"/>
  <c r="H148" i="10"/>
  <c r="I145" i="10"/>
  <c r="J144" i="10"/>
  <c r="K144" i="10" s="1"/>
  <c r="H145" i="12" l="1"/>
  <c r="J144" i="12"/>
  <c r="K144" i="12" s="1"/>
  <c r="I146" i="10"/>
  <c r="J145" i="10"/>
  <c r="K145" i="10" s="1"/>
  <c r="H149" i="10"/>
  <c r="J145" i="12" l="1"/>
  <c r="K145" i="12" s="1"/>
  <c r="H146" i="12"/>
  <c r="H150" i="10"/>
  <c r="I147" i="10"/>
  <c r="J146" i="10"/>
  <c r="K146" i="10" s="1"/>
  <c r="H147" i="12" l="1"/>
  <c r="J146" i="12"/>
  <c r="K146" i="12" s="1"/>
  <c r="I148" i="10"/>
  <c r="J147" i="10"/>
  <c r="K147" i="10" s="1"/>
  <c r="H151" i="10"/>
  <c r="H148" i="12" l="1"/>
  <c r="J147" i="12"/>
  <c r="K147" i="12" s="1"/>
  <c r="H152" i="10"/>
  <c r="I149" i="10"/>
  <c r="J148" i="10"/>
  <c r="K148" i="10" s="1"/>
  <c r="H149" i="12" l="1"/>
  <c r="J148" i="12"/>
  <c r="K148" i="12" s="1"/>
  <c r="I150" i="10"/>
  <c r="J149" i="10"/>
  <c r="K149" i="10" s="1"/>
  <c r="H153" i="10"/>
  <c r="J149" i="12" l="1"/>
  <c r="K149" i="12" s="1"/>
  <c r="H150" i="12"/>
  <c r="H154" i="10"/>
  <c r="I151" i="10"/>
  <c r="J150" i="10"/>
  <c r="K150" i="10" s="1"/>
  <c r="H151" i="12" l="1"/>
  <c r="J150" i="12"/>
  <c r="K150" i="12" s="1"/>
  <c r="I152" i="10"/>
  <c r="J151" i="10"/>
  <c r="K151" i="10" s="1"/>
  <c r="H155" i="10"/>
  <c r="H152" i="12" l="1"/>
  <c r="J151" i="12"/>
  <c r="K151" i="12" s="1"/>
  <c r="H156" i="10"/>
  <c r="I153" i="10"/>
  <c r="J152" i="10"/>
  <c r="K152" i="10" s="1"/>
  <c r="H153" i="12" l="1"/>
  <c r="J152" i="12"/>
  <c r="K152" i="12" s="1"/>
  <c r="I154" i="10"/>
  <c r="J153" i="10"/>
  <c r="K153" i="10" s="1"/>
  <c r="H157" i="10"/>
  <c r="J153" i="12" l="1"/>
  <c r="K153" i="12" s="1"/>
  <c r="H154" i="12"/>
  <c r="H158" i="10"/>
  <c r="I155" i="10"/>
  <c r="J154" i="10"/>
  <c r="K154" i="10" s="1"/>
  <c r="H155" i="12" l="1"/>
  <c r="J154" i="12"/>
  <c r="K154" i="12" s="1"/>
  <c r="H159" i="10"/>
  <c r="I156" i="10"/>
  <c r="J155" i="10"/>
  <c r="K155" i="10" s="1"/>
  <c r="H156" i="12" l="1"/>
  <c r="J155" i="12"/>
  <c r="K155" i="12" s="1"/>
  <c r="H160" i="10"/>
  <c r="I157" i="10"/>
  <c r="J156" i="10"/>
  <c r="K156" i="10" s="1"/>
  <c r="H157" i="12" l="1"/>
  <c r="J156" i="12"/>
  <c r="K156" i="12" s="1"/>
  <c r="I158" i="10"/>
  <c r="J157" i="10"/>
  <c r="K157" i="10" s="1"/>
  <c r="H161" i="10"/>
  <c r="J157" i="12" l="1"/>
  <c r="K157" i="12" s="1"/>
  <c r="H158" i="12"/>
  <c r="H162" i="10"/>
  <c r="I159" i="10"/>
  <c r="J158" i="10"/>
  <c r="K158" i="10" s="1"/>
  <c r="H159" i="12" l="1"/>
  <c r="J158" i="12"/>
  <c r="K158" i="12" s="1"/>
  <c r="H163" i="10"/>
  <c r="H164" i="10" s="1"/>
  <c r="H165" i="10" s="1"/>
  <c r="H166" i="10" s="1"/>
  <c r="H167" i="10" s="1"/>
  <c r="H168" i="10" s="1"/>
  <c r="H169" i="10" s="1"/>
  <c r="H170" i="10" s="1"/>
  <c r="H171" i="10" s="1"/>
  <c r="H172" i="10" s="1"/>
  <c r="H173" i="10" s="1"/>
  <c r="H174" i="10" s="1"/>
  <c r="H175" i="10" s="1"/>
  <c r="H176" i="10" s="1"/>
  <c r="H177" i="10" s="1"/>
  <c r="H178" i="10" s="1"/>
  <c r="H179" i="10" s="1"/>
  <c r="H180" i="10" s="1"/>
  <c r="H181" i="10" s="1"/>
  <c r="H182" i="10" s="1"/>
  <c r="H183" i="10" s="1"/>
  <c r="H184" i="10" s="1"/>
  <c r="H185" i="10" s="1"/>
  <c r="H186" i="10" s="1"/>
  <c r="H187" i="10" s="1"/>
  <c r="H188" i="10" s="1"/>
  <c r="H189" i="10" s="1"/>
  <c r="H190" i="10" s="1"/>
  <c r="H191" i="10" s="1"/>
  <c r="H192" i="10" s="1"/>
  <c r="H193" i="10" s="1"/>
  <c r="H194" i="10" s="1"/>
  <c r="H195" i="10" s="1"/>
  <c r="H196" i="10" s="1"/>
  <c r="H197" i="10" s="1"/>
  <c r="H198" i="10" s="1"/>
  <c r="H199" i="10" s="1"/>
  <c r="H200" i="10" s="1"/>
  <c r="H201" i="10" s="1"/>
  <c r="H202" i="10" s="1"/>
  <c r="H203" i="10" s="1"/>
  <c r="H204" i="10" s="1"/>
  <c r="H205" i="10" s="1"/>
  <c r="H206" i="10" s="1"/>
  <c r="H207" i="10" s="1"/>
  <c r="H208" i="10" s="1"/>
  <c r="H209" i="10" s="1"/>
  <c r="H210" i="10" s="1"/>
  <c r="H211" i="10" s="1"/>
  <c r="H212" i="10" s="1"/>
  <c r="H213" i="10" s="1"/>
  <c r="H214" i="10" s="1"/>
  <c r="H215" i="10" s="1"/>
  <c r="H216" i="10" s="1"/>
  <c r="H217" i="10" s="1"/>
  <c r="H218" i="10" s="1"/>
  <c r="H219" i="10" s="1"/>
  <c r="H220" i="10" s="1"/>
  <c r="H221" i="10" s="1"/>
  <c r="H222" i="10" s="1"/>
  <c r="H223" i="10" s="1"/>
  <c r="H224" i="10" s="1"/>
  <c r="H225" i="10" s="1"/>
  <c r="H226" i="10" s="1"/>
  <c r="H227" i="10" s="1"/>
  <c r="H228" i="10" s="1"/>
  <c r="H229" i="10" s="1"/>
  <c r="H230" i="10" s="1"/>
  <c r="H231" i="10" s="1"/>
  <c r="H232" i="10" s="1"/>
  <c r="H233" i="10" s="1"/>
  <c r="I160" i="10"/>
  <c r="J159" i="10"/>
  <c r="K159" i="10" s="1"/>
  <c r="H160" i="12" l="1"/>
  <c r="J159" i="12"/>
  <c r="K159" i="12" s="1"/>
  <c r="I161" i="10"/>
  <c r="J160" i="10"/>
  <c r="K160" i="10" s="1"/>
  <c r="H161" i="12" l="1"/>
  <c r="J160" i="12"/>
  <c r="K160" i="12" s="1"/>
  <c r="I162" i="10"/>
  <c r="J161" i="10"/>
  <c r="K161" i="10" s="1"/>
  <c r="J161" i="12" l="1"/>
  <c r="K161" i="12" s="1"/>
  <c r="H162" i="12"/>
  <c r="I163" i="10"/>
  <c r="J162" i="10"/>
  <c r="K162" i="10" s="1"/>
  <c r="H163" i="12" l="1"/>
  <c r="J162" i="12"/>
  <c r="K162" i="12" s="1"/>
  <c r="J163" i="10"/>
  <c r="K163" i="10" s="1"/>
  <c r="I164" i="10"/>
  <c r="H164" i="12" l="1"/>
  <c r="J163" i="12"/>
  <c r="K163" i="12" s="1"/>
  <c r="I165" i="10"/>
  <c r="J164" i="10"/>
  <c r="K164" i="10" s="1"/>
  <c r="H165" i="12" l="1"/>
  <c r="J164" i="12"/>
  <c r="K164" i="12" s="1"/>
  <c r="I166" i="10"/>
  <c r="J165" i="10"/>
  <c r="K165" i="10" s="1"/>
  <c r="J165" i="12" l="1"/>
  <c r="K165" i="12" s="1"/>
  <c r="H166" i="12"/>
  <c r="I167" i="10"/>
  <c r="J166" i="10"/>
  <c r="K166" i="10" s="1"/>
  <c r="H167" i="12" l="1"/>
  <c r="J166" i="12"/>
  <c r="K166" i="12" s="1"/>
  <c r="I168" i="10"/>
  <c r="J167" i="10"/>
  <c r="K167" i="10" s="1"/>
  <c r="H168" i="12" l="1"/>
  <c r="J167" i="12"/>
  <c r="K167" i="12" s="1"/>
  <c r="I169" i="10"/>
  <c r="J168" i="10"/>
  <c r="K168" i="10" s="1"/>
  <c r="H169" i="12" l="1"/>
  <c r="J168" i="12"/>
  <c r="K168" i="12" s="1"/>
  <c r="I170" i="10"/>
  <c r="J169" i="10"/>
  <c r="K169" i="10" s="1"/>
  <c r="J169" i="12" l="1"/>
  <c r="K169" i="12" s="1"/>
  <c r="H170" i="12"/>
  <c r="I171" i="10"/>
  <c r="J170" i="10"/>
  <c r="K170" i="10" s="1"/>
  <c r="H171" i="12" l="1"/>
  <c r="J170" i="12"/>
  <c r="K170" i="12" s="1"/>
  <c r="I172" i="10"/>
  <c r="J171" i="10"/>
  <c r="K171" i="10" s="1"/>
  <c r="H172" i="12" l="1"/>
  <c r="J171" i="12"/>
  <c r="K171" i="12" s="1"/>
  <c r="I173" i="10"/>
  <c r="J172" i="10"/>
  <c r="K172" i="10" s="1"/>
  <c r="H173" i="12" l="1"/>
  <c r="J172" i="12"/>
  <c r="K172" i="12" s="1"/>
  <c r="I174" i="10"/>
  <c r="J173" i="10"/>
  <c r="K173" i="10" s="1"/>
  <c r="J173" i="12" l="1"/>
  <c r="K173" i="12" s="1"/>
  <c r="H174" i="12"/>
  <c r="I175" i="10"/>
  <c r="J174" i="10"/>
  <c r="K174" i="10" s="1"/>
  <c r="H175" i="12" l="1"/>
  <c r="J174" i="12"/>
  <c r="K174" i="12" s="1"/>
  <c r="I176" i="10"/>
  <c r="J175" i="10"/>
  <c r="K175" i="10" s="1"/>
  <c r="H176" i="12" l="1"/>
  <c r="J175" i="12"/>
  <c r="K175" i="12" s="1"/>
  <c r="I177" i="10"/>
  <c r="J176" i="10"/>
  <c r="K176" i="10" s="1"/>
  <c r="H177" i="12" l="1"/>
  <c r="J176" i="12"/>
  <c r="K176" i="12" s="1"/>
  <c r="I178" i="10"/>
  <c r="J177" i="10"/>
  <c r="K177" i="10" s="1"/>
  <c r="J177" i="12" l="1"/>
  <c r="K177" i="12" s="1"/>
  <c r="H178" i="12"/>
  <c r="I179" i="10"/>
  <c r="J178" i="10"/>
  <c r="K178" i="10" s="1"/>
  <c r="H179" i="12" l="1"/>
  <c r="J178" i="12"/>
  <c r="K178" i="12" s="1"/>
  <c r="I180" i="10"/>
  <c r="J179" i="10"/>
  <c r="K179" i="10" s="1"/>
  <c r="H180" i="12" l="1"/>
  <c r="J179" i="12"/>
  <c r="K179" i="12" s="1"/>
  <c r="I181" i="10"/>
  <c r="J180" i="10"/>
  <c r="K180" i="10" s="1"/>
  <c r="H181" i="12" l="1"/>
  <c r="J180" i="12"/>
  <c r="K180" i="12" s="1"/>
  <c r="I182" i="10"/>
  <c r="J181" i="10"/>
  <c r="K181" i="10" s="1"/>
  <c r="J181" i="12" l="1"/>
  <c r="K181" i="12" s="1"/>
  <c r="H182" i="12"/>
  <c r="I183" i="10"/>
  <c r="J182" i="10"/>
  <c r="K182" i="10" s="1"/>
  <c r="H183" i="12" l="1"/>
  <c r="J182" i="12"/>
  <c r="K182" i="12" s="1"/>
  <c r="I184" i="10"/>
  <c r="J183" i="10"/>
  <c r="K183" i="10" s="1"/>
  <c r="H184" i="12" l="1"/>
  <c r="J183" i="12"/>
  <c r="K183" i="12" s="1"/>
  <c r="I185" i="10"/>
  <c r="J184" i="10"/>
  <c r="K184" i="10" s="1"/>
  <c r="H185" i="12" l="1"/>
  <c r="J184" i="12"/>
  <c r="K184" i="12" s="1"/>
  <c r="I186" i="10"/>
  <c r="J185" i="10"/>
  <c r="K185" i="10" s="1"/>
  <c r="J185" i="12" l="1"/>
  <c r="K185" i="12" s="1"/>
  <c r="H186" i="12"/>
  <c r="I187" i="10"/>
  <c r="J186" i="10"/>
  <c r="K186" i="10" s="1"/>
  <c r="H187" i="12" l="1"/>
  <c r="J186" i="12"/>
  <c r="K186" i="12" s="1"/>
  <c r="I188" i="10"/>
  <c r="J187" i="10"/>
  <c r="K187" i="10" s="1"/>
  <c r="H188" i="12" l="1"/>
  <c r="J187" i="12"/>
  <c r="K187" i="12" s="1"/>
  <c r="I189" i="10"/>
  <c r="J188" i="10"/>
  <c r="K188" i="10" s="1"/>
  <c r="H189" i="12" l="1"/>
  <c r="J188" i="12"/>
  <c r="K188" i="12" s="1"/>
  <c r="I190" i="10"/>
  <c r="J189" i="10"/>
  <c r="K189" i="10" s="1"/>
  <c r="J189" i="12" l="1"/>
  <c r="K189" i="12" s="1"/>
  <c r="H190" i="12"/>
  <c r="I191" i="10"/>
  <c r="J190" i="10"/>
  <c r="K190" i="10" s="1"/>
  <c r="H191" i="12" l="1"/>
  <c r="J190" i="12"/>
  <c r="K190" i="12" s="1"/>
  <c r="I192" i="10"/>
  <c r="J191" i="10"/>
  <c r="K191" i="10" s="1"/>
  <c r="J191" i="12" l="1"/>
  <c r="K191" i="12" s="1"/>
  <c r="H192" i="12"/>
  <c r="I193" i="10"/>
  <c r="J192" i="10"/>
  <c r="K192" i="10" s="1"/>
  <c r="H193" i="12" l="1"/>
  <c r="J192" i="12"/>
  <c r="K192" i="12" s="1"/>
  <c r="I194" i="10"/>
  <c r="J193" i="10"/>
  <c r="K193" i="10" s="1"/>
  <c r="J193" i="12" l="1"/>
  <c r="K193" i="12" s="1"/>
  <c r="H194" i="12"/>
  <c r="I195" i="10"/>
  <c r="J194" i="10"/>
  <c r="K194" i="10" s="1"/>
  <c r="H195" i="12" l="1"/>
  <c r="J194" i="12"/>
  <c r="K194" i="12" s="1"/>
  <c r="I196" i="10"/>
  <c r="J195" i="10"/>
  <c r="K195" i="10" s="1"/>
  <c r="J195" i="12" l="1"/>
  <c r="K195" i="12" s="1"/>
  <c r="H196" i="12"/>
  <c r="I197" i="10"/>
  <c r="J196" i="10"/>
  <c r="K196" i="10" s="1"/>
  <c r="H197" i="12" l="1"/>
  <c r="J196" i="12"/>
  <c r="K196" i="12" s="1"/>
  <c r="I198" i="10"/>
  <c r="J197" i="10"/>
  <c r="K197" i="10" s="1"/>
  <c r="J197" i="12" l="1"/>
  <c r="K197" i="12" s="1"/>
  <c r="H198" i="12"/>
  <c r="I199" i="10"/>
  <c r="J198" i="10"/>
  <c r="K198" i="10" s="1"/>
  <c r="H199" i="12" l="1"/>
  <c r="J198" i="12"/>
  <c r="K198" i="12" s="1"/>
  <c r="I200" i="10"/>
  <c r="J199" i="10"/>
  <c r="K199" i="10" s="1"/>
  <c r="J199" i="12" l="1"/>
  <c r="K199" i="12" s="1"/>
  <c r="H200" i="12"/>
  <c r="I201" i="10"/>
  <c r="J200" i="10"/>
  <c r="K200" i="10" s="1"/>
  <c r="H201" i="12" l="1"/>
  <c r="J200" i="12"/>
  <c r="K200" i="12" s="1"/>
  <c r="I202" i="10"/>
  <c r="J201" i="10"/>
  <c r="K201" i="10" s="1"/>
  <c r="J201" i="12" l="1"/>
  <c r="K201" i="12" s="1"/>
  <c r="H202" i="12"/>
  <c r="I203" i="10"/>
  <c r="J202" i="10"/>
  <c r="K202" i="10" s="1"/>
  <c r="H203" i="12" l="1"/>
  <c r="J202" i="12"/>
  <c r="K202" i="12" s="1"/>
  <c r="I204" i="10"/>
  <c r="J203" i="10"/>
  <c r="K203" i="10" s="1"/>
  <c r="H204" i="12" l="1"/>
  <c r="J203" i="12"/>
  <c r="K203" i="12" s="1"/>
  <c r="I205" i="10"/>
  <c r="J204" i="10"/>
  <c r="K204" i="10" s="1"/>
  <c r="H205" i="12" l="1"/>
  <c r="J204" i="12"/>
  <c r="K204" i="12" s="1"/>
  <c r="I206" i="10"/>
  <c r="J205" i="10"/>
  <c r="K205" i="10" s="1"/>
  <c r="J205" i="12" l="1"/>
  <c r="K205" i="12" s="1"/>
  <c r="H206" i="12"/>
  <c r="I207" i="10"/>
  <c r="J206" i="10"/>
  <c r="K206" i="10" s="1"/>
  <c r="H207" i="12" l="1"/>
  <c r="J206" i="12"/>
  <c r="K206" i="12" s="1"/>
  <c r="I208" i="10"/>
  <c r="J207" i="10"/>
  <c r="K207" i="10" s="1"/>
  <c r="J207" i="12" l="1"/>
  <c r="K207" i="12" s="1"/>
  <c r="H208" i="12"/>
  <c r="I209" i="10"/>
  <c r="J208" i="10"/>
  <c r="K208" i="10" s="1"/>
  <c r="H209" i="12" l="1"/>
  <c r="J208" i="12"/>
  <c r="K208" i="12" s="1"/>
  <c r="I210" i="10"/>
  <c r="J209" i="10"/>
  <c r="K209" i="10" s="1"/>
  <c r="J209" i="12" l="1"/>
  <c r="K209" i="12" s="1"/>
  <c r="H210" i="12"/>
  <c r="I211" i="10"/>
  <c r="J210" i="10"/>
  <c r="K210" i="10" s="1"/>
  <c r="H211" i="12" l="1"/>
  <c r="J210" i="12"/>
  <c r="K210" i="12" s="1"/>
  <c r="I212" i="10"/>
  <c r="J211" i="10"/>
  <c r="K211" i="10" s="1"/>
  <c r="J211" i="12" l="1"/>
  <c r="K211" i="12" s="1"/>
  <c r="H212" i="12"/>
  <c r="I213" i="10"/>
  <c r="J212" i="10"/>
  <c r="K212" i="10" s="1"/>
  <c r="H213" i="12" l="1"/>
  <c r="J212" i="12"/>
  <c r="K212" i="12" s="1"/>
  <c r="I214" i="10"/>
  <c r="J213" i="10"/>
  <c r="K213" i="10" s="1"/>
  <c r="J213" i="12" l="1"/>
  <c r="K213" i="12" s="1"/>
  <c r="H214" i="12"/>
  <c r="I215" i="10"/>
  <c r="J214" i="10"/>
  <c r="K214" i="10" s="1"/>
  <c r="H215" i="12" l="1"/>
  <c r="J214" i="12"/>
  <c r="K214" i="12" s="1"/>
  <c r="I216" i="10"/>
  <c r="J215" i="10"/>
  <c r="K215" i="10" s="1"/>
  <c r="H216" i="12" l="1"/>
  <c r="J215" i="12"/>
  <c r="K215" i="12" s="1"/>
  <c r="I217" i="10"/>
  <c r="J216" i="10"/>
  <c r="K216" i="10" s="1"/>
  <c r="H217" i="12" l="1"/>
  <c r="J216" i="12"/>
  <c r="K216" i="12" s="1"/>
  <c r="I218" i="10"/>
  <c r="J217" i="10"/>
  <c r="K217" i="10" s="1"/>
  <c r="J217" i="12" l="1"/>
  <c r="K217" i="12" s="1"/>
  <c r="H218" i="12"/>
  <c r="I219" i="10"/>
  <c r="J218" i="10"/>
  <c r="K218" i="10" s="1"/>
  <c r="H219" i="12" l="1"/>
  <c r="J218" i="12"/>
  <c r="K218" i="12" s="1"/>
  <c r="I220" i="10"/>
  <c r="J219" i="10"/>
  <c r="K219" i="10" s="1"/>
  <c r="H220" i="12" l="1"/>
  <c r="J219" i="12"/>
  <c r="K219" i="12" s="1"/>
  <c r="I221" i="10"/>
  <c r="J220" i="10"/>
  <c r="K220" i="10" s="1"/>
  <c r="H221" i="12" l="1"/>
  <c r="J220" i="12"/>
  <c r="K220" i="12" s="1"/>
  <c r="I222" i="10"/>
  <c r="J221" i="10"/>
  <c r="K221" i="10" s="1"/>
  <c r="J221" i="12" l="1"/>
  <c r="K221" i="12" s="1"/>
  <c r="H222" i="12"/>
  <c r="I223" i="10"/>
  <c r="J222" i="10"/>
  <c r="K222" i="10" s="1"/>
  <c r="H223" i="12" l="1"/>
  <c r="J222" i="12"/>
  <c r="K222" i="12" s="1"/>
  <c r="I224" i="10"/>
  <c r="J223" i="10"/>
  <c r="K223" i="10" s="1"/>
  <c r="H224" i="12" l="1"/>
  <c r="J223" i="12"/>
  <c r="K223" i="12" s="1"/>
  <c r="I225" i="10"/>
  <c r="J224" i="10"/>
  <c r="K224" i="10" s="1"/>
  <c r="H225" i="12" l="1"/>
  <c r="J224" i="12"/>
  <c r="K224" i="12" s="1"/>
  <c r="I226" i="10"/>
  <c r="J225" i="10"/>
  <c r="K225" i="10" s="1"/>
  <c r="J225" i="12" l="1"/>
  <c r="K225" i="12" s="1"/>
  <c r="H226" i="12"/>
  <c r="I227" i="10"/>
  <c r="J226" i="10"/>
  <c r="K226" i="10" s="1"/>
  <c r="H227" i="12" l="1"/>
  <c r="J226" i="12"/>
  <c r="K226" i="12" s="1"/>
  <c r="I228" i="10"/>
  <c r="J227" i="10"/>
  <c r="K227" i="10" s="1"/>
  <c r="J227" i="12" l="1"/>
  <c r="K227" i="12" s="1"/>
  <c r="H228" i="12"/>
  <c r="I229" i="10"/>
  <c r="J228" i="10"/>
  <c r="K228" i="10" s="1"/>
  <c r="H229" i="12" l="1"/>
  <c r="J228" i="12"/>
  <c r="K228" i="12" s="1"/>
  <c r="I230" i="10"/>
  <c r="J229" i="10"/>
  <c r="K229" i="10" s="1"/>
  <c r="J229" i="12" l="1"/>
  <c r="K229" i="12" s="1"/>
  <c r="H230" i="12"/>
  <c r="I231" i="10"/>
  <c r="J230" i="10"/>
  <c r="K230" i="10" s="1"/>
  <c r="H231" i="12" l="1"/>
  <c r="J230" i="12"/>
  <c r="K230" i="12" s="1"/>
  <c r="I232" i="10"/>
  <c r="J231" i="10"/>
  <c r="K231" i="10" s="1"/>
  <c r="H232" i="12" l="1"/>
  <c r="J231" i="12"/>
  <c r="K231" i="12" s="1"/>
  <c r="I233" i="10"/>
  <c r="J233" i="10" s="1"/>
  <c r="K233" i="10" s="1"/>
  <c r="J232" i="10"/>
  <c r="K232" i="10" s="1"/>
  <c r="H233" i="12" l="1"/>
  <c r="J233" i="12" s="1"/>
  <c r="K233" i="12" s="1"/>
  <c r="J232" i="12"/>
  <c r="K232" i="12" s="1"/>
  <c r="G273" i="43" l="1"/>
  <c r="H151" i="43"/>
  <c r="H322" i="43"/>
  <c r="H149" i="43"/>
  <c r="H20" i="43"/>
  <c r="G41" i="43"/>
  <c r="H15" i="43"/>
  <c r="H10" i="43"/>
  <c r="G363" i="43"/>
  <c r="H294" i="43"/>
  <c r="G332" i="43"/>
  <c r="H288" i="43"/>
  <c r="H206" i="43"/>
  <c r="H184" i="43"/>
  <c r="H61" i="43"/>
  <c r="H170" i="43"/>
  <c r="H50" i="43"/>
  <c r="G111" i="43"/>
  <c r="H78" i="43"/>
  <c r="H335" i="43"/>
  <c r="H266" i="43"/>
  <c r="H104" i="43"/>
  <c r="H345" i="43"/>
  <c r="H131" i="43"/>
  <c r="H252" i="43"/>
  <c r="G285" i="43"/>
  <c r="H133" i="43"/>
  <c r="H74" i="43"/>
  <c r="H35" i="43"/>
  <c r="H73" i="43"/>
  <c r="G245" i="43"/>
  <c r="H307" i="43"/>
  <c r="G318" i="43"/>
  <c r="H169" i="43"/>
  <c r="H141" i="43"/>
  <c r="H83" i="43"/>
  <c r="H279" i="43"/>
  <c r="H199" i="43"/>
  <c r="H290" i="43"/>
  <c r="H312" i="43"/>
  <c r="G233" i="43"/>
  <c r="H189" i="43"/>
  <c r="G189" i="43"/>
  <c r="H51" i="43"/>
  <c r="H94" i="43"/>
  <c r="H58" i="43"/>
  <c r="H208" i="43"/>
  <c r="G331" i="43"/>
  <c r="H251" i="43"/>
  <c r="H171" i="43"/>
  <c r="G342" i="43"/>
  <c r="H262" i="43"/>
  <c r="G325" i="43"/>
  <c r="H76" i="43"/>
  <c r="H248" i="43"/>
  <c r="H42" i="43"/>
  <c r="H107" i="43"/>
  <c r="G45" i="43"/>
  <c r="H30" i="43"/>
  <c r="H234" i="43"/>
  <c r="H29" i="43"/>
  <c r="H303" i="43"/>
  <c r="H223" i="43"/>
  <c r="H314" i="43"/>
  <c r="G37" i="43"/>
  <c r="H194" i="43"/>
  <c r="H48" i="43"/>
  <c r="H119" i="43"/>
  <c r="G201" i="43"/>
  <c r="H12" i="43"/>
  <c r="H320" i="43"/>
  <c r="H129" i="43"/>
  <c r="H103" i="43"/>
  <c r="G138" i="43"/>
  <c r="H355" i="43"/>
  <c r="G195" i="43"/>
  <c r="G17" i="43"/>
  <c r="H366" i="43"/>
  <c r="H286" i="43"/>
  <c r="G124" i="43"/>
  <c r="G341" i="43"/>
  <c r="H268" i="43"/>
  <c r="H89" i="43"/>
  <c r="H39" i="43"/>
  <c r="G338" i="43"/>
  <c r="G229" i="43"/>
  <c r="G305" i="43"/>
  <c r="H72" i="43"/>
  <c r="H123" i="43"/>
  <c r="G193" i="43"/>
  <c r="H134" i="43"/>
  <c r="H192" i="43"/>
  <c r="G241" i="43"/>
  <c r="H37" i="43"/>
  <c r="G340" i="43"/>
  <c r="H289" i="43"/>
  <c r="H53" i="43"/>
  <c r="H299" i="43"/>
  <c r="H219" i="43"/>
  <c r="H310" i="43"/>
  <c r="H148" i="43"/>
  <c r="H180" i="43"/>
  <c r="H329" i="43"/>
  <c r="G8" i="43"/>
  <c r="H240" i="43"/>
  <c r="G21" i="43"/>
  <c r="H351" i="43"/>
  <c r="G271" i="43"/>
  <c r="H191" i="43"/>
  <c r="H362" i="43"/>
  <c r="H282" i="43"/>
  <c r="G272" i="43"/>
  <c r="H328" i="43"/>
  <c r="G213" i="43"/>
  <c r="H113" i="43"/>
  <c r="H106" i="43"/>
  <c r="G261" i="43"/>
  <c r="H87" i="43"/>
  <c r="G177" i="43"/>
  <c r="H323" i="43"/>
  <c r="H243" i="43"/>
  <c r="G163" i="43"/>
  <c r="G334" i="43"/>
  <c r="G225" i="43"/>
  <c r="G277" i="43"/>
  <c r="H172" i="43"/>
  <c r="H237" i="43"/>
  <c r="G176" i="43"/>
  <c r="H130" i="43"/>
  <c r="H236" i="43"/>
  <c r="G36" i="43"/>
  <c r="H95" i="43"/>
  <c r="H313" i="43"/>
  <c r="G67" i="43"/>
  <c r="H295" i="43"/>
  <c r="H215" i="43"/>
  <c r="G306" i="43"/>
  <c r="G6" i="43"/>
  <c r="H144" i="43"/>
  <c r="H173" i="43"/>
  <c r="H40" i="43"/>
  <c r="G269" i="43"/>
  <c r="G27" i="43"/>
  <c r="H91" i="43"/>
  <c r="H221" i="43"/>
  <c r="H250" i="43"/>
  <c r="H174" i="43"/>
  <c r="G25" i="43"/>
  <c r="G197" i="43"/>
  <c r="H291" i="43"/>
  <c r="H267" i="43"/>
  <c r="H211" i="43"/>
  <c r="H358" i="43"/>
  <c r="G216" i="43"/>
  <c r="H260" i="43"/>
  <c r="G140" i="43"/>
  <c r="H92" i="43"/>
  <c r="H36" i="43"/>
  <c r="H143" i="43"/>
  <c r="H188" i="43"/>
  <c r="H349" i="43"/>
  <c r="H196" i="43"/>
  <c r="G79" i="43"/>
  <c r="H54" i="43"/>
  <c r="G93" i="43"/>
  <c r="H57" i="43"/>
  <c r="H347" i="43"/>
  <c r="G347" i="43"/>
  <c r="G147" i="43"/>
  <c r="H239" i="43"/>
  <c r="G159" i="43"/>
  <c r="H330" i="43"/>
  <c r="H265" i="43"/>
  <c r="H64" i="43"/>
  <c r="G365" i="43"/>
  <c r="H165" i="43"/>
  <c r="H85" i="43"/>
  <c r="H81" i="43"/>
  <c r="H118" i="43"/>
  <c r="G161" i="43"/>
  <c r="G122" i="43"/>
  <c r="H82" i="43"/>
  <c r="G127" i="43"/>
  <c r="G316" i="43"/>
  <c r="H343" i="43"/>
  <c r="G287" i="43"/>
  <c r="G207" i="43"/>
  <c r="H183" i="43"/>
  <c r="G246" i="43"/>
  <c r="H254" i="43"/>
  <c r="G152" i="43"/>
  <c r="H32" i="43"/>
  <c r="H224" i="43"/>
  <c r="H139" i="43"/>
  <c r="G156" i="43"/>
  <c r="H364" i="43"/>
  <c r="H97" i="43"/>
  <c r="G301" i="43"/>
  <c r="H284" i="43"/>
  <c r="H101" i="43"/>
  <c r="H59" i="43"/>
  <c r="H153" i="43"/>
  <c r="H209" i="43"/>
  <c r="G158" i="43"/>
  <c r="H361" i="43"/>
  <c r="H77" i="43"/>
  <c r="G247" i="43"/>
  <c r="G47" i="43"/>
  <c r="G116" i="43"/>
  <c r="H339" i="43"/>
  <c r="H259" i="43"/>
  <c r="G235" i="43"/>
  <c r="H179" i="43"/>
  <c r="G155" i="43"/>
  <c r="G16" i="43"/>
  <c r="G276" i="43"/>
  <c r="G350" i="43"/>
  <c r="H326" i="43"/>
  <c r="H270" i="43"/>
  <c r="G56" i="43"/>
  <c r="G249" i="43"/>
  <c r="H190" i="43"/>
  <c r="H108" i="43"/>
  <c r="H220" i="43"/>
  <c r="H84" i="43"/>
  <c r="G60" i="43"/>
  <c r="G135" i="43"/>
  <c r="H352" i="43"/>
  <c r="H258" i="43"/>
  <c r="H210" i="43"/>
  <c r="H146" i="43"/>
  <c r="H257" i="43"/>
  <c r="H321" i="43"/>
  <c r="H157" i="43"/>
  <c r="H204" i="43"/>
  <c r="H24" i="43"/>
  <c r="H55" i="43"/>
  <c r="H65" i="43"/>
  <c r="H296" i="43"/>
  <c r="H19" i="43"/>
  <c r="H145" i="43"/>
  <c r="H117" i="43"/>
  <c r="H14" i="43"/>
  <c r="H182" i="43"/>
  <c r="H34" i="43"/>
  <c r="G9" i="43"/>
  <c r="H43" i="43"/>
  <c r="H126" i="43" l="1"/>
  <c r="G217" i="43"/>
  <c r="H280" i="43"/>
  <c r="H298" i="43"/>
  <c r="H45" i="43"/>
  <c r="H67" i="43"/>
  <c r="H214" i="43"/>
  <c r="H122" i="43"/>
  <c r="G98" i="43"/>
  <c r="G317" i="43"/>
  <c r="H33" i="43"/>
  <c r="H161" i="43"/>
  <c r="G118" i="43"/>
  <c r="H176" i="43"/>
  <c r="H231" i="43"/>
  <c r="H261" i="43"/>
  <c r="G236" i="43"/>
  <c r="H41" i="43"/>
  <c r="H311" i="43"/>
  <c r="H244" i="43"/>
  <c r="G348" i="43"/>
  <c r="H96" i="43"/>
  <c r="H230" i="43"/>
  <c r="H287" i="43"/>
  <c r="H90" i="43"/>
  <c r="H229" i="43"/>
  <c r="G237" i="43"/>
  <c r="G70" i="43"/>
  <c r="G360" i="43"/>
  <c r="G78" i="43"/>
  <c r="G304" i="43"/>
  <c r="G284" i="43"/>
  <c r="G296" i="43"/>
  <c r="G136" i="43"/>
  <c r="H31" i="43"/>
  <c r="G48" i="43"/>
  <c r="G52" i="43"/>
  <c r="H115" i="43"/>
  <c r="H278" i="43"/>
  <c r="H137" i="43"/>
  <c r="G87" i="43"/>
  <c r="H23" i="43"/>
  <c r="H46" i="43"/>
  <c r="H17" i="43"/>
  <c r="G297" i="43"/>
  <c r="G275" i="43"/>
  <c r="H273" i="43"/>
  <c r="H11" i="43"/>
  <c r="H285" i="43"/>
  <c r="H363" i="43"/>
  <c r="G117" i="43"/>
  <c r="H135" i="43"/>
  <c r="G157" i="43"/>
  <c r="H269" i="43"/>
  <c r="H305" i="43"/>
  <c r="H292" i="43"/>
  <c r="G326" i="43"/>
  <c r="H233" i="43"/>
  <c r="G322" i="43"/>
  <c r="G252" i="43"/>
  <c r="G288" i="43"/>
  <c r="H8" i="43"/>
  <c r="H185" i="43"/>
  <c r="H138" i="43"/>
  <c r="H16" i="43"/>
  <c r="H112" i="43"/>
  <c r="H232" i="43"/>
  <c r="H213" i="43"/>
  <c r="G75" i="43"/>
  <c r="H124" i="43"/>
  <c r="G196" i="43"/>
  <c r="G142" i="43"/>
  <c r="H255" i="43"/>
  <c r="G192" i="43"/>
  <c r="G227" i="43"/>
  <c r="G167" i="43"/>
  <c r="H99" i="43"/>
  <c r="H333" i="43"/>
  <c r="H264" i="43"/>
  <c r="H13" i="43"/>
  <c r="G39" i="43"/>
  <c r="G194" i="43"/>
  <c r="G267" i="43"/>
  <c r="H346" i="43"/>
  <c r="H247" i="43"/>
  <c r="H7" i="43"/>
  <c r="H212" i="43"/>
  <c r="G80" i="43"/>
  <c r="H158" i="43"/>
  <c r="H147" i="43"/>
  <c r="G346" i="43"/>
  <c r="H238" i="43"/>
  <c r="G162" i="43"/>
  <c r="G107" i="43"/>
  <c r="G129" i="43"/>
  <c r="H235" i="43"/>
  <c r="H274" i="43"/>
  <c r="G187" i="43"/>
  <c r="H164" i="43"/>
  <c r="G337" i="43"/>
  <c r="H162" i="43"/>
  <c r="G307" i="43"/>
  <c r="H249" i="43"/>
  <c r="H127" i="43"/>
  <c r="G88" i="43"/>
  <c r="G108" i="43"/>
  <c r="H337" i="43"/>
  <c r="G126" i="43"/>
  <c r="H109" i="43"/>
  <c r="G120" i="43"/>
  <c r="H98" i="43"/>
  <c r="H315" i="43"/>
  <c r="G281" i="43"/>
  <c r="H306" i="43"/>
  <c r="H120" i="43"/>
  <c r="H242" i="43"/>
  <c r="H225" i="43"/>
  <c r="H272" i="43"/>
  <c r="H21" i="43"/>
  <c r="H181" i="43"/>
  <c r="H195" i="43"/>
  <c r="G106" i="43"/>
  <c r="H309" i="43"/>
  <c r="H217" i="43"/>
  <c r="G72" i="43"/>
  <c r="G49" i="43"/>
  <c r="H186" i="43"/>
  <c r="G42" i="43"/>
  <c r="G286" i="43"/>
  <c r="G96" i="43"/>
  <c r="H319" i="43"/>
  <c r="G57" i="43"/>
  <c r="H154" i="43"/>
  <c r="H308" i="43"/>
  <c r="G283" i="43"/>
  <c r="H353" i="43"/>
  <c r="H350" i="43"/>
  <c r="H200" i="43"/>
  <c r="H228" i="43"/>
  <c r="H25" i="43"/>
  <c r="H256" i="43"/>
  <c r="G256" i="43"/>
  <c r="H202" i="43"/>
  <c r="H167" i="43"/>
  <c r="G68" i="43"/>
  <c r="H68" i="43"/>
  <c r="H69" i="43"/>
  <c r="H102" i="43"/>
  <c r="H93" i="43"/>
  <c r="H246" i="43"/>
  <c r="G327" i="43"/>
  <c r="G63" i="43"/>
  <c r="H63" i="43"/>
  <c r="H156" i="43"/>
  <c r="H218" i="43"/>
  <c r="G198" i="43"/>
  <c r="G361" i="43"/>
  <c r="H207" i="43"/>
  <c r="H348" i="43"/>
  <c r="H198" i="43"/>
  <c r="H160" i="43"/>
  <c r="H6" i="43"/>
  <c r="H66" i="43"/>
  <c r="G66" i="43"/>
  <c r="H9" i="43"/>
  <c r="H28" i="43"/>
  <c r="G28" i="43"/>
  <c r="H317" i="43"/>
  <c r="G222" i="43"/>
  <c r="H222" i="43"/>
  <c r="H38" i="43"/>
  <c r="G38" i="43"/>
  <c r="H276" i="43"/>
  <c r="G324" i="43"/>
  <c r="H301" i="43"/>
  <c r="H152" i="43"/>
  <c r="G203" i="43"/>
  <c r="H203" i="43"/>
  <c r="G105" i="43"/>
  <c r="H110" i="43"/>
  <c r="H60" i="43"/>
  <c r="H105" i="43"/>
  <c r="H334" i="43"/>
  <c r="G137" i="43"/>
  <c r="G186" i="43"/>
  <c r="H216" i="43"/>
  <c r="H263" i="43"/>
  <c r="G336" i="43"/>
  <c r="H336" i="43"/>
  <c r="H116" i="43"/>
  <c r="H62" i="43"/>
  <c r="G146" i="43"/>
  <c r="H168" i="43"/>
  <c r="H316" i="43"/>
  <c r="H177" i="43"/>
  <c r="G46" i="43"/>
  <c r="H121" i="43"/>
  <c r="H88" i="43"/>
  <c r="G71" i="43"/>
  <c r="H71" i="43"/>
  <c r="H205" i="43"/>
  <c r="G100" i="43"/>
  <c r="H100" i="43"/>
  <c r="G175" i="43"/>
  <c r="H175" i="43"/>
  <c r="H70" i="43"/>
  <c r="G354" i="43"/>
  <c r="H354" i="43"/>
  <c r="H357" i="43"/>
  <c r="G357" i="43"/>
  <c r="H44" i="43"/>
  <c r="H125" i="43"/>
  <c r="H327" i="43"/>
  <c r="G86" i="43"/>
  <c r="H253" i="43"/>
  <c r="H226" i="43"/>
  <c r="G226" i="43"/>
  <c r="H47" i="43"/>
  <c r="G173" i="43"/>
  <c r="G22" i="43"/>
  <c r="H324" i="43"/>
  <c r="G219" i="43"/>
  <c r="G64" i="43"/>
  <c r="H166" i="43"/>
  <c r="G166" i="43"/>
  <c r="H187" i="43"/>
  <c r="H22" i="43"/>
  <c r="H271" i="43"/>
  <c r="H178" i="43"/>
  <c r="G26" i="43"/>
  <c r="H26" i="43"/>
  <c r="H150" i="43"/>
  <c r="H18" i="43"/>
  <c r="H365" i="43"/>
  <c r="H75" i="43"/>
  <c r="H359" i="43"/>
  <c r="G97" i="43"/>
  <c r="H281" i="43"/>
  <c r="H86" i="43"/>
  <c r="H344" i="43"/>
  <c r="H136" i="43"/>
  <c r="H27" i="43"/>
  <c r="G18" i="43"/>
  <c r="H300" i="43"/>
  <c r="G209" i="43"/>
  <c r="G268" i="43"/>
  <c r="G255" i="43"/>
  <c r="G119" i="43"/>
  <c r="G99" i="43"/>
  <c r="G243" i="43"/>
  <c r="G95" i="43"/>
  <c r="H227" i="43"/>
  <c r="H245" i="43"/>
  <c r="G319" i="43"/>
  <c r="G258" i="43"/>
  <c r="G299" i="43"/>
  <c r="G353" i="43"/>
  <c r="H283" i="43"/>
  <c r="G121" i="43"/>
  <c r="G200" i="43"/>
  <c r="G58" i="43"/>
  <c r="G180" i="43"/>
  <c r="G83" i="43"/>
  <c r="G293" i="43"/>
  <c r="G329" i="43"/>
  <c r="G40" i="43"/>
  <c r="G205" i="43"/>
  <c r="H201" i="43"/>
  <c r="H111" i="43"/>
  <c r="G270" i="43"/>
  <c r="G182" i="43"/>
  <c r="G263" i="43"/>
  <c r="G240" i="43"/>
  <c r="G214" i="43"/>
  <c r="G51" i="43"/>
  <c r="H304" i="43"/>
  <c r="G168" i="43"/>
  <c r="G289" i="43"/>
  <c r="G34" i="43"/>
  <c r="G356" i="43"/>
  <c r="G114" i="43"/>
  <c r="G251" i="43"/>
  <c r="H80" i="43"/>
  <c r="G206" i="43"/>
  <c r="G199" i="43"/>
  <c r="G202" i="43"/>
  <c r="G30" i="43"/>
  <c r="G339" i="43"/>
  <c r="G359" i="43"/>
  <c r="G184" i="43"/>
  <c r="G181" i="43"/>
  <c r="H197" i="43"/>
  <c r="G239" i="43"/>
  <c r="G151" i="43"/>
  <c r="G230" i="43"/>
  <c r="G50" i="43"/>
  <c r="G204" i="43"/>
  <c r="G352" i="43"/>
  <c r="H275" i="43"/>
  <c r="G351" i="43"/>
  <c r="G300" i="43"/>
  <c r="G185" i="43"/>
  <c r="G85" i="43"/>
  <c r="H293" i="43"/>
  <c r="H302" i="43"/>
  <c r="H277" i="43"/>
  <c r="H193" i="43"/>
  <c r="H338" i="43"/>
  <c r="H114" i="43"/>
  <c r="G257" i="43"/>
  <c r="G266" i="43"/>
  <c r="G61" i="43"/>
  <c r="G232" i="43"/>
  <c r="G10" i="43"/>
  <c r="G91" i="43"/>
  <c r="G101" i="43"/>
  <c r="G33" i="43"/>
  <c r="G115" i="43"/>
  <c r="G171" i="43"/>
  <c r="G53" i="43"/>
  <c r="G309" i="43"/>
  <c r="G144" i="43"/>
  <c r="G291" i="43"/>
  <c r="G303" i="43"/>
  <c r="G282" i="43"/>
  <c r="G92" i="43"/>
  <c r="G110" i="43"/>
  <c r="G315" i="43"/>
  <c r="G74" i="43"/>
  <c r="H163" i="43"/>
  <c r="G77" i="43"/>
  <c r="H331" i="43"/>
  <c r="H128" i="43"/>
  <c r="H52" i="43"/>
  <c r="H318" i="43"/>
  <c r="G7" i="43"/>
  <c r="H132" i="43"/>
  <c r="H56" i="43"/>
  <c r="G253" i="43"/>
  <c r="G160" i="43"/>
  <c r="G292" i="43"/>
  <c r="G102" i="43"/>
  <c r="G104" i="43"/>
  <c r="H140" i="43"/>
  <c r="H341" i="43"/>
  <c r="G24" i="43"/>
  <c r="G344" i="43"/>
  <c r="G248" i="43"/>
  <c r="G302" i="43"/>
  <c r="G130" i="43"/>
  <c r="G254" i="43"/>
  <c r="G191" i="43"/>
  <c r="G224" i="43"/>
  <c r="H340" i="43"/>
  <c r="H297" i="43"/>
  <c r="G31" i="43"/>
  <c r="G149" i="43"/>
  <c r="G215" i="43"/>
  <c r="H155" i="43"/>
  <c r="H356" i="43"/>
  <c r="H49" i="43"/>
  <c r="H241" i="43"/>
  <c r="G308" i="43"/>
  <c r="G183" i="43"/>
  <c r="G81" i="43"/>
  <c r="G113" i="43"/>
  <c r="G212" i="43"/>
  <c r="G231" i="43"/>
  <c r="G349" i="43"/>
  <c r="G345" i="43"/>
  <c r="H159" i="43"/>
  <c r="H79" i="43"/>
  <c r="H342" i="43"/>
  <c r="G328" i="43"/>
  <c r="G20" i="43"/>
  <c r="G313" i="43"/>
  <c r="G312" i="43"/>
  <c r="H360" i="43"/>
  <c r="H325" i="43"/>
  <c r="H142" i="43"/>
  <c r="H332" i="43"/>
  <c r="G366" i="43"/>
  <c r="G228" i="43"/>
  <c r="G220" i="43"/>
  <c r="G59" i="43"/>
  <c r="G188" i="43"/>
  <c r="G43" i="43"/>
  <c r="G65" i="43"/>
  <c r="G362" i="43"/>
  <c r="G223" i="43"/>
  <c r="G76" i="43"/>
  <c r="G298" i="43"/>
  <c r="G19" i="43"/>
  <c r="G262" i="43"/>
  <c r="G29" i="43"/>
  <c r="G132" i="43"/>
  <c r="G35" i="43"/>
  <c r="G265" i="43"/>
  <c r="G244" i="43"/>
  <c r="G123" i="43"/>
  <c r="G179" i="43"/>
  <c r="G133" i="43"/>
  <c r="G143" i="43"/>
  <c r="G69" i="43"/>
  <c r="G12" i="43"/>
  <c r="G153" i="43"/>
  <c r="G125" i="43"/>
  <c r="G145" i="43"/>
  <c r="G295" i="43"/>
  <c r="G210" i="43"/>
  <c r="G73" i="43"/>
  <c r="G11" i="43"/>
  <c r="G259" i="43"/>
  <c r="G89" i="43"/>
  <c r="G310" i="43"/>
  <c r="G165" i="43"/>
  <c r="G44" i="43"/>
  <c r="G330" i="43"/>
  <c r="G23" i="43"/>
  <c r="G14" i="43"/>
  <c r="G141" i="43"/>
  <c r="G218" i="43"/>
  <c r="G109" i="43"/>
  <c r="G323" i="43"/>
  <c r="G242" i="43"/>
  <c r="G154" i="43"/>
  <c r="G333" i="43"/>
  <c r="G343" i="43"/>
  <c r="G260" i="43"/>
  <c r="G131" i="43"/>
  <c r="G32" i="43"/>
  <c r="G238" i="43"/>
  <c r="G94" i="43"/>
  <c r="G190" i="43"/>
  <c r="G211" i="43"/>
  <c r="G321" i="43"/>
  <c r="G320" i="43"/>
  <c r="G54" i="43"/>
  <c r="G55" i="43"/>
  <c r="G150" i="43"/>
  <c r="G128" i="43"/>
  <c r="G139" i="43"/>
  <c r="G294" i="43"/>
  <c r="G314" i="43"/>
  <c r="G13" i="43"/>
  <c r="G164" i="43"/>
  <c r="G311" i="43"/>
  <c r="G279" i="43"/>
  <c r="G264" i="43"/>
  <c r="G134" i="43"/>
  <c r="G170" i="43"/>
  <c r="G280" i="43"/>
  <c r="G148" i="43"/>
  <c r="G364" i="43"/>
  <c r="G221" i="43"/>
  <c r="G208" i="43"/>
  <c r="G335" i="43"/>
  <c r="G174" i="43"/>
  <c r="G355" i="43"/>
  <c r="G172" i="43"/>
  <c r="G274" i="43"/>
  <c r="G234" i="43"/>
  <c r="G62" i="43"/>
  <c r="G90" i="43"/>
  <c r="G112" i="43"/>
  <c r="G15" i="43"/>
  <c r="G84" i="43"/>
  <c r="G358" i="43"/>
  <c r="G103" i="43"/>
  <c r="G278" i="43"/>
  <c r="G169" i="43"/>
  <c r="G82" i="43"/>
  <c r="G250" i="43"/>
  <c r="G178" i="43"/>
  <c r="G290" i="43"/>
  <c r="J4" i="43"/>
  <c r="G5" i="43"/>
  <c r="J5" i="43" l="1"/>
  <c r="J6" i="43" s="1"/>
  <c r="J7" i="43" s="1"/>
  <c r="J8" i="43" s="1"/>
  <c r="J9" i="43" s="1"/>
  <c r="J10" i="43" s="1"/>
  <c r="J11" i="43" s="1"/>
  <c r="J12" i="43" s="1"/>
  <c r="J13" i="43" s="1"/>
  <c r="J14" i="43" s="1"/>
  <c r="J15" i="43" s="1"/>
  <c r="J16" i="43" s="1"/>
  <c r="J17" i="43" s="1"/>
  <c r="J18" i="43" s="1"/>
  <c r="J19" i="43" s="1"/>
  <c r="J20" i="43" s="1"/>
  <c r="J21" i="43" s="1"/>
  <c r="J22" i="43" s="1"/>
  <c r="J23" i="43" s="1"/>
  <c r="J24" i="43" s="1"/>
  <c r="J25" i="43" s="1"/>
  <c r="J26" i="43" s="1"/>
  <c r="J27" i="43" s="1"/>
  <c r="J28" i="43" s="1"/>
  <c r="J29" i="43" s="1"/>
  <c r="J30" i="43" s="1"/>
  <c r="J31" i="43" s="1"/>
  <c r="J32" i="43" s="1"/>
  <c r="J33" i="43" s="1"/>
  <c r="J34" i="43" s="1"/>
  <c r="J35" i="43" s="1"/>
  <c r="J36" i="43" s="1"/>
  <c r="J37" i="43" s="1"/>
  <c r="J38" i="43" s="1"/>
  <c r="J39" i="43" s="1"/>
  <c r="J40" i="43" s="1"/>
  <c r="J41" i="43" s="1"/>
  <c r="J42" i="43" s="1"/>
  <c r="J43" i="43" s="1"/>
  <c r="J44" i="43" s="1"/>
  <c r="J45" i="43" s="1"/>
  <c r="J46" i="43" s="1"/>
  <c r="J47" i="43" s="1"/>
  <c r="J48" i="43" s="1"/>
  <c r="J49" i="43" s="1"/>
  <c r="J50" i="43" s="1"/>
  <c r="J51" i="43" s="1"/>
  <c r="J52" i="43" s="1"/>
  <c r="J53" i="43" s="1"/>
  <c r="J54" i="43" s="1"/>
  <c r="J55" i="43" s="1"/>
  <c r="J56" i="43" s="1"/>
  <c r="J57" i="43" s="1"/>
  <c r="J58" i="43" s="1"/>
  <c r="J59" i="43" s="1"/>
  <c r="J60" i="43" s="1"/>
  <c r="J61" i="43" s="1"/>
  <c r="J62" i="43" s="1"/>
  <c r="J63" i="43" s="1"/>
  <c r="J64" i="43" s="1"/>
  <c r="J65" i="43" s="1"/>
  <c r="J66" i="43" s="1"/>
  <c r="J67" i="43" s="1"/>
  <c r="J68" i="43" s="1"/>
  <c r="J69" i="43" s="1"/>
  <c r="J70" i="43" s="1"/>
  <c r="J71" i="43" s="1"/>
  <c r="J72" i="43" s="1"/>
  <c r="J73" i="43" s="1"/>
  <c r="J74" i="43" s="1"/>
  <c r="J75" i="43" s="1"/>
  <c r="J76" i="43" s="1"/>
  <c r="J77" i="43" s="1"/>
  <c r="J78" i="43" s="1"/>
  <c r="J79" i="43" s="1"/>
  <c r="J80" i="43" s="1"/>
  <c r="J81" i="43" s="1"/>
  <c r="J82" i="43" s="1"/>
  <c r="J83" i="43" s="1"/>
  <c r="J84" i="43" s="1"/>
  <c r="J85" i="43" s="1"/>
  <c r="J86" i="43" s="1"/>
  <c r="J87" i="43" s="1"/>
  <c r="J88" i="43" s="1"/>
  <c r="J89" i="43" s="1"/>
  <c r="J90" i="43" s="1"/>
  <c r="J91" i="43" s="1"/>
  <c r="J92" i="43" s="1"/>
  <c r="J93" i="43" s="1"/>
  <c r="J94" i="43" s="1"/>
  <c r="J95" i="43" s="1"/>
  <c r="J96" i="43" s="1"/>
  <c r="J97" i="43" s="1"/>
  <c r="J98" i="43" s="1"/>
  <c r="J99" i="43" s="1"/>
  <c r="J100" i="43" s="1"/>
  <c r="J101" i="43" s="1"/>
  <c r="J102" i="43" s="1"/>
  <c r="J103" i="43" s="1"/>
  <c r="J104" i="43" s="1"/>
  <c r="J105" i="43" s="1"/>
  <c r="J106" i="43" s="1"/>
  <c r="J107" i="43" s="1"/>
  <c r="J108" i="43" s="1"/>
  <c r="J109" i="43" s="1"/>
  <c r="J110" i="43" s="1"/>
  <c r="J111" i="43" s="1"/>
  <c r="J112" i="43" s="1"/>
  <c r="J113" i="43" s="1"/>
  <c r="J114" i="43" s="1"/>
  <c r="J115" i="43" s="1"/>
  <c r="J116" i="43" s="1"/>
  <c r="J117" i="43" s="1"/>
  <c r="J118" i="43" s="1"/>
  <c r="J119" i="43" s="1"/>
  <c r="J120" i="43" s="1"/>
  <c r="J121" i="43" s="1"/>
  <c r="J122" i="43" s="1"/>
  <c r="J123" i="43" s="1"/>
  <c r="J124" i="43" s="1"/>
  <c r="J125" i="43" s="1"/>
  <c r="J126" i="43" s="1"/>
  <c r="J127" i="43" s="1"/>
  <c r="J128" i="43" s="1"/>
  <c r="J129" i="43" s="1"/>
  <c r="J130" i="43" s="1"/>
  <c r="J131" i="43" s="1"/>
  <c r="J132" i="43" s="1"/>
  <c r="J133" i="43" s="1"/>
  <c r="J134" i="43" s="1"/>
  <c r="J135" i="43" s="1"/>
  <c r="J136" i="43" s="1"/>
  <c r="J137" i="43" s="1"/>
  <c r="J138" i="43" s="1"/>
  <c r="J139" i="43" s="1"/>
  <c r="J140" i="43" s="1"/>
  <c r="J141" i="43" s="1"/>
  <c r="J142" i="43" s="1"/>
  <c r="J143" i="43" s="1"/>
  <c r="J144" i="43" s="1"/>
  <c r="J145" i="43" s="1"/>
  <c r="J146" i="43" s="1"/>
  <c r="J147" i="43" s="1"/>
  <c r="J148" i="43" s="1"/>
  <c r="J149" i="43" s="1"/>
  <c r="J150" i="43" s="1"/>
  <c r="J151" i="43" s="1"/>
  <c r="J152" i="43" s="1"/>
  <c r="J153" i="43" s="1"/>
  <c r="J154" i="43" s="1"/>
  <c r="J155" i="43" s="1"/>
  <c r="J156" i="43" s="1"/>
  <c r="J157" i="43" s="1"/>
  <c r="J158" i="43" s="1"/>
  <c r="J159" i="43" s="1"/>
  <c r="J160" i="43" s="1"/>
  <c r="J161" i="43" s="1"/>
  <c r="J162" i="43" s="1"/>
  <c r="J163" i="43" s="1"/>
  <c r="J164" i="43" s="1"/>
  <c r="J165" i="43" s="1"/>
  <c r="J166" i="43" s="1"/>
  <c r="J167" i="43" s="1"/>
  <c r="J168" i="43" s="1"/>
  <c r="J169" i="43" s="1"/>
  <c r="J170" i="43" s="1"/>
  <c r="J171" i="43" s="1"/>
  <c r="J172" i="43" s="1"/>
  <c r="J173" i="43" s="1"/>
  <c r="J174" i="43" s="1"/>
  <c r="J175" i="43" s="1"/>
  <c r="J176" i="43" s="1"/>
  <c r="J177" i="43" s="1"/>
  <c r="J178" i="43" s="1"/>
  <c r="J179" i="43" s="1"/>
  <c r="J180" i="43" s="1"/>
  <c r="J181" i="43" s="1"/>
  <c r="J182" i="43" s="1"/>
  <c r="J183" i="43" s="1"/>
  <c r="J184" i="43" s="1"/>
  <c r="J185" i="43" s="1"/>
  <c r="J186" i="43" s="1"/>
  <c r="J187" i="43" s="1"/>
  <c r="J188" i="43" s="1"/>
  <c r="J189" i="43" s="1"/>
  <c r="J190" i="43" s="1"/>
  <c r="J191" i="43" s="1"/>
  <c r="J192" i="43" s="1"/>
  <c r="J193" i="43" s="1"/>
  <c r="J194" i="43" s="1"/>
  <c r="J195" i="43" s="1"/>
  <c r="J196" i="43" s="1"/>
  <c r="J197" i="43" s="1"/>
  <c r="J198" i="43" s="1"/>
  <c r="J199" i="43" s="1"/>
  <c r="J200" i="43" s="1"/>
  <c r="J201" i="43" s="1"/>
  <c r="J202" i="43" s="1"/>
  <c r="J203" i="43" s="1"/>
  <c r="J204" i="43" s="1"/>
  <c r="J205" i="43" s="1"/>
  <c r="J206" i="43" s="1"/>
  <c r="J207" i="43" s="1"/>
  <c r="J208" i="43" s="1"/>
  <c r="J209" i="43" s="1"/>
  <c r="J210" i="43" s="1"/>
  <c r="J211" i="43" s="1"/>
  <c r="J212" i="43" s="1"/>
  <c r="J213" i="43" s="1"/>
  <c r="J214" i="43" s="1"/>
  <c r="J215" i="43" s="1"/>
  <c r="J216" i="43" s="1"/>
  <c r="J217" i="43" s="1"/>
  <c r="J218" i="43" s="1"/>
  <c r="J219" i="43" s="1"/>
  <c r="J220" i="43" s="1"/>
  <c r="J221" i="43" s="1"/>
  <c r="J222" i="43" s="1"/>
  <c r="J223" i="43" s="1"/>
  <c r="J224" i="43" s="1"/>
  <c r="J225" i="43" s="1"/>
  <c r="J226" i="43" s="1"/>
  <c r="J227" i="43" s="1"/>
  <c r="J228" i="43" s="1"/>
  <c r="J229" i="43" s="1"/>
  <c r="J230" i="43" s="1"/>
  <c r="J231" i="43" s="1"/>
  <c r="J232" i="43" s="1"/>
  <c r="J233" i="43" s="1"/>
  <c r="J234" i="43" s="1"/>
  <c r="J235" i="43" s="1"/>
  <c r="J236" i="43" s="1"/>
  <c r="J237" i="43" s="1"/>
  <c r="J238" i="43" s="1"/>
  <c r="J239" i="43" s="1"/>
  <c r="J240" i="43" s="1"/>
  <c r="J241" i="43" s="1"/>
  <c r="J242" i="43" s="1"/>
  <c r="J243" i="43" s="1"/>
  <c r="J244" i="43" s="1"/>
  <c r="J245" i="43" s="1"/>
  <c r="J246" i="43" s="1"/>
  <c r="J247" i="43" s="1"/>
  <c r="J248" i="43" s="1"/>
  <c r="J249" i="43" s="1"/>
  <c r="J250" i="43" s="1"/>
  <c r="J251" i="43" s="1"/>
  <c r="J252" i="43" s="1"/>
  <c r="J253" i="43" s="1"/>
  <c r="J254" i="43" s="1"/>
  <c r="J255" i="43" s="1"/>
  <c r="J256" i="43" s="1"/>
  <c r="J257" i="43" s="1"/>
  <c r="J258" i="43" s="1"/>
  <c r="J259" i="43" s="1"/>
  <c r="J260" i="43" s="1"/>
  <c r="J261" i="43" s="1"/>
  <c r="J262" i="43" s="1"/>
  <c r="J263" i="43" s="1"/>
  <c r="J264" i="43" s="1"/>
  <c r="J265" i="43" s="1"/>
  <c r="J266" i="43" s="1"/>
  <c r="J267" i="43" s="1"/>
  <c r="J268" i="43" s="1"/>
  <c r="J269" i="43" s="1"/>
  <c r="J270" i="43" s="1"/>
  <c r="J271" i="43" s="1"/>
  <c r="J272" i="43" s="1"/>
  <c r="J273" i="43" s="1"/>
  <c r="J274" i="43" s="1"/>
  <c r="J275" i="43" s="1"/>
  <c r="J276" i="43" s="1"/>
  <c r="J277" i="43" s="1"/>
  <c r="J278" i="43" s="1"/>
  <c r="J279" i="43" s="1"/>
  <c r="J280" i="43" s="1"/>
  <c r="J281" i="43" s="1"/>
  <c r="J282" i="43" s="1"/>
  <c r="J283" i="43" s="1"/>
  <c r="J284" i="43" s="1"/>
  <c r="J285" i="43" s="1"/>
  <c r="J286" i="43" s="1"/>
  <c r="J287" i="43" s="1"/>
  <c r="J288" i="43" s="1"/>
  <c r="J289" i="43" s="1"/>
  <c r="J290" i="43" s="1"/>
  <c r="J291" i="43" s="1"/>
  <c r="J292" i="43" s="1"/>
  <c r="J293" i="43" s="1"/>
  <c r="J294" i="43" s="1"/>
  <c r="J295" i="43" s="1"/>
  <c r="J296" i="43" s="1"/>
  <c r="J297" i="43" s="1"/>
  <c r="J298" i="43" s="1"/>
  <c r="J299" i="43" s="1"/>
  <c r="J300" i="43" s="1"/>
  <c r="J301" i="43" s="1"/>
  <c r="J302" i="43" s="1"/>
  <c r="J303" i="43" s="1"/>
  <c r="J304" i="43" s="1"/>
  <c r="J305" i="43" s="1"/>
  <c r="J306" i="43" s="1"/>
  <c r="J307" i="43" s="1"/>
  <c r="J308" i="43" s="1"/>
  <c r="J309" i="43" s="1"/>
  <c r="J310" i="43" s="1"/>
  <c r="J311" i="43" s="1"/>
  <c r="J312" i="43" s="1"/>
  <c r="J313" i="43" s="1"/>
  <c r="J314" i="43" s="1"/>
  <c r="J315" i="43" s="1"/>
  <c r="J316" i="43" s="1"/>
  <c r="J317" i="43" s="1"/>
  <c r="J318" i="43" s="1"/>
  <c r="J319" i="43" s="1"/>
  <c r="J320" i="43" s="1"/>
  <c r="J321" i="43" s="1"/>
  <c r="J322" i="43" s="1"/>
  <c r="J323" i="43" s="1"/>
  <c r="J324" i="43" s="1"/>
  <c r="J325" i="43" s="1"/>
  <c r="J326" i="43" s="1"/>
  <c r="J327" i="43" s="1"/>
  <c r="J328" i="43" s="1"/>
  <c r="J329" i="43" s="1"/>
  <c r="J330" i="43" s="1"/>
  <c r="J331" i="43" s="1"/>
  <c r="J332" i="43" s="1"/>
  <c r="J333" i="43" s="1"/>
  <c r="J334" i="43" s="1"/>
  <c r="J335" i="43" s="1"/>
  <c r="J336" i="43" s="1"/>
  <c r="J337" i="43" s="1"/>
  <c r="J338" i="43" s="1"/>
  <c r="J339" i="43" s="1"/>
  <c r="J340" i="43" s="1"/>
  <c r="J341" i="43" s="1"/>
  <c r="J342" i="43" s="1"/>
  <c r="J343" i="43" s="1"/>
  <c r="J344" i="43" s="1"/>
  <c r="J345" i="43" s="1"/>
  <c r="J346" i="43" s="1"/>
  <c r="J347" i="43" s="1"/>
  <c r="J348" i="43" s="1"/>
  <c r="J349" i="43" s="1"/>
  <c r="J350" i="43" s="1"/>
  <c r="J351" i="43" s="1"/>
  <c r="J352" i="43" s="1"/>
  <c r="J353" i="43" s="1"/>
  <c r="J354" i="43" s="1"/>
  <c r="J355" i="43" s="1"/>
  <c r="J356" i="43" s="1"/>
  <c r="J357" i="43" s="1"/>
  <c r="J358" i="43" s="1"/>
  <c r="J359" i="43" s="1"/>
  <c r="J360" i="43" s="1"/>
  <c r="J361" i="43" s="1"/>
  <c r="J362" i="43" s="1"/>
  <c r="J363" i="43" s="1"/>
  <c r="J364" i="43" s="1"/>
  <c r="J365" i="43" s="1"/>
  <c r="J366" i="43" s="1"/>
  <c r="G4" i="43"/>
  <c r="H4" i="43"/>
  <c r="I4" i="43"/>
  <c r="H5" i="43"/>
  <c r="L4" i="43" l="1"/>
  <c r="I5" i="43"/>
  <c r="L5" i="43" l="1"/>
  <c r="I6" i="43"/>
  <c r="L6" i="43" l="1"/>
  <c r="I7" i="43"/>
  <c r="L7" i="43" l="1"/>
  <c r="I8" i="43"/>
  <c r="L8" i="43" l="1"/>
  <c r="I9" i="43"/>
  <c r="L9" i="43" l="1"/>
  <c r="I10" i="43"/>
  <c r="I11" i="43" l="1"/>
  <c r="L10" i="43"/>
  <c r="L11" i="43" l="1"/>
  <c r="I12" i="43"/>
  <c r="I13" i="43" l="1"/>
  <c r="L12" i="43"/>
  <c r="I14" i="43" l="1"/>
  <c r="L13" i="43"/>
  <c r="I15" i="43" l="1"/>
  <c r="L14" i="43"/>
  <c r="I16" i="43" l="1"/>
  <c r="L15" i="43"/>
  <c r="L16" i="43" l="1"/>
  <c r="I17" i="43"/>
  <c r="I18" i="43" l="1"/>
  <c r="L17" i="43"/>
  <c r="L18" i="43" l="1"/>
  <c r="I19" i="43"/>
  <c r="L19" i="43" l="1"/>
  <c r="I20" i="43"/>
  <c r="L20" i="43" l="1"/>
  <c r="I21" i="43"/>
  <c r="L21" i="43" l="1"/>
  <c r="I22" i="43"/>
  <c r="L22" i="43" l="1"/>
  <c r="I23" i="43"/>
  <c r="L23" i="43" l="1"/>
  <c r="I24" i="43"/>
  <c r="L24" i="43" l="1"/>
  <c r="I25" i="43"/>
  <c r="L25" i="43" l="1"/>
  <c r="I26" i="43"/>
  <c r="L26" i="43" l="1"/>
  <c r="I27" i="43"/>
  <c r="L27" i="43" l="1"/>
  <c r="I28" i="43"/>
  <c r="I29" i="43" l="1"/>
  <c r="L28" i="43"/>
  <c r="L29" i="43" l="1"/>
  <c r="I30" i="43"/>
  <c r="L30" i="43" l="1"/>
  <c r="I31" i="43"/>
  <c r="L31" i="43" l="1"/>
  <c r="I32" i="43"/>
  <c r="I33" i="43" l="1"/>
  <c r="L32" i="43"/>
  <c r="I34" i="43" l="1"/>
  <c r="L33" i="43"/>
  <c r="L34" i="43" l="1"/>
  <c r="I35" i="43"/>
  <c r="I36" i="43" l="1"/>
  <c r="L35" i="43"/>
  <c r="I37" i="43" l="1"/>
  <c r="L36" i="43"/>
  <c r="I38" i="43" l="1"/>
  <c r="L37" i="43"/>
  <c r="L38" i="43" l="1"/>
  <c r="I39" i="43"/>
  <c r="L39" i="43" l="1"/>
  <c r="I40" i="43"/>
  <c r="I41" i="43" l="1"/>
  <c r="L40" i="43"/>
  <c r="L41" i="43" l="1"/>
  <c r="I42" i="43"/>
  <c r="L42" i="43" l="1"/>
  <c r="I43" i="43"/>
  <c r="L43" i="43" l="1"/>
  <c r="I44" i="43"/>
  <c r="L44" i="43" l="1"/>
  <c r="I45" i="43"/>
  <c r="L45" i="43" l="1"/>
  <c r="I46" i="43"/>
  <c r="L46" i="43" l="1"/>
  <c r="I47" i="43"/>
  <c r="L47" i="43" l="1"/>
  <c r="I48" i="43"/>
  <c r="L48" i="43" l="1"/>
  <c r="I49" i="43"/>
  <c r="L49" i="43" l="1"/>
  <c r="I50" i="43"/>
  <c r="L50" i="43" l="1"/>
  <c r="I51" i="43"/>
  <c r="L51" i="43" l="1"/>
  <c r="I52" i="43"/>
  <c r="I53" i="43" l="1"/>
  <c r="L52" i="43"/>
  <c r="I54" i="43" l="1"/>
  <c r="L53" i="43"/>
  <c r="I55" i="43" l="1"/>
  <c r="L54" i="43"/>
  <c r="I56" i="43" l="1"/>
  <c r="L55" i="43"/>
  <c r="I57" i="43" l="1"/>
  <c r="L56" i="43"/>
  <c r="I58" i="43" l="1"/>
  <c r="L57" i="43"/>
  <c r="I59" i="43" l="1"/>
  <c r="L58" i="43"/>
  <c r="L59" i="43" l="1"/>
  <c r="I60" i="43"/>
  <c r="L60" i="43" l="1"/>
  <c r="I61" i="43"/>
  <c r="L61" i="43" l="1"/>
  <c r="I62" i="43"/>
  <c r="I63" i="43" l="1"/>
  <c r="L62" i="43"/>
  <c r="L63" i="43" l="1"/>
  <c r="I64" i="43"/>
  <c r="L64" i="43" l="1"/>
  <c r="I65" i="43"/>
  <c r="L65" i="43" l="1"/>
  <c r="I66" i="43"/>
  <c r="I67" i="43" l="1"/>
  <c r="L66" i="43"/>
  <c r="L67" i="43" l="1"/>
  <c r="I68" i="43"/>
  <c r="L68" i="43" l="1"/>
  <c r="I69" i="43"/>
  <c r="L69" i="43" l="1"/>
  <c r="I70" i="43"/>
  <c r="L70" i="43" l="1"/>
  <c r="I71" i="43"/>
  <c r="L71" i="43" l="1"/>
  <c r="I72" i="43"/>
  <c r="I73" i="43" l="1"/>
  <c r="L72" i="43"/>
  <c r="L73" i="43" l="1"/>
  <c r="I74" i="43"/>
  <c r="I75" i="43" l="1"/>
  <c r="L74" i="43"/>
  <c r="I76" i="43" l="1"/>
  <c r="L75" i="43"/>
  <c r="L76" i="43" l="1"/>
  <c r="I77" i="43"/>
  <c r="I78" i="43" l="1"/>
  <c r="L77" i="43"/>
  <c r="L78" i="43" l="1"/>
  <c r="I79" i="43"/>
  <c r="I80" i="43" l="1"/>
  <c r="L79" i="43"/>
  <c r="L80" i="43" l="1"/>
  <c r="I81" i="43"/>
  <c r="L81" i="43" l="1"/>
  <c r="I82" i="43"/>
  <c r="L82" i="43" l="1"/>
  <c r="I83" i="43"/>
  <c r="L83" i="43" l="1"/>
  <c r="I84" i="43"/>
  <c r="I85" i="43" l="1"/>
  <c r="L84" i="43"/>
  <c r="I86" i="43" l="1"/>
  <c r="L85" i="43"/>
  <c r="L86" i="43" l="1"/>
  <c r="I87" i="43"/>
  <c r="I88" i="43" l="1"/>
  <c r="L87" i="43"/>
  <c r="L88" i="43" l="1"/>
  <c r="I89" i="43"/>
  <c r="L89" i="43" l="1"/>
  <c r="I90" i="43"/>
  <c r="I91" i="43" l="1"/>
  <c r="L90" i="43"/>
  <c r="L91" i="43" l="1"/>
  <c r="I92" i="43"/>
  <c r="I93" i="43" l="1"/>
  <c r="L92" i="43"/>
  <c r="I94" i="43" l="1"/>
  <c r="L93" i="43"/>
  <c r="I95" i="43" l="1"/>
  <c r="L94" i="43"/>
  <c r="L95" i="43" l="1"/>
  <c r="I96" i="43"/>
  <c r="I97" i="43" l="1"/>
  <c r="L96" i="43"/>
  <c r="L97" i="43" l="1"/>
  <c r="I98" i="43"/>
  <c r="L98" i="43" l="1"/>
  <c r="I99" i="43"/>
  <c r="L99" i="43" l="1"/>
  <c r="I100" i="43"/>
  <c r="I101" i="43" l="1"/>
  <c r="L100" i="43"/>
  <c r="I102" i="43" l="1"/>
  <c r="L101" i="43"/>
  <c r="L102" i="43" l="1"/>
  <c r="I103" i="43"/>
  <c r="L103" i="43" l="1"/>
  <c r="I104" i="43"/>
  <c r="L104" i="43" l="1"/>
  <c r="I105" i="43"/>
  <c r="I106" i="43" l="1"/>
  <c r="L105" i="43"/>
  <c r="L106" i="43" l="1"/>
  <c r="I107" i="43"/>
  <c r="I108" i="43" l="1"/>
  <c r="L107" i="43"/>
  <c r="L108" i="43" l="1"/>
  <c r="I109" i="43"/>
  <c r="L109" i="43" l="1"/>
  <c r="I110" i="43"/>
  <c r="L110" i="43" l="1"/>
  <c r="I111" i="43"/>
  <c r="L111" i="43" l="1"/>
  <c r="I112" i="43"/>
  <c r="I113" i="43" l="1"/>
  <c r="L112" i="43"/>
  <c r="I114" i="43" l="1"/>
  <c r="L113" i="43"/>
  <c r="L114" i="43" l="1"/>
  <c r="I115" i="43"/>
  <c r="I116" i="43" l="1"/>
  <c r="L115" i="43"/>
  <c r="L116" i="43" l="1"/>
  <c r="I117" i="43"/>
  <c r="I118" i="43" l="1"/>
  <c r="L117" i="43"/>
  <c r="I119" i="43" l="1"/>
  <c r="L118" i="43"/>
  <c r="I120" i="43" l="1"/>
  <c r="L119" i="43"/>
  <c r="I121" i="43" l="1"/>
  <c r="L120" i="43"/>
  <c r="L121" i="43" l="1"/>
  <c r="I122" i="43"/>
  <c r="L122" i="43" l="1"/>
  <c r="I123" i="43"/>
  <c r="L123" i="43" l="1"/>
  <c r="I124" i="43"/>
  <c r="L124" i="43" l="1"/>
  <c r="I125" i="43"/>
  <c r="L125" i="43" l="1"/>
  <c r="I126" i="43"/>
  <c r="L126" i="43" l="1"/>
  <c r="I127" i="43"/>
  <c r="L127" i="43" l="1"/>
  <c r="I128" i="43"/>
  <c r="I129" i="43" l="1"/>
  <c r="L128" i="43"/>
  <c r="I130" i="43" l="1"/>
  <c r="L129" i="43"/>
  <c r="L130" i="43" l="1"/>
  <c r="I131" i="43"/>
  <c r="L131" i="43" l="1"/>
  <c r="I132" i="43"/>
  <c r="I133" i="43" l="1"/>
  <c r="L132" i="43"/>
  <c r="I134" i="43" l="1"/>
  <c r="L133" i="43"/>
  <c r="I135" i="43" l="1"/>
  <c r="L134" i="43"/>
  <c r="I136" i="43" l="1"/>
  <c r="L135" i="43"/>
  <c r="I137" i="43" l="1"/>
  <c r="L136" i="43"/>
  <c r="L137" i="43" l="1"/>
  <c r="I138" i="43"/>
  <c r="L138" i="43" l="1"/>
  <c r="I139" i="43"/>
  <c r="L139" i="43" l="1"/>
  <c r="I140" i="43"/>
  <c r="L140" i="43" l="1"/>
  <c r="I141" i="43"/>
  <c r="L141" i="43" l="1"/>
  <c r="I142" i="43"/>
  <c r="L142" i="43" l="1"/>
  <c r="I143" i="43"/>
  <c r="L143" i="43" l="1"/>
  <c r="I144" i="43"/>
  <c r="L144" i="43" l="1"/>
  <c r="I145" i="43"/>
  <c r="L145" i="43" l="1"/>
  <c r="I146" i="43"/>
  <c r="L146" i="43" l="1"/>
  <c r="I147" i="43"/>
  <c r="L147" i="43" l="1"/>
  <c r="I148" i="43"/>
  <c r="L148" i="43" l="1"/>
  <c r="I149" i="43"/>
  <c r="L149" i="43" l="1"/>
  <c r="I150" i="43"/>
  <c r="I151" i="43" l="1"/>
  <c r="L150" i="43"/>
  <c r="L151" i="43" l="1"/>
  <c r="I152" i="43"/>
  <c r="I153" i="43" l="1"/>
  <c r="L152" i="43"/>
  <c r="I154" i="43" l="1"/>
  <c r="L153" i="43"/>
  <c r="I155" i="43" l="1"/>
  <c r="L154" i="43"/>
  <c r="I156" i="43" l="1"/>
  <c r="L155" i="43"/>
  <c r="I157" i="43" l="1"/>
  <c r="L156" i="43"/>
  <c r="I158" i="43" l="1"/>
  <c r="L157" i="43"/>
  <c r="I159" i="43" l="1"/>
  <c r="L158" i="43"/>
  <c r="L159" i="43" l="1"/>
  <c r="I160" i="43"/>
  <c r="I161" i="43" l="1"/>
  <c r="L160" i="43"/>
  <c r="L161" i="43" l="1"/>
  <c r="I162" i="43"/>
  <c r="L162" i="43" l="1"/>
  <c r="I163" i="43"/>
  <c r="L163" i="43" l="1"/>
  <c r="I164" i="43"/>
  <c r="I165" i="43" l="1"/>
  <c r="L164" i="43"/>
  <c r="L165" i="43" l="1"/>
  <c r="I166" i="43"/>
  <c r="L166" i="43" l="1"/>
  <c r="I167" i="43"/>
  <c r="L167" i="43" l="1"/>
  <c r="I168" i="43"/>
  <c r="L168" i="43" l="1"/>
  <c r="I169" i="43"/>
  <c r="L169" i="43" l="1"/>
  <c r="I170" i="43"/>
  <c r="L170" i="43" l="1"/>
  <c r="I171" i="43"/>
  <c r="L171" i="43" l="1"/>
  <c r="I172" i="43"/>
  <c r="I173" i="43" l="1"/>
  <c r="L172" i="43"/>
  <c r="I174" i="43" l="1"/>
  <c r="L173" i="43"/>
  <c r="I175" i="43" l="1"/>
  <c r="L174" i="43"/>
  <c r="I176" i="43" l="1"/>
  <c r="L175" i="43"/>
  <c r="I177" i="43" l="1"/>
  <c r="L176" i="43"/>
  <c r="I178" i="43" l="1"/>
  <c r="L177" i="43"/>
  <c r="I179" i="43" l="1"/>
  <c r="L178" i="43"/>
  <c r="L179" i="43" l="1"/>
  <c r="I180" i="43"/>
  <c r="L180" i="43" l="1"/>
  <c r="I181" i="43"/>
  <c r="L181" i="43" l="1"/>
  <c r="I182" i="43"/>
  <c r="L182" i="43" l="1"/>
  <c r="I183" i="43"/>
  <c r="L183" i="43" l="1"/>
  <c r="I184" i="43"/>
  <c r="L184" i="43" l="1"/>
  <c r="I185" i="43"/>
  <c r="I186" i="43" l="1"/>
  <c r="L185" i="43"/>
  <c r="L186" i="43" l="1"/>
  <c r="I187" i="43"/>
  <c r="L187" i="43" l="1"/>
  <c r="I188" i="43"/>
  <c r="L188" i="43" l="1"/>
  <c r="I189" i="43"/>
  <c r="L189" i="43" l="1"/>
  <c r="I190" i="43"/>
  <c r="I191" i="43" l="1"/>
  <c r="L190" i="43"/>
  <c r="L191" i="43" l="1"/>
  <c r="I192" i="43"/>
  <c r="I193" i="43" l="1"/>
  <c r="L192" i="43"/>
  <c r="I194" i="43" l="1"/>
  <c r="L193" i="43"/>
  <c r="I195" i="43" l="1"/>
  <c r="L194" i="43"/>
  <c r="I196" i="43" l="1"/>
  <c r="L195" i="43"/>
  <c r="I197" i="43" l="1"/>
  <c r="L196" i="43"/>
  <c r="I198" i="43" l="1"/>
  <c r="L197" i="43"/>
  <c r="I199" i="43" l="1"/>
  <c r="L198" i="43"/>
  <c r="L199" i="43" l="1"/>
  <c r="I200" i="43"/>
  <c r="I201" i="43" l="1"/>
  <c r="L200" i="43"/>
  <c r="I202" i="43" l="1"/>
  <c r="L201" i="43"/>
  <c r="L202" i="43" l="1"/>
  <c r="I203" i="43"/>
  <c r="L203" i="43" l="1"/>
  <c r="I204" i="43"/>
  <c r="L204" i="43" l="1"/>
  <c r="I205" i="43"/>
  <c r="L205" i="43" l="1"/>
  <c r="I206" i="43"/>
  <c r="L206" i="43" l="1"/>
  <c r="I207" i="43"/>
  <c r="L207" i="43" l="1"/>
  <c r="I208" i="43"/>
  <c r="I209" i="43" l="1"/>
  <c r="L208" i="43"/>
  <c r="L209" i="43" l="1"/>
  <c r="I210" i="43"/>
  <c r="L210" i="43" l="1"/>
  <c r="I211" i="43"/>
  <c r="L211" i="43" l="1"/>
  <c r="I212" i="43"/>
  <c r="I213" i="43" l="1"/>
  <c r="L212" i="43"/>
  <c r="I214" i="43" l="1"/>
  <c r="L213" i="43"/>
  <c r="I215" i="43" l="1"/>
  <c r="L214" i="43"/>
  <c r="I216" i="43" l="1"/>
  <c r="L215" i="43"/>
  <c r="I217" i="43" l="1"/>
  <c r="L216" i="43"/>
  <c r="I218" i="43" l="1"/>
  <c r="L217" i="43"/>
  <c r="I219" i="43" l="1"/>
  <c r="L218" i="43"/>
  <c r="L219" i="43" l="1"/>
  <c r="I220" i="43"/>
  <c r="I221" i="43" l="1"/>
  <c r="L220" i="43"/>
  <c r="L221" i="43" l="1"/>
  <c r="I222" i="43"/>
  <c r="L222" i="43" l="1"/>
  <c r="I223" i="43"/>
  <c r="L223" i="43" l="1"/>
  <c r="I224" i="43"/>
  <c r="I225" i="43" l="1"/>
  <c r="L224" i="43"/>
  <c r="L225" i="43" l="1"/>
  <c r="I226" i="43"/>
  <c r="L226" i="43" l="1"/>
  <c r="I227" i="43"/>
  <c r="L227" i="43" l="1"/>
  <c r="I228" i="43"/>
  <c r="L228" i="43" l="1"/>
  <c r="I229" i="43"/>
  <c r="L229" i="43" l="1"/>
  <c r="I230" i="43"/>
  <c r="L230" i="43" l="1"/>
  <c r="I231" i="43"/>
  <c r="I232" i="43" l="1"/>
  <c r="L231" i="43"/>
  <c r="I233" i="43" l="1"/>
  <c r="L232" i="43"/>
  <c r="L233" i="43" l="1"/>
  <c r="I234" i="43"/>
  <c r="L234" i="43" l="1"/>
  <c r="I235" i="43"/>
  <c r="L235" i="43" l="1"/>
  <c r="I236" i="43"/>
  <c r="I237" i="43" l="1"/>
  <c r="L236" i="43"/>
  <c r="I238" i="43" l="1"/>
  <c r="L237" i="43"/>
  <c r="L238" i="43" l="1"/>
  <c r="I239" i="43"/>
  <c r="L239" i="43" l="1"/>
  <c r="I240" i="43"/>
  <c r="I241" i="43" l="1"/>
  <c r="L240" i="43"/>
  <c r="I242" i="43" l="1"/>
  <c r="L241" i="43"/>
  <c r="I243" i="43" l="1"/>
  <c r="L242" i="43"/>
  <c r="L243" i="43" l="1"/>
  <c r="I244" i="43"/>
  <c r="L244" i="43" l="1"/>
  <c r="I245" i="43"/>
  <c r="L245" i="43" l="1"/>
  <c r="I246" i="43"/>
  <c r="L246" i="43" l="1"/>
  <c r="I247" i="43"/>
  <c r="L247" i="43" l="1"/>
  <c r="I248" i="43"/>
  <c r="L248" i="43" l="1"/>
  <c r="I249" i="43"/>
  <c r="I250" i="43" l="1"/>
  <c r="L249" i="43"/>
  <c r="L250" i="43" l="1"/>
  <c r="I251" i="43"/>
  <c r="L251" i="43" l="1"/>
  <c r="I252" i="43"/>
  <c r="I253" i="43" l="1"/>
  <c r="L252" i="43"/>
  <c r="L253" i="43" l="1"/>
  <c r="I254" i="43"/>
  <c r="I255" i="43" l="1"/>
  <c r="L254" i="43"/>
  <c r="L255" i="43" l="1"/>
  <c r="I256" i="43"/>
  <c r="I257" i="43" l="1"/>
  <c r="L256" i="43"/>
  <c r="I258" i="43" l="1"/>
  <c r="L257" i="43"/>
  <c r="I259" i="43" l="1"/>
  <c r="L258" i="43"/>
  <c r="I260" i="43" l="1"/>
  <c r="L259" i="43"/>
  <c r="I261" i="43" l="1"/>
  <c r="L260" i="43"/>
  <c r="I262" i="43" l="1"/>
  <c r="L261" i="43"/>
  <c r="L262" i="43" l="1"/>
  <c r="I263" i="43"/>
  <c r="L263" i="43" l="1"/>
  <c r="I264" i="43"/>
  <c r="L264" i="43" l="1"/>
  <c r="I265" i="43"/>
  <c r="L265" i="43" l="1"/>
  <c r="I266" i="43"/>
  <c r="L266" i="43" l="1"/>
  <c r="I267" i="43"/>
  <c r="L267" i="43" l="1"/>
  <c r="I268" i="43"/>
  <c r="L268" i="43" l="1"/>
  <c r="I269" i="43"/>
  <c r="L269" i="43" l="1"/>
  <c r="I270" i="43"/>
  <c r="L270" i="43" l="1"/>
  <c r="I271" i="43"/>
  <c r="I272" i="43" l="1"/>
  <c r="L271" i="43"/>
  <c r="I273" i="43" l="1"/>
  <c r="L272" i="43"/>
  <c r="L273" i="43" l="1"/>
  <c r="I274" i="43"/>
  <c r="I275" i="43" l="1"/>
  <c r="L274" i="43"/>
  <c r="I276" i="43" l="1"/>
  <c r="L275" i="43"/>
  <c r="I277" i="43" l="1"/>
  <c r="L276" i="43"/>
  <c r="L277" i="43" l="1"/>
  <c r="I278" i="43"/>
  <c r="L278" i="43" l="1"/>
  <c r="I279" i="43"/>
  <c r="I280" i="43" l="1"/>
  <c r="L279" i="43"/>
  <c r="I281" i="43" l="1"/>
  <c r="L280" i="43"/>
  <c r="L281" i="43" l="1"/>
  <c r="I282" i="43"/>
  <c r="L282" i="43" l="1"/>
  <c r="I283" i="43"/>
  <c r="L283" i="43" l="1"/>
  <c r="I284" i="43"/>
  <c r="L284" i="43" l="1"/>
  <c r="I285" i="43"/>
  <c r="L285" i="43" l="1"/>
  <c r="I286" i="43"/>
  <c r="L286" i="43" l="1"/>
  <c r="I287" i="43"/>
  <c r="L287" i="43" l="1"/>
  <c r="I288" i="43"/>
  <c r="L288" i="43" l="1"/>
  <c r="I289" i="43"/>
  <c r="L289" i="43" l="1"/>
  <c r="I290" i="43"/>
  <c r="L290" i="43" l="1"/>
  <c r="I291" i="43"/>
  <c r="I292" i="43" l="1"/>
  <c r="L291" i="43"/>
  <c r="I293" i="43" l="1"/>
  <c r="L292" i="43"/>
  <c r="L293" i="43" l="1"/>
  <c r="I294" i="43"/>
  <c r="I295" i="43" l="1"/>
  <c r="L294" i="43"/>
  <c r="I296" i="43" l="1"/>
  <c r="L295" i="43"/>
  <c r="I297" i="43" l="1"/>
  <c r="L296" i="43"/>
  <c r="I298" i="43" l="1"/>
  <c r="L297" i="43"/>
  <c r="L298" i="43" l="1"/>
  <c r="I299" i="43"/>
  <c r="L299" i="43" l="1"/>
  <c r="I300" i="43"/>
  <c r="I301" i="43" l="1"/>
  <c r="L300" i="43"/>
  <c r="I302" i="43" l="1"/>
  <c r="L301" i="43"/>
  <c r="I303" i="43" l="1"/>
  <c r="L302" i="43"/>
  <c r="L303" i="43" l="1"/>
  <c r="I304" i="43"/>
  <c r="L304" i="43" l="1"/>
  <c r="I305" i="43"/>
  <c r="L305" i="43" l="1"/>
  <c r="I306" i="43"/>
  <c r="L306" i="43" l="1"/>
  <c r="I307" i="43"/>
  <c r="I308" i="43" l="1"/>
  <c r="L307" i="43"/>
  <c r="L308" i="43" l="1"/>
  <c r="I309" i="43"/>
  <c r="L309" i="43" l="1"/>
  <c r="I310" i="43"/>
  <c r="I311" i="43" l="1"/>
  <c r="L310" i="43"/>
  <c r="I312" i="43" l="1"/>
  <c r="L311" i="43"/>
  <c r="L312" i="43" l="1"/>
  <c r="I313" i="43"/>
  <c r="L313" i="43" l="1"/>
  <c r="I314" i="43"/>
  <c r="I315" i="43" l="1"/>
  <c r="L314" i="43"/>
  <c r="I316" i="43" l="1"/>
  <c r="L315" i="43"/>
  <c r="I317" i="43" l="1"/>
  <c r="L316" i="43"/>
  <c r="I318" i="43" l="1"/>
  <c r="L317" i="43"/>
  <c r="I319" i="43" l="1"/>
  <c r="L318" i="43"/>
  <c r="L319" i="43" l="1"/>
  <c r="I320" i="43"/>
  <c r="L320" i="43" l="1"/>
  <c r="I321" i="43"/>
  <c r="I322" i="43" l="1"/>
  <c r="L321" i="43"/>
  <c r="L322" i="43" l="1"/>
  <c r="I323" i="43"/>
  <c r="L323" i="43" l="1"/>
  <c r="I324" i="43"/>
  <c r="I325" i="43" l="1"/>
  <c r="L324" i="43"/>
  <c r="L325" i="43" l="1"/>
  <c r="I326" i="43"/>
  <c r="L326" i="43" l="1"/>
  <c r="I327" i="43"/>
  <c r="L327" i="43" l="1"/>
  <c r="I328" i="43"/>
  <c r="L328" i="43" l="1"/>
  <c r="I329" i="43"/>
  <c r="L329" i="43" l="1"/>
  <c r="I330" i="43"/>
  <c r="L330" i="43" l="1"/>
  <c r="I331" i="43"/>
  <c r="L331" i="43" l="1"/>
  <c r="I332" i="43"/>
  <c r="L332" i="43" l="1"/>
  <c r="I333" i="43"/>
  <c r="L333" i="43" l="1"/>
  <c r="I334" i="43"/>
  <c r="I335" i="43" l="1"/>
  <c r="L334" i="43"/>
  <c r="I336" i="43" l="1"/>
  <c r="L335" i="43"/>
  <c r="L336" i="43" l="1"/>
  <c r="I337" i="43"/>
  <c r="I338" i="43" l="1"/>
  <c r="L337" i="43"/>
  <c r="L338" i="43" l="1"/>
  <c r="I339" i="43"/>
  <c r="L339" i="43" l="1"/>
  <c r="I340" i="43"/>
  <c r="L340" i="43" l="1"/>
  <c r="I341" i="43"/>
  <c r="L341" i="43" l="1"/>
  <c r="I342" i="43"/>
  <c r="I343" i="43" l="1"/>
  <c r="L342" i="43"/>
  <c r="L343" i="43" l="1"/>
  <c r="I344" i="43"/>
  <c r="I345" i="43" l="1"/>
  <c r="L344" i="43"/>
  <c r="L345" i="43" l="1"/>
  <c r="I346" i="43"/>
  <c r="L346" i="43" l="1"/>
  <c r="I347" i="43"/>
  <c r="L347" i="43" l="1"/>
  <c r="I348" i="43"/>
  <c r="L348" i="43" l="1"/>
  <c r="I349" i="43"/>
  <c r="L349" i="43" l="1"/>
  <c r="I350" i="43"/>
  <c r="L350" i="43" l="1"/>
  <c r="I351" i="43"/>
  <c r="L351" i="43" l="1"/>
  <c r="I352" i="43"/>
  <c r="L352" i="43" l="1"/>
  <c r="I353" i="43"/>
  <c r="L353" i="43" l="1"/>
  <c r="I354" i="43"/>
  <c r="I355" i="43" l="1"/>
  <c r="L354" i="43"/>
  <c r="L355" i="43" l="1"/>
  <c r="I356" i="43"/>
  <c r="L356" i="43" l="1"/>
  <c r="I357" i="43"/>
  <c r="I358" i="43" l="1"/>
  <c r="L357" i="43"/>
  <c r="I359" i="43" l="1"/>
  <c r="L358" i="43"/>
  <c r="I360" i="43" l="1"/>
  <c r="L359" i="43"/>
  <c r="I361" i="43" l="1"/>
  <c r="L360" i="43"/>
  <c r="I362" i="43" l="1"/>
  <c r="L361" i="43"/>
  <c r="L362" i="43" l="1"/>
  <c r="I363" i="43"/>
  <c r="I364" i="43" l="1"/>
  <c r="L363" i="43"/>
  <c r="L364" i="43" l="1"/>
  <c r="I365" i="43"/>
  <c r="I366" i="43" l="1"/>
  <c r="L365" i="43"/>
  <c r="L366" i="43" l="1"/>
</calcChain>
</file>

<file path=xl/sharedStrings.xml><?xml version="1.0" encoding="utf-8"?>
<sst xmlns="http://schemas.openxmlformats.org/spreadsheetml/2006/main" count="1359" uniqueCount="393">
  <si>
    <t>YearOfBirth</t>
  </si>
  <si>
    <t>Gender</t>
  </si>
  <si>
    <t>DCCI</t>
  </si>
  <si>
    <t>(All)</t>
  </si>
  <si>
    <t>Row Labels</t>
  </si>
  <si>
    <t>Grand Total</t>
  </si>
  <si>
    <t>2021</t>
  </si>
  <si>
    <t>2022</t>
  </si>
  <si>
    <t>2023</t>
  </si>
  <si>
    <t>2024</t>
  </si>
  <si>
    <t>Sum of vax0_by_jun</t>
  </si>
  <si>
    <t>Sum of vax1_by_jun</t>
  </si>
  <si>
    <t>Sum of vax2_by_jun</t>
  </si>
  <si>
    <t>Qtr1</t>
  </si>
  <si>
    <t>Qtr2</t>
  </si>
  <si>
    <t>Qtr3</t>
  </si>
  <si>
    <t>Qtr4</t>
  </si>
  <si>
    <t>Jan</t>
  </si>
  <si>
    <t>Feb</t>
  </si>
  <si>
    <t>Mar</t>
  </si>
  <si>
    <t>cum v2</t>
  </si>
  <si>
    <t>cum v1</t>
  </si>
  <si>
    <t>vax2 vs. unvaxxed jun cutoff</t>
  </si>
  <si>
    <t>cum v</t>
  </si>
  <si>
    <t>cum v0</t>
  </si>
  <si>
    <t>date</t>
  </si>
  <si>
    <t>R v/u</t>
  </si>
  <si>
    <t>R v1/u</t>
  </si>
  <si>
    <t>R v2/u</t>
  </si>
  <si>
    <t>the curve below is deaths/week for the 3 cohorts defined at enrollment</t>
  </si>
  <si>
    <t>Also, over 75% got vaxxed so uvax population is 1/4 of orginal. Deaths are higher than 25% of original since sicker people are unvaxxed.</t>
  </si>
  <si>
    <t>Net harm scales linearly with dose. That is causality. We are done.</t>
  </si>
  <si>
    <t>the unvaxxed dip post infection due to pull forward effect (PFE) which can last 2 to 3 months</t>
  </si>
  <si>
    <t>Sum of booster0</t>
  </si>
  <si>
    <t>Sum of booster1</t>
  </si>
  <si>
    <t>Sum of booster3</t>
  </si>
  <si>
    <t>Sum of booster2</t>
  </si>
  <si>
    <t>Sum of Count</t>
  </si>
  <si>
    <t>from the Czech NZIP record level data.</t>
  </si>
  <si>
    <t>that was used to create the data summary in the data tab</t>
  </si>
  <si>
    <t>there are 4 enrollment times used for the four studies</t>
  </si>
  <si>
    <t>study</t>
  </si>
  <si>
    <t>Enrollment date</t>
  </si>
  <si>
    <t>earlier</t>
  </si>
  <si>
    <t>booster</t>
  </si>
  <si>
    <t>this was used for negative control tests but it's not a good negative control. Only 2 cohorts</t>
  </si>
  <si>
    <t>3 cohorts. this is the standard and best date. Most elderly are vaxxed and long no COVID period clearly shows vaccine harm.</t>
  </si>
  <si>
    <t>4 cohorts. This shows the effect happens once again for the booster shots.</t>
  </si>
  <si>
    <t>The 3 cohort (jun/post-vax enroll) shows dose dependent response. It's all you need to look at.</t>
  </si>
  <si>
    <t>This moves the enrollment data after the no COVID period and isn't too useful since no non-COVID baseline</t>
  </si>
  <si>
    <t>cum v3</t>
  </si>
  <si>
    <t>R v1/v0</t>
  </si>
  <si>
    <t>R v2/v0</t>
  </si>
  <si>
    <t>Rn v1/u</t>
  </si>
  <si>
    <t>Rn v2/u</t>
  </si>
  <si>
    <t>Rn v3/u</t>
  </si>
  <si>
    <t>R v3/u</t>
  </si>
  <si>
    <t xml:space="preserve">2 dose tracks the unvaxxed so separation is NOT selection bias since </t>
  </si>
  <si>
    <t>Booster diverges because even though baseline period, newly vaxxed are just about to start to increase their mortality</t>
  </si>
  <si>
    <t>The reason the dose 1 and 2 people have a downward slope is because they are finally recovering from their excess mortality hit!</t>
  </si>
  <si>
    <t>if there was selection bias, the 2 dose would mirror image the 3 dose, not track the unvax (see below)</t>
  </si>
  <si>
    <t>Also, no big COVID spikes killing people anymore  so that's why the curves have no humps!</t>
  </si>
  <si>
    <t>See booster no HVE delay tab</t>
  </si>
  <si>
    <t>The orange (1 dose) people are really small in number so it's a noise at the beginning. With HVE delay of 1 week, the orange line is on top of the green line! (see booster 1 wk HVE tab)</t>
  </si>
  <si>
    <t>the vaxxed harm neutralizing the PFE dip! More vax, more it slopes up.</t>
  </si>
  <si>
    <t xml:space="preserve">HVE is 21 days per time series. </t>
  </si>
  <si>
    <t>v1 group has stable death rate. This means v2 rise isn't from "medium term" HVE effect, because v2 got 100% from v1, so if medium term HVE existed, v1 would be exponentially lower at the start; it is FLAT.</t>
  </si>
  <si>
    <t>Could the rise in dose 2 be caused by never seen before "medium term HVE" that lasts 30 weeks or longer?</t>
  </si>
  <si>
    <t>No, because HVE is always symmetrical since it's a zero sum game. Since the cutoff, dose 1 deaths, after the 3 week</t>
  </si>
  <si>
    <t xml:space="preserve">real short term HVE, is stable to rising, NOT falling to match dose 2 rise. And the BIGGEST impact would be early, </t>
  </si>
  <si>
    <t>but dose 2 are FLAT. And this is a NO COVID period so deaths should be FLAT, just like dose 1 deaths.</t>
  </si>
  <si>
    <t>If the vaccine was safe, it would have a flat slope vs. unvaxxed. After all, if the shots were safe, the dose 1 and 2 would just be a random sample of the unvaxxed</t>
  </si>
  <si>
    <r>
      <t xml:space="preserve">The ratios would be constant. </t>
    </r>
    <r>
      <rPr>
        <b/>
        <sz val="11"/>
        <color theme="1"/>
        <rFont val="Aptos Narrow"/>
        <family val="2"/>
        <scheme val="minor"/>
      </rPr>
      <t>So we knew immediately the shots were unsafe.</t>
    </r>
    <r>
      <rPr>
        <sz val="11"/>
        <color theme="1"/>
        <rFont val="Aptos Narrow"/>
        <family val="2"/>
        <scheme val="minor"/>
      </rPr>
      <t xml:space="preserve"> Note that the 3 week HVE period is not shown since we only cumulate post HVE.</t>
    </r>
  </si>
  <si>
    <r>
      <t xml:space="preserve">See the positive slope of both shots during the baseline period (both relative to unvaxxed)? </t>
    </r>
    <r>
      <rPr>
        <b/>
        <sz val="11"/>
        <color rgb="FFFF0000"/>
        <rFont val="Aptos Narrow"/>
        <family val="2"/>
        <scheme val="minor"/>
      </rPr>
      <t>This is RED FLAG of deadly vaccine!</t>
    </r>
  </si>
  <si>
    <t>dose 1</t>
  </si>
  <si>
    <t>dose 2</t>
  </si>
  <si>
    <t>Net impact</t>
  </si>
  <si>
    <t>Rn v/u</t>
  </si>
  <si>
    <t>Normalized R(t) = Rn(t)</t>
  </si>
  <si>
    <t>any dose</t>
  </si>
  <si>
    <t>Net impact till end of 2022 and 95% CIs</t>
  </si>
  <si>
    <t>u baseline</t>
  </si>
  <si>
    <t>u final</t>
  </si>
  <si>
    <t>v baseline</t>
  </si>
  <si>
    <t>v final</t>
  </si>
  <si>
    <t>Lower 95% CI</t>
  </si>
  <si>
    <t>Upper 95% CI</t>
  </si>
  <si>
    <t>dose 3</t>
  </si>
  <si>
    <t>R b/unb</t>
  </si>
  <si>
    <t>Rn b/unb</t>
  </si>
  <si>
    <t>The booster draws from the HEALTHIEST people. The Rn boosted/not boosted is absolutely shocking. The healthiest are dying at a higher rate over time.</t>
  </si>
  <si>
    <t>we use wek 24 for our start date when the cohorts are defined</t>
  </si>
  <si>
    <t>Note: 1950 and older were nearly fully vaxxed</t>
  </si>
  <si>
    <t>1980 and younger lightly vaxxed</t>
  </si>
  <si>
    <t>So 1950/1980 R curve slope should fall if the vax works!</t>
  </si>
  <si>
    <t>Note: shot0 means "unvaccinated"; that's why everyone starts at t=0.</t>
  </si>
  <si>
    <t>Sum of shot0</t>
  </si>
  <si>
    <t>Sum of shot1</t>
  </si>
  <si>
    <t>Sum of shot2</t>
  </si>
  <si>
    <t>wow. If you got the booster, it's basically an upgrade from shot2</t>
  </si>
  <si>
    <t>&lt;1/25/2021</t>
  </si>
  <si>
    <t>Nobody went from unvaxxed to boosted.</t>
  </si>
  <si>
    <t>So booster only drew from shot 2 people</t>
  </si>
  <si>
    <t>So if there is longer-term HVE (return to the mean, we'd see vax go up over time, shot 2 go down, and the unvaxxed would be the control</t>
  </si>
  <si>
    <t>Note that the HEALTHIEST people opted for the boosters.</t>
  </si>
  <si>
    <t>And boosters drew from dose 2 people</t>
  </si>
  <si>
    <t>so if this is a HVE effect, it would cause booster and dose2 cohorts be mirror images and unvaxxed unaffected.</t>
  </si>
  <si>
    <t>boosted/unboosted</t>
  </si>
  <si>
    <t>First 3 columns are vs. unvaxxed. Last column is boost vs. unboosted</t>
  </si>
  <si>
    <t>cum unboosted</t>
  </si>
  <si>
    <t>Note that dose 1 and 2 people are DECLINING in harm during the post booster period. So best to measure using the JUN spreadsheet</t>
  </si>
  <si>
    <r>
      <t>This spreadsheet shows during the post booster period, the harms declined relative to the harm level</t>
    </r>
    <r>
      <rPr>
        <b/>
        <sz val="11"/>
        <color theme="1"/>
        <rFont val="Aptos Narrow"/>
        <family val="2"/>
        <scheme val="minor"/>
      </rPr>
      <t xml:space="preserve"> during the post-booster baseline</t>
    </r>
  </si>
  <si>
    <t>Every shot was a DISASTER. Statistically significantly so.</t>
  </si>
  <si>
    <t>On this tab, we skipped only 1 week for HVE to show the orange line tracks the green line as expected</t>
  </si>
  <si>
    <t>As in the booster enroll tab, the latest shot 3 is the problem and we can see this immediately by the positive slope during baseline.</t>
  </si>
  <si>
    <t>left cum</t>
  </si>
  <si>
    <t>right cum</t>
  </si>
  <si>
    <t>R(t)</t>
  </si>
  <si>
    <t>What’s fascinating is the gender disparity doesn't exist UNTIL the vaccine rollout if same age, but different sex</t>
  </si>
  <si>
    <t>Rn(t) L/R</t>
  </si>
  <si>
    <t>Females (gender 2) are dying proportionally more after the vax rollout (they are still dying less than males)!</t>
  </si>
  <si>
    <t>and it's not returning to baseline even 3 years later!</t>
  </si>
  <si>
    <t>the vax makes YOUNGER ages, and females die relatively more. Divergence happens post vaccine rollout. Then constant slope!</t>
  </si>
  <si>
    <t>Negative control tests reveal that</t>
  </si>
  <si>
    <t>the COVID vaccine had differential effect on male v female</t>
  </si>
  <si>
    <t>mortality. Females disproportionally impacted</t>
  </si>
  <si>
    <t>&lt;1 means Left advantage</t>
  </si>
  <si>
    <t>if male on left, female on right, will slope down after vax rollout!</t>
  </si>
  <si>
    <t>effect minimal for younger age (DOB 1960)</t>
  </si>
  <si>
    <t>effect large for 1935 to 1940</t>
  </si>
  <si>
    <t>Note: comorbidities are establed late in the game so it's not a great indicator since it was established in the future for a person, not at cutoff</t>
  </si>
  <si>
    <t>If you set DCCI to 0, it will gradually go down to the new baseline as people are categorized (when they get COVID)</t>
  </si>
  <si>
    <t>What the ideal safe and effective vaccine looks like</t>
  </si>
  <si>
    <t>Comparing 1940 with 1945 (all genders) shows it works the whole time (since both ages were similarly impacted by the COVID vaccine)</t>
  </si>
  <si>
    <t>Younger people more impacted as well! Effect only post vax!</t>
  </si>
  <si>
    <r>
      <rPr>
        <b/>
        <sz val="11"/>
        <color theme="1"/>
        <rFont val="Aptos Narrow"/>
        <family val="2"/>
        <scheme val="minor"/>
      </rPr>
      <t>OLDER people died proportinally more during COVID (non linar increase)</t>
    </r>
    <r>
      <rPr>
        <sz val="11"/>
        <color theme="1"/>
        <rFont val="Aptos Narrow"/>
        <family val="2"/>
        <scheme val="minor"/>
      </rPr>
      <t xml:space="preserve">, but </t>
    </r>
    <r>
      <rPr>
        <b/>
        <sz val="11"/>
        <color theme="1"/>
        <rFont val="Aptos Narrow"/>
        <family val="2"/>
        <scheme val="minor"/>
      </rPr>
      <t>younger people were proportionately more impacted by the COVID vaccines.</t>
    </r>
  </si>
  <si>
    <t>The question is: was that due to the COVID vaccine itself, or was it simply due to the  non linear effect of COVID on mortality (3x frail people get a disproportionately higher increase</t>
  </si>
  <si>
    <t>Unvaccinated are identified on 6/14. Even comparing deaths between EVERYONE 85-90 vs. people 20 years younger</t>
  </si>
  <si>
    <t>gives a flat line (about 1.5% slope per year)</t>
  </si>
  <si>
    <t>You look during sept 2020 vs. dec 2020</t>
  </si>
  <si>
    <t xml:space="preserve">to esimate that </t>
  </si>
  <si>
    <t>this is deaths/week avg</t>
  </si>
  <si>
    <t>Increase</t>
  </si>
  <si>
    <t>so the increase due to COVID was NOT linear. More frail people were disproportionately impacted</t>
  </si>
  <si>
    <t>Ratio</t>
  </si>
  <si>
    <t>unvaxxed</t>
  </si>
  <si>
    <t>vaxxed</t>
  </si>
  <si>
    <t>for 1940 vs. 1950 deaths during control period in 2020 (this is a 2.37X mortality difference)</t>
  </si>
  <si>
    <t>Nov 21 high COVID</t>
  </si>
  <si>
    <t>sept 21 basline</t>
  </si>
  <si>
    <t>Now let's compare vaxed v. unvaxxed for 1940 avg deaths per week in the cohorts</t>
  </si>
  <si>
    <t>So there was a real benefit, just not as much as claimed since 40% of the benefit was due to the frailty index non-linear effect</t>
  </si>
  <si>
    <t>Frailty caused a 16%  ACM benefit during COVID</t>
  </si>
  <si>
    <t>Net ACM benefit of vax</t>
  </si>
  <si>
    <r>
      <t xml:space="preserve">So you got a real </t>
    </r>
    <r>
      <rPr>
        <b/>
        <sz val="11"/>
        <color theme="1"/>
        <rFont val="Aptos Narrow"/>
        <family val="2"/>
        <scheme val="minor"/>
      </rPr>
      <t>16% net ACM benefit</t>
    </r>
    <r>
      <rPr>
        <sz val="11"/>
        <color theme="1"/>
        <rFont val="Aptos Narrow"/>
        <family val="2"/>
        <scheme val="minor"/>
      </rPr>
      <t xml:space="preserve"> if you were vaccinated during high COVID.  This isn't even close to the 36% average ACM harm you paid per month for Pfizer.</t>
    </r>
  </si>
  <si>
    <t>However, some of the control group got vaxxed during the low COVID period. So lets use the pre-COVID cut date (Oct 11, 2021)</t>
  </si>
  <si>
    <t>we'll compare vaxxed with unvaxxed. This cut is after all vaccines were given so no need to delay counts</t>
  </si>
  <si>
    <t>post-no COVID (PNC)</t>
  </si>
  <si>
    <t>jun (post-vax)</t>
  </si>
  <si>
    <t>Sum of vax1_by_oct</t>
  </si>
  <si>
    <t>Unvaxxed</t>
  </si>
  <si>
    <t>this is useful since we can measure deaths/week before COVID vs. peak COVID and the groups will have maximal difference</t>
  </si>
  <si>
    <t>basically nearly purely unvaxxed vs. purely vaxxed so we can see the LARGEST possible impact of the vax on ACM</t>
  </si>
  <si>
    <t>Date</t>
  </si>
  <si>
    <t>Vaxxed</t>
  </si>
  <si>
    <t>ratio v/u</t>
  </si>
  <si>
    <t>Note that there was no vaccination near the cut date. The v/u ratio decreases during COVID because the u vaxxed rose more</t>
  </si>
  <si>
    <t>uvaxxed</t>
  </si>
  <si>
    <t>Let's give the vax the benefit and pick the widest gap vs. the gap at peak COVID</t>
  </si>
  <si>
    <t>ACM % incr</t>
  </si>
  <si>
    <t>Peak absolute ACM benefit</t>
  </si>
  <si>
    <t>so a peak absolute ACM benefit in the best week of 60% (and that's without removing frailty effects that would reduce it)</t>
  </si>
  <si>
    <t>avg during COVID period</t>
  </si>
  <si>
    <t>Average absolute ACM benefit</t>
  </si>
  <si>
    <t>And this was a COVID death benefit, not a COVID case benefit</t>
  </si>
  <si>
    <t>Overall population cases were increased due to the vaccine by 2X or more (highly vaccinated Israel had a 10X increase in infections)</t>
  </si>
  <si>
    <t>See this article for cases increase caused by vaccination</t>
  </si>
  <si>
    <t>https://kirschsubstack.com/p/four-different-user-surveys-same</t>
  </si>
  <si>
    <t xml:space="preserve">So this COVID ACM benefit of 35% was nullified by the increase in cases </t>
  </si>
  <si>
    <t>This is why there was no knee in the cum COVID death curves.</t>
  </si>
  <si>
    <t>This is why deaths didn't go down in 2021 after the vaccine rollout.</t>
  </si>
  <si>
    <t>In the most optimistic survey, there was a 37%  increase in cases for those getting 2 doses and it was 67% for three doses. That's DOSE DEPENDENCY --&gt; causality.</t>
  </si>
  <si>
    <t>The table is average weekly deaths during the 6 month period:</t>
  </si>
  <si>
    <t>For a 30 year age difference (1940-1970), we get only 2% difference per year</t>
  </si>
  <si>
    <t>vaccine gave 81% reduction in COVID death</t>
  </si>
  <si>
    <t>This benefit lasts for 6 months COVID period (we only see the benefit during COVID)</t>
  </si>
  <si>
    <t xml:space="preserve">Note: Absolute ACM is key. If COVID is a 1% ACM increase and you have a 90% benefit, it </t>
  </si>
  <si>
    <t>does not move the needle. It's all about ACM absolute impact</t>
  </si>
  <si>
    <t>The impact is comparable to COVID cases rise, so gets cancelled out.</t>
  </si>
  <si>
    <t>NOTE how closely dose 1 and dose 2 track each other. This means they maintain their previous mortality ratio.</t>
  </si>
  <si>
    <t xml:space="preserve">this cumulates earlier so you can see the v1 and v2 curves are flat and alighed during baseline; they are not increasing. </t>
  </si>
  <si>
    <t>so the artifact in the booster enroll tab is just statistical noise because so few in v1</t>
  </si>
  <si>
    <t>Also note: If there was any kind of "medium term HVE" causing the rise in v3, we'd be seeing v2 drop commensurately. No drop!</t>
  </si>
  <si>
    <t>Let's estimate the ACM benefit over the 26 week COVID period (when the v/u ratio drops under 2.0)</t>
  </si>
  <si>
    <t>avg during baseline period</t>
  </si>
  <si>
    <t>5 week baseline before COVID hits the unvaxxed</t>
  </si>
  <si>
    <t>Age</t>
  </si>
  <si>
    <t>This is the number that matters, not the COVID benefit</t>
  </si>
  <si>
    <t>The way to look for a non-linear response is to look at the pre-COVID vaccine period and look at the mortality rise due to COVID</t>
  </si>
  <si>
    <t>for the various age groups compared to baseline mortality.</t>
  </si>
  <si>
    <t>Baseline</t>
  </si>
  <si>
    <t xml:space="preserve">COVID </t>
  </si>
  <si>
    <t>so we can see a 26% non-linear response to a COVID stress</t>
  </si>
  <si>
    <t>Since unvaxxed are effectively 20 years older.</t>
  </si>
  <si>
    <t>This means it's far from clear if this is a real benefit: it could just be a non linear response to stress.</t>
  </si>
  <si>
    <t>However, the graph below has different peak levels post vax rollout</t>
  </si>
  <si>
    <t>but these are all UNVACCINATED deaths so the differential in response makes it LOOK like the vaccine worked.</t>
  </si>
  <si>
    <t>Ratio 10 years younger</t>
  </si>
  <si>
    <t>ISO week</t>
  </si>
  <si>
    <t>The only thing that matters is the absolute ACM benefit (14%), not the COVID relative reduction (which is higher)</t>
  </si>
  <si>
    <r>
      <t xml:space="preserve">26 weeks of COVID where </t>
    </r>
    <r>
      <rPr>
        <b/>
        <sz val="11"/>
        <color theme="1"/>
        <rFont val="Aptos Narrow"/>
        <family val="2"/>
        <scheme val="minor"/>
      </rPr>
      <t>v/u drops under 2.0</t>
    </r>
  </si>
  <si>
    <t>There is no question that the vaccinated died proportionally LESS duing COVID, but …</t>
  </si>
  <si>
    <t>See PNC enroll for more up to date estimates as this tab is out of date</t>
  </si>
  <si>
    <t>ACM % increase vs. baseline</t>
  </si>
  <si>
    <t>this sheet uses the enrollment date into cohorts of 10/11.21 which is post-no COVID aka PNC to show largest possible vax benefit</t>
  </si>
  <si>
    <t>This is going to be best case, but it ONLY happens during PEAK COVID for ONE WEEK!</t>
  </si>
  <si>
    <t>In this sheet, I explore moving the baseline period later</t>
  </si>
  <si>
    <t>This Jenjin plot clearly shows that it's the healthiest people opting for each successive dose because the ASMR is lower each time there is new shot.</t>
  </si>
  <si>
    <t xml:space="preserve">vax2 vs. unvaxxed jun cutoff. The values are all DEATH counts </t>
  </si>
  <si>
    <t>Sex</t>
  </si>
  <si>
    <t>DOB</t>
  </si>
  <si>
    <t>M</t>
  </si>
  <si>
    <t>P</t>
  </si>
  <si>
    <t>N</t>
  </si>
  <si>
    <t>Vax1</t>
  </si>
  <si>
    <t>Vax2</t>
  </si>
  <si>
    <t>The Vaccine1 and Vaccine2 columns go through the combinations:</t>
  </si>
  <si>
    <t>Death date should stretch to end of 2024.</t>
  </si>
  <si>
    <t>Cum deaths by end of day</t>
  </si>
  <si>
    <t>Alive at end of day</t>
  </si>
  <si>
    <t>State</t>
  </si>
  <si>
    <t>CA</t>
  </si>
  <si>
    <t>The index columns are A to F</t>
  </si>
  <si>
    <t>The Value columns are  G,H.</t>
  </si>
  <si>
    <t xml:space="preserve"> nm</t>
  </si>
  <si>
    <t xml:space="preserve">master negative control. </t>
  </si>
  <si>
    <t>A</t>
  </si>
  <si>
    <t>B</t>
  </si>
  <si>
    <t>R A/B</t>
  </si>
  <si>
    <t>Rn A/B</t>
  </si>
  <si>
    <t>master negative control. Gender 1=male</t>
  </si>
  <si>
    <t>B baseline</t>
  </si>
  <si>
    <t>A baseline</t>
  </si>
  <si>
    <t>B final</t>
  </si>
  <si>
    <t>A final</t>
  </si>
  <si>
    <t>cohort A</t>
  </si>
  <si>
    <t>cohort B</t>
  </si>
  <si>
    <t>A value over 1 means cohort A died disproportionately more</t>
  </si>
  <si>
    <t>If A is older (lower DOB), there will be a normal downward slope</t>
  </si>
  <si>
    <t>This is expected since older people have a downward slope and the older they are, the greater the slope</t>
  </si>
  <si>
    <t>So if you do 1920 and 1925, we'd expect to see a 7%/yr difference based on mortality curves.</t>
  </si>
  <si>
    <t>We see virtually exactly that in the Czech data, e.g., comparing females in both cohorts.</t>
  </si>
  <si>
    <t>and somewhat more when comparing all ages.</t>
  </si>
  <si>
    <t>Also, the Czech data doesn't seem to capture all the deaths accurately until Jan 2021.</t>
  </si>
  <si>
    <t>Comparing young cohorts requires a  longer baseline period due to fewer deaths (e.g., 1980 vs 1985)</t>
  </si>
  <si>
    <t>COVID was an NPH and older people were dispropotionally affected, eg compare 1945 vs. 1955: you'll see a hump during COVID</t>
  </si>
  <si>
    <t>If COVID were a proportional hazard, there would be no hump.</t>
  </si>
  <si>
    <t>Note that most of the elderly got vaccinated so things MOVE mid year because their mortality shifted due to mass vaccination</t>
  </si>
  <si>
    <t>So if you compare 1930 with 1935, there will be a downard slope</t>
  </si>
  <si>
    <t>Net impact until…</t>
  </si>
  <si>
    <t>end 2022</t>
  </si>
  <si>
    <t>Remember: KCOR is net harm/benefit at any point. It was never designed for mixed age/sex. So it tracks the long term trend so after an NPH, it naturally falls to the normal ratio when the NPH is over.</t>
  </si>
  <si>
    <t>There is a false vaccine benefit due to NPH. It lasts only as long as COVID.</t>
  </si>
  <si>
    <t>from 11/5 to 1/5/22</t>
  </si>
  <si>
    <t>1945.1950 is worst case comorbidity increase</t>
  </si>
  <si>
    <t>1940 v younger shows range to 1965</t>
  </si>
  <si>
    <t xml:space="preserve"> </t>
  </si>
  <si>
    <t>In this sheet we test SW hypothesis that if we define the cohorts in Jun 2021 as usual</t>
  </si>
  <si>
    <t>but then apply KOCOR starting in low COVID period 300 days later (4.3 time HVE 1% half-lives later)</t>
  </si>
  <si>
    <t>Let's see how cum v0 compares with cum v2 since SW says cum v1 are a bad comparator</t>
  </si>
  <si>
    <t>We'll use use 10 weeks starting 4-11-22 which is when unvaxxed deaths drop below 900 signifying end of COVID death wave</t>
  </si>
  <si>
    <t>Remarkably, a 1940 vs 1980 gives a near perfect match (other than the NPH Covid wave) which is CLEARLY NPH.</t>
  </si>
  <si>
    <t>Calcuation of NPH using pre-vaccine COVID wave</t>
  </si>
  <si>
    <t>deaths</t>
  </si>
  <si>
    <t>Pre-COVID baseline</t>
  </si>
  <si>
    <t>Average</t>
  </si>
  <si>
    <t>pre-COVID</t>
  </si>
  <si>
    <t>Reference</t>
  </si>
  <si>
    <t>Covid deaths</t>
  </si>
  <si>
    <t>Peak COVID period</t>
  </si>
  <si>
    <t>now let's see how non-proportional the hazard is. We have to take the ratio of the INCREMENTAL deaths</t>
  </si>
  <si>
    <t>Now we compute what the incremental ratio SHOULD have been</t>
  </si>
  <si>
    <t>NCACM ratio</t>
  </si>
  <si>
    <t>CACM ratio</t>
  </si>
  <si>
    <t>NPH multiplier</t>
  </si>
  <si>
    <t>Cohort death ratios</t>
  </si>
  <si>
    <t>Ratios of deaths in our cohorts. If COVID is a PH, the CACM (only COVID deaths) should match this ratio</t>
  </si>
  <si>
    <t>The COVID deaths (incremental death ratio) was higher than the death ratios predicted!!</t>
  </si>
  <si>
    <t>NCACM</t>
  </si>
  <si>
    <t>Which means that a 2.388x MR ratio between cohorts produces a 1.88*2.388 number of COVID cases over the expected 2.388x expected</t>
  </si>
  <si>
    <t>https://chatgpt.com/share/685f9c04-ece4-8009-91c4-870ea9e7970d</t>
  </si>
  <si>
    <t>If COVID was a proportional hazard, the ratio should have been 1, not 1.88</t>
  </si>
  <si>
    <t>unvax</t>
  </si>
  <si>
    <t>vax</t>
  </si>
  <si>
    <t>HVE deaths</t>
  </si>
  <si>
    <t>u</t>
  </si>
  <si>
    <t>v2</t>
  </si>
  <si>
    <t>Simulated data</t>
  </si>
  <si>
    <t>Czech data (real)</t>
  </si>
  <si>
    <t>shift u</t>
  </si>
  <si>
    <t>shift v</t>
  </si>
  <si>
    <t>Ratio (t)</t>
  </si>
  <si>
    <t>log(shift u)</t>
  </si>
  <si>
    <t>log(shift v)</t>
  </si>
  <si>
    <t>average/avg final</t>
  </si>
  <si>
    <t>No HVE delay needed (see HVE tests).</t>
  </si>
  <si>
    <r>
      <t>Now we have to</t>
    </r>
    <r>
      <rPr>
        <b/>
        <sz val="11"/>
        <color theme="1"/>
        <rFont val="Aptos Narrow"/>
        <family val="2"/>
        <scheme val="minor"/>
      </rPr>
      <t xml:space="preserve"> look at mortality tables</t>
    </r>
    <r>
      <rPr>
        <sz val="11"/>
        <color theme="1"/>
        <rFont val="Aptos Narrow"/>
        <family val="2"/>
        <scheme val="minor"/>
      </rPr>
      <t xml:space="preserve"> to compute the underlying mortality differences causing this 1.88X higher than expected</t>
    </r>
  </si>
  <si>
    <t>These are from the mortality table for the different ages</t>
  </si>
  <si>
    <t>(Multiple Items)</t>
  </si>
  <si>
    <t>but we start cumulating REALLY late (start of 2022 rather than mid 2021). We still get a huge signal and vax 1 and 2 are similar since</t>
  </si>
  <si>
    <t>most people who got vax 1 later got vax 2</t>
  </si>
  <si>
    <t>If you remove the "unknown" DOB, things change dramatically.</t>
  </si>
  <si>
    <t>HVE delay period</t>
  </si>
  <si>
    <t>Net effect</t>
  </si>
  <si>
    <t>2.388^1.5</t>
  </si>
  <si>
    <t>So the 1.5 exponent is conservative.</t>
  </si>
  <si>
    <t>For the 1950 cohort only since we understand the HVE mortality differences.</t>
  </si>
  <si>
    <t>11/8 - 12/27</t>
  </si>
  <si>
    <t>high COVID</t>
  </si>
  <si>
    <t>baseline</t>
  </si>
  <si>
    <t>8/16-10/18</t>
  </si>
  <si>
    <t>Ratio increase</t>
  </si>
  <si>
    <t>Ratio of the increases from 1</t>
  </si>
  <si>
    <t>so the 4.5X death is well within the expected 6X range</t>
  </si>
  <si>
    <t>Death counts for fixed cohorts</t>
  </si>
  <si>
    <t xml:space="preserve">But 3.3X HVE ^1.5 = 6 </t>
  </si>
  <si>
    <t xml:space="preserve">Remarkably, a 1940 vs 1980 gives a near perfect match (other than the NPH Covid wave) which is CLEARLY NPH. </t>
  </si>
  <si>
    <t>1940 vs. 1965 gives a strong NPH signal</t>
  </si>
  <si>
    <t>vax2 vs. unvaxxed jun cutoff. The values are all DEATH counts. ISO week 24 enrollment (6/14/21)</t>
  </si>
  <si>
    <t>Matched cohort (raw curves: everything under 80)</t>
  </si>
  <si>
    <t>Matched cohort: everything but 1950</t>
  </si>
  <si>
    <t>cum u</t>
  </si>
  <si>
    <t>v</t>
  </si>
  <si>
    <t>day</t>
  </si>
  <si>
    <t>same KCOR result if we restrict to a single age.</t>
  </si>
  <si>
    <t xml:space="preserve">SW claims we go from 3.3 to 1.6 mortality over time. Half life is 60 days. </t>
  </si>
  <si>
    <t>So the HVE part is 1.6 which is 50% of the total mortality</t>
  </si>
  <si>
    <t>You can't match the cohorts for 4 months. No way to make the numbers work.</t>
  </si>
  <si>
    <t>So we can simulate by setting HVE =  50% of the u start value</t>
  </si>
  <si>
    <t>sum of vaxxed</t>
  </si>
  <si>
    <t>fixed cohort enrollment date was 6/14/21</t>
  </si>
  <si>
    <t>sum of deaths peak COVID</t>
  </si>
  <si>
    <t>Unvax</t>
  </si>
  <si>
    <t>sum deaths 8 wk baseline</t>
  </si>
  <si>
    <t>Incremental ratio</t>
  </si>
  <si>
    <t>The incremental ratio show a 30% vaccine benefit for fixed cohorts.</t>
  </si>
  <si>
    <t>But that assumes proportional hazards.</t>
  </si>
  <si>
    <t xml:space="preserve">For 1940, there is a 5X frailty factor  which causes a 5**1.5=2.2X increase in deaths </t>
  </si>
  <si>
    <t>So we observe only a 30% increase instead of a 120% increase which means</t>
  </si>
  <si>
    <t xml:space="preserve">that the vaccines actually </t>
  </si>
  <si>
    <t>Used to compute the COVID ACM differential increases for u cf. to v to show in 6x range.</t>
  </si>
  <si>
    <t>Delay (weeks)</t>
  </si>
  <si>
    <t>Baseline weeks</t>
  </si>
  <si>
    <t>10 week delay gives flat baselines since vax no longer increasing deaths 30 weeks post shot</t>
  </si>
  <si>
    <t xml:space="preserve">Set parameters here. </t>
  </si>
  <si>
    <t>parameters in red</t>
  </si>
  <si>
    <t>Let's see if the incremental COVID deaths are proportional to the each other. We are using FIXED cohorts and assuming PROPORTIONAL hazards.</t>
  </si>
  <si>
    <t>Note: a 1940 vs 1980 gives a near perfect match (other than the NPH Covid wave) which is CLEARLY NPH.</t>
  </si>
  <si>
    <t>A nice test of KCOR is comparing 1940 vs. 1945</t>
  </si>
  <si>
    <t>Booster enroll date</t>
  </si>
  <si>
    <t>sum</t>
  </si>
  <si>
    <t>difference</t>
  </si>
  <si>
    <t>diff</t>
  </si>
  <si>
    <t xml:space="preserve">The diff column goes smaller and smaller and the diffeerences between values gets smaller </t>
  </si>
  <si>
    <t>and smaller.</t>
  </si>
  <si>
    <t>With HVE:</t>
  </si>
  <si>
    <t>Not even close to HVE. The differences should monotonically decrease with smaller and smaller deltas between the difference values</t>
  </si>
  <si>
    <t>You can start counting on 8/2/21 and get the same result.</t>
  </si>
  <si>
    <t>8 weeks starting 7/5/21 to skip over 3 week HVE avg per week</t>
  </si>
  <si>
    <t>peak COVID are the 10 weeks the dose 2 cohort exceeded 200 deaths (avg per week)</t>
  </si>
  <si>
    <t>incremental ratio is (1-value)/(1-value)</t>
  </si>
  <si>
    <t>HVE is 2.68 from the 1940 spreadsheet</t>
  </si>
  <si>
    <t>sqrt(2.68)=1.63</t>
  </si>
  <si>
    <t>So the incremental ratio is less than that meaning the vaccine didn't provide ANY protection against death during COVID periods. It was all NPH effects.</t>
  </si>
  <si>
    <t>Sex differences are huge compared to age  or comorbidity differences.</t>
  </si>
  <si>
    <t>Even within the same age, sex differences create a differential signal gradually over time</t>
  </si>
  <si>
    <t>source code  that generated the data github skirsch/Czech/code/KCOR.py</t>
  </si>
  <si>
    <t>This is the HVE at the start</t>
  </si>
  <si>
    <t>HVE decline rate</t>
  </si>
  <si>
    <t>This is HVE decline per day in %</t>
  </si>
  <si>
    <t>v end</t>
  </si>
  <si>
    <t>u end</t>
  </si>
  <si>
    <t>HVE death shift</t>
  </si>
  <si>
    <t>CMR ratio v/u</t>
  </si>
  <si>
    <t>If there is HVE, here's what would happen during KCOR baseline period (Ratio cum v/u)</t>
  </si>
  <si>
    <t>Ratio cum v/u</t>
  </si>
  <si>
    <t>With 1% HVE with starting at same point and ending at 800/400 deaths in v/u.</t>
  </si>
  <si>
    <t>so let's model that</t>
  </si>
  <si>
    <t>vax deaths at end</t>
  </si>
  <si>
    <t>unvax deaths at end</t>
  </si>
  <si>
    <t>SW claims we go from static HVE ratio of 3 to 2 over 4 months from the chart</t>
  </si>
  <si>
    <t>3v</t>
  </si>
  <si>
    <t>cum 3v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</si>
</sst>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1"/>
      <color rgb="FFFF000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9">
    <xf numFmtId="0" fontId="0" fillId="0" borderId="0" xfId="0"/>
    <xf numFmtId="14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16" fillId="0" borderId="0" xfId="0" applyFont="1"/>
    <xf numFmtId="14" fontId="16" fillId="0" borderId="0" xfId="0" applyNumberFormat="1" applyFont="1" applyAlignment="1">
      <alignment horizontal="left"/>
    </xf>
    <xf numFmtId="0" fontId="18" fillId="0" borderId="0" xfId="0" applyFont="1"/>
    <xf numFmtId="17" fontId="0" fillId="0" borderId="0" xfId="0" applyNumberFormat="1"/>
    <xf numFmtId="0" fontId="0" fillId="0" borderId="0" xfId="0" applyAlignment="1">
      <alignment horizontal="left" indent="1"/>
    </xf>
    <xf numFmtId="10" fontId="0" fillId="0" borderId="0" xfId="0" applyNumberFormat="1"/>
    <xf numFmtId="10" fontId="16" fillId="0" borderId="0" xfId="0" applyNumberFormat="1" applyFont="1"/>
    <xf numFmtId="14" fontId="16" fillId="0" borderId="0" xfId="0" applyNumberFormat="1" applyFont="1"/>
    <xf numFmtId="0" fontId="0" fillId="0" borderId="0" xfId="0" applyAlignment="1">
      <alignment horizontal="left" indent="2"/>
    </xf>
    <xf numFmtId="0" fontId="16" fillId="33" borderId="10" xfId="0" applyFont="1" applyFill="1" applyBorder="1"/>
    <xf numFmtId="0" fontId="16" fillId="0" borderId="0" xfId="0" applyFont="1" applyAlignment="1">
      <alignment horizontal="right"/>
    </xf>
    <xf numFmtId="17" fontId="16" fillId="0" borderId="0" xfId="0" applyNumberFormat="1" applyFont="1"/>
    <xf numFmtId="0" fontId="14" fillId="0" borderId="0" xfId="0" applyFont="1"/>
    <xf numFmtId="0" fontId="0" fillId="0" borderId="0" xfId="0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0">
    <dxf>
      <font>
        <b/>
      </font>
    </dxf>
    <dxf>
      <font>
        <b/>
      </font>
    </dxf>
    <dxf>
      <font>
        <b val="0"/>
      </font>
    </dxf>
    <dxf>
      <font>
        <b val="0"/>
      </font>
    </dxf>
    <dxf>
      <font>
        <b/>
      </font>
    </dxf>
    <dxf>
      <font>
        <b/>
      </font>
    </dxf>
    <dxf>
      <font>
        <b val="0"/>
      </font>
    </dxf>
    <dxf>
      <font>
        <b val="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 val="0"/>
      </font>
    </dxf>
    <dxf>
      <font>
        <b val="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theme" Target="theme/theme1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pivotCacheDefinition" Target="pivotCache/pivotCacheDefinition1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6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7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9.xml"/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1.xml"/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2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3.xml"/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5.xml"/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6.xml"/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8.xml"/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1.xml"/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2.xml"/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6.xml"/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0.xml"/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1.xml"/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3.xml"/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4.xml"/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6.xml"/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8.xml"/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3.xml"/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[KCORv2.xlsx]jun 14 enroll!PivotTable4</c:name>
    <c:fmtId val="25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'jun 14 enroll'!$B$5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'jun 14 enroll'!$A$6:$A$246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14 enroll'!$B$6:$B$246</c:f>
              <c:numCache>
                <c:formatCode>General</c:formatCode>
                <c:ptCount val="241"/>
                <c:pt idx="0">
                  <c:v>2273</c:v>
                </c:pt>
                <c:pt idx="1">
                  <c:v>2287</c:v>
                </c:pt>
                <c:pt idx="2">
                  <c:v>2318</c:v>
                </c:pt>
                <c:pt idx="3">
                  <c:v>2288</c:v>
                </c:pt>
                <c:pt idx="4">
                  <c:v>2322</c:v>
                </c:pt>
                <c:pt idx="5">
                  <c:v>2243</c:v>
                </c:pt>
                <c:pt idx="6">
                  <c:v>2113</c:v>
                </c:pt>
                <c:pt idx="7">
                  <c:v>2035</c:v>
                </c:pt>
                <c:pt idx="8">
                  <c:v>2106</c:v>
                </c:pt>
                <c:pt idx="9">
                  <c:v>1998</c:v>
                </c:pt>
                <c:pt idx="10">
                  <c:v>2021</c:v>
                </c:pt>
                <c:pt idx="11">
                  <c:v>1912</c:v>
                </c:pt>
                <c:pt idx="12">
                  <c:v>1927</c:v>
                </c:pt>
                <c:pt idx="13">
                  <c:v>2133</c:v>
                </c:pt>
                <c:pt idx="14">
                  <c:v>1988</c:v>
                </c:pt>
                <c:pt idx="15">
                  <c:v>2014</c:v>
                </c:pt>
                <c:pt idx="16">
                  <c:v>2069</c:v>
                </c:pt>
                <c:pt idx="17">
                  <c:v>2103</c:v>
                </c:pt>
                <c:pt idx="18">
                  <c:v>1983</c:v>
                </c:pt>
                <c:pt idx="19">
                  <c:v>1978</c:v>
                </c:pt>
                <c:pt idx="20">
                  <c:v>2100</c:v>
                </c:pt>
                <c:pt idx="21">
                  <c:v>2201</c:v>
                </c:pt>
                <c:pt idx="22">
                  <c:v>2151</c:v>
                </c:pt>
                <c:pt idx="23">
                  <c:v>2185</c:v>
                </c:pt>
                <c:pt idx="24">
                  <c:v>2092</c:v>
                </c:pt>
                <c:pt idx="25">
                  <c:v>2018</c:v>
                </c:pt>
                <c:pt idx="26">
                  <c:v>2017</c:v>
                </c:pt>
                <c:pt idx="27">
                  <c:v>2072</c:v>
                </c:pt>
                <c:pt idx="28">
                  <c:v>2196</c:v>
                </c:pt>
                <c:pt idx="29">
                  <c:v>2386</c:v>
                </c:pt>
                <c:pt idx="30">
                  <c:v>2371</c:v>
                </c:pt>
                <c:pt idx="31">
                  <c:v>2590</c:v>
                </c:pt>
                <c:pt idx="32">
                  <c:v>2933</c:v>
                </c:pt>
                <c:pt idx="33">
                  <c:v>3642</c:v>
                </c:pt>
                <c:pt idx="34">
                  <c:v>4206</c:v>
                </c:pt>
                <c:pt idx="35">
                  <c:v>4238</c:v>
                </c:pt>
                <c:pt idx="36">
                  <c:v>3857</c:v>
                </c:pt>
                <c:pt idx="37">
                  <c:v>3400</c:v>
                </c:pt>
                <c:pt idx="38">
                  <c:v>3148</c:v>
                </c:pt>
                <c:pt idx="39">
                  <c:v>3085</c:v>
                </c:pt>
                <c:pt idx="40">
                  <c:v>3084</c:v>
                </c:pt>
                <c:pt idx="41">
                  <c:v>3237</c:v>
                </c:pt>
                <c:pt idx="42">
                  <c:v>3219</c:v>
                </c:pt>
                <c:pt idx="43">
                  <c:v>3517</c:v>
                </c:pt>
                <c:pt idx="44">
                  <c:v>3830</c:v>
                </c:pt>
                <c:pt idx="45">
                  <c:v>3698</c:v>
                </c:pt>
                <c:pt idx="46">
                  <c:v>3502</c:v>
                </c:pt>
                <c:pt idx="47">
                  <c:v>3247</c:v>
                </c:pt>
                <c:pt idx="48">
                  <c:v>3064</c:v>
                </c:pt>
                <c:pt idx="49">
                  <c:v>3149</c:v>
                </c:pt>
                <c:pt idx="50">
                  <c:v>3198</c:v>
                </c:pt>
                <c:pt idx="51">
                  <c:v>3303</c:v>
                </c:pt>
                <c:pt idx="52">
                  <c:v>3532</c:v>
                </c:pt>
                <c:pt idx="53">
                  <c:v>3513</c:v>
                </c:pt>
                <c:pt idx="54">
                  <c:v>3268</c:v>
                </c:pt>
                <c:pt idx="55">
                  <c:v>2889</c:v>
                </c:pt>
                <c:pt idx="56">
                  <c:v>2679</c:v>
                </c:pt>
                <c:pt idx="57">
                  <c:v>2311</c:v>
                </c:pt>
                <c:pt idx="58">
                  <c:v>2011</c:v>
                </c:pt>
                <c:pt idx="59">
                  <c:v>1779</c:v>
                </c:pt>
                <c:pt idx="60">
                  <c:v>1744</c:v>
                </c:pt>
                <c:pt idx="61">
                  <c:v>1523</c:v>
                </c:pt>
                <c:pt idx="62">
                  <c:v>1392</c:v>
                </c:pt>
                <c:pt idx="63">
                  <c:v>1233</c:v>
                </c:pt>
                <c:pt idx="64">
                  <c:v>1110</c:v>
                </c:pt>
                <c:pt idx="65">
                  <c:v>1108</c:v>
                </c:pt>
                <c:pt idx="66">
                  <c:v>1015</c:v>
                </c:pt>
                <c:pt idx="67">
                  <c:v>1037</c:v>
                </c:pt>
                <c:pt idx="68">
                  <c:v>946</c:v>
                </c:pt>
                <c:pt idx="69">
                  <c:v>891</c:v>
                </c:pt>
                <c:pt idx="70">
                  <c:v>934</c:v>
                </c:pt>
                <c:pt idx="71">
                  <c:v>896</c:v>
                </c:pt>
                <c:pt idx="72">
                  <c:v>870</c:v>
                </c:pt>
                <c:pt idx="73">
                  <c:v>881</c:v>
                </c:pt>
                <c:pt idx="74">
                  <c:v>818</c:v>
                </c:pt>
                <c:pt idx="75">
                  <c:v>873</c:v>
                </c:pt>
                <c:pt idx="76">
                  <c:v>850</c:v>
                </c:pt>
                <c:pt idx="77">
                  <c:v>784</c:v>
                </c:pt>
                <c:pt idx="78">
                  <c:v>792</c:v>
                </c:pt>
                <c:pt idx="79">
                  <c:v>812</c:v>
                </c:pt>
                <c:pt idx="80">
                  <c:v>880</c:v>
                </c:pt>
                <c:pt idx="81">
                  <c:v>885</c:v>
                </c:pt>
                <c:pt idx="82">
                  <c:v>821</c:v>
                </c:pt>
                <c:pt idx="83">
                  <c:v>813</c:v>
                </c:pt>
                <c:pt idx="84">
                  <c:v>885</c:v>
                </c:pt>
                <c:pt idx="85">
                  <c:v>961</c:v>
                </c:pt>
                <c:pt idx="86">
                  <c:v>1034</c:v>
                </c:pt>
                <c:pt idx="87">
                  <c:v>1120</c:v>
                </c:pt>
                <c:pt idx="88">
                  <c:v>1267</c:v>
                </c:pt>
                <c:pt idx="89">
                  <c:v>1421</c:v>
                </c:pt>
                <c:pt idx="90">
                  <c:v>1479</c:v>
                </c:pt>
                <c:pt idx="91">
                  <c:v>1546</c:v>
                </c:pt>
                <c:pt idx="92">
                  <c:v>1568</c:v>
                </c:pt>
                <c:pt idx="93">
                  <c:v>1479</c:v>
                </c:pt>
                <c:pt idx="94">
                  <c:v>1347</c:v>
                </c:pt>
                <c:pt idx="95">
                  <c:v>1293</c:v>
                </c:pt>
                <c:pt idx="96">
                  <c:v>1193</c:v>
                </c:pt>
                <c:pt idx="97">
                  <c:v>1123</c:v>
                </c:pt>
                <c:pt idx="98">
                  <c:v>978</c:v>
                </c:pt>
                <c:pt idx="99">
                  <c:v>971</c:v>
                </c:pt>
                <c:pt idx="100">
                  <c:v>1132</c:v>
                </c:pt>
                <c:pt idx="101">
                  <c:v>1122</c:v>
                </c:pt>
                <c:pt idx="102">
                  <c:v>1130</c:v>
                </c:pt>
                <c:pt idx="103">
                  <c:v>1066</c:v>
                </c:pt>
                <c:pt idx="104">
                  <c:v>1035</c:v>
                </c:pt>
                <c:pt idx="105">
                  <c:v>1001</c:v>
                </c:pt>
                <c:pt idx="106">
                  <c:v>923</c:v>
                </c:pt>
                <c:pt idx="107">
                  <c:v>1017</c:v>
                </c:pt>
                <c:pt idx="108">
                  <c:v>991</c:v>
                </c:pt>
                <c:pt idx="109">
                  <c:v>931</c:v>
                </c:pt>
                <c:pt idx="110">
                  <c:v>876</c:v>
                </c:pt>
                <c:pt idx="111">
                  <c:v>829</c:v>
                </c:pt>
                <c:pt idx="112">
                  <c:v>831</c:v>
                </c:pt>
                <c:pt idx="113">
                  <c:v>877</c:v>
                </c:pt>
                <c:pt idx="114">
                  <c:v>807</c:v>
                </c:pt>
                <c:pt idx="115">
                  <c:v>729</c:v>
                </c:pt>
                <c:pt idx="116">
                  <c:v>696</c:v>
                </c:pt>
                <c:pt idx="117">
                  <c:v>723</c:v>
                </c:pt>
                <c:pt idx="118">
                  <c:v>743</c:v>
                </c:pt>
                <c:pt idx="119">
                  <c:v>729</c:v>
                </c:pt>
                <c:pt idx="120">
                  <c:v>729</c:v>
                </c:pt>
                <c:pt idx="121">
                  <c:v>801</c:v>
                </c:pt>
                <c:pt idx="122">
                  <c:v>698</c:v>
                </c:pt>
                <c:pt idx="123">
                  <c:v>710</c:v>
                </c:pt>
                <c:pt idx="124">
                  <c:v>806</c:v>
                </c:pt>
                <c:pt idx="125">
                  <c:v>799</c:v>
                </c:pt>
                <c:pt idx="126">
                  <c:v>772</c:v>
                </c:pt>
                <c:pt idx="127">
                  <c:v>823</c:v>
                </c:pt>
                <c:pt idx="128">
                  <c:v>795</c:v>
                </c:pt>
                <c:pt idx="129">
                  <c:v>790</c:v>
                </c:pt>
                <c:pt idx="130">
                  <c:v>692</c:v>
                </c:pt>
                <c:pt idx="131">
                  <c:v>843</c:v>
                </c:pt>
                <c:pt idx="132">
                  <c:v>767</c:v>
                </c:pt>
                <c:pt idx="133">
                  <c:v>845</c:v>
                </c:pt>
                <c:pt idx="134">
                  <c:v>876</c:v>
                </c:pt>
                <c:pt idx="135">
                  <c:v>926</c:v>
                </c:pt>
                <c:pt idx="136">
                  <c:v>908</c:v>
                </c:pt>
                <c:pt idx="137">
                  <c:v>833</c:v>
                </c:pt>
                <c:pt idx="138">
                  <c:v>832</c:v>
                </c:pt>
                <c:pt idx="139">
                  <c:v>790</c:v>
                </c:pt>
                <c:pt idx="140">
                  <c:v>758</c:v>
                </c:pt>
                <c:pt idx="141">
                  <c:v>757</c:v>
                </c:pt>
                <c:pt idx="142">
                  <c:v>833</c:v>
                </c:pt>
                <c:pt idx="143">
                  <c:v>862</c:v>
                </c:pt>
                <c:pt idx="144">
                  <c:v>872</c:v>
                </c:pt>
                <c:pt idx="145">
                  <c:v>931</c:v>
                </c:pt>
                <c:pt idx="146">
                  <c:v>1031</c:v>
                </c:pt>
                <c:pt idx="147">
                  <c:v>1138</c:v>
                </c:pt>
                <c:pt idx="148">
                  <c:v>1023</c:v>
                </c:pt>
                <c:pt idx="149">
                  <c:v>940</c:v>
                </c:pt>
                <c:pt idx="150">
                  <c:v>867</c:v>
                </c:pt>
                <c:pt idx="151">
                  <c:v>779</c:v>
                </c:pt>
                <c:pt idx="152">
                  <c:v>810</c:v>
                </c:pt>
                <c:pt idx="153">
                  <c:v>800</c:v>
                </c:pt>
                <c:pt idx="154">
                  <c:v>802</c:v>
                </c:pt>
                <c:pt idx="155">
                  <c:v>784</c:v>
                </c:pt>
                <c:pt idx="156">
                  <c:v>791</c:v>
                </c:pt>
                <c:pt idx="157">
                  <c:v>756</c:v>
                </c:pt>
                <c:pt idx="158">
                  <c:v>760</c:v>
                </c:pt>
                <c:pt idx="159">
                  <c:v>773</c:v>
                </c:pt>
                <c:pt idx="160">
                  <c:v>765</c:v>
                </c:pt>
                <c:pt idx="161">
                  <c:v>745</c:v>
                </c:pt>
                <c:pt idx="162">
                  <c:v>741</c:v>
                </c:pt>
                <c:pt idx="163">
                  <c:v>715</c:v>
                </c:pt>
                <c:pt idx="164">
                  <c:v>679</c:v>
                </c:pt>
                <c:pt idx="165">
                  <c:v>765</c:v>
                </c:pt>
                <c:pt idx="166">
                  <c:v>668</c:v>
                </c:pt>
                <c:pt idx="167">
                  <c:v>701</c:v>
                </c:pt>
                <c:pt idx="168">
                  <c:v>674</c:v>
                </c:pt>
                <c:pt idx="169">
                  <c:v>657</c:v>
                </c:pt>
                <c:pt idx="170">
                  <c:v>701</c:v>
                </c:pt>
                <c:pt idx="171">
                  <c:v>690</c:v>
                </c:pt>
                <c:pt idx="172">
                  <c:v>732</c:v>
                </c:pt>
                <c:pt idx="173">
                  <c:v>671</c:v>
                </c:pt>
                <c:pt idx="174">
                  <c:v>653</c:v>
                </c:pt>
                <c:pt idx="175">
                  <c:v>684</c:v>
                </c:pt>
                <c:pt idx="176">
                  <c:v>669</c:v>
                </c:pt>
                <c:pt idx="177">
                  <c:v>593</c:v>
                </c:pt>
                <c:pt idx="178">
                  <c:v>630</c:v>
                </c:pt>
                <c:pt idx="179">
                  <c:v>658</c:v>
                </c:pt>
                <c:pt idx="180">
                  <c:v>760</c:v>
                </c:pt>
                <c:pt idx="181">
                  <c:v>687</c:v>
                </c:pt>
                <c:pt idx="182">
                  <c:v>601</c:v>
                </c:pt>
                <c:pt idx="183">
                  <c:v>658</c:v>
                </c:pt>
                <c:pt idx="184">
                  <c:v>667</c:v>
                </c:pt>
                <c:pt idx="185">
                  <c:v>695</c:v>
                </c:pt>
                <c:pt idx="186">
                  <c:v>667</c:v>
                </c:pt>
                <c:pt idx="187">
                  <c:v>747</c:v>
                </c:pt>
                <c:pt idx="188">
                  <c:v>739</c:v>
                </c:pt>
                <c:pt idx="189">
                  <c:v>717</c:v>
                </c:pt>
                <c:pt idx="190">
                  <c:v>727</c:v>
                </c:pt>
                <c:pt idx="191">
                  <c:v>730</c:v>
                </c:pt>
                <c:pt idx="192">
                  <c:v>721</c:v>
                </c:pt>
                <c:pt idx="193">
                  <c:v>768</c:v>
                </c:pt>
                <c:pt idx="194">
                  <c:v>765</c:v>
                </c:pt>
                <c:pt idx="195">
                  <c:v>806</c:v>
                </c:pt>
                <c:pt idx="196">
                  <c:v>850</c:v>
                </c:pt>
                <c:pt idx="197">
                  <c:v>756</c:v>
                </c:pt>
                <c:pt idx="198">
                  <c:v>867</c:v>
                </c:pt>
                <c:pt idx="199">
                  <c:v>833</c:v>
                </c:pt>
                <c:pt idx="200">
                  <c:v>807</c:v>
                </c:pt>
                <c:pt idx="201">
                  <c:v>738</c:v>
                </c:pt>
                <c:pt idx="202">
                  <c:v>780</c:v>
                </c:pt>
                <c:pt idx="203">
                  <c:v>785</c:v>
                </c:pt>
                <c:pt idx="204">
                  <c:v>765</c:v>
                </c:pt>
                <c:pt idx="205">
                  <c:v>796</c:v>
                </c:pt>
                <c:pt idx="206">
                  <c:v>716</c:v>
                </c:pt>
                <c:pt idx="207">
                  <c:v>674</c:v>
                </c:pt>
                <c:pt idx="208">
                  <c:v>618</c:v>
                </c:pt>
                <c:pt idx="209">
                  <c:v>708</c:v>
                </c:pt>
                <c:pt idx="210">
                  <c:v>652</c:v>
                </c:pt>
                <c:pt idx="211">
                  <c:v>643</c:v>
                </c:pt>
                <c:pt idx="212">
                  <c:v>638</c:v>
                </c:pt>
                <c:pt idx="213">
                  <c:v>620</c:v>
                </c:pt>
                <c:pt idx="214">
                  <c:v>633</c:v>
                </c:pt>
                <c:pt idx="215">
                  <c:v>647</c:v>
                </c:pt>
                <c:pt idx="216">
                  <c:v>574</c:v>
                </c:pt>
                <c:pt idx="217">
                  <c:v>614</c:v>
                </c:pt>
                <c:pt idx="218">
                  <c:v>603</c:v>
                </c:pt>
                <c:pt idx="219">
                  <c:v>609</c:v>
                </c:pt>
                <c:pt idx="220">
                  <c:v>619</c:v>
                </c:pt>
                <c:pt idx="221">
                  <c:v>629</c:v>
                </c:pt>
                <c:pt idx="222">
                  <c:v>596</c:v>
                </c:pt>
                <c:pt idx="223">
                  <c:v>570</c:v>
                </c:pt>
                <c:pt idx="224">
                  <c:v>634</c:v>
                </c:pt>
                <c:pt idx="225">
                  <c:v>607</c:v>
                </c:pt>
                <c:pt idx="226">
                  <c:v>517</c:v>
                </c:pt>
                <c:pt idx="227">
                  <c:v>600</c:v>
                </c:pt>
                <c:pt idx="228">
                  <c:v>527</c:v>
                </c:pt>
                <c:pt idx="229">
                  <c:v>555</c:v>
                </c:pt>
                <c:pt idx="230">
                  <c:v>551</c:v>
                </c:pt>
                <c:pt idx="231">
                  <c:v>502</c:v>
                </c:pt>
                <c:pt idx="232">
                  <c:v>482</c:v>
                </c:pt>
                <c:pt idx="233">
                  <c:v>472</c:v>
                </c:pt>
                <c:pt idx="234">
                  <c:v>451</c:v>
                </c:pt>
                <c:pt idx="235">
                  <c:v>293</c:v>
                </c:pt>
                <c:pt idx="236">
                  <c:v>286</c:v>
                </c:pt>
                <c:pt idx="237">
                  <c:v>211</c:v>
                </c:pt>
                <c:pt idx="238">
                  <c:v>214</c:v>
                </c:pt>
                <c:pt idx="239">
                  <c:v>94</c:v>
                </c:pt>
                <c:pt idx="240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0-4285-AB90-6629A76F938E}"/>
            </c:ext>
          </c:extLst>
        </c:ser>
        <c:ser>
          <c:idx val="1"/>
          <c:order val="1"/>
          <c:tx>
            <c:strRef>
              <c:f>'jun 14 enroll'!$C$5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'jun 14 enroll'!$A$6:$A$246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14 enroll'!$C$6:$C$246</c:f>
              <c:numCache>
                <c:formatCode>General</c:formatCode>
                <c:ptCount val="241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3</c:v>
                </c:pt>
                <c:pt idx="26">
                  <c:v>1</c:v>
                </c:pt>
                <c:pt idx="27">
                  <c:v>0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2</c:v>
                </c:pt>
                <c:pt idx="37">
                  <c:v>3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4</c:v>
                </c:pt>
                <c:pt idx="44">
                  <c:v>15</c:v>
                </c:pt>
                <c:pt idx="45">
                  <c:v>37</c:v>
                </c:pt>
                <c:pt idx="46">
                  <c:v>96</c:v>
                </c:pt>
                <c:pt idx="47">
                  <c:v>177</c:v>
                </c:pt>
                <c:pt idx="48">
                  <c:v>190</c:v>
                </c:pt>
                <c:pt idx="49">
                  <c:v>240</c:v>
                </c:pt>
                <c:pt idx="50">
                  <c:v>191</c:v>
                </c:pt>
                <c:pt idx="51">
                  <c:v>216</c:v>
                </c:pt>
                <c:pt idx="52">
                  <c:v>255</c:v>
                </c:pt>
                <c:pt idx="53">
                  <c:v>316</c:v>
                </c:pt>
                <c:pt idx="54">
                  <c:v>346</c:v>
                </c:pt>
                <c:pt idx="55">
                  <c:v>354</c:v>
                </c:pt>
                <c:pt idx="56">
                  <c:v>403</c:v>
                </c:pt>
                <c:pt idx="57">
                  <c:v>357</c:v>
                </c:pt>
                <c:pt idx="58">
                  <c:v>288</c:v>
                </c:pt>
                <c:pt idx="59">
                  <c:v>336</c:v>
                </c:pt>
                <c:pt idx="60">
                  <c:v>327</c:v>
                </c:pt>
                <c:pt idx="61">
                  <c:v>328</c:v>
                </c:pt>
                <c:pt idx="62">
                  <c:v>381</c:v>
                </c:pt>
                <c:pt idx="63">
                  <c:v>339</c:v>
                </c:pt>
                <c:pt idx="64">
                  <c:v>336</c:v>
                </c:pt>
                <c:pt idx="65">
                  <c:v>347</c:v>
                </c:pt>
                <c:pt idx="66">
                  <c:v>323</c:v>
                </c:pt>
                <c:pt idx="67">
                  <c:v>313</c:v>
                </c:pt>
                <c:pt idx="68">
                  <c:v>319</c:v>
                </c:pt>
                <c:pt idx="69">
                  <c:v>254</c:v>
                </c:pt>
                <c:pt idx="70">
                  <c:v>278</c:v>
                </c:pt>
                <c:pt idx="71">
                  <c:v>278</c:v>
                </c:pt>
                <c:pt idx="72">
                  <c:v>285</c:v>
                </c:pt>
                <c:pt idx="73">
                  <c:v>298</c:v>
                </c:pt>
                <c:pt idx="74">
                  <c:v>291</c:v>
                </c:pt>
                <c:pt idx="75">
                  <c:v>291</c:v>
                </c:pt>
                <c:pt idx="76">
                  <c:v>278</c:v>
                </c:pt>
                <c:pt idx="77">
                  <c:v>298</c:v>
                </c:pt>
                <c:pt idx="78">
                  <c:v>296</c:v>
                </c:pt>
                <c:pt idx="79">
                  <c:v>320</c:v>
                </c:pt>
                <c:pt idx="80">
                  <c:v>319</c:v>
                </c:pt>
                <c:pt idx="81">
                  <c:v>304</c:v>
                </c:pt>
                <c:pt idx="82">
                  <c:v>302</c:v>
                </c:pt>
                <c:pt idx="83">
                  <c:v>333</c:v>
                </c:pt>
                <c:pt idx="84">
                  <c:v>315</c:v>
                </c:pt>
                <c:pt idx="85">
                  <c:v>326</c:v>
                </c:pt>
                <c:pt idx="86">
                  <c:v>337</c:v>
                </c:pt>
                <c:pt idx="87">
                  <c:v>343</c:v>
                </c:pt>
                <c:pt idx="88">
                  <c:v>368</c:v>
                </c:pt>
                <c:pt idx="89">
                  <c:v>367</c:v>
                </c:pt>
                <c:pt idx="90">
                  <c:v>441</c:v>
                </c:pt>
                <c:pt idx="91">
                  <c:v>411</c:v>
                </c:pt>
                <c:pt idx="92">
                  <c:v>433</c:v>
                </c:pt>
                <c:pt idx="93">
                  <c:v>399</c:v>
                </c:pt>
                <c:pt idx="94">
                  <c:v>381</c:v>
                </c:pt>
                <c:pt idx="95">
                  <c:v>371</c:v>
                </c:pt>
                <c:pt idx="96">
                  <c:v>328</c:v>
                </c:pt>
                <c:pt idx="97">
                  <c:v>338</c:v>
                </c:pt>
                <c:pt idx="98">
                  <c:v>331</c:v>
                </c:pt>
                <c:pt idx="99">
                  <c:v>331</c:v>
                </c:pt>
                <c:pt idx="100">
                  <c:v>351</c:v>
                </c:pt>
                <c:pt idx="101">
                  <c:v>367</c:v>
                </c:pt>
                <c:pt idx="102">
                  <c:v>343</c:v>
                </c:pt>
                <c:pt idx="103">
                  <c:v>342</c:v>
                </c:pt>
                <c:pt idx="104">
                  <c:v>315</c:v>
                </c:pt>
                <c:pt idx="105">
                  <c:v>349</c:v>
                </c:pt>
                <c:pt idx="106">
                  <c:v>328</c:v>
                </c:pt>
                <c:pt idx="107">
                  <c:v>381</c:v>
                </c:pt>
                <c:pt idx="108">
                  <c:v>369</c:v>
                </c:pt>
                <c:pt idx="109">
                  <c:v>364</c:v>
                </c:pt>
                <c:pt idx="110">
                  <c:v>369</c:v>
                </c:pt>
                <c:pt idx="111">
                  <c:v>348</c:v>
                </c:pt>
                <c:pt idx="112">
                  <c:v>344</c:v>
                </c:pt>
                <c:pt idx="113">
                  <c:v>360</c:v>
                </c:pt>
                <c:pt idx="114">
                  <c:v>335</c:v>
                </c:pt>
                <c:pt idx="115">
                  <c:v>333</c:v>
                </c:pt>
                <c:pt idx="116">
                  <c:v>332</c:v>
                </c:pt>
                <c:pt idx="117">
                  <c:v>314</c:v>
                </c:pt>
                <c:pt idx="118">
                  <c:v>331</c:v>
                </c:pt>
                <c:pt idx="119">
                  <c:v>289</c:v>
                </c:pt>
                <c:pt idx="120">
                  <c:v>290</c:v>
                </c:pt>
                <c:pt idx="121">
                  <c:v>356</c:v>
                </c:pt>
                <c:pt idx="122">
                  <c:v>297</c:v>
                </c:pt>
                <c:pt idx="123">
                  <c:v>298</c:v>
                </c:pt>
                <c:pt idx="124">
                  <c:v>349</c:v>
                </c:pt>
                <c:pt idx="125">
                  <c:v>330</c:v>
                </c:pt>
                <c:pt idx="126">
                  <c:v>325</c:v>
                </c:pt>
                <c:pt idx="127">
                  <c:v>325</c:v>
                </c:pt>
                <c:pt idx="128">
                  <c:v>337</c:v>
                </c:pt>
                <c:pt idx="129">
                  <c:v>306</c:v>
                </c:pt>
                <c:pt idx="130">
                  <c:v>323</c:v>
                </c:pt>
                <c:pt idx="131">
                  <c:v>298</c:v>
                </c:pt>
                <c:pt idx="132">
                  <c:v>334</c:v>
                </c:pt>
                <c:pt idx="133">
                  <c:v>373</c:v>
                </c:pt>
                <c:pt idx="134">
                  <c:v>349</c:v>
                </c:pt>
                <c:pt idx="135">
                  <c:v>360</c:v>
                </c:pt>
                <c:pt idx="136">
                  <c:v>346</c:v>
                </c:pt>
                <c:pt idx="137">
                  <c:v>338</c:v>
                </c:pt>
                <c:pt idx="138">
                  <c:v>316</c:v>
                </c:pt>
                <c:pt idx="139">
                  <c:v>316</c:v>
                </c:pt>
                <c:pt idx="140">
                  <c:v>368</c:v>
                </c:pt>
                <c:pt idx="141">
                  <c:v>363</c:v>
                </c:pt>
                <c:pt idx="142">
                  <c:v>350</c:v>
                </c:pt>
                <c:pt idx="143">
                  <c:v>372</c:v>
                </c:pt>
                <c:pt idx="144">
                  <c:v>392</c:v>
                </c:pt>
                <c:pt idx="145">
                  <c:v>447</c:v>
                </c:pt>
                <c:pt idx="146">
                  <c:v>426</c:v>
                </c:pt>
                <c:pt idx="147">
                  <c:v>499</c:v>
                </c:pt>
                <c:pt idx="148">
                  <c:v>447</c:v>
                </c:pt>
                <c:pt idx="149">
                  <c:v>406</c:v>
                </c:pt>
                <c:pt idx="150">
                  <c:v>403</c:v>
                </c:pt>
                <c:pt idx="151">
                  <c:v>366</c:v>
                </c:pt>
                <c:pt idx="152">
                  <c:v>356</c:v>
                </c:pt>
                <c:pt idx="153">
                  <c:v>357</c:v>
                </c:pt>
                <c:pt idx="154">
                  <c:v>399</c:v>
                </c:pt>
                <c:pt idx="155">
                  <c:v>360</c:v>
                </c:pt>
                <c:pt idx="156">
                  <c:v>360</c:v>
                </c:pt>
                <c:pt idx="157">
                  <c:v>390</c:v>
                </c:pt>
                <c:pt idx="158">
                  <c:v>330</c:v>
                </c:pt>
                <c:pt idx="159">
                  <c:v>364</c:v>
                </c:pt>
                <c:pt idx="160">
                  <c:v>311</c:v>
                </c:pt>
                <c:pt idx="161">
                  <c:v>318</c:v>
                </c:pt>
                <c:pt idx="162">
                  <c:v>391</c:v>
                </c:pt>
                <c:pt idx="163">
                  <c:v>353</c:v>
                </c:pt>
                <c:pt idx="164">
                  <c:v>329</c:v>
                </c:pt>
                <c:pt idx="165">
                  <c:v>322</c:v>
                </c:pt>
                <c:pt idx="166">
                  <c:v>339</c:v>
                </c:pt>
                <c:pt idx="167">
                  <c:v>310</c:v>
                </c:pt>
                <c:pt idx="168">
                  <c:v>340</c:v>
                </c:pt>
                <c:pt idx="169">
                  <c:v>333</c:v>
                </c:pt>
                <c:pt idx="170">
                  <c:v>306</c:v>
                </c:pt>
                <c:pt idx="171">
                  <c:v>320</c:v>
                </c:pt>
                <c:pt idx="172">
                  <c:v>345</c:v>
                </c:pt>
                <c:pt idx="173">
                  <c:v>308</c:v>
                </c:pt>
                <c:pt idx="174">
                  <c:v>332</c:v>
                </c:pt>
                <c:pt idx="175">
                  <c:v>325</c:v>
                </c:pt>
                <c:pt idx="176">
                  <c:v>305</c:v>
                </c:pt>
                <c:pt idx="177">
                  <c:v>341</c:v>
                </c:pt>
                <c:pt idx="178">
                  <c:v>299</c:v>
                </c:pt>
                <c:pt idx="179">
                  <c:v>363</c:v>
                </c:pt>
                <c:pt idx="180">
                  <c:v>327</c:v>
                </c:pt>
                <c:pt idx="181">
                  <c:v>380</c:v>
                </c:pt>
                <c:pt idx="182">
                  <c:v>293</c:v>
                </c:pt>
                <c:pt idx="183">
                  <c:v>320</c:v>
                </c:pt>
                <c:pt idx="184">
                  <c:v>297</c:v>
                </c:pt>
                <c:pt idx="185">
                  <c:v>349</c:v>
                </c:pt>
                <c:pt idx="186">
                  <c:v>299</c:v>
                </c:pt>
                <c:pt idx="187">
                  <c:v>334</c:v>
                </c:pt>
                <c:pt idx="188">
                  <c:v>410</c:v>
                </c:pt>
                <c:pt idx="189">
                  <c:v>408</c:v>
                </c:pt>
                <c:pt idx="190">
                  <c:v>388</c:v>
                </c:pt>
                <c:pt idx="191">
                  <c:v>375</c:v>
                </c:pt>
                <c:pt idx="192">
                  <c:v>335</c:v>
                </c:pt>
                <c:pt idx="193">
                  <c:v>401</c:v>
                </c:pt>
                <c:pt idx="194">
                  <c:v>384</c:v>
                </c:pt>
                <c:pt idx="195">
                  <c:v>376</c:v>
                </c:pt>
                <c:pt idx="196">
                  <c:v>444</c:v>
                </c:pt>
                <c:pt idx="197">
                  <c:v>386</c:v>
                </c:pt>
                <c:pt idx="198">
                  <c:v>383</c:v>
                </c:pt>
                <c:pt idx="199">
                  <c:v>387</c:v>
                </c:pt>
                <c:pt idx="200">
                  <c:v>371</c:v>
                </c:pt>
                <c:pt idx="201">
                  <c:v>352</c:v>
                </c:pt>
                <c:pt idx="202">
                  <c:v>408</c:v>
                </c:pt>
                <c:pt idx="203">
                  <c:v>411</c:v>
                </c:pt>
                <c:pt idx="204">
                  <c:v>388</c:v>
                </c:pt>
                <c:pt idx="205">
                  <c:v>432</c:v>
                </c:pt>
                <c:pt idx="206">
                  <c:v>352</c:v>
                </c:pt>
                <c:pt idx="207">
                  <c:v>414</c:v>
                </c:pt>
                <c:pt idx="208">
                  <c:v>346</c:v>
                </c:pt>
                <c:pt idx="209">
                  <c:v>302</c:v>
                </c:pt>
                <c:pt idx="210">
                  <c:v>314</c:v>
                </c:pt>
                <c:pt idx="211">
                  <c:v>340</c:v>
                </c:pt>
                <c:pt idx="212">
                  <c:v>348</c:v>
                </c:pt>
                <c:pt idx="213">
                  <c:v>327</c:v>
                </c:pt>
                <c:pt idx="214">
                  <c:v>302</c:v>
                </c:pt>
                <c:pt idx="215">
                  <c:v>297</c:v>
                </c:pt>
                <c:pt idx="216">
                  <c:v>312</c:v>
                </c:pt>
                <c:pt idx="217">
                  <c:v>314</c:v>
                </c:pt>
                <c:pt idx="218">
                  <c:v>307</c:v>
                </c:pt>
                <c:pt idx="219">
                  <c:v>308</c:v>
                </c:pt>
                <c:pt idx="220">
                  <c:v>340</c:v>
                </c:pt>
                <c:pt idx="221">
                  <c:v>293</c:v>
                </c:pt>
                <c:pt idx="222">
                  <c:v>297</c:v>
                </c:pt>
                <c:pt idx="223">
                  <c:v>291</c:v>
                </c:pt>
                <c:pt idx="224">
                  <c:v>318</c:v>
                </c:pt>
                <c:pt idx="225">
                  <c:v>305</c:v>
                </c:pt>
                <c:pt idx="226">
                  <c:v>268</c:v>
                </c:pt>
                <c:pt idx="227">
                  <c:v>336</c:v>
                </c:pt>
                <c:pt idx="228">
                  <c:v>292</c:v>
                </c:pt>
                <c:pt idx="229">
                  <c:v>285</c:v>
                </c:pt>
                <c:pt idx="230">
                  <c:v>293</c:v>
                </c:pt>
                <c:pt idx="231">
                  <c:v>236</c:v>
                </c:pt>
                <c:pt idx="232">
                  <c:v>234</c:v>
                </c:pt>
                <c:pt idx="233">
                  <c:v>225</c:v>
                </c:pt>
                <c:pt idx="234">
                  <c:v>241</c:v>
                </c:pt>
                <c:pt idx="235">
                  <c:v>149</c:v>
                </c:pt>
                <c:pt idx="236">
                  <c:v>145</c:v>
                </c:pt>
                <c:pt idx="237">
                  <c:v>135</c:v>
                </c:pt>
                <c:pt idx="238">
                  <c:v>98</c:v>
                </c:pt>
                <c:pt idx="239">
                  <c:v>48</c:v>
                </c:pt>
                <c:pt idx="24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0-4285-AB90-6629A76F938E}"/>
            </c:ext>
          </c:extLst>
        </c:ser>
        <c:ser>
          <c:idx val="2"/>
          <c:order val="2"/>
          <c:tx>
            <c:strRef>
              <c:f>'jun 14 enroll'!$D$5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'jun 14 enroll'!$A$6:$A$246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14 enroll'!$D$6:$D$246</c:f>
              <c:numCache>
                <c:formatCode>General</c:formatCode>
                <c:ptCount val="241"/>
                <c:pt idx="0">
                  <c:v>3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2</c:v>
                </c:pt>
                <c:pt idx="21">
                  <c:v>5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  <c:pt idx="25">
                  <c:v>0</c:v>
                </c:pt>
                <c:pt idx="26">
                  <c:v>2</c:v>
                </c:pt>
                <c:pt idx="27">
                  <c:v>0</c:v>
                </c:pt>
                <c:pt idx="28">
                  <c:v>2</c:v>
                </c:pt>
                <c:pt idx="29">
                  <c:v>2</c:v>
                </c:pt>
                <c:pt idx="30">
                  <c:v>5</c:v>
                </c:pt>
                <c:pt idx="31">
                  <c:v>7</c:v>
                </c:pt>
                <c:pt idx="32">
                  <c:v>3</c:v>
                </c:pt>
                <c:pt idx="33">
                  <c:v>2</c:v>
                </c:pt>
                <c:pt idx="34">
                  <c:v>5</c:v>
                </c:pt>
                <c:pt idx="35">
                  <c:v>7</c:v>
                </c:pt>
                <c:pt idx="36">
                  <c:v>4</c:v>
                </c:pt>
                <c:pt idx="37">
                  <c:v>3</c:v>
                </c:pt>
                <c:pt idx="38">
                  <c:v>3</c:v>
                </c:pt>
                <c:pt idx="39">
                  <c:v>1</c:v>
                </c:pt>
                <c:pt idx="40">
                  <c:v>4</c:v>
                </c:pt>
                <c:pt idx="41">
                  <c:v>3</c:v>
                </c:pt>
                <c:pt idx="42">
                  <c:v>3</c:v>
                </c:pt>
                <c:pt idx="43">
                  <c:v>5</c:v>
                </c:pt>
                <c:pt idx="44">
                  <c:v>1</c:v>
                </c:pt>
                <c:pt idx="45">
                  <c:v>0</c:v>
                </c:pt>
                <c:pt idx="46">
                  <c:v>8</c:v>
                </c:pt>
                <c:pt idx="47">
                  <c:v>10</c:v>
                </c:pt>
                <c:pt idx="48">
                  <c:v>24</c:v>
                </c:pt>
                <c:pt idx="49">
                  <c:v>64</c:v>
                </c:pt>
                <c:pt idx="50">
                  <c:v>107</c:v>
                </c:pt>
                <c:pt idx="51">
                  <c:v>146</c:v>
                </c:pt>
                <c:pt idx="52">
                  <c:v>166</c:v>
                </c:pt>
                <c:pt idx="53">
                  <c:v>229</c:v>
                </c:pt>
                <c:pt idx="54">
                  <c:v>237</c:v>
                </c:pt>
                <c:pt idx="55">
                  <c:v>257</c:v>
                </c:pt>
                <c:pt idx="56">
                  <c:v>323</c:v>
                </c:pt>
                <c:pt idx="57">
                  <c:v>315</c:v>
                </c:pt>
                <c:pt idx="58">
                  <c:v>355</c:v>
                </c:pt>
                <c:pt idx="59">
                  <c:v>405</c:v>
                </c:pt>
                <c:pt idx="60">
                  <c:v>424</c:v>
                </c:pt>
                <c:pt idx="61">
                  <c:v>487</c:v>
                </c:pt>
                <c:pt idx="62">
                  <c:v>484</c:v>
                </c:pt>
                <c:pt idx="63">
                  <c:v>483</c:v>
                </c:pt>
                <c:pt idx="64">
                  <c:v>518</c:v>
                </c:pt>
                <c:pt idx="65">
                  <c:v>619</c:v>
                </c:pt>
                <c:pt idx="66">
                  <c:v>639</c:v>
                </c:pt>
                <c:pt idx="67">
                  <c:v>722</c:v>
                </c:pt>
                <c:pt idx="68">
                  <c:v>759</c:v>
                </c:pt>
                <c:pt idx="69">
                  <c:v>745</c:v>
                </c:pt>
                <c:pt idx="70">
                  <c:v>739</c:v>
                </c:pt>
                <c:pt idx="71">
                  <c:v>870</c:v>
                </c:pt>
                <c:pt idx="72">
                  <c:v>806</c:v>
                </c:pt>
                <c:pt idx="73">
                  <c:v>941</c:v>
                </c:pt>
                <c:pt idx="74">
                  <c:v>823</c:v>
                </c:pt>
                <c:pt idx="75">
                  <c:v>879</c:v>
                </c:pt>
                <c:pt idx="76">
                  <c:v>874</c:v>
                </c:pt>
                <c:pt idx="77">
                  <c:v>876</c:v>
                </c:pt>
                <c:pt idx="78">
                  <c:v>914</c:v>
                </c:pt>
                <c:pt idx="79">
                  <c:v>945</c:v>
                </c:pt>
                <c:pt idx="80">
                  <c:v>943</c:v>
                </c:pt>
                <c:pt idx="81">
                  <c:v>927</c:v>
                </c:pt>
                <c:pt idx="82">
                  <c:v>971</c:v>
                </c:pt>
                <c:pt idx="83">
                  <c:v>976</c:v>
                </c:pt>
                <c:pt idx="84">
                  <c:v>1024</c:v>
                </c:pt>
                <c:pt idx="85">
                  <c:v>1067</c:v>
                </c:pt>
                <c:pt idx="86">
                  <c:v>1223</c:v>
                </c:pt>
                <c:pt idx="87">
                  <c:v>1254</c:v>
                </c:pt>
                <c:pt idx="88">
                  <c:v>1280</c:v>
                </c:pt>
                <c:pt idx="89">
                  <c:v>1279</c:v>
                </c:pt>
                <c:pt idx="90">
                  <c:v>1358</c:v>
                </c:pt>
                <c:pt idx="91">
                  <c:v>1448</c:v>
                </c:pt>
                <c:pt idx="92">
                  <c:v>1397</c:v>
                </c:pt>
                <c:pt idx="93">
                  <c:v>1288</c:v>
                </c:pt>
                <c:pt idx="94">
                  <c:v>1234</c:v>
                </c:pt>
                <c:pt idx="95">
                  <c:v>1133</c:v>
                </c:pt>
                <c:pt idx="96">
                  <c:v>1063</c:v>
                </c:pt>
                <c:pt idx="97">
                  <c:v>1111</c:v>
                </c:pt>
                <c:pt idx="98">
                  <c:v>1082</c:v>
                </c:pt>
                <c:pt idx="99">
                  <c:v>1090</c:v>
                </c:pt>
                <c:pt idx="100">
                  <c:v>1196</c:v>
                </c:pt>
                <c:pt idx="101">
                  <c:v>1236</c:v>
                </c:pt>
                <c:pt idx="102">
                  <c:v>1196</c:v>
                </c:pt>
                <c:pt idx="103">
                  <c:v>1146</c:v>
                </c:pt>
                <c:pt idx="104">
                  <c:v>1111</c:v>
                </c:pt>
                <c:pt idx="105">
                  <c:v>1098</c:v>
                </c:pt>
                <c:pt idx="106">
                  <c:v>1120</c:v>
                </c:pt>
                <c:pt idx="107">
                  <c:v>1124</c:v>
                </c:pt>
                <c:pt idx="108">
                  <c:v>1207</c:v>
                </c:pt>
                <c:pt idx="109">
                  <c:v>1188</c:v>
                </c:pt>
                <c:pt idx="110">
                  <c:v>1132</c:v>
                </c:pt>
                <c:pt idx="111">
                  <c:v>1201</c:v>
                </c:pt>
                <c:pt idx="112">
                  <c:v>1150</c:v>
                </c:pt>
                <c:pt idx="113">
                  <c:v>1088</c:v>
                </c:pt>
                <c:pt idx="114">
                  <c:v>1096</c:v>
                </c:pt>
                <c:pt idx="115">
                  <c:v>1031</c:v>
                </c:pt>
                <c:pt idx="116">
                  <c:v>927</c:v>
                </c:pt>
                <c:pt idx="117">
                  <c:v>1055</c:v>
                </c:pt>
                <c:pt idx="118">
                  <c:v>1040</c:v>
                </c:pt>
                <c:pt idx="119">
                  <c:v>1010</c:v>
                </c:pt>
                <c:pt idx="120">
                  <c:v>1003</c:v>
                </c:pt>
                <c:pt idx="121">
                  <c:v>1079</c:v>
                </c:pt>
                <c:pt idx="122">
                  <c:v>936</c:v>
                </c:pt>
                <c:pt idx="123">
                  <c:v>1002</c:v>
                </c:pt>
                <c:pt idx="124">
                  <c:v>1233</c:v>
                </c:pt>
                <c:pt idx="125">
                  <c:v>1101</c:v>
                </c:pt>
                <c:pt idx="126">
                  <c:v>1162</c:v>
                </c:pt>
                <c:pt idx="127">
                  <c:v>1094</c:v>
                </c:pt>
                <c:pt idx="128">
                  <c:v>1116</c:v>
                </c:pt>
                <c:pt idx="129">
                  <c:v>1065</c:v>
                </c:pt>
                <c:pt idx="130">
                  <c:v>1060</c:v>
                </c:pt>
                <c:pt idx="131">
                  <c:v>1097</c:v>
                </c:pt>
                <c:pt idx="132">
                  <c:v>1181</c:v>
                </c:pt>
                <c:pt idx="133">
                  <c:v>1142</c:v>
                </c:pt>
                <c:pt idx="134">
                  <c:v>1193</c:v>
                </c:pt>
                <c:pt idx="135">
                  <c:v>1218</c:v>
                </c:pt>
                <c:pt idx="136">
                  <c:v>1166</c:v>
                </c:pt>
                <c:pt idx="137">
                  <c:v>1229</c:v>
                </c:pt>
                <c:pt idx="138">
                  <c:v>1207</c:v>
                </c:pt>
                <c:pt idx="139">
                  <c:v>1122</c:v>
                </c:pt>
                <c:pt idx="140">
                  <c:v>1176</c:v>
                </c:pt>
                <c:pt idx="141">
                  <c:v>1165</c:v>
                </c:pt>
                <c:pt idx="142">
                  <c:v>1174</c:v>
                </c:pt>
                <c:pt idx="143">
                  <c:v>1279</c:v>
                </c:pt>
                <c:pt idx="144">
                  <c:v>1250</c:v>
                </c:pt>
                <c:pt idx="145">
                  <c:v>1417</c:v>
                </c:pt>
                <c:pt idx="146">
                  <c:v>1627</c:v>
                </c:pt>
                <c:pt idx="147">
                  <c:v>1602</c:v>
                </c:pt>
                <c:pt idx="148">
                  <c:v>1551</c:v>
                </c:pt>
                <c:pt idx="149">
                  <c:v>1385</c:v>
                </c:pt>
                <c:pt idx="150">
                  <c:v>1313</c:v>
                </c:pt>
                <c:pt idx="151">
                  <c:v>1222</c:v>
                </c:pt>
                <c:pt idx="152">
                  <c:v>1223</c:v>
                </c:pt>
                <c:pt idx="153">
                  <c:v>1199</c:v>
                </c:pt>
                <c:pt idx="154">
                  <c:v>1198</c:v>
                </c:pt>
                <c:pt idx="155">
                  <c:v>1198</c:v>
                </c:pt>
                <c:pt idx="156">
                  <c:v>1214</c:v>
                </c:pt>
                <c:pt idx="157">
                  <c:v>1246</c:v>
                </c:pt>
                <c:pt idx="158">
                  <c:v>1173</c:v>
                </c:pt>
                <c:pt idx="159">
                  <c:v>1181</c:v>
                </c:pt>
                <c:pt idx="160">
                  <c:v>1169</c:v>
                </c:pt>
                <c:pt idx="161">
                  <c:v>1108</c:v>
                </c:pt>
                <c:pt idx="162">
                  <c:v>1188</c:v>
                </c:pt>
                <c:pt idx="163">
                  <c:v>1125</c:v>
                </c:pt>
                <c:pt idx="164">
                  <c:v>1107</c:v>
                </c:pt>
                <c:pt idx="165">
                  <c:v>1075</c:v>
                </c:pt>
                <c:pt idx="166">
                  <c:v>1042</c:v>
                </c:pt>
                <c:pt idx="167">
                  <c:v>1057</c:v>
                </c:pt>
                <c:pt idx="168">
                  <c:v>1010</c:v>
                </c:pt>
                <c:pt idx="169">
                  <c:v>1022</c:v>
                </c:pt>
                <c:pt idx="170">
                  <c:v>1024</c:v>
                </c:pt>
                <c:pt idx="171">
                  <c:v>1004</c:v>
                </c:pt>
                <c:pt idx="172">
                  <c:v>1095</c:v>
                </c:pt>
                <c:pt idx="173">
                  <c:v>1002</c:v>
                </c:pt>
                <c:pt idx="174">
                  <c:v>1008</c:v>
                </c:pt>
                <c:pt idx="175">
                  <c:v>1101</c:v>
                </c:pt>
                <c:pt idx="176">
                  <c:v>1046</c:v>
                </c:pt>
                <c:pt idx="177">
                  <c:v>981</c:v>
                </c:pt>
                <c:pt idx="178">
                  <c:v>1009</c:v>
                </c:pt>
                <c:pt idx="179">
                  <c:v>1014</c:v>
                </c:pt>
                <c:pt idx="180">
                  <c:v>1098</c:v>
                </c:pt>
                <c:pt idx="181">
                  <c:v>1177</c:v>
                </c:pt>
                <c:pt idx="182">
                  <c:v>1051</c:v>
                </c:pt>
                <c:pt idx="183">
                  <c:v>1003</c:v>
                </c:pt>
                <c:pt idx="184">
                  <c:v>1056</c:v>
                </c:pt>
                <c:pt idx="185">
                  <c:v>1051</c:v>
                </c:pt>
                <c:pt idx="186">
                  <c:v>1024</c:v>
                </c:pt>
                <c:pt idx="187">
                  <c:v>1049</c:v>
                </c:pt>
                <c:pt idx="188">
                  <c:v>1189</c:v>
                </c:pt>
                <c:pt idx="189">
                  <c:v>1128</c:v>
                </c:pt>
                <c:pt idx="190">
                  <c:v>1159</c:v>
                </c:pt>
                <c:pt idx="191">
                  <c:v>1105</c:v>
                </c:pt>
                <c:pt idx="192">
                  <c:v>1149</c:v>
                </c:pt>
                <c:pt idx="193">
                  <c:v>1214</c:v>
                </c:pt>
                <c:pt idx="194">
                  <c:v>1211</c:v>
                </c:pt>
                <c:pt idx="195">
                  <c:v>1271</c:v>
                </c:pt>
                <c:pt idx="196">
                  <c:v>1255</c:v>
                </c:pt>
                <c:pt idx="197">
                  <c:v>1361</c:v>
                </c:pt>
                <c:pt idx="198">
                  <c:v>1303</c:v>
                </c:pt>
                <c:pt idx="199">
                  <c:v>1352</c:v>
                </c:pt>
                <c:pt idx="200">
                  <c:v>1202</c:v>
                </c:pt>
                <c:pt idx="201">
                  <c:v>1219</c:v>
                </c:pt>
                <c:pt idx="202">
                  <c:v>1180</c:v>
                </c:pt>
                <c:pt idx="203">
                  <c:v>1249</c:v>
                </c:pt>
                <c:pt idx="204">
                  <c:v>1237</c:v>
                </c:pt>
                <c:pt idx="205">
                  <c:v>1365</c:v>
                </c:pt>
                <c:pt idx="206">
                  <c:v>1223</c:v>
                </c:pt>
                <c:pt idx="207">
                  <c:v>1158</c:v>
                </c:pt>
                <c:pt idx="208">
                  <c:v>1136</c:v>
                </c:pt>
                <c:pt idx="209">
                  <c:v>1064</c:v>
                </c:pt>
                <c:pt idx="210">
                  <c:v>1085</c:v>
                </c:pt>
                <c:pt idx="211">
                  <c:v>1007</c:v>
                </c:pt>
                <c:pt idx="212">
                  <c:v>1093</c:v>
                </c:pt>
                <c:pt idx="213">
                  <c:v>1122</c:v>
                </c:pt>
                <c:pt idx="214">
                  <c:v>1026</c:v>
                </c:pt>
                <c:pt idx="215">
                  <c:v>1024</c:v>
                </c:pt>
                <c:pt idx="216">
                  <c:v>983</c:v>
                </c:pt>
                <c:pt idx="217">
                  <c:v>1036</c:v>
                </c:pt>
                <c:pt idx="218">
                  <c:v>978</c:v>
                </c:pt>
                <c:pt idx="219">
                  <c:v>986</c:v>
                </c:pt>
                <c:pt idx="220">
                  <c:v>1012</c:v>
                </c:pt>
                <c:pt idx="221">
                  <c:v>1016</c:v>
                </c:pt>
                <c:pt idx="222">
                  <c:v>986</c:v>
                </c:pt>
                <c:pt idx="223">
                  <c:v>950</c:v>
                </c:pt>
                <c:pt idx="224">
                  <c:v>1057</c:v>
                </c:pt>
                <c:pt idx="225">
                  <c:v>1075</c:v>
                </c:pt>
                <c:pt idx="226">
                  <c:v>840</c:v>
                </c:pt>
                <c:pt idx="227">
                  <c:v>931</c:v>
                </c:pt>
                <c:pt idx="228">
                  <c:v>832</c:v>
                </c:pt>
                <c:pt idx="229">
                  <c:v>905</c:v>
                </c:pt>
                <c:pt idx="230">
                  <c:v>839</c:v>
                </c:pt>
                <c:pt idx="231">
                  <c:v>873</c:v>
                </c:pt>
                <c:pt idx="232">
                  <c:v>755</c:v>
                </c:pt>
                <c:pt idx="233">
                  <c:v>782</c:v>
                </c:pt>
                <c:pt idx="234">
                  <c:v>783</c:v>
                </c:pt>
                <c:pt idx="235">
                  <c:v>532</c:v>
                </c:pt>
                <c:pt idx="236">
                  <c:v>543</c:v>
                </c:pt>
                <c:pt idx="237">
                  <c:v>371</c:v>
                </c:pt>
                <c:pt idx="238">
                  <c:v>337</c:v>
                </c:pt>
                <c:pt idx="239">
                  <c:v>138</c:v>
                </c:pt>
                <c:pt idx="240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0-4285-AB90-6629A76F938E}"/>
            </c:ext>
          </c:extLst>
        </c:ser>
        <c:ser>
          <c:idx val="3"/>
          <c:order val="3"/>
          <c:tx>
            <c:strRef>
              <c:f>'jun 14 enroll'!$E$5</c:f>
              <c:strCache>
                <c:ptCount val="1"/>
                <c:pt idx="0">
                  <c:v>Sum of Count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'jun 14 enroll'!$A$6:$A$246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14 enroll'!$E$6:$E$246</c:f>
              <c:numCache>
                <c:formatCode>General</c:formatCode>
                <c:ptCount val="241"/>
                <c:pt idx="0">
                  <c:v>2277</c:v>
                </c:pt>
                <c:pt idx="1">
                  <c:v>2289</c:v>
                </c:pt>
                <c:pt idx="2">
                  <c:v>2318</c:v>
                </c:pt>
                <c:pt idx="3">
                  <c:v>2290</c:v>
                </c:pt>
                <c:pt idx="4">
                  <c:v>2322</c:v>
                </c:pt>
                <c:pt idx="5">
                  <c:v>2245</c:v>
                </c:pt>
                <c:pt idx="6">
                  <c:v>2115</c:v>
                </c:pt>
                <c:pt idx="7">
                  <c:v>2037</c:v>
                </c:pt>
                <c:pt idx="8">
                  <c:v>2107</c:v>
                </c:pt>
                <c:pt idx="9">
                  <c:v>2000</c:v>
                </c:pt>
                <c:pt idx="10">
                  <c:v>2023</c:v>
                </c:pt>
                <c:pt idx="11">
                  <c:v>1916</c:v>
                </c:pt>
                <c:pt idx="12">
                  <c:v>1928</c:v>
                </c:pt>
                <c:pt idx="13">
                  <c:v>2133</c:v>
                </c:pt>
                <c:pt idx="14">
                  <c:v>1989</c:v>
                </c:pt>
                <c:pt idx="15">
                  <c:v>2015</c:v>
                </c:pt>
                <c:pt idx="16">
                  <c:v>2071</c:v>
                </c:pt>
                <c:pt idx="17">
                  <c:v>2106</c:v>
                </c:pt>
                <c:pt idx="18">
                  <c:v>1984</c:v>
                </c:pt>
                <c:pt idx="19">
                  <c:v>1980</c:v>
                </c:pt>
                <c:pt idx="20">
                  <c:v>2102</c:v>
                </c:pt>
                <c:pt idx="21">
                  <c:v>2206</c:v>
                </c:pt>
                <c:pt idx="22">
                  <c:v>2153</c:v>
                </c:pt>
                <c:pt idx="23">
                  <c:v>2187</c:v>
                </c:pt>
                <c:pt idx="24">
                  <c:v>2094</c:v>
                </c:pt>
                <c:pt idx="25">
                  <c:v>2021</c:v>
                </c:pt>
                <c:pt idx="26">
                  <c:v>2020</c:v>
                </c:pt>
                <c:pt idx="27">
                  <c:v>2072</c:v>
                </c:pt>
                <c:pt idx="28">
                  <c:v>2200</c:v>
                </c:pt>
                <c:pt idx="29">
                  <c:v>2389</c:v>
                </c:pt>
                <c:pt idx="30">
                  <c:v>2377</c:v>
                </c:pt>
                <c:pt idx="31">
                  <c:v>2598</c:v>
                </c:pt>
                <c:pt idx="32">
                  <c:v>2937</c:v>
                </c:pt>
                <c:pt idx="33">
                  <c:v>3645</c:v>
                </c:pt>
                <c:pt idx="34">
                  <c:v>4212</c:v>
                </c:pt>
                <c:pt idx="35">
                  <c:v>4246</c:v>
                </c:pt>
                <c:pt idx="36">
                  <c:v>3863</c:v>
                </c:pt>
                <c:pt idx="37">
                  <c:v>3406</c:v>
                </c:pt>
                <c:pt idx="38">
                  <c:v>3152</c:v>
                </c:pt>
                <c:pt idx="39">
                  <c:v>3087</c:v>
                </c:pt>
                <c:pt idx="40">
                  <c:v>3089</c:v>
                </c:pt>
                <c:pt idx="41">
                  <c:v>3240</c:v>
                </c:pt>
                <c:pt idx="42">
                  <c:v>3223</c:v>
                </c:pt>
                <c:pt idx="43">
                  <c:v>3526</c:v>
                </c:pt>
                <c:pt idx="44">
                  <c:v>3846</c:v>
                </c:pt>
                <c:pt idx="45">
                  <c:v>3735</c:v>
                </c:pt>
                <c:pt idx="46">
                  <c:v>3606</c:v>
                </c:pt>
                <c:pt idx="47">
                  <c:v>3434</c:v>
                </c:pt>
                <c:pt idx="48">
                  <c:v>3278</c:v>
                </c:pt>
                <c:pt idx="49">
                  <c:v>3453</c:v>
                </c:pt>
                <c:pt idx="50">
                  <c:v>3496</c:v>
                </c:pt>
                <c:pt idx="51">
                  <c:v>3665</c:v>
                </c:pt>
                <c:pt idx="52">
                  <c:v>3953</c:v>
                </c:pt>
                <c:pt idx="53">
                  <c:v>4058</c:v>
                </c:pt>
                <c:pt idx="54">
                  <c:v>3851</c:v>
                </c:pt>
                <c:pt idx="55">
                  <c:v>3500</c:v>
                </c:pt>
                <c:pt idx="56">
                  <c:v>3405</c:v>
                </c:pt>
                <c:pt idx="57">
                  <c:v>2983</c:v>
                </c:pt>
                <c:pt idx="58">
                  <c:v>2654</c:v>
                </c:pt>
                <c:pt idx="59">
                  <c:v>2520</c:v>
                </c:pt>
                <c:pt idx="60">
                  <c:v>2495</c:v>
                </c:pt>
                <c:pt idx="61">
                  <c:v>2338</c:v>
                </c:pt>
                <c:pt idx="62">
                  <c:v>2257</c:v>
                </c:pt>
                <c:pt idx="63">
                  <c:v>2055</c:v>
                </c:pt>
                <c:pt idx="64">
                  <c:v>1964</c:v>
                </c:pt>
                <c:pt idx="65">
                  <c:v>2074</c:v>
                </c:pt>
                <c:pt idx="66">
                  <c:v>1977</c:v>
                </c:pt>
                <c:pt idx="67">
                  <c:v>2072</c:v>
                </c:pt>
                <c:pt idx="68">
                  <c:v>2024</c:v>
                </c:pt>
                <c:pt idx="69">
                  <c:v>1890</c:v>
                </c:pt>
                <c:pt idx="70">
                  <c:v>1951</c:v>
                </c:pt>
                <c:pt idx="71">
                  <c:v>2044</c:v>
                </c:pt>
                <c:pt idx="72">
                  <c:v>1961</c:v>
                </c:pt>
                <c:pt idx="73">
                  <c:v>2120</c:v>
                </c:pt>
                <c:pt idx="74">
                  <c:v>1932</c:v>
                </c:pt>
                <c:pt idx="75">
                  <c:v>2043</c:v>
                </c:pt>
                <c:pt idx="76">
                  <c:v>2002</c:v>
                </c:pt>
                <c:pt idx="77">
                  <c:v>1958</c:v>
                </c:pt>
                <c:pt idx="78">
                  <c:v>2002</c:v>
                </c:pt>
                <c:pt idx="79">
                  <c:v>2077</c:v>
                </c:pt>
                <c:pt idx="80">
                  <c:v>2142</c:v>
                </c:pt>
                <c:pt idx="81">
                  <c:v>2116</c:v>
                </c:pt>
                <c:pt idx="82">
                  <c:v>2094</c:v>
                </c:pt>
                <c:pt idx="83">
                  <c:v>2122</c:v>
                </c:pt>
                <c:pt idx="84">
                  <c:v>2224</c:v>
                </c:pt>
                <c:pt idx="85">
                  <c:v>2354</c:v>
                </c:pt>
                <c:pt idx="86">
                  <c:v>2594</c:v>
                </c:pt>
                <c:pt idx="87">
                  <c:v>2717</c:v>
                </c:pt>
                <c:pt idx="88">
                  <c:v>2915</c:v>
                </c:pt>
                <c:pt idx="89">
                  <c:v>3067</c:v>
                </c:pt>
                <c:pt idx="90">
                  <c:v>3278</c:v>
                </c:pt>
                <c:pt idx="91">
                  <c:v>3405</c:v>
                </c:pt>
                <c:pt idx="92">
                  <c:v>3398</c:v>
                </c:pt>
                <c:pt idx="93">
                  <c:v>3166</c:v>
                </c:pt>
                <c:pt idx="94">
                  <c:v>2962</c:v>
                </c:pt>
                <c:pt idx="95">
                  <c:v>2797</c:v>
                </c:pt>
                <c:pt idx="96">
                  <c:v>2584</c:v>
                </c:pt>
                <c:pt idx="97">
                  <c:v>2572</c:v>
                </c:pt>
                <c:pt idx="98">
                  <c:v>2391</c:v>
                </c:pt>
                <c:pt idx="99">
                  <c:v>2392</c:v>
                </c:pt>
                <c:pt idx="100">
                  <c:v>2679</c:v>
                </c:pt>
                <c:pt idx="101">
                  <c:v>2725</c:v>
                </c:pt>
                <c:pt idx="102">
                  <c:v>2669</c:v>
                </c:pt>
                <c:pt idx="103">
                  <c:v>2554</c:v>
                </c:pt>
                <c:pt idx="104">
                  <c:v>2461</c:v>
                </c:pt>
                <c:pt idx="105">
                  <c:v>2448</c:v>
                </c:pt>
                <c:pt idx="106">
                  <c:v>2371</c:v>
                </c:pt>
                <c:pt idx="107">
                  <c:v>2522</c:v>
                </c:pt>
                <c:pt idx="108">
                  <c:v>2567</c:v>
                </c:pt>
                <c:pt idx="109">
                  <c:v>2483</c:v>
                </c:pt>
                <c:pt idx="110">
                  <c:v>2377</c:v>
                </c:pt>
                <c:pt idx="111">
                  <c:v>2378</c:v>
                </c:pt>
                <c:pt idx="112">
                  <c:v>2325</c:v>
                </c:pt>
                <c:pt idx="113">
                  <c:v>2325</c:v>
                </c:pt>
                <c:pt idx="114">
                  <c:v>2238</c:v>
                </c:pt>
                <c:pt idx="115">
                  <c:v>2093</c:v>
                </c:pt>
                <c:pt idx="116">
                  <c:v>1955</c:v>
                </c:pt>
                <c:pt idx="117">
                  <c:v>2092</c:v>
                </c:pt>
                <c:pt idx="118">
                  <c:v>2114</c:v>
                </c:pt>
                <c:pt idx="119">
                  <c:v>2028</c:v>
                </c:pt>
                <c:pt idx="120">
                  <c:v>2022</c:v>
                </c:pt>
                <c:pt idx="121">
                  <c:v>2236</c:v>
                </c:pt>
                <c:pt idx="122">
                  <c:v>1931</c:v>
                </c:pt>
                <c:pt idx="123">
                  <c:v>2010</c:v>
                </c:pt>
                <c:pt idx="124">
                  <c:v>2388</c:v>
                </c:pt>
                <c:pt idx="125">
                  <c:v>2230</c:v>
                </c:pt>
                <c:pt idx="126">
                  <c:v>2259</c:v>
                </c:pt>
                <c:pt idx="127">
                  <c:v>2242</c:v>
                </c:pt>
                <c:pt idx="128">
                  <c:v>2248</c:v>
                </c:pt>
                <c:pt idx="129">
                  <c:v>2161</c:v>
                </c:pt>
                <c:pt idx="130">
                  <c:v>2075</c:v>
                </c:pt>
                <c:pt idx="131">
                  <c:v>2238</c:v>
                </c:pt>
                <c:pt idx="132">
                  <c:v>2282</c:v>
                </c:pt>
                <c:pt idx="133">
                  <c:v>2360</c:v>
                </c:pt>
                <c:pt idx="134">
                  <c:v>2418</c:v>
                </c:pt>
                <c:pt idx="135">
                  <c:v>2504</c:v>
                </c:pt>
                <c:pt idx="136">
                  <c:v>2420</c:v>
                </c:pt>
                <c:pt idx="137">
                  <c:v>2400</c:v>
                </c:pt>
                <c:pt idx="138">
                  <c:v>2355</c:v>
                </c:pt>
                <c:pt idx="139">
                  <c:v>2228</c:v>
                </c:pt>
                <c:pt idx="140">
                  <c:v>2302</c:v>
                </c:pt>
                <c:pt idx="141">
                  <c:v>2285</c:v>
                </c:pt>
                <c:pt idx="142">
                  <c:v>2357</c:v>
                </c:pt>
                <c:pt idx="143">
                  <c:v>2513</c:v>
                </c:pt>
                <c:pt idx="144">
                  <c:v>2514</c:v>
                </c:pt>
                <c:pt idx="145">
                  <c:v>2795</c:v>
                </c:pt>
                <c:pt idx="146">
                  <c:v>3084</c:v>
                </c:pt>
                <c:pt idx="147">
                  <c:v>3239</c:v>
                </c:pt>
                <c:pt idx="148">
                  <c:v>3021</c:v>
                </c:pt>
                <c:pt idx="149">
                  <c:v>2731</c:v>
                </c:pt>
                <c:pt idx="150">
                  <c:v>2583</c:v>
                </c:pt>
                <c:pt idx="151">
                  <c:v>2367</c:v>
                </c:pt>
                <c:pt idx="152">
                  <c:v>2389</c:v>
                </c:pt>
                <c:pt idx="153">
                  <c:v>2356</c:v>
                </c:pt>
                <c:pt idx="154">
                  <c:v>2399</c:v>
                </c:pt>
                <c:pt idx="155">
                  <c:v>2342</c:v>
                </c:pt>
                <c:pt idx="156">
                  <c:v>2365</c:v>
                </c:pt>
                <c:pt idx="157">
                  <c:v>2392</c:v>
                </c:pt>
                <c:pt idx="158">
                  <c:v>2263</c:v>
                </c:pt>
                <c:pt idx="159">
                  <c:v>2318</c:v>
                </c:pt>
                <c:pt idx="160">
                  <c:v>2245</c:v>
                </c:pt>
                <c:pt idx="161">
                  <c:v>2171</c:v>
                </c:pt>
                <c:pt idx="162">
                  <c:v>2320</c:v>
                </c:pt>
                <c:pt idx="163">
                  <c:v>2193</c:v>
                </c:pt>
                <c:pt idx="164">
                  <c:v>2115</c:v>
                </c:pt>
                <c:pt idx="165">
                  <c:v>2162</c:v>
                </c:pt>
                <c:pt idx="166">
                  <c:v>2049</c:v>
                </c:pt>
                <c:pt idx="167">
                  <c:v>2068</c:v>
                </c:pt>
                <c:pt idx="168">
                  <c:v>2024</c:v>
                </c:pt>
                <c:pt idx="169">
                  <c:v>2012</c:v>
                </c:pt>
                <c:pt idx="170">
                  <c:v>2031</c:v>
                </c:pt>
                <c:pt idx="171">
                  <c:v>2014</c:v>
                </c:pt>
                <c:pt idx="172">
                  <c:v>2172</c:v>
                </c:pt>
                <c:pt idx="173">
                  <c:v>1981</c:v>
                </c:pt>
                <c:pt idx="174">
                  <c:v>1993</c:v>
                </c:pt>
                <c:pt idx="175">
                  <c:v>2110</c:v>
                </c:pt>
                <c:pt idx="176">
                  <c:v>2020</c:v>
                </c:pt>
                <c:pt idx="177">
                  <c:v>1915</c:v>
                </c:pt>
                <c:pt idx="178">
                  <c:v>1938</c:v>
                </c:pt>
                <c:pt idx="179">
                  <c:v>2035</c:v>
                </c:pt>
                <c:pt idx="180">
                  <c:v>2185</c:v>
                </c:pt>
                <c:pt idx="181">
                  <c:v>2244</c:v>
                </c:pt>
                <c:pt idx="182">
                  <c:v>1945</c:v>
                </c:pt>
                <c:pt idx="183">
                  <c:v>1981</c:v>
                </c:pt>
                <c:pt idx="184">
                  <c:v>2020</c:v>
                </c:pt>
                <c:pt idx="185">
                  <c:v>2095</c:v>
                </c:pt>
                <c:pt idx="186">
                  <c:v>1990</c:v>
                </c:pt>
                <c:pt idx="187">
                  <c:v>2130</c:v>
                </c:pt>
                <c:pt idx="188">
                  <c:v>2338</c:v>
                </c:pt>
                <c:pt idx="189">
                  <c:v>2253</c:v>
                </c:pt>
                <c:pt idx="190">
                  <c:v>2274</c:v>
                </c:pt>
                <c:pt idx="191">
                  <c:v>2210</c:v>
                </c:pt>
                <c:pt idx="192">
                  <c:v>2205</c:v>
                </c:pt>
                <c:pt idx="193">
                  <c:v>2383</c:v>
                </c:pt>
                <c:pt idx="194">
                  <c:v>2360</c:v>
                </c:pt>
                <c:pt idx="195">
                  <c:v>2453</c:v>
                </c:pt>
                <c:pt idx="196">
                  <c:v>2549</c:v>
                </c:pt>
                <c:pt idx="197">
                  <c:v>2503</c:v>
                </c:pt>
                <c:pt idx="198">
                  <c:v>2553</c:v>
                </c:pt>
                <c:pt idx="199">
                  <c:v>2572</c:v>
                </c:pt>
                <c:pt idx="200">
                  <c:v>2380</c:v>
                </c:pt>
                <c:pt idx="201">
                  <c:v>2309</c:v>
                </c:pt>
                <c:pt idx="202">
                  <c:v>2368</c:v>
                </c:pt>
                <c:pt idx="203">
                  <c:v>2445</c:v>
                </c:pt>
                <c:pt idx="204">
                  <c:v>2390</c:v>
                </c:pt>
                <c:pt idx="205">
                  <c:v>2593</c:v>
                </c:pt>
                <c:pt idx="206">
                  <c:v>2291</c:v>
                </c:pt>
                <c:pt idx="207">
                  <c:v>2246</c:v>
                </c:pt>
                <c:pt idx="208">
                  <c:v>2100</c:v>
                </c:pt>
                <c:pt idx="209">
                  <c:v>2074</c:v>
                </c:pt>
                <c:pt idx="210">
                  <c:v>2051</c:v>
                </c:pt>
                <c:pt idx="211">
                  <c:v>1990</c:v>
                </c:pt>
                <c:pt idx="212">
                  <c:v>2079</c:v>
                </c:pt>
                <c:pt idx="213">
                  <c:v>2069</c:v>
                </c:pt>
                <c:pt idx="214">
                  <c:v>1961</c:v>
                </c:pt>
                <c:pt idx="215">
                  <c:v>1968</c:v>
                </c:pt>
                <c:pt idx="216">
                  <c:v>1869</c:v>
                </c:pt>
                <c:pt idx="217">
                  <c:v>1964</c:v>
                </c:pt>
                <c:pt idx="218">
                  <c:v>1888</c:v>
                </c:pt>
                <c:pt idx="219">
                  <c:v>1903</c:v>
                </c:pt>
                <c:pt idx="220">
                  <c:v>1971</c:v>
                </c:pt>
                <c:pt idx="221">
                  <c:v>1938</c:v>
                </c:pt>
                <c:pt idx="222">
                  <c:v>1879</c:v>
                </c:pt>
                <c:pt idx="223">
                  <c:v>1811</c:v>
                </c:pt>
                <c:pt idx="224">
                  <c:v>2009</c:v>
                </c:pt>
                <c:pt idx="225">
                  <c:v>1987</c:v>
                </c:pt>
                <c:pt idx="226">
                  <c:v>1625</c:v>
                </c:pt>
                <c:pt idx="227">
                  <c:v>1867</c:v>
                </c:pt>
                <c:pt idx="228">
                  <c:v>1651</c:v>
                </c:pt>
                <c:pt idx="229">
                  <c:v>1745</c:v>
                </c:pt>
                <c:pt idx="230">
                  <c:v>1683</c:v>
                </c:pt>
                <c:pt idx="231">
                  <c:v>1611</c:v>
                </c:pt>
                <c:pt idx="232">
                  <c:v>1471</c:v>
                </c:pt>
                <c:pt idx="233">
                  <c:v>1479</c:v>
                </c:pt>
                <c:pt idx="234">
                  <c:v>1475</c:v>
                </c:pt>
                <c:pt idx="235">
                  <c:v>974</c:v>
                </c:pt>
                <c:pt idx="236">
                  <c:v>974</c:v>
                </c:pt>
                <c:pt idx="237">
                  <c:v>717</c:v>
                </c:pt>
                <c:pt idx="238">
                  <c:v>649</c:v>
                </c:pt>
                <c:pt idx="239">
                  <c:v>280</c:v>
                </c:pt>
                <c:pt idx="240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0-4285-AB90-6629A76F93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'jun 14 enroll'!$O$5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'jun 14 enroll'!$G$6:$G$86</c:f>
              <c:numCache>
                <c:formatCode>m/d/yyyy</c:formatCode>
                <c:ptCount val="81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  <c:pt idx="78">
                  <c:v>44928</c:v>
                </c:pt>
                <c:pt idx="79">
                  <c:v>44935</c:v>
                </c:pt>
                <c:pt idx="80">
                  <c:v>44942</c:v>
                </c:pt>
              </c:numCache>
            </c:numRef>
          </c:cat>
          <c:val>
            <c:numRef>
              <c:f>'jun 14 enroll'!$O$6:$O$86</c:f>
              <c:numCache>
                <c:formatCode>General</c:formatCode>
                <c:ptCount val="81"/>
                <c:pt idx="0">
                  <c:v>0.89487731413938121</c:v>
                </c:pt>
                <c:pt idx="1">
                  <c:v>0.91345946601768524</c:v>
                </c:pt>
                <c:pt idx="2">
                  <c:v>0.9364784985246456</c:v>
                </c:pt>
                <c:pt idx="3">
                  <c:v>0.95627979965368903</c:v>
                </c:pt>
                <c:pt idx="4">
                  <c:v>0.97734445721872709</c:v>
                </c:pt>
                <c:pt idx="5">
                  <c:v>0.98145648180017075</c:v>
                </c:pt>
                <c:pt idx="6">
                  <c:v>0.98171414300174487</c:v>
                </c:pt>
                <c:pt idx="7">
                  <c:v>1</c:v>
                </c:pt>
                <c:pt idx="8">
                  <c:v>1.0127218700999745</c:v>
                </c:pt>
                <c:pt idx="9">
                  <c:v>1.0291448458547321</c:v>
                </c:pt>
                <c:pt idx="10">
                  <c:v>1.0348355474079955</c:v>
                </c:pt>
                <c:pt idx="11">
                  <c:v>1.034656057250174</c:v>
                </c:pt>
                <c:pt idx="12">
                  <c:v>1.0399299861045674</c:v>
                </c:pt>
                <c:pt idx="13">
                  <c:v>1.0530050970987979</c:v>
                </c:pt>
                <c:pt idx="14">
                  <c:v>1.0541890520759316</c:v>
                </c:pt>
                <c:pt idx="15">
                  <c:v>1.0517937910574173</c:v>
                </c:pt>
                <c:pt idx="16">
                  <c:v>1.0467661297285487</c:v>
                </c:pt>
                <c:pt idx="17">
                  <c:v>1.0378945358386686</c:v>
                </c:pt>
                <c:pt idx="18">
                  <c:v>1.025749144456257</c:v>
                </c:pt>
                <c:pt idx="19">
                  <c:v>1.0067034419232728</c:v>
                </c:pt>
                <c:pt idx="20">
                  <c:v>0.9985825738553965</c:v>
                </c:pt>
                <c:pt idx="21">
                  <c:v>0.98433205477241092</c:v>
                </c:pt>
                <c:pt idx="22">
                  <c:v>0.97391355280327951</c:v>
                </c:pt>
                <c:pt idx="23">
                  <c:v>0.9641518043696099</c:v>
                </c:pt>
                <c:pt idx="24">
                  <c:v>0.95826218057565848</c:v>
                </c:pt>
                <c:pt idx="25">
                  <c:v>0.95373582390970724</c:v>
                </c:pt>
                <c:pt idx="26">
                  <c:v>0.94841462140899646</c:v>
                </c:pt>
                <c:pt idx="27">
                  <c:v>0.9467652579313689</c:v>
                </c:pt>
                <c:pt idx="28">
                  <c:v>0.9490272940965393</c:v>
                </c:pt>
                <c:pt idx="29">
                  <c:v>0.95136009996376714</c:v>
                </c:pt>
                <c:pt idx="30">
                  <c:v>0.95069821795428089</c:v>
                </c:pt>
                <c:pt idx="31">
                  <c:v>0.95178350835636583</c:v>
                </c:pt>
                <c:pt idx="32">
                  <c:v>0.95051697462043083</c:v>
                </c:pt>
                <c:pt idx="33">
                  <c:v>0.95093287104780244</c:v>
                </c:pt>
                <c:pt idx="34">
                  <c:v>0.94993018639293869</c:v>
                </c:pt>
                <c:pt idx="35">
                  <c:v>0.95251555010979838</c:v>
                </c:pt>
                <c:pt idx="36">
                  <c:v>0.95525956856650207</c:v>
                </c:pt>
                <c:pt idx="37">
                  <c:v>0.95960929473225942</c:v>
                </c:pt>
                <c:pt idx="38">
                  <c:v>0.96347445668733445</c:v>
                </c:pt>
                <c:pt idx="39">
                  <c:v>0.9681827791509563</c:v>
                </c:pt>
                <c:pt idx="40">
                  <c:v>0.97428777354891671</c:v>
                </c:pt>
                <c:pt idx="41">
                  <c:v>0.97975658793253462</c:v>
                </c:pt>
                <c:pt idx="42">
                  <c:v>0.98470662355687211</c:v>
                </c:pt>
                <c:pt idx="43">
                  <c:v>0.98953210461144492</c:v>
                </c:pt>
                <c:pt idx="44">
                  <c:v>0.9940536950848875</c:v>
                </c:pt>
                <c:pt idx="45">
                  <c:v>0.9999530663766546</c:v>
                </c:pt>
                <c:pt idx="46">
                  <c:v>1.0063062253120152</c:v>
                </c:pt>
                <c:pt idx="47">
                  <c:v>1.0107893708856834</c:v>
                </c:pt>
                <c:pt idx="48">
                  <c:v>1.0157685688228182</c:v>
                </c:pt>
                <c:pt idx="49">
                  <c:v>1.0183486893477121</c:v>
                </c:pt>
                <c:pt idx="50">
                  <c:v>1.020913851058789</c:v>
                </c:pt>
                <c:pt idx="51">
                  <c:v>1.0258380649077892</c:v>
                </c:pt>
                <c:pt idx="52">
                  <c:v>1.0292407292082475</c:v>
                </c:pt>
                <c:pt idx="53">
                  <c:v>1.0323751713108178</c:v>
                </c:pt>
                <c:pt idx="54">
                  <c:v>1.0364342426591993</c:v>
                </c:pt>
                <c:pt idx="55">
                  <c:v>1.0394550330998222</c:v>
                </c:pt>
                <c:pt idx="56">
                  <c:v>1.0426262851274453</c:v>
                </c:pt>
                <c:pt idx="57">
                  <c:v>1.0447558182369006</c:v>
                </c:pt>
                <c:pt idx="58">
                  <c:v>1.0479769104154419</c:v>
                </c:pt>
                <c:pt idx="59">
                  <c:v>1.0495790066034905</c:v>
                </c:pt>
                <c:pt idx="60">
                  <c:v>1.0537868653860869</c:v>
                </c:pt>
                <c:pt idx="61">
                  <c:v>1.0539156977992157</c:v>
                </c:pt>
                <c:pt idx="62">
                  <c:v>1.0571911216468441</c:v>
                </c:pt>
                <c:pt idx="63">
                  <c:v>1.0609533146804897</c:v>
                </c:pt>
                <c:pt idx="64">
                  <c:v>1.0629023937593558</c:v>
                </c:pt>
                <c:pt idx="65">
                  <c:v>1.0644737054780871</c:v>
                </c:pt>
                <c:pt idx="66">
                  <c:v>1.0656375042892763</c:v>
                </c:pt>
                <c:pt idx="67">
                  <c:v>1.0676403275965551</c:v>
                </c:pt>
                <c:pt idx="68">
                  <c:v>1.0685907915251536</c:v>
                </c:pt>
                <c:pt idx="69">
                  <c:v>1.0701999353442011</c:v>
                </c:pt>
                <c:pt idx="70">
                  <c:v>1.0746352382295199</c:v>
                </c:pt>
                <c:pt idx="71">
                  <c:v>1.0787633522047286</c:v>
                </c:pt>
                <c:pt idx="72">
                  <c:v>1.0810184804975356</c:v>
                </c:pt>
                <c:pt idx="73">
                  <c:v>1.0837224282906848</c:v>
                </c:pt>
                <c:pt idx="74">
                  <c:v>1.0870646899604048</c:v>
                </c:pt>
                <c:pt idx="75">
                  <c:v>1.0917513415415636</c:v>
                </c:pt>
                <c:pt idx="76">
                  <c:v>1.0939114765103368</c:v>
                </c:pt>
                <c:pt idx="77">
                  <c:v>1.0974109398888807</c:v>
                </c:pt>
                <c:pt idx="78">
                  <c:v>1.1004009622302857</c:v>
                </c:pt>
                <c:pt idx="79">
                  <c:v>1.1028865428097656</c:v>
                </c:pt>
                <c:pt idx="80">
                  <c:v>1.1062559192808601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B8-4596-ACA5-10A1360A3E3E}"/>
            </c:ext>
          </c:extLst>
        </c:ser>
        <c:ser>
          <c:idx val="1"/>
          <c:order val="1"/>
          <c:tx>
            <c:strRef>
              <c:f>'jun 14 enroll'!$P$5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'jun 14 enroll'!$G$6:$G$86</c:f>
              <c:numCache>
                <c:formatCode>m/d/yyyy</c:formatCode>
                <c:ptCount val="81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  <c:pt idx="78">
                  <c:v>44928</c:v>
                </c:pt>
                <c:pt idx="79">
                  <c:v>44935</c:v>
                </c:pt>
                <c:pt idx="80">
                  <c:v>44942</c:v>
                </c:pt>
              </c:numCache>
            </c:numRef>
          </c:cat>
          <c:val>
            <c:numRef>
              <c:f>'jun 14 enroll'!$P$6:$P$86</c:f>
              <c:numCache>
                <c:formatCode>General</c:formatCode>
                <c:ptCount val="81"/>
                <c:pt idx="0">
                  <c:v>0.80261004184521545</c:v>
                </c:pt>
                <c:pt idx="1">
                  <c:v>0.89189141029839536</c:v>
                </c:pt>
                <c:pt idx="2">
                  <c:v>0.9073198198198198</c:v>
                </c:pt>
                <c:pt idx="3">
                  <c:v>0.95065876799179372</c:v>
                </c:pt>
                <c:pt idx="4">
                  <c:v>0.96366355829722006</c:v>
                </c:pt>
                <c:pt idx="5">
                  <c:v>0.97321871171824981</c:v>
                </c:pt>
                <c:pt idx="6">
                  <c:v>0.98291246802673871</c:v>
                </c:pt>
                <c:pt idx="7">
                  <c:v>1</c:v>
                </c:pt>
                <c:pt idx="8">
                  <c:v>1.0175574011776527</c:v>
                </c:pt>
                <c:pt idx="9">
                  <c:v>1.0331092818154077</c:v>
                </c:pt>
                <c:pt idx="10">
                  <c:v>1.0381612686446691</c:v>
                </c:pt>
                <c:pt idx="11">
                  <c:v>1.0402606637103622</c:v>
                </c:pt>
                <c:pt idx="12">
                  <c:v>1.052059814273381</c:v>
                </c:pt>
                <c:pt idx="13">
                  <c:v>1.0633726637735297</c:v>
                </c:pt>
                <c:pt idx="14">
                  <c:v>1.0710055774895952</c:v>
                </c:pt>
                <c:pt idx="15">
                  <c:v>1.074867658422255</c:v>
                </c:pt>
                <c:pt idx="16">
                  <c:v>1.0836033212667431</c:v>
                </c:pt>
                <c:pt idx="17">
                  <c:v>1.087275167172518</c:v>
                </c:pt>
                <c:pt idx="18">
                  <c:v>1.0826668616937141</c:v>
                </c:pt>
                <c:pt idx="19">
                  <c:v>1.0697046299685575</c:v>
                </c:pt>
                <c:pt idx="20">
                  <c:v>1.0595160979347809</c:v>
                </c:pt>
                <c:pt idx="21">
                  <c:v>1.0516922067994245</c:v>
                </c:pt>
                <c:pt idx="22">
                  <c:v>1.0416903179122652</c:v>
                </c:pt>
                <c:pt idx="23">
                  <c:v>1.0321998870211995</c:v>
                </c:pt>
                <c:pt idx="24">
                  <c:v>1.026872010788263</c:v>
                </c:pt>
                <c:pt idx="25">
                  <c:v>1.0203380414741696</c:v>
                </c:pt>
                <c:pt idx="26">
                  <c:v>1.0154625387164369</c:v>
                </c:pt>
                <c:pt idx="27">
                  <c:v>1.0150111707745169</c:v>
                </c:pt>
                <c:pt idx="28">
                  <c:v>1.0184387524045189</c:v>
                </c:pt>
                <c:pt idx="29">
                  <c:v>1.0221375658488885</c:v>
                </c:pt>
                <c:pt idx="30">
                  <c:v>1.0238545747058345</c:v>
                </c:pt>
                <c:pt idx="31">
                  <c:v>1.0269593156476802</c:v>
                </c:pt>
                <c:pt idx="32">
                  <c:v>1.0284683318824286</c:v>
                </c:pt>
                <c:pt idx="33">
                  <c:v>1.0303045864057725</c:v>
                </c:pt>
                <c:pt idx="34">
                  <c:v>1.0319405563123865</c:v>
                </c:pt>
                <c:pt idx="35">
                  <c:v>1.034064387790198</c:v>
                </c:pt>
                <c:pt idx="36">
                  <c:v>1.0387249008147303</c:v>
                </c:pt>
                <c:pt idx="37">
                  <c:v>1.0408198149236192</c:v>
                </c:pt>
                <c:pt idx="38">
                  <c:v>1.0455262656750683</c:v>
                </c:pt>
                <c:pt idx="39">
                  <c:v>1.0510535807897055</c:v>
                </c:pt>
                <c:pt idx="40">
                  <c:v>1.0563709323096189</c:v>
                </c:pt>
                <c:pt idx="41">
                  <c:v>1.0642228746269822</c:v>
                </c:pt>
                <c:pt idx="42">
                  <c:v>1.0705700977418102</c:v>
                </c:pt>
                <c:pt idx="43">
                  <c:v>1.0742046317419984</c:v>
                </c:pt>
                <c:pt idx="44">
                  <c:v>1.0795120218733147</c:v>
                </c:pt>
                <c:pt idx="45">
                  <c:v>1.0850351983659128</c:v>
                </c:pt>
                <c:pt idx="46">
                  <c:v>1.0889278026711631</c:v>
                </c:pt>
                <c:pt idx="47">
                  <c:v>1.0947859874694577</c:v>
                </c:pt>
                <c:pt idx="48">
                  <c:v>1.0997121521770403</c:v>
                </c:pt>
                <c:pt idx="49">
                  <c:v>1.1041904412122738</c:v>
                </c:pt>
                <c:pt idx="50">
                  <c:v>1.1083987789844969</c:v>
                </c:pt>
                <c:pt idx="51">
                  <c:v>1.1124287368567771</c:v>
                </c:pt>
                <c:pt idx="52">
                  <c:v>1.1157562671932073</c:v>
                </c:pt>
                <c:pt idx="53">
                  <c:v>1.1200112324600815</c:v>
                </c:pt>
                <c:pt idx="54">
                  <c:v>1.126515545463278</c:v>
                </c:pt>
                <c:pt idx="55">
                  <c:v>1.1305071261018547</c:v>
                </c:pt>
                <c:pt idx="56">
                  <c:v>1.1360625356314</c:v>
                </c:pt>
                <c:pt idx="57">
                  <c:v>1.1391889842319569</c:v>
                </c:pt>
                <c:pt idx="58">
                  <c:v>1.1431824472777781</c:v>
                </c:pt>
                <c:pt idx="59">
                  <c:v>1.1462652751491804</c:v>
                </c:pt>
                <c:pt idx="60">
                  <c:v>1.1511132898110867</c:v>
                </c:pt>
                <c:pt idx="61">
                  <c:v>1.1535260757272825</c:v>
                </c:pt>
                <c:pt idx="62">
                  <c:v>1.1587654386939674</c:v>
                </c:pt>
                <c:pt idx="63">
                  <c:v>1.1617223277908266</c:v>
                </c:pt>
                <c:pt idx="64">
                  <c:v>1.1648520714434021</c:v>
                </c:pt>
                <c:pt idx="65">
                  <c:v>1.1673648030369423</c:v>
                </c:pt>
                <c:pt idx="66">
                  <c:v>1.1693037555513925</c:v>
                </c:pt>
                <c:pt idx="67">
                  <c:v>1.1735524694932564</c:v>
                </c:pt>
                <c:pt idx="68">
                  <c:v>1.1773671187575443</c:v>
                </c:pt>
                <c:pt idx="69">
                  <c:v>1.1805288278781187</c:v>
                </c:pt>
                <c:pt idx="70">
                  <c:v>1.1850076419130127</c:v>
                </c:pt>
                <c:pt idx="71">
                  <c:v>1.1892374849063883</c:v>
                </c:pt>
                <c:pt idx="72">
                  <c:v>1.1921762875336936</c:v>
                </c:pt>
                <c:pt idx="73">
                  <c:v>1.1960853841067947</c:v>
                </c:pt>
                <c:pt idx="74">
                  <c:v>1.1993053369119886</c:v>
                </c:pt>
                <c:pt idx="75">
                  <c:v>1.2038363947413271</c:v>
                </c:pt>
                <c:pt idx="76">
                  <c:v>1.2095332122243907</c:v>
                </c:pt>
                <c:pt idx="77">
                  <c:v>1.2129398322318918</c:v>
                </c:pt>
                <c:pt idx="78">
                  <c:v>1.2174328044806868</c:v>
                </c:pt>
                <c:pt idx="79">
                  <c:v>1.2209094931572777</c:v>
                </c:pt>
                <c:pt idx="80">
                  <c:v>1.2245155541884678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B8-4596-ACA5-10A1360A3E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All ages. Cumuative death</a:t>
            </a:r>
            <a:r>
              <a:rPr lang="en-US" baseline="0"/>
              <a:t> curves for each cohort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'jun 14 enroll'!$H$5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cat>
            <c:numRef>
              <c:f>'jun 14 enroll'!$G$6:$G$163</c:f>
              <c:numCache>
                <c:formatCode>m/d/yyyy</c:formatCode>
                <c:ptCount val="15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  <c:pt idx="78">
                  <c:v>44928</c:v>
                </c:pt>
                <c:pt idx="79">
                  <c:v>44935</c:v>
                </c:pt>
                <c:pt idx="80">
                  <c:v>44942</c:v>
                </c:pt>
                <c:pt idx="81">
                  <c:v>44949</c:v>
                </c:pt>
                <c:pt idx="82">
                  <c:v>44956</c:v>
                </c:pt>
                <c:pt idx="83">
                  <c:v>44963</c:v>
                </c:pt>
                <c:pt idx="84">
                  <c:v>44970</c:v>
                </c:pt>
                <c:pt idx="85">
                  <c:v>44977</c:v>
                </c:pt>
                <c:pt idx="86">
                  <c:v>44984</c:v>
                </c:pt>
                <c:pt idx="87">
                  <c:v>44991</c:v>
                </c:pt>
                <c:pt idx="88">
                  <c:v>44998</c:v>
                </c:pt>
                <c:pt idx="89">
                  <c:v>45005</c:v>
                </c:pt>
                <c:pt idx="90">
                  <c:v>45012</c:v>
                </c:pt>
                <c:pt idx="91">
                  <c:v>45019</c:v>
                </c:pt>
                <c:pt idx="92">
                  <c:v>45026</c:v>
                </c:pt>
                <c:pt idx="93">
                  <c:v>45033</c:v>
                </c:pt>
                <c:pt idx="94">
                  <c:v>45040</c:v>
                </c:pt>
                <c:pt idx="95">
                  <c:v>45047</c:v>
                </c:pt>
                <c:pt idx="96">
                  <c:v>45054</c:v>
                </c:pt>
                <c:pt idx="97">
                  <c:v>45061</c:v>
                </c:pt>
                <c:pt idx="98">
                  <c:v>45068</c:v>
                </c:pt>
                <c:pt idx="99">
                  <c:v>45075</c:v>
                </c:pt>
                <c:pt idx="100">
                  <c:v>45082</c:v>
                </c:pt>
                <c:pt idx="101">
                  <c:v>45089</c:v>
                </c:pt>
                <c:pt idx="102">
                  <c:v>45096</c:v>
                </c:pt>
                <c:pt idx="103">
                  <c:v>45103</c:v>
                </c:pt>
                <c:pt idx="104">
                  <c:v>45110</c:v>
                </c:pt>
                <c:pt idx="105">
                  <c:v>45117</c:v>
                </c:pt>
                <c:pt idx="106">
                  <c:v>45124</c:v>
                </c:pt>
                <c:pt idx="107">
                  <c:v>45131</c:v>
                </c:pt>
                <c:pt idx="108">
                  <c:v>45138</c:v>
                </c:pt>
                <c:pt idx="109">
                  <c:v>45145</c:v>
                </c:pt>
                <c:pt idx="110">
                  <c:v>45152</c:v>
                </c:pt>
                <c:pt idx="111">
                  <c:v>45159</c:v>
                </c:pt>
                <c:pt idx="112">
                  <c:v>45166</c:v>
                </c:pt>
                <c:pt idx="113">
                  <c:v>45173</c:v>
                </c:pt>
                <c:pt idx="114">
                  <c:v>45180</c:v>
                </c:pt>
                <c:pt idx="115">
                  <c:v>45187</c:v>
                </c:pt>
                <c:pt idx="116">
                  <c:v>45194</c:v>
                </c:pt>
                <c:pt idx="117">
                  <c:v>45201</c:v>
                </c:pt>
                <c:pt idx="118">
                  <c:v>45208</c:v>
                </c:pt>
                <c:pt idx="119">
                  <c:v>45215</c:v>
                </c:pt>
                <c:pt idx="120">
                  <c:v>45222</c:v>
                </c:pt>
                <c:pt idx="121">
                  <c:v>45229</c:v>
                </c:pt>
                <c:pt idx="122">
                  <c:v>45236</c:v>
                </c:pt>
                <c:pt idx="123">
                  <c:v>45243</c:v>
                </c:pt>
                <c:pt idx="124">
                  <c:v>45250</c:v>
                </c:pt>
                <c:pt idx="125">
                  <c:v>45257</c:v>
                </c:pt>
                <c:pt idx="126">
                  <c:v>45264</c:v>
                </c:pt>
                <c:pt idx="127">
                  <c:v>45271</c:v>
                </c:pt>
                <c:pt idx="128">
                  <c:v>45278</c:v>
                </c:pt>
                <c:pt idx="129">
                  <c:v>45285</c:v>
                </c:pt>
                <c:pt idx="130">
                  <c:v>45292</c:v>
                </c:pt>
                <c:pt idx="131">
                  <c:v>45299</c:v>
                </c:pt>
                <c:pt idx="132">
                  <c:v>45306</c:v>
                </c:pt>
                <c:pt idx="133">
                  <c:v>45313</c:v>
                </c:pt>
                <c:pt idx="134">
                  <c:v>45320</c:v>
                </c:pt>
                <c:pt idx="135">
                  <c:v>45327</c:v>
                </c:pt>
                <c:pt idx="136">
                  <c:v>45334</c:v>
                </c:pt>
                <c:pt idx="137">
                  <c:v>45341</c:v>
                </c:pt>
                <c:pt idx="138">
                  <c:v>45348</c:v>
                </c:pt>
                <c:pt idx="139">
                  <c:v>45355</c:v>
                </c:pt>
                <c:pt idx="140">
                  <c:v>45362</c:v>
                </c:pt>
                <c:pt idx="141">
                  <c:v>45369</c:v>
                </c:pt>
                <c:pt idx="142">
                  <c:v>45376</c:v>
                </c:pt>
                <c:pt idx="143">
                  <c:v>45383</c:v>
                </c:pt>
                <c:pt idx="144">
                  <c:v>45390</c:v>
                </c:pt>
                <c:pt idx="145">
                  <c:v>45397</c:v>
                </c:pt>
                <c:pt idx="146">
                  <c:v>45404</c:v>
                </c:pt>
                <c:pt idx="147">
                  <c:v>45411</c:v>
                </c:pt>
                <c:pt idx="148">
                  <c:v>45418</c:v>
                </c:pt>
                <c:pt idx="149">
                  <c:v>45425</c:v>
                </c:pt>
                <c:pt idx="150">
                  <c:v>45432</c:v>
                </c:pt>
                <c:pt idx="151">
                  <c:v>45439</c:v>
                </c:pt>
                <c:pt idx="152">
                  <c:v>45446</c:v>
                </c:pt>
                <c:pt idx="153">
                  <c:v>45453</c:v>
                </c:pt>
                <c:pt idx="154">
                  <c:v>45460</c:v>
                </c:pt>
                <c:pt idx="155">
                  <c:v>45467</c:v>
                </c:pt>
                <c:pt idx="156">
                  <c:v>45474</c:v>
                </c:pt>
                <c:pt idx="157">
                  <c:v>45481</c:v>
                </c:pt>
              </c:numCache>
            </c:numRef>
          </c:cat>
          <c:val>
            <c:numRef>
              <c:f>'jun 14 enroll'!$H$6:$H$163</c:f>
              <c:numCache>
                <c:formatCode>General</c:formatCode>
                <c:ptCount val="158"/>
                <c:pt idx="0">
                  <c:v>934</c:v>
                </c:pt>
                <c:pt idx="1">
                  <c:v>1830</c:v>
                </c:pt>
                <c:pt idx="2">
                  <c:v>2700</c:v>
                </c:pt>
                <c:pt idx="3">
                  <c:v>3581</c:v>
                </c:pt>
                <c:pt idx="4">
                  <c:v>4399</c:v>
                </c:pt>
                <c:pt idx="5">
                  <c:v>5272</c:v>
                </c:pt>
                <c:pt idx="6">
                  <c:v>6122</c:v>
                </c:pt>
                <c:pt idx="7">
                  <c:v>6906</c:v>
                </c:pt>
                <c:pt idx="8">
                  <c:v>7698</c:v>
                </c:pt>
                <c:pt idx="9">
                  <c:v>8510</c:v>
                </c:pt>
                <c:pt idx="10">
                  <c:v>9390</c:v>
                </c:pt>
                <c:pt idx="11">
                  <c:v>10275</c:v>
                </c:pt>
                <c:pt idx="12">
                  <c:v>11096</c:v>
                </c:pt>
                <c:pt idx="13">
                  <c:v>11909</c:v>
                </c:pt>
                <c:pt idx="14">
                  <c:v>12794</c:v>
                </c:pt>
                <c:pt idx="15">
                  <c:v>13755</c:v>
                </c:pt>
                <c:pt idx="16">
                  <c:v>14789</c:v>
                </c:pt>
                <c:pt idx="17">
                  <c:v>15909</c:v>
                </c:pt>
                <c:pt idx="18">
                  <c:v>17176</c:v>
                </c:pt>
                <c:pt idx="19">
                  <c:v>18597</c:v>
                </c:pt>
                <c:pt idx="20">
                  <c:v>20076</c:v>
                </c:pt>
                <c:pt idx="21">
                  <c:v>21622</c:v>
                </c:pt>
                <c:pt idx="22">
                  <c:v>23190</c:v>
                </c:pt>
                <c:pt idx="23">
                  <c:v>24669</c:v>
                </c:pt>
                <c:pt idx="24">
                  <c:v>26016</c:v>
                </c:pt>
                <c:pt idx="25">
                  <c:v>27309</c:v>
                </c:pt>
                <c:pt idx="26">
                  <c:v>28502</c:v>
                </c:pt>
                <c:pt idx="27">
                  <c:v>29625</c:v>
                </c:pt>
                <c:pt idx="28">
                  <c:v>30603</c:v>
                </c:pt>
                <c:pt idx="29">
                  <c:v>31574</c:v>
                </c:pt>
                <c:pt idx="30">
                  <c:v>32706</c:v>
                </c:pt>
                <c:pt idx="31">
                  <c:v>33828</c:v>
                </c:pt>
                <c:pt idx="32">
                  <c:v>34958</c:v>
                </c:pt>
                <c:pt idx="33">
                  <c:v>36024</c:v>
                </c:pt>
                <c:pt idx="34">
                  <c:v>37059</c:v>
                </c:pt>
                <c:pt idx="35">
                  <c:v>38060</c:v>
                </c:pt>
                <c:pt idx="36">
                  <c:v>38983</c:v>
                </c:pt>
                <c:pt idx="37">
                  <c:v>40000</c:v>
                </c:pt>
                <c:pt idx="38">
                  <c:v>40991</c:v>
                </c:pt>
                <c:pt idx="39">
                  <c:v>41922</c:v>
                </c:pt>
                <c:pt idx="40">
                  <c:v>42798</c:v>
                </c:pt>
                <c:pt idx="41">
                  <c:v>43627</c:v>
                </c:pt>
                <c:pt idx="42">
                  <c:v>44458</c:v>
                </c:pt>
                <c:pt idx="43">
                  <c:v>45335</c:v>
                </c:pt>
                <c:pt idx="44">
                  <c:v>46142</c:v>
                </c:pt>
                <c:pt idx="45">
                  <c:v>46871</c:v>
                </c:pt>
                <c:pt idx="46">
                  <c:v>47567</c:v>
                </c:pt>
                <c:pt idx="47">
                  <c:v>48290</c:v>
                </c:pt>
                <c:pt idx="48">
                  <c:v>49033</c:v>
                </c:pt>
                <c:pt idx="49">
                  <c:v>49762</c:v>
                </c:pt>
                <c:pt idx="50">
                  <c:v>50491</c:v>
                </c:pt>
                <c:pt idx="51">
                  <c:v>51292</c:v>
                </c:pt>
                <c:pt idx="52">
                  <c:v>51990</c:v>
                </c:pt>
                <c:pt idx="53">
                  <c:v>52700</c:v>
                </c:pt>
                <c:pt idx="54">
                  <c:v>53506</c:v>
                </c:pt>
                <c:pt idx="55">
                  <c:v>54305</c:v>
                </c:pt>
                <c:pt idx="56">
                  <c:v>55077</c:v>
                </c:pt>
                <c:pt idx="57">
                  <c:v>55900</c:v>
                </c:pt>
                <c:pt idx="58">
                  <c:v>56695</c:v>
                </c:pt>
                <c:pt idx="59">
                  <c:v>57485</c:v>
                </c:pt>
                <c:pt idx="60">
                  <c:v>58177</c:v>
                </c:pt>
                <c:pt idx="61">
                  <c:v>59020</c:v>
                </c:pt>
                <c:pt idx="62">
                  <c:v>59787</c:v>
                </c:pt>
                <c:pt idx="63">
                  <c:v>60632</c:v>
                </c:pt>
                <c:pt idx="64">
                  <c:v>61508</c:v>
                </c:pt>
                <c:pt idx="65">
                  <c:v>62434</c:v>
                </c:pt>
                <c:pt idx="66">
                  <c:v>63342</c:v>
                </c:pt>
                <c:pt idx="67">
                  <c:v>64175</c:v>
                </c:pt>
                <c:pt idx="68">
                  <c:v>65007</c:v>
                </c:pt>
                <c:pt idx="69">
                  <c:v>65797</c:v>
                </c:pt>
                <c:pt idx="70">
                  <c:v>66555</c:v>
                </c:pt>
                <c:pt idx="71">
                  <c:v>67312</c:v>
                </c:pt>
                <c:pt idx="72">
                  <c:v>68145</c:v>
                </c:pt>
                <c:pt idx="73">
                  <c:v>69007</c:v>
                </c:pt>
                <c:pt idx="74">
                  <c:v>69879</c:v>
                </c:pt>
                <c:pt idx="75">
                  <c:v>70810</c:v>
                </c:pt>
                <c:pt idx="76">
                  <c:v>71841</c:v>
                </c:pt>
                <c:pt idx="77">
                  <c:v>72979</c:v>
                </c:pt>
                <c:pt idx="78">
                  <c:v>74002</c:v>
                </c:pt>
                <c:pt idx="79">
                  <c:v>74942</c:v>
                </c:pt>
                <c:pt idx="80">
                  <c:v>75809</c:v>
                </c:pt>
                <c:pt idx="81">
                  <c:v>76588</c:v>
                </c:pt>
                <c:pt idx="82">
                  <c:v>77398</c:v>
                </c:pt>
                <c:pt idx="83">
                  <c:v>78198</c:v>
                </c:pt>
                <c:pt idx="84">
                  <c:v>79000</c:v>
                </c:pt>
                <c:pt idx="85">
                  <c:v>79784</c:v>
                </c:pt>
                <c:pt idx="86">
                  <c:v>80575</c:v>
                </c:pt>
                <c:pt idx="87">
                  <c:v>81331</c:v>
                </c:pt>
                <c:pt idx="88">
                  <c:v>82091</c:v>
                </c:pt>
                <c:pt idx="89">
                  <c:v>82864</c:v>
                </c:pt>
                <c:pt idx="90">
                  <c:v>83629</c:v>
                </c:pt>
                <c:pt idx="91">
                  <c:v>84374</c:v>
                </c:pt>
                <c:pt idx="92">
                  <c:v>85115</c:v>
                </c:pt>
                <c:pt idx="93">
                  <c:v>85830</c:v>
                </c:pt>
                <c:pt idx="94">
                  <c:v>86509</c:v>
                </c:pt>
                <c:pt idx="95">
                  <c:v>87274</c:v>
                </c:pt>
                <c:pt idx="96">
                  <c:v>87942</c:v>
                </c:pt>
                <c:pt idx="97">
                  <c:v>88643</c:v>
                </c:pt>
                <c:pt idx="98">
                  <c:v>89317</c:v>
                </c:pt>
                <c:pt idx="99">
                  <c:v>89974</c:v>
                </c:pt>
                <c:pt idx="100">
                  <c:v>90675</c:v>
                </c:pt>
                <c:pt idx="101">
                  <c:v>91365</c:v>
                </c:pt>
                <c:pt idx="102">
                  <c:v>92097</c:v>
                </c:pt>
                <c:pt idx="103">
                  <c:v>92768</c:v>
                </c:pt>
                <c:pt idx="104">
                  <c:v>93421</c:v>
                </c:pt>
                <c:pt idx="105">
                  <c:v>94105</c:v>
                </c:pt>
                <c:pt idx="106">
                  <c:v>94774</c:v>
                </c:pt>
                <c:pt idx="107">
                  <c:v>95367</c:v>
                </c:pt>
                <c:pt idx="108">
                  <c:v>95997</c:v>
                </c:pt>
                <c:pt idx="109">
                  <c:v>96655</c:v>
                </c:pt>
                <c:pt idx="110">
                  <c:v>97415</c:v>
                </c:pt>
                <c:pt idx="111">
                  <c:v>98102</c:v>
                </c:pt>
                <c:pt idx="112">
                  <c:v>98703</c:v>
                </c:pt>
                <c:pt idx="113">
                  <c:v>99361</c:v>
                </c:pt>
                <c:pt idx="114">
                  <c:v>100028</c:v>
                </c:pt>
                <c:pt idx="115">
                  <c:v>100723</c:v>
                </c:pt>
                <c:pt idx="116">
                  <c:v>101390</c:v>
                </c:pt>
                <c:pt idx="117">
                  <c:v>102137</c:v>
                </c:pt>
                <c:pt idx="118">
                  <c:v>102876</c:v>
                </c:pt>
                <c:pt idx="119">
                  <c:v>103593</c:v>
                </c:pt>
                <c:pt idx="120">
                  <c:v>104320</c:v>
                </c:pt>
                <c:pt idx="121">
                  <c:v>105050</c:v>
                </c:pt>
                <c:pt idx="122">
                  <c:v>105771</c:v>
                </c:pt>
                <c:pt idx="123">
                  <c:v>106539</c:v>
                </c:pt>
                <c:pt idx="124">
                  <c:v>107304</c:v>
                </c:pt>
                <c:pt idx="125">
                  <c:v>108110</c:v>
                </c:pt>
                <c:pt idx="126">
                  <c:v>108960</c:v>
                </c:pt>
                <c:pt idx="127">
                  <c:v>109716</c:v>
                </c:pt>
                <c:pt idx="128">
                  <c:v>110583</c:v>
                </c:pt>
                <c:pt idx="129">
                  <c:v>111416</c:v>
                </c:pt>
                <c:pt idx="130">
                  <c:v>112223</c:v>
                </c:pt>
                <c:pt idx="131">
                  <c:v>112961</c:v>
                </c:pt>
                <c:pt idx="132">
                  <c:v>113741</c:v>
                </c:pt>
                <c:pt idx="133">
                  <c:v>114526</c:v>
                </c:pt>
                <c:pt idx="134">
                  <c:v>115291</c:v>
                </c:pt>
                <c:pt idx="135">
                  <c:v>116087</c:v>
                </c:pt>
                <c:pt idx="136">
                  <c:v>116803</c:v>
                </c:pt>
                <c:pt idx="137">
                  <c:v>117477</c:v>
                </c:pt>
                <c:pt idx="138">
                  <c:v>118095</c:v>
                </c:pt>
                <c:pt idx="139">
                  <c:v>118803</c:v>
                </c:pt>
                <c:pt idx="140">
                  <c:v>119455</c:v>
                </c:pt>
                <c:pt idx="141">
                  <c:v>120098</c:v>
                </c:pt>
                <c:pt idx="142">
                  <c:v>120736</c:v>
                </c:pt>
                <c:pt idx="143">
                  <c:v>121356</c:v>
                </c:pt>
                <c:pt idx="144">
                  <c:v>121989</c:v>
                </c:pt>
                <c:pt idx="145">
                  <c:v>122636</c:v>
                </c:pt>
                <c:pt idx="146">
                  <c:v>123210</c:v>
                </c:pt>
                <c:pt idx="147">
                  <c:v>123824</c:v>
                </c:pt>
                <c:pt idx="148">
                  <c:v>124427</c:v>
                </c:pt>
                <c:pt idx="149">
                  <c:v>125036</c:v>
                </c:pt>
                <c:pt idx="150">
                  <c:v>125655</c:v>
                </c:pt>
                <c:pt idx="151">
                  <c:v>126284</c:v>
                </c:pt>
                <c:pt idx="152">
                  <c:v>126880</c:v>
                </c:pt>
                <c:pt idx="153">
                  <c:v>127450</c:v>
                </c:pt>
                <c:pt idx="154">
                  <c:v>128084</c:v>
                </c:pt>
                <c:pt idx="155">
                  <c:v>128691</c:v>
                </c:pt>
                <c:pt idx="156">
                  <c:v>129208</c:v>
                </c:pt>
                <c:pt idx="157">
                  <c:v>129808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D2-48BA-A30F-87A08681C8D6}"/>
            </c:ext>
          </c:extLst>
        </c:ser>
        <c:ser>
          <c:idx val="2"/>
          <c:order val="1"/>
          <c:tx>
            <c:strRef>
              <c:f>'jun 14 enroll'!$J$5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'jun 14 enroll'!$G$6:$G$163</c:f>
              <c:numCache>
                <c:formatCode>m/d/yyyy</c:formatCode>
                <c:ptCount val="15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  <c:pt idx="78">
                  <c:v>44928</c:v>
                </c:pt>
                <c:pt idx="79">
                  <c:v>44935</c:v>
                </c:pt>
                <c:pt idx="80">
                  <c:v>44942</c:v>
                </c:pt>
                <c:pt idx="81">
                  <c:v>44949</c:v>
                </c:pt>
                <c:pt idx="82">
                  <c:v>44956</c:v>
                </c:pt>
                <c:pt idx="83">
                  <c:v>44963</c:v>
                </c:pt>
                <c:pt idx="84">
                  <c:v>44970</c:v>
                </c:pt>
                <c:pt idx="85">
                  <c:v>44977</c:v>
                </c:pt>
                <c:pt idx="86">
                  <c:v>44984</c:v>
                </c:pt>
                <c:pt idx="87">
                  <c:v>44991</c:v>
                </c:pt>
                <c:pt idx="88">
                  <c:v>44998</c:v>
                </c:pt>
                <c:pt idx="89">
                  <c:v>45005</c:v>
                </c:pt>
                <c:pt idx="90">
                  <c:v>45012</c:v>
                </c:pt>
                <c:pt idx="91">
                  <c:v>45019</c:v>
                </c:pt>
                <c:pt idx="92">
                  <c:v>45026</c:v>
                </c:pt>
                <c:pt idx="93">
                  <c:v>45033</c:v>
                </c:pt>
                <c:pt idx="94">
                  <c:v>45040</c:v>
                </c:pt>
                <c:pt idx="95">
                  <c:v>45047</c:v>
                </c:pt>
                <c:pt idx="96">
                  <c:v>45054</c:v>
                </c:pt>
                <c:pt idx="97">
                  <c:v>45061</c:v>
                </c:pt>
                <c:pt idx="98">
                  <c:v>45068</c:v>
                </c:pt>
                <c:pt idx="99">
                  <c:v>45075</c:v>
                </c:pt>
                <c:pt idx="100">
                  <c:v>45082</c:v>
                </c:pt>
                <c:pt idx="101">
                  <c:v>45089</c:v>
                </c:pt>
                <c:pt idx="102">
                  <c:v>45096</c:v>
                </c:pt>
                <c:pt idx="103">
                  <c:v>45103</c:v>
                </c:pt>
                <c:pt idx="104">
                  <c:v>45110</c:v>
                </c:pt>
                <c:pt idx="105">
                  <c:v>45117</c:v>
                </c:pt>
                <c:pt idx="106">
                  <c:v>45124</c:v>
                </c:pt>
                <c:pt idx="107">
                  <c:v>45131</c:v>
                </c:pt>
                <c:pt idx="108">
                  <c:v>45138</c:v>
                </c:pt>
                <c:pt idx="109">
                  <c:v>45145</c:v>
                </c:pt>
                <c:pt idx="110">
                  <c:v>45152</c:v>
                </c:pt>
                <c:pt idx="111">
                  <c:v>45159</c:v>
                </c:pt>
                <c:pt idx="112">
                  <c:v>45166</c:v>
                </c:pt>
                <c:pt idx="113">
                  <c:v>45173</c:v>
                </c:pt>
                <c:pt idx="114">
                  <c:v>45180</c:v>
                </c:pt>
                <c:pt idx="115">
                  <c:v>45187</c:v>
                </c:pt>
                <c:pt idx="116">
                  <c:v>45194</c:v>
                </c:pt>
                <c:pt idx="117">
                  <c:v>45201</c:v>
                </c:pt>
                <c:pt idx="118">
                  <c:v>45208</c:v>
                </c:pt>
                <c:pt idx="119">
                  <c:v>45215</c:v>
                </c:pt>
                <c:pt idx="120">
                  <c:v>45222</c:v>
                </c:pt>
                <c:pt idx="121">
                  <c:v>45229</c:v>
                </c:pt>
                <c:pt idx="122">
                  <c:v>45236</c:v>
                </c:pt>
                <c:pt idx="123">
                  <c:v>45243</c:v>
                </c:pt>
                <c:pt idx="124">
                  <c:v>45250</c:v>
                </c:pt>
                <c:pt idx="125">
                  <c:v>45257</c:v>
                </c:pt>
                <c:pt idx="126">
                  <c:v>45264</c:v>
                </c:pt>
                <c:pt idx="127">
                  <c:v>45271</c:v>
                </c:pt>
                <c:pt idx="128">
                  <c:v>45278</c:v>
                </c:pt>
                <c:pt idx="129">
                  <c:v>45285</c:v>
                </c:pt>
                <c:pt idx="130">
                  <c:v>45292</c:v>
                </c:pt>
                <c:pt idx="131">
                  <c:v>45299</c:v>
                </c:pt>
                <c:pt idx="132">
                  <c:v>45306</c:v>
                </c:pt>
                <c:pt idx="133">
                  <c:v>45313</c:v>
                </c:pt>
                <c:pt idx="134">
                  <c:v>45320</c:v>
                </c:pt>
                <c:pt idx="135">
                  <c:v>45327</c:v>
                </c:pt>
                <c:pt idx="136">
                  <c:v>45334</c:v>
                </c:pt>
                <c:pt idx="137">
                  <c:v>45341</c:v>
                </c:pt>
                <c:pt idx="138">
                  <c:v>45348</c:v>
                </c:pt>
                <c:pt idx="139">
                  <c:v>45355</c:v>
                </c:pt>
                <c:pt idx="140">
                  <c:v>45362</c:v>
                </c:pt>
                <c:pt idx="141">
                  <c:v>45369</c:v>
                </c:pt>
                <c:pt idx="142">
                  <c:v>45376</c:v>
                </c:pt>
                <c:pt idx="143">
                  <c:v>45383</c:v>
                </c:pt>
                <c:pt idx="144">
                  <c:v>45390</c:v>
                </c:pt>
                <c:pt idx="145">
                  <c:v>45397</c:v>
                </c:pt>
                <c:pt idx="146">
                  <c:v>45404</c:v>
                </c:pt>
                <c:pt idx="147">
                  <c:v>45411</c:v>
                </c:pt>
                <c:pt idx="148">
                  <c:v>45418</c:v>
                </c:pt>
                <c:pt idx="149">
                  <c:v>45425</c:v>
                </c:pt>
                <c:pt idx="150">
                  <c:v>45432</c:v>
                </c:pt>
                <c:pt idx="151">
                  <c:v>45439</c:v>
                </c:pt>
                <c:pt idx="152">
                  <c:v>45446</c:v>
                </c:pt>
                <c:pt idx="153">
                  <c:v>45453</c:v>
                </c:pt>
                <c:pt idx="154">
                  <c:v>45460</c:v>
                </c:pt>
                <c:pt idx="155">
                  <c:v>45467</c:v>
                </c:pt>
                <c:pt idx="156">
                  <c:v>45474</c:v>
                </c:pt>
                <c:pt idx="157">
                  <c:v>45481</c:v>
                </c:pt>
              </c:numCache>
            </c:numRef>
          </c:cat>
          <c:val>
            <c:numRef>
              <c:f>'jun 14 enroll'!$J$6:$J$163</c:f>
              <c:numCache>
                <c:formatCode>General</c:formatCode>
                <c:ptCount val="158"/>
                <c:pt idx="0">
                  <c:v>739</c:v>
                </c:pt>
                <c:pt idx="1">
                  <c:v>1609</c:v>
                </c:pt>
                <c:pt idx="2">
                  <c:v>2415</c:v>
                </c:pt>
                <c:pt idx="3">
                  <c:v>3356</c:v>
                </c:pt>
                <c:pt idx="4">
                  <c:v>4179</c:v>
                </c:pt>
                <c:pt idx="5">
                  <c:v>5058</c:v>
                </c:pt>
                <c:pt idx="6">
                  <c:v>5932</c:v>
                </c:pt>
                <c:pt idx="7">
                  <c:v>6808</c:v>
                </c:pt>
                <c:pt idx="8">
                  <c:v>7722</c:v>
                </c:pt>
                <c:pt idx="9">
                  <c:v>8667</c:v>
                </c:pt>
                <c:pt idx="10">
                  <c:v>9610</c:v>
                </c:pt>
                <c:pt idx="11">
                  <c:v>10537</c:v>
                </c:pt>
                <c:pt idx="12">
                  <c:v>11508</c:v>
                </c:pt>
                <c:pt idx="13">
                  <c:v>12484</c:v>
                </c:pt>
                <c:pt idx="14">
                  <c:v>13508</c:v>
                </c:pt>
                <c:pt idx="15">
                  <c:v>14575</c:v>
                </c:pt>
                <c:pt idx="16">
                  <c:v>15798</c:v>
                </c:pt>
                <c:pt idx="17">
                  <c:v>17052</c:v>
                </c:pt>
                <c:pt idx="18">
                  <c:v>18332</c:v>
                </c:pt>
                <c:pt idx="19">
                  <c:v>19611</c:v>
                </c:pt>
                <c:pt idx="20">
                  <c:v>20969</c:v>
                </c:pt>
                <c:pt idx="21">
                  <c:v>22417</c:v>
                </c:pt>
                <c:pt idx="22">
                  <c:v>23814</c:v>
                </c:pt>
                <c:pt idx="23">
                  <c:v>25102</c:v>
                </c:pt>
                <c:pt idx="24">
                  <c:v>26336</c:v>
                </c:pt>
                <c:pt idx="25">
                  <c:v>27469</c:v>
                </c:pt>
                <c:pt idx="26">
                  <c:v>28532</c:v>
                </c:pt>
                <c:pt idx="27">
                  <c:v>29643</c:v>
                </c:pt>
                <c:pt idx="28">
                  <c:v>30725</c:v>
                </c:pt>
                <c:pt idx="29">
                  <c:v>31815</c:v>
                </c:pt>
                <c:pt idx="30">
                  <c:v>33011</c:v>
                </c:pt>
                <c:pt idx="31">
                  <c:v>34247</c:v>
                </c:pt>
                <c:pt idx="32">
                  <c:v>35443</c:v>
                </c:pt>
                <c:pt idx="33">
                  <c:v>36589</c:v>
                </c:pt>
                <c:pt idx="34">
                  <c:v>37700</c:v>
                </c:pt>
                <c:pt idx="35">
                  <c:v>38798</c:v>
                </c:pt>
                <c:pt idx="36">
                  <c:v>39918</c:v>
                </c:pt>
                <c:pt idx="37">
                  <c:v>41042</c:v>
                </c:pt>
                <c:pt idx="38">
                  <c:v>42249</c:v>
                </c:pt>
                <c:pt idx="39">
                  <c:v>43437</c:v>
                </c:pt>
                <c:pt idx="40">
                  <c:v>44569</c:v>
                </c:pt>
                <c:pt idx="41">
                  <c:v>45770</c:v>
                </c:pt>
                <c:pt idx="42">
                  <c:v>46920</c:v>
                </c:pt>
                <c:pt idx="43">
                  <c:v>48008</c:v>
                </c:pt>
                <c:pt idx="44">
                  <c:v>49104</c:v>
                </c:pt>
                <c:pt idx="45">
                  <c:v>50135</c:v>
                </c:pt>
                <c:pt idx="46">
                  <c:v>51062</c:v>
                </c:pt>
                <c:pt idx="47">
                  <c:v>52117</c:v>
                </c:pt>
                <c:pt idx="48">
                  <c:v>53157</c:v>
                </c:pt>
                <c:pt idx="49">
                  <c:v>54167</c:v>
                </c:pt>
                <c:pt idx="50">
                  <c:v>55170</c:v>
                </c:pt>
                <c:pt idx="51">
                  <c:v>56249</c:v>
                </c:pt>
                <c:pt idx="52">
                  <c:v>57185</c:v>
                </c:pt>
                <c:pt idx="53">
                  <c:v>58187</c:v>
                </c:pt>
                <c:pt idx="54">
                  <c:v>59420</c:v>
                </c:pt>
                <c:pt idx="55">
                  <c:v>60521</c:v>
                </c:pt>
                <c:pt idx="56">
                  <c:v>61683</c:v>
                </c:pt>
                <c:pt idx="57">
                  <c:v>62777</c:v>
                </c:pt>
                <c:pt idx="58">
                  <c:v>63893</c:v>
                </c:pt>
                <c:pt idx="59">
                  <c:v>64958</c:v>
                </c:pt>
                <c:pt idx="60">
                  <c:v>66018</c:v>
                </c:pt>
                <c:pt idx="61">
                  <c:v>67115</c:v>
                </c:pt>
                <c:pt idx="62">
                  <c:v>68296</c:v>
                </c:pt>
                <c:pt idx="63">
                  <c:v>69438</c:v>
                </c:pt>
                <c:pt idx="64">
                  <c:v>70631</c:v>
                </c:pt>
                <c:pt idx="65">
                  <c:v>71849</c:v>
                </c:pt>
                <c:pt idx="66">
                  <c:v>73015</c:v>
                </c:pt>
                <c:pt idx="67">
                  <c:v>74244</c:v>
                </c:pt>
                <c:pt idx="68">
                  <c:v>75451</c:v>
                </c:pt>
                <c:pt idx="69">
                  <c:v>76573</c:v>
                </c:pt>
                <c:pt idx="70">
                  <c:v>77749</c:v>
                </c:pt>
                <c:pt idx="71">
                  <c:v>78914</c:v>
                </c:pt>
                <c:pt idx="72">
                  <c:v>80088</c:v>
                </c:pt>
                <c:pt idx="73">
                  <c:v>81367</c:v>
                </c:pt>
                <c:pt idx="74">
                  <c:v>82617</c:v>
                </c:pt>
                <c:pt idx="75">
                  <c:v>84034</c:v>
                </c:pt>
                <c:pt idx="76">
                  <c:v>85661</c:v>
                </c:pt>
                <c:pt idx="77">
                  <c:v>87263</c:v>
                </c:pt>
                <c:pt idx="78">
                  <c:v>88814</c:v>
                </c:pt>
                <c:pt idx="79">
                  <c:v>90199</c:v>
                </c:pt>
                <c:pt idx="80">
                  <c:v>91512</c:v>
                </c:pt>
                <c:pt idx="81">
                  <c:v>92734</c:v>
                </c:pt>
                <c:pt idx="82">
                  <c:v>93957</c:v>
                </c:pt>
                <c:pt idx="83">
                  <c:v>95156</c:v>
                </c:pt>
                <c:pt idx="84">
                  <c:v>96354</c:v>
                </c:pt>
                <c:pt idx="85">
                  <c:v>97552</c:v>
                </c:pt>
                <c:pt idx="86">
                  <c:v>98766</c:v>
                </c:pt>
                <c:pt idx="87">
                  <c:v>100012</c:v>
                </c:pt>
                <c:pt idx="88">
                  <c:v>101185</c:v>
                </c:pt>
                <c:pt idx="89">
                  <c:v>102366</c:v>
                </c:pt>
                <c:pt idx="90">
                  <c:v>103535</c:v>
                </c:pt>
                <c:pt idx="91">
                  <c:v>104643</c:v>
                </c:pt>
                <c:pt idx="92">
                  <c:v>105831</c:v>
                </c:pt>
                <c:pt idx="93">
                  <c:v>106956</c:v>
                </c:pt>
                <c:pt idx="94">
                  <c:v>108063</c:v>
                </c:pt>
                <c:pt idx="95">
                  <c:v>109138</c:v>
                </c:pt>
                <c:pt idx="96">
                  <c:v>110180</c:v>
                </c:pt>
                <c:pt idx="97">
                  <c:v>111237</c:v>
                </c:pt>
                <c:pt idx="98">
                  <c:v>112247</c:v>
                </c:pt>
                <c:pt idx="99">
                  <c:v>113269</c:v>
                </c:pt>
                <c:pt idx="100">
                  <c:v>114293</c:v>
                </c:pt>
                <c:pt idx="101">
                  <c:v>115297</c:v>
                </c:pt>
                <c:pt idx="102">
                  <c:v>116392</c:v>
                </c:pt>
                <c:pt idx="103">
                  <c:v>117394</c:v>
                </c:pt>
                <c:pt idx="104">
                  <c:v>118402</c:v>
                </c:pt>
                <c:pt idx="105">
                  <c:v>119503</c:v>
                </c:pt>
                <c:pt idx="106">
                  <c:v>120549</c:v>
                </c:pt>
                <c:pt idx="107">
                  <c:v>121530</c:v>
                </c:pt>
                <c:pt idx="108">
                  <c:v>122539</c:v>
                </c:pt>
                <c:pt idx="109">
                  <c:v>123553</c:v>
                </c:pt>
                <c:pt idx="110">
                  <c:v>124651</c:v>
                </c:pt>
                <c:pt idx="111">
                  <c:v>125828</c:v>
                </c:pt>
                <c:pt idx="112">
                  <c:v>126879</c:v>
                </c:pt>
                <c:pt idx="113">
                  <c:v>127882</c:v>
                </c:pt>
                <c:pt idx="114">
                  <c:v>128938</c:v>
                </c:pt>
                <c:pt idx="115">
                  <c:v>129989</c:v>
                </c:pt>
                <c:pt idx="116">
                  <c:v>131013</c:v>
                </c:pt>
                <c:pt idx="117">
                  <c:v>132062</c:v>
                </c:pt>
                <c:pt idx="118">
                  <c:v>133251</c:v>
                </c:pt>
                <c:pt idx="119">
                  <c:v>134379</c:v>
                </c:pt>
                <c:pt idx="120">
                  <c:v>135538</c:v>
                </c:pt>
                <c:pt idx="121">
                  <c:v>136643</c:v>
                </c:pt>
                <c:pt idx="122">
                  <c:v>137792</c:v>
                </c:pt>
                <c:pt idx="123">
                  <c:v>139006</c:v>
                </c:pt>
                <c:pt idx="124">
                  <c:v>140217</c:v>
                </c:pt>
                <c:pt idx="125">
                  <c:v>141488</c:v>
                </c:pt>
                <c:pt idx="126">
                  <c:v>142743</c:v>
                </c:pt>
                <c:pt idx="127">
                  <c:v>144104</c:v>
                </c:pt>
                <c:pt idx="128">
                  <c:v>145407</c:v>
                </c:pt>
                <c:pt idx="129">
                  <c:v>146759</c:v>
                </c:pt>
                <c:pt idx="130">
                  <c:v>147961</c:v>
                </c:pt>
                <c:pt idx="131">
                  <c:v>149180</c:v>
                </c:pt>
                <c:pt idx="132">
                  <c:v>150360</c:v>
                </c:pt>
                <c:pt idx="133">
                  <c:v>151609</c:v>
                </c:pt>
                <c:pt idx="134">
                  <c:v>152846</c:v>
                </c:pt>
                <c:pt idx="135">
                  <c:v>154211</c:v>
                </c:pt>
                <c:pt idx="136">
                  <c:v>155434</c:v>
                </c:pt>
                <c:pt idx="137">
                  <c:v>156592</c:v>
                </c:pt>
                <c:pt idx="138">
                  <c:v>157728</c:v>
                </c:pt>
                <c:pt idx="139">
                  <c:v>158792</c:v>
                </c:pt>
                <c:pt idx="140">
                  <c:v>159877</c:v>
                </c:pt>
                <c:pt idx="141">
                  <c:v>160884</c:v>
                </c:pt>
                <c:pt idx="142">
                  <c:v>161977</c:v>
                </c:pt>
                <c:pt idx="143">
                  <c:v>163099</c:v>
                </c:pt>
                <c:pt idx="144">
                  <c:v>164125</c:v>
                </c:pt>
                <c:pt idx="145">
                  <c:v>165149</c:v>
                </c:pt>
                <c:pt idx="146">
                  <c:v>166132</c:v>
                </c:pt>
                <c:pt idx="147">
                  <c:v>167168</c:v>
                </c:pt>
                <c:pt idx="148">
                  <c:v>168146</c:v>
                </c:pt>
                <c:pt idx="149">
                  <c:v>169132</c:v>
                </c:pt>
                <c:pt idx="150">
                  <c:v>170144</c:v>
                </c:pt>
                <c:pt idx="151">
                  <c:v>171160</c:v>
                </c:pt>
                <c:pt idx="152">
                  <c:v>172146</c:v>
                </c:pt>
                <c:pt idx="153">
                  <c:v>173096</c:v>
                </c:pt>
                <c:pt idx="154">
                  <c:v>174153</c:v>
                </c:pt>
                <c:pt idx="155">
                  <c:v>175228</c:v>
                </c:pt>
                <c:pt idx="156">
                  <c:v>176068</c:v>
                </c:pt>
                <c:pt idx="157">
                  <c:v>176999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CD2-48BA-A30F-87A08681C8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Zoom in on early weeks: Doses </a:t>
            </a:r>
            <a:r>
              <a:rPr lang="en-US" baseline="0"/>
              <a:t> 0, 1, 2 cum deaths starting from enrollment date. HVE would have lines that BOTH diverge from a midline at the start then go parallel.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5990754596649482E-2"/>
          <c:y val="0.18739191073919109"/>
          <c:w val="0.89706906541393816"/>
          <c:h val="0.72057632963243612"/>
        </c:manualLayout>
      </c:layout>
      <c:lineChart>
        <c:grouping val="standard"/>
        <c:varyColors val="0"/>
        <c:ser>
          <c:idx val="0"/>
          <c:order val="0"/>
          <c:tx>
            <c:strRef>
              <c:f>'jun 14 enroll'!$H$5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'jun 14 enroll'!$H$6:$H$16</c:f>
              <c:numCache>
                <c:formatCode>General</c:formatCode>
                <c:ptCount val="11"/>
                <c:pt idx="0">
                  <c:v>934</c:v>
                </c:pt>
                <c:pt idx="1">
                  <c:v>1830</c:v>
                </c:pt>
                <c:pt idx="2">
                  <c:v>2700</c:v>
                </c:pt>
                <c:pt idx="3">
                  <c:v>3581</c:v>
                </c:pt>
                <c:pt idx="4">
                  <c:v>4399</c:v>
                </c:pt>
                <c:pt idx="5">
                  <c:v>5272</c:v>
                </c:pt>
                <c:pt idx="6">
                  <c:v>6122</c:v>
                </c:pt>
                <c:pt idx="7">
                  <c:v>6906</c:v>
                </c:pt>
                <c:pt idx="8">
                  <c:v>7698</c:v>
                </c:pt>
                <c:pt idx="9">
                  <c:v>8510</c:v>
                </c:pt>
                <c:pt idx="10">
                  <c:v>9390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7B-4170-817F-05F1BE10703E}"/>
            </c:ext>
          </c:extLst>
        </c:ser>
        <c:ser>
          <c:idx val="1"/>
          <c:order val="1"/>
          <c:tx>
            <c:strRef>
              <c:f>'jun 14 enroll'!$I$5</c:f>
              <c:strCache>
                <c:ptCount val="1"/>
                <c:pt idx="0">
                  <c:v>cum v1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'jun 14 enroll'!$I$6:$I$16</c:f>
              <c:numCache>
                <c:formatCode>General</c:formatCode>
                <c:ptCount val="11"/>
                <c:pt idx="0">
                  <c:v>278</c:v>
                </c:pt>
                <c:pt idx="1">
                  <c:v>556</c:v>
                </c:pt>
                <c:pt idx="2">
                  <c:v>841</c:v>
                </c:pt>
                <c:pt idx="3">
                  <c:v>1139</c:v>
                </c:pt>
                <c:pt idx="4">
                  <c:v>1430</c:v>
                </c:pt>
                <c:pt idx="5">
                  <c:v>1721</c:v>
                </c:pt>
                <c:pt idx="6">
                  <c:v>1999</c:v>
                </c:pt>
                <c:pt idx="7">
                  <c:v>2297</c:v>
                </c:pt>
                <c:pt idx="8">
                  <c:v>2593</c:v>
                </c:pt>
                <c:pt idx="9">
                  <c:v>2913</c:v>
                </c:pt>
                <c:pt idx="10">
                  <c:v>3232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7B-4170-817F-05F1BE10703E}"/>
            </c:ext>
          </c:extLst>
        </c:ser>
        <c:ser>
          <c:idx val="2"/>
          <c:order val="2"/>
          <c:tx>
            <c:strRef>
              <c:f>'jun 14 enroll'!$J$5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'jun 14 enroll'!$J$6:$J$16</c:f>
              <c:numCache>
                <c:formatCode>General</c:formatCode>
                <c:ptCount val="11"/>
                <c:pt idx="0">
                  <c:v>739</c:v>
                </c:pt>
                <c:pt idx="1">
                  <c:v>1609</c:v>
                </c:pt>
                <c:pt idx="2">
                  <c:v>2415</c:v>
                </c:pt>
                <c:pt idx="3">
                  <c:v>3356</c:v>
                </c:pt>
                <c:pt idx="4">
                  <c:v>4179</c:v>
                </c:pt>
                <c:pt idx="5">
                  <c:v>5058</c:v>
                </c:pt>
                <c:pt idx="6">
                  <c:v>5932</c:v>
                </c:pt>
                <c:pt idx="7">
                  <c:v>6808</c:v>
                </c:pt>
                <c:pt idx="8">
                  <c:v>7722</c:v>
                </c:pt>
                <c:pt idx="9">
                  <c:v>8667</c:v>
                </c:pt>
                <c:pt idx="10">
                  <c:v>9610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7B-4170-817F-05F1BE1070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26735"/>
        <c:axId val="21224335"/>
      </c:lineChart>
      <c:catAx>
        <c:axId val="212267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4335"/>
        <c:crosses val="autoZero"/>
        <c:auto val="1"/>
        <c:lblAlgn val="ctr"/>
        <c:lblOffset val="100"/>
        <c:noMultiLvlLbl val="0"/>
      </c:catAx>
      <c:valAx>
        <c:axId val="21224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6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Cumuative death</a:t>
            </a:r>
            <a:r>
              <a:rPr lang="en-US" baseline="0"/>
              <a:t> curves for each cohort. Note how the v2 curve tracks and then deviates. This is for all ages (natural match with v2 and v0). No age carve outs.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'jun 14 enroll'!$H$5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cat>
            <c:numRef>
              <c:f>'jun 14 enroll'!$G$6:$G$163</c:f>
              <c:numCache>
                <c:formatCode>m/d/yyyy</c:formatCode>
                <c:ptCount val="15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  <c:pt idx="78">
                  <c:v>44928</c:v>
                </c:pt>
                <c:pt idx="79">
                  <c:v>44935</c:v>
                </c:pt>
                <c:pt idx="80">
                  <c:v>44942</c:v>
                </c:pt>
                <c:pt idx="81">
                  <c:v>44949</c:v>
                </c:pt>
                <c:pt idx="82">
                  <c:v>44956</c:v>
                </c:pt>
                <c:pt idx="83">
                  <c:v>44963</c:v>
                </c:pt>
                <c:pt idx="84">
                  <c:v>44970</c:v>
                </c:pt>
                <c:pt idx="85">
                  <c:v>44977</c:v>
                </c:pt>
                <c:pt idx="86">
                  <c:v>44984</c:v>
                </c:pt>
                <c:pt idx="87">
                  <c:v>44991</c:v>
                </c:pt>
                <c:pt idx="88">
                  <c:v>44998</c:v>
                </c:pt>
                <c:pt idx="89">
                  <c:v>45005</c:v>
                </c:pt>
                <c:pt idx="90">
                  <c:v>45012</c:v>
                </c:pt>
                <c:pt idx="91">
                  <c:v>45019</c:v>
                </c:pt>
                <c:pt idx="92">
                  <c:v>45026</c:v>
                </c:pt>
                <c:pt idx="93">
                  <c:v>45033</c:v>
                </c:pt>
                <c:pt idx="94">
                  <c:v>45040</c:v>
                </c:pt>
                <c:pt idx="95">
                  <c:v>45047</c:v>
                </c:pt>
                <c:pt idx="96">
                  <c:v>45054</c:v>
                </c:pt>
                <c:pt idx="97">
                  <c:v>45061</c:v>
                </c:pt>
                <c:pt idx="98">
                  <c:v>45068</c:v>
                </c:pt>
                <c:pt idx="99">
                  <c:v>45075</c:v>
                </c:pt>
                <c:pt idx="100">
                  <c:v>45082</c:v>
                </c:pt>
                <c:pt idx="101">
                  <c:v>45089</c:v>
                </c:pt>
                <c:pt idx="102">
                  <c:v>45096</c:v>
                </c:pt>
                <c:pt idx="103">
                  <c:v>45103</c:v>
                </c:pt>
                <c:pt idx="104">
                  <c:v>45110</c:v>
                </c:pt>
                <c:pt idx="105">
                  <c:v>45117</c:v>
                </c:pt>
                <c:pt idx="106">
                  <c:v>45124</c:v>
                </c:pt>
                <c:pt idx="107">
                  <c:v>45131</c:v>
                </c:pt>
                <c:pt idx="108">
                  <c:v>45138</c:v>
                </c:pt>
                <c:pt idx="109">
                  <c:v>45145</c:v>
                </c:pt>
                <c:pt idx="110">
                  <c:v>45152</c:v>
                </c:pt>
                <c:pt idx="111">
                  <c:v>45159</c:v>
                </c:pt>
                <c:pt idx="112">
                  <c:v>45166</c:v>
                </c:pt>
                <c:pt idx="113">
                  <c:v>45173</c:v>
                </c:pt>
                <c:pt idx="114">
                  <c:v>45180</c:v>
                </c:pt>
                <c:pt idx="115">
                  <c:v>45187</c:v>
                </c:pt>
                <c:pt idx="116">
                  <c:v>45194</c:v>
                </c:pt>
                <c:pt idx="117">
                  <c:v>45201</c:v>
                </c:pt>
                <c:pt idx="118">
                  <c:v>45208</c:v>
                </c:pt>
                <c:pt idx="119">
                  <c:v>45215</c:v>
                </c:pt>
                <c:pt idx="120">
                  <c:v>45222</c:v>
                </c:pt>
                <c:pt idx="121">
                  <c:v>45229</c:v>
                </c:pt>
                <c:pt idx="122">
                  <c:v>45236</c:v>
                </c:pt>
                <c:pt idx="123">
                  <c:v>45243</c:v>
                </c:pt>
                <c:pt idx="124">
                  <c:v>45250</c:v>
                </c:pt>
                <c:pt idx="125">
                  <c:v>45257</c:v>
                </c:pt>
                <c:pt idx="126">
                  <c:v>45264</c:v>
                </c:pt>
                <c:pt idx="127">
                  <c:v>45271</c:v>
                </c:pt>
                <c:pt idx="128">
                  <c:v>45278</c:v>
                </c:pt>
                <c:pt idx="129">
                  <c:v>45285</c:v>
                </c:pt>
                <c:pt idx="130">
                  <c:v>45292</c:v>
                </c:pt>
                <c:pt idx="131">
                  <c:v>45299</c:v>
                </c:pt>
                <c:pt idx="132">
                  <c:v>45306</c:v>
                </c:pt>
                <c:pt idx="133">
                  <c:v>45313</c:v>
                </c:pt>
                <c:pt idx="134">
                  <c:v>45320</c:v>
                </c:pt>
                <c:pt idx="135">
                  <c:v>45327</c:v>
                </c:pt>
                <c:pt idx="136">
                  <c:v>45334</c:v>
                </c:pt>
                <c:pt idx="137">
                  <c:v>45341</c:v>
                </c:pt>
                <c:pt idx="138">
                  <c:v>45348</c:v>
                </c:pt>
                <c:pt idx="139">
                  <c:v>45355</c:v>
                </c:pt>
                <c:pt idx="140">
                  <c:v>45362</c:v>
                </c:pt>
                <c:pt idx="141">
                  <c:v>45369</c:v>
                </c:pt>
                <c:pt idx="142">
                  <c:v>45376</c:v>
                </c:pt>
                <c:pt idx="143">
                  <c:v>45383</c:v>
                </c:pt>
                <c:pt idx="144">
                  <c:v>45390</c:v>
                </c:pt>
                <c:pt idx="145">
                  <c:v>45397</c:v>
                </c:pt>
                <c:pt idx="146">
                  <c:v>45404</c:v>
                </c:pt>
                <c:pt idx="147">
                  <c:v>45411</c:v>
                </c:pt>
                <c:pt idx="148">
                  <c:v>45418</c:v>
                </c:pt>
                <c:pt idx="149">
                  <c:v>45425</c:v>
                </c:pt>
                <c:pt idx="150">
                  <c:v>45432</c:v>
                </c:pt>
                <c:pt idx="151">
                  <c:v>45439</c:v>
                </c:pt>
                <c:pt idx="152">
                  <c:v>45446</c:v>
                </c:pt>
                <c:pt idx="153">
                  <c:v>45453</c:v>
                </c:pt>
                <c:pt idx="154">
                  <c:v>45460</c:v>
                </c:pt>
                <c:pt idx="155">
                  <c:v>45467</c:v>
                </c:pt>
                <c:pt idx="156">
                  <c:v>45474</c:v>
                </c:pt>
                <c:pt idx="157">
                  <c:v>45481</c:v>
                </c:pt>
              </c:numCache>
            </c:numRef>
          </c:cat>
          <c:val>
            <c:numRef>
              <c:f>'jun 14 enroll'!$H$6:$H$163</c:f>
              <c:numCache>
                <c:formatCode>General</c:formatCode>
                <c:ptCount val="158"/>
                <c:pt idx="0">
                  <c:v>934</c:v>
                </c:pt>
                <c:pt idx="1">
                  <c:v>1830</c:v>
                </c:pt>
                <c:pt idx="2">
                  <c:v>2700</c:v>
                </c:pt>
                <c:pt idx="3">
                  <c:v>3581</c:v>
                </c:pt>
                <c:pt idx="4">
                  <c:v>4399</c:v>
                </c:pt>
                <c:pt idx="5">
                  <c:v>5272</c:v>
                </c:pt>
                <c:pt idx="6">
                  <c:v>6122</c:v>
                </c:pt>
                <c:pt idx="7">
                  <c:v>6906</c:v>
                </c:pt>
                <c:pt idx="8">
                  <c:v>7698</c:v>
                </c:pt>
                <c:pt idx="9">
                  <c:v>8510</c:v>
                </c:pt>
                <c:pt idx="10">
                  <c:v>9390</c:v>
                </c:pt>
                <c:pt idx="11">
                  <c:v>10275</c:v>
                </c:pt>
                <c:pt idx="12">
                  <c:v>11096</c:v>
                </c:pt>
                <c:pt idx="13">
                  <c:v>11909</c:v>
                </c:pt>
                <c:pt idx="14">
                  <c:v>12794</c:v>
                </c:pt>
                <c:pt idx="15">
                  <c:v>13755</c:v>
                </c:pt>
                <c:pt idx="16">
                  <c:v>14789</c:v>
                </c:pt>
                <c:pt idx="17">
                  <c:v>15909</c:v>
                </c:pt>
                <c:pt idx="18">
                  <c:v>17176</c:v>
                </c:pt>
                <c:pt idx="19">
                  <c:v>18597</c:v>
                </c:pt>
                <c:pt idx="20">
                  <c:v>20076</c:v>
                </c:pt>
                <c:pt idx="21">
                  <c:v>21622</c:v>
                </c:pt>
                <c:pt idx="22">
                  <c:v>23190</c:v>
                </c:pt>
                <c:pt idx="23">
                  <c:v>24669</c:v>
                </c:pt>
                <c:pt idx="24">
                  <c:v>26016</c:v>
                </c:pt>
                <c:pt idx="25">
                  <c:v>27309</c:v>
                </c:pt>
                <c:pt idx="26">
                  <c:v>28502</c:v>
                </c:pt>
                <c:pt idx="27">
                  <c:v>29625</c:v>
                </c:pt>
                <c:pt idx="28">
                  <c:v>30603</c:v>
                </c:pt>
                <c:pt idx="29">
                  <c:v>31574</c:v>
                </c:pt>
                <c:pt idx="30">
                  <c:v>32706</c:v>
                </c:pt>
                <c:pt idx="31">
                  <c:v>33828</c:v>
                </c:pt>
                <c:pt idx="32">
                  <c:v>34958</c:v>
                </c:pt>
                <c:pt idx="33">
                  <c:v>36024</c:v>
                </c:pt>
                <c:pt idx="34">
                  <c:v>37059</c:v>
                </c:pt>
                <c:pt idx="35">
                  <c:v>38060</c:v>
                </c:pt>
                <c:pt idx="36">
                  <c:v>38983</c:v>
                </c:pt>
                <c:pt idx="37">
                  <c:v>40000</c:v>
                </c:pt>
                <c:pt idx="38">
                  <c:v>40991</c:v>
                </c:pt>
                <c:pt idx="39">
                  <c:v>41922</c:v>
                </c:pt>
                <c:pt idx="40">
                  <c:v>42798</c:v>
                </c:pt>
                <c:pt idx="41">
                  <c:v>43627</c:v>
                </c:pt>
                <c:pt idx="42">
                  <c:v>44458</c:v>
                </c:pt>
                <c:pt idx="43">
                  <c:v>45335</c:v>
                </c:pt>
                <c:pt idx="44">
                  <c:v>46142</c:v>
                </c:pt>
                <c:pt idx="45">
                  <c:v>46871</c:v>
                </c:pt>
                <c:pt idx="46">
                  <c:v>47567</c:v>
                </c:pt>
                <c:pt idx="47">
                  <c:v>48290</c:v>
                </c:pt>
                <c:pt idx="48">
                  <c:v>49033</c:v>
                </c:pt>
                <c:pt idx="49">
                  <c:v>49762</c:v>
                </c:pt>
                <c:pt idx="50">
                  <c:v>50491</c:v>
                </c:pt>
                <c:pt idx="51">
                  <c:v>51292</c:v>
                </c:pt>
                <c:pt idx="52">
                  <c:v>51990</c:v>
                </c:pt>
                <c:pt idx="53">
                  <c:v>52700</c:v>
                </c:pt>
                <c:pt idx="54">
                  <c:v>53506</c:v>
                </c:pt>
                <c:pt idx="55">
                  <c:v>54305</c:v>
                </c:pt>
                <c:pt idx="56">
                  <c:v>55077</c:v>
                </c:pt>
                <c:pt idx="57">
                  <c:v>55900</c:v>
                </c:pt>
                <c:pt idx="58">
                  <c:v>56695</c:v>
                </c:pt>
                <c:pt idx="59">
                  <c:v>57485</c:v>
                </c:pt>
                <c:pt idx="60">
                  <c:v>58177</c:v>
                </c:pt>
                <c:pt idx="61">
                  <c:v>59020</c:v>
                </c:pt>
                <c:pt idx="62">
                  <c:v>59787</c:v>
                </c:pt>
                <c:pt idx="63">
                  <c:v>60632</c:v>
                </c:pt>
                <c:pt idx="64">
                  <c:v>61508</c:v>
                </c:pt>
                <c:pt idx="65">
                  <c:v>62434</c:v>
                </c:pt>
                <c:pt idx="66">
                  <c:v>63342</c:v>
                </c:pt>
                <c:pt idx="67">
                  <c:v>64175</c:v>
                </c:pt>
                <c:pt idx="68">
                  <c:v>65007</c:v>
                </c:pt>
                <c:pt idx="69">
                  <c:v>65797</c:v>
                </c:pt>
                <c:pt idx="70">
                  <c:v>66555</c:v>
                </c:pt>
                <c:pt idx="71">
                  <c:v>67312</c:v>
                </c:pt>
                <c:pt idx="72">
                  <c:v>68145</c:v>
                </c:pt>
                <c:pt idx="73">
                  <c:v>69007</c:v>
                </c:pt>
                <c:pt idx="74">
                  <c:v>69879</c:v>
                </c:pt>
                <c:pt idx="75">
                  <c:v>70810</c:v>
                </c:pt>
                <c:pt idx="76">
                  <c:v>71841</c:v>
                </c:pt>
                <c:pt idx="77">
                  <c:v>72979</c:v>
                </c:pt>
                <c:pt idx="78">
                  <c:v>74002</c:v>
                </c:pt>
                <c:pt idx="79">
                  <c:v>74942</c:v>
                </c:pt>
                <c:pt idx="80">
                  <c:v>75809</c:v>
                </c:pt>
                <c:pt idx="81">
                  <c:v>76588</c:v>
                </c:pt>
                <c:pt idx="82">
                  <c:v>77398</c:v>
                </c:pt>
                <c:pt idx="83">
                  <c:v>78198</c:v>
                </c:pt>
                <c:pt idx="84">
                  <c:v>79000</c:v>
                </c:pt>
                <c:pt idx="85">
                  <c:v>79784</c:v>
                </c:pt>
                <c:pt idx="86">
                  <c:v>80575</c:v>
                </c:pt>
                <c:pt idx="87">
                  <c:v>81331</c:v>
                </c:pt>
                <c:pt idx="88">
                  <c:v>82091</c:v>
                </c:pt>
                <c:pt idx="89">
                  <c:v>82864</c:v>
                </c:pt>
                <c:pt idx="90">
                  <c:v>83629</c:v>
                </c:pt>
                <c:pt idx="91">
                  <c:v>84374</c:v>
                </c:pt>
                <c:pt idx="92">
                  <c:v>85115</c:v>
                </c:pt>
                <c:pt idx="93">
                  <c:v>85830</c:v>
                </c:pt>
                <c:pt idx="94">
                  <c:v>86509</c:v>
                </c:pt>
                <c:pt idx="95">
                  <c:v>87274</c:v>
                </c:pt>
                <c:pt idx="96">
                  <c:v>87942</c:v>
                </c:pt>
                <c:pt idx="97">
                  <c:v>88643</c:v>
                </c:pt>
                <c:pt idx="98">
                  <c:v>89317</c:v>
                </c:pt>
                <c:pt idx="99">
                  <c:v>89974</c:v>
                </c:pt>
                <c:pt idx="100">
                  <c:v>90675</c:v>
                </c:pt>
                <c:pt idx="101">
                  <c:v>91365</c:v>
                </c:pt>
                <c:pt idx="102">
                  <c:v>92097</c:v>
                </c:pt>
                <c:pt idx="103">
                  <c:v>92768</c:v>
                </c:pt>
                <c:pt idx="104">
                  <c:v>93421</c:v>
                </c:pt>
                <c:pt idx="105">
                  <c:v>94105</c:v>
                </c:pt>
                <c:pt idx="106">
                  <c:v>94774</c:v>
                </c:pt>
                <c:pt idx="107">
                  <c:v>95367</c:v>
                </c:pt>
                <c:pt idx="108">
                  <c:v>95997</c:v>
                </c:pt>
                <c:pt idx="109">
                  <c:v>96655</c:v>
                </c:pt>
                <c:pt idx="110">
                  <c:v>97415</c:v>
                </c:pt>
                <c:pt idx="111">
                  <c:v>98102</c:v>
                </c:pt>
                <c:pt idx="112">
                  <c:v>98703</c:v>
                </c:pt>
                <c:pt idx="113">
                  <c:v>99361</c:v>
                </c:pt>
                <c:pt idx="114">
                  <c:v>100028</c:v>
                </c:pt>
                <c:pt idx="115">
                  <c:v>100723</c:v>
                </c:pt>
                <c:pt idx="116">
                  <c:v>101390</c:v>
                </c:pt>
                <c:pt idx="117">
                  <c:v>102137</c:v>
                </c:pt>
                <c:pt idx="118">
                  <c:v>102876</c:v>
                </c:pt>
                <c:pt idx="119">
                  <c:v>103593</c:v>
                </c:pt>
                <c:pt idx="120">
                  <c:v>104320</c:v>
                </c:pt>
                <c:pt idx="121">
                  <c:v>105050</c:v>
                </c:pt>
                <c:pt idx="122">
                  <c:v>105771</c:v>
                </c:pt>
                <c:pt idx="123">
                  <c:v>106539</c:v>
                </c:pt>
                <c:pt idx="124">
                  <c:v>107304</c:v>
                </c:pt>
                <c:pt idx="125">
                  <c:v>108110</c:v>
                </c:pt>
                <c:pt idx="126">
                  <c:v>108960</c:v>
                </c:pt>
                <c:pt idx="127">
                  <c:v>109716</c:v>
                </c:pt>
                <c:pt idx="128">
                  <c:v>110583</c:v>
                </c:pt>
                <c:pt idx="129">
                  <c:v>111416</c:v>
                </c:pt>
                <c:pt idx="130">
                  <c:v>112223</c:v>
                </c:pt>
                <c:pt idx="131">
                  <c:v>112961</c:v>
                </c:pt>
                <c:pt idx="132">
                  <c:v>113741</c:v>
                </c:pt>
                <c:pt idx="133">
                  <c:v>114526</c:v>
                </c:pt>
                <c:pt idx="134">
                  <c:v>115291</c:v>
                </c:pt>
                <c:pt idx="135">
                  <c:v>116087</c:v>
                </c:pt>
                <c:pt idx="136">
                  <c:v>116803</c:v>
                </c:pt>
                <c:pt idx="137">
                  <c:v>117477</c:v>
                </c:pt>
                <c:pt idx="138">
                  <c:v>118095</c:v>
                </c:pt>
                <c:pt idx="139">
                  <c:v>118803</c:v>
                </c:pt>
                <c:pt idx="140">
                  <c:v>119455</c:v>
                </c:pt>
                <c:pt idx="141">
                  <c:v>120098</c:v>
                </c:pt>
                <c:pt idx="142">
                  <c:v>120736</c:v>
                </c:pt>
                <c:pt idx="143">
                  <c:v>121356</c:v>
                </c:pt>
                <c:pt idx="144">
                  <c:v>121989</c:v>
                </c:pt>
                <c:pt idx="145">
                  <c:v>122636</c:v>
                </c:pt>
                <c:pt idx="146">
                  <c:v>123210</c:v>
                </c:pt>
                <c:pt idx="147">
                  <c:v>123824</c:v>
                </c:pt>
                <c:pt idx="148">
                  <c:v>124427</c:v>
                </c:pt>
                <c:pt idx="149">
                  <c:v>125036</c:v>
                </c:pt>
                <c:pt idx="150">
                  <c:v>125655</c:v>
                </c:pt>
                <c:pt idx="151">
                  <c:v>126284</c:v>
                </c:pt>
                <c:pt idx="152">
                  <c:v>126880</c:v>
                </c:pt>
                <c:pt idx="153">
                  <c:v>127450</c:v>
                </c:pt>
                <c:pt idx="154">
                  <c:v>128084</c:v>
                </c:pt>
                <c:pt idx="155">
                  <c:v>128691</c:v>
                </c:pt>
                <c:pt idx="156">
                  <c:v>129208</c:v>
                </c:pt>
                <c:pt idx="157">
                  <c:v>129808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60-4770-90B5-D22A4C601702}"/>
            </c:ext>
          </c:extLst>
        </c:ser>
        <c:ser>
          <c:idx val="1"/>
          <c:order val="1"/>
          <c:tx>
            <c:strRef>
              <c:f>'jun 14 enroll'!$I$5</c:f>
              <c:strCache>
                <c:ptCount val="1"/>
                <c:pt idx="0">
                  <c:v>cum v1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'jun 14 enroll'!$G$6:$G$163</c:f>
              <c:numCache>
                <c:formatCode>m/d/yyyy</c:formatCode>
                <c:ptCount val="15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  <c:pt idx="78">
                  <c:v>44928</c:v>
                </c:pt>
                <c:pt idx="79">
                  <c:v>44935</c:v>
                </c:pt>
                <c:pt idx="80">
                  <c:v>44942</c:v>
                </c:pt>
                <c:pt idx="81">
                  <c:v>44949</c:v>
                </c:pt>
                <c:pt idx="82">
                  <c:v>44956</c:v>
                </c:pt>
                <c:pt idx="83">
                  <c:v>44963</c:v>
                </c:pt>
                <c:pt idx="84">
                  <c:v>44970</c:v>
                </c:pt>
                <c:pt idx="85">
                  <c:v>44977</c:v>
                </c:pt>
                <c:pt idx="86">
                  <c:v>44984</c:v>
                </c:pt>
                <c:pt idx="87">
                  <c:v>44991</c:v>
                </c:pt>
                <c:pt idx="88">
                  <c:v>44998</c:v>
                </c:pt>
                <c:pt idx="89">
                  <c:v>45005</c:v>
                </c:pt>
                <c:pt idx="90">
                  <c:v>45012</c:v>
                </c:pt>
                <c:pt idx="91">
                  <c:v>45019</c:v>
                </c:pt>
                <c:pt idx="92">
                  <c:v>45026</c:v>
                </c:pt>
                <c:pt idx="93">
                  <c:v>45033</c:v>
                </c:pt>
                <c:pt idx="94">
                  <c:v>45040</c:v>
                </c:pt>
                <c:pt idx="95">
                  <c:v>45047</c:v>
                </c:pt>
                <c:pt idx="96">
                  <c:v>45054</c:v>
                </c:pt>
                <c:pt idx="97">
                  <c:v>45061</c:v>
                </c:pt>
                <c:pt idx="98">
                  <c:v>45068</c:v>
                </c:pt>
                <c:pt idx="99">
                  <c:v>45075</c:v>
                </c:pt>
                <c:pt idx="100">
                  <c:v>45082</c:v>
                </c:pt>
                <c:pt idx="101">
                  <c:v>45089</c:v>
                </c:pt>
                <c:pt idx="102">
                  <c:v>45096</c:v>
                </c:pt>
                <c:pt idx="103">
                  <c:v>45103</c:v>
                </c:pt>
                <c:pt idx="104">
                  <c:v>45110</c:v>
                </c:pt>
                <c:pt idx="105">
                  <c:v>45117</c:v>
                </c:pt>
                <c:pt idx="106">
                  <c:v>45124</c:v>
                </c:pt>
                <c:pt idx="107">
                  <c:v>45131</c:v>
                </c:pt>
                <c:pt idx="108">
                  <c:v>45138</c:v>
                </c:pt>
                <c:pt idx="109">
                  <c:v>45145</c:v>
                </c:pt>
                <c:pt idx="110">
                  <c:v>45152</c:v>
                </c:pt>
                <c:pt idx="111">
                  <c:v>45159</c:v>
                </c:pt>
                <c:pt idx="112">
                  <c:v>45166</c:v>
                </c:pt>
                <c:pt idx="113">
                  <c:v>45173</c:v>
                </c:pt>
                <c:pt idx="114">
                  <c:v>45180</c:v>
                </c:pt>
                <c:pt idx="115">
                  <c:v>45187</c:v>
                </c:pt>
                <c:pt idx="116">
                  <c:v>45194</c:v>
                </c:pt>
                <c:pt idx="117">
                  <c:v>45201</c:v>
                </c:pt>
                <c:pt idx="118">
                  <c:v>45208</c:v>
                </c:pt>
                <c:pt idx="119">
                  <c:v>45215</c:v>
                </c:pt>
                <c:pt idx="120">
                  <c:v>45222</c:v>
                </c:pt>
                <c:pt idx="121">
                  <c:v>45229</c:v>
                </c:pt>
                <c:pt idx="122">
                  <c:v>45236</c:v>
                </c:pt>
                <c:pt idx="123">
                  <c:v>45243</c:v>
                </c:pt>
                <c:pt idx="124">
                  <c:v>45250</c:v>
                </c:pt>
                <c:pt idx="125">
                  <c:v>45257</c:v>
                </c:pt>
                <c:pt idx="126">
                  <c:v>45264</c:v>
                </c:pt>
                <c:pt idx="127">
                  <c:v>45271</c:v>
                </c:pt>
                <c:pt idx="128">
                  <c:v>45278</c:v>
                </c:pt>
                <c:pt idx="129">
                  <c:v>45285</c:v>
                </c:pt>
                <c:pt idx="130">
                  <c:v>45292</c:v>
                </c:pt>
                <c:pt idx="131">
                  <c:v>45299</c:v>
                </c:pt>
                <c:pt idx="132">
                  <c:v>45306</c:v>
                </c:pt>
                <c:pt idx="133">
                  <c:v>45313</c:v>
                </c:pt>
                <c:pt idx="134">
                  <c:v>45320</c:v>
                </c:pt>
                <c:pt idx="135">
                  <c:v>45327</c:v>
                </c:pt>
                <c:pt idx="136">
                  <c:v>45334</c:v>
                </c:pt>
                <c:pt idx="137">
                  <c:v>45341</c:v>
                </c:pt>
                <c:pt idx="138">
                  <c:v>45348</c:v>
                </c:pt>
                <c:pt idx="139">
                  <c:v>45355</c:v>
                </c:pt>
                <c:pt idx="140">
                  <c:v>45362</c:v>
                </c:pt>
                <c:pt idx="141">
                  <c:v>45369</c:v>
                </c:pt>
                <c:pt idx="142">
                  <c:v>45376</c:v>
                </c:pt>
                <c:pt idx="143">
                  <c:v>45383</c:v>
                </c:pt>
                <c:pt idx="144">
                  <c:v>45390</c:v>
                </c:pt>
                <c:pt idx="145">
                  <c:v>45397</c:v>
                </c:pt>
                <c:pt idx="146">
                  <c:v>45404</c:v>
                </c:pt>
                <c:pt idx="147">
                  <c:v>45411</c:v>
                </c:pt>
                <c:pt idx="148">
                  <c:v>45418</c:v>
                </c:pt>
                <c:pt idx="149">
                  <c:v>45425</c:v>
                </c:pt>
                <c:pt idx="150">
                  <c:v>45432</c:v>
                </c:pt>
                <c:pt idx="151">
                  <c:v>45439</c:v>
                </c:pt>
                <c:pt idx="152">
                  <c:v>45446</c:v>
                </c:pt>
                <c:pt idx="153">
                  <c:v>45453</c:v>
                </c:pt>
                <c:pt idx="154">
                  <c:v>45460</c:v>
                </c:pt>
                <c:pt idx="155">
                  <c:v>45467</c:v>
                </c:pt>
                <c:pt idx="156">
                  <c:v>45474</c:v>
                </c:pt>
                <c:pt idx="157">
                  <c:v>45481</c:v>
                </c:pt>
              </c:numCache>
            </c:numRef>
          </c:cat>
          <c:val>
            <c:numRef>
              <c:f>'jun 14 enroll'!$I$6:$I$163</c:f>
              <c:numCache>
                <c:formatCode>General</c:formatCode>
                <c:ptCount val="158"/>
                <c:pt idx="0">
                  <c:v>278</c:v>
                </c:pt>
                <c:pt idx="1">
                  <c:v>556</c:v>
                </c:pt>
                <c:pt idx="2">
                  <c:v>841</c:v>
                </c:pt>
                <c:pt idx="3">
                  <c:v>1139</c:v>
                </c:pt>
                <c:pt idx="4">
                  <c:v>1430</c:v>
                </c:pt>
                <c:pt idx="5">
                  <c:v>1721</c:v>
                </c:pt>
                <c:pt idx="6">
                  <c:v>1999</c:v>
                </c:pt>
                <c:pt idx="7">
                  <c:v>2297</c:v>
                </c:pt>
                <c:pt idx="8">
                  <c:v>2593</c:v>
                </c:pt>
                <c:pt idx="9">
                  <c:v>2913</c:v>
                </c:pt>
                <c:pt idx="10">
                  <c:v>3232</c:v>
                </c:pt>
                <c:pt idx="11">
                  <c:v>3536</c:v>
                </c:pt>
                <c:pt idx="12">
                  <c:v>3838</c:v>
                </c:pt>
                <c:pt idx="13">
                  <c:v>4171</c:v>
                </c:pt>
                <c:pt idx="14">
                  <c:v>4486</c:v>
                </c:pt>
                <c:pt idx="15">
                  <c:v>4812</c:v>
                </c:pt>
                <c:pt idx="16">
                  <c:v>5149</c:v>
                </c:pt>
                <c:pt idx="17">
                  <c:v>5492</c:v>
                </c:pt>
                <c:pt idx="18">
                  <c:v>5860</c:v>
                </c:pt>
                <c:pt idx="19">
                  <c:v>6227</c:v>
                </c:pt>
                <c:pt idx="20">
                  <c:v>6668</c:v>
                </c:pt>
                <c:pt idx="21">
                  <c:v>7079</c:v>
                </c:pt>
                <c:pt idx="22">
                  <c:v>7512</c:v>
                </c:pt>
                <c:pt idx="23">
                  <c:v>7911</c:v>
                </c:pt>
                <c:pt idx="24">
                  <c:v>8292</c:v>
                </c:pt>
                <c:pt idx="25">
                  <c:v>8663</c:v>
                </c:pt>
                <c:pt idx="26">
                  <c:v>8991</c:v>
                </c:pt>
                <c:pt idx="27">
                  <c:v>9329</c:v>
                </c:pt>
                <c:pt idx="28">
                  <c:v>9660</c:v>
                </c:pt>
                <c:pt idx="29">
                  <c:v>9991</c:v>
                </c:pt>
                <c:pt idx="30">
                  <c:v>10342</c:v>
                </c:pt>
                <c:pt idx="31">
                  <c:v>10709</c:v>
                </c:pt>
                <c:pt idx="32">
                  <c:v>11052</c:v>
                </c:pt>
                <c:pt idx="33">
                  <c:v>11394</c:v>
                </c:pt>
                <c:pt idx="34">
                  <c:v>11709</c:v>
                </c:pt>
                <c:pt idx="35">
                  <c:v>12058</c:v>
                </c:pt>
                <c:pt idx="36">
                  <c:v>12386</c:v>
                </c:pt>
                <c:pt idx="37">
                  <c:v>12767</c:v>
                </c:pt>
                <c:pt idx="38">
                  <c:v>13136</c:v>
                </c:pt>
                <c:pt idx="39">
                  <c:v>13500</c:v>
                </c:pt>
                <c:pt idx="40">
                  <c:v>13869</c:v>
                </c:pt>
                <c:pt idx="41">
                  <c:v>14217</c:v>
                </c:pt>
                <c:pt idx="42">
                  <c:v>14561</c:v>
                </c:pt>
                <c:pt idx="43">
                  <c:v>14921</c:v>
                </c:pt>
                <c:pt idx="44">
                  <c:v>15256</c:v>
                </c:pt>
                <c:pt idx="45">
                  <c:v>15589</c:v>
                </c:pt>
                <c:pt idx="46">
                  <c:v>15921</c:v>
                </c:pt>
                <c:pt idx="47">
                  <c:v>16235</c:v>
                </c:pt>
                <c:pt idx="48">
                  <c:v>16566</c:v>
                </c:pt>
                <c:pt idx="49">
                  <c:v>16855</c:v>
                </c:pt>
                <c:pt idx="50">
                  <c:v>17145</c:v>
                </c:pt>
                <c:pt idx="51">
                  <c:v>17501</c:v>
                </c:pt>
                <c:pt idx="52">
                  <c:v>17798</c:v>
                </c:pt>
                <c:pt idx="53">
                  <c:v>18096</c:v>
                </c:pt>
                <c:pt idx="54">
                  <c:v>18445</c:v>
                </c:pt>
                <c:pt idx="55">
                  <c:v>18775</c:v>
                </c:pt>
                <c:pt idx="56">
                  <c:v>19100</c:v>
                </c:pt>
                <c:pt idx="57">
                  <c:v>19425</c:v>
                </c:pt>
                <c:pt idx="58">
                  <c:v>19762</c:v>
                </c:pt>
                <c:pt idx="59">
                  <c:v>20068</c:v>
                </c:pt>
                <c:pt idx="60">
                  <c:v>20391</c:v>
                </c:pt>
                <c:pt idx="61">
                  <c:v>20689</c:v>
                </c:pt>
                <c:pt idx="62">
                  <c:v>21023</c:v>
                </c:pt>
                <c:pt idx="63">
                  <c:v>21396</c:v>
                </c:pt>
                <c:pt idx="64">
                  <c:v>21745</c:v>
                </c:pt>
                <c:pt idx="65">
                  <c:v>22105</c:v>
                </c:pt>
                <c:pt idx="66">
                  <c:v>22451</c:v>
                </c:pt>
                <c:pt idx="67">
                  <c:v>22789</c:v>
                </c:pt>
                <c:pt idx="68">
                  <c:v>23105</c:v>
                </c:pt>
                <c:pt idx="69">
                  <c:v>23421</c:v>
                </c:pt>
                <c:pt idx="70">
                  <c:v>23789</c:v>
                </c:pt>
                <c:pt idx="71">
                  <c:v>24152</c:v>
                </c:pt>
                <c:pt idx="72">
                  <c:v>24502</c:v>
                </c:pt>
                <c:pt idx="73">
                  <c:v>24874</c:v>
                </c:pt>
                <c:pt idx="74">
                  <c:v>25266</c:v>
                </c:pt>
                <c:pt idx="75">
                  <c:v>25713</c:v>
                </c:pt>
                <c:pt idx="76">
                  <c:v>26139</c:v>
                </c:pt>
                <c:pt idx="77">
                  <c:v>26638</c:v>
                </c:pt>
                <c:pt idx="78">
                  <c:v>27085</c:v>
                </c:pt>
                <c:pt idx="79">
                  <c:v>27491</c:v>
                </c:pt>
                <c:pt idx="80">
                  <c:v>27894</c:v>
                </c:pt>
                <c:pt idx="81">
                  <c:v>28260</c:v>
                </c:pt>
                <c:pt idx="82">
                  <c:v>28616</c:v>
                </c:pt>
                <c:pt idx="83">
                  <c:v>28973</c:v>
                </c:pt>
                <c:pt idx="84">
                  <c:v>29372</c:v>
                </c:pt>
                <c:pt idx="85">
                  <c:v>29732</c:v>
                </c:pt>
                <c:pt idx="86">
                  <c:v>30092</c:v>
                </c:pt>
                <c:pt idx="87">
                  <c:v>30482</c:v>
                </c:pt>
                <c:pt idx="88">
                  <c:v>30812</c:v>
                </c:pt>
                <c:pt idx="89">
                  <c:v>31176</c:v>
                </c:pt>
                <c:pt idx="90">
                  <c:v>31487</c:v>
                </c:pt>
                <c:pt idx="91">
                  <c:v>31805</c:v>
                </c:pt>
                <c:pt idx="92">
                  <c:v>32196</c:v>
                </c:pt>
                <c:pt idx="93">
                  <c:v>32549</c:v>
                </c:pt>
                <c:pt idx="94">
                  <c:v>32878</c:v>
                </c:pt>
                <c:pt idx="95">
                  <c:v>33200</c:v>
                </c:pt>
                <c:pt idx="96">
                  <c:v>33539</c:v>
                </c:pt>
                <c:pt idx="97">
                  <c:v>33849</c:v>
                </c:pt>
                <c:pt idx="98">
                  <c:v>34189</c:v>
                </c:pt>
                <c:pt idx="99">
                  <c:v>34522</c:v>
                </c:pt>
                <c:pt idx="100">
                  <c:v>34828</c:v>
                </c:pt>
                <c:pt idx="101">
                  <c:v>35148</c:v>
                </c:pt>
                <c:pt idx="102">
                  <c:v>35493</c:v>
                </c:pt>
                <c:pt idx="103">
                  <c:v>35801</c:v>
                </c:pt>
                <c:pt idx="104">
                  <c:v>36133</c:v>
                </c:pt>
                <c:pt idx="105">
                  <c:v>36458</c:v>
                </c:pt>
                <c:pt idx="106">
                  <c:v>36763</c:v>
                </c:pt>
                <c:pt idx="107">
                  <c:v>37104</c:v>
                </c:pt>
                <c:pt idx="108">
                  <c:v>37403</c:v>
                </c:pt>
                <c:pt idx="109">
                  <c:v>37766</c:v>
                </c:pt>
                <c:pt idx="110">
                  <c:v>38093</c:v>
                </c:pt>
                <c:pt idx="111">
                  <c:v>38473</c:v>
                </c:pt>
                <c:pt idx="112">
                  <c:v>38766</c:v>
                </c:pt>
                <c:pt idx="113">
                  <c:v>39086</c:v>
                </c:pt>
                <c:pt idx="114">
                  <c:v>39383</c:v>
                </c:pt>
                <c:pt idx="115">
                  <c:v>39732</c:v>
                </c:pt>
                <c:pt idx="116">
                  <c:v>40031</c:v>
                </c:pt>
                <c:pt idx="117">
                  <c:v>40365</c:v>
                </c:pt>
                <c:pt idx="118">
                  <c:v>40775</c:v>
                </c:pt>
                <c:pt idx="119">
                  <c:v>41183</c:v>
                </c:pt>
                <c:pt idx="120">
                  <c:v>41571</c:v>
                </c:pt>
                <c:pt idx="121">
                  <c:v>41946</c:v>
                </c:pt>
                <c:pt idx="122">
                  <c:v>42281</c:v>
                </c:pt>
                <c:pt idx="123">
                  <c:v>42682</c:v>
                </c:pt>
                <c:pt idx="124">
                  <c:v>43066</c:v>
                </c:pt>
                <c:pt idx="125">
                  <c:v>43442</c:v>
                </c:pt>
                <c:pt idx="126">
                  <c:v>43886</c:v>
                </c:pt>
                <c:pt idx="127">
                  <c:v>44272</c:v>
                </c:pt>
                <c:pt idx="128">
                  <c:v>44655</c:v>
                </c:pt>
                <c:pt idx="129">
                  <c:v>45042</c:v>
                </c:pt>
                <c:pt idx="130">
                  <c:v>45413</c:v>
                </c:pt>
                <c:pt idx="131">
                  <c:v>45765</c:v>
                </c:pt>
                <c:pt idx="132">
                  <c:v>46173</c:v>
                </c:pt>
                <c:pt idx="133">
                  <c:v>46584</c:v>
                </c:pt>
                <c:pt idx="134">
                  <c:v>46972</c:v>
                </c:pt>
                <c:pt idx="135">
                  <c:v>47404</c:v>
                </c:pt>
                <c:pt idx="136">
                  <c:v>47756</c:v>
                </c:pt>
                <c:pt idx="137">
                  <c:v>48170</c:v>
                </c:pt>
                <c:pt idx="138">
                  <c:v>48516</c:v>
                </c:pt>
                <c:pt idx="139">
                  <c:v>48818</c:v>
                </c:pt>
                <c:pt idx="140">
                  <c:v>49132</c:v>
                </c:pt>
                <c:pt idx="141">
                  <c:v>49472</c:v>
                </c:pt>
                <c:pt idx="142">
                  <c:v>49820</c:v>
                </c:pt>
                <c:pt idx="143">
                  <c:v>50147</c:v>
                </c:pt>
                <c:pt idx="144">
                  <c:v>50449</c:v>
                </c:pt>
                <c:pt idx="145">
                  <c:v>50746</c:v>
                </c:pt>
                <c:pt idx="146">
                  <c:v>51058</c:v>
                </c:pt>
                <c:pt idx="147">
                  <c:v>51372</c:v>
                </c:pt>
                <c:pt idx="148">
                  <c:v>51679</c:v>
                </c:pt>
                <c:pt idx="149">
                  <c:v>51987</c:v>
                </c:pt>
                <c:pt idx="150">
                  <c:v>52327</c:v>
                </c:pt>
                <c:pt idx="151">
                  <c:v>52620</c:v>
                </c:pt>
                <c:pt idx="152">
                  <c:v>52917</c:v>
                </c:pt>
                <c:pt idx="153">
                  <c:v>53208</c:v>
                </c:pt>
                <c:pt idx="154">
                  <c:v>53526</c:v>
                </c:pt>
                <c:pt idx="155">
                  <c:v>53831</c:v>
                </c:pt>
                <c:pt idx="156">
                  <c:v>54099</c:v>
                </c:pt>
                <c:pt idx="157">
                  <c:v>54435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60-4770-90B5-D22A4C601702}"/>
            </c:ext>
          </c:extLst>
        </c:ser>
        <c:ser>
          <c:idx val="2"/>
          <c:order val="2"/>
          <c:tx>
            <c:strRef>
              <c:f>'jun 14 enroll'!$J$5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'jun 14 enroll'!$G$6:$G$163</c:f>
              <c:numCache>
                <c:formatCode>m/d/yyyy</c:formatCode>
                <c:ptCount val="15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  <c:pt idx="78">
                  <c:v>44928</c:v>
                </c:pt>
                <c:pt idx="79">
                  <c:v>44935</c:v>
                </c:pt>
                <c:pt idx="80">
                  <c:v>44942</c:v>
                </c:pt>
                <c:pt idx="81">
                  <c:v>44949</c:v>
                </c:pt>
                <c:pt idx="82">
                  <c:v>44956</c:v>
                </c:pt>
                <c:pt idx="83">
                  <c:v>44963</c:v>
                </c:pt>
                <c:pt idx="84">
                  <c:v>44970</c:v>
                </c:pt>
                <c:pt idx="85">
                  <c:v>44977</c:v>
                </c:pt>
                <c:pt idx="86">
                  <c:v>44984</c:v>
                </c:pt>
                <c:pt idx="87">
                  <c:v>44991</c:v>
                </c:pt>
                <c:pt idx="88">
                  <c:v>44998</c:v>
                </c:pt>
                <c:pt idx="89">
                  <c:v>45005</c:v>
                </c:pt>
                <c:pt idx="90">
                  <c:v>45012</c:v>
                </c:pt>
                <c:pt idx="91">
                  <c:v>45019</c:v>
                </c:pt>
                <c:pt idx="92">
                  <c:v>45026</c:v>
                </c:pt>
                <c:pt idx="93">
                  <c:v>45033</c:v>
                </c:pt>
                <c:pt idx="94">
                  <c:v>45040</c:v>
                </c:pt>
                <c:pt idx="95">
                  <c:v>45047</c:v>
                </c:pt>
                <c:pt idx="96">
                  <c:v>45054</c:v>
                </c:pt>
                <c:pt idx="97">
                  <c:v>45061</c:v>
                </c:pt>
                <c:pt idx="98">
                  <c:v>45068</c:v>
                </c:pt>
                <c:pt idx="99">
                  <c:v>45075</c:v>
                </c:pt>
                <c:pt idx="100">
                  <c:v>45082</c:v>
                </c:pt>
                <c:pt idx="101">
                  <c:v>45089</c:v>
                </c:pt>
                <c:pt idx="102">
                  <c:v>45096</c:v>
                </c:pt>
                <c:pt idx="103">
                  <c:v>45103</c:v>
                </c:pt>
                <c:pt idx="104">
                  <c:v>45110</c:v>
                </c:pt>
                <c:pt idx="105">
                  <c:v>45117</c:v>
                </c:pt>
                <c:pt idx="106">
                  <c:v>45124</c:v>
                </c:pt>
                <c:pt idx="107">
                  <c:v>45131</c:v>
                </c:pt>
                <c:pt idx="108">
                  <c:v>45138</c:v>
                </c:pt>
                <c:pt idx="109">
                  <c:v>45145</c:v>
                </c:pt>
                <c:pt idx="110">
                  <c:v>45152</c:v>
                </c:pt>
                <c:pt idx="111">
                  <c:v>45159</c:v>
                </c:pt>
                <c:pt idx="112">
                  <c:v>45166</c:v>
                </c:pt>
                <c:pt idx="113">
                  <c:v>45173</c:v>
                </c:pt>
                <c:pt idx="114">
                  <c:v>45180</c:v>
                </c:pt>
                <c:pt idx="115">
                  <c:v>45187</c:v>
                </c:pt>
                <c:pt idx="116">
                  <c:v>45194</c:v>
                </c:pt>
                <c:pt idx="117">
                  <c:v>45201</c:v>
                </c:pt>
                <c:pt idx="118">
                  <c:v>45208</c:v>
                </c:pt>
                <c:pt idx="119">
                  <c:v>45215</c:v>
                </c:pt>
                <c:pt idx="120">
                  <c:v>45222</c:v>
                </c:pt>
                <c:pt idx="121">
                  <c:v>45229</c:v>
                </c:pt>
                <c:pt idx="122">
                  <c:v>45236</c:v>
                </c:pt>
                <c:pt idx="123">
                  <c:v>45243</c:v>
                </c:pt>
                <c:pt idx="124">
                  <c:v>45250</c:v>
                </c:pt>
                <c:pt idx="125">
                  <c:v>45257</c:v>
                </c:pt>
                <c:pt idx="126">
                  <c:v>45264</c:v>
                </c:pt>
                <c:pt idx="127">
                  <c:v>45271</c:v>
                </c:pt>
                <c:pt idx="128">
                  <c:v>45278</c:v>
                </c:pt>
                <c:pt idx="129">
                  <c:v>45285</c:v>
                </c:pt>
                <c:pt idx="130">
                  <c:v>45292</c:v>
                </c:pt>
                <c:pt idx="131">
                  <c:v>45299</c:v>
                </c:pt>
                <c:pt idx="132">
                  <c:v>45306</c:v>
                </c:pt>
                <c:pt idx="133">
                  <c:v>45313</c:v>
                </c:pt>
                <c:pt idx="134">
                  <c:v>45320</c:v>
                </c:pt>
                <c:pt idx="135">
                  <c:v>45327</c:v>
                </c:pt>
                <c:pt idx="136">
                  <c:v>45334</c:v>
                </c:pt>
                <c:pt idx="137">
                  <c:v>45341</c:v>
                </c:pt>
                <c:pt idx="138">
                  <c:v>45348</c:v>
                </c:pt>
                <c:pt idx="139">
                  <c:v>45355</c:v>
                </c:pt>
                <c:pt idx="140">
                  <c:v>45362</c:v>
                </c:pt>
                <c:pt idx="141">
                  <c:v>45369</c:v>
                </c:pt>
                <c:pt idx="142">
                  <c:v>45376</c:v>
                </c:pt>
                <c:pt idx="143">
                  <c:v>45383</c:v>
                </c:pt>
                <c:pt idx="144">
                  <c:v>45390</c:v>
                </c:pt>
                <c:pt idx="145">
                  <c:v>45397</c:v>
                </c:pt>
                <c:pt idx="146">
                  <c:v>45404</c:v>
                </c:pt>
                <c:pt idx="147">
                  <c:v>45411</c:v>
                </c:pt>
                <c:pt idx="148">
                  <c:v>45418</c:v>
                </c:pt>
                <c:pt idx="149">
                  <c:v>45425</c:v>
                </c:pt>
                <c:pt idx="150">
                  <c:v>45432</c:v>
                </c:pt>
                <c:pt idx="151">
                  <c:v>45439</c:v>
                </c:pt>
                <c:pt idx="152">
                  <c:v>45446</c:v>
                </c:pt>
                <c:pt idx="153">
                  <c:v>45453</c:v>
                </c:pt>
                <c:pt idx="154">
                  <c:v>45460</c:v>
                </c:pt>
                <c:pt idx="155">
                  <c:v>45467</c:v>
                </c:pt>
                <c:pt idx="156">
                  <c:v>45474</c:v>
                </c:pt>
                <c:pt idx="157">
                  <c:v>45481</c:v>
                </c:pt>
              </c:numCache>
            </c:numRef>
          </c:cat>
          <c:val>
            <c:numRef>
              <c:f>'jun 14 enroll'!$J$6:$J$163</c:f>
              <c:numCache>
                <c:formatCode>General</c:formatCode>
                <c:ptCount val="158"/>
                <c:pt idx="0">
                  <c:v>739</c:v>
                </c:pt>
                <c:pt idx="1">
                  <c:v>1609</c:v>
                </c:pt>
                <c:pt idx="2">
                  <c:v>2415</c:v>
                </c:pt>
                <c:pt idx="3">
                  <c:v>3356</c:v>
                </c:pt>
                <c:pt idx="4">
                  <c:v>4179</c:v>
                </c:pt>
                <c:pt idx="5">
                  <c:v>5058</c:v>
                </c:pt>
                <c:pt idx="6">
                  <c:v>5932</c:v>
                </c:pt>
                <c:pt idx="7">
                  <c:v>6808</c:v>
                </c:pt>
                <c:pt idx="8">
                  <c:v>7722</c:v>
                </c:pt>
                <c:pt idx="9">
                  <c:v>8667</c:v>
                </c:pt>
                <c:pt idx="10">
                  <c:v>9610</c:v>
                </c:pt>
                <c:pt idx="11">
                  <c:v>10537</c:v>
                </c:pt>
                <c:pt idx="12">
                  <c:v>11508</c:v>
                </c:pt>
                <c:pt idx="13">
                  <c:v>12484</c:v>
                </c:pt>
                <c:pt idx="14">
                  <c:v>13508</c:v>
                </c:pt>
                <c:pt idx="15">
                  <c:v>14575</c:v>
                </c:pt>
                <c:pt idx="16">
                  <c:v>15798</c:v>
                </c:pt>
                <c:pt idx="17">
                  <c:v>17052</c:v>
                </c:pt>
                <c:pt idx="18">
                  <c:v>18332</c:v>
                </c:pt>
                <c:pt idx="19">
                  <c:v>19611</c:v>
                </c:pt>
                <c:pt idx="20">
                  <c:v>20969</c:v>
                </c:pt>
                <c:pt idx="21">
                  <c:v>22417</c:v>
                </c:pt>
                <c:pt idx="22">
                  <c:v>23814</c:v>
                </c:pt>
                <c:pt idx="23">
                  <c:v>25102</c:v>
                </c:pt>
                <c:pt idx="24">
                  <c:v>26336</c:v>
                </c:pt>
                <c:pt idx="25">
                  <c:v>27469</c:v>
                </c:pt>
                <c:pt idx="26">
                  <c:v>28532</c:v>
                </c:pt>
                <c:pt idx="27">
                  <c:v>29643</c:v>
                </c:pt>
                <c:pt idx="28">
                  <c:v>30725</c:v>
                </c:pt>
                <c:pt idx="29">
                  <c:v>31815</c:v>
                </c:pt>
                <c:pt idx="30">
                  <c:v>33011</c:v>
                </c:pt>
                <c:pt idx="31">
                  <c:v>34247</c:v>
                </c:pt>
                <c:pt idx="32">
                  <c:v>35443</c:v>
                </c:pt>
                <c:pt idx="33">
                  <c:v>36589</c:v>
                </c:pt>
                <c:pt idx="34">
                  <c:v>37700</c:v>
                </c:pt>
                <c:pt idx="35">
                  <c:v>38798</c:v>
                </c:pt>
                <c:pt idx="36">
                  <c:v>39918</c:v>
                </c:pt>
                <c:pt idx="37">
                  <c:v>41042</c:v>
                </c:pt>
                <c:pt idx="38">
                  <c:v>42249</c:v>
                </c:pt>
                <c:pt idx="39">
                  <c:v>43437</c:v>
                </c:pt>
                <c:pt idx="40">
                  <c:v>44569</c:v>
                </c:pt>
                <c:pt idx="41">
                  <c:v>45770</c:v>
                </c:pt>
                <c:pt idx="42">
                  <c:v>46920</c:v>
                </c:pt>
                <c:pt idx="43">
                  <c:v>48008</c:v>
                </c:pt>
                <c:pt idx="44">
                  <c:v>49104</c:v>
                </c:pt>
                <c:pt idx="45">
                  <c:v>50135</c:v>
                </c:pt>
                <c:pt idx="46">
                  <c:v>51062</c:v>
                </c:pt>
                <c:pt idx="47">
                  <c:v>52117</c:v>
                </c:pt>
                <c:pt idx="48">
                  <c:v>53157</c:v>
                </c:pt>
                <c:pt idx="49">
                  <c:v>54167</c:v>
                </c:pt>
                <c:pt idx="50">
                  <c:v>55170</c:v>
                </c:pt>
                <c:pt idx="51">
                  <c:v>56249</c:v>
                </c:pt>
                <c:pt idx="52">
                  <c:v>57185</c:v>
                </c:pt>
                <c:pt idx="53">
                  <c:v>58187</c:v>
                </c:pt>
                <c:pt idx="54">
                  <c:v>59420</c:v>
                </c:pt>
                <c:pt idx="55">
                  <c:v>60521</c:v>
                </c:pt>
                <c:pt idx="56">
                  <c:v>61683</c:v>
                </c:pt>
                <c:pt idx="57">
                  <c:v>62777</c:v>
                </c:pt>
                <c:pt idx="58">
                  <c:v>63893</c:v>
                </c:pt>
                <c:pt idx="59">
                  <c:v>64958</c:v>
                </c:pt>
                <c:pt idx="60">
                  <c:v>66018</c:v>
                </c:pt>
                <c:pt idx="61">
                  <c:v>67115</c:v>
                </c:pt>
                <c:pt idx="62">
                  <c:v>68296</c:v>
                </c:pt>
                <c:pt idx="63">
                  <c:v>69438</c:v>
                </c:pt>
                <c:pt idx="64">
                  <c:v>70631</c:v>
                </c:pt>
                <c:pt idx="65">
                  <c:v>71849</c:v>
                </c:pt>
                <c:pt idx="66">
                  <c:v>73015</c:v>
                </c:pt>
                <c:pt idx="67">
                  <c:v>74244</c:v>
                </c:pt>
                <c:pt idx="68">
                  <c:v>75451</c:v>
                </c:pt>
                <c:pt idx="69">
                  <c:v>76573</c:v>
                </c:pt>
                <c:pt idx="70">
                  <c:v>77749</c:v>
                </c:pt>
                <c:pt idx="71">
                  <c:v>78914</c:v>
                </c:pt>
                <c:pt idx="72">
                  <c:v>80088</c:v>
                </c:pt>
                <c:pt idx="73">
                  <c:v>81367</c:v>
                </c:pt>
                <c:pt idx="74">
                  <c:v>82617</c:v>
                </c:pt>
                <c:pt idx="75">
                  <c:v>84034</c:v>
                </c:pt>
                <c:pt idx="76">
                  <c:v>85661</c:v>
                </c:pt>
                <c:pt idx="77">
                  <c:v>87263</c:v>
                </c:pt>
                <c:pt idx="78">
                  <c:v>88814</c:v>
                </c:pt>
                <c:pt idx="79">
                  <c:v>90199</c:v>
                </c:pt>
                <c:pt idx="80">
                  <c:v>91512</c:v>
                </c:pt>
                <c:pt idx="81">
                  <c:v>92734</c:v>
                </c:pt>
                <c:pt idx="82">
                  <c:v>93957</c:v>
                </c:pt>
                <c:pt idx="83">
                  <c:v>95156</c:v>
                </c:pt>
                <c:pt idx="84">
                  <c:v>96354</c:v>
                </c:pt>
                <c:pt idx="85">
                  <c:v>97552</c:v>
                </c:pt>
                <c:pt idx="86">
                  <c:v>98766</c:v>
                </c:pt>
                <c:pt idx="87">
                  <c:v>100012</c:v>
                </c:pt>
                <c:pt idx="88">
                  <c:v>101185</c:v>
                </c:pt>
                <c:pt idx="89">
                  <c:v>102366</c:v>
                </c:pt>
                <c:pt idx="90">
                  <c:v>103535</c:v>
                </c:pt>
                <c:pt idx="91">
                  <c:v>104643</c:v>
                </c:pt>
                <c:pt idx="92">
                  <c:v>105831</c:v>
                </c:pt>
                <c:pt idx="93">
                  <c:v>106956</c:v>
                </c:pt>
                <c:pt idx="94">
                  <c:v>108063</c:v>
                </c:pt>
                <c:pt idx="95">
                  <c:v>109138</c:v>
                </c:pt>
                <c:pt idx="96">
                  <c:v>110180</c:v>
                </c:pt>
                <c:pt idx="97">
                  <c:v>111237</c:v>
                </c:pt>
                <c:pt idx="98">
                  <c:v>112247</c:v>
                </c:pt>
                <c:pt idx="99">
                  <c:v>113269</c:v>
                </c:pt>
                <c:pt idx="100">
                  <c:v>114293</c:v>
                </c:pt>
                <c:pt idx="101">
                  <c:v>115297</c:v>
                </c:pt>
                <c:pt idx="102">
                  <c:v>116392</c:v>
                </c:pt>
                <c:pt idx="103">
                  <c:v>117394</c:v>
                </c:pt>
                <c:pt idx="104">
                  <c:v>118402</c:v>
                </c:pt>
                <c:pt idx="105">
                  <c:v>119503</c:v>
                </c:pt>
                <c:pt idx="106">
                  <c:v>120549</c:v>
                </c:pt>
                <c:pt idx="107">
                  <c:v>121530</c:v>
                </c:pt>
                <c:pt idx="108">
                  <c:v>122539</c:v>
                </c:pt>
                <c:pt idx="109">
                  <c:v>123553</c:v>
                </c:pt>
                <c:pt idx="110">
                  <c:v>124651</c:v>
                </c:pt>
                <c:pt idx="111">
                  <c:v>125828</c:v>
                </c:pt>
                <c:pt idx="112">
                  <c:v>126879</c:v>
                </c:pt>
                <c:pt idx="113">
                  <c:v>127882</c:v>
                </c:pt>
                <c:pt idx="114">
                  <c:v>128938</c:v>
                </c:pt>
                <c:pt idx="115">
                  <c:v>129989</c:v>
                </c:pt>
                <c:pt idx="116">
                  <c:v>131013</c:v>
                </c:pt>
                <c:pt idx="117">
                  <c:v>132062</c:v>
                </c:pt>
                <c:pt idx="118">
                  <c:v>133251</c:v>
                </c:pt>
                <c:pt idx="119">
                  <c:v>134379</c:v>
                </c:pt>
                <c:pt idx="120">
                  <c:v>135538</c:v>
                </c:pt>
                <c:pt idx="121">
                  <c:v>136643</c:v>
                </c:pt>
                <c:pt idx="122">
                  <c:v>137792</c:v>
                </c:pt>
                <c:pt idx="123">
                  <c:v>139006</c:v>
                </c:pt>
                <c:pt idx="124">
                  <c:v>140217</c:v>
                </c:pt>
                <c:pt idx="125">
                  <c:v>141488</c:v>
                </c:pt>
                <c:pt idx="126">
                  <c:v>142743</c:v>
                </c:pt>
                <c:pt idx="127">
                  <c:v>144104</c:v>
                </c:pt>
                <c:pt idx="128">
                  <c:v>145407</c:v>
                </c:pt>
                <c:pt idx="129">
                  <c:v>146759</c:v>
                </c:pt>
                <c:pt idx="130">
                  <c:v>147961</c:v>
                </c:pt>
                <c:pt idx="131">
                  <c:v>149180</c:v>
                </c:pt>
                <c:pt idx="132">
                  <c:v>150360</c:v>
                </c:pt>
                <c:pt idx="133">
                  <c:v>151609</c:v>
                </c:pt>
                <c:pt idx="134">
                  <c:v>152846</c:v>
                </c:pt>
                <c:pt idx="135">
                  <c:v>154211</c:v>
                </c:pt>
                <c:pt idx="136">
                  <c:v>155434</c:v>
                </c:pt>
                <c:pt idx="137">
                  <c:v>156592</c:v>
                </c:pt>
                <c:pt idx="138">
                  <c:v>157728</c:v>
                </c:pt>
                <c:pt idx="139">
                  <c:v>158792</c:v>
                </c:pt>
                <c:pt idx="140">
                  <c:v>159877</c:v>
                </c:pt>
                <c:pt idx="141">
                  <c:v>160884</c:v>
                </c:pt>
                <c:pt idx="142">
                  <c:v>161977</c:v>
                </c:pt>
                <c:pt idx="143">
                  <c:v>163099</c:v>
                </c:pt>
                <c:pt idx="144">
                  <c:v>164125</c:v>
                </c:pt>
                <c:pt idx="145">
                  <c:v>165149</c:v>
                </c:pt>
                <c:pt idx="146">
                  <c:v>166132</c:v>
                </c:pt>
                <c:pt idx="147">
                  <c:v>167168</c:v>
                </c:pt>
                <c:pt idx="148">
                  <c:v>168146</c:v>
                </c:pt>
                <c:pt idx="149">
                  <c:v>169132</c:v>
                </c:pt>
                <c:pt idx="150">
                  <c:v>170144</c:v>
                </c:pt>
                <c:pt idx="151">
                  <c:v>171160</c:v>
                </c:pt>
                <c:pt idx="152">
                  <c:v>172146</c:v>
                </c:pt>
                <c:pt idx="153">
                  <c:v>173096</c:v>
                </c:pt>
                <c:pt idx="154">
                  <c:v>174153</c:v>
                </c:pt>
                <c:pt idx="155">
                  <c:v>175228</c:v>
                </c:pt>
                <c:pt idx="156">
                  <c:v>176068</c:v>
                </c:pt>
                <c:pt idx="157">
                  <c:v>176999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60-4770-90B5-D22A4C601702}"/>
            </c:ext>
          </c:extLst>
        </c:ser>
        <c:ser>
          <c:idx val="3"/>
          <c:order val="3"/>
          <c:tx>
            <c:strRef>
              <c:f>'jun 14 enroll'!$K$5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'jun 14 enroll'!$G$6:$G$163</c:f>
              <c:numCache>
                <c:formatCode>m/d/yyyy</c:formatCode>
                <c:ptCount val="15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  <c:pt idx="78">
                  <c:v>44928</c:v>
                </c:pt>
                <c:pt idx="79">
                  <c:v>44935</c:v>
                </c:pt>
                <c:pt idx="80">
                  <c:v>44942</c:v>
                </c:pt>
                <c:pt idx="81">
                  <c:v>44949</c:v>
                </c:pt>
                <c:pt idx="82">
                  <c:v>44956</c:v>
                </c:pt>
                <c:pt idx="83">
                  <c:v>44963</c:v>
                </c:pt>
                <c:pt idx="84">
                  <c:v>44970</c:v>
                </c:pt>
                <c:pt idx="85">
                  <c:v>44977</c:v>
                </c:pt>
                <c:pt idx="86">
                  <c:v>44984</c:v>
                </c:pt>
                <c:pt idx="87">
                  <c:v>44991</c:v>
                </c:pt>
                <c:pt idx="88">
                  <c:v>44998</c:v>
                </c:pt>
                <c:pt idx="89">
                  <c:v>45005</c:v>
                </c:pt>
                <c:pt idx="90">
                  <c:v>45012</c:v>
                </c:pt>
                <c:pt idx="91">
                  <c:v>45019</c:v>
                </c:pt>
                <c:pt idx="92">
                  <c:v>45026</c:v>
                </c:pt>
                <c:pt idx="93">
                  <c:v>45033</c:v>
                </c:pt>
                <c:pt idx="94">
                  <c:v>45040</c:v>
                </c:pt>
                <c:pt idx="95">
                  <c:v>45047</c:v>
                </c:pt>
                <c:pt idx="96">
                  <c:v>45054</c:v>
                </c:pt>
                <c:pt idx="97">
                  <c:v>45061</c:v>
                </c:pt>
                <c:pt idx="98">
                  <c:v>45068</c:v>
                </c:pt>
                <c:pt idx="99">
                  <c:v>45075</c:v>
                </c:pt>
                <c:pt idx="100">
                  <c:v>45082</c:v>
                </c:pt>
                <c:pt idx="101">
                  <c:v>45089</c:v>
                </c:pt>
                <c:pt idx="102">
                  <c:v>45096</c:v>
                </c:pt>
                <c:pt idx="103">
                  <c:v>45103</c:v>
                </c:pt>
                <c:pt idx="104">
                  <c:v>45110</c:v>
                </c:pt>
                <c:pt idx="105">
                  <c:v>45117</c:v>
                </c:pt>
                <c:pt idx="106">
                  <c:v>45124</c:v>
                </c:pt>
                <c:pt idx="107">
                  <c:v>45131</c:v>
                </c:pt>
                <c:pt idx="108">
                  <c:v>45138</c:v>
                </c:pt>
                <c:pt idx="109">
                  <c:v>45145</c:v>
                </c:pt>
                <c:pt idx="110">
                  <c:v>45152</c:v>
                </c:pt>
                <c:pt idx="111">
                  <c:v>45159</c:v>
                </c:pt>
                <c:pt idx="112">
                  <c:v>45166</c:v>
                </c:pt>
                <c:pt idx="113">
                  <c:v>45173</c:v>
                </c:pt>
                <c:pt idx="114">
                  <c:v>45180</c:v>
                </c:pt>
                <c:pt idx="115">
                  <c:v>45187</c:v>
                </c:pt>
                <c:pt idx="116">
                  <c:v>45194</c:v>
                </c:pt>
                <c:pt idx="117">
                  <c:v>45201</c:v>
                </c:pt>
                <c:pt idx="118">
                  <c:v>45208</c:v>
                </c:pt>
                <c:pt idx="119">
                  <c:v>45215</c:v>
                </c:pt>
                <c:pt idx="120">
                  <c:v>45222</c:v>
                </c:pt>
                <c:pt idx="121">
                  <c:v>45229</c:v>
                </c:pt>
                <c:pt idx="122">
                  <c:v>45236</c:v>
                </c:pt>
                <c:pt idx="123">
                  <c:v>45243</c:v>
                </c:pt>
                <c:pt idx="124">
                  <c:v>45250</c:v>
                </c:pt>
                <c:pt idx="125">
                  <c:v>45257</c:v>
                </c:pt>
                <c:pt idx="126">
                  <c:v>45264</c:v>
                </c:pt>
                <c:pt idx="127">
                  <c:v>45271</c:v>
                </c:pt>
                <c:pt idx="128">
                  <c:v>45278</c:v>
                </c:pt>
                <c:pt idx="129">
                  <c:v>45285</c:v>
                </c:pt>
                <c:pt idx="130">
                  <c:v>45292</c:v>
                </c:pt>
                <c:pt idx="131">
                  <c:v>45299</c:v>
                </c:pt>
                <c:pt idx="132">
                  <c:v>45306</c:v>
                </c:pt>
                <c:pt idx="133">
                  <c:v>45313</c:v>
                </c:pt>
                <c:pt idx="134">
                  <c:v>45320</c:v>
                </c:pt>
                <c:pt idx="135">
                  <c:v>45327</c:v>
                </c:pt>
                <c:pt idx="136">
                  <c:v>45334</c:v>
                </c:pt>
                <c:pt idx="137">
                  <c:v>45341</c:v>
                </c:pt>
                <c:pt idx="138">
                  <c:v>45348</c:v>
                </c:pt>
                <c:pt idx="139">
                  <c:v>45355</c:v>
                </c:pt>
                <c:pt idx="140">
                  <c:v>45362</c:v>
                </c:pt>
                <c:pt idx="141">
                  <c:v>45369</c:v>
                </c:pt>
                <c:pt idx="142">
                  <c:v>45376</c:v>
                </c:pt>
                <c:pt idx="143">
                  <c:v>45383</c:v>
                </c:pt>
                <c:pt idx="144">
                  <c:v>45390</c:v>
                </c:pt>
                <c:pt idx="145">
                  <c:v>45397</c:v>
                </c:pt>
                <c:pt idx="146">
                  <c:v>45404</c:v>
                </c:pt>
                <c:pt idx="147">
                  <c:v>45411</c:v>
                </c:pt>
                <c:pt idx="148">
                  <c:v>45418</c:v>
                </c:pt>
                <c:pt idx="149">
                  <c:v>45425</c:v>
                </c:pt>
                <c:pt idx="150">
                  <c:v>45432</c:v>
                </c:pt>
                <c:pt idx="151">
                  <c:v>45439</c:v>
                </c:pt>
                <c:pt idx="152">
                  <c:v>45446</c:v>
                </c:pt>
                <c:pt idx="153">
                  <c:v>45453</c:v>
                </c:pt>
                <c:pt idx="154">
                  <c:v>45460</c:v>
                </c:pt>
                <c:pt idx="155">
                  <c:v>45467</c:v>
                </c:pt>
                <c:pt idx="156">
                  <c:v>45474</c:v>
                </c:pt>
                <c:pt idx="157">
                  <c:v>45481</c:v>
                </c:pt>
              </c:numCache>
            </c:numRef>
          </c:cat>
          <c:val>
            <c:numRef>
              <c:f>'jun 14 enroll'!$K$6:$K$163</c:f>
              <c:numCache>
                <c:formatCode>General</c:formatCode>
                <c:ptCount val="158"/>
                <c:pt idx="0">
                  <c:v>1017</c:v>
                </c:pt>
                <c:pt idx="1">
                  <c:v>2165</c:v>
                </c:pt>
                <c:pt idx="2">
                  <c:v>3256</c:v>
                </c:pt>
                <c:pt idx="3">
                  <c:v>4495</c:v>
                </c:pt>
                <c:pt idx="4">
                  <c:v>5609</c:v>
                </c:pt>
                <c:pt idx="5">
                  <c:v>6779</c:v>
                </c:pt>
                <c:pt idx="6">
                  <c:v>7931</c:v>
                </c:pt>
                <c:pt idx="7">
                  <c:v>9105</c:v>
                </c:pt>
                <c:pt idx="8">
                  <c:v>10315</c:v>
                </c:pt>
                <c:pt idx="9">
                  <c:v>11580</c:v>
                </c:pt>
                <c:pt idx="10">
                  <c:v>12842</c:v>
                </c:pt>
                <c:pt idx="11">
                  <c:v>14073</c:v>
                </c:pt>
                <c:pt idx="12">
                  <c:v>15346</c:v>
                </c:pt>
                <c:pt idx="13">
                  <c:v>16655</c:v>
                </c:pt>
                <c:pt idx="14">
                  <c:v>17994</c:v>
                </c:pt>
                <c:pt idx="15">
                  <c:v>19387</c:v>
                </c:pt>
                <c:pt idx="16">
                  <c:v>20947</c:v>
                </c:pt>
                <c:pt idx="17">
                  <c:v>22544</c:v>
                </c:pt>
                <c:pt idx="18">
                  <c:v>24192</c:v>
                </c:pt>
                <c:pt idx="19">
                  <c:v>25838</c:v>
                </c:pt>
                <c:pt idx="20">
                  <c:v>27637</c:v>
                </c:pt>
                <c:pt idx="21">
                  <c:v>29496</c:v>
                </c:pt>
                <c:pt idx="22">
                  <c:v>31326</c:v>
                </c:pt>
                <c:pt idx="23">
                  <c:v>33013</c:v>
                </c:pt>
                <c:pt idx="24">
                  <c:v>34628</c:v>
                </c:pt>
                <c:pt idx="25">
                  <c:v>36132</c:v>
                </c:pt>
                <c:pt idx="26">
                  <c:v>37523</c:v>
                </c:pt>
                <c:pt idx="27">
                  <c:v>38972</c:v>
                </c:pt>
                <c:pt idx="28">
                  <c:v>40385</c:v>
                </c:pt>
                <c:pt idx="29">
                  <c:v>41806</c:v>
                </c:pt>
                <c:pt idx="30">
                  <c:v>43353</c:v>
                </c:pt>
                <c:pt idx="31">
                  <c:v>44956</c:v>
                </c:pt>
                <c:pt idx="32">
                  <c:v>46495</c:v>
                </c:pt>
                <c:pt idx="33">
                  <c:v>47983</c:v>
                </c:pt>
                <c:pt idx="34">
                  <c:v>49409</c:v>
                </c:pt>
                <c:pt idx="35">
                  <c:v>50856</c:v>
                </c:pt>
                <c:pt idx="36">
                  <c:v>52304</c:v>
                </c:pt>
                <c:pt idx="37">
                  <c:v>53809</c:v>
                </c:pt>
                <c:pt idx="38">
                  <c:v>55385</c:v>
                </c:pt>
                <c:pt idx="39">
                  <c:v>56937</c:v>
                </c:pt>
                <c:pt idx="40">
                  <c:v>58438</c:v>
                </c:pt>
                <c:pt idx="41">
                  <c:v>59987</c:v>
                </c:pt>
                <c:pt idx="42">
                  <c:v>61481</c:v>
                </c:pt>
                <c:pt idx="43">
                  <c:v>62929</c:v>
                </c:pt>
                <c:pt idx="44">
                  <c:v>64360</c:v>
                </c:pt>
                <c:pt idx="45">
                  <c:v>65724</c:v>
                </c:pt>
                <c:pt idx="46">
                  <c:v>66983</c:v>
                </c:pt>
                <c:pt idx="47">
                  <c:v>68352</c:v>
                </c:pt>
                <c:pt idx="48">
                  <c:v>69723</c:v>
                </c:pt>
                <c:pt idx="49">
                  <c:v>71022</c:v>
                </c:pt>
                <c:pt idx="50">
                  <c:v>72315</c:v>
                </c:pt>
                <c:pt idx="51">
                  <c:v>73750</c:v>
                </c:pt>
                <c:pt idx="52">
                  <c:v>74983</c:v>
                </c:pt>
                <c:pt idx="53">
                  <c:v>76283</c:v>
                </c:pt>
                <c:pt idx="54">
                  <c:v>77865</c:v>
                </c:pt>
                <c:pt idx="55">
                  <c:v>79296</c:v>
                </c:pt>
                <c:pt idx="56">
                  <c:v>80783</c:v>
                </c:pt>
                <c:pt idx="57">
                  <c:v>82202</c:v>
                </c:pt>
                <c:pt idx="58">
                  <c:v>83655</c:v>
                </c:pt>
                <c:pt idx="59">
                  <c:v>85026</c:v>
                </c:pt>
                <c:pt idx="60">
                  <c:v>86409</c:v>
                </c:pt>
                <c:pt idx="61">
                  <c:v>87804</c:v>
                </c:pt>
                <c:pt idx="62">
                  <c:v>89319</c:v>
                </c:pt>
                <c:pt idx="63">
                  <c:v>90834</c:v>
                </c:pt>
                <c:pt idx="64">
                  <c:v>92376</c:v>
                </c:pt>
                <c:pt idx="65">
                  <c:v>93954</c:v>
                </c:pt>
                <c:pt idx="66">
                  <c:v>95466</c:v>
                </c:pt>
                <c:pt idx="67">
                  <c:v>97033</c:v>
                </c:pt>
                <c:pt idx="68">
                  <c:v>98556</c:v>
                </c:pt>
                <c:pt idx="69">
                  <c:v>99994</c:v>
                </c:pt>
                <c:pt idx="70">
                  <c:v>101538</c:v>
                </c:pt>
                <c:pt idx="71">
                  <c:v>103066</c:v>
                </c:pt>
                <c:pt idx="72">
                  <c:v>104590</c:v>
                </c:pt>
                <c:pt idx="73">
                  <c:v>106241</c:v>
                </c:pt>
                <c:pt idx="74">
                  <c:v>107883</c:v>
                </c:pt>
                <c:pt idx="75">
                  <c:v>109747</c:v>
                </c:pt>
                <c:pt idx="76">
                  <c:v>111800</c:v>
                </c:pt>
                <c:pt idx="77">
                  <c:v>113901</c:v>
                </c:pt>
                <c:pt idx="78">
                  <c:v>115899</c:v>
                </c:pt>
                <c:pt idx="79">
                  <c:v>117690</c:v>
                </c:pt>
                <c:pt idx="80">
                  <c:v>119406</c:v>
                </c:pt>
                <c:pt idx="81">
                  <c:v>120994</c:v>
                </c:pt>
                <c:pt idx="82">
                  <c:v>122573</c:v>
                </c:pt>
                <c:pt idx="83">
                  <c:v>124129</c:v>
                </c:pt>
                <c:pt idx="84">
                  <c:v>125726</c:v>
                </c:pt>
                <c:pt idx="85">
                  <c:v>127284</c:v>
                </c:pt>
                <c:pt idx="86">
                  <c:v>128858</c:v>
                </c:pt>
                <c:pt idx="87">
                  <c:v>130494</c:v>
                </c:pt>
                <c:pt idx="88">
                  <c:v>131997</c:v>
                </c:pt>
                <c:pt idx="89">
                  <c:v>133542</c:v>
                </c:pt>
                <c:pt idx="90">
                  <c:v>135022</c:v>
                </c:pt>
                <c:pt idx="91">
                  <c:v>136448</c:v>
                </c:pt>
                <c:pt idx="92">
                  <c:v>138027</c:v>
                </c:pt>
                <c:pt idx="93">
                  <c:v>139505</c:v>
                </c:pt>
                <c:pt idx="94">
                  <c:v>140941</c:v>
                </c:pt>
                <c:pt idx="95">
                  <c:v>142338</c:v>
                </c:pt>
                <c:pt idx="96">
                  <c:v>143719</c:v>
                </c:pt>
                <c:pt idx="97">
                  <c:v>145086</c:v>
                </c:pt>
                <c:pt idx="98">
                  <c:v>146436</c:v>
                </c:pt>
                <c:pt idx="99">
                  <c:v>147791</c:v>
                </c:pt>
                <c:pt idx="100">
                  <c:v>149121</c:v>
                </c:pt>
                <c:pt idx="101">
                  <c:v>150445</c:v>
                </c:pt>
                <c:pt idx="102">
                  <c:v>151885</c:v>
                </c:pt>
                <c:pt idx="103">
                  <c:v>153195</c:v>
                </c:pt>
                <c:pt idx="104">
                  <c:v>154535</c:v>
                </c:pt>
                <c:pt idx="105">
                  <c:v>155961</c:v>
                </c:pt>
                <c:pt idx="106">
                  <c:v>157312</c:v>
                </c:pt>
                <c:pt idx="107">
                  <c:v>158634</c:v>
                </c:pt>
                <c:pt idx="108">
                  <c:v>159942</c:v>
                </c:pt>
                <c:pt idx="109">
                  <c:v>161319</c:v>
                </c:pt>
                <c:pt idx="110">
                  <c:v>162744</c:v>
                </c:pt>
                <c:pt idx="111">
                  <c:v>164301</c:v>
                </c:pt>
                <c:pt idx="112">
                  <c:v>165645</c:v>
                </c:pt>
                <c:pt idx="113">
                  <c:v>166968</c:v>
                </c:pt>
                <c:pt idx="114">
                  <c:v>168321</c:v>
                </c:pt>
                <c:pt idx="115">
                  <c:v>169721</c:v>
                </c:pt>
                <c:pt idx="116">
                  <c:v>171044</c:v>
                </c:pt>
                <c:pt idx="117">
                  <c:v>172427</c:v>
                </c:pt>
                <c:pt idx="118">
                  <c:v>174026</c:v>
                </c:pt>
                <c:pt idx="119">
                  <c:v>175562</c:v>
                </c:pt>
                <c:pt idx="120">
                  <c:v>177109</c:v>
                </c:pt>
                <c:pt idx="121">
                  <c:v>178589</c:v>
                </c:pt>
                <c:pt idx="122">
                  <c:v>180073</c:v>
                </c:pt>
                <c:pt idx="123">
                  <c:v>181688</c:v>
                </c:pt>
                <c:pt idx="124">
                  <c:v>183283</c:v>
                </c:pt>
                <c:pt idx="125">
                  <c:v>184930</c:v>
                </c:pt>
                <c:pt idx="126">
                  <c:v>186629</c:v>
                </c:pt>
                <c:pt idx="127">
                  <c:v>188376</c:v>
                </c:pt>
                <c:pt idx="128">
                  <c:v>190062</c:v>
                </c:pt>
                <c:pt idx="129">
                  <c:v>191801</c:v>
                </c:pt>
                <c:pt idx="130">
                  <c:v>193374</c:v>
                </c:pt>
                <c:pt idx="131">
                  <c:v>194945</c:v>
                </c:pt>
                <c:pt idx="132">
                  <c:v>196533</c:v>
                </c:pt>
                <c:pt idx="133">
                  <c:v>198193</c:v>
                </c:pt>
                <c:pt idx="134">
                  <c:v>199818</c:v>
                </c:pt>
                <c:pt idx="135">
                  <c:v>201615</c:v>
                </c:pt>
                <c:pt idx="136">
                  <c:v>203190</c:v>
                </c:pt>
                <c:pt idx="137">
                  <c:v>204762</c:v>
                </c:pt>
                <c:pt idx="138">
                  <c:v>206244</c:v>
                </c:pt>
                <c:pt idx="139">
                  <c:v>207610</c:v>
                </c:pt>
                <c:pt idx="140">
                  <c:v>209009</c:v>
                </c:pt>
                <c:pt idx="141">
                  <c:v>210356</c:v>
                </c:pt>
                <c:pt idx="142">
                  <c:v>211797</c:v>
                </c:pt>
                <c:pt idx="143">
                  <c:v>213246</c:v>
                </c:pt>
                <c:pt idx="144">
                  <c:v>214574</c:v>
                </c:pt>
                <c:pt idx="145">
                  <c:v>215895</c:v>
                </c:pt>
                <c:pt idx="146">
                  <c:v>217190</c:v>
                </c:pt>
                <c:pt idx="147">
                  <c:v>218540</c:v>
                </c:pt>
                <c:pt idx="148">
                  <c:v>219825</c:v>
                </c:pt>
                <c:pt idx="149">
                  <c:v>221119</c:v>
                </c:pt>
                <c:pt idx="150">
                  <c:v>222471</c:v>
                </c:pt>
                <c:pt idx="151">
                  <c:v>223780</c:v>
                </c:pt>
                <c:pt idx="152">
                  <c:v>225063</c:v>
                </c:pt>
                <c:pt idx="153">
                  <c:v>226304</c:v>
                </c:pt>
                <c:pt idx="154">
                  <c:v>227679</c:v>
                </c:pt>
                <c:pt idx="155">
                  <c:v>229059</c:v>
                </c:pt>
                <c:pt idx="156">
                  <c:v>230167</c:v>
                </c:pt>
                <c:pt idx="157">
                  <c:v>231434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60-4770-90B5-D22A4C6017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</a:t>
            </a:r>
            <a:r>
              <a:rPr lang="en-US" baseline="0"/>
              <a:t> for </a:t>
            </a:r>
            <a:r>
              <a:rPr lang="en-US"/>
              <a:t>v3, v2, v1 vs. 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enroll'!$Q$5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enroll'!$G$9:$G$144</c:f>
              <c:numCache>
                <c:formatCode>m/d/yyyy</c:formatCode>
                <c:ptCount val="136"/>
                <c:pt idx="0">
                  <c:v>44627</c:v>
                </c:pt>
                <c:pt idx="1">
                  <c:v>44634</c:v>
                </c:pt>
                <c:pt idx="2">
                  <c:v>44641</c:v>
                </c:pt>
                <c:pt idx="3">
                  <c:v>44648</c:v>
                </c:pt>
                <c:pt idx="4">
                  <c:v>44655</c:v>
                </c:pt>
                <c:pt idx="5">
                  <c:v>44662</c:v>
                </c:pt>
                <c:pt idx="6">
                  <c:v>44669</c:v>
                </c:pt>
                <c:pt idx="7">
                  <c:v>44676</c:v>
                </c:pt>
                <c:pt idx="8">
                  <c:v>44683</c:v>
                </c:pt>
                <c:pt idx="9">
                  <c:v>44690</c:v>
                </c:pt>
                <c:pt idx="10">
                  <c:v>44697</c:v>
                </c:pt>
                <c:pt idx="11">
                  <c:v>44704</c:v>
                </c:pt>
                <c:pt idx="12">
                  <c:v>44711</c:v>
                </c:pt>
                <c:pt idx="13">
                  <c:v>44718</c:v>
                </c:pt>
                <c:pt idx="14">
                  <c:v>44725</c:v>
                </c:pt>
                <c:pt idx="15">
                  <c:v>44732</c:v>
                </c:pt>
                <c:pt idx="16">
                  <c:v>44739</c:v>
                </c:pt>
                <c:pt idx="17">
                  <c:v>44746</c:v>
                </c:pt>
                <c:pt idx="18">
                  <c:v>44753</c:v>
                </c:pt>
                <c:pt idx="19">
                  <c:v>44760</c:v>
                </c:pt>
                <c:pt idx="20">
                  <c:v>44767</c:v>
                </c:pt>
                <c:pt idx="21">
                  <c:v>44774</c:v>
                </c:pt>
                <c:pt idx="22">
                  <c:v>44781</c:v>
                </c:pt>
                <c:pt idx="23">
                  <c:v>44788</c:v>
                </c:pt>
                <c:pt idx="24">
                  <c:v>44795</c:v>
                </c:pt>
                <c:pt idx="25">
                  <c:v>44802</c:v>
                </c:pt>
                <c:pt idx="26">
                  <c:v>44809</c:v>
                </c:pt>
                <c:pt idx="27">
                  <c:v>44816</c:v>
                </c:pt>
                <c:pt idx="28">
                  <c:v>44823</c:v>
                </c:pt>
                <c:pt idx="29">
                  <c:v>44830</c:v>
                </c:pt>
                <c:pt idx="30">
                  <c:v>44837</c:v>
                </c:pt>
                <c:pt idx="31">
                  <c:v>44844</c:v>
                </c:pt>
                <c:pt idx="32">
                  <c:v>44851</c:v>
                </c:pt>
                <c:pt idx="33">
                  <c:v>44858</c:v>
                </c:pt>
                <c:pt idx="34">
                  <c:v>44865</c:v>
                </c:pt>
                <c:pt idx="35">
                  <c:v>44872</c:v>
                </c:pt>
                <c:pt idx="36">
                  <c:v>44879</c:v>
                </c:pt>
                <c:pt idx="37">
                  <c:v>44886</c:v>
                </c:pt>
                <c:pt idx="38">
                  <c:v>44893</c:v>
                </c:pt>
                <c:pt idx="39">
                  <c:v>44900</c:v>
                </c:pt>
                <c:pt idx="40">
                  <c:v>44907</c:v>
                </c:pt>
                <c:pt idx="41">
                  <c:v>44914</c:v>
                </c:pt>
                <c:pt idx="42">
                  <c:v>44921</c:v>
                </c:pt>
                <c:pt idx="43">
                  <c:v>44928</c:v>
                </c:pt>
                <c:pt idx="44">
                  <c:v>44935</c:v>
                </c:pt>
                <c:pt idx="45">
                  <c:v>44942</c:v>
                </c:pt>
                <c:pt idx="46">
                  <c:v>44949</c:v>
                </c:pt>
                <c:pt idx="47">
                  <c:v>44956</c:v>
                </c:pt>
                <c:pt idx="48">
                  <c:v>44963</c:v>
                </c:pt>
                <c:pt idx="49">
                  <c:v>44970</c:v>
                </c:pt>
                <c:pt idx="50">
                  <c:v>44977</c:v>
                </c:pt>
                <c:pt idx="51">
                  <c:v>44984</c:v>
                </c:pt>
                <c:pt idx="52">
                  <c:v>44991</c:v>
                </c:pt>
                <c:pt idx="53">
                  <c:v>44998</c:v>
                </c:pt>
                <c:pt idx="54">
                  <c:v>45005</c:v>
                </c:pt>
                <c:pt idx="55">
                  <c:v>45012</c:v>
                </c:pt>
                <c:pt idx="56">
                  <c:v>45019</c:v>
                </c:pt>
                <c:pt idx="57">
                  <c:v>45026</c:v>
                </c:pt>
                <c:pt idx="58">
                  <c:v>45033</c:v>
                </c:pt>
                <c:pt idx="59">
                  <c:v>45040</c:v>
                </c:pt>
                <c:pt idx="60">
                  <c:v>45047</c:v>
                </c:pt>
                <c:pt idx="61">
                  <c:v>45054</c:v>
                </c:pt>
                <c:pt idx="62">
                  <c:v>45061</c:v>
                </c:pt>
                <c:pt idx="63">
                  <c:v>45068</c:v>
                </c:pt>
                <c:pt idx="64">
                  <c:v>45075</c:v>
                </c:pt>
                <c:pt idx="65">
                  <c:v>45082</c:v>
                </c:pt>
                <c:pt idx="66">
                  <c:v>45089</c:v>
                </c:pt>
                <c:pt idx="67">
                  <c:v>45096</c:v>
                </c:pt>
                <c:pt idx="68">
                  <c:v>45103</c:v>
                </c:pt>
                <c:pt idx="69">
                  <c:v>45110</c:v>
                </c:pt>
                <c:pt idx="70">
                  <c:v>45117</c:v>
                </c:pt>
                <c:pt idx="71">
                  <c:v>45124</c:v>
                </c:pt>
                <c:pt idx="72">
                  <c:v>45131</c:v>
                </c:pt>
                <c:pt idx="73">
                  <c:v>45138</c:v>
                </c:pt>
                <c:pt idx="74">
                  <c:v>45145</c:v>
                </c:pt>
                <c:pt idx="75">
                  <c:v>45152</c:v>
                </c:pt>
                <c:pt idx="76">
                  <c:v>45159</c:v>
                </c:pt>
                <c:pt idx="77">
                  <c:v>45166</c:v>
                </c:pt>
                <c:pt idx="78">
                  <c:v>45173</c:v>
                </c:pt>
                <c:pt idx="79">
                  <c:v>45180</c:v>
                </c:pt>
                <c:pt idx="80">
                  <c:v>45187</c:v>
                </c:pt>
                <c:pt idx="81">
                  <c:v>45194</c:v>
                </c:pt>
                <c:pt idx="82">
                  <c:v>45201</c:v>
                </c:pt>
                <c:pt idx="83">
                  <c:v>45208</c:v>
                </c:pt>
                <c:pt idx="84">
                  <c:v>45215</c:v>
                </c:pt>
                <c:pt idx="85">
                  <c:v>45222</c:v>
                </c:pt>
                <c:pt idx="86">
                  <c:v>45229</c:v>
                </c:pt>
                <c:pt idx="87">
                  <c:v>45236</c:v>
                </c:pt>
                <c:pt idx="88">
                  <c:v>45243</c:v>
                </c:pt>
                <c:pt idx="89">
                  <c:v>45250</c:v>
                </c:pt>
                <c:pt idx="90">
                  <c:v>45257</c:v>
                </c:pt>
                <c:pt idx="91">
                  <c:v>45264</c:v>
                </c:pt>
                <c:pt idx="92">
                  <c:v>45271</c:v>
                </c:pt>
                <c:pt idx="93">
                  <c:v>45278</c:v>
                </c:pt>
                <c:pt idx="94">
                  <c:v>45285</c:v>
                </c:pt>
                <c:pt idx="95">
                  <c:v>45292</c:v>
                </c:pt>
                <c:pt idx="96">
                  <c:v>45299</c:v>
                </c:pt>
                <c:pt idx="97">
                  <c:v>45306</c:v>
                </c:pt>
                <c:pt idx="98">
                  <c:v>45313</c:v>
                </c:pt>
                <c:pt idx="99">
                  <c:v>45320</c:v>
                </c:pt>
                <c:pt idx="100">
                  <c:v>45327</c:v>
                </c:pt>
                <c:pt idx="101">
                  <c:v>45334</c:v>
                </c:pt>
                <c:pt idx="102">
                  <c:v>45341</c:v>
                </c:pt>
                <c:pt idx="103">
                  <c:v>45348</c:v>
                </c:pt>
                <c:pt idx="104">
                  <c:v>45355</c:v>
                </c:pt>
                <c:pt idx="105">
                  <c:v>45362</c:v>
                </c:pt>
                <c:pt idx="106">
                  <c:v>45369</c:v>
                </c:pt>
                <c:pt idx="107">
                  <c:v>45376</c:v>
                </c:pt>
                <c:pt idx="108">
                  <c:v>45383</c:v>
                </c:pt>
                <c:pt idx="109">
                  <c:v>45390</c:v>
                </c:pt>
                <c:pt idx="110">
                  <c:v>45397</c:v>
                </c:pt>
                <c:pt idx="111">
                  <c:v>45404</c:v>
                </c:pt>
                <c:pt idx="112">
                  <c:v>45411</c:v>
                </c:pt>
                <c:pt idx="113">
                  <c:v>45418</c:v>
                </c:pt>
                <c:pt idx="114">
                  <c:v>45425</c:v>
                </c:pt>
                <c:pt idx="115">
                  <c:v>45432</c:v>
                </c:pt>
                <c:pt idx="116">
                  <c:v>45439</c:v>
                </c:pt>
                <c:pt idx="117">
                  <c:v>45446</c:v>
                </c:pt>
                <c:pt idx="118">
                  <c:v>45453</c:v>
                </c:pt>
                <c:pt idx="119">
                  <c:v>45460</c:v>
                </c:pt>
                <c:pt idx="120">
                  <c:v>45467</c:v>
                </c:pt>
                <c:pt idx="121">
                  <c:v>45474</c:v>
                </c:pt>
                <c:pt idx="122">
                  <c:v>45481</c:v>
                </c:pt>
                <c:pt idx="123">
                  <c:v>45488</c:v>
                </c:pt>
                <c:pt idx="124">
                  <c:v>45495</c:v>
                </c:pt>
                <c:pt idx="125">
                  <c:v>45502</c:v>
                </c:pt>
                <c:pt idx="126">
                  <c:v>45509</c:v>
                </c:pt>
                <c:pt idx="127">
                  <c:v>45516</c:v>
                </c:pt>
                <c:pt idx="128">
                  <c:v>45523</c:v>
                </c:pt>
                <c:pt idx="129">
                  <c:v>45530</c:v>
                </c:pt>
                <c:pt idx="130">
                  <c:v>45537</c:v>
                </c:pt>
                <c:pt idx="131">
                  <c:v>45544</c:v>
                </c:pt>
                <c:pt idx="132">
                  <c:v>45551</c:v>
                </c:pt>
                <c:pt idx="133">
                  <c:v>45558</c:v>
                </c:pt>
                <c:pt idx="134">
                  <c:v>45565</c:v>
                </c:pt>
                <c:pt idx="135">
                  <c:v>45572</c:v>
                </c:pt>
              </c:numCache>
            </c:numRef>
          </c:cat>
          <c:val>
            <c:numRef>
              <c:f>'booster enroll'!$Q$9:$Q$144</c:f>
              <c:numCache>
                <c:formatCode>General</c:formatCode>
                <c:ptCount val="136"/>
                <c:pt idx="0">
                  <c:v>0.93866775978684147</c:v>
                </c:pt>
                <c:pt idx="1">
                  <c:v>0.91963724440939554</c:v>
                </c:pt>
                <c:pt idx="2">
                  <c:v>0.9421200548425902</c:v>
                </c:pt>
                <c:pt idx="3">
                  <c:v>0.96480699953209259</c:v>
                </c:pt>
                <c:pt idx="4">
                  <c:v>0.96323943150012714</c:v>
                </c:pt>
                <c:pt idx="5">
                  <c:v>0.9696201087910159</c:v>
                </c:pt>
                <c:pt idx="6">
                  <c:v>0.98432479194189793</c:v>
                </c:pt>
                <c:pt idx="7">
                  <c:v>1</c:v>
                </c:pt>
                <c:pt idx="8">
                  <c:v>0.98081094334752872</c:v>
                </c:pt>
                <c:pt idx="9">
                  <c:v>0.98756903051196954</c:v>
                </c:pt>
                <c:pt idx="10">
                  <c:v>0.99346359767537629</c:v>
                </c:pt>
                <c:pt idx="11">
                  <c:v>0.99006525332791961</c:v>
                </c:pt>
                <c:pt idx="12">
                  <c:v>0.98568345125171353</c:v>
                </c:pt>
                <c:pt idx="13">
                  <c:v>0.98614434398654316</c:v>
                </c:pt>
                <c:pt idx="14">
                  <c:v>0.99061692969870885</c:v>
                </c:pt>
                <c:pt idx="15">
                  <c:v>0.99960286830713274</c:v>
                </c:pt>
                <c:pt idx="16">
                  <c:v>0.99641535640868939</c:v>
                </c:pt>
                <c:pt idx="17">
                  <c:v>0.98776141028737019</c:v>
                </c:pt>
                <c:pt idx="18">
                  <c:v>0.98539839766933712</c:v>
                </c:pt>
                <c:pt idx="19">
                  <c:v>0.98319136501878457</c:v>
                </c:pt>
                <c:pt idx="20">
                  <c:v>0.98921523837594871</c:v>
                </c:pt>
                <c:pt idx="21">
                  <c:v>0.98181373717913289</c:v>
                </c:pt>
                <c:pt idx="22">
                  <c:v>0.97577852271413701</c:v>
                </c:pt>
                <c:pt idx="23">
                  <c:v>0.97684408589505378</c:v>
                </c:pt>
                <c:pt idx="24">
                  <c:v>0.97906893266017214</c:v>
                </c:pt>
                <c:pt idx="25">
                  <c:v>0.98076190976896449</c:v>
                </c:pt>
                <c:pt idx="26">
                  <c:v>0.97482172249417498</c:v>
                </c:pt>
                <c:pt idx="27">
                  <c:v>0.97380807162323602</c:v>
                </c:pt>
                <c:pt idx="28">
                  <c:v>0.97711951458398028</c:v>
                </c:pt>
                <c:pt idx="29">
                  <c:v>0.97469554222063048</c:v>
                </c:pt>
                <c:pt idx="30">
                  <c:v>0.96969764111750811</c:v>
                </c:pt>
                <c:pt idx="31">
                  <c:v>0.96587587616188231</c:v>
                </c:pt>
                <c:pt idx="32">
                  <c:v>0.96933268951337437</c:v>
                </c:pt>
                <c:pt idx="33">
                  <c:v>0.96773855892261729</c:v>
                </c:pt>
                <c:pt idx="34">
                  <c:v>0.96487513424296467</c:v>
                </c:pt>
                <c:pt idx="35">
                  <c:v>0.96174241072671596</c:v>
                </c:pt>
                <c:pt idx="36">
                  <c:v>0.95522476157070024</c:v>
                </c:pt>
                <c:pt idx="37">
                  <c:v>0.96015876250299004</c:v>
                </c:pt>
                <c:pt idx="38">
                  <c:v>0.95741605852043865</c:v>
                </c:pt>
                <c:pt idx="39">
                  <c:v>0.95587448084910009</c:v>
                </c:pt>
                <c:pt idx="40">
                  <c:v>0.95664055485539656</c:v>
                </c:pt>
                <c:pt idx="41">
                  <c:v>0.95586948987800857</c:v>
                </c:pt>
                <c:pt idx="42">
                  <c:v>0.95542237048767498</c:v>
                </c:pt>
                <c:pt idx="43">
                  <c:v>0.95867061773421469</c:v>
                </c:pt>
                <c:pt idx="44">
                  <c:v>0.95793746332550112</c:v>
                </c:pt>
                <c:pt idx="45">
                  <c:v>0.95958637355456378</c:v>
                </c:pt>
                <c:pt idx="46">
                  <c:v>0.9556757615447975</c:v>
                </c:pt>
                <c:pt idx="47">
                  <c:v>0.95374891240281789</c:v>
                </c:pt>
                <c:pt idx="48">
                  <c:v>0.9562258653768827</c:v>
                </c:pt>
                <c:pt idx="49">
                  <c:v>0.95370560178149588</c:v>
                </c:pt>
                <c:pt idx="50">
                  <c:v>0.95417493574796175</c:v>
                </c:pt>
                <c:pt idx="51">
                  <c:v>0.95274265803882519</c:v>
                </c:pt>
                <c:pt idx="52">
                  <c:v>0.95501489341130374</c:v>
                </c:pt>
                <c:pt idx="53">
                  <c:v>0.95679974047680327</c:v>
                </c:pt>
                <c:pt idx="54">
                  <c:v>0.9522503886372804</c:v>
                </c:pt>
                <c:pt idx="55">
                  <c:v>0.95246878359014164</c:v>
                </c:pt>
                <c:pt idx="56">
                  <c:v>0.94989226486223666</c:v>
                </c:pt>
                <c:pt idx="57">
                  <c:v>0.9495555053971878</c:v>
                </c:pt>
                <c:pt idx="58">
                  <c:v>0.950014569262984</c:v>
                </c:pt>
                <c:pt idx="59">
                  <c:v>0.95094497876281325</c:v>
                </c:pt>
                <c:pt idx="60">
                  <c:v>0.94962538628527637</c:v>
                </c:pt>
                <c:pt idx="61">
                  <c:v>0.95045582357073477</c:v>
                </c:pt>
                <c:pt idx="62">
                  <c:v>0.95161768666766422</c:v>
                </c:pt>
                <c:pt idx="63">
                  <c:v>0.95408096224794048</c:v>
                </c:pt>
                <c:pt idx="64">
                  <c:v>0.9530374103980872</c:v>
                </c:pt>
                <c:pt idx="65">
                  <c:v>0.95031998276154717</c:v>
                </c:pt>
                <c:pt idx="66">
                  <c:v>0.94838480467273867</c:v>
                </c:pt>
                <c:pt idx="67">
                  <c:v>0.94655571109708492</c:v>
                </c:pt>
                <c:pt idx="68">
                  <c:v>0.94630057168177717</c:v>
                </c:pt>
                <c:pt idx="69">
                  <c:v>0.94546554563059426</c:v>
                </c:pt>
                <c:pt idx="70">
                  <c:v>0.94611292007126613</c:v>
                </c:pt>
                <c:pt idx="71">
                  <c:v>0.9449026208101341</c:v>
                </c:pt>
                <c:pt idx="72">
                  <c:v>0.9449744146586726</c:v>
                </c:pt>
                <c:pt idx="73">
                  <c:v>0.94400804490043488</c:v>
                </c:pt>
                <c:pt idx="74">
                  <c:v>0.94253549526247393</c:v>
                </c:pt>
                <c:pt idx="75">
                  <c:v>0.94239732631602802</c:v>
                </c:pt>
                <c:pt idx="76">
                  <c:v>0.94295756192566405</c:v>
                </c:pt>
                <c:pt idx="77">
                  <c:v>0.94326835087459426</c:v>
                </c:pt>
                <c:pt idx="78">
                  <c:v>0.94441141044065691</c:v>
                </c:pt>
                <c:pt idx="79">
                  <c:v>0.94453543356110004</c:v>
                </c:pt>
                <c:pt idx="80">
                  <c:v>0.94502983243614358</c:v>
                </c:pt>
                <c:pt idx="81">
                  <c:v>0.9444684733061991</c:v>
                </c:pt>
                <c:pt idx="82">
                  <c:v>0.94304706031470109</c:v>
                </c:pt>
                <c:pt idx="83">
                  <c:v>0.94522620767335863</c:v>
                </c:pt>
                <c:pt idx="84">
                  <c:v>0.94495895848718758</c:v>
                </c:pt>
                <c:pt idx="85">
                  <c:v>0.94557844875100128</c:v>
                </c:pt>
                <c:pt idx="86">
                  <c:v>0.94566326737667172</c:v>
                </c:pt>
                <c:pt idx="87">
                  <c:v>0.94585340021096587</c:v>
                </c:pt>
                <c:pt idx="88">
                  <c:v>0.94371339523776177</c:v>
                </c:pt>
                <c:pt idx="89">
                  <c:v>0.94506796141056271</c:v>
                </c:pt>
                <c:pt idx="90">
                  <c:v>0.94463813486969639</c:v>
                </c:pt>
                <c:pt idx="91">
                  <c:v>0.94298508447004259</c:v>
                </c:pt>
                <c:pt idx="92">
                  <c:v>0.94337532240120914</c:v>
                </c:pt>
                <c:pt idx="93">
                  <c:v>0.94153083904841917</c:v>
                </c:pt>
                <c:pt idx="94">
                  <c:v>0.94070541141902031</c:v>
                </c:pt>
                <c:pt idx="95">
                  <c:v>0.9396265762290571</c:v>
                </c:pt>
                <c:pt idx="96">
                  <c:v>0.93922224676921895</c:v>
                </c:pt>
                <c:pt idx="97">
                  <c:v>0.93861828387475255</c:v>
                </c:pt>
                <c:pt idx="98">
                  <c:v>0.93756356859249657</c:v>
                </c:pt>
                <c:pt idx="99">
                  <c:v>0.9355147292830428</c:v>
                </c:pt>
                <c:pt idx="100">
                  <c:v>0.93665561578613465</c:v>
                </c:pt>
                <c:pt idx="101">
                  <c:v>0.93700606859467983</c:v>
                </c:pt>
                <c:pt idx="102">
                  <c:v>0.93915421054692083</c:v>
                </c:pt>
                <c:pt idx="103">
                  <c:v>0.94008550170054106</c:v>
                </c:pt>
                <c:pt idx="104">
                  <c:v>0.94006664613144408</c:v>
                </c:pt>
                <c:pt idx="105">
                  <c:v>0.93951813895275005</c:v>
                </c:pt>
                <c:pt idx="106">
                  <c:v>0.93990708745112728</c:v>
                </c:pt>
                <c:pt idx="107">
                  <c:v>0.94039237325040359</c:v>
                </c:pt>
                <c:pt idx="108">
                  <c:v>0.94155748351546953</c:v>
                </c:pt>
                <c:pt idx="109">
                  <c:v>0.94187913864816453</c:v>
                </c:pt>
                <c:pt idx="110">
                  <c:v>0.94202054602795449</c:v>
                </c:pt>
                <c:pt idx="111">
                  <c:v>0.94326655783627134</c:v>
                </c:pt>
                <c:pt idx="112">
                  <c:v>0.94300899630390356</c:v>
                </c:pt>
                <c:pt idx="113">
                  <c:v>0.94222636880441113</c:v>
                </c:pt>
                <c:pt idx="114">
                  <c:v>0.9421816337346437</c:v>
                </c:pt>
                <c:pt idx="115">
                  <c:v>0.9430295979964618</c:v>
                </c:pt>
                <c:pt idx="116">
                  <c:v>0.94263324202868504</c:v>
                </c:pt>
                <c:pt idx="117">
                  <c:v>0.94134884442307065</c:v>
                </c:pt>
                <c:pt idx="118">
                  <c:v>0.94138957183084204</c:v>
                </c:pt>
                <c:pt idx="119">
                  <c:v>0.94104125558395635</c:v>
                </c:pt>
                <c:pt idx="120">
                  <c:v>0.94298758840307972</c:v>
                </c:pt>
                <c:pt idx="121">
                  <c:v>0.94437486417359029</c:v>
                </c:pt>
                <c:pt idx="122">
                  <c:v>0.94348949883055522</c:v>
                </c:pt>
                <c:pt idx="123">
                  <c:v>0.94272845360861768</c:v>
                </c:pt>
                <c:pt idx="124">
                  <c:v>0.94333808379820028</c:v>
                </c:pt>
                <c:pt idx="125">
                  <c:v>0.94216843846173515</c:v>
                </c:pt>
                <c:pt idx="126">
                  <c:v>0.94163897801074359</c:v>
                </c:pt>
                <c:pt idx="127">
                  <c:v>0.94095895197428492</c:v>
                </c:pt>
                <c:pt idx="128">
                  <c:v>0.94055959899538677</c:v>
                </c:pt>
                <c:pt idx="129">
                  <c:v>0.94039672155843135</c:v>
                </c:pt>
                <c:pt idx="130">
                  <c:v>0.93966237022194621</c:v>
                </c:pt>
                <c:pt idx="131">
                  <c:v>0.94021901259539109</c:v>
                </c:pt>
                <c:pt idx="132">
                  <c:v>0.94048686365077139</c:v>
                </c:pt>
                <c:pt idx="133">
                  <c:v>0.94020134830715762</c:v>
                </c:pt>
                <c:pt idx="134">
                  <c:v>0.94002810994756802</c:v>
                </c:pt>
                <c:pt idx="135">
                  <c:v>0.94008564007574735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C9-43F4-B965-38376083187E}"/>
            </c:ext>
          </c:extLst>
        </c:ser>
        <c:ser>
          <c:idx val="1"/>
          <c:order val="1"/>
          <c:tx>
            <c:strRef>
              <c:f>'booster enroll'!$R$5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'booster enroll'!$G$9:$G$144</c:f>
              <c:numCache>
                <c:formatCode>m/d/yyyy</c:formatCode>
                <c:ptCount val="136"/>
                <c:pt idx="0">
                  <c:v>44627</c:v>
                </c:pt>
                <c:pt idx="1">
                  <c:v>44634</c:v>
                </c:pt>
                <c:pt idx="2">
                  <c:v>44641</c:v>
                </c:pt>
                <c:pt idx="3">
                  <c:v>44648</c:v>
                </c:pt>
                <c:pt idx="4">
                  <c:v>44655</c:v>
                </c:pt>
                <c:pt idx="5">
                  <c:v>44662</c:v>
                </c:pt>
                <c:pt idx="6">
                  <c:v>44669</c:v>
                </c:pt>
                <c:pt idx="7">
                  <c:v>44676</c:v>
                </c:pt>
                <c:pt idx="8">
                  <c:v>44683</c:v>
                </c:pt>
                <c:pt idx="9">
                  <c:v>44690</c:v>
                </c:pt>
                <c:pt idx="10">
                  <c:v>44697</c:v>
                </c:pt>
                <c:pt idx="11">
                  <c:v>44704</c:v>
                </c:pt>
                <c:pt idx="12">
                  <c:v>44711</c:v>
                </c:pt>
                <c:pt idx="13">
                  <c:v>44718</c:v>
                </c:pt>
                <c:pt idx="14">
                  <c:v>44725</c:v>
                </c:pt>
                <c:pt idx="15">
                  <c:v>44732</c:v>
                </c:pt>
                <c:pt idx="16">
                  <c:v>44739</c:v>
                </c:pt>
                <c:pt idx="17">
                  <c:v>44746</c:v>
                </c:pt>
                <c:pt idx="18">
                  <c:v>44753</c:v>
                </c:pt>
                <c:pt idx="19">
                  <c:v>44760</c:v>
                </c:pt>
                <c:pt idx="20">
                  <c:v>44767</c:v>
                </c:pt>
                <c:pt idx="21">
                  <c:v>44774</c:v>
                </c:pt>
                <c:pt idx="22">
                  <c:v>44781</c:v>
                </c:pt>
                <c:pt idx="23">
                  <c:v>44788</c:v>
                </c:pt>
                <c:pt idx="24">
                  <c:v>44795</c:v>
                </c:pt>
                <c:pt idx="25">
                  <c:v>44802</c:v>
                </c:pt>
                <c:pt idx="26">
                  <c:v>44809</c:v>
                </c:pt>
                <c:pt idx="27">
                  <c:v>44816</c:v>
                </c:pt>
                <c:pt idx="28">
                  <c:v>44823</c:v>
                </c:pt>
                <c:pt idx="29">
                  <c:v>44830</c:v>
                </c:pt>
                <c:pt idx="30">
                  <c:v>44837</c:v>
                </c:pt>
                <c:pt idx="31">
                  <c:v>44844</c:v>
                </c:pt>
                <c:pt idx="32">
                  <c:v>44851</c:v>
                </c:pt>
                <c:pt idx="33">
                  <c:v>44858</c:v>
                </c:pt>
                <c:pt idx="34">
                  <c:v>44865</c:v>
                </c:pt>
                <c:pt idx="35">
                  <c:v>44872</c:v>
                </c:pt>
                <c:pt idx="36">
                  <c:v>44879</c:v>
                </c:pt>
                <c:pt idx="37">
                  <c:v>44886</c:v>
                </c:pt>
                <c:pt idx="38">
                  <c:v>44893</c:v>
                </c:pt>
                <c:pt idx="39">
                  <c:v>44900</c:v>
                </c:pt>
                <c:pt idx="40">
                  <c:v>44907</c:v>
                </c:pt>
                <c:pt idx="41">
                  <c:v>44914</c:v>
                </c:pt>
                <c:pt idx="42">
                  <c:v>44921</c:v>
                </c:pt>
                <c:pt idx="43">
                  <c:v>44928</c:v>
                </c:pt>
                <c:pt idx="44">
                  <c:v>44935</c:v>
                </c:pt>
                <c:pt idx="45">
                  <c:v>44942</c:v>
                </c:pt>
                <c:pt idx="46">
                  <c:v>44949</c:v>
                </c:pt>
                <c:pt idx="47">
                  <c:v>44956</c:v>
                </c:pt>
                <c:pt idx="48">
                  <c:v>44963</c:v>
                </c:pt>
                <c:pt idx="49">
                  <c:v>44970</c:v>
                </c:pt>
                <c:pt idx="50">
                  <c:v>44977</c:v>
                </c:pt>
                <c:pt idx="51">
                  <c:v>44984</c:v>
                </c:pt>
                <c:pt idx="52">
                  <c:v>44991</c:v>
                </c:pt>
                <c:pt idx="53">
                  <c:v>44998</c:v>
                </c:pt>
                <c:pt idx="54">
                  <c:v>45005</c:v>
                </c:pt>
                <c:pt idx="55">
                  <c:v>45012</c:v>
                </c:pt>
                <c:pt idx="56">
                  <c:v>45019</c:v>
                </c:pt>
                <c:pt idx="57">
                  <c:v>45026</c:v>
                </c:pt>
                <c:pt idx="58">
                  <c:v>45033</c:v>
                </c:pt>
                <c:pt idx="59">
                  <c:v>45040</c:v>
                </c:pt>
                <c:pt idx="60">
                  <c:v>45047</c:v>
                </c:pt>
                <c:pt idx="61">
                  <c:v>45054</c:v>
                </c:pt>
                <c:pt idx="62">
                  <c:v>45061</c:v>
                </c:pt>
                <c:pt idx="63">
                  <c:v>45068</c:v>
                </c:pt>
                <c:pt idx="64">
                  <c:v>45075</c:v>
                </c:pt>
                <c:pt idx="65">
                  <c:v>45082</c:v>
                </c:pt>
                <c:pt idx="66">
                  <c:v>45089</c:v>
                </c:pt>
                <c:pt idx="67">
                  <c:v>45096</c:v>
                </c:pt>
                <c:pt idx="68">
                  <c:v>45103</c:v>
                </c:pt>
                <c:pt idx="69">
                  <c:v>45110</c:v>
                </c:pt>
                <c:pt idx="70">
                  <c:v>45117</c:v>
                </c:pt>
                <c:pt idx="71">
                  <c:v>45124</c:v>
                </c:pt>
                <c:pt idx="72">
                  <c:v>45131</c:v>
                </c:pt>
                <c:pt idx="73">
                  <c:v>45138</c:v>
                </c:pt>
                <c:pt idx="74">
                  <c:v>45145</c:v>
                </c:pt>
                <c:pt idx="75">
                  <c:v>45152</c:v>
                </c:pt>
                <c:pt idx="76">
                  <c:v>45159</c:v>
                </c:pt>
                <c:pt idx="77">
                  <c:v>45166</c:v>
                </c:pt>
                <c:pt idx="78">
                  <c:v>45173</c:v>
                </c:pt>
                <c:pt idx="79">
                  <c:v>45180</c:v>
                </c:pt>
                <c:pt idx="80">
                  <c:v>45187</c:v>
                </c:pt>
                <c:pt idx="81">
                  <c:v>45194</c:v>
                </c:pt>
                <c:pt idx="82">
                  <c:v>45201</c:v>
                </c:pt>
                <c:pt idx="83">
                  <c:v>45208</c:v>
                </c:pt>
                <c:pt idx="84">
                  <c:v>45215</c:v>
                </c:pt>
                <c:pt idx="85">
                  <c:v>45222</c:v>
                </c:pt>
                <c:pt idx="86">
                  <c:v>45229</c:v>
                </c:pt>
                <c:pt idx="87">
                  <c:v>45236</c:v>
                </c:pt>
                <c:pt idx="88">
                  <c:v>45243</c:v>
                </c:pt>
                <c:pt idx="89">
                  <c:v>45250</c:v>
                </c:pt>
                <c:pt idx="90">
                  <c:v>45257</c:v>
                </c:pt>
                <c:pt idx="91">
                  <c:v>45264</c:v>
                </c:pt>
                <c:pt idx="92">
                  <c:v>45271</c:v>
                </c:pt>
                <c:pt idx="93">
                  <c:v>45278</c:v>
                </c:pt>
                <c:pt idx="94">
                  <c:v>45285</c:v>
                </c:pt>
                <c:pt idx="95">
                  <c:v>45292</c:v>
                </c:pt>
                <c:pt idx="96">
                  <c:v>45299</c:v>
                </c:pt>
                <c:pt idx="97">
                  <c:v>45306</c:v>
                </c:pt>
                <c:pt idx="98">
                  <c:v>45313</c:v>
                </c:pt>
                <c:pt idx="99">
                  <c:v>45320</c:v>
                </c:pt>
                <c:pt idx="100">
                  <c:v>45327</c:v>
                </c:pt>
                <c:pt idx="101">
                  <c:v>45334</c:v>
                </c:pt>
                <c:pt idx="102">
                  <c:v>45341</c:v>
                </c:pt>
                <c:pt idx="103">
                  <c:v>45348</c:v>
                </c:pt>
                <c:pt idx="104">
                  <c:v>45355</c:v>
                </c:pt>
                <c:pt idx="105">
                  <c:v>45362</c:v>
                </c:pt>
                <c:pt idx="106">
                  <c:v>45369</c:v>
                </c:pt>
                <c:pt idx="107">
                  <c:v>45376</c:v>
                </c:pt>
                <c:pt idx="108">
                  <c:v>45383</c:v>
                </c:pt>
                <c:pt idx="109">
                  <c:v>45390</c:v>
                </c:pt>
                <c:pt idx="110">
                  <c:v>45397</c:v>
                </c:pt>
                <c:pt idx="111">
                  <c:v>45404</c:v>
                </c:pt>
                <c:pt idx="112">
                  <c:v>45411</c:v>
                </c:pt>
                <c:pt idx="113">
                  <c:v>45418</c:v>
                </c:pt>
                <c:pt idx="114">
                  <c:v>45425</c:v>
                </c:pt>
                <c:pt idx="115">
                  <c:v>45432</c:v>
                </c:pt>
                <c:pt idx="116">
                  <c:v>45439</c:v>
                </c:pt>
                <c:pt idx="117">
                  <c:v>45446</c:v>
                </c:pt>
                <c:pt idx="118">
                  <c:v>45453</c:v>
                </c:pt>
                <c:pt idx="119">
                  <c:v>45460</c:v>
                </c:pt>
                <c:pt idx="120">
                  <c:v>45467</c:v>
                </c:pt>
                <c:pt idx="121">
                  <c:v>45474</c:v>
                </c:pt>
                <c:pt idx="122">
                  <c:v>45481</c:v>
                </c:pt>
                <c:pt idx="123">
                  <c:v>45488</c:v>
                </c:pt>
                <c:pt idx="124">
                  <c:v>45495</c:v>
                </c:pt>
                <c:pt idx="125">
                  <c:v>45502</c:v>
                </c:pt>
                <c:pt idx="126">
                  <c:v>45509</c:v>
                </c:pt>
                <c:pt idx="127">
                  <c:v>45516</c:v>
                </c:pt>
                <c:pt idx="128">
                  <c:v>45523</c:v>
                </c:pt>
                <c:pt idx="129">
                  <c:v>45530</c:v>
                </c:pt>
                <c:pt idx="130">
                  <c:v>45537</c:v>
                </c:pt>
                <c:pt idx="131">
                  <c:v>45544</c:v>
                </c:pt>
                <c:pt idx="132">
                  <c:v>45551</c:v>
                </c:pt>
                <c:pt idx="133">
                  <c:v>45558</c:v>
                </c:pt>
                <c:pt idx="134">
                  <c:v>45565</c:v>
                </c:pt>
                <c:pt idx="135">
                  <c:v>45572</c:v>
                </c:pt>
              </c:numCache>
            </c:numRef>
          </c:cat>
          <c:val>
            <c:numRef>
              <c:f>'booster enroll'!$R$9:$R$144</c:f>
              <c:numCache>
                <c:formatCode>General</c:formatCode>
                <c:ptCount val="136"/>
                <c:pt idx="0">
                  <c:v>0.97036318353221229</c:v>
                </c:pt>
                <c:pt idx="1">
                  <c:v>0.9853840979268188</c:v>
                </c:pt>
                <c:pt idx="2">
                  <c:v>0.9808920061952392</c:v>
                </c:pt>
                <c:pt idx="3">
                  <c:v>0.98601869340732484</c:v>
                </c:pt>
                <c:pt idx="4">
                  <c:v>0.98825108314405596</c:v>
                </c:pt>
                <c:pt idx="5">
                  <c:v>0.99011525348671914</c:v>
                </c:pt>
                <c:pt idx="6">
                  <c:v>0.99790520420191542</c:v>
                </c:pt>
                <c:pt idx="7">
                  <c:v>1</c:v>
                </c:pt>
                <c:pt idx="8">
                  <c:v>0.99516459155976233</c:v>
                </c:pt>
                <c:pt idx="9">
                  <c:v>0.99136652817202109</c:v>
                </c:pt>
                <c:pt idx="10">
                  <c:v>0.99889362921201708</c:v>
                </c:pt>
                <c:pt idx="11">
                  <c:v>1.0003625209541358</c:v>
                </c:pt>
                <c:pt idx="12">
                  <c:v>1.0026411864996772</c:v>
                </c:pt>
                <c:pt idx="13">
                  <c:v>1.0054277839506534</c:v>
                </c:pt>
                <c:pt idx="14">
                  <c:v>1.0082068875841441</c:v>
                </c:pt>
                <c:pt idx="15">
                  <c:v>1.0053743859483137</c:v>
                </c:pt>
                <c:pt idx="16">
                  <c:v>1.0033295797221169</c:v>
                </c:pt>
                <c:pt idx="17">
                  <c:v>1.0013008229592149</c:v>
                </c:pt>
                <c:pt idx="18">
                  <c:v>0.99978485656216587</c:v>
                </c:pt>
                <c:pt idx="19">
                  <c:v>0.99555409794549632</c:v>
                </c:pt>
                <c:pt idx="20">
                  <c:v>0.99082107313685164</c:v>
                </c:pt>
                <c:pt idx="21">
                  <c:v>0.99087025949927687</c:v>
                </c:pt>
                <c:pt idx="22">
                  <c:v>0.98638075382930479</c:v>
                </c:pt>
                <c:pt idx="23">
                  <c:v>0.98516906839392737</c:v>
                </c:pt>
                <c:pt idx="24">
                  <c:v>0.98384321105224459</c:v>
                </c:pt>
                <c:pt idx="25">
                  <c:v>0.98503155243545937</c:v>
                </c:pt>
                <c:pt idx="26">
                  <c:v>0.97940783172417123</c:v>
                </c:pt>
                <c:pt idx="27">
                  <c:v>0.97894246996279433</c:v>
                </c:pt>
                <c:pt idx="28">
                  <c:v>0.97596286519062936</c:v>
                </c:pt>
                <c:pt idx="29">
                  <c:v>0.97391945547535863</c:v>
                </c:pt>
                <c:pt idx="30">
                  <c:v>0.96958635059632203</c:v>
                </c:pt>
                <c:pt idx="31">
                  <c:v>0.96467950432591798</c:v>
                </c:pt>
                <c:pt idx="32">
                  <c:v>0.9643109302786752</c:v>
                </c:pt>
                <c:pt idx="33">
                  <c:v>0.95995515983363133</c:v>
                </c:pt>
                <c:pt idx="34">
                  <c:v>0.95775942741411624</c:v>
                </c:pt>
                <c:pt idx="35">
                  <c:v>0.9560797486656466</c:v>
                </c:pt>
                <c:pt idx="36">
                  <c:v>0.9553058125759204</c:v>
                </c:pt>
                <c:pt idx="37">
                  <c:v>0.95527662608313457</c:v>
                </c:pt>
                <c:pt idx="38">
                  <c:v>0.95582864777659926</c:v>
                </c:pt>
                <c:pt idx="39">
                  <c:v>0.9540762972622604</c:v>
                </c:pt>
                <c:pt idx="40">
                  <c:v>0.95592897545091227</c:v>
                </c:pt>
                <c:pt idx="41">
                  <c:v>0.95439976178997177</c:v>
                </c:pt>
                <c:pt idx="42">
                  <c:v>0.95418371771010246</c:v>
                </c:pt>
                <c:pt idx="43">
                  <c:v>0.95501972930409507</c:v>
                </c:pt>
                <c:pt idx="44">
                  <c:v>0.95409670749498232</c:v>
                </c:pt>
                <c:pt idx="45">
                  <c:v>0.9536725464895256</c:v>
                </c:pt>
                <c:pt idx="46">
                  <c:v>0.95256429381271768</c:v>
                </c:pt>
                <c:pt idx="47">
                  <c:v>0.95154120200235226</c:v>
                </c:pt>
                <c:pt idx="48">
                  <c:v>0.95027673604684126</c:v>
                </c:pt>
                <c:pt idx="49">
                  <c:v>0.94777983575333979</c:v>
                </c:pt>
                <c:pt idx="50">
                  <c:v>0.94693011772330804</c:v>
                </c:pt>
                <c:pt idx="51">
                  <c:v>0.94667712349350552</c:v>
                </c:pt>
                <c:pt idx="52">
                  <c:v>0.94653988887565987</c:v>
                </c:pt>
                <c:pt idx="53">
                  <c:v>0.94584106635982101</c:v>
                </c:pt>
                <c:pt idx="54">
                  <c:v>0.94589082939330815</c:v>
                </c:pt>
                <c:pt idx="55">
                  <c:v>0.94297328090725208</c:v>
                </c:pt>
                <c:pt idx="56">
                  <c:v>0.94267298906546826</c:v>
                </c:pt>
                <c:pt idx="57">
                  <c:v>0.94300430688606551</c:v>
                </c:pt>
                <c:pt idx="58">
                  <c:v>0.94390670918398289</c:v>
                </c:pt>
                <c:pt idx="59">
                  <c:v>0.94436470779660953</c:v>
                </c:pt>
                <c:pt idx="60">
                  <c:v>0.94439254641132897</c:v>
                </c:pt>
                <c:pt idx="61">
                  <c:v>0.94516127188408672</c:v>
                </c:pt>
                <c:pt idx="62">
                  <c:v>0.94474855597155438</c:v>
                </c:pt>
                <c:pt idx="63">
                  <c:v>0.94462424240023268</c:v>
                </c:pt>
                <c:pt idx="64">
                  <c:v>0.9454383631848795</c:v>
                </c:pt>
                <c:pt idx="65">
                  <c:v>0.94414491800218325</c:v>
                </c:pt>
                <c:pt idx="66">
                  <c:v>0.94490118429324865</c:v>
                </c:pt>
                <c:pt idx="67">
                  <c:v>0.94460351007231591</c:v>
                </c:pt>
                <c:pt idx="68">
                  <c:v>0.94586479445025229</c:v>
                </c:pt>
                <c:pt idx="69">
                  <c:v>0.94602457956753361</c:v>
                </c:pt>
                <c:pt idx="70">
                  <c:v>0.94515374976210931</c:v>
                </c:pt>
                <c:pt idx="71">
                  <c:v>0.94556231492326681</c:v>
                </c:pt>
                <c:pt idx="72">
                  <c:v>0.94595324252487378</c:v>
                </c:pt>
                <c:pt idx="73">
                  <c:v>0.9462665218413101</c:v>
                </c:pt>
                <c:pt idx="74">
                  <c:v>0.94701233129832263</c:v>
                </c:pt>
                <c:pt idx="75">
                  <c:v>0.94549826189245034</c:v>
                </c:pt>
                <c:pt idx="76">
                  <c:v>0.9452872701106837</c:v>
                </c:pt>
                <c:pt idx="77">
                  <c:v>0.94530610275912752</c:v>
                </c:pt>
                <c:pt idx="78">
                  <c:v>0.94517316797397366</c:v>
                </c:pt>
                <c:pt idx="79">
                  <c:v>0.94534552391849103</c:v>
                </c:pt>
                <c:pt idx="80">
                  <c:v>0.94483287549171657</c:v>
                </c:pt>
                <c:pt idx="81">
                  <c:v>0.94341375399003768</c:v>
                </c:pt>
                <c:pt idx="82">
                  <c:v>0.94249194018410432</c:v>
                </c:pt>
                <c:pt idx="83">
                  <c:v>0.94362313609584725</c:v>
                </c:pt>
                <c:pt idx="84">
                  <c:v>0.9443041321826855</c:v>
                </c:pt>
                <c:pt idx="85">
                  <c:v>0.94489777523832974</c:v>
                </c:pt>
                <c:pt idx="86">
                  <c:v>0.94416987953818399</c:v>
                </c:pt>
                <c:pt idx="87">
                  <c:v>0.94383777818765924</c:v>
                </c:pt>
                <c:pt idx="88">
                  <c:v>0.9427758965677786</c:v>
                </c:pt>
                <c:pt idx="89">
                  <c:v>0.94248150203974934</c:v>
                </c:pt>
                <c:pt idx="90">
                  <c:v>0.94191657357673242</c:v>
                </c:pt>
                <c:pt idx="91">
                  <c:v>0.94126221586169856</c:v>
                </c:pt>
                <c:pt idx="92">
                  <c:v>0.9418080727451078</c:v>
                </c:pt>
                <c:pt idx="93">
                  <c:v>0.94091083768073402</c:v>
                </c:pt>
                <c:pt idx="94">
                  <c:v>0.94106638197671533</c:v>
                </c:pt>
                <c:pt idx="95">
                  <c:v>0.93926312433269554</c:v>
                </c:pt>
                <c:pt idx="96">
                  <c:v>0.9398752576797107</c:v>
                </c:pt>
                <c:pt idx="97">
                  <c:v>0.93986193828483278</c:v>
                </c:pt>
                <c:pt idx="98">
                  <c:v>0.93863147327872121</c:v>
                </c:pt>
                <c:pt idx="99">
                  <c:v>0.93943765238906907</c:v>
                </c:pt>
                <c:pt idx="100">
                  <c:v>0.94036838362084163</c:v>
                </c:pt>
                <c:pt idx="101">
                  <c:v>0.94094480163292438</c:v>
                </c:pt>
                <c:pt idx="102">
                  <c:v>0.94118464582327444</c:v>
                </c:pt>
                <c:pt idx="103">
                  <c:v>0.94200019279162428</c:v>
                </c:pt>
                <c:pt idx="104">
                  <c:v>0.94144817487126509</c:v>
                </c:pt>
                <c:pt idx="105">
                  <c:v>0.94088698897947975</c:v>
                </c:pt>
                <c:pt idx="106">
                  <c:v>0.94164875084457433</c:v>
                </c:pt>
                <c:pt idx="107">
                  <c:v>0.94139165850693785</c:v>
                </c:pt>
                <c:pt idx="108">
                  <c:v>0.94178777327923058</c:v>
                </c:pt>
                <c:pt idx="109">
                  <c:v>0.9420742217475484</c:v>
                </c:pt>
                <c:pt idx="110">
                  <c:v>0.94140318302283732</c:v>
                </c:pt>
                <c:pt idx="111">
                  <c:v>0.94189490370904105</c:v>
                </c:pt>
                <c:pt idx="112">
                  <c:v>0.9421275113165547</c:v>
                </c:pt>
                <c:pt idx="113">
                  <c:v>0.94275784863021928</c:v>
                </c:pt>
                <c:pt idx="114">
                  <c:v>0.94349146727322764</c:v>
                </c:pt>
                <c:pt idx="115">
                  <c:v>0.94461959322434597</c:v>
                </c:pt>
                <c:pt idx="116">
                  <c:v>0.94469739580571899</c:v>
                </c:pt>
                <c:pt idx="117">
                  <c:v>0.94442989832215141</c:v>
                </c:pt>
                <c:pt idx="118">
                  <c:v>0.94509883767860259</c:v>
                </c:pt>
                <c:pt idx="119">
                  <c:v>0.94546969399737346</c:v>
                </c:pt>
                <c:pt idx="120">
                  <c:v>0.94612894240088385</c:v>
                </c:pt>
                <c:pt idx="121">
                  <c:v>0.94569983447118122</c:v>
                </c:pt>
                <c:pt idx="122">
                  <c:v>0.94521814103381496</c:v>
                </c:pt>
                <c:pt idx="123">
                  <c:v>0.94490522306989178</c:v>
                </c:pt>
                <c:pt idx="124">
                  <c:v>0.94517757448152961</c:v>
                </c:pt>
                <c:pt idx="125">
                  <c:v>0.94513632577995554</c:v>
                </c:pt>
                <c:pt idx="126">
                  <c:v>0.94529914615012733</c:v>
                </c:pt>
                <c:pt idx="127">
                  <c:v>0.94517461500455846</c:v>
                </c:pt>
                <c:pt idx="128">
                  <c:v>0.94518235101009895</c:v>
                </c:pt>
                <c:pt idx="129">
                  <c:v>0.94533739071321177</c:v>
                </c:pt>
                <c:pt idx="130">
                  <c:v>0.94520246027556376</c:v>
                </c:pt>
                <c:pt idx="131">
                  <c:v>0.94575099811656593</c:v>
                </c:pt>
                <c:pt idx="132">
                  <c:v>0.94648240266023342</c:v>
                </c:pt>
                <c:pt idx="133">
                  <c:v>0.94611201229773978</c:v>
                </c:pt>
                <c:pt idx="134">
                  <c:v>0.94619040746510785</c:v>
                </c:pt>
                <c:pt idx="135">
                  <c:v>0.94614332615975572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C9-43F4-B965-38376083187E}"/>
            </c:ext>
          </c:extLst>
        </c:ser>
        <c:ser>
          <c:idx val="2"/>
          <c:order val="2"/>
          <c:tx>
            <c:strRef>
              <c:f>'booster enroll'!$S$5</c:f>
              <c:strCache>
                <c:ptCount val="1"/>
                <c:pt idx="0">
                  <c:v>Rn v3/u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'booster enroll'!$G$9:$G$144</c:f>
              <c:numCache>
                <c:formatCode>m/d/yyyy</c:formatCode>
                <c:ptCount val="136"/>
                <c:pt idx="0">
                  <c:v>44627</c:v>
                </c:pt>
                <c:pt idx="1">
                  <c:v>44634</c:v>
                </c:pt>
                <c:pt idx="2">
                  <c:v>44641</c:v>
                </c:pt>
                <c:pt idx="3">
                  <c:v>44648</c:v>
                </c:pt>
                <c:pt idx="4">
                  <c:v>44655</c:v>
                </c:pt>
                <c:pt idx="5">
                  <c:v>44662</c:v>
                </c:pt>
                <c:pt idx="6">
                  <c:v>44669</c:v>
                </c:pt>
                <c:pt idx="7">
                  <c:v>44676</c:v>
                </c:pt>
                <c:pt idx="8">
                  <c:v>44683</c:v>
                </c:pt>
                <c:pt idx="9">
                  <c:v>44690</c:v>
                </c:pt>
                <c:pt idx="10">
                  <c:v>44697</c:v>
                </c:pt>
                <c:pt idx="11">
                  <c:v>44704</c:v>
                </c:pt>
                <c:pt idx="12">
                  <c:v>44711</c:v>
                </c:pt>
                <c:pt idx="13">
                  <c:v>44718</c:v>
                </c:pt>
                <c:pt idx="14">
                  <c:v>44725</c:v>
                </c:pt>
                <c:pt idx="15">
                  <c:v>44732</c:v>
                </c:pt>
                <c:pt idx="16">
                  <c:v>44739</c:v>
                </c:pt>
                <c:pt idx="17">
                  <c:v>44746</c:v>
                </c:pt>
                <c:pt idx="18">
                  <c:v>44753</c:v>
                </c:pt>
                <c:pt idx="19">
                  <c:v>44760</c:v>
                </c:pt>
                <c:pt idx="20">
                  <c:v>44767</c:v>
                </c:pt>
                <c:pt idx="21">
                  <c:v>44774</c:v>
                </c:pt>
                <c:pt idx="22">
                  <c:v>44781</c:v>
                </c:pt>
                <c:pt idx="23">
                  <c:v>44788</c:v>
                </c:pt>
                <c:pt idx="24">
                  <c:v>44795</c:v>
                </c:pt>
                <c:pt idx="25">
                  <c:v>44802</c:v>
                </c:pt>
                <c:pt idx="26">
                  <c:v>44809</c:v>
                </c:pt>
                <c:pt idx="27">
                  <c:v>44816</c:v>
                </c:pt>
                <c:pt idx="28">
                  <c:v>44823</c:v>
                </c:pt>
                <c:pt idx="29">
                  <c:v>44830</c:v>
                </c:pt>
                <c:pt idx="30">
                  <c:v>44837</c:v>
                </c:pt>
                <c:pt idx="31">
                  <c:v>44844</c:v>
                </c:pt>
                <c:pt idx="32">
                  <c:v>44851</c:v>
                </c:pt>
                <c:pt idx="33">
                  <c:v>44858</c:v>
                </c:pt>
                <c:pt idx="34">
                  <c:v>44865</c:v>
                </c:pt>
                <c:pt idx="35">
                  <c:v>44872</c:v>
                </c:pt>
                <c:pt idx="36">
                  <c:v>44879</c:v>
                </c:pt>
                <c:pt idx="37">
                  <c:v>44886</c:v>
                </c:pt>
                <c:pt idx="38">
                  <c:v>44893</c:v>
                </c:pt>
                <c:pt idx="39">
                  <c:v>44900</c:v>
                </c:pt>
                <c:pt idx="40">
                  <c:v>44907</c:v>
                </c:pt>
                <c:pt idx="41">
                  <c:v>44914</c:v>
                </c:pt>
                <c:pt idx="42">
                  <c:v>44921</c:v>
                </c:pt>
                <c:pt idx="43">
                  <c:v>44928</c:v>
                </c:pt>
                <c:pt idx="44">
                  <c:v>44935</c:v>
                </c:pt>
                <c:pt idx="45">
                  <c:v>44942</c:v>
                </c:pt>
                <c:pt idx="46">
                  <c:v>44949</c:v>
                </c:pt>
                <c:pt idx="47">
                  <c:v>44956</c:v>
                </c:pt>
                <c:pt idx="48">
                  <c:v>44963</c:v>
                </c:pt>
                <c:pt idx="49">
                  <c:v>44970</c:v>
                </c:pt>
                <c:pt idx="50">
                  <c:v>44977</c:v>
                </c:pt>
                <c:pt idx="51">
                  <c:v>44984</c:v>
                </c:pt>
                <c:pt idx="52">
                  <c:v>44991</c:v>
                </c:pt>
                <c:pt idx="53">
                  <c:v>44998</c:v>
                </c:pt>
                <c:pt idx="54">
                  <c:v>45005</c:v>
                </c:pt>
                <c:pt idx="55">
                  <c:v>45012</c:v>
                </c:pt>
                <c:pt idx="56">
                  <c:v>45019</c:v>
                </c:pt>
                <c:pt idx="57">
                  <c:v>45026</c:v>
                </c:pt>
                <c:pt idx="58">
                  <c:v>45033</c:v>
                </c:pt>
                <c:pt idx="59">
                  <c:v>45040</c:v>
                </c:pt>
                <c:pt idx="60">
                  <c:v>45047</c:v>
                </c:pt>
                <c:pt idx="61">
                  <c:v>45054</c:v>
                </c:pt>
                <c:pt idx="62">
                  <c:v>45061</c:v>
                </c:pt>
                <c:pt idx="63">
                  <c:v>45068</c:v>
                </c:pt>
                <c:pt idx="64">
                  <c:v>45075</c:v>
                </c:pt>
                <c:pt idx="65">
                  <c:v>45082</c:v>
                </c:pt>
                <c:pt idx="66">
                  <c:v>45089</c:v>
                </c:pt>
                <c:pt idx="67">
                  <c:v>45096</c:v>
                </c:pt>
                <c:pt idx="68">
                  <c:v>45103</c:v>
                </c:pt>
                <c:pt idx="69">
                  <c:v>45110</c:v>
                </c:pt>
                <c:pt idx="70">
                  <c:v>45117</c:v>
                </c:pt>
                <c:pt idx="71">
                  <c:v>45124</c:v>
                </c:pt>
                <c:pt idx="72">
                  <c:v>45131</c:v>
                </c:pt>
                <c:pt idx="73">
                  <c:v>45138</c:v>
                </c:pt>
                <c:pt idx="74">
                  <c:v>45145</c:v>
                </c:pt>
                <c:pt idx="75">
                  <c:v>45152</c:v>
                </c:pt>
                <c:pt idx="76">
                  <c:v>45159</c:v>
                </c:pt>
                <c:pt idx="77">
                  <c:v>45166</c:v>
                </c:pt>
                <c:pt idx="78">
                  <c:v>45173</c:v>
                </c:pt>
                <c:pt idx="79">
                  <c:v>45180</c:v>
                </c:pt>
                <c:pt idx="80">
                  <c:v>45187</c:v>
                </c:pt>
                <c:pt idx="81">
                  <c:v>45194</c:v>
                </c:pt>
                <c:pt idx="82">
                  <c:v>45201</c:v>
                </c:pt>
                <c:pt idx="83">
                  <c:v>45208</c:v>
                </c:pt>
                <c:pt idx="84">
                  <c:v>45215</c:v>
                </c:pt>
                <c:pt idx="85">
                  <c:v>45222</c:v>
                </c:pt>
                <c:pt idx="86">
                  <c:v>45229</c:v>
                </c:pt>
                <c:pt idx="87">
                  <c:v>45236</c:v>
                </c:pt>
                <c:pt idx="88">
                  <c:v>45243</c:v>
                </c:pt>
                <c:pt idx="89">
                  <c:v>45250</c:v>
                </c:pt>
                <c:pt idx="90">
                  <c:v>45257</c:v>
                </c:pt>
                <c:pt idx="91">
                  <c:v>45264</c:v>
                </c:pt>
                <c:pt idx="92">
                  <c:v>45271</c:v>
                </c:pt>
                <c:pt idx="93">
                  <c:v>45278</c:v>
                </c:pt>
                <c:pt idx="94">
                  <c:v>45285</c:v>
                </c:pt>
                <c:pt idx="95">
                  <c:v>45292</c:v>
                </c:pt>
                <c:pt idx="96">
                  <c:v>45299</c:v>
                </c:pt>
                <c:pt idx="97">
                  <c:v>45306</c:v>
                </c:pt>
                <c:pt idx="98">
                  <c:v>45313</c:v>
                </c:pt>
                <c:pt idx="99">
                  <c:v>45320</c:v>
                </c:pt>
                <c:pt idx="100">
                  <c:v>45327</c:v>
                </c:pt>
                <c:pt idx="101">
                  <c:v>45334</c:v>
                </c:pt>
                <c:pt idx="102">
                  <c:v>45341</c:v>
                </c:pt>
                <c:pt idx="103">
                  <c:v>45348</c:v>
                </c:pt>
                <c:pt idx="104">
                  <c:v>45355</c:v>
                </c:pt>
                <c:pt idx="105">
                  <c:v>45362</c:v>
                </c:pt>
                <c:pt idx="106">
                  <c:v>45369</c:v>
                </c:pt>
                <c:pt idx="107">
                  <c:v>45376</c:v>
                </c:pt>
                <c:pt idx="108">
                  <c:v>45383</c:v>
                </c:pt>
                <c:pt idx="109">
                  <c:v>45390</c:v>
                </c:pt>
                <c:pt idx="110">
                  <c:v>45397</c:v>
                </c:pt>
                <c:pt idx="111">
                  <c:v>45404</c:v>
                </c:pt>
                <c:pt idx="112">
                  <c:v>45411</c:v>
                </c:pt>
                <c:pt idx="113">
                  <c:v>45418</c:v>
                </c:pt>
                <c:pt idx="114">
                  <c:v>45425</c:v>
                </c:pt>
                <c:pt idx="115">
                  <c:v>45432</c:v>
                </c:pt>
                <c:pt idx="116">
                  <c:v>45439</c:v>
                </c:pt>
                <c:pt idx="117">
                  <c:v>45446</c:v>
                </c:pt>
                <c:pt idx="118">
                  <c:v>45453</c:v>
                </c:pt>
                <c:pt idx="119">
                  <c:v>45460</c:v>
                </c:pt>
                <c:pt idx="120">
                  <c:v>45467</c:v>
                </c:pt>
                <c:pt idx="121">
                  <c:v>45474</c:v>
                </c:pt>
                <c:pt idx="122">
                  <c:v>45481</c:v>
                </c:pt>
                <c:pt idx="123">
                  <c:v>45488</c:v>
                </c:pt>
                <c:pt idx="124">
                  <c:v>45495</c:v>
                </c:pt>
                <c:pt idx="125">
                  <c:v>45502</c:v>
                </c:pt>
                <c:pt idx="126">
                  <c:v>45509</c:v>
                </c:pt>
                <c:pt idx="127">
                  <c:v>45516</c:v>
                </c:pt>
                <c:pt idx="128">
                  <c:v>45523</c:v>
                </c:pt>
                <c:pt idx="129">
                  <c:v>45530</c:v>
                </c:pt>
                <c:pt idx="130">
                  <c:v>45537</c:v>
                </c:pt>
                <c:pt idx="131">
                  <c:v>45544</c:v>
                </c:pt>
                <c:pt idx="132">
                  <c:v>45551</c:v>
                </c:pt>
                <c:pt idx="133">
                  <c:v>45558</c:v>
                </c:pt>
                <c:pt idx="134">
                  <c:v>45565</c:v>
                </c:pt>
                <c:pt idx="135">
                  <c:v>45572</c:v>
                </c:pt>
              </c:numCache>
            </c:numRef>
          </c:cat>
          <c:val>
            <c:numRef>
              <c:f>'booster enroll'!$S$9:$S$144</c:f>
              <c:numCache>
                <c:formatCode>General</c:formatCode>
                <c:ptCount val="136"/>
                <c:pt idx="0">
                  <c:v>0.8293718844236394</c:v>
                </c:pt>
                <c:pt idx="1">
                  <c:v>0.8587038887217614</c:v>
                </c:pt>
                <c:pt idx="2">
                  <c:v>0.87656496684913066</c:v>
                </c:pt>
                <c:pt idx="3">
                  <c:v>0.89800021590050849</c:v>
                </c:pt>
                <c:pt idx="4">
                  <c:v>0.92733066449809265</c:v>
                </c:pt>
                <c:pt idx="5">
                  <c:v>0.95188649209841525</c:v>
                </c:pt>
                <c:pt idx="6">
                  <c:v>0.9777271211245534</c:v>
                </c:pt>
                <c:pt idx="7">
                  <c:v>1</c:v>
                </c:pt>
                <c:pt idx="8">
                  <c:v>1.0127760921591173</c:v>
                </c:pt>
                <c:pt idx="9">
                  <c:v>1.0301789078669346</c:v>
                </c:pt>
                <c:pt idx="10">
                  <c:v>1.0467915902983256</c:v>
                </c:pt>
                <c:pt idx="11">
                  <c:v>1.0589612950822553</c:v>
                </c:pt>
                <c:pt idx="12">
                  <c:v>1.0748637271264163</c:v>
                </c:pt>
                <c:pt idx="13">
                  <c:v>1.0857476845341361</c:v>
                </c:pt>
                <c:pt idx="14">
                  <c:v>1.0983701564288804</c:v>
                </c:pt>
                <c:pt idx="15">
                  <c:v>1.105542586085394</c:v>
                </c:pt>
                <c:pt idx="16">
                  <c:v>1.1138778422479305</c:v>
                </c:pt>
                <c:pt idx="17">
                  <c:v>1.1210430346049758</c:v>
                </c:pt>
                <c:pt idx="18">
                  <c:v>1.1308683244579314</c:v>
                </c:pt>
                <c:pt idx="19">
                  <c:v>1.1441162801107927</c:v>
                </c:pt>
                <c:pt idx="20">
                  <c:v>1.1501018475529141</c:v>
                </c:pt>
                <c:pt idx="21">
                  <c:v>1.1603511189106861</c:v>
                </c:pt>
                <c:pt idx="22">
                  <c:v>1.1652802936911291</c:v>
                </c:pt>
                <c:pt idx="23">
                  <c:v>1.1730925181979122</c:v>
                </c:pt>
                <c:pt idx="24">
                  <c:v>1.176889900547845</c:v>
                </c:pt>
                <c:pt idx="25">
                  <c:v>1.1868188381775169</c:v>
                </c:pt>
                <c:pt idx="26">
                  <c:v>1.186420416571502</c:v>
                </c:pt>
                <c:pt idx="27">
                  <c:v>1.194945949203408</c:v>
                </c:pt>
                <c:pt idx="28">
                  <c:v>1.2003765232784545</c:v>
                </c:pt>
                <c:pt idx="29">
                  <c:v>1.2042067301031452</c:v>
                </c:pt>
                <c:pt idx="30">
                  <c:v>1.2060540566442661</c:v>
                </c:pt>
                <c:pt idx="31">
                  <c:v>1.2086284645981717</c:v>
                </c:pt>
                <c:pt idx="32">
                  <c:v>1.2149321996557241</c:v>
                </c:pt>
                <c:pt idx="33">
                  <c:v>1.2183356893191883</c:v>
                </c:pt>
                <c:pt idx="34">
                  <c:v>1.2229545726857787</c:v>
                </c:pt>
                <c:pt idx="35">
                  <c:v>1.2297879553406319</c:v>
                </c:pt>
                <c:pt idx="36">
                  <c:v>1.2364561654887918</c:v>
                </c:pt>
                <c:pt idx="37">
                  <c:v>1.2403014702174651</c:v>
                </c:pt>
                <c:pt idx="38">
                  <c:v>1.2462208823351197</c:v>
                </c:pt>
                <c:pt idx="39">
                  <c:v>1.2503716093199957</c:v>
                </c:pt>
                <c:pt idx="40">
                  <c:v>1.2575319035479757</c:v>
                </c:pt>
                <c:pt idx="41">
                  <c:v>1.2653699908861817</c:v>
                </c:pt>
                <c:pt idx="42">
                  <c:v>1.2687610961430282</c:v>
                </c:pt>
                <c:pt idx="43">
                  <c:v>1.2750688500438876</c:v>
                </c:pt>
                <c:pt idx="44">
                  <c:v>1.279457603177927</c:v>
                </c:pt>
                <c:pt idx="45">
                  <c:v>1.2848376300548359</c:v>
                </c:pt>
                <c:pt idx="46">
                  <c:v>1.2908071130107108</c:v>
                </c:pt>
                <c:pt idx="47">
                  <c:v>1.2946348361515339</c:v>
                </c:pt>
                <c:pt idx="48">
                  <c:v>1.2986770300963795</c:v>
                </c:pt>
                <c:pt idx="49">
                  <c:v>1.3033687355597812</c:v>
                </c:pt>
                <c:pt idx="50">
                  <c:v>1.3085160141492409</c:v>
                </c:pt>
                <c:pt idx="51">
                  <c:v>1.3124889784711429</c:v>
                </c:pt>
                <c:pt idx="52">
                  <c:v>1.3177925752092885</c:v>
                </c:pt>
                <c:pt idx="53">
                  <c:v>1.3215119279065908</c:v>
                </c:pt>
                <c:pt idx="54">
                  <c:v>1.3252961287637197</c:v>
                </c:pt>
                <c:pt idx="55">
                  <c:v>1.3272948099339679</c:v>
                </c:pt>
                <c:pt idx="56">
                  <c:v>1.3296453836012649</c:v>
                </c:pt>
                <c:pt idx="57">
                  <c:v>1.3342333429797846</c:v>
                </c:pt>
                <c:pt idx="58">
                  <c:v>1.3393422214271411</c:v>
                </c:pt>
                <c:pt idx="59">
                  <c:v>1.3433674556172306</c:v>
                </c:pt>
                <c:pt idx="60">
                  <c:v>1.3457639188669825</c:v>
                </c:pt>
                <c:pt idx="61">
                  <c:v>1.3502594328720723</c:v>
                </c:pt>
                <c:pt idx="62">
                  <c:v>1.3532970691562596</c:v>
                </c:pt>
                <c:pt idx="63">
                  <c:v>1.3567768885933913</c:v>
                </c:pt>
                <c:pt idx="64">
                  <c:v>1.359828641633809</c:v>
                </c:pt>
                <c:pt idx="65">
                  <c:v>1.3617488576148611</c:v>
                </c:pt>
                <c:pt idx="66">
                  <c:v>1.3642512548662018</c:v>
                </c:pt>
                <c:pt idx="67">
                  <c:v>1.3663123148996714</c:v>
                </c:pt>
                <c:pt idx="68">
                  <c:v>1.3691512314941698</c:v>
                </c:pt>
                <c:pt idx="69">
                  <c:v>1.3720719561552708</c:v>
                </c:pt>
                <c:pt idx="70">
                  <c:v>1.375196405949952</c:v>
                </c:pt>
                <c:pt idx="71">
                  <c:v>1.3777173128120253</c:v>
                </c:pt>
                <c:pt idx="72">
                  <c:v>1.38100183675875</c:v>
                </c:pt>
                <c:pt idx="73">
                  <c:v>1.3837516237361076</c:v>
                </c:pt>
                <c:pt idx="74">
                  <c:v>1.3857789086778827</c:v>
                </c:pt>
                <c:pt idx="75">
                  <c:v>1.3865410568340548</c:v>
                </c:pt>
                <c:pt idx="76">
                  <c:v>1.3902347801802977</c:v>
                </c:pt>
                <c:pt idx="77">
                  <c:v>1.3944103394914453</c:v>
                </c:pt>
                <c:pt idx="78">
                  <c:v>1.3968061199759052</c:v>
                </c:pt>
                <c:pt idx="79">
                  <c:v>1.3991315883227315</c:v>
                </c:pt>
                <c:pt idx="80">
                  <c:v>1.4010888289954537</c:v>
                </c:pt>
                <c:pt idx="81">
                  <c:v>1.4032072952396604</c:v>
                </c:pt>
                <c:pt idx="82">
                  <c:v>1.4037398363455516</c:v>
                </c:pt>
                <c:pt idx="83">
                  <c:v>1.4077393409478767</c:v>
                </c:pt>
                <c:pt idx="84">
                  <c:v>1.4107624288594918</c:v>
                </c:pt>
                <c:pt idx="85">
                  <c:v>1.4142643601506875</c:v>
                </c:pt>
                <c:pt idx="86">
                  <c:v>1.4157188536904139</c:v>
                </c:pt>
                <c:pt idx="87">
                  <c:v>1.4180041980225289</c:v>
                </c:pt>
                <c:pt idx="88">
                  <c:v>1.4194749142610259</c:v>
                </c:pt>
                <c:pt idx="89">
                  <c:v>1.4221747873906574</c:v>
                </c:pt>
                <c:pt idx="90">
                  <c:v>1.4242057031758804</c:v>
                </c:pt>
                <c:pt idx="91">
                  <c:v>1.4256914480692959</c:v>
                </c:pt>
                <c:pt idx="92">
                  <c:v>1.4298159601103728</c:v>
                </c:pt>
                <c:pt idx="93">
                  <c:v>1.4303495272972981</c:v>
                </c:pt>
                <c:pt idx="94">
                  <c:v>1.4328277055606256</c:v>
                </c:pt>
                <c:pt idx="95">
                  <c:v>1.4332638740977637</c:v>
                </c:pt>
                <c:pt idx="96">
                  <c:v>1.4357704914231428</c:v>
                </c:pt>
                <c:pt idx="97">
                  <c:v>1.4375056806097146</c:v>
                </c:pt>
                <c:pt idx="98">
                  <c:v>1.4397709001436167</c:v>
                </c:pt>
                <c:pt idx="99">
                  <c:v>1.4424969968992076</c:v>
                </c:pt>
                <c:pt idx="100">
                  <c:v>1.4463013590883085</c:v>
                </c:pt>
                <c:pt idx="101">
                  <c:v>1.449215801548301</c:v>
                </c:pt>
                <c:pt idx="102">
                  <c:v>1.4530177744588222</c:v>
                </c:pt>
                <c:pt idx="103">
                  <c:v>1.4563898603612677</c:v>
                </c:pt>
                <c:pt idx="104">
                  <c:v>1.4571960948276095</c:v>
                </c:pt>
                <c:pt idx="105">
                  <c:v>1.4587946377859007</c:v>
                </c:pt>
                <c:pt idx="106">
                  <c:v>1.4609222789641851</c:v>
                </c:pt>
                <c:pt idx="107">
                  <c:v>1.4633009105130599</c:v>
                </c:pt>
                <c:pt idx="108">
                  <c:v>1.466747611068645</c:v>
                </c:pt>
                <c:pt idx="109">
                  <c:v>1.4685737976317212</c:v>
                </c:pt>
                <c:pt idx="110">
                  <c:v>1.4697391146548682</c:v>
                </c:pt>
                <c:pt idx="111">
                  <c:v>1.4720028835444314</c:v>
                </c:pt>
                <c:pt idx="112">
                  <c:v>1.474312282626707</c:v>
                </c:pt>
                <c:pt idx="113">
                  <c:v>1.4762262503796451</c:v>
                </c:pt>
                <c:pt idx="114">
                  <c:v>1.4785204773605316</c:v>
                </c:pt>
                <c:pt idx="115">
                  <c:v>1.4806987346952376</c:v>
                </c:pt>
                <c:pt idx="116">
                  <c:v>1.4826352573596739</c:v>
                </c:pt>
                <c:pt idx="117">
                  <c:v>1.4843340935902258</c:v>
                </c:pt>
                <c:pt idx="118">
                  <c:v>1.4868526083598357</c:v>
                </c:pt>
                <c:pt idx="119">
                  <c:v>1.4890115688373198</c:v>
                </c:pt>
                <c:pt idx="120">
                  <c:v>1.49187692879169</c:v>
                </c:pt>
                <c:pt idx="121">
                  <c:v>1.4932262204529116</c:v>
                </c:pt>
                <c:pt idx="122">
                  <c:v>1.494218882835997</c:v>
                </c:pt>
                <c:pt idx="123">
                  <c:v>1.4953221694187389</c:v>
                </c:pt>
                <c:pt idx="124">
                  <c:v>1.4969376805968977</c:v>
                </c:pt>
                <c:pt idx="125">
                  <c:v>1.4979851606775174</c:v>
                </c:pt>
                <c:pt idx="126">
                  <c:v>1.4999837495714483</c:v>
                </c:pt>
                <c:pt idx="127">
                  <c:v>1.501328455988389</c:v>
                </c:pt>
                <c:pt idx="128">
                  <c:v>1.5028019018025958</c:v>
                </c:pt>
                <c:pt idx="129">
                  <c:v>1.5041745998176006</c:v>
                </c:pt>
                <c:pt idx="130">
                  <c:v>1.5048336158377074</c:v>
                </c:pt>
                <c:pt idx="131">
                  <c:v>1.5062332247875911</c:v>
                </c:pt>
                <c:pt idx="132">
                  <c:v>1.5072145871590423</c:v>
                </c:pt>
                <c:pt idx="133">
                  <c:v>1.5075054740698439</c:v>
                </c:pt>
                <c:pt idx="134">
                  <c:v>1.5076569872312577</c:v>
                </c:pt>
                <c:pt idx="135">
                  <c:v>1.5076706329324789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C9-43F4-B965-38376083187E}"/>
            </c:ext>
          </c:extLst>
        </c:ser>
        <c:ser>
          <c:idx val="3"/>
          <c:order val="3"/>
          <c:tx>
            <c:strRef>
              <c:f>'booster enroll'!$T$5</c:f>
              <c:strCache>
                <c:ptCount val="1"/>
                <c:pt idx="0">
                  <c:v>Rn b/unb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'booster enroll'!$G$9:$G$144</c:f>
              <c:numCache>
                <c:formatCode>m/d/yyyy</c:formatCode>
                <c:ptCount val="136"/>
                <c:pt idx="0">
                  <c:v>44627</c:v>
                </c:pt>
                <c:pt idx="1">
                  <c:v>44634</c:v>
                </c:pt>
                <c:pt idx="2">
                  <c:v>44641</c:v>
                </c:pt>
                <c:pt idx="3">
                  <c:v>44648</c:v>
                </c:pt>
                <c:pt idx="4">
                  <c:v>44655</c:v>
                </c:pt>
                <c:pt idx="5">
                  <c:v>44662</c:v>
                </c:pt>
                <c:pt idx="6">
                  <c:v>44669</c:v>
                </c:pt>
                <c:pt idx="7">
                  <c:v>44676</c:v>
                </c:pt>
                <c:pt idx="8">
                  <c:v>44683</c:v>
                </c:pt>
                <c:pt idx="9">
                  <c:v>44690</c:v>
                </c:pt>
                <c:pt idx="10">
                  <c:v>44697</c:v>
                </c:pt>
                <c:pt idx="11">
                  <c:v>44704</c:v>
                </c:pt>
                <c:pt idx="12">
                  <c:v>44711</c:v>
                </c:pt>
                <c:pt idx="13">
                  <c:v>44718</c:v>
                </c:pt>
                <c:pt idx="14">
                  <c:v>44725</c:v>
                </c:pt>
                <c:pt idx="15">
                  <c:v>44732</c:v>
                </c:pt>
                <c:pt idx="16">
                  <c:v>44739</c:v>
                </c:pt>
                <c:pt idx="17">
                  <c:v>44746</c:v>
                </c:pt>
                <c:pt idx="18">
                  <c:v>44753</c:v>
                </c:pt>
                <c:pt idx="19">
                  <c:v>44760</c:v>
                </c:pt>
                <c:pt idx="20">
                  <c:v>44767</c:v>
                </c:pt>
                <c:pt idx="21">
                  <c:v>44774</c:v>
                </c:pt>
                <c:pt idx="22">
                  <c:v>44781</c:v>
                </c:pt>
                <c:pt idx="23">
                  <c:v>44788</c:v>
                </c:pt>
                <c:pt idx="24">
                  <c:v>44795</c:v>
                </c:pt>
                <c:pt idx="25">
                  <c:v>44802</c:v>
                </c:pt>
                <c:pt idx="26">
                  <c:v>44809</c:v>
                </c:pt>
                <c:pt idx="27">
                  <c:v>44816</c:v>
                </c:pt>
                <c:pt idx="28">
                  <c:v>44823</c:v>
                </c:pt>
                <c:pt idx="29">
                  <c:v>44830</c:v>
                </c:pt>
                <c:pt idx="30">
                  <c:v>44837</c:v>
                </c:pt>
                <c:pt idx="31">
                  <c:v>44844</c:v>
                </c:pt>
                <c:pt idx="32">
                  <c:v>44851</c:v>
                </c:pt>
                <c:pt idx="33">
                  <c:v>44858</c:v>
                </c:pt>
                <c:pt idx="34">
                  <c:v>44865</c:v>
                </c:pt>
                <c:pt idx="35">
                  <c:v>44872</c:v>
                </c:pt>
                <c:pt idx="36">
                  <c:v>44879</c:v>
                </c:pt>
                <c:pt idx="37">
                  <c:v>44886</c:v>
                </c:pt>
                <c:pt idx="38">
                  <c:v>44893</c:v>
                </c:pt>
                <c:pt idx="39">
                  <c:v>44900</c:v>
                </c:pt>
                <c:pt idx="40">
                  <c:v>44907</c:v>
                </c:pt>
                <c:pt idx="41">
                  <c:v>44914</c:v>
                </c:pt>
                <c:pt idx="42">
                  <c:v>44921</c:v>
                </c:pt>
                <c:pt idx="43">
                  <c:v>44928</c:v>
                </c:pt>
                <c:pt idx="44">
                  <c:v>44935</c:v>
                </c:pt>
                <c:pt idx="45">
                  <c:v>44942</c:v>
                </c:pt>
                <c:pt idx="46">
                  <c:v>44949</c:v>
                </c:pt>
                <c:pt idx="47">
                  <c:v>44956</c:v>
                </c:pt>
                <c:pt idx="48">
                  <c:v>44963</c:v>
                </c:pt>
                <c:pt idx="49">
                  <c:v>44970</c:v>
                </c:pt>
                <c:pt idx="50">
                  <c:v>44977</c:v>
                </c:pt>
                <c:pt idx="51">
                  <c:v>44984</c:v>
                </c:pt>
                <c:pt idx="52">
                  <c:v>44991</c:v>
                </c:pt>
                <c:pt idx="53">
                  <c:v>44998</c:v>
                </c:pt>
                <c:pt idx="54">
                  <c:v>45005</c:v>
                </c:pt>
                <c:pt idx="55">
                  <c:v>45012</c:v>
                </c:pt>
                <c:pt idx="56">
                  <c:v>45019</c:v>
                </c:pt>
                <c:pt idx="57">
                  <c:v>45026</c:v>
                </c:pt>
                <c:pt idx="58">
                  <c:v>45033</c:v>
                </c:pt>
                <c:pt idx="59">
                  <c:v>45040</c:v>
                </c:pt>
                <c:pt idx="60">
                  <c:v>45047</c:v>
                </c:pt>
                <c:pt idx="61">
                  <c:v>45054</c:v>
                </c:pt>
                <c:pt idx="62">
                  <c:v>45061</c:v>
                </c:pt>
                <c:pt idx="63">
                  <c:v>45068</c:v>
                </c:pt>
                <c:pt idx="64">
                  <c:v>45075</c:v>
                </c:pt>
                <c:pt idx="65">
                  <c:v>45082</c:v>
                </c:pt>
                <c:pt idx="66">
                  <c:v>45089</c:v>
                </c:pt>
                <c:pt idx="67">
                  <c:v>45096</c:v>
                </c:pt>
                <c:pt idx="68">
                  <c:v>45103</c:v>
                </c:pt>
                <c:pt idx="69">
                  <c:v>45110</c:v>
                </c:pt>
                <c:pt idx="70">
                  <c:v>45117</c:v>
                </c:pt>
                <c:pt idx="71">
                  <c:v>45124</c:v>
                </c:pt>
                <c:pt idx="72">
                  <c:v>45131</c:v>
                </c:pt>
                <c:pt idx="73">
                  <c:v>45138</c:v>
                </c:pt>
                <c:pt idx="74">
                  <c:v>45145</c:v>
                </c:pt>
                <c:pt idx="75">
                  <c:v>45152</c:v>
                </c:pt>
                <c:pt idx="76">
                  <c:v>45159</c:v>
                </c:pt>
                <c:pt idx="77">
                  <c:v>45166</c:v>
                </c:pt>
                <c:pt idx="78">
                  <c:v>45173</c:v>
                </c:pt>
                <c:pt idx="79">
                  <c:v>45180</c:v>
                </c:pt>
                <c:pt idx="80">
                  <c:v>45187</c:v>
                </c:pt>
                <c:pt idx="81">
                  <c:v>45194</c:v>
                </c:pt>
                <c:pt idx="82">
                  <c:v>45201</c:v>
                </c:pt>
                <c:pt idx="83">
                  <c:v>45208</c:v>
                </c:pt>
                <c:pt idx="84">
                  <c:v>45215</c:v>
                </c:pt>
                <c:pt idx="85">
                  <c:v>45222</c:v>
                </c:pt>
                <c:pt idx="86">
                  <c:v>45229</c:v>
                </c:pt>
                <c:pt idx="87">
                  <c:v>45236</c:v>
                </c:pt>
                <c:pt idx="88">
                  <c:v>45243</c:v>
                </c:pt>
                <c:pt idx="89">
                  <c:v>45250</c:v>
                </c:pt>
                <c:pt idx="90">
                  <c:v>45257</c:v>
                </c:pt>
                <c:pt idx="91">
                  <c:v>45264</c:v>
                </c:pt>
                <c:pt idx="92">
                  <c:v>45271</c:v>
                </c:pt>
                <c:pt idx="93">
                  <c:v>45278</c:v>
                </c:pt>
                <c:pt idx="94">
                  <c:v>45285</c:v>
                </c:pt>
                <c:pt idx="95">
                  <c:v>45292</c:v>
                </c:pt>
                <c:pt idx="96">
                  <c:v>45299</c:v>
                </c:pt>
                <c:pt idx="97">
                  <c:v>45306</c:v>
                </c:pt>
                <c:pt idx="98">
                  <c:v>45313</c:v>
                </c:pt>
                <c:pt idx="99">
                  <c:v>45320</c:v>
                </c:pt>
                <c:pt idx="100">
                  <c:v>45327</c:v>
                </c:pt>
                <c:pt idx="101">
                  <c:v>45334</c:v>
                </c:pt>
                <c:pt idx="102">
                  <c:v>45341</c:v>
                </c:pt>
                <c:pt idx="103">
                  <c:v>45348</c:v>
                </c:pt>
                <c:pt idx="104">
                  <c:v>45355</c:v>
                </c:pt>
                <c:pt idx="105">
                  <c:v>45362</c:v>
                </c:pt>
                <c:pt idx="106">
                  <c:v>45369</c:v>
                </c:pt>
                <c:pt idx="107">
                  <c:v>45376</c:v>
                </c:pt>
                <c:pt idx="108">
                  <c:v>45383</c:v>
                </c:pt>
                <c:pt idx="109">
                  <c:v>45390</c:v>
                </c:pt>
                <c:pt idx="110">
                  <c:v>45397</c:v>
                </c:pt>
                <c:pt idx="111">
                  <c:v>45404</c:v>
                </c:pt>
                <c:pt idx="112">
                  <c:v>45411</c:v>
                </c:pt>
                <c:pt idx="113">
                  <c:v>45418</c:v>
                </c:pt>
                <c:pt idx="114">
                  <c:v>45425</c:v>
                </c:pt>
                <c:pt idx="115">
                  <c:v>45432</c:v>
                </c:pt>
                <c:pt idx="116">
                  <c:v>45439</c:v>
                </c:pt>
                <c:pt idx="117">
                  <c:v>45446</c:v>
                </c:pt>
                <c:pt idx="118">
                  <c:v>45453</c:v>
                </c:pt>
                <c:pt idx="119">
                  <c:v>45460</c:v>
                </c:pt>
                <c:pt idx="120">
                  <c:v>45467</c:v>
                </c:pt>
                <c:pt idx="121">
                  <c:v>45474</c:v>
                </c:pt>
                <c:pt idx="122">
                  <c:v>45481</c:v>
                </c:pt>
                <c:pt idx="123">
                  <c:v>45488</c:v>
                </c:pt>
                <c:pt idx="124">
                  <c:v>45495</c:v>
                </c:pt>
                <c:pt idx="125">
                  <c:v>45502</c:v>
                </c:pt>
                <c:pt idx="126">
                  <c:v>45509</c:v>
                </c:pt>
                <c:pt idx="127">
                  <c:v>45516</c:v>
                </c:pt>
                <c:pt idx="128">
                  <c:v>45523</c:v>
                </c:pt>
                <c:pt idx="129">
                  <c:v>45530</c:v>
                </c:pt>
                <c:pt idx="130">
                  <c:v>45537</c:v>
                </c:pt>
                <c:pt idx="131">
                  <c:v>45544</c:v>
                </c:pt>
                <c:pt idx="132">
                  <c:v>45551</c:v>
                </c:pt>
                <c:pt idx="133">
                  <c:v>45558</c:v>
                </c:pt>
                <c:pt idx="134">
                  <c:v>45565</c:v>
                </c:pt>
                <c:pt idx="135">
                  <c:v>45572</c:v>
                </c:pt>
              </c:numCache>
            </c:numRef>
          </c:cat>
          <c:val>
            <c:numRef>
              <c:f>'booster enroll'!$T$9:$T$144</c:f>
              <c:numCache>
                <c:formatCode>General</c:formatCode>
                <c:ptCount val="136"/>
                <c:pt idx="0">
                  <c:v>0.84290444156088251</c:v>
                </c:pt>
                <c:pt idx="1">
                  <c:v>0.86860166374961412</c:v>
                </c:pt>
                <c:pt idx="2">
                  <c:v>0.88687346330275185</c:v>
                </c:pt>
                <c:pt idx="3">
                  <c:v>0.90524962115708973</c:v>
                </c:pt>
                <c:pt idx="4">
                  <c:v>0.93408239840602147</c:v>
                </c:pt>
                <c:pt idx="5">
                  <c:v>0.95767400047680595</c:v>
                </c:pt>
                <c:pt idx="6">
                  <c:v>0.97960958579936197</c:v>
                </c:pt>
                <c:pt idx="7">
                  <c:v>1</c:v>
                </c:pt>
                <c:pt idx="8">
                  <c:v>1.0160850282260043</c:v>
                </c:pt>
                <c:pt idx="9">
                  <c:v>1.0346274973383509</c:v>
                </c:pt>
                <c:pt idx="10">
                  <c:v>1.0477282743401743</c:v>
                </c:pt>
                <c:pt idx="11">
                  <c:v>1.059538771657865</c:v>
                </c:pt>
                <c:pt idx="12">
                  <c:v>1.0748012737409449</c:v>
                </c:pt>
                <c:pt idx="13">
                  <c:v>1.0844469098466296</c:v>
                </c:pt>
                <c:pt idx="14">
                  <c:v>1.0955040577448103</c:v>
                </c:pt>
                <c:pt idx="15">
                  <c:v>1.1032125086772138</c:v>
                </c:pt>
                <c:pt idx="16">
                  <c:v>1.1126796704342417</c:v>
                </c:pt>
                <c:pt idx="17">
                  <c:v>1.1214145934998652</c:v>
                </c:pt>
                <c:pt idx="18">
                  <c:v>1.1321123222290599</c:v>
                </c:pt>
                <c:pt idx="19">
                  <c:v>1.1474856560103661</c:v>
                </c:pt>
                <c:pt idx="20">
                  <c:v>1.1551877115638856</c:v>
                </c:pt>
                <c:pt idx="21">
                  <c:v>1.1660608800923153</c:v>
                </c:pt>
                <c:pt idx="22">
                  <c:v>1.1736161943636321</c:v>
                </c:pt>
                <c:pt idx="23">
                  <c:v>1.1819705412752286</c:v>
                </c:pt>
                <c:pt idx="24">
                  <c:v>1.1862430414589866</c:v>
                </c:pt>
                <c:pt idx="25">
                  <c:v>1.1955392238582709</c:v>
                </c:pt>
                <c:pt idx="26">
                  <c:v>1.198338111042309</c:v>
                </c:pt>
                <c:pt idx="27">
                  <c:v>1.207260964025239</c:v>
                </c:pt>
                <c:pt idx="28">
                  <c:v>1.2139205374026405</c:v>
                </c:pt>
                <c:pt idx="29">
                  <c:v>1.2190041758770773</c:v>
                </c:pt>
                <c:pt idx="30">
                  <c:v>1.2234401743058818</c:v>
                </c:pt>
                <c:pt idx="31">
                  <c:v>1.2288173600084389</c:v>
                </c:pt>
                <c:pt idx="32">
                  <c:v>1.2351094510122451</c:v>
                </c:pt>
                <c:pt idx="33">
                  <c:v>1.2408965941134902</c:v>
                </c:pt>
                <c:pt idx="34">
                  <c:v>1.2469635847954343</c:v>
                </c:pt>
                <c:pt idx="35">
                  <c:v>1.255065045831812</c:v>
                </c:pt>
                <c:pt idx="36">
                  <c:v>1.2628502779271347</c:v>
                </c:pt>
                <c:pt idx="37">
                  <c:v>1.2663498923420684</c:v>
                </c:pt>
                <c:pt idx="38">
                  <c:v>1.2723553526174884</c:v>
                </c:pt>
                <c:pt idx="39">
                  <c:v>1.2776426859928516</c:v>
                </c:pt>
                <c:pt idx="40">
                  <c:v>1.2839217563696526</c:v>
                </c:pt>
                <c:pt idx="41">
                  <c:v>1.2927985315390977</c:v>
                </c:pt>
                <c:pt idx="42">
                  <c:v>1.2964181596171509</c:v>
                </c:pt>
                <c:pt idx="43">
                  <c:v>1.3021206974325255</c:v>
                </c:pt>
                <c:pt idx="44">
                  <c:v>1.3071610068113209</c:v>
                </c:pt>
                <c:pt idx="45">
                  <c:v>1.3127305523996715</c:v>
                </c:pt>
                <c:pt idx="46">
                  <c:v>1.3197904814596539</c:v>
                </c:pt>
                <c:pt idx="47">
                  <c:v>1.3244367755831135</c:v>
                </c:pt>
                <c:pt idx="48">
                  <c:v>1.3290227806439188</c:v>
                </c:pt>
                <c:pt idx="49">
                  <c:v>1.3354216155891896</c:v>
                </c:pt>
                <c:pt idx="50">
                  <c:v>1.3411155692872712</c:v>
                </c:pt>
                <c:pt idx="51">
                  <c:v>1.3454634543811583</c:v>
                </c:pt>
                <c:pt idx="52">
                  <c:v>1.350757631200123</c:v>
                </c:pt>
                <c:pt idx="53">
                  <c:v>1.3547843901884036</c:v>
                </c:pt>
                <c:pt idx="54">
                  <c:v>1.3590760867101654</c:v>
                </c:pt>
                <c:pt idx="55">
                  <c:v>1.3627277263692459</c:v>
                </c:pt>
                <c:pt idx="56">
                  <c:v>1.3655593143768538</c:v>
                </c:pt>
                <c:pt idx="57">
                  <c:v>1.3701184707279821</c:v>
                </c:pt>
                <c:pt idx="58">
                  <c:v>1.3748125824093778</c:v>
                </c:pt>
                <c:pt idx="59">
                  <c:v>1.3785950336755137</c:v>
                </c:pt>
                <c:pt idx="60">
                  <c:v>1.3811684127478463</c:v>
                </c:pt>
                <c:pt idx="61">
                  <c:v>1.3852651681535144</c:v>
                </c:pt>
                <c:pt idx="62">
                  <c:v>1.3885007723519043</c:v>
                </c:pt>
                <c:pt idx="63">
                  <c:v>1.3918976979496824</c:v>
                </c:pt>
                <c:pt idx="64">
                  <c:v>1.3946683134152862</c:v>
                </c:pt>
                <c:pt idx="65">
                  <c:v>1.3976461631670887</c:v>
                </c:pt>
                <c:pt idx="66">
                  <c:v>1.3999748477168623</c:v>
                </c:pt>
                <c:pt idx="67">
                  <c:v>1.4024430875520852</c:v>
                </c:pt>
                <c:pt idx="68">
                  <c:v>1.4046586143205688</c:v>
                </c:pt>
                <c:pt idx="69">
                  <c:v>1.4076468926648857</c:v>
                </c:pt>
                <c:pt idx="70">
                  <c:v>1.4112892843211802</c:v>
                </c:pt>
                <c:pt idx="71">
                  <c:v>1.4137622042201528</c:v>
                </c:pt>
                <c:pt idx="72">
                  <c:v>1.4168991282691168</c:v>
                </c:pt>
                <c:pt idx="73">
                  <c:v>1.4196363971395769</c:v>
                </c:pt>
                <c:pt idx="74">
                  <c:v>1.4214322631426455</c:v>
                </c:pt>
                <c:pt idx="75">
                  <c:v>1.4231079032646865</c:v>
                </c:pt>
                <c:pt idx="76">
                  <c:v>1.4269651315511349</c:v>
                </c:pt>
                <c:pt idx="77">
                  <c:v>1.4312083165357581</c:v>
                </c:pt>
                <c:pt idx="78">
                  <c:v>1.4336284875759122</c:v>
                </c:pt>
                <c:pt idx="79">
                  <c:v>1.4359014507054777</c:v>
                </c:pt>
                <c:pt idx="80">
                  <c:v>1.4381607301080501</c:v>
                </c:pt>
                <c:pt idx="81">
                  <c:v>1.4412286803518539</c:v>
                </c:pt>
                <c:pt idx="82">
                  <c:v>1.4424654904866274</c:v>
                </c:pt>
                <c:pt idx="83">
                  <c:v>1.445681680788967</c:v>
                </c:pt>
                <c:pt idx="84">
                  <c:v>1.44841055960234</c:v>
                </c:pt>
                <c:pt idx="85">
                  <c:v>1.451589658709304</c:v>
                </c:pt>
                <c:pt idx="86">
                  <c:v>1.4535060848496248</c:v>
                </c:pt>
                <c:pt idx="87">
                  <c:v>1.4560303538788399</c:v>
                </c:pt>
                <c:pt idx="88">
                  <c:v>1.4583959522148577</c:v>
                </c:pt>
                <c:pt idx="89">
                  <c:v>1.4612047031589779</c:v>
                </c:pt>
                <c:pt idx="90">
                  <c:v>1.4636744336090892</c:v>
                </c:pt>
                <c:pt idx="91">
                  <c:v>1.4657665694775297</c:v>
                </c:pt>
                <c:pt idx="92">
                  <c:v>1.469637752821394</c:v>
                </c:pt>
                <c:pt idx="93">
                  <c:v>1.470919733337166</c:v>
                </c:pt>
                <c:pt idx="94">
                  <c:v>1.4734611560260205</c:v>
                </c:pt>
                <c:pt idx="95">
                  <c:v>1.4751122787124429</c:v>
                </c:pt>
                <c:pt idx="96">
                  <c:v>1.4773641948281473</c:v>
                </c:pt>
                <c:pt idx="97">
                  <c:v>1.4792215096142438</c:v>
                </c:pt>
                <c:pt idx="98">
                  <c:v>1.4824113660143516</c:v>
                </c:pt>
                <c:pt idx="99">
                  <c:v>1.4849448437803385</c:v>
                </c:pt>
                <c:pt idx="100">
                  <c:v>1.4881722239851951</c:v>
                </c:pt>
                <c:pt idx="101">
                  <c:v>1.4907817269249386</c:v>
                </c:pt>
                <c:pt idx="102">
                  <c:v>1.4943168431256322</c:v>
                </c:pt>
                <c:pt idx="103">
                  <c:v>1.4971853461644511</c:v>
                </c:pt>
                <c:pt idx="104">
                  <c:v>1.4983546944160147</c:v>
                </c:pt>
                <c:pt idx="105">
                  <c:v>1.5004017916593591</c:v>
                </c:pt>
                <c:pt idx="106">
                  <c:v>1.5020798914826619</c:v>
                </c:pt>
                <c:pt idx="107">
                  <c:v>1.5046317841769958</c:v>
                </c:pt>
                <c:pt idx="108">
                  <c:v>1.507805997693582</c:v>
                </c:pt>
                <c:pt idx="109">
                  <c:v>1.5094717120300003</c:v>
                </c:pt>
                <c:pt idx="110">
                  <c:v>1.5110691704277073</c:v>
                </c:pt>
                <c:pt idx="111">
                  <c:v>1.512957602116771</c:v>
                </c:pt>
                <c:pt idx="112">
                  <c:v>1.5152148663190217</c:v>
                </c:pt>
                <c:pt idx="113">
                  <c:v>1.5168753748285397</c:v>
                </c:pt>
                <c:pt idx="114">
                  <c:v>1.5187818192014599</c:v>
                </c:pt>
                <c:pt idx="115">
                  <c:v>1.5202261409989395</c:v>
                </c:pt>
                <c:pt idx="116">
                  <c:v>1.5222089327461701</c:v>
                </c:pt>
                <c:pt idx="117">
                  <c:v>1.5242592436310811</c:v>
                </c:pt>
                <c:pt idx="118">
                  <c:v>1.526423624368016</c:v>
                </c:pt>
                <c:pt idx="119">
                  <c:v>1.5284462947109085</c:v>
                </c:pt>
                <c:pt idx="120">
                  <c:v>1.5307629301407168</c:v>
                </c:pt>
                <c:pt idx="121">
                  <c:v>1.5322646388051573</c:v>
                </c:pt>
                <c:pt idx="122">
                  <c:v>1.533681740835928</c:v>
                </c:pt>
                <c:pt idx="123">
                  <c:v>1.5350936609513797</c:v>
                </c:pt>
                <c:pt idx="124">
                  <c:v>1.5365143831022445</c:v>
                </c:pt>
                <c:pt idx="125">
                  <c:v>1.5377435790705754</c:v>
                </c:pt>
                <c:pt idx="126">
                  <c:v>1.5397508237411139</c:v>
                </c:pt>
                <c:pt idx="127">
                  <c:v>1.5412842750050311</c:v>
                </c:pt>
                <c:pt idx="128">
                  <c:v>1.542835946698693</c:v>
                </c:pt>
                <c:pt idx="129">
                  <c:v>1.5441652782115634</c:v>
                </c:pt>
                <c:pt idx="130">
                  <c:v>1.5450078360130999</c:v>
                </c:pt>
                <c:pt idx="131">
                  <c:v>1.5460368597429979</c:v>
                </c:pt>
                <c:pt idx="132">
                  <c:v>1.5465524183621311</c:v>
                </c:pt>
                <c:pt idx="133">
                  <c:v>1.5471164384351819</c:v>
                </c:pt>
                <c:pt idx="134">
                  <c:v>1.547241461214159</c:v>
                </c:pt>
                <c:pt idx="135">
                  <c:v>1.5472788899714625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9C9-43F4-B965-3837608318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608112"/>
        <c:axId val="1924615792"/>
      </c:lineChart>
      <c:dateAx>
        <c:axId val="1924608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15792"/>
        <c:crosses val="autoZero"/>
        <c:auto val="1"/>
        <c:lblOffset val="100"/>
        <c:baseTimeUnit val="days"/>
      </c:dateAx>
      <c:valAx>
        <c:axId val="1924615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08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[KCORv2.xlsx]booster enroll!PivotTable7</c:name>
    <c:fmtId val="0"/>
  </c:pivotSource>
  <c:chart>
    <c:autoTitleDeleted val="0"/>
    <c:pivotFmts>
      <c:pivotFmt>
        <c:idx val="0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enroll'!$B$5</c:f>
              <c:strCache>
                <c:ptCount val="1"/>
                <c:pt idx="0">
                  <c:v>Sum of booster0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'booster enroll'!$A$6:$A$246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enroll'!$B$6:$B$246</c:f>
              <c:numCache>
                <c:formatCode>General</c:formatCode>
                <c:ptCount val="241"/>
                <c:pt idx="0">
                  <c:v>2272</c:v>
                </c:pt>
                <c:pt idx="1">
                  <c:v>2285</c:v>
                </c:pt>
                <c:pt idx="2">
                  <c:v>2318</c:v>
                </c:pt>
                <c:pt idx="3">
                  <c:v>2288</c:v>
                </c:pt>
                <c:pt idx="4">
                  <c:v>2320</c:v>
                </c:pt>
                <c:pt idx="5">
                  <c:v>2241</c:v>
                </c:pt>
                <c:pt idx="6">
                  <c:v>2113</c:v>
                </c:pt>
                <c:pt idx="7">
                  <c:v>2034</c:v>
                </c:pt>
                <c:pt idx="8">
                  <c:v>2106</c:v>
                </c:pt>
                <c:pt idx="9">
                  <c:v>1998</c:v>
                </c:pt>
                <c:pt idx="10">
                  <c:v>2021</c:v>
                </c:pt>
                <c:pt idx="11">
                  <c:v>1910</c:v>
                </c:pt>
                <c:pt idx="12">
                  <c:v>1926</c:v>
                </c:pt>
                <c:pt idx="13">
                  <c:v>2132</c:v>
                </c:pt>
                <c:pt idx="14">
                  <c:v>1986</c:v>
                </c:pt>
                <c:pt idx="15">
                  <c:v>2012</c:v>
                </c:pt>
                <c:pt idx="16">
                  <c:v>2069</c:v>
                </c:pt>
                <c:pt idx="17">
                  <c:v>2102</c:v>
                </c:pt>
                <c:pt idx="18">
                  <c:v>1983</c:v>
                </c:pt>
                <c:pt idx="19">
                  <c:v>1978</c:v>
                </c:pt>
                <c:pt idx="20">
                  <c:v>2098</c:v>
                </c:pt>
                <c:pt idx="21">
                  <c:v>2200</c:v>
                </c:pt>
                <c:pt idx="22">
                  <c:v>2149</c:v>
                </c:pt>
                <c:pt idx="23">
                  <c:v>2183</c:v>
                </c:pt>
                <c:pt idx="24">
                  <c:v>2091</c:v>
                </c:pt>
                <c:pt idx="25">
                  <c:v>2016</c:v>
                </c:pt>
                <c:pt idx="26">
                  <c:v>2016</c:v>
                </c:pt>
                <c:pt idx="27">
                  <c:v>2071</c:v>
                </c:pt>
                <c:pt idx="28">
                  <c:v>2195</c:v>
                </c:pt>
                <c:pt idx="29">
                  <c:v>2386</c:v>
                </c:pt>
                <c:pt idx="30">
                  <c:v>2371</c:v>
                </c:pt>
                <c:pt idx="31">
                  <c:v>2589</c:v>
                </c:pt>
                <c:pt idx="32">
                  <c:v>2933</c:v>
                </c:pt>
                <c:pt idx="33">
                  <c:v>3641</c:v>
                </c:pt>
                <c:pt idx="34">
                  <c:v>4201</c:v>
                </c:pt>
                <c:pt idx="35">
                  <c:v>4238</c:v>
                </c:pt>
                <c:pt idx="36">
                  <c:v>3857</c:v>
                </c:pt>
                <c:pt idx="37">
                  <c:v>3399</c:v>
                </c:pt>
                <c:pt idx="38">
                  <c:v>3148</c:v>
                </c:pt>
                <c:pt idx="39">
                  <c:v>3084</c:v>
                </c:pt>
                <c:pt idx="40">
                  <c:v>3084</c:v>
                </c:pt>
                <c:pt idx="41">
                  <c:v>3236</c:v>
                </c:pt>
                <c:pt idx="42">
                  <c:v>3217</c:v>
                </c:pt>
                <c:pt idx="43">
                  <c:v>3517</c:v>
                </c:pt>
                <c:pt idx="44">
                  <c:v>3830</c:v>
                </c:pt>
                <c:pt idx="45">
                  <c:v>3698</c:v>
                </c:pt>
                <c:pt idx="46">
                  <c:v>3501</c:v>
                </c:pt>
                <c:pt idx="47">
                  <c:v>3246</c:v>
                </c:pt>
                <c:pt idx="48">
                  <c:v>3062</c:v>
                </c:pt>
                <c:pt idx="49">
                  <c:v>3148</c:v>
                </c:pt>
                <c:pt idx="50">
                  <c:v>3197</c:v>
                </c:pt>
                <c:pt idx="51">
                  <c:v>3302</c:v>
                </c:pt>
                <c:pt idx="52">
                  <c:v>3529</c:v>
                </c:pt>
                <c:pt idx="53">
                  <c:v>3509</c:v>
                </c:pt>
                <c:pt idx="54">
                  <c:v>3267</c:v>
                </c:pt>
                <c:pt idx="55">
                  <c:v>2889</c:v>
                </c:pt>
                <c:pt idx="56">
                  <c:v>2678</c:v>
                </c:pt>
                <c:pt idx="57">
                  <c:v>2311</c:v>
                </c:pt>
                <c:pt idx="58">
                  <c:v>2011</c:v>
                </c:pt>
                <c:pt idx="59">
                  <c:v>1779</c:v>
                </c:pt>
                <c:pt idx="60">
                  <c:v>1742</c:v>
                </c:pt>
                <c:pt idx="61">
                  <c:v>1523</c:v>
                </c:pt>
                <c:pt idx="62">
                  <c:v>1391</c:v>
                </c:pt>
                <c:pt idx="63">
                  <c:v>1233</c:v>
                </c:pt>
                <c:pt idx="64">
                  <c:v>1110</c:v>
                </c:pt>
                <c:pt idx="65">
                  <c:v>1107</c:v>
                </c:pt>
                <c:pt idx="66">
                  <c:v>1014</c:v>
                </c:pt>
                <c:pt idx="67">
                  <c:v>1036</c:v>
                </c:pt>
                <c:pt idx="68">
                  <c:v>941</c:v>
                </c:pt>
                <c:pt idx="69">
                  <c:v>881</c:v>
                </c:pt>
                <c:pt idx="70">
                  <c:v>919</c:v>
                </c:pt>
                <c:pt idx="71">
                  <c:v>873</c:v>
                </c:pt>
                <c:pt idx="72">
                  <c:v>834</c:v>
                </c:pt>
                <c:pt idx="73">
                  <c:v>843</c:v>
                </c:pt>
                <c:pt idx="74">
                  <c:v>775</c:v>
                </c:pt>
                <c:pt idx="75">
                  <c:v>812</c:v>
                </c:pt>
                <c:pt idx="76">
                  <c:v>795</c:v>
                </c:pt>
                <c:pt idx="77">
                  <c:v>721</c:v>
                </c:pt>
                <c:pt idx="78">
                  <c:v>732</c:v>
                </c:pt>
                <c:pt idx="79">
                  <c:v>734</c:v>
                </c:pt>
                <c:pt idx="80">
                  <c:v>793</c:v>
                </c:pt>
                <c:pt idx="81">
                  <c:v>774</c:v>
                </c:pt>
                <c:pt idx="82">
                  <c:v>717</c:v>
                </c:pt>
                <c:pt idx="83">
                  <c:v>706</c:v>
                </c:pt>
                <c:pt idx="84">
                  <c:v>763</c:v>
                </c:pt>
                <c:pt idx="85">
                  <c:v>832</c:v>
                </c:pt>
                <c:pt idx="86">
                  <c:v>903</c:v>
                </c:pt>
                <c:pt idx="87">
                  <c:v>961</c:v>
                </c:pt>
                <c:pt idx="88">
                  <c:v>1091</c:v>
                </c:pt>
                <c:pt idx="89">
                  <c:v>1224</c:v>
                </c:pt>
                <c:pt idx="90">
                  <c:v>1285</c:v>
                </c:pt>
                <c:pt idx="91">
                  <c:v>1329</c:v>
                </c:pt>
                <c:pt idx="92">
                  <c:v>1321</c:v>
                </c:pt>
                <c:pt idx="93">
                  <c:v>1247</c:v>
                </c:pt>
                <c:pt idx="94">
                  <c:v>1101</c:v>
                </c:pt>
                <c:pt idx="95">
                  <c:v>1033</c:v>
                </c:pt>
                <c:pt idx="96">
                  <c:v>929</c:v>
                </c:pt>
                <c:pt idx="97">
                  <c:v>865</c:v>
                </c:pt>
                <c:pt idx="98">
                  <c:v>756</c:v>
                </c:pt>
                <c:pt idx="99">
                  <c:v>736</c:v>
                </c:pt>
                <c:pt idx="100">
                  <c:v>885</c:v>
                </c:pt>
                <c:pt idx="101">
                  <c:v>868</c:v>
                </c:pt>
                <c:pt idx="102">
                  <c:v>838</c:v>
                </c:pt>
                <c:pt idx="103">
                  <c:v>810</c:v>
                </c:pt>
                <c:pt idx="104">
                  <c:v>786</c:v>
                </c:pt>
                <c:pt idx="105">
                  <c:v>779</c:v>
                </c:pt>
                <c:pt idx="106">
                  <c:v>684</c:v>
                </c:pt>
                <c:pt idx="107">
                  <c:v>746</c:v>
                </c:pt>
                <c:pt idx="108">
                  <c:v>726</c:v>
                </c:pt>
                <c:pt idx="109">
                  <c:v>670</c:v>
                </c:pt>
                <c:pt idx="110">
                  <c:v>633</c:v>
                </c:pt>
                <c:pt idx="111">
                  <c:v>602</c:v>
                </c:pt>
                <c:pt idx="112">
                  <c:v>592</c:v>
                </c:pt>
                <c:pt idx="113">
                  <c:v>639</c:v>
                </c:pt>
                <c:pt idx="114">
                  <c:v>579</c:v>
                </c:pt>
                <c:pt idx="115">
                  <c:v>510</c:v>
                </c:pt>
                <c:pt idx="116">
                  <c:v>498</c:v>
                </c:pt>
                <c:pt idx="117">
                  <c:v>512</c:v>
                </c:pt>
                <c:pt idx="118">
                  <c:v>532</c:v>
                </c:pt>
                <c:pt idx="119">
                  <c:v>492</c:v>
                </c:pt>
                <c:pt idx="120">
                  <c:v>525</c:v>
                </c:pt>
                <c:pt idx="121">
                  <c:v>578</c:v>
                </c:pt>
                <c:pt idx="122">
                  <c:v>500</c:v>
                </c:pt>
                <c:pt idx="123">
                  <c:v>499</c:v>
                </c:pt>
                <c:pt idx="124">
                  <c:v>585</c:v>
                </c:pt>
                <c:pt idx="125">
                  <c:v>580</c:v>
                </c:pt>
                <c:pt idx="126">
                  <c:v>550</c:v>
                </c:pt>
                <c:pt idx="127">
                  <c:v>591</c:v>
                </c:pt>
                <c:pt idx="128">
                  <c:v>556</c:v>
                </c:pt>
                <c:pt idx="129">
                  <c:v>558</c:v>
                </c:pt>
                <c:pt idx="130">
                  <c:v>479</c:v>
                </c:pt>
                <c:pt idx="131">
                  <c:v>627</c:v>
                </c:pt>
                <c:pt idx="132">
                  <c:v>547</c:v>
                </c:pt>
                <c:pt idx="133">
                  <c:v>596</c:v>
                </c:pt>
                <c:pt idx="134">
                  <c:v>623</c:v>
                </c:pt>
                <c:pt idx="135">
                  <c:v>673</c:v>
                </c:pt>
                <c:pt idx="136">
                  <c:v>646</c:v>
                </c:pt>
                <c:pt idx="137">
                  <c:v>581</c:v>
                </c:pt>
                <c:pt idx="138">
                  <c:v>615</c:v>
                </c:pt>
                <c:pt idx="139">
                  <c:v>560</c:v>
                </c:pt>
                <c:pt idx="140">
                  <c:v>554</c:v>
                </c:pt>
                <c:pt idx="141">
                  <c:v>547</c:v>
                </c:pt>
                <c:pt idx="142">
                  <c:v>579</c:v>
                </c:pt>
                <c:pt idx="143">
                  <c:v>600</c:v>
                </c:pt>
                <c:pt idx="144">
                  <c:v>627</c:v>
                </c:pt>
                <c:pt idx="145">
                  <c:v>645</c:v>
                </c:pt>
                <c:pt idx="146">
                  <c:v>728</c:v>
                </c:pt>
                <c:pt idx="147">
                  <c:v>808</c:v>
                </c:pt>
                <c:pt idx="148">
                  <c:v>705</c:v>
                </c:pt>
                <c:pt idx="149">
                  <c:v>663</c:v>
                </c:pt>
                <c:pt idx="150">
                  <c:v>605</c:v>
                </c:pt>
                <c:pt idx="151">
                  <c:v>549</c:v>
                </c:pt>
                <c:pt idx="152">
                  <c:v>577</c:v>
                </c:pt>
                <c:pt idx="153">
                  <c:v>561</c:v>
                </c:pt>
                <c:pt idx="154">
                  <c:v>575</c:v>
                </c:pt>
                <c:pt idx="155">
                  <c:v>539</c:v>
                </c:pt>
                <c:pt idx="156">
                  <c:v>557</c:v>
                </c:pt>
                <c:pt idx="157">
                  <c:v>539</c:v>
                </c:pt>
                <c:pt idx="158">
                  <c:v>530</c:v>
                </c:pt>
                <c:pt idx="159">
                  <c:v>544</c:v>
                </c:pt>
                <c:pt idx="160">
                  <c:v>564</c:v>
                </c:pt>
                <c:pt idx="161">
                  <c:v>525</c:v>
                </c:pt>
                <c:pt idx="162">
                  <c:v>522</c:v>
                </c:pt>
                <c:pt idx="163">
                  <c:v>475</c:v>
                </c:pt>
                <c:pt idx="164">
                  <c:v>472</c:v>
                </c:pt>
                <c:pt idx="165">
                  <c:v>513</c:v>
                </c:pt>
                <c:pt idx="166">
                  <c:v>443</c:v>
                </c:pt>
                <c:pt idx="167">
                  <c:v>477</c:v>
                </c:pt>
                <c:pt idx="168">
                  <c:v>454</c:v>
                </c:pt>
                <c:pt idx="169">
                  <c:v>454</c:v>
                </c:pt>
                <c:pt idx="170">
                  <c:v>494</c:v>
                </c:pt>
                <c:pt idx="171">
                  <c:v>463</c:v>
                </c:pt>
                <c:pt idx="172">
                  <c:v>517</c:v>
                </c:pt>
                <c:pt idx="173">
                  <c:v>441</c:v>
                </c:pt>
                <c:pt idx="174">
                  <c:v>451</c:v>
                </c:pt>
                <c:pt idx="175">
                  <c:v>482</c:v>
                </c:pt>
                <c:pt idx="176">
                  <c:v>461</c:v>
                </c:pt>
                <c:pt idx="177">
                  <c:v>419</c:v>
                </c:pt>
                <c:pt idx="178">
                  <c:v>435</c:v>
                </c:pt>
                <c:pt idx="179">
                  <c:v>468</c:v>
                </c:pt>
                <c:pt idx="180">
                  <c:v>544</c:v>
                </c:pt>
                <c:pt idx="181">
                  <c:v>494</c:v>
                </c:pt>
                <c:pt idx="182">
                  <c:v>408</c:v>
                </c:pt>
                <c:pt idx="183">
                  <c:v>448</c:v>
                </c:pt>
                <c:pt idx="184">
                  <c:v>457</c:v>
                </c:pt>
                <c:pt idx="185">
                  <c:v>487</c:v>
                </c:pt>
                <c:pt idx="186">
                  <c:v>467</c:v>
                </c:pt>
                <c:pt idx="187">
                  <c:v>528</c:v>
                </c:pt>
                <c:pt idx="188">
                  <c:v>489</c:v>
                </c:pt>
                <c:pt idx="189">
                  <c:v>493</c:v>
                </c:pt>
                <c:pt idx="190">
                  <c:v>487</c:v>
                </c:pt>
                <c:pt idx="191">
                  <c:v>523</c:v>
                </c:pt>
                <c:pt idx="192">
                  <c:v>501</c:v>
                </c:pt>
                <c:pt idx="193">
                  <c:v>571</c:v>
                </c:pt>
                <c:pt idx="194">
                  <c:v>527</c:v>
                </c:pt>
                <c:pt idx="195">
                  <c:v>568</c:v>
                </c:pt>
                <c:pt idx="196">
                  <c:v>605</c:v>
                </c:pt>
                <c:pt idx="197">
                  <c:v>523</c:v>
                </c:pt>
                <c:pt idx="198">
                  <c:v>627</c:v>
                </c:pt>
                <c:pt idx="199">
                  <c:v>578</c:v>
                </c:pt>
                <c:pt idx="200">
                  <c:v>594</c:v>
                </c:pt>
                <c:pt idx="201">
                  <c:v>506</c:v>
                </c:pt>
                <c:pt idx="202">
                  <c:v>543</c:v>
                </c:pt>
                <c:pt idx="203">
                  <c:v>563</c:v>
                </c:pt>
                <c:pt idx="204">
                  <c:v>519</c:v>
                </c:pt>
                <c:pt idx="205">
                  <c:v>536</c:v>
                </c:pt>
                <c:pt idx="206">
                  <c:v>486</c:v>
                </c:pt>
                <c:pt idx="207">
                  <c:v>454</c:v>
                </c:pt>
                <c:pt idx="208">
                  <c:v>423</c:v>
                </c:pt>
                <c:pt idx="209">
                  <c:v>491</c:v>
                </c:pt>
                <c:pt idx="210">
                  <c:v>468</c:v>
                </c:pt>
                <c:pt idx="211">
                  <c:v>424</c:v>
                </c:pt>
                <c:pt idx="212">
                  <c:v>450</c:v>
                </c:pt>
                <c:pt idx="213">
                  <c:v>413</c:v>
                </c:pt>
                <c:pt idx="214">
                  <c:v>427</c:v>
                </c:pt>
                <c:pt idx="215">
                  <c:v>455</c:v>
                </c:pt>
                <c:pt idx="216">
                  <c:v>389</c:v>
                </c:pt>
                <c:pt idx="217">
                  <c:v>416</c:v>
                </c:pt>
                <c:pt idx="218">
                  <c:v>403</c:v>
                </c:pt>
                <c:pt idx="219">
                  <c:v>394</c:v>
                </c:pt>
                <c:pt idx="220">
                  <c:v>406</c:v>
                </c:pt>
                <c:pt idx="221">
                  <c:v>418</c:v>
                </c:pt>
                <c:pt idx="222">
                  <c:v>415</c:v>
                </c:pt>
                <c:pt idx="223">
                  <c:v>364</c:v>
                </c:pt>
                <c:pt idx="224">
                  <c:v>424</c:v>
                </c:pt>
                <c:pt idx="225">
                  <c:v>392</c:v>
                </c:pt>
                <c:pt idx="226">
                  <c:v>357</c:v>
                </c:pt>
                <c:pt idx="227">
                  <c:v>429</c:v>
                </c:pt>
                <c:pt idx="228">
                  <c:v>372</c:v>
                </c:pt>
                <c:pt idx="229">
                  <c:v>371</c:v>
                </c:pt>
                <c:pt idx="230">
                  <c:v>378</c:v>
                </c:pt>
                <c:pt idx="231">
                  <c:v>332</c:v>
                </c:pt>
                <c:pt idx="232">
                  <c:v>319</c:v>
                </c:pt>
                <c:pt idx="233">
                  <c:v>315</c:v>
                </c:pt>
                <c:pt idx="234">
                  <c:v>314</c:v>
                </c:pt>
                <c:pt idx="235">
                  <c:v>218</c:v>
                </c:pt>
                <c:pt idx="236">
                  <c:v>187</c:v>
                </c:pt>
                <c:pt idx="237">
                  <c:v>135</c:v>
                </c:pt>
                <c:pt idx="238">
                  <c:v>152</c:v>
                </c:pt>
                <c:pt idx="239">
                  <c:v>62</c:v>
                </c:pt>
                <c:pt idx="240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23-4063-8519-46674D27D443}"/>
            </c:ext>
          </c:extLst>
        </c:ser>
        <c:ser>
          <c:idx val="1"/>
          <c:order val="1"/>
          <c:tx>
            <c:strRef>
              <c:f>'booster enroll'!$C$5</c:f>
              <c:strCache>
                <c:ptCount val="1"/>
                <c:pt idx="0">
                  <c:v>Sum of booster1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enroll'!$A$6:$A$246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enroll'!$C$6:$C$246</c:f>
              <c:numCache>
                <c:formatCode>General</c:formatCode>
                <c:ptCount val="241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2</c:v>
                </c:pt>
                <c:pt idx="38">
                  <c:v>0</c:v>
                </c:pt>
                <c:pt idx="39">
                  <c:v>2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15</c:v>
                </c:pt>
                <c:pt idx="45">
                  <c:v>37</c:v>
                </c:pt>
                <c:pt idx="46">
                  <c:v>96</c:v>
                </c:pt>
                <c:pt idx="47">
                  <c:v>177</c:v>
                </c:pt>
                <c:pt idx="48">
                  <c:v>190</c:v>
                </c:pt>
                <c:pt idx="49">
                  <c:v>239</c:v>
                </c:pt>
                <c:pt idx="50">
                  <c:v>188</c:v>
                </c:pt>
                <c:pt idx="51">
                  <c:v>214</c:v>
                </c:pt>
                <c:pt idx="52">
                  <c:v>256</c:v>
                </c:pt>
                <c:pt idx="53">
                  <c:v>317</c:v>
                </c:pt>
                <c:pt idx="54">
                  <c:v>345</c:v>
                </c:pt>
                <c:pt idx="55">
                  <c:v>352</c:v>
                </c:pt>
                <c:pt idx="56">
                  <c:v>402</c:v>
                </c:pt>
                <c:pt idx="57">
                  <c:v>356</c:v>
                </c:pt>
                <c:pt idx="58">
                  <c:v>288</c:v>
                </c:pt>
                <c:pt idx="59">
                  <c:v>336</c:v>
                </c:pt>
                <c:pt idx="60">
                  <c:v>327</c:v>
                </c:pt>
                <c:pt idx="61">
                  <c:v>327</c:v>
                </c:pt>
                <c:pt idx="62">
                  <c:v>380</c:v>
                </c:pt>
                <c:pt idx="63">
                  <c:v>338</c:v>
                </c:pt>
                <c:pt idx="64">
                  <c:v>335</c:v>
                </c:pt>
                <c:pt idx="65">
                  <c:v>346</c:v>
                </c:pt>
                <c:pt idx="66">
                  <c:v>323</c:v>
                </c:pt>
                <c:pt idx="67">
                  <c:v>313</c:v>
                </c:pt>
                <c:pt idx="68">
                  <c:v>305</c:v>
                </c:pt>
                <c:pt idx="69">
                  <c:v>222</c:v>
                </c:pt>
                <c:pt idx="70">
                  <c:v>232</c:v>
                </c:pt>
                <c:pt idx="71">
                  <c:v>209</c:v>
                </c:pt>
                <c:pt idx="72">
                  <c:v>180</c:v>
                </c:pt>
                <c:pt idx="73">
                  <c:v>172</c:v>
                </c:pt>
                <c:pt idx="74">
                  <c:v>174</c:v>
                </c:pt>
                <c:pt idx="75">
                  <c:v>168</c:v>
                </c:pt>
                <c:pt idx="76">
                  <c:v>135</c:v>
                </c:pt>
                <c:pt idx="77">
                  <c:v>137</c:v>
                </c:pt>
                <c:pt idx="78">
                  <c:v>124</c:v>
                </c:pt>
                <c:pt idx="79">
                  <c:v>140</c:v>
                </c:pt>
                <c:pt idx="80">
                  <c:v>129</c:v>
                </c:pt>
                <c:pt idx="81">
                  <c:v>137</c:v>
                </c:pt>
                <c:pt idx="82">
                  <c:v>137</c:v>
                </c:pt>
                <c:pt idx="83">
                  <c:v>128</c:v>
                </c:pt>
                <c:pt idx="84">
                  <c:v>124</c:v>
                </c:pt>
                <c:pt idx="85">
                  <c:v>112</c:v>
                </c:pt>
                <c:pt idx="86">
                  <c:v>137</c:v>
                </c:pt>
                <c:pt idx="87">
                  <c:v>142</c:v>
                </c:pt>
                <c:pt idx="88">
                  <c:v>159</c:v>
                </c:pt>
                <c:pt idx="89">
                  <c:v>179</c:v>
                </c:pt>
                <c:pt idx="90">
                  <c:v>174</c:v>
                </c:pt>
                <c:pt idx="91">
                  <c:v>195</c:v>
                </c:pt>
                <c:pt idx="92">
                  <c:v>220</c:v>
                </c:pt>
                <c:pt idx="93">
                  <c:v>173</c:v>
                </c:pt>
                <c:pt idx="94">
                  <c:v>158</c:v>
                </c:pt>
                <c:pt idx="95">
                  <c:v>154</c:v>
                </c:pt>
                <c:pt idx="96">
                  <c:v>141</c:v>
                </c:pt>
                <c:pt idx="97">
                  <c:v>131</c:v>
                </c:pt>
                <c:pt idx="98">
                  <c:v>122</c:v>
                </c:pt>
                <c:pt idx="99">
                  <c:v>109</c:v>
                </c:pt>
                <c:pt idx="100">
                  <c:v>117</c:v>
                </c:pt>
                <c:pt idx="101">
                  <c:v>123</c:v>
                </c:pt>
                <c:pt idx="102">
                  <c:v>101</c:v>
                </c:pt>
                <c:pt idx="103">
                  <c:v>106</c:v>
                </c:pt>
                <c:pt idx="104">
                  <c:v>108</c:v>
                </c:pt>
                <c:pt idx="105">
                  <c:v>78</c:v>
                </c:pt>
                <c:pt idx="106">
                  <c:v>74</c:v>
                </c:pt>
                <c:pt idx="107">
                  <c:v>103</c:v>
                </c:pt>
                <c:pt idx="108">
                  <c:v>105</c:v>
                </c:pt>
                <c:pt idx="109">
                  <c:v>83</c:v>
                </c:pt>
                <c:pt idx="110">
                  <c:v>85</c:v>
                </c:pt>
                <c:pt idx="111">
                  <c:v>90</c:v>
                </c:pt>
                <c:pt idx="112">
                  <c:v>92</c:v>
                </c:pt>
                <c:pt idx="113">
                  <c:v>62</c:v>
                </c:pt>
                <c:pt idx="114">
                  <c:v>82</c:v>
                </c:pt>
                <c:pt idx="115">
                  <c:v>73</c:v>
                </c:pt>
                <c:pt idx="116">
                  <c:v>60</c:v>
                </c:pt>
                <c:pt idx="117">
                  <c:v>60</c:v>
                </c:pt>
                <c:pt idx="118">
                  <c:v>69</c:v>
                </c:pt>
                <c:pt idx="119">
                  <c:v>70</c:v>
                </c:pt>
                <c:pt idx="120">
                  <c:v>82</c:v>
                </c:pt>
                <c:pt idx="121">
                  <c:v>70</c:v>
                </c:pt>
                <c:pt idx="122">
                  <c:v>50</c:v>
                </c:pt>
                <c:pt idx="123">
                  <c:v>60</c:v>
                </c:pt>
                <c:pt idx="124">
                  <c:v>71</c:v>
                </c:pt>
                <c:pt idx="125">
                  <c:v>86</c:v>
                </c:pt>
                <c:pt idx="126">
                  <c:v>56</c:v>
                </c:pt>
                <c:pt idx="127">
                  <c:v>63</c:v>
                </c:pt>
                <c:pt idx="128">
                  <c:v>73</c:v>
                </c:pt>
                <c:pt idx="129">
                  <c:v>76</c:v>
                </c:pt>
                <c:pt idx="130">
                  <c:v>65</c:v>
                </c:pt>
                <c:pt idx="131">
                  <c:v>66</c:v>
                </c:pt>
                <c:pt idx="132">
                  <c:v>67</c:v>
                </c:pt>
                <c:pt idx="133">
                  <c:v>84</c:v>
                </c:pt>
                <c:pt idx="134">
                  <c:v>73</c:v>
                </c:pt>
                <c:pt idx="135">
                  <c:v>72</c:v>
                </c:pt>
                <c:pt idx="136">
                  <c:v>71</c:v>
                </c:pt>
                <c:pt idx="137">
                  <c:v>83</c:v>
                </c:pt>
                <c:pt idx="138">
                  <c:v>73</c:v>
                </c:pt>
                <c:pt idx="139">
                  <c:v>62</c:v>
                </c:pt>
                <c:pt idx="140">
                  <c:v>60</c:v>
                </c:pt>
                <c:pt idx="141">
                  <c:v>48</c:v>
                </c:pt>
                <c:pt idx="142">
                  <c:v>88</c:v>
                </c:pt>
                <c:pt idx="143">
                  <c:v>66</c:v>
                </c:pt>
                <c:pt idx="144">
                  <c:v>73</c:v>
                </c:pt>
                <c:pt idx="145">
                  <c:v>83</c:v>
                </c:pt>
                <c:pt idx="146">
                  <c:v>88</c:v>
                </c:pt>
                <c:pt idx="147">
                  <c:v>99</c:v>
                </c:pt>
                <c:pt idx="148">
                  <c:v>100</c:v>
                </c:pt>
                <c:pt idx="149">
                  <c:v>80</c:v>
                </c:pt>
                <c:pt idx="150">
                  <c:v>82</c:v>
                </c:pt>
                <c:pt idx="151">
                  <c:v>53</c:v>
                </c:pt>
                <c:pt idx="152">
                  <c:v>64</c:v>
                </c:pt>
                <c:pt idx="153">
                  <c:v>80</c:v>
                </c:pt>
                <c:pt idx="154">
                  <c:v>61</c:v>
                </c:pt>
                <c:pt idx="155">
                  <c:v>69</c:v>
                </c:pt>
                <c:pt idx="156">
                  <c:v>63</c:v>
                </c:pt>
                <c:pt idx="157">
                  <c:v>77</c:v>
                </c:pt>
                <c:pt idx="158">
                  <c:v>74</c:v>
                </c:pt>
                <c:pt idx="159">
                  <c:v>47</c:v>
                </c:pt>
                <c:pt idx="160">
                  <c:v>71</c:v>
                </c:pt>
                <c:pt idx="161">
                  <c:v>53</c:v>
                </c:pt>
                <c:pt idx="162">
                  <c:v>63</c:v>
                </c:pt>
                <c:pt idx="163">
                  <c:v>61</c:v>
                </c:pt>
                <c:pt idx="164">
                  <c:v>63</c:v>
                </c:pt>
                <c:pt idx="165">
                  <c:v>57</c:v>
                </c:pt>
                <c:pt idx="166">
                  <c:v>59</c:v>
                </c:pt>
                <c:pt idx="167">
                  <c:v>65</c:v>
                </c:pt>
                <c:pt idx="168">
                  <c:v>69</c:v>
                </c:pt>
                <c:pt idx="169">
                  <c:v>51</c:v>
                </c:pt>
                <c:pt idx="170">
                  <c:v>47</c:v>
                </c:pt>
                <c:pt idx="171">
                  <c:v>47</c:v>
                </c:pt>
                <c:pt idx="172">
                  <c:v>54</c:v>
                </c:pt>
                <c:pt idx="173">
                  <c:v>53</c:v>
                </c:pt>
                <c:pt idx="174">
                  <c:v>51</c:v>
                </c:pt>
                <c:pt idx="175">
                  <c:v>63</c:v>
                </c:pt>
                <c:pt idx="176">
                  <c:v>50</c:v>
                </c:pt>
                <c:pt idx="177">
                  <c:v>52</c:v>
                </c:pt>
                <c:pt idx="178">
                  <c:v>48</c:v>
                </c:pt>
                <c:pt idx="179">
                  <c:v>49</c:v>
                </c:pt>
                <c:pt idx="180">
                  <c:v>66</c:v>
                </c:pt>
                <c:pt idx="181">
                  <c:v>64</c:v>
                </c:pt>
                <c:pt idx="182">
                  <c:v>52</c:v>
                </c:pt>
                <c:pt idx="183">
                  <c:v>62</c:v>
                </c:pt>
                <c:pt idx="184">
                  <c:v>57</c:v>
                </c:pt>
                <c:pt idx="185">
                  <c:v>63</c:v>
                </c:pt>
                <c:pt idx="186">
                  <c:v>54</c:v>
                </c:pt>
                <c:pt idx="187">
                  <c:v>56</c:v>
                </c:pt>
                <c:pt idx="188">
                  <c:v>74</c:v>
                </c:pt>
                <c:pt idx="189">
                  <c:v>59</c:v>
                </c:pt>
                <c:pt idx="190">
                  <c:v>64</c:v>
                </c:pt>
                <c:pt idx="191">
                  <c:v>65</c:v>
                </c:pt>
                <c:pt idx="192">
                  <c:v>63</c:v>
                </c:pt>
                <c:pt idx="193">
                  <c:v>56</c:v>
                </c:pt>
                <c:pt idx="194">
                  <c:v>74</c:v>
                </c:pt>
                <c:pt idx="195">
                  <c:v>67</c:v>
                </c:pt>
                <c:pt idx="196">
                  <c:v>63</c:v>
                </c:pt>
                <c:pt idx="197">
                  <c:v>67</c:v>
                </c:pt>
                <c:pt idx="198">
                  <c:v>64</c:v>
                </c:pt>
                <c:pt idx="199">
                  <c:v>65</c:v>
                </c:pt>
                <c:pt idx="200">
                  <c:v>65</c:v>
                </c:pt>
                <c:pt idx="201">
                  <c:v>59</c:v>
                </c:pt>
                <c:pt idx="202">
                  <c:v>62</c:v>
                </c:pt>
                <c:pt idx="203">
                  <c:v>61</c:v>
                </c:pt>
                <c:pt idx="204">
                  <c:v>48</c:v>
                </c:pt>
                <c:pt idx="205">
                  <c:v>74</c:v>
                </c:pt>
                <c:pt idx="206">
                  <c:v>62</c:v>
                </c:pt>
                <c:pt idx="207">
                  <c:v>72</c:v>
                </c:pt>
                <c:pt idx="208">
                  <c:v>59</c:v>
                </c:pt>
                <c:pt idx="209">
                  <c:v>60</c:v>
                </c:pt>
                <c:pt idx="210">
                  <c:v>53</c:v>
                </c:pt>
                <c:pt idx="211">
                  <c:v>55</c:v>
                </c:pt>
                <c:pt idx="212">
                  <c:v>59</c:v>
                </c:pt>
                <c:pt idx="213">
                  <c:v>60</c:v>
                </c:pt>
                <c:pt idx="214">
                  <c:v>55</c:v>
                </c:pt>
                <c:pt idx="215">
                  <c:v>57</c:v>
                </c:pt>
                <c:pt idx="216">
                  <c:v>58</c:v>
                </c:pt>
                <c:pt idx="217">
                  <c:v>49</c:v>
                </c:pt>
                <c:pt idx="218">
                  <c:v>43</c:v>
                </c:pt>
                <c:pt idx="219">
                  <c:v>48</c:v>
                </c:pt>
                <c:pt idx="220">
                  <c:v>57</c:v>
                </c:pt>
                <c:pt idx="221">
                  <c:v>48</c:v>
                </c:pt>
                <c:pt idx="222">
                  <c:v>40</c:v>
                </c:pt>
                <c:pt idx="223">
                  <c:v>45</c:v>
                </c:pt>
                <c:pt idx="224">
                  <c:v>49</c:v>
                </c:pt>
                <c:pt idx="225">
                  <c:v>65</c:v>
                </c:pt>
                <c:pt idx="226">
                  <c:v>56</c:v>
                </c:pt>
                <c:pt idx="227">
                  <c:v>45</c:v>
                </c:pt>
                <c:pt idx="228">
                  <c:v>39</c:v>
                </c:pt>
                <c:pt idx="229">
                  <c:v>51</c:v>
                </c:pt>
                <c:pt idx="230">
                  <c:v>36</c:v>
                </c:pt>
                <c:pt idx="231">
                  <c:v>36</c:v>
                </c:pt>
                <c:pt idx="232">
                  <c:v>33</c:v>
                </c:pt>
                <c:pt idx="233">
                  <c:v>35</c:v>
                </c:pt>
                <c:pt idx="234">
                  <c:v>37</c:v>
                </c:pt>
                <c:pt idx="235">
                  <c:v>20</c:v>
                </c:pt>
                <c:pt idx="236">
                  <c:v>28</c:v>
                </c:pt>
                <c:pt idx="237">
                  <c:v>19</c:v>
                </c:pt>
                <c:pt idx="238">
                  <c:v>16</c:v>
                </c:pt>
                <c:pt idx="239">
                  <c:v>6</c:v>
                </c:pt>
                <c:pt idx="24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23-4063-8519-46674D27D443}"/>
            </c:ext>
          </c:extLst>
        </c:ser>
        <c:ser>
          <c:idx val="2"/>
          <c:order val="2"/>
          <c:tx>
            <c:strRef>
              <c:f>'booster enroll'!$D$5</c:f>
              <c:strCache>
                <c:ptCount val="1"/>
                <c:pt idx="0">
                  <c:v>Sum of booster2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'booster enroll'!$A$6:$A$246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enroll'!$D$6:$D$246</c:f>
              <c:numCache>
                <c:formatCode>General</c:formatCode>
                <c:ptCount val="241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2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</c:v>
                </c:pt>
                <c:pt idx="23">
                  <c:v>1</c:v>
                </c:pt>
                <c:pt idx="24">
                  <c:v>1</c:v>
                </c:pt>
                <c:pt idx="25">
                  <c:v>3</c:v>
                </c:pt>
                <c:pt idx="26">
                  <c:v>2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2</c:v>
                </c:pt>
                <c:pt idx="31">
                  <c:v>1</c:v>
                </c:pt>
                <c:pt idx="32">
                  <c:v>0</c:v>
                </c:pt>
                <c:pt idx="33">
                  <c:v>2</c:v>
                </c:pt>
                <c:pt idx="34">
                  <c:v>3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5</c:v>
                </c:pt>
                <c:pt idx="47">
                  <c:v>9</c:v>
                </c:pt>
                <c:pt idx="48">
                  <c:v>22</c:v>
                </c:pt>
                <c:pt idx="49">
                  <c:v>61</c:v>
                </c:pt>
                <c:pt idx="50">
                  <c:v>107</c:v>
                </c:pt>
                <c:pt idx="51">
                  <c:v>145</c:v>
                </c:pt>
                <c:pt idx="52">
                  <c:v>166</c:v>
                </c:pt>
                <c:pt idx="53">
                  <c:v>231</c:v>
                </c:pt>
                <c:pt idx="54">
                  <c:v>235</c:v>
                </c:pt>
                <c:pt idx="55">
                  <c:v>259</c:v>
                </c:pt>
                <c:pt idx="56">
                  <c:v>322</c:v>
                </c:pt>
                <c:pt idx="57">
                  <c:v>315</c:v>
                </c:pt>
                <c:pt idx="58">
                  <c:v>350</c:v>
                </c:pt>
                <c:pt idx="59">
                  <c:v>405</c:v>
                </c:pt>
                <c:pt idx="60">
                  <c:v>424</c:v>
                </c:pt>
                <c:pt idx="61">
                  <c:v>487</c:v>
                </c:pt>
                <c:pt idx="62">
                  <c:v>486</c:v>
                </c:pt>
                <c:pt idx="63">
                  <c:v>484</c:v>
                </c:pt>
                <c:pt idx="64">
                  <c:v>518</c:v>
                </c:pt>
                <c:pt idx="65">
                  <c:v>619</c:v>
                </c:pt>
                <c:pt idx="66">
                  <c:v>639</c:v>
                </c:pt>
                <c:pt idx="67">
                  <c:v>723</c:v>
                </c:pt>
                <c:pt idx="68">
                  <c:v>777</c:v>
                </c:pt>
                <c:pt idx="69">
                  <c:v>786</c:v>
                </c:pt>
                <c:pt idx="70">
                  <c:v>796</c:v>
                </c:pt>
                <c:pt idx="71">
                  <c:v>960</c:v>
                </c:pt>
                <c:pt idx="72">
                  <c:v>947</c:v>
                </c:pt>
                <c:pt idx="73">
                  <c:v>1104</c:v>
                </c:pt>
                <c:pt idx="74">
                  <c:v>982</c:v>
                </c:pt>
                <c:pt idx="75">
                  <c:v>1061</c:v>
                </c:pt>
                <c:pt idx="76">
                  <c:v>1069</c:v>
                </c:pt>
                <c:pt idx="77">
                  <c:v>1100</c:v>
                </c:pt>
                <c:pt idx="78">
                  <c:v>1142</c:v>
                </c:pt>
                <c:pt idx="79">
                  <c:v>1203</c:v>
                </c:pt>
                <c:pt idx="80">
                  <c:v>1220</c:v>
                </c:pt>
                <c:pt idx="81">
                  <c:v>1203</c:v>
                </c:pt>
                <c:pt idx="82">
                  <c:v>1236</c:v>
                </c:pt>
                <c:pt idx="83">
                  <c:v>1282</c:v>
                </c:pt>
                <c:pt idx="84">
                  <c:v>1323</c:v>
                </c:pt>
                <c:pt idx="85">
                  <c:v>1384</c:v>
                </c:pt>
                <c:pt idx="86">
                  <c:v>1504</c:v>
                </c:pt>
                <c:pt idx="87">
                  <c:v>1519</c:v>
                </c:pt>
                <c:pt idx="88">
                  <c:v>1497</c:v>
                </c:pt>
                <c:pt idx="89">
                  <c:v>1444</c:v>
                </c:pt>
                <c:pt idx="90">
                  <c:v>1524</c:v>
                </c:pt>
                <c:pt idx="91">
                  <c:v>1466</c:v>
                </c:pt>
                <c:pt idx="92">
                  <c:v>1350</c:v>
                </c:pt>
                <c:pt idx="93">
                  <c:v>1171</c:v>
                </c:pt>
                <c:pt idx="94">
                  <c:v>1056</c:v>
                </c:pt>
                <c:pt idx="95">
                  <c:v>950</c:v>
                </c:pt>
                <c:pt idx="96">
                  <c:v>778</c:v>
                </c:pt>
                <c:pt idx="97">
                  <c:v>789</c:v>
                </c:pt>
                <c:pt idx="98">
                  <c:v>719</c:v>
                </c:pt>
                <c:pt idx="99">
                  <c:v>629</c:v>
                </c:pt>
                <c:pt idx="100">
                  <c:v>686</c:v>
                </c:pt>
                <c:pt idx="101">
                  <c:v>693</c:v>
                </c:pt>
                <c:pt idx="102">
                  <c:v>669</c:v>
                </c:pt>
                <c:pt idx="103">
                  <c:v>572</c:v>
                </c:pt>
                <c:pt idx="104">
                  <c:v>537</c:v>
                </c:pt>
                <c:pt idx="105">
                  <c:v>553</c:v>
                </c:pt>
                <c:pt idx="106">
                  <c:v>540</c:v>
                </c:pt>
                <c:pt idx="107">
                  <c:v>534</c:v>
                </c:pt>
                <c:pt idx="108">
                  <c:v>553</c:v>
                </c:pt>
                <c:pt idx="109">
                  <c:v>504</c:v>
                </c:pt>
                <c:pt idx="110">
                  <c:v>477</c:v>
                </c:pt>
                <c:pt idx="111">
                  <c:v>488</c:v>
                </c:pt>
                <c:pt idx="112">
                  <c:v>454</c:v>
                </c:pt>
                <c:pt idx="113">
                  <c:v>447</c:v>
                </c:pt>
                <c:pt idx="114">
                  <c:v>405</c:v>
                </c:pt>
                <c:pt idx="115">
                  <c:v>432</c:v>
                </c:pt>
                <c:pt idx="116">
                  <c:v>383</c:v>
                </c:pt>
                <c:pt idx="117">
                  <c:v>401</c:v>
                </c:pt>
                <c:pt idx="118">
                  <c:v>422</c:v>
                </c:pt>
                <c:pt idx="119">
                  <c:v>394</c:v>
                </c:pt>
                <c:pt idx="120">
                  <c:v>370</c:v>
                </c:pt>
                <c:pt idx="121">
                  <c:v>415</c:v>
                </c:pt>
                <c:pt idx="122">
                  <c:v>355</c:v>
                </c:pt>
                <c:pt idx="123">
                  <c:v>358</c:v>
                </c:pt>
                <c:pt idx="124">
                  <c:v>392</c:v>
                </c:pt>
                <c:pt idx="125">
                  <c:v>379</c:v>
                </c:pt>
                <c:pt idx="126">
                  <c:v>408</c:v>
                </c:pt>
                <c:pt idx="127">
                  <c:v>384</c:v>
                </c:pt>
                <c:pt idx="128">
                  <c:v>395</c:v>
                </c:pt>
                <c:pt idx="129">
                  <c:v>394</c:v>
                </c:pt>
                <c:pt idx="130">
                  <c:v>368</c:v>
                </c:pt>
                <c:pt idx="131">
                  <c:v>385</c:v>
                </c:pt>
                <c:pt idx="132">
                  <c:v>394</c:v>
                </c:pt>
                <c:pt idx="133">
                  <c:v>393</c:v>
                </c:pt>
                <c:pt idx="134">
                  <c:v>424</c:v>
                </c:pt>
                <c:pt idx="135">
                  <c:v>423</c:v>
                </c:pt>
                <c:pt idx="136">
                  <c:v>390</c:v>
                </c:pt>
                <c:pt idx="137">
                  <c:v>413</c:v>
                </c:pt>
                <c:pt idx="138">
                  <c:v>370</c:v>
                </c:pt>
                <c:pt idx="139">
                  <c:v>364</c:v>
                </c:pt>
                <c:pt idx="140">
                  <c:v>367</c:v>
                </c:pt>
                <c:pt idx="141">
                  <c:v>377</c:v>
                </c:pt>
                <c:pt idx="142">
                  <c:v>413</c:v>
                </c:pt>
                <c:pt idx="143">
                  <c:v>439</c:v>
                </c:pt>
                <c:pt idx="144">
                  <c:v>414</c:v>
                </c:pt>
                <c:pt idx="145">
                  <c:v>497</c:v>
                </c:pt>
                <c:pt idx="146">
                  <c:v>489</c:v>
                </c:pt>
                <c:pt idx="147">
                  <c:v>572</c:v>
                </c:pt>
                <c:pt idx="148">
                  <c:v>521</c:v>
                </c:pt>
                <c:pt idx="149">
                  <c:v>453</c:v>
                </c:pt>
                <c:pt idx="150">
                  <c:v>422</c:v>
                </c:pt>
                <c:pt idx="151">
                  <c:v>366</c:v>
                </c:pt>
                <c:pt idx="152">
                  <c:v>387</c:v>
                </c:pt>
                <c:pt idx="153">
                  <c:v>369</c:v>
                </c:pt>
                <c:pt idx="154">
                  <c:v>348</c:v>
                </c:pt>
                <c:pt idx="155">
                  <c:v>361</c:v>
                </c:pt>
                <c:pt idx="156">
                  <c:v>388</c:v>
                </c:pt>
                <c:pt idx="157">
                  <c:v>378</c:v>
                </c:pt>
                <c:pt idx="158">
                  <c:v>357</c:v>
                </c:pt>
                <c:pt idx="159">
                  <c:v>386</c:v>
                </c:pt>
                <c:pt idx="160">
                  <c:v>321</c:v>
                </c:pt>
                <c:pt idx="161">
                  <c:v>362</c:v>
                </c:pt>
                <c:pt idx="162">
                  <c:v>377</c:v>
                </c:pt>
                <c:pt idx="163">
                  <c:v>360</c:v>
                </c:pt>
                <c:pt idx="164">
                  <c:v>346</c:v>
                </c:pt>
                <c:pt idx="165">
                  <c:v>363</c:v>
                </c:pt>
                <c:pt idx="166">
                  <c:v>335</c:v>
                </c:pt>
                <c:pt idx="167">
                  <c:v>325</c:v>
                </c:pt>
                <c:pt idx="168">
                  <c:v>317</c:v>
                </c:pt>
                <c:pt idx="169">
                  <c:v>345</c:v>
                </c:pt>
                <c:pt idx="170">
                  <c:v>310</c:v>
                </c:pt>
                <c:pt idx="171">
                  <c:v>350</c:v>
                </c:pt>
                <c:pt idx="172">
                  <c:v>356</c:v>
                </c:pt>
                <c:pt idx="173">
                  <c:v>351</c:v>
                </c:pt>
                <c:pt idx="174">
                  <c:v>324</c:v>
                </c:pt>
                <c:pt idx="175">
                  <c:v>313</c:v>
                </c:pt>
                <c:pt idx="176">
                  <c:v>339</c:v>
                </c:pt>
                <c:pt idx="177">
                  <c:v>309</c:v>
                </c:pt>
                <c:pt idx="178">
                  <c:v>318</c:v>
                </c:pt>
                <c:pt idx="179">
                  <c:v>356</c:v>
                </c:pt>
                <c:pt idx="180">
                  <c:v>334</c:v>
                </c:pt>
                <c:pt idx="181">
                  <c:v>342</c:v>
                </c:pt>
                <c:pt idx="182">
                  <c:v>289</c:v>
                </c:pt>
                <c:pt idx="183">
                  <c:v>312</c:v>
                </c:pt>
                <c:pt idx="184">
                  <c:v>329</c:v>
                </c:pt>
                <c:pt idx="185">
                  <c:v>326</c:v>
                </c:pt>
                <c:pt idx="186">
                  <c:v>279</c:v>
                </c:pt>
                <c:pt idx="187">
                  <c:v>339</c:v>
                </c:pt>
                <c:pt idx="188">
                  <c:v>386</c:v>
                </c:pt>
                <c:pt idx="189">
                  <c:v>373</c:v>
                </c:pt>
                <c:pt idx="190">
                  <c:v>366</c:v>
                </c:pt>
                <c:pt idx="191">
                  <c:v>342</c:v>
                </c:pt>
                <c:pt idx="192">
                  <c:v>341</c:v>
                </c:pt>
                <c:pt idx="193">
                  <c:v>362</c:v>
                </c:pt>
                <c:pt idx="194">
                  <c:v>360</c:v>
                </c:pt>
                <c:pt idx="195">
                  <c:v>378</c:v>
                </c:pt>
                <c:pt idx="196">
                  <c:v>400</c:v>
                </c:pt>
                <c:pt idx="197">
                  <c:v>390</c:v>
                </c:pt>
                <c:pt idx="198">
                  <c:v>405</c:v>
                </c:pt>
                <c:pt idx="199">
                  <c:v>413</c:v>
                </c:pt>
                <c:pt idx="200">
                  <c:v>343</c:v>
                </c:pt>
                <c:pt idx="201">
                  <c:v>381</c:v>
                </c:pt>
                <c:pt idx="202">
                  <c:v>381</c:v>
                </c:pt>
                <c:pt idx="203">
                  <c:v>343</c:v>
                </c:pt>
                <c:pt idx="204">
                  <c:v>399</c:v>
                </c:pt>
                <c:pt idx="205">
                  <c:v>417</c:v>
                </c:pt>
                <c:pt idx="206">
                  <c:v>367</c:v>
                </c:pt>
                <c:pt idx="207">
                  <c:v>330</c:v>
                </c:pt>
                <c:pt idx="208">
                  <c:v>334</c:v>
                </c:pt>
                <c:pt idx="209">
                  <c:v>321</c:v>
                </c:pt>
                <c:pt idx="210">
                  <c:v>304</c:v>
                </c:pt>
                <c:pt idx="211">
                  <c:v>333</c:v>
                </c:pt>
                <c:pt idx="212">
                  <c:v>305</c:v>
                </c:pt>
                <c:pt idx="213">
                  <c:v>309</c:v>
                </c:pt>
                <c:pt idx="214">
                  <c:v>314</c:v>
                </c:pt>
                <c:pt idx="215">
                  <c:v>289</c:v>
                </c:pt>
                <c:pt idx="216">
                  <c:v>297</c:v>
                </c:pt>
                <c:pt idx="217">
                  <c:v>304</c:v>
                </c:pt>
                <c:pt idx="218">
                  <c:v>314</c:v>
                </c:pt>
                <c:pt idx="219">
                  <c:v>313</c:v>
                </c:pt>
                <c:pt idx="220">
                  <c:v>341</c:v>
                </c:pt>
                <c:pt idx="221">
                  <c:v>299</c:v>
                </c:pt>
                <c:pt idx="222">
                  <c:v>280</c:v>
                </c:pt>
                <c:pt idx="223">
                  <c:v>290</c:v>
                </c:pt>
                <c:pt idx="224">
                  <c:v>318</c:v>
                </c:pt>
                <c:pt idx="225">
                  <c:v>310</c:v>
                </c:pt>
                <c:pt idx="226">
                  <c:v>231</c:v>
                </c:pt>
                <c:pt idx="227">
                  <c:v>279</c:v>
                </c:pt>
                <c:pt idx="228">
                  <c:v>247</c:v>
                </c:pt>
                <c:pt idx="229">
                  <c:v>276</c:v>
                </c:pt>
                <c:pt idx="230">
                  <c:v>265</c:v>
                </c:pt>
                <c:pt idx="231">
                  <c:v>243</c:v>
                </c:pt>
                <c:pt idx="232">
                  <c:v>219</c:v>
                </c:pt>
                <c:pt idx="233">
                  <c:v>223</c:v>
                </c:pt>
                <c:pt idx="234">
                  <c:v>230</c:v>
                </c:pt>
                <c:pt idx="235">
                  <c:v>147</c:v>
                </c:pt>
                <c:pt idx="236">
                  <c:v>161</c:v>
                </c:pt>
                <c:pt idx="237">
                  <c:v>134</c:v>
                </c:pt>
                <c:pt idx="238">
                  <c:v>88</c:v>
                </c:pt>
                <c:pt idx="239">
                  <c:v>48</c:v>
                </c:pt>
                <c:pt idx="24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23-4063-8519-46674D27D443}"/>
            </c:ext>
          </c:extLst>
        </c:ser>
        <c:ser>
          <c:idx val="3"/>
          <c:order val="3"/>
          <c:tx>
            <c:strRef>
              <c:f>'booster enroll'!$E$5</c:f>
              <c:strCache>
                <c:ptCount val="1"/>
                <c:pt idx="0">
                  <c:v>Sum of booster3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'booster enroll'!$A$6:$A$246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enroll'!$E$6:$E$246</c:f>
              <c:numCache>
                <c:formatCode>General</c:formatCode>
                <c:ptCount val="241"/>
                <c:pt idx="0">
                  <c:v>3</c:v>
                </c:pt>
                <c:pt idx="1">
                  <c:v>2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2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2</c:v>
                </c:pt>
                <c:pt idx="20">
                  <c:v>2</c:v>
                </c:pt>
                <c:pt idx="21">
                  <c:v>5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1</c:v>
                </c:pt>
                <c:pt idx="28">
                  <c:v>4</c:v>
                </c:pt>
                <c:pt idx="29">
                  <c:v>2</c:v>
                </c:pt>
                <c:pt idx="30">
                  <c:v>4</c:v>
                </c:pt>
                <c:pt idx="31">
                  <c:v>8</c:v>
                </c:pt>
                <c:pt idx="32">
                  <c:v>4</c:v>
                </c:pt>
                <c:pt idx="33">
                  <c:v>2</c:v>
                </c:pt>
                <c:pt idx="34">
                  <c:v>7</c:v>
                </c:pt>
                <c:pt idx="35">
                  <c:v>7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1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1</c:v>
                </c:pt>
                <c:pt idx="45">
                  <c:v>0</c:v>
                </c:pt>
                <c:pt idx="46">
                  <c:v>4</c:v>
                </c:pt>
                <c:pt idx="47">
                  <c:v>2</c:v>
                </c:pt>
                <c:pt idx="48">
                  <c:v>4</c:v>
                </c:pt>
                <c:pt idx="49">
                  <c:v>5</c:v>
                </c:pt>
                <c:pt idx="50">
                  <c:v>4</c:v>
                </c:pt>
                <c:pt idx="51">
                  <c:v>4</c:v>
                </c:pt>
                <c:pt idx="52">
                  <c:v>2</c:v>
                </c:pt>
                <c:pt idx="53">
                  <c:v>1</c:v>
                </c:pt>
                <c:pt idx="54">
                  <c:v>4</c:v>
                </c:pt>
                <c:pt idx="55">
                  <c:v>0</c:v>
                </c:pt>
                <c:pt idx="56">
                  <c:v>3</c:v>
                </c:pt>
                <c:pt idx="57">
                  <c:v>1</c:v>
                </c:pt>
                <c:pt idx="58">
                  <c:v>5</c:v>
                </c:pt>
                <c:pt idx="59">
                  <c:v>0</c:v>
                </c:pt>
                <c:pt idx="60">
                  <c:v>2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2</c:v>
                </c:pt>
                <c:pt idx="66">
                  <c:v>1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4</c:v>
                </c:pt>
                <c:pt idx="71">
                  <c:v>2</c:v>
                </c:pt>
                <c:pt idx="72">
                  <c:v>0</c:v>
                </c:pt>
                <c:pt idx="73">
                  <c:v>1</c:v>
                </c:pt>
                <c:pt idx="74">
                  <c:v>1</c:v>
                </c:pt>
                <c:pt idx="75">
                  <c:v>2</c:v>
                </c:pt>
                <c:pt idx="76">
                  <c:v>3</c:v>
                </c:pt>
                <c:pt idx="77">
                  <c:v>0</c:v>
                </c:pt>
                <c:pt idx="78">
                  <c:v>4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4</c:v>
                </c:pt>
                <c:pt idx="83">
                  <c:v>6</c:v>
                </c:pt>
                <c:pt idx="84">
                  <c:v>14</c:v>
                </c:pt>
                <c:pt idx="85">
                  <c:v>26</c:v>
                </c:pt>
                <c:pt idx="86">
                  <c:v>50</c:v>
                </c:pt>
                <c:pt idx="87">
                  <c:v>95</c:v>
                </c:pt>
                <c:pt idx="88">
                  <c:v>168</c:v>
                </c:pt>
                <c:pt idx="89">
                  <c:v>220</c:v>
                </c:pt>
                <c:pt idx="90">
                  <c:v>295</c:v>
                </c:pt>
                <c:pt idx="91">
                  <c:v>415</c:v>
                </c:pt>
                <c:pt idx="92">
                  <c:v>507</c:v>
                </c:pt>
                <c:pt idx="93">
                  <c:v>575</c:v>
                </c:pt>
                <c:pt idx="94">
                  <c:v>647</c:v>
                </c:pt>
                <c:pt idx="95">
                  <c:v>660</c:v>
                </c:pt>
                <c:pt idx="96">
                  <c:v>736</c:v>
                </c:pt>
                <c:pt idx="97">
                  <c:v>787</c:v>
                </c:pt>
                <c:pt idx="98">
                  <c:v>794</c:v>
                </c:pt>
                <c:pt idx="99">
                  <c:v>918</c:v>
                </c:pt>
                <c:pt idx="100">
                  <c:v>991</c:v>
                </c:pt>
                <c:pt idx="101">
                  <c:v>1041</c:v>
                </c:pt>
                <c:pt idx="102">
                  <c:v>1061</c:v>
                </c:pt>
                <c:pt idx="103">
                  <c:v>1066</c:v>
                </c:pt>
                <c:pt idx="104">
                  <c:v>1030</c:v>
                </c:pt>
                <c:pt idx="105">
                  <c:v>1038</c:v>
                </c:pt>
                <c:pt idx="106">
                  <c:v>1073</c:v>
                </c:pt>
                <c:pt idx="107">
                  <c:v>1139</c:v>
                </c:pt>
                <c:pt idx="108">
                  <c:v>1183</c:v>
                </c:pt>
                <c:pt idx="109">
                  <c:v>1226</c:v>
                </c:pt>
                <c:pt idx="110">
                  <c:v>1182</c:v>
                </c:pt>
                <c:pt idx="111">
                  <c:v>1198</c:v>
                </c:pt>
                <c:pt idx="112">
                  <c:v>1187</c:v>
                </c:pt>
                <c:pt idx="113">
                  <c:v>1177</c:v>
                </c:pt>
                <c:pt idx="114">
                  <c:v>1172</c:v>
                </c:pt>
                <c:pt idx="115">
                  <c:v>1078</c:v>
                </c:pt>
                <c:pt idx="116">
                  <c:v>1014</c:v>
                </c:pt>
                <c:pt idx="117">
                  <c:v>1119</c:v>
                </c:pt>
                <c:pt idx="118">
                  <c:v>1091</c:v>
                </c:pt>
                <c:pt idx="119">
                  <c:v>1072</c:v>
                </c:pt>
                <c:pt idx="120">
                  <c:v>1045</c:v>
                </c:pt>
                <c:pt idx="121">
                  <c:v>1173</c:v>
                </c:pt>
                <c:pt idx="122">
                  <c:v>1026</c:v>
                </c:pt>
                <c:pt idx="123">
                  <c:v>1093</c:v>
                </c:pt>
                <c:pt idx="124">
                  <c:v>1340</c:v>
                </c:pt>
                <c:pt idx="125">
                  <c:v>1185</c:v>
                </c:pt>
                <c:pt idx="126">
                  <c:v>1245</c:v>
                </c:pt>
                <c:pt idx="127">
                  <c:v>1204</c:v>
                </c:pt>
                <c:pt idx="128">
                  <c:v>1224</c:v>
                </c:pt>
                <c:pt idx="129">
                  <c:v>1133</c:v>
                </c:pt>
                <c:pt idx="130">
                  <c:v>1163</c:v>
                </c:pt>
                <c:pt idx="131">
                  <c:v>1160</c:v>
                </c:pt>
                <c:pt idx="132">
                  <c:v>1274</c:v>
                </c:pt>
                <c:pt idx="133">
                  <c:v>1287</c:v>
                </c:pt>
                <c:pt idx="134">
                  <c:v>1298</c:v>
                </c:pt>
                <c:pt idx="135">
                  <c:v>1336</c:v>
                </c:pt>
                <c:pt idx="136">
                  <c:v>1313</c:v>
                </c:pt>
                <c:pt idx="137">
                  <c:v>1323</c:v>
                </c:pt>
                <c:pt idx="138">
                  <c:v>1297</c:v>
                </c:pt>
                <c:pt idx="139">
                  <c:v>1242</c:v>
                </c:pt>
                <c:pt idx="140">
                  <c:v>1321</c:v>
                </c:pt>
                <c:pt idx="141">
                  <c:v>1313</c:v>
                </c:pt>
                <c:pt idx="142">
                  <c:v>1277</c:v>
                </c:pt>
                <c:pt idx="143">
                  <c:v>1408</c:v>
                </c:pt>
                <c:pt idx="144">
                  <c:v>1400</c:v>
                </c:pt>
                <c:pt idx="145">
                  <c:v>1570</c:v>
                </c:pt>
                <c:pt idx="146">
                  <c:v>1779</c:v>
                </c:pt>
                <c:pt idx="147">
                  <c:v>1760</c:v>
                </c:pt>
                <c:pt idx="148">
                  <c:v>1695</c:v>
                </c:pt>
                <c:pt idx="149">
                  <c:v>1535</c:v>
                </c:pt>
                <c:pt idx="150">
                  <c:v>1474</c:v>
                </c:pt>
                <c:pt idx="151">
                  <c:v>1399</c:v>
                </c:pt>
                <c:pt idx="152">
                  <c:v>1361</c:v>
                </c:pt>
                <c:pt idx="153">
                  <c:v>1346</c:v>
                </c:pt>
                <c:pt idx="154">
                  <c:v>1415</c:v>
                </c:pt>
                <c:pt idx="155">
                  <c:v>1373</c:v>
                </c:pt>
                <c:pt idx="156">
                  <c:v>1357</c:v>
                </c:pt>
                <c:pt idx="157">
                  <c:v>1398</c:v>
                </c:pt>
                <c:pt idx="158">
                  <c:v>1302</c:v>
                </c:pt>
                <c:pt idx="159">
                  <c:v>1341</c:v>
                </c:pt>
                <c:pt idx="160">
                  <c:v>1289</c:v>
                </c:pt>
                <c:pt idx="161">
                  <c:v>1231</c:v>
                </c:pt>
                <c:pt idx="162">
                  <c:v>1358</c:v>
                </c:pt>
                <c:pt idx="163">
                  <c:v>1297</c:v>
                </c:pt>
                <c:pt idx="164">
                  <c:v>1234</c:v>
                </c:pt>
                <c:pt idx="165">
                  <c:v>1229</c:v>
                </c:pt>
                <c:pt idx="166">
                  <c:v>1212</c:v>
                </c:pt>
                <c:pt idx="167">
                  <c:v>1201</c:v>
                </c:pt>
                <c:pt idx="168">
                  <c:v>1184</c:v>
                </c:pt>
                <c:pt idx="169">
                  <c:v>1162</c:v>
                </c:pt>
                <c:pt idx="170">
                  <c:v>1180</c:v>
                </c:pt>
                <c:pt idx="171">
                  <c:v>1154</c:v>
                </c:pt>
                <c:pt idx="172">
                  <c:v>1245</c:v>
                </c:pt>
                <c:pt idx="173">
                  <c:v>1136</c:v>
                </c:pt>
                <c:pt idx="174">
                  <c:v>1167</c:v>
                </c:pt>
                <c:pt idx="175">
                  <c:v>1252</c:v>
                </c:pt>
                <c:pt idx="176">
                  <c:v>1170</c:v>
                </c:pt>
                <c:pt idx="177">
                  <c:v>1135</c:v>
                </c:pt>
                <c:pt idx="178">
                  <c:v>1137</c:v>
                </c:pt>
                <c:pt idx="179">
                  <c:v>1162</c:v>
                </c:pt>
                <c:pt idx="180">
                  <c:v>1241</c:v>
                </c:pt>
                <c:pt idx="181">
                  <c:v>1344</c:v>
                </c:pt>
                <c:pt idx="182">
                  <c:v>1196</c:v>
                </c:pt>
                <c:pt idx="183">
                  <c:v>1159</c:v>
                </c:pt>
                <c:pt idx="184">
                  <c:v>1177</c:v>
                </c:pt>
                <c:pt idx="185">
                  <c:v>1219</c:v>
                </c:pt>
                <c:pt idx="186">
                  <c:v>1190</c:v>
                </c:pt>
                <c:pt idx="187">
                  <c:v>1207</c:v>
                </c:pt>
                <c:pt idx="188">
                  <c:v>1389</c:v>
                </c:pt>
                <c:pt idx="189">
                  <c:v>1328</c:v>
                </c:pt>
                <c:pt idx="190">
                  <c:v>1357</c:v>
                </c:pt>
                <c:pt idx="191">
                  <c:v>1280</c:v>
                </c:pt>
                <c:pt idx="192">
                  <c:v>1300</c:v>
                </c:pt>
                <c:pt idx="193">
                  <c:v>1394</c:v>
                </c:pt>
                <c:pt idx="194">
                  <c:v>1399</c:v>
                </c:pt>
                <c:pt idx="195">
                  <c:v>1440</c:v>
                </c:pt>
                <c:pt idx="196">
                  <c:v>1481</c:v>
                </c:pt>
                <c:pt idx="197">
                  <c:v>1523</c:v>
                </c:pt>
                <c:pt idx="198">
                  <c:v>1457</c:v>
                </c:pt>
                <c:pt idx="199">
                  <c:v>1516</c:v>
                </c:pt>
                <c:pt idx="200">
                  <c:v>1378</c:v>
                </c:pt>
                <c:pt idx="201">
                  <c:v>1363</c:v>
                </c:pt>
                <c:pt idx="202">
                  <c:v>1382</c:v>
                </c:pt>
                <c:pt idx="203">
                  <c:v>1478</c:v>
                </c:pt>
                <c:pt idx="204">
                  <c:v>1424</c:v>
                </c:pt>
                <c:pt idx="205">
                  <c:v>1566</c:v>
                </c:pt>
                <c:pt idx="206">
                  <c:v>1376</c:v>
                </c:pt>
                <c:pt idx="207">
                  <c:v>1390</c:v>
                </c:pt>
                <c:pt idx="208">
                  <c:v>1284</c:v>
                </c:pt>
                <c:pt idx="209">
                  <c:v>1202</c:v>
                </c:pt>
                <c:pt idx="210">
                  <c:v>1226</c:v>
                </c:pt>
                <c:pt idx="211">
                  <c:v>1178</c:v>
                </c:pt>
                <c:pt idx="212">
                  <c:v>1265</c:v>
                </c:pt>
                <c:pt idx="213">
                  <c:v>1287</c:v>
                </c:pt>
                <c:pt idx="214">
                  <c:v>1165</c:v>
                </c:pt>
                <c:pt idx="215">
                  <c:v>1167</c:v>
                </c:pt>
                <c:pt idx="216">
                  <c:v>1125</c:v>
                </c:pt>
                <c:pt idx="217">
                  <c:v>1195</c:v>
                </c:pt>
                <c:pt idx="218">
                  <c:v>1128</c:v>
                </c:pt>
                <c:pt idx="219">
                  <c:v>1148</c:v>
                </c:pt>
                <c:pt idx="220">
                  <c:v>1167</c:v>
                </c:pt>
                <c:pt idx="221">
                  <c:v>1173</c:v>
                </c:pt>
                <c:pt idx="222">
                  <c:v>1144</c:v>
                </c:pt>
                <c:pt idx="223">
                  <c:v>1112</c:v>
                </c:pt>
                <c:pt idx="224">
                  <c:v>1218</c:v>
                </c:pt>
                <c:pt idx="225">
                  <c:v>1220</c:v>
                </c:pt>
                <c:pt idx="226">
                  <c:v>981</c:v>
                </c:pt>
                <c:pt idx="227">
                  <c:v>1114</c:v>
                </c:pt>
                <c:pt idx="228">
                  <c:v>993</c:v>
                </c:pt>
                <c:pt idx="229">
                  <c:v>1047</c:v>
                </c:pt>
                <c:pt idx="230">
                  <c:v>1004</c:v>
                </c:pt>
                <c:pt idx="231">
                  <c:v>1000</c:v>
                </c:pt>
                <c:pt idx="232">
                  <c:v>900</c:v>
                </c:pt>
                <c:pt idx="233">
                  <c:v>906</c:v>
                </c:pt>
                <c:pt idx="234">
                  <c:v>894</c:v>
                </c:pt>
                <c:pt idx="235">
                  <c:v>589</c:v>
                </c:pt>
                <c:pt idx="236">
                  <c:v>598</c:v>
                </c:pt>
                <c:pt idx="237">
                  <c:v>429</c:v>
                </c:pt>
                <c:pt idx="238">
                  <c:v>393</c:v>
                </c:pt>
                <c:pt idx="239">
                  <c:v>164</c:v>
                </c:pt>
                <c:pt idx="240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823-4063-8519-46674D27D4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92752"/>
        <c:axId val="1924595152"/>
      </c:lineChart>
      <c:catAx>
        <c:axId val="1924592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95152"/>
        <c:crosses val="autoZero"/>
        <c:auto val="1"/>
        <c:lblAlgn val="ctr"/>
        <c:lblOffset val="100"/>
        <c:noMultiLvlLbl val="0"/>
      </c:catAx>
      <c:valAx>
        <c:axId val="1924595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92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v0</a:t>
            </a:r>
            <a:r>
              <a:rPr lang="en-US" baseline="0"/>
              <a:t> and v2 track each other proving there is no HVE. The boosted deviate as shown in the KCOR chart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enroll'!$H$5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'booster enroll'!$G$6:$G$51</c:f>
              <c:numCache>
                <c:formatCode>m/d/yyyy</c:formatCode>
                <c:ptCount val="46"/>
                <c:pt idx="0">
                  <c:v>44606</c:v>
                </c:pt>
                <c:pt idx="1">
                  <c:v>44613</c:v>
                </c:pt>
                <c:pt idx="2">
                  <c:v>44620</c:v>
                </c:pt>
                <c:pt idx="3">
                  <c:v>44627</c:v>
                </c:pt>
                <c:pt idx="4">
                  <c:v>44634</c:v>
                </c:pt>
                <c:pt idx="5">
                  <c:v>44641</c:v>
                </c:pt>
                <c:pt idx="6">
                  <c:v>44648</c:v>
                </c:pt>
                <c:pt idx="7">
                  <c:v>44655</c:v>
                </c:pt>
                <c:pt idx="8">
                  <c:v>44662</c:v>
                </c:pt>
                <c:pt idx="9">
                  <c:v>44669</c:v>
                </c:pt>
                <c:pt idx="10">
                  <c:v>44676</c:v>
                </c:pt>
                <c:pt idx="11">
                  <c:v>44683</c:v>
                </c:pt>
                <c:pt idx="12">
                  <c:v>44690</c:v>
                </c:pt>
                <c:pt idx="13">
                  <c:v>44697</c:v>
                </c:pt>
                <c:pt idx="14">
                  <c:v>44704</c:v>
                </c:pt>
                <c:pt idx="15">
                  <c:v>44711</c:v>
                </c:pt>
                <c:pt idx="16">
                  <c:v>44718</c:v>
                </c:pt>
                <c:pt idx="17">
                  <c:v>44725</c:v>
                </c:pt>
                <c:pt idx="18">
                  <c:v>44732</c:v>
                </c:pt>
                <c:pt idx="19">
                  <c:v>44739</c:v>
                </c:pt>
                <c:pt idx="20">
                  <c:v>44746</c:v>
                </c:pt>
                <c:pt idx="21">
                  <c:v>44753</c:v>
                </c:pt>
                <c:pt idx="22">
                  <c:v>44760</c:v>
                </c:pt>
                <c:pt idx="23">
                  <c:v>44767</c:v>
                </c:pt>
                <c:pt idx="24">
                  <c:v>44774</c:v>
                </c:pt>
                <c:pt idx="25">
                  <c:v>44781</c:v>
                </c:pt>
                <c:pt idx="26">
                  <c:v>44788</c:v>
                </c:pt>
                <c:pt idx="27">
                  <c:v>44795</c:v>
                </c:pt>
                <c:pt idx="28">
                  <c:v>44802</c:v>
                </c:pt>
                <c:pt idx="29">
                  <c:v>44809</c:v>
                </c:pt>
                <c:pt idx="30">
                  <c:v>44816</c:v>
                </c:pt>
                <c:pt idx="31">
                  <c:v>44823</c:v>
                </c:pt>
                <c:pt idx="32">
                  <c:v>44830</c:v>
                </c:pt>
                <c:pt idx="33">
                  <c:v>44837</c:v>
                </c:pt>
                <c:pt idx="34">
                  <c:v>44844</c:v>
                </c:pt>
                <c:pt idx="35">
                  <c:v>44851</c:v>
                </c:pt>
                <c:pt idx="36">
                  <c:v>44858</c:v>
                </c:pt>
                <c:pt idx="37">
                  <c:v>44865</c:v>
                </c:pt>
                <c:pt idx="38">
                  <c:v>44872</c:v>
                </c:pt>
                <c:pt idx="39">
                  <c:v>44879</c:v>
                </c:pt>
                <c:pt idx="40">
                  <c:v>44886</c:v>
                </c:pt>
                <c:pt idx="41">
                  <c:v>44893</c:v>
                </c:pt>
                <c:pt idx="42">
                  <c:v>44900</c:v>
                </c:pt>
                <c:pt idx="43">
                  <c:v>44907</c:v>
                </c:pt>
                <c:pt idx="44">
                  <c:v>44914</c:v>
                </c:pt>
                <c:pt idx="45">
                  <c:v>44921</c:v>
                </c:pt>
              </c:numCache>
            </c:numRef>
          </c:cat>
          <c:val>
            <c:numRef>
              <c:f>'booster enroll'!$H$6:$H$51</c:f>
              <c:numCache>
                <c:formatCode>General</c:formatCode>
                <c:ptCount val="46"/>
                <c:pt idx="0">
                  <c:v>838</c:v>
                </c:pt>
                <c:pt idx="1">
                  <c:v>1648</c:v>
                </c:pt>
                <c:pt idx="2">
                  <c:v>2434</c:v>
                </c:pt>
                <c:pt idx="3">
                  <c:v>3213</c:v>
                </c:pt>
                <c:pt idx="4">
                  <c:v>3897</c:v>
                </c:pt>
                <c:pt idx="5">
                  <c:v>4643</c:v>
                </c:pt>
                <c:pt idx="6">
                  <c:v>5369</c:v>
                </c:pt>
                <c:pt idx="7">
                  <c:v>6039</c:v>
                </c:pt>
                <c:pt idx="8">
                  <c:v>6672</c:v>
                </c:pt>
                <c:pt idx="9">
                  <c:v>7274</c:v>
                </c:pt>
                <c:pt idx="10">
                  <c:v>7866</c:v>
                </c:pt>
                <c:pt idx="11">
                  <c:v>8505</c:v>
                </c:pt>
                <c:pt idx="12">
                  <c:v>9084</c:v>
                </c:pt>
                <c:pt idx="13">
                  <c:v>9594</c:v>
                </c:pt>
                <c:pt idx="14">
                  <c:v>10092</c:v>
                </c:pt>
                <c:pt idx="15">
                  <c:v>10604</c:v>
                </c:pt>
                <c:pt idx="16">
                  <c:v>11136</c:v>
                </c:pt>
                <c:pt idx="17">
                  <c:v>11628</c:v>
                </c:pt>
                <c:pt idx="18">
                  <c:v>12153</c:v>
                </c:pt>
                <c:pt idx="19">
                  <c:v>12731</c:v>
                </c:pt>
                <c:pt idx="20">
                  <c:v>13231</c:v>
                </c:pt>
                <c:pt idx="21">
                  <c:v>13730</c:v>
                </c:pt>
                <c:pt idx="22">
                  <c:v>14315</c:v>
                </c:pt>
                <c:pt idx="23">
                  <c:v>14895</c:v>
                </c:pt>
                <c:pt idx="24">
                  <c:v>15445</c:v>
                </c:pt>
                <c:pt idx="25">
                  <c:v>16036</c:v>
                </c:pt>
                <c:pt idx="26">
                  <c:v>16592</c:v>
                </c:pt>
                <c:pt idx="27">
                  <c:v>17150</c:v>
                </c:pt>
                <c:pt idx="28">
                  <c:v>17629</c:v>
                </c:pt>
                <c:pt idx="29">
                  <c:v>18256</c:v>
                </c:pt>
                <c:pt idx="30">
                  <c:v>18803</c:v>
                </c:pt>
                <c:pt idx="31">
                  <c:v>19399</c:v>
                </c:pt>
                <c:pt idx="32">
                  <c:v>20022</c:v>
                </c:pt>
                <c:pt idx="33">
                  <c:v>20695</c:v>
                </c:pt>
                <c:pt idx="34">
                  <c:v>21341</c:v>
                </c:pt>
                <c:pt idx="35">
                  <c:v>21922</c:v>
                </c:pt>
                <c:pt idx="36">
                  <c:v>22537</c:v>
                </c:pt>
                <c:pt idx="37">
                  <c:v>23097</c:v>
                </c:pt>
                <c:pt idx="38">
                  <c:v>23651</c:v>
                </c:pt>
                <c:pt idx="39">
                  <c:v>24198</c:v>
                </c:pt>
                <c:pt idx="40">
                  <c:v>24777</c:v>
                </c:pt>
                <c:pt idx="41">
                  <c:v>25377</c:v>
                </c:pt>
                <c:pt idx="42">
                  <c:v>26004</c:v>
                </c:pt>
                <c:pt idx="43">
                  <c:v>26649</c:v>
                </c:pt>
                <c:pt idx="44">
                  <c:v>27377</c:v>
                </c:pt>
                <c:pt idx="45">
                  <c:v>28185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01-4D25-A5B3-F9C04FABD8C5}"/>
            </c:ext>
          </c:extLst>
        </c:ser>
        <c:ser>
          <c:idx val="1"/>
          <c:order val="1"/>
          <c:tx>
            <c:strRef>
              <c:f>'booster enroll'!$I$5</c:f>
              <c:strCache>
                <c:ptCount val="1"/>
                <c:pt idx="0">
                  <c:v>cum v1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enroll'!$G$6:$G$51</c:f>
              <c:numCache>
                <c:formatCode>m/d/yyyy</c:formatCode>
                <c:ptCount val="46"/>
                <c:pt idx="0">
                  <c:v>44606</c:v>
                </c:pt>
                <c:pt idx="1">
                  <c:v>44613</c:v>
                </c:pt>
                <c:pt idx="2">
                  <c:v>44620</c:v>
                </c:pt>
                <c:pt idx="3">
                  <c:v>44627</c:v>
                </c:pt>
                <c:pt idx="4">
                  <c:v>44634</c:v>
                </c:pt>
                <c:pt idx="5">
                  <c:v>44641</c:v>
                </c:pt>
                <c:pt idx="6">
                  <c:v>44648</c:v>
                </c:pt>
                <c:pt idx="7">
                  <c:v>44655</c:v>
                </c:pt>
                <c:pt idx="8">
                  <c:v>44662</c:v>
                </c:pt>
                <c:pt idx="9">
                  <c:v>44669</c:v>
                </c:pt>
                <c:pt idx="10">
                  <c:v>44676</c:v>
                </c:pt>
                <c:pt idx="11">
                  <c:v>44683</c:v>
                </c:pt>
                <c:pt idx="12">
                  <c:v>44690</c:v>
                </c:pt>
                <c:pt idx="13">
                  <c:v>44697</c:v>
                </c:pt>
                <c:pt idx="14">
                  <c:v>44704</c:v>
                </c:pt>
                <c:pt idx="15">
                  <c:v>44711</c:v>
                </c:pt>
                <c:pt idx="16">
                  <c:v>44718</c:v>
                </c:pt>
                <c:pt idx="17">
                  <c:v>44725</c:v>
                </c:pt>
                <c:pt idx="18">
                  <c:v>44732</c:v>
                </c:pt>
                <c:pt idx="19">
                  <c:v>44739</c:v>
                </c:pt>
                <c:pt idx="20">
                  <c:v>44746</c:v>
                </c:pt>
                <c:pt idx="21">
                  <c:v>44753</c:v>
                </c:pt>
                <c:pt idx="22">
                  <c:v>44760</c:v>
                </c:pt>
                <c:pt idx="23">
                  <c:v>44767</c:v>
                </c:pt>
                <c:pt idx="24">
                  <c:v>44774</c:v>
                </c:pt>
                <c:pt idx="25">
                  <c:v>44781</c:v>
                </c:pt>
                <c:pt idx="26">
                  <c:v>44788</c:v>
                </c:pt>
                <c:pt idx="27">
                  <c:v>44795</c:v>
                </c:pt>
                <c:pt idx="28">
                  <c:v>44802</c:v>
                </c:pt>
                <c:pt idx="29">
                  <c:v>44809</c:v>
                </c:pt>
                <c:pt idx="30">
                  <c:v>44816</c:v>
                </c:pt>
                <c:pt idx="31">
                  <c:v>44823</c:v>
                </c:pt>
                <c:pt idx="32">
                  <c:v>44830</c:v>
                </c:pt>
                <c:pt idx="33">
                  <c:v>44837</c:v>
                </c:pt>
                <c:pt idx="34">
                  <c:v>44844</c:v>
                </c:pt>
                <c:pt idx="35">
                  <c:v>44851</c:v>
                </c:pt>
                <c:pt idx="36">
                  <c:v>44858</c:v>
                </c:pt>
                <c:pt idx="37">
                  <c:v>44865</c:v>
                </c:pt>
                <c:pt idx="38">
                  <c:v>44872</c:v>
                </c:pt>
                <c:pt idx="39">
                  <c:v>44879</c:v>
                </c:pt>
                <c:pt idx="40">
                  <c:v>44886</c:v>
                </c:pt>
                <c:pt idx="41">
                  <c:v>44893</c:v>
                </c:pt>
                <c:pt idx="42">
                  <c:v>44900</c:v>
                </c:pt>
                <c:pt idx="43">
                  <c:v>44907</c:v>
                </c:pt>
                <c:pt idx="44">
                  <c:v>44914</c:v>
                </c:pt>
                <c:pt idx="45">
                  <c:v>44921</c:v>
                </c:pt>
              </c:numCache>
            </c:numRef>
          </c:cat>
          <c:val>
            <c:numRef>
              <c:f>'booster enroll'!$I$6:$I$51</c:f>
              <c:numCache>
                <c:formatCode>General</c:formatCode>
                <c:ptCount val="46"/>
                <c:pt idx="0">
                  <c:v>101</c:v>
                </c:pt>
                <c:pt idx="1">
                  <c:v>207</c:v>
                </c:pt>
                <c:pt idx="2">
                  <c:v>315</c:v>
                </c:pt>
                <c:pt idx="3">
                  <c:v>393</c:v>
                </c:pt>
                <c:pt idx="4">
                  <c:v>467</c:v>
                </c:pt>
                <c:pt idx="5">
                  <c:v>570</c:v>
                </c:pt>
                <c:pt idx="6">
                  <c:v>675</c:v>
                </c:pt>
                <c:pt idx="7">
                  <c:v>758</c:v>
                </c:pt>
                <c:pt idx="8">
                  <c:v>843</c:v>
                </c:pt>
                <c:pt idx="9">
                  <c:v>933</c:v>
                </c:pt>
                <c:pt idx="10">
                  <c:v>1025</c:v>
                </c:pt>
                <c:pt idx="11">
                  <c:v>1087</c:v>
                </c:pt>
                <c:pt idx="12">
                  <c:v>1169</c:v>
                </c:pt>
                <c:pt idx="13">
                  <c:v>1242</c:v>
                </c:pt>
                <c:pt idx="14">
                  <c:v>1302</c:v>
                </c:pt>
                <c:pt idx="15">
                  <c:v>1362</c:v>
                </c:pt>
                <c:pt idx="16">
                  <c:v>1431</c:v>
                </c:pt>
                <c:pt idx="17">
                  <c:v>1501</c:v>
                </c:pt>
                <c:pt idx="18">
                  <c:v>1583</c:v>
                </c:pt>
                <c:pt idx="19">
                  <c:v>1653</c:v>
                </c:pt>
                <c:pt idx="20">
                  <c:v>1703</c:v>
                </c:pt>
                <c:pt idx="21">
                  <c:v>1763</c:v>
                </c:pt>
                <c:pt idx="22">
                  <c:v>1834</c:v>
                </c:pt>
                <c:pt idx="23">
                  <c:v>1920</c:v>
                </c:pt>
                <c:pt idx="24">
                  <c:v>1976</c:v>
                </c:pt>
                <c:pt idx="25">
                  <c:v>2039</c:v>
                </c:pt>
                <c:pt idx="26">
                  <c:v>2112</c:v>
                </c:pt>
                <c:pt idx="27">
                  <c:v>2188</c:v>
                </c:pt>
                <c:pt idx="28">
                  <c:v>2253</c:v>
                </c:pt>
                <c:pt idx="29">
                  <c:v>2319</c:v>
                </c:pt>
                <c:pt idx="30">
                  <c:v>2386</c:v>
                </c:pt>
                <c:pt idx="31">
                  <c:v>2470</c:v>
                </c:pt>
                <c:pt idx="32">
                  <c:v>2543</c:v>
                </c:pt>
                <c:pt idx="33">
                  <c:v>2615</c:v>
                </c:pt>
                <c:pt idx="34">
                  <c:v>2686</c:v>
                </c:pt>
                <c:pt idx="35">
                  <c:v>2769</c:v>
                </c:pt>
                <c:pt idx="36">
                  <c:v>2842</c:v>
                </c:pt>
                <c:pt idx="37">
                  <c:v>2904</c:v>
                </c:pt>
                <c:pt idx="38">
                  <c:v>2964</c:v>
                </c:pt>
                <c:pt idx="39">
                  <c:v>3012</c:v>
                </c:pt>
                <c:pt idx="40">
                  <c:v>3100</c:v>
                </c:pt>
                <c:pt idx="41">
                  <c:v>3166</c:v>
                </c:pt>
                <c:pt idx="42">
                  <c:v>3239</c:v>
                </c:pt>
                <c:pt idx="43">
                  <c:v>3322</c:v>
                </c:pt>
                <c:pt idx="44">
                  <c:v>3410</c:v>
                </c:pt>
                <c:pt idx="45">
                  <c:v>3509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01-4D25-A5B3-F9C04FABD8C5}"/>
            </c:ext>
          </c:extLst>
        </c:ser>
        <c:ser>
          <c:idx val="2"/>
          <c:order val="2"/>
          <c:tx>
            <c:strRef>
              <c:f>'booster enroll'!$J$5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'booster enroll'!$G$6:$G$51</c:f>
              <c:numCache>
                <c:formatCode>m/d/yyyy</c:formatCode>
                <c:ptCount val="46"/>
                <c:pt idx="0">
                  <c:v>44606</c:v>
                </c:pt>
                <c:pt idx="1">
                  <c:v>44613</c:v>
                </c:pt>
                <c:pt idx="2">
                  <c:v>44620</c:v>
                </c:pt>
                <c:pt idx="3">
                  <c:v>44627</c:v>
                </c:pt>
                <c:pt idx="4">
                  <c:v>44634</c:v>
                </c:pt>
                <c:pt idx="5">
                  <c:v>44641</c:v>
                </c:pt>
                <c:pt idx="6">
                  <c:v>44648</c:v>
                </c:pt>
                <c:pt idx="7">
                  <c:v>44655</c:v>
                </c:pt>
                <c:pt idx="8">
                  <c:v>44662</c:v>
                </c:pt>
                <c:pt idx="9">
                  <c:v>44669</c:v>
                </c:pt>
                <c:pt idx="10">
                  <c:v>44676</c:v>
                </c:pt>
                <c:pt idx="11">
                  <c:v>44683</c:v>
                </c:pt>
                <c:pt idx="12">
                  <c:v>44690</c:v>
                </c:pt>
                <c:pt idx="13">
                  <c:v>44697</c:v>
                </c:pt>
                <c:pt idx="14">
                  <c:v>44704</c:v>
                </c:pt>
                <c:pt idx="15">
                  <c:v>44711</c:v>
                </c:pt>
                <c:pt idx="16">
                  <c:v>44718</c:v>
                </c:pt>
                <c:pt idx="17">
                  <c:v>44725</c:v>
                </c:pt>
                <c:pt idx="18">
                  <c:v>44732</c:v>
                </c:pt>
                <c:pt idx="19">
                  <c:v>44739</c:v>
                </c:pt>
                <c:pt idx="20">
                  <c:v>44746</c:v>
                </c:pt>
                <c:pt idx="21">
                  <c:v>44753</c:v>
                </c:pt>
                <c:pt idx="22">
                  <c:v>44760</c:v>
                </c:pt>
                <c:pt idx="23">
                  <c:v>44767</c:v>
                </c:pt>
                <c:pt idx="24">
                  <c:v>44774</c:v>
                </c:pt>
                <c:pt idx="25">
                  <c:v>44781</c:v>
                </c:pt>
                <c:pt idx="26">
                  <c:v>44788</c:v>
                </c:pt>
                <c:pt idx="27">
                  <c:v>44795</c:v>
                </c:pt>
                <c:pt idx="28">
                  <c:v>44802</c:v>
                </c:pt>
                <c:pt idx="29">
                  <c:v>44809</c:v>
                </c:pt>
                <c:pt idx="30">
                  <c:v>44816</c:v>
                </c:pt>
                <c:pt idx="31">
                  <c:v>44823</c:v>
                </c:pt>
                <c:pt idx="32">
                  <c:v>44830</c:v>
                </c:pt>
                <c:pt idx="33">
                  <c:v>44837</c:v>
                </c:pt>
                <c:pt idx="34">
                  <c:v>44844</c:v>
                </c:pt>
                <c:pt idx="35">
                  <c:v>44851</c:v>
                </c:pt>
                <c:pt idx="36">
                  <c:v>44858</c:v>
                </c:pt>
                <c:pt idx="37">
                  <c:v>44865</c:v>
                </c:pt>
                <c:pt idx="38">
                  <c:v>44872</c:v>
                </c:pt>
                <c:pt idx="39">
                  <c:v>44879</c:v>
                </c:pt>
                <c:pt idx="40">
                  <c:v>44886</c:v>
                </c:pt>
                <c:pt idx="41">
                  <c:v>44893</c:v>
                </c:pt>
                <c:pt idx="42">
                  <c:v>44900</c:v>
                </c:pt>
                <c:pt idx="43">
                  <c:v>44907</c:v>
                </c:pt>
                <c:pt idx="44">
                  <c:v>44914</c:v>
                </c:pt>
                <c:pt idx="45">
                  <c:v>44921</c:v>
                </c:pt>
              </c:numCache>
            </c:numRef>
          </c:cat>
          <c:val>
            <c:numRef>
              <c:f>'booster enroll'!$J$6:$J$51</c:f>
              <c:numCache>
                <c:formatCode>General</c:formatCode>
                <c:ptCount val="46"/>
                <c:pt idx="0">
                  <c:v>669</c:v>
                </c:pt>
                <c:pt idx="1">
                  <c:v>1241</c:v>
                </c:pt>
                <c:pt idx="2">
                  <c:v>1778</c:v>
                </c:pt>
                <c:pt idx="3">
                  <c:v>2331</c:v>
                </c:pt>
                <c:pt idx="4">
                  <c:v>2871</c:v>
                </c:pt>
                <c:pt idx="5">
                  <c:v>3405</c:v>
                </c:pt>
                <c:pt idx="6">
                  <c:v>3958</c:v>
                </c:pt>
                <c:pt idx="7">
                  <c:v>4462</c:v>
                </c:pt>
                <c:pt idx="8">
                  <c:v>4939</c:v>
                </c:pt>
                <c:pt idx="9">
                  <c:v>5427</c:v>
                </c:pt>
                <c:pt idx="10">
                  <c:v>5881</c:v>
                </c:pt>
                <c:pt idx="11">
                  <c:v>6328</c:v>
                </c:pt>
                <c:pt idx="12">
                  <c:v>6733</c:v>
                </c:pt>
                <c:pt idx="13">
                  <c:v>7165</c:v>
                </c:pt>
                <c:pt idx="14">
                  <c:v>7548</c:v>
                </c:pt>
                <c:pt idx="15">
                  <c:v>7949</c:v>
                </c:pt>
                <c:pt idx="16">
                  <c:v>8371</c:v>
                </c:pt>
                <c:pt idx="17">
                  <c:v>8765</c:v>
                </c:pt>
                <c:pt idx="18">
                  <c:v>9135</c:v>
                </c:pt>
                <c:pt idx="19">
                  <c:v>9550</c:v>
                </c:pt>
                <c:pt idx="20">
                  <c:v>9905</c:v>
                </c:pt>
                <c:pt idx="21">
                  <c:v>10263</c:v>
                </c:pt>
                <c:pt idx="22">
                  <c:v>10655</c:v>
                </c:pt>
                <c:pt idx="23">
                  <c:v>11034</c:v>
                </c:pt>
                <c:pt idx="24">
                  <c:v>11442</c:v>
                </c:pt>
                <c:pt idx="25">
                  <c:v>11826</c:v>
                </c:pt>
                <c:pt idx="26">
                  <c:v>12221</c:v>
                </c:pt>
                <c:pt idx="27">
                  <c:v>12615</c:v>
                </c:pt>
                <c:pt idx="28">
                  <c:v>12983</c:v>
                </c:pt>
                <c:pt idx="29">
                  <c:v>13368</c:v>
                </c:pt>
                <c:pt idx="30">
                  <c:v>13762</c:v>
                </c:pt>
                <c:pt idx="31">
                  <c:v>14155</c:v>
                </c:pt>
                <c:pt idx="32">
                  <c:v>14579</c:v>
                </c:pt>
                <c:pt idx="33">
                  <c:v>15002</c:v>
                </c:pt>
                <c:pt idx="34">
                  <c:v>15392</c:v>
                </c:pt>
                <c:pt idx="35">
                  <c:v>15805</c:v>
                </c:pt>
                <c:pt idx="36">
                  <c:v>16175</c:v>
                </c:pt>
                <c:pt idx="37">
                  <c:v>16539</c:v>
                </c:pt>
                <c:pt idx="38">
                  <c:v>16906</c:v>
                </c:pt>
                <c:pt idx="39">
                  <c:v>17283</c:v>
                </c:pt>
                <c:pt idx="40">
                  <c:v>17696</c:v>
                </c:pt>
                <c:pt idx="41">
                  <c:v>18135</c:v>
                </c:pt>
                <c:pt idx="42">
                  <c:v>18549</c:v>
                </c:pt>
                <c:pt idx="43">
                  <c:v>19046</c:v>
                </c:pt>
                <c:pt idx="44">
                  <c:v>19535</c:v>
                </c:pt>
                <c:pt idx="45">
                  <c:v>20107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01-4D25-A5B3-F9C04FABD8C5}"/>
            </c:ext>
          </c:extLst>
        </c:ser>
        <c:ser>
          <c:idx val="3"/>
          <c:order val="3"/>
          <c:tx>
            <c:strRef>
              <c:f>'booster enroll'!$K$5</c:f>
              <c:strCache>
                <c:ptCount val="1"/>
                <c:pt idx="0">
                  <c:v>cum v3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'booster enroll'!$G$6:$G$51</c:f>
              <c:numCache>
                <c:formatCode>m/d/yyyy</c:formatCode>
                <c:ptCount val="46"/>
                <c:pt idx="0">
                  <c:v>44606</c:v>
                </c:pt>
                <c:pt idx="1">
                  <c:v>44613</c:v>
                </c:pt>
                <c:pt idx="2">
                  <c:v>44620</c:v>
                </c:pt>
                <c:pt idx="3">
                  <c:v>44627</c:v>
                </c:pt>
                <c:pt idx="4">
                  <c:v>44634</c:v>
                </c:pt>
                <c:pt idx="5">
                  <c:v>44641</c:v>
                </c:pt>
                <c:pt idx="6">
                  <c:v>44648</c:v>
                </c:pt>
                <c:pt idx="7">
                  <c:v>44655</c:v>
                </c:pt>
                <c:pt idx="8">
                  <c:v>44662</c:v>
                </c:pt>
                <c:pt idx="9">
                  <c:v>44669</c:v>
                </c:pt>
                <c:pt idx="10">
                  <c:v>44676</c:v>
                </c:pt>
                <c:pt idx="11">
                  <c:v>44683</c:v>
                </c:pt>
                <c:pt idx="12">
                  <c:v>44690</c:v>
                </c:pt>
                <c:pt idx="13">
                  <c:v>44697</c:v>
                </c:pt>
                <c:pt idx="14">
                  <c:v>44704</c:v>
                </c:pt>
                <c:pt idx="15">
                  <c:v>44711</c:v>
                </c:pt>
                <c:pt idx="16">
                  <c:v>44718</c:v>
                </c:pt>
                <c:pt idx="17">
                  <c:v>44725</c:v>
                </c:pt>
                <c:pt idx="18">
                  <c:v>44732</c:v>
                </c:pt>
                <c:pt idx="19">
                  <c:v>44739</c:v>
                </c:pt>
                <c:pt idx="20">
                  <c:v>44746</c:v>
                </c:pt>
                <c:pt idx="21">
                  <c:v>44753</c:v>
                </c:pt>
                <c:pt idx="22">
                  <c:v>44760</c:v>
                </c:pt>
                <c:pt idx="23">
                  <c:v>44767</c:v>
                </c:pt>
                <c:pt idx="24">
                  <c:v>44774</c:v>
                </c:pt>
                <c:pt idx="25">
                  <c:v>44781</c:v>
                </c:pt>
                <c:pt idx="26">
                  <c:v>44788</c:v>
                </c:pt>
                <c:pt idx="27">
                  <c:v>44795</c:v>
                </c:pt>
                <c:pt idx="28">
                  <c:v>44802</c:v>
                </c:pt>
                <c:pt idx="29">
                  <c:v>44809</c:v>
                </c:pt>
                <c:pt idx="30">
                  <c:v>44816</c:v>
                </c:pt>
                <c:pt idx="31">
                  <c:v>44823</c:v>
                </c:pt>
                <c:pt idx="32">
                  <c:v>44830</c:v>
                </c:pt>
                <c:pt idx="33">
                  <c:v>44837</c:v>
                </c:pt>
                <c:pt idx="34">
                  <c:v>44844</c:v>
                </c:pt>
                <c:pt idx="35">
                  <c:v>44851</c:v>
                </c:pt>
                <c:pt idx="36">
                  <c:v>44858</c:v>
                </c:pt>
                <c:pt idx="37">
                  <c:v>44865</c:v>
                </c:pt>
                <c:pt idx="38">
                  <c:v>44872</c:v>
                </c:pt>
                <c:pt idx="39">
                  <c:v>44879</c:v>
                </c:pt>
                <c:pt idx="40">
                  <c:v>44886</c:v>
                </c:pt>
                <c:pt idx="41">
                  <c:v>44893</c:v>
                </c:pt>
                <c:pt idx="42">
                  <c:v>44900</c:v>
                </c:pt>
                <c:pt idx="43">
                  <c:v>44907</c:v>
                </c:pt>
                <c:pt idx="44">
                  <c:v>44914</c:v>
                </c:pt>
                <c:pt idx="45">
                  <c:v>44921</c:v>
                </c:pt>
              </c:numCache>
            </c:numRef>
          </c:cat>
          <c:val>
            <c:numRef>
              <c:f>'booster enroll'!$K$6:$K$51</c:f>
              <c:numCache>
                <c:formatCode>General</c:formatCode>
                <c:ptCount val="46"/>
                <c:pt idx="0">
                  <c:v>1061</c:v>
                </c:pt>
                <c:pt idx="1">
                  <c:v>2127</c:v>
                </c:pt>
                <c:pt idx="2">
                  <c:v>3157</c:v>
                </c:pt>
                <c:pt idx="3">
                  <c:v>4195</c:v>
                </c:pt>
                <c:pt idx="4">
                  <c:v>5268</c:v>
                </c:pt>
                <c:pt idx="5">
                  <c:v>6407</c:v>
                </c:pt>
                <c:pt idx="6">
                  <c:v>7590</c:v>
                </c:pt>
                <c:pt idx="7">
                  <c:v>8816</c:v>
                </c:pt>
                <c:pt idx="8">
                  <c:v>9998</c:v>
                </c:pt>
                <c:pt idx="9">
                  <c:v>11196</c:v>
                </c:pt>
                <c:pt idx="10">
                  <c:v>12383</c:v>
                </c:pt>
                <c:pt idx="11">
                  <c:v>13560</c:v>
                </c:pt>
                <c:pt idx="12">
                  <c:v>14732</c:v>
                </c:pt>
                <c:pt idx="13">
                  <c:v>15810</c:v>
                </c:pt>
                <c:pt idx="14">
                  <c:v>16824</c:v>
                </c:pt>
                <c:pt idx="15">
                  <c:v>17943</c:v>
                </c:pt>
                <c:pt idx="16">
                  <c:v>19034</c:v>
                </c:pt>
                <c:pt idx="17">
                  <c:v>20106</c:v>
                </c:pt>
                <c:pt idx="18">
                  <c:v>21151</c:v>
                </c:pt>
                <c:pt idx="19">
                  <c:v>22324</c:v>
                </c:pt>
                <c:pt idx="20">
                  <c:v>23350</c:v>
                </c:pt>
                <c:pt idx="21">
                  <c:v>24443</c:v>
                </c:pt>
                <c:pt idx="22">
                  <c:v>25783</c:v>
                </c:pt>
                <c:pt idx="23">
                  <c:v>26968</c:v>
                </c:pt>
                <c:pt idx="24">
                  <c:v>28213</c:v>
                </c:pt>
                <c:pt idx="25">
                  <c:v>29417</c:v>
                </c:pt>
                <c:pt idx="26">
                  <c:v>30641</c:v>
                </c:pt>
                <c:pt idx="27">
                  <c:v>31774</c:v>
                </c:pt>
                <c:pt idx="28">
                  <c:v>32937</c:v>
                </c:pt>
                <c:pt idx="29">
                  <c:v>34097</c:v>
                </c:pt>
                <c:pt idx="30">
                  <c:v>35371</c:v>
                </c:pt>
                <c:pt idx="31">
                  <c:v>36658</c:v>
                </c:pt>
                <c:pt idx="32">
                  <c:v>37956</c:v>
                </c:pt>
                <c:pt idx="33">
                  <c:v>39292</c:v>
                </c:pt>
                <c:pt idx="34">
                  <c:v>40605</c:v>
                </c:pt>
                <c:pt idx="35">
                  <c:v>41928</c:v>
                </c:pt>
                <c:pt idx="36">
                  <c:v>43225</c:v>
                </c:pt>
                <c:pt idx="37">
                  <c:v>44467</c:v>
                </c:pt>
                <c:pt idx="38">
                  <c:v>45788</c:v>
                </c:pt>
                <c:pt idx="39">
                  <c:v>47101</c:v>
                </c:pt>
                <c:pt idx="40">
                  <c:v>48378</c:v>
                </c:pt>
                <c:pt idx="41">
                  <c:v>49786</c:v>
                </c:pt>
                <c:pt idx="42">
                  <c:v>51186</c:v>
                </c:pt>
                <c:pt idx="43">
                  <c:v>52756</c:v>
                </c:pt>
                <c:pt idx="44">
                  <c:v>54535</c:v>
                </c:pt>
                <c:pt idx="45">
                  <c:v>56295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801-4D25-A5B3-F9C04FABD8C5}"/>
            </c:ext>
          </c:extLst>
        </c:ser>
        <c:ser>
          <c:idx val="4"/>
          <c:order val="4"/>
          <c:tx>
            <c:strRef>
              <c:f>'booster enroll'!$L$5</c:f>
              <c:strCache>
                <c:ptCount val="1"/>
                <c:pt idx="0">
                  <c:v>cum unboosted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'booster enroll'!$G$6:$G$51</c:f>
              <c:numCache>
                <c:formatCode>m/d/yyyy</c:formatCode>
                <c:ptCount val="46"/>
                <c:pt idx="0">
                  <c:v>44606</c:v>
                </c:pt>
                <c:pt idx="1">
                  <c:v>44613</c:v>
                </c:pt>
                <c:pt idx="2">
                  <c:v>44620</c:v>
                </c:pt>
                <c:pt idx="3">
                  <c:v>44627</c:v>
                </c:pt>
                <c:pt idx="4">
                  <c:v>44634</c:v>
                </c:pt>
                <c:pt idx="5">
                  <c:v>44641</c:v>
                </c:pt>
                <c:pt idx="6">
                  <c:v>44648</c:v>
                </c:pt>
                <c:pt idx="7">
                  <c:v>44655</c:v>
                </c:pt>
                <c:pt idx="8">
                  <c:v>44662</c:v>
                </c:pt>
                <c:pt idx="9">
                  <c:v>44669</c:v>
                </c:pt>
                <c:pt idx="10">
                  <c:v>44676</c:v>
                </c:pt>
                <c:pt idx="11">
                  <c:v>44683</c:v>
                </c:pt>
                <c:pt idx="12">
                  <c:v>44690</c:v>
                </c:pt>
                <c:pt idx="13">
                  <c:v>44697</c:v>
                </c:pt>
                <c:pt idx="14">
                  <c:v>44704</c:v>
                </c:pt>
                <c:pt idx="15">
                  <c:v>44711</c:v>
                </c:pt>
                <c:pt idx="16">
                  <c:v>44718</c:v>
                </c:pt>
                <c:pt idx="17">
                  <c:v>44725</c:v>
                </c:pt>
                <c:pt idx="18">
                  <c:v>44732</c:v>
                </c:pt>
                <c:pt idx="19">
                  <c:v>44739</c:v>
                </c:pt>
                <c:pt idx="20">
                  <c:v>44746</c:v>
                </c:pt>
                <c:pt idx="21">
                  <c:v>44753</c:v>
                </c:pt>
                <c:pt idx="22">
                  <c:v>44760</c:v>
                </c:pt>
                <c:pt idx="23">
                  <c:v>44767</c:v>
                </c:pt>
                <c:pt idx="24">
                  <c:v>44774</c:v>
                </c:pt>
                <c:pt idx="25">
                  <c:v>44781</c:v>
                </c:pt>
                <c:pt idx="26">
                  <c:v>44788</c:v>
                </c:pt>
                <c:pt idx="27">
                  <c:v>44795</c:v>
                </c:pt>
                <c:pt idx="28">
                  <c:v>44802</c:v>
                </c:pt>
                <c:pt idx="29">
                  <c:v>44809</c:v>
                </c:pt>
                <c:pt idx="30">
                  <c:v>44816</c:v>
                </c:pt>
                <c:pt idx="31">
                  <c:v>44823</c:v>
                </c:pt>
                <c:pt idx="32">
                  <c:v>44830</c:v>
                </c:pt>
                <c:pt idx="33">
                  <c:v>44837</c:v>
                </c:pt>
                <c:pt idx="34">
                  <c:v>44844</c:v>
                </c:pt>
                <c:pt idx="35">
                  <c:v>44851</c:v>
                </c:pt>
                <c:pt idx="36">
                  <c:v>44858</c:v>
                </c:pt>
                <c:pt idx="37">
                  <c:v>44865</c:v>
                </c:pt>
                <c:pt idx="38">
                  <c:v>44872</c:v>
                </c:pt>
                <c:pt idx="39">
                  <c:v>44879</c:v>
                </c:pt>
                <c:pt idx="40">
                  <c:v>44886</c:v>
                </c:pt>
                <c:pt idx="41">
                  <c:v>44893</c:v>
                </c:pt>
                <c:pt idx="42">
                  <c:v>44900</c:v>
                </c:pt>
                <c:pt idx="43">
                  <c:v>44907</c:v>
                </c:pt>
                <c:pt idx="44">
                  <c:v>44914</c:v>
                </c:pt>
                <c:pt idx="45">
                  <c:v>44921</c:v>
                </c:pt>
              </c:numCache>
            </c:numRef>
          </c:cat>
          <c:val>
            <c:numRef>
              <c:f>'booster enroll'!$L$6:$L$51</c:f>
              <c:numCache>
                <c:formatCode>General</c:formatCode>
                <c:ptCount val="46"/>
                <c:pt idx="0">
                  <c:v>1608</c:v>
                </c:pt>
                <c:pt idx="1">
                  <c:v>3096</c:v>
                </c:pt>
                <c:pt idx="2">
                  <c:v>4527</c:v>
                </c:pt>
                <c:pt idx="3">
                  <c:v>5937</c:v>
                </c:pt>
                <c:pt idx="4">
                  <c:v>7235</c:v>
                </c:pt>
                <c:pt idx="5">
                  <c:v>8618</c:v>
                </c:pt>
                <c:pt idx="6">
                  <c:v>10002</c:v>
                </c:pt>
                <c:pt idx="7">
                  <c:v>11259</c:v>
                </c:pt>
                <c:pt idx="8">
                  <c:v>12454</c:v>
                </c:pt>
                <c:pt idx="9">
                  <c:v>13634</c:v>
                </c:pt>
                <c:pt idx="10">
                  <c:v>14772</c:v>
                </c:pt>
                <c:pt idx="11">
                  <c:v>15920</c:v>
                </c:pt>
                <c:pt idx="12">
                  <c:v>16986</c:v>
                </c:pt>
                <c:pt idx="13">
                  <c:v>18001</c:v>
                </c:pt>
                <c:pt idx="14">
                  <c:v>18942</c:v>
                </c:pt>
                <c:pt idx="15">
                  <c:v>19915</c:v>
                </c:pt>
                <c:pt idx="16">
                  <c:v>20938</c:v>
                </c:pt>
                <c:pt idx="17">
                  <c:v>21894</c:v>
                </c:pt>
                <c:pt idx="18">
                  <c:v>22871</c:v>
                </c:pt>
                <c:pt idx="19">
                  <c:v>23934</c:v>
                </c:pt>
                <c:pt idx="20">
                  <c:v>24839</c:v>
                </c:pt>
                <c:pt idx="21">
                  <c:v>25756</c:v>
                </c:pt>
                <c:pt idx="22">
                  <c:v>26804</c:v>
                </c:pt>
                <c:pt idx="23">
                  <c:v>27849</c:v>
                </c:pt>
                <c:pt idx="24">
                  <c:v>28863</c:v>
                </c:pt>
                <c:pt idx="25">
                  <c:v>29901</c:v>
                </c:pt>
                <c:pt idx="26">
                  <c:v>30925</c:v>
                </c:pt>
                <c:pt idx="27">
                  <c:v>31953</c:v>
                </c:pt>
                <c:pt idx="28">
                  <c:v>32865</c:v>
                </c:pt>
                <c:pt idx="29">
                  <c:v>33943</c:v>
                </c:pt>
                <c:pt idx="30">
                  <c:v>34951</c:v>
                </c:pt>
                <c:pt idx="31">
                  <c:v>36024</c:v>
                </c:pt>
                <c:pt idx="32">
                  <c:v>37144</c:v>
                </c:pt>
                <c:pt idx="33">
                  <c:v>38312</c:v>
                </c:pt>
                <c:pt idx="34">
                  <c:v>39419</c:v>
                </c:pt>
                <c:pt idx="35">
                  <c:v>40496</c:v>
                </c:pt>
                <c:pt idx="36">
                  <c:v>41554</c:v>
                </c:pt>
                <c:pt idx="37">
                  <c:v>42540</c:v>
                </c:pt>
                <c:pt idx="38">
                  <c:v>43521</c:v>
                </c:pt>
                <c:pt idx="39">
                  <c:v>44493</c:v>
                </c:pt>
                <c:pt idx="40">
                  <c:v>45573</c:v>
                </c:pt>
                <c:pt idx="41">
                  <c:v>46678</c:v>
                </c:pt>
                <c:pt idx="42">
                  <c:v>47792</c:v>
                </c:pt>
                <c:pt idx="43">
                  <c:v>49017</c:v>
                </c:pt>
                <c:pt idx="44">
                  <c:v>50322</c:v>
                </c:pt>
                <c:pt idx="45">
                  <c:v>51801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801-4D25-A5B3-F9C04FABD8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8123775"/>
        <c:axId val="2048126655"/>
      </c:lineChart>
      <c:dateAx>
        <c:axId val="204812377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8126655"/>
        <c:crosses val="autoZero"/>
        <c:auto val="1"/>
        <c:lblOffset val="100"/>
        <c:baseTimeUnit val="days"/>
      </c:dateAx>
      <c:valAx>
        <c:axId val="2048126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8123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[KCORv2.xlsx]matched Under 80!PivotTable4</c:name>
    <c:fmtId val="13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'matched Under 80'!$B$5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'matched Under 80'!$A$6:$A$246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Under 80'!$B$6:$B$246</c:f>
              <c:numCache>
                <c:formatCode>General</c:formatCode>
                <c:ptCount val="241"/>
                <c:pt idx="0">
                  <c:v>1928</c:v>
                </c:pt>
                <c:pt idx="1">
                  <c:v>1940</c:v>
                </c:pt>
                <c:pt idx="2">
                  <c:v>1955</c:v>
                </c:pt>
                <c:pt idx="3">
                  <c:v>1911</c:v>
                </c:pt>
                <c:pt idx="4">
                  <c:v>1856</c:v>
                </c:pt>
                <c:pt idx="5">
                  <c:v>1745</c:v>
                </c:pt>
                <c:pt idx="6">
                  <c:v>1641</c:v>
                </c:pt>
                <c:pt idx="7">
                  <c:v>1526</c:v>
                </c:pt>
                <c:pt idx="8">
                  <c:v>1575</c:v>
                </c:pt>
                <c:pt idx="9">
                  <c:v>1470</c:v>
                </c:pt>
                <c:pt idx="10">
                  <c:v>1484</c:v>
                </c:pt>
                <c:pt idx="11">
                  <c:v>1412</c:v>
                </c:pt>
                <c:pt idx="12">
                  <c:v>1439</c:v>
                </c:pt>
                <c:pt idx="13">
                  <c:v>1564</c:v>
                </c:pt>
                <c:pt idx="14">
                  <c:v>1493</c:v>
                </c:pt>
                <c:pt idx="15">
                  <c:v>1512</c:v>
                </c:pt>
                <c:pt idx="16">
                  <c:v>1545</c:v>
                </c:pt>
                <c:pt idx="17">
                  <c:v>1570</c:v>
                </c:pt>
                <c:pt idx="18">
                  <c:v>1502</c:v>
                </c:pt>
                <c:pt idx="19">
                  <c:v>1536</c:v>
                </c:pt>
                <c:pt idx="20">
                  <c:v>1582</c:v>
                </c:pt>
                <c:pt idx="21">
                  <c:v>1656</c:v>
                </c:pt>
                <c:pt idx="22">
                  <c:v>1624</c:v>
                </c:pt>
                <c:pt idx="23">
                  <c:v>1660</c:v>
                </c:pt>
                <c:pt idx="24">
                  <c:v>1559</c:v>
                </c:pt>
                <c:pt idx="25">
                  <c:v>1524</c:v>
                </c:pt>
                <c:pt idx="26">
                  <c:v>1546</c:v>
                </c:pt>
                <c:pt idx="27">
                  <c:v>1562</c:v>
                </c:pt>
                <c:pt idx="28">
                  <c:v>1615</c:v>
                </c:pt>
                <c:pt idx="29">
                  <c:v>1720</c:v>
                </c:pt>
                <c:pt idx="30">
                  <c:v>1729</c:v>
                </c:pt>
                <c:pt idx="31">
                  <c:v>1851</c:v>
                </c:pt>
                <c:pt idx="32">
                  <c:v>1993</c:v>
                </c:pt>
                <c:pt idx="33">
                  <c:v>2344</c:v>
                </c:pt>
                <c:pt idx="34">
                  <c:v>2642</c:v>
                </c:pt>
                <c:pt idx="35">
                  <c:v>2525</c:v>
                </c:pt>
                <c:pt idx="36">
                  <c:v>2368</c:v>
                </c:pt>
                <c:pt idx="37">
                  <c:v>2092</c:v>
                </c:pt>
                <c:pt idx="38">
                  <c:v>1892</c:v>
                </c:pt>
                <c:pt idx="39">
                  <c:v>1925</c:v>
                </c:pt>
                <c:pt idx="40">
                  <c:v>1835</c:v>
                </c:pt>
                <c:pt idx="41">
                  <c:v>1980</c:v>
                </c:pt>
                <c:pt idx="42">
                  <c:v>1983</c:v>
                </c:pt>
                <c:pt idx="43">
                  <c:v>2163</c:v>
                </c:pt>
                <c:pt idx="44">
                  <c:v>2369</c:v>
                </c:pt>
                <c:pt idx="45">
                  <c:v>2330</c:v>
                </c:pt>
                <c:pt idx="46">
                  <c:v>2264</c:v>
                </c:pt>
                <c:pt idx="47">
                  <c:v>2129</c:v>
                </c:pt>
                <c:pt idx="48">
                  <c:v>2033</c:v>
                </c:pt>
                <c:pt idx="49">
                  <c:v>2155</c:v>
                </c:pt>
                <c:pt idx="50">
                  <c:v>2226</c:v>
                </c:pt>
                <c:pt idx="51">
                  <c:v>2330</c:v>
                </c:pt>
                <c:pt idx="52">
                  <c:v>2511</c:v>
                </c:pt>
                <c:pt idx="53">
                  <c:v>2575</c:v>
                </c:pt>
                <c:pt idx="54">
                  <c:v>2387</c:v>
                </c:pt>
                <c:pt idx="55">
                  <c:v>2190</c:v>
                </c:pt>
                <c:pt idx="56">
                  <c:v>2010</c:v>
                </c:pt>
                <c:pt idx="57">
                  <c:v>1759</c:v>
                </c:pt>
                <c:pt idx="58">
                  <c:v>1496</c:v>
                </c:pt>
                <c:pt idx="59">
                  <c:v>1347</c:v>
                </c:pt>
                <c:pt idx="60">
                  <c:v>1324</c:v>
                </c:pt>
                <c:pt idx="61">
                  <c:v>1141</c:v>
                </c:pt>
                <c:pt idx="62">
                  <c:v>1043</c:v>
                </c:pt>
                <c:pt idx="63">
                  <c:v>884</c:v>
                </c:pt>
                <c:pt idx="64">
                  <c:v>803</c:v>
                </c:pt>
                <c:pt idx="65">
                  <c:v>831</c:v>
                </c:pt>
                <c:pt idx="66">
                  <c:v>742</c:v>
                </c:pt>
                <c:pt idx="67">
                  <c:v>747</c:v>
                </c:pt>
                <c:pt idx="68">
                  <c:v>685</c:v>
                </c:pt>
                <c:pt idx="69">
                  <c:v>649</c:v>
                </c:pt>
                <c:pt idx="70">
                  <c:v>665</c:v>
                </c:pt>
                <c:pt idx="71">
                  <c:v>638</c:v>
                </c:pt>
                <c:pt idx="72">
                  <c:v>650</c:v>
                </c:pt>
                <c:pt idx="73">
                  <c:v>639</c:v>
                </c:pt>
                <c:pt idx="74">
                  <c:v>567</c:v>
                </c:pt>
                <c:pt idx="75">
                  <c:v>643</c:v>
                </c:pt>
                <c:pt idx="76">
                  <c:v>631</c:v>
                </c:pt>
                <c:pt idx="77">
                  <c:v>580</c:v>
                </c:pt>
                <c:pt idx="78">
                  <c:v>580</c:v>
                </c:pt>
                <c:pt idx="79">
                  <c:v>590</c:v>
                </c:pt>
                <c:pt idx="80">
                  <c:v>639</c:v>
                </c:pt>
                <c:pt idx="81">
                  <c:v>640</c:v>
                </c:pt>
                <c:pt idx="82">
                  <c:v>591</c:v>
                </c:pt>
                <c:pt idx="83">
                  <c:v>579</c:v>
                </c:pt>
                <c:pt idx="84">
                  <c:v>638</c:v>
                </c:pt>
                <c:pt idx="85">
                  <c:v>699</c:v>
                </c:pt>
                <c:pt idx="86">
                  <c:v>760</c:v>
                </c:pt>
                <c:pt idx="87">
                  <c:v>787</c:v>
                </c:pt>
                <c:pt idx="88">
                  <c:v>895</c:v>
                </c:pt>
                <c:pt idx="89">
                  <c:v>1004</c:v>
                </c:pt>
                <c:pt idx="90">
                  <c:v>1029</c:v>
                </c:pt>
                <c:pt idx="91">
                  <c:v>1079</c:v>
                </c:pt>
                <c:pt idx="92">
                  <c:v>1094</c:v>
                </c:pt>
                <c:pt idx="93">
                  <c:v>1028</c:v>
                </c:pt>
                <c:pt idx="94">
                  <c:v>990</c:v>
                </c:pt>
                <c:pt idx="95">
                  <c:v>952</c:v>
                </c:pt>
                <c:pt idx="96">
                  <c:v>857</c:v>
                </c:pt>
                <c:pt idx="97">
                  <c:v>814</c:v>
                </c:pt>
                <c:pt idx="98">
                  <c:v>693</c:v>
                </c:pt>
                <c:pt idx="99">
                  <c:v>699</c:v>
                </c:pt>
                <c:pt idx="100">
                  <c:v>789</c:v>
                </c:pt>
                <c:pt idx="101">
                  <c:v>779</c:v>
                </c:pt>
                <c:pt idx="102">
                  <c:v>765</c:v>
                </c:pt>
                <c:pt idx="103">
                  <c:v>719</c:v>
                </c:pt>
                <c:pt idx="104">
                  <c:v>723</c:v>
                </c:pt>
                <c:pt idx="105">
                  <c:v>693</c:v>
                </c:pt>
                <c:pt idx="106">
                  <c:v>644</c:v>
                </c:pt>
                <c:pt idx="107">
                  <c:v>683</c:v>
                </c:pt>
                <c:pt idx="108">
                  <c:v>702</c:v>
                </c:pt>
                <c:pt idx="109">
                  <c:v>639</c:v>
                </c:pt>
                <c:pt idx="110">
                  <c:v>610</c:v>
                </c:pt>
                <c:pt idx="111">
                  <c:v>572</c:v>
                </c:pt>
                <c:pt idx="112">
                  <c:v>627</c:v>
                </c:pt>
                <c:pt idx="113">
                  <c:v>623</c:v>
                </c:pt>
                <c:pt idx="114">
                  <c:v>601</c:v>
                </c:pt>
                <c:pt idx="115">
                  <c:v>561</c:v>
                </c:pt>
                <c:pt idx="116">
                  <c:v>513</c:v>
                </c:pt>
                <c:pt idx="117">
                  <c:v>543</c:v>
                </c:pt>
                <c:pt idx="118">
                  <c:v>554</c:v>
                </c:pt>
                <c:pt idx="119">
                  <c:v>545</c:v>
                </c:pt>
                <c:pt idx="120">
                  <c:v>516</c:v>
                </c:pt>
                <c:pt idx="121">
                  <c:v>598</c:v>
                </c:pt>
                <c:pt idx="122">
                  <c:v>512</c:v>
                </c:pt>
                <c:pt idx="123">
                  <c:v>541</c:v>
                </c:pt>
                <c:pt idx="124">
                  <c:v>618</c:v>
                </c:pt>
                <c:pt idx="125">
                  <c:v>581</c:v>
                </c:pt>
                <c:pt idx="126">
                  <c:v>572</c:v>
                </c:pt>
                <c:pt idx="127">
                  <c:v>640</c:v>
                </c:pt>
                <c:pt idx="128">
                  <c:v>579</c:v>
                </c:pt>
                <c:pt idx="129">
                  <c:v>599</c:v>
                </c:pt>
                <c:pt idx="130">
                  <c:v>536</c:v>
                </c:pt>
                <c:pt idx="131">
                  <c:v>628</c:v>
                </c:pt>
                <c:pt idx="132">
                  <c:v>585</c:v>
                </c:pt>
                <c:pt idx="133">
                  <c:v>623</c:v>
                </c:pt>
                <c:pt idx="134">
                  <c:v>652</c:v>
                </c:pt>
                <c:pt idx="135">
                  <c:v>681</c:v>
                </c:pt>
                <c:pt idx="136">
                  <c:v>659</c:v>
                </c:pt>
                <c:pt idx="137">
                  <c:v>591</c:v>
                </c:pt>
                <c:pt idx="138">
                  <c:v>633</c:v>
                </c:pt>
                <c:pt idx="139">
                  <c:v>571</c:v>
                </c:pt>
                <c:pt idx="140">
                  <c:v>567</c:v>
                </c:pt>
                <c:pt idx="141">
                  <c:v>583</c:v>
                </c:pt>
                <c:pt idx="142">
                  <c:v>624</c:v>
                </c:pt>
                <c:pt idx="143">
                  <c:v>653</c:v>
                </c:pt>
                <c:pt idx="144">
                  <c:v>654</c:v>
                </c:pt>
                <c:pt idx="145">
                  <c:v>694</c:v>
                </c:pt>
                <c:pt idx="146">
                  <c:v>768</c:v>
                </c:pt>
                <c:pt idx="147">
                  <c:v>844</c:v>
                </c:pt>
                <c:pt idx="148">
                  <c:v>768</c:v>
                </c:pt>
                <c:pt idx="149">
                  <c:v>725</c:v>
                </c:pt>
                <c:pt idx="150">
                  <c:v>663</c:v>
                </c:pt>
                <c:pt idx="151">
                  <c:v>598</c:v>
                </c:pt>
                <c:pt idx="152">
                  <c:v>630</c:v>
                </c:pt>
                <c:pt idx="153">
                  <c:v>618</c:v>
                </c:pt>
                <c:pt idx="154">
                  <c:v>598</c:v>
                </c:pt>
                <c:pt idx="155">
                  <c:v>613</c:v>
                </c:pt>
                <c:pt idx="156">
                  <c:v>598</c:v>
                </c:pt>
                <c:pt idx="157">
                  <c:v>579</c:v>
                </c:pt>
                <c:pt idx="158">
                  <c:v>608</c:v>
                </c:pt>
                <c:pt idx="159">
                  <c:v>590</c:v>
                </c:pt>
                <c:pt idx="160">
                  <c:v>592</c:v>
                </c:pt>
                <c:pt idx="161">
                  <c:v>564</c:v>
                </c:pt>
                <c:pt idx="162">
                  <c:v>598</c:v>
                </c:pt>
                <c:pt idx="163">
                  <c:v>561</c:v>
                </c:pt>
                <c:pt idx="164">
                  <c:v>527</c:v>
                </c:pt>
                <c:pt idx="165">
                  <c:v>608</c:v>
                </c:pt>
                <c:pt idx="166">
                  <c:v>527</c:v>
                </c:pt>
                <c:pt idx="167">
                  <c:v>542</c:v>
                </c:pt>
                <c:pt idx="168">
                  <c:v>531</c:v>
                </c:pt>
                <c:pt idx="169">
                  <c:v>545</c:v>
                </c:pt>
                <c:pt idx="170">
                  <c:v>562</c:v>
                </c:pt>
                <c:pt idx="171">
                  <c:v>562</c:v>
                </c:pt>
                <c:pt idx="172">
                  <c:v>610</c:v>
                </c:pt>
                <c:pt idx="173">
                  <c:v>531</c:v>
                </c:pt>
                <c:pt idx="174">
                  <c:v>531</c:v>
                </c:pt>
                <c:pt idx="175">
                  <c:v>538</c:v>
                </c:pt>
                <c:pt idx="176">
                  <c:v>536</c:v>
                </c:pt>
                <c:pt idx="177">
                  <c:v>485</c:v>
                </c:pt>
                <c:pt idx="178">
                  <c:v>524</c:v>
                </c:pt>
                <c:pt idx="179">
                  <c:v>532</c:v>
                </c:pt>
                <c:pt idx="180">
                  <c:v>604</c:v>
                </c:pt>
                <c:pt idx="181">
                  <c:v>544</c:v>
                </c:pt>
                <c:pt idx="182">
                  <c:v>489</c:v>
                </c:pt>
                <c:pt idx="183">
                  <c:v>531</c:v>
                </c:pt>
                <c:pt idx="184">
                  <c:v>537</c:v>
                </c:pt>
                <c:pt idx="185">
                  <c:v>561</c:v>
                </c:pt>
                <c:pt idx="186">
                  <c:v>531</c:v>
                </c:pt>
                <c:pt idx="187">
                  <c:v>592</c:v>
                </c:pt>
                <c:pt idx="188">
                  <c:v>589</c:v>
                </c:pt>
                <c:pt idx="189">
                  <c:v>554</c:v>
                </c:pt>
                <c:pt idx="190">
                  <c:v>580</c:v>
                </c:pt>
                <c:pt idx="191">
                  <c:v>588</c:v>
                </c:pt>
                <c:pt idx="192">
                  <c:v>596</c:v>
                </c:pt>
                <c:pt idx="193">
                  <c:v>607</c:v>
                </c:pt>
                <c:pt idx="194">
                  <c:v>616</c:v>
                </c:pt>
                <c:pt idx="195">
                  <c:v>645</c:v>
                </c:pt>
                <c:pt idx="196">
                  <c:v>676</c:v>
                </c:pt>
                <c:pt idx="197">
                  <c:v>586</c:v>
                </c:pt>
                <c:pt idx="198">
                  <c:v>667</c:v>
                </c:pt>
                <c:pt idx="199">
                  <c:v>640</c:v>
                </c:pt>
                <c:pt idx="200">
                  <c:v>646</c:v>
                </c:pt>
                <c:pt idx="201">
                  <c:v>592</c:v>
                </c:pt>
                <c:pt idx="202">
                  <c:v>614</c:v>
                </c:pt>
                <c:pt idx="203">
                  <c:v>651</c:v>
                </c:pt>
                <c:pt idx="204">
                  <c:v>615</c:v>
                </c:pt>
                <c:pt idx="205">
                  <c:v>636</c:v>
                </c:pt>
                <c:pt idx="206">
                  <c:v>570</c:v>
                </c:pt>
                <c:pt idx="207">
                  <c:v>521</c:v>
                </c:pt>
                <c:pt idx="208">
                  <c:v>484</c:v>
                </c:pt>
                <c:pt idx="209">
                  <c:v>583</c:v>
                </c:pt>
                <c:pt idx="210">
                  <c:v>530</c:v>
                </c:pt>
                <c:pt idx="211">
                  <c:v>530</c:v>
                </c:pt>
                <c:pt idx="212">
                  <c:v>520</c:v>
                </c:pt>
                <c:pt idx="213">
                  <c:v>501</c:v>
                </c:pt>
                <c:pt idx="214">
                  <c:v>502</c:v>
                </c:pt>
                <c:pt idx="215">
                  <c:v>523</c:v>
                </c:pt>
                <c:pt idx="216">
                  <c:v>460</c:v>
                </c:pt>
                <c:pt idx="217">
                  <c:v>490</c:v>
                </c:pt>
                <c:pt idx="218">
                  <c:v>489</c:v>
                </c:pt>
                <c:pt idx="219">
                  <c:v>480</c:v>
                </c:pt>
                <c:pt idx="220">
                  <c:v>492</c:v>
                </c:pt>
                <c:pt idx="221">
                  <c:v>522</c:v>
                </c:pt>
                <c:pt idx="222">
                  <c:v>487</c:v>
                </c:pt>
                <c:pt idx="223">
                  <c:v>454</c:v>
                </c:pt>
                <c:pt idx="224">
                  <c:v>508</c:v>
                </c:pt>
                <c:pt idx="225">
                  <c:v>503</c:v>
                </c:pt>
                <c:pt idx="226">
                  <c:v>429</c:v>
                </c:pt>
                <c:pt idx="227">
                  <c:v>484</c:v>
                </c:pt>
                <c:pt idx="228">
                  <c:v>429</c:v>
                </c:pt>
                <c:pt idx="229">
                  <c:v>444</c:v>
                </c:pt>
                <c:pt idx="230">
                  <c:v>456</c:v>
                </c:pt>
                <c:pt idx="231">
                  <c:v>426</c:v>
                </c:pt>
                <c:pt idx="232">
                  <c:v>400</c:v>
                </c:pt>
                <c:pt idx="233">
                  <c:v>389</c:v>
                </c:pt>
                <c:pt idx="234">
                  <c:v>368</c:v>
                </c:pt>
                <c:pt idx="235">
                  <c:v>232</c:v>
                </c:pt>
                <c:pt idx="236">
                  <c:v>227</c:v>
                </c:pt>
                <c:pt idx="237">
                  <c:v>171</c:v>
                </c:pt>
                <c:pt idx="238">
                  <c:v>167</c:v>
                </c:pt>
                <c:pt idx="239">
                  <c:v>75</c:v>
                </c:pt>
                <c:pt idx="240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F0-4C62-B726-16C546FACC60}"/>
            </c:ext>
          </c:extLst>
        </c:ser>
        <c:ser>
          <c:idx val="1"/>
          <c:order val="1"/>
          <c:tx>
            <c:strRef>
              <c:f>'matched Under 80'!$C$5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'matched Under 80'!$A$6:$A$246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Under 80'!$C$6:$C$246</c:f>
              <c:numCache>
                <c:formatCode>General</c:formatCode>
                <c:ptCount val="241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3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2</c:v>
                </c:pt>
                <c:pt idx="38">
                  <c:v>1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3</c:v>
                </c:pt>
                <c:pt idx="44">
                  <c:v>4</c:v>
                </c:pt>
                <c:pt idx="45">
                  <c:v>13</c:v>
                </c:pt>
                <c:pt idx="46">
                  <c:v>23</c:v>
                </c:pt>
                <c:pt idx="47">
                  <c:v>47</c:v>
                </c:pt>
                <c:pt idx="48">
                  <c:v>52</c:v>
                </c:pt>
                <c:pt idx="49">
                  <c:v>42</c:v>
                </c:pt>
                <c:pt idx="50">
                  <c:v>51</c:v>
                </c:pt>
                <c:pt idx="51">
                  <c:v>46</c:v>
                </c:pt>
                <c:pt idx="52">
                  <c:v>65</c:v>
                </c:pt>
                <c:pt idx="53">
                  <c:v>101</c:v>
                </c:pt>
                <c:pt idx="54">
                  <c:v>127</c:v>
                </c:pt>
                <c:pt idx="55">
                  <c:v>152</c:v>
                </c:pt>
                <c:pt idx="56">
                  <c:v>206</c:v>
                </c:pt>
                <c:pt idx="57">
                  <c:v>186</c:v>
                </c:pt>
                <c:pt idx="58">
                  <c:v>162</c:v>
                </c:pt>
                <c:pt idx="59">
                  <c:v>196</c:v>
                </c:pt>
                <c:pt idx="60">
                  <c:v>202</c:v>
                </c:pt>
                <c:pt idx="61">
                  <c:v>209</c:v>
                </c:pt>
                <c:pt idx="62">
                  <c:v>248</c:v>
                </c:pt>
                <c:pt idx="63">
                  <c:v>219</c:v>
                </c:pt>
                <c:pt idx="64">
                  <c:v>206</c:v>
                </c:pt>
                <c:pt idx="65">
                  <c:v>241</c:v>
                </c:pt>
                <c:pt idx="66">
                  <c:v>237</c:v>
                </c:pt>
                <c:pt idx="67">
                  <c:v>225</c:v>
                </c:pt>
                <c:pt idx="68">
                  <c:v>212</c:v>
                </c:pt>
                <c:pt idx="69">
                  <c:v>186</c:v>
                </c:pt>
                <c:pt idx="70">
                  <c:v>209</c:v>
                </c:pt>
                <c:pt idx="71">
                  <c:v>206</c:v>
                </c:pt>
                <c:pt idx="72">
                  <c:v>201</c:v>
                </c:pt>
                <c:pt idx="73">
                  <c:v>225</c:v>
                </c:pt>
                <c:pt idx="74">
                  <c:v>217</c:v>
                </c:pt>
                <c:pt idx="75">
                  <c:v>210</c:v>
                </c:pt>
                <c:pt idx="76">
                  <c:v>204</c:v>
                </c:pt>
                <c:pt idx="77">
                  <c:v>220</c:v>
                </c:pt>
                <c:pt idx="78">
                  <c:v>204</c:v>
                </c:pt>
                <c:pt idx="79">
                  <c:v>236</c:v>
                </c:pt>
                <c:pt idx="80">
                  <c:v>231</c:v>
                </c:pt>
                <c:pt idx="81">
                  <c:v>220</c:v>
                </c:pt>
                <c:pt idx="82">
                  <c:v>218</c:v>
                </c:pt>
                <c:pt idx="83">
                  <c:v>249</c:v>
                </c:pt>
                <c:pt idx="84">
                  <c:v>230</c:v>
                </c:pt>
                <c:pt idx="85">
                  <c:v>239</c:v>
                </c:pt>
                <c:pt idx="86">
                  <c:v>247</c:v>
                </c:pt>
                <c:pt idx="87">
                  <c:v>254</c:v>
                </c:pt>
                <c:pt idx="88">
                  <c:v>282</c:v>
                </c:pt>
                <c:pt idx="89">
                  <c:v>282</c:v>
                </c:pt>
                <c:pt idx="90">
                  <c:v>325</c:v>
                </c:pt>
                <c:pt idx="91">
                  <c:v>308</c:v>
                </c:pt>
                <c:pt idx="92">
                  <c:v>326</c:v>
                </c:pt>
                <c:pt idx="93">
                  <c:v>305</c:v>
                </c:pt>
                <c:pt idx="94">
                  <c:v>279</c:v>
                </c:pt>
                <c:pt idx="95">
                  <c:v>274</c:v>
                </c:pt>
                <c:pt idx="96">
                  <c:v>238</c:v>
                </c:pt>
                <c:pt idx="97">
                  <c:v>263</c:v>
                </c:pt>
                <c:pt idx="98">
                  <c:v>248</c:v>
                </c:pt>
                <c:pt idx="99">
                  <c:v>247</c:v>
                </c:pt>
                <c:pt idx="100">
                  <c:v>258</c:v>
                </c:pt>
                <c:pt idx="101">
                  <c:v>282</c:v>
                </c:pt>
                <c:pt idx="102">
                  <c:v>256</c:v>
                </c:pt>
                <c:pt idx="103">
                  <c:v>247</c:v>
                </c:pt>
                <c:pt idx="104">
                  <c:v>233</c:v>
                </c:pt>
                <c:pt idx="105">
                  <c:v>268</c:v>
                </c:pt>
                <c:pt idx="106">
                  <c:v>247</c:v>
                </c:pt>
                <c:pt idx="107">
                  <c:v>294</c:v>
                </c:pt>
                <c:pt idx="108">
                  <c:v>275</c:v>
                </c:pt>
                <c:pt idx="109">
                  <c:v>290</c:v>
                </c:pt>
                <c:pt idx="110">
                  <c:v>282</c:v>
                </c:pt>
                <c:pt idx="111">
                  <c:v>262</c:v>
                </c:pt>
                <c:pt idx="112">
                  <c:v>264</c:v>
                </c:pt>
                <c:pt idx="113">
                  <c:v>280</c:v>
                </c:pt>
                <c:pt idx="114">
                  <c:v>266</c:v>
                </c:pt>
                <c:pt idx="115">
                  <c:v>263</c:v>
                </c:pt>
                <c:pt idx="116">
                  <c:v>252</c:v>
                </c:pt>
                <c:pt idx="117">
                  <c:v>242</c:v>
                </c:pt>
                <c:pt idx="118">
                  <c:v>256</c:v>
                </c:pt>
                <c:pt idx="119">
                  <c:v>224</c:v>
                </c:pt>
                <c:pt idx="120">
                  <c:v>218</c:v>
                </c:pt>
                <c:pt idx="121">
                  <c:v>270</c:v>
                </c:pt>
                <c:pt idx="122">
                  <c:v>236</c:v>
                </c:pt>
                <c:pt idx="123">
                  <c:v>226</c:v>
                </c:pt>
                <c:pt idx="124">
                  <c:v>271</c:v>
                </c:pt>
                <c:pt idx="125">
                  <c:v>259</c:v>
                </c:pt>
                <c:pt idx="126">
                  <c:v>263</c:v>
                </c:pt>
                <c:pt idx="127">
                  <c:v>250</c:v>
                </c:pt>
                <c:pt idx="128">
                  <c:v>249</c:v>
                </c:pt>
                <c:pt idx="129">
                  <c:v>240</c:v>
                </c:pt>
                <c:pt idx="130">
                  <c:v>264</c:v>
                </c:pt>
                <c:pt idx="131">
                  <c:v>233</c:v>
                </c:pt>
                <c:pt idx="132">
                  <c:v>260</c:v>
                </c:pt>
                <c:pt idx="133">
                  <c:v>297</c:v>
                </c:pt>
                <c:pt idx="134">
                  <c:v>275</c:v>
                </c:pt>
                <c:pt idx="135">
                  <c:v>294</c:v>
                </c:pt>
                <c:pt idx="136">
                  <c:v>282</c:v>
                </c:pt>
                <c:pt idx="137">
                  <c:v>252</c:v>
                </c:pt>
                <c:pt idx="138">
                  <c:v>238</c:v>
                </c:pt>
                <c:pt idx="139">
                  <c:v>251</c:v>
                </c:pt>
                <c:pt idx="140">
                  <c:v>294</c:v>
                </c:pt>
                <c:pt idx="141">
                  <c:v>293</c:v>
                </c:pt>
                <c:pt idx="142">
                  <c:v>278</c:v>
                </c:pt>
                <c:pt idx="143">
                  <c:v>287</c:v>
                </c:pt>
                <c:pt idx="144">
                  <c:v>299</c:v>
                </c:pt>
                <c:pt idx="145">
                  <c:v>355</c:v>
                </c:pt>
                <c:pt idx="146">
                  <c:v>336</c:v>
                </c:pt>
                <c:pt idx="147">
                  <c:v>380</c:v>
                </c:pt>
                <c:pt idx="148">
                  <c:v>344</c:v>
                </c:pt>
                <c:pt idx="149">
                  <c:v>328</c:v>
                </c:pt>
                <c:pt idx="150">
                  <c:v>311</c:v>
                </c:pt>
                <c:pt idx="151">
                  <c:v>307</c:v>
                </c:pt>
                <c:pt idx="152">
                  <c:v>275</c:v>
                </c:pt>
                <c:pt idx="153">
                  <c:v>298</c:v>
                </c:pt>
                <c:pt idx="154">
                  <c:v>314</c:v>
                </c:pt>
                <c:pt idx="155">
                  <c:v>289</c:v>
                </c:pt>
                <c:pt idx="156">
                  <c:v>279</c:v>
                </c:pt>
                <c:pt idx="157">
                  <c:v>315</c:v>
                </c:pt>
                <c:pt idx="158">
                  <c:v>260</c:v>
                </c:pt>
                <c:pt idx="159">
                  <c:v>279</c:v>
                </c:pt>
                <c:pt idx="160">
                  <c:v>247</c:v>
                </c:pt>
                <c:pt idx="161">
                  <c:v>257</c:v>
                </c:pt>
                <c:pt idx="162">
                  <c:v>310</c:v>
                </c:pt>
                <c:pt idx="163">
                  <c:v>282</c:v>
                </c:pt>
                <c:pt idx="164">
                  <c:v>268</c:v>
                </c:pt>
                <c:pt idx="165">
                  <c:v>264</c:v>
                </c:pt>
                <c:pt idx="166">
                  <c:v>278</c:v>
                </c:pt>
                <c:pt idx="167">
                  <c:v>256</c:v>
                </c:pt>
                <c:pt idx="168">
                  <c:v>284</c:v>
                </c:pt>
                <c:pt idx="169">
                  <c:v>267</c:v>
                </c:pt>
                <c:pt idx="170">
                  <c:v>251</c:v>
                </c:pt>
                <c:pt idx="171">
                  <c:v>262</c:v>
                </c:pt>
                <c:pt idx="172">
                  <c:v>281</c:v>
                </c:pt>
                <c:pt idx="173">
                  <c:v>254</c:v>
                </c:pt>
                <c:pt idx="174">
                  <c:v>282</c:v>
                </c:pt>
                <c:pt idx="175">
                  <c:v>266</c:v>
                </c:pt>
                <c:pt idx="176">
                  <c:v>254</c:v>
                </c:pt>
                <c:pt idx="177">
                  <c:v>285</c:v>
                </c:pt>
                <c:pt idx="178">
                  <c:v>246</c:v>
                </c:pt>
                <c:pt idx="179">
                  <c:v>303</c:v>
                </c:pt>
                <c:pt idx="180">
                  <c:v>257</c:v>
                </c:pt>
                <c:pt idx="181">
                  <c:v>314</c:v>
                </c:pt>
                <c:pt idx="182">
                  <c:v>240</c:v>
                </c:pt>
                <c:pt idx="183">
                  <c:v>268</c:v>
                </c:pt>
                <c:pt idx="184">
                  <c:v>245</c:v>
                </c:pt>
                <c:pt idx="185">
                  <c:v>284</c:v>
                </c:pt>
                <c:pt idx="186">
                  <c:v>238</c:v>
                </c:pt>
                <c:pt idx="187">
                  <c:v>296</c:v>
                </c:pt>
                <c:pt idx="188">
                  <c:v>354</c:v>
                </c:pt>
                <c:pt idx="189">
                  <c:v>331</c:v>
                </c:pt>
                <c:pt idx="190">
                  <c:v>308</c:v>
                </c:pt>
                <c:pt idx="191">
                  <c:v>301</c:v>
                </c:pt>
                <c:pt idx="192">
                  <c:v>285</c:v>
                </c:pt>
                <c:pt idx="193">
                  <c:v>320</c:v>
                </c:pt>
                <c:pt idx="194">
                  <c:v>323</c:v>
                </c:pt>
                <c:pt idx="195">
                  <c:v>316</c:v>
                </c:pt>
                <c:pt idx="196">
                  <c:v>369</c:v>
                </c:pt>
                <c:pt idx="197">
                  <c:v>304</c:v>
                </c:pt>
                <c:pt idx="198">
                  <c:v>319</c:v>
                </c:pt>
                <c:pt idx="199">
                  <c:v>320</c:v>
                </c:pt>
                <c:pt idx="200">
                  <c:v>305</c:v>
                </c:pt>
                <c:pt idx="201">
                  <c:v>305</c:v>
                </c:pt>
                <c:pt idx="202">
                  <c:v>328</c:v>
                </c:pt>
                <c:pt idx="203">
                  <c:v>334</c:v>
                </c:pt>
                <c:pt idx="204">
                  <c:v>318</c:v>
                </c:pt>
                <c:pt idx="205">
                  <c:v>359</c:v>
                </c:pt>
                <c:pt idx="206">
                  <c:v>281</c:v>
                </c:pt>
                <c:pt idx="207">
                  <c:v>350</c:v>
                </c:pt>
                <c:pt idx="208">
                  <c:v>295</c:v>
                </c:pt>
                <c:pt idx="209">
                  <c:v>244</c:v>
                </c:pt>
                <c:pt idx="210">
                  <c:v>252</c:v>
                </c:pt>
                <c:pt idx="211">
                  <c:v>275</c:v>
                </c:pt>
                <c:pt idx="212">
                  <c:v>297</c:v>
                </c:pt>
                <c:pt idx="213">
                  <c:v>269</c:v>
                </c:pt>
                <c:pt idx="214">
                  <c:v>257</c:v>
                </c:pt>
                <c:pt idx="215">
                  <c:v>241</c:v>
                </c:pt>
                <c:pt idx="216">
                  <c:v>244</c:v>
                </c:pt>
                <c:pt idx="217">
                  <c:v>268</c:v>
                </c:pt>
                <c:pt idx="218">
                  <c:v>255</c:v>
                </c:pt>
                <c:pt idx="219">
                  <c:v>266</c:v>
                </c:pt>
                <c:pt idx="220">
                  <c:v>304</c:v>
                </c:pt>
                <c:pt idx="221">
                  <c:v>252</c:v>
                </c:pt>
                <c:pt idx="222">
                  <c:v>243</c:v>
                </c:pt>
                <c:pt idx="223">
                  <c:v>244</c:v>
                </c:pt>
                <c:pt idx="224">
                  <c:v>272</c:v>
                </c:pt>
                <c:pt idx="225">
                  <c:v>247</c:v>
                </c:pt>
                <c:pt idx="226">
                  <c:v>220</c:v>
                </c:pt>
                <c:pt idx="227">
                  <c:v>276</c:v>
                </c:pt>
                <c:pt idx="228">
                  <c:v>244</c:v>
                </c:pt>
                <c:pt idx="229">
                  <c:v>233</c:v>
                </c:pt>
                <c:pt idx="230">
                  <c:v>235</c:v>
                </c:pt>
                <c:pt idx="231">
                  <c:v>197</c:v>
                </c:pt>
                <c:pt idx="232">
                  <c:v>201</c:v>
                </c:pt>
                <c:pt idx="233">
                  <c:v>194</c:v>
                </c:pt>
                <c:pt idx="234">
                  <c:v>190</c:v>
                </c:pt>
                <c:pt idx="235">
                  <c:v>120</c:v>
                </c:pt>
                <c:pt idx="236">
                  <c:v>116</c:v>
                </c:pt>
                <c:pt idx="237">
                  <c:v>116</c:v>
                </c:pt>
                <c:pt idx="238">
                  <c:v>85</c:v>
                </c:pt>
                <c:pt idx="239">
                  <c:v>44</c:v>
                </c:pt>
                <c:pt idx="24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F0-4C62-B726-16C546FACC60}"/>
            </c:ext>
          </c:extLst>
        </c:ser>
        <c:ser>
          <c:idx val="2"/>
          <c:order val="2"/>
          <c:tx>
            <c:strRef>
              <c:f>'matched Under 80'!$D$5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'matched Under 80'!$A$6:$A$246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Under 80'!$D$6:$D$246</c:f>
              <c:numCache>
                <c:formatCode>General</c:formatCode>
                <c:ptCount val="241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3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2</c:v>
                </c:pt>
                <c:pt idx="29">
                  <c:v>2</c:v>
                </c:pt>
                <c:pt idx="30">
                  <c:v>3</c:v>
                </c:pt>
                <c:pt idx="31">
                  <c:v>4</c:v>
                </c:pt>
                <c:pt idx="32">
                  <c:v>2</c:v>
                </c:pt>
                <c:pt idx="33">
                  <c:v>2</c:v>
                </c:pt>
                <c:pt idx="34">
                  <c:v>3</c:v>
                </c:pt>
                <c:pt idx="35">
                  <c:v>6</c:v>
                </c:pt>
                <c:pt idx="36">
                  <c:v>4</c:v>
                </c:pt>
                <c:pt idx="37">
                  <c:v>2</c:v>
                </c:pt>
                <c:pt idx="38">
                  <c:v>2</c:v>
                </c:pt>
                <c:pt idx="39">
                  <c:v>1</c:v>
                </c:pt>
                <c:pt idx="40">
                  <c:v>4</c:v>
                </c:pt>
                <c:pt idx="41">
                  <c:v>3</c:v>
                </c:pt>
                <c:pt idx="42">
                  <c:v>0</c:v>
                </c:pt>
                <c:pt idx="43">
                  <c:v>3</c:v>
                </c:pt>
                <c:pt idx="44">
                  <c:v>1</c:v>
                </c:pt>
                <c:pt idx="45">
                  <c:v>0</c:v>
                </c:pt>
                <c:pt idx="46">
                  <c:v>5</c:v>
                </c:pt>
                <c:pt idx="47">
                  <c:v>4</c:v>
                </c:pt>
                <c:pt idx="48">
                  <c:v>5</c:v>
                </c:pt>
                <c:pt idx="49">
                  <c:v>16</c:v>
                </c:pt>
                <c:pt idx="50">
                  <c:v>29</c:v>
                </c:pt>
                <c:pt idx="51">
                  <c:v>36</c:v>
                </c:pt>
                <c:pt idx="52">
                  <c:v>44</c:v>
                </c:pt>
                <c:pt idx="53">
                  <c:v>47</c:v>
                </c:pt>
                <c:pt idx="54">
                  <c:v>68</c:v>
                </c:pt>
                <c:pt idx="55">
                  <c:v>61</c:v>
                </c:pt>
                <c:pt idx="56">
                  <c:v>96</c:v>
                </c:pt>
                <c:pt idx="57">
                  <c:v>84</c:v>
                </c:pt>
                <c:pt idx="58">
                  <c:v>112</c:v>
                </c:pt>
                <c:pt idx="59">
                  <c:v>126</c:v>
                </c:pt>
                <c:pt idx="60">
                  <c:v>145</c:v>
                </c:pt>
                <c:pt idx="61">
                  <c:v>204</c:v>
                </c:pt>
                <c:pt idx="62">
                  <c:v>176</c:v>
                </c:pt>
                <c:pt idx="63">
                  <c:v>181</c:v>
                </c:pt>
                <c:pt idx="64">
                  <c:v>190</c:v>
                </c:pt>
                <c:pt idx="65">
                  <c:v>256</c:v>
                </c:pt>
                <c:pt idx="66">
                  <c:v>277</c:v>
                </c:pt>
                <c:pt idx="67">
                  <c:v>325</c:v>
                </c:pt>
                <c:pt idx="68">
                  <c:v>346</c:v>
                </c:pt>
                <c:pt idx="69">
                  <c:v>339</c:v>
                </c:pt>
                <c:pt idx="70">
                  <c:v>334</c:v>
                </c:pt>
                <c:pt idx="71">
                  <c:v>434</c:v>
                </c:pt>
                <c:pt idx="72">
                  <c:v>402</c:v>
                </c:pt>
                <c:pt idx="73">
                  <c:v>477</c:v>
                </c:pt>
                <c:pt idx="74">
                  <c:v>462</c:v>
                </c:pt>
                <c:pt idx="75">
                  <c:v>475</c:v>
                </c:pt>
                <c:pt idx="76">
                  <c:v>443</c:v>
                </c:pt>
                <c:pt idx="77">
                  <c:v>440</c:v>
                </c:pt>
                <c:pt idx="78">
                  <c:v>464</c:v>
                </c:pt>
                <c:pt idx="79">
                  <c:v>487</c:v>
                </c:pt>
                <c:pt idx="80">
                  <c:v>486</c:v>
                </c:pt>
                <c:pt idx="81">
                  <c:v>481</c:v>
                </c:pt>
                <c:pt idx="82">
                  <c:v>470</c:v>
                </c:pt>
                <c:pt idx="83">
                  <c:v>500</c:v>
                </c:pt>
                <c:pt idx="84">
                  <c:v>512</c:v>
                </c:pt>
                <c:pt idx="85">
                  <c:v>548</c:v>
                </c:pt>
                <c:pt idx="86">
                  <c:v>652</c:v>
                </c:pt>
                <c:pt idx="87">
                  <c:v>618</c:v>
                </c:pt>
                <c:pt idx="88">
                  <c:v>654</c:v>
                </c:pt>
                <c:pt idx="89">
                  <c:v>657</c:v>
                </c:pt>
                <c:pt idx="90">
                  <c:v>714</c:v>
                </c:pt>
                <c:pt idx="91">
                  <c:v>770</c:v>
                </c:pt>
                <c:pt idx="92">
                  <c:v>723</c:v>
                </c:pt>
                <c:pt idx="93">
                  <c:v>702</c:v>
                </c:pt>
                <c:pt idx="94">
                  <c:v>643</c:v>
                </c:pt>
                <c:pt idx="95">
                  <c:v>598</c:v>
                </c:pt>
                <c:pt idx="96">
                  <c:v>575</c:v>
                </c:pt>
                <c:pt idx="97">
                  <c:v>583</c:v>
                </c:pt>
                <c:pt idx="98">
                  <c:v>539</c:v>
                </c:pt>
                <c:pt idx="99">
                  <c:v>585</c:v>
                </c:pt>
                <c:pt idx="100">
                  <c:v>614</c:v>
                </c:pt>
                <c:pt idx="101">
                  <c:v>631</c:v>
                </c:pt>
                <c:pt idx="102">
                  <c:v>627</c:v>
                </c:pt>
                <c:pt idx="103">
                  <c:v>582</c:v>
                </c:pt>
                <c:pt idx="104">
                  <c:v>589</c:v>
                </c:pt>
                <c:pt idx="105">
                  <c:v>547</c:v>
                </c:pt>
                <c:pt idx="106">
                  <c:v>593</c:v>
                </c:pt>
                <c:pt idx="107">
                  <c:v>616</c:v>
                </c:pt>
                <c:pt idx="108">
                  <c:v>652</c:v>
                </c:pt>
                <c:pt idx="109">
                  <c:v>608</c:v>
                </c:pt>
                <c:pt idx="110">
                  <c:v>614</c:v>
                </c:pt>
                <c:pt idx="111">
                  <c:v>628</c:v>
                </c:pt>
                <c:pt idx="112">
                  <c:v>632</c:v>
                </c:pt>
                <c:pt idx="113">
                  <c:v>587</c:v>
                </c:pt>
                <c:pt idx="114">
                  <c:v>617</c:v>
                </c:pt>
                <c:pt idx="115">
                  <c:v>555</c:v>
                </c:pt>
                <c:pt idx="116">
                  <c:v>525</c:v>
                </c:pt>
                <c:pt idx="117">
                  <c:v>558</c:v>
                </c:pt>
                <c:pt idx="118">
                  <c:v>539</c:v>
                </c:pt>
                <c:pt idx="119">
                  <c:v>540</c:v>
                </c:pt>
                <c:pt idx="120">
                  <c:v>531</c:v>
                </c:pt>
                <c:pt idx="121">
                  <c:v>555</c:v>
                </c:pt>
                <c:pt idx="122">
                  <c:v>532</c:v>
                </c:pt>
                <c:pt idx="123">
                  <c:v>507</c:v>
                </c:pt>
                <c:pt idx="124">
                  <c:v>670</c:v>
                </c:pt>
                <c:pt idx="125">
                  <c:v>597</c:v>
                </c:pt>
                <c:pt idx="126">
                  <c:v>659</c:v>
                </c:pt>
                <c:pt idx="127">
                  <c:v>620</c:v>
                </c:pt>
                <c:pt idx="128">
                  <c:v>568</c:v>
                </c:pt>
                <c:pt idx="129">
                  <c:v>549</c:v>
                </c:pt>
                <c:pt idx="130">
                  <c:v>589</c:v>
                </c:pt>
                <c:pt idx="131">
                  <c:v>605</c:v>
                </c:pt>
                <c:pt idx="132">
                  <c:v>647</c:v>
                </c:pt>
                <c:pt idx="133">
                  <c:v>634</c:v>
                </c:pt>
                <c:pt idx="134">
                  <c:v>650</c:v>
                </c:pt>
                <c:pt idx="135">
                  <c:v>649</c:v>
                </c:pt>
                <c:pt idx="136">
                  <c:v>615</c:v>
                </c:pt>
                <c:pt idx="137">
                  <c:v>674</c:v>
                </c:pt>
                <c:pt idx="138">
                  <c:v>638</c:v>
                </c:pt>
                <c:pt idx="139">
                  <c:v>594</c:v>
                </c:pt>
                <c:pt idx="140">
                  <c:v>666</c:v>
                </c:pt>
                <c:pt idx="141">
                  <c:v>642</c:v>
                </c:pt>
                <c:pt idx="142">
                  <c:v>645</c:v>
                </c:pt>
                <c:pt idx="143">
                  <c:v>678</c:v>
                </c:pt>
                <c:pt idx="144">
                  <c:v>659</c:v>
                </c:pt>
                <c:pt idx="145">
                  <c:v>775</c:v>
                </c:pt>
                <c:pt idx="146">
                  <c:v>862</c:v>
                </c:pt>
                <c:pt idx="147">
                  <c:v>818</c:v>
                </c:pt>
                <c:pt idx="148">
                  <c:v>819</c:v>
                </c:pt>
                <c:pt idx="149">
                  <c:v>730</c:v>
                </c:pt>
                <c:pt idx="150">
                  <c:v>704</c:v>
                </c:pt>
                <c:pt idx="151">
                  <c:v>666</c:v>
                </c:pt>
                <c:pt idx="152">
                  <c:v>684</c:v>
                </c:pt>
                <c:pt idx="153">
                  <c:v>647</c:v>
                </c:pt>
                <c:pt idx="154">
                  <c:v>673</c:v>
                </c:pt>
                <c:pt idx="155">
                  <c:v>656</c:v>
                </c:pt>
                <c:pt idx="156">
                  <c:v>700</c:v>
                </c:pt>
                <c:pt idx="157">
                  <c:v>701</c:v>
                </c:pt>
                <c:pt idx="158">
                  <c:v>657</c:v>
                </c:pt>
                <c:pt idx="159">
                  <c:v>663</c:v>
                </c:pt>
                <c:pt idx="160">
                  <c:v>666</c:v>
                </c:pt>
                <c:pt idx="161">
                  <c:v>629</c:v>
                </c:pt>
                <c:pt idx="162">
                  <c:v>659</c:v>
                </c:pt>
                <c:pt idx="163">
                  <c:v>639</c:v>
                </c:pt>
                <c:pt idx="164">
                  <c:v>656</c:v>
                </c:pt>
                <c:pt idx="165">
                  <c:v>627</c:v>
                </c:pt>
                <c:pt idx="166">
                  <c:v>584</c:v>
                </c:pt>
                <c:pt idx="167">
                  <c:v>615</c:v>
                </c:pt>
                <c:pt idx="168">
                  <c:v>565</c:v>
                </c:pt>
                <c:pt idx="169">
                  <c:v>571</c:v>
                </c:pt>
                <c:pt idx="170">
                  <c:v>587</c:v>
                </c:pt>
                <c:pt idx="171">
                  <c:v>550</c:v>
                </c:pt>
                <c:pt idx="172">
                  <c:v>627</c:v>
                </c:pt>
                <c:pt idx="173">
                  <c:v>557</c:v>
                </c:pt>
                <c:pt idx="174">
                  <c:v>596</c:v>
                </c:pt>
                <c:pt idx="175">
                  <c:v>668</c:v>
                </c:pt>
                <c:pt idx="176">
                  <c:v>592</c:v>
                </c:pt>
                <c:pt idx="177">
                  <c:v>570</c:v>
                </c:pt>
                <c:pt idx="178">
                  <c:v>578</c:v>
                </c:pt>
                <c:pt idx="179">
                  <c:v>609</c:v>
                </c:pt>
                <c:pt idx="180">
                  <c:v>598</c:v>
                </c:pt>
                <c:pt idx="181">
                  <c:v>690</c:v>
                </c:pt>
                <c:pt idx="182">
                  <c:v>620</c:v>
                </c:pt>
                <c:pt idx="183">
                  <c:v>578</c:v>
                </c:pt>
                <c:pt idx="184">
                  <c:v>614</c:v>
                </c:pt>
                <c:pt idx="185">
                  <c:v>607</c:v>
                </c:pt>
                <c:pt idx="186">
                  <c:v>596</c:v>
                </c:pt>
                <c:pt idx="187">
                  <c:v>603</c:v>
                </c:pt>
                <c:pt idx="188">
                  <c:v>684</c:v>
                </c:pt>
                <c:pt idx="189">
                  <c:v>649</c:v>
                </c:pt>
                <c:pt idx="190">
                  <c:v>683</c:v>
                </c:pt>
                <c:pt idx="191">
                  <c:v>622</c:v>
                </c:pt>
                <c:pt idx="192">
                  <c:v>658</c:v>
                </c:pt>
                <c:pt idx="193">
                  <c:v>689</c:v>
                </c:pt>
                <c:pt idx="194">
                  <c:v>727</c:v>
                </c:pt>
                <c:pt idx="195">
                  <c:v>733</c:v>
                </c:pt>
                <c:pt idx="196">
                  <c:v>730</c:v>
                </c:pt>
                <c:pt idx="197">
                  <c:v>799</c:v>
                </c:pt>
                <c:pt idx="198">
                  <c:v>734</c:v>
                </c:pt>
                <c:pt idx="199">
                  <c:v>759</c:v>
                </c:pt>
                <c:pt idx="200">
                  <c:v>697</c:v>
                </c:pt>
                <c:pt idx="201">
                  <c:v>724</c:v>
                </c:pt>
                <c:pt idx="202">
                  <c:v>709</c:v>
                </c:pt>
                <c:pt idx="203">
                  <c:v>766</c:v>
                </c:pt>
                <c:pt idx="204">
                  <c:v>715</c:v>
                </c:pt>
                <c:pt idx="205">
                  <c:v>821</c:v>
                </c:pt>
                <c:pt idx="206">
                  <c:v>715</c:v>
                </c:pt>
                <c:pt idx="207">
                  <c:v>685</c:v>
                </c:pt>
                <c:pt idx="208">
                  <c:v>653</c:v>
                </c:pt>
                <c:pt idx="209">
                  <c:v>642</c:v>
                </c:pt>
                <c:pt idx="210">
                  <c:v>662</c:v>
                </c:pt>
                <c:pt idx="211">
                  <c:v>590</c:v>
                </c:pt>
                <c:pt idx="212">
                  <c:v>651</c:v>
                </c:pt>
                <c:pt idx="213">
                  <c:v>679</c:v>
                </c:pt>
                <c:pt idx="214">
                  <c:v>576</c:v>
                </c:pt>
                <c:pt idx="215">
                  <c:v>612</c:v>
                </c:pt>
                <c:pt idx="216">
                  <c:v>584</c:v>
                </c:pt>
                <c:pt idx="217">
                  <c:v>631</c:v>
                </c:pt>
                <c:pt idx="218">
                  <c:v>624</c:v>
                </c:pt>
                <c:pt idx="219">
                  <c:v>580</c:v>
                </c:pt>
                <c:pt idx="220">
                  <c:v>607</c:v>
                </c:pt>
                <c:pt idx="221">
                  <c:v>577</c:v>
                </c:pt>
                <c:pt idx="222">
                  <c:v>596</c:v>
                </c:pt>
                <c:pt idx="223">
                  <c:v>578</c:v>
                </c:pt>
                <c:pt idx="224">
                  <c:v>624</c:v>
                </c:pt>
                <c:pt idx="225">
                  <c:v>659</c:v>
                </c:pt>
                <c:pt idx="226">
                  <c:v>516</c:v>
                </c:pt>
                <c:pt idx="227">
                  <c:v>539</c:v>
                </c:pt>
                <c:pt idx="228">
                  <c:v>521</c:v>
                </c:pt>
                <c:pt idx="229">
                  <c:v>560</c:v>
                </c:pt>
                <c:pt idx="230">
                  <c:v>504</c:v>
                </c:pt>
                <c:pt idx="231">
                  <c:v>507</c:v>
                </c:pt>
                <c:pt idx="232">
                  <c:v>441</c:v>
                </c:pt>
                <c:pt idx="233">
                  <c:v>473</c:v>
                </c:pt>
                <c:pt idx="234">
                  <c:v>475</c:v>
                </c:pt>
                <c:pt idx="235">
                  <c:v>294</c:v>
                </c:pt>
                <c:pt idx="236">
                  <c:v>326</c:v>
                </c:pt>
                <c:pt idx="237">
                  <c:v>208</c:v>
                </c:pt>
                <c:pt idx="238">
                  <c:v>209</c:v>
                </c:pt>
                <c:pt idx="239">
                  <c:v>87</c:v>
                </c:pt>
                <c:pt idx="240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F0-4C62-B726-16C546FACC60}"/>
            </c:ext>
          </c:extLst>
        </c:ser>
        <c:ser>
          <c:idx val="3"/>
          <c:order val="3"/>
          <c:tx>
            <c:strRef>
              <c:f>'matched Under 80'!$E$5</c:f>
              <c:strCache>
                <c:ptCount val="1"/>
                <c:pt idx="0">
                  <c:v>Sum of Count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'matched Under 80'!$A$6:$A$246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Under 80'!$E$6:$E$246</c:f>
              <c:numCache>
                <c:formatCode>General</c:formatCode>
                <c:ptCount val="241"/>
                <c:pt idx="0">
                  <c:v>1931</c:v>
                </c:pt>
                <c:pt idx="1">
                  <c:v>1941</c:v>
                </c:pt>
                <c:pt idx="2">
                  <c:v>1955</c:v>
                </c:pt>
                <c:pt idx="3">
                  <c:v>1912</c:v>
                </c:pt>
                <c:pt idx="4">
                  <c:v>1856</c:v>
                </c:pt>
                <c:pt idx="5">
                  <c:v>1747</c:v>
                </c:pt>
                <c:pt idx="6">
                  <c:v>1643</c:v>
                </c:pt>
                <c:pt idx="7">
                  <c:v>1527</c:v>
                </c:pt>
                <c:pt idx="8">
                  <c:v>1576</c:v>
                </c:pt>
                <c:pt idx="9">
                  <c:v>1472</c:v>
                </c:pt>
                <c:pt idx="10">
                  <c:v>1486</c:v>
                </c:pt>
                <c:pt idx="11">
                  <c:v>1416</c:v>
                </c:pt>
                <c:pt idx="12">
                  <c:v>1439</c:v>
                </c:pt>
                <c:pt idx="13">
                  <c:v>1564</c:v>
                </c:pt>
                <c:pt idx="14">
                  <c:v>1494</c:v>
                </c:pt>
                <c:pt idx="15">
                  <c:v>1513</c:v>
                </c:pt>
                <c:pt idx="16">
                  <c:v>1547</c:v>
                </c:pt>
                <c:pt idx="17">
                  <c:v>1572</c:v>
                </c:pt>
                <c:pt idx="18">
                  <c:v>1502</c:v>
                </c:pt>
                <c:pt idx="19">
                  <c:v>1537</c:v>
                </c:pt>
                <c:pt idx="20">
                  <c:v>1584</c:v>
                </c:pt>
                <c:pt idx="21">
                  <c:v>1659</c:v>
                </c:pt>
                <c:pt idx="22">
                  <c:v>1626</c:v>
                </c:pt>
                <c:pt idx="23">
                  <c:v>1662</c:v>
                </c:pt>
                <c:pt idx="24">
                  <c:v>1561</c:v>
                </c:pt>
                <c:pt idx="25">
                  <c:v>1527</c:v>
                </c:pt>
                <c:pt idx="26">
                  <c:v>1548</c:v>
                </c:pt>
                <c:pt idx="27">
                  <c:v>1562</c:v>
                </c:pt>
                <c:pt idx="28">
                  <c:v>1618</c:v>
                </c:pt>
                <c:pt idx="29">
                  <c:v>1723</c:v>
                </c:pt>
                <c:pt idx="30">
                  <c:v>1733</c:v>
                </c:pt>
                <c:pt idx="31">
                  <c:v>1856</c:v>
                </c:pt>
                <c:pt idx="32">
                  <c:v>1996</c:v>
                </c:pt>
                <c:pt idx="33">
                  <c:v>2346</c:v>
                </c:pt>
                <c:pt idx="34">
                  <c:v>2646</c:v>
                </c:pt>
                <c:pt idx="35">
                  <c:v>2532</c:v>
                </c:pt>
                <c:pt idx="36">
                  <c:v>2373</c:v>
                </c:pt>
                <c:pt idx="37">
                  <c:v>2096</c:v>
                </c:pt>
                <c:pt idx="38">
                  <c:v>1895</c:v>
                </c:pt>
                <c:pt idx="39">
                  <c:v>1926</c:v>
                </c:pt>
                <c:pt idx="40">
                  <c:v>1840</c:v>
                </c:pt>
                <c:pt idx="41">
                  <c:v>1983</c:v>
                </c:pt>
                <c:pt idx="42">
                  <c:v>1984</c:v>
                </c:pt>
                <c:pt idx="43">
                  <c:v>2169</c:v>
                </c:pt>
                <c:pt idx="44">
                  <c:v>2374</c:v>
                </c:pt>
                <c:pt idx="45">
                  <c:v>2343</c:v>
                </c:pt>
                <c:pt idx="46">
                  <c:v>2292</c:v>
                </c:pt>
                <c:pt idx="47">
                  <c:v>2180</c:v>
                </c:pt>
                <c:pt idx="48">
                  <c:v>2090</c:v>
                </c:pt>
                <c:pt idx="49">
                  <c:v>2213</c:v>
                </c:pt>
                <c:pt idx="50">
                  <c:v>2306</c:v>
                </c:pt>
                <c:pt idx="51">
                  <c:v>2412</c:v>
                </c:pt>
                <c:pt idx="52">
                  <c:v>2620</c:v>
                </c:pt>
                <c:pt idx="53">
                  <c:v>2723</c:v>
                </c:pt>
                <c:pt idx="54">
                  <c:v>2582</c:v>
                </c:pt>
                <c:pt idx="55">
                  <c:v>2403</c:v>
                </c:pt>
                <c:pt idx="56">
                  <c:v>2312</c:v>
                </c:pt>
                <c:pt idx="57">
                  <c:v>2029</c:v>
                </c:pt>
                <c:pt idx="58">
                  <c:v>1770</c:v>
                </c:pt>
                <c:pt idx="59">
                  <c:v>1669</c:v>
                </c:pt>
                <c:pt idx="60">
                  <c:v>1671</c:v>
                </c:pt>
                <c:pt idx="61">
                  <c:v>1554</c:v>
                </c:pt>
                <c:pt idx="62">
                  <c:v>1467</c:v>
                </c:pt>
                <c:pt idx="63">
                  <c:v>1284</c:v>
                </c:pt>
                <c:pt idx="64">
                  <c:v>1199</c:v>
                </c:pt>
                <c:pt idx="65">
                  <c:v>1328</c:v>
                </c:pt>
                <c:pt idx="66">
                  <c:v>1256</c:v>
                </c:pt>
                <c:pt idx="67">
                  <c:v>1297</c:v>
                </c:pt>
                <c:pt idx="68">
                  <c:v>1243</c:v>
                </c:pt>
                <c:pt idx="69">
                  <c:v>1174</c:v>
                </c:pt>
                <c:pt idx="70">
                  <c:v>1208</c:v>
                </c:pt>
                <c:pt idx="71">
                  <c:v>1278</c:v>
                </c:pt>
                <c:pt idx="72">
                  <c:v>1253</c:v>
                </c:pt>
                <c:pt idx="73">
                  <c:v>1341</c:v>
                </c:pt>
                <c:pt idx="74">
                  <c:v>1246</c:v>
                </c:pt>
                <c:pt idx="75">
                  <c:v>1328</c:v>
                </c:pt>
                <c:pt idx="76">
                  <c:v>1278</c:v>
                </c:pt>
                <c:pt idx="77">
                  <c:v>1240</c:v>
                </c:pt>
                <c:pt idx="78">
                  <c:v>1248</c:v>
                </c:pt>
                <c:pt idx="79">
                  <c:v>1313</c:v>
                </c:pt>
                <c:pt idx="80">
                  <c:v>1356</c:v>
                </c:pt>
                <c:pt idx="81">
                  <c:v>1341</c:v>
                </c:pt>
                <c:pt idx="82">
                  <c:v>1279</c:v>
                </c:pt>
                <c:pt idx="83">
                  <c:v>1328</c:v>
                </c:pt>
                <c:pt idx="84">
                  <c:v>1380</c:v>
                </c:pt>
                <c:pt idx="85">
                  <c:v>1486</c:v>
                </c:pt>
                <c:pt idx="86">
                  <c:v>1659</c:v>
                </c:pt>
                <c:pt idx="87">
                  <c:v>1659</c:v>
                </c:pt>
                <c:pt idx="88">
                  <c:v>1831</c:v>
                </c:pt>
                <c:pt idx="89">
                  <c:v>1943</c:v>
                </c:pt>
                <c:pt idx="90">
                  <c:v>2068</c:v>
                </c:pt>
                <c:pt idx="91">
                  <c:v>2157</c:v>
                </c:pt>
                <c:pt idx="92">
                  <c:v>2143</c:v>
                </c:pt>
                <c:pt idx="93">
                  <c:v>2035</c:v>
                </c:pt>
                <c:pt idx="94">
                  <c:v>1912</c:v>
                </c:pt>
                <c:pt idx="95">
                  <c:v>1824</c:v>
                </c:pt>
                <c:pt idx="96">
                  <c:v>1670</c:v>
                </c:pt>
                <c:pt idx="97">
                  <c:v>1660</c:v>
                </c:pt>
                <c:pt idx="98">
                  <c:v>1480</c:v>
                </c:pt>
                <c:pt idx="99">
                  <c:v>1531</c:v>
                </c:pt>
                <c:pt idx="100">
                  <c:v>1661</c:v>
                </c:pt>
                <c:pt idx="101">
                  <c:v>1692</c:v>
                </c:pt>
                <c:pt idx="102">
                  <c:v>1648</c:v>
                </c:pt>
                <c:pt idx="103">
                  <c:v>1548</c:v>
                </c:pt>
                <c:pt idx="104">
                  <c:v>1545</c:v>
                </c:pt>
                <c:pt idx="105">
                  <c:v>1508</c:v>
                </c:pt>
                <c:pt idx="106">
                  <c:v>1484</c:v>
                </c:pt>
                <c:pt idx="107">
                  <c:v>1593</c:v>
                </c:pt>
                <c:pt idx="108">
                  <c:v>1629</c:v>
                </c:pt>
                <c:pt idx="109">
                  <c:v>1537</c:v>
                </c:pt>
                <c:pt idx="110">
                  <c:v>1506</c:v>
                </c:pt>
                <c:pt idx="111">
                  <c:v>1462</c:v>
                </c:pt>
                <c:pt idx="112">
                  <c:v>1523</c:v>
                </c:pt>
                <c:pt idx="113">
                  <c:v>1490</c:v>
                </c:pt>
                <c:pt idx="114">
                  <c:v>1484</c:v>
                </c:pt>
                <c:pt idx="115">
                  <c:v>1379</c:v>
                </c:pt>
                <c:pt idx="116">
                  <c:v>1290</c:v>
                </c:pt>
                <c:pt idx="117">
                  <c:v>1343</c:v>
                </c:pt>
                <c:pt idx="118">
                  <c:v>1349</c:v>
                </c:pt>
                <c:pt idx="119">
                  <c:v>1309</c:v>
                </c:pt>
                <c:pt idx="120">
                  <c:v>1265</c:v>
                </c:pt>
                <c:pt idx="121">
                  <c:v>1423</c:v>
                </c:pt>
                <c:pt idx="122">
                  <c:v>1280</c:v>
                </c:pt>
                <c:pt idx="123">
                  <c:v>1274</c:v>
                </c:pt>
                <c:pt idx="124">
                  <c:v>1559</c:v>
                </c:pt>
                <c:pt idx="125">
                  <c:v>1437</c:v>
                </c:pt>
                <c:pt idx="126">
                  <c:v>1494</c:v>
                </c:pt>
                <c:pt idx="127">
                  <c:v>1510</c:v>
                </c:pt>
                <c:pt idx="128">
                  <c:v>1396</c:v>
                </c:pt>
                <c:pt idx="129">
                  <c:v>1388</c:v>
                </c:pt>
                <c:pt idx="130">
                  <c:v>1389</c:v>
                </c:pt>
                <c:pt idx="131">
                  <c:v>1466</c:v>
                </c:pt>
                <c:pt idx="132">
                  <c:v>1492</c:v>
                </c:pt>
                <c:pt idx="133">
                  <c:v>1554</c:v>
                </c:pt>
                <c:pt idx="134">
                  <c:v>1577</c:v>
                </c:pt>
                <c:pt idx="135">
                  <c:v>1624</c:v>
                </c:pt>
                <c:pt idx="136">
                  <c:v>1556</c:v>
                </c:pt>
                <c:pt idx="137">
                  <c:v>1517</c:v>
                </c:pt>
                <c:pt idx="138">
                  <c:v>1509</c:v>
                </c:pt>
                <c:pt idx="139">
                  <c:v>1416</c:v>
                </c:pt>
                <c:pt idx="140">
                  <c:v>1527</c:v>
                </c:pt>
                <c:pt idx="141">
                  <c:v>1518</c:v>
                </c:pt>
                <c:pt idx="142">
                  <c:v>1547</c:v>
                </c:pt>
                <c:pt idx="143">
                  <c:v>1618</c:v>
                </c:pt>
                <c:pt idx="144">
                  <c:v>1612</c:v>
                </c:pt>
                <c:pt idx="145">
                  <c:v>1824</c:v>
                </c:pt>
                <c:pt idx="146">
                  <c:v>1966</c:v>
                </c:pt>
                <c:pt idx="147">
                  <c:v>2042</c:v>
                </c:pt>
                <c:pt idx="148">
                  <c:v>1931</c:v>
                </c:pt>
                <c:pt idx="149">
                  <c:v>1783</c:v>
                </c:pt>
                <c:pt idx="150">
                  <c:v>1678</c:v>
                </c:pt>
                <c:pt idx="151">
                  <c:v>1571</c:v>
                </c:pt>
                <c:pt idx="152">
                  <c:v>1589</c:v>
                </c:pt>
                <c:pt idx="153">
                  <c:v>1563</c:v>
                </c:pt>
                <c:pt idx="154">
                  <c:v>1585</c:v>
                </c:pt>
                <c:pt idx="155">
                  <c:v>1558</c:v>
                </c:pt>
                <c:pt idx="156">
                  <c:v>1577</c:v>
                </c:pt>
                <c:pt idx="157">
                  <c:v>1595</c:v>
                </c:pt>
                <c:pt idx="158">
                  <c:v>1525</c:v>
                </c:pt>
                <c:pt idx="159">
                  <c:v>1532</c:v>
                </c:pt>
                <c:pt idx="160">
                  <c:v>1505</c:v>
                </c:pt>
                <c:pt idx="161">
                  <c:v>1450</c:v>
                </c:pt>
                <c:pt idx="162">
                  <c:v>1567</c:v>
                </c:pt>
                <c:pt idx="163">
                  <c:v>1482</c:v>
                </c:pt>
                <c:pt idx="164">
                  <c:v>1451</c:v>
                </c:pt>
                <c:pt idx="165">
                  <c:v>1499</c:v>
                </c:pt>
                <c:pt idx="166">
                  <c:v>1389</c:v>
                </c:pt>
                <c:pt idx="167">
                  <c:v>1413</c:v>
                </c:pt>
                <c:pt idx="168">
                  <c:v>1380</c:v>
                </c:pt>
                <c:pt idx="169">
                  <c:v>1383</c:v>
                </c:pt>
                <c:pt idx="170">
                  <c:v>1400</c:v>
                </c:pt>
                <c:pt idx="171">
                  <c:v>1374</c:v>
                </c:pt>
                <c:pt idx="172">
                  <c:v>1518</c:v>
                </c:pt>
                <c:pt idx="173">
                  <c:v>1342</c:v>
                </c:pt>
                <c:pt idx="174">
                  <c:v>1409</c:v>
                </c:pt>
                <c:pt idx="175">
                  <c:v>1472</c:v>
                </c:pt>
                <c:pt idx="176">
                  <c:v>1382</c:v>
                </c:pt>
                <c:pt idx="177">
                  <c:v>1340</c:v>
                </c:pt>
                <c:pt idx="178">
                  <c:v>1348</c:v>
                </c:pt>
                <c:pt idx="179">
                  <c:v>1444</c:v>
                </c:pt>
                <c:pt idx="180">
                  <c:v>1459</c:v>
                </c:pt>
                <c:pt idx="181">
                  <c:v>1548</c:v>
                </c:pt>
                <c:pt idx="182">
                  <c:v>1349</c:v>
                </c:pt>
                <c:pt idx="183">
                  <c:v>1377</c:v>
                </c:pt>
                <c:pt idx="184">
                  <c:v>1396</c:v>
                </c:pt>
                <c:pt idx="185">
                  <c:v>1452</c:v>
                </c:pt>
                <c:pt idx="186">
                  <c:v>1365</c:v>
                </c:pt>
                <c:pt idx="187">
                  <c:v>1491</c:v>
                </c:pt>
                <c:pt idx="188">
                  <c:v>1627</c:v>
                </c:pt>
                <c:pt idx="189">
                  <c:v>1534</c:v>
                </c:pt>
                <c:pt idx="190">
                  <c:v>1571</c:v>
                </c:pt>
                <c:pt idx="191">
                  <c:v>1511</c:v>
                </c:pt>
                <c:pt idx="192">
                  <c:v>1539</c:v>
                </c:pt>
                <c:pt idx="193">
                  <c:v>1616</c:v>
                </c:pt>
                <c:pt idx="194">
                  <c:v>1666</c:v>
                </c:pt>
                <c:pt idx="195">
                  <c:v>1694</c:v>
                </c:pt>
                <c:pt idx="196">
                  <c:v>1775</c:v>
                </c:pt>
                <c:pt idx="197">
                  <c:v>1689</c:v>
                </c:pt>
                <c:pt idx="198">
                  <c:v>1720</c:v>
                </c:pt>
                <c:pt idx="199">
                  <c:v>1719</c:v>
                </c:pt>
                <c:pt idx="200">
                  <c:v>1648</c:v>
                </c:pt>
                <c:pt idx="201">
                  <c:v>1621</c:v>
                </c:pt>
                <c:pt idx="202">
                  <c:v>1651</c:v>
                </c:pt>
                <c:pt idx="203">
                  <c:v>1751</c:v>
                </c:pt>
                <c:pt idx="204">
                  <c:v>1648</c:v>
                </c:pt>
                <c:pt idx="205">
                  <c:v>1816</c:v>
                </c:pt>
                <c:pt idx="206">
                  <c:v>1566</c:v>
                </c:pt>
                <c:pt idx="207">
                  <c:v>1556</c:v>
                </c:pt>
                <c:pt idx="208">
                  <c:v>1432</c:v>
                </c:pt>
                <c:pt idx="209">
                  <c:v>1469</c:v>
                </c:pt>
                <c:pt idx="210">
                  <c:v>1444</c:v>
                </c:pt>
                <c:pt idx="211">
                  <c:v>1395</c:v>
                </c:pt>
                <c:pt idx="212">
                  <c:v>1468</c:v>
                </c:pt>
                <c:pt idx="213">
                  <c:v>1449</c:v>
                </c:pt>
                <c:pt idx="214">
                  <c:v>1335</c:v>
                </c:pt>
                <c:pt idx="215">
                  <c:v>1376</c:v>
                </c:pt>
                <c:pt idx="216">
                  <c:v>1288</c:v>
                </c:pt>
                <c:pt idx="217">
                  <c:v>1389</c:v>
                </c:pt>
                <c:pt idx="218">
                  <c:v>1368</c:v>
                </c:pt>
                <c:pt idx="219">
                  <c:v>1326</c:v>
                </c:pt>
                <c:pt idx="220">
                  <c:v>1403</c:v>
                </c:pt>
                <c:pt idx="221">
                  <c:v>1351</c:v>
                </c:pt>
                <c:pt idx="222">
                  <c:v>1326</c:v>
                </c:pt>
                <c:pt idx="223">
                  <c:v>1276</c:v>
                </c:pt>
                <c:pt idx="224">
                  <c:v>1404</c:v>
                </c:pt>
                <c:pt idx="225">
                  <c:v>1409</c:v>
                </c:pt>
                <c:pt idx="226">
                  <c:v>1165</c:v>
                </c:pt>
                <c:pt idx="227">
                  <c:v>1299</c:v>
                </c:pt>
                <c:pt idx="228">
                  <c:v>1194</c:v>
                </c:pt>
                <c:pt idx="229">
                  <c:v>1237</c:v>
                </c:pt>
                <c:pt idx="230">
                  <c:v>1195</c:v>
                </c:pt>
                <c:pt idx="231">
                  <c:v>1130</c:v>
                </c:pt>
                <c:pt idx="232">
                  <c:v>1042</c:v>
                </c:pt>
                <c:pt idx="233">
                  <c:v>1056</c:v>
                </c:pt>
                <c:pt idx="234">
                  <c:v>1033</c:v>
                </c:pt>
                <c:pt idx="235">
                  <c:v>646</c:v>
                </c:pt>
                <c:pt idx="236">
                  <c:v>669</c:v>
                </c:pt>
                <c:pt idx="237">
                  <c:v>495</c:v>
                </c:pt>
                <c:pt idx="238">
                  <c:v>461</c:v>
                </c:pt>
                <c:pt idx="239">
                  <c:v>206</c:v>
                </c:pt>
                <c:pt idx="240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97-4E7B-A9DA-8CE5E8E540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Under 80'!$O$4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Under 80'!$G$9:$G$86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Under 80'!$O$9:$O$86</c:f>
              <c:numCache>
                <c:formatCode>General</c:formatCode>
                <c:ptCount val="78"/>
                <c:pt idx="0">
                  <c:v>0.92845953824058247</c:v>
                </c:pt>
                <c:pt idx="1">
                  <c:v>0.93995527166337345</c:v>
                </c:pt>
                <c:pt idx="2">
                  <c:v>0.94118630945815862</c:v>
                </c:pt>
                <c:pt idx="3">
                  <c:v>0.96003150306503193</c:v>
                </c:pt>
                <c:pt idx="4">
                  <c:v>0.98305228100835895</c:v>
                </c:pt>
                <c:pt idx="5">
                  <c:v>0.98499237654052441</c:v>
                </c:pt>
                <c:pt idx="6">
                  <c:v>0.98554500656834165</c:v>
                </c:pt>
                <c:pt idx="7">
                  <c:v>1</c:v>
                </c:pt>
                <c:pt idx="8">
                  <c:v>1.0058808993482242</c:v>
                </c:pt>
                <c:pt idx="9">
                  <c:v>1.0215778865473919</c:v>
                </c:pt>
                <c:pt idx="10">
                  <c:v>1.0277645145459013</c:v>
                </c:pt>
                <c:pt idx="11">
                  <c:v>1.0294820601714327</c:v>
                </c:pt>
                <c:pt idx="12">
                  <c:v>1.0353639630676792</c:v>
                </c:pt>
                <c:pt idx="13">
                  <c:v>1.0506305191468188</c:v>
                </c:pt>
                <c:pt idx="14">
                  <c:v>1.0536700032898787</c:v>
                </c:pt>
                <c:pt idx="15">
                  <c:v>1.0533270480270294</c:v>
                </c:pt>
                <c:pt idx="16">
                  <c:v>1.0499210423821832</c:v>
                </c:pt>
                <c:pt idx="17">
                  <c:v>1.0463952869796744</c:v>
                </c:pt>
                <c:pt idx="18">
                  <c:v>1.0414012586969856</c:v>
                </c:pt>
                <c:pt idx="19">
                  <c:v>1.0296939445670366</c:v>
                </c:pt>
                <c:pt idx="20">
                  <c:v>1.0258429828488154</c:v>
                </c:pt>
                <c:pt idx="21">
                  <c:v>1.016580268670531</c:v>
                </c:pt>
                <c:pt idx="22">
                  <c:v>1.0105284703761297</c:v>
                </c:pt>
                <c:pt idx="23">
                  <c:v>1.0052464771691834</c:v>
                </c:pt>
                <c:pt idx="24">
                  <c:v>0.99847698610062152</c:v>
                </c:pt>
                <c:pt idx="25">
                  <c:v>0.99335816250815856</c:v>
                </c:pt>
                <c:pt idx="26">
                  <c:v>0.98794242058859483</c:v>
                </c:pt>
                <c:pt idx="27">
                  <c:v>0.98801707243513925</c:v>
                </c:pt>
                <c:pt idx="28">
                  <c:v>0.99114898637669568</c:v>
                </c:pt>
                <c:pt idx="29">
                  <c:v>0.99374024765657754</c:v>
                </c:pt>
                <c:pt idx="30">
                  <c:v>0.99399669593830609</c:v>
                </c:pt>
                <c:pt idx="31">
                  <c:v>0.99741229720976676</c:v>
                </c:pt>
                <c:pt idx="32">
                  <c:v>0.99820510250400785</c:v>
                </c:pt>
                <c:pt idx="33">
                  <c:v>0.999615610926053</c:v>
                </c:pt>
                <c:pt idx="34">
                  <c:v>0.99930951598382767</c:v>
                </c:pt>
                <c:pt idx="35">
                  <c:v>1.0037181515358562</c:v>
                </c:pt>
                <c:pt idx="36">
                  <c:v>1.0074209674257122</c:v>
                </c:pt>
                <c:pt idx="37">
                  <c:v>1.0143938481645574</c:v>
                </c:pt>
                <c:pt idx="38">
                  <c:v>1.0185758419715816</c:v>
                </c:pt>
                <c:pt idx="39">
                  <c:v>1.0260379583854899</c:v>
                </c:pt>
                <c:pt idx="40">
                  <c:v>1.0333744478814082</c:v>
                </c:pt>
                <c:pt idx="41">
                  <c:v>1.0397822932857013</c:v>
                </c:pt>
                <c:pt idx="42">
                  <c:v>1.0444458012666507</c:v>
                </c:pt>
                <c:pt idx="43">
                  <c:v>1.050490638261403</c:v>
                </c:pt>
                <c:pt idx="44">
                  <c:v>1.0557564160483208</c:v>
                </c:pt>
                <c:pt idx="45">
                  <c:v>1.0617812907106965</c:v>
                </c:pt>
                <c:pt idx="46">
                  <c:v>1.0681060151313986</c:v>
                </c:pt>
                <c:pt idx="47">
                  <c:v>1.0725311936432933</c:v>
                </c:pt>
                <c:pt idx="48">
                  <c:v>1.0776644408869724</c:v>
                </c:pt>
                <c:pt idx="49">
                  <c:v>1.0802986964785906</c:v>
                </c:pt>
                <c:pt idx="50">
                  <c:v>1.0831990681907726</c:v>
                </c:pt>
                <c:pt idx="51">
                  <c:v>1.087836943919777</c:v>
                </c:pt>
                <c:pt idx="52">
                  <c:v>1.0920726382662029</c:v>
                </c:pt>
                <c:pt idx="53">
                  <c:v>1.0946298789724753</c:v>
                </c:pt>
                <c:pt idx="54">
                  <c:v>1.0984407021552778</c:v>
                </c:pt>
                <c:pt idx="55">
                  <c:v>1.1022344635736936</c:v>
                </c:pt>
                <c:pt idx="56">
                  <c:v>1.1064566640030495</c:v>
                </c:pt>
                <c:pt idx="57">
                  <c:v>1.1078302822374202</c:v>
                </c:pt>
                <c:pt idx="58">
                  <c:v>1.1106730245392586</c:v>
                </c:pt>
                <c:pt idx="59">
                  <c:v>1.1122905183724747</c:v>
                </c:pt>
                <c:pt idx="60">
                  <c:v>1.1171371083972752</c:v>
                </c:pt>
                <c:pt idx="61">
                  <c:v>1.1174163081503508</c:v>
                </c:pt>
                <c:pt idx="62">
                  <c:v>1.1205865792211325</c:v>
                </c:pt>
                <c:pt idx="63">
                  <c:v>1.1252208553640997</c:v>
                </c:pt>
                <c:pt idx="64">
                  <c:v>1.1275713982195159</c:v>
                </c:pt>
                <c:pt idx="65">
                  <c:v>1.1303975459349236</c:v>
                </c:pt>
                <c:pt idx="66">
                  <c:v>1.1328949973594873</c:v>
                </c:pt>
                <c:pt idx="67">
                  <c:v>1.1350196584186358</c:v>
                </c:pt>
                <c:pt idx="68">
                  <c:v>1.1352412865794266</c:v>
                </c:pt>
                <c:pt idx="69">
                  <c:v>1.137682834316341</c:v>
                </c:pt>
                <c:pt idx="70">
                  <c:v>1.1427899545831854</c:v>
                </c:pt>
                <c:pt idx="71">
                  <c:v>1.1473599467264497</c:v>
                </c:pt>
                <c:pt idx="72">
                  <c:v>1.1500095961916654</c:v>
                </c:pt>
                <c:pt idx="73">
                  <c:v>1.1524830530590542</c:v>
                </c:pt>
                <c:pt idx="74">
                  <c:v>1.1555720931210169</c:v>
                </c:pt>
                <c:pt idx="75">
                  <c:v>1.1609351250399198</c:v>
                </c:pt>
                <c:pt idx="76">
                  <c:v>1.1634876963661749</c:v>
                </c:pt>
                <c:pt idx="77">
                  <c:v>1.1668103641187564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94-4A72-856B-B0C138011B17}"/>
            </c:ext>
          </c:extLst>
        </c:ser>
        <c:ser>
          <c:idx val="1"/>
          <c:order val="1"/>
          <c:tx>
            <c:strRef>
              <c:f>'matched Under 80'!$P$4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'matched Under 80'!$G$9:$G$86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Under 80'!$P$9:$P$86</c:f>
              <c:numCache>
                <c:formatCode>General</c:formatCode>
                <c:ptCount val="78"/>
                <c:pt idx="0">
                  <c:v>0.77553754147808307</c:v>
                </c:pt>
                <c:pt idx="1">
                  <c:v>0.83254073486181801</c:v>
                </c:pt>
                <c:pt idx="2">
                  <c:v>0.85629752641967005</c:v>
                </c:pt>
                <c:pt idx="3">
                  <c:v>0.90094828545891714</c:v>
                </c:pt>
                <c:pt idx="4">
                  <c:v>0.94316608893291742</c:v>
                </c:pt>
                <c:pt idx="5">
                  <c:v>0.96801773515880418</c:v>
                </c:pt>
                <c:pt idx="6">
                  <c:v>0.98200813368145257</c:v>
                </c:pt>
                <c:pt idx="7">
                  <c:v>1</c:v>
                </c:pt>
                <c:pt idx="8">
                  <c:v>1.0202277892234535</c:v>
                </c:pt>
                <c:pt idx="9">
                  <c:v>1.0407672559393055</c:v>
                </c:pt>
                <c:pt idx="10">
                  <c:v>1.0525652710820121</c:v>
                </c:pt>
                <c:pt idx="11">
                  <c:v>1.0618415485381276</c:v>
                </c:pt>
                <c:pt idx="12">
                  <c:v>1.0734052902630329</c:v>
                </c:pt>
                <c:pt idx="13">
                  <c:v>1.0893457315391584</c:v>
                </c:pt>
                <c:pt idx="14">
                  <c:v>1.0995900758596875</c:v>
                </c:pt>
                <c:pt idx="15">
                  <c:v>1.1078652810074914</c:v>
                </c:pt>
                <c:pt idx="16">
                  <c:v>1.1227867928315021</c:v>
                </c:pt>
                <c:pt idx="17">
                  <c:v>1.1298188222910923</c:v>
                </c:pt>
                <c:pt idx="18">
                  <c:v>1.1315510483829054</c:v>
                </c:pt>
                <c:pt idx="19">
                  <c:v>1.1254183459796638</c:v>
                </c:pt>
                <c:pt idx="20">
                  <c:v>1.1238031194570872</c:v>
                </c:pt>
                <c:pt idx="21">
                  <c:v>1.1242299948379144</c:v>
                </c:pt>
                <c:pt idx="22">
                  <c:v>1.1197224076287466</c:v>
                </c:pt>
                <c:pt idx="23">
                  <c:v>1.1177592476385947</c:v>
                </c:pt>
                <c:pt idx="24">
                  <c:v>1.1135248218749771</c:v>
                </c:pt>
                <c:pt idx="25">
                  <c:v>1.1083319667742444</c:v>
                </c:pt>
                <c:pt idx="26">
                  <c:v>1.1066126263301119</c:v>
                </c:pt>
                <c:pt idx="27">
                  <c:v>1.1075983592216663</c:v>
                </c:pt>
                <c:pt idx="28">
                  <c:v>1.1111978571048295</c:v>
                </c:pt>
                <c:pt idx="29">
                  <c:v>1.1172724388894011</c:v>
                </c:pt>
                <c:pt idx="30">
                  <c:v>1.1208532219361516</c:v>
                </c:pt>
                <c:pt idx="31">
                  <c:v>1.1256709759383556</c:v>
                </c:pt>
                <c:pt idx="32">
                  <c:v>1.1305619862441403</c:v>
                </c:pt>
                <c:pt idx="33">
                  <c:v>1.1344971295496959</c:v>
                </c:pt>
                <c:pt idx="34">
                  <c:v>1.1384631203042637</c:v>
                </c:pt>
                <c:pt idx="35">
                  <c:v>1.1411272594687967</c:v>
                </c:pt>
                <c:pt idx="36">
                  <c:v>1.1479881037170243</c:v>
                </c:pt>
                <c:pt idx="37">
                  <c:v>1.1542779140177482</c:v>
                </c:pt>
                <c:pt idx="38">
                  <c:v>1.1614131479229235</c:v>
                </c:pt>
                <c:pt idx="39">
                  <c:v>1.1683563580396155</c:v>
                </c:pt>
                <c:pt idx="40">
                  <c:v>1.176368556187001</c:v>
                </c:pt>
                <c:pt idx="41">
                  <c:v>1.1861180290482236</c:v>
                </c:pt>
                <c:pt idx="42">
                  <c:v>1.1937714116174092</c:v>
                </c:pt>
                <c:pt idx="43">
                  <c:v>1.1992061846788595</c:v>
                </c:pt>
                <c:pt idx="44">
                  <c:v>1.2065683695014249</c:v>
                </c:pt>
                <c:pt idx="45">
                  <c:v>1.2122799013903454</c:v>
                </c:pt>
                <c:pt idx="46">
                  <c:v>1.2181170504858825</c:v>
                </c:pt>
                <c:pt idx="47">
                  <c:v>1.224216608468526</c:v>
                </c:pt>
                <c:pt idx="48">
                  <c:v>1.2289602839824649</c:v>
                </c:pt>
                <c:pt idx="49">
                  <c:v>1.2339015319758524</c:v>
                </c:pt>
                <c:pt idx="50">
                  <c:v>1.2392697072565091</c:v>
                </c:pt>
                <c:pt idx="51">
                  <c:v>1.2428415689312808</c:v>
                </c:pt>
                <c:pt idx="52">
                  <c:v>1.2481074093632067</c:v>
                </c:pt>
                <c:pt idx="53">
                  <c:v>1.2513283153917687</c:v>
                </c:pt>
                <c:pt idx="54">
                  <c:v>1.2584648481284704</c:v>
                </c:pt>
                <c:pt idx="55">
                  <c:v>1.2637062767097682</c:v>
                </c:pt>
                <c:pt idx="56">
                  <c:v>1.2714401649587848</c:v>
                </c:pt>
                <c:pt idx="57">
                  <c:v>1.2754382474204766</c:v>
                </c:pt>
                <c:pt idx="58">
                  <c:v>1.2792149711531733</c:v>
                </c:pt>
                <c:pt idx="59">
                  <c:v>1.28160509520918</c:v>
                </c:pt>
                <c:pt idx="60">
                  <c:v>1.2872158182227997</c:v>
                </c:pt>
                <c:pt idx="61">
                  <c:v>1.2905901022807467</c:v>
                </c:pt>
                <c:pt idx="62">
                  <c:v>1.2965785390195714</c:v>
                </c:pt>
                <c:pt idx="63">
                  <c:v>1.3008814415258181</c:v>
                </c:pt>
                <c:pt idx="64">
                  <c:v>1.3047994170779049</c:v>
                </c:pt>
                <c:pt idx="65">
                  <c:v>1.307769023198484</c:v>
                </c:pt>
                <c:pt idx="66">
                  <c:v>1.3101293863325949</c:v>
                </c:pt>
                <c:pt idx="67">
                  <c:v>1.3162066446678662</c:v>
                </c:pt>
                <c:pt idx="68">
                  <c:v>1.3198377673979278</c:v>
                </c:pt>
                <c:pt idx="69">
                  <c:v>1.3236251189158552</c:v>
                </c:pt>
                <c:pt idx="70">
                  <c:v>1.3297094005777712</c:v>
                </c:pt>
                <c:pt idx="71">
                  <c:v>1.3344854738061085</c:v>
                </c:pt>
                <c:pt idx="72">
                  <c:v>1.3381753956817526</c:v>
                </c:pt>
                <c:pt idx="73">
                  <c:v>1.342034123315508</c:v>
                </c:pt>
                <c:pt idx="74">
                  <c:v>1.345199250395438</c:v>
                </c:pt>
                <c:pt idx="75">
                  <c:v>1.3507230697859076</c:v>
                </c:pt>
                <c:pt idx="76">
                  <c:v>1.3567984653332343</c:v>
                </c:pt>
                <c:pt idx="77">
                  <c:v>1.359548355168271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94-4A72-856B-B0C138011B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"Under</a:t>
            </a:r>
            <a:r>
              <a:rPr lang="en-US" baseline="0"/>
              <a:t> 80" naturally matched cohorts comparing vaxxed (blu) with unvaxxed (red). Enrollment Jun 14,2021. Cum mortality tracks until boosters, then diverge even though there are </a:t>
            </a:r>
            <a:r>
              <a:rPr lang="en-US" b="1" baseline="0"/>
              <a:t>NO CHANGES TO THE COHORTS</a:t>
            </a:r>
            <a:r>
              <a:rPr lang="en-US" baseline="0"/>
              <a:t>. No scaling. This is raw data.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Under 80'!$H$4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'matched Under 80'!$G$6:$G$163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Under 80'!$H$6:$H$163</c:f>
              <c:numCache>
                <c:formatCode>General</c:formatCode>
                <c:ptCount val="158"/>
                <c:pt idx="0">
                  <c:v>747</c:v>
                </c:pt>
                <c:pt idx="1">
                  <c:v>1432</c:v>
                </c:pt>
                <c:pt idx="2">
                  <c:v>2081</c:v>
                </c:pt>
                <c:pt idx="3">
                  <c:v>2746</c:v>
                </c:pt>
                <c:pt idx="4">
                  <c:v>3384</c:v>
                </c:pt>
                <c:pt idx="5">
                  <c:v>4034</c:v>
                </c:pt>
                <c:pt idx="6">
                  <c:v>4673</c:v>
                </c:pt>
                <c:pt idx="7">
                  <c:v>5240</c:v>
                </c:pt>
                <c:pt idx="8">
                  <c:v>5883</c:v>
                </c:pt>
                <c:pt idx="9">
                  <c:v>6514</c:v>
                </c:pt>
                <c:pt idx="10">
                  <c:v>7094</c:v>
                </c:pt>
                <c:pt idx="11">
                  <c:v>7674</c:v>
                </c:pt>
                <c:pt idx="12">
                  <c:v>8264</c:v>
                </c:pt>
                <c:pt idx="13">
                  <c:v>8903</c:v>
                </c:pt>
                <c:pt idx="14">
                  <c:v>9543</c:v>
                </c:pt>
                <c:pt idx="15">
                  <c:v>10134</c:v>
                </c:pt>
                <c:pt idx="16">
                  <c:v>10713</c:v>
                </c:pt>
                <c:pt idx="17">
                  <c:v>11351</c:v>
                </c:pt>
                <c:pt idx="18">
                  <c:v>12050</c:v>
                </c:pt>
                <c:pt idx="19">
                  <c:v>12810</c:v>
                </c:pt>
                <c:pt idx="20">
                  <c:v>13597</c:v>
                </c:pt>
                <c:pt idx="21">
                  <c:v>14492</c:v>
                </c:pt>
                <c:pt idx="22">
                  <c:v>15496</c:v>
                </c:pt>
                <c:pt idx="23">
                  <c:v>16525</c:v>
                </c:pt>
                <c:pt idx="24">
                  <c:v>17604</c:v>
                </c:pt>
                <c:pt idx="25">
                  <c:v>18698</c:v>
                </c:pt>
                <c:pt idx="26">
                  <c:v>19726</c:v>
                </c:pt>
                <c:pt idx="27">
                  <c:v>20716</c:v>
                </c:pt>
                <c:pt idx="28">
                  <c:v>21668</c:v>
                </c:pt>
                <c:pt idx="29">
                  <c:v>22525</c:v>
                </c:pt>
                <c:pt idx="30">
                  <c:v>23339</c:v>
                </c:pt>
                <c:pt idx="31">
                  <c:v>24032</c:v>
                </c:pt>
                <c:pt idx="32">
                  <c:v>24731</c:v>
                </c:pt>
                <c:pt idx="33">
                  <c:v>25520</c:v>
                </c:pt>
                <c:pt idx="34">
                  <c:v>26299</c:v>
                </c:pt>
                <c:pt idx="35">
                  <c:v>27064</c:v>
                </c:pt>
                <c:pt idx="36">
                  <c:v>27783</c:v>
                </c:pt>
                <c:pt idx="37">
                  <c:v>28506</c:v>
                </c:pt>
                <c:pt idx="38">
                  <c:v>29199</c:v>
                </c:pt>
                <c:pt idx="39">
                  <c:v>29843</c:v>
                </c:pt>
                <c:pt idx="40">
                  <c:v>30526</c:v>
                </c:pt>
                <c:pt idx="41">
                  <c:v>31228</c:v>
                </c:pt>
                <c:pt idx="42">
                  <c:v>31867</c:v>
                </c:pt>
                <c:pt idx="43">
                  <c:v>32477</c:v>
                </c:pt>
                <c:pt idx="44">
                  <c:v>33049</c:v>
                </c:pt>
                <c:pt idx="45">
                  <c:v>33676</c:v>
                </c:pt>
                <c:pt idx="46">
                  <c:v>34299</c:v>
                </c:pt>
                <c:pt idx="47">
                  <c:v>34900</c:v>
                </c:pt>
                <c:pt idx="48">
                  <c:v>35461</c:v>
                </c:pt>
                <c:pt idx="49">
                  <c:v>35974</c:v>
                </c:pt>
                <c:pt idx="50">
                  <c:v>36517</c:v>
                </c:pt>
                <c:pt idx="51">
                  <c:v>37071</c:v>
                </c:pt>
                <c:pt idx="52">
                  <c:v>37616</c:v>
                </c:pt>
                <c:pt idx="53">
                  <c:v>38132</c:v>
                </c:pt>
                <c:pt idx="54">
                  <c:v>38730</c:v>
                </c:pt>
                <c:pt idx="55">
                  <c:v>39242</c:v>
                </c:pt>
                <c:pt idx="56">
                  <c:v>39783</c:v>
                </c:pt>
                <c:pt idx="57">
                  <c:v>40401</c:v>
                </c:pt>
                <c:pt idx="58">
                  <c:v>40982</c:v>
                </c:pt>
                <c:pt idx="59">
                  <c:v>41554</c:v>
                </c:pt>
                <c:pt idx="60">
                  <c:v>42194</c:v>
                </c:pt>
                <c:pt idx="61">
                  <c:v>42773</c:v>
                </c:pt>
                <c:pt idx="62">
                  <c:v>43372</c:v>
                </c:pt>
                <c:pt idx="63">
                  <c:v>43908</c:v>
                </c:pt>
                <c:pt idx="64">
                  <c:v>44536</c:v>
                </c:pt>
                <c:pt idx="65">
                  <c:v>45121</c:v>
                </c:pt>
                <c:pt idx="66">
                  <c:v>45744</c:v>
                </c:pt>
                <c:pt idx="67">
                  <c:v>46396</c:v>
                </c:pt>
                <c:pt idx="68">
                  <c:v>47077</c:v>
                </c:pt>
                <c:pt idx="69">
                  <c:v>47736</c:v>
                </c:pt>
                <c:pt idx="70">
                  <c:v>48327</c:v>
                </c:pt>
                <c:pt idx="71">
                  <c:v>48960</c:v>
                </c:pt>
                <c:pt idx="72">
                  <c:v>49531</c:v>
                </c:pt>
                <c:pt idx="73">
                  <c:v>50098</c:v>
                </c:pt>
                <c:pt idx="74">
                  <c:v>50681</c:v>
                </c:pt>
                <c:pt idx="75">
                  <c:v>51305</c:v>
                </c:pt>
                <c:pt idx="76">
                  <c:v>51958</c:v>
                </c:pt>
                <c:pt idx="77">
                  <c:v>52612</c:v>
                </c:pt>
                <c:pt idx="78">
                  <c:v>53306</c:v>
                </c:pt>
                <c:pt idx="79">
                  <c:v>54074</c:v>
                </c:pt>
                <c:pt idx="80">
                  <c:v>54918</c:v>
                </c:pt>
                <c:pt idx="81">
                  <c:v>55686</c:v>
                </c:pt>
                <c:pt idx="82">
                  <c:v>56411</c:v>
                </c:pt>
                <c:pt idx="83">
                  <c:v>57074</c:v>
                </c:pt>
                <c:pt idx="84">
                  <c:v>57672</c:v>
                </c:pt>
                <c:pt idx="85">
                  <c:v>58302</c:v>
                </c:pt>
                <c:pt idx="86">
                  <c:v>58920</c:v>
                </c:pt>
                <c:pt idx="87">
                  <c:v>59518</c:v>
                </c:pt>
                <c:pt idx="88">
                  <c:v>60131</c:v>
                </c:pt>
                <c:pt idx="89">
                  <c:v>60729</c:v>
                </c:pt>
                <c:pt idx="90">
                  <c:v>61308</c:v>
                </c:pt>
                <c:pt idx="91">
                  <c:v>61916</c:v>
                </c:pt>
                <c:pt idx="92">
                  <c:v>62506</c:v>
                </c:pt>
                <c:pt idx="93">
                  <c:v>63098</c:v>
                </c:pt>
                <c:pt idx="94">
                  <c:v>63662</c:v>
                </c:pt>
                <c:pt idx="95">
                  <c:v>64260</c:v>
                </c:pt>
                <c:pt idx="96">
                  <c:v>64821</c:v>
                </c:pt>
                <c:pt idx="97">
                  <c:v>65348</c:v>
                </c:pt>
                <c:pt idx="98">
                  <c:v>65956</c:v>
                </c:pt>
                <c:pt idx="99">
                  <c:v>66483</c:v>
                </c:pt>
                <c:pt idx="100">
                  <c:v>67025</c:v>
                </c:pt>
                <c:pt idx="101">
                  <c:v>67556</c:v>
                </c:pt>
                <c:pt idx="102">
                  <c:v>68101</c:v>
                </c:pt>
                <c:pt idx="103">
                  <c:v>68663</c:v>
                </c:pt>
                <c:pt idx="104">
                  <c:v>69225</c:v>
                </c:pt>
                <c:pt idx="105">
                  <c:v>69835</c:v>
                </c:pt>
                <c:pt idx="106">
                  <c:v>70366</c:v>
                </c:pt>
                <c:pt idx="107">
                  <c:v>70897</c:v>
                </c:pt>
                <c:pt idx="108">
                  <c:v>71435</c:v>
                </c:pt>
                <c:pt idx="109">
                  <c:v>71971</c:v>
                </c:pt>
                <c:pt idx="110">
                  <c:v>72456</c:v>
                </c:pt>
                <c:pt idx="111">
                  <c:v>72980</c:v>
                </c:pt>
                <c:pt idx="112">
                  <c:v>73512</c:v>
                </c:pt>
                <c:pt idx="113">
                  <c:v>74116</c:v>
                </c:pt>
                <c:pt idx="114">
                  <c:v>74660</c:v>
                </c:pt>
                <c:pt idx="115">
                  <c:v>75149</c:v>
                </c:pt>
                <c:pt idx="116">
                  <c:v>75680</c:v>
                </c:pt>
                <c:pt idx="117">
                  <c:v>76217</c:v>
                </c:pt>
                <c:pt idx="118">
                  <c:v>76778</c:v>
                </c:pt>
                <c:pt idx="119">
                  <c:v>77309</c:v>
                </c:pt>
                <c:pt idx="120">
                  <c:v>77901</c:v>
                </c:pt>
                <c:pt idx="121">
                  <c:v>78490</c:v>
                </c:pt>
                <c:pt idx="122">
                  <c:v>79044</c:v>
                </c:pt>
                <c:pt idx="123">
                  <c:v>79624</c:v>
                </c:pt>
                <c:pt idx="124">
                  <c:v>80212</c:v>
                </c:pt>
                <c:pt idx="125">
                  <c:v>80808</c:v>
                </c:pt>
                <c:pt idx="126">
                  <c:v>81415</c:v>
                </c:pt>
                <c:pt idx="127">
                  <c:v>82031</c:v>
                </c:pt>
                <c:pt idx="128">
                  <c:v>82676</c:v>
                </c:pt>
                <c:pt idx="129">
                  <c:v>83352</c:v>
                </c:pt>
                <c:pt idx="130">
                  <c:v>83938</c:v>
                </c:pt>
                <c:pt idx="131">
                  <c:v>84605</c:v>
                </c:pt>
                <c:pt idx="132">
                  <c:v>85245</c:v>
                </c:pt>
                <c:pt idx="133">
                  <c:v>85891</c:v>
                </c:pt>
                <c:pt idx="134">
                  <c:v>86483</c:v>
                </c:pt>
                <c:pt idx="135">
                  <c:v>87097</c:v>
                </c:pt>
                <c:pt idx="136">
                  <c:v>87748</c:v>
                </c:pt>
                <c:pt idx="137">
                  <c:v>88363</c:v>
                </c:pt>
                <c:pt idx="138">
                  <c:v>88999</c:v>
                </c:pt>
                <c:pt idx="139">
                  <c:v>89569</c:v>
                </c:pt>
                <c:pt idx="140">
                  <c:v>90090</c:v>
                </c:pt>
                <c:pt idx="141">
                  <c:v>90574</c:v>
                </c:pt>
                <c:pt idx="142">
                  <c:v>91157</c:v>
                </c:pt>
                <c:pt idx="143">
                  <c:v>91687</c:v>
                </c:pt>
                <c:pt idx="144">
                  <c:v>92217</c:v>
                </c:pt>
                <c:pt idx="145">
                  <c:v>92737</c:v>
                </c:pt>
                <c:pt idx="146">
                  <c:v>93238</c:v>
                </c:pt>
                <c:pt idx="147">
                  <c:v>93740</c:v>
                </c:pt>
                <c:pt idx="148">
                  <c:v>94263</c:v>
                </c:pt>
                <c:pt idx="149">
                  <c:v>94723</c:v>
                </c:pt>
                <c:pt idx="150">
                  <c:v>95213</c:v>
                </c:pt>
                <c:pt idx="151">
                  <c:v>95702</c:v>
                </c:pt>
                <c:pt idx="152">
                  <c:v>96182</c:v>
                </c:pt>
                <c:pt idx="153">
                  <c:v>96674</c:v>
                </c:pt>
                <c:pt idx="154">
                  <c:v>97196</c:v>
                </c:pt>
                <c:pt idx="155">
                  <c:v>97683</c:v>
                </c:pt>
                <c:pt idx="156">
                  <c:v>98137</c:v>
                </c:pt>
                <c:pt idx="157">
                  <c:v>98645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05-4420-9336-3E56868A00F6}"/>
            </c:ext>
          </c:extLst>
        </c:ser>
        <c:ser>
          <c:idx val="3"/>
          <c:order val="1"/>
          <c:tx>
            <c:strRef>
              <c:f>'matched Under 80'!$K$4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'matched Under 80'!$G$6:$G$163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Under 80'!$K$6:$K$163</c:f>
              <c:numCache>
                <c:formatCode>General</c:formatCode>
                <c:ptCount val="158"/>
                <c:pt idx="0">
                  <c:v>550</c:v>
                </c:pt>
                <c:pt idx="1">
                  <c:v>1108</c:v>
                </c:pt>
                <c:pt idx="2">
                  <c:v>1633</c:v>
                </c:pt>
                <c:pt idx="3">
                  <c:v>2176</c:v>
                </c:pt>
                <c:pt idx="4">
                  <c:v>2816</c:v>
                </c:pt>
                <c:pt idx="5">
                  <c:v>3419</c:v>
                </c:pt>
                <c:pt idx="6">
                  <c:v>4121</c:v>
                </c:pt>
                <c:pt idx="7">
                  <c:v>4800</c:v>
                </c:pt>
                <c:pt idx="8">
                  <c:v>5485</c:v>
                </c:pt>
                <c:pt idx="9">
                  <c:v>6132</c:v>
                </c:pt>
                <c:pt idx="10">
                  <c:v>6792</c:v>
                </c:pt>
                <c:pt idx="11">
                  <c:v>7460</c:v>
                </c:pt>
                <c:pt idx="12">
                  <c:v>8183</c:v>
                </c:pt>
                <c:pt idx="13">
                  <c:v>8900</c:v>
                </c:pt>
                <c:pt idx="14">
                  <c:v>9601</c:v>
                </c:pt>
                <c:pt idx="15">
                  <c:v>10289</c:v>
                </c:pt>
                <c:pt idx="16">
                  <c:v>11038</c:v>
                </c:pt>
                <c:pt idx="17">
                  <c:v>11780</c:v>
                </c:pt>
                <c:pt idx="18">
                  <c:v>12567</c:v>
                </c:pt>
                <c:pt idx="19">
                  <c:v>13466</c:v>
                </c:pt>
                <c:pt idx="20">
                  <c:v>14338</c:v>
                </c:pt>
                <c:pt idx="21">
                  <c:v>15274</c:v>
                </c:pt>
                <c:pt idx="22">
                  <c:v>16213</c:v>
                </c:pt>
                <c:pt idx="23">
                  <c:v>17252</c:v>
                </c:pt>
                <c:pt idx="24">
                  <c:v>18330</c:v>
                </c:pt>
                <c:pt idx="25">
                  <c:v>19379</c:v>
                </c:pt>
                <c:pt idx="26">
                  <c:v>20386</c:v>
                </c:pt>
                <c:pt idx="27">
                  <c:v>21308</c:v>
                </c:pt>
                <c:pt idx="28">
                  <c:v>22180</c:v>
                </c:pt>
                <c:pt idx="29">
                  <c:v>22993</c:v>
                </c:pt>
                <c:pt idx="30">
                  <c:v>23839</c:v>
                </c:pt>
                <c:pt idx="31">
                  <c:v>24626</c:v>
                </c:pt>
                <c:pt idx="32">
                  <c:v>25458</c:v>
                </c:pt>
                <c:pt idx="33">
                  <c:v>26330</c:v>
                </c:pt>
                <c:pt idx="34">
                  <c:v>27243</c:v>
                </c:pt>
                <c:pt idx="35">
                  <c:v>28126</c:v>
                </c:pt>
                <c:pt idx="36">
                  <c:v>28955</c:v>
                </c:pt>
                <c:pt idx="37">
                  <c:v>29777</c:v>
                </c:pt>
                <c:pt idx="38">
                  <c:v>30592</c:v>
                </c:pt>
                <c:pt idx="39">
                  <c:v>31432</c:v>
                </c:pt>
                <c:pt idx="40">
                  <c:v>32342</c:v>
                </c:pt>
                <c:pt idx="41">
                  <c:v>33269</c:v>
                </c:pt>
                <c:pt idx="42">
                  <c:v>34167</c:v>
                </c:pt>
                <c:pt idx="43">
                  <c:v>35063</c:v>
                </c:pt>
                <c:pt idx="44">
                  <c:v>35953</c:v>
                </c:pt>
                <c:pt idx="45">
                  <c:v>36849</c:v>
                </c:pt>
                <c:pt idx="46">
                  <c:v>37716</c:v>
                </c:pt>
                <c:pt idx="47">
                  <c:v>38599</c:v>
                </c:pt>
                <c:pt idx="48">
                  <c:v>39417</c:v>
                </c:pt>
                <c:pt idx="49">
                  <c:v>40194</c:v>
                </c:pt>
                <c:pt idx="50">
                  <c:v>40994</c:v>
                </c:pt>
                <c:pt idx="51">
                  <c:v>41789</c:v>
                </c:pt>
                <c:pt idx="52">
                  <c:v>42553</c:v>
                </c:pt>
                <c:pt idx="53">
                  <c:v>43302</c:v>
                </c:pt>
                <c:pt idx="54">
                  <c:v>44127</c:v>
                </c:pt>
                <c:pt idx="55">
                  <c:v>44895</c:v>
                </c:pt>
                <c:pt idx="56">
                  <c:v>45628</c:v>
                </c:pt>
                <c:pt idx="57">
                  <c:v>46569</c:v>
                </c:pt>
                <c:pt idx="58">
                  <c:v>47425</c:v>
                </c:pt>
                <c:pt idx="59">
                  <c:v>48347</c:v>
                </c:pt>
                <c:pt idx="60">
                  <c:v>49217</c:v>
                </c:pt>
                <c:pt idx="61">
                  <c:v>50034</c:v>
                </c:pt>
                <c:pt idx="62">
                  <c:v>50823</c:v>
                </c:pt>
                <c:pt idx="63">
                  <c:v>51676</c:v>
                </c:pt>
                <c:pt idx="64">
                  <c:v>52514</c:v>
                </c:pt>
                <c:pt idx="65">
                  <c:v>53421</c:v>
                </c:pt>
                <c:pt idx="66">
                  <c:v>54352</c:v>
                </c:pt>
                <c:pt idx="67">
                  <c:v>55277</c:v>
                </c:pt>
                <c:pt idx="68">
                  <c:v>56220</c:v>
                </c:pt>
                <c:pt idx="69">
                  <c:v>57117</c:v>
                </c:pt>
                <c:pt idx="70">
                  <c:v>58043</c:v>
                </c:pt>
                <c:pt idx="71">
                  <c:v>58919</c:v>
                </c:pt>
                <c:pt idx="72">
                  <c:v>59764</c:v>
                </c:pt>
                <c:pt idx="73">
                  <c:v>60724</c:v>
                </c:pt>
                <c:pt idx="74">
                  <c:v>61659</c:v>
                </c:pt>
                <c:pt idx="75">
                  <c:v>62582</c:v>
                </c:pt>
                <c:pt idx="76">
                  <c:v>63547</c:v>
                </c:pt>
                <c:pt idx="77">
                  <c:v>64505</c:v>
                </c:pt>
                <c:pt idx="78">
                  <c:v>65635</c:v>
                </c:pt>
                <c:pt idx="79">
                  <c:v>66833</c:v>
                </c:pt>
                <c:pt idx="80">
                  <c:v>68031</c:v>
                </c:pt>
                <c:pt idx="81">
                  <c:v>69194</c:v>
                </c:pt>
                <c:pt idx="82">
                  <c:v>70252</c:v>
                </c:pt>
                <c:pt idx="83">
                  <c:v>71267</c:v>
                </c:pt>
                <c:pt idx="84">
                  <c:v>72240</c:v>
                </c:pt>
                <c:pt idx="85">
                  <c:v>73199</c:v>
                </c:pt>
                <c:pt idx="86">
                  <c:v>74144</c:v>
                </c:pt>
                <c:pt idx="87">
                  <c:v>75131</c:v>
                </c:pt>
                <c:pt idx="88">
                  <c:v>76076</c:v>
                </c:pt>
                <c:pt idx="89">
                  <c:v>77055</c:v>
                </c:pt>
                <c:pt idx="90">
                  <c:v>78071</c:v>
                </c:pt>
                <c:pt idx="91">
                  <c:v>78988</c:v>
                </c:pt>
                <c:pt idx="92">
                  <c:v>79930</c:v>
                </c:pt>
                <c:pt idx="93">
                  <c:v>80843</c:v>
                </c:pt>
                <c:pt idx="94">
                  <c:v>81729</c:v>
                </c:pt>
                <c:pt idx="95">
                  <c:v>82698</c:v>
                </c:pt>
                <c:pt idx="96">
                  <c:v>83619</c:v>
                </c:pt>
                <c:pt idx="97">
                  <c:v>84543</c:v>
                </c:pt>
                <c:pt idx="98">
                  <c:v>85434</c:v>
                </c:pt>
                <c:pt idx="99">
                  <c:v>86296</c:v>
                </c:pt>
                <c:pt idx="100">
                  <c:v>87167</c:v>
                </c:pt>
                <c:pt idx="101">
                  <c:v>88016</c:v>
                </c:pt>
                <c:pt idx="102">
                  <c:v>88854</c:v>
                </c:pt>
                <c:pt idx="103">
                  <c:v>89692</c:v>
                </c:pt>
                <c:pt idx="104">
                  <c:v>90504</c:v>
                </c:pt>
                <c:pt idx="105">
                  <c:v>91412</c:v>
                </c:pt>
                <c:pt idx="106">
                  <c:v>92223</c:v>
                </c:pt>
                <c:pt idx="107">
                  <c:v>93101</c:v>
                </c:pt>
                <c:pt idx="108">
                  <c:v>94035</c:v>
                </c:pt>
                <c:pt idx="109">
                  <c:v>94881</c:v>
                </c:pt>
                <c:pt idx="110">
                  <c:v>95736</c:v>
                </c:pt>
                <c:pt idx="111">
                  <c:v>96560</c:v>
                </c:pt>
                <c:pt idx="112">
                  <c:v>97472</c:v>
                </c:pt>
                <c:pt idx="113">
                  <c:v>98327</c:v>
                </c:pt>
                <c:pt idx="114">
                  <c:v>99331</c:v>
                </c:pt>
                <c:pt idx="115">
                  <c:v>100191</c:v>
                </c:pt>
                <c:pt idx="116">
                  <c:v>101037</c:v>
                </c:pt>
                <c:pt idx="117">
                  <c:v>101896</c:v>
                </c:pt>
                <c:pt idx="118">
                  <c:v>102787</c:v>
                </c:pt>
                <c:pt idx="119">
                  <c:v>103621</c:v>
                </c:pt>
                <c:pt idx="120">
                  <c:v>104520</c:v>
                </c:pt>
                <c:pt idx="121">
                  <c:v>105558</c:v>
                </c:pt>
                <c:pt idx="122">
                  <c:v>106538</c:v>
                </c:pt>
                <c:pt idx="123">
                  <c:v>107529</c:v>
                </c:pt>
                <c:pt idx="124">
                  <c:v>108452</c:v>
                </c:pt>
                <c:pt idx="125">
                  <c:v>109395</c:v>
                </c:pt>
                <c:pt idx="126">
                  <c:v>110404</c:v>
                </c:pt>
                <c:pt idx="127">
                  <c:v>111454</c:v>
                </c:pt>
                <c:pt idx="128">
                  <c:v>112503</c:v>
                </c:pt>
                <c:pt idx="129">
                  <c:v>113602</c:v>
                </c:pt>
                <c:pt idx="130">
                  <c:v>114705</c:v>
                </c:pt>
                <c:pt idx="131">
                  <c:v>115758</c:v>
                </c:pt>
                <c:pt idx="132">
                  <c:v>116837</c:v>
                </c:pt>
                <c:pt idx="133">
                  <c:v>117839</c:v>
                </c:pt>
                <c:pt idx="134">
                  <c:v>118868</c:v>
                </c:pt>
                <c:pt idx="135">
                  <c:v>119905</c:v>
                </c:pt>
                <c:pt idx="136">
                  <c:v>121005</c:v>
                </c:pt>
                <c:pt idx="137">
                  <c:v>122038</c:v>
                </c:pt>
                <c:pt idx="138">
                  <c:v>123218</c:v>
                </c:pt>
                <c:pt idx="139">
                  <c:v>124214</c:v>
                </c:pt>
                <c:pt idx="140">
                  <c:v>125249</c:v>
                </c:pt>
                <c:pt idx="141">
                  <c:v>126197</c:v>
                </c:pt>
                <c:pt idx="142">
                  <c:v>127083</c:v>
                </c:pt>
                <c:pt idx="143">
                  <c:v>127997</c:v>
                </c:pt>
                <c:pt idx="144">
                  <c:v>128862</c:v>
                </c:pt>
                <c:pt idx="145">
                  <c:v>129810</c:v>
                </c:pt>
                <c:pt idx="146">
                  <c:v>130758</c:v>
                </c:pt>
                <c:pt idx="147">
                  <c:v>131591</c:v>
                </c:pt>
                <c:pt idx="148">
                  <c:v>132444</c:v>
                </c:pt>
                <c:pt idx="149">
                  <c:v>133272</c:v>
                </c:pt>
                <c:pt idx="150">
                  <c:v>134171</c:v>
                </c:pt>
                <c:pt idx="151">
                  <c:v>135050</c:v>
                </c:pt>
                <c:pt idx="152">
                  <c:v>135896</c:v>
                </c:pt>
                <c:pt idx="153">
                  <c:v>136807</c:v>
                </c:pt>
                <c:pt idx="154">
                  <c:v>137636</c:v>
                </c:pt>
                <c:pt idx="155">
                  <c:v>138475</c:v>
                </c:pt>
                <c:pt idx="156">
                  <c:v>139297</c:v>
                </c:pt>
                <c:pt idx="157">
                  <c:v>140193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A05-4420-9336-3E56868A00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solidFill>
            <a:srgbClr val="00B050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Under 80</a:t>
            </a:r>
            <a:r>
              <a:rPr lang="en-US" baseline="0"/>
              <a:t> detailed deaths per week</a:t>
            </a:r>
            <a:br>
              <a:rPr lang="en-US" sz="1400" b="0" i="0" u="none" strike="noStrike" baseline="0">
                <a:effectLst/>
              </a:rPr>
            </a:br>
            <a:r>
              <a:rPr lang="en-US" sz="1400" b="0" i="0" u="none" strike="noStrike" baseline="0">
                <a:effectLst/>
              </a:rPr>
              <a:t>After the boosters roll  out, the curves diverge. Divergence happens right after booster shots roll out in Jan 2022. These curves are Dose 1,2  (vaxxed) and Dose 0.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Under 80'!$B$251</c:f>
              <c:strCache>
                <c:ptCount val="1"/>
                <c:pt idx="0">
                  <c:v>unvaxxed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'matched Under 80'!$A$252:$A$423</c:f>
              <c:numCache>
                <c:formatCode>m/d/yyyy</c:formatCode>
                <c:ptCount val="172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</c:numCache>
            </c:numRef>
          </c:cat>
          <c:val>
            <c:numRef>
              <c:f>'matched Under 80'!$B$252:$B$423</c:f>
              <c:numCache>
                <c:formatCode>General</c:formatCode>
                <c:ptCount val="172"/>
                <c:pt idx="0">
                  <c:v>747</c:v>
                </c:pt>
                <c:pt idx="1">
                  <c:v>685</c:v>
                </c:pt>
                <c:pt idx="2">
                  <c:v>649</c:v>
                </c:pt>
                <c:pt idx="3">
                  <c:v>665</c:v>
                </c:pt>
                <c:pt idx="4">
                  <c:v>638</c:v>
                </c:pt>
                <c:pt idx="5">
                  <c:v>650</c:v>
                </c:pt>
                <c:pt idx="6">
                  <c:v>639</c:v>
                </c:pt>
                <c:pt idx="7">
                  <c:v>567</c:v>
                </c:pt>
                <c:pt idx="8">
                  <c:v>643</c:v>
                </c:pt>
                <c:pt idx="9">
                  <c:v>631</c:v>
                </c:pt>
                <c:pt idx="10">
                  <c:v>580</c:v>
                </c:pt>
                <c:pt idx="11">
                  <c:v>580</c:v>
                </c:pt>
                <c:pt idx="12">
                  <c:v>590</c:v>
                </c:pt>
                <c:pt idx="13">
                  <c:v>639</c:v>
                </c:pt>
                <c:pt idx="14">
                  <c:v>640</c:v>
                </c:pt>
                <c:pt idx="15">
                  <c:v>591</c:v>
                </c:pt>
                <c:pt idx="16">
                  <c:v>579</c:v>
                </c:pt>
                <c:pt idx="17">
                  <c:v>638</c:v>
                </c:pt>
                <c:pt idx="18">
                  <c:v>699</c:v>
                </c:pt>
                <c:pt idx="19">
                  <c:v>760</c:v>
                </c:pt>
                <c:pt idx="20">
                  <c:v>787</c:v>
                </c:pt>
                <c:pt idx="21">
                  <c:v>895</c:v>
                </c:pt>
                <c:pt idx="22">
                  <c:v>1004</c:v>
                </c:pt>
                <c:pt idx="23">
                  <c:v>1029</c:v>
                </c:pt>
                <c:pt idx="24">
                  <c:v>1079</c:v>
                </c:pt>
                <c:pt idx="25">
                  <c:v>1094</c:v>
                </c:pt>
                <c:pt idx="26">
                  <c:v>1028</c:v>
                </c:pt>
                <c:pt idx="27">
                  <c:v>990</c:v>
                </c:pt>
                <c:pt idx="28">
                  <c:v>952</c:v>
                </c:pt>
                <c:pt idx="29">
                  <c:v>857</c:v>
                </c:pt>
                <c:pt idx="30">
                  <c:v>814</c:v>
                </c:pt>
                <c:pt idx="31">
                  <c:v>693</c:v>
                </c:pt>
                <c:pt idx="32">
                  <c:v>699</c:v>
                </c:pt>
                <c:pt idx="33">
                  <c:v>789</c:v>
                </c:pt>
                <c:pt idx="34">
                  <c:v>779</c:v>
                </c:pt>
                <c:pt idx="35">
                  <c:v>765</c:v>
                </c:pt>
                <c:pt idx="36">
                  <c:v>719</c:v>
                </c:pt>
                <c:pt idx="37">
                  <c:v>723</c:v>
                </c:pt>
                <c:pt idx="38">
                  <c:v>693</c:v>
                </c:pt>
                <c:pt idx="39">
                  <c:v>644</c:v>
                </c:pt>
                <c:pt idx="40">
                  <c:v>683</c:v>
                </c:pt>
                <c:pt idx="41">
                  <c:v>702</c:v>
                </c:pt>
                <c:pt idx="42">
                  <c:v>639</c:v>
                </c:pt>
                <c:pt idx="43">
                  <c:v>610</c:v>
                </c:pt>
                <c:pt idx="44">
                  <c:v>572</c:v>
                </c:pt>
                <c:pt idx="45">
                  <c:v>627</c:v>
                </c:pt>
                <c:pt idx="46">
                  <c:v>623</c:v>
                </c:pt>
                <c:pt idx="47">
                  <c:v>601</c:v>
                </c:pt>
                <c:pt idx="48">
                  <c:v>561</c:v>
                </c:pt>
                <c:pt idx="49">
                  <c:v>513</c:v>
                </c:pt>
                <c:pt idx="50">
                  <c:v>543</c:v>
                </c:pt>
                <c:pt idx="51">
                  <c:v>554</c:v>
                </c:pt>
                <c:pt idx="52">
                  <c:v>545</c:v>
                </c:pt>
                <c:pt idx="53">
                  <c:v>516</c:v>
                </c:pt>
                <c:pt idx="54">
                  <c:v>598</c:v>
                </c:pt>
                <c:pt idx="55">
                  <c:v>512</c:v>
                </c:pt>
                <c:pt idx="56">
                  <c:v>541</c:v>
                </c:pt>
                <c:pt idx="57">
                  <c:v>618</c:v>
                </c:pt>
                <c:pt idx="58">
                  <c:v>581</c:v>
                </c:pt>
                <c:pt idx="59">
                  <c:v>572</c:v>
                </c:pt>
                <c:pt idx="60">
                  <c:v>640</c:v>
                </c:pt>
                <c:pt idx="61">
                  <c:v>579</c:v>
                </c:pt>
                <c:pt idx="62">
                  <c:v>599</c:v>
                </c:pt>
                <c:pt idx="63">
                  <c:v>536</c:v>
                </c:pt>
                <c:pt idx="64">
                  <c:v>628</c:v>
                </c:pt>
                <c:pt idx="65">
                  <c:v>585</c:v>
                </c:pt>
                <c:pt idx="66">
                  <c:v>623</c:v>
                </c:pt>
                <c:pt idx="67">
                  <c:v>652</c:v>
                </c:pt>
                <c:pt idx="68">
                  <c:v>681</c:v>
                </c:pt>
                <c:pt idx="69">
                  <c:v>659</c:v>
                </c:pt>
                <c:pt idx="70">
                  <c:v>591</c:v>
                </c:pt>
                <c:pt idx="71">
                  <c:v>633</c:v>
                </c:pt>
                <c:pt idx="72">
                  <c:v>571</c:v>
                </c:pt>
                <c:pt idx="73">
                  <c:v>567</c:v>
                </c:pt>
                <c:pt idx="74">
                  <c:v>583</c:v>
                </c:pt>
                <c:pt idx="75">
                  <c:v>624</c:v>
                </c:pt>
                <c:pt idx="76">
                  <c:v>653</c:v>
                </c:pt>
                <c:pt idx="77">
                  <c:v>654</c:v>
                </c:pt>
                <c:pt idx="78">
                  <c:v>694</c:v>
                </c:pt>
                <c:pt idx="79">
                  <c:v>768</c:v>
                </c:pt>
                <c:pt idx="80">
                  <c:v>844</c:v>
                </c:pt>
                <c:pt idx="81">
                  <c:v>768</c:v>
                </c:pt>
                <c:pt idx="82">
                  <c:v>725</c:v>
                </c:pt>
                <c:pt idx="83">
                  <c:v>663</c:v>
                </c:pt>
                <c:pt idx="84">
                  <c:v>598</c:v>
                </c:pt>
                <c:pt idx="85">
                  <c:v>630</c:v>
                </c:pt>
                <c:pt idx="86">
                  <c:v>618</c:v>
                </c:pt>
                <c:pt idx="87">
                  <c:v>598</c:v>
                </c:pt>
                <c:pt idx="88">
                  <c:v>613</c:v>
                </c:pt>
                <c:pt idx="89">
                  <c:v>598</c:v>
                </c:pt>
                <c:pt idx="90">
                  <c:v>579</c:v>
                </c:pt>
                <c:pt idx="91">
                  <c:v>608</c:v>
                </c:pt>
                <c:pt idx="92">
                  <c:v>590</c:v>
                </c:pt>
                <c:pt idx="93">
                  <c:v>592</c:v>
                </c:pt>
                <c:pt idx="94">
                  <c:v>564</c:v>
                </c:pt>
                <c:pt idx="95">
                  <c:v>598</c:v>
                </c:pt>
                <c:pt idx="96">
                  <c:v>561</c:v>
                </c:pt>
                <c:pt idx="97">
                  <c:v>527</c:v>
                </c:pt>
                <c:pt idx="98">
                  <c:v>608</c:v>
                </c:pt>
                <c:pt idx="99">
                  <c:v>527</c:v>
                </c:pt>
                <c:pt idx="100">
                  <c:v>542</c:v>
                </c:pt>
                <c:pt idx="101">
                  <c:v>531</c:v>
                </c:pt>
                <c:pt idx="102">
                  <c:v>545</c:v>
                </c:pt>
                <c:pt idx="103">
                  <c:v>562</c:v>
                </c:pt>
                <c:pt idx="104">
                  <c:v>562</c:v>
                </c:pt>
                <c:pt idx="105">
                  <c:v>610</c:v>
                </c:pt>
                <c:pt idx="106">
                  <c:v>531</c:v>
                </c:pt>
                <c:pt idx="107">
                  <c:v>531</c:v>
                </c:pt>
                <c:pt idx="108">
                  <c:v>538</c:v>
                </c:pt>
                <c:pt idx="109">
                  <c:v>536</c:v>
                </c:pt>
                <c:pt idx="110">
                  <c:v>485</c:v>
                </c:pt>
                <c:pt idx="111">
                  <c:v>524</c:v>
                </c:pt>
                <c:pt idx="112">
                  <c:v>532</c:v>
                </c:pt>
                <c:pt idx="113">
                  <c:v>604</c:v>
                </c:pt>
                <c:pt idx="114">
                  <c:v>544</c:v>
                </c:pt>
                <c:pt idx="115">
                  <c:v>489</c:v>
                </c:pt>
                <c:pt idx="116">
                  <c:v>531</c:v>
                </c:pt>
                <c:pt idx="117">
                  <c:v>537</c:v>
                </c:pt>
                <c:pt idx="118">
                  <c:v>561</c:v>
                </c:pt>
                <c:pt idx="119">
                  <c:v>531</c:v>
                </c:pt>
                <c:pt idx="120">
                  <c:v>592</c:v>
                </c:pt>
                <c:pt idx="121">
                  <c:v>589</c:v>
                </c:pt>
                <c:pt idx="122">
                  <c:v>554</c:v>
                </c:pt>
                <c:pt idx="123">
                  <c:v>580</c:v>
                </c:pt>
                <c:pt idx="124">
                  <c:v>588</c:v>
                </c:pt>
                <c:pt idx="125">
                  <c:v>596</c:v>
                </c:pt>
                <c:pt idx="126">
                  <c:v>607</c:v>
                </c:pt>
                <c:pt idx="127">
                  <c:v>616</c:v>
                </c:pt>
                <c:pt idx="128">
                  <c:v>645</c:v>
                </c:pt>
                <c:pt idx="129">
                  <c:v>676</c:v>
                </c:pt>
                <c:pt idx="130">
                  <c:v>586</c:v>
                </c:pt>
                <c:pt idx="131">
                  <c:v>667</c:v>
                </c:pt>
                <c:pt idx="132">
                  <c:v>640</c:v>
                </c:pt>
                <c:pt idx="133">
                  <c:v>646</c:v>
                </c:pt>
                <c:pt idx="134">
                  <c:v>592</c:v>
                </c:pt>
                <c:pt idx="135">
                  <c:v>614</c:v>
                </c:pt>
                <c:pt idx="136">
                  <c:v>651</c:v>
                </c:pt>
                <c:pt idx="137">
                  <c:v>615</c:v>
                </c:pt>
                <c:pt idx="138">
                  <c:v>636</c:v>
                </c:pt>
                <c:pt idx="139">
                  <c:v>570</c:v>
                </c:pt>
                <c:pt idx="140">
                  <c:v>521</c:v>
                </c:pt>
                <c:pt idx="141">
                  <c:v>484</c:v>
                </c:pt>
                <c:pt idx="142">
                  <c:v>583</c:v>
                </c:pt>
                <c:pt idx="143">
                  <c:v>530</c:v>
                </c:pt>
                <c:pt idx="144">
                  <c:v>530</c:v>
                </c:pt>
                <c:pt idx="145">
                  <c:v>520</c:v>
                </c:pt>
                <c:pt idx="146">
                  <c:v>501</c:v>
                </c:pt>
                <c:pt idx="147">
                  <c:v>502</c:v>
                </c:pt>
                <c:pt idx="148">
                  <c:v>523</c:v>
                </c:pt>
                <c:pt idx="149">
                  <c:v>460</c:v>
                </c:pt>
                <c:pt idx="150">
                  <c:v>490</c:v>
                </c:pt>
                <c:pt idx="151">
                  <c:v>489</c:v>
                </c:pt>
                <c:pt idx="152">
                  <c:v>480</c:v>
                </c:pt>
                <c:pt idx="153">
                  <c:v>492</c:v>
                </c:pt>
                <c:pt idx="154">
                  <c:v>522</c:v>
                </c:pt>
                <c:pt idx="155">
                  <c:v>487</c:v>
                </c:pt>
                <c:pt idx="156">
                  <c:v>454</c:v>
                </c:pt>
                <c:pt idx="157">
                  <c:v>508</c:v>
                </c:pt>
                <c:pt idx="158">
                  <c:v>503</c:v>
                </c:pt>
                <c:pt idx="159">
                  <c:v>429</c:v>
                </c:pt>
                <c:pt idx="160">
                  <c:v>484</c:v>
                </c:pt>
                <c:pt idx="161">
                  <c:v>429</c:v>
                </c:pt>
                <c:pt idx="162">
                  <c:v>444</c:v>
                </c:pt>
                <c:pt idx="163">
                  <c:v>456</c:v>
                </c:pt>
                <c:pt idx="164">
                  <c:v>426</c:v>
                </c:pt>
                <c:pt idx="165">
                  <c:v>400</c:v>
                </c:pt>
                <c:pt idx="166">
                  <c:v>389</c:v>
                </c:pt>
                <c:pt idx="167">
                  <c:v>368</c:v>
                </c:pt>
                <c:pt idx="168">
                  <c:v>232</c:v>
                </c:pt>
                <c:pt idx="169">
                  <c:v>227</c:v>
                </c:pt>
                <c:pt idx="170">
                  <c:v>171</c:v>
                </c:pt>
                <c:pt idx="171">
                  <c:v>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BA-4E02-B8ED-1E41EBF14273}"/>
            </c:ext>
          </c:extLst>
        </c:ser>
        <c:ser>
          <c:idx val="1"/>
          <c:order val="1"/>
          <c:tx>
            <c:strRef>
              <c:f>'matched Under 80'!$C$251</c:f>
              <c:strCache>
                <c:ptCount val="1"/>
                <c:pt idx="0">
                  <c:v>vaxxed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Under 80'!$A$252:$A$423</c:f>
              <c:numCache>
                <c:formatCode>m/d/yyyy</c:formatCode>
                <c:ptCount val="172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</c:numCache>
            </c:numRef>
          </c:cat>
          <c:val>
            <c:numRef>
              <c:f>'matched Under 80'!$C$252:$C$423</c:f>
              <c:numCache>
                <c:formatCode>General</c:formatCode>
                <c:ptCount val="172"/>
                <c:pt idx="0">
                  <c:v>550</c:v>
                </c:pt>
                <c:pt idx="1">
                  <c:v>558</c:v>
                </c:pt>
                <c:pt idx="2">
                  <c:v>525</c:v>
                </c:pt>
                <c:pt idx="3">
                  <c:v>543</c:v>
                </c:pt>
                <c:pt idx="4">
                  <c:v>640</c:v>
                </c:pt>
                <c:pt idx="5">
                  <c:v>603</c:v>
                </c:pt>
                <c:pt idx="6">
                  <c:v>702</c:v>
                </c:pt>
                <c:pt idx="7">
                  <c:v>679</c:v>
                </c:pt>
                <c:pt idx="8">
                  <c:v>685</c:v>
                </c:pt>
                <c:pt idx="9">
                  <c:v>647</c:v>
                </c:pt>
                <c:pt idx="10">
                  <c:v>660</c:v>
                </c:pt>
                <c:pt idx="11">
                  <c:v>668</c:v>
                </c:pt>
                <c:pt idx="12">
                  <c:v>723</c:v>
                </c:pt>
                <c:pt idx="13">
                  <c:v>717</c:v>
                </c:pt>
                <c:pt idx="14">
                  <c:v>701</c:v>
                </c:pt>
                <c:pt idx="15">
                  <c:v>688</c:v>
                </c:pt>
                <c:pt idx="16">
                  <c:v>749</c:v>
                </c:pt>
                <c:pt idx="17">
                  <c:v>742</c:v>
                </c:pt>
                <c:pt idx="18">
                  <c:v>787</c:v>
                </c:pt>
                <c:pt idx="19">
                  <c:v>899</c:v>
                </c:pt>
                <c:pt idx="20">
                  <c:v>872</c:v>
                </c:pt>
                <c:pt idx="21">
                  <c:v>936</c:v>
                </c:pt>
                <c:pt idx="22">
                  <c:v>939</c:v>
                </c:pt>
                <c:pt idx="23">
                  <c:v>1039</c:v>
                </c:pt>
                <c:pt idx="24">
                  <c:v>1078</c:v>
                </c:pt>
                <c:pt idx="25">
                  <c:v>1049</c:v>
                </c:pt>
                <c:pt idx="26">
                  <c:v>1007</c:v>
                </c:pt>
                <c:pt idx="27">
                  <c:v>922</c:v>
                </c:pt>
                <c:pt idx="28">
                  <c:v>872</c:v>
                </c:pt>
                <c:pt idx="29">
                  <c:v>813</c:v>
                </c:pt>
                <c:pt idx="30">
                  <c:v>846</c:v>
                </c:pt>
                <c:pt idx="31">
                  <c:v>787</c:v>
                </c:pt>
                <c:pt idx="32">
                  <c:v>832</c:v>
                </c:pt>
                <c:pt idx="33">
                  <c:v>872</c:v>
                </c:pt>
                <c:pt idx="34">
                  <c:v>913</c:v>
                </c:pt>
                <c:pt idx="35">
                  <c:v>883</c:v>
                </c:pt>
                <c:pt idx="36">
                  <c:v>829</c:v>
                </c:pt>
                <c:pt idx="37">
                  <c:v>822</c:v>
                </c:pt>
                <c:pt idx="38">
                  <c:v>815</c:v>
                </c:pt>
                <c:pt idx="39">
                  <c:v>840</c:v>
                </c:pt>
                <c:pt idx="40">
                  <c:v>910</c:v>
                </c:pt>
                <c:pt idx="41">
                  <c:v>927</c:v>
                </c:pt>
                <c:pt idx="42">
                  <c:v>898</c:v>
                </c:pt>
                <c:pt idx="43">
                  <c:v>896</c:v>
                </c:pt>
                <c:pt idx="44">
                  <c:v>890</c:v>
                </c:pt>
                <c:pt idx="45">
                  <c:v>896</c:v>
                </c:pt>
                <c:pt idx="46">
                  <c:v>867</c:v>
                </c:pt>
                <c:pt idx="47">
                  <c:v>883</c:v>
                </c:pt>
                <c:pt idx="48">
                  <c:v>818</c:v>
                </c:pt>
                <c:pt idx="49">
                  <c:v>777</c:v>
                </c:pt>
                <c:pt idx="50">
                  <c:v>800</c:v>
                </c:pt>
                <c:pt idx="51">
                  <c:v>795</c:v>
                </c:pt>
                <c:pt idx="52">
                  <c:v>764</c:v>
                </c:pt>
                <c:pt idx="53">
                  <c:v>749</c:v>
                </c:pt>
                <c:pt idx="54">
                  <c:v>825</c:v>
                </c:pt>
                <c:pt idx="55">
                  <c:v>768</c:v>
                </c:pt>
                <c:pt idx="56">
                  <c:v>733</c:v>
                </c:pt>
                <c:pt idx="57">
                  <c:v>941</c:v>
                </c:pt>
                <c:pt idx="58">
                  <c:v>856</c:v>
                </c:pt>
                <c:pt idx="59">
                  <c:v>922</c:v>
                </c:pt>
                <c:pt idx="60">
                  <c:v>870</c:v>
                </c:pt>
                <c:pt idx="61">
                  <c:v>817</c:v>
                </c:pt>
                <c:pt idx="62">
                  <c:v>789</c:v>
                </c:pt>
                <c:pt idx="63">
                  <c:v>853</c:v>
                </c:pt>
                <c:pt idx="64">
                  <c:v>838</c:v>
                </c:pt>
                <c:pt idx="65">
                  <c:v>907</c:v>
                </c:pt>
                <c:pt idx="66">
                  <c:v>931</c:v>
                </c:pt>
                <c:pt idx="67">
                  <c:v>925</c:v>
                </c:pt>
                <c:pt idx="68">
                  <c:v>943</c:v>
                </c:pt>
                <c:pt idx="69">
                  <c:v>897</c:v>
                </c:pt>
                <c:pt idx="70">
                  <c:v>926</c:v>
                </c:pt>
                <c:pt idx="71">
                  <c:v>876</c:v>
                </c:pt>
                <c:pt idx="72">
                  <c:v>845</c:v>
                </c:pt>
                <c:pt idx="73">
                  <c:v>960</c:v>
                </c:pt>
                <c:pt idx="74">
                  <c:v>935</c:v>
                </c:pt>
                <c:pt idx="75">
                  <c:v>923</c:v>
                </c:pt>
                <c:pt idx="76">
                  <c:v>965</c:v>
                </c:pt>
                <c:pt idx="77">
                  <c:v>958</c:v>
                </c:pt>
                <c:pt idx="78">
                  <c:v>1130</c:v>
                </c:pt>
                <c:pt idx="79">
                  <c:v>1198</c:v>
                </c:pt>
                <c:pt idx="80">
                  <c:v>1198</c:v>
                </c:pt>
                <c:pt idx="81">
                  <c:v>1163</c:v>
                </c:pt>
                <c:pt idx="82">
                  <c:v>1058</c:v>
                </c:pt>
                <c:pt idx="83">
                  <c:v>1015</c:v>
                </c:pt>
                <c:pt idx="84">
                  <c:v>973</c:v>
                </c:pt>
                <c:pt idx="85">
                  <c:v>959</c:v>
                </c:pt>
                <c:pt idx="86">
                  <c:v>945</c:v>
                </c:pt>
                <c:pt idx="87">
                  <c:v>987</c:v>
                </c:pt>
                <c:pt idx="88">
                  <c:v>945</c:v>
                </c:pt>
                <c:pt idx="89">
                  <c:v>979</c:v>
                </c:pt>
                <c:pt idx="90">
                  <c:v>1016</c:v>
                </c:pt>
                <c:pt idx="91">
                  <c:v>917</c:v>
                </c:pt>
                <c:pt idx="92">
                  <c:v>942</c:v>
                </c:pt>
                <c:pt idx="93">
                  <c:v>913</c:v>
                </c:pt>
                <c:pt idx="94">
                  <c:v>886</c:v>
                </c:pt>
                <c:pt idx="95">
                  <c:v>969</c:v>
                </c:pt>
                <c:pt idx="96">
                  <c:v>921</c:v>
                </c:pt>
                <c:pt idx="97">
                  <c:v>924</c:v>
                </c:pt>
                <c:pt idx="98">
                  <c:v>891</c:v>
                </c:pt>
                <c:pt idx="99">
                  <c:v>862</c:v>
                </c:pt>
                <c:pt idx="100">
                  <c:v>871</c:v>
                </c:pt>
                <c:pt idx="101">
                  <c:v>849</c:v>
                </c:pt>
                <c:pt idx="102">
                  <c:v>838</c:v>
                </c:pt>
                <c:pt idx="103">
                  <c:v>838</c:v>
                </c:pt>
                <c:pt idx="104">
                  <c:v>812</c:v>
                </c:pt>
                <c:pt idx="105">
                  <c:v>908</c:v>
                </c:pt>
                <c:pt idx="106">
                  <c:v>811</c:v>
                </c:pt>
                <c:pt idx="107">
                  <c:v>878</c:v>
                </c:pt>
                <c:pt idx="108">
                  <c:v>934</c:v>
                </c:pt>
                <c:pt idx="109">
                  <c:v>846</c:v>
                </c:pt>
                <c:pt idx="110">
                  <c:v>855</c:v>
                </c:pt>
                <c:pt idx="111">
                  <c:v>824</c:v>
                </c:pt>
                <c:pt idx="112">
                  <c:v>912</c:v>
                </c:pt>
                <c:pt idx="113">
                  <c:v>855</c:v>
                </c:pt>
                <c:pt idx="114">
                  <c:v>1004</c:v>
                </c:pt>
                <c:pt idx="115">
                  <c:v>860</c:v>
                </c:pt>
                <c:pt idx="116">
                  <c:v>846</c:v>
                </c:pt>
                <c:pt idx="117">
                  <c:v>859</c:v>
                </c:pt>
                <c:pt idx="118">
                  <c:v>891</c:v>
                </c:pt>
                <c:pt idx="119">
                  <c:v>834</c:v>
                </c:pt>
                <c:pt idx="120">
                  <c:v>899</c:v>
                </c:pt>
                <c:pt idx="121">
                  <c:v>1038</c:v>
                </c:pt>
                <c:pt idx="122">
                  <c:v>980</c:v>
                </c:pt>
                <c:pt idx="123">
                  <c:v>991</c:v>
                </c:pt>
                <c:pt idx="124">
                  <c:v>923</c:v>
                </c:pt>
                <c:pt idx="125">
                  <c:v>943</c:v>
                </c:pt>
                <c:pt idx="126">
                  <c:v>1009</c:v>
                </c:pt>
                <c:pt idx="127">
                  <c:v>1050</c:v>
                </c:pt>
                <c:pt idx="128">
                  <c:v>1049</c:v>
                </c:pt>
                <c:pt idx="129">
                  <c:v>1099</c:v>
                </c:pt>
                <c:pt idx="130">
                  <c:v>1103</c:v>
                </c:pt>
                <c:pt idx="131">
                  <c:v>1053</c:v>
                </c:pt>
                <c:pt idx="132">
                  <c:v>1079</c:v>
                </c:pt>
                <c:pt idx="133">
                  <c:v>1002</c:v>
                </c:pt>
                <c:pt idx="134">
                  <c:v>1029</c:v>
                </c:pt>
                <c:pt idx="135">
                  <c:v>1037</c:v>
                </c:pt>
                <c:pt idx="136">
                  <c:v>1100</c:v>
                </c:pt>
                <c:pt idx="137">
                  <c:v>1033</c:v>
                </c:pt>
                <c:pt idx="138">
                  <c:v>1180</c:v>
                </c:pt>
                <c:pt idx="139">
                  <c:v>996</c:v>
                </c:pt>
                <c:pt idx="140">
                  <c:v>1035</c:v>
                </c:pt>
                <c:pt idx="141">
                  <c:v>948</c:v>
                </c:pt>
                <c:pt idx="142">
                  <c:v>886</c:v>
                </c:pt>
                <c:pt idx="143">
                  <c:v>914</c:v>
                </c:pt>
                <c:pt idx="144">
                  <c:v>865</c:v>
                </c:pt>
                <c:pt idx="145">
                  <c:v>948</c:v>
                </c:pt>
                <c:pt idx="146">
                  <c:v>948</c:v>
                </c:pt>
                <c:pt idx="147">
                  <c:v>833</c:v>
                </c:pt>
                <c:pt idx="148">
                  <c:v>853</c:v>
                </c:pt>
                <c:pt idx="149">
                  <c:v>828</c:v>
                </c:pt>
                <c:pt idx="150">
                  <c:v>899</c:v>
                </c:pt>
                <c:pt idx="151">
                  <c:v>879</c:v>
                </c:pt>
                <c:pt idx="152">
                  <c:v>846</c:v>
                </c:pt>
                <c:pt idx="153">
                  <c:v>911</c:v>
                </c:pt>
                <c:pt idx="154">
                  <c:v>829</c:v>
                </c:pt>
                <c:pt idx="155">
                  <c:v>839</c:v>
                </c:pt>
                <c:pt idx="156">
                  <c:v>822</c:v>
                </c:pt>
                <c:pt idx="157">
                  <c:v>896</c:v>
                </c:pt>
                <c:pt idx="158">
                  <c:v>906</c:v>
                </c:pt>
                <c:pt idx="159">
                  <c:v>736</c:v>
                </c:pt>
                <c:pt idx="160">
                  <c:v>815</c:v>
                </c:pt>
                <c:pt idx="161">
                  <c:v>765</c:v>
                </c:pt>
                <c:pt idx="162">
                  <c:v>793</c:v>
                </c:pt>
                <c:pt idx="163">
                  <c:v>739</c:v>
                </c:pt>
                <c:pt idx="164">
                  <c:v>704</c:v>
                </c:pt>
                <c:pt idx="165">
                  <c:v>642</c:v>
                </c:pt>
                <c:pt idx="166">
                  <c:v>667</c:v>
                </c:pt>
                <c:pt idx="167">
                  <c:v>665</c:v>
                </c:pt>
                <c:pt idx="168">
                  <c:v>414</c:v>
                </c:pt>
                <c:pt idx="169">
                  <c:v>442</c:v>
                </c:pt>
                <c:pt idx="170">
                  <c:v>324</c:v>
                </c:pt>
                <c:pt idx="171">
                  <c:v>294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BA-4E02-B8ED-1E41EBF142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5262272"/>
        <c:axId val="1365261312"/>
      </c:lineChart>
      <c:dateAx>
        <c:axId val="136526227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261312"/>
        <c:crosses val="autoZero"/>
        <c:auto val="1"/>
        <c:lblOffset val="100"/>
        <c:baseTimeUnit val="days"/>
      </c:dateAx>
      <c:valAx>
        <c:axId val="136526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262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Under</a:t>
            </a:r>
            <a:r>
              <a:rPr lang="en-US" baseline="0"/>
              <a:t> 80: first 8 weeks to look for slope changes. NO 3 week HVE delay to maximize signal detection. The vaccinated deviate up. The unvaccinated is flat.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Under 80'!$H$4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'matched Under 80'!$G$6:$G$16</c:f>
              <c:numCache>
                <c:formatCode>m/d/yyyy</c:formatCode>
                <c:ptCount val="11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</c:numCache>
            </c:numRef>
          </c:cat>
          <c:val>
            <c:numRef>
              <c:f>'matched Under 80'!$H$6:$H$16</c:f>
              <c:numCache>
                <c:formatCode>General</c:formatCode>
                <c:ptCount val="11"/>
                <c:pt idx="0">
                  <c:v>747</c:v>
                </c:pt>
                <c:pt idx="1">
                  <c:v>1432</c:v>
                </c:pt>
                <c:pt idx="2">
                  <c:v>2081</c:v>
                </c:pt>
                <c:pt idx="3">
                  <c:v>2746</c:v>
                </c:pt>
                <c:pt idx="4">
                  <c:v>3384</c:v>
                </c:pt>
                <c:pt idx="5">
                  <c:v>4034</c:v>
                </c:pt>
                <c:pt idx="6">
                  <c:v>4673</c:v>
                </c:pt>
                <c:pt idx="7">
                  <c:v>5240</c:v>
                </c:pt>
                <c:pt idx="8">
                  <c:v>5883</c:v>
                </c:pt>
                <c:pt idx="9">
                  <c:v>6514</c:v>
                </c:pt>
                <c:pt idx="10">
                  <c:v>7094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26-4669-93CF-CEADAC6A30E9}"/>
            </c:ext>
          </c:extLst>
        </c:ser>
        <c:ser>
          <c:idx val="3"/>
          <c:order val="1"/>
          <c:tx>
            <c:strRef>
              <c:f>'matched Under 80'!$K$4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'matched Under 80'!$G$6:$G$16</c:f>
              <c:numCache>
                <c:formatCode>m/d/yyyy</c:formatCode>
                <c:ptCount val="11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</c:numCache>
            </c:numRef>
          </c:cat>
          <c:val>
            <c:numRef>
              <c:f>'matched Under 80'!$K$6:$K$16</c:f>
              <c:numCache>
                <c:formatCode>General</c:formatCode>
                <c:ptCount val="11"/>
                <c:pt idx="0">
                  <c:v>550</c:v>
                </c:pt>
                <c:pt idx="1">
                  <c:v>1108</c:v>
                </c:pt>
                <c:pt idx="2">
                  <c:v>1633</c:v>
                </c:pt>
                <c:pt idx="3">
                  <c:v>2176</c:v>
                </c:pt>
                <c:pt idx="4">
                  <c:v>2816</c:v>
                </c:pt>
                <c:pt idx="5">
                  <c:v>3419</c:v>
                </c:pt>
                <c:pt idx="6">
                  <c:v>4121</c:v>
                </c:pt>
                <c:pt idx="7">
                  <c:v>4800</c:v>
                </c:pt>
                <c:pt idx="8">
                  <c:v>5485</c:v>
                </c:pt>
                <c:pt idx="9">
                  <c:v>6132</c:v>
                </c:pt>
                <c:pt idx="10">
                  <c:v>6792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26-4669-93CF-CEADAC6A30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solidFill>
            <a:srgbClr val="00B050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[KCORv2.xlsx]matched x1935!PivotTable4</c:name>
    <c:fmtId val="16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'matched x1935'!$B$5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'matched x1935'!$A$6:$A$246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x1935'!$B$6:$B$246</c:f>
              <c:numCache>
                <c:formatCode>General</c:formatCode>
                <c:ptCount val="241"/>
                <c:pt idx="0">
                  <c:v>2144</c:v>
                </c:pt>
                <c:pt idx="1">
                  <c:v>2175</c:v>
                </c:pt>
                <c:pt idx="2">
                  <c:v>2186</c:v>
                </c:pt>
                <c:pt idx="3">
                  <c:v>2163</c:v>
                </c:pt>
                <c:pt idx="4">
                  <c:v>2162</c:v>
                </c:pt>
                <c:pt idx="5">
                  <c:v>2066</c:v>
                </c:pt>
                <c:pt idx="6">
                  <c:v>1939</c:v>
                </c:pt>
                <c:pt idx="7">
                  <c:v>1854</c:v>
                </c:pt>
                <c:pt idx="8">
                  <c:v>1906</c:v>
                </c:pt>
                <c:pt idx="9">
                  <c:v>1816</c:v>
                </c:pt>
                <c:pt idx="10">
                  <c:v>1846</c:v>
                </c:pt>
                <c:pt idx="11">
                  <c:v>1730</c:v>
                </c:pt>
                <c:pt idx="12">
                  <c:v>1768</c:v>
                </c:pt>
                <c:pt idx="13">
                  <c:v>1907</c:v>
                </c:pt>
                <c:pt idx="14">
                  <c:v>1805</c:v>
                </c:pt>
                <c:pt idx="15">
                  <c:v>1824</c:v>
                </c:pt>
                <c:pt idx="16">
                  <c:v>1872</c:v>
                </c:pt>
                <c:pt idx="17">
                  <c:v>1915</c:v>
                </c:pt>
                <c:pt idx="18">
                  <c:v>1795</c:v>
                </c:pt>
                <c:pt idx="19">
                  <c:v>1831</c:v>
                </c:pt>
                <c:pt idx="20">
                  <c:v>1921</c:v>
                </c:pt>
                <c:pt idx="21">
                  <c:v>2011</c:v>
                </c:pt>
                <c:pt idx="22">
                  <c:v>1956</c:v>
                </c:pt>
                <c:pt idx="23">
                  <c:v>2001</c:v>
                </c:pt>
                <c:pt idx="24">
                  <c:v>1908</c:v>
                </c:pt>
                <c:pt idx="25">
                  <c:v>1846</c:v>
                </c:pt>
                <c:pt idx="26">
                  <c:v>1840</c:v>
                </c:pt>
                <c:pt idx="27">
                  <c:v>1880</c:v>
                </c:pt>
                <c:pt idx="28">
                  <c:v>1989</c:v>
                </c:pt>
                <c:pt idx="29">
                  <c:v>2146</c:v>
                </c:pt>
                <c:pt idx="30">
                  <c:v>2138</c:v>
                </c:pt>
                <c:pt idx="31">
                  <c:v>2295</c:v>
                </c:pt>
                <c:pt idx="32">
                  <c:v>2594</c:v>
                </c:pt>
                <c:pt idx="33">
                  <c:v>3142</c:v>
                </c:pt>
                <c:pt idx="34">
                  <c:v>3617</c:v>
                </c:pt>
                <c:pt idx="35">
                  <c:v>3595</c:v>
                </c:pt>
                <c:pt idx="36">
                  <c:v>3343</c:v>
                </c:pt>
                <c:pt idx="37">
                  <c:v>2900</c:v>
                </c:pt>
                <c:pt idx="38">
                  <c:v>2695</c:v>
                </c:pt>
                <c:pt idx="39">
                  <c:v>2653</c:v>
                </c:pt>
                <c:pt idx="40">
                  <c:v>2611</c:v>
                </c:pt>
                <c:pt idx="41">
                  <c:v>2789</c:v>
                </c:pt>
                <c:pt idx="42">
                  <c:v>2753</c:v>
                </c:pt>
                <c:pt idx="43">
                  <c:v>2959</c:v>
                </c:pt>
                <c:pt idx="44">
                  <c:v>3248</c:v>
                </c:pt>
                <c:pt idx="45">
                  <c:v>3221</c:v>
                </c:pt>
                <c:pt idx="46">
                  <c:v>3043</c:v>
                </c:pt>
                <c:pt idx="47">
                  <c:v>2828</c:v>
                </c:pt>
                <c:pt idx="48">
                  <c:v>2652</c:v>
                </c:pt>
                <c:pt idx="49">
                  <c:v>2745</c:v>
                </c:pt>
                <c:pt idx="50">
                  <c:v>2819</c:v>
                </c:pt>
                <c:pt idx="51">
                  <c:v>2908</c:v>
                </c:pt>
                <c:pt idx="52">
                  <c:v>3098</c:v>
                </c:pt>
                <c:pt idx="53">
                  <c:v>3127</c:v>
                </c:pt>
                <c:pt idx="54">
                  <c:v>2880</c:v>
                </c:pt>
                <c:pt idx="55">
                  <c:v>2577</c:v>
                </c:pt>
                <c:pt idx="56">
                  <c:v>2400</c:v>
                </c:pt>
                <c:pt idx="57">
                  <c:v>2084</c:v>
                </c:pt>
                <c:pt idx="58">
                  <c:v>1801</c:v>
                </c:pt>
                <c:pt idx="59">
                  <c:v>1596</c:v>
                </c:pt>
                <c:pt idx="60">
                  <c:v>1587</c:v>
                </c:pt>
                <c:pt idx="61">
                  <c:v>1380</c:v>
                </c:pt>
                <c:pt idx="62">
                  <c:v>1267</c:v>
                </c:pt>
                <c:pt idx="63">
                  <c:v>1099</c:v>
                </c:pt>
                <c:pt idx="64">
                  <c:v>985</c:v>
                </c:pt>
                <c:pt idx="65">
                  <c:v>1008</c:v>
                </c:pt>
                <c:pt idx="66">
                  <c:v>897</c:v>
                </c:pt>
                <c:pt idx="67">
                  <c:v>938</c:v>
                </c:pt>
                <c:pt idx="68">
                  <c:v>842</c:v>
                </c:pt>
                <c:pt idx="69">
                  <c:v>808</c:v>
                </c:pt>
                <c:pt idx="70">
                  <c:v>823</c:v>
                </c:pt>
                <c:pt idx="71">
                  <c:v>808</c:v>
                </c:pt>
                <c:pt idx="72">
                  <c:v>781</c:v>
                </c:pt>
                <c:pt idx="73">
                  <c:v>794</c:v>
                </c:pt>
                <c:pt idx="74">
                  <c:v>739</c:v>
                </c:pt>
                <c:pt idx="75">
                  <c:v>793</c:v>
                </c:pt>
                <c:pt idx="76">
                  <c:v>776</c:v>
                </c:pt>
                <c:pt idx="77">
                  <c:v>707</c:v>
                </c:pt>
                <c:pt idx="78">
                  <c:v>729</c:v>
                </c:pt>
                <c:pt idx="79">
                  <c:v>746</c:v>
                </c:pt>
                <c:pt idx="80">
                  <c:v>797</c:v>
                </c:pt>
                <c:pt idx="81">
                  <c:v>784</c:v>
                </c:pt>
                <c:pt idx="82">
                  <c:v>732</c:v>
                </c:pt>
                <c:pt idx="83">
                  <c:v>729</c:v>
                </c:pt>
                <c:pt idx="84">
                  <c:v>787</c:v>
                </c:pt>
                <c:pt idx="85">
                  <c:v>877</c:v>
                </c:pt>
                <c:pt idx="86">
                  <c:v>939</c:v>
                </c:pt>
                <c:pt idx="87">
                  <c:v>1009</c:v>
                </c:pt>
                <c:pt idx="88">
                  <c:v>1129</c:v>
                </c:pt>
                <c:pt idx="89">
                  <c:v>1267</c:v>
                </c:pt>
                <c:pt idx="90">
                  <c:v>1333</c:v>
                </c:pt>
                <c:pt idx="91">
                  <c:v>1363</c:v>
                </c:pt>
                <c:pt idx="92">
                  <c:v>1403</c:v>
                </c:pt>
                <c:pt idx="93">
                  <c:v>1303</c:v>
                </c:pt>
                <c:pt idx="94">
                  <c:v>1237</c:v>
                </c:pt>
                <c:pt idx="95">
                  <c:v>1157</c:v>
                </c:pt>
                <c:pt idx="96">
                  <c:v>1062</c:v>
                </c:pt>
                <c:pt idx="97">
                  <c:v>1010</c:v>
                </c:pt>
                <c:pt idx="98">
                  <c:v>858</c:v>
                </c:pt>
                <c:pt idx="99">
                  <c:v>869</c:v>
                </c:pt>
                <c:pt idx="100">
                  <c:v>983</c:v>
                </c:pt>
                <c:pt idx="101">
                  <c:v>1002</c:v>
                </c:pt>
                <c:pt idx="102">
                  <c:v>1001</c:v>
                </c:pt>
                <c:pt idx="103">
                  <c:v>947</c:v>
                </c:pt>
                <c:pt idx="104">
                  <c:v>926</c:v>
                </c:pt>
                <c:pt idx="105">
                  <c:v>871</c:v>
                </c:pt>
                <c:pt idx="106">
                  <c:v>824</c:v>
                </c:pt>
                <c:pt idx="107">
                  <c:v>901</c:v>
                </c:pt>
                <c:pt idx="108">
                  <c:v>888</c:v>
                </c:pt>
                <c:pt idx="109">
                  <c:v>826</c:v>
                </c:pt>
                <c:pt idx="110">
                  <c:v>772</c:v>
                </c:pt>
                <c:pt idx="111">
                  <c:v>734</c:v>
                </c:pt>
                <c:pt idx="112">
                  <c:v>745</c:v>
                </c:pt>
                <c:pt idx="113">
                  <c:v>795</c:v>
                </c:pt>
                <c:pt idx="114">
                  <c:v>730</c:v>
                </c:pt>
                <c:pt idx="115">
                  <c:v>667</c:v>
                </c:pt>
                <c:pt idx="116">
                  <c:v>624</c:v>
                </c:pt>
                <c:pt idx="117">
                  <c:v>662</c:v>
                </c:pt>
                <c:pt idx="118">
                  <c:v>669</c:v>
                </c:pt>
                <c:pt idx="119">
                  <c:v>660</c:v>
                </c:pt>
                <c:pt idx="120">
                  <c:v>643</c:v>
                </c:pt>
                <c:pt idx="121">
                  <c:v>723</c:v>
                </c:pt>
                <c:pt idx="122">
                  <c:v>632</c:v>
                </c:pt>
                <c:pt idx="123">
                  <c:v>643</c:v>
                </c:pt>
                <c:pt idx="124">
                  <c:v>738</c:v>
                </c:pt>
                <c:pt idx="125">
                  <c:v>714</c:v>
                </c:pt>
                <c:pt idx="126">
                  <c:v>692</c:v>
                </c:pt>
                <c:pt idx="127">
                  <c:v>756</c:v>
                </c:pt>
                <c:pt idx="128">
                  <c:v>704</c:v>
                </c:pt>
                <c:pt idx="129">
                  <c:v>721</c:v>
                </c:pt>
                <c:pt idx="130">
                  <c:v>632</c:v>
                </c:pt>
                <c:pt idx="131">
                  <c:v>754</c:v>
                </c:pt>
                <c:pt idx="132">
                  <c:v>706</c:v>
                </c:pt>
                <c:pt idx="133">
                  <c:v>762</c:v>
                </c:pt>
                <c:pt idx="134">
                  <c:v>799</c:v>
                </c:pt>
                <c:pt idx="135">
                  <c:v>828</c:v>
                </c:pt>
                <c:pt idx="136">
                  <c:v>815</c:v>
                </c:pt>
                <c:pt idx="137">
                  <c:v>744</c:v>
                </c:pt>
                <c:pt idx="138">
                  <c:v>760</c:v>
                </c:pt>
                <c:pt idx="139">
                  <c:v>709</c:v>
                </c:pt>
                <c:pt idx="140">
                  <c:v>687</c:v>
                </c:pt>
                <c:pt idx="141">
                  <c:v>696</c:v>
                </c:pt>
                <c:pt idx="142">
                  <c:v>748</c:v>
                </c:pt>
                <c:pt idx="143">
                  <c:v>777</c:v>
                </c:pt>
                <c:pt idx="144">
                  <c:v>785</c:v>
                </c:pt>
                <c:pt idx="145">
                  <c:v>843</c:v>
                </c:pt>
                <c:pt idx="146">
                  <c:v>936</c:v>
                </c:pt>
                <c:pt idx="147">
                  <c:v>1022</c:v>
                </c:pt>
                <c:pt idx="148">
                  <c:v>929</c:v>
                </c:pt>
                <c:pt idx="149">
                  <c:v>855</c:v>
                </c:pt>
                <c:pt idx="150">
                  <c:v>781</c:v>
                </c:pt>
                <c:pt idx="151">
                  <c:v>706</c:v>
                </c:pt>
                <c:pt idx="152">
                  <c:v>749</c:v>
                </c:pt>
                <c:pt idx="153">
                  <c:v>732</c:v>
                </c:pt>
                <c:pt idx="154">
                  <c:v>725</c:v>
                </c:pt>
                <c:pt idx="155">
                  <c:v>722</c:v>
                </c:pt>
                <c:pt idx="156">
                  <c:v>710</c:v>
                </c:pt>
                <c:pt idx="157">
                  <c:v>689</c:v>
                </c:pt>
                <c:pt idx="158">
                  <c:v>700</c:v>
                </c:pt>
                <c:pt idx="159">
                  <c:v>701</c:v>
                </c:pt>
                <c:pt idx="160">
                  <c:v>697</c:v>
                </c:pt>
                <c:pt idx="161">
                  <c:v>680</c:v>
                </c:pt>
                <c:pt idx="162">
                  <c:v>688</c:v>
                </c:pt>
                <c:pt idx="163">
                  <c:v>663</c:v>
                </c:pt>
                <c:pt idx="164">
                  <c:v>620</c:v>
                </c:pt>
                <c:pt idx="165">
                  <c:v>706</c:v>
                </c:pt>
                <c:pt idx="166">
                  <c:v>608</c:v>
                </c:pt>
                <c:pt idx="167">
                  <c:v>624</c:v>
                </c:pt>
                <c:pt idx="168">
                  <c:v>606</c:v>
                </c:pt>
                <c:pt idx="169">
                  <c:v>606</c:v>
                </c:pt>
                <c:pt idx="170">
                  <c:v>647</c:v>
                </c:pt>
                <c:pt idx="171">
                  <c:v>643</c:v>
                </c:pt>
                <c:pt idx="172">
                  <c:v>681</c:v>
                </c:pt>
                <c:pt idx="173">
                  <c:v>605</c:v>
                </c:pt>
                <c:pt idx="174">
                  <c:v>599</c:v>
                </c:pt>
                <c:pt idx="175">
                  <c:v>638</c:v>
                </c:pt>
                <c:pt idx="176">
                  <c:v>608</c:v>
                </c:pt>
                <c:pt idx="177">
                  <c:v>543</c:v>
                </c:pt>
                <c:pt idx="178">
                  <c:v>582</c:v>
                </c:pt>
                <c:pt idx="179">
                  <c:v>598</c:v>
                </c:pt>
                <c:pt idx="180">
                  <c:v>697</c:v>
                </c:pt>
                <c:pt idx="181">
                  <c:v>613</c:v>
                </c:pt>
                <c:pt idx="182">
                  <c:v>559</c:v>
                </c:pt>
                <c:pt idx="183">
                  <c:v>608</c:v>
                </c:pt>
                <c:pt idx="184">
                  <c:v>608</c:v>
                </c:pt>
                <c:pt idx="185">
                  <c:v>638</c:v>
                </c:pt>
                <c:pt idx="186">
                  <c:v>610</c:v>
                </c:pt>
                <c:pt idx="187">
                  <c:v>689</c:v>
                </c:pt>
                <c:pt idx="188">
                  <c:v>675</c:v>
                </c:pt>
                <c:pt idx="189">
                  <c:v>654</c:v>
                </c:pt>
                <c:pt idx="190">
                  <c:v>669</c:v>
                </c:pt>
                <c:pt idx="191">
                  <c:v>674</c:v>
                </c:pt>
                <c:pt idx="192">
                  <c:v>664</c:v>
                </c:pt>
                <c:pt idx="193">
                  <c:v>699</c:v>
                </c:pt>
                <c:pt idx="194">
                  <c:v>691</c:v>
                </c:pt>
                <c:pt idx="195">
                  <c:v>738</c:v>
                </c:pt>
                <c:pt idx="196">
                  <c:v>768</c:v>
                </c:pt>
                <c:pt idx="197">
                  <c:v>685</c:v>
                </c:pt>
                <c:pt idx="198">
                  <c:v>770</c:v>
                </c:pt>
                <c:pt idx="199">
                  <c:v>751</c:v>
                </c:pt>
                <c:pt idx="200">
                  <c:v>740</c:v>
                </c:pt>
                <c:pt idx="201">
                  <c:v>680</c:v>
                </c:pt>
                <c:pt idx="202">
                  <c:v>698</c:v>
                </c:pt>
                <c:pt idx="203">
                  <c:v>719</c:v>
                </c:pt>
                <c:pt idx="204">
                  <c:v>698</c:v>
                </c:pt>
                <c:pt idx="205">
                  <c:v>727</c:v>
                </c:pt>
                <c:pt idx="206">
                  <c:v>658</c:v>
                </c:pt>
                <c:pt idx="207">
                  <c:v>605</c:v>
                </c:pt>
                <c:pt idx="208">
                  <c:v>560</c:v>
                </c:pt>
                <c:pt idx="209">
                  <c:v>650</c:v>
                </c:pt>
                <c:pt idx="210">
                  <c:v>599</c:v>
                </c:pt>
                <c:pt idx="211">
                  <c:v>596</c:v>
                </c:pt>
                <c:pt idx="212">
                  <c:v>587</c:v>
                </c:pt>
                <c:pt idx="213">
                  <c:v>571</c:v>
                </c:pt>
                <c:pt idx="214">
                  <c:v>564</c:v>
                </c:pt>
                <c:pt idx="215">
                  <c:v>575</c:v>
                </c:pt>
                <c:pt idx="216">
                  <c:v>515</c:v>
                </c:pt>
                <c:pt idx="217">
                  <c:v>568</c:v>
                </c:pt>
                <c:pt idx="218">
                  <c:v>549</c:v>
                </c:pt>
                <c:pt idx="219">
                  <c:v>548</c:v>
                </c:pt>
                <c:pt idx="220">
                  <c:v>568</c:v>
                </c:pt>
                <c:pt idx="221">
                  <c:v>586</c:v>
                </c:pt>
                <c:pt idx="222">
                  <c:v>543</c:v>
                </c:pt>
                <c:pt idx="223">
                  <c:v>520</c:v>
                </c:pt>
                <c:pt idx="224">
                  <c:v>574</c:v>
                </c:pt>
                <c:pt idx="225">
                  <c:v>565</c:v>
                </c:pt>
                <c:pt idx="226">
                  <c:v>466</c:v>
                </c:pt>
                <c:pt idx="227">
                  <c:v>551</c:v>
                </c:pt>
                <c:pt idx="228">
                  <c:v>482</c:v>
                </c:pt>
                <c:pt idx="229">
                  <c:v>500</c:v>
                </c:pt>
                <c:pt idx="230">
                  <c:v>508</c:v>
                </c:pt>
                <c:pt idx="231">
                  <c:v>473</c:v>
                </c:pt>
                <c:pt idx="232">
                  <c:v>451</c:v>
                </c:pt>
                <c:pt idx="233">
                  <c:v>437</c:v>
                </c:pt>
                <c:pt idx="234">
                  <c:v>420</c:v>
                </c:pt>
                <c:pt idx="235">
                  <c:v>268</c:v>
                </c:pt>
                <c:pt idx="236">
                  <c:v>253</c:v>
                </c:pt>
                <c:pt idx="237">
                  <c:v>195</c:v>
                </c:pt>
                <c:pt idx="238">
                  <c:v>189</c:v>
                </c:pt>
                <c:pt idx="239">
                  <c:v>82</c:v>
                </c:pt>
                <c:pt idx="240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96-4016-BB46-0CE642483251}"/>
            </c:ext>
          </c:extLst>
        </c:ser>
        <c:ser>
          <c:idx val="1"/>
          <c:order val="1"/>
          <c:tx>
            <c:strRef>
              <c:f>'matched x1935'!$C$5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'matched x1935'!$A$6:$A$246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x1935'!$C$6:$C$246</c:f>
              <c:numCache>
                <c:formatCode>General</c:formatCode>
                <c:ptCount val="241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3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2</c:v>
                </c:pt>
                <c:pt idx="37">
                  <c:v>3</c:v>
                </c:pt>
                <c:pt idx="38">
                  <c:v>1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4</c:v>
                </c:pt>
                <c:pt idx="44">
                  <c:v>14</c:v>
                </c:pt>
                <c:pt idx="45">
                  <c:v>33</c:v>
                </c:pt>
                <c:pt idx="46">
                  <c:v>80</c:v>
                </c:pt>
                <c:pt idx="47">
                  <c:v>142</c:v>
                </c:pt>
                <c:pt idx="48">
                  <c:v>147</c:v>
                </c:pt>
                <c:pt idx="49">
                  <c:v>168</c:v>
                </c:pt>
                <c:pt idx="50">
                  <c:v>146</c:v>
                </c:pt>
                <c:pt idx="51">
                  <c:v>159</c:v>
                </c:pt>
                <c:pt idx="52">
                  <c:v>188</c:v>
                </c:pt>
                <c:pt idx="53">
                  <c:v>231</c:v>
                </c:pt>
                <c:pt idx="54">
                  <c:v>252</c:v>
                </c:pt>
                <c:pt idx="55">
                  <c:v>261</c:v>
                </c:pt>
                <c:pt idx="56">
                  <c:v>317</c:v>
                </c:pt>
                <c:pt idx="57">
                  <c:v>278</c:v>
                </c:pt>
                <c:pt idx="58">
                  <c:v>240</c:v>
                </c:pt>
                <c:pt idx="59">
                  <c:v>276</c:v>
                </c:pt>
                <c:pt idx="60">
                  <c:v>270</c:v>
                </c:pt>
                <c:pt idx="61">
                  <c:v>274</c:v>
                </c:pt>
                <c:pt idx="62">
                  <c:v>327</c:v>
                </c:pt>
                <c:pt idx="63">
                  <c:v>282</c:v>
                </c:pt>
                <c:pt idx="64">
                  <c:v>281</c:v>
                </c:pt>
                <c:pt idx="65">
                  <c:v>300</c:v>
                </c:pt>
                <c:pt idx="66">
                  <c:v>285</c:v>
                </c:pt>
                <c:pt idx="67">
                  <c:v>274</c:v>
                </c:pt>
                <c:pt idx="68">
                  <c:v>275</c:v>
                </c:pt>
                <c:pt idx="69">
                  <c:v>234</c:v>
                </c:pt>
                <c:pt idx="70">
                  <c:v>252</c:v>
                </c:pt>
                <c:pt idx="71">
                  <c:v>248</c:v>
                </c:pt>
                <c:pt idx="72">
                  <c:v>259</c:v>
                </c:pt>
                <c:pt idx="73">
                  <c:v>263</c:v>
                </c:pt>
                <c:pt idx="74">
                  <c:v>260</c:v>
                </c:pt>
                <c:pt idx="75">
                  <c:v>258</c:v>
                </c:pt>
                <c:pt idx="76">
                  <c:v>250</c:v>
                </c:pt>
                <c:pt idx="77">
                  <c:v>271</c:v>
                </c:pt>
                <c:pt idx="78">
                  <c:v>254</c:v>
                </c:pt>
                <c:pt idx="79">
                  <c:v>289</c:v>
                </c:pt>
                <c:pt idx="80">
                  <c:v>284</c:v>
                </c:pt>
                <c:pt idx="81">
                  <c:v>270</c:v>
                </c:pt>
                <c:pt idx="82">
                  <c:v>260</c:v>
                </c:pt>
                <c:pt idx="83">
                  <c:v>295</c:v>
                </c:pt>
                <c:pt idx="84">
                  <c:v>284</c:v>
                </c:pt>
                <c:pt idx="85">
                  <c:v>294</c:v>
                </c:pt>
                <c:pt idx="86">
                  <c:v>295</c:v>
                </c:pt>
                <c:pt idx="87">
                  <c:v>310</c:v>
                </c:pt>
                <c:pt idx="88">
                  <c:v>335</c:v>
                </c:pt>
                <c:pt idx="89">
                  <c:v>334</c:v>
                </c:pt>
                <c:pt idx="90">
                  <c:v>395</c:v>
                </c:pt>
                <c:pt idx="91">
                  <c:v>365</c:v>
                </c:pt>
                <c:pt idx="92">
                  <c:v>387</c:v>
                </c:pt>
                <c:pt idx="93">
                  <c:v>359</c:v>
                </c:pt>
                <c:pt idx="94">
                  <c:v>343</c:v>
                </c:pt>
                <c:pt idx="95">
                  <c:v>328</c:v>
                </c:pt>
                <c:pt idx="96">
                  <c:v>282</c:v>
                </c:pt>
                <c:pt idx="97">
                  <c:v>310</c:v>
                </c:pt>
                <c:pt idx="98">
                  <c:v>288</c:v>
                </c:pt>
                <c:pt idx="99">
                  <c:v>300</c:v>
                </c:pt>
                <c:pt idx="100">
                  <c:v>315</c:v>
                </c:pt>
                <c:pt idx="101">
                  <c:v>320</c:v>
                </c:pt>
                <c:pt idx="102">
                  <c:v>307</c:v>
                </c:pt>
                <c:pt idx="103">
                  <c:v>306</c:v>
                </c:pt>
                <c:pt idx="104">
                  <c:v>282</c:v>
                </c:pt>
                <c:pt idx="105">
                  <c:v>309</c:v>
                </c:pt>
                <c:pt idx="106">
                  <c:v>294</c:v>
                </c:pt>
                <c:pt idx="107">
                  <c:v>339</c:v>
                </c:pt>
                <c:pt idx="108">
                  <c:v>324</c:v>
                </c:pt>
                <c:pt idx="109">
                  <c:v>332</c:v>
                </c:pt>
                <c:pt idx="110">
                  <c:v>337</c:v>
                </c:pt>
                <c:pt idx="111">
                  <c:v>309</c:v>
                </c:pt>
                <c:pt idx="112">
                  <c:v>302</c:v>
                </c:pt>
                <c:pt idx="113">
                  <c:v>324</c:v>
                </c:pt>
                <c:pt idx="114">
                  <c:v>305</c:v>
                </c:pt>
                <c:pt idx="115">
                  <c:v>297</c:v>
                </c:pt>
                <c:pt idx="116">
                  <c:v>299</c:v>
                </c:pt>
                <c:pt idx="117">
                  <c:v>274</c:v>
                </c:pt>
                <c:pt idx="118">
                  <c:v>300</c:v>
                </c:pt>
                <c:pt idx="119">
                  <c:v>266</c:v>
                </c:pt>
                <c:pt idx="120">
                  <c:v>257</c:v>
                </c:pt>
                <c:pt idx="121">
                  <c:v>317</c:v>
                </c:pt>
                <c:pt idx="122">
                  <c:v>268</c:v>
                </c:pt>
                <c:pt idx="123">
                  <c:v>271</c:v>
                </c:pt>
                <c:pt idx="124">
                  <c:v>317</c:v>
                </c:pt>
                <c:pt idx="125">
                  <c:v>298</c:v>
                </c:pt>
                <c:pt idx="126">
                  <c:v>299</c:v>
                </c:pt>
                <c:pt idx="127">
                  <c:v>293</c:v>
                </c:pt>
                <c:pt idx="128">
                  <c:v>294</c:v>
                </c:pt>
                <c:pt idx="129">
                  <c:v>279</c:v>
                </c:pt>
                <c:pt idx="130">
                  <c:v>299</c:v>
                </c:pt>
                <c:pt idx="131">
                  <c:v>272</c:v>
                </c:pt>
                <c:pt idx="132">
                  <c:v>301</c:v>
                </c:pt>
                <c:pt idx="133">
                  <c:v>335</c:v>
                </c:pt>
                <c:pt idx="134">
                  <c:v>322</c:v>
                </c:pt>
                <c:pt idx="135">
                  <c:v>324</c:v>
                </c:pt>
                <c:pt idx="136">
                  <c:v>316</c:v>
                </c:pt>
                <c:pt idx="137">
                  <c:v>297</c:v>
                </c:pt>
                <c:pt idx="138">
                  <c:v>284</c:v>
                </c:pt>
                <c:pt idx="139">
                  <c:v>290</c:v>
                </c:pt>
                <c:pt idx="140">
                  <c:v>333</c:v>
                </c:pt>
                <c:pt idx="141">
                  <c:v>334</c:v>
                </c:pt>
                <c:pt idx="142">
                  <c:v>321</c:v>
                </c:pt>
                <c:pt idx="143">
                  <c:v>335</c:v>
                </c:pt>
                <c:pt idx="144">
                  <c:v>345</c:v>
                </c:pt>
                <c:pt idx="145">
                  <c:v>404</c:v>
                </c:pt>
                <c:pt idx="146">
                  <c:v>388</c:v>
                </c:pt>
                <c:pt idx="147">
                  <c:v>443</c:v>
                </c:pt>
                <c:pt idx="148">
                  <c:v>396</c:v>
                </c:pt>
                <c:pt idx="149">
                  <c:v>366</c:v>
                </c:pt>
                <c:pt idx="150">
                  <c:v>368</c:v>
                </c:pt>
                <c:pt idx="151">
                  <c:v>343</c:v>
                </c:pt>
                <c:pt idx="152">
                  <c:v>322</c:v>
                </c:pt>
                <c:pt idx="153">
                  <c:v>326</c:v>
                </c:pt>
                <c:pt idx="154">
                  <c:v>350</c:v>
                </c:pt>
                <c:pt idx="155">
                  <c:v>326</c:v>
                </c:pt>
                <c:pt idx="156">
                  <c:v>323</c:v>
                </c:pt>
                <c:pt idx="157">
                  <c:v>359</c:v>
                </c:pt>
                <c:pt idx="158">
                  <c:v>295</c:v>
                </c:pt>
                <c:pt idx="159">
                  <c:v>326</c:v>
                </c:pt>
                <c:pt idx="160">
                  <c:v>278</c:v>
                </c:pt>
                <c:pt idx="161">
                  <c:v>289</c:v>
                </c:pt>
                <c:pt idx="162">
                  <c:v>355</c:v>
                </c:pt>
                <c:pt idx="163">
                  <c:v>314</c:v>
                </c:pt>
                <c:pt idx="164">
                  <c:v>300</c:v>
                </c:pt>
                <c:pt idx="165">
                  <c:v>295</c:v>
                </c:pt>
                <c:pt idx="166">
                  <c:v>306</c:v>
                </c:pt>
                <c:pt idx="167">
                  <c:v>283</c:v>
                </c:pt>
                <c:pt idx="168">
                  <c:v>318</c:v>
                </c:pt>
                <c:pt idx="169">
                  <c:v>301</c:v>
                </c:pt>
                <c:pt idx="170">
                  <c:v>286</c:v>
                </c:pt>
                <c:pt idx="171">
                  <c:v>294</c:v>
                </c:pt>
                <c:pt idx="172">
                  <c:v>306</c:v>
                </c:pt>
                <c:pt idx="173">
                  <c:v>280</c:v>
                </c:pt>
                <c:pt idx="174">
                  <c:v>306</c:v>
                </c:pt>
                <c:pt idx="175">
                  <c:v>291</c:v>
                </c:pt>
                <c:pt idx="176">
                  <c:v>283</c:v>
                </c:pt>
                <c:pt idx="177">
                  <c:v>321</c:v>
                </c:pt>
                <c:pt idx="178">
                  <c:v>273</c:v>
                </c:pt>
                <c:pt idx="179">
                  <c:v>333</c:v>
                </c:pt>
                <c:pt idx="180">
                  <c:v>297</c:v>
                </c:pt>
                <c:pt idx="181">
                  <c:v>353</c:v>
                </c:pt>
                <c:pt idx="182">
                  <c:v>266</c:v>
                </c:pt>
                <c:pt idx="183">
                  <c:v>299</c:v>
                </c:pt>
                <c:pt idx="184">
                  <c:v>274</c:v>
                </c:pt>
                <c:pt idx="185">
                  <c:v>319</c:v>
                </c:pt>
                <c:pt idx="186">
                  <c:v>267</c:v>
                </c:pt>
                <c:pt idx="187">
                  <c:v>319</c:v>
                </c:pt>
                <c:pt idx="188">
                  <c:v>381</c:v>
                </c:pt>
                <c:pt idx="189">
                  <c:v>374</c:v>
                </c:pt>
                <c:pt idx="190">
                  <c:v>345</c:v>
                </c:pt>
                <c:pt idx="191">
                  <c:v>341</c:v>
                </c:pt>
                <c:pt idx="192">
                  <c:v>316</c:v>
                </c:pt>
                <c:pt idx="193">
                  <c:v>365</c:v>
                </c:pt>
                <c:pt idx="194">
                  <c:v>350</c:v>
                </c:pt>
                <c:pt idx="195">
                  <c:v>348</c:v>
                </c:pt>
                <c:pt idx="196">
                  <c:v>402</c:v>
                </c:pt>
                <c:pt idx="197">
                  <c:v>337</c:v>
                </c:pt>
                <c:pt idx="198">
                  <c:v>357</c:v>
                </c:pt>
                <c:pt idx="199">
                  <c:v>357</c:v>
                </c:pt>
                <c:pt idx="200">
                  <c:v>335</c:v>
                </c:pt>
                <c:pt idx="201">
                  <c:v>334</c:v>
                </c:pt>
                <c:pt idx="202">
                  <c:v>375</c:v>
                </c:pt>
                <c:pt idx="203">
                  <c:v>374</c:v>
                </c:pt>
                <c:pt idx="204">
                  <c:v>354</c:v>
                </c:pt>
                <c:pt idx="205">
                  <c:v>393</c:v>
                </c:pt>
                <c:pt idx="206">
                  <c:v>317</c:v>
                </c:pt>
                <c:pt idx="207">
                  <c:v>386</c:v>
                </c:pt>
                <c:pt idx="208">
                  <c:v>322</c:v>
                </c:pt>
                <c:pt idx="209">
                  <c:v>270</c:v>
                </c:pt>
                <c:pt idx="210">
                  <c:v>283</c:v>
                </c:pt>
                <c:pt idx="211">
                  <c:v>311</c:v>
                </c:pt>
                <c:pt idx="212">
                  <c:v>318</c:v>
                </c:pt>
                <c:pt idx="213">
                  <c:v>296</c:v>
                </c:pt>
                <c:pt idx="214">
                  <c:v>277</c:v>
                </c:pt>
                <c:pt idx="215">
                  <c:v>271</c:v>
                </c:pt>
                <c:pt idx="216">
                  <c:v>270</c:v>
                </c:pt>
                <c:pt idx="217">
                  <c:v>292</c:v>
                </c:pt>
                <c:pt idx="218">
                  <c:v>287</c:v>
                </c:pt>
                <c:pt idx="219">
                  <c:v>287</c:v>
                </c:pt>
                <c:pt idx="220">
                  <c:v>326</c:v>
                </c:pt>
                <c:pt idx="221">
                  <c:v>272</c:v>
                </c:pt>
                <c:pt idx="222">
                  <c:v>271</c:v>
                </c:pt>
                <c:pt idx="223">
                  <c:v>266</c:v>
                </c:pt>
                <c:pt idx="224">
                  <c:v>297</c:v>
                </c:pt>
                <c:pt idx="225">
                  <c:v>275</c:v>
                </c:pt>
                <c:pt idx="226">
                  <c:v>244</c:v>
                </c:pt>
                <c:pt idx="227">
                  <c:v>304</c:v>
                </c:pt>
                <c:pt idx="228">
                  <c:v>267</c:v>
                </c:pt>
                <c:pt idx="229">
                  <c:v>255</c:v>
                </c:pt>
                <c:pt idx="230">
                  <c:v>265</c:v>
                </c:pt>
                <c:pt idx="231">
                  <c:v>214</c:v>
                </c:pt>
                <c:pt idx="232">
                  <c:v>217</c:v>
                </c:pt>
                <c:pt idx="233">
                  <c:v>212</c:v>
                </c:pt>
                <c:pt idx="234">
                  <c:v>213</c:v>
                </c:pt>
                <c:pt idx="235">
                  <c:v>135</c:v>
                </c:pt>
                <c:pt idx="236">
                  <c:v>129</c:v>
                </c:pt>
                <c:pt idx="237">
                  <c:v>130</c:v>
                </c:pt>
                <c:pt idx="238">
                  <c:v>94</c:v>
                </c:pt>
                <c:pt idx="239">
                  <c:v>47</c:v>
                </c:pt>
                <c:pt idx="24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96-4016-BB46-0CE642483251}"/>
            </c:ext>
          </c:extLst>
        </c:ser>
        <c:ser>
          <c:idx val="2"/>
          <c:order val="2"/>
          <c:tx>
            <c:strRef>
              <c:f>'matched x1935'!$D$5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'matched x1935'!$A$6:$A$246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x1935'!$D$6:$D$246</c:f>
              <c:numCache>
                <c:formatCode>General</c:formatCode>
                <c:ptCount val="241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3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  <c:pt idx="25">
                  <c:v>0</c:v>
                </c:pt>
                <c:pt idx="26">
                  <c:v>2</c:v>
                </c:pt>
                <c:pt idx="27">
                  <c:v>0</c:v>
                </c:pt>
                <c:pt idx="28">
                  <c:v>2</c:v>
                </c:pt>
                <c:pt idx="29">
                  <c:v>2</c:v>
                </c:pt>
                <c:pt idx="30">
                  <c:v>4</c:v>
                </c:pt>
                <c:pt idx="31">
                  <c:v>5</c:v>
                </c:pt>
                <c:pt idx="32">
                  <c:v>2</c:v>
                </c:pt>
                <c:pt idx="33">
                  <c:v>2</c:v>
                </c:pt>
                <c:pt idx="34">
                  <c:v>4</c:v>
                </c:pt>
                <c:pt idx="35">
                  <c:v>6</c:v>
                </c:pt>
                <c:pt idx="36">
                  <c:v>4</c:v>
                </c:pt>
                <c:pt idx="37">
                  <c:v>2</c:v>
                </c:pt>
                <c:pt idx="38">
                  <c:v>3</c:v>
                </c:pt>
                <c:pt idx="39">
                  <c:v>1</c:v>
                </c:pt>
                <c:pt idx="40">
                  <c:v>4</c:v>
                </c:pt>
                <c:pt idx="41">
                  <c:v>3</c:v>
                </c:pt>
                <c:pt idx="42">
                  <c:v>0</c:v>
                </c:pt>
                <c:pt idx="43">
                  <c:v>4</c:v>
                </c:pt>
                <c:pt idx="44">
                  <c:v>1</c:v>
                </c:pt>
                <c:pt idx="45">
                  <c:v>0</c:v>
                </c:pt>
                <c:pt idx="46">
                  <c:v>6</c:v>
                </c:pt>
                <c:pt idx="47">
                  <c:v>9</c:v>
                </c:pt>
                <c:pt idx="48">
                  <c:v>20</c:v>
                </c:pt>
                <c:pt idx="49">
                  <c:v>56</c:v>
                </c:pt>
                <c:pt idx="50">
                  <c:v>79</c:v>
                </c:pt>
                <c:pt idx="51">
                  <c:v>113</c:v>
                </c:pt>
                <c:pt idx="52">
                  <c:v>126</c:v>
                </c:pt>
                <c:pt idx="53">
                  <c:v>169</c:v>
                </c:pt>
                <c:pt idx="54">
                  <c:v>190</c:v>
                </c:pt>
                <c:pt idx="55">
                  <c:v>195</c:v>
                </c:pt>
                <c:pt idx="56">
                  <c:v>255</c:v>
                </c:pt>
                <c:pt idx="57">
                  <c:v>228</c:v>
                </c:pt>
                <c:pt idx="58">
                  <c:v>260</c:v>
                </c:pt>
                <c:pt idx="59">
                  <c:v>291</c:v>
                </c:pt>
                <c:pt idx="60">
                  <c:v>332</c:v>
                </c:pt>
                <c:pt idx="61">
                  <c:v>400</c:v>
                </c:pt>
                <c:pt idx="62">
                  <c:v>372</c:v>
                </c:pt>
                <c:pt idx="63">
                  <c:v>380</c:v>
                </c:pt>
                <c:pt idx="64">
                  <c:v>394</c:v>
                </c:pt>
                <c:pt idx="65">
                  <c:v>469</c:v>
                </c:pt>
                <c:pt idx="66">
                  <c:v>504</c:v>
                </c:pt>
                <c:pt idx="67">
                  <c:v>568</c:v>
                </c:pt>
                <c:pt idx="68">
                  <c:v>639</c:v>
                </c:pt>
                <c:pt idx="69">
                  <c:v>570</c:v>
                </c:pt>
                <c:pt idx="70">
                  <c:v>593</c:v>
                </c:pt>
                <c:pt idx="71">
                  <c:v>713</c:v>
                </c:pt>
                <c:pt idx="72">
                  <c:v>647</c:v>
                </c:pt>
                <c:pt idx="73">
                  <c:v>759</c:v>
                </c:pt>
                <c:pt idx="74">
                  <c:v>703</c:v>
                </c:pt>
                <c:pt idx="75">
                  <c:v>724</c:v>
                </c:pt>
                <c:pt idx="76">
                  <c:v>707</c:v>
                </c:pt>
                <c:pt idx="77">
                  <c:v>707</c:v>
                </c:pt>
                <c:pt idx="78">
                  <c:v>749</c:v>
                </c:pt>
                <c:pt idx="79">
                  <c:v>770</c:v>
                </c:pt>
                <c:pt idx="80">
                  <c:v>782</c:v>
                </c:pt>
                <c:pt idx="81">
                  <c:v>759</c:v>
                </c:pt>
                <c:pt idx="82">
                  <c:v>787</c:v>
                </c:pt>
                <c:pt idx="83">
                  <c:v>791</c:v>
                </c:pt>
                <c:pt idx="84">
                  <c:v>817</c:v>
                </c:pt>
                <c:pt idx="85">
                  <c:v>852</c:v>
                </c:pt>
                <c:pt idx="86">
                  <c:v>1014</c:v>
                </c:pt>
                <c:pt idx="87">
                  <c:v>998</c:v>
                </c:pt>
                <c:pt idx="88">
                  <c:v>1020</c:v>
                </c:pt>
                <c:pt idx="89">
                  <c:v>1033</c:v>
                </c:pt>
                <c:pt idx="90">
                  <c:v>1069</c:v>
                </c:pt>
                <c:pt idx="91">
                  <c:v>1163</c:v>
                </c:pt>
                <c:pt idx="92">
                  <c:v>1116</c:v>
                </c:pt>
                <c:pt idx="93">
                  <c:v>1044</c:v>
                </c:pt>
                <c:pt idx="94">
                  <c:v>1004</c:v>
                </c:pt>
                <c:pt idx="95">
                  <c:v>913</c:v>
                </c:pt>
                <c:pt idx="96">
                  <c:v>862</c:v>
                </c:pt>
                <c:pt idx="97">
                  <c:v>906</c:v>
                </c:pt>
                <c:pt idx="98">
                  <c:v>852</c:v>
                </c:pt>
                <c:pt idx="99">
                  <c:v>888</c:v>
                </c:pt>
                <c:pt idx="100">
                  <c:v>959</c:v>
                </c:pt>
                <c:pt idx="101">
                  <c:v>993</c:v>
                </c:pt>
                <c:pt idx="102">
                  <c:v>970</c:v>
                </c:pt>
                <c:pt idx="103">
                  <c:v>916</c:v>
                </c:pt>
                <c:pt idx="104">
                  <c:v>913</c:v>
                </c:pt>
                <c:pt idx="105">
                  <c:v>872</c:v>
                </c:pt>
                <c:pt idx="106">
                  <c:v>909</c:v>
                </c:pt>
                <c:pt idx="107">
                  <c:v>923</c:v>
                </c:pt>
                <c:pt idx="108">
                  <c:v>979</c:v>
                </c:pt>
                <c:pt idx="109">
                  <c:v>962</c:v>
                </c:pt>
                <c:pt idx="110">
                  <c:v>910</c:v>
                </c:pt>
                <c:pt idx="111">
                  <c:v>976</c:v>
                </c:pt>
                <c:pt idx="112">
                  <c:v>919</c:v>
                </c:pt>
                <c:pt idx="113">
                  <c:v>868</c:v>
                </c:pt>
                <c:pt idx="114">
                  <c:v>882</c:v>
                </c:pt>
                <c:pt idx="115">
                  <c:v>830</c:v>
                </c:pt>
                <c:pt idx="116">
                  <c:v>755</c:v>
                </c:pt>
                <c:pt idx="117">
                  <c:v>839</c:v>
                </c:pt>
                <c:pt idx="118">
                  <c:v>855</c:v>
                </c:pt>
                <c:pt idx="119">
                  <c:v>807</c:v>
                </c:pt>
                <c:pt idx="120">
                  <c:v>804</c:v>
                </c:pt>
                <c:pt idx="121">
                  <c:v>869</c:v>
                </c:pt>
                <c:pt idx="122">
                  <c:v>760</c:v>
                </c:pt>
                <c:pt idx="123">
                  <c:v>789</c:v>
                </c:pt>
                <c:pt idx="124">
                  <c:v>1001</c:v>
                </c:pt>
                <c:pt idx="125">
                  <c:v>897</c:v>
                </c:pt>
                <c:pt idx="126">
                  <c:v>965</c:v>
                </c:pt>
                <c:pt idx="127">
                  <c:v>876</c:v>
                </c:pt>
                <c:pt idx="128">
                  <c:v>881</c:v>
                </c:pt>
                <c:pt idx="129">
                  <c:v>846</c:v>
                </c:pt>
                <c:pt idx="130">
                  <c:v>841</c:v>
                </c:pt>
                <c:pt idx="131">
                  <c:v>895</c:v>
                </c:pt>
                <c:pt idx="132">
                  <c:v>939</c:v>
                </c:pt>
                <c:pt idx="133">
                  <c:v>913</c:v>
                </c:pt>
                <c:pt idx="134">
                  <c:v>961</c:v>
                </c:pt>
                <c:pt idx="135">
                  <c:v>961</c:v>
                </c:pt>
                <c:pt idx="136">
                  <c:v>954</c:v>
                </c:pt>
                <c:pt idx="137">
                  <c:v>993</c:v>
                </c:pt>
                <c:pt idx="138">
                  <c:v>963</c:v>
                </c:pt>
                <c:pt idx="139">
                  <c:v>903</c:v>
                </c:pt>
                <c:pt idx="140">
                  <c:v>962</c:v>
                </c:pt>
                <c:pt idx="141">
                  <c:v>929</c:v>
                </c:pt>
                <c:pt idx="142">
                  <c:v>939</c:v>
                </c:pt>
                <c:pt idx="143">
                  <c:v>1020</c:v>
                </c:pt>
                <c:pt idx="144">
                  <c:v>1016</c:v>
                </c:pt>
                <c:pt idx="145">
                  <c:v>1127</c:v>
                </c:pt>
                <c:pt idx="146">
                  <c:v>1313</c:v>
                </c:pt>
                <c:pt idx="147">
                  <c:v>1266</c:v>
                </c:pt>
                <c:pt idx="148">
                  <c:v>1257</c:v>
                </c:pt>
                <c:pt idx="149">
                  <c:v>1119</c:v>
                </c:pt>
                <c:pt idx="150">
                  <c:v>1035</c:v>
                </c:pt>
                <c:pt idx="151">
                  <c:v>979</c:v>
                </c:pt>
                <c:pt idx="152">
                  <c:v>987</c:v>
                </c:pt>
                <c:pt idx="153">
                  <c:v>972</c:v>
                </c:pt>
                <c:pt idx="154">
                  <c:v>972</c:v>
                </c:pt>
                <c:pt idx="155">
                  <c:v>959</c:v>
                </c:pt>
                <c:pt idx="156">
                  <c:v>992</c:v>
                </c:pt>
                <c:pt idx="157">
                  <c:v>1004</c:v>
                </c:pt>
                <c:pt idx="158">
                  <c:v>938</c:v>
                </c:pt>
                <c:pt idx="159">
                  <c:v>977</c:v>
                </c:pt>
                <c:pt idx="160">
                  <c:v>950</c:v>
                </c:pt>
                <c:pt idx="161">
                  <c:v>902</c:v>
                </c:pt>
                <c:pt idx="162">
                  <c:v>944</c:v>
                </c:pt>
                <c:pt idx="163">
                  <c:v>911</c:v>
                </c:pt>
                <c:pt idx="164">
                  <c:v>909</c:v>
                </c:pt>
                <c:pt idx="165">
                  <c:v>874</c:v>
                </c:pt>
                <c:pt idx="166">
                  <c:v>837</c:v>
                </c:pt>
                <c:pt idx="167">
                  <c:v>882</c:v>
                </c:pt>
                <c:pt idx="168">
                  <c:v>801</c:v>
                </c:pt>
                <c:pt idx="169">
                  <c:v>821</c:v>
                </c:pt>
                <c:pt idx="170">
                  <c:v>835</c:v>
                </c:pt>
                <c:pt idx="171">
                  <c:v>792</c:v>
                </c:pt>
                <c:pt idx="172">
                  <c:v>877</c:v>
                </c:pt>
                <c:pt idx="173">
                  <c:v>802</c:v>
                </c:pt>
                <c:pt idx="174">
                  <c:v>826</c:v>
                </c:pt>
                <c:pt idx="175">
                  <c:v>925</c:v>
                </c:pt>
                <c:pt idx="176">
                  <c:v>852</c:v>
                </c:pt>
                <c:pt idx="177">
                  <c:v>818</c:v>
                </c:pt>
                <c:pt idx="178">
                  <c:v>805</c:v>
                </c:pt>
                <c:pt idx="179">
                  <c:v>827</c:v>
                </c:pt>
                <c:pt idx="180">
                  <c:v>888</c:v>
                </c:pt>
                <c:pt idx="181">
                  <c:v>971</c:v>
                </c:pt>
                <c:pt idx="182">
                  <c:v>874</c:v>
                </c:pt>
                <c:pt idx="183">
                  <c:v>815</c:v>
                </c:pt>
                <c:pt idx="184">
                  <c:v>878</c:v>
                </c:pt>
                <c:pt idx="185">
                  <c:v>858</c:v>
                </c:pt>
                <c:pt idx="186">
                  <c:v>840</c:v>
                </c:pt>
                <c:pt idx="187">
                  <c:v>851</c:v>
                </c:pt>
                <c:pt idx="188">
                  <c:v>945</c:v>
                </c:pt>
                <c:pt idx="189">
                  <c:v>899</c:v>
                </c:pt>
                <c:pt idx="190">
                  <c:v>957</c:v>
                </c:pt>
                <c:pt idx="191">
                  <c:v>871</c:v>
                </c:pt>
                <c:pt idx="192">
                  <c:v>918</c:v>
                </c:pt>
                <c:pt idx="193">
                  <c:v>972</c:v>
                </c:pt>
                <c:pt idx="194">
                  <c:v>978</c:v>
                </c:pt>
                <c:pt idx="195">
                  <c:v>1039</c:v>
                </c:pt>
                <c:pt idx="196">
                  <c:v>1018</c:v>
                </c:pt>
                <c:pt idx="197">
                  <c:v>1107</c:v>
                </c:pt>
                <c:pt idx="198">
                  <c:v>1039</c:v>
                </c:pt>
                <c:pt idx="199">
                  <c:v>1068</c:v>
                </c:pt>
                <c:pt idx="200">
                  <c:v>976</c:v>
                </c:pt>
                <c:pt idx="201">
                  <c:v>998</c:v>
                </c:pt>
                <c:pt idx="202">
                  <c:v>955</c:v>
                </c:pt>
                <c:pt idx="203">
                  <c:v>1032</c:v>
                </c:pt>
                <c:pt idx="204">
                  <c:v>975</c:v>
                </c:pt>
                <c:pt idx="205">
                  <c:v>1089</c:v>
                </c:pt>
                <c:pt idx="206">
                  <c:v>987</c:v>
                </c:pt>
                <c:pt idx="207">
                  <c:v>944</c:v>
                </c:pt>
                <c:pt idx="208">
                  <c:v>917</c:v>
                </c:pt>
                <c:pt idx="209">
                  <c:v>852</c:v>
                </c:pt>
                <c:pt idx="210">
                  <c:v>872</c:v>
                </c:pt>
                <c:pt idx="211">
                  <c:v>796</c:v>
                </c:pt>
                <c:pt idx="212">
                  <c:v>880</c:v>
                </c:pt>
                <c:pt idx="213">
                  <c:v>911</c:v>
                </c:pt>
                <c:pt idx="214">
                  <c:v>815</c:v>
                </c:pt>
                <c:pt idx="215">
                  <c:v>823</c:v>
                </c:pt>
                <c:pt idx="216">
                  <c:v>785</c:v>
                </c:pt>
                <c:pt idx="217">
                  <c:v>848</c:v>
                </c:pt>
                <c:pt idx="218">
                  <c:v>800</c:v>
                </c:pt>
                <c:pt idx="219">
                  <c:v>794</c:v>
                </c:pt>
                <c:pt idx="220">
                  <c:v>810</c:v>
                </c:pt>
                <c:pt idx="221">
                  <c:v>803</c:v>
                </c:pt>
                <c:pt idx="222">
                  <c:v>787</c:v>
                </c:pt>
                <c:pt idx="223">
                  <c:v>761</c:v>
                </c:pt>
                <c:pt idx="224">
                  <c:v>839</c:v>
                </c:pt>
                <c:pt idx="225">
                  <c:v>885</c:v>
                </c:pt>
                <c:pt idx="226">
                  <c:v>680</c:v>
                </c:pt>
                <c:pt idx="227">
                  <c:v>746</c:v>
                </c:pt>
                <c:pt idx="228">
                  <c:v>672</c:v>
                </c:pt>
                <c:pt idx="229">
                  <c:v>732</c:v>
                </c:pt>
                <c:pt idx="230">
                  <c:v>688</c:v>
                </c:pt>
                <c:pt idx="231">
                  <c:v>701</c:v>
                </c:pt>
                <c:pt idx="232">
                  <c:v>610</c:v>
                </c:pt>
                <c:pt idx="233">
                  <c:v>658</c:v>
                </c:pt>
                <c:pt idx="234">
                  <c:v>634</c:v>
                </c:pt>
                <c:pt idx="235">
                  <c:v>422</c:v>
                </c:pt>
                <c:pt idx="236">
                  <c:v>444</c:v>
                </c:pt>
                <c:pt idx="237">
                  <c:v>301</c:v>
                </c:pt>
                <c:pt idx="238">
                  <c:v>270</c:v>
                </c:pt>
                <c:pt idx="239">
                  <c:v>110</c:v>
                </c:pt>
                <c:pt idx="240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96-4016-BB46-0CE6424832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x1935'!$N$4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x1935'!$F$9:$F$86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x1935'!$N$9:$N$86</c:f>
              <c:numCache>
                <c:formatCode>General</c:formatCode>
                <c:ptCount val="78"/>
                <c:pt idx="0">
                  <c:v>0.93984372970545782</c:v>
                </c:pt>
                <c:pt idx="1">
                  <c:v>0.94192028293411134</c:v>
                </c:pt>
                <c:pt idx="2">
                  <c:v>0.95523755274261613</c:v>
                </c:pt>
                <c:pt idx="3">
                  <c:v>0.9649298318693329</c:v>
                </c:pt>
                <c:pt idx="4">
                  <c:v>0.97904897197243557</c:v>
                </c:pt>
                <c:pt idx="5">
                  <c:v>0.98215337508586464</c:v>
                </c:pt>
                <c:pt idx="6">
                  <c:v>0.9836589895846245</c:v>
                </c:pt>
                <c:pt idx="7">
                  <c:v>1</c:v>
                </c:pt>
                <c:pt idx="8">
                  <c:v>1.0060535856426247</c:v>
                </c:pt>
                <c:pt idx="9">
                  <c:v>1.0201173795023035</c:v>
                </c:pt>
                <c:pt idx="10">
                  <c:v>1.0261301481445098</c:v>
                </c:pt>
                <c:pt idx="11">
                  <c:v>1.0288112633749467</c:v>
                </c:pt>
                <c:pt idx="12">
                  <c:v>1.0329577778827299</c:v>
                </c:pt>
                <c:pt idx="13">
                  <c:v>1.04501737559033</c:v>
                </c:pt>
                <c:pt idx="14">
                  <c:v>1.0490726697303452</c:v>
                </c:pt>
                <c:pt idx="15">
                  <c:v>1.0484454709140365</c:v>
                </c:pt>
                <c:pt idx="16">
                  <c:v>1.0440033918092408</c:v>
                </c:pt>
                <c:pt idx="17">
                  <c:v>1.0385006150502727</c:v>
                </c:pt>
                <c:pt idx="18">
                  <c:v>1.03103734754454</c:v>
                </c:pt>
                <c:pt idx="19">
                  <c:v>1.016979554175129</c:v>
                </c:pt>
                <c:pt idx="20">
                  <c:v>1.0105847448901226</c:v>
                </c:pt>
                <c:pt idx="21">
                  <c:v>0.99937835696496224</c:v>
                </c:pt>
                <c:pt idx="22">
                  <c:v>0.99069680544159089</c:v>
                </c:pt>
                <c:pt idx="23">
                  <c:v>0.98346394465641573</c:v>
                </c:pt>
                <c:pt idx="24">
                  <c:v>0.97752942130806308</c:v>
                </c:pt>
                <c:pt idx="25">
                  <c:v>0.97328854455523062</c:v>
                </c:pt>
                <c:pt idx="26">
                  <c:v>0.96760728073599411</c:v>
                </c:pt>
                <c:pt idx="27">
                  <c:v>0.96702204808236647</c:v>
                </c:pt>
                <c:pt idx="28">
                  <c:v>0.96909609051938328</c:v>
                </c:pt>
                <c:pt idx="29">
                  <c:v>0.97191140645657337</c:v>
                </c:pt>
                <c:pt idx="30">
                  <c:v>0.97254726341320497</c:v>
                </c:pt>
                <c:pt idx="31">
                  <c:v>0.97305388709800522</c:v>
                </c:pt>
                <c:pt idx="32">
                  <c:v>0.97237201342895585</c:v>
                </c:pt>
                <c:pt idx="33">
                  <c:v>0.97314556344763337</c:v>
                </c:pt>
                <c:pt idx="34">
                  <c:v>0.97237249574262696</c:v>
                </c:pt>
                <c:pt idx="35">
                  <c:v>0.97537747535934738</c:v>
                </c:pt>
                <c:pt idx="36">
                  <c:v>0.97823007470841072</c:v>
                </c:pt>
                <c:pt idx="37">
                  <c:v>0.98262338012674066</c:v>
                </c:pt>
                <c:pt idx="38">
                  <c:v>0.98595876922005832</c:v>
                </c:pt>
                <c:pt idx="39">
                  <c:v>0.99129405284759808</c:v>
                </c:pt>
                <c:pt idx="40">
                  <c:v>0.99810942176438822</c:v>
                </c:pt>
                <c:pt idx="41">
                  <c:v>1.0035051451560362</c:v>
                </c:pt>
                <c:pt idx="42">
                  <c:v>1.0079397923071693</c:v>
                </c:pt>
                <c:pt idx="43">
                  <c:v>1.0126274621370672</c:v>
                </c:pt>
                <c:pt idx="44">
                  <c:v>1.0173110640898722</c:v>
                </c:pt>
                <c:pt idx="45">
                  <c:v>1.0227303572229838</c:v>
                </c:pt>
                <c:pt idx="46">
                  <c:v>1.0291056094834645</c:v>
                </c:pt>
                <c:pt idx="47">
                  <c:v>1.0327588956902891</c:v>
                </c:pt>
                <c:pt idx="48">
                  <c:v>1.0378841474983134</c:v>
                </c:pt>
                <c:pt idx="49">
                  <c:v>1.0408297819643788</c:v>
                </c:pt>
                <c:pt idx="50">
                  <c:v>1.0434820915137226</c:v>
                </c:pt>
                <c:pt idx="51">
                  <c:v>1.0481694008506066</c:v>
                </c:pt>
                <c:pt idx="52">
                  <c:v>1.051580305577688</c:v>
                </c:pt>
                <c:pt idx="53">
                  <c:v>1.0548581883798434</c:v>
                </c:pt>
                <c:pt idx="54">
                  <c:v>1.0588829204028847</c:v>
                </c:pt>
                <c:pt idx="55">
                  <c:v>1.0621411734039803</c:v>
                </c:pt>
                <c:pt idx="56">
                  <c:v>1.0658207390506989</c:v>
                </c:pt>
                <c:pt idx="57">
                  <c:v>1.0677521041064664</c:v>
                </c:pt>
                <c:pt idx="58">
                  <c:v>1.0707284067937961</c:v>
                </c:pt>
                <c:pt idx="59">
                  <c:v>1.0724315749940581</c:v>
                </c:pt>
                <c:pt idx="60">
                  <c:v>1.0769672300303206</c:v>
                </c:pt>
                <c:pt idx="61">
                  <c:v>1.0775159612577734</c:v>
                </c:pt>
                <c:pt idx="62">
                  <c:v>1.0805684132922426</c:v>
                </c:pt>
                <c:pt idx="63">
                  <c:v>1.0843285089366719</c:v>
                </c:pt>
                <c:pt idx="64">
                  <c:v>1.0865956432910298</c:v>
                </c:pt>
                <c:pt idx="65">
                  <c:v>1.0883678353184063</c:v>
                </c:pt>
                <c:pt idx="66">
                  <c:v>1.0899121146949129</c:v>
                </c:pt>
                <c:pt idx="67">
                  <c:v>1.0917244314705663</c:v>
                </c:pt>
                <c:pt idx="68">
                  <c:v>1.0925443400892918</c:v>
                </c:pt>
                <c:pt idx="69">
                  <c:v>1.0945503353165309</c:v>
                </c:pt>
                <c:pt idx="70">
                  <c:v>1.0990350341826904</c:v>
                </c:pt>
                <c:pt idx="71">
                  <c:v>1.1033134891060978</c:v>
                </c:pt>
                <c:pt idx="72">
                  <c:v>1.1059637553788171</c:v>
                </c:pt>
                <c:pt idx="73">
                  <c:v>1.1087263408300381</c:v>
                </c:pt>
                <c:pt idx="74">
                  <c:v>1.111761245966336</c:v>
                </c:pt>
                <c:pt idx="75">
                  <c:v>1.1165088402981189</c:v>
                </c:pt>
                <c:pt idx="76">
                  <c:v>1.1188446250094819</c:v>
                </c:pt>
                <c:pt idx="77">
                  <c:v>1.1222015148582563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1E-42D9-AD07-209A612E5FEB}"/>
            </c:ext>
          </c:extLst>
        </c:ser>
        <c:ser>
          <c:idx val="1"/>
          <c:order val="1"/>
          <c:tx>
            <c:strRef>
              <c:f>'matched x1935'!$O$4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'matched x1935'!$F$9:$F$86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x1935'!$O$9:$O$86</c:f>
              <c:numCache>
                <c:formatCode>General</c:formatCode>
                <c:ptCount val="78"/>
                <c:pt idx="0">
                  <c:v>0.8350053574363977</c:v>
                </c:pt>
                <c:pt idx="1">
                  <c:v>0.87818625350724511</c:v>
                </c:pt>
                <c:pt idx="2">
                  <c:v>0.89652305593451564</c:v>
                </c:pt>
                <c:pt idx="3">
                  <c:v>0.93109447558536584</c:v>
                </c:pt>
                <c:pt idx="4">
                  <c:v>0.9550907983374991</c:v>
                </c:pt>
                <c:pt idx="5">
                  <c:v>0.97047395901420463</c:v>
                </c:pt>
                <c:pt idx="6">
                  <c:v>0.98239275634029033</c:v>
                </c:pt>
                <c:pt idx="7">
                  <c:v>1</c:v>
                </c:pt>
                <c:pt idx="8">
                  <c:v>1.0179417463341149</c:v>
                </c:pt>
                <c:pt idx="9">
                  <c:v>1.0340814855378733</c:v>
                </c:pt>
                <c:pt idx="10">
                  <c:v>1.0445159191778068</c:v>
                </c:pt>
                <c:pt idx="11">
                  <c:v>1.0523748008662712</c:v>
                </c:pt>
                <c:pt idx="12">
                  <c:v>1.0663033089690577</c:v>
                </c:pt>
                <c:pt idx="13">
                  <c:v>1.0793055416495445</c:v>
                </c:pt>
                <c:pt idx="14">
                  <c:v>1.0886894795457711</c:v>
                </c:pt>
                <c:pt idx="15">
                  <c:v>1.0933012458510312</c:v>
                </c:pt>
                <c:pt idx="16">
                  <c:v>1.1053540108104201</c:v>
                </c:pt>
                <c:pt idx="17">
                  <c:v>1.1103172762165909</c:v>
                </c:pt>
                <c:pt idx="18">
                  <c:v>1.1087819244284822</c:v>
                </c:pt>
                <c:pt idx="19">
                  <c:v>1.1003307690429642</c:v>
                </c:pt>
                <c:pt idx="20">
                  <c:v>1.0915222817006449</c:v>
                </c:pt>
                <c:pt idx="21">
                  <c:v>1.0874332099536848</c:v>
                </c:pt>
                <c:pt idx="22">
                  <c:v>1.0795601450339765</c:v>
                </c:pt>
                <c:pt idx="23">
                  <c:v>1.0734146364600632</c:v>
                </c:pt>
                <c:pt idx="24">
                  <c:v>1.0687469708941635</c:v>
                </c:pt>
                <c:pt idx="25">
                  <c:v>1.0636116590877434</c:v>
                </c:pt>
                <c:pt idx="26">
                  <c:v>1.0602906177944882</c:v>
                </c:pt>
                <c:pt idx="27">
                  <c:v>1.0609040448648932</c:v>
                </c:pt>
                <c:pt idx="28">
                  <c:v>1.0646849956294777</c:v>
                </c:pt>
                <c:pt idx="29">
                  <c:v>1.0692749803195338</c:v>
                </c:pt>
                <c:pt idx="30">
                  <c:v>1.0724525784926282</c:v>
                </c:pt>
                <c:pt idx="31">
                  <c:v>1.0760608799765166</c:v>
                </c:pt>
                <c:pt idx="32">
                  <c:v>1.0786728035078468</c:v>
                </c:pt>
                <c:pt idx="33">
                  <c:v>1.0809481007281643</c:v>
                </c:pt>
                <c:pt idx="34">
                  <c:v>1.0836378653068526</c:v>
                </c:pt>
                <c:pt idx="35">
                  <c:v>1.0864774937872723</c:v>
                </c:pt>
                <c:pt idx="36">
                  <c:v>1.0917373365693859</c:v>
                </c:pt>
                <c:pt idx="37">
                  <c:v>1.0950090547619034</c:v>
                </c:pt>
                <c:pt idx="38">
                  <c:v>1.1002078795885943</c:v>
                </c:pt>
                <c:pt idx="39">
                  <c:v>1.1063761281449807</c:v>
                </c:pt>
                <c:pt idx="40">
                  <c:v>1.1122359652990834</c:v>
                </c:pt>
                <c:pt idx="41">
                  <c:v>1.1208060491874732</c:v>
                </c:pt>
                <c:pt idx="42">
                  <c:v>1.127168168023154</c:v>
                </c:pt>
                <c:pt idx="43">
                  <c:v>1.1305763066619885</c:v>
                </c:pt>
                <c:pt idx="44">
                  <c:v>1.1359244297557789</c:v>
                </c:pt>
                <c:pt idx="45">
                  <c:v>1.1413084677902878</c:v>
                </c:pt>
                <c:pt idx="46">
                  <c:v>1.145629568949021</c:v>
                </c:pt>
                <c:pt idx="47">
                  <c:v>1.1510822763027366</c:v>
                </c:pt>
                <c:pt idx="48">
                  <c:v>1.1566191467481777</c:v>
                </c:pt>
                <c:pt idx="49">
                  <c:v>1.1609974359291855</c:v>
                </c:pt>
                <c:pt idx="50">
                  <c:v>1.1655938619960626</c:v>
                </c:pt>
                <c:pt idx="51">
                  <c:v>1.1697490253925127</c:v>
                </c:pt>
                <c:pt idx="52">
                  <c:v>1.1732902733347836</c:v>
                </c:pt>
                <c:pt idx="53">
                  <c:v>1.1771815453414807</c:v>
                </c:pt>
                <c:pt idx="54">
                  <c:v>1.1837950869759064</c:v>
                </c:pt>
                <c:pt idx="55">
                  <c:v>1.1883368569105544</c:v>
                </c:pt>
                <c:pt idx="56">
                  <c:v>1.1948323490029733</c:v>
                </c:pt>
                <c:pt idx="57">
                  <c:v>1.1976685704090007</c:v>
                </c:pt>
                <c:pt idx="58">
                  <c:v>1.2017060193215465</c:v>
                </c:pt>
                <c:pt idx="59">
                  <c:v>1.2044825310791702</c:v>
                </c:pt>
                <c:pt idx="60">
                  <c:v>1.209038519353411</c:v>
                </c:pt>
                <c:pt idx="61">
                  <c:v>1.2119925488414538</c:v>
                </c:pt>
                <c:pt idx="62">
                  <c:v>1.2168454077094106</c:v>
                </c:pt>
                <c:pt idx="63">
                  <c:v>1.2198288223987852</c:v>
                </c:pt>
                <c:pt idx="64">
                  <c:v>1.2229488766873893</c:v>
                </c:pt>
                <c:pt idx="65">
                  <c:v>1.2253771260214434</c:v>
                </c:pt>
                <c:pt idx="66">
                  <c:v>1.2278647491857926</c:v>
                </c:pt>
                <c:pt idx="67">
                  <c:v>1.2325160198432854</c:v>
                </c:pt>
                <c:pt idx="68">
                  <c:v>1.2361369734824748</c:v>
                </c:pt>
                <c:pt idx="69">
                  <c:v>1.2395245606785781</c:v>
                </c:pt>
                <c:pt idx="70">
                  <c:v>1.2444116360976862</c:v>
                </c:pt>
                <c:pt idx="71">
                  <c:v>1.2483843582519243</c:v>
                </c:pt>
                <c:pt idx="72">
                  <c:v>1.2514374909628332</c:v>
                </c:pt>
                <c:pt idx="73">
                  <c:v>1.2553644509965283</c:v>
                </c:pt>
                <c:pt idx="74">
                  <c:v>1.2589701826713615</c:v>
                </c:pt>
                <c:pt idx="75">
                  <c:v>1.2633996854170988</c:v>
                </c:pt>
                <c:pt idx="76">
                  <c:v>1.2692919189064462</c:v>
                </c:pt>
                <c:pt idx="77">
                  <c:v>1.272583353067074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1E-42D9-AD07-209A612E5F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All but 1935 naturally matched cohorts (closer frailty match so reduced NPH).</a:t>
            </a:r>
            <a:br>
              <a:rPr lang="en-US" baseline="0"/>
            </a:br>
            <a:r>
              <a:rPr lang="en-US" baseline="0"/>
              <a:t>No COVID benefit. Vaxxed do worse after booster shots instead of returning to pre-covid slope.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x1935'!$G$4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cat>
            <c:numRef>
              <c:f>'matched x1935'!$F$6:$F$163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x1935'!$G$6:$G$163</c:f>
              <c:numCache>
                <c:formatCode>General</c:formatCode>
                <c:ptCount val="158"/>
                <c:pt idx="0">
                  <c:v>938</c:v>
                </c:pt>
                <c:pt idx="1">
                  <c:v>1780</c:v>
                </c:pt>
                <c:pt idx="2">
                  <c:v>2588</c:v>
                </c:pt>
                <c:pt idx="3">
                  <c:v>3411</c:v>
                </c:pt>
                <c:pt idx="4">
                  <c:v>4219</c:v>
                </c:pt>
                <c:pt idx="5">
                  <c:v>5000</c:v>
                </c:pt>
                <c:pt idx="6">
                  <c:v>5794</c:v>
                </c:pt>
                <c:pt idx="7">
                  <c:v>6533</c:v>
                </c:pt>
                <c:pt idx="8">
                  <c:v>7326</c:v>
                </c:pt>
                <c:pt idx="9">
                  <c:v>8102</c:v>
                </c:pt>
                <c:pt idx="10">
                  <c:v>8809</c:v>
                </c:pt>
                <c:pt idx="11">
                  <c:v>9538</c:v>
                </c:pt>
                <c:pt idx="12">
                  <c:v>10284</c:v>
                </c:pt>
                <c:pt idx="13">
                  <c:v>11081</c:v>
                </c:pt>
                <c:pt idx="14">
                  <c:v>11865</c:v>
                </c:pt>
                <c:pt idx="15">
                  <c:v>12597</c:v>
                </c:pt>
                <c:pt idx="16">
                  <c:v>13326</c:v>
                </c:pt>
                <c:pt idx="17">
                  <c:v>14113</c:v>
                </c:pt>
                <c:pt idx="18">
                  <c:v>14990</c:v>
                </c:pt>
                <c:pt idx="19">
                  <c:v>15929</c:v>
                </c:pt>
                <c:pt idx="20">
                  <c:v>16938</c:v>
                </c:pt>
                <c:pt idx="21">
                  <c:v>18067</c:v>
                </c:pt>
                <c:pt idx="22">
                  <c:v>19334</c:v>
                </c:pt>
                <c:pt idx="23">
                  <c:v>20667</c:v>
                </c:pt>
                <c:pt idx="24">
                  <c:v>22030</c:v>
                </c:pt>
                <c:pt idx="25">
                  <c:v>23433</c:v>
                </c:pt>
                <c:pt idx="26">
                  <c:v>24736</c:v>
                </c:pt>
                <c:pt idx="27">
                  <c:v>25973</c:v>
                </c:pt>
                <c:pt idx="28">
                  <c:v>27130</c:v>
                </c:pt>
                <c:pt idx="29">
                  <c:v>28192</c:v>
                </c:pt>
                <c:pt idx="30">
                  <c:v>29202</c:v>
                </c:pt>
                <c:pt idx="31">
                  <c:v>30060</c:v>
                </c:pt>
                <c:pt idx="32">
                  <c:v>30929</c:v>
                </c:pt>
                <c:pt idx="33">
                  <c:v>31912</c:v>
                </c:pt>
                <c:pt idx="34">
                  <c:v>32914</c:v>
                </c:pt>
                <c:pt idx="35">
                  <c:v>33915</c:v>
                </c:pt>
                <c:pt idx="36">
                  <c:v>34862</c:v>
                </c:pt>
                <c:pt idx="37">
                  <c:v>35788</c:v>
                </c:pt>
                <c:pt idx="38">
                  <c:v>36659</c:v>
                </c:pt>
                <c:pt idx="39">
                  <c:v>37483</c:v>
                </c:pt>
                <c:pt idx="40">
                  <c:v>38384</c:v>
                </c:pt>
                <c:pt idx="41">
                  <c:v>39272</c:v>
                </c:pt>
                <c:pt idx="42">
                  <c:v>40098</c:v>
                </c:pt>
                <c:pt idx="43">
                  <c:v>40870</c:v>
                </c:pt>
                <c:pt idx="44">
                  <c:v>41604</c:v>
                </c:pt>
                <c:pt idx="45">
                  <c:v>42349</c:v>
                </c:pt>
                <c:pt idx="46">
                  <c:v>43144</c:v>
                </c:pt>
                <c:pt idx="47">
                  <c:v>43874</c:v>
                </c:pt>
                <c:pt idx="48">
                  <c:v>44541</c:v>
                </c:pt>
                <c:pt idx="49">
                  <c:v>45165</c:v>
                </c:pt>
                <c:pt idx="50">
                  <c:v>45827</c:v>
                </c:pt>
                <c:pt idx="51">
                  <c:v>46496</c:v>
                </c:pt>
                <c:pt idx="52">
                  <c:v>47156</c:v>
                </c:pt>
                <c:pt idx="53">
                  <c:v>47799</c:v>
                </c:pt>
                <c:pt idx="54">
                  <c:v>48522</c:v>
                </c:pt>
                <c:pt idx="55">
                  <c:v>49154</c:v>
                </c:pt>
                <c:pt idx="56">
                  <c:v>49797</c:v>
                </c:pt>
                <c:pt idx="57">
                  <c:v>50535</c:v>
                </c:pt>
                <c:pt idx="58">
                  <c:v>51249</c:v>
                </c:pt>
                <c:pt idx="59">
                  <c:v>51941</c:v>
                </c:pt>
                <c:pt idx="60">
                  <c:v>52697</c:v>
                </c:pt>
                <c:pt idx="61">
                  <c:v>53401</c:v>
                </c:pt>
                <c:pt idx="62">
                  <c:v>54122</c:v>
                </c:pt>
                <c:pt idx="63">
                  <c:v>54754</c:v>
                </c:pt>
                <c:pt idx="64">
                  <c:v>55508</c:v>
                </c:pt>
                <c:pt idx="65">
                  <c:v>56214</c:v>
                </c:pt>
                <c:pt idx="66">
                  <c:v>56976</c:v>
                </c:pt>
                <c:pt idx="67">
                  <c:v>57775</c:v>
                </c:pt>
                <c:pt idx="68">
                  <c:v>58603</c:v>
                </c:pt>
                <c:pt idx="69">
                  <c:v>59418</c:v>
                </c:pt>
                <c:pt idx="70">
                  <c:v>60162</c:v>
                </c:pt>
                <c:pt idx="71">
                  <c:v>60922</c:v>
                </c:pt>
                <c:pt idx="72">
                  <c:v>61631</c:v>
                </c:pt>
                <c:pt idx="73">
                  <c:v>62318</c:v>
                </c:pt>
                <c:pt idx="74">
                  <c:v>63014</c:v>
                </c:pt>
                <c:pt idx="75">
                  <c:v>63762</c:v>
                </c:pt>
                <c:pt idx="76">
                  <c:v>64539</c:v>
                </c:pt>
                <c:pt idx="77">
                  <c:v>65324</c:v>
                </c:pt>
                <c:pt idx="78">
                  <c:v>66167</c:v>
                </c:pt>
                <c:pt idx="79">
                  <c:v>67103</c:v>
                </c:pt>
                <c:pt idx="80">
                  <c:v>68125</c:v>
                </c:pt>
                <c:pt idx="81">
                  <c:v>69054</c:v>
                </c:pt>
                <c:pt idx="82">
                  <c:v>69909</c:v>
                </c:pt>
                <c:pt idx="83">
                  <c:v>70690</c:v>
                </c:pt>
                <c:pt idx="84">
                  <c:v>71396</c:v>
                </c:pt>
                <c:pt idx="85">
                  <c:v>72145</c:v>
                </c:pt>
                <c:pt idx="86">
                  <c:v>72877</c:v>
                </c:pt>
                <c:pt idx="87">
                  <c:v>73602</c:v>
                </c:pt>
                <c:pt idx="88">
                  <c:v>74324</c:v>
                </c:pt>
                <c:pt idx="89">
                  <c:v>75034</c:v>
                </c:pt>
                <c:pt idx="90">
                  <c:v>75723</c:v>
                </c:pt>
                <c:pt idx="91">
                  <c:v>76423</c:v>
                </c:pt>
                <c:pt idx="92">
                  <c:v>77124</c:v>
                </c:pt>
                <c:pt idx="93">
                  <c:v>77821</c:v>
                </c:pt>
                <c:pt idx="94">
                  <c:v>78501</c:v>
                </c:pt>
                <c:pt idx="95">
                  <c:v>79189</c:v>
                </c:pt>
                <c:pt idx="96">
                  <c:v>79852</c:v>
                </c:pt>
                <c:pt idx="97">
                  <c:v>80472</c:v>
                </c:pt>
                <c:pt idx="98">
                  <c:v>81178</c:v>
                </c:pt>
                <c:pt idx="99">
                  <c:v>81786</c:v>
                </c:pt>
                <c:pt idx="100">
                  <c:v>82410</c:v>
                </c:pt>
                <c:pt idx="101">
                  <c:v>83016</c:v>
                </c:pt>
                <c:pt idx="102">
                  <c:v>83622</c:v>
                </c:pt>
                <c:pt idx="103">
                  <c:v>84269</c:v>
                </c:pt>
                <c:pt idx="104">
                  <c:v>84912</c:v>
                </c:pt>
                <c:pt idx="105">
                  <c:v>85593</c:v>
                </c:pt>
                <c:pt idx="106">
                  <c:v>86198</c:v>
                </c:pt>
                <c:pt idx="107">
                  <c:v>86797</c:v>
                </c:pt>
                <c:pt idx="108">
                  <c:v>87435</c:v>
                </c:pt>
                <c:pt idx="109">
                  <c:v>88043</c:v>
                </c:pt>
                <c:pt idx="110">
                  <c:v>88586</c:v>
                </c:pt>
                <c:pt idx="111">
                  <c:v>89168</c:v>
                </c:pt>
                <c:pt idx="112">
                  <c:v>89766</c:v>
                </c:pt>
                <c:pt idx="113">
                  <c:v>90463</c:v>
                </c:pt>
                <c:pt idx="114">
                  <c:v>91076</c:v>
                </c:pt>
                <c:pt idx="115">
                  <c:v>91635</c:v>
                </c:pt>
                <c:pt idx="116">
                  <c:v>92243</c:v>
                </c:pt>
                <c:pt idx="117">
                  <c:v>92851</c:v>
                </c:pt>
                <c:pt idx="118">
                  <c:v>93489</c:v>
                </c:pt>
                <c:pt idx="119">
                  <c:v>94099</c:v>
                </c:pt>
                <c:pt idx="120">
                  <c:v>94788</c:v>
                </c:pt>
                <c:pt idx="121">
                  <c:v>95463</c:v>
                </c:pt>
                <c:pt idx="122">
                  <c:v>96117</c:v>
                </c:pt>
                <c:pt idx="123">
                  <c:v>96786</c:v>
                </c:pt>
                <c:pt idx="124">
                  <c:v>97460</c:v>
                </c:pt>
                <c:pt idx="125">
                  <c:v>98124</c:v>
                </c:pt>
                <c:pt idx="126">
                  <c:v>98823</c:v>
                </c:pt>
                <c:pt idx="127">
                  <c:v>99514</c:v>
                </c:pt>
                <c:pt idx="128">
                  <c:v>100252</c:v>
                </c:pt>
                <c:pt idx="129">
                  <c:v>101020</c:v>
                </c:pt>
                <c:pt idx="130">
                  <c:v>101705</c:v>
                </c:pt>
                <c:pt idx="131">
                  <c:v>102475</c:v>
                </c:pt>
                <c:pt idx="132">
                  <c:v>103226</c:v>
                </c:pt>
                <c:pt idx="133">
                  <c:v>103966</c:v>
                </c:pt>
                <c:pt idx="134">
                  <c:v>104646</c:v>
                </c:pt>
                <c:pt idx="135">
                  <c:v>105344</c:v>
                </c:pt>
                <c:pt idx="136">
                  <c:v>106063</c:v>
                </c:pt>
                <c:pt idx="137">
                  <c:v>106761</c:v>
                </c:pt>
                <c:pt idx="138">
                  <c:v>107488</c:v>
                </c:pt>
                <c:pt idx="139">
                  <c:v>108146</c:v>
                </c:pt>
                <c:pt idx="140">
                  <c:v>108751</c:v>
                </c:pt>
                <c:pt idx="141">
                  <c:v>109311</c:v>
                </c:pt>
                <c:pt idx="142">
                  <c:v>109961</c:v>
                </c:pt>
                <c:pt idx="143">
                  <c:v>110560</c:v>
                </c:pt>
                <c:pt idx="144">
                  <c:v>111156</c:v>
                </c:pt>
                <c:pt idx="145">
                  <c:v>111743</c:v>
                </c:pt>
                <c:pt idx="146">
                  <c:v>112314</c:v>
                </c:pt>
                <c:pt idx="147">
                  <c:v>112878</c:v>
                </c:pt>
                <c:pt idx="148">
                  <c:v>113453</c:v>
                </c:pt>
                <c:pt idx="149">
                  <c:v>113968</c:v>
                </c:pt>
                <c:pt idx="150">
                  <c:v>114536</c:v>
                </c:pt>
                <c:pt idx="151">
                  <c:v>115085</c:v>
                </c:pt>
                <c:pt idx="152">
                  <c:v>115633</c:v>
                </c:pt>
                <c:pt idx="153">
                  <c:v>116201</c:v>
                </c:pt>
                <c:pt idx="154">
                  <c:v>116787</c:v>
                </c:pt>
                <c:pt idx="155">
                  <c:v>117330</c:v>
                </c:pt>
                <c:pt idx="156">
                  <c:v>117850</c:v>
                </c:pt>
                <c:pt idx="157">
                  <c:v>118424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05-49F1-B6B7-F1679C3078F0}"/>
            </c:ext>
          </c:extLst>
        </c:ser>
        <c:ser>
          <c:idx val="3"/>
          <c:order val="1"/>
          <c:tx>
            <c:strRef>
              <c:f>'matched x1935'!$I$4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'matched x1935'!$F$6:$F$163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x1935'!$I$6:$I$163</c:f>
              <c:numCache>
                <c:formatCode>General</c:formatCode>
                <c:ptCount val="158"/>
                <c:pt idx="0">
                  <c:v>568</c:v>
                </c:pt>
                <c:pt idx="1">
                  <c:v>1207</c:v>
                </c:pt>
                <c:pt idx="2">
                  <c:v>1777</c:v>
                </c:pt>
                <c:pt idx="3">
                  <c:v>2370</c:v>
                </c:pt>
                <c:pt idx="4">
                  <c:v>3083</c:v>
                </c:pt>
                <c:pt idx="5">
                  <c:v>3730</c:v>
                </c:pt>
                <c:pt idx="6">
                  <c:v>4489</c:v>
                </c:pt>
                <c:pt idx="7">
                  <c:v>5192</c:v>
                </c:pt>
                <c:pt idx="8">
                  <c:v>5916</c:v>
                </c:pt>
                <c:pt idx="9">
                  <c:v>6623</c:v>
                </c:pt>
                <c:pt idx="10">
                  <c:v>7330</c:v>
                </c:pt>
                <c:pt idx="11">
                  <c:v>8079</c:v>
                </c:pt>
                <c:pt idx="12">
                  <c:v>8849</c:v>
                </c:pt>
                <c:pt idx="13">
                  <c:v>9631</c:v>
                </c:pt>
                <c:pt idx="14">
                  <c:v>10390</c:v>
                </c:pt>
                <c:pt idx="15">
                  <c:v>11177</c:v>
                </c:pt>
                <c:pt idx="16">
                  <c:v>11968</c:v>
                </c:pt>
                <c:pt idx="17">
                  <c:v>12785</c:v>
                </c:pt>
                <c:pt idx="18">
                  <c:v>13637</c:v>
                </c:pt>
                <c:pt idx="19">
                  <c:v>14651</c:v>
                </c:pt>
                <c:pt idx="20">
                  <c:v>15649</c:v>
                </c:pt>
                <c:pt idx="21">
                  <c:v>16669</c:v>
                </c:pt>
                <c:pt idx="22">
                  <c:v>17702</c:v>
                </c:pt>
                <c:pt idx="23">
                  <c:v>18771</c:v>
                </c:pt>
                <c:pt idx="24">
                  <c:v>19934</c:v>
                </c:pt>
                <c:pt idx="25">
                  <c:v>21050</c:v>
                </c:pt>
                <c:pt idx="26">
                  <c:v>22094</c:v>
                </c:pt>
                <c:pt idx="27">
                  <c:v>23098</c:v>
                </c:pt>
                <c:pt idx="28">
                  <c:v>24011</c:v>
                </c:pt>
                <c:pt idx="29">
                  <c:v>24873</c:v>
                </c:pt>
                <c:pt idx="30">
                  <c:v>25779</c:v>
                </c:pt>
                <c:pt idx="31">
                  <c:v>26631</c:v>
                </c:pt>
                <c:pt idx="32">
                  <c:v>27519</c:v>
                </c:pt>
                <c:pt idx="33">
                  <c:v>28478</c:v>
                </c:pt>
                <c:pt idx="34">
                  <c:v>29471</c:v>
                </c:pt>
                <c:pt idx="35">
                  <c:v>30441</c:v>
                </c:pt>
                <c:pt idx="36">
                  <c:v>31357</c:v>
                </c:pt>
                <c:pt idx="37">
                  <c:v>32270</c:v>
                </c:pt>
                <c:pt idx="38">
                  <c:v>33142</c:v>
                </c:pt>
                <c:pt idx="39">
                  <c:v>34051</c:v>
                </c:pt>
                <c:pt idx="40">
                  <c:v>34974</c:v>
                </c:pt>
                <c:pt idx="41">
                  <c:v>35953</c:v>
                </c:pt>
                <c:pt idx="42">
                  <c:v>36915</c:v>
                </c:pt>
                <c:pt idx="43">
                  <c:v>37825</c:v>
                </c:pt>
                <c:pt idx="44">
                  <c:v>38801</c:v>
                </c:pt>
                <c:pt idx="45">
                  <c:v>39720</c:v>
                </c:pt>
                <c:pt idx="46">
                  <c:v>40588</c:v>
                </c:pt>
                <c:pt idx="47">
                  <c:v>41470</c:v>
                </c:pt>
                <c:pt idx="48">
                  <c:v>42300</c:v>
                </c:pt>
                <c:pt idx="49">
                  <c:v>43055</c:v>
                </c:pt>
                <c:pt idx="50">
                  <c:v>43894</c:v>
                </c:pt>
                <c:pt idx="51">
                  <c:v>44749</c:v>
                </c:pt>
                <c:pt idx="52">
                  <c:v>45556</c:v>
                </c:pt>
                <c:pt idx="53">
                  <c:v>46360</c:v>
                </c:pt>
                <c:pt idx="54">
                  <c:v>47229</c:v>
                </c:pt>
                <c:pt idx="55">
                  <c:v>47989</c:v>
                </c:pt>
                <c:pt idx="56">
                  <c:v>48778</c:v>
                </c:pt>
                <c:pt idx="57">
                  <c:v>49779</c:v>
                </c:pt>
                <c:pt idx="58">
                  <c:v>50676</c:v>
                </c:pt>
                <c:pt idx="59">
                  <c:v>51641</c:v>
                </c:pt>
                <c:pt idx="60">
                  <c:v>52517</c:v>
                </c:pt>
                <c:pt idx="61">
                  <c:v>53398</c:v>
                </c:pt>
                <c:pt idx="62">
                  <c:v>54244</c:v>
                </c:pt>
                <c:pt idx="63">
                  <c:v>55085</c:v>
                </c:pt>
                <c:pt idx="64">
                  <c:v>55980</c:v>
                </c:pt>
                <c:pt idx="65">
                  <c:v>56919</c:v>
                </c:pt>
                <c:pt idx="66">
                  <c:v>57832</c:v>
                </c:pt>
                <c:pt idx="67">
                  <c:v>58793</c:v>
                </c:pt>
                <c:pt idx="68">
                  <c:v>59754</c:v>
                </c:pt>
                <c:pt idx="69">
                  <c:v>60708</c:v>
                </c:pt>
                <c:pt idx="70">
                  <c:v>61701</c:v>
                </c:pt>
                <c:pt idx="71">
                  <c:v>62664</c:v>
                </c:pt>
                <c:pt idx="72">
                  <c:v>63567</c:v>
                </c:pt>
                <c:pt idx="73">
                  <c:v>64529</c:v>
                </c:pt>
                <c:pt idx="74">
                  <c:v>65458</c:v>
                </c:pt>
                <c:pt idx="75">
                  <c:v>66397</c:v>
                </c:pt>
                <c:pt idx="76">
                  <c:v>67417</c:v>
                </c:pt>
                <c:pt idx="77">
                  <c:v>68433</c:v>
                </c:pt>
                <c:pt idx="78">
                  <c:v>69560</c:v>
                </c:pt>
                <c:pt idx="79">
                  <c:v>70873</c:v>
                </c:pt>
                <c:pt idx="80">
                  <c:v>72139</c:v>
                </c:pt>
                <c:pt idx="81">
                  <c:v>73396</c:v>
                </c:pt>
                <c:pt idx="82">
                  <c:v>74515</c:v>
                </c:pt>
                <c:pt idx="83">
                  <c:v>75550</c:v>
                </c:pt>
                <c:pt idx="84">
                  <c:v>76529</c:v>
                </c:pt>
                <c:pt idx="85">
                  <c:v>77516</c:v>
                </c:pt>
                <c:pt idx="86">
                  <c:v>78488</c:v>
                </c:pt>
                <c:pt idx="87">
                  <c:v>79460</c:v>
                </c:pt>
                <c:pt idx="88">
                  <c:v>80419</c:v>
                </c:pt>
                <c:pt idx="89">
                  <c:v>81411</c:v>
                </c:pt>
                <c:pt idx="90">
                  <c:v>82415</c:v>
                </c:pt>
                <c:pt idx="91">
                  <c:v>83353</c:v>
                </c:pt>
                <c:pt idx="92">
                  <c:v>84330</c:v>
                </c:pt>
                <c:pt idx="93">
                  <c:v>85280</c:v>
                </c:pt>
                <c:pt idx="94">
                  <c:v>86182</c:v>
                </c:pt>
                <c:pt idx="95">
                  <c:v>87126</c:v>
                </c:pt>
                <c:pt idx="96">
                  <c:v>88037</c:v>
                </c:pt>
                <c:pt idx="97">
                  <c:v>88946</c:v>
                </c:pt>
                <c:pt idx="98">
                  <c:v>89820</c:v>
                </c:pt>
                <c:pt idx="99">
                  <c:v>90657</c:v>
                </c:pt>
                <c:pt idx="100">
                  <c:v>91539</c:v>
                </c:pt>
                <c:pt idx="101">
                  <c:v>92340</c:v>
                </c:pt>
                <c:pt idx="102">
                  <c:v>93161</c:v>
                </c:pt>
                <c:pt idx="103">
                  <c:v>93996</c:v>
                </c:pt>
                <c:pt idx="104">
                  <c:v>94788</c:v>
                </c:pt>
                <c:pt idx="105">
                  <c:v>95665</c:v>
                </c:pt>
                <c:pt idx="106">
                  <c:v>96467</c:v>
                </c:pt>
                <c:pt idx="107">
                  <c:v>97293</c:v>
                </c:pt>
                <c:pt idx="108">
                  <c:v>98218</c:v>
                </c:pt>
                <c:pt idx="109">
                  <c:v>99070</c:v>
                </c:pt>
                <c:pt idx="110">
                  <c:v>99888</c:v>
                </c:pt>
                <c:pt idx="111">
                  <c:v>100693</c:v>
                </c:pt>
                <c:pt idx="112">
                  <c:v>101520</c:v>
                </c:pt>
                <c:pt idx="113">
                  <c:v>102408</c:v>
                </c:pt>
                <c:pt idx="114">
                  <c:v>103379</c:v>
                </c:pt>
                <c:pt idx="115">
                  <c:v>104253</c:v>
                </c:pt>
                <c:pt idx="116">
                  <c:v>105068</c:v>
                </c:pt>
                <c:pt idx="117">
                  <c:v>105946</c:v>
                </c:pt>
                <c:pt idx="118">
                  <c:v>106804</c:v>
                </c:pt>
                <c:pt idx="119">
                  <c:v>107644</c:v>
                </c:pt>
                <c:pt idx="120">
                  <c:v>108495</c:v>
                </c:pt>
                <c:pt idx="121">
                  <c:v>109440</c:v>
                </c:pt>
                <c:pt idx="122">
                  <c:v>110339</c:v>
                </c:pt>
                <c:pt idx="123">
                  <c:v>111296</c:v>
                </c:pt>
                <c:pt idx="124">
                  <c:v>112167</c:v>
                </c:pt>
                <c:pt idx="125">
                  <c:v>113085</c:v>
                </c:pt>
                <c:pt idx="126">
                  <c:v>114057</c:v>
                </c:pt>
                <c:pt idx="127">
                  <c:v>115035</c:v>
                </c:pt>
                <c:pt idx="128">
                  <c:v>116074</c:v>
                </c:pt>
                <c:pt idx="129">
                  <c:v>117092</c:v>
                </c:pt>
                <c:pt idx="130">
                  <c:v>118199</c:v>
                </c:pt>
                <c:pt idx="131">
                  <c:v>119238</c:v>
                </c:pt>
                <c:pt idx="132">
                  <c:v>120306</c:v>
                </c:pt>
                <c:pt idx="133">
                  <c:v>121282</c:v>
                </c:pt>
                <c:pt idx="134">
                  <c:v>122280</c:v>
                </c:pt>
                <c:pt idx="135">
                  <c:v>123235</c:v>
                </c:pt>
                <c:pt idx="136">
                  <c:v>124267</c:v>
                </c:pt>
                <c:pt idx="137">
                  <c:v>125242</c:v>
                </c:pt>
                <c:pt idx="138">
                  <c:v>126331</c:v>
                </c:pt>
                <c:pt idx="139">
                  <c:v>127318</c:v>
                </c:pt>
                <c:pt idx="140">
                  <c:v>128262</c:v>
                </c:pt>
                <c:pt idx="141">
                  <c:v>129179</c:v>
                </c:pt>
                <c:pt idx="142">
                  <c:v>130031</c:v>
                </c:pt>
                <c:pt idx="143">
                  <c:v>130903</c:v>
                </c:pt>
                <c:pt idx="144">
                  <c:v>131699</c:v>
                </c:pt>
                <c:pt idx="145">
                  <c:v>132579</c:v>
                </c:pt>
                <c:pt idx="146">
                  <c:v>133490</c:v>
                </c:pt>
                <c:pt idx="147">
                  <c:v>134305</c:v>
                </c:pt>
                <c:pt idx="148">
                  <c:v>135128</c:v>
                </c:pt>
                <c:pt idx="149">
                  <c:v>135913</c:v>
                </c:pt>
                <c:pt idx="150">
                  <c:v>136761</c:v>
                </c:pt>
                <c:pt idx="151">
                  <c:v>137561</c:v>
                </c:pt>
                <c:pt idx="152">
                  <c:v>138355</c:v>
                </c:pt>
                <c:pt idx="153">
                  <c:v>139165</c:v>
                </c:pt>
                <c:pt idx="154">
                  <c:v>139968</c:v>
                </c:pt>
                <c:pt idx="155">
                  <c:v>140755</c:v>
                </c:pt>
                <c:pt idx="156">
                  <c:v>141516</c:v>
                </c:pt>
                <c:pt idx="157">
                  <c:v>142355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05-49F1-B6B7-F1679C3078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Under 80</a:t>
            </a:r>
            <a:r>
              <a:rPr lang="en-US" baseline="0"/>
              <a:t> detailed deaths per week</a:t>
            </a:r>
            <a:br>
              <a:rPr lang="en-US" sz="1400" b="0" i="0" u="none" strike="noStrike" baseline="0">
                <a:effectLst/>
              </a:rPr>
            </a:br>
            <a:r>
              <a:rPr lang="en-US" sz="1400" b="0" i="0" u="none" strike="noStrike" baseline="0">
                <a:effectLst/>
              </a:rPr>
              <a:t>After the boosters roll  out, the curves diverge. Divergence happens right after booster shots roll out in Jan 2022. These curves are Dose 1,2  (vaxxed) and Dose 0.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x1935'!$B$251</c:f>
              <c:strCache>
                <c:ptCount val="1"/>
                <c:pt idx="0">
                  <c:v>unvaxxed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'matched x1935'!$A$252:$A$423</c:f>
              <c:numCache>
                <c:formatCode>m/d/yyyy</c:formatCode>
                <c:ptCount val="172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</c:numCache>
            </c:numRef>
          </c:cat>
          <c:val>
            <c:numRef>
              <c:f>'matched x1935'!$B$252:$B$423</c:f>
              <c:numCache>
                <c:formatCode>General</c:formatCode>
                <c:ptCount val="172"/>
                <c:pt idx="0">
                  <c:v>938</c:v>
                </c:pt>
                <c:pt idx="1">
                  <c:v>842</c:v>
                </c:pt>
                <c:pt idx="2">
                  <c:v>808</c:v>
                </c:pt>
                <c:pt idx="3">
                  <c:v>823</c:v>
                </c:pt>
                <c:pt idx="4">
                  <c:v>808</c:v>
                </c:pt>
                <c:pt idx="5">
                  <c:v>781</c:v>
                </c:pt>
                <c:pt idx="6">
                  <c:v>794</c:v>
                </c:pt>
                <c:pt idx="7">
                  <c:v>739</c:v>
                </c:pt>
                <c:pt idx="8">
                  <c:v>793</c:v>
                </c:pt>
                <c:pt idx="9">
                  <c:v>776</c:v>
                </c:pt>
                <c:pt idx="10">
                  <c:v>707</c:v>
                </c:pt>
                <c:pt idx="11">
                  <c:v>729</c:v>
                </c:pt>
                <c:pt idx="12">
                  <c:v>746</c:v>
                </c:pt>
                <c:pt idx="13">
                  <c:v>797</c:v>
                </c:pt>
                <c:pt idx="14">
                  <c:v>784</c:v>
                </c:pt>
                <c:pt idx="15">
                  <c:v>732</c:v>
                </c:pt>
                <c:pt idx="16">
                  <c:v>729</c:v>
                </c:pt>
                <c:pt idx="17">
                  <c:v>787</c:v>
                </c:pt>
                <c:pt idx="18">
                  <c:v>877</c:v>
                </c:pt>
                <c:pt idx="19">
                  <c:v>939</c:v>
                </c:pt>
                <c:pt idx="20">
                  <c:v>1009</c:v>
                </c:pt>
                <c:pt idx="21">
                  <c:v>1129</c:v>
                </c:pt>
                <c:pt idx="22">
                  <c:v>1267</c:v>
                </c:pt>
                <c:pt idx="23">
                  <c:v>1333</c:v>
                </c:pt>
                <c:pt idx="24">
                  <c:v>1363</c:v>
                </c:pt>
                <c:pt idx="25">
                  <c:v>1403</c:v>
                </c:pt>
                <c:pt idx="26">
                  <c:v>1303</c:v>
                </c:pt>
                <c:pt idx="27">
                  <c:v>1237</c:v>
                </c:pt>
                <c:pt idx="28">
                  <c:v>1157</c:v>
                </c:pt>
                <c:pt idx="29">
                  <c:v>1062</c:v>
                </c:pt>
                <c:pt idx="30">
                  <c:v>1010</c:v>
                </c:pt>
                <c:pt idx="31">
                  <c:v>858</c:v>
                </c:pt>
                <c:pt idx="32">
                  <c:v>869</c:v>
                </c:pt>
                <c:pt idx="33">
                  <c:v>983</c:v>
                </c:pt>
                <c:pt idx="34">
                  <c:v>1002</c:v>
                </c:pt>
                <c:pt idx="35">
                  <c:v>1001</c:v>
                </c:pt>
                <c:pt idx="36">
                  <c:v>947</c:v>
                </c:pt>
                <c:pt idx="37">
                  <c:v>926</c:v>
                </c:pt>
                <c:pt idx="38">
                  <c:v>871</c:v>
                </c:pt>
                <c:pt idx="39">
                  <c:v>824</c:v>
                </c:pt>
                <c:pt idx="40">
                  <c:v>901</c:v>
                </c:pt>
                <c:pt idx="41">
                  <c:v>888</c:v>
                </c:pt>
                <c:pt idx="42">
                  <c:v>826</c:v>
                </c:pt>
                <c:pt idx="43">
                  <c:v>772</c:v>
                </c:pt>
                <c:pt idx="44">
                  <c:v>734</c:v>
                </c:pt>
                <c:pt idx="45">
                  <c:v>745</c:v>
                </c:pt>
                <c:pt idx="46">
                  <c:v>795</c:v>
                </c:pt>
                <c:pt idx="47">
                  <c:v>730</c:v>
                </c:pt>
                <c:pt idx="48">
                  <c:v>667</c:v>
                </c:pt>
                <c:pt idx="49">
                  <c:v>624</c:v>
                </c:pt>
                <c:pt idx="50">
                  <c:v>662</c:v>
                </c:pt>
                <c:pt idx="51">
                  <c:v>669</c:v>
                </c:pt>
                <c:pt idx="52">
                  <c:v>660</c:v>
                </c:pt>
                <c:pt idx="53">
                  <c:v>643</c:v>
                </c:pt>
                <c:pt idx="54">
                  <c:v>723</c:v>
                </c:pt>
                <c:pt idx="55">
                  <c:v>632</c:v>
                </c:pt>
                <c:pt idx="56">
                  <c:v>643</c:v>
                </c:pt>
                <c:pt idx="57">
                  <c:v>738</c:v>
                </c:pt>
                <c:pt idx="58">
                  <c:v>714</c:v>
                </c:pt>
                <c:pt idx="59">
                  <c:v>692</c:v>
                </c:pt>
                <c:pt idx="60">
                  <c:v>756</c:v>
                </c:pt>
                <c:pt idx="61">
                  <c:v>704</c:v>
                </c:pt>
                <c:pt idx="62">
                  <c:v>721</c:v>
                </c:pt>
                <c:pt idx="63">
                  <c:v>632</c:v>
                </c:pt>
                <c:pt idx="64">
                  <c:v>754</c:v>
                </c:pt>
                <c:pt idx="65">
                  <c:v>706</c:v>
                </c:pt>
                <c:pt idx="66">
                  <c:v>762</c:v>
                </c:pt>
                <c:pt idx="67">
                  <c:v>799</c:v>
                </c:pt>
                <c:pt idx="68">
                  <c:v>828</c:v>
                </c:pt>
                <c:pt idx="69">
                  <c:v>815</c:v>
                </c:pt>
                <c:pt idx="70">
                  <c:v>744</c:v>
                </c:pt>
                <c:pt idx="71">
                  <c:v>760</c:v>
                </c:pt>
                <c:pt idx="72">
                  <c:v>709</c:v>
                </c:pt>
                <c:pt idx="73">
                  <c:v>687</c:v>
                </c:pt>
                <c:pt idx="74">
                  <c:v>696</c:v>
                </c:pt>
                <c:pt idx="75">
                  <c:v>748</c:v>
                </c:pt>
                <c:pt idx="76">
                  <c:v>777</c:v>
                </c:pt>
                <c:pt idx="77">
                  <c:v>785</c:v>
                </c:pt>
                <c:pt idx="78">
                  <c:v>843</c:v>
                </c:pt>
                <c:pt idx="79">
                  <c:v>936</c:v>
                </c:pt>
                <c:pt idx="80">
                  <c:v>1022</c:v>
                </c:pt>
                <c:pt idx="81">
                  <c:v>929</c:v>
                </c:pt>
                <c:pt idx="82">
                  <c:v>855</c:v>
                </c:pt>
                <c:pt idx="83">
                  <c:v>781</c:v>
                </c:pt>
                <c:pt idx="84">
                  <c:v>706</c:v>
                </c:pt>
                <c:pt idx="85">
                  <c:v>749</c:v>
                </c:pt>
                <c:pt idx="86">
                  <c:v>732</c:v>
                </c:pt>
                <c:pt idx="87">
                  <c:v>725</c:v>
                </c:pt>
                <c:pt idx="88">
                  <c:v>722</c:v>
                </c:pt>
                <c:pt idx="89">
                  <c:v>710</c:v>
                </c:pt>
                <c:pt idx="90">
                  <c:v>689</c:v>
                </c:pt>
                <c:pt idx="91">
                  <c:v>700</c:v>
                </c:pt>
                <c:pt idx="92">
                  <c:v>701</c:v>
                </c:pt>
                <c:pt idx="93">
                  <c:v>697</c:v>
                </c:pt>
                <c:pt idx="94">
                  <c:v>680</c:v>
                </c:pt>
                <c:pt idx="95">
                  <c:v>688</c:v>
                </c:pt>
                <c:pt idx="96">
                  <c:v>663</c:v>
                </c:pt>
                <c:pt idx="97">
                  <c:v>620</c:v>
                </c:pt>
                <c:pt idx="98">
                  <c:v>706</c:v>
                </c:pt>
                <c:pt idx="99">
                  <c:v>608</c:v>
                </c:pt>
                <c:pt idx="100">
                  <c:v>624</c:v>
                </c:pt>
                <c:pt idx="101">
                  <c:v>606</c:v>
                </c:pt>
                <c:pt idx="102">
                  <c:v>606</c:v>
                </c:pt>
                <c:pt idx="103">
                  <c:v>647</c:v>
                </c:pt>
                <c:pt idx="104">
                  <c:v>643</c:v>
                </c:pt>
                <c:pt idx="105">
                  <c:v>681</c:v>
                </c:pt>
                <c:pt idx="106">
                  <c:v>605</c:v>
                </c:pt>
                <c:pt idx="107">
                  <c:v>599</c:v>
                </c:pt>
                <c:pt idx="108">
                  <c:v>638</c:v>
                </c:pt>
                <c:pt idx="109">
                  <c:v>608</c:v>
                </c:pt>
                <c:pt idx="110">
                  <c:v>543</c:v>
                </c:pt>
                <c:pt idx="111">
                  <c:v>582</c:v>
                </c:pt>
                <c:pt idx="112">
                  <c:v>598</c:v>
                </c:pt>
                <c:pt idx="113">
                  <c:v>697</c:v>
                </c:pt>
                <c:pt idx="114">
                  <c:v>613</c:v>
                </c:pt>
                <c:pt idx="115">
                  <c:v>559</c:v>
                </c:pt>
                <c:pt idx="116">
                  <c:v>608</c:v>
                </c:pt>
                <c:pt idx="117">
                  <c:v>608</c:v>
                </c:pt>
                <c:pt idx="118">
                  <c:v>638</c:v>
                </c:pt>
                <c:pt idx="119">
                  <c:v>610</c:v>
                </c:pt>
                <c:pt idx="120">
                  <c:v>689</c:v>
                </c:pt>
                <c:pt idx="121">
                  <c:v>675</c:v>
                </c:pt>
                <c:pt idx="122">
                  <c:v>654</c:v>
                </c:pt>
                <c:pt idx="123">
                  <c:v>669</c:v>
                </c:pt>
                <c:pt idx="124">
                  <c:v>674</c:v>
                </c:pt>
                <c:pt idx="125">
                  <c:v>664</c:v>
                </c:pt>
                <c:pt idx="126">
                  <c:v>699</c:v>
                </c:pt>
                <c:pt idx="127">
                  <c:v>691</c:v>
                </c:pt>
                <c:pt idx="128">
                  <c:v>738</c:v>
                </c:pt>
                <c:pt idx="129">
                  <c:v>768</c:v>
                </c:pt>
                <c:pt idx="130">
                  <c:v>685</c:v>
                </c:pt>
                <c:pt idx="131">
                  <c:v>770</c:v>
                </c:pt>
                <c:pt idx="132">
                  <c:v>751</c:v>
                </c:pt>
                <c:pt idx="133">
                  <c:v>740</c:v>
                </c:pt>
                <c:pt idx="134">
                  <c:v>680</c:v>
                </c:pt>
                <c:pt idx="135">
                  <c:v>698</c:v>
                </c:pt>
                <c:pt idx="136">
                  <c:v>719</c:v>
                </c:pt>
                <c:pt idx="137">
                  <c:v>698</c:v>
                </c:pt>
                <c:pt idx="138">
                  <c:v>727</c:v>
                </c:pt>
                <c:pt idx="139">
                  <c:v>658</c:v>
                </c:pt>
                <c:pt idx="140">
                  <c:v>605</c:v>
                </c:pt>
                <c:pt idx="141">
                  <c:v>560</c:v>
                </c:pt>
                <c:pt idx="142">
                  <c:v>650</c:v>
                </c:pt>
                <c:pt idx="143">
                  <c:v>599</c:v>
                </c:pt>
                <c:pt idx="144">
                  <c:v>596</c:v>
                </c:pt>
                <c:pt idx="145">
                  <c:v>587</c:v>
                </c:pt>
                <c:pt idx="146">
                  <c:v>571</c:v>
                </c:pt>
                <c:pt idx="147">
                  <c:v>564</c:v>
                </c:pt>
                <c:pt idx="148">
                  <c:v>575</c:v>
                </c:pt>
                <c:pt idx="149">
                  <c:v>515</c:v>
                </c:pt>
                <c:pt idx="150">
                  <c:v>568</c:v>
                </c:pt>
                <c:pt idx="151">
                  <c:v>549</c:v>
                </c:pt>
                <c:pt idx="152">
                  <c:v>548</c:v>
                </c:pt>
                <c:pt idx="153">
                  <c:v>568</c:v>
                </c:pt>
                <c:pt idx="154">
                  <c:v>586</c:v>
                </c:pt>
                <c:pt idx="155">
                  <c:v>543</c:v>
                </c:pt>
                <c:pt idx="156">
                  <c:v>520</c:v>
                </c:pt>
                <c:pt idx="157">
                  <c:v>574</c:v>
                </c:pt>
                <c:pt idx="158">
                  <c:v>565</c:v>
                </c:pt>
                <c:pt idx="159">
                  <c:v>466</c:v>
                </c:pt>
                <c:pt idx="160">
                  <c:v>551</c:v>
                </c:pt>
                <c:pt idx="161">
                  <c:v>482</c:v>
                </c:pt>
                <c:pt idx="162">
                  <c:v>500</c:v>
                </c:pt>
                <c:pt idx="163">
                  <c:v>508</c:v>
                </c:pt>
                <c:pt idx="164">
                  <c:v>473</c:v>
                </c:pt>
                <c:pt idx="165">
                  <c:v>451</c:v>
                </c:pt>
                <c:pt idx="166">
                  <c:v>437</c:v>
                </c:pt>
                <c:pt idx="167">
                  <c:v>420</c:v>
                </c:pt>
                <c:pt idx="168">
                  <c:v>268</c:v>
                </c:pt>
                <c:pt idx="169">
                  <c:v>253</c:v>
                </c:pt>
                <c:pt idx="170">
                  <c:v>195</c:v>
                </c:pt>
                <c:pt idx="171">
                  <c:v>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47-4938-905E-B8FA4E20D817}"/>
            </c:ext>
          </c:extLst>
        </c:ser>
        <c:ser>
          <c:idx val="1"/>
          <c:order val="1"/>
          <c:tx>
            <c:strRef>
              <c:f>'matched x1935'!$C$251</c:f>
              <c:strCache>
                <c:ptCount val="1"/>
                <c:pt idx="0">
                  <c:v>vaxxed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x1935'!$A$252:$A$423</c:f>
              <c:numCache>
                <c:formatCode>m/d/yyyy</c:formatCode>
                <c:ptCount val="172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</c:numCache>
            </c:numRef>
          </c:cat>
          <c:val>
            <c:numRef>
              <c:f>'matched x1935'!$C$252:$C$423</c:f>
              <c:numCache>
                <c:formatCode>General</c:formatCode>
                <c:ptCount val="172"/>
                <c:pt idx="0">
                  <c:v>842</c:v>
                </c:pt>
                <c:pt idx="1">
                  <c:v>914</c:v>
                </c:pt>
                <c:pt idx="2">
                  <c:v>804</c:v>
                </c:pt>
                <c:pt idx="3">
                  <c:v>845</c:v>
                </c:pt>
                <c:pt idx="4">
                  <c:v>961</c:v>
                </c:pt>
                <c:pt idx="5">
                  <c:v>906</c:v>
                </c:pt>
                <c:pt idx="6">
                  <c:v>1022</c:v>
                </c:pt>
                <c:pt idx="7">
                  <c:v>963</c:v>
                </c:pt>
                <c:pt idx="8">
                  <c:v>982</c:v>
                </c:pt>
                <c:pt idx="9">
                  <c:v>957</c:v>
                </c:pt>
                <c:pt idx="10">
                  <c:v>978</c:v>
                </c:pt>
                <c:pt idx="11">
                  <c:v>1003</c:v>
                </c:pt>
                <c:pt idx="12">
                  <c:v>1059</c:v>
                </c:pt>
                <c:pt idx="13">
                  <c:v>1066</c:v>
                </c:pt>
                <c:pt idx="14">
                  <c:v>1029</c:v>
                </c:pt>
                <c:pt idx="15">
                  <c:v>1047</c:v>
                </c:pt>
                <c:pt idx="16">
                  <c:v>1086</c:v>
                </c:pt>
                <c:pt idx="17">
                  <c:v>1101</c:v>
                </c:pt>
                <c:pt idx="18">
                  <c:v>1146</c:v>
                </c:pt>
                <c:pt idx="19">
                  <c:v>1309</c:v>
                </c:pt>
                <c:pt idx="20">
                  <c:v>1308</c:v>
                </c:pt>
                <c:pt idx="21">
                  <c:v>1355</c:v>
                </c:pt>
                <c:pt idx="22">
                  <c:v>1367</c:v>
                </c:pt>
                <c:pt idx="23">
                  <c:v>1464</c:v>
                </c:pt>
                <c:pt idx="24">
                  <c:v>1528</c:v>
                </c:pt>
                <c:pt idx="25">
                  <c:v>1503</c:v>
                </c:pt>
                <c:pt idx="26">
                  <c:v>1403</c:v>
                </c:pt>
                <c:pt idx="27">
                  <c:v>1347</c:v>
                </c:pt>
                <c:pt idx="28">
                  <c:v>1241</c:v>
                </c:pt>
                <c:pt idx="29">
                  <c:v>1144</c:v>
                </c:pt>
                <c:pt idx="30">
                  <c:v>1216</c:v>
                </c:pt>
                <c:pt idx="31">
                  <c:v>1140</c:v>
                </c:pt>
                <c:pt idx="32">
                  <c:v>1188</c:v>
                </c:pt>
                <c:pt idx="33">
                  <c:v>1274</c:v>
                </c:pt>
                <c:pt idx="34">
                  <c:v>1313</c:v>
                </c:pt>
                <c:pt idx="35">
                  <c:v>1277</c:v>
                </c:pt>
                <c:pt idx="36">
                  <c:v>1222</c:v>
                </c:pt>
                <c:pt idx="37">
                  <c:v>1195</c:v>
                </c:pt>
                <c:pt idx="38">
                  <c:v>1181</c:v>
                </c:pt>
                <c:pt idx="39">
                  <c:v>1203</c:v>
                </c:pt>
                <c:pt idx="40">
                  <c:v>1262</c:v>
                </c:pt>
                <c:pt idx="41">
                  <c:v>1303</c:v>
                </c:pt>
                <c:pt idx="42">
                  <c:v>1294</c:v>
                </c:pt>
                <c:pt idx="43">
                  <c:v>1247</c:v>
                </c:pt>
                <c:pt idx="44">
                  <c:v>1285</c:v>
                </c:pt>
                <c:pt idx="45">
                  <c:v>1221</c:v>
                </c:pt>
                <c:pt idx="46">
                  <c:v>1192</c:v>
                </c:pt>
                <c:pt idx="47">
                  <c:v>1187</c:v>
                </c:pt>
                <c:pt idx="48">
                  <c:v>1127</c:v>
                </c:pt>
                <c:pt idx="49">
                  <c:v>1054</c:v>
                </c:pt>
                <c:pt idx="50">
                  <c:v>1113</c:v>
                </c:pt>
                <c:pt idx="51">
                  <c:v>1155</c:v>
                </c:pt>
                <c:pt idx="52">
                  <c:v>1073</c:v>
                </c:pt>
                <c:pt idx="53">
                  <c:v>1061</c:v>
                </c:pt>
                <c:pt idx="54">
                  <c:v>1186</c:v>
                </c:pt>
                <c:pt idx="55">
                  <c:v>1028</c:v>
                </c:pt>
                <c:pt idx="56">
                  <c:v>1060</c:v>
                </c:pt>
                <c:pt idx="57">
                  <c:v>1318</c:v>
                </c:pt>
                <c:pt idx="58">
                  <c:v>1195</c:v>
                </c:pt>
                <c:pt idx="59">
                  <c:v>1264</c:v>
                </c:pt>
                <c:pt idx="60">
                  <c:v>1169</c:v>
                </c:pt>
                <c:pt idx="61">
                  <c:v>1175</c:v>
                </c:pt>
                <c:pt idx="62">
                  <c:v>1125</c:v>
                </c:pt>
                <c:pt idx="63">
                  <c:v>1140</c:v>
                </c:pt>
                <c:pt idx="64">
                  <c:v>1167</c:v>
                </c:pt>
                <c:pt idx="65">
                  <c:v>1240</c:v>
                </c:pt>
                <c:pt idx="66">
                  <c:v>1248</c:v>
                </c:pt>
                <c:pt idx="67">
                  <c:v>1283</c:v>
                </c:pt>
                <c:pt idx="68">
                  <c:v>1285</c:v>
                </c:pt>
                <c:pt idx="69">
                  <c:v>1270</c:v>
                </c:pt>
                <c:pt idx="70">
                  <c:v>1290</c:v>
                </c:pt>
                <c:pt idx="71">
                  <c:v>1247</c:v>
                </c:pt>
                <c:pt idx="72">
                  <c:v>1193</c:v>
                </c:pt>
                <c:pt idx="73">
                  <c:v>1295</c:v>
                </c:pt>
                <c:pt idx="74">
                  <c:v>1263</c:v>
                </c:pt>
                <c:pt idx="75">
                  <c:v>1260</c:v>
                </c:pt>
                <c:pt idx="76">
                  <c:v>1355</c:v>
                </c:pt>
                <c:pt idx="77">
                  <c:v>1361</c:v>
                </c:pt>
                <c:pt idx="78">
                  <c:v>1531</c:v>
                </c:pt>
                <c:pt idx="79">
                  <c:v>1701</c:v>
                </c:pt>
                <c:pt idx="80">
                  <c:v>1709</c:v>
                </c:pt>
                <c:pt idx="81">
                  <c:v>1653</c:v>
                </c:pt>
                <c:pt idx="82">
                  <c:v>1485</c:v>
                </c:pt>
                <c:pt idx="83">
                  <c:v>1403</c:v>
                </c:pt>
                <c:pt idx="84">
                  <c:v>1322</c:v>
                </c:pt>
                <c:pt idx="85">
                  <c:v>1309</c:v>
                </c:pt>
                <c:pt idx="86">
                  <c:v>1298</c:v>
                </c:pt>
                <c:pt idx="87">
                  <c:v>1322</c:v>
                </c:pt>
                <c:pt idx="88">
                  <c:v>1285</c:v>
                </c:pt>
                <c:pt idx="89">
                  <c:v>1315</c:v>
                </c:pt>
                <c:pt idx="90">
                  <c:v>1363</c:v>
                </c:pt>
                <c:pt idx="91">
                  <c:v>1233</c:v>
                </c:pt>
                <c:pt idx="92">
                  <c:v>1303</c:v>
                </c:pt>
                <c:pt idx="93">
                  <c:v>1228</c:v>
                </c:pt>
                <c:pt idx="94">
                  <c:v>1191</c:v>
                </c:pt>
                <c:pt idx="95">
                  <c:v>1299</c:v>
                </c:pt>
                <c:pt idx="96">
                  <c:v>1225</c:v>
                </c:pt>
                <c:pt idx="97">
                  <c:v>1209</c:v>
                </c:pt>
                <c:pt idx="98">
                  <c:v>1169</c:v>
                </c:pt>
                <c:pt idx="99">
                  <c:v>1143</c:v>
                </c:pt>
                <c:pt idx="100">
                  <c:v>1165</c:v>
                </c:pt>
                <c:pt idx="101">
                  <c:v>1119</c:v>
                </c:pt>
                <c:pt idx="102">
                  <c:v>1122</c:v>
                </c:pt>
                <c:pt idx="103">
                  <c:v>1121</c:v>
                </c:pt>
                <c:pt idx="104">
                  <c:v>1086</c:v>
                </c:pt>
                <c:pt idx="105">
                  <c:v>1183</c:v>
                </c:pt>
                <c:pt idx="106">
                  <c:v>1082</c:v>
                </c:pt>
                <c:pt idx="107">
                  <c:v>1132</c:v>
                </c:pt>
                <c:pt idx="108">
                  <c:v>1216</c:v>
                </c:pt>
                <c:pt idx="109">
                  <c:v>1135</c:v>
                </c:pt>
                <c:pt idx="110">
                  <c:v>1139</c:v>
                </c:pt>
                <c:pt idx="111">
                  <c:v>1078</c:v>
                </c:pt>
                <c:pt idx="112">
                  <c:v>1160</c:v>
                </c:pt>
                <c:pt idx="113">
                  <c:v>1185</c:v>
                </c:pt>
                <c:pt idx="114">
                  <c:v>1324</c:v>
                </c:pt>
                <c:pt idx="115">
                  <c:v>1140</c:v>
                </c:pt>
                <c:pt idx="116">
                  <c:v>1114</c:v>
                </c:pt>
                <c:pt idx="117">
                  <c:v>1152</c:v>
                </c:pt>
                <c:pt idx="118">
                  <c:v>1177</c:v>
                </c:pt>
                <c:pt idx="119">
                  <c:v>1107</c:v>
                </c:pt>
                <c:pt idx="120">
                  <c:v>1170</c:v>
                </c:pt>
                <c:pt idx="121">
                  <c:v>1326</c:v>
                </c:pt>
                <c:pt idx="122">
                  <c:v>1273</c:v>
                </c:pt>
                <c:pt idx="123">
                  <c:v>1302</c:v>
                </c:pt>
                <c:pt idx="124">
                  <c:v>1212</c:v>
                </c:pt>
                <c:pt idx="125">
                  <c:v>1234</c:v>
                </c:pt>
                <c:pt idx="126">
                  <c:v>1337</c:v>
                </c:pt>
                <c:pt idx="127">
                  <c:v>1328</c:v>
                </c:pt>
                <c:pt idx="128">
                  <c:v>1387</c:v>
                </c:pt>
                <c:pt idx="129">
                  <c:v>1420</c:v>
                </c:pt>
                <c:pt idx="130">
                  <c:v>1444</c:v>
                </c:pt>
                <c:pt idx="131">
                  <c:v>1396</c:v>
                </c:pt>
                <c:pt idx="132">
                  <c:v>1425</c:v>
                </c:pt>
                <c:pt idx="133">
                  <c:v>1311</c:v>
                </c:pt>
                <c:pt idx="134">
                  <c:v>1332</c:v>
                </c:pt>
                <c:pt idx="135">
                  <c:v>1330</c:v>
                </c:pt>
                <c:pt idx="136">
                  <c:v>1406</c:v>
                </c:pt>
                <c:pt idx="137">
                  <c:v>1329</c:v>
                </c:pt>
                <c:pt idx="138">
                  <c:v>1482</c:v>
                </c:pt>
                <c:pt idx="139">
                  <c:v>1304</c:v>
                </c:pt>
                <c:pt idx="140">
                  <c:v>1330</c:v>
                </c:pt>
                <c:pt idx="141">
                  <c:v>1239</c:v>
                </c:pt>
                <c:pt idx="142">
                  <c:v>1122</c:v>
                </c:pt>
                <c:pt idx="143">
                  <c:v>1155</c:v>
                </c:pt>
                <c:pt idx="144">
                  <c:v>1107</c:v>
                </c:pt>
                <c:pt idx="145">
                  <c:v>1198</c:v>
                </c:pt>
                <c:pt idx="146">
                  <c:v>1207</c:v>
                </c:pt>
                <c:pt idx="147">
                  <c:v>1092</c:v>
                </c:pt>
                <c:pt idx="148">
                  <c:v>1094</c:v>
                </c:pt>
                <c:pt idx="149">
                  <c:v>1055</c:v>
                </c:pt>
                <c:pt idx="150">
                  <c:v>1140</c:v>
                </c:pt>
                <c:pt idx="151">
                  <c:v>1087</c:v>
                </c:pt>
                <c:pt idx="152">
                  <c:v>1081</c:v>
                </c:pt>
                <c:pt idx="153">
                  <c:v>1136</c:v>
                </c:pt>
                <c:pt idx="154">
                  <c:v>1075</c:v>
                </c:pt>
                <c:pt idx="155">
                  <c:v>1058</c:v>
                </c:pt>
                <c:pt idx="156">
                  <c:v>1027</c:v>
                </c:pt>
                <c:pt idx="157">
                  <c:v>1136</c:v>
                </c:pt>
                <c:pt idx="158">
                  <c:v>1160</c:v>
                </c:pt>
                <c:pt idx="159">
                  <c:v>924</c:v>
                </c:pt>
                <c:pt idx="160">
                  <c:v>1050</c:v>
                </c:pt>
                <c:pt idx="161">
                  <c:v>939</c:v>
                </c:pt>
                <c:pt idx="162">
                  <c:v>987</c:v>
                </c:pt>
                <c:pt idx="163">
                  <c:v>953</c:v>
                </c:pt>
                <c:pt idx="164">
                  <c:v>915</c:v>
                </c:pt>
                <c:pt idx="165">
                  <c:v>827</c:v>
                </c:pt>
                <c:pt idx="166">
                  <c:v>870</c:v>
                </c:pt>
                <c:pt idx="167">
                  <c:v>847</c:v>
                </c:pt>
                <c:pt idx="168">
                  <c:v>557</c:v>
                </c:pt>
                <c:pt idx="169">
                  <c:v>573</c:v>
                </c:pt>
                <c:pt idx="170">
                  <c:v>431</c:v>
                </c:pt>
                <c:pt idx="171">
                  <c:v>364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47-4938-905E-B8FA4E20D8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5262272"/>
        <c:axId val="1365261312"/>
      </c:lineChart>
      <c:dateAx>
        <c:axId val="136526227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261312"/>
        <c:crosses val="autoZero"/>
        <c:auto val="1"/>
        <c:lblOffset val="100"/>
        <c:baseTimeUnit val="days"/>
      </c:dateAx>
      <c:valAx>
        <c:axId val="136526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262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[KCORv2.xlsx]matched x1940!PivotTable4</c:name>
    <c:fmtId val="15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'matched x1940'!$B$5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'matched x1940'!$A$6:$A$246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x1940'!$B$6:$B$246</c:f>
              <c:numCache>
                <c:formatCode>General</c:formatCode>
                <c:ptCount val="241"/>
                <c:pt idx="0">
                  <c:v>2150</c:v>
                </c:pt>
                <c:pt idx="1">
                  <c:v>2158</c:v>
                </c:pt>
                <c:pt idx="2">
                  <c:v>2219</c:v>
                </c:pt>
                <c:pt idx="3">
                  <c:v>2158</c:v>
                </c:pt>
                <c:pt idx="4">
                  <c:v>2151</c:v>
                </c:pt>
                <c:pt idx="5">
                  <c:v>2060</c:v>
                </c:pt>
                <c:pt idx="6">
                  <c:v>1923</c:v>
                </c:pt>
                <c:pt idx="7">
                  <c:v>1863</c:v>
                </c:pt>
                <c:pt idx="8">
                  <c:v>1920</c:v>
                </c:pt>
                <c:pt idx="9">
                  <c:v>1807</c:v>
                </c:pt>
                <c:pt idx="10">
                  <c:v>1854</c:v>
                </c:pt>
                <c:pt idx="11">
                  <c:v>1719</c:v>
                </c:pt>
                <c:pt idx="12">
                  <c:v>1756</c:v>
                </c:pt>
                <c:pt idx="13">
                  <c:v>1940</c:v>
                </c:pt>
                <c:pt idx="14">
                  <c:v>1821</c:v>
                </c:pt>
                <c:pt idx="15">
                  <c:v>1843</c:v>
                </c:pt>
                <c:pt idx="16">
                  <c:v>1881</c:v>
                </c:pt>
                <c:pt idx="17">
                  <c:v>1919</c:v>
                </c:pt>
                <c:pt idx="18">
                  <c:v>1811</c:v>
                </c:pt>
                <c:pt idx="19">
                  <c:v>1796</c:v>
                </c:pt>
                <c:pt idx="20">
                  <c:v>1926</c:v>
                </c:pt>
                <c:pt idx="21">
                  <c:v>1970</c:v>
                </c:pt>
                <c:pt idx="22">
                  <c:v>1941</c:v>
                </c:pt>
                <c:pt idx="23">
                  <c:v>1983</c:v>
                </c:pt>
                <c:pt idx="24">
                  <c:v>1901</c:v>
                </c:pt>
                <c:pt idx="25">
                  <c:v>1832</c:v>
                </c:pt>
                <c:pt idx="26">
                  <c:v>1834</c:v>
                </c:pt>
                <c:pt idx="27">
                  <c:v>1859</c:v>
                </c:pt>
                <c:pt idx="28">
                  <c:v>1977</c:v>
                </c:pt>
                <c:pt idx="29">
                  <c:v>2150</c:v>
                </c:pt>
                <c:pt idx="30">
                  <c:v>2100</c:v>
                </c:pt>
                <c:pt idx="31">
                  <c:v>2289</c:v>
                </c:pt>
                <c:pt idx="32">
                  <c:v>2591</c:v>
                </c:pt>
                <c:pt idx="33">
                  <c:v>3183</c:v>
                </c:pt>
                <c:pt idx="34">
                  <c:v>3553</c:v>
                </c:pt>
                <c:pt idx="35">
                  <c:v>3616</c:v>
                </c:pt>
                <c:pt idx="36">
                  <c:v>3285</c:v>
                </c:pt>
                <c:pt idx="37">
                  <c:v>2921</c:v>
                </c:pt>
                <c:pt idx="38">
                  <c:v>2737</c:v>
                </c:pt>
                <c:pt idx="39">
                  <c:v>2662</c:v>
                </c:pt>
                <c:pt idx="40">
                  <c:v>2618</c:v>
                </c:pt>
                <c:pt idx="41">
                  <c:v>2744</c:v>
                </c:pt>
                <c:pt idx="42">
                  <c:v>2759</c:v>
                </c:pt>
                <c:pt idx="43">
                  <c:v>2983</c:v>
                </c:pt>
                <c:pt idx="44">
                  <c:v>3226</c:v>
                </c:pt>
                <c:pt idx="45">
                  <c:v>3107</c:v>
                </c:pt>
                <c:pt idx="46">
                  <c:v>2978</c:v>
                </c:pt>
                <c:pt idx="47">
                  <c:v>2784</c:v>
                </c:pt>
                <c:pt idx="48">
                  <c:v>2607</c:v>
                </c:pt>
                <c:pt idx="49">
                  <c:v>2680</c:v>
                </c:pt>
                <c:pt idx="50">
                  <c:v>2711</c:v>
                </c:pt>
                <c:pt idx="51">
                  <c:v>2751</c:v>
                </c:pt>
                <c:pt idx="52">
                  <c:v>2912</c:v>
                </c:pt>
                <c:pt idx="53">
                  <c:v>2909</c:v>
                </c:pt>
                <c:pt idx="54">
                  <c:v>2738</c:v>
                </c:pt>
                <c:pt idx="55">
                  <c:v>2427</c:v>
                </c:pt>
                <c:pt idx="56">
                  <c:v>2288</c:v>
                </c:pt>
                <c:pt idx="57">
                  <c:v>1968</c:v>
                </c:pt>
                <c:pt idx="58">
                  <c:v>1737</c:v>
                </c:pt>
                <c:pt idx="59">
                  <c:v>1530</c:v>
                </c:pt>
                <c:pt idx="60">
                  <c:v>1508</c:v>
                </c:pt>
                <c:pt idx="61">
                  <c:v>1345</c:v>
                </c:pt>
                <c:pt idx="62">
                  <c:v>1219</c:v>
                </c:pt>
                <c:pt idx="63">
                  <c:v>1074</c:v>
                </c:pt>
                <c:pt idx="64">
                  <c:v>962</c:v>
                </c:pt>
                <c:pt idx="65">
                  <c:v>984</c:v>
                </c:pt>
                <c:pt idx="66">
                  <c:v>896</c:v>
                </c:pt>
                <c:pt idx="67">
                  <c:v>900</c:v>
                </c:pt>
                <c:pt idx="68">
                  <c:v>833</c:v>
                </c:pt>
                <c:pt idx="69">
                  <c:v>796</c:v>
                </c:pt>
                <c:pt idx="70">
                  <c:v>813</c:v>
                </c:pt>
                <c:pt idx="71">
                  <c:v>790</c:v>
                </c:pt>
                <c:pt idx="72">
                  <c:v>764</c:v>
                </c:pt>
                <c:pt idx="73">
                  <c:v>778</c:v>
                </c:pt>
                <c:pt idx="74">
                  <c:v>719</c:v>
                </c:pt>
                <c:pt idx="75">
                  <c:v>776</c:v>
                </c:pt>
                <c:pt idx="76">
                  <c:v>776</c:v>
                </c:pt>
                <c:pt idx="77">
                  <c:v>693</c:v>
                </c:pt>
                <c:pt idx="78">
                  <c:v>703</c:v>
                </c:pt>
                <c:pt idx="79">
                  <c:v>702</c:v>
                </c:pt>
                <c:pt idx="80">
                  <c:v>779</c:v>
                </c:pt>
                <c:pt idx="81">
                  <c:v>788</c:v>
                </c:pt>
                <c:pt idx="82">
                  <c:v>726</c:v>
                </c:pt>
                <c:pt idx="83">
                  <c:v>719</c:v>
                </c:pt>
                <c:pt idx="84">
                  <c:v>773</c:v>
                </c:pt>
                <c:pt idx="85">
                  <c:v>852</c:v>
                </c:pt>
                <c:pt idx="86">
                  <c:v>878</c:v>
                </c:pt>
                <c:pt idx="87">
                  <c:v>971</c:v>
                </c:pt>
                <c:pt idx="88">
                  <c:v>1142</c:v>
                </c:pt>
                <c:pt idx="89">
                  <c:v>1200</c:v>
                </c:pt>
                <c:pt idx="90">
                  <c:v>1284</c:v>
                </c:pt>
                <c:pt idx="91">
                  <c:v>1352</c:v>
                </c:pt>
                <c:pt idx="92">
                  <c:v>1368</c:v>
                </c:pt>
                <c:pt idx="93">
                  <c:v>1286</c:v>
                </c:pt>
                <c:pt idx="94">
                  <c:v>1158</c:v>
                </c:pt>
                <c:pt idx="95">
                  <c:v>1143</c:v>
                </c:pt>
                <c:pt idx="96">
                  <c:v>1050</c:v>
                </c:pt>
                <c:pt idx="97">
                  <c:v>997</c:v>
                </c:pt>
                <c:pt idx="98">
                  <c:v>873</c:v>
                </c:pt>
                <c:pt idx="99">
                  <c:v>859</c:v>
                </c:pt>
                <c:pt idx="100">
                  <c:v>985</c:v>
                </c:pt>
                <c:pt idx="101">
                  <c:v>964</c:v>
                </c:pt>
                <c:pt idx="102">
                  <c:v>975</c:v>
                </c:pt>
                <c:pt idx="103">
                  <c:v>930</c:v>
                </c:pt>
                <c:pt idx="104">
                  <c:v>911</c:v>
                </c:pt>
                <c:pt idx="105">
                  <c:v>879</c:v>
                </c:pt>
                <c:pt idx="106">
                  <c:v>811</c:v>
                </c:pt>
                <c:pt idx="107">
                  <c:v>877</c:v>
                </c:pt>
                <c:pt idx="108">
                  <c:v>875</c:v>
                </c:pt>
                <c:pt idx="109">
                  <c:v>824</c:v>
                </c:pt>
                <c:pt idx="110">
                  <c:v>793</c:v>
                </c:pt>
                <c:pt idx="111">
                  <c:v>738</c:v>
                </c:pt>
                <c:pt idx="112">
                  <c:v>736</c:v>
                </c:pt>
                <c:pt idx="113">
                  <c:v>790</c:v>
                </c:pt>
                <c:pt idx="114">
                  <c:v>706</c:v>
                </c:pt>
                <c:pt idx="115">
                  <c:v>638</c:v>
                </c:pt>
                <c:pt idx="116">
                  <c:v>618</c:v>
                </c:pt>
                <c:pt idx="117">
                  <c:v>635</c:v>
                </c:pt>
                <c:pt idx="118">
                  <c:v>659</c:v>
                </c:pt>
                <c:pt idx="119">
                  <c:v>647</c:v>
                </c:pt>
                <c:pt idx="120">
                  <c:v>650</c:v>
                </c:pt>
                <c:pt idx="121">
                  <c:v>713</c:v>
                </c:pt>
                <c:pt idx="122">
                  <c:v>625</c:v>
                </c:pt>
                <c:pt idx="123">
                  <c:v>613</c:v>
                </c:pt>
                <c:pt idx="124">
                  <c:v>703</c:v>
                </c:pt>
                <c:pt idx="125">
                  <c:v>707</c:v>
                </c:pt>
                <c:pt idx="126">
                  <c:v>669</c:v>
                </c:pt>
                <c:pt idx="127">
                  <c:v>724</c:v>
                </c:pt>
                <c:pt idx="128">
                  <c:v>707</c:v>
                </c:pt>
                <c:pt idx="129">
                  <c:v>689</c:v>
                </c:pt>
                <c:pt idx="130">
                  <c:v>607</c:v>
                </c:pt>
                <c:pt idx="131">
                  <c:v>736</c:v>
                </c:pt>
                <c:pt idx="132">
                  <c:v>685</c:v>
                </c:pt>
                <c:pt idx="133">
                  <c:v>755</c:v>
                </c:pt>
                <c:pt idx="134">
                  <c:v>776</c:v>
                </c:pt>
                <c:pt idx="135">
                  <c:v>807</c:v>
                </c:pt>
                <c:pt idx="136">
                  <c:v>806</c:v>
                </c:pt>
                <c:pt idx="137">
                  <c:v>747</c:v>
                </c:pt>
                <c:pt idx="138">
                  <c:v>737</c:v>
                </c:pt>
                <c:pt idx="139">
                  <c:v>705</c:v>
                </c:pt>
                <c:pt idx="140">
                  <c:v>677</c:v>
                </c:pt>
                <c:pt idx="141">
                  <c:v>674</c:v>
                </c:pt>
                <c:pt idx="142">
                  <c:v>751</c:v>
                </c:pt>
                <c:pt idx="143">
                  <c:v>777</c:v>
                </c:pt>
                <c:pt idx="144">
                  <c:v>780</c:v>
                </c:pt>
                <c:pt idx="145">
                  <c:v>825</c:v>
                </c:pt>
                <c:pt idx="146">
                  <c:v>924</c:v>
                </c:pt>
                <c:pt idx="147">
                  <c:v>1008</c:v>
                </c:pt>
                <c:pt idx="148">
                  <c:v>914</c:v>
                </c:pt>
                <c:pt idx="149">
                  <c:v>830</c:v>
                </c:pt>
                <c:pt idx="150">
                  <c:v>751</c:v>
                </c:pt>
                <c:pt idx="151">
                  <c:v>697</c:v>
                </c:pt>
                <c:pt idx="152">
                  <c:v>721</c:v>
                </c:pt>
                <c:pt idx="153">
                  <c:v>719</c:v>
                </c:pt>
                <c:pt idx="154">
                  <c:v>719</c:v>
                </c:pt>
                <c:pt idx="155">
                  <c:v>703</c:v>
                </c:pt>
                <c:pt idx="156">
                  <c:v>701</c:v>
                </c:pt>
                <c:pt idx="157">
                  <c:v>679</c:v>
                </c:pt>
                <c:pt idx="158">
                  <c:v>686</c:v>
                </c:pt>
                <c:pt idx="159">
                  <c:v>696</c:v>
                </c:pt>
                <c:pt idx="160">
                  <c:v>682</c:v>
                </c:pt>
                <c:pt idx="161">
                  <c:v>676</c:v>
                </c:pt>
                <c:pt idx="162">
                  <c:v>649</c:v>
                </c:pt>
                <c:pt idx="163">
                  <c:v>638</c:v>
                </c:pt>
                <c:pt idx="164">
                  <c:v>621</c:v>
                </c:pt>
                <c:pt idx="165">
                  <c:v>693</c:v>
                </c:pt>
                <c:pt idx="166">
                  <c:v>611</c:v>
                </c:pt>
                <c:pt idx="167">
                  <c:v>637</c:v>
                </c:pt>
                <c:pt idx="168">
                  <c:v>604</c:v>
                </c:pt>
                <c:pt idx="169">
                  <c:v>573</c:v>
                </c:pt>
                <c:pt idx="170">
                  <c:v>626</c:v>
                </c:pt>
                <c:pt idx="171">
                  <c:v>614</c:v>
                </c:pt>
                <c:pt idx="172">
                  <c:v>643</c:v>
                </c:pt>
                <c:pt idx="173">
                  <c:v>594</c:v>
                </c:pt>
                <c:pt idx="174">
                  <c:v>581</c:v>
                </c:pt>
                <c:pt idx="175">
                  <c:v>618</c:v>
                </c:pt>
                <c:pt idx="176">
                  <c:v>610</c:v>
                </c:pt>
                <c:pt idx="177">
                  <c:v>524</c:v>
                </c:pt>
                <c:pt idx="178">
                  <c:v>567</c:v>
                </c:pt>
                <c:pt idx="179">
                  <c:v>595</c:v>
                </c:pt>
                <c:pt idx="180">
                  <c:v>677</c:v>
                </c:pt>
                <c:pt idx="181">
                  <c:v>633</c:v>
                </c:pt>
                <c:pt idx="182">
                  <c:v>558</c:v>
                </c:pt>
                <c:pt idx="183">
                  <c:v>598</c:v>
                </c:pt>
                <c:pt idx="184">
                  <c:v>610</c:v>
                </c:pt>
                <c:pt idx="185">
                  <c:v>620</c:v>
                </c:pt>
                <c:pt idx="186">
                  <c:v>595</c:v>
                </c:pt>
                <c:pt idx="187">
                  <c:v>664</c:v>
                </c:pt>
                <c:pt idx="188">
                  <c:v>660</c:v>
                </c:pt>
                <c:pt idx="189">
                  <c:v>632</c:v>
                </c:pt>
                <c:pt idx="190">
                  <c:v>652</c:v>
                </c:pt>
                <c:pt idx="191">
                  <c:v>654</c:v>
                </c:pt>
                <c:pt idx="192">
                  <c:v>636</c:v>
                </c:pt>
                <c:pt idx="193">
                  <c:v>676</c:v>
                </c:pt>
                <c:pt idx="194">
                  <c:v>666</c:v>
                </c:pt>
                <c:pt idx="195">
                  <c:v>733</c:v>
                </c:pt>
                <c:pt idx="196">
                  <c:v>744</c:v>
                </c:pt>
                <c:pt idx="197">
                  <c:v>668</c:v>
                </c:pt>
                <c:pt idx="198">
                  <c:v>784</c:v>
                </c:pt>
                <c:pt idx="199">
                  <c:v>725</c:v>
                </c:pt>
                <c:pt idx="200">
                  <c:v>718</c:v>
                </c:pt>
                <c:pt idx="201">
                  <c:v>661</c:v>
                </c:pt>
                <c:pt idx="202">
                  <c:v>694</c:v>
                </c:pt>
                <c:pt idx="203">
                  <c:v>704</c:v>
                </c:pt>
                <c:pt idx="204">
                  <c:v>684</c:v>
                </c:pt>
                <c:pt idx="205">
                  <c:v>715</c:v>
                </c:pt>
                <c:pt idx="206">
                  <c:v>633</c:v>
                </c:pt>
                <c:pt idx="207">
                  <c:v>608</c:v>
                </c:pt>
                <c:pt idx="208">
                  <c:v>551</c:v>
                </c:pt>
                <c:pt idx="209">
                  <c:v>646</c:v>
                </c:pt>
                <c:pt idx="210">
                  <c:v>582</c:v>
                </c:pt>
                <c:pt idx="211">
                  <c:v>588</c:v>
                </c:pt>
                <c:pt idx="212">
                  <c:v>576</c:v>
                </c:pt>
                <c:pt idx="213">
                  <c:v>551</c:v>
                </c:pt>
                <c:pt idx="214">
                  <c:v>570</c:v>
                </c:pt>
                <c:pt idx="215">
                  <c:v>573</c:v>
                </c:pt>
                <c:pt idx="216">
                  <c:v>521</c:v>
                </c:pt>
                <c:pt idx="217">
                  <c:v>553</c:v>
                </c:pt>
                <c:pt idx="218">
                  <c:v>527</c:v>
                </c:pt>
                <c:pt idx="219">
                  <c:v>548</c:v>
                </c:pt>
                <c:pt idx="220">
                  <c:v>551</c:v>
                </c:pt>
                <c:pt idx="221">
                  <c:v>565</c:v>
                </c:pt>
                <c:pt idx="222">
                  <c:v>527</c:v>
                </c:pt>
                <c:pt idx="223">
                  <c:v>531</c:v>
                </c:pt>
                <c:pt idx="224">
                  <c:v>574</c:v>
                </c:pt>
                <c:pt idx="225">
                  <c:v>546</c:v>
                </c:pt>
                <c:pt idx="226">
                  <c:v>467</c:v>
                </c:pt>
                <c:pt idx="227">
                  <c:v>551</c:v>
                </c:pt>
                <c:pt idx="228">
                  <c:v>470</c:v>
                </c:pt>
                <c:pt idx="229">
                  <c:v>503</c:v>
                </c:pt>
                <c:pt idx="230">
                  <c:v>496</c:v>
                </c:pt>
                <c:pt idx="231">
                  <c:v>445</c:v>
                </c:pt>
                <c:pt idx="232">
                  <c:v>416</c:v>
                </c:pt>
                <c:pt idx="233">
                  <c:v>428</c:v>
                </c:pt>
                <c:pt idx="234">
                  <c:v>405</c:v>
                </c:pt>
                <c:pt idx="235">
                  <c:v>267</c:v>
                </c:pt>
                <c:pt idx="236">
                  <c:v>254</c:v>
                </c:pt>
                <c:pt idx="237">
                  <c:v>181</c:v>
                </c:pt>
                <c:pt idx="238">
                  <c:v>192</c:v>
                </c:pt>
                <c:pt idx="239">
                  <c:v>86</c:v>
                </c:pt>
                <c:pt idx="240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6F-4753-82ED-3C589B988BFB}"/>
            </c:ext>
          </c:extLst>
        </c:ser>
        <c:ser>
          <c:idx val="1"/>
          <c:order val="1"/>
          <c:tx>
            <c:strRef>
              <c:f>'matched x1940'!$C$5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'matched x1940'!$A$6:$A$246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x1940'!$C$6:$C$246</c:f>
              <c:numCache>
                <c:formatCode>General</c:formatCode>
                <c:ptCount val="241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2</c:v>
                </c:pt>
                <c:pt idx="26">
                  <c:v>1</c:v>
                </c:pt>
                <c:pt idx="27">
                  <c:v>0</c:v>
                </c:pt>
                <c:pt idx="28">
                  <c:v>2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2</c:v>
                </c:pt>
                <c:pt idx="37">
                  <c:v>2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4</c:v>
                </c:pt>
                <c:pt idx="44">
                  <c:v>14</c:v>
                </c:pt>
                <c:pt idx="45">
                  <c:v>32</c:v>
                </c:pt>
                <c:pt idx="46">
                  <c:v>86</c:v>
                </c:pt>
                <c:pt idx="47">
                  <c:v>161</c:v>
                </c:pt>
                <c:pt idx="48">
                  <c:v>163</c:v>
                </c:pt>
                <c:pt idx="49">
                  <c:v>223</c:v>
                </c:pt>
                <c:pt idx="50">
                  <c:v>171</c:v>
                </c:pt>
                <c:pt idx="51">
                  <c:v>192</c:v>
                </c:pt>
                <c:pt idx="52">
                  <c:v>213</c:v>
                </c:pt>
                <c:pt idx="53">
                  <c:v>266</c:v>
                </c:pt>
                <c:pt idx="54">
                  <c:v>278</c:v>
                </c:pt>
                <c:pt idx="55">
                  <c:v>280</c:v>
                </c:pt>
                <c:pt idx="56">
                  <c:v>298</c:v>
                </c:pt>
                <c:pt idx="57">
                  <c:v>269</c:v>
                </c:pt>
                <c:pt idx="58">
                  <c:v>227</c:v>
                </c:pt>
                <c:pt idx="59">
                  <c:v>253</c:v>
                </c:pt>
                <c:pt idx="60">
                  <c:v>243</c:v>
                </c:pt>
                <c:pt idx="61">
                  <c:v>268</c:v>
                </c:pt>
                <c:pt idx="62">
                  <c:v>309</c:v>
                </c:pt>
                <c:pt idx="63">
                  <c:v>281</c:v>
                </c:pt>
                <c:pt idx="64">
                  <c:v>276</c:v>
                </c:pt>
                <c:pt idx="65">
                  <c:v>272</c:v>
                </c:pt>
                <c:pt idx="66">
                  <c:v>270</c:v>
                </c:pt>
                <c:pt idx="67">
                  <c:v>271</c:v>
                </c:pt>
                <c:pt idx="68">
                  <c:v>276</c:v>
                </c:pt>
                <c:pt idx="69">
                  <c:v>206</c:v>
                </c:pt>
                <c:pt idx="70">
                  <c:v>242</c:v>
                </c:pt>
                <c:pt idx="71">
                  <c:v>231</c:v>
                </c:pt>
                <c:pt idx="72">
                  <c:v>241</c:v>
                </c:pt>
                <c:pt idx="73">
                  <c:v>239</c:v>
                </c:pt>
                <c:pt idx="74">
                  <c:v>238</c:v>
                </c:pt>
                <c:pt idx="75">
                  <c:v>240</c:v>
                </c:pt>
                <c:pt idx="76">
                  <c:v>237</c:v>
                </c:pt>
                <c:pt idx="77">
                  <c:v>257</c:v>
                </c:pt>
                <c:pt idx="78">
                  <c:v>257</c:v>
                </c:pt>
                <c:pt idx="79">
                  <c:v>283</c:v>
                </c:pt>
                <c:pt idx="80">
                  <c:v>262</c:v>
                </c:pt>
                <c:pt idx="81">
                  <c:v>261</c:v>
                </c:pt>
                <c:pt idx="82">
                  <c:v>258</c:v>
                </c:pt>
                <c:pt idx="83">
                  <c:v>284</c:v>
                </c:pt>
                <c:pt idx="84">
                  <c:v>264</c:v>
                </c:pt>
                <c:pt idx="85">
                  <c:v>275</c:v>
                </c:pt>
                <c:pt idx="86">
                  <c:v>282</c:v>
                </c:pt>
                <c:pt idx="87">
                  <c:v>286</c:v>
                </c:pt>
                <c:pt idx="88">
                  <c:v>314</c:v>
                </c:pt>
                <c:pt idx="89">
                  <c:v>304</c:v>
                </c:pt>
                <c:pt idx="90">
                  <c:v>372</c:v>
                </c:pt>
                <c:pt idx="91">
                  <c:v>341</c:v>
                </c:pt>
                <c:pt idx="92">
                  <c:v>366</c:v>
                </c:pt>
                <c:pt idx="93">
                  <c:v>328</c:v>
                </c:pt>
                <c:pt idx="94">
                  <c:v>336</c:v>
                </c:pt>
                <c:pt idx="95">
                  <c:v>320</c:v>
                </c:pt>
                <c:pt idx="96">
                  <c:v>291</c:v>
                </c:pt>
                <c:pt idx="97">
                  <c:v>284</c:v>
                </c:pt>
                <c:pt idx="98">
                  <c:v>285</c:v>
                </c:pt>
                <c:pt idx="99">
                  <c:v>278</c:v>
                </c:pt>
                <c:pt idx="100">
                  <c:v>314</c:v>
                </c:pt>
                <c:pt idx="101">
                  <c:v>305</c:v>
                </c:pt>
                <c:pt idx="102">
                  <c:v>285</c:v>
                </c:pt>
                <c:pt idx="103">
                  <c:v>290</c:v>
                </c:pt>
                <c:pt idx="104">
                  <c:v>275</c:v>
                </c:pt>
                <c:pt idx="105">
                  <c:v>302</c:v>
                </c:pt>
                <c:pt idx="106">
                  <c:v>283</c:v>
                </c:pt>
                <c:pt idx="107">
                  <c:v>311</c:v>
                </c:pt>
                <c:pt idx="108">
                  <c:v>315</c:v>
                </c:pt>
                <c:pt idx="109">
                  <c:v>302</c:v>
                </c:pt>
                <c:pt idx="110">
                  <c:v>309</c:v>
                </c:pt>
                <c:pt idx="111">
                  <c:v>289</c:v>
                </c:pt>
                <c:pt idx="112">
                  <c:v>290</c:v>
                </c:pt>
                <c:pt idx="113">
                  <c:v>297</c:v>
                </c:pt>
                <c:pt idx="114">
                  <c:v>285</c:v>
                </c:pt>
                <c:pt idx="115">
                  <c:v>284</c:v>
                </c:pt>
                <c:pt idx="116">
                  <c:v>277</c:v>
                </c:pt>
                <c:pt idx="117">
                  <c:v>262</c:v>
                </c:pt>
                <c:pt idx="118">
                  <c:v>290</c:v>
                </c:pt>
                <c:pt idx="119">
                  <c:v>249</c:v>
                </c:pt>
                <c:pt idx="120">
                  <c:v>260</c:v>
                </c:pt>
                <c:pt idx="121">
                  <c:v>306</c:v>
                </c:pt>
                <c:pt idx="122">
                  <c:v>254</c:v>
                </c:pt>
                <c:pt idx="123">
                  <c:v>242</c:v>
                </c:pt>
                <c:pt idx="124">
                  <c:v>301</c:v>
                </c:pt>
                <c:pt idx="125">
                  <c:v>278</c:v>
                </c:pt>
                <c:pt idx="126">
                  <c:v>285</c:v>
                </c:pt>
                <c:pt idx="127">
                  <c:v>292</c:v>
                </c:pt>
                <c:pt idx="128">
                  <c:v>279</c:v>
                </c:pt>
                <c:pt idx="129">
                  <c:v>257</c:v>
                </c:pt>
                <c:pt idx="130">
                  <c:v>283</c:v>
                </c:pt>
                <c:pt idx="131">
                  <c:v>241</c:v>
                </c:pt>
                <c:pt idx="132">
                  <c:v>283</c:v>
                </c:pt>
                <c:pt idx="133">
                  <c:v>313</c:v>
                </c:pt>
                <c:pt idx="134">
                  <c:v>286</c:v>
                </c:pt>
                <c:pt idx="135">
                  <c:v>301</c:v>
                </c:pt>
                <c:pt idx="136">
                  <c:v>295</c:v>
                </c:pt>
                <c:pt idx="137">
                  <c:v>282</c:v>
                </c:pt>
                <c:pt idx="138">
                  <c:v>275</c:v>
                </c:pt>
                <c:pt idx="139">
                  <c:v>265</c:v>
                </c:pt>
                <c:pt idx="140">
                  <c:v>318</c:v>
                </c:pt>
                <c:pt idx="141">
                  <c:v>296</c:v>
                </c:pt>
                <c:pt idx="142">
                  <c:v>301</c:v>
                </c:pt>
                <c:pt idx="143">
                  <c:v>308</c:v>
                </c:pt>
                <c:pt idx="144">
                  <c:v>328</c:v>
                </c:pt>
                <c:pt idx="145">
                  <c:v>380</c:v>
                </c:pt>
                <c:pt idx="146">
                  <c:v>352</c:v>
                </c:pt>
                <c:pt idx="147">
                  <c:v>428</c:v>
                </c:pt>
                <c:pt idx="148">
                  <c:v>375</c:v>
                </c:pt>
                <c:pt idx="149">
                  <c:v>340</c:v>
                </c:pt>
                <c:pt idx="150">
                  <c:v>339</c:v>
                </c:pt>
                <c:pt idx="151">
                  <c:v>296</c:v>
                </c:pt>
                <c:pt idx="152">
                  <c:v>304</c:v>
                </c:pt>
                <c:pt idx="153">
                  <c:v>305</c:v>
                </c:pt>
                <c:pt idx="154">
                  <c:v>342</c:v>
                </c:pt>
                <c:pt idx="155">
                  <c:v>307</c:v>
                </c:pt>
                <c:pt idx="156">
                  <c:v>309</c:v>
                </c:pt>
                <c:pt idx="157">
                  <c:v>339</c:v>
                </c:pt>
                <c:pt idx="158">
                  <c:v>272</c:v>
                </c:pt>
                <c:pt idx="159">
                  <c:v>313</c:v>
                </c:pt>
                <c:pt idx="160">
                  <c:v>261</c:v>
                </c:pt>
                <c:pt idx="161">
                  <c:v>278</c:v>
                </c:pt>
                <c:pt idx="162">
                  <c:v>334</c:v>
                </c:pt>
                <c:pt idx="163">
                  <c:v>300</c:v>
                </c:pt>
                <c:pt idx="164">
                  <c:v>279</c:v>
                </c:pt>
                <c:pt idx="165">
                  <c:v>274</c:v>
                </c:pt>
                <c:pt idx="166">
                  <c:v>283</c:v>
                </c:pt>
                <c:pt idx="167">
                  <c:v>247</c:v>
                </c:pt>
                <c:pt idx="168">
                  <c:v>287</c:v>
                </c:pt>
                <c:pt idx="169">
                  <c:v>286</c:v>
                </c:pt>
                <c:pt idx="170">
                  <c:v>251</c:v>
                </c:pt>
                <c:pt idx="171">
                  <c:v>276</c:v>
                </c:pt>
                <c:pt idx="172">
                  <c:v>291</c:v>
                </c:pt>
                <c:pt idx="173">
                  <c:v>259</c:v>
                </c:pt>
                <c:pt idx="174">
                  <c:v>288</c:v>
                </c:pt>
                <c:pt idx="175">
                  <c:v>272</c:v>
                </c:pt>
                <c:pt idx="176">
                  <c:v>266</c:v>
                </c:pt>
                <c:pt idx="177">
                  <c:v>298</c:v>
                </c:pt>
                <c:pt idx="178">
                  <c:v>263</c:v>
                </c:pt>
                <c:pt idx="179">
                  <c:v>313</c:v>
                </c:pt>
                <c:pt idx="180">
                  <c:v>288</c:v>
                </c:pt>
                <c:pt idx="181">
                  <c:v>317</c:v>
                </c:pt>
                <c:pt idx="182">
                  <c:v>255</c:v>
                </c:pt>
                <c:pt idx="183">
                  <c:v>274</c:v>
                </c:pt>
                <c:pt idx="184">
                  <c:v>260</c:v>
                </c:pt>
                <c:pt idx="185">
                  <c:v>287</c:v>
                </c:pt>
                <c:pt idx="186">
                  <c:v>260</c:v>
                </c:pt>
                <c:pt idx="187">
                  <c:v>272</c:v>
                </c:pt>
                <c:pt idx="188">
                  <c:v>350</c:v>
                </c:pt>
                <c:pt idx="189">
                  <c:v>335</c:v>
                </c:pt>
                <c:pt idx="190">
                  <c:v>336</c:v>
                </c:pt>
                <c:pt idx="191">
                  <c:v>314</c:v>
                </c:pt>
                <c:pt idx="192">
                  <c:v>287</c:v>
                </c:pt>
                <c:pt idx="193">
                  <c:v>329</c:v>
                </c:pt>
                <c:pt idx="194">
                  <c:v>324</c:v>
                </c:pt>
                <c:pt idx="195">
                  <c:v>320</c:v>
                </c:pt>
                <c:pt idx="196">
                  <c:v>368</c:v>
                </c:pt>
                <c:pt idx="197">
                  <c:v>326</c:v>
                </c:pt>
                <c:pt idx="198">
                  <c:v>328</c:v>
                </c:pt>
                <c:pt idx="199">
                  <c:v>331</c:v>
                </c:pt>
                <c:pt idx="200">
                  <c:v>305</c:v>
                </c:pt>
                <c:pt idx="201">
                  <c:v>294</c:v>
                </c:pt>
                <c:pt idx="202">
                  <c:v>350</c:v>
                </c:pt>
                <c:pt idx="203">
                  <c:v>343</c:v>
                </c:pt>
                <c:pt idx="204">
                  <c:v>338</c:v>
                </c:pt>
                <c:pt idx="205">
                  <c:v>369</c:v>
                </c:pt>
                <c:pt idx="206">
                  <c:v>295</c:v>
                </c:pt>
                <c:pt idx="207">
                  <c:v>336</c:v>
                </c:pt>
                <c:pt idx="208">
                  <c:v>287</c:v>
                </c:pt>
                <c:pt idx="209">
                  <c:v>251</c:v>
                </c:pt>
                <c:pt idx="210">
                  <c:v>279</c:v>
                </c:pt>
                <c:pt idx="211">
                  <c:v>284</c:v>
                </c:pt>
                <c:pt idx="212">
                  <c:v>292</c:v>
                </c:pt>
                <c:pt idx="213">
                  <c:v>278</c:v>
                </c:pt>
                <c:pt idx="214">
                  <c:v>242</c:v>
                </c:pt>
                <c:pt idx="215">
                  <c:v>256</c:v>
                </c:pt>
                <c:pt idx="216">
                  <c:v>278</c:v>
                </c:pt>
                <c:pt idx="217">
                  <c:v>267</c:v>
                </c:pt>
                <c:pt idx="218">
                  <c:v>273</c:v>
                </c:pt>
                <c:pt idx="219">
                  <c:v>260</c:v>
                </c:pt>
                <c:pt idx="220">
                  <c:v>291</c:v>
                </c:pt>
                <c:pt idx="221">
                  <c:v>261</c:v>
                </c:pt>
                <c:pt idx="222">
                  <c:v>262</c:v>
                </c:pt>
                <c:pt idx="223">
                  <c:v>246</c:v>
                </c:pt>
                <c:pt idx="224">
                  <c:v>272</c:v>
                </c:pt>
                <c:pt idx="225">
                  <c:v>248</c:v>
                </c:pt>
                <c:pt idx="226">
                  <c:v>241</c:v>
                </c:pt>
                <c:pt idx="227">
                  <c:v>285</c:v>
                </c:pt>
                <c:pt idx="228">
                  <c:v>249</c:v>
                </c:pt>
                <c:pt idx="229">
                  <c:v>237</c:v>
                </c:pt>
                <c:pt idx="230">
                  <c:v>246</c:v>
                </c:pt>
                <c:pt idx="231">
                  <c:v>193</c:v>
                </c:pt>
                <c:pt idx="232">
                  <c:v>192</c:v>
                </c:pt>
                <c:pt idx="233">
                  <c:v>193</c:v>
                </c:pt>
                <c:pt idx="234">
                  <c:v>196</c:v>
                </c:pt>
                <c:pt idx="235">
                  <c:v>126</c:v>
                </c:pt>
                <c:pt idx="236">
                  <c:v>126</c:v>
                </c:pt>
                <c:pt idx="237">
                  <c:v>110</c:v>
                </c:pt>
                <c:pt idx="238">
                  <c:v>72</c:v>
                </c:pt>
                <c:pt idx="239">
                  <c:v>36</c:v>
                </c:pt>
                <c:pt idx="24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6F-4753-82ED-3C589B988BFB}"/>
            </c:ext>
          </c:extLst>
        </c:ser>
        <c:ser>
          <c:idx val="2"/>
          <c:order val="2"/>
          <c:tx>
            <c:strRef>
              <c:f>'matched x1940'!$D$5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'matched x1940'!$A$6:$A$246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x1940'!$D$6:$D$246</c:f>
              <c:numCache>
                <c:formatCode>General</c:formatCode>
                <c:ptCount val="241"/>
                <c:pt idx="0">
                  <c:v>3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3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4</c:v>
                </c:pt>
                <c:pt idx="22">
                  <c:v>2</c:v>
                </c:pt>
                <c:pt idx="23">
                  <c:v>1</c:v>
                </c:pt>
                <c:pt idx="24">
                  <c:v>1</c:v>
                </c:pt>
                <c:pt idx="25">
                  <c:v>0</c:v>
                </c:pt>
                <c:pt idx="26">
                  <c:v>2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5</c:v>
                </c:pt>
                <c:pt idx="31">
                  <c:v>6</c:v>
                </c:pt>
                <c:pt idx="32">
                  <c:v>2</c:v>
                </c:pt>
                <c:pt idx="33">
                  <c:v>1</c:v>
                </c:pt>
                <c:pt idx="34">
                  <c:v>4</c:v>
                </c:pt>
                <c:pt idx="35">
                  <c:v>4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0</c:v>
                </c:pt>
                <c:pt idx="40">
                  <c:v>3</c:v>
                </c:pt>
                <c:pt idx="41">
                  <c:v>2</c:v>
                </c:pt>
                <c:pt idx="42">
                  <c:v>3</c:v>
                </c:pt>
                <c:pt idx="43">
                  <c:v>5</c:v>
                </c:pt>
                <c:pt idx="44">
                  <c:v>1</c:v>
                </c:pt>
                <c:pt idx="45">
                  <c:v>0</c:v>
                </c:pt>
                <c:pt idx="46">
                  <c:v>7</c:v>
                </c:pt>
                <c:pt idx="47">
                  <c:v>8</c:v>
                </c:pt>
                <c:pt idx="48">
                  <c:v>21</c:v>
                </c:pt>
                <c:pt idx="49">
                  <c:v>56</c:v>
                </c:pt>
                <c:pt idx="50">
                  <c:v>96</c:v>
                </c:pt>
                <c:pt idx="51">
                  <c:v>129</c:v>
                </c:pt>
                <c:pt idx="52">
                  <c:v>148</c:v>
                </c:pt>
                <c:pt idx="53">
                  <c:v>203</c:v>
                </c:pt>
                <c:pt idx="54">
                  <c:v>210</c:v>
                </c:pt>
                <c:pt idx="55">
                  <c:v>229</c:v>
                </c:pt>
                <c:pt idx="56">
                  <c:v>267</c:v>
                </c:pt>
                <c:pt idx="57">
                  <c:v>275</c:v>
                </c:pt>
                <c:pt idx="58">
                  <c:v>301</c:v>
                </c:pt>
                <c:pt idx="59">
                  <c:v>350</c:v>
                </c:pt>
                <c:pt idx="60">
                  <c:v>349</c:v>
                </c:pt>
                <c:pt idx="61">
                  <c:v>389</c:v>
                </c:pt>
                <c:pt idx="62">
                  <c:v>382</c:v>
                </c:pt>
                <c:pt idx="63">
                  <c:v>398</c:v>
                </c:pt>
                <c:pt idx="64">
                  <c:v>426</c:v>
                </c:pt>
                <c:pt idx="65">
                  <c:v>519</c:v>
                </c:pt>
                <c:pt idx="66">
                  <c:v>531</c:v>
                </c:pt>
                <c:pt idx="67">
                  <c:v>590</c:v>
                </c:pt>
                <c:pt idx="68">
                  <c:v>629</c:v>
                </c:pt>
                <c:pt idx="69">
                  <c:v>625</c:v>
                </c:pt>
                <c:pt idx="70">
                  <c:v>626</c:v>
                </c:pt>
                <c:pt idx="71">
                  <c:v>698</c:v>
                </c:pt>
                <c:pt idx="72">
                  <c:v>657</c:v>
                </c:pt>
                <c:pt idx="73">
                  <c:v>741</c:v>
                </c:pt>
                <c:pt idx="74">
                  <c:v>657</c:v>
                </c:pt>
                <c:pt idx="75">
                  <c:v>705</c:v>
                </c:pt>
                <c:pt idx="76">
                  <c:v>733</c:v>
                </c:pt>
                <c:pt idx="77">
                  <c:v>724</c:v>
                </c:pt>
                <c:pt idx="78">
                  <c:v>745</c:v>
                </c:pt>
                <c:pt idx="79">
                  <c:v>780</c:v>
                </c:pt>
                <c:pt idx="80">
                  <c:v>786</c:v>
                </c:pt>
                <c:pt idx="81">
                  <c:v>751</c:v>
                </c:pt>
                <c:pt idx="82">
                  <c:v>807</c:v>
                </c:pt>
                <c:pt idx="83">
                  <c:v>809</c:v>
                </c:pt>
                <c:pt idx="84">
                  <c:v>834</c:v>
                </c:pt>
                <c:pt idx="85">
                  <c:v>874</c:v>
                </c:pt>
                <c:pt idx="86">
                  <c:v>968</c:v>
                </c:pt>
                <c:pt idx="87">
                  <c:v>1025</c:v>
                </c:pt>
                <c:pt idx="88">
                  <c:v>1027</c:v>
                </c:pt>
                <c:pt idx="89">
                  <c:v>1025</c:v>
                </c:pt>
                <c:pt idx="90">
                  <c:v>1105</c:v>
                </c:pt>
                <c:pt idx="91">
                  <c:v>1151</c:v>
                </c:pt>
                <c:pt idx="92">
                  <c:v>1131</c:v>
                </c:pt>
                <c:pt idx="93">
                  <c:v>1056</c:v>
                </c:pt>
                <c:pt idx="94">
                  <c:v>998</c:v>
                </c:pt>
                <c:pt idx="95">
                  <c:v>932</c:v>
                </c:pt>
                <c:pt idx="96">
                  <c:v>867</c:v>
                </c:pt>
                <c:pt idx="97">
                  <c:v>901</c:v>
                </c:pt>
                <c:pt idx="98">
                  <c:v>896</c:v>
                </c:pt>
                <c:pt idx="99">
                  <c:v>869</c:v>
                </c:pt>
                <c:pt idx="100">
                  <c:v>987</c:v>
                </c:pt>
                <c:pt idx="101">
                  <c:v>987</c:v>
                </c:pt>
                <c:pt idx="102">
                  <c:v>978</c:v>
                </c:pt>
                <c:pt idx="103">
                  <c:v>924</c:v>
                </c:pt>
                <c:pt idx="104">
                  <c:v>893</c:v>
                </c:pt>
                <c:pt idx="105">
                  <c:v>925</c:v>
                </c:pt>
                <c:pt idx="106">
                  <c:v>913</c:v>
                </c:pt>
                <c:pt idx="107">
                  <c:v>922</c:v>
                </c:pt>
                <c:pt idx="108">
                  <c:v>969</c:v>
                </c:pt>
                <c:pt idx="109">
                  <c:v>955</c:v>
                </c:pt>
                <c:pt idx="110">
                  <c:v>909</c:v>
                </c:pt>
                <c:pt idx="111">
                  <c:v>976</c:v>
                </c:pt>
                <c:pt idx="112">
                  <c:v>909</c:v>
                </c:pt>
                <c:pt idx="113">
                  <c:v>881</c:v>
                </c:pt>
                <c:pt idx="114">
                  <c:v>878</c:v>
                </c:pt>
                <c:pt idx="115">
                  <c:v>836</c:v>
                </c:pt>
                <c:pt idx="116">
                  <c:v>734</c:v>
                </c:pt>
                <c:pt idx="117">
                  <c:v>848</c:v>
                </c:pt>
                <c:pt idx="118">
                  <c:v>843</c:v>
                </c:pt>
                <c:pt idx="119">
                  <c:v>838</c:v>
                </c:pt>
                <c:pt idx="120">
                  <c:v>816</c:v>
                </c:pt>
                <c:pt idx="121">
                  <c:v>893</c:v>
                </c:pt>
                <c:pt idx="122">
                  <c:v>744</c:v>
                </c:pt>
                <c:pt idx="123">
                  <c:v>845</c:v>
                </c:pt>
                <c:pt idx="124">
                  <c:v>984</c:v>
                </c:pt>
                <c:pt idx="125">
                  <c:v>906</c:v>
                </c:pt>
                <c:pt idx="126">
                  <c:v>889</c:v>
                </c:pt>
                <c:pt idx="127">
                  <c:v>900</c:v>
                </c:pt>
                <c:pt idx="128">
                  <c:v>893</c:v>
                </c:pt>
                <c:pt idx="129">
                  <c:v>867</c:v>
                </c:pt>
                <c:pt idx="130">
                  <c:v>850</c:v>
                </c:pt>
                <c:pt idx="131">
                  <c:v>888</c:v>
                </c:pt>
                <c:pt idx="132">
                  <c:v>958</c:v>
                </c:pt>
                <c:pt idx="133">
                  <c:v>917</c:v>
                </c:pt>
                <c:pt idx="134">
                  <c:v>965</c:v>
                </c:pt>
                <c:pt idx="135">
                  <c:v>984</c:v>
                </c:pt>
                <c:pt idx="136">
                  <c:v>928</c:v>
                </c:pt>
                <c:pt idx="137">
                  <c:v>969</c:v>
                </c:pt>
                <c:pt idx="138">
                  <c:v>986</c:v>
                </c:pt>
                <c:pt idx="139">
                  <c:v>906</c:v>
                </c:pt>
                <c:pt idx="140">
                  <c:v>950</c:v>
                </c:pt>
                <c:pt idx="141">
                  <c:v>948</c:v>
                </c:pt>
                <c:pt idx="142">
                  <c:v>933</c:v>
                </c:pt>
                <c:pt idx="143">
                  <c:v>1063</c:v>
                </c:pt>
                <c:pt idx="144">
                  <c:v>1037</c:v>
                </c:pt>
                <c:pt idx="145">
                  <c:v>1150</c:v>
                </c:pt>
                <c:pt idx="146">
                  <c:v>1297</c:v>
                </c:pt>
                <c:pt idx="147">
                  <c:v>1279</c:v>
                </c:pt>
                <c:pt idx="148">
                  <c:v>1254</c:v>
                </c:pt>
                <c:pt idx="149">
                  <c:v>1116</c:v>
                </c:pt>
                <c:pt idx="150">
                  <c:v>1066</c:v>
                </c:pt>
                <c:pt idx="151">
                  <c:v>977</c:v>
                </c:pt>
                <c:pt idx="152">
                  <c:v>960</c:v>
                </c:pt>
                <c:pt idx="153">
                  <c:v>981</c:v>
                </c:pt>
                <c:pt idx="154">
                  <c:v>974</c:v>
                </c:pt>
                <c:pt idx="155">
                  <c:v>949</c:v>
                </c:pt>
                <c:pt idx="156">
                  <c:v>979</c:v>
                </c:pt>
                <c:pt idx="157">
                  <c:v>1003</c:v>
                </c:pt>
                <c:pt idx="158">
                  <c:v>951</c:v>
                </c:pt>
                <c:pt idx="159">
                  <c:v>942</c:v>
                </c:pt>
                <c:pt idx="160">
                  <c:v>946</c:v>
                </c:pt>
                <c:pt idx="161">
                  <c:v>890</c:v>
                </c:pt>
                <c:pt idx="162">
                  <c:v>975</c:v>
                </c:pt>
                <c:pt idx="163">
                  <c:v>908</c:v>
                </c:pt>
                <c:pt idx="164">
                  <c:v>865</c:v>
                </c:pt>
                <c:pt idx="165">
                  <c:v>871</c:v>
                </c:pt>
                <c:pt idx="166">
                  <c:v>845</c:v>
                </c:pt>
                <c:pt idx="167">
                  <c:v>848</c:v>
                </c:pt>
                <c:pt idx="168">
                  <c:v>789</c:v>
                </c:pt>
                <c:pt idx="169">
                  <c:v>810</c:v>
                </c:pt>
                <c:pt idx="170">
                  <c:v>802</c:v>
                </c:pt>
                <c:pt idx="171">
                  <c:v>817</c:v>
                </c:pt>
                <c:pt idx="172">
                  <c:v>889</c:v>
                </c:pt>
                <c:pt idx="173">
                  <c:v>806</c:v>
                </c:pt>
                <c:pt idx="174">
                  <c:v>799</c:v>
                </c:pt>
                <c:pt idx="175">
                  <c:v>875</c:v>
                </c:pt>
                <c:pt idx="176">
                  <c:v>823</c:v>
                </c:pt>
                <c:pt idx="177">
                  <c:v>819</c:v>
                </c:pt>
                <c:pt idx="178">
                  <c:v>815</c:v>
                </c:pt>
                <c:pt idx="179">
                  <c:v>812</c:v>
                </c:pt>
                <c:pt idx="180">
                  <c:v>896</c:v>
                </c:pt>
                <c:pt idx="181">
                  <c:v>934</c:v>
                </c:pt>
                <c:pt idx="182">
                  <c:v>841</c:v>
                </c:pt>
                <c:pt idx="183">
                  <c:v>823</c:v>
                </c:pt>
                <c:pt idx="184">
                  <c:v>835</c:v>
                </c:pt>
                <c:pt idx="185">
                  <c:v>843</c:v>
                </c:pt>
                <c:pt idx="186">
                  <c:v>827</c:v>
                </c:pt>
                <c:pt idx="187">
                  <c:v>827</c:v>
                </c:pt>
                <c:pt idx="188">
                  <c:v>951</c:v>
                </c:pt>
                <c:pt idx="189">
                  <c:v>897</c:v>
                </c:pt>
                <c:pt idx="190">
                  <c:v>926</c:v>
                </c:pt>
                <c:pt idx="191">
                  <c:v>888</c:v>
                </c:pt>
                <c:pt idx="192">
                  <c:v>888</c:v>
                </c:pt>
                <c:pt idx="193">
                  <c:v>990</c:v>
                </c:pt>
                <c:pt idx="194">
                  <c:v>943</c:v>
                </c:pt>
                <c:pt idx="195">
                  <c:v>1023</c:v>
                </c:pt>
                <c:pt idx="196">
                  <c:v>971</c:v>
                </c:pt>
                <c:pt idx="197">
                  <c:v>1081</c:v>
                </c:pt>
                <c:pt idx="198">
                  <c:v>1036</c:v>
                </c:pt>
                <c:pt idx="199">
                  <c:v>1084</c:v>
                </c:pt>
                <c:pt idx="200">
                  <c:v>955</c:v>
                </c:pt>
                <c:pt idx="201">
                  <c:v>955</c:v>
                </c:pt>
                <c:pt idx="202">
                  <c:v>945</c:v>
                </c:pt>
                <c:pt idx="203">
                  <c:v>978</c:v>
                </c:pt>
                <c:pt idx="204">
                  <c:v>992</c:v>
                </c:pt>
                <c:pt idx="205">
                  <c:v>1055</c:v>
                </c:pt>
                <c:pt idx="206">
                  <c:v>983</c:v>
                </c:pt>
                <c:pt idx="207">
                  <c:v>901</c:v>
                </c:pt>
                <c:pt idx="208">
                  <c:v>916</c:v>
                </c:pt>
                <c:pt idx="209">
                  <c:v>853</c:v>
                </c:pt>
                <c:pt idx="210">
                  <c:v>844</c:v>
                </c:pt>
                <c:pt idx="211">
                  <c:v>790</c:v>
                </c:pt>
                <c:pt idx="212">
                  <c:v>841</c:v>
                </c:pt>
                <c:pt idx="213">
                  <c:v>896</c:v>
                </c:pt>
                <c:pt idx="214">
                  <c:v>817</c:v>
                </c:pt>
                <c:pt idx="215">
                  <c:v>796</c:v>
                </c:pt>
                <c:pt idx="216">
                  <c:v>790</c:v>
                </c:pt>
                <c:pt idx="217">
                  <c:v>831</c:v>
                </c:pt>
                <c:pt idx="218">
                  <c:v>792</c:v>
                </c:pt>
                <c:pt idx="219">
                  <c:v>779</c:v>
                </c:pt>
                <c:pt idx="220">
                  <c:v>822</c:v>
                </c:pt>
                <c:pt idx="221">
                  <c:v>794</c:v>
                </c:pt>
                <c:pt idx="222">
                  <c:v>790</c:v>
                </c:pt>
                <c:pt idx="223">
                  <c:v>762</c:v>
                </c:pt>
                <c:pt idx="224">
                  <c:v>831</c:v>
                </c:pt>
                <c:pt idx="225">
                  <c:v>837</c:v>
                </c:pt>
                <c:pt idx="226">
                  <c:v>665</c:v>
                </c:pt>
                <c:pt idx="227">
                  <c:v>752</c:v>
                </c:pt>
                <c:pt idx="228">
                  <c:v>665</c:v>
                </c:pt>
                <c:pt idx="229">
                  <c:v>691</c:v>
                </c:pt>
                <c:pt idx="230">
                  <c:v>683</c:v>
                </c:pt>
                <c:pt idx="231">
                  <c:v>701</c:v>
                </c:pt>
                <c:pt idx="232">
                  <c:v>608</c:v>
                </c:pt>
                <c:pt idx="233">
                  <c:v>615</c:v>
                </c:pt>
                <c:pt idx="234">
                  <c:v>603</c:v>
                </c:pt>
                <c:pt idx="235">
                  <c:v>441</c:v>
                </c:pt>
                <c:pt idx="236">
                  <c:v>431</c:v>
                </c:pt>
                <c:pt idx="237">
                  <c:v>294</c:v>
                </c:pt>
                <c:pt idx="238">
                  <c:v>259</c:v>
                </c:pt>
                <c:pt idx="239">
                  <c:v>110</c:v>
                </c:pt>
                <c:pt idx="240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6F-4753-82ED-3C589B988B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x1940'!$N$4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x1940'!$F$9:$F$86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x1940'!$N$9:$N$86</c:f>
              <c:numCache>
                <c:formatCode>General</c:formatCode>
                <c:ptCount val="78"/>
                <c:pt idx="0">
                  <c:v>0.96032727157337161</c:v>
                </c:pt>
                <c:pt idx="1">
                  <c:v>0.9570459381124895</c:v>
                </c:pt>
                <c:pt idx="2">
                  <c:v>0.96647657382594565</c:v>
                </c:pt>
                <c:pt idx="3">
                  <c:v>0.96982264922896866</c:v>
                </c:pt>
                <c:pt idx="4">
                  <c:v>0.98083099899103154</c:v>
                </c:pt>
                <c:pt idx="5">
                  <c:v>0.98264507243295374</c:v>
                </c:pt>
                <c:pt idx="6">
                  <c:v>0.98288682789773418</c:v>
                </c:pt>
                <c:pt idx="7">
                  <c:v>1</c:v>
                </c:pt>
                <c:pt idx="8">
                  <c:v>1.0134850821488601</c:v>
                </c:pt>
                <c:pt idx="9">
                  <c:v>1.0335350375759143</c:v>
                </c:pt>
                <c:pt idx="10">
                  <c:v>1.0372282611321031</c:v>
                </c:pt>
                <c:pt idx="11">
                  <c:v>1.0393411335158909</c:v>
                </c:pt>
                <c:pt idx="12">
                  <c:v>1.0456339375746464</c:v>
                </c:pt>
                <c:pt idx="13">
                  <c:v>1.0582147855528214</c:v>
                </c:pt>
                <c:pt idx="14">
                  <c:v>1.060640509682274</c:v>
                </c:pt>
                <c:pt idx="15">
                  <c:v>1.0595068710025988</c:v>
                </c:pt>
                <c:pt idx="16">
                  <c:v>1.0581799431091214</c:v>
                </c:pt>
                <c:pt idx="17">
                  <c:v>1.0518282055333441</c:v>
                </c:pt>
                <c:pt idx="18">
                  <c:v>1.0411684921168674</c:v>
                </c:pt>
                <c:pt idx="19">
                  <c:v>1.0269224219514206</c:v>
                </c:pt>
                <c:pt idx="20">
                  <c:v>1.0210347032306939</c:v>
                </c:pt>
                <c:pt idx="21">
                  <c:v>1.007991076285391</c:v>
                </c:pt>
                <c:pt idx="22">
                  <c:v>0.99931856821622866</c:v>
                </c:pt>
                <c:pt idx="23">
                  <c:v>0.98991721547810707</c:v>
                </c:pt>
                <c:pt idx="24">
                  <c:v>0.98744704648594328</c:v>
                </c:pt>
                <c:pt idx="25">
                  <c:v>0.9838011122971495</c:v>
                </c:pt>
                <c:pt idx="26">
                  <c:v>0.98037138685738279</c:v>
                </c:pt>
                <c:pt idx="27">
                  <c:v>0.97821850526821574</c:v>
                </c:pt>
                <c:pt idx="28">
                  <c:v>0.98044076916519141</c:v>
                </c:pt>
                <c:pt idx="29">
                  <c:v>0.98224302114314499</c:v>
                </c:pt>
                <c:pt idx="30">
                  <c:v>0.98369407600481551</c:v>
                </c:pt>
                <c:pt idx="31">
                  <c:v>0.98479718419457307</c:v>
                </c:pt>
                <c:pt idx="32">
                  <c:v>0.98356401845751218</c:v>
                </c:pt>
                <c:pt idx="33">
                  <c:v>0.98417092513001003</c:v>
                </c:pt>
                <c:pt idx="34">
                  <c:v>0.98389794865849745</c:v>
                </c:pt>
                <c:pt idx="35">
                  <c:v>0.9869428760844301</c:v>
                </c:pt>
                <c:pt idx="36">
                  <c:v>0.99000635868520204</c:v>
                </c:pt>
                <c:pt idx="37">
                  <c:v>0.9935969107843976</c:v>
                </c:pt>
                <c:pt idx="38">
                  <c:v>0.99741110812753675</c:v>
                </c:pt>
                <c:pt idx="39">
                  <c:v>1.0012878336432558</c:v>
                </c:pt>
                <c:pt idx="40">
                  <c:v>1.0063463898797016</c:v>
                </c:pt>
                <c:pt idx="41">
                  <c:v>1.0109906033685196</c:v>
                </c:pt>
                <c:pt idx="42">
                  <c:v>1.0155963458294617</c:v>
                </c:pt>
                <c:pt idx="43">
                  <c:v>1.0192738410951407</c:v>
                </c:pt>
                <c:pt idx="44">
                  <c:v>1.023913598992362</c:v>
                </c:pt>
                <c:pt idx="45">
                  <c:v>1.0299309757540711</c:v>
                </c:pt>
                <c:pt idx="46">
                  <c:v>1.0357330041190511</c:v>
                </c:pt>
                <c:pt idx="47">
                  <c:v>1.0399043392475094</c:v>
                </c:pt>
                <c:pt idx="48">
                  <c:v>1.0453910138246771</c:v>
                </c:pt>
                <c:pt idx="49">
                  <c:v>1.0481335262579961</c:v>
                </c:pt>
                <c:pt idx="50">
                  <c:v>1.051489910043486</c:v>
                </c:pt>
                <c:pt idx="51">
                  <c:v>1.0564757988445106</c:v>
                </c:pt>
                <c:pt idx="52">
                  <c:v>1.0597729816260983</c:v>
                </c:pt>
                <c:pt idx="53">
                  <c:v>1.0624543690666215</c:v>
                </c:pt>
                <c:pt idx="54">
                  <c:v>1.0669759807156793</c:v>
                </c:pt>
                <c:pt idx="55">
                  <c:v>1.0698091814483626</c:v>
                </c:pt>
                <c:pt idx="56">
                  <c:v>1.0738077863063753</c:v>
                </c:pt>
                <c:pt idx="57">
                  <c:v>1.0769920233846959</c:v>
                </c:pt>
                <c:pt idx="58">
                  <c:v>1.0796378920527903</c:v>
                </c:pt>
                <c:pt idx="59">
                  <c:v>1.08124246372137</c:v>
                </c:pt>
                <c:pt idx="60">
                  <c:v>1.0860246940862823</c:v>
                </c:pt>
                <c:pt idx="61">
                  <c:v>1.0856208561887839</c:v>
                </c:pt>
                <c:pt idx="62">
                  <c:v>1.0886934668595629</c:v>
                </c:pt>
                <c:pt idx="63">
                  <c:v>1.09205512422781</c:v>
                </c:pt>
                <c:pt idx="64">
                  <c:v>1.093381661627187</c:v>
                </c:pt>
                <c:pt idx="65">
                  <c:v>1.0949240320088802</c:v>
                </c:pt>
                <c:pt idx="66">
                  <c:v>1.0961099635189029</c:v>
                </c:pt>
                <c:pt idx="67">
                  <c:v>1.0976503707354885</c:v>
                </c:pt>
                <c:pt idx="68">
                  <c:v>1.0989580971662554</c:v>
                </c:pt>
                <c:pt idx="69">
                  <c:v>1.1002828040932342</c:v>
                </c:pt>
                <c:pt idx="70">
                  <c:v>1.1048813094536529</c:v>
                </c:pt>
                <c:pt idx="71">
                  <c:v>1.108283587671546</c:v>
                </c:pt>
                <c:pt idx="72">
                  <c:v>1.1105008370796625</c:v>
                </c:pt>
                <c:pt idx="73">
                  <c:v>1.1125650616313214</c:v>
                </c:pt>
                <c:pt idx="74">
                  <c:v>1.1155341624735728</c:v>
                </c:pt>
                <c:pt idx="75">
                  <c:v>1.1202413786907133</c:v>
                </c:pt>
                <c:pt idx="76">
                  <c:v>1.1217654825201735</c:v>
                </c:pt>
                <c:pt idx="77">
                  <c:v>1.1255043819756994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E2-4A73-B105-78735A887487}"/>
            </c:ext>
          </c:extLst>
        </c:ser>
        <c:ser>
          <c:idx val="1"/>
          <c:order val="1"/>
          <c:tx>
            <c:strRef>
              <c:f>'matched x1940'!$O$4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'matched x1940'!$F$9:$F$86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x1940'!$O$9:$O$86</c:f>
              <c:numCache>
                <c:formatCode>General</c:formatCode>
                <c:ptCount val="78"/>
                <c:pt idx="0">
                  <c:v>0.86447653163386562</c:v>
                </c:pt>
                <c:pt idx="1">
                  <c:v>0.89678339901726445</c:v>
                </c:pt>
                <c:pt idx="2">
                  <c:v>0.913803317535545</c:v>
                </c:pt>
                <c:pt idx="3">
                  <c:v>0.941259290319024</c:v>
                </c:pt>
                <c:pt idx="4">
                  <c:v>0.95560413752304618</c:v>
                </c:pt>
                <c:pt idx="5">
                  <c:v>0.96719115147564649</c:v>
                </c:pt>
                <c:pt idx="6">
                  <c:v>0.98063690240068713</c:v>
                </c:pt>
                <c:pt idx="7">
                  <c:v>1</c:v>
                </c:pt>
                <c:pt idx="8">
                  <c:v>1.0180283528103944</c:v>
                </c:pt>
                <c:pt idx="9">
                  <c:v>1.0377122449297405</c:v>
                </c:pt>
                <c:pt idx="10">
                  <c:v>1.0479674106020649</c:v>
                </c:pt>
                <c:pt idx="11">
                  <c:v>1.0524999285629726</c:v>
                </c:pt>
                <c:pt idx="12">
                  <c:v>1.0670757494728949</c:v>
                </c:pt>
                <c:pt idx="13">
                  <c:v>1.0807895868917685</c:v>
                </c:pt>
                <c:pt idx="14">
                  <c:v>1.0909178026039617</c:v>
                </c:pt>
                <c:pt idx="15">
                  <c:v>1.0972412412670944</c:v>
                </c:pt>
                <c:pt idx="16">
                  <c:v>1.1080948890834419</c:v>
                </c:pt>
                <c:pt idx="17">
                  <c:v>1.1155333194365553</c:v>
                </c:pt>
                <c:pt idx="18">
                  <c:v>1.1114198135966471</c:v>
                </c:pt>
                <c:pt idx="19">
                  <c:v>1.104276905234115</c:v>
                </c:pt>
                <c:pt idx="20">
                  <c:v>1.0980547204661504</c:v>
                </c:pt>
                <c:pt idx="21">
                  <c:v>1.0916251007883027</c:v>
                </c:pt>
                <c:pt idx="22">
                  <c:v>1.0841738067490223</c:v>
                </c:pt>
                <c:pt idx="23">
                  <c:v>1.077589731287212</c:v>
                </c:pt>
                <c:pt idx="24">
                  <c:v>1.0744095109436762</c:v>
                </c:pt>
                <c:pt idx="25">
                  <c:v>1.0691975365909661</c:v>
                </c:pt>
                <c:pt idx="26">
                  <c:v>1.0652518022295139</c:v>
                </c:pt>
                <c:pt idx="27">
                  <c:v>1.0649647014271206</c:v>
                </c:pt>
                <c:pt idx="28">
                  <c:v>1.0689912675039461</c:v>
                </c:pt>
                <c:pt idx="29">
                  <c:v>1.0722377939870402</c:v>
                </c:pt>
                <c:pt idx="30">
                  <c:v>1.0753860784988083</c:v>
                </c:pt>
                <c:pt idx="31">
                  <c:v>1.079045301225396</c:v>
                </c:pt>
                <c:pt idx="32">
                  <c:v>1.0818152809126849</c:v>
                </c:pt>
                <c:pt idx="33">
                  <c:v>1.0840057853405143</c:v>
                </c:pt>
                <c:pt idx="34">
                  <c:v>1.0856336340987449</c:v>
                </c:pt>
                <c:pt idx="35">
                  <c:v>1.089191420460436</c:v>
                </c:pt>
                <c:pt idx="36">
                  <c:v>1.0942212020990703</c:v>
                </c:pt>
                <c:pt idx="37">
                  <c:v>1.0973831037034636</c:v>
                </c:pt>
                <c:pt idx="38">
                  <c:v>1.1018878455642926</c:v>
                </c:pt>
                <c:pt idx="39">
                  <c:v>1.1072116790999025</c:v>
                </c:pt>
                <c:pt idx="40">
                  <c:v>1.1118344065301469</c:v>
                </c:pt>
                <c:pt idx="41">
                  <c:v>1.1197030048320253</c:v>
                </c:pt>
                <c:pt idx="42">
                  <c:v>1.1254596919083295</c:v>
                </c:pt>
                <c:pt idx="43">
                  <c:v>1.1287993542795383</c:v>
                </c:pt>
                <c:pt idx="44">
                  <c:v>1.1341446865964384</c:v>
                </c:pt>
                <c:pt idx="45">
                  <c:v>1.1399665523711713</c:v>
                </c:pt>
                <c:pt idx="46">
                  <c:v>1.1434443958049527</c:v>
                </c:pt>
                <c:pt idx="47">
                  <c:v>1.1493606020474321</c:v>
                </c:pt>
                <c:pt idx="48">
                  <c:v>1.1543754467332783</c:v>
                </c:pt>
                <c:pt idx="49">
                  <c:v>1.1594217583028599</c:v>
                </c:pt>
                <c:pt idx="50">
                  <c:v>1.1637053883997557</c:v>
                </c:pt>
                <c:pt idx="51">
                  <c:v>1.1682182952628044</c:v>
                </c:pt>
                <c:pt idx="52">
                  <c:v>1.1711236611030407</c:v>
                </c:pt>
                <c:pt idx="53">
                  <c:v>1.176662351414721</c:v>
                </c:pt>
                <c:pt idx="54">
                  <c:v>1.1831982025423418</c:v>
                </c:pt>
                <c:pt idx="55">
                  <c:v>1.1876405786361695</c:v>
                </c:pt>
                <c:pt idx="56">
                  <c:v>1.1924587653894387</c:v>
                </c:pt>
                <c:pt idx="57">
                  <c:v>1.1961259990182829</c:v>
                </c:pt>
                <c:pt idx="58">
                  <c:v>1.1999250296961177</c:v>
                </c:pt>
                <c:pt idx="59">
                  <c:v>1.2034578782443079</c:v>
                </c:pt>
                <c:pt idx="60">
                  <c:v>1.2083744329411585</c:v>
                </c:pt>
                <c:pt idx="61">
                  <c:v>1.2111202135425179</c:v>
                </c:pt>
                <c:pt idx="62">
                  <c:v>1.216403991853781</c:v>
                </c:pt>
                <c:pt idx="63">
                  <c:v>1.2191667038154568</c:v>
                </c:pt>
                <c:pt idx="64">
                  <c:v>1.2223943636139953</c:v>
                </c:pt>
                <c:pt idx="65">
                  <c:v>1.2252599913896303</c:v>
                </c:pt>
                <c:pt idx="66">
                  <c:v>1.2269418788826096</c:v>
                </c:pt>
                <c:pt idx="67">
                  <c:v>1.2306209165118336</c:v>
                </c:pt>
                <c:pt idx="68">
                  <c:v>1.2347477975520098</c:v>
                </c:pt>
                <c:pt idx="69">
                  <c:v>1.2378809791128769</c:v>
                </c:pt>
                <c:pt idx="70">
                  <c:v>1.242353541930362</c:v>
                </c:pt>
                <c:pt idx="71">
                  <c:v>1.2467507175323518</c:v>
                </c:pt>
                <c:pt idx="72">
                  <c:v>1.2492307668973708</c:v>
                </c:pt>
                <c:pt idx="73">
                  <c:v>1.2535408098878293</c:v>
                </c:pt>
                <c:pt idx="74">
                  <c:v>1.2572125787607993</c:v>
                </c:pt>
                <c:pt idx="75">
                  <c:v>1.2619587616289138</c:v>
                </c:pt>
                <c:pt idx="76">
                  <c:v>1.2672931763018624</c:v>
                </c:pt>
                <c:pt idx="77">
                  <c:v>1.2705648038594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E2-4A73-B105-78735A8874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All but 1940 naturally matched cohorts (closer frailty match so reduced NPH).</a:t>
            </a:r>
            <a:br>
              <a:rPr lang="en-US" baseline="0"/>
            </a:br>
            <a:r>
              <a:rPr lang="en-US" baseline="0"/>
              <a:t>No COVID benefit. Vaxxed do worse after booster shots instead of returning to pre-covid slope.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x1940'!$G$4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cat>
            <c:numRef>
              <c:f>'matched x1940'!$F$6:$F$163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x1940'!$G$6:$G$163</c:f>
              <c:numCache>
                <c:formatCode>General</c:formatCode>
                <c:ptCount val="158"/>
                <c:pt idx="0">
                  <c:v>900</c:v>
                </c:pt>
                <c:pt idx="1">
                  <c:v>1733</c:v>
                </c:pt>
                <c:pt idx="2">
                  <c:v>2529</c:v>
                </c:pt>
                <c:pt idx="3">
                  <c:v>3342</c:v>
                </c:pt>
                <c:pt idx="4">
                  <c:v>4132</c:v>
                </c:pt>
                <c:pt idx="5">
                  <c:v>4896</c:v>
                </c:pt>
                <c:pt idx="6">
                  <c:v>5674</c:v>
                </c:pt>
                <c:pt idx="7">
                  <c:v>6393</c:v>
                </c:pt>
                <c:pt idx="8">
                  <c:v>7169</c:v>
                </c:pt>
                <c:pt idx="9">
                  <c:v>7945</c:v>
                </c:pt>
                <c:pt idx="10">
                  <c:v>8638</c:v>
                </c:pt>
                <c:pt idx="11">
                  <c:v>9341</c:v>
                </c:pt>
                <c:pt idx="12">
                  <c:v>10043</c:v>
                </c:pt>
                <c:pt idx="13">
                  <c:v>10822</c:v>
                </c:pt>
                <c:pt idx="14">
                  <c:v>11610</c:v>
                </c:pt>
                <c:pt idx="15">
                  <c:v>12336</c:v>
                </c:pt>
                <c:pt idx="16">
                  <c:v>13055</c:v>
                </c:pt>
                <c:pt idx="17">
                  <c:v>13828</c:v>
                </c:pt>
                <c:pt idx="18">
                  <c:v>14680</c:v>
                </c:pt>
                <c:pt idx="19">
                  <c:v>15558</c:v>
                </c:pt>
                <c:pt idx="20">
                  <c:v>16529</c:v>
                </c:pt>
                <c:pt idx="21">
                  <c:v>17671</c:v>
                </c:pt>
                <c:pt idx="22">
                  <c:v>18871</c:v>
                </c:pt>
                <c:pt idx="23">
                  <c:v>20155</c:v>
                </c:pt>
                <c:pt idx="24">
                  <c:v>21507</c:v>
                </c:pt>
                <c:pt idx="25">
                  <c:v>22875</c:v>
                </c:pt>
                <c:pt idx="26">
                  <c:v>24161</c:v>
                </c:pt>
                <c:pt idx="27">
                  <c:v>25319</c:v>
                </c:pt>
                <c:pt idx="28">
                  <c:v>26462</c:v>
                </c:pt>
                <c:pt idx="29">
                  <c:v>27512</c:v>
                </c:pt>
                <c:pt idx="30">
                  <c:v>28509</c:v>
                </c:pt>
                <c:pt idx="31">
                  <c:v>29382</c:v>
                </c:pt>
                <c:pt idx="32">
                  <c:v>30241</c:v>
                </c:pt>
                <c:pt idx="33">
                  <c:v>31226</c:v>
                </c:pt>
                <c:pt idx="34">
                  <c:v>32190</c:v>
                </c:pt>
                <c:pt idx="35">
                  <c:v>33165</c:v>
                </c:pt>
                <c:pt idx="36">
                  <c:v>34095</c:v>
                </c:pt>
                <c:pt idx="37">
                  <c:v>35006</c:v>
                </c:pt>
                <c:pt idx="38">
                  <c:v>35885</c:v>
                </c:pt>
                <c:pt idx="39">
                  <c:v>36696</c:v>
                </c:pt>
                <c:pt idx="40">
                  <c:v>37573</c:v>
                </c:pt>
                <c:pt idx="41">
                  <c:v>38448</c:v>
                </c:pt>
                <c:pt idx="42">
                  <c:v>39272</c:v>
                </c:pt>
                <c:pt idx="43">
                  <c:v>40065</c:v>
                </c:pt>
                <c:pt idx="44">
                  <c:v>40803</c:v>
                </c:pt>
                <c:pt idx="45">
                  <c:v>41539</c:v>
                </c:pt>
                <c:pt idx="46">
                  <c:v>42329</c:v>
                </c:pt>
                <c:pt idx="47">
                  <c:v>43035</c:v>
                </c:pt>
                <c:pt idx="48">
                  <c:v>43673</c:v>
                </c:pt>
                <c:pt idx="49">
                  <c:v>44291</c:v>
                </c:pt>
                <c:pt idx="50">
                  <c:v>44926</c:v>
                </c:pt>
                <c:pt idx="51">
                  <c:v>45585</c:v>
                </c:pt>
                <c:pt idx="52">
                  <c:v>46232</c:v>
                </c:pt>
                <c:pt idx="53">
                  <c:v>46882</c:v>
                </c:pt>
                <c:pt idx="54">
                  <c:v>47595</c:v>
                </c:pt>
                <c:pt idx="55">
                  <c:v>48220</c:v>
                </c:pt>
                <c:pt idx="56">
                  <c:v>48833</c:v>
                </c:pt>
                <c:pt idx="57">
                  <c:v>49536</c:v>
                </c:pt>
                <c:pt idx="58">
                  <c:v>50243</c:v>
                </c:pt>
                <c:pt idx="59">
                  <c:v>50912</c:v>
                </c:pt>
                <c:pt idx="60">
                  <c:v>51636</c:v>
                </c:pt>
                <c:pt idx="61">
                  <c:v>52343</c:v>
                </c:pt>
                <c:pt idx="62">
                  <c:v>53032</c:v>
                </c:pt>
                <c:pt idx="63">
                  <c:v>53639</c:v>
                </c:pt>
                <c:pt idx="64">
                  <c:v>54375</c:v>
                </c:pt>
                <c:pt idx="65">
                  <c:v>55060</c:v>
                </c:pt>
                <c:pt idx="66">
                  <c:v>55815</c:v>
                </c:pt>
                <c:pt idx="67">
                  <c:v>56591</c:v>
                </c:pt>
                <c:pt idx="68">
                  <c:v>57398</c:v>
                </c:pt>
                <c:pt idx="69">
                  <c:v>58204</c:v>
                </c:pt>
                <c:pt idx="70">
                  <c:v>58951</c:v>
                </c:pt>
                <c:pt idx="71">
                  <c:v>59688</c:v>
                </c:pt>
                <c:pt idx="72">
                  <c:v>60393</c:v>
                </c:pt>
                <c:pt idx="73">
                  <c:v>61070</c:v>
                </c:pt>
                <c:pt idx="74">
                  <c:v>61744</c:v>
                </c:pt>
                <c:pt idx="75">
                  <c:v>62495</c:v>
                </c:pt>
                <c:pt idx="76">
                  <c:v>63272</c:v>
                </c:pt>
                <c:pt idx="77">
                  <c:v>64052</c:v>
                </c:pt>
                <c:pt idx="78">
                  <c:v>64877</c:v>
                </c:pt>
                <c:pt idx="79">
                  <c:v>65801</c:v>
                </c:pt>
                <c:pt idx="80">
                  <c:v>66809</c:v>
                </c:pt>
                <c:pt idx="81">
                  <c:v>67723</c:v>
                </c:pt>
                <c:pt idx="82">
                  <c:v>68553</c:v>
                </c:pt>
                <c:pt idx="83">
                  <c:v>69304</c:v>
                </c:pt>
                <c:pt idx="84">
                  <c:v>70001</c:v>
                </c:pt>
                <c:pt idx="85">
                  <c:v>70722</c:v>
                </c:pt>
                <c:pt idx="86">
                  <c:v>71441</c:v>
                </c:pt>
                <c:pt idx="87">
                  <c:v>72160</c:v>
                </c:pt>
                <c:pt idx="88">
                  <c:v>72863</c:v>
                </c:pt>
                <c:pt idx="89">
                  <c:v>73564</c:v>
                </c:pt>
                <c:pt idx="90">
                  <c:v>74243</c:v>
                </c:pt>
                <c:pt idx="91">
                  <c:v>74929</c:v>
                </c:pt>
                <c:pt idx="92">
                  <c:v>75625</c:v>
                </c:pt>
                <c:pt idx="93">
                  <c:v>76307</c:v>
                </c:pt>
                <c:pt idx="94">
                  <c:v>76983</c:v>
                </c:pt>
                <c:pt idx="95">
                  <c:v>77632</c:v>
                </c:pt>
                <c:pt idx="96">
                  <c:v>78270</c:v>
                </c:pt>
                <c:pt idx="97">
                  <c:v>78891</c:v>
                </c:pt>
                <c:pt idx="98">
                  <c:v>79584</c:v>
                </c:pt>
                <c:pt idx="99">
                  <c:v>80195</c:v>
                </c:pt>
                <c:pt idx="100">
                  <c:v>80832</c:v>
                </c:pt>
                <c:pt idx="101">
                  <c:v>81436</c:v>
                </c:pt>
                <c:pt idx="102">
                  <c:v>82009</c:v>
                </c:pt>
                <c:pt idx="103">
                  <c:v>82635</c:v>
                </c:pt>
                <c:pt idx="104">
                  <c:v>83249</c:v>
                </c:pt>
                <c:pt idx="105">
                  <c:v>83892</c:v>
                </c:pt>
                <c:pt idx="106">
                  <c:v>84486</c:v>
                </c:pt>
                <c:pt idx="107">
                  <c:v>85067</c:v>
                </c:pt>
                <c:pt idx="108">
                  <c:v>85685</c:v>
                </c:pt>
                <c:pt idx="109">
                  <c:v>86295</c:v>
                </c:pt>
                <c:pt idx="110">
                  <c:v>86819</c:v>
                </c:pt>
                <c:pt idx="111">
                  <c:v>87386</c:v>
                </c:pt>
                <c:pt idx="112">
                  <c:v>87981</c:v>
                </c:pt>
                <c:pt idx="113">
                  <c:v>88658</c:v>
                </c:pt>
                <c:pt idx="114">
                  <c:v>89291</c:v>
                </c:pt>
                <c:pt idx="115">
                  <c:v>89849</c:v>
                </c:pt>
                <c:pt idx="116">
                  <c:v>90447</c:v>
                </c:pt>
                <c:pt idx="117">
                  <c:v>91057</c:v>
                </c:pt>
                <c:pt idx="118">
                  <c:v>91677</c:v>
                </c:pt>
                <c:pt idx="119">
                  <c:v>92272</c:v>
                </c:pt>
                <c:pt idx="120">
                  <c:v>92936</c:v>
                </c:pt>
                <c:pt idx="121">
                  <c:v>93596</c:v>
                </c:pt>
                <c:pt idx="122">
                  <c:v>94228</c:v>
                </c:pt>
                <c:pt idx="123">
                  <c:v>94880</c:v>
                </c:pt>
                <c:pt idx="124">
                  <c:v>95534</c:v>
                </c:pt>
                <c:pt idx="125">
                  <c:v>96170</c:v>
                </c:pt>
                <c:pt idx="126">
                  <c:v>96846</c:v>
                </c:pt>
                <c:pt idx="127">
                  <c:v>97512</c:v>
                </c:pt>
                <c:pt idx="128">
                  <c:v>98245</c:v>
                </c:pt>
                <c:pt idx="129">
                  <c:v>98989</c:v>
                </c:pt>
                <c:pt idx="130">
                  <c:v>99657</c:v>
                </c:pt>
                <c:pt idx="131">
                  <c:v>100441</c:v>
                </c:pt>
                <c:pt idx="132">
                  <c:v>101166</c:v>
                </c:pt>
                <c:pt idx="133">
                  <c:v>101884</c:v>
                </c:pt>
                <c:pt idx="134">
                  <c:v>102545</c:v>
                </c:pt>
                <c:pt idx="135">
                  <c:v>103239</c:v>
                </c:pt>
                <c:pt idx="136">
                  <c:v>103943</c:v>
                </c:pt>
                <c:pt idx="137">
                  <c:v>104627</c:v>
                </c:pt>
                <c:pt idx="138">
                  <c:v>105342</c:v>
                </c:pt>
                <c:pt idx="139">
                  <c:v>105975</c:v>
                </c:pt>
                <c:pt idx="140">
                  <c:v>106583</c:v>
                </c:pt>
                <c:pt idx="141">
                  <c:v>107134</c:v>
                </c:pt>
                <c:pt idx="142">
                  <c:v>107780</c:v>
                </c:pt>
                <c:pt idx="143">
                  <c:v>108362</c:v>
                </c:pt>
                <c:pt idx="144">
                  <c:v>108950</c:v>
                </c:pt>
                <c:pt idx="145">
                  <c:v>109526</c:v>
                </c:pt>
                <c:pt idx="146">
                  <c:v>110077</c:v>
                </c:pt>
                <c:pt idx="147">
                  <c:v>110647</c:v>
                </c:pt>
                <c:pt idx="148">
                  <c:v>111220</c:v>
                </c:pt>
                <c:pt idx="149">
                  <c:v>111741</c:v>
                </c:pt>
                <c:pt idx="150">
                  <c:v>112294</c:v>
                </c:pt>
                <c:pt idx="151">
                  <c:v>112821</c:v>
                </c:pt>
                <c:pt idx="152">
                  <c:v>113369</c:v>
                </c:pt>
                <c:pt idx="153">
                  <c:v>113920</c:v>
                </c:pt>
                <c:pt idx="154">
                  <c:v>114485</c:v>
                </c:pt>
                <c:pt idx="155">
                  <c:v>115012</c:v>
                </c:pt>
                <c:pt idx="156">
                  <c:v>115543</c:v>
                </c:pt>
                <c:pt idx="157">
                  <c:v>116117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98-43AA-9A9A-F102F9A7B96B}"/>
            </c:ext>
          </c:extLst>
        </c:ser>
        <c:ser>
          <c:idx val="3"/>
          <c:order val="1"/>
          <c:tx>
            <c:strRef>
              <c:f>'matched x1940'!$I$4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'matched x1940'!$F$6:$F$163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x1940'!$I$6:$I$163</c:f>
              <c:numCache>
                <c:formatCode>General</c:formatCode>
                <c:ptCount val="158"/>
                <c:pt idx="0">
                  <c:v>590</c:v>
                </c:pt>
                <c:pt idx="1">
                  <c:v>1219</c:v>
                </c:pt>
                <c:pt idx="2">
                  <c:v>1844</c:v>
                </c:pt>
                <c:pt idx="3">
                  <c:v>2470</c:v>
                </c:pt>
                <c:pt idx="4">
                  <c:v>3168</c:v>
                </c:pt>
                <c:pt idx="5">
                  <c:v>3825</c:v>
                </c:pt>
                <c:pt idx="6">
                  <c:v>4566</c:v>
                </c:pt>
                <c:pt idx="7">
                  <c:v>5223</c:v>
                </c:pt>
                <c:pt idx="8">
                  <c:v>5928</c:v>
                </c:pt>
                <c:pt idx="9">
                  <c:v>6661</c:v>
                </c:pt>
                <c:pt idx="10">
                  <c:v>7385</c:v>
                </c:pt>
                <c:pt idx="11">
                  <c:v>8130</c:v>
                </c:pt>
                <c:pt idx="12">
                  <c:v>8910</c:v>
                </c:pt>
                <c:pt idx="13">
                  <c:v>9696</c:v>
                </c:pt>
                <c:pt idx="14">
                  <c:v>10447</c:v>
                </c:pt>
                <c:pt idx="15">
                  <c:v>11254</c:v>
                </c:pt>
                <c:pt idx="16">
                  <c:v>12063</c:v>
                </c:pt>
                <c:pt idx="17">
                  <c:v>12897</c:v>
                </c:pt>
                <c:pt idx="18">
                  <c:v>13771</c:v>
                </c:pt>
                <c:pt idx="19">
                  <c:v>14739</c:v>
                </c:pt>
                <c:pt idx="20">
                  <c:v>15764</c:v>
                </c:pt>
                <c:pt idx="21">
                  <c:v>16791</c:v>
                </c:pt>
                <c:pt idx="22">
                  <c:v>17816</c:v>
                </c:pt>
                <c:pt idx="23">
                  <c:v>18921</c:v>
                </c:pt>
                <c:pt idx="24">
                  <c:v>20072</c:v>
                </c:pt>
                <c:pt idx="25">
                  <c:v>21203</c:v>
                </c:pt>
                <c:pt idx="26">
                  <c:v>22259</c:v>
                </c:pt>
                <c:pt idx="27">
                  <c:v>23257</c:v>
                </c:pt>
                <c:pt idx="28">
                  <c:v>24189</c:v>
                </c:pt>
                <c:pt idx="29">
                  <c:v>25056</c:v>
                </c:pt>
                <c:pt idx="30">
                  <c:v>25957</c:v>
                </c:pt>
                <c:pt idx="31">
                  <c:v>26853</c:v>
                </c:pt>
                <c:pt idx="32">
                  <c:v>27722</c:v>
                </c:pt>
                <c:pt idx="33">
                  <c:v>28709</c:v>
                </c:pt>
                <c:pt idx="34">
                  <c:v>29696</c:v>
                </c:pt>
                <c:pt idx="35">
                  <c:v>30674</c:v>
                </c:pt>
                <c:pt idx="36">
                  <c:v>31598</c:v>
                </c:pt>
                <c:pt idx="37">
                  <c:v>32491</c:v>
                </c:pt>
                <c:pt idx="38">
                  <c:v>33416</c:v>
                </c:pt>
                <c:pt idx="39">
                  <c:v>34329</c:v>
                </c:pt>
                <c:pt idx="40">
                  <c:v>35251</c:v>
                </c:pt>
                <c:pt idx="41">
                  <c:v>36220</c:v>
                </c:pt>
                <c:pt idx="42">
                  <c:v>37175</c:v>
                </c:pt>
                <c:pt idx="43">
                  <c:v>38084</c:v>
                </c:pt>
                <c:pt idx="44">
                  <c:v>39060</c:v>
                </c:pt>
                <c:pt idx="45">
                  <c:v>39969</c:v>
                </c:pt>
                <c:pt idx="46">
                  <c:v>40850</c:v>
                </c:pt>
                <c:pt idx="47">
                  <c:v>41728</c:v>
                </c:pt>
                <c:pt idx="48">
                  <c:v>42564</c:v>
                </c:pt>
                <c:pt idx="49">
                  <c:v>43298</c:v>
                </c:pt>
                <c:pt idx="50">
                  <c:v>44146</c:v>
                </c:pt>
                <c:pt idx="51">
                  <c:v>44989</c:v>
                </c:pt>
                <c:pt idx="52">
                  <c:v>45827</c:v>
                </c:pt>
                <c:pt idx="53">
                  <c:v>46643</c:v>
                </c:pt>
                <c:pt idx="54">
                  <c:v>47536</c:v>
                </c:pt>
                <c:pt idx="55">
                  <c:v>48280</c:v>
                </c:pt>
                <c:pt idx="56">
                  <c:v>49125</c:v>
                </c:pt>
                <c:pt idx="57">
                  <c:v>50109</c:v>
                </c:pt>
                <c:pt idx="58">
                  <c:v>51015</c:v>
                </c:pt>
                <c:pt idx="59">
                  <c:v>51904</c:v>
                </c:pt>
                <c:pt idx="60">
                  <c:v>52804</c:v>
                </c:pt>
                <c:pt idx="61">
                  <c:v>53697</c:v>
                </c:pt>
                <c:pt idx="62">
                  <c:v>54564</c:v>
                </c:pt>
                <c:pt idx="63">
                  <c:v>55414</c:v>
                </c:pt>
                <c:pt idx="64">
                  <c:v>56302</c:v>
                </c:pt>
                <c:pt idx="65">
                  <c:v>57260</c:v>
                </c:pt>
                <c:pt idx="66">
                  <c:v>58177</c:v>
                </c:pt>
                <c:pt idx="67">
                  <c:v>59142</c:v>
                </c:pt>
                <c:pt idx="68">
                  <c:v>60126</c:v>
                </c:pt>
                <c:pt idx="69">
                  <c:v>61054</c:v>
                </c:pt>
                <c:pt idx="70">
                  <c:v>62023</c:v>
                </c:pt>
                <c:pt idx="71">
                  <c:v>63009</c:v>
                </c:pt>
                <c:pt idx="72">
                  <c:v>63915</c:v>
                </c:pt>
                <c:pt idx="73">
                  <c:v>64865</c:v>
                </c:pt>
                <c:pt idx="74">
                  <c:v>65813</c:v>
                </c:pt>
                <c:pt idx="75">
                  <c:v>66746</c:v>
                </c:pt>
                <c:pt idx="76">
                  <c:v>67809</c:v>
                </c:pt>
                <c:pt idx="77">
                  <c:v>68846</c:v>
                </c:pt>
                <c:pt idx="78">
                  <c:v>69996</c:v>
                </c:pt>
                <c:pt idx="79">
                  <c:v>71293</c:v>
                </c:pt>
                <c:pt idx="80">
                  <c:v>72572</c:v>
                </c:pt>
                <c:pt idx="81">
                  <c:v>73826</c:v>
                </c:pt>
                <c:pt idx="82">
                  <c:v>74942</c:v>
                </c:pt>
                <c:pt idx="83">
                  <c:v>76008</c:v>
                </c:pt>
                <c:pt idx="84">
                  <c:v>76985</c:v>
                </c:pt>
                <c:pt idx="85">
                  <c:v>77945</c:v>
                </c:pt>
                <c:pt idx="86">
                  <c:v>78926</c:v>
                </c:pt>
                <c:pt idx="87">
                  <c:v>79900</c:v>
                </c:pt>
                <c:pt idx="88">
                  <c:v>80849</c:v>
                </c:pt>
                <c:pt idx="89">
                  <c:v>81828</c:v>
                </c:pt>
                <c:pt idx="90">
                  <c:v>82831</c:v>
                </c:pt>
                <c:pt idx="91">
                  <c:v>83782</c:v>
                </c:pt>
                <c:pt idx="92">
                  <c:v>84724</c:v>
                </c:pt>
                <c:pt idx="93">
                  <c:v>85670</c:v>
                </c:pt>
                <c:pt idx="94">
                  <c:v>86560</c:v>
                </c:pt>
                <c:pt idx="95">
                  <c:v>87535</c:v>
                </c:pt>
                <c:pt idx="96">
                  <c:v>88443</c:v>
                </c:pt>
                <c:pt idx="97">
                  <c:v>89308</c:v>
                </c:pt>
                <c:pt idx="98">
                  <c:v>90179</c:v>
                </c:pt>
                <c:pt idx="99">
                  <c:v>91024</c:v>
                </c:pt>
                <c:pt idx="100">
                  <c:v>91872</c:v>
                </c:pt>
                <c:pt idx="101">
                  <c:v>92661</c:v>
                </c:pt>
                <c:pt idx="102">
                  <c:v>93471</c:v>
                </c:pt>
                <c:pt idx="103">
                  <c:v>94273</c:v>
                </c:pt>
                <c:pt idx="104">
                  <c:v>95090</c:v>
                </c:pt>
                <c:pt idx="105">
                  <c:v>95979</c:v>
                </c:pt>
                <c:pt idx="106">
                  <c:v>96785</c:v>
                </c:pt>
                <c:pt idx="107">
                  <c:v>97584</c:v>
                </c:pt>
                <c:pt idx="108">
                  <c:v>98459</c:v>
                </c:pt>
                <c:pt idx="109">
                  <c:v>99282</c:v>
                </c:pt>
                <c:pt idx="110">
                  <c:v>100101</c:v>
                </c:pt>
                <c:pt idx="111">
                  <c:v>100916</c:v>
                </c:pt>
                <c:pt idx="112">
                  <c:v>101728</c:v>
                </c:pt>
                <c:pt idx="113">
                  <c:v>102624</c:v>
                </c:pt>
                <c:pt idx="114">
                  <c:v>103558</c:v>
                </c:pt>
                <c:pt idx="115">
                  <c:v>104399</c:v>
                </c:pt>
                <c:pt idx="116">
                  <c:v>105222</c:v>
                </c:pt>
                <c:pt idx="117">
                  <c:v>106057</c:v>
                </c:pt>
                <c:pt idx="118">
                  <c:v>106900</c:v>
                </c:pt>
                <c:pt idx="119">
                  <c:v>107727</c:v>
                </c:pt>
                <c:pt idx="120">
                  <c:v>108554</c:v>
                </c:pt>
                <c:pt idx="121">
                  <c:v>109505</c:v>
                </c:pt>
                <c:pt idx="122">
                  <c:v>110402</c:v>
                </c:pt>
                <c:pt idx="123">
                  <c:v>111328</c:v>
                </c:pt>
                <c:pt idx="124">
                  <c:v>112216</c:v>
                </c:pt>
                <c:pt idx="125">
                  <c:v>113104</c:v>
                </c:pt>
                <c:pt idx="126">
                  <c:v>114094</c:v>
                </c:pt>
                <c:pt idx="127">
                  <c:v>115037</c:v>
                </c:pt>
                <c:pt idx="128">
                  <c:v>116060</c:v>
                </c:pt>
                <c:pt idx="129">
                  <c:v>117031</c:v>
                </c:pt>
                <c:pt idx="130">
                  <c:v>118112</c:v>
                </c:pt>
                <c:pt idx="131">
                  <c:v>119148</c:v>
                </c:pt>
                <c:pt idx="132">
                  <c:v>120232</c:v>
                </c:pt>
                <c:pt idx="133">
                  <c:v>121187</c:v>
                </c:pt>
                <c:pt idx="134">
                  <c:v>122142</c:v>
                </c:pt>
                <c:pt idx="135">
                  <c:v>123087</c:v>
                </c:pt>
                <c:pt idx="136">
                  <c:v>124065</c:v>
                </c:pt>
                <c:pt idx="137">
                  <c:v>125057</c:v>
                </c:pt>
                <c:pt idx="138">
                  <c:v>126112</c:v>
                </c:pt>
                <c:pt idx="139">
                  <c:v>127095</c:v>
                </c:pt>
                <c:pt idx="140">
                  <c:v>127996</c:v>
                </c:pt>
                <c:pt idx="141">
                  <c:v>128912</c:v>
                </c:pt>
                <c:pt idx="142">
                  <c:v>129765</c:v>
                </c:pt>
                <c:pt idx="143">
                  <c:v>130609</c:v>
                </c:pt>
                <c:pt idx="144">
                  <c:v>131399</c:v>
                </c:pt>
                <c:pt idx="145">
                  <c:v>132240</c:v>
                </c:pt>
                <c:pt idx="146">
                  <c:v>133136</c:v>
                </c:pt>
                <c:pt idx="147">
                  <c:v>133953</c:v>
                </c:pt>
                <c:pt idx="148">
                  <c:v>134749</c:v>
                </c:pt>
                <c:pt idx="149">
                  <c:v>135539</c:v>
                </c:pt>
                <c:pt idx="150">
                  <c:v>136370</c:v>
                </c:pt>
                <c:pt idx="151">
                  <c:v>137162</c:v>
                </c:pt>
                <c:pt idx="152">
                  <c:v>137941</c:v>
                </c:pt>
                <c:pt idx="153">
                  <c:v>138763</c:v>
                </c:pt>
                <c:pt idx="154">
                  <c:v>139557</c:v>
                </c:pt>
                <c:pt idx="155">
                  <c:v>140347</c:v>
                </c:pt>
                <c:pt idx="156">
                  <c:v>141109</c:v>
                </c:pt>
                <c:pt idx="157">
                  <c:v>141940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98-43AA-9A9A-F102F9A7B9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Under 80</a:t>
            </a:r>
            <a:r>
              <a:rPr lang="en-US" baseline="0"/>
              <a:t> detailed deaths per week</a:t>
            </a:r>
            <a:br>
              <a:rPr lang="en-US" sz="1400" b="0" i="0" u="none" strike="noStrike" baseline="0">
                <a:effectLst/>
              </a:rPr>
            </a:br>
            <a:r>
              <a:rPr lang="en-US" sz="1400" b="0" i="0" u="none" strike="noStrike" baseline="0">
                <a:effectLst/>
              </a:rPr>
              <a:t>After the boosters roll  out, the curves diverge. Divergence happens right after booster shots roll out in Jan 2022. These curves are Dose 1,2  (vaxxed) and Dose 0.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x1940'!$B$251</c:f>
              <c:strCache>
                <c:ptCount val="1"/>
                <c:pt idx="0">
                  <c:v>unvaxxed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'matched x1940'!$A$252:$A$423</c:f>
              <c:numCache>
                <c:formatCode>m/d/yyyy</c:formatCode>
                <c:ptCount val="172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</c:numCache>
            </c:numRef>
          </c:cat>
          <c:val>
            <c:numRef>
              <c:f>'matched x1940'!$B$252:$B$423</c:f>
              <c:numCache>
                <c:formatCode>General</c:formatCode>
                <c:ptCount val="172"/>
                <c:pt idx="0">
                  <c:v>900</c:v>
                </c:pt>
                <c:pt idx="1">
                  <c:v>833</c:v>
                </c:pt>
                <c:pt idx="2">
                  <c:v>796</c:v>
                </c:pt>
                <c:pt idx="3">
                  <c:v>813</c:v>
                </c:pt>
                <c:pt idx="4">
                  <c:v>790</c:v>
                </c:pt>
                <c:pt idx="5">
                  <c:v>764</c:v>
                </c:pt>
                <c:pt idx="6">
                  <c:v>778</c:v>
                </c:pt>
                <c:pt idx="7">
                  <c:v>719</c:v>
                </c:pt>
                <c:pt idx="8">
                  <c:v>776</c:v>
                </c:pt>
                <c:pt idx="9">
                  <c:v>776</c:v>
                </c:pt>
                <c:pt idx="10">
                  <c:v>693</c:v>
                </c:pt>
                <c:pt idx="11">
                  <c:v>703</c:v>
                </c:pt>
                <c:pt idx="12">
                  <c:v>702</c:v>
                </c:pt>
                <c:pt idx="13">
                  <c:v>779</c:v>
                </c:pt>
                <c:pt idx="14">
                  <c:v>788</c:v>
                </c:pt>
                <c:pt idx="15">
                  <c:v>726</c:v>
                </c:pt>
                <c:pt idx="16">
                  <c:v>719</c:v>
                </c:pt>
                <c:pt idx="17">
                  <c:v>773</c:v>
                </c:pt>
                <c:pt idx="18">
                  <c:v>852</c:v>
                </c:pt>
                <c:pt idx="19">
                  <c:v>878</c:v>
                </c:pt>
                <c:pt idx="20">
                  <c:v>971</c:v>
                </c:pt>
                <c:pt idx="21">
                  <c:v>1142</c:v>
                </c:pt>
                <c:pt idx="22">
                  <c:v>1200</c:v>
                </c:pt>
                <c:pt idx="23">
                  <c:v>1284</c:v>
                </c:pt>
                <c:pt idx="24">
                  <c:v>1352</c:v>
                </c:pt>
                <c:pt idx="25">
                  <c:v>1368</c:v>
                </c:pt>
                <c:pt idx="26">
                  <c:v>1286</c:v>
                </c:pt>
                <c:pt idx="27">
                  <c:v>1158</c:v>
                </c:pt>
                <c:pt idx="28">
                  <c:v>1143</c:v>
                </c:pt>
                <c:pt idx="29">
                  <c:v>1050</c:v>
                </c:pt>
                <c:pt idx="30">
                  <c:v>997</c:v>
                </c:pt>
                <c:pt idx="31">
                  <c:v>873</c:v>
                </c:pt>
                <c:pt idx="32">
                  <c:v>859</c:v>
                </c:pt>
                <c:pt idx="33">
                  <c:v>985</c:v>
                </c:pt>
                <c:pt idx="34">
                  <c:v>964</c:v>
                </c:pt>
                <c:pt idx="35">
                  <c:v>975</c:v>
                </c:pt>
                <c:pt idx="36">
                  <c:v>930</c:v>
                </c:pt>
                <c:pt idx="37">
                  <c:v>911</c:v>
                </c:pt>
                <c:pt idx="38">
                  <c:v>879</c:v>
                </c:pt>
                <c:pt idx="39">
                  <c:v>811</c:v>
                </c:pt>
                <c:pt idx="40">
                  <c:v>877</c:v>
                </c:pt>
                <c:pt idx="41">
                  <c:v>875</c:v>
                </c:pt>
                <c:pt idx="42">
                  <c:v>824</c:v>
                </c:pt>
                <c:pt idx="43">
                  <c:v>793</c:v>
                </c:pt>
                <c:pt idx="44">
                  <c:v>738</c:v>
                </c:pt>
                <c:pt idx="45">
                  <c:v>736</c:v>
                </c:pt>
                <c:pt idx="46">
                  <c:v>790</c:v>
                </c:pt>
                <c:pt idx="47">
                  <c:v>706</c:v>
                </c:pt>
                <c:pt idx="48">
                  <c:v>638</c:v>
                </c:pt>
                <c:pt idx="49">
                  <c:v>618</c:v>
                </c:pt>
                <c:pt idx="50">
                  <c:v>635</c:v>
                </c:pt>
                <c:pt idx="51">
                  <c:v>659</c:v>
                </c:pt>
                <c:pt idx="52">
                  <c:v>647</c:v>
                </c:pt>
                <c:pt idx="53">
                  <c:v>650</c:v>
                </c:pt>
                <c:pt idx="54">
                  <c:v>713</c:v>
                </c:pt>
                <c:pt idx="55">
                  <c:v>625</c:v>
                </c:pt>
                <c:pt idx="56">
                  <c:v>613</c:v>
                </c:pt>
                <c:pt idx="57">
                  <c:v>703</c:v>
                </c:pt>
                <c:pt idx="58">
                  <c:v>707</c:v>
                </c:pt>
                <c:pt idx="59">
                  <c:v>669</c:v>
                </c:pt>
                <c:pt idx="60">
                  <c:v>724</c:v>
                </c:pt>
                <c:pt idx="61">
                  <c:v>707</c:v>
                </c:pt>
                <c:pt idx="62">
                  <c:v>689</c:v>
                </c:pt>
                <c:pt idx="63">
                  <c:v>607</c:v>
                </c:pt>
                <c:pt idx="64">
                  <c:v>736</c:v>
                </c:pt>
                <c:pt idx="65">
                  <c:v>685</c:v>
                </c:pt>
                <c:pt idx="66">
                  <c:v>755</c:v>
                </c:pt>
                <c:pt idx="67">
                  <c:v>776</c:v>
                </c:pt>
                <c:pt idx="68">
                  <c:v>807</c:v>
                </c:pt>
                <c:pt idx="69">
                  <c:v>806</c:v>
                </c:pt>
                <c:pt idx="70">
                  <c:v>747</c:v>
                </c:pt>
                <c:pt idx="71">
                  <c:v>737</c:v>
                </c:pt>
                <c:pt idx="72">
                  <c:v>705</c:v>
                </c:pt>
                <c:pt idx="73">
                  <c:v>677</c:v>
                </c:pt>
                <c:pt idx="74">
                  <c:v>674</c:v>
                </c:pt>
                <c:pt idx="75">
                  <c:v>751</c:v>
                </c:pt>
                <c:pt idx="76">
                  <c:v>777</c:v>
                </c:pt>
                <c:pt idx="77">
                  <c:v>780</c:v>
                </c:pt>
                <c:pt idx="78">
                  <c:v>825</c:v>
                </c:pt>
                <c:pt idx="79">
                  <c:v>924</c:v>
                </c:pt>
                <c:pt idx="80">
                  <c:v>1008</c:v>
                </c:pt>
                <c:pt idx="81">
                  <c:v>914</c:v>
                </c:pt>
                <c:pt idx="82">
                  <c:v>830</c:v>
                </c:pt>
                <c:pt idx="83">
                  <c:v>751</c:v>
                </c:pt>
                <c:pt idx="84">
                  <c:v>697</c:v>
                </c:pt>
                <c:pt idx="85">
                  <c:v>721</c:v>
                </c:pt>
                <c:pt idx="86">
                  <c:v>719</c:v>
                </c:pt>
                <c:pt idx="87">
                  <c:v>719</c:v>
                </c:pt>
                <c:pt idx="88">
                  <c:v>703</c:v>
                </c:pt>
                <c:pt idx="89">
                  <c:v>701</c:v>
                </c:pt>
                <c:pt idx="90">
                  <c:v>679</c:v>
                </c:pt>
                <c:pt idx="91">
                  <c:v>686</c:v>
                </c:pt>
                <c:pt idx="92">
                  <c:v>696</c:v>
                </c:pt>
                <c:pt idx="93">
                  <c:v>682</c:v>
                </c:pt>
                <c:pt idx="94">
                  <c:v>676</c:v>
                </c:pt>
                <c:pt idx="95">
                  <c:v>649</c:v>
                </c:pt>
                <c:pt idx="96">
                  <c:v>638</c:v>
                </c:pt>
                <c:pt idx="97">
                  <c:v>621</c:v>
                </c:pt>
                <c:pt idx="98">
                  <c:v>693</c:v>
                </c:pt>
                <c:pt idx="99">
                  <c:v>611</c:v>
                </c:pt>
                <c:pt idx="100">
                  <c:v>637</c:v>
                </c:pt>
                <c:pt idx="101">
                  <c:v>604</c:v>
                </c:pt>
                <c:pt idx="102">
                  <c:v>573</c:v>
                </c:pt>
                <c:pt idx="103">
                  <c:v>626</c:v>
                </c:pt>
                <c:pt idx="104">
                  <c:v>614</c:v>
                </c:pt>
                <c:pt idx="105">
                  <c:v>643</c:v>
                </c:pt>
                <c:pt idx="106">
                  <c:v>594</c:v>
                </c:pt>
                <c:pt idx="107">
                  <c:v>581</c:v>
                </c:pt>
                <c:pt idx="108">
                  <c:v>618</c:v>
                </c:pt>
                <c:pt idx="109">
                  <c:v>610</c:v>
                </c:pt>
                <c:pt idx="110">
                  <c:v>524</c:v>
                </c:pt>
                <c:pt idx="111">
                  <c:v>567</c:v>
                </c:pt>
                <c:pt idx="112">
                  <c:v>595</c:v>
                </c:pt>
                <c:pt idx="113">
                  <c:v>677</c:v>
                </c:pt>
                <c:pt idx="114">
                  <c:v>633</c:v>
                </c:pt>
                <c:pt idx="115">
                  <c:v>558</c:v>
                </c:pt>
                <c:pt idx="116">
                  <c:v>598</c:v>
                </c:pt>
                <c:pt idx="117">
                  <c:v>610</c:v>
                </c:pt>
                <c:pt idx="118">
                  <c:v>620</c:v>
                </c:pt>
                <c:pt idx="119">
                  <c:v>595</c:v>
                </c:pt>
                <c:pt idx="120">
                  <c:v>664</c:v>
                </c:pt>
                <c:pt idx="121">
                  <c:v>660</c:v>
                </c:pt>
                <c:pt idx="122">
                  <c:v>632</c:v>
                </c:pt>
                <c:pt idx="123">
                  <c:v>652</c:v>
                </c:pt>
                <c:pt idx="124">
                  <c:v>654</c:v>
                </c:pt>
                <c:pt idx="125">
                  <c:v>636</c:v>
                </c:pt>
                <c:pt idx="126">
                  <c:v>676</c:v>
                </c:pt>
                <c:pt idx="127">
                  <c:v>666</c:v>
                </c:pt>
                <c:pt idx="128">
                  <c:v>733</c:v>
                </c:pt>
                <c:pt idx="129">
                  <c:v>744</c:v>
                </c:pt>
                <c:pt idx="130">
                  <c:v>668</c:v>
                </c:pt>
                <c:pt idx="131">
                  <c:v>784</c:v>
                </c:pt>
                <c:pt idx="132">
                  <c:v>725</c:v>
                </c:pt>
                <c:pt idx="133">
                  <c:v>718</c:v>
                </c:pt>
                <c:pt idx="134">
                  <c:v>661</c:v>
                </c:pt>
                <c:pt idx="135">
                  <c:v>694</c:v>
                </c:pt>
                <c:pt idx="136">
                  <c:v>704</c:v>
                </c:pt>
                <c:pt idx="137">
                  <c:v>684</c:v>
                </c:pt>
                <c:pt idx="138">
                  <c:v>715</c:v>
                </c:pt>
                <c:pt idx="139">
                  <c:v>633</c:v>
                </c:pt>
                <c:pt idx="140">
                  <c:v>608</c:v>
                </c:pt>
                <c:pt idx="141">
                  <c:v>551</c:v>
                </c:pt>
                <c:pt idx="142">
                  <c:v>646</c:v>
                </c:pt>
                <c:pt idx="143">
                  <c:v>582</c:v>
                </c:pt>
                <c:pt idx="144">
                  <c:v>588</c:v>
                </c:pt>
                <c:pt idx="145">
                  <c:v>576</c:v>
                </c:pt>
                <c:pt idx="146">
                  <c:v>551</c:v>
                </c:pt>
                <c:pt idx="147">
                  <c:v>570</c:v>
                </c:pt>
                <c:pt idx="148">
                  <c:v>573</c:v>
                </c:pt>
                <c:pt idx="149">
                  <c:v>521</c:v>
                </c:pt>
                <c:pt idx="150">
                  <c:v>553</c:v>
                </c:pt>
                <c:pt idx="151">
                  <c:v>527</c:v>
                </c:pt>
                <c:pt idx="152">
                  <c:v>548</c:v>
                </c:pt>
                <c:pt idx="153">
                  <c:v>551</c:v>
                </c:pt>
                <c:pt idx="154">
                  <c:v>565</c:v>
                </c:pt>
                <c:pt idx="155">
                  <c:v>527</c:v>
                </c:pt>
                <c:pt idx="156">
                  <c:v>531</c:v>
                </c:pt>
                <c:pt idx="157">
                  <c:v>574</c:v>
                </c:pt>
                <c:pt idx="158">
                  <c:v>546</c:v>
                </c:pt>
                <c:pt idx="159">
                  <c:v>467</c:v>
                </c:pt>
                <c:pt idx="160">
                  <c:v>551</c:v>
                </c:pt>
                <c:pt idx="161">
                  <c:v>470</c:v>
                </c:pt>
                <c:pt idx="162">
                  <c:v>503</c:v>
                </c:pt>
                <c:pt idx="163">
                  <c:v>496</c:v>
                </c:pt>
                <c:pt idx="164">
                  <c:v>445</c:v>
                </c:pt>
                <c:pt idx="165">
                  <c:v>416</c:v>
                </c:pt>
                <c:pt idx="166">
                  <c:v>428</c:v>
                </c:pt>
                <c:pt idx="167">
                  <c:v>405</c:v>
                </c:pt>
                <c:pt idx="168">
                  <c:v>267</c:v>
                </c:pt>
                <c:pt idx="169">
                  <c:v>254</c:v>
                </c:pt>
                <c:pt idx="170">
                  <c:v>181</c:v>
                </c:pt>
                <c:pt idx="171">
                  <c:v>192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67-4DE9-9D99-B87871A49C86}"/>
            </c:ext>
          </c:extLst>
        </c:ser>
        <c:ser>
          <c:idx val="1"/>
          <c:order val="1"/>
          <c:tx>
            <c:strRef>
              <c:f>'matched x1940'!$C$251</c:f>
              <c:strCache>
                <c:ptCount val="1"/>
                <c:pt idx="0">
                  <c:v>vaxxed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x1940'!$A$252:$A$423</c:f>
              <c:numCache>
                <c:formatCode>m/d/yyyy</c:formatCode>
                <c:ptCount val="172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</c:numCache>
            </c:numRef>
          </c:cat>
          <c:val>
            <c:numRef>
              <c:f>'matched x1940'!$C$252:$C$423</c:f>
              <c:numCache>
                <c:formatCode>General</c:formatCode>
                <c:ptCount val="172"/>
                <c:pt idx="0">
                  <c:v>861</c:v>
                </c:pt>
                <c:pt idx="1">
                  <c:v>905</c:v>
                </c:pt>
                <c:pt idx="2">
                  <c:v>831</c:v>
                </c:pt>
                <c:pt idx="3">
                  <c:v>868</c:v>
                </c:pt>
                <c:pt idx="4">
                  <c:v>929</c:v>
                </c:pt>
                <c:pt idx="5">
                  <c:v>898</c:v>
                </c:pt>
                <c:pt idx="6">
                  <c:v>980</c:v>
                </c:pt>
                <c:pt idx="7">
                  <c:v>895</c:v>
                </c:pt>
                <c:pt idx="8">
                  <c:v>945</c:v>
                </c:pt>
                <c:pt idx="9">
                  <c:v>970</c:v>
                </c:pt>
                <c:pt idx="10">
                  <c:v>981</c:v>
                </c:pt>
                <c:pt idx="11">
                  <c:v>1002</c:v>
                </c:pt>
                <c:pt idx="12">
                  <c:v>1063</c:v>
                </c:pt>
                <c:pt idx="13">
                  <c:v>1048</c:v>
                </c:pt>
                <c:pt idx="14">
                  <c:v>1012</c:v>
                </c:pt>
                <c:pt idx="15">
                  <c:v>1065</c:v>
                </c:pt>
                <c:pt idx="16">
                  <c:v>1093</c:v>
                </c:pt>
                <c:pt idx="17">
                  <c:v>1098</c:v>
                </c:pt>
                <c:pt idx="18">
                  <c:v>1149</c:v>
                </c:pt>
                <c:pt idx="19">
                  <c:v>1250</c:v>
                </c:pt>
                <c:pt idx="20">
                  <c:v>1311</c:v>
                </c:pt>
                <c:pt idx="21">
                  <c:v>1341</c:v>
                </c:pt>
                <c:pt idx="22">
                  <c:v>1329</c:v>
                </c:pt>
                <c:pt idx="23">
                  <c:v>1477</c:v>
                </c:pt>
                <c:pt idx="24">
                  <c:v>1492</c:v>
                </c:pt>
                <c:pt idx="25">
                  <c:v>1497</c:v>
                </c:pt>
                <c:pt idx="26">
                  <c:v>1384</c:v>
                </c:pt>
                <c:pt idx="27">
                  <c:v>1334</c:v>
                </c:pt>
                <c:pt idx="28">
                  <c:v>1252</c:v>
                </c:pt>
                <c:pt idx="29">
                  <c:v>1158</c:v>
                </c:pt>
                <c:pt idx="30">
                  <c:v>1185</c:v>
                </c:pt>
                <c:pt idx="31">
                  <c:v>1181</c:v>
                </c:pt>
                <c:pt idx="32">
                  <c:v>1147</c:v>
                </c:pt>
                <c:pt idx="33">
                  <c:v>1301</c:v>
                </c:pt>
                <c:pt idx="34">
                  <c:v>1292</c:v>
                </c:pt>
                <c:pt idx="35">
                  <c:v>1263</c:v>
                </c:pt>
                <c:pt idx="36">
                  <c:v>1214</c:v>
                </c:pt>
                <c:pt idx="37">
                  <c:v>1168</c:v>
                </c:pt>
                <c:pt idx="38">
                  <c:v>1227</c:v>
                </c:pt>
                <c:pt idx="39">
                  <c:v>1196</c:v>
                </c:pt>
                <c:pt idx="40">
                  <c:v>1233</c:v>
                </c:pt>
                <c:pt idx="41">
                  <c:v>1284</c:v>
                </c:pt>
                <c:pt idx="42">
                  <c:v>1257</c:v>
                </c:pt>
                <c:pt idx="43">
                  <c:v>1218</c:v>
                </c:pt>
                <c:pt idx="44">
                  <c:v>1265</c:v>
                </c:pt>
                <c:pt idx="45">
                  <c:v>1199</c:v>
                </c:pt>
                <c:pt idx="46">
                  <c:v>1178</c:v>
                </c:pt>
                <c:pt idx="47">
                  <c:v>1163</c:v>
                </c:pt>
                <c:pt idx="48">
                  <c:v>1120</c:v>
                </c:pt>
                <c:pt idx="49">
                  <c:v>1011</c:v>
                </c:pt>
                <c:pt idx="50">
                  <c:v>1110</c:v>
                </c:pt>
                <c:pt idx="51">
                  <c:v>1133</c:v>
                </c:pt>
                <c:pt idx="52">
                  <c:v>1087</c:v>
                </c:pt>
                <c:pt idx="53">
                  <c:v>1076</c:v>
                </c:pt>
                <c:pt idx="54">
                  <c:v>1199</c:v>
                </c:pt>
                <c:pt idx="55">
                  <c:v>998</c:v>
                </c:pt>
                <c:pt idx="56">
                  <c:v>1087</c:v>
                </c:pt>
                <c:pt idx="57">
                  <c:v>1285</c:v>
                </c:pt>
                <c:pt idx="58">
                  <c:v>1184</c:v>
                </c:pt>
                <c:pt idx="59">
                  <c:v>1174</c:v>
                </c:pt>
                <c:pt idx="60">
                  <c:v>1192</c:v>
                </c:pt>
                <c:pt idx="61">
                  <c:v>1172</c:v>
                </c:pt>
                <c:pt idx="62">
                  <c:v>1124</c:v>
                </c:pt>
                <c:pt idx="63">
                  <c:v>1133</c:v>
                </c:pt>
                <c:pt idx="64">
                  <c:v>1129</c:v>
                </c:pt>
                <c:pt idx="65">
                  <c:v>1241</c:v>
                </c:pt>
                <c:pt idx="66">
                  <c:v>1230</c:v>
                </c:pt>
                <c:pt idx="67">
                  <c:v>1251</c:v>
                </c:pt>
                <c:pt idx="68">
                  <c:v>1285</c:v>
                </c:pt>
                <c:pt idx="69">
                  <c:v>1223</c:v>
                </c:pt>
                <c:pt idx="70">
                  <c:v>1251</c:v>
                </c:pt>
                <c:pt idx="71">
                  <c:v>1261</c:v>
                </c:pt>
                <c:pt idx="72">
                  <c:v>1171</c:v>
                </c:pt>
                <c:pt idx="73">
                  <c:v>1268</c:v>
                </c:pt>
                <c:pt idx="74">
                  <c:v>1244</c:v>
                </c:pt>
                <c:pt idx="75">
                  <c:v>1234</c:v>
                </c:pt>
                <c:pt idx="76">
                  <c:v>1371</c:v>
                </c:pt>
                <c:pt idx="77">
                  <c:v>1365</c:v>
                </c:pt>
                <c:pt idx="78">
                  <c:v>1530</c:v>
                </c:pt>
                <c:pt idx="79">
                  <c:v>1649</c:v>
                </c:pt>
                <c:pt idx="80">
                  <c:v>1707</c:v>
                </c:pt>
                <c:pt idx="81">
                  <c:v>1629</c:v>
                </c:pt>
                <c:pt idx="82">
                  <c:v>1456</c:v>
                </c:pt>
                <c:pt idx="83">
                  <c:v>1405</c:v>
                </c:pt>
                <c:pt idx="84">
                  <c:v>1273</c:v>
                </c:pt>
                <c:pt idx="85">
                  <c:v>1264</c:v>
                </c:pt>
                <c:pt idx="86">
                  <c:v>1286</c:v>
                </c:pt>
                <c:pt idx="87">
                  <c:v>1316</c:v>
                </c:pt>
                <c:pt idx="88">
                  <c:v>1256</c:v>
                </c:pt>
                <c:pt idx="89">
                  <c:v>1288</c:v>
                </c:pt>
                <c:pt idx="90">
                  <c:v>1342</c:v>
                </c:pt>
                <c:pt idx="91">
                  <c:v>1223</c:v>
                </c:pt>
                <c:pt idx="92">
                  <c:v>1255</c:v>
                </c:pt>
                <c:pt idx="93">
                  <c:v>1207</c:v>
                </c:pt>
                <c:pt idx="94">
                  <c:v>1168</c:v>
                </c:pt>
                <c:pt idx="95">
                  <c:v>1309</c:v>
                </c:pt>
                <c:pt idx="96">
                  <c:v>1208</c:v>
                </c:pt>
                <c:pt idx="97">
                  <c:v>1144</c:v>
                </c:pt>
                <c:pt idx="98">
                  <c:v>1145</c:v>
                </c:pt>
                <c:pt idx="99">
                  <c:v>1128</c:v>
                </c:pt>
                <c:pt idx="100">
                  <c:v>1095</c:v>
                </c:pt>
                <c:pt idx="101">
                  <c:v>1076</c:v>
                </c:pt>
                <c:pt idx="102">
                  <c:v>1096</c:v>
                </c:pt>
                <c:pt idx="103">
                  <c:v>1053</c:v>
                </c:pt>
                <c:pt idx="104">
                  <c:v>1093</c:v>
                </c:pt>
                <c:pt idx="105">
                  <c:v>1180</c:v>
                </c:pt>
                <c:pt idx="106">
                  <c:v>1065</c:v>
                </c:pt>
                <c:pt idx="107">
                  <c:v>1087</c:v>
                </c:pt>
                <c:pt idx="108">
                  <c:v>1147</c:v>
                </c:pt>
                <c:pt idx="109">
                  <c:v>1089</c:v>
                </c:pt>
                <c:pt idx="110">
                  <c:v>1117</c:v>
                </c:pt>
                <c:pt idx="111">
                  <c:v>1078</c:v>
                </c:pt>
                <c:pt idx="112">
                  <c:v>1125</c:v>
                </c:pt>
                <c:pt idx="113">
                  <c:v>1184</c:v>
                </c:pt>
                <c:pt idx="114">
                  <c:v>1251</c:v>
                </c:pt>
                <c:pt idx="115">
                  <c:v>1096</c:v>
                </c:pt>
                <c:pt idx="116">
                  <c:v>1097</c:v>
                </c:pt>
                <c:pt idx="117">
                  <c:v>1095</c:v>
                </c:pt>
                <c:pt idx="118">
                  <c:v>1130</c:v>
                </c:pt>
                <c:pt idx="119">
                  <c:v>1087</c:v>
                </c:pt>
                <c:pt idx="120">
                  <c:v>1099</c:v>
                </c:pt>
                <c:pt idx="121">
                  <c:v>1301</c:v>
                </c:pt>
                <c:pt idx="122">
                  <c:v>1232</c:v>
                </c:pt>
                <c:pt idx="123">
                  <c:v>1262</c:v>
                </c:pt>
                <c:pt idx="124">
                  <c:v>1202</c:v>
                </c:pt>
                <c:pt idx="125">
                  <c:v>1175</c:v>
                </c:pt>
                <c:pt idx="126">
                  <c:v>1319</c:v>
                </c:pt>
                <c:pt idx="127">
                  <c:v>1267</c:v>
                </c:pt>
                <c:pt idx="128">
                  <c:v>1343</c:v>
                </c:pt>
                <c:pt idx="129">
                  <c:v>1339</c:v>
                </c:pt>
                <c:pt idx="130">
                  <c:v>1407</c:v>
                </c:pt>
                <c:pt idx="131">
                  <c:v>1364</c:v>
                </c:pt>
                <c:pt idx="132">
                  <c:v>1415</c:v>
                </c:pt>
                <c:pt idx="133">
                  <c:v>1260</c:v>
                </c:pt>
                <c:pt idx="134">
                  <c:v>1249</c:v>
                </c:pt>
                <c:pt idx="135">
                  <c:v>1295</c:v>
                </c:pt>
                <c:pt idx="136">
                  <c:v>1321</c:v>
                </c:pt>
                <c:pt idx="137">
                  <c:v>1330</c:v>
                </c:pt>
                <c:pt idx="138">
                  <c:v>1424</c:v>
                </c:pt>
                <c:pt idx="139">
                  <c:v>1278</c:v>
                </c:pt>
                <c:pt idx="140">
                  <c:v>1237</c:v>
                </c:pt>
                <c:pt idx="141">
                  <c:v>1203</c:v>
                </c:pt>
                <c:pt idx="142">
                  <c:v>1104</c:v>
                </c:pt>
                <c:pt idx="143">
                  <c:v>1123</c:v>
                </c:pt>
                <c:pt idx="144">
                  <c:v>1074</c:v>
                </c:pt>
                <c:pt idx="145">
                  <c:v>1133</c:v>
                </c:pt>
                <c:pt idx="146">
                  <c:v>1174</c:v>
                </c:pt>
                <c:pt idx="147">
                  <c:v>1059</c:v>
                </c:pt>
                <c:pt idx="148">
                  <c:v>1052</c:v>
                </c:pt>
                <c:pt idx="149">
                  <c:v>1068</c:v>
                </c:pt>
                <c:pt idx="150">
                  <c:v>1098</c:v>
                </c:pt>
                <c:pt idx="151">
                  <c:v>1065</c:v>
                </c:pt>
                <c:pt idx="152">
                  <c:v>1039</c:v>
                </c:pt>
                <c:pt idx="153">
                  <c:v>1113</c:v>
                </c:pt>
                <c:pt idx="154">
                  <c:v>1055</c:v>
                </c:pt>
                <c:pt idx="155">
                  <c:v>1052</c:v>
                </c:pt>
                <c:pt idx="156">
                  <c:v>1008</c:v>
                </c:pt>
                <c:pt idx="157">
                  <c:v>1103</c:v>
                </c:pt>
                <c:pt idx="158">
                  <c:v>1085</c:v>
                </c:pt>
                <c:pt idx="159">
                  <c:v>906</c:v>
                </c:pt>
                <c:pt idx="160">
                  <c:v>1037</c:v>
                </c:pt>
                <c:pt idx="161">
                  <c:v>914</c:v>
                </c:pt>
                <c:pt idx="162">
                  <c:v>928</c:v>
                </c:pt>
                <c:pt idx="163">
                  <c:v>929</c:v>
                </c:pt>
                <c:pt idx="164">
                  <c:v>894</c:v>
                </c:pt>
                <c:pt idx="165">
                  <c:v>800</c:v>
                </c:pt>
                <c:pt idx="166">
                  <c:v>808</c:v>
                </c:pt>
                <c:pt idx="167">
                  <c:v>799</c:v>
                </c:pt>
                <c:pt idx="168">
                  <c:v>567</c:v>
                </c:pt>
                <c:pt idx="169">
                  <c:v>557</c:v>
                </c:pt>
                <c:pt idx="170">
                  <c:v>404</c:v>
                </c:pt>
                <c:pt idx="171">
                  <c:v>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67-4DE9-9D99-B87871A49C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5262272"/>
        <c:axId val="1365261312"/>
      </c:lineChart>
      <c:dateAx>
        <c:axId val="136526227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261312"/>
        <c:crosses val="autoZero"/>
        <c:auto val="1"/>
        <c:lblOffset val="100"/>
        <c:baseTimeUnit val="days"/>
      </c:dateAx>
      <c:valAx>
        <c:axId val="136526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262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[KCORv2.xlsx]matched x1945!PivotTable4</c:name>
    <c:fmtId val="1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'matched x1945'!$B$5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'matched x1945'!$A$6:$A$246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x1945'!$B$6:$B$246</c:f>
              <c:numCache>
                <c:formatCode>General</c:formatCode>
                <c:ptCount val="241"/>
                <c:pt idx="0">
                  <c:v>2149</c:v>
                </c:pt>
                <c:pt idx="1">
                  <c:v>2176</c:v>
                </c:pt>
                <c:pt idx="2">
                  <c:v>2211</c:v>
                </c:pt>
                <c:pt idx="3">
                  <c:v>2140</c:v>
                </c:pt>
                <c:pt idx="4">
                  <c:v>2165</c:v>
                </c:pt>
                <c:pt idx="5">
                  <c:v>2099</c:v>
                </c:pt>
                <c:pt idx="6">
                  <c:v>1960</c:v>
                </c:pt>
                <c:pt idx="7">
                  <c:v>1893</c:v>
                </c:pt>
                <c:pt idx="8">
                  <c:v>1920</c:v>
                </c:pt>
                <c:pt idx="9">
                  <c:v>1830</c:v>
                </c:pt>
                <c:pt idx="10">
                  <c:v>1832</c:v>
                </c:pt>
                <c:pt idx="11">
                  <c:v>1756</c:v>
                </c:pt>
                <c:pt idx="12">
                  <c:v>1732</c:v>
                </c:pt>
                <c:pt idx="13">
                  <c:v>1931</c:v>
                </c:pt>
                <c:pt idx="14">
                  <c:v>1816</c:v>
                </c:pt>
                <c:pt idx="15">
                  <c:v>1842</c:v>
                </c:pt>
                <c:pt idx="16">
                  <c:v>1900</c:v>
                </c:pt>
                <c:pt idx="17">
                  <c:v>1926</c:v>
                </c:pt>
                <c:pt idx="18">
                  <c:v>1813</c:v>
                </c:pt>
                <c:pt idx="19">
                  <c:v>1793</c:v>
                </c:pt>
                <c:pt idx="20">
                  <c:v>1924</c:v>
                </c:pt>
                <c:pt idx="21">
                  <c:v>2023</c:v>
                </c:pt>
                <c:pt idx="22">
                  <c:v>1967</c:v>
                </c:pt>
                <c:pt idx="23">
                  <c:v>2004</c:v>
                </c:pt>
                <c:pt idx="24">
                  <c:v>1937</c:v>
                </c:pt>
                <c:pt idx="25">
                  <c:v>1848</c:v>
                </c:pt>
                <c:pt idx="26">
                  <c:v>1839</c:v>
                </c:pt>
                <c:pt idx="27">
                  <c:v>1877</c:v>
                </c:pt>
                <c:pt idx="28">
                  <c:v>2013</c:v>
                </c:pt>
                <c:pt idx="29">
                  <c:v>2174</c:v>
                </c:pt>
                <c:pt idx="30">
                  <c:v>2143</c:v>
                </c:pt>
                <c:pt idx="31">
                  <c:v>2321</c:v>
                </c:pt>
                <c:pt idx="32">
                  <c:v>2623</c:v>
                </c:pt>
                <c:pt idx="33">
                  <c:v>3231</c:v>
                </c:pt>
                <c:pt idx="34">
                  <c:v>3686</c:v>
                </c:pt>
                <c:pt idx="35">
                  <c:v>3754</c:v>
                </c:pt>
                <c:pt idx="36">
                  <c:v>3384</c:v>
                </c:pt>
                <c:pt idx="37">
                  <c:v>2986</c:v>
                </c:pt>
                <c:pt idx="38">
                  <c:v>2772</c:v>
                </c:pt>
                <c:pt idx="39">
                  <c:v>2699</c:v>
                </c:pt>
                <c:pt idx="40">
                  <c:v>2716</c:v>
                </c:pt>
                <c:pt idx="41">
                  <c:v>2874</c:v>
                </c:pt>
                <c:pt idx="42">
                  <c:v>2807</c:v>
                </c:pt>
                <c:pt idx="43">
                  <c:v>3108</c:v>
                </c:pt>
                <c:pt idx="44">
                  <c:v>3318</c:v>
                </c:pt>
                <c:pt idx="45">
                  <c:v>3225</c:v>
                </c:pt>
                <c:pt idx="46">
                  <c:v>3033</c:v>
                </c:pt>
                <c:pt idx="47">
                  <c:v>2764</c:v>
                </c:pt>
                <c:pt idx="48">
                  <c:v>2658</c:v>
                </c:pt>
                <c:pt idx="49">
                  <c:v>2680</c:v>
                </c:pt>
                <c:pt idx="50">
                  <c:v>2716</c:v>
                </c:pt>
                <c:pt idx="51">
                  <c:v>2758</c:v>
                </c:pt>
                <c:pt idx="52">
                  <c:v>2959</c:v>
                </c:pt>
                <c:pt idx="53">
                  <c:v>2926</c:v>
                </c:pt>
                <c:pt idx="54">
                  <c:v>2722</c:v>
                </c:pt>
                <c:pt idx="55">
                  <c:v>2394</c:v>
                </c:pt>
                <c:pt idx="56">
                  <c:v>2220</c:v>
                </c:pt>
                <c:pt idx="57">
                  <c:v>1929</c:v>
                </c:pt>
                <c:pt idx="58">
                  <c:v>1693</c:v>
                </c:pt>
                <c:pt idx="59">
                  <c:v>1510</c:v>
                </c:pt>
                <c:pt idx="60">
                  <c:v>1447</c:v>
                </c:pt>
                <c:pt idx="61">
                  <c:v>1292</c:v>
                </c:pt>
                <c:pt idx="62">
                  <c:v>1183</c:v>
                </c:pt>
                <c:pt idx="63">
                  <c:v>1062</c:v>
                </c:pt>
                <c:pt idx="64">
                  <c:v>954</c:v>
                </c:pt>
                <c:pt idx="65">
                  <c:v>954</c:v>
                </c:pt>
                <c:pt idx="66">
                  <c:v>870</c:v>
                </c:pt>
                <c:pt idx="67">
                  <c:v>908</c:v>
                </c:pt>
                <c:pt idx="68">
                  <c:v>838</c:v>
                </c:pt>
                <c:pt idx="69">
                  <c:v>786</c:v>
                </c:pt>
                <c:pt idx="70">
                  <c:v>823</c:v>
                </c:pt>
                <c:pt idx="71">
                  <c:v>788</c:v>
                </c:pt>
                <c:pt idx="72">
                  <c:v>768</c:v>
                </c:pt>
                <c:pt idx="73">
                  <c:v>777</c:v>
                </c:pt>
                <c:pt idx="74">
                  <c:v>729</c:v>
                </c:pt>
                <c:pt idx="75">
                  <c:v>767</c:v>
                </c:pt>
                <c:pt idx="76">
                  <c:v>724</c:v>
                </c:pt>
                <c:pt idx="77">
                  <c:v>678</c:v>
                </c:pt>
                <c:pt idx="78">
                  <c:v>697</c:v>
                </c:pt>
                <c:pt idx="79">
                  <c:v>719</c:v>
                </c:pt>
                <c:pt idx="80">
                  <c:v>782</c:v>
                </c:pt>
                <c:pt idx="81">
                  <c:v>775</c:v>
                </c:pt>
                <c:pt idx="82">
                  <c:v>732</c:v>
                </c:pt>
                <c:pt idx="83">
                  <c:v>721</c:v>
                </c:pt>
                <c:pt idx="84">
                  <c:v>773</c:v>
                </c:pt>
                <c:pt idx="85">
                  <c:v>846</c:v>
                </c:pt>
                <c:pt idx="86">
                  <c:v>899</c:v>
                </c:pt>
                <c:pt idx="87">
                  <c:v>976</c:v>
                </c:pt>
                <c:pt idx="88">
                  <c:v>1099</c:v>
                </c:pt>
                <c:pt idx="89">
                  <c:v>1225</c:v>
                </c:pt>
                <c:pt idx="90">
                  <c:v>1270</c:v>
                </c:pt>
                <c:pt idx="91">
                  <c:v>1337</c:v>
                </c:pt>
                <c:pt idx="92">
                  <c:v>1362</c:v>
                </c:pt>
                <c:pt idx="93">
                  <c:v>1283</c:v>
                </c:pt>
                <c:pt idx="94">
                  <c:v>1167</c:v>
                </c:pt>
                <c:pt idx="95">
                  <c:v>1094</c:v>
                </c:pt>
                <c:pt idx="96">
                  <c:v>1032</c:v>
                </c:pt>
                <c:pt idx="97">
                  <c:v>962</c:v>
                </c:pt>
                <c:pt idx="98">
                  <c:v>842</c:v>
                </c:pt>
                <c:pt idx="99">
                  <c:v>855</c:v>
                </c:pt>
                <c:pt idx="100">
                  <c:v>1007</c:v>
                </c:pt>
                <c:pt idx="101">
                  <c:v>967</c:v>
                </c:pt>
                <c:pt idx="102">
                  <c:v>983</c:v>
                </c:pt>
                <c:pt idx="103">
                  <c:v>929</c:v>
                </c:pt>
                <c:pt idx="104">
                  <c:v>901</c:v>
                </c:pt>
                <c:pt idx="105">
                  <c:v>889</c:v>
                </c:pt>
                <c:pt idx="106">
                  <c:v>801</c:v>
                </c:pt>
                <c:pt idx="107">
                  <c:v>900</c:v>
                </c:pt>
                <c:pt idx="108">
                  <c:v>886</c:v>
                </c:pt>
                <c:pt idx="109">
                  <c:v>821</c:v>
                </c:pt>
                <c:pt idx="110">
                  <c:v>756</c:v>
                </c:pt>
                <c:pt idx="111">
                  <c:v>723</c:v>
                </c:pt>
                <c:pt idx="112">
                  <c:v>730</c:v>
                </c:pt>
                <c:pt idx="113">
                  <c:v>767</c:v>
                </c:pt>
                <c:pt idx="114">
                  <c:v>710</c:v>
                </c:pt>
                <c:pt idx="115">
                  <c:v>636</c:v>
                </c:pt>
                <c:pt idx="116">
                  <c:v>616</c:v>
                </c:pt>
                <c:pt idx="117">
                  <c:v>632</c:v>
                </c:pt>
                <c:pt idx="118">
                  <c:v>640</c:v>
                </c:pt>
                <c:pt idx="119">
                  <c:v>652</c:v>
                </c:pt>
                <c:pt idx="120">
                  <c:v>654</c:v>
                </c:pt>
                <c:pt idx="121">
                  <c:v>713</c:v>
                </c:pt>
                <c:pt idx="122">
                  <c:v>620</c:v>
                </c:pt>
                <c:pt idx="123">
                  <c:v>620</c:v>
                </c:pt>
                <c:pt idx="124">
                  <c:v>717</c:v>
                </c:pt>
                <c:pt idx="125">
                  <c:v>715</c:v>
                </c:pt>
                <c:pt idx="126">
                  <c:v>667</c:v>
                </c:pt>
                <c:pt idx="127">
                  <c:v>746</c:v>
                </c:pt>
                <c:pt idx="128">
                  <c:v>714</c:v>
                </c:pt>
                <c:pt idx="129">
                  <c:v>709</c:v>
                </c:pt>
                <c:pt idx="130">
                  <c:v>610</c:v>
                </c:pt>
                <c:pt idx="131">
                  <c:v>751</c:v>
                </c:pt>
                <c:pt idx="132">
                  <c:v>694</c:v>
                </c:pt>
                <c:pt idx="133">
                  <c:v>756</c:v>
                </c:pt>
                <c:pt idx="134">
                  <c:v>765</c:v>
                </c:pt>
                <c:pt idx="135">
                  <c:v>833</c:v>
                </c:pt>
                <c:pt idx="136">
                  <c:v>794</c:v>
                </c:pt>
                <c:pt idx="137">
                  <c:v>750</c:v>
                </c:pt>
                <c:pt idx="138">
                  <c:v>731</c:v>
                </c:pt>
                <c:pt idx="139">
                  <c:v>711</c:v>
                </c:pt>
                <c:pt idx="140">
                  <c:v>655</c:v>
                </c:pt>
                <c:pt idx="141">
                  <c:v>676</c:v>
                </c:pt>
                <c:pt idx="142">
                  <c:v>739</c:v>
                </c:pt>
                <c:pt idx="143">
                  <c:v>753</c:v>
                </c:pt>
                <c:pt idx="144">
                  <c:v>782</c:v>
                </c:pt>
                <c:pt idx="145">
                  <c:v>817</c:v>
                </c:pt>
                <c:pt idx="146">
                  <c:v>899</c:v>
                </c:pt>
                <c:pt idx="147">
                  <c:v>1016</c:v>
                </c:pt>
                <c:pt idx="148">
                  <c:v>888</c:v>
                </c:pt>
                <c:pt idx="149">
                  <c:v>833</c:v>
                </c:pt>
                <c:pt idx="150">
                  <c:v>778</c:v>
                </c:pt>
                <c:pt idx="151">
                  <c:v>686</c:v>
                </c:pt>
                <c:pt idx="152">
                  <c:v>721</c:v>
                </c:pt>
                <c:pt idx="153">
                  <c:v>704</c:v>
                </c:pt>
                <c:pt idx="154">
                  <c:v>719</c:v>
                </c:pt>
                <c:pt idx="155">
                  <c:v>682</c:v>
                </c:pt>
                <c:pt idx="156">
                  <c:v>721</c:v>
                </c:pt>
                <c:pt idx="157">
                  <c:v>650</c:v>
                </c:pt>
                <c:pt idx="158">
                  <c:v>651</c:v>
                </c:pt>
                <c:pt idx="159">
                  <c:v>692</c:v>
                </c:pt>
                <c:pt idx="160">
                  <c:v>684</c:v>
                </c:pt>
                <c:pt idx="161">
                  <c:v>666</c:v>
                </c:pt>
                <c:pt idx="162">
                  <c:v>671</c:v>
                </c:pt>
                <c:pt idx="163">
                  <c:v>634</c:v>
                </c:pt>
                <c:pt idx="164">
                  <c:v>597</c:v>
                </c:pt>
                <c:pt idx="165">
                  <c:v>688</c:v>
                </c:pt>
                <c:pt idx="166">
                  <c:v>588</c:v>
                </c:pt>
                <c:pt idx="167">
                  <c:v>623</c:v>
                </c:pt>
                <c:pt idx="168">
                  <c:v>586</c:v>
                </c:pt>
                <c:pt idx="169">
                  <c:v>590</c:v>
                </c:pt>
                <c:pt idx="170">
                  <c:v>617</c:v>
                </c:pt>
                <c:pt idx="171">
                  <c:v>610</c:v>
                </c:pt>
                <c:pt idx="172">
                  <c:v>655</c:v>
                </c:pt>
                <c:pt idx="173">
                  <c:v>607</c:v>
                </c:pt>
                <c:pt idx="174">
                  <c:v>574</c:v>
                </c:pt>
                <c:pt idx="175">
                  <c:v>605</c:v>
                </c:pt>
                <c:pt idx="176">
                  <c:v>600</c:v>
                </c:pt>
                <c:pt idx="177">
                  <c:v>535</c:v>
                </c:pt>
                <c:pt idx="178">
                  <c:v>541</c:v>
                </c:pt>
                <c:pt idx="179">
                  <c:v>591</c:v>
                </c:pt>
                <c:pt idx="180">
                  <c:v>664</c:v>
                </c:pt>
                <c:pt idx="181">
                  <c:v>609</c:v>
                </c:pt>
                <c:pt idx="182">
                  <c:v>514</c:v>
                </c:pt>
                <c:pt idx="183">
                  <c:v>593</c:v>
                </c:pt>
                <c:pt idx="184">
                  <c:v>592</c:v>
                </c:pt>
                <c:pt idx="185">
                  <c:v>620</c:v>
                </c:pt>
                <c:pt idx="186">
                  <c:v>608</c:v>
                </c:pt>
                <c:pt idx="187">
                  <c:v>674</c:v>
                </c:pt>
                <c:pt idx="188">
                  <c:v>655</c:v>
                </c:pt>
                <c:pt idx="189">
                  <c:v>637</c:v>
                </c:pt>
                <c:pt idx="190">
                  <c:v>645</c:v>
                </c:pt>
                <c:pt idx="191">
                  <c:v>645</c:v>
                </c:pt>
                <c:pt idx="192">
                  <c:v>640</c:v>
                </c:pt>
                <c:pt idx="193">
                  <c:v>694</c:v>
                </c:pt>
                <c:pt idx="194">
                  <c:v>683</c:v>
                </c:pt>
                <c:pt idx="195">
                  <c:v>705</c:v>
                </c:pt>
                <c:pt idx="196">
                  <c:v>741</c:v>
                </c:pt>
                <c:pt idx="197">
                  <c:v>649</c:v>
                </c:pt>
                <c:pt idx="198">
                  <c:v>751</c:v>
                </c:pt>
                <c:pt idx="199">
                  <c:v>722</c:v>
                </c:pt>
                <c:pt idx="200">
                  <c:v>711</c:v>
                </c:pt>
                <c:pt idx="201">
                  <c:v>643</c:v>
                </c:pt>
                <c:pt idx="202">
                  <c:v>691</c:v>
                </c:pt>
                <c:pt idx="203">
                  <c:v>687</c:v>
                </c:pt>
                <c:pt idx="204">
                  <c:v>662</c:v>
                </c:pt>
                <c:pt idx="205">
                  <c:v>676</c:v>
                </c:pt>
                <c:pt idx="206">
                  <c:v>640</c:v>
                </c:pt>
                <c:pt idx="207">
                  <c:v>599</c:v>
                </c:pt>
                <c:pt idx="208">
                  <c:v>544</c:v>
                </c:pt>
                <c:pt idx="209">
                  <c:v>612</c:v>
                </c:pt>
                <c:pt idx="210">
                  <c:v>573</c:v>
                </c:pt>
                <c:pt idx="211">
                  <c:v>566</c:v>
                </c:pt>
                <c:pt idx="212">
                  <c:v>557</c:v>
                </c:pt>
                <c:pt idx="213">
                  <c:v>554</c:v>
                </c:pt>
                <c:pt idx="214">
                  <c:v>548</c:v>
                </c:pt>
                <c:pt idx="215">
                  <c:v>576</c:v>
                </c:pt>
                <c:pt idx="216">
                  <c:v>506</c:v>
                </c:pt>
                <c:pt idx="217">
                  <c:v>543</c:v>
                </c:pt>
                <c:pt idx="218">
                  <c:v>538</c:v>
                </c:pt>
                <c:pt idx="219">
                  <c:v>542</c:v>
                </c:pt>
                <c:pt idx="220">
                  <c:v>556</c:v>
                </c:pt>
                <c:pt idx="221">
                  <c:v>560</c:v>
                </c:pt>
                <c:pt idx="222">
                  <c:v>537</c:v>
                </c:pt>
                <c:pt idx="223">
                  <c:v>513</c:v>
                </c:pt>
                <c:pt idx="224">
                  <c:v>550</c:v>
                </c:pt>
                <c:pt idx="225">
                  <c:v>550</c:v>
                </c:pt>
                <c:pt idx="226">
                  <c:v>464</c:v>
                </c:pt>
                <c:pt idx="227">
                  <c:v>532</c:v>
                </c:pt>
                <c:pt idx="228">
                  <c:v>464</c:v>
                </c:pt>
                <c:pt idx="229">
                  <c:v>485</c:v>
                </c:pt>
                <c:pt idx="230">
                  <c:v>489</c:v>
                </c:pt>
                <c:pt idx="231">
                  <c:v>449</c:v>
                </c:pt>
                <c:pt idx="232">
                  <c:v>422</c:v>
                </c:pt>
                <c:pt idx="233">
                  <c:v>406</c:v>
                </c:pt>
                <c:pt idx="234">
                  <c:v>394</c:v>
                </c:pt>
                <c:pt idx="235">
                  <c:v>258</c:v>
                </c:pt>
                <c:pt idx="236">
                  <c:v>259</c:v>
                </c:pt>
                <c:pt idx="237">
                  <c:v>191</c:v>
                </c:pt>
                <c:pt idx="238">
                  <c:v>196</c:v>
                </c:pt>
                <c:pt idx="239">
                  <c:v>84</c:v>
                </c:pt>
                <c:pt idx="240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DF-4A3D-9209-2537C450EE57}"/>
            </c:ext>
          </c:extLst>
        </c:ser>
        <c:ser>
          <c:idx val="1"/>
          <c:order val="1"/>
          <c:tx>
            <c:strRef>
              <c:f>'matched x1945'!$C$5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'matched x1945'!$A$6:$A$246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x1945'!$C$6:$C$246</c:f>
              <c:numCache>
                <c:formatCode>General</c:formatCode>
                <c:ptCount val="24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2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2</c:v>
                </c:pt>
                <c:pt idx="37">
                  <c:v>3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4</c:v>
                </c:pt>
                <c:pt idx="44">
                  <c:v>13</c:v>
                </c:pt>
                <c:pt idx="45">
                  <c:v>33</c:v>
                </c:pt>
                <c:pt idx="46">
                  <c:v>89</c:v>
                </c:pt>
                <c:pt idx="47">
                  <c:v>162</c:v>
                </c:pt>
                <c:pt idx="48">
                  <c:v>177</c:v>
                </c:pt>
                <c:pt idx="49">
                  <c:v>231</c:v>
                </c:pt>
                <c:pt idx="50">
                  <c:v>177</c:v>
                </c:pt>
                <c:pt idx="51">
                  <c:v>204</c:v>
                </c:pt>
                <c:pt idx="52">
                  <c:v>243</c:v>
                </c:pt>
                <c:pt idx="53">
                  <c:v>297</c:v>
                </c:pt>
                <c:pt idx="54">
                  <c:v>308</c:v>
                </c:pt>
                <c:pt idx="55">
                  <c:v>305</c:v>
                </c:pt>
                <c:pt idx="56">
                  <c:v>337</c:v>
                </c:pt>
                <c:pt idx="57">
                  <c:v>298</c:v>
                </c:pt>
                <c:pt idx="58">
                  <c:v>218</c:v>
                </c:pt>
                <c:pt idx="59">
                  <c:v>266</c:v>
                </c:pt>
                <c:pt idx="60">
                  <c:v>268</c:v>
                </c:pt>
                <c:pt idx="61">
                  <c:v>249</c:v>
                </c:pt>
                <c:pt idx="62">
                  <c:v>300</c:v>
                </c:pt>
                <c:pt idx="63">
                  <c:v>277</c:v>
                </c:pt>
                <c:pt idx="64">
                  <c:v>284</c:v>
                </c:pt>
                <c:pt idx="65">
                  <c:v>284</c:v>
                </c:pt>
                <c:pt idx="66">
                  <c:v>256</c:v>
                </c:pt>
                <c:pt idx="67">
                  <c:v>252</c:v>
                </c:pt>
                <c:pt idx="68">
                  <c:v>265</c:v>
                </c:pt>
                <c:pt idx="69">
                  <c:v>209</c:v>
                </c:pt>
                <c:pt idx="70">
                  <c:v>225</c:v>
                </c:pt>
                <c:pt idx="71">
                  <c:v>223</c:v>
                </c:pt>
                <c:pt idx="72">
                  <c:v>227</c:v>
                </c:pt>
                <c:pt idx="73">
                  <c:v>249</c:v>
                </c:pt>
                <c:pt idx="74">
                  <c:v>241</c:v>
                </c:pt>
                <c:pt idx="75">
                  <c:v>243</c:v>
                </c:pt>
                <c:pt idx="76">
                  <c:v>234</c:v>
                </c:pt>
                <c:pt idx="77">
                  <c:v>238</c:v>
                </c:pt>
                <c:pt idx="78">
                  <c:v>244</c:v>
                </c:pt>
                <c:pt idx="79">
                  <c:v>247</c:v>
                </c:pt>
                <c:pt idx="80">
                  <c:v>263</c:v>
                </c:pt>
                <c:pt idx="81">
                  <c:v>248</c:v>
                </c:pt>
                <c:pt idx="82">
                  <c:v>248</c:v>
                </c:pt>
                <c:pt idx="83">
                  <c:v>258</c:v>
                </c:pt>
                <c:pt idx="84">
                  <c:v>268</c:v>
                </c:pt>
                <c:pt idx="85">
                  <c:v>278</c:v>
                </c:pt>
                <c:pt idx="86">
                  <c:v>276</c:v>
                </c:pt>
                <c:pt idx="87">
                  <c:v>291</c:v>
                </c:pt>
                <c:pt idx="88">
                  <c:v>292</c:v>
                </c:pt>
                <c:pt idx="89">
                  <c:v>296</c:v>
                </c:pt>
                <c:pt idx="90">
                  <c:v>363</c:v>
                </c:pt>
                <c:pt idx="91">
                  <c:v>333</c:v>
                </c:pt>
                <c:pt idx="92">
                  <c:v>344</c:v>
                </c:pt>
                <c:pt idx="93">
                  <c:v>338</c:v>
                </c:pt>
                <c:pt idx="94">
                  <c:v>308</c:v>
                </c:pt>
                <c:pt idx="95">
                  <c:v>312</c:v>
                </c:pt>
                <c:pt idx="96">
                  <c:v>262</c:v>
                </c:pt>
                <c:pt idx="97">
                  <c:v>282</c:v>
                </c:pt>
                <c:pt idx="98">
                  <c:v>272</c:v>
                </c:pt>
                <c:pt idx="99">
                  <c:v>265</c:v>
                </c:pt>
                <c:pt idx="100">
                  <c:v>285</c:v>
                </c:pt>
                <c:pt idx="101">
                  <c:v>302</c:v>
                </c:pt>
                <c:pt idx="102">
                  <c:v>273</c:v>
                </c:pt>
                <c:pt idx="103">
                  <c:v>283</c:v>
                </c:pt>
                <c:pt idx="104">
                  <c:v>258</c:v>
                </c:pt>
                <c:pt idx="105">
                  <c:v>298</c:v>
                </c:pt>
                <c:pt idx="106">
                  <c:v>280</c:v>
                </c:pt>
                <c:pt idx="107">
                  <c:v>306</c:v>
                </c:pt>
                <c:pt idx="108">
                  <c:v>302</c:v>
                </c:pt>
                <c:pt idx="109">
                  <c:v>297</c:v>
                </c:pt>
                <c:pt idx="110">
                  <c:v>296</c:v>
                </c:pt>
                <c:pt idx="111">
                  <c:v>292</c:v>
                </c:pt>
                <c:pt idx="112">
                  <c:v>291</c:v>
                </c:pt>
                <c:pt idx="113">
                  <c:v>294</c:v>
                </c:pt>
                <c:pt idx="114">
                  <c:v>291</c:v>
                </c:pt>
                <c:pt idx="115">
                  <c:v>267</c:v>
                </c:pt>
                <c:pt idx="116">
                  <c:v>279</c:v>
                </c:pt>
                <c:pt idx="117">
                  <c:v>262</c:v>
                </c:pt>
                <c:pt idx="118">
                  <c:v>278</c:v>
                </c:pt>
                <c:pt idx="119">
                  <c:v>237</c:v>
                </c:pt>
                <c:pt idx="120">
                  <c:v>232</c:v>
                </c:pt>
                <c:pt idx="121">
                  <c:v>299</c:v>
                </c:pt>
                <c:pt idx="122">
                  <c:v>248</c:v>
                </c:pt>
                <c:pt idx="123">
                  <c:v>260</c:v>
                </c:pt>
                <c:pt idx="124">
                  <c:v>281</c:v>
                </c:pt>
                <c:pt idx="125">
                  <c:v>271</c:v>
                </c:pt>
                <c:pt idx="126">
                  <c:v>265</c:v>
                </c:pt>
                <c:pt idx="127">
                  <c:v>254</c:v>
                </c:pt>
                <c:pt idx="128">
                  <c:v>286</c:v>
                </c:pt>
                <c:pt idx="129">
                  <c:v>253</c:v>
                </c:pt>
                <c:pt idx="130">
                  <c:v>258</c:v>
                </c:pt>
                <c:pt idx="131">
                  <c:v>249</c:v>
                </c:pt>
                <c:pt idx="132">
                  <c:v>278</c:v>
                </c:pt>
                <c:pt idx="133">
                  <c:v>295</c:v>
                </c:pt>
                <c:pt idx="134">
                  <c:v>286</c:v>
                </c:pt>
                <c:pt idx="135">
                  <c:v>296</c:v>
                </c:pt>
                <c:pt idx="136">
                  <c:v>284</c:v>
                </c:pt>
                <c:pt idx="137">
                  <c:v>284</c:v>
                </c:pt>
                <c:pt idx="138">
                  <c:v>262</c:v>
                </c:pt>
                <c:pt idx="139">
                  <c:v>267</c:v>
                </c:pt>
                <c:pt idx="140">
                  <c:v>309</c:v>
                </c:pt>
                <c:pt idx="141">
                  <c:v>290</c:v>
                </c:pt>
                <c:pt idx="142">
                  <c:v>281</c:v>
                </c:pt>
                <c:pt idx="143">
                  <c:v>321</c:v>
                </c:pt>
                <c:pt idx="144">
                  <c:v>315</c:v>
                </c:pt>
                <c:pt idx="145">
                  <c:v>375</c:v>
                </c:pt>
                <c:pt idx="146">
                  <c:v>338</c:v>
                </c:pt>
                <c:pt idx="147">
                  <c:v>407</c:v>
                </c:pt>
                <c:pt idx="148">
                  <c:v>380</c:v>
                </c:pt>
                <c:pt idx="149">
                  <c:v>323</c:v>
                </c:pt>
                <c:pt idx="150">
                  <c:v>322</c:v>
                </c:pt>
                <c:pt idx="151">
                  <c:v>293</c:v>
                </c:pt>
                <c:pt idx="152">
                  <c:v>299</c:v>
                </c:pt>
                <c:pt idx="153">
                  <c:v>290</c:v>
                </c:pt>
                <c:pt idx="154">
                  <c:v>333</c:v>
                </c:pt>
                <c:pt idx="155">
                  <c:v>285</c:v>
                </c:pt>
                <c:pt idx="156">
                  <c:v>297</c:v>
                </c:pt>
                <c:pt idx="157">
                  <c:v>306</c:v>
                </c:pt>
                <c:pt idx="158">
                  <c:v>269</c:v>
                </c:pt>
                <c:pt idx="159">
                  <c:v>305</c:v>
                </c:pt>
                <c:pt idx="160">
                  <c:v>253</c:v>
                </c:pt>
                <c:pt idx="161">
                  <c:v>252</c:v>
                </c:pt>
                <c:pt idx="162">
                  <c:v>314</c:v>
                </c:pt>
                <c:pt idx="163">
                  <c:v>286</c:v>
                </c:pt>
                <c:pt idx="164">
                  <c:v>255</c:v>
                </c:pt>
                <c:pt idx="165">
                  <c:v>266</c:v>
                </c:pt>
                <c:pt idx="166">
                  <c:v>287</c:v>
                </c:pt>
                <c:pt idx="167">
                  <c:v>259</c:v>
                </c:pt>
                <c:pt idx="168">
                  <c:v>277</c:v>
                </c:pt>
                <c:pt idx="169">
                  <c:v>262</c:v>
                </c:pt>
                <c:pt idx="170">
                  <c:v>251</c:v>
                </c:pt>
                <c:pt idx="171">
                  <c:v>262</c:v>
                </c:pt>
                <c:pt idx="172">
                  <c:v>297</c:v>
                </c:pt>
                <c:pt idx="173">
                  <c:v>270</c:v>
                </c:pt>
                <c:pt idx="174">
                  <c:v>285</c:v>
                </c:pt>
                <c:pt idx="175">
                  <c:v>267</c:v>
                </c:pt>
                <c:pt idx="176">
                  <c:v>257</c:v>
                </c:pt>
                <c:pt idx="177">
                  <c:v>277</c:v>
                </c:pt>
                <c:pt idx="178">
                  <c:v>248</c:v>
                </c:pt>
                <c:pt idx="179">
                  <c:v>305</c:v>
                </c:pt>
                <c:pt idx="180">
                  <c:v>275</c:v>
                </c:pt>
                <c:pt idx="181">
                  <c:v>315</c:v>
                </c:pt>
                <c:pt idx="182">
                  <c:v>237</c:v>
                </c:pt>
                <c:pt idx="183">
                  <c:v>262</c:v>
                </c:pt>
                <c:pt idx="184">
                  <c:v>244</c:v>
                </c:pt>
                <c:pt idx="185">
                  <c:v>294</c:v>
                </c:pt>
                <c:pt idx="186">
                  <c:v>247</c:v>
                </c:pt>
                <c:pt idx="187">
                  <c:v>283</c:v>
                </c:pt>
                <c:pt idx="188">
                  <c:v>342</c:v>
                </c:pt>
                <c:pt idx="189">
                  <c:v>346</c:v>
                </c:pt>
                <c:pt idx="190">
                  <c:v>331</c:v>
                </c:pt>
                <c:pt idx="191">
                  <c:v>305</c:v>
                </c:pt>
                <c:pt idx="192">
                  <c:v>265</c:v>
                </c:pt>
                <c:pt idx="193">
                  <c:v>340</c:v>
                </c:pt>
                <c:pt idx="194">
                  <c:v>306</c:v>
                </c:pt>
                <c:pt idx="195">
                  <c:v>292</c:v>
                </c:pt>
                <c:pt idx="196">
                  <c:v>374</c:v>
                </c:pt>
                <c:pt idx="197">
                  <c:v>318</c:v>
                </c:pt>
                <c:pt idx="198">
                  <c:v>307</c:v>
                </c:pt>
                <c:pt idx="199">
                  <c:v>318</c:v>
                </c:pt>
                <c:pt idx="200">
                  <c:v>299</c:v>
                </c:pt>
                <c:pt idx="201">
                  <c:v>298</c:v>
                </c:pt>
                <c:pt idx="202">
                  <c:v>337</c:v>
                </c:pt>
                <c:pt idx="203">
                  <c:v>332</c:v>
                </c:pt>
                <c:pt idx="204">
                  <c:v>315</c:v>
                </c:pt>
                <c:pt idx="205">
                  <c:v>345</c:v>
                </c:pt>
                <c:pt idx="206">
                  <c:v>301</c:v>
                </c:pt>
                <c:pt idx="207">
                  <c:v>341</c:v>
                </c:pt>
                <c:pt idx="208">
                  <c:v>273</c:v>
                </c:pt>
                <c:pt idx="209">
                  <c:v>271</c:v>
                </c:pt>
                <c:pt idx="210">
                  <c:v>246</c:v>
                </c:pt>
                <c:pt idx="211">
                  <c:v>285</c:v>
                </c:pt>
                <c:pt idx="212">
                  <c:v>278</c:v>
                </c:pt>
                <c:pt idx="213">
                  <c:v>265</c:v>
                </c:pt>
                <c:pt idx="214">
                  <c:v>236</c:v>
                </c:pt>
                <c:pt idx="215">
                  <c:v>242</c:v>
                </c:pt>
                <c:pt idx="216">
                  <c:v>256</c:v>
                </c:pt>
                <c:pt idx="217">
                  <c:v>253</c:v>
                </c:pt>
                <c:pt idx="218">
                  <c:v>252</c:v>
                </c:pt>
                <c:pt idx="219">
                  <c:v>251</c:v>
                </c:pt>
                <c:pt idx="220">
                  <c:v>282</c:v>
                </c:pt>
                <c:pt idx="221">
                  <c:v>235</c:v>
                </c:pt>
                <c:pt idx="222">
                  <c:v>232</c:v>
                </c:pt>
                <c:pt idx="223">
                  <c:v>237</c:v>
                </c:pt>
                <c:pt idx="224">
                  <c:v>256</c:v>
                </c:pt>
                <c:pt idx="225">
                  <c:v>256</c:v>
                </c:pt>
                <c:pt idx="226">
                  <c:v>224</c:v>
                </c:pt>
                <c:pt idx="227">
                  <c:v>284</c:v>
                </c:pt>
                <c:pt idx="228">
                  <c:v>238</c:v>
                </c:pt>
                <c:pt idx="229">
                  <c:v>229</c:v>
                </c:pt>
                <c:pt idx="230">
                  <c:v>239</c:v>
                </c:pt>
                <c:pt idx="231">
                  <c:v>196</c:v>
                </c:pt>
                <c:pt idx="232">
                  <c:v>192</c:v>
                </c:pt>
                <c:pt idx="233">
                  <c:v>182</c:v>
                </c:pt>
                <c:pt idx="234">
                  <c:v>199</c:v>
                </c:pt>
                <c:pt idx="235">
                  <c:v>122</c:v>
                </c:pt>
                <c:pt idx="236">
                  <c:v>122</c:v>
                </c:pt>
                <c:pt idx="237">
                  <c:v>106</c:v>
                </c:pt>
                <c:pt idx="238">
                  <c:v>88</c:v>
                </c:pt>
                <c:pt idx="239">
                  <c:v>43</c:v>
                </c:pt>
                <c:pt idx="24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DF-4A3D-9209-2537C450EE57}"/>
            </c:ext>
          </c:extLst>
        </c:ser>
        <c:ser>
          <c:idx val="2"/>
          <c:order val="2"/>
          <c:tx>
            <c:strRef>
              <c:f>'matched x1945'!$D$5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'matched x1945'!$A$6:$A$246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x1945'!$D$6:$D$246</c:f>
              <c:numCache>
                <c:formatCode>General</c:formatCode>
                <c:ptCount val="241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4</c:v>
                </c:pt>
                <c:pt idx="22">
                  <c:v>1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2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5</c:v>
                </c:pt>
                <c:pt idx="31">
                  <c:v>7</c:v>
                </c:pt>
                <c:pt idx="32">
                  <c:v>3</c:v>
                </c:pt>
                <c:pt idx="33">
                  <c:v>2</c:v>
                </c:pt>
                <c:pt idx="34">
                  <c:v>5</c:v>
                </c:pt>
                <c:pt idx="35">
                  <c:v>4</c:v>
                </c:pt>
                <c:pt idx="36">
                  <c:v>3</c:v>
                </c:pt>
                <c:pt idx="37">
                  <c:v>3</c:v>
                </c:pt>
                <c:pt idx="38">
                  <c:v>1</c:v>
                </c:pt>
                <c:pt idx="39">
                  <c:v>1</c:v>
                </c:pt>
                <c:pt idx="40">
                  <c:v>2</c:v>
                </c:pt>
                <c:pt idx="41">
                  <c:v>2</c:v>
                </c:pt>
                <c:pt idx="42">
                  <c:v>3</c:v>
                </c:pt>
                <c:pt idx="43">
                  <c:v>4</c:v>
                </c:pt>
                <c:pt idx="44">
                  <c:v>0</c:v>
                </c:pt>
                <c:pt idx="45">
                  <c:v>0</c:v>
                </c:pt>
                <c:pt idx="46">
                  <c:v>5</c:v>
                </c:pt>
                <c:pt idx="47">
                  <c:v>9</c:v>
                </c:pt>
                <c:pt idx="48">
                  <c:v>23</c:v>
                </c:pt>
                <c:pt idx="49">
                  <c:v>61</c:v>
                </c:pt>
                <c:pt idx="50">
                  <c:v>98</c:v>
                </c:pt>
                <c:pt idx="51">
                  <c:v>140</c:v>
                </c:pt>
                <c:pt idx="52">
                  <c:v>154</c:v>
                </c:pt>
                <c:pt idx="53">
                  <c:v>221</c:v>
                </c:pt>
                <c:pt idx="54">
                  <c:v>219</c:v>
                </c:pt>
                <c:pt idx="55">
                  <c:v>241</c:v>
                </c:pt>
                <c:pt idx="56">
                  <c:v>301</c:v>
                </c:pt>
                <c:pt idx="57">
                  <c:v>293</c:v>
                </c:pt>
                <c:pt idx="58">
                  <c:v>326</c:v>
                </c:pt>
                <c:pt idx="59">
                  <c:v>370</c:v>
                </c:pt>
                <c:pt idx="60">
                  <c:v>381</c:v>
                </c:pt>
                <c:pt idx="61">
                  <c:v>420</c:v>
                </c:pt>
                <c:pt idx="62">
                  <c:v>441</c:v>
                </c:pt>
                <c:pt idx="63">
                  <c:v>426</c:v>
                </c:pt>
                <c:pt idx="64">
                  <c:v>470</c:v>
                </c:pt>
                <c:pt idx="65">
                  <c:v>538</c:v>
                </c:pt>
                <c:pt idx="66">
                  <c:v>549</c:v>
                </c:pt>
                <c:pt idx="67">
                  <c:v>640</c:v>
                </c:pt>
                <c:pt idx="68">
                  <c:v>649</c:v>
                </c:pt>
                <c:pt idx="69">
                  <c:v>655</c:v>
                </c:pt>
                <c:pt idx="70">
                  <c:v>623</c:v>
                </c:pt>
                <c:pt idx="71">
                  <c:v>738</c:v>
                </c:pt>
                <c:pt idx="72">
                  <c:v>686</c:v>
                </c:pt>
                <c:pt idx="73">
                  <c:v>819</c:v>
                </c:pt>
                <c:pt idx="74">
                  <c:v>702</c:v>
                </c:pt>
                <c:pt idx="75">
                  <c:v>751</c:v>
                </c:pt>
                <c:pt idx="76">
                  <c:v>736</c:v>
                </c:pt>
                <c:pt idx="77">
                  <c:v>738</c:v>
                </c:pt>
                <c:pt idx="78">
                  <c:v>784</c:v>
                </c:pt>
                <c:pt idx="79">
                  <c:v>789</c:v>
                </c:pt>
                <c:pt idx="80">
                  <c:v>776</c:v>
                </c:pt>
                <c:pt idx="81">
                  <c:v>777</c:v>
                </c:pt>
                <c:pt idx="82">
                  <c:v>839</c:v>
                </c:pt>
                <c:pt idx="83">
                  <c:v>833</c:v>
                </c:pt>
                <c:pt idx="84">
                  <c:v>880</c:v>
                </c:pt>
                <c:pt idx="85">
                  <c:v>899</c:v>
                </c:pt>
                <c:pt idx="86">
                  <c:v>1024</c:v>
                </c:pt>
                <c:pt idx="87">
                  <c:v>1075</c:v>
                </c:pt>
                <c:pt idx="88">
                  <c:v>1106</c:v>
                </c:pt>
                <c:pt idx="89">
                  <c:v>1086</c:v>
                </c:pt>
                <c:pt idx="90">
                  <c:v>1144</c:v>
                </c:pt>
                <c:pt idx="91">
                  <c:v>1202</c:v>
                </c:pt>
                <c:pt idx="92">
                  <c:v>1177</c:v>
                </c:pt>
                <c:pt idx="93">
                  <c:v>1070</c:v>
                </c:pt>
                <c:pt idx="94">
                  <c:v>1038</c:v>
                </c:pt>
                <c:pt idx="95">
                  <c:v>950</c:v>
                </c:pt>
                <c:pt idx="96">
                  <c:v>883</c:v>
                </c:pt>
                <c:pt idx="97">
                  <c:v>943</c:v>
                </c:pt>
                <c:pt idx="98">
                  <c:v>921</c:v>
                </c:pt>
                <c:pt idx="99">
                  <c:v>925</c:v>
                </c:pt>
                <c:pt idx="100">
                  <c:v>1018</c:v>
                </c:pt>
                <c:pt idx="101">
                  <c:v>1042</c:v>
                </c:pt>
                <c:pt idx="102">
                  <c:v>986</c:v>
                </c:pt>
                <c:pt idx="103">
                  <c:v>979</c:v>
                </c:pt>
                <c:pt idx="104">
                  <c:v>925</c:v>
                </c:pt>
                <c:pt idx="105">
                  <c:v>926</c:v>
                </c:pt>
                <c:pt idx="106">
                  <c:v>943</c:v>
                </c:pt>
                <c:pt idx="107">
                  <c:v>939</c:v>
                </c:pt>
                <c:pt idx="108">
                  <c:v>1030</c:v>
                </c:pt>
                <c:pt idx="109">
                  <c:v>1015</c:v>
                </c:pt>
                <c:pt idx="110">
                  <c:v>951</c:v>
                </c:pt>
                <c:pt idx="111">
                  <c:v>1022</c:v>
                </c:pt>
                <c:pt idx="112">
                  <c:v>970</c:v>
                </c:pt>
                <c:pt idx="113">
                  <c:v>905</c:v>
                </c:pt>
                <c:pt idx="114">
                  <c:v>911</c:v>
                </c:pt>
                <c:pt idx="115">
                  <c:v>881</c:v>
                </c:pt>
                <c:pt idx="116">
                  <c:v>764</c:v>
                </c:pt>
                <c:pt idx="117">
                  <c:v>885</c:v>
                </c:pt>
                <c:pt idx="118">
                  <c:v>881</c:v>
                </c:pt>
                <c:pt idx="119">
                  <c:v>848</c:v>
                </c:pt>
                <c:pt idx="120">
                  <c:v>855</c:v>
                </c:pt>
                <c:pt idx="121">
                  <c:v>900</c:v>
                </c:pt>
                <c:pt idx="122">
                  <c:v>783</c:v>
                </c:pt>
                <c:pt idx="123">
                  <c:v>853</c:v>
                </c:pt>
                <c:pt idx="124">
                  <c:v>1030</c:v>
                </c:pt>
                <c:pt idx="125">
                  <c:v>920</c:v>
                </c:pt>
                <c:pt idx="126">
                  <c:v>976</c:v>
                </c:pt>
                <c:pt idx="127">
                  <c:v>903</c:v>
                </c:pt>
                <c:pt idx="128">
                  <c:v>950</c:v>
                </c:pt>
                <c:pt idx="129">
                  <c:v>895</c:v>
                </c:pt>
                <c:pt idx="130">
                  <c:v>891</c:v>
                </c:pt>
                <c:pt idx="131">
                  <c:v>913</c:v>
                </c:pt>
                <c:pt idx="132">
                  <c:v>1000</c:v>
                </c:pt>
                <c:pt idx="133">
                  <c:v>961</c:v>
                </c:pt>
                <c:pt idx="134">
                  <c:v>1004</c:v>
                </c:pt>
                <c:pt idx="135">
                  <c:v>1035</c:v>
                </c:pt>
                <c:pt idx="136">
                  <c:v>982</c:v>
                </c:pt>
                <c:pt idx="137">
                  <c:v>1034</c:v>
                </c:pt>
                <c:pt idx="138">
                  <c:v>1004</c:v>
                </c:pt>
                <c:pt idx="139">
                  <c:v>964</c:v>
                </c:pt>
                <c:pt idx="140">
                  <c:v>984</c:v>
                </c:pt>
                <c:pt idx="141">
                  <c:v>961</c:v>
                </c:pt>
                <c:pt idx="142">
                  <c:v>979</c:v>
                </c:pt>
                <c:pt idx="143">
                  <c:v>1065</c:v>
                </c:pt>
                <c:pt idx="144">
                  <c:v>1057</c:v>
                </c:pt>
                <c:pt idx="145">
                  <c:v>1193</c:v>
                </c:pt>
                <c:pt idx="146">
                  <c:v>1379</c:v>
                </c:pt>
                <c:pt idx="147">
                  <c:v>1350</c:v>
                </c:pt>
                <c:pt idx="148">
                  <c:v>1295</c:v>
                </c:pt>
                <c:pt idx="149">
                  <c:v>1173</c:v>
                </c:pt>
                <c:pt idx="150">
                  <c:v>1110</c:v>
                </c:pt>
                <c:pt idx="151">
                  <c:v>1028</c:v>
                </c:pt>
                <c:pt idx="152">
                  <c:v>1033</c:v>
                </c:pt>
                <c:pt idx="153">
                  <c:v>1005</c:v>
                </c:pt>
                <c:pt idx="154">
                  <c:v>985</c:v>
                </c:pt>
                <c:pt idx="155">
                  <c:v>993</c:v>
                </c:pt>
                <c:pt idx="156">
                  <c:v>989</c:v>
                </c:pt>
                <c:pt idx="157">
                  <c:v>1047</c:v>
                </c:pt>
                <c:pt idx="158">
                  <c:v>975</c:v>
                </c:pt>
                <c:pt idx="159">
                  <c:v>987</c:v>
                </c:pt>
                <c:pt idx="160">
                  <c:v>963</c:v>
                </c:pt>
                <c:pt idx="161">
                  <c:v>908</c:v>
                </c:pt>
                <c:pt idx="162">
                  <c:v>982</c:v>
                </c:pt>
                <c:pt idx="163">
                  <c:v>931</c:v>
                </c:pt>
                <c:pt idx="164">
                  <c:v>924</c:v>
                </c:pt>
                <c:pt idx="165">
                  <c:v>897</c:v>
                </c:pt>
                <c:pt idx="166">
                  <c:v>850</c:v>
                </c:pt>
                <c:pt idx="167">
                  <c:v>854</c:v>
                </c:pt>
                <c:pt idx="168">
                  <c:v>840</c:v>
                </c:pt>
                <c:pt idx="169">
                  <c:v>849</c:v>
                </c:pt>
                <c:pt idx="170">
                  <c:v>862</c:v>
                </c:pt>
                <c:pt idx="171">
                  <c:v>825</c:v>
                </c:pt>
                <c:pt idx="172">
                  <c:v>894</c:v>
                </c:pt>
                <c:pt idx="173">
                  <c:v>847</c:v>
                </c:pt>
                <c:pt idx="174">
                  <c:v>837</c:v>
                </c:pt>
                <c:pt idx="175">
                  <c:v>898</c:v>
                </c:pt>
                <c:pt idx="176">
                  <c:v>865</c:v>
                </c:pt>
                <c:pt idx="177">
                  <c:v>798</c:v>
                </c:pt>
                <c:pt idx="178">
                  <c:v>820</c:v>
                </c:pt>
                <c:pt idx="179">
                  <c:v>832</c:v>
                </c:pt>
                <c:pt idx="180">
                  <c:v>906</c:v>
                </c:pt>
                <c:pt idx="181">
                  <c:v>968</c:v>
                </c:pt>
                <c:pt idx="182">
                  <c:v>861</c:v>
                </c:pt>
                <c:pt idx="183">
                  <c:v>815</c:v>
                </c:pt>
                <c:pt idx="184">
                  <c:v>866</c:v>
                </c:pt>
                <c:pt idx="185">
                  <c:v>881</c:v>
                </c:pt>
                <c:pt idx="186">
                  <c:v>824</c:v>
                </c:pt>
                <c:pt idx="187">
                  <c:v>867</c:v>
                </c:pt>
                <c:pt idx="188">
                  <c:v>980</c:v>
                </c:pt>
                <c:pt idx="189">
                  <c:v>916</c:v>
                </c:pt>
                <c:pt idx="190">
                  <c:v>955</c:v>
                </c:pt>
                <c:pt idx="191">
                  <c:v>911</c:v>
                </c:pt>
                <c:pt idx="192">
                  <c:v>986</c:v>
                </c:pt>
                <c:pt idx="193">
                  <c:v>991</c:v>
                </c:pt>
                <c:pt idx="194">
                  <c:v>992</c:v>
                </c:pt>
                <c:pt idx="195">
                  <c:v>1063</c:v>
                </c:pt>
                <c:pt idx="196">
                  <c:v>1057</c:v>
                </c:pt>
                <c:pt idx="197">
                  <c:v>1104</c:v>
                </c:pt>
                <c:pt idx="198">
                  <c:v>1091</c:v>
                </c:pt>
                <c:pt idx="199">
                  <c:v>1134</c:v>
                </c:pt>
                <c:pt idx="200">
                  <c:v>986</c:v>
                </c:pt>
                <c:pt idx="201">
                  <c:v>1010</c:v>
                </c:pt>
                <c:pt idx="202">
                  <c:v>964</c:v>
                </c:pt>
                <c:pt idx="203">
                  <c:v>1021</c:v>
                </c:pt>
                <c:pt idx="204">
                  <c:v>1015</c:v>
                </c:pt>
                <c:pt idx="205">
                  <c:v>1123</c:v>
                </c:pt>
                <c:pt idx="206">
                  <c:v>1009</c:v>
                </c:pt>
                <c:pt idx="207">
                  <c:v>967</c:v>
                </c:pt>
                <c:pt idx="208">
                  <c:v>955</c:v>
                </c:pt>
                <c:pt idx="209">
                  <c:v>873</c:v>
                </c:pt>
                <c:pt idx="210">
                  <c:v>879</c:v>
                </c:pt>
                <c:pt idx="211">
                  <c:v>832</c:v>
                </c:pt>
                <c:pt idx="212">
                  <c:v>910</c:v>
                </c:pt>
                <c:pt idx="213">
                  <c:v>910</c:v>
                </c:pt>
                <c:pt idx="214">
                  <c:v>861</c:v>
                </c:pt>
                <c:pt idx="215">
                  <c:v>869</c:v>
                </c:pt>
                <c:pt idx="216">
                  <c:v>801</c:v>
                </c:pt>
                <c:pt idx="217">
                  <c:v>848</c:v>
                </c:pt>
                <c:pt idx="218">
                  <c:v>784</c:v>
                </c:pt>
                <c:pt idx="219">
                  <c:v>809</c:v>
                </c:pt>
                <c:pt idx="220">
                  <c:v>815</c:v>
                </c:pt>
                <c:pt idx="221">
                  <c:v>838</c:v>
                </c:pt>
                <c:pt idx="222">
                  <c:v>807</c:v>
                </c:pt>
                <c:pt idx="223">
                  <c:v>778</c:v>
                </c:pt>
                <c:pt idx="224">
                  <c:v>871</c:v>
                </c:pt>
                <c:pt idx="225">
                  <c:v>869</c:v>
                </c:pt>
                <c:pt idx="226">
                  <c:v>675</c:v>
                </c:pt>
                <c:pt idx="227">
                  <c:v>750</c:v>
                </c:pt>
                <c:pt idx="228">
                  <c:v>664</c:v>
                </c:pt>
                <c:pt idx="229">
                  <c:v>759</c:v>
                </c:pt>
                <c:pt idx="230">
                  <c:v>673</c:v>
                </c:pt>
                <c:pt idx="231">
                  <c:v>723</c:v>
                </c:pt>
                <c:pt idx="232">
                  <c:v>614</c:v>
                </c:pt>
                <c:pt idx="233">
                  <c:v>631</c:v>
                </c:pt>
                <c:pt idx="234">
                  <c:v>638</c:v>
                </c:pt>
                <c:pt idx="235">
                  <c:v>454</c:v>
                </c:pt>
                <c:pt idx="236">
                  <c:v>446</c:v>
                </c:pt>
                <c:pt idx="237">
                  <c:v>303</c:v>
                </c:pt>
                <c:pt idx="238">
                  <c:v>272</c:v>
                </c:pt>
                <c:pt idx="239">
                  <c:v>111</c:v>
                </c:pt>
                <c:pt idx="240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DF-4A3D-9209-2537C450EE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x1945'!$N$4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x1945'!$F$9:$F$86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x1945'!$N$9:$N$86</c:f>
              <c:numCache>
                <c:formatCode>General</c:formatCode>
                <c:ptCount val="78"/>
                <c:pt idx="0">
                  <c:v>0.93390879467650612</c:v>
                </c:pt>
                <c:pt idx="1">
                  <c:v>0.93361890318281826</c:v>
                </c:pt>
                <c:pt idx="2">
                  <c:v>0.93990654525457218</c:v>
                </c:pt>
                <c:pt idx="3">
                  <c:v>0.95574234726094609</c:v>
                </c:pt>
                <c:pt idx="4">
                  <c:v>0.97090326670893257</c:v>
                </c:pt>
                <c:pt idx="5">
                  <c:v>0.97868867800364767</c:v>
                </c:pt>
                <c:pt idx="6">
                  <c:v>0.98657818947054599</c:v>
                </c:pt>
                <c:pt idx="7">
                  <c:v>1</c:v>
                </c:pt>
                <c:pt idx="8">
                  <c:v>1.0115165253511793</c:v>
                </c:pt>
                <c:pt idx="9">
                  <c:v>1.0201659591335763</c:v>
                </c:pt>
                <c:pt idx="10">
                  <c:v>1.0265399864726688</c:v>
                </c:pt>
                <c:pt idx="11">
                  <c:v>1.0284015863888143</c:v>
                </c:pt>
                <c:pt idx="12">
                  <c:v>1.0336327931018916</c:v>
                </c:pt>
                <c:pt idx="13">
                  <c:v>1.0416857076731108</c:v>
                </c:pt>
                <c:pt idx="14">
                  <c:v>1.0473264593217129</c:v>
                </c:pt>
                <c:pt idx="15">
                  <c:v>1.0493693596156943</c:v>
                </c:pt>
                <c:pt idx="16">
                  <c:v>1.0471771764500073</c:v>
                </c:pt>
                <c:pt idx="17">
                  <c:v>1.0433430611850349</c:v>
                </c:pt>
                <c:pt idx="18">
                  <c:v>1.03285852258448</c:v>
                </c:pt>
                <c:pt idx="19">
                  <c:v>1.0174565496755925</c:v>
                </c:pt>
                <c:pt idx="20">
                  <c:v>1.0126708743313366</c:v>
                </c:pt>
                <c:pt idx="21">
                  <c:v>1.0006913832107083</c:v>
                </c:pt>
                <c:pt idx="22">
                  <c:v>0.99062237552191668</c:v>
                </c:pt>
                <c:pt idx="23">
                  <c:v>0.98408810190151685</c:v>
                </c:pt>
                <c:pt idx="24">
                  <c:v>0.97879435481088795</c:v>
                </c:pt>
                <c:pt idx="25">
                  <c:v>0.97716761482594772</c:v>
                </c:pt>
                <c:pt idx="26">
                  <c:v>0.97186261419905595</c:v>
                </c:pt>
                <c:pt idx="27">
                  <c:v>0.97165704699151711</c:v>
                </c:pt>
                <c:pt idx="28">
                  <c:v>0.97433103849405256</c:v>
                </c:pt>
                <c:pt idx="29">
                  <c:v>0.97566431617970351</c:v>
                </c:pt>
                <c:pt idx="30">
                  <c:v>0.9742628414878618</c:v>
                </c:pt>
                <c:pt idx="31">
                  <c:v>0.97591519714085295</c:v>
                </c:pt>
                <c:pt idx="32">
                  <c:v>0.9741004506147668</c:v>
                </c:pt>
                <c:pt idx="33">
                  <c:v>0.97491006331542607</c:v>
                </c:pt>
                <c:pt idx="34">
                  <c:v>0.97409560655599847</c:v>
                </c:pt>
                <c:pt idx="35">
                  <c:v>0.97733982260526675</c:v>
                </c:pt>
                <c:pt idx="36">
                  <c:v>0.98116519221816756</c:v>
                </c:pt>
                <c:pt idx="37">
                  <c:v>0.98450995479001568</c:v>
                </c:pt>
                <c:pt idx="38">
                  <c:v>0.98771451252340869</c:v>
                </c:pt>
                <c:pt idx="39">
                  <c:v>0.99199933357862435</c:v>
                </c:pt>
                <c:pt idx="40">
                  <c:v>0.99764915662387188</c:v>
                </c:pt>
                <c:pt idx="41">
                  <c:v>1.003579481079879</c:v>
                </c:pt>
                <c:pt idx="42">
                  <c:v>1.0090515936567239</c:v>
                </c:pt>
                <c:pt idx="43">
                  <c:v>1.013676969218583</c:v>
                </c:pt>
                <c:pt idx="44">
                  <c:v>1.0192616895602888</c:v>
                </c:pt>
                <c:pt idx="45">
                  <c:v>1.0245893984557524</c:v>
                </c:pt>
                <c:pt idx="46">
                  <c:v>1.0311282466005383</c:v>
                </c:pt>
                <c:pt idx="47">
                  <c:v>1.0358619454567786</c:v>
                </c:pt>
                <c:pt idx="48">
                  <c:v>1.0414429597017283</c:v>
                </c:pt>
                <c:pt idx="49">
                  <c:v>1.0436574913114147</c:v>
                </c:pt>
                <c:pt idx="50">
                  <c:v>1.0454119934167709</c:v>
                </c:pt>
                <c:pt idx="51">
                  <c:v>1.0504754167079935</c:v>
                </c:pt>
                <c:pt idx="52">
                  <c:v>1.0539317922284157</c:v>
                </c:pt>
                <c:pt idx="53">
                  <c:v>1.0581136817482786</c:v>
                </c:pt>
                <c:pt idx="54">
                  <c:v>1.0615037609012465</c:v>
                </c:pt>
                <c:pt idx="55">
                  <c:v>1.0641805384867029</c:v>
                </c:pt>
                <c:pt idx="56">
                  <c:v>1.0674021042198958</c:v>
                </c:pt>
                <c:pt idx="57">
                  <c:v>1.0681909706914909</c:v>
                </c:pt>
                <c:pt idx="58">
                  <c:v>1.0716350918501183</c:v>
                </c:pt>
                <c:pt idx="59">
                  <c:v>1.0730308153477133</c:v>
                </c:pt>
                <c:pt idx="60">
                  <c:v>1.0766871320196494</c:v>
                </c:pt>
                <c:pt idx="61">
                  <c:v>1.076904584272274</c:v>
                </c:pt>
                <c:pt idx="62">
                  <c:v>1.0799742633344203</c:v>
                </c:pt>
                <c:pt idx="63">
                  <c:v>1.0827673020417605</c:v>
                </c:pt>
                <c:pt idx="64">
                  <c:v>1.0847869102172238</c:v>
                </c:pt>
                <c:pt idx="65">
                  <c:v>1.086037347561466</c:v>
                </c:pt>
                <c:pt idx="66">
                  <c:v>1.0873012979557559</c:v>
                </c:pt>
                <c:pt idx="67">
                  <c:v>1.0893455795584064</c:v>
                </c:pt>
                <c:pt idx="68">
                  <c:v>1.0904692290601117</c:v>
                </c:pt>
                <c:pt idx="69">
                  <c:v>1.0922013865226432</c:v>
                </c:pt>
                <c:pt idx="70">
                  <c:v>1.0971709586593064</c:v>
                </c:pt>
                <c:pt idx="71">
                  <c:v>1.1006424311113592</c:v>
                </c:pt>
                <c:pt idx="72">
                  <c:v>1.102446622635431</c:v>
                </c:pt>
                <c:pt idx="73">
                  <c:v>1.1060528859596341</c:v>
                </c:pt>
                <c:pt idx="74">
                  <c:v>1.1087605606836721</c:v>
                </c:pt>
                <c:pt idx="75">
                  <c:v>1.113857926157541</c:v>
                </c:pt>
                <c:pt idx="76">
                  <c:v>1.115569839272371</c:v>
                </c:pt>
                <c:pt idx="77">
                  <c:v>1.1186864504156913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64-4F30-B5D9-E3E487800336}"/>
            </c:ext>
          </c:extLst>
        </c:ser>
        <c:ser>
          <c:idx val="1"/>
          <c:order val="1"/>
          <c:tx>
            <c:strRef>
              <c:f>'matched x1945'!$O$4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'matched x1945'!$F$9:$F$86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x1945'!$O$9:$O$86</c:f>
              <c:numCache>
                <c:formatCode>General</c:formatCode>
                <c:ptCount val="78"/>
                <c:pt idx="0">
                  <c:v>0.849085904782928</c:v>
                </c:pt>
                <c:pt idx="1">
                  <c:v>0.88526810570196135</c:v>
                </c:pt>
                <c:pt idx="2">
                  <c:v>0.90184121882892765</c:v>
                </c:pt>
                <c:pt idx="3">
                  <c:v>0.93843409034018677</c:v>
                </c:pt>
                <c:pt idx="4">
                  <c:v>0.95322507228793141</c:v>
                </c:pt>
                <c:pt idx="5">
                  <c:v>0.9674630236853945</c:v>
                </c:pt>
                <c:pt idx="6">
                  <c:v>0.98217216092861614</c:v>
                </c:pt>
                <c:pt idx="7">
                  <c:v>1</c:v>
                </c:pt>
                <c:pt idx="8">
                  <c:v>1.0186394747690108</c:v>
                </c:pt>
                <c:pt idx="9">
                  <c:v>1.032954324218522</c:v>
                </c:pt>
                <c:pt idx="10">
                  <c:v>1.0379044450555328</c:v>
                </c:pt>
                <c:pt idx="11">
                  <c:v>1.0429123326047685</c:v>
                </c:pt>
                <c:pt idx="12">
                  <c:v>1.0565526956190245</c:v>
                </c:pt>
                <c:pt idx="13">
                  <c:v>1.0690513615433219</c:v>
                </c:pt>
                <c:pt idx="14">
                  <c:v>1.0799463820318205</c:v>
                </c:pt>
                <c:pt idx="15">
                  <c:v>1.0856886305003035</c:v>
                </c:pt>
                <c:pt idx="16">
                  <c:v>1.0960126456018158</c:v>
                </c:pt>
                <c:pt idx="17">
                  <c:v>1.1034798724535855</c:v>
                </c:pt>
                <c:pt idx="18">
                  <c:v>1.1043114381896733</c:v>
                </c:pt>
                <c:pt idx="19">
                  <c:v>1.0964722418932935</c:v>
                </c:pt>
                <c:pt idx="20">
                  <c:v>1.0903535444144148</c:v>
                </c:pt>
                <c:pt idx="21">
                  <c:v>1.0845736181819408</c:v>
                </c:pt>
                <c:pt idx="22">
                  <c:v>1.077071790510189</c:v>
                </c:pt>
                <c:pt idx="23">
                  <c:v>1.0689964902455065</c:v>
                </c:pt>
                <c:pt idx="24">
                  <c:v>1.0652095435779911</c:v>
                </c:pt>
                <c:pt idx="25">
                  <c:v>1.060992354611032</c:v>
                </c:pt>
                <c:pt idx="26">
                  <c:v>1.0567896020014129</c:v>
                </c:pt>
                <c:pt idx="27">
                  <c:v>1.0578428577240118</c:v>
                </c:pt>
                <c:pt idx="28">
                  <c:v>1.062344722227091</c:v>
                </c:pt>
                <c:pt idx="29">
                  <c:v>1.0662801881274893</c:v>
                </c:pt>
                <c:pt idx="30">
                  <c:v>1.0680830775052554</c:v>
                </c:pt>
                <c:pt idx="31">
                  <c:v>1.0719416404138593</c:v>
                </c:pt>
                <c:pt idx="32">
                  <c:v>1.0731685679865526</c:v>
                </c:pt>
                <c:pt idx="33">
                  <c:v>1.0758057871267934</c:v>
                </c:pt>
                <c:pt idx="34">
                  <c:v>1.0774485172653729</c:v>
                </c:pt>
                <c:pt idx="35">
                  <c:v>1.0794020462757974</c:v>
                </c:pt>
                <c:pt idx="36">
                  <c:v>1.0843834673672417</c:v>
                </c:pt>
                <c:pt idx="37">
                  <c:v>1.0861501577547845</c:v>
                </c:pt>
                <c:pt idx="38">
                  <c:v>1.0908684225875955</c:v>
                </c:pt>
                <c:pt idx="39">
                  <c:v>1.0967678925582454</c:v>
                </c:pt>
                <c:pt idx="40">
                  <c:v>1.1024407379562022</c:v>
                </c:pt>
                <c:pt idx="41">
                  <c:v>1.1107438617066037</c:v>
                </c:pt>
                <c:pt idx="42">
                  <c:v>1.1171705914900547</c:v>
                </c:pt>
                <c:pt idx="43">
                  <c:v>1.1206731815882889</c:v>
                </c:pt>
                <c:pt idx="44">
                  <c:v>1.1257028121617605</c:v>
                </c:pt>
                <c:pt idx="45">
                  <c:v>1.1317278421761829</c:v>
                </c:pt>
                <c:pt idx="46">
                  <c:v>1.1351482898884446</c:v>
                </c:pt>
                <c:pt idx="47">
                  <c:v>1.1410715691349904</c:v>
                </c:pt>
                <c:pt idx="48">
                  <c:v>1.146529310224714</c:v>
                </c:pt>
                <c:pt idx="49">
                  <c:v>1.1507380099006244</c:v>
                </c:pt>
                <c:pt idx="50">
                  <c:v>1.1549460681858015</c:v>
                </c:pt>
                <c:pt idx="51">
                  <c:v>1.1586481541126659</c:v>
                </c:pt>
                <c:pt idx="52">
                  <c:v>1.1617869507077507</c:v>
                </c:pt>
                <c:pt idx="53">
                  <c:v>1.1664444490961727</c:v>
                </c:pt>
                <c:pt idx="54">
                  <c:v>1.1726647102934578</c:v>
                </c:pt>
                <c:pt idx="55">
                  <c:v>1.176313295635522</c:v>
                </c:pt>
                <c:pt idx="56">
                  <c:v>1.1822024545224781</c:v>
                </c:pt>
                <c:pt idx="57">
                  <c:v>1.1845388477268117</c:v>
                </c:pt>
                <c:pt idx="58">
                  <c:v>1.1885369510221897</c:v>
                </c:pt>
                <c:pt idx="59">
                  <c:v>1.1913850798359027</c:v>
                </c:pt>
                <c:pt idx="60">
                  <c:v>1.196285981700784</c:v>
                </c:pt>
                <c:pt idx="61">
                  <c:v>1.1984029759210542</c:v>
                </c:pt>
                <c:pt idx="62">
                  <c:v>1.2034665488431173</c:v>
                </c:pt>
                <c:pt idx="63">
                  <c:v>1.2062803342379931</c:v>
                </c:pt>
                <c:pt idx="64">
                  <c:v>1.2096715009471672</c:v>
                </c:pt>
                <c:pt idx="65">
                  <c:v>1.2121323267723993</c:v>
                </c:pt>
                <c:pt idx="66">
                  <c:v>1.2143253785964807</c:v>
                </c:pt>
                <c:pt idx="67">
                  <c:v>1.2183506697803894</c:v>
                </c:pt>
                <c:pt idx="68">
                  <c:v>1.2221054699054839</c:v>
                </c:pt>
                <c:pt idx="69">
                  <c:v>1.2254393304362237</c:v>
                </c:pt>
                <c:pt idx="70">
                  <c:v>1.2301895803948961</c:v>
                </c:pt>
                <c:pt idx="71">
                  <c:v>1.2340031711512918</c:v>
                </c:pt>
                <c:pt idx="72">
                  <c:v>1.2368032309942902</c:v>
                </c:pt>
                <c:pt idx="73">
                  <c:v>1.2407756475757052</c:v>
                </c:pt>
                <c:pt idx="74">
                  <c:v>1.2439500371761838</c:v>
                </c:pt>
                <c:pt idx="75">
                  <c:v>1.2487064021838166</c:v>
                </c:pt>
                <c:pt idx="76">
                  <c:v>1.2549246083894428</c:v>
                </c:pt>
                <c:pt idx="77">
                  <c:v>1.2582756440476031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64-4F30-B5D9-E3E4878003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All but 1945 naturally matched cohorts (closer frailty match so reduced NPH).</a:t>
            </a:r>
            <a:br>
              <a:rPr lang="en-US" baseline="0"/>
            </a:br>
            <a:r>
              <a:rPr lang="en-US" baseline="0"/>
              <a:t>No COVID benefit. Vaxxed do worse after booster shots instead of returning to pre-covid slope.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x1945'!$G$4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cat>
            <c:numRef>
              <c:f>'matched x1945'!$F$6:$F$163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x1945'!$G$6:$G$163</c:f>
              <c:numCache>
                <c:formatCode>General</c:formatCode>
                <c:ptCount val="158"/>
                <c:pt idx="0">
                  <c:v>908</c:v>
                </c:pt>
                <c:pt idx="1">
                  <c:v>1746</c:v>
                </c:pt>
                <c:pt idx="2">
                  <c:v>2532</c:v>
                </c:pt>
                <c:pt idx="3">
                  <c:v>3355</c:v>
                </c:pt>
                <c:pt idx="4">
                  <c:v>4143</c:v>
                </c:pt>
                <c:pt idx="5">
                  <c:v>4911</c:v>
                </c:pt>
                <c:pt idx="6">
                  <c:v>5688</c:v>
                </c:pt>
                <c:pt idx="7">
                  <c:v>6417</c:v>
                </c:pt>
                <c:pt idx="8">
                  <c:v>7184</c:v>
                </c:pt>
                <c:pt idx="9">
                  <c:v>7908</c:v>
                </c:pt>
                <c:pt idx="10">
                  <c:v>8586</c:v>
                </c:pt>
                <c:pt idx="11">
                  <c:v>9283</c:v>
                </c:pt>
                <c:pt idx="12">
                  <c:v>10002</c:v>
                </c:pt>
                <c:pt idx="13">
                  <c:v>10784</c:v>
                </c:pt>
                <c:pt idx="14">
                  <c:v>11559</c:v>
                </c:pt>
                <c:pt idx="15">
                  <c:v>12291</c:v>
                </c:pt>
                <c:pt idx="16">
                  <c:v>13012</c:v>
                </c:pt>
                <c:pt idx="17">
                  <c:v>13785</c:v>
                </c:pt>
                <c:pt idx="18">
                  <c:v>14631</c:v>
                </c:pt>
                <c:pt idx="19">
                  <c:v>15530</c:v>
                </c:pt>
                <c:pt idx="20">
                  <c:v>16506</c:v>
                </c:pt>
                <c:pt idx="21">
                  <c:v>17605</c:v>
                </c:pt>
                <c:pt idx="22">
                  <c:v>18830</c:v>
                </c:pt>
                <c:pt idx="23">
                  <c:v>20100</c:v>
                </c:pt>
                <c:pt idx="24">
                  <c:v>21437</c:v>
                </c:pt>
                <c:pt idx="25">
                  <c:v>22799</c:v>
                </c:pt>
                <c:pt idx="26">
                  <c:v>24082</c:v>
                </c:pt>
                <c:pt idx="27">
                  <c:v>25249</c:v>
                </c:pt>
                <c:pt idx="28">
                  <c:v>26343</c:v>
                </c:pt>
                <c:pt idx="29">
                  <c:v>27375</c:v>
                </c:pt>
                <c:pt idx="30">
                  <c:v>28337</c:v>
                </c:pt>
                <c:pt idx="31">
                  <c:v>29179</c:v>
                </c:pt>
                <c:pt idx="32">
                  <c:v>30034</c:v>
                </c:pt>
                <c:pt idx="33">
                  <c:v>31041</c:v>
                </c:pt>
                <c:pt idx="34">
                  <c:v>32008</c:v>
                </c:pt>
                <c:pt idx="35">
                  <c:v>32991</c:v>
                </c:pt>
                <c:pt idx="36">
                  <c:v>33920</c:v>
                </c:pt>
                <c:pt idx="37">
                  <c:v>34821</c:v>
                </c:pt>
                <c:pt idx="38">
                  <c:v>35710</c:v>
                </c:pt>
                <c:pt idx="39">
                  <c:v>36511</c:v>
                </c:pt>
                <c:pt idx="40">
                  <c:v>37411</c:v>
                </c:pt>
                <c:pt idx="41">
                  <c:v>38297</c:v>
                </c:pt>
                <c:pt idx="42">
                  <c:v>39118</c:v>
                </c:pt>
                <c:pt idx="43">
                  <c:v>39874</c:v>
                </c:pt>
                <c:pt idx="44">
                  <c:v>40597</c:v>
                </c:pt>
                <c:pt idx="45">
                  <c:v>41327</c:v>
                </c:pt>
                <c:pt idx="46">
                  <c:v>42094</c:v>
                </c:pt>
                <c:pt idx="47">
                  <c:v>42804</c:v>
                </c:pt>
                <c:pt idx="48">
                  <c:v>43440</c:v>
                </c:pt>
                <c:pt idx="49">
                  <c:v>44056</c:v>
                </c:pt>
                <c:pt idx="50">
                  <c:v>44688</c:v>
                </c:pt>
                <c:pt idx="51">
                  <c:v>45328</c:v>
                </c:pt>
                <c:pt idx="52">
                  <c:v>45980</c:v>
                </c:pt>
                <c:pt idx="53">
                  <c:v>46634</c:v>
                </c:pt>
                <c:pt idx="54">
                  <c:v>47347</c:v>
                </c:pt>
                <c:pt idx="55">
                  <c:v>47967</c:v>
                </c:pt>
                <c:pt idx="56">
                  <c:v>48587</c:v>
                </c:pt>
                <c:pt idx="57">
                  <c:v>49304</c:v>
                </c:pt>
                <c:pt idx="58">
                  <c:v>50019</c:v>
                </c:pt>
                <c:pt idx="59">
                  <c:v>50686</c:v>
                </c:pt>
                <c:pt idx="60">
                  <c:v>51432</c:v>
                </c:pt>
                <c:pt idx="61">
                  <c:v>52146</c:v>
                </c:pt>
                <c:pt idx="62">
                  <c:v>52855</c:v>
                </c:pt>
                <c:pt idx="63">
                  <c:v>53465</c:v>
                </c:pt>
                <c:pt idx="64">
                  <c:v>54216</c:v>
                </c:pt>
                <c:pt idx="65">
                  <c:v>54910</c:v>
                </c:pt>
                <c:pt idx="66">
                  <c:v>55666</c:v>
                </c:pt>
                <c:pt idx="67">
                  <c:v>56431</c:v>
                </c:pt>
                <c:pt idx="68">
                  <c:v>57264</c:v>
                </c:pt>
                <c:pt idx="69">
                  <c:v>58058</c:v>
                </c:pt>
                <c:pt idx="70">
                  <c:v>58808</c:v>
                </c:pt>
                <c:pt idx="71">
                  <c:v>59539</c:v>
                </c:pt>
                <c:pt idx="72">
                  <c:v>60250</c:v>
                </c:pt>
                <c:pt idx="73">
                  <c:v>60905</c:v>
                </c:pt>
                <c:pt idx="74">
                  <c:v>61581</c:v>
                </c:pt>
                <c:pt idx="75">
                  <c:v>62320</c:v>
                </c:pt>
                <c:pt idx="76">
                  <c:v>63073</c:v>
                </c:pt>
                <c:pt idx="77">
                  <c:v>63855</c:v>
                </c:pt>
                <c:pt idx="78">
                  <c:v>64672</c:v>
                </c:pt>
                <c:pt idx="79">
                  <c:v>65571</c:v>
                </c:pt>
                <c:pt idx="80">
                  <c:v>66587</c:v>
                </c:pt>
                <c:pt idx="81">
                  <c:v>67475</c:v>
                </c:pt>
                <c:pt idx="82">
                  <c:v>68308</c:v>
                </c:pt>
                <c:pt idx="83">
                  <c:v>69086</c:v>
                </c:pt>
                <c:pt idx="84">
                  <c:v>69772</c:v>
                </c:pt>
                <c:pt idx="85">
                  <c:v>70493</c:v>
                </c:pt>
                <c:pt idx="86">
                  <c:v>71197</c:v>
                </c:pt>
                <c:pt idx="87">
                  <c:v>71916</c:v>
                </c:pt>
                <c:pt idx="88">
                  <c:v>72598</c:v>
                </c:pt>
                <c:pt idx="89">
                  <c:v>73319</c:v>
                </c:pt>
                <c:pt idx="90">
                  <c:v>73969</c:v>
                </c:pt>
                <c:pt idx="91">
                  <c:v>74620</c:v>
                </c:pt>
                <c:pt idx="92">
                  <c:v>75312</c:v>
                </c:pt>
                <c:pt idx="93">
                  <c:v>75996</c:v>
                </c:pt>
                <c:pt idx="94">
                  <c:v>76662</c:v>
                </c:pt>
                <c:pt idx="95">
                  <c:v>77333</c:v>
                </c:pt>
                <c:pt idx="96">
                  <c:v>77967</c:v>
                </c:pt>
                <c:pt idx="97">
                  <c:v>78564</c:v>
                </c:pt>
                <c:pt idx="98">
                  <c:v>79252</c:v>
                </c:pt>
                <c:pt idx="99">
                  <c:v>79840</c:v>
                </c:pt>
                <c:pt idx="100">
                  <c:v>80463</c:v>
                </c:pt>
                <c:pt idx="101">
                  <c:v>81049</c:v>
                </c:pt>
                <c:pt idx="102">
                  <c:v>81639</c:v>
                </c:pt>
                <c:pt idx="103">
                  <c:v>82256</c:v>
                </c:pt>
                <c:pt idx="104">
                  <c:v>82866</c:v>
                </c:pt>
                <c:pt idx="105">
                  <c:v>83521</c:v>
                </c:pt>
                <c:pt idx="106">
                  <c:v>84128</c:v>
                </c:pt>
                <c:pt idx="107">
                  <c:v>84702</c:v>
                </c:pt>
                <c:pt idx="108">
                  <c:v>85307</c:v>
                </c:pt>
                <c:pt idx="109">
                  <c:v>85907</c:v>
                </c:pt>
                <c:pt idx="110">
                  <c:v>86442</c:v>
                </c:pt>
                <c:pt idx="111">
                  <c:v>86983</c:v>
                </c:pt>
                <c:pt idx="112">
                  <c:v>87574</c:v>
                </c:pt>
                <c:pt idx="113">
                  <c:v>88238</c:v>
                </c:pt>
                <c:pt idx="114">
                  <c:v>88847</c:v>
                </c:pt>
                <c:pt idx="115">
                  <c:v>89361</c:v>
                </c:pt>
                <c:pt idx="116">
                  <c:v>89954</c:v>
                </c:pt>
                <c:pt idx="117">
                  <c:v>90546</c:v>
                </c:pt>
                <c:pt idx="118">
                  <c:v>91166</c:v>
                </c:pt>
                <c:pt idx="119">
                  <c:v>91774</c:v>
                </c:pt>
                <c:pt idx="120">
                  <c:v>92448</c:v>
                </c:pt>
                <c:pt idx="121">
                  <c:v>93103</c:v>
                </c:pt>
                <c:pt idx="122">
                  <c:v>93740</c:v>
                </c:pt>
                <c:pt idx="123">
                  <c:v>94385</c:v>
                </c:pt>
                <c:pt idx="124">
                  <c:v>95030</c:v>
                </c:pt>
                <c:pt idx="125">
                  <c:v>95670</c:v>
                </c:pt>
                <c:pt idx="126">
                  <c:v>96364</c:v>
                </c:pt>
                <c:pt idx="127">
                  <c:v>97047</c:v>
                </c:pt>
                <c:pt idx="128">
                  <c:v>97752</c:v>
                </c:pt>
                <c:pt idx="129">
                  <c:v>98493</c:v>
                </c:pt>
                <c:pt idx="130">
                  <c:v>99142</c:v>
                </c:pt>
                <c:pt idx="131">
                  <c:v>99893</c:v>
                </c:pt>
                <c:pt idx="132">
                  <c:v>100615</c:v>
                </c:pt>
                <c:pt idx="133">
                  <c:v>101326</c:v>
                </c:pt>
                <c:pt idx="134">
                  <c:v>101969</c:v>
                </c:pt>
                <c:pt idx="135">
                  <c:v>102660</c:v>
                </c:pt>
                <c:pt idx="136">
                  <c:v>103347</c:v>
                </c:pt>
                <c:pt idx="137">
                  <c:v>104009</c:v>
                </c:pt>
                <c:pt idx="138">
                  <c:v>104685</c:v>
                </c:pt>
                <c:pt idx="139">
                  <c:v>105325</c:v>
                </c:pt>
                <c:pt idx="140">
                  <c:v>105924</c:v>
                </c:pt>
                <c:pt idx="141">
                  <c:v>106468</c:v>
                </c:pt>
                <c:pt idx="142">
                  <c:v>107080</c:v>
                </c:pt>
                <c:pt idx="143">
                  <c:v>107653</c:v>
                </c:pt>
                <c:pt idx="144">
                  <c:v>108219</c:v>
                </c:pt>
                <c:pt idx="145">
                  <c:v>108776</c:v>
                </c:pt>
                <c:pt idx="146">
                  <c:v>109330</c:v>
                </c:pt>
                <c:pt idx="147">
                  <c:v>109878</c:v>
                </c:pt>
                <c:pt idx="148">
                  <c:v>110454</c:v>
                </c:pt>
                <c:pt idx="149">
                  <c:v>110960</c:v>
                </c:pt>
                <c:pt idx="150">
                  <c:v>111503</c:v>
                </c:pt>
                <c:pt idx="151">
                  <c:v>112041</c:v>
                </c:pt>
                <c:pt idx="152">
                  <c:v>112583</c:v>
                </c:pt>
                <c:pt idx="153">
                  <c:v>113139</c:v>
                </c:pt>
                <c:pt idx="154">
                  <c:v>113699</c:v>
                </c:pt>
                <c:pt idx="155">
                  <c:v>114236</c:v>
                </c:pt>
                <c:pt idx="156">
                  <c:v>114749</c:v>
                </c:pt>
                <c:pt idx="157">
                  <c:v>115299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9E-4626-A58E-2C3599457298}"/>
            </c:ext>
          </c:extLst>
        </c:ser>
        <c:ser>
          <c:idx val="3"/>
          <c:order val="1"/>
          <c:tx>
            <c:strRef>
              <c:f>'matched x1945'!$I$4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'matched x1945'!$F$6:$F$163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x1945'!$I$6:$I$163</c:f>
              <c:numCache>
                <c:formatCode>General</c:formatCode>
                <c:ptCount val="158"/>
                <c:pt idx="0">
                  <c:v>640</c:v>
                </c:pt>
                <c:pt idx="1">
                  <c:v>1289</c:v>
                </c:pt>
                <c:pt idx="2">
                  <c:v>1944</c:v>
                </c:pt>
                <c:pt idx="3">
                  <c:v>2567</c:v>
                </c:pt>
                <c:pt idx="4">
                  <c:v>3305</c:v>
                </c:pt>
                <c:pt idx="5">
                  <c:v>3991</c:v>
                </c:pt>
                <c:pt idx="6">
                  <c:v>4810</c:v>
                </c:pt>
                <c:pt idx="7">
                  <c:v>5512</c:v>
                </c:pt>
                <c:pt idx="8">
                  <c:v>6263</c:v>
                </c:pt>
                <c:pt idx="9">
                  <c:v>6999</c:v>
                </c:pt>
                <c:pt idx="10">
                  <c:v>7737</c:v>
                </c:pt>
                <c:pt idx="11">
                  <c:v>8521</c:v>
                </c:pt>
                <c:pt idx="12">
                  <c:v>9310</c:v>
                </c:pt>
                <c:pt idx="13">
                  <c:v>10086</c:v>
                </c:pt>
                <c:pt idx="14">
                  <c:v>10863</c:v>
                </c:pt>
                <c:pt idx="15">
                  <c:v>11702</c:v>
                </c:pt>
                <c:pt idx="16">
                  <c:v>12535</c:v>
                </c:pt>
                <c:pt idx="17">
                  <c:v>13415</c:v>
                </c:pt>
                <c:pt idx="18">
                  <c:v>14314</c:v>
                </c:pt>
                <c:pt idx="19">
                  <c:v>15338</c:v>
                </c:pt>
                <c:pt idx="20">
                  <c:v>16413</c:v>
                </c:pt>
                <c:pt idx="21">
                  <c:v>17519</c:v>
                </c:pt>
                <c:pt idx="22">
                  <c:v>18605</c:v>
                </c:pt>
                <c:pt idx="23">
                  <c:v>19749</c:v>
                </c:pt>
                <c:pt idx="24">
                  <c:v>20951</c:v>
                </c:pt>
                <c:pt idx="25">
                  <c:v>22128</c:v>
                </c:pt>
                <c:pt idx="26">
                  <c:v>23198</c:v>
                </c:pt>
                <c:pt idx="27">
                  <c:v>24236</c:v>
                </c:pt>
                <c:pt idx="28">
                  <c:v>25186</c:v>
                </c:pt>
                <c:pt idx="29">
                  <c:v>26069</c:v>
                </c:pt>
                <c:pt idx="30">
                  <c:v>27012</c:v>
                </c:pt>
                <c:pt idx="31">
                  <c:v>27933</c:v>
                </c:pt>
                <c:pt idx="32">
                  <c:v>28858</c:v>
                </c:pt>
                <c:pt idx="33">
                  <c:v>29876</c:v>
                </c:pt>
                <c:pt idx="34">
                  <c:v>30918</c:v>
                </c:pt>
                <c:pt idx="35">
                  <c:v>31904</c:v>
                </c:pt>
                <c:pt idx="36">
                  <c:v>32883</c:v>
                </c:pt>
                <c:pt idx="37">
                  <c:v>33808</c:v>
                </c:pt>
                <c:pt idx="38">
                  <c:v>34734</c:v>
                </c:pt>
                <c:pt idx="39">
                  <c:v>35677</c:v>
                </c:pt>
                <c:pt idx="40">
                  <c:v>36616</c:v>
                </c:pt>
                <c:pt idx="41">
                  <c:v>37646</c:v>
                </c:pt>
                <c:pt idx="42">
                  <c:v>38661</c:v>
                </c:pt>
                <c:pt idx="43">
                  <c:v>39612</c:v>
                </c:pt>
                <c:pt idx="44">
                  <c:v>40634</c:v>
                </c:pt>
                <c:pt idx="45">
                  <c:v>41604</c:v>
                </c:pt>
                <c:pt idx="46">
                  <c:v>42509</c:v>
                </c:pt>
                <c:pt idx="47">
                  <c:v>43420</c:v>
                </c:pt>
                <c:pt idx="48">
                  <c:v>44301</c:v>
                </c:pt>
                <c:pt idx="49">
                  <c:v>45065</c:v>
                </c:pt>
                <c:pt idx="50">
                  <c:v>45950</c:v>
                </c:pt>
                <c:pt idx="51">
                  <c:v>46831</c:v>
                </c:pt>
                <c:pt idx="52">
                  <c:v>47679</c:v>
                </c:pt>
                <c:pt idx="53">
                  <c:v>48534</c:v>
                </c:pt>
                <c:pt idx="54">
                  <c:v>49434</c:v>
                </c:pt>
                <c:pt idx="55">
                  <c:v>50217</c:v>
                </c:pt>
                <c:pt idx="56">
                  <c:v>51070</c:v>
                </c:pt>
                <c:pt idx="57">
                  <c:v>52100</c:v>
                </c:pt>
                <c:pt idx="58">
                  <c:v>53020</c:v>
                </c:pt>
                <c:pt idx="59">
                  <c:v>53996</c:v>
                </c:pt>
                <c:pt idx="60">
                  <c:v>54899</c:v>
                </c:pt>
                <c:pt idx="61">
                  <c:v>55849</c:v>
                </c:pt>
                <c:pt idx="62">
                  <c:v>56744</c:v>
                </c:pt>
                <c:pt idx="63">
                  <c:v>57635</c:v>
                </c:pt>
                <c:pt idx="64">
                  <c:v>58548</c:v>
                </c:pt>
                <c:pt idx="65">
                  <c:v>59548</c:v>
                </c:pt>
                <c:pt idx="66">
                  <c:v>60509</c:v>
                </c:pt>
                <c:pt idx="67">
                  <c:v>61513</c:v>
                </c:pt>
                <c:pt idx="68">
                  <c:v>62548</c:v>
                </c:pt>
                <c:pt idx="69">
                  <c:v>63530</c:v>
                </c:pt>
                <c:pt idx="70">
                  <c:v>64564</c:v>
                </c:pt>
                <c:pt idx="71">
                  <c:v>65568</c:v>
                </c:pt>
                <c:pt idx="72">
                  <c:v>66532</c:v>
                </c:pt>
                <c:pt idx="73">
                  <c:v>67516</c:v>
                </c:pt>
                <c:pt idx="74">
                  <c:v>68477</c:v>
                </c:pt>
                <c:pt idx="75">
                  <c:v>69456</c:v>
                </c:pt>
                <c:pt idx="76">
                  <c:v>70521</c:v>
                </c:pt>
                <c:pt idx="77">
                  <c:v>71578</c:v>
                </c:pt>
                <c:pt idx="78">
                  <c:v>72771</c:v>
                </c:pt>
                <c:pt idx="79">
                  <c:v>74150</c:v>
                </c:pt>
                <c:pt idx="80">
                  <c:v>75500</c:v>
                </c:pt>
                <c:pt idx="81">
                  <c:v>76795</c:v>
                </c:pt>
                <c:pt idx="82">
                  <c:v>77968</c:v>
                </c:pt>
                <c:pt idx="83">
                  <c:v>79078</c:v>
                </c:pt>
                <c:pt idx="84">
                  <c:v>80106</c:v>
                </c:pt>
                <c:pt idx="85">
                  <c:v>81139</c:v>
                </c:pt>
                <c:pt idx="86">
                  <c:v>82144</c:v>
                </c:pt>
                <c:pt idx="87">
                  <c:v>83129</c:v>
                </c:pt>
                <c:pt idx="88">
                  <c:v>84122</c:v>
                </c:pt>
                <c:pt idx="89">
                  <c:v>85111</c:v>
                </c:pt>
                <c:pt idx="90">
                  <c:v>86158</c:v>
                </c:pt>
                <c:pt idx="91">
                  <c:v>87133</c:v>
                </c:pt>
                <c:pt idx="92">
                  <c:v>88120</c:v>
                </c:pt>
                <c:pt idx="93">
                  <c:v>89083</c:v>
                </c:pt>
                <c:pt idx="94">
                  <c:v>89991</c:v>
                </c:pt>
                <c:pt idx="95">
                  <c:v>90973</c:v>
                </c:pt>
                <c:pt idx="96">
                  <c:v>91904</c:v>
                </c:pt>
                <c:pt idx="97">
                  <c:v>92828</c:v>
                </c:pt>
                <c:pt idx="98">
                  <c:v>93725</c:v>
                </c:pt>
                <c:pt idx="99">
                  <c:v>94575</c:v>
                </c:pt>
                <c:pt idx="100">
                  <c:v>95429</c:v>
                </c:pt>
                <c:pt idx="101">
                  <c:v>96269</c:v>
                </c:pt>
                <c:pt idx="102">
                  <c:v>97118</c:v>
                </c:pt>
                <c:pt idx="103">
                  <c:v>97980</c:v>
                </c:pt>
                <c:pt idx="104">
                  <c:v>98805</c:v>
                </c:pt>
                <c:pt idx="105">
                  <c:v>99699</c:v>
                </c:pt>
                <c:pt idx="106">
                  <c:v>100546</c:v>
                </c:pt>
                <c:pt idx="107">
                  <c:v>101383</c:v>
                </c:pt>
                <c:pt idx="108">
                  <c:v>102281</c:v>
                </c:pt>
                <c:pt idx="109">
                  <c:v>103146</c:v>
                </c:pt>
                <c:pt idx="110">
                  <c:v>103944</c:v>
                </c:pt>
                <c:pt idx="111">
                  <c:v>104764</c:v>
                </c:pt>
                <c:pt idx="112">
                  <c:v>105596</c:v>
                </c:pt>
                <c:pt idx="113">
                  <c:v>106502</c:v>
                </c:pt>
                <c:pt idx="114">
                  <c:v>107470</c:v>
                </c:pt>
                <c:pt idx="115">
                  <c:v>108331</c:v>
                </c:pt>
                <c:pt idx="116">
                  <c:v>109146</c:v>
                </c:pt>
                <c:pt idx="117">
                  <c:v>110012</c:v>
                </c:pt>
                <c:pt idx="118">
                  <c:v>110893</c:v>
                </c:pt>
                <c:pt idx="119">
                  <c:v>111717</c:v>
                </c:pt>
                <c:pt idx="120">
                  <c:v>112584</c:v>
                </c:pt>
                <c:pt idx="121">
                  <c:v>113564</c:v>
                </c:pt>
                <c:pt idx="122">
                  <c:v>114480</c:v>
                </c:pt>
                <c:pt idx="123">
                  <c:v>115435</c:v>
                </c:pt>
                <c:pt idx="124">
                  <c:v>116346</c:v>
                </c:pt>
                <c:pt idx="125">
                  <c:v>117332</c:v>
                </c:pt>
                <c:pt idx="126">
                  <c:v>118323</c:v>
                </c:pt>
                <c:pt idx="127">
                  <c:v>119315</c:v>
                </c:pt>
                <c:pt idx="128">
                  <c:v>120378</c:v>
                </c:pt>
                <c:pt idx="129">
                  <c:v>121435</c:v>
                </c:pt>
                <c:pt idx="130">
                  <c:v>122539</c:v>
                </c:pt>
                <c:pt idx="131">
                  <c:v>123630</c:v>
                </c:pt>
                <c:pt idx="132">
                  <c:v>124764</c:v>
                </c:pt>
                <c:pt idx="133">
                  <c:v>125750</c:v>
                </c:pt>
                <c:pt idx="134">
                  <c:v>126760</c:v>
                </c:pt>
                <c:pt idx="135">
                  <c:v>127724</c:v>
                </c:pt>
                <c:pt idx="136">
                  <c:v>128745</c:v>
                </c:pt>
                <c:pt idx="137">
                  <c:v>129760</c:v>
                </c:pt>
                <c:pt idx="138">
                  <c:v>130883</c:v>
                </c:pt>
                <c:pt idx="139">
                  <c:v>131892</c:v>
                </c:pt>
                <c:pt idx="140">
                  <c:v>132859</c:v>
                </c:pt>
                <c:pt idx="141">
                  <c:v>133814</c:v>
                </c:pt>
                <c:pt idx="142">
                  <c:v>134687</c:v>
                </c:pt>
                <c:pt idx="143">
                  <c:v>135566</c:v>
                </c:pt>
                <c:pt idx="144">
                  <c:v>136398</c:v>
                </c:pt>
                <c:pt idx="145">
                  <c:v>137308</c:v>
                </c:pt>
                <c:pt idx="146">
                  <c:v>138218</c:v>
                </c:pt>
                <c:pt idx="147">
                  <c:v>139079</c:v>
                </c:pt>
                <c:pt idx="148">
                  <c:v>139948</c:v>
                </c:pt>
                <c:pt idx="149">
                  <c:v>140749</c:v>
                </c:pt>
                <c:pt idx="150">
                  <c:v>141597</c:v>
                </c:pt>
                <c:pt idx="151">
                  <c:v>142381</c:v>
                </c:pt>
                <c:pt idx="152">
                  <c:v>143190</c:v>
                </c:pt>
                <c:pt idx="153">
                  <c:v>144005</c:v>
                </c:pt>
                <c:pt idx="154">
                  <c:v>144843</c:v>
                </c:pt>
                <c:pt idx="155">
                  <c:v>145650</c:v>
                </c:pt>
                <c:pt idx="156">
                  <c:v>146428</c:v>
                </c:pt>
                <c:pt idx="157">
                  <c:v>147299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9E-4626-A58E-2C35994572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Under 80</a:t>
            </a:r>
            <a:r>
              <a:rPr lang="en-US" baseline="0"/>
              <a:t> detailed deaths per week</a:t>
            </a:r>
            <a:br>
              <a:rPr lang="en-US" sz="1400" b="0" i="0" u="none" strike="noStrike" baseline="0">
                <a:effectLst/>
              </a:rPr>
            </a:br>
            <a:r>
              <a:rPr lang="en-US" sz="1400" b="0" i="0" u="none" strike="noStrike" baseline="0">
                <a:effectLst/>
              </a:rPr>
              <a:t>After the boosters roll  out, the curves diverge. Divergence happens right after booster shots roll out in Jan 2022. These curves are Dose 1,2  (vaxxed) and Dose 0.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x1945'!$B$251</c:f>
              <c:strCache>
                <c:ptCount val="1"/>
                <c:pt idx="0">
                  <c:v>unvaxxed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'matched x1945'!$A$252:$A$423</c:f>
              <c:numCache>
                <c:formatCode>m/d/yyyy</c:formatCode>
                <c:ptCount val="172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</c:numCache>
            </c:numRef>
          </c:cat>
          <c:val>
            <c:numRef>
              <c:f>'matched x1945'!$B$252:$B$423</c:f>
              <c:numCache>
                <c:formatCode>General</c:formatCode>
                <c:ptCount val="172"/>
                <c:pt idx="0">
                  <c:v>908</c:v>
                </c:pt>
                <c:pt idx="1">
                  <c:v>838</c:v>
                </c:pt>
                <c:pt idx="2">
                  <c:v>786</c:v>
                </c:pt>
                <c:pt idx="3">
                  <c:v>823</c:v>
                </c:pt>
                <c:pt idx="4">
                  <c:v>788</c:v>
                </c:pt>
                <c:pt idx="5">
                  <c:v>768</c:v>
                </c:pt>
                <c:pt idx="6">
                  <c:v>777</c:v>
                </c:pt>
                <c:pt idx="7">
                  <c:v>729</c:v>
                </c:pt>
                <c:pt idx="8">
                  <c:v>767</c:v>
                </c:pt>
                <c:pt idx="9">
                  <c:v>724</c:v>
                </c:pt>
                <c:pt idx="10">
                  <c:v>678</c:v>
                </c:pt>
                <c:pt idx="11">
                  <c:v>697</c:v>
                </c:pt>
                <c:pt idx="12">
                  <c:v>719</c:v>
                </c:pt>
                <c:pt idx="13">
                  <c:v>782</c:v>
                </c:pt>
                <c:pt idx="14">
                  <c:v>775</c:v>
                </c:pt>
                <c:pt idx="15">
                  <c:v>732</c:v>
                </c:pt>
                <c:pt idx="16">
                  <c:v>721</c:v>
                </c:pt>
                <c:pt idx="17">
                  <c:v>773</c:v>
                </c:pt>
                <c:pt idx="18">
                  <c:v>846</c:v>
                </c:pt>
                <c:pt idx="19">
                  <c:v>899</c:v>
                </c:pt>
                <c:pt idx="20">
                  <c:v>976</c:v>
                </c:pt>
                <c:pt idx="21">
                  <c:v>1099</c:v>
                </c:pt>
                <c:pt idx="22">
                  <c:v>1225</c:v>
                </c:pt>
                <c:pt idx="23">
                  <c:v>1270</c:v>
                </c:pt>
                <c:pt idx="24">
                  <c:v>1337</c:v>
                </c:pt>
                <c:pt idx="25">
                  <c:v>1362</c:v>
                </c:pt>
                <c:pt idx="26">
                  <c:v>1283</c:v>
                </c:pt>
                <c:pt idx="27">
                  <c:v>1167</c:v>
                </c:pt>
                <c:pt idx="28">
                  <c:v>1094</c:v>
                </c:pt>
                <c:pt idx="29">
                  <c:v>1032</c:v>
                </c:pt>
                <c:pt idx="30">
                  <c:v>962</c:v>
                </c:pt>
                <c:pt idx="31">
                  <c:v>842</c:v>
                </c:pt>
                <c:pt idx="32">
                  <c:v>855</c:v>
                </c:pt>
                <c:pt idx="33">
                  <c:v>1007</c:v>
                </c:pt>
                <c:pt idx="34">
                  <c:v>967</c:v>
                </c:pt>
                <c:pt idx="35">
                  <c:v>983</c:v>
                </c:pt>
                <c:pt idx="36">
                  <c:v>929</c:v>
                </c:pt>
                <c:pt idx="37">
                  <c:v>901</c:v>
                </c:pt>
                <c:pt idx="38">
                  <c:v>889</c:v>
                </c:pt>
                <c:pt idx="39">
                  <c:v>801</c:v>
                </c:pt>
                <c:pt idx="40">
                  <c:v>900</c:v>
                </c:pt>
                <c:pt idx="41">
                  <c:v>886</c:v>
                </c:pt>
                <c:pt idx="42">
                  <c:v>821</c:v>
                </c:pt>
                <c:pt idx="43">
                  <c:v>756</c:v>
                </c:pt>
                <c:pt idx="44">
                  <c:v>723</c:v>
                </c:pt>
                <c:pt idx="45">
                  <c:v>730</c:v>
                </c:pt>
                <c:pt idx="46">
                  <c:v>767</c:v>
                </c:pt>
                <c:pt idx="47">
                  <c:v>710</c:v>
                </c:pt>
                <c:pt idx="48">
                  <c:v>636</c:v>
                </c:pt>
                <c:pt idx="49">
                  <c:v>616</c:v>
                </c:pt>
                <c:pt idx="50">
                  <c:v>632</c:v>
                </c:pt>
                <c:pt idx="51">
                  <c:v>640</c:v>
                </c:pt>
                <c:pt idx="52">
                  <c:v>652</c:v>
                </c:pt>
                <c:pt idx="53">
                  <c:v>654</c:v>
                </c:pt>
                <c:pt idx="54">
                  <c:v>713</c:v>
                </c:pt>
                <c:pt idx="55">
                  <c:v>620</c:v>
                </c:pt>
                <c:pt idx="56">
                  <c:v>620</c:v>
                </c:pt>
                <c:pt idx="57">
                  <c:v>717</c:v>
                </c:pt>
                <c:pt idx="58">
                  <c:v>715</c:v>
                </c:pt>
                <c:pt idx="59">
                  <c:v>667</c:v>
                </c:pt>
                <c:pt idx="60">
                  <c:v>746</c:v>
                </c:pt>
                <c:pt idx="61">
                  <c:v>714</c:v>
                </c:pt>
                <c:pt idx="62">
                  <c:v>709</c:v>
                </c:pt>
                <c:pt idx="63">
                  <c:v>610</c:v>
                </c:pt>
                <c:pt idx="64">
                  <c:v>751</c:v>
                </c:pt>
                <c:pt idx="65">
                  <c:v>694</c:v>
                </c:pt>
                <c:pt idx="66">
                  <c:v>756</c:v>
                </c:pt>
                <c:pt idx="67">
                  <c:v>765</c:v>
                </c:pt>
                <c:pt idx="68">
                  <c:v>833</c:v>
                </c:pt>
                <c:pt idx="69">
                  <c:v>794</c:v>
                </c:pt>
                <c:pt idx="70">
                  <c:v>750</c:v>
                </c:pt>
                <c:pt idx="71">
                  <c:v>731</c:v>
                </c:pt>
                <c:pt idx="72">
                  <c:v>711</c:v>
                </c:pt>
                <c:pt idx="73">
                  <c:v>655</c:v>
                </c:pt>
                <c:pt idx="74">
                  <c:v>676</c:v>
                </c:pt>
                <c:pt idx="75">
                  <c:v>739</c:v>
                </c:pt>
                <c:pt idx="76">
                  <c:v>753</c:v>
                </c:pt>
                <c:pt idx="77">
                  <c:v>782</c:v>
                </c:pt>
                <c:pt idx="78">
                  <c:v>817</c:v>
                </c:pt>
                <c:pt idx="79">
                  <c:v>899</c:v>
                </c:pt>
                <c:pt idx="80">
                  <c:v>1016</c:v>
                </c:pt>
                <c:pt idx="81">
                  <c:v>888</c:v>
                </c:pt>
                <c:pt idx="82">
                  <c:v>833</c:v>
                </c:pt>
                <c:pt idx="83">
                  <c:v>778</c:v>
                </c:pt>
                <c:pt idx="84">
                  <c:v>686</c:v>
                </c:pt>
                <c:pt idx="85">
                  <c:v>721</c:v>
                </c:pt>
                <c:pt idx="86">
                  <c:v>704</c:v>
                </c:pt>
                <c:pt idx="87">
                  <c:v>719</c:v>
                </c:pt>
                <c:pt idx="88">
                  <c:v>682</c:v>
                </c:pt>
                <c:pt idx="89">
                  <c:v>721</c:v>
                </c:pt>
                <c:pt idx="90">
                  <c:v>650</c:v>
                </c:pt>
                <c:pt idx="91">
                  <c:v>651</c:v>
                </c:pt>
                <c:pt idx="92">
                  <c:v>692</c:v>
                </c:pt>
                <c:pt idx="93">
                  <c:v>684</c:v>
                </c:pt>
                <c:pt idx="94">
                  <c:v>666</c:v>
                </c:pt>
                <c:pt idx="95">
                  <c:v>671</c:v>
                </c:pt>
                <c:pt idx="96">
                  <c:v>634</c:v>
                </c:pt>
                <c:pt idx="97">
                  <c:v>597</c:v>
                </c:pt>
                <c:pt idx="98">
                  <c:v>688</c:v>
                </c:pt>
                <c:pt idx="99">
                  <c:v>588</c:v>
                </c:pt>
                <c:pt idx="100">
                  <c:v>623</c:v>
                </c:pt>
                <c:pt idx="101">
                  <c:v>586</c:v>
                </c:pt>
                <c:pt idx="102">
                  <c:v>590</c:v>
                </c:pt>
                <c:pt idx="103">
                  <c:v>617</c:v>
                </c:pt>
                <c:pt idx="104">
                  <c:v>610</c:v>
                </c:pt>
                <c:pt idx="105">
                  <c:v>655</c:v>
                </c:pt>
                <c:pt idx="106">
                  <c:v>607</c:v>
                </c:pt>
                <c:pt idx="107">
                  <c:v>574</c:v>
                </c:pt>
                <c:pt idx="108">
                  <c:v>605</c:v>
                </c:pt>
                <c:pt idx="109">
                  <c:v>600</c:v>
                </c:pt>
                <c:pt idx="110">
                  <c:v>535</c:v>
                </c:pt>
                <c:pt idx="111">
                  <c:v>541</c:v>
                </c:pt>
                <c:pt idx="112">
                  <c:v>591</c:v>
                </c:pt>
                <c:pt idx="113">
                  <c:v>664</c:v>
                </c:pt>
                <c:pt idx="114">
                  <c:v>609</c:v>
                </c:pt>
                <c:pt idx="115">
                  <c:v>514</c:v>
                </c:pt>
                <c:pt idx="116">
                  <c:v>593</c:v>
                </c:pt>
                <c:pt idx="117">
                  <c:v>592</c:v>
                </c:pt>
                <c:pt idx="118">
                  <c:v>620</c:v>
                </c:pt>
                <c:pt idx="119">
                  <c:v>608</c:v>
                </c:pt>
                <c:pt idx="120">
                  <c:v>674</c:v>
                </c:pt>
                <c:pt idx="121">
                  <c:v>655</c:v>
                </c:pt>
                <c:pt idx="122">
                  <c:v>637</c:v>
                </c:pt>
                <c:pt idx="123">
                  <c:v>645</c:v>
                </c:pt>
                <c:pt idx="124">
                  <c:v>645</c:v>
                </c:pt>
                <c:pt idx="125">
                  <c:v>640</c:v>
                </c:pt>
                <c:pt idx="126">
                  <c:v>694</c:v>
                </c:pt>
                <c:pt idx="127">
                  <c:v>683</c:v>
                </c:pt>
                <c:pt idx="128">
                  <c:v>705</c:v>
                </c:pt>
                <c:pt idx="129">
                  <c:v>741</c:v>
                </c:pt>
                <c:pt idx="130">
                  <c:v>649</c:v>
                </c:pt>
                <c:pt idx="131">
                  <c:v>751</c:v>
                </c:pt>
                <c:pt idx="132">
                  <c:v>722</c:v>
                </c:pt>
                <c:pt idx="133">
                  <c:v>711</c:v>
                </c:pt>
                <c:pt idx="134">
                  <c:v>643</c:v>
                </c:pt>
                <c:pt idx="135">
                  <c:v>691</c:v>
                </c:pt>
                <c:pt idx="136">
                  <c:v>687</c:v>
                </c:pt>
                <c:pt idx="137">
                  <c:v>662</c:v>
                </c:pt>
                <c:pt idx="138">
                  <c:v>676</c:v>
                </c:pt>
                <c:pt idx="139">
                  <c:v>640</c:v>
                </c:pt>
                <c:pt idx="140">
                  <c:v>599</c:v>
                </c:pt>
                <c:pt idx="141">
                  <c:v>544</c:v>
                </c:pt>
                <c:pt idx="142">
                  <c:v>612</c:v>
                </c:pt>
                <c:pt idx="143">
                  <c:v>573</c:v>
                </c:pt>
                <c:pt idx="144">
                  <c:v>566</c:v>
                </c:pt>
                <c:pt idx="145">
                  <c:v>557</c:v>
                </c:pt>
                <c:pt idx="146">
                  <c:v>554</c:v>
                </c:pt>
                <c:pt idx="147">
                  <c:v>548</c:v>
                </c:pt>
                <c:pt idx="148">
                  <c:v>576</c:v>
                </c:pt>
                <c:pt idx="149">
                  <c:v>506</c:v>
                </c:pt>
                <c:pt idx="150">
                  <c:v>543</c:v>
                </c:pt>
                <c:pt idx="151">
                  <c:v>538</c:v>
                </c:pt>
                <c:pt idx="152">
                  <c:v>542</c:v>
                </c:pt>
                <c:pt idx="153">
                  <c:v>556</c:v>
                </c:pt>
                <c:pt idx="154">
                  <c:v>560</c:v>
                </c:pt>
                <c:pt idx="155">
                  <c:v>537</c:v>
                </c:pt>
                <c:pt idx="156">
                  <c:v>513</c:v>
                </c:pt>
                <c:pt idx="157">
                  <c:v>550</c:v>
                </c:pt>
                <c:pt idx="158">
                  <c:v>550</c:v>
                </c:pt>
                <c:pt idx="159">
                  <c:v>464</c:v>
                </c:pt>
                <c:pt idx="160">
                  <c:v>532</c:v>
                </c:pt>
                <c:pt idx="161">
                  <c:v>464</c:v>
                </c:pt>
                <c:pt idx="162">
                  <c:v>485</c:v>
                </c:pt>
                <c:pt idx="163">
                  <c:v>489</c:v>
                </c:pt>
                <c:pt idx="164">
                  <c:v>449</c:v>
                </c:pt>
                <c:pt idx="165">
                  <c:v>422</c:v>
                </c:pt>
                <c:pt idx="166">
                  <c:v>406</c:v>
                </c:pt>
                <c:pt idx="167">
                  <c:v>394</c:v>
                </c:pt>
                <c:pt idx="168">
                  <c:v>258</c:v>
                </c:pt>
                <c:pt idx="169">
                  <c:v>259</c:v>
                </c:pt>
                <c:pt idx="170">
                  <c:v>191</c:v>
                </c:pt>
                <c:pt idx="171">
                  <c:v>196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99-4A20-A5CF-331C41D778C7}"/>
            </c:ext>
          </c:extLst>
        </c:ser>
        <c:ser>
          <c:idx val="1"/>
          <c:order val="1"/>
          <c:tx>
            <c:strRef>
              <c:f>'matched x1945'!$C$251</c:f>
              <c:strCache>
                <c:ptCount val="1"/>
                <c:pt idx="0">
                  <c:v>vaxxed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x1945'!$A$252:$A$423</c:f>
              <c:numCache>
                <c:formatCode>m/d/yyyy</c:formatCode>
                <c:ptCount val="172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</c:numCache>
            </c:numRef>
          </c:cat>
          <c:val>
            <c:numRef>
              <c:f>'matched x1945'!$C$252:$C$423</c:f>
              <c:numCache>
                <c:formatCode>General</c:formatCode>
                <c:ptCount val="172"/>
                <c:pt idx="0">
                  <c:v>892</c:v>
                </c:pt>
                <c:pt idx="1">
                  <c:v>914</c:v>
                </c:pt>
                <c:pt idx="2">
                  <c:v>864</c:v>
                </c:pt>
                <c:pt idx="3">
                  <c:v>848</c:v>
                </c:pt>
                <c:pt idx="4">
                  <c:v>961</c:v>
                </c:pt>
                <c:pt idx="5">
                  <c:v>913</c:v>
                </c:pt>
                <c:pt idx="6">
                  <c:v>1068</c:v>
                </c:pt>
                <c:pt idx="7">
                  <c:v>943</c:v>
                </c:pt>
                <c:pt idx="8">
                  <c:v>994</c:v>
                </c:pt>
                <c:pt idx="9">
                  <c:v>970</c:v>
                </c:pt>
                <c:pt idx="10">
                  <c:v>976</c:v>
                </c:pt>
                <c:pt idx="11">
                  <c:v>1028</c:v>
                </c:pt>
                <c:pt idx="12">
                  <c:v>1036</c:v>
                </c:pt>
                <c:pt idx="13">
                  <c:v>1039</c:v>
                </c:pt>
                <c:pt idx="14">
                  <c:v>1025</c:v>
                </c:pt>
                <c:pt idx="15">
                  <c:v>1087</c:v>
                </c:pt>
                <c:pt idx="16">
                  <c:v>1091</c:v>
                </c:pt>
                <c:pt idx="17">
                  <c:v>1148</c:v>
                </c:pt>
                <c:pt idx="18">
                  <c:v>1177</c:v>
                </c:pt>
                <c:pt idx="19">
                  <c:v>1300</c:v>
                </c:pt>
                <c:pt idx="20">
                  <c:v>1366</c:v>
                </c:pt>
                <c:pt idx="21">
                  <c:v>1398</c:v>
                </c:pt>
                <c:pt idx="22">
                  <c:v>1382</c:v>
                </c:pt>
                <c:pt idx="23">
                  <c:v>1507</c:v>
                </c:pt>
                <c:pt idx="24">
                  <c:v>1535</c:v>
                </c:pt>
                <c:pt idx="25">
                  <c:v>1521</c:v>
                </c:pt>
                <c:pt idx="26">
                  <c:v>1408</c:v>
                </c:pt>
                <c:pt idx="27">
                  <c:v>1346</c:v>
                </c:pt>
                <c:pt idx="28">
                  <c:v>1262</c:v>
                </c:pt>
                <c:pt idx="29">
                  <c:v>1145</c:v>
                </c:pt>
                <c:pt idx="30">
                  <c:v>1225</c:v>
                </c:pt>
                <c:pt idx="31">
                  <c:v>1193</c:v>
                </c:pt>
                <c:pt idx="32">
                  <c:v>1190</c:v>
                </c:pt>
                <c:pt idx="33">
                  <c:v>1303</c:v>
                </c:pt>
                <c:pt idx="34">
                  <c:v>1344</c:v>
                </c:pt>
                <c:pt idx="35">
                  <c:v>1259</c:v>
                </c:pt>
                <c:pt idx="36">
                  <c:v>1262</c:v>
                </c:pt>
                <c:pt idx="37">
                  <c:v>1183</c:v>
                </c:pt>
                <c:pt idx="38">
                  <c:v>1224</c:v>
                </c:pt>
                <c:pt idx="39">
                  <c:v>1223</c:v>
                </c:pt>
                <c:pt idx="40">
                  <c:v>1245</c:v>
                </c:pt>
                <c:pt idx="41">
                  <c:v>1332</c:v>
                </c:pt>
                <c:pt idx="42">
                  <c:v>1312</c:v>
                </c:pt>
                <c:pt idx="43">
                  <c:v>1247</c:v>
                </c:pt>
                <c:pt idx="44">
                  <c:v>1314</c:v>
                </c:pt>
                <c:pt idx="45">
                  <c:v>1261</c:v>
                </c:pt>
                <c:pt idx="46">
                  <c:v>1199</c:v>
                </c:pt>
                <c:pt idx="47">
                  <c:v>1202</c:v>
                </c:pt>
                <c:pt idx="48">
                  <c:v>1148</c:v>
                </c:pt>
                <c:pt idx="49">
                  <c:v>1043</c:v>
                </c:pt>
                <c:pt idx="50">
                  <c:v>1147</c:v>
                </c:pt>
                <c:pt idx="51">
                  <c:v>1159</c:v>
                </c:pt>
                <c:pt idx="52">
                  <c:v>1085</c:v>
                </c:pt>
                <c:pt idx="53">
                  <c:v>1087</c:v>
                </c:pt>
                <c:pt idx="54">
                  <c:v>1199</c:v>
                </c:pt>
                <c:pt idx="55">
                  <c:v>1031</c:v>
                </c:pt>
                <c:pt idx="56">
                  <c:v>1113</c:v>
                </c:pt>
                <c:pt idx="57">
                  <c:v>1311</c:v>
                </c:pt>
                <c:pt idx="58">
                  <c:v>1191</c:v>
                </c:pt>
                <c:pt idx="59">
                  <c:v>1241</c:v>
                </c:pt>
                <c:pt idx="60">
                  <c:v>1157</c:v>
                </c:pt>
                <c:pt idx="61">
                  <c:v>1236</c:v>
                </c:pt>
                <c:pt idx="62">
                  <c:v>1148</c:v>
                </c:pt>
                <c:pt idx="63">
                  <c:v>1149</c:v>
                </c:pt>
                <c:pt idx="64">
                  <c:v>1162</c:v>
                </c:pt>
                <c:pt idx="65">
                  <c:v>1278</c:v>
                </c:pt>
                <c:pt idx="66">
                  <c:v>1256</c:v>
                </c:pt>
                <c:pt idx="67">
                  <c:v>1290</c:v>
                </c:pt>
                <c:pt idx="68">
                  <c:v>1331</c:v>
                </c:pt>
                <c:pt idx="69">
                  <c:v>1266</c:v>
                </c:pt>
                <c:pt idx="70">
                  <c:v>1318</c:v>
                </c:pt>
                <c:pt idx="71">
                  <c:v>1266</c:v>
                </c:pt>
                <c:pt idx="72">
                  <c:v>1231</c:v>
                </c:pt>
                <c:pt idx="73">
                  <c:v>1293</c:v>
                </c:pt>
                <c:pt idx="74">
                  <c:v>1251</c:v>
                </c:pt>
                <c:pt idx="75">
                  <c:v>1260</c:v>
                </c:pt>
                <c:pt idx="76">
                  <c:v>1386</c:v>
                </c:pt>
                <c:pt idx="77">
                  <c:v>1372</c:v>
                </c:pt>
                <c:pt idx="78">
                  <c:v>1568</c:v>
                </c:pt>
                <c:pt idx="79">
                  <c:v>1717</c:v>
                </c:pt>
                <c:pt idx="80">
                  <c:v>1757</c:v>
                </c:pt>
                <c:pt idx="81">
                  <c:v>1675</c:v>
                </c:pt>
                <c:pt idx="82">
                  <c:v>1496</c:v>
                </c:pt>
                <c:pt idx="83">
                  <c:v>1432</c:v>
                </c:pt>
                <c:pt idx="84">
                  <c:v>1321</c:v>
                </c:pt>
                <c:pt idx="85">
                  <c:v>1332</c:v>
                </c:pt>
                <c:pt idx="86">
                  <c:v>1295</c:v>
                </c:pt>
                <c:pt idx="87">
                  <c:v>1318</c:v>
                </c:pt>
                <c:pt idx="88">
                  <c:v>1278</c:v>
                </c:pt>
                <c:pt idx="89">
                  <c:v>1286</c:v>
                </c:pt>
                <c:pt idx="90">
                  <c:v>1353</c:v>
                </c:pt>
                <c:pt idx="91">
                  <c:v>1244</c:v>
                </c:pt>
                <c:pt idx="92">
                  <c:v>1292</c:v>
                </c:pt>
                <c:pt idx="93">
                  <c:v>1216</c:v>
                </c:pt>
                <c:pt idx="94">
                  <c:v>1160</c:v>
                </c:pt>
                <c:pt idx="95">
                  <c:v>1296</c:v>
                </c:pt>
                <c:pt idx="96">
                  <c:v>1217</c:v>
                </c:pt>
                <c:pt idx="97">
                  <c:v>1179</c:v>
                </c:pt>
                <c:pt idx="98">
                  <c:v>1163</c:v>
                </c:pt>
                <c:pt idx="99">
                  <c:v>1137</c:v>
                </c:pt>
                <c:pt idx="100">
                  <c:v>1113</c:v>
                </c:pt>
                <c:pt idx="101">
                  <c:v>1117</c:v>
                </c:pt>
                <c:pt idx="102">
                  <c:v>1111</c:v>
                </c:pt>
                <c:pt idx="103">
                  <c:v>1113</c:v>
                </c:pt>
                <c:pt idx="104">
                  <c:v>1087</c:v>
                </c:pt>
                <c:pt idx="105">
                  <c:v>1191</c:v>
                </c:pt>
                <c:pt idx="106">
                  <c:v>1117</c:v>
                </c:pt>
                <c:pt idx="107">
                  <c:v>1122</c:v>
                </c:pt>
                <c:pt idx="108">
                  <c:v>1165</c:v>
                </c:pt>
                <c:pt idx="109">
                  <c:v>1122</c:v>
                </c:pt>
                <c:pt idx="110">
                  <c:v>1075</c:v>
                </c:pt>
                <c:pt idx="111">
                  <c:v>1068</c:v>
                </c:pt>
                <c:pt idx="112">
                  <c:v>1137</c:v>
                </c:pt>
                <c:pt idx="113">
                  <c:v>1181</c:v>
                </c:pt>
                <c:pt idx="114">
                  <c:v>1283</c:v>
                </c:pt>
                <c:pt idx="115">
                  <c:v>1098</c:v>
                </c:pt>
                <c:pt idx="116">
                  <c:v>1077</c:v>
                </c:pt>
                <c:pt idx="117">
                  <c:v>1110</c:v>
                </c:pt>
                <c:pt idx="118">
                  <c:v>1175</c:v>
                </c:pt>
                <c:pt idx="119">
                  <c:v>1071</c:v>
                </c:pt>
                <c:pt idx="120">
                  <c:v>1150</c:v>
                </c:pt>
                <c:pt idx="121">
                  <c:v>1322</c:v>
                </c:pt>
                <c:pt idx="122">
                  <c:v>1262</c:v>
                </c:pt>
                <c:pt idx="123">
                  <c:v>1286</c:v>
                </c:pt>
                <c:pt idx="124">
                  <c:v>1216</c:v>
                </c:pt>
                <c:pt idx="125">
                  <c:v>1251</c:v>
                </c:pt>
                <c:pt idx="126">
                  <c:v>1331</c:v>
                </c:pt>
                <c:pt idx="127">
                  <c:v>1298</c:v>
                </c:pt>
                <c:pt idx="128">
                  <c:v>1355</c:v>
                </c:pt>
                <c:pt idx="129">
                  <c:v>1431</c:v>
                </c:pt>
                <c:pt idx="130">
                  <c:v>1422</c:v>
                </c:pt>
                <c:pt idx="131">
                  <c:v>1398</c:v>
                </c:pt>
                <c:pt idx="132">
                  <c:v>1452</c:v>
                </c:pt>
                <c:pt idx="133">
                  <c:v>1285</c:v>
                </c:pt>
                <c:pt idx="134">
                  <c:v>1308</c:v>
                </c:pt>
                <c:pt idx="135">
                  <c:v>1301</c:v>
                </c:pt>
                <c:pt idx="136">
                  <c:v>1353</c:v>
                </c:pt>
                <c:pt idx="137">
                  <c:v>1330</c:v>
                </c:pt>
                <c:pt idx="138">
                  <c:v>1468</c:v>
                </c:pt>
                <c:pt idx="139">
                  <c:v>1310</c:v>
                </c:pt>
                <c:pt idx="140">
                  <c:v>1308</c:v>
                </c:pt>
                <c:pt idx="141">
                  <c:v>1228</c:v>
                </c:pt>
                <c:pt idx="142">
                  <c:v>1144</c:v>
                </c:pt>
                <c:pt idx="143">
                  <c:v>1125</c:v>
                </c:pt>
                <c:pt idx="144">
                  <c:v>1117</c:v>
                </c:pt>
                <c:pt idx="145">
                  <c:v>1188</c:v>
                </c:pt>
                <c:pt idx="146">
                  <c:v>1175</c:v>
                </c:pt>
                <c:pt idx="147">
                  <c:v>1097</c:v>
                </c:pt>
                <c:pt idx="148">
                  <c:v>1111</c:v>
                </c:pt>
                <c:pt idx="149">
                  <c:v>1057</c:v>
                </c:pt>
                <c:pt idx="150">
                  <c:v>1101</c:v>
                </c:pt>
                <c:pt idx="151">
                  <c:v>1036</c:v>
                </c:pt>
                <c:pt idx="152">
                  <c:v>1060</c:v>
                </c:pt>
                <c:pt idx="153">
                  <c:v>1097</c:v>
                </c:pt>
                <c:pt idx="154">
                  <c:v>1073</c:v>
                </c:pt>
                <c:pt idx="155">
                  <c:v>1039</c:v>
                </c:pt>
                <c:pt idx="156">
                  <c:v>1015</c:v>
                </c:pt>
                <c:pt idx="157">
                  <c:v>1127</c:v>
                </c:pt>
                <c:pt idx="158">
                  <c:v>1125</c:v>
                </c:pt>
                <c:pt idx="159">
                  <c:v>899</c:v>
                </c:pt>
                <c:pt idx="160">
                  <c:v>1034</c:v>
                </c:pt>
                <c:pt idx="161">
                  <c:v>902</c:v>
                </c:pt>
                <c:pt idx="162">
                  <c:v>988</c:v>
                </c:pt>
                <c:pt idx="163">
                  <c:v>912</c:v>
                </c:pt>
                <c:pt idx="164">
                  <c:v>919</c:v>
                </c:pt>
                <c:pt idx="165">
                  <c:v>806</c:v>
                </c:pt>
                <c:pt idx="166">
                  <c:v>813</c:v>
                </c:pt>
                <c:pt idx="167">
                  <c:v>837</c:v>
                </c:pt>
                <c:pt idx="168">
                  <c:v>576</c:v>
                </c:pt>
                <c:pt idx="169">
                  <c:v>568</c:v>
                </c:pt>
                <c:pt idx="170">
                  <c:v>409</c:v>
                </c:pt>
                <c:pt idx="171">
                  <c:v>360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99-4A20-A5CF-331C41D778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5262272"/>
        <c:axId val="1365261312"/>
      </c:lineChart>
      <c:dateAx>
        <c:axId val="136526227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261312"/>
        <c:crosses val="autoZero"/>
        <c:auto val="1"/>
        <c:lblOffset val="100"/>
        <c:baseTimeUnit val="days"/>
      </c:dateAx>
      <c:valAx>
        <c:axId val="136526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262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[KCORv2.xlsx]matched x1950!PivotTable4</c:name>
    <c:fmtId val="13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'matched x1950'!$B$5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'matched x1950'!$A$6:$A$246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x1950'!$B$6:$B$246</c:f>
              <c:numCache>
                <c:formatCode>General</c:formatCode>
                <c:ptCount val="241"/>
                <c:pt idx="0">
                  <c:v>2198</c:v>
                </c:pt>
                <c:pt idx="1">
                  <c:v>2221</c:v>
                </c:pt>
                <c:pt idx="2">
                  <c:v>2241</c:v>
                </c:pt>
                <c:pt idx="3">
                  <c:v>2212</c:v>
                </c:pt>
                <c:pt idx="4">
                  <c:v>2220</c:v>
                </c:pt>
                <c:pt idx="5">
                  <c:v>2141</c:v>
                </c:pt>
                <c:pt idx="6">
                  <c:v>1999</c:v>
                </c:pt>
                <c:pt idx="7">
                  <c:v>1900</c:v>
                </c:pt>
                <c:pt idx="8">
                  <c:v>1956</c:v>
                </c:pt>
                <c:pt idx="9">
                  <c:v>1857</c:v>
                </c:pt>
                <c:pt idx="10">
                  <c:v>1890</c:v>
                </c:pt>
                <c:pt idx="11">
                  <c:v>1790</c:v>
                </c:pt>
                <c:pt idx="12">
                  <c:v>1795</c:v>
                </c:pt>
                <c:pt idx="13">
                  <c:v>1999</c:v>
                </c:pt>
                <c:pt idx="14">
                  <c:v>1865</c:v>
                </c:pt>
                <c:pt idx="15">
                  <c:v>1881</c:v>
                </c:pt>
                <c:pt idx="16">
                  <c:v>1926</c:v>
                </c:pt>
                <c:pt idx="17">
                  <c:v>1996</c:v>
                </c:pt>
                <c:pt idx="18">
                  <c:v>1867</c:v>
                </c:pt>
                <c:pt idx="19">
                  <c:v>1857</c:v>
                </c:pt>
                <c:pt idx="20">
                  <c:v>1976</c:v>
                </c:pt>
                <c:pt idx="21">
                  <c:v>2070</c:v>
                </c:pt>
                <c:pt idx="22">
                  <c:v>2025</c:v>
                </c:pt>
                <c:pt idx="23">
                  <c:v>2037</c:v>
                </c:pt>
                <c:pt idx="24">
                  <c:v>1976</c:v>
                </c:pt>
                <c:pt idx="25">
                  <c:v>1886</c:v>
                </c:pt>
                <c:pt idx="26">
                  <c:v>1883</c:v>
                </c:pt>
                <c:pt idx="27">
                  <c:v>1944</c:v>
                </c:pt>
                <c:pt idx="28">
                  <c:v>2066</c:v>
                </c:pt>
                <c:pt idx="29">
                  <c:v>2243</c:v>
                </c:pt>
                <c:pt idx="30">
                  <c:v>2205</c:v>
                </c:pt>
                <c:pt idx="31">
                  <c:v>2393</c:v>
                </c:pt>
                <c:pt idx="32">
                  <c:v>2719</c:v>
                </c:pt>
                <c:pt idx="33">
                  <c:v>3400</c:v>
                </c:pt>
                <c:pt idx="34">
                  <c:v>3910</c:v>
                </c:pt>
                <c:pt idx="35">
                  <c:v>3940</c:v>
                </c:pt>
                <c:pt idx="36">
                  <c:v>3563</c:v>
                </c:pt>
                <c:pt idx="37">
                  <c:v>3143</c:v>
                </c:pt>
                <c:pt idx="38">
                  <c:v>2882</c:v>
                </c:pt>
                <c:pt idx="39">
                  <c:v>2818</c:v>
                </c:pt>
                <c:pt idx="40">
                  <c:v>2854</c:v>
                </c:pt>
                <c:pt idx="41">
                  <c:v>2981</c:v>
                </c:pt>
                <c:pt idx="42">
                  <c:v>2979</c:v>
                </c:pt>
                <c:pt idx="43">
                  <c:v>3232</c:v>
                </c:pt>
                <c:pt idx="44">
                  <c:v>3521</c:v>
                </c:pt>
                <c:pt idx="45">
                  <c:v>3330</c:v>
                </c:pt>
                <c:pt idx="46">
                  <c:v>3174</c:v>
                </c:pt>
                <c:pt idx="47">
                  <c:v>2971</c:v>
                </c:pt>
                <c:pt idx="48">
                  <c:v>2758</c:v>
                </c:pt>
                <c:pt idx="49">
                  <c:v>2850</c:v>
                </c:pt>
                <c:pt idx="50">
                  <c:v>2830</c:v>
                </c:pt>
                <c:pt idx="51">
                  <c:v>2966</c:v>
                </c:pt>
                <c:pt idx="52">
                  <c:v>3127</c:v>
                </c:pt>
                <c:pt idx="53">
                  <c:v>3070</c:v>
                </c:pt>
                <c:pt idx="54">
                  <c:v>2858</c:v>
                </c:pt>
                <c:pt idx="55">
                  <c:v>2501</c:v>
                </c:pt>
                <c:pt idx="56">
                  <c:v>2301</c:v>
                </c:pt>
                <c:pt idx="57">
                  <c:v>1997</c:v>
                </c:pt>
                <c:pt idx="58">
                  <c:v>1748</c:v>
                </c:pt>
                <c:pt idx="59">
                  <c:v>1548</c:v>
                </c:pt>
                <c:pt idx="60">
                  <c:v>1536</c:v>
                </c:pt>
                <c:pt idx="61">
                  <c:v>1336</c:v>
                </c:pt>
                <c:pt idx="62">
                  <c:v>1206</c:v>
                </c:pt>
                <c:pt idx="63">
                  <c:v>1086</c:v>
                </c:pt>
                <c:pt idx="64">
                  <c:v>977</c:v>
                </c:pt>
                <c:pt idx="65">
                  <c:v>952</c:v>
                </c:pt>
                <c:pt idx="66">
                  <c:v>904</c:v>
                </c:pt>
                <c:pt idx="67">
                  <c:v>927</c:v>
                </c:pt>
                <c:pt idx="68">
                  <c:v>836</c:v>
                </c:pt>
                <c:pt idx="69">
                  <c:v>784</c:v>
                </c:pt>
                <c:pt idx="70">
                  <c:v>837</c:v>
                </c:pt>
                <c:pt idx="71">
                  <c:v>817</c:v>
                </c:pt>
                <c:pt idx="72">
                  <c:v>761</c:v>
                </c:pt>
                <c:pt idx="73">
                  <c:v>791</c:v>
                </c:pt>
                <c:pt idx="74">
                  <c:v>732</c:v>
                </c:pt>
                <c:pt idx="75">
                  <c:v>772</c:v>
                </c:pt>
                <c:pt idx="76">
                  <c:v>764</c:v>
                </c:pt>
                <c:pt idx="77">
                  <c:v>705</c:v>
                </c:pt>
                <c:pt idx="78">
                  <c:v>715</c:v>
                </c:pt>
                <c:pt idx="79">
                  <c:v>719</c:v>
                </c:pt>
                <c:pt idx="80">
                  <c:v>784</c:v>
                </c:pt>
                <c:pt idx="81">
                  <c:v>801</c:v>
                </c:pt>
                <c:pt idx="82">
                  <c:v>720</c:v>
                </c:pt>
                <c:pt idx="83">
                  <c:v>727</c:v>
                </c:pt>
                <c:pt idx="84">
                  <c:v>793</c:v>
                </c:pt>
                <c:pt idx="85">
                  <c:v>867</c:v>
                </c:pt>
                <c:pt idx="86">
                  <c:v>926</c:v>
                </c:pt>
                <c:pt idx="87">
                  <c:v>1003</c:v>
                </c:pt>
                <c:pt idx="88">
                  <c:v>1117</c:v>
                </c:pt>
                <c:pt idx="89">
                  <c:v>1244</c:v>
                </c:pt>
                <c:pt idx="90">
                  <c:v>1312</c:v>
                </c:pt>
                <c:pt idx="91">
                  <c:v>1355</c:v>
                </c:pt>
                <c:pt idx="92">
                  <c:v>1373</c:v>
                </c:pt>
                <c:pt idx="93">
                  <c:v>1307</c:v>
                </c:pt>
                <c:pt idx="94">
                  <c:v>1194</c:v>
                </c:pt>
                <c:pt idx="95">
                  <c:v>1142</c:v>
                </c:pt>
                <c:pt idx="96">
                  <c:v>1076</c:v>
                </c:pt>
                <c:pt idx="97">
                  <c:v>995</c:v>
                </c:pt>
                <c:pt idx="98">
                  <c:v>860</c:v>
                </c:pt>
                <c:pt idx="99">
                  <c:v>862</c:v>
                </c:pt>
                <c:pt idx="100">
                  <c:v>1000</c:v>
                </c:pt>
                <c:pt idx="101">
                  <c:v>999</c:v>
                </c:pt>
                <c:pt idx="102">
                  <c:v>1020</c:v>
                </c:pt>
                <c:pt idx="103">
                  <c:v>952</c:v>
                </c:pt>
                <c:pt idx="104">
                  <c:v>931</c:v>
                </c:pt>
                <c:pt idx="105">
                  <c:v>885</c:v>
                </c:pt>
                <c:pt idx="106">
                  <c:v>826</c:v>
                </c:pt>
                <c:pt idx="107">
                  <c:v>902</c:v>
                </c:pt>
                <c:pt idx="108">
                  <c:v>887</c:v>
                </c:pt>
                <c:pt idx="109">
                  <c:v>826</c:v>
                </c:pt>
                <c:pt idx="110">
                  <c:v>797</c:v>
                </c:pt>
                <c:pt idx="111">
                  <c:v>753</c:v>
                </c:pt>
                <c:pt idx="112">
                  <c:v>736</c:v>
                </c:pt>
                <c:pt idx="113">
                  <c:v>798</c:v>
                </c:pt>
                <c:pt idx="114">
                  <c:v>700</c:v>
                </c:pt>
                <c:pt idx="115">
                  <c:v>642</c:v>
                </c:pt>
                <c:pt idx="116">
                  <c:v>626</c:v>
                </c:pt>
                <c:pt idx="117">
                  <c:v>660</c:v>
                </c:pt>
                <c:pt idx="118">
                  <c:v>667</c:v>
                </c:pt>
                <c:pt idx="119">
                  <c:v>647</c:v>
                </c:pt>
                <c:pt idx="120">
                  <c:v>650</c:v>
                </c:pt>
                <c:pt idx="121">
                  <c:v>719</c:v>
                </c:pt>
                <c:pt idx="122">
                  <c:v>629</c:v>
                </c:pt>
                <c:pt idx="123">
                  <c:v>653</c:v>
                </c:pt>
                <c:pt idx="124">
                  <c:v>722</c:v>
                </c:pt>
                <c:pt idx="125">
                  <c:v>713</c:v>
                </c:pt>
                <c:pt idx="126">
                  <c:v>710</c:v>
                </c:pt>
                <c:pt idx="127">
                  <c:v>708</c:v>
                </c:pt>
                <c:pt idx="128">
                  <c:v>722</c:v>
                </c:pt>
                <c:pt idx="129">
                  <c:v>713</c:v>
                </c:pt>
                <c:pt idx="130">
                  <c:v>629</c:v>
                </c:pt>
                <c:pt idx="131">
                  <c:v>773</c:v>
                </c:pt>
                <c:pt idx="132">
                  <c:v>670</c:v>
                </c:pt>
                <c:pt idx="133">
                  <c:v>761</c:v>
                </c:pt>
                <c:pt idx="134">
                  <c:v>795</c:v>
                </c:pt>
                <c:pt idx="135">
                  <c:v>829</c:v>
                </c:pt>
                <c:pt idx="136">
                  <c:v>811</c:v>
                </c:pt>
                <c:pt idx="137">
                  <c:v>758</c:v>
                </c:pt>
                <c:pt idx="138">
                  <c:v>764</c:v>
                </c:pt>
                <c:pt idx="139">
                  <c:v>705</c:v>
                </c:pt>
                <c:pt idx="140">
                  <c:v>668</c:v>
                </c:pt>
                <c:pt idx="141">
                  <c:v>666</c:v>
                </c:pt>
                <c:pt idx="142">
                  <c:v>742</c:v>
                </c:pt>
                <c:pt idx="143">
                  <c:v>782</c:v>
                </c:pt>
                <c:pt idx="144">
                  <c:v>768</c:v>
                </c:pt>
                <c:pt idx="145">
                  <c:v>840</c:v>
                </c:pt>
                <c:pt idx="146">
                  <c:v>928</c:v>
                </c:pt>
                <c:pt idx="147">
                  <c:v>1019</c:v>
                </c:pt>
                <c:pt idx="148">
                  <c:v>925</c:v>
                </c:pt>
                <c:pt idx="149">
                  <c:v>852</c:v>
                </c:pt>
                <c:pt idx="150">
                  <c:v>791</c:v>
                </c:pt>
                <c:pt idx="151">
                  <c:v>698</c:v>
                </c:pt>
                <c:pt idx="152">
                  <c:v>717</c:v>
                </c:pt>
                <c:pt idx="153">
                  <c:v>733</c:v>
                </c:pt>
                <c:pt idx="154">
                  <c:v>714</c:v>
                </c:pt>
                <c:pt idx="155">
                  <c:v>710</c:v>
                </c:pt>
                <c:pt idx="156">
                  <c:v>712</c:v>
                </c:pt>
                <c:pt idx="157">
                  <c:v>673</c:v>
                </c:pt>
                <c:pt idx="158">
                  <c:v>677</c:v>
                </c:pt>
                <c:pt idx="159">
                  <c:v>698</c:v>
                </c:pt>
                <c:pt idx="160">
                  <c:v>690</c:v>
                </c:pt>
                <c:pt idx="161">
                  <c:v>665</c:v>
                </c:pt>
                <c:pt idx="162">
                  <c:v>669</c:v>
                </c:pt>
                <c:pt idx="163">
                  <c:v>643</c:v>
                </c:pt>
                <c:pt idx="164">
                  <c:v>613</c:v>
                </c:pt>
                <c:pt idx="165">
                  <c:v>684</c:v>
                </c:pt>
                <c:pt idx="166">
                  <c:v>608</c:v>
                </c:pt>
                <c:pt idx="167">
                  <c:v>627</c:v>
                </c:pt>
                <c:pt idx="168">
                  <c:v>602</c:v>
                </c:pt>
                <c:pt idx="169">
                  <c:v>600</c:v>
                </c:pt>
                <c:pt idx="170">
                  <c:v>636</c:v>
                </c:pt>
                <c:pt idx="171">
                  <c:v>625</c:v>
                </c:pt>
                <c:pt idx="172">
                  <c:v>667</c:v>
                </c:pt>
                <c:pt idx="173">
                  <c:v>597</c:v>
                </c:pt>
                <c:pt idx="174">
                  <c:v>600</c:v>
                </c:pt>
                <c:pt idx="175">
                  <c:v>619</c:v>
                </c:pt>
                <c:pt idx="176">
                  <c:v>606</c:v>
                </c:pt>
                <c:pt idx="177">
                  <c:v>534</c:v>
                </c:pt>
                <c:pt idx="178">
                  <c:v>577</c:v>
                </c:pt>
                <c:pt idx="179">
                  <c:v>582</c:v>
                </c:pt>
                <c:pt idx="180">
                  <c:v>689</c:v>
                </c:pt>
                <c:pt idx="181">
                  <c:v>615</c:v>
                </c:pt>
                <c:pt idx="182">
                  <c:v>539</c:v>
                </c:pt>
                <c:pt idx="183">
                  <c:v>592</c:v>
                </c:pt>
                <c:pt idx="184">
                  <c:v>591</c:v>
                </c:pt>
                <c:pt idx="185">
                  <c:v>620</c:v>
                </c:pt>
                <c:pt idx="186">
                  <c:v>599</c:v>
                </c:pt>
                <c:pt idx="187">
                  <c:v>665</c:v>
                </c:pt>
                <c:pt idx="188">
                  <c:v>661</c:v>
                </c:pt>
                <c:pt idx="189">
                  <c:v>652</c:v>
                </c:pt>
                <c:pt idx="190">
                  <c:v>641</c:v>
                </c:pt>
                <c:pt idx="191">
                  <c:v>652</c:v>
                </c:pt>
                <c:pt idx="192">
                  <c:v>649</c:v>
                </c:pt>
                <c:pt idx="193">
                  <c:v>696</c:v>
                </c:pt>
                <c:pt idx="194">
                  <c:v>685</c:v>
                </c:pt>
                <c:pt idx="195">
                  <c:v>726</c:v>
                </c:pt>
                <c:pt idx="196">
                  <c:v>788</c:v>
                </c:pt>
                <c:pt idx="197">
                  <c:v>687</c:v>
                </c:pt>
                <c:pt idx="198">
                  <c:v>783</c:v>
                </c:pt>
                <c:pt idx="199">
                  <c:v>758</c:v>
                </c:pt>
                <c:pt idx="200">
                  <c:v>729</c:v>
                </c:pt>
                <c:pt idx="201">
                  <c:v>673</c:v>
                </c:pt>
                <c:pt idx="202">
                  <c:v>709</c:v>
                </c:pt>
                <c:pt idx="203">
                  <c:v>691</c:v>
                </c:pt>
                <c:pt idx="204">
                  <c:v>686</c:v>
                </c:pt>
                <c:pt idx="205">
                  <c:v>722</c:v>
                </c:pt>
                <c:pt idx="206">
                  <c:v>633</c:v>
                </c:pt>
                <c:pt idx="207">
                  <c:v>592</c:v>
                </c:pt>
                <c:pt idx="208">
                  <c:v>539</c:v>
                </c:pt>
                <c:pt idx="209">
                  <c:v>634</c:v>
                </c:pt>
                <c:pt idx="210">
                  <c:v>589</c:v>
                </c:pt>
                <c:pt idx="211">
                  <c:v>574</c:v>
                </c:pt>
                <c:pt idx="212">
                  <c:v>578</c:v>
                </c:pt>
                <c:pt idx="213">
                  <c:v>553</c:v>
                </c:pt>
                <c:pt idx="214">
                  <c:v>559</c:v>
                </c:pt>
                <c:pt idx="215">
                  <c:v>592</c:v>
                </c:pt>
                <c:pt idx="216">
                  <c:v>511</c:v>
                </c:pt>
                <c:pt idx="217">
                  <c:v>546</c:v>
                </c:pt>
                <c:pt idx="218">
                  <c:v>544</c:v>
                </c:pt>
                <c:pt idx="219">
                  <c:v>550</c:v>
                </c:pt>
                <c:pt idx="220">
                  <c:v>551</c:v>
                </c:pt>
                <c:pt idx="221">
                  <c:v>551</c:v>
                </c:pt>
                <c:pt idx="222">
                  <c:v>540</c:v>
                </c:pt>
                <c:pt idx="223">
                  <c:v>511</c:v>
                </c:pt>
                <c:pt idx="224">
                  <c:v>581</c:v>
                </c:pt>
                <c:pt idx="225">
                  <c:v>542</c:v>
                </c:pt>
                <c:pt idx="226">
                  <c:v>448</c:v>
                </c:pt>
                <c:pt idx="227">
                  <c:v>529</c:v>
                </c:pt>
                <c:pt idx="228">
                  <c:v>469</c:v>
                </c:pt>
                <c:pt idx="229">
                  <c:v>490</c:v>
                </c:pt>
                <c:pt idx="230">
                  <c:v>494</c:v>
                </c:pt>
                <c:pt idx="231">
                  <c:v>447</c:v>
                </c:pt>
                <c:pt idx="232">
                  <c:v>430</c:v>
                </c:pt>
                <c:pt idx="233">
                  <c:v>434</c:v>
                </c:pt>
                <c:pt idx="234">
                  <c:v>410</c:v>
                </c:pt>
                <c:pt idx="235">
                  <c:v>270</c:v>
                </c:pt>
                <c:pt idx="236">
                  <c:v>248</c:v>
                </c:pt>
                <c:pt idx="237">
                  <c:v>192</c:v>
                </c:pt>
                <c:pt idx="238">
                  <c:v>195</c:v>
                </c:pt>
                <c:pt idx="239">
                  <c:v>87</c:v>
                </c:pt>
                <c:pt idx="240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B6-424A-A5F9-3429610A8754}"/>
            </c:ext>
          </c:extLst>
        </c:ser>
        <c:ser>
          <c:idx val="1"/>
          <c:order val="1"/>
          <c:tx>
            <c:strRef>
              <c:f>'matched x1950'!$C$5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'matched x1950'!$A$6:$A$246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x1950'!$C$6:$C$246</c:f>
              <c:numCache>
                <c:formatCode>General</c:formatCode>
                <c:ptCount val="241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3</c:v>
                </c:pt>
                <c:pt idx="26">
                  <c:v>0</c:v>
                </c:pt>
                <c:pt idx="27">
                  <c:v>0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2</c:v>
                </c:pt>
                <c:pt idx="37">
                  <c:v>3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3</c:v>
                </c:pt>
                <c:pt idx="44">
                  <c:v>14</c:v>
                </c:pt>
                <c:pt idx="45">
                  <c:v>33</c:v>
                </c:pt>
                <c:pt idx="46">
                  <c:v>93</c:v>
                </c:pt>
                <c:pt idx="47">
                  <c:v>174</c:v>
                </c:pt>
                <c:pt idx="48">
                  <c:v>185</c:v>
                </c:pt>
                <c:pt idx="49">
                  <c:v>229</c:v>
                </c:pt>
                <c:pt idx="50">
                  <c:v>184</c:v>
                </c:pt>
                <c:pt idx="51">
                  <c:v>213</c:v>
                </c:pt>
                <c:pt idx="52">
                  <c:v>246</c:v>
                </c:pt>
                <c:pt idx="53">
                  <c:v>303</c:v>
                </c:pt>
                <c:pt idx="54">
                  <c:v>337</c:v>
                </c:pt>
                <c:pt idx="55">
                  <c:v>335</c:v>
                </c:pt>
                <c:pt idx="56">
                  <c:v>385</c:v>
                </c:pt>
                <c:pt idx="57">
                  <c:v>337</c:v>
                </c:pt>
                <c:pt idx="58">
                  <c:v>271</c:v>
                </c:pt>
                <c:pt idx="59">
                  <c:v>312</c:v>
                </c:pt>
                <c:pt idx="60">
                  <c:v>294</c:v>
                </c:pt>
                <c:pt idx="61">
                  <c:v>290</c:v>
                </c:pt>
                <c:pt idx="62">
                  <c:v>336</c:v>
                </c:pt>
                <c:pt idx="63">
                  <c:v>299</c:v>
                </c:pt>
                <c:pt idx="64">
                  <c:v>293</c:v>
                </c:pt>
                <c:pt idx="65">
                  <c:v>294</c:v>
                </c:pt>
                <c:pt idx="66">
                  <c:v>274</c:v>
                </c:pt>
                <c:pt idx="67">
                  <c:v>267</c:v>
                </c:pt>
                <c:pt idx="68">
                  <c:v>273</c:v>
                </c:pt>
                <c:pt idx="69">
                  <c:v>222</c:v>
                </c:pt>
                <c:pt idx="70">
                  <c:v>237</c:v>
                </c:pt>
                <c:pt idx="71">
                  <c:v>244</c:v>
                </c:pt>
                <c:pt idx="72">
                  <c:v>241</c:v>
                </c:pt>
                <c:pt idx="73">
                  <c:v>255</c:v>
                </c:pt>
                <c:pt idx="74">
                  <c:v>248</c:v>
                </c:pt>
                <c:pt idx="75">
                  <c:v>252</c:v>
                </c:pt>
                <c:pt idx="76">
                  <c:v>230</c:v>
                </c:pt>
                <c:pt idx="77">
                  <c:v>252</c:v>
                </c:pt>
                <c:pt idx="78">
                  <c:v>253</c:v>
                </c:pt>
                <c:pt idx="79">
                  <c:v>270</c:v>
                </c:pt>
                <c:pt idx="80">
                  <c:v>265</c:v>
                </c:pt>
                <c:pt idx="81">
                  <c:v>256</c:v>
                </c:pt>
                <c:pt idx="82">
                  <c:v>270</c:v>
                </c:pt>
                <c:pt idx="83">
                  <c:v>292</c:v>
                </c:pt>
                <c:pt idx="84">
                  <c:v>262</c:v>
                </c:pt>
                <c:pt idx="85">
                  <c:v>284</c:v>
                </c:pt>
                <c:pt idx="86">
                  <c:v>293</c:v>
                </c:pt>
                <c:pt idx="87">
                  <c:v>296</c:v>
                </c:pt>
                <c:pt idx="88">
                  <c:v>314</c:v>
                </c:pt>
                <c:pt idx="89">
                  <c:v>320</c:v>
                </c:pt>
                <c:pt idx="90">
                  <c:v>367</c:v>
                </c:pt>
                <c:pt idx="91">
                  <c:v>345</c:v>
                </c:pt>
                <c:pt idx="92">
                  <c:v>370</c:v>
                </c:pt>
                <c:pt idx="93">
                  <c:v>324</c:v>
                </c:pt>
                <c:pt idx="94">
                  <c:v>324</c:v>
                </c:pt>
                <c:pt idx="95">
                  <c:v>324</c:v>
                </c:pt>
                <c:pt idx="96">
                  <c:v>276</c:v>
                </c:pt>
                <c:pt idx="97">
                  <c:v>277</c:v>
                </c:pt>
                <c:pt idx="98">
                  <c:v>266</c:v>
                </c:pt>
                <c:pt idx="99">
                  <c:v>287</c:v>
                </c:pt>
                <c:pt idx="100">
                  <c:v>295</c:v>
                </c:pt>
                <c:pt idx="101">
                  <c:v>312</c:v>
                </c:pt>
                <c:pt idx="102">
                  <c:v>304</c:v>
                </c:pt>
                <c:pt idx="103">
                  <c:v>297</c:v>
                </c:pt>
                <c:pt idx="104">
                  <c:v>265</c:v>
                </c:pt>
                <c:pt idx="105">
                  <c:v>295</c:v>
                </c:pt>
                <c:pt idx="106">
                  <c:v>265</c:v>
                </c:pt>
                <c:pt idx="107">
                  <c:v>334</c:v>
                </c:pt>
                <c:pt idx="108">
                  <c:v>315</c:v>
                </c:pt>
                <c:pt idx="109">
                  <c:v>313</c:v>
                </c:pt>
                <c:pt idx="110">
                  <c:v>315</c:v>
                </c:pt>
                <c:pt idx="111">
                  <c:v>294</c:v>
                </c:pt>
                <c:pt idx="112">
                  <c:v>272</c:v>
                </c:pt>
                <c:pt idx="113">
                  <c:v>309</c:v>
                </c:pt>
                <c:pt idx="114">
                  <c:v>270</c:v>
                </c:pt>
                <c:pt idx="115">
                  <c:v>282</c:v>
                </c:pt>
                <c:pt idx="116">
                  <c:v>268</c:v>
                </c:pt>
                <c:pt idx="117">
                  <c:v>269</c:v>
                </c:pt>
                <c:pt idx="118">
                  <c:v>274</c:v>
                </c:pt>
                <c:pt idx="119">
                  <c:v>239</c:v>
                </c:pt>
                <c:pt idx="120">
                  <c:v>245</c:v>
                </c:pt>
                <c:pt idx="121">
                  <c:v>294</c:v>
                </c:pt>
                <c:pt idx="122">
                  <c:v>241</c:v>
                </c:pt>
                <c:pt idx="123">
                  <c:v>257</c:v>
                </c:pt>
                <c:pt idx="124">
                  <c:v>302</c:v>
                </c:pt>
                <c:pt idx="125">
                  <c:v>280</c:v>
                </c:pt>
                <c:pt idx="126">
                  <c:v>257</c:v>
                </c:pt>
                <c:pt idx="127">
                  <c:v>274</c:v>
                </c:pt>
                <c:pt idx="128">
                  <c:v>287</c:v>
                </c:pt>
                <c:pt idx="129">
                  <c:v>259</c:v>
                </c:pt>
                <c:pt idx="130">
                  <c:v>278</c:v>
                </c:pt>
                <c:pt idx="131">
                  <c:v>238</c:v>
                </c:pt>
                <c:pt idx="132">
                  <c:v>289</c:v>
                </c:pt>
                <c:pt idx="133">
                  <c:v>318</c:v>
                </c:pt>
                <c:pt idx="134">
                  <c:v>301</c:v>
                </c:pt>
                <c:pt idx="135">
                  <c:v>295</c:v>
                </c:pt>
                <c:pt idx="136">
                  <c:v>286</c:v>
                </c:pt>
                <c:pt idx="137">
                  <c:v>285</c:v>
                </c:pt>
                <c:pt idx="138">
                  <c:v>267</c:v>
                </c:pt>
                <c:pt idx="139">
                  <c:v>273</c:v>
                </c:pt>
                <c:pt idx="140">
                  <c:v>295</c:v>
                </c:pt>
                <c:pt idx="141">
                  <c:v>322</c:v>
                </c:pt>
                <c:pt idx="142">
                  <c:v>295</c:v>
                </c:pt>
                <c:pt idx="143">
                  <c:v>302</c:v>
                </c:pt>
                <c:pt idx="144">
                  <c:v>329</c:v>
                </c:pt>
                <c:pt idx="145">
                  <c:v>369</c:v>
                </c:pt>
                <c:pt idx="146">
                  <c:v>367</c:v>
                </c:pt>
                <c:pt idx="147">
                  <c:v>419</c:v>
                </c:pt>
                <c:pt idx="148">
                  <c:v>371</c:v>
                </c:pt>
                <c:pt idx="149">
                  <c:v>346</c:v>
                </c:pt>
                <c:pt idx="150">
                  <c:v>343</c:v>
                </c:pt>
                <c:pt idx="151">
                  <c:v>305</c:v>
                </c:pt>
                <c:pt idx="152">
                  <c:v>310</c:v>
                </c:pt>
                <c:pt idx="153">
                  <c:v>306</c:v>
                </c:pt>
                <c:pt idx="154">
                  <c:v>333</c:v>
                </c:pt>
                <c:pt idx="155">
                  <c:v>304</c:v>
                </c:pt>
                <c:pt idx="156">
                  <c:v>303</c:v>
                </c:pt>
                <c:pt idx="157">
                  <c:v>326</c:v>
                </c:pt>
                <c:pt idx="158">
                  <c:v>278</c:v>
                </c:pt>
                <c:pt idx="159">
                  <c:v>308</c:v>
                </c:pt>
                <c:pt idx="160">
                  <c:v>251</c:v>
                </c:pt>
                <c:pt idx="161">
                  <c:v>270</c:v>
                </c:pt>
                <c:pt idx="162">
                  <c:v>337</c:v>
                </c:pt>
                <c:pt idx="163">
                  <c:v>295</c:v>
                </c:pt>
                <c:pt idx="164">
                  <c:v>273</c:v>
                </c:pt>
                <c:pt idx="165">
                  <c:v>263</c:v>
                </c:pt>
                <c:pt idx="166">
                  <c:v>277</c:v>
                </c:pt>
                <c:pt idx="167">
                  <c:v>263</c:v>
                </c:pt>
                <c:pt idx="168">
                  <c:v>280</c:v>
                </c:pt>
                <c:pt idx="169">
                  <c:v>267</c:v>
                </c:pt>
                <c:pt idx="170">
                  <c:v>257</c:v>
                </c:pt>
                <c:pt idx="171">
                  <c:v>272</c:v>
                </c:pt>
                <c:pt idx="172">
                  <c:v>288</c:v>
                </c:pt>
                <c:pt idx="173">
                  <c:v>254</c:v>
                </c:pt>
                <c:pt idx="174">
                  <c:v>271</c:v>
                </c:pt>
                <c:pt idx="175">
                  <c:v>260</c:v>
                </c:pt>
                <c:pt idx="176">
                  <c:v>247</c:v>
                </c:pt>
                <c:pt idx="177">
                  <c:v>276</c:v>
                </c:pt>
                <c:pt idx="178">
                  <c:v>240</c:v>
                </c:pt>
                <c:pt idx="179">
                  <c:v>302</c:v>
                </c:pt>
                <c:pt idx="180">
                  <c:v>267</c:v>
                </c:pt>
                <c:pt idx="181">
                  <c:v>318</c:v>
                </c:pt>
                <c:pt idx="182">
                  <c:v>237</c:v>
                </c:pt>
                <c:pt idx="183">
                  <c:v>264</c:v>
                </c:pt>
                <c:pt idx="184">
                  <c:v>249</c:v>
                </c:pt>
                <c:pt idx="185">
                  <c:v>280</c:v>
                </c:pt>
                <c:pt idx="186">
                  <c:v>264</c:v>
                </c:pt>
                <c:pt idx="187">
                  <c:v>275</c:v>
                </c:pt>
                <c:pt idx="188">
                  <c:v>324</c:v>
                </c:pt>
                <c:pt idx="189">
                  <c:v>345</c:v>
                </c:pt>
                <c:pt idx="190">
                  <c:v>320</c:v>
                </c:pt>
                <c:pt idx="191">
                  <c:v>332</c:v>
                </c:pt>
                <c:pt idx="192">
                  <c:v>275</c:v>
                </c:pt>
                <c:pt idx="193">
                  <c:v>343</c:v>
                </c:pt>
                <c:pt idx="194">
                  <c:v>311</c:v>
                </c:pt>
                <c:pt idx="195">
                  <c:v>311</c:v>
                </c:pt>
                <c:pt idx="196">
                  <c:v>366</c:v>
                </c:pt>
                <c:pt idx="197">
                  <c:v>325</c:v>
                </c:pt>
                <c:pt idx="198">
                  <c:v>312</c:v>
                </c:pt>
                <c:pt idx="199">
                  <c:v>318</c:v>
                </c:pt>
                <c:pt idx="200">
                  <c:v>312</c:v>
                </c:pt>
                <c:pt idx="201">
                  <c:v>281</c:v>
                </c:pt>
                <c:pt idx="202">
                  <c:v>348</c:v>
                </c:pt>
                <c:pt idx="203">
                  <c:v>342</c:v>
                </c:pt>
                <c:pt idx="204">
                  <c:v>326</c:v>
                </c:pt>
                <c:pt idx="205">
                  <c:v>360</c:v>
                </c:pt>
                <c:pt idx="206">
                  <c:v>304</c:v>
                </c:pt>
                <c:pt idx="207">
                  <c:v>345</c:v>
                </c:pt>
                <c:pt idx="208">
                  <c:v>283</c:v>
                </c:pt>
                <c:pt idx="209">
                  <c:v>256</c:v>
                </c:pt>
                <c:pt idx="210">
                  <c:v>257</c:v>
                </c:pt>
                <c:pt idx="211">
                  <c:v>291</c:v>
                </c:pt>
                <c:pt idx="212">
                  <c:v>303</c:v>
                </c:pt>
                <c:pt idx="213">
                  <c:v>270</c:v>
                </c:pt>
                <c:pt idx="214">
                  <c:v>251</c:v>
                </c:pt>
                <c:pt idx="215">
                  <c:v>253</c:v>
                </c:pt>
                <c:pt idx="216">
                  <c:v>255</c:v>
                </c:pt>
                <c:pt idx="217">
                  <c:v>271</c:v>
                </c:pt>
                <c:pt idx="218">
                  <c:v>241</c:v>
                </c:pt>
                <c:pt idx="219">
                  <c:v>253</c:v>
                </c:pt>
                <c:pt idx="220">
                  <c:v>269</c:v>
                </c:pt>
                <c:pt idx="221">
                  <c:v>242</c:v>
                </c:pt>
                <c:pt idx="222">
                  <c:v>249</c:v>
                </c:pt>
                <c:pt idx="223">
                  <c:v>241</c:v>
                </c:pt>
                <c:pt idx="224">
                  <c:v>259</c:v>
                </c:pt>
                <c:pt idx="225">
                  <c:v>251</c:v>
                </c:pt>
                <c:pt idx="226">
                  <c:v>222</c:v>
                </c:pt>
                <c:pt idx="227">
                  <c:v>279</c:v>
                </c:pt>
                <c:pt idx="228">
                  <c:v>227</c:v>
                </c:pt>
                <c:pt idx="229">
                  <c:v>238</c:v>
                </c:pt>
                <c:pt idx="230">
                  <c:v>242</c:v>
                </c:pt>
                <c:pt idx="231">
                  <c:v>205</c:v>
                </c:pt>
                <c:pt idx="232">
                  <c:v>191</c:v>
                </c:pt>
                <c:pt idx="233">
                  <c:v>183</c:v>
                </c:pt>
                <c:pt idx="234">
                  <c:v>199</c:v>
                </c:pt>
                <c:pt idx="235">
                  <c:v>129</c:v>
                </c:pt>
                <c:pt idx="236">
                  <c:v>114</c:v>
                </c:pt>
                <c:pt idx="237">
                  <c:v>118</c:v>
                </c:pt>
                <c:pt idx="238">
                  <c:v>82</c:v>
                </c:pt>
                <c:pt idx="239">
                  <c:v>39</c:v>
                </c:pt>
                <c:pt idx="24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B6-424A-A5F9-3429610A8754}"/>
            </c:ext>
          </c:extLst>
        </c:ser>
        <c:ser>
          <c:idx val="2"/>
          <c:order val="2"/>
          <c:tx>
            <c:strRef>
              <c:f>'matched x1950'!$D$5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'matched x1950'!$A$6:$A$246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x1950'!$D$6:$D$246</c:f>
              <c:numCache>
                <c:formatCode>General</c:formatCode>
                <c:ptCount val="241"/>
                <c:pt idx="0">
                  <c:v>3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2</c:v>
                </c:pt>
                <c:pt idx="21">
                  <c:v>5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2</c:v>
                </c:pt>
                <c:pt idx="29">
                  <c:v>2</c:v>
                </c:pt>
                <c:pt idx="30">
                  <c:v>4</c:v>
                </c:pt>
                <c:pt idx="31">
                  <c:v>5</c:v>
                </c:pt>
                <c:pt idx="32">
                  <c:v>3</c:v>
                </c:pt>
                <c:pt idx="33">
                  <c:v>1</c:v>
                </c:pt>
                <c:pt idx="34">
                  <c:v>3</c:v>
                </c:pt>
                <c:pt idx="35">
                  <c:v>7</c:v>
                </c:pt>
                <c:pt idx="36">
                  <c:v>3</c:v>
                </c:pt>
                <c:pt idx="37">
                  <c:v>1</c:v>
                </c:pt>
                <c:pt idx="38">
                  <c:v>3</c:v>
                </c:pt>
                <c:pt idx="39">
                  <c:v>1</c:v>
                </c:pt>
                <c:pt idx="40">
                  <c:v>4</c:v>
                </c:pt>
                <c:pt idx="41">
                  <c:v>2</c:v>
                </c:pt>
                <c:pt idx="42">
                  <c:v>3</c:v>
                </c:pt>
                <c:pt idx="43">
                  <c:v>4</c:v>
                </c:pt>
                <c:pt idx="44">
                  <c:v>1</c:v>
                </c:pt>
                <c:pt idx="45">
                  <c:v>0</c:v>
                </c:pt>
                <c:pt idx="46">
                  <c:v>8</c:v>
                </c:pt>
                <c:pt idx="47">
                  <c:v>9</c:v>
                </c:pt>
                <c:pt idx="48">
                  <c:v>23</c:v>
                </c:pt>
                <c:pt idx="49">
                  <c:v>61</c:v>
                </c:pt>
                <c:pt idx="50">
                  <c:v>101</c:v>
                </c:pt>
                <c:pt idx="51">
                  <c:v>137</c:v>
                </c:pt>
                <c:pt idx="52">
                  <c:v>162</c:v>
                </c:pt>
                <c:pt idx="53">
                  <c:v>221</c:v>
                </c:pt>
                <c:pt idx="54">
                  <c:v>225</c:v>
                </c:pt>
                <c:pt idx="55">
                  <c:v>251</c:v>
                </c:pt>
                <c:pt idx="56">
                  <c:v>315</c:v>
                </c:pt>
                <c:pt idx="57">
                  <c:v>303</c:v>
                </c:pt>
                <c:pt idx="58">
                  <c:v>339</c:v>
                </c:pt>
                <c:pt idx="59">
                  <c:v>392</c:v>
                </c:pt>
                <c:pt idx="60">
                  <c:v>412</c:v>
                </c:pt>
                <c:pt idx="61">
                  <c:v>466</c:v>
                </c:pt>
                <c:pt idx="62">
                  <c:v>473</c:v>
                </c:pt>
                <c:pt idx="63">
                  <c:v>465</c:v>
                </c:pt>
                <c:pt idx="64">
                  <c:v>497</c:v>
                </c:pt>
                <c:pt idx="65">
                  <c:v>588</c:v>
                </c:pt>
                <c:pt idx="66">
                  <c:v>596</c:v>
                </c:pt>
                <c:pt idx="67">
                  <c:v>671</c:v>
                </c:pt>
                <c:pt idx="68">
                  <c:v>706</c:v>
                </c:pt>
                <c:pt idx="69">
                  <c:v>679</c:v>
                </c:pt>
                <c:pt idx="70">
                  <c:v>686</c:v>
                </c:pt>
                <c:pt idx="71">
                  <c:v>814</c:v>
                </c:pt>
                <c:pt idx="72">
                  <c:v>742</c:v>
                </c:pt>
                <c:pt idx="73">
                  <c:v>867</c:v>
                </c:pt>
                <c:pt idx="74">
                  <c:v>731</c:v>
                </c:pt>
                <c:pt idx="75">
                  <c:v>788</c:v>
                </c:pt>
                <c:pt idx="76">
                  <c:v>783</c:v>
                </c:pt>
                <c:pt idx="77">
                  <c:v>803</c:v>
                </c:pt>
                <c:pt idx="78">
                  <c:v>847</c:v>
                </c:pt>
                <c:pt idx="79">
                  <c:v>855</c:v>
                </c:pt>
                <c:pt idx="80">
                  <c:v>862</c:v>
                </c:pt>
                <c:pt idx="81">
                  <c:v>849</c:v>
                </c:pt>
                <c:pt idx="82">
                  <c:v>874</c:v>
                </c:pt>
                <c:pt idx="83">
                  <c:v>882</c:v>
                </c:pt>
                <c:pt idx="84">
                  <c:v>936</c:v>
                </c:pt>
                <c:pt idx="85">
                  <c:v>976</c:v>
                </c:pt>
                <c:pt idx="86">
                  <c:v>1121</c:v>
                </c:pt>
                <c:pt idx="87">
                  <c:v>1155</c:v>
                </c:pt>
                <c:pt idx="88">
                  <c:v>1154</c:v>
                </c:pt>
                <c:pt idx="89">
                  <c:v>1175</c:v>
                </c:pt>
                <c:pt idx="90">
                  <c:v>1227</c:v>
                </c:pt>
                <c:pt idx="91">
                  <c:v>1332</c:v>
                </c:pt>
                <c:pt idx="92">
                  <c:v>1264</c:v>
                </c:pt>
                <c:pt idx="93">
                  <c:v>1161</c:v>
                </c:pt>
                <c:pt idx="94">
                  <c:v>1142</c:v>
                </c:pt>
                <c:pt idx="95">
                  <c:v>1012</c:v>
                </c:pt>
                <c:pt idx="96">
                  <c:v>955</c:v>
                </c:pt>
                <c:pt idx="97">
                  <c:v>1015</c:v>
                </c:pt>
                <c:pt idx="98">
                  <c:v>973</c:v>
                </c:pt>
                <c:pt idx="99">
                  <c:v>988</c:v>
                </c:pt>
                <c:pt idx="100">
                  <c:v>1084</c:v>
                </c:pt>
                <c:pt idx="101">
                  <c:v>1133</c:v>
                </c:pt>
                <c:pt idx="102">
                  <c:v>1099</c:v>
                </c:pt>
                <c:pt idx="103">
                  <c:v>1053</c:v>
                </c:pt>
                <c:pt idx="104">
                  <c:v>1029</c:v>
                </c:pt>
                <c:pt idx="105">
                  <c:v>996</c:v>
                </c:pt>
                <c:pt idx="106">
                  <c:v>1016</c:v>
                </c:pt>
                <c:pt idx="107">
                  <c:v>1012</c:v>
                </c:pt>
                <c:pt idx="108">
                  <c:v>1088</c:v>
                </c:pt>
                <c:pt idx="109">
                  <c:v>1100</c:v>
                </c:pt>
                <c:pt idx="110">
                  <c:v>1024</c:v>
                </c:pt>
                <c:pt idx="111">
                  <c:v>1069</c:v>
                </c:pt>
                <c:pt idx="112">
                  <c:v>1060</c:v>
                </c:pt>
                <c:pt idx="113">
                  <c:v>988</c:v>
                </c:pt>
                <c:pt idx="114">
                  <c:v>986</c:v>
                </c:pt>
                <c:pt idx="115">
                  <c:v>927</c:v>
                </c:pt>
                <c:pt idx="116">
                  <c:v>843</c:v>
                </c:pt>
                <c:pt idx="117">
                  <c:v>965</c:v>
                </c:pt>
                <c:pt idx="118">
                  <c:v>938</c:v>
                </c:pt>
                <c:pt idx="119">
                  <c:v>898</c:v>
                </c:pt>
                <c:pt idx="120">
                  <c:v>911</c:v>
                </c:pt>
                <c:pt idx="121">
                  <c:v>984</c:v>
                </c:pt>
                <c:pt idx="122">
                  <c:v>839</c:v>
                </c:pt>
                <c:pt idx="123">
                  <c:v>897</c:v>
                </c:pt>
                <c:pt idx="124">
                  <c:v>1115</c:v>
                </c:pt>
                <c:pt idx="125">
                  <c:v>989</c:v>
                </c:pt>
                <c:pt idx="126">
                  <c:v>1060</c:v>
                </c:pt>
                <c:pt idx="127">
                  <c:v>992</c:v>
                </c:pt>
                <c:pt idx="128">
                  <c:v>1034</c:v>
                </c:pt>
                <c:pt idx="129">
                  <c:v>969</c:v>
                </c:pt>
                <c:pt idx="130">
                  <c:v>956</c:v>
                </c:pt>
                <c:pt idx="131">
                  <c:v>990</c:v>
                </c:pt>
                <c:pt idx="132">
                  <c:v>1064</c:v>
                </c:pt>
                <c:pt idx="133">
                  <c:v>1010</c:v>
                </c:pt>
                <c:pt idx="134">
                  <c:v>1072</c:v>
                </c:pt>
                <c:pt idx="135">
                  <c:v>1103</c:v>
                </c:pt>
                <c:pt idx="136">
                  <c:v>1065</c:v>
                </c:pt>
                <c:pt idx="137">
                  <c:v>1129</c:v>
                </c:pt>
                <c:pt idx="138">
                  <c:v>1093</c:v>
                </c:pt>
                <c:pt idx="139">
                  <c:v>1014</c:v>
                </c:pt>
                <c:pt idx="140">
                  <c:v>1051</c:v>
                </c:pt>
                <c:pt idx="141">
                  <c:v>1051</c:v>
                </c:pt>
                <c:pt idx="142">
                  <c:v>1057</c:v>
                </c:pt>
                <c:pt idx="143">
                  <c:v>1150</c:v>
                </c:pt>
                <c:pt idx="144">
                  <c:v>1138</c:v>
                </c:pt>
                <c:pt idx="145">
                  <c:v>1272</c:v>
                </c:pt>
                <c:pt idx="146">
                  <c:v>1492</c:v>
                </c:pt>
                <c:pt idx="147">
                  <c:v>1481</c:v>
                </c:pt>
                <c:pt idx="148">
                  <c:v>1411</c:v>
                </c:pt>
                <c:pt idx="149">
                  <c:v>1245</c:v>
                </c:pt>
                <c:pt idx="150">
                  <c:v>1193</c:v>
                </c:pt>
                <c:pt idx="151">
                  <c:v>1099</c:v>
                </c:pt>
                <c:pt idx="152">
                  <c:v>1105</c:v>
                </c:pt>
                <c:pt idx="153">
                  <c:v>1080</c:v>
                </c:pt>
                <c:pt idx="154">
                  <c:v>1085</c:v>
                </c:pt>
                <c:pt idx="155">
                  <c:v>1102</c:v>
                </c:pt>
                <c:pt idx="156">
                  <c:v>1085</c:v>
                </c:pt>
                <c:pt idx="157">
                  <c:v>1115</c:v>
                </c:pt>
                <c:pt idx="158">
                  <c:v>1063</c:v>
                </c:pt>
                <c:pt idx="159">
                  <c:v>1060</c:v>
                </c:pt>
                <c:pt idx="160">
                  <c:v>1049</c:v>
                </c:pt>
                <c:pt idx="161">
                  <c:v>996</c:v>
                </c:pt>
                <c:pt idx="162">
                  <c:v>1075</c:v>
                </c:pt>
                <c:pt idx="163">
                  <c:v>1007</c:v>
                </c:pt>
                <c:pt idx="164">
                  <c:v>996</c:v>
                </c:pt>
                <c:pt idx="165">
                  <c:v>948</c:v>
                </c:pt>
                <c:pt idx="166">
                  <c:v>941</c:v>
                </c:pt>
                <c:pt idx="167">
                  <c:v>959</c:v>
                </c:pt>
                <c:pt idx="168">
                  <c:v>932</c:v>
                </c:pt>
                <c:pt idx="169">
                  <c:v>935</c:v>
                </c:pt>
                <c:pt idx="170">
                  <c:v>930</c:v>
                </c:pt>
                <c:pt idx="171">
                  <c:v>919</c:v>
                </c:pt>
                <c:pt idx="172">
                  <c:v>990</c:v>
                </c:pt>
                <c:pt idx="173">
                  <c:v>899</c:v>
                </c:pt>
                <c:pt idx="174">
                  <c:v>905</c:v>
                </c:pt>
                <c:pt idx="175">
                  <c:v>969</c:v>
                </c:pt>
                <c:pt idx="176">
                  <c:v>958</c:v>
                </c:pt>
                <c:pt idx="177">
                  <c:v>854</c:v>
                </c:pt>
                <c:pt idx="178">
                  <c:v>912</c:v>
                </c:pt>
                <c:pt idx="179">
                  <c:v>903</c:v>
                </c:pt>
                <c:pt idx="180">
                  <c:v>998</c:v>
                </c:pt>
                <c:pt idx="181">
                  <c:v>1053</c:v>
                </c:pt>
                <c:pt idx="182">
                  <c:v>943</c:v>
                </c:pt>
                <c:pt idx="183">
                  <c:v>903</c:v>
                </c:pt>
                <c:pt idx="184">
                  <c:v>952</c:v>
                </c:pt>
                <c:pt idx="185">
                  <c:v>937</c:v>
                </c:pt>
                <c:pt idx="186">
                  <c:v>926</c:v>
                </c:pt>
                <c:pt idx="187">
                  <c:v>942</c:v>
                </c:pt>
                <c:pt idx="188">
                  <c:v>1076</c:v>
                </c:pt>
                <c:pt idx="189">
                  <c:v>1026</c:v>
                </c:pt>
                <c:pt idx="190">
                  <c:v>1032</c:v>
                </c:pt>
                <c:pt idx="191">
                  <c:v>994</c:v>
                </c:pt>
                <c:pt idx="192">
                  <c:v>1021</c:v>
                </c:pt>
                <c:pt idx="193">
                  <c:v>1107</c:v>
                </c:pt>
                <c:pt idx="194">
                  <c:v>1096</c:v>
                </c:pt>
                <c:pt idx="195">
                  <c:v>1137</c:v>
                </c:pt>
                <c:pt idx="196">
                  <c:v>1126</c:v>
                </c:pt>
                <c:pt idx="197">
                  <c:v>1231</c:v>
                </c:pt>
                <c:pt idx="198">
                  <c:v>1174</c:v>
                </c:pt>
                <c:pt idx="199">
                  <c:v>1204</c:v>
                </c:pt>
                <c:pt idx="200">
                  <c:v>1081</c:v>
                </c:pt>
                <c:pt idx="201">
                  <c:v>1101</c:v>
                </c:pt>
                <c:pt idx="202">
                  <c:v>1063</c:v>
                </c:pt>
                <c:pt idx="203">
                  <c:v>1105</c:v>
                </c:pt>
                <c:pt idx="204">
                  <c:v>1116</c:v>
                </c:pt>
                <c:pt idx="205">
                  <c:v>1234</c:v>
                </c:pt>
                <c:pt idx="206">
                  <c:v>1099</c:v>
                </c:pt>
                <c:pt idx="207">
                  <c:v>1033</c:v>
                </c:pt>
                <c:pt idx="208">
                  <c:v>1008</c:v>
                </c:pt>
                <c:pt idx="209">
                  <c:v>934</c:v>
                </c:pt>
                <c:pt idx="210">
                  <c:v>978</c:v>
                </c:pt>
                <c:pt idx="211">
                  <c:v>914</c:v>
                </c:pt>
                <c:pt idx="212">
                  <c:v>1000</c:v>
                </c:pt>
                <c:pt idx="213">
                  <c:v>1011</c:v>
                </c:pt>
                <c:pt idx="214">
                  <c:v>922</c:v>
                </c:pt>
                <c:pt idx="215">
                  <c:v>914</c:v>
                </c:pt>
                <c:pt idx="216">
                  <c:v>860</c:v>
                </c:pt>
                <c:pt idx="217">
                  <c:v>916</c:v>
                </c:pt>
                <c:pt idx="218">
                  <c:v>854</c:v>
                </c:pt>
                <c:pt idx="219">
                  <c:v>881</c:v>
                </c:pt>
                <c:pt idx="220">
                  <c:v>901</c:v>
                </c:pt>
                <c:pt idx="221">
                  <c:v>917</c:v>
                </c:pt>
                <c:pt idx="222">
                  <c:v>874</c:v>
                </c:pt>
                <c:pt idx="223">
                  <c:v>845</c:v>
                </c:pt>
                <c:pt idx="224">
                  <c:v>943</c:v>
                </c:pt>
                <c:pt idx="225">
                  <c:v>966</c:v>
                </c:pt>
                <c:pt idx="226">
                  <c:v>757</c:v>
                </c:pt>
                <c:pt idx="227">
                  <c:v>845</c:v>
                </c:pt>
                <c:pt idx="228">
                  <c:v>735</c:v>
                </c:pt>
                <c:pt idx="229">
                  <c:v>796</c:v>
                </c:pt>
                <c:pt idx="230">
                  <c:v>755</c:v>
                </c:pt>
                <c:pt idx="231">
                  <c:v>786</c:v>
                </c:pt>
                <c:pt idx="232">
                  <c:v>676</c:v>
                </c:pt>
                <c:pt idx="233">
                  <c:v>705</c:v>
                </c:pt>
                <c:pt idx="234">
                  <c:v>714</c:v>
                </c:pt>
                <c:pt idx="235">
                  <c:v>465</c:v>
                </c:pt>
                <c:pt idx="236">
                  <c:v>490</c:v>
                </c:pt>
                <c:pt idx="237">
                  <c:v>337</c:v>
                </c:pt>
                <c:pt idx="238">
                  <c:v>300</c:v>
                </c:pt>
                <c:pt idx="239">
                  <c:v>124</c:v>
                </c:pt>
                <c:pt idx="240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B6-424A-A5F9-3429610A87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x1950'!$N$4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x1950'!$F$9:$F$86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x1950'!$N$9:$N$86</c:f>
              <c:numCache>
                <c:formatCode>General</c:formatCode>
                <c:ptCount val="78"/>
                <c:pt idx="0">
                  <c:v>0.94672054235379677</c:v>
                </c:pt>
                <c:pt idx="1">
                  <c:v>0.94886649990844996</c:v>
                </c:pt>
                <c:pt idx="2">
                  <c:v>0.95909981645141063</c:v>
                </c:pt>
                <c:pt idx="3">
                  <c:v>0.96937513323346047</c:v>
                </c:pt>
                <c:pt idx="4">
                  <c:v>0.98259500835473379</c:v>
                </c:pt>
                <c:pt idx="5">
                  <c:v>0.98942672643888629</c:v>
                </c:pt>
                <c:pt idx="6">
                  <c:v>0.98714111400242488</c:v>
                </c:pt>
                <c:pt idx="7">
                  <c:v>1</c:v>
                </c:pt>
                <c:pt idx="8">
                  <c:v>1.0102052784462556</c:v>
                </c:pt>
                <c:pt idx="9">
                  <c:v>1.0239383390196402</c:v>
                </c:pt>
                <c:pt idx="10">
                  <c:v>1.028238712440172</c:v>
                </c:pt>
                <c:pt idx="11">
                  <c:v>1.0280130464393349</c:v>
                </c:pt>
                <c:pt idx="12">
                  <c:v>1.0380969691984303</c:v>
                </c:pt>
                <c:pt idx="13">
                  <c:v>1.0518720599323055</c:v>
                </c:pt>
                <c:pt idx="14">
                  <c:v>1.0523065020707203</c:v>
                </c:pt>
                <c:pt idx="15">
                  <c:v>1.05219961292965</c:v>
                </c:pt>
                <c:pt idx="16">
                  <c:v>1.0499995597683012</c:v>
                </c:pt>
                <c:pt idx="17">
                  <c:v>1.0438077697688455</c:v>
                </c:pt>
                <c:pt idx="18">
                  <c:v>1.0349261191753063</c:v>
                </c:pt>
                <c:pt idx="19">
                  <c:v>1.0212787918114914</c:v>
                </c:pt>
                <c:pt idx="20">
                  <c:v>1.013310566063623</c:v>
                </c:pt>
                <c:pt idx="21">
                  <c:v>1.0010838644933295</c:v>
                </c:pt>
                <c:pt idx="22">
                  <c:v>0.99297706901123495</c:v>
                </c:pt>
                <c:pt idx="23">
                  <c:v>0.98240977592276468</c:v>
                </c:pt>
                <c:pt idx="24">
                  <c:v>0.97719392560552576</c:v>
                </c:pt>
                <c:pt idx="25">
                  <c:v>0.97432656775697501</c:v>
                </c:pt>
                <c:pt idx="26">
                  <c:v>0.96847486204998368</c:v>
                </c:pt>
                <c:pt idx="27">
                  <c:v>0.96586832022622138</c:v>
                </c:pt>
                <c:pt idx="28">
                  <c:v>0.96662081042435599</c:v>
                </c:pt>
                <c:pt idx="29">
                  <c:v>0.96946736502818365</c:v>
                </c:pt>
                <c:pt idx="30">
                  <c:v>0.96872635851967603</c:v>
                </c:pt>
                <c:pt idx="31">
                  <c:v>0.96973190918032481</c:v>
                </c:pt>
                <c:pt idx="32">
                  <c:v>0.96930897779224634</c:v>
                </c:pt>
                <c:pt idx="33">
                  <c:v>0.97016676185171835</c:v>
                </c:pt>
                <c:pt idx="34">
                  <c:v>0.96866354364287111</c:v>
                </c:pt>
                <c:pt idx="35">
                  <c:v>0.97110197202134241</c:v>
                </c:pt>
                <c:pt idx="36">
                  <c:v>0.97238318164816062</c:v>
                </c:pt>
                <c:pt idx="37">
                  <c:v>0.97747111207988624</c:v>
                </c:pt>
                <c:pt idx="38">
                  <c:v>0.98113998776718314</c:v>
                </c:pt>
                <c:pt idx="39">
                  <c:v>0.98599219269084903</c:v>
                </c:pt>
                <c:pt idx="40">
                  <c:v>0.99151197784840583</c:v>
                </c:pt>
                <c:pt idx="41">
                  <c:v>0.99625211681588566</c:v>
                </c:pt>
                <c:pt idx="42">
                  <c:v>0.99955216787211498</c:v>
                </c:pt>
                <c:pt idx="43">
                  <c:v>1.0040546677655213</c:v>
                </c:pt>
                <c:pt idx="44">
                  <c:v>1.0077912532157294</c:v>
                </c:pt>
                <c:pt idx="45">
                  <c:v>1.0136041014439221</c:v>
                </c:pt>
                <c:pt idx="46">
                  <c:v>1.0186140240390367</c:v>
                </c:pt>
                <c:pt idx="47">
                  <c:v>1.0227927264741332</c:v>
                </c:pt>
                <c:pt idx="48">
                  <c:v>1.0270434647968676</c:v>
                </c:pt>
                <c:pt idx="49">
                  <c:v>1.0292186265766898</c:v>
                </c:pt>
                <c:pt idx="50">
                  <c:v>1.0316743450384518</c:v>
                </c:pt>
                <c:pt idx="51">
                  <c:v>1.0358421163934195</c:v>
                </c:pt>
                <c:pt idx="52">
                  <c:v>1.0383246298353068</c:v>
                </c:pt>
                <c:pt idx="53">
                  <c:v>1.0412757775328787</c:v>
                </c:pt>
                <c:pt idx="54">
                  <c:v>1.0455883553900844</c:v>
                </c:pt>
                <c:pt idx="55">
                  <c:v>1.0485796440097479</c:v>
                </c:pt>
                <c:pt idx="56">
                  <c:v>1.0501218775675085</c:v>
                </c:pt>
                <c:pt idx="57">
                  <c:v>1.0527033430900541</c:v>
                </c:pt>
                <c:pt idx="58">
                  <c:v>1.0557228755344923</c:v>
                </c:pt>
                <c:pt idx="59">
                  <c:v>1.0571697744752722</c:v>
                </c:pt>
                <c:pt idx="60">
                  <c:v>1.0613314382570482</c:v>
                </c:pt>
                <c:pt idx="61">
                  <c:v>1.0602960877720204</c:v>
                </c:pt>
                <c:pt idx="62">
                  <c:v>1.0641684351243035</c:v>
                </c:pt>
                <c:pt idx="63">
                  <c:v>1.0678751817219525</c:v>
                </c:pt>
                <c:pt idx="64">
                  <c:v>1.0699002675890559</c:v>
                </c:pt>
                <c:pt idx="65">
                  <c:v>1.0709143902534835</c:v>
                </c:pt>
                <c:pt idx="66">
                  <c:v>1.0717381087951932</c:v>
                </c:pt>
                <c:pt idx="67">
                  <c:v>1.0734359152114563</c:v>
                </c:pt>
                <c:pt idx="68">
                  <c:v>1.0740322704487169</c:v>
                </c:pt>
                <c:pt idx="69">
                  <c:v>1.0759618282022119</c:v>
                </c:pt>
                <c:pt idx="70">
                  <c:v>1.0796294262272401</c:v>
                </c:pt>
                <c:pt idx="71">
                  <c:v>1.084635677383653</c:v>
                </c:pt>
                <c:pt idx="72">
                  <c:v>1.0868640474039033</c:v>
                </c:pt>
                <c:pt idx="73">
                  <c:v>1.0887117953738583</c:v>
                </c:pt>
                <c:pt idx="74">
                  <c:v>1.0920836686571356</c:v>
                </c:pt>
                <c:pt idx="75">
                  <c:v>1.0961279309904519</c:v>
                </c:pt>
                <c:pt idx="76">
                  <c:v>1.0985226681036548</c:v>
                </c:pt>
                <c:pt idx="77">
                  <c:v>1.1018348901726271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23-4DD4-AE06-7CF5E7FE2CD1}"/>
            </c:ext>
          </c:extLst>
        </c:ser>
        <c:ser>
          <c:idx val="1"/>
          <c:order val="1"/>
          <c:tx>
            <c:strRef>
              <c:f>'matched x1950'!$O$4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'matched x1950'!$F$9:$F$86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x1950'!$O$9:$O$86</c:f>
              <c:numCache>
                <c:formatCode>General</c:formatCode>
                <c:ptCount val="78"/>
                <c:pt idx="0">
                  <c:v>0.85496196626274579</c:v>
                </c:pt>
                <c:pt idx="1">
                  <c:v>0.8931384161138578</c:v>
                </c:pt>
                <c:pt idx="2">
                  <c:v>0.91394350388222556</c:v>
                </c:pt>
                <c:pt idx="3">
                  <c:v>0.94729588537056841</c:v>
                </c:pt>
                <c:pt idx="4">
                  <c:v>0.95930607233323295</c:v>
                </c:pt>
                <c:pt idx="5">
                  <c:v>0.97182712634209312</c:v>
                </c:pt>
                <c:pt idx="6">
                  <c:v>0.98226197947437544</c:v>
                </c:pt>
                <c:pt idx="7">
                  <c:v>1</c:v>
                </c:pt>
                <c:pt idx="8">
                  <c:v>1.0189283742333055</c:v>
                </c:pt>
                <c:pt idx="9">
                  <c:v>1.035614830189757</c:v>
                </c:pt>
                <c:pt idx="10">
                  <c:v>1.0445336752299936</c:v>
                </c:pt>
                <c:pt idx="11">
                  <c:v>1.0495691443990933</c:v>
                </c:pt>
                <c:pt idx="12">
                  <c:v>1.0629266856508988</c:v>
                </c:pt>
                <c:pt idx="13">
                  <c:v>1.0748949200094153</c:v>
                </c:pt>
                <c:pt idx="14">
                  <c:v>1.0845637427214077</c:v>
                </c:pt>
                <c:pt idx="15">
                  <c:v>1.0905897967564533</c:v>
                </c:pt>
                <c:pt idx="16">
                  <c:v>1.1015496605485759</c:v>
                </c:pt>
                <c:pt idx="17">
                  <c:v>1.1083330048731481</c:v>
                </c:pt>
                <c:pt idx="18">
                  <c:v>1.1071944701285248</c:v>
                </c:pt>
                <c:pt idx="19">
                  <c:v>1.1000080983250364</c:v>
                </c:pt>
                <c:pt idx="20">
                  <c:v>1.0927452156483142</c:v>
                </c:pt>
                <c:pt idx="21">
                  <c:v>1.0892959725145919</c:v>
                </c:pt>
                <c:pt idx="22">
                  <c:v>1.0823117777761317</c:v>
                </c:pt>
                <c:pt idx="23">
                  <c:v>1.0745709533826675</c:v>
                </c:pt>
                <c:pt idx="24">
                  <c:v>1.0715312416886735</c:v>
                </c:pt>
                <c:pt idx="25">
                  <c:v>1.0657199480262483</c:v>
                </c:pt>
                <c:pt idx="26">
                  <c:v>1.0607360096440483</c:v>
                </c:pt>
                <c:pt idx="27">
                  <c:v>1.0612735862321081</c:v>
                </c:pt>
                <c:pt idx="28">
                  <c:v>1.0651032346437848</c:v>
                </c:pt>
                <c:pt idx="29">
                  <c:v>1.0691648454572602</c:v>
                </c:pt>
                <c:pt idx="30">
                  <c:v>1.0715244473343095</c:v>
                </c:pt>
                <c:pt idx="31">
                  <c:v>1.0753574064814904</c:v>
                </c:pt>
                <c:pt idx="32">
                  <c:v>1.0772224143254467</c:v>
                </c:pt>
                <c:pt idx="33">
                  <c:v>1.0796956193445624</c:v>
                </c:pt>
                <c:pt idx="34">
                  <c:v>1.0819631156246936</c:v>
                </c:pt>
                <c:pt idx="35">
                  <c:v>1.0845281793048678</c:v>
                </c:pt>
                <c:pt idx="36">
                  <c:v>1.0892608216092756</c:v>
                </c:pt>
                <c:pt idx="37">
                  <c:v>1.0914974005414955</c:v>
                </c:pt>
                <c:pt idx="38">
                  <c:v>1.0961061422009732</c:v>
                </c:pt>
                <c:pt idx="39">
                  <c:v>1.1025125390552903</c:v>
                </c:pt>
                <c:pt idx="40">
                  <c:v>1.1074767370861647</c:v>
                </c:pt>
                <c:pt idx="41">
                  <c:v>1.1145792027525923</c:v>
                </c:pt>
                <c:pt idx="42">
                  <c:v>1.1216549909187352</c:v>
                </c:pt>
                <c:pt idx="43">
                  <c:v>1.1250884105645955</c:v>
                </c:pt>
                <c:pt idx="44">
                  <c:v>1.1308827085852478</c:v>
                </c:pt>
                <c:pt idx="45">
                  <c:v>1.1365767636713398</c:v>
                </c:pt>
                <c:pt idx="46">
                  <c:v>1.1405409752364664</c:v>
                </c:pt>
                <c:pt idx="47">
                  <c:v>1.1463676609159679</c:v>
                </c:pt>
                <c:pt idx="48">
                  <c:v>1.1512371732032021</c:v>
                </c:pt>
                <c:pt idx="49">
                  <c:v>1.1555609575941517</c:v>
                </c:pt>
                <c:pt idx="50">
                  <c:v>1.1599824267734304</c:v>
                </c:pt>
                <c:pt idx="51">
                  <c:v>1.1642159515152997</c:v>
                </c:pt>
                <c:pt idx="52">
                  <c:v>1.1673460893335699</c:v>
                </c:pt>
                <c:pt idx="53">
                  <c:v>1.1710652246372351</c:v>
                </c:pt>
                <c:pt idx="54">
                  <c:v>1.1776523667644021</c:v>
                </c:pt>
                <c:pt idx="55">
                  <c:v>1.181653041628089</c:v>
                </c:pt>
                <c:pt idx="56">
                  <c:v>1.1870620712147943</c:v>
                </c:pt>
                <c:pt idx="57">
                  <c:v>1.1910000962254328</c:v>
                </c:pt>
                <c:pt idx="58">
                  <c:v>1.1953526465152635</c:v>
                </c:pt>
                <c:pt idx="59">
                  <c:v>1.1985145150756833</c:v>
                </c:pt>
                <c:pt idx="60">
                  <c:v>1.2031957661474821</c:v>
                </c:pt>
                <c:pt idx="61">
                  <c:v>1.2052698671568747</c:v>
                </c:pt>
                <c:pt idx="62">
                  <c:v>1.2109090981479464</c:v>
                </c:pt>
                <c:pt idx="63">
                  <c:v>1.213454621481568</c:v>
                </c:pt>
                <c:pt idx="64">
                  <c:v>1.2163518279936238</c:v>
                </c:pt>
                <c:pt idx="65">
                  <c:v>1.2190198913264805</c:v>
                </c:pt>
                <c:pt idx="66">
                  <c:v>1.2213066254225251</c:v>
                </c:pt>
                <c:pt idx="67">
                  <c:v>1.2257437057088525</c:v>
                </c:pt>
                <c:pt idx="68">
                  <c:v>1.2293211845946088</c:v>
                </c:pt>
                <c:pt idx="69">
                  <c:v>1.2326363506222142</c:v>
                </c:pt>
                <c:pt idx="70">
                  <c:v>1.2372439290666377</c:v>
                </c:pt>
                <c:pt idx="71">
                  <c:v>1.2417928864735976</c:v>
                </c:pt>
                <c:pt idx="72">
                  <c:v>1.2448516675361696</c:v>
                </c:pt>
                <c:pt idx="73">
                  <c:v>1.2485910838964875</c:v>
                </c:pt>
                <c:pt idx="74">
                  <c:v>1.2523154462177193</c:v>
                </c:pt>
                <c:pt idx="75">
                  <c:v>1.2567275350316116</c:v>
                </c:pt>
                <c:pt idx="76">
                  <c:v>1.2628448411827944</c:v>
                </c:pt>
                <c:pt idx="77">
                  <c:v>1.2669178790304119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23-4DD4-AE06-7CF5E7FE2C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Naturally matched Jun 21 fixed cohorts. all ages except 1950 </a:t>
            </a:r>
          </a:p>
          <a:p>
            <a:pPr>
              <a:defRPr/>
            </a:pPr>
            <a:r>
              <a:rPr lang="en-US"/>
              <a:t>The unvaxxed (lower curve) do better after boosters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x1950'!$G$4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cat>
            <c:numRef>
              <c:f>'matched x1950'!$F$6:$F$163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x1950'!$G$6:$G$163</c:f>
              <c:numCache>
                <c:formatCode>General</c:formatCode>
                <c:ptCount val="158"/>
                <c:pt idx="0">
                  <c:v>927</c:v>
                </c:pt>
                <c:pt idx="1">
                  <c:v>1763</c:v>
                </c:pt>
                <c:pt idx="2">
                  <c:v>2547</c:v>
                </c:pt>
                <c:pt idx="3">
                  <c:v>3384</c:v>
                </c:pt>
                <c:pt idx="4">
                  <c:v>4201</c:v>
                </c:pt>
                <c:pt idx="5">
                  <c:v>4962</c:v>
                </c:pt>
                <c:pt idx="6">
                  <c:v>5753</c:v>
                </c:pt>
                <c:pt idx="7">
                  <c:v>6485</c:v>
                </c:pt>
                <c:pt idx="8">
                  <c:v>7257</c:v>
                </c:pt>
                <c:pt idx="9">
                  <c:v>8021</c:v>
                </c:pt>
                <c:pt idx="10">
                  <c:v>8726</c:v>
                </c:pt>
                <c:pt idx="11">
                  <c:v>9441</c:v>
                </c:pt>
                <c:pt idx="12">
                  <c:v>10160</c:v>
                </c:pt>
                <c:pt idx="13">
                  <c:v>10944</c:v>
                </c:pt>
                <c:pt idx="14">
                  <c:v>11745</c:v>
                </c:pt>
                <c:pt idx="15">
                  <c:v>12465</c:v>
                </c:pt>
                <c:pt idx="16">
                  <c:v>13192</c:v>
                </c:pt>
                <c:pt idx="17">
                  <c:v>13985</c:v>
                </c:pt>
                <c:pt idx="18">
                  <c:v>14852</c:v>
                </c:pt>
                <c:pt idx="19">
                  <c:v>15778</c:v>
                </c:pt>
                <c:pt idx="20">
                  <c:v>16781</c:v>
                </c:pt>
                <c:pt idx="21">
                  <c:v>17898</c:v>
                </c:pt>
                <c:pt idx="22">
                  <c:v>19142</c:v>
                </c:pt>
                <c:pt idx="23">
                  <c:v>20454</c:v>
                </c:pt>
                <c:pt idx="24">
                  <c:v>21809</c:v>
                </c:pt>
                <c:pt idx="25">
                  <c:v>23182</c:v>
                </c:pt>
                <c:pt idx="26">
                  <c:v>24489</c:v>
                </c:pt>
                <c:pt idx="27">
                  <c:v>25683</c:v>
                </c:pt>
                <c:pt idx="28">
                  <c:v>26825</c:v>
                </c:pt>
                <c:pt idx="29">
                  <c:v>27901</c:v>
                </c:pt>
                <c:pt idx="30">
                  <c:v>28896</c:v>
                </c:pt>
                <c:pt idx="31">
                  <c:v>29756</c:v>
                </c:pt>
                <c:pt idx="32">
                  <c:v>30618</c:v>
                </c:pt>
                <c:pt idx="33">
                  <c:v>31618</c:v>
                </c:pt>
                <c:pt idx="34">
                  <c:v>32617</c:v>
                </c:pt>
                <c:pt idx="35">
                  <c:v>33637</c:v>
                </c:pt>
                <c:pt idx="36">
                  <c:v>34589</c:v>
                </c:pt>
                <c:pt idx="37">
                  <c:v>35520</c:v>
                </c:pt>
                <c:pt idx="38">
                  <c:v>36405</c:v>
                </c:pt>
                <c:pt idx="39">
                  <c:v>37231</c:v>
                </c:pt>
                <c:pt idx="40">
                  <c:v>38133</c:v>
                </c:pt>
                <c:pt idx="41">
                  <c:v>39020</c:v>
                </c:pt>
                <c:pt idx="42">
                  <c:v>39846</c:v>
                </c:pt>
                <c:pt idx="43">
                  <c:v>40643</c:v>
                </c:pt>
                <c:pt idx="44">
                  <c:v>41396</c:v>
                </c:pt>
                <c:pt idx="45">
                  <c:v>42132</c:v>
                </c:pt>
                <c:pt idx="46">
                  <c:v>42930</c:v>
                </c:pt>
                <c:pt idx="47">
                  <c:v>43630</c:v>
                </c:pt>
                <c:pt idx="48">
                  <c:v>44272</c:v>
                </c:pt>
                <c:pt idx="49">
                  <c:v>44898</c:v>
                </c:pt>
                <c:pt idx="50">
                  <c:v>45558</c:v>
                </c:pt>
                <c:pt idx="51">
                  <c:v>46225</c:v>
                </c:pt>
                <c:pt idx="52">
                  <c:v>46872</c:v>
                </c:pt>
                <c:pt idx="53">
                  <c:v>47522</c:v>
                </c:pt>
                <c:pt idx="54">
                  <c:v>48241</c:v>
                </c:pt>
                <c:pt idx="55">
                  <c:v>48870</c:v>
                </c:pt>
                <c:pt idx="56">
                  <c:v>49523</c:v>
                </c:pt>
                <c:pt idx="57">
                  <c:v>50245</c:v>
                </c:pt>
                <c:pt idx="58">
                  <c:v>50958</c:v>
                </c:pt>
                <c:pt idx="59">
                  <c:v>51668</c:v>
                </c:pt>
                <c:pt idx="60">
                  <c:v>52376</c:v>
                </c:pt>
                <c:pt idx="61">
                  <c:v>53098</c:v>
                </c:pt>
                <c:pt idx="62">
                  <c:v>53811</c:v>
                </c:pt>
                <c:pt idx="63">
                  <c:v>54440</c:v>
                </c:pt>
                <c:pt idx="64">
                  <c:v>55213</c:v>
                </c:pt>
                <c:pt idx="65">
                  <c:v>55883</c:v>
                </c:pt>
                <c:pt idx="66">
                  <c:v>56644</c:v>
                </c:pt>
                <c:pt idx="67">
                  <c:v>57439</c:v>
                </c:pt>
                <c:pt idx="68">
                  <c:v>58268</c:v>
                </c:pt>
                <c:pt idx="69">
                  <c:v>59079</c:v>
                </c:pt>
                <c:pt idx="70">
                  <c:v>59837</c:v>
                </c:pt>
                <c:pt idx="71">
                  <c:v>60601</c:v>
                </c:pt>
                <c:pt idx="72">
                  <c:v>61306</c:v>
                </c:pt>
                <c:pt idx="73">
                  <c:v>61974</c:v>
                </c:pt>
                <c:pt idx="74">
                  <c:v>62640</c:v>
                </c:pt>
                <c:pt idx="75">
                  <c:v>63382</c:v>
                </c:pt>
                <c:pt idx="76">
                  <c:v>64164</c:v>
                </c:pt>
                <c:pt idx="77">
                  <c:v>64932</c:v>
                </c:pt>
                <c:pt idx="78">
                  <c:v>65772</c:v>
                </c:pt>
                <c:pt idx="79">
                  <c:v>66700</c:v>
                </c:pt>
                <c:pt idx="80">
                  <c:v>67719</c:v>
                </c:pt>
                <c:pt idx="81">
                  <c:v>68644</c:v>
                </c:pt>
                <c:pt idx="82">
                  <c:v>69496</c:v>
                </c:pt>
                <c:pt idx="83">
                  <c:v>70287</c:v>
                </c:pt>
                <c:pt idx="84">
                  <c:v>70985</c:v>
                </c:pt>
                <c:pt idx="85">
                  <c:v>71702</c:v>
                </c:pt>
                <c:pt idx="86">
                  <c:v>72435</c:v>
                </c:pt>
                <c:pt idx="87">
                  <c:v>73149</c:v>
                </c:pt>
                <c:pt idx="88">
                  <c:v>73859</c:v>
                </c:pt>
                <c:pt idx="89">
                  <c:v>74571</c:v>
                </c:pt>
                <c:pt idx="90">
                  <c:v>75244</c:v>
                </c:pt>
                <c:pt idx="91">
                  <c:v>75921</c:v>
                </c:pt>
                <c:pt idx="92">
                  <c:v>76619</c:v>
                </c:pt>
                <c:pt idx="93">
                  <c:v>77309</c:v>
                </c:pt>
                <c:pt idx="94">
                  <c:v>77974</c:v>
                </c:pt>
                <c:pt idx="95">
                  <c:v>78643</c:v>
                </c:pt>
                <c:pt idx="96">
                  <c:v>79286</c:v>
                </c:pt>
                <c:pt idx="97">
                  <c:v>79899</c:v>
                </c:pt>
                <c:pt idx="98">
                  <c:v>80583</c:v>
                </c:pt>
                <c:pt idx="99">
                  <c:v>81191</c:v>
                </c:pt>
                <c:pt idx="100">
                  <c:v>81818</c:v>
                </c:pt>
                <c:pt idx="101">
                  <c:v>82420</c:v>
                </c:pt>
                <c:pt idx="102">
                  <c:v>83020</c:v>
                </c:pt>
                <c:pt idx="103">
                  <c:v>83656</c:v>
                </c:pt>
                <c:pt idx="104">
                  <c:v>84281</c:v>
                </c:pt>
                <c:pt idx="105">
                  <c:v>84948</c:v>
                </c:pt>
                <c:pt idx="106">
                  <c:v>85545</c:v>
                </c:pt>
                <c:pt idx="107">
                  <c:v>86145</c:v>
                </c:pt>
                <c:pt idx="108">
                  <c:v>86764</c:v>
                </c:pt>
                <c:pt idx="109">
                  <c:v>87370</c:v>
                </c:pt>
                <c:pt idx="110">
                  <c:v>87904</c:v>
                </c:pt>
                <c:pt idx="111">
                  <c:v>88481</c:v>
                </c:pt>
                <c:pt idx="112">
                  <c:v>89063</c:v>
                </c:pt>
                <c:pt idx="113">
                  <c:v>89752</c:v>
                </c:pt>
                <c:pt idx="114">
                  <c:v>90367</c:v>
                </c:pt>
                <c:pt idx="115">
                  <c:v>90906</c:v>
                </c:pt>
                <c:pt idx="116">
                  <c:v>91498</c:v>
                </c:pt>
                <c:pt idx="117">
                  <c:v>92089</c:v>
                </c:pt>
                <c:pt idx="118">
                  <c:v>92709</c:v>
                </c:pt>
                <c:pt idx="119">
                  <c:v>93308</c:v>
                </c:pt>
                <c:pt idx="120">
                  <c:v>93973</c:v>
                </c:pt>
                <c:pt idx="121">
                  <c:v>94634</c:v>
                </c:pt>
                <c:pt idx="122">
                  <c:v>95286</c:v>
                </c:pt>
                <c:pt idx="123">
                  <c:v>95927</c:v>
                </c:pt>
                <c:pt idx="124">
                  <c:v>96579</c:v>
                </c:pt>
                <c:pt idx="125">
                  <c:v>97228</c:v>
                </c:pt>
                <c:pt idx="126">
                  <c:v>97924</c:v>
                </c:pt>
                <c:pt idx="127">
                  <c:v>98609</c:v>
                </c:pt>
                <c:pt idx="128">
                  <c:v>99335</c:v>
                </c:pt>
                <c:pt idx="129">
                  <c:v>100123</c:v>
                </c:pt>
                <c:pt idx="130">
                  <c:v>100810</c:v>
                </c:pt>
                <c:pt idx="131">
                  <c:v>101593</c:v>
                </c:pt>
                <c:pt idx="132">
                  <c:v>102351</c:v>
                </c:pt>
                <c:pt idx="133">
                  <c:v>103080</c:v>
                </c:pt>
                <c:pt idx="134">
                  <c:v>103753</c:v>
                </c:pt>
                <c:pt idx="135">
                  <c:v>104462</c:v>
                </c:pt>
                <c:pt idx="136">
                  <c:v>105153</c:v>
                </c:pt>
                <c:pt idx="137">
                  <c:v>105839</c:v>
                </c:pt>
                <c:pt idx="138">
                  <c:v>106561</c:v>
                </c:pt>
                <c:pt idx="139">
                  <c:v>107194</c:v>
                </c:pt>
                <c:pt idx="140">
                  <c:v>107786</c:v>
                </c:pt>
                <c:pt idx="141">
                  <c:v>108325</c:v>
                </c:pt>
                <c:pt idx="142">
                  <c:v>108959</c:v>
                </c:pt>
                <c:pt idx="143">
                  <c:v>109548</c:v>
                </c:pt>
                <c:pt idx="144">
                  <c:v>110122</c:v>
                </c:pt>
                <c:pt idx="145">
                  <c:v>110700</c:v>
                </c:pt>
                <c:pt idx="146">
                  <c:v>111253</c:v>
                </c:pt>
                <c:pt idx="147">
                  <c:v>111812</c:v>
                </c:pt>
                <c:pt idx="148">
                  <c:v>112404</c:v>
                </c:pt>
                <c:pt idx="149">
                  <c:v>112915</c:v>
                </c:pt>
                <c:pt idx="150">
                  <c:v>113461</c:v>
                </c:pt>
                <c:pt idx="151">
                  <c:v>114005</c:v>
                </c:pt>
                <c:pt idx="152">
                  <c:v>114555</c:v>
                </c:pt>
                <c:pt idx="153">
                  <c:v>115106</c:v>
                </c:pt>
                <c:pt idx="154">
                  <c:v>115657</c:v>
                </c:pt>
                <c:pt idx="155">
                  <c:v>116197</c:v>
                </c:pt>
                <c:pt idx="156">
                  <c:v>116708</c:v>
                </c:pt>
                <c:pt idx="157">
                  <c:v>117289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0A-43A3-B2DF-3DD77520886A}"/>
            </c:ext>
          </c:extLst>
        </c:ser>
        <c:ser>
          <c:idx val="2"/>
          <c:order val="1"/>
          <c:tx>
            <c:strRef>
              <c:f>'matched x1950'!$I$4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'matched x1950'!$F$6:$F$163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x1950'!$I$6:$I$163</c:f>
              <c:numCache>
                <c:formatCode>General</c:formatCode>
                <c:ptCount val="158"/>
                <c:pt idx="0">
                  <c:v>671</c:v>
                </c:pt>
                <c:pt idx="1">
                  <c:v>1377</c:v>
                </c:pt>
                <c:pt idx="2">
                  <c:v>2056</c:v>
                </c:pt>
                <c:pt idx="3">
                  <c:v>2742</c:v>
                </c:pt>
                <c:pt idx="4">
                  <c:v>3556</c:v>
                </c:pt>
                <c:pt idx="5">
                  <c:v>4298</c:v>
                </c:pt>
                <c:pt idx="6">
                  <c:v>5165</c:v>
                </c:pt>
                <c:pt idx="7">
                  <c:v>5896</c:v>
                </c:pt>
                <c:pt idx="8">
                  <c:v>6684</c:v>
                </c:pt>
                <c:pt idx="9">
                  <c:v>7467</c:v>
                </c:pt>
                <c:pt idx="10">
                  <c:v>8270</c:v>
                </c:pt>
                <c:pt idx="11">
                  <c:v>9117</c:v>
                </c:pt>
                <c:pt idx="12">
                  <c:v>9972</c:v>
                </c:pt>
                <c:pt idx="13">
                  <c:v>10834</c:v>
                </c:pt>
                <c:pt idx="14">
                  <c:v>11683</c:v>
                </c:pt>
                <c:pt idx="15">
                  <c:v>12557</c:v>
                </c:pt>
                <c:pt idx="16">
                  <c:v>13439</c:v>
                </c:pt>
                <c:pt idx="17">
                  <c:v>14375</c:v>
                </c:pt>
                <c:pt idx="18">
                  <c:v>15351</c:v>
                </c:pt>
                <c:pt idx="19">
                  <c:v>16472</c:v>
                </c:pt>
                <c:pt idx="20">
                  <c:v>17627</c:v>
                </c:pt>
                <c:pt idx="21">
                  <c:v>18781</c:v>
                </c:pt>
                <c:pt idx="22">
                  <c:v>19956</c:v>
                </c:pt>
                <c:pt idx="23">
                  <c:v>21183</c:v>
                </c:pt>
                <c:pt idx="24">
                  <c:v>22515</c:v>
                </c:pt>
                <c:pt idx="25">
                  <c:v>23779</c:v>
                </c:pt>
                <c:pt idx="26">
                  <c:v>24940</c:v>
                </c:pt>
                <c:pt idx="27">
                  <c:v>26082</c:v>
                </c:pt>
                <c:pt idx="28">
                  <c:v>27094</c:v>
                </c:pt>
                <c:pt idx="29">
                  <c:v>28049</c:v>
                </c:pt>
                <c:pt idx="30">
                  <c:v>29064</c:v>
                </c:pt>
                <c:pt idx="31">
                  <c:v>30037</c:v>
                </c:pt>
                <c:pt idx="32">
                  <c:v>31025</c:v>
                </c:pt>
                <c:pt idx="33">
                  <c:v>32109</c:v>
                </c:pt>
                <c:pt idx="34">
                  <c:v>33242</c:v>
                </c:pt>
                <c:pt idx="35">
                  <c:v>34341</c:v>
                </c:pt>
                <c:pt idx="36">
                  <c:v>35394</c:v>
                </c:pt>
                <c:pt idx="37">
                  <c:v>36423</c:v>
                </c:pt>
                <c:pt idx="38">
                  <c:v>37419</c:v>
                </c:pt>
                <c:pt idx="39">
                  <c:v>38435</c:v>
                </c:pt>
                <c:pt idx="40">
                  <c:v>39447</c:v>
                </c:pt>
                <c:pt idx="41">
                  <c:v>40535</c:v>
                </c:pt>
                <c:pt idx="42">
                  <c:v>41635</c:v>
                </c:pt>
                <c:pt idx="43">
                  <c:v>42659</c:v>
                </c:pt>
                <c:pt idx="44">
                  <c:v>43728</c:v>
                </c:pt>
                <c:pt idx="45">
                  <c:v>44788</c:v>
                </c:pt>
                <c:pt idx="46">
                  <c:v>45776</c:v>
                </c:pt>
                <c:pt idx="47">
                  <c:v>46762</c:v>
                </c:pt>
                <c:pt idx="48">
                  <c:v>47689</c:v>
                </c:pt>
                <c:pt idx="49">
                  <c:v>48532</c:v>
                </c:pt>
                <c:pt idx="50">
                  <c:v>49497</c:v>
                </c:pt>
                <c:pt idx="51">
                  <c:v>50435</c:v>
                </c:pt>
                <c:pt idx="52">
                  <c:v>51333</c:v>
                </c:pt>
                <c:pt idx="53">
                  <c:v>52244</c:v>
                </c:pt>
                <c:pt idx="54">
                  <c:v>53228</c:v>
                </c:pt>
                <c:pt idx="55">
                  <c:v>54067</c:v>
                </c:pt>
                <c:pt idx="56">
                  <c:v>54964</c:v>
                </c:pt>
                <c:pt idx="57">
                  <c:v>56079</c:v>
                </c:pt>
                <c:pt idx="58">
                  <c:v>57068</c:v>
                </c:pt>
                <c:pt idx="59">
                  <c:v>58128</c:v>
                </c:pt>
                <c:pt idx="60">
                  <c:v>59120</c:v>
                </c:pt>
                <c:pt idx="61">
                  <c:v>60154</c:v>
                </c:pt>
                <c:pt idx="62">
                  <c:v>61123</c:v>
                </c:pt>
                <c:pt idx="63">
                  <c:v>62079</c:v>
                </c:pt>
                <c:pt idx="64">
                  <c:v>63069</c:v>
                </c:pt>
                <c:pt idx="65">
                  <c:v>64133</c:v>
                </c:pt>
                <c:pt idx="66">
                  <c:v>65143</c:v>
                </c:pt>
                <c:pt idx="67">
                  <c:v>66215</c:v>
                </c:pt>
                <c:pt idx="68">
                  <c:v>67318</c:v>
                </c:pt>
                <c:pt idx="69">
                  <c:v>68383</c:v>
                </c:pt>
                <c:pt idx="70">
                  <c:v>69512</c:v>
                </c:pt>
                <c:pt idx="71">
                  <c:v>70605</c:v>
                </c:pt>
                <c:pt idx="72">
                  <c:v>71619</c:v>
                </c:pt>
                <c:pt idx="73">
                  <c:v>72670</c:v>
                </c:pt>
                <c:pt idx="74">
                  <c:v>73721</c:v>
                </c:pt>
                <c:pt idx="75">
                  <c:v>74778</c:v>
                </c:pt>
                <c:pt idx="76">
                  <c:v>75928</c:v>
                </c:pt>
                <c:pt idx="77">
                  <c:v>77066</c:v>
                </c:pt>
                <c:pt idx="78">
                  <c:v>78338</c:v>
                </c:pt>
                <c:pt idx="79">
                  <c:v>79830</c:v>
                </c:pt>
                <c:pt idx="80">
                  <c:v>81311</c:v>
                </c:pt>
                <c:pt idx="81">
                  <c:v>82722</c:v>
                </c:pt>
                <c:pt idx="82">
                  <c:v>83967</c:v>
                </c:pt>
                <c:pt idx="83">
                  <c:v>85160</c:v>
                </c:pt>
                <c:pt idx="84">
                  <c:v>86259</c:v>
                </c:pt>
                <c:pt idx="85">
                  <c:v>87364</c:v>
                </c:pt>
                <c:pt idx="86">
                  <c:v>88444</c:v>
                </c:pt>
                <c:pt idx="87">
                  <c:v>89529</c:v>
                </c:pt>
                <c:pt idx="88">
                  <c:v>90631</c:v>
                </c:pt>
                <c:pt idx="89">
                  <c:v>91716</c:v>
                </c:pt>
                <c:pt idx="90">
                  <c:v>92831</c:v>
                </c:pt>
                <c:pt idx="91">
                  <c:v>93894</c:v>
                </c:pt>
                <c:pt idx="92">
                  <c:v>94954</c:v>
                </c:pt>
                <c:pt idx="93">
                  <c:v>96003</c:v>
                </c:pt>
                <c:pt idx="94">
                  <c:v>96999</c:v>
                </c:pt>
                <c:pt idx="95">
                  <c:v>98074</c:v>
                </c:pt>
                <c:pt idx="96">
                  <c:v>99081</c:v>
                </c:pt>
                <c:pt idx="97">
                  <c:v>100077</c:v>
                </c:pt>
                <c:pt idx="98">
                  <c:v>101025</c:v>
                </c:pt>
                <c:pt idx="99">
                  <c:v>101966</c:v>
                </c:pt>
                <c:pt idx="100">
                  <c:v>102925</c:v>
                </c:pt>
                <c:pt idx="101">
                  <c:v>103857</c:v>
                </c:pt>
                <c:pt idx="102">
                  <c:v>104792</c:v>
                </c:pt>
                <c:pt idx="103">
                  <c:v>105722</c:v>
                </c:pt>
                <c:pt idx="104">
                  <c:v>106641</c:v>
                </c:pt>
                <c:pt idx="105">
                  <c:v>107631</c:v>
                </c:pt>
                <c:pt idx="106">
                  <c:v>108530</c:v>
                </c:pt>
                <c:pt idx="107">
                  <c:v>109435</c:v>
                </c:pt>
                <c:pt idx="108">
                  <c:v>110404</c:v>
                </c:pt>
                <c:pt idx="109">
                  <c:v>111362</c:v>
                </c:pt>
                <c:pt idx="110">
                  <c:v>112216</c:v>
                </c:pt>
                <c:pt idx="111">
                  <c:v>113128</c:v>
                </c:pt>
                <c:pt idx="112">
                  <c:v>114031</c:v>
                </c:pt>
                <c:pt idx="113">
                  <c:v>115029</c:v>
                </c:pt>
                <c:pt idx="114">
                  <c:v>116082</c:v>
                </c:pt>
                <c:pt idx="115">
                  <c:v>117025</c:v>
                </c:pt>
                <c:pt idx="116">
                  <c:v>117928</c:v>
                </c:pt>
                <c:pt idx="117">
                  <c:v>118880</c:v>
                </c:pt>
                <c:pt idx="118">
                  <c:v>119817</c:v>
                </c:pt>
                <c:pt idx="119">
                  <c:v>120743</c:v>
                </c:pt>
                <c:pt idx="120">
                  <c:v>121685</c:v>
                </c:pt>
                <c:pt idx="121">
                  <c:v>122761</c:v>
                </c:pt>
                <c:pt idx="122">
                  <c:v>123787</c:v>
                </c:pt>
                <c:pt idx="123">
                  <c:v>124819</c:v>
                </c:pt>
                <c:pt idx="124">
                  <c:v>125813</c:v>
                </c:pt>
                <c:pt idx="125">
                  <c:v>126834</c:v>
                </c:pt>
                <c:pt idx="126">
                  <c:v>127941</c:v>
                </c:pt>
                <c:pt idx="127">
                  <c:v>129037</c:v>
                </c:pt>
                <c:pt idx="128">
                  <c:v>130174</c:v>
                </c:pt>
                <c:pt idx="129">
                  <c:v>131300</c:v>
                </c:pt>
                <c:pt idx="130">
                  <c:v>132531</c:v>
                </c:pt>
                <c:pt idx="131">
                  <c:v>133705</c:v>
                </c:pt>
                <c:pt idx="132">
                  <c:v>134909</c:v>
                </c:pt>
                <c:pt idx="133">
                  <c:v>135990</c:v>
                </c:pt>
                <c:pt idx="134">
                  <c:v>137091</c:v>
                </c:pt>
                <c:pt idx="135">
                  <c:v>138154</c:v>
                </c:pt>
                <c:pt idx="136">
                  <c:v>139259</c:v>
                </c:pt>
                <c:pt idx="137">
                  <c:v>140375</c:v>
                </c:pt>
                <c:pt idx="138">
                  <c:v>141609</c:v>
                </c:pt>
                <c:pt idx="139">
                  <c:v>142708</c:v>
                </c:pt>
                <c:pt idx="140">
                  <c:v>143741</c:v>
                </c:pt>
                <c:pt idx="141">
                  <c:v>144749</c:v>
                </c:pt>
                <c:pt idx="142">
                  <c:v>145683</c:v>
                </c:pt>
                <c:pt idx="143">
                  <c:v>146661</c:v>
                </c:pt>
                <c:pt idx="144">
                  <c:v>147575</c:v>
                </c:pt>
                <c:pt idx="145">
                  <c:v>148575</c:v>
                </c:pt>
                <c:pt idx="146">
                  <c:v>149586</c:v>
                </c:pt>
                <c:pt idx="147">
                  <c:v>150508</c:v>
                </c:pt>
                <c:pt idx="148">
                  <c:v>151422</c:v>
                </c:pt>
                <c:pt idx="149">
                  <c:v>152282</c:v>
                </c:pt>
                <c:pt idx="150">
                  <c:v>153198</c:v>
                </c:pt>
                <c:pt idx="151">
                  <c:v>154052</c:v>
                </c:pt>
                <c:pt idx="152">
                  <c:v>154933</c:v>
                </c:pt>
                <c:pt idx="153">
                  <c:v>155834</c:v>
                </c:pt>
                <c:pt idx="154">
                  <c:v>156751</c:v>
                </c:pt>
                <c:pt idx="155">
                  <c:v>157625</c:v>
                </c:pt>
                <c:pt idx="156">
                  <c:v>158470</c:v>
                </c:pt>
                <c:pt idx="157">
                  <c:v>159413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0A-43A3-B2DF-3DD7752088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Zoom in on early weeks: Doses </a:t>
            </a:r>
            <a:r>
              <a:rPr lang="en-US" baseline="0"/>
              <a:t> 0, 1, 2 cum deaths starting from enrollment date. HVE would have lines that BOTH diverge from a midline at the start then go parallel.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5990754596649482E-2"/>
          <c:y val="0.18739191073919109"/>
          <c:w val="0.89706906541393816"/>
          <c:h val="0.72057632963243612"/>
        </c:manualLayout>
      </c:layout>
      <c:lineChart>
        <c:grouping val="standard"/>
        <c:varyColors val="0"/>
        <c:ser>
          <c:idx val="0"/>
          <c:order val="0"/>
          <c:tx>
            <c:strRef>
              <c:f>'matched x1950'!$G$4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'matched x1950'!$G$6:$G$16</c:f>
              <c:numCache>
                <c:formatCode>General</c:formatCode>
                <c:ptCount val="11"/>
                <c:pt idx="0">
                  <c:v>927</c:v>
                </c:pt>
                <c:pt idx="1">
                  <c:v>1763</c:v>
                </c:pt>
                <c:pt idx="2">
                  <c:v>2547</c:v>
                </c:pt>
                <c:pt idx="3">
                  <c:v>3384</c:v>
                </c:pt>
                <c:pt idx="4">
                  <c:v>4201</c:v>
                </c:pt>
                <c:pt idx="5">
                  <c:v>4962</c:v>
                </c:pt>
                <c:pt idx="6">
                  <c:v>5753</c:v>
                </c:pt>
                <c:pt idx="7">
                  <c:v>6485</c:v>
                </c:pt>
                <c:pt idx="8">
                  <c:v>7257</c:v>
                </c:pt>
                <c:pt idx="9">
                  <c:v>8021</c:v>
                </c:pt>
                <c:pt idx="10">
                  <c:v>8726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9B-4744-8EE4-E324EDFA4F26}"/>
            </c:ext>
          </c:extLst>
        </c:ser>
        <c:ser>
          <c:idx val="1"/>
          <c:order val="1"/>
          <c:tx>
            <c:strRef>
              <c:f>'matched x1950'!$H$4</c:f>
              <c:strCache>
                <c:ptCount val="1"/>
                <c:pt idx="0">
                  <c:v>cum v1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'matched x1950'!$H$6:$H$16</c:f>
              <c:numCache>
                <c:formatCode>General</c:formatCode>
                <c:ptCount val="11"/>
                <c:pt idx="0">
                  <c:v>267</c:v>
                </c:pt>
                <c:pt idx="1">
                  <c:v>540</c:v>
                </c:pt>
                <c:pt idx="2">
                  <c:v>762</c:v>
                </c:pt>
                <c:pt idx="3">
                  <c:v>999</c:v>
                </c:pt>
                <c:pt idx="4">
                  <c:v>1243</c:v>
                </c:pt>
                <c:pt idx="5">
                  <c:v>1484</c:v>
                </c:pt>
                <c:pt idx="6">
                  <c:v>1739</c:v>
                </c:pt>
                <c:pt idx="7">
                  <c:v>1987</c:v>
                </c:pt>
                <c:pt idx="8">
                  <c:v>2239</c:v>
                </c:pt>
                <c:pt idx="9">
                  <c:v>2469</c:v>
                </c:pt>
                <c:pt idx="10">
                  <c:v>2721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9B-4744-8EE4-E324EDFA4F26}"/>
            </c:ext>
          </c:extLst>
        </c:ser>
        <c:ser>
          <c:idx val="2"/>
          <c:order val="2"/>
          <c:tx>
            <c:strRef>
              <c:f>'matched x1950'!$I$4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'matched x1950'!$I$6:$I$16</c:f>
              <c:numCache>
                <c:formatCode>General</c:formatCode>
                <c:ptCount val="11"/>
                <c:pt idx="0">
                  <c:v>671</c:v>
                </c:pt>
                <c:pt idx="1">
                  <c:v>1377</c:v>
                </c:pt>
                <c:pt idx="2">
                  <c:v>2056</c:v>
                </c:pt>
                <c:pt idx="3">
                  <c:v>2742</c:v>
                </c:pt>
                <c:pt idx="4">
                  <c:v>3556</c:v>
                </c:pt>
                <c:pt idx="5">
                  <c:v>4298</c:v>
                </c:pt>
                <c:pt idx="6">
                  <c:v>5165</c:v>
                </c:pt>
                <c:pt idx="7">
                  <c:v>5896</c:v>
                </c:pt>
                <c:pt idx="8">
                  <c:v>6684</c:v>
                </c:pt>
                <c:pt idx="9">
                  <c:v>7467</c:v>
                </c:pt>
                <c:pt idx="10">
                  <c:v>8270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9B-4744-8EE4-E324EDFA4F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26735"/>
        <c:axId val="21224335"/>
      </c:lineChart>
      <c:catAx>
        <c:axId val="212267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4335"/>
        <c:crosses val="autoZero"/>
        <c:auto val="1"/>
        <c:lblAlgn val="ctr"/>
        <c:lblOffset val="100"/>
        <c:noMultiLvlLbl val="0"/>
      </c:catAx>
      <c:valAx>
        <c:axId val="21224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6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[KCORv2.xlsx]matched Under 75 no blank DOB!PivotTable4</c:name>
    <c:fmtId val="1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'matched Under 75 no blank DOB'!$B$5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'matched Under 75 no blank DOB'!$A$6:$A$246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Under 75 no blank DOB'!$B$6:$B$246</c:f>
              <c:numCache>
                <c:formatCode>General</c:formatCode>
                <c:ptCount val="241"/>
                <c:pt idx="0">
                  <c:v>329</c:v>
                </c:pt>
                <c:pt idx="1">
                  <c:v>300</c:v>
                </c:pt>
                <c:pt idx="2">
                  <c:v>317</c:v>
                </c:pt>
                <c:pt idx="3">
                  <c:v>385</c:v>
                </c:pt>
                <c:pt idx="4">
                  <c:v>435</c:v>
                </c:pt>
                <c:pt idx="5">
                  <c:v>448</c:v>
                </c:pt>
                <c:pt idx="6">
                  <c:v>437</c:v>
                </c:pt>
                <c:pt idx="7">
                  <c:v>471</c:v>
                </c:pt>
                <c:pt idx="8">
                  <c:v>530</c:v>
                </c:pt>
                <c:pt idx="9">
                  <c:v>502</c:v>
                </c:pt>
                <c:pt idx="10">
                  <c:v>545</c:v>
                </c:pt>
                <c:pt idx="11">
                  <c:v>466</c:v>
                </c:pt>
                <c:pt idx="12">
                  <c:v>526</c:v>
                </c:pt>
                <c:pt idx="13">
                  <c:v>533</c:v>
                </c:pt>
                <c:pt idx="14">
                  <c:v>502</c:v>
                </c:pt>
                <c:pt idx="15">
                  <c:v>519</c:v>
                </c:pt>
                <c:pt idx="16">
                  <c:v>531</c:v>
                </c:pt>
                <c:pt idx="17">
                  <c:v>489</c:v>
                </c:pt>
                <c:pt idx="18">
                  <c:v>476</c:v>
                </c:pt>
                <c:pt idx="19">
                  <c:v>479</c:v>
                </c:pt>
                <c:pt idx="20">
                  <c:v>532</c:v>
                </c:pt>
                <c:pt idx="21">
                  <c:v>536</c:v>
                </c:pt>
                <c:pt idx="22">
                  <c:v>528</c:v>
                </c:pt>
                <c:pt idx="23">
                  <c:v>559</c:v>
                </c:pt>
                <c:pt idx="24">
                  <c:v>510</c:v>
                </c:pt>
                <c:pt idx="25">
                  <c:v>500</c:v>
                </c:pt>
                <c:pt idx="26">
                  <c:v>524</c:v>
                </c:pt>
                <c:pt idx="27">
                  <c:v>534</c:v>
                </c:pt>
                <c:pt idx="28">
                  <c:v>541</c:v>
                </c:pt>
                <c:pt idx="29">
                  <c:v>582</c:v>
                </c:pt>
                <c:pt idx="30">
                  <c:v>642</c:v>
                </c:pt>
                <c:pt idx="31">
                  <c:v>753</c:v>
                </c:pt>
                <c:pt idx="32">
                  <c:v>818</c:v>
                </c:pt>
                <c:pt idx="33">
                  <c:v>1016</c:v>
                </c:pt>
                <c:pt idx="34">
                  <c:v>1240</c:v>
                </c:pt>
                <c:pt idx="35">
                  <c:v>1190</c:v>
                </c:pt>
                <c:pt idx="36">
                  <c:v>1157</c:v>
                </c:pt>
                <c:pt idx="37">
                  <c:v>1078</c:v>
                </c:pt>
                <c:pt idx="38">
                  <c:v>1001</c:v>
                </c:pt>
                <c:pt idx="39">
                  <c:v>1033</c:v>
                </c:pt>
                <c:pt idx="40">
                  <c:v>939</c:v>
                </c:pt>
                <c:pt idx="41">
                  <c:v>1014</c:v>
                </c:pt>
                <c:pt idx="42">
                  <c:v>1049</c:v>
                </c:pt>
                <c:pt idx="43">
                  <c:v>1114</c:v>
                </c:pt>
                <c:pt idx="44">
                  <c:v>1297</c:v>
                </c:pt>
                <c:pt idx="45">
                  <c:v>1303</c:v>
                </c:pt>
                <c:pt idx="46">
                  <c:v>1259</c:v>
                </c:pt>
                <c:pt idx="47">
                  <c:v>1178</c:v>
                </c:pt>
                <c:pt idx="48">
                  <c:v>1170</c:v>
                </c:pt>
                <c:pt idx="49">
                  <c:v>1235</c:v>
                </c:pt>
                <c:pt idx="50">
                  <c:v>1354</c:v>
                </c:pt>
                <c:pt idx="51">
                  <c:v>1419</c:v>
                </c:pt>
                <c:pt idx="52">
                  <c:v>1561</c:v>
                </c:pt>
                <c:pt idx="53">
                  <c:v>1671</c:v>
                </c:pt>
                <c:pt idx="54">
                  <c:v>1566</c:v>
                </c:pt>
                <c:pt idx="55">
                  <c:v>1466</c:v>
                </c:pt>
                <c:pt idx="56">
                  <c:v>1407</c:v>
                </c:pt>
                <c:pt idx="57">
                  <c:v>1212</c:v>
                </c:pt>
                <c:pt idx="58">
                  <c:v>1044</c:v>
                </c:pt>
                <c:pt idx="59">
                  <c:v>921</c:v>
                </c:pt>
                <c:pt idx="60">
                  <c:v>932</c:v>
                </c:pt>
                <c:pt idx="61">
                  <c:v>807</c:v>
                </c:pt>
                <c:pt idx="62">
                  <c:v>735</c:v>
                </c:pt>
                <c:pt idx="63">
                  <c:v>604</c:v>
                </c:pt>
                <c:pt idx="64">
                  <c:v>542</c:v>
                </c:pt>
                <c:pt idx="65">
                  <c:v>582</c:v>
                </c:pt>
                <c:pt idx="66">
                  <c:v>503</c:v>
                </c:pt>
                <c:pt idx="67">
                  <c:v>491</c:v>
                </c:pt>
                <c:pt idx="68">
                  <c:v>427</c:v>
                </c:pt>
                <c:pt idx="69">
                  <c:v>448</c:v>
                </c:pt>
                <c:pt idx="70">
                  <c:v>432</c:v>
                </c:pt>
                <c:pt idx="71">
                  <c:v>414</c:v>
                </c:pt>
                <c:pt idx="72">
                  <c:v>437</c:v>
                </c:pt>
                <c:pt idx="73">
                  <c:v>419</c:v>
                </c:pt>
                <c:pt idx="74">
                  <c:v>361</c:v>
                </c:pt>
                <c:pt idx="75">
                  <c:v>432</c:v>
                </c:pt>
                <c:pt idx="76">
                  <c:v>452</c:v>
                </c:pt>
                <c:pt idx="77">
                  <c:v>395</c:v>
                </c:pt>
                <c:pt idx="78">
                  <c:v>387</c:v>
                </c:pt>
                <c:pt idx="79">
                  <c:v>367</c:v>
                </c:pt>
                <c:pt idx="80">
                  <c:v>423</c:v>
                </c:pt>
                <c:pt idx="81">
                  <c:v>414</c:v>
                </c:pt>
                <c:pt idx="82">
                  <c:v>392</c:v>
                </c:pt>
                <c:pt idx="83">
                  <c:v>391</c:v>
                </c:pt>
                <c:pt idx="84">
                  <c:v>417</c:v>
                </c:pt>
                <c:pt idx="85">
                  <c:v>465</c:v>
                </c:pt>
                <c:pt idx="86">
                  <c:v>494</c:v>
                </c:pt>
                <c:pt idx="87">
                  <c:v>522</c:v>
                </c:pt>
                <c:pt idx="88">
                  <c:v>641</c:v>
                </c:pt>
                <c:pt idx="89">
                  <c:v>679</c:v>
                </c:pt>
                <c:pt idx="90">
                  <c:v>706</c:v>
                </c:pt>
                <c:pt idx="91">
                  <c:v>760</c:v>
                </c:pt>
                <c:pt idx="92">
                  <c:v>772</c:v>
                </c:pt>
                <c:pt idx="93">
                  <c:v>720</c:v>
                </c:pt>
                <c:pt idx="94">
                  <c:v>692</c:v>
                </c:pt>
                <c:pt idx="95">
                  <c:v>693</c:v>
                </c:pt>
                <c:pt idx="96">
                  <c:v>593</c:v>
                </c:pt>
                <c:pt idx="97">
                  <c:v>590</c:v>
                </c:pt>
                <c:pt idx="98">
                  <c:v>500</c:v>
                </c:pt>
                <c:pt idx="99">
                  <c:v>502</c:v>
                </c:pt>
                <c:pt idx="100">
                  <c:v>531</c:v>
                </c:pt>
                <c:pt idx="101">
                  <c:v>530</c:v>
                </c:pt>
                <c:pt idx="102">
                  <c:v>506</c:v>
                </c:pt>
                <c:pt idx="103">
                  <c:v>495</c:v>
                </c:pt>
                <c:pt idx="104">
                  <c:v>508</c:v>
                </c:pt>
                <c:pt idx="105">
                  <c:v>478</c:v>
                </c:pt>
                <c:pt idx="106">
                  <c:v>452</c:v>
                </c:pt>
                <c:pt idx="107">
                  <c:v>456</c:v>
                </c:pt>
                <c:pt idx="108">
                  <c:v>486</c:v>
                </c:pt>
                <c:pt idx="109">
                  <c:v>442</c:v>
                </c:pt>
                <c:pt idx="110">
                  <c:v>421</c:v>
                </c:pt>
                <c:pt idx="111">
                  <c:v>387</c:v>
                </c:pt>
                <c:pt idx="112">
                  <c:v>435</c:v>
                </c:pt>
                <c:pt idx="113">
                  <c:v>431</c:v>
                </c:pt>
                <c:pt idx="114">
                  <c:v>427</c:v>
                </c:pt>
                <c:pt idx="115">
                  <c:v>383</c:v>
                </c:pt>
                <c:pt idx="116">
                  <c:v>339</c:v>
                </c:pt>
                <c:pt idx="117">
                  <c:v>360</c:v>
                </c:pt>
                <c:pt idx="118">
                  <c:v>396</c:v>
                </c:pt>
                <c:pt idx="119">
                  <c:v>362</c:v>
                </c:pt>
                <c:pt idx="120">
                  <c:v>342</c:v>
                </c:pt>
                <c:pt idx="121">
                  <c:v>400</c:v>
                </c:pt>
                <c:pt idx="122">
                  <c:v>340</c:v>
                </c:pt>
                <c:pt idx="123">
                  <c:v>361</c:v>
                </c:pt>
                <c:pt idx="124">
                  <c:v>393</c:v>
                </c:pt>
                <c:pt idx="125">
                  <c:v>396</c:v>
                </c:pt>
                <c:pt idx="126">
                  <c:v>376</c:v>
                </c:pt>
                <c:pt idx="127">
                  <c:v>422</c:v>
                </c:pt>
                <c:pt idx="128">
                  <c:v>379</c:v>
                </c:pt>
                <c:pt idx="129">
                  <c:v>387</c:v>
                </c:pt>
                <c:pt idx="130">
                  <c:v>356</c:v>
                </c:pt>
                <c:pt idx="131">
                  <c:v>404</c:v>
                </c:pt>
                <c:pt idx="132">
                  <c:v>397</c:v>
                </c:pt>
                <c:pt idx="133">
                  <c:v>420</c:v>
                </c:pt>
                <c:pt idx="134">
                  <c:v>446</c:v>
                </c:pt>
                <c:pt idx="135">
                  <c:v>434</c:v>
                </c:pt>
                <c:pt idx="136">
                  <c:v>444</c:v>
                </c:pt>
                <c:pt idx="137">
                  <c:v>391</c:v>
                </c:pt>
                <c:pt idx="138">
                  <c:v>409</c:v>
                </c:pt>
                <c:pt idx="139">
                  <c:v>371</c:v>
                </c:pt>
                <c:pt idx="140">
                  <c:v>386</c:v>
                </c:pt>
                <c:pt idx="141">
                  <c:v>391</c:v>
                </c:pt>
                <c:pt idx="142">
                  <c:v>411</c:v>
                </c:pt>
                <c:pt idx="143">
                  <c:v>432</c:v>
                </c:pt>
                <c:pt idx="144">
                  <c:v>423</c:v>
                </c:pt>
                <c:pt idx="145">
                  <c:v>452</c:v>
                </c:pt>
                <c:pt idx="146">
                  <c:v>491</c:v>
                </c:pt>
                <c:pt idx="147">
                  <c:v>541</c:v>
                </c:pt>
                <c:pt idx="148">
                  <c:v>472</c:v>
                </c:pt>
                <c:pt idx="149">
                  <c:v>443</c:v>
                </c:pt>
                <c:pt idx="150">
                  <c:v>402</c:v>
                </c:pt>
                <c:pt idx="151">
                  <c:v>408</c:v>
                </c:pt>
                <c:pt idx="152">
                  <c:v>402</c:v>
                </c:pt>
                <c:pt idx="153">
                  <c:v>397</c:v>
                </c:pt>
                <c:pt idx="154">
                  <c:v>379</c:v>
                </c:pt>
                <c:pt idx="155">
                  <c:v>402</c:v>
                </c:pt>
                <c:pt idx="156">
                  <c:v>372</c:v>
                </c:pt>
                <c:pt idx="157">
                  <c:v>384</c:v>
                </c:pt>
                <c:pt idx="158">
                  <c:v>407</c:v>
                </c:pt>
                <c:pt idx="159">
                  <c:v>377</c:v>
                </c:pt>
                <c:pt idx="160">
                  <c:v>358</c:v>
                </c:pt>
                <c:pt idx="161">
                  <c:v>379</c:v>
                </c:pt>
                <c:pt idx="162">
                  <c:v>368</c:v>
                </c:pt>
                <c:pt idx="163">
                  <c:v>347</c:v>
                </c:pt>
                <c:pt idx="164">
                  <c:v>356</c:v>
                </c:pt>
                <c:pt idx="165">
                  <c:v>406</c:v>
                </c:pt>
                <c:pt idx="166">
                  <c:v>338</c:v>
                </c:pt>
                <c:pt idx="167">
                  <c:v>346</c:v>
                </c:pt>
                <c:pt idx="168">
                  <c:v>348</c:v>
                </c:pt>
                <c:pt idx="169">
                  <c:v>327</c:v>
                </c:pt>
                <c:pt idx="170">
                  <c:v>339</c:v>
                </c:pt>
                <c:pt idx="171">
                  <c:v>354</c:v>
                </c:pt>
                <c:pt idx="172">
                  <c:v>367</c:v>
                </c:pt>
                <c:pt idx="173">
                  <c:v>340</c:v>
                </c:pt>
                <c:pt idx="174">
                  <c:v>352</c:v>
                </c:pt>
                <c:pt idx="175">
                  <c:v>358</c:v>
                </c:pt>
                <c:pt idx="176">
                  <c:v>335</c:v>
                </c:pt>
                <c:pt idx="177">
                  <c:v>313</c:v>
                </c:pt>
                <c:pt idx="178">
                  <c:v>323</c:v>
                </c:pt>
                <c:pt idx="179">
                  <c:v>343</c:v>
                </c:pt>
                <c:pt idx="180">
                  <c:v>384</c:v>
                </c:pt>
                <c:pt idx="181">
                  <c:v>358</c:v>
                </c:pt>
                <c:pt idx="182">
                  <c:v>336</c:v>
                </c:pt>
                <c:pt idx="183">
                  <c:v>346</c:v>
                </c:pt>
                <c:pt idx="184">
                  <c:v>344</c:v>
                </c:pt>
                <c:pt idx="185">
                  <c:v>339</c:v>
                </c:pt>
                <c:pt idx="186">
                  <c:v>346</c:v>
                </c:pt>
                <c:pt idx="187">
                  <c:v>367</c:v>
                </c:pt>
                <c:pt idx="188">
                  <c:v>361</c:v>
                </c:pt>
                <c:pt idx="189">
                  <c:v>353</c:v>
                </c:pt>
                <c:pt idx="190">
                  <c:v>377</c:v>
                </c:pt>
                <c:pt idx="191">
                  <c:v>359</c:v>
                </c:pt>
                <c:pt idx="192">
                  <c:v>404</c:v>
                </c:pt>
                <c:pt idx="193">
                  <c:v>361</c:v>
                </c:pt>
                <c:pt idx="194">
                  <c:v>383</c:v>
                </c:pt>
                <c:pt idx="195">
                  <c:v>401</c:v>
                </c:pt>
                <c:pt idx="196">
                  <c:v>411</c:v>
                </c:pt>
                <c:pt idx="197">
                  <c:v>363</c:v>
                </c:pt>
                <c:pt idx="198">
                  <c:v>429</c:v>
                </c:pt>
                <c:pt idx="199">
                  <c:v>402</c:v>
                </c:pt>
                <c:pt idx="200">
                  <c:v>430</c:v>
                </c:pt>
                <c:pt idx="201">
                  <c:v>391</c:v>
                </c:pt>
                <c:pt idx="202">
                  <c:v>397</c:v>
                </c:pt>
                <c:pt idx="203">
                  <c:v>426</c:v>
                </c:pt>
                <c:pt idx="204">
                  <c:v>395</c:v>
                </c:pt>
                <c:pt idx="205">
                  <c:v>437</c:v>
                </c:pt>
                <c:pt idx="206">
                  <c:v>375</c:v>
                </c:pt>
                <c:pt idx="207">
                  <c:v>343</c:v>
                </c:pt>
                <c:pt idx="208">
                  <c:v>327</c:v>
                </c:pt>
                <c:pt idx="209">
                  <c:v>383</c:v>
                </c:pt>
                <c:pt idx="210">
                  <c:v>334</c:v>
                </c:pt>
                <c:pt idx="211">
                  <c:v>355</c:v>
                </c:pt>
                <c:pt idx="212">
                  <c:v>348</c:v>
                </c:pt>
                <c:pt idx="213">
                  <c:v>322</c:v>
                </c:pt>
                <c:pt idx="214">
                  <c:v>340</c:v>
                </c:pt>
                <c:pt idx="215">
                  <c:v>334</c:v>
                </c:pt>
                <c:pt idx="216">
                  <c:v>297</c:v>
                </c:pt>
                <c:pt idx="217">
                  <c:v>320</c:v>
                </c:pt>
                <c:pt idx="218">
                  <c:v>287</c:v>
                </c:pt>
                <c:pt idx="219">
                  <c:v>308</c:v>
                </c:pt>
                <c:pt idx="220">
                  <c:v>314</c:v>
                </c:pt>
                <c:pt idx="221">
                  <c:v>348</c:v>
                </c:pt>
                <c:pt idx="222">
                  <c:v>308</c:v>
                </c:pt>
                <c:pt idx="223">
                  <c:v>305</c:v>
                </c:pt>
                <c:pt idx="224">
                  <c:v>340</c:v>
                </c:pt>
                <c:pt idx="225">
                  <c:v>316</c:v>
                </c:pt>
                <c:pt idx="226">
                  <c:v>298</c:v>
                </c:pt>
                <c:pt idx="227">
                  <c:v>317</c:v>
                </c:pt>
                <c:pt idx="228">
                  <c:v>273</c:v>
                </c:pt>
                <c:pt idx="229">
                  <c:v>302</c:v>
                </c:pt>
                <c:pt idx="230">
                  <c:v>303</c:v>
                </c:pt>
                <c:pt idx="231">
                  <c:v>282</c:v>
                </c:pt>
                <c:pt idx="232">
                  <c:v>249</c:v>
                </c:pt>
                <c:pt idx="233">
                  <c:v>251</c:v>
                </c:pt>
                <c:pt idx="234">
                  <c:v>245</c:v>
                </c:pt>
                <c:pt idx="235">
                  <c:v>145</c:v>
                </c:pt>
                <c:pt idx="236">
                  <c:v>152</c:v>
                </c:pt>
                <c:pt idx="237">
                  <c:v>111</c:v>
                </c:pt>
                <c:pt idx="238">
                  <c:v>108</c:v>
                </c:pt>
                <c:pt idx="239">
                  <c:v>51</c:v>
                </c:pt>
                <c:pt idx="240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37-4743-B97A-E4F1FCB9B402}"/>
            </c:ext>
          </c:extLst>
        </c:ser>
        <c:ser>
          <c:idx val="1"/>
          <c:order val="1"/>
          <c:tx>
            <c:strRef>
              <c:f>'matched Under 75 no blank DOB'!$C$5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'matched Under 75 no blank DOB'!$A$6:$A$246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Under 75 no blank DOB'!$C$6:$C$246</c:f>
              <c:numCache>
                <c:formatCode>General</c:formatCode>
                <c:ptCount val="241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2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3</c:v>
                </c:pt>
                <c:pt idx="44">
                  <c:v>3</c:v>
                </c:pt>
                <c:pt idx="45">
                  <c:v>8</c:v>
                </c:pt>
                <c:pt idx="46">
                  <c:v>13</c:v>
                </c:pt>
                <c:pt idx="47">
                  <c:v>31</c:v>
                </c:pt>
                <c:pt idx="48">
                  <c:v>25</c:v>
                </c:pt>
                <c:pt idx="49">
                  <c:v>25</c:v>
                </c:pt>
                <c:pt idx="50">
                  <c:v>31</c:v>
                </c:pt>
                <c:pt idx="51">
                  <c:v>22</c:v>
                </c:pt>
                <c:pt idx="52">
                  <c:v>23</c:v>
                </c:pt>
                <c:pt idx="53">
                  <c:v>51</c:v>
                </c:pt>
                <c:pt idx="54">
                  <c:v>59</c:v>
                </c:pt>
                <c:pt idx="55">
                  <c:v>78</c:v>
                </c:pt>
                <c:pt idx="56">
                  <c:v>101</c:v>
                </c:pt>
                <c:pt idx="57">
                  <c:v>98</c:v>
                </c:pt>
                <c:pt idx="58">
                  <c:v>101</c:v>
                </c:pt>
                <c:pt idx="59">
                  <c:v>113</c:v>
                </c:pt>
                <c:pt idx="60">
                  <c:v>118</c:v>
                </c:pt>
                <c:pt idx="61">
                  <c:v>149</c:v>
                </c:pt>
                <c:pt idx="62">
                  <c:v>176</c:v>
                </c:pt>
                <c:pt idx="63">
                  <c:v>161</c:v>
                </c:pt>
                <c:pt idx="64">
                  <c:v>146</c:v>
                </c:pt>
                <c:pt idx="65">
                  <c:v>166</c:v>
                </c:pt>
                <c:pt idx="66">
                  <c:v>184</c:v>
                </c:pt>
                <c:pt idx="67">
                  <c:v>183</c:v>
                </c:pt>
                <c:pt idx="68">
                  <c:v>169</c:v>
                </c:pt>
                <c:pt idx="69">
                  <c:v>138</c:v>
                </c:pt>
                <c:pt idx="70">
                  <c:v>173</c:v>
                </c:pt>
                <c:pt idx="71">
                  <c:v>159</c:v>
                </c:pt>
                <c:pt idx="72">
                  <c:v>157</c:v>
                </c:pt>
                <c:pt idx="73">
                  <c:v>166</c:v>
                </c:pt>
                <c:pt idx="74">
                  <c:v>164</c:v>
                </c:pt>
                <c:pt idx="75">
                  <c:v>159</c:v>
                </c:pt>
                <c:pt idx="76">
                  <c:v>163</c:v>
                </c:pt>
                <c:pt idx="77">
                  <c:v>179</c:v>
                </c:pt>
                <c:pt idx="78">
                  <c:v>165</c:v>
                </c:pt>
                <c:pt idx="79">
                  <c:v>199</c:v>
                </c:pt>
                <c:pt idx="80">
                  <c:v>174</c:v>
                </c:pt>
                <c:pt idx="81">
                  <c:v>177</c:v>
                </c:pt>
                <c:pt idx="82">
                  <c:v>174</c:v>
                </c:pt>
                <c:pt idx="83">
                  <c:v>200</c:v>
                </c:pt>
                <c:pt idx="84">
                  <c:v>179</c:v>
                </c:pt>
                <c:pt idx="85">
                  <c:v>188</c:v>
                </c:pt>
                <c:pt idx="86">
                  <c:v>192</c:v>
                </c:pt>
                <c:pt idx="87">
                  <c:v>197</c:v>
                </c:pt>
                <c:pt idx="88">
                  <c:v>228</c:v>
                </c:pt>
                <c:pt idx="89">
                  <c:v>219</c:v>
                </c:pt>
                <c:pt idx="90">
                  <c:v>256</c:v>
                </c:pt>
                <c:pt idx="91">
                  <c:v>238</c:v>
                </c:pt>
                <c:pt idx="92">
                  <c:v>259</c:v>
                </c:pt>
                <c:pt idx="93">
                  <c:v>234</c:v>
                </c:pt>
                <c:pt idx="94">
                  <c:v>234</c:v>
                </c:pt>
                <c:pt idx="95">
                  <c:v>223</c:v>
                </c:pt>
                <c:pt idx="96">
                  <c:v>201</c:v>
                </c:pt>
                <c:pt idx="97">
                  <c:v>209</c:v>
                </c:pt>
                <c:pt idx="98">
                  <c:v>202</c:v>
                </c:pt>
                <c:pt idx="99">
                  <c:v>194</c:v>
                </c:pt>
                <c:pt idx="100">
                  <c:v>221</c:v>
                </c:pt>
                <c:pt idx="101">
                  <c:v>220</c:v>
                </c:pt>
                <c:pt idx="102">
                  <c:v>198</c:v>
                </c:pt>
                <c:pt idx="103">
                  <c:v>195</c:v>
                </c:pt>
                <c:pt idx="104">
                  <c:v>193</c:v>
                </c:pt>
                <c:pt idx="105">
                  <c:v>221</c:v>
                </c:pt>
                <c:pt idx="106">
                  <c:v>202</c:v>
                </c:pt>
                <c:pt idx="107">
                  <c:v>224</c:v>
                </c:pt>
                <c:pt idx="108">
                  <c:v>221</c:v>
                </c:pt>
                <c:pt idx="109">
                  <c:v>228</c:v>
                </c:pt>
                <c:pt idx="110">
                  <c:v>222</c:v>
                </c:pt>
                <c:pt idx="111">
                  <c:v>203</c:v>
                </c:pt>
                <c:pt idx="112">
                  <c:v>210</c:v>
                </c:pt>
                <c:pt idx="113">
                  <c:v>217</c:v>
                </c:pt>
                <c:pt idx="114">
                  <c:v>216</c:v>
                </c:pt>
                <c:pt idx="115">
                  <c:v>214</c:v>
                </c:pt>
                <c:pt idx="116">
                  <c:v>197</c:v>
                </c:pt>
                <c:pt idx="117">
                  <c:v>190</c:v>
                </c:pt>
                <c:pt idx="118">
                  <c:v>215</c:v>
                </c:pt>
                <c:pt idx="119">
                  <c:v>184</c:v>
                </c:pt>
                <c:pt idx="120">
                  <c:v>188</c:v>
                </c:pt>
                <c:pt idx="121">
                  <c:v>220</c:v>
                </c:pt>
                <c:pt idx="122">
                  <c:v>193</c:v>
                </c:pt>
                <c:pt idx="123">
                  <c:v>170</c:v>
                </c:pt>
                <c:pt idx="124">
                  <c:v>223</c:v>
                </c:pt>
                <c:pt idx="125">
                  <c:v>207</c:v>
                </c:pt>
                <c:pt idx="126">
                  <c:v>223</c:v>
                </c:pt>
                <c:pt idx="127">
                  <c:v>217</c:v>
                </c:pt>
                <c:pt idx="128">
                  <c:v>191</c:v>
                </c:pt>
                <c:pt idx="129">
                  <c:v>191</c:v>
                </c:pt>
                <c:pt idx="130">
                  <c:v>224</c:v>
                </c:pt>
                <c:pt idx="131">
                  <c:v>176</c:v>
                </c:pt>
                <c:pt idx="132">
                  <c:v>209</c:v>
                </c:pt>
                <c:pt idx="133">
                  <c:v>237</c:v>
                </c:pt>
                <c:pt idx="134">
                  <c:v>212</c:v>
                </c:pt>
                <c:pt idx="135">
                  <c:v>235</c:v>
                </c:pt>
                <c:pt idx="136">
                  <c:v>231</c:v>
                </c:pt>
                <c:pt idx="137">
                  <c:v>196</c:v>
                </c:pt>
                <c:pt idx="138">
                  <c:v>197</c:v>
                </c:pt>
                <c:pt idx="139">
                  <c:v>200</c:v>
                </c:pt>
                <c:pt idx="140">
                  <c:v>244</c:v>
                </c:pt>
                <c:pt idx="141">
                  <c:v>226</c:v>
                </c:pt>
                <c:pt idx="142">
                  <c:v>229</c:v>
                </c:pt>
                <c:pt idx="143">
                  <c:v>223</c:v>
                </c:pt>
                <c:pt idx="144">
                  <c:v>235</c:v>
                </c:pt>
                <c:pt idx="145">
                  <c:v>288</c:v>
                </c:pt>
                <c:pt idx="146">
                  <c:v>262</c:v>
                </c:pt>
                <c:pt idx="147">
                  <c:v>309</c:v>
                </c:pt>
                <c:pt idx="148">
                  <c:v>272</c:v>
                </c:pt>
                <c:pt idx="149">
                  <c:v>262</c:v>
                </c:pt>
                <c:pt idx="150">
                  <c:v>247</c:v>
                </c:pt>
                <c:pt idx="151">
                  <c:v>237</c:v>
                </c:pt>
                <c:pt idx="152">
                  <c:v>223</c:v>
                </c:pt>
                <c:pt idx="153">
                  <c:v>246</c:v>
                </c:pt>
                <c:pt idx="154">
                  <c:v>257</c:v>
                </c:pt>
                <c:pt idx="155">
                  <c:v>236</c:v>
                </c:pt>
                <c:pt idx="156">
                  <c:v>228</c:v>
                </c:pt>
                <c:pt idx="157">
                  <c:v>264</c:v>
                </c:pt>
                <c:pt idx="158">
                  <c:v>202</c:v>
                </c:pt>
                <c:pt idx="159">
                  <c:v>228</c:v>
                </c:pt>
                <c:pt idx="160">
                  <c:v>197</c:v>
                </c:pt>
                <c:pt idx="161">
                  <c:v>217</c:v>
                </c:pt>
                <c:pt idx="162">
                  <c:v>253</c:v>
                </c:pt>
                <c:pt idx="163">
                  <c:v>229</c:v>
                </c:pt>
                <c:pt idx="164">
                  <c:v>218</c:v>
                </c:pt>
                <c:pt idx="165">
                  <c:v>216</c:v>
                </c:pt>
                <c:pt idx="166">
                  <c:v>222</c:v>
                </c:pt>
                <c:pt idx="167">
                  <c:v>193</c:v>
                </c:pt>
                <c:pt idx="168">
                  <c:v>231</c:v>
                </c:pt>
                <c:pt idx="169">
                  <c:v>220</c:v>
                </c:pt>
                <c:pt idx="170">
                  <c:v>196</c:v>
                </c:pt>
                <c:pt idx="171">
                  <c:v>218</c:v>
                </c:pt>
                <c:pt idx="172">
                  <c:v>227</c:v>
                </c:pt>
                <c:pt idx="173">
                  <c:v>205</c:v>
                </c:pt>
                <c:pt idx="174">
                  <c:v>238</c:v>
                </c:pt>
                <c:pt idx="175">
                  <c:v>213</c:v>
                </c:pt>
                <c:pt idx="176">
                  <c:v>215</c:v>
                </c:pt>
                <c:pt idx="177">
                  <c:v>242</c:v>
                </c:pt>
                <c:pt idx="178">
                  <c:v>210</c:v>
                </c:pt>
                <c:pt idx="179">
                  <c:v>253</c:v>
                </c:pt>
                <c:pt idx="180">
                  <c:v>218</c:v>
                </c:pt>
                <c:pt idx="181">
                  <c:v>251</c:v>
                </c:pt>
                <c:pt idx="182">
                  <c:v>202</c:v>
                </c:pt>
                <c:pt idx="183">
                  <c:v>222</c:v>
                </c:pt>
                <c:pt idx="184">
                  <c:v>208</c:v>
                </c:pt>
                <c:pt idx="185">
                  <c:v>222</c:v>
                </c:pt>
                <c:pt idx="186">
                  <c:v>199</c:v>
                </c:pt>
                <c:pt idx="187">
                  <c:v>234</c:v>
                </c:pt>
                <c:pt idx="188">
                  <c:v>294</c:v>
                </c:pt>
                <c:pt idx="189">
                  <c:v>258</c:v>
                </c:pt>
                <c:pt idx="190">
                  <c:v>256</c:v>
                </c:pt>
                <c:pt idx="191">
                  <c:v>240</c:v>
                </c:pt>
                <c:pt idx="192">
                  <c:v>237</c:v>
                </c:pt>
                <c:pt idx="193">
                  <c:v>248</c:v>
                </c:pt>
                <c:pt idx="194">
                  <c:v>263</c:v>
                </c:pt>
                <c:pt idx="195">
                  <c:v>260</c:v>
                </c:pt>
                <c:pt idx="196">
                  <c:v>293</c:v>
                </c:pt>
                <c:pt idx="197">
                  <c:v>244</c:v>
                </c:pt>
                <c:pt idx="198">
                  <c:v>264</c:v>
                </c:pt>
                <c:pt idx="199">
                  <c:v>264</c:v>
                </c:pt>
                <c:pt idx="200">
                  <c:v>239</c:v>
                </c:pt>
                <c:pt idx="201">
                  <c:v>247</c:v>
                </c:pt>
                <c:pt idx="202">
                  <c:v>270</c:v>
                </c:pt>
                <c:pt idx="203">
                  <c:v>266</c:v>
                </c:pt>
                <c:pt idx="204">
                  <c:v>268</c:v>
                </c:pt>
                <c:pt idx="205">
                  <c:v>296</c:v>
                </c:pt>
                <c:pt idx="206">
                  <c:v>224</c:v>
                </c:pt>
                <c:pt idx="207">
                  <c:v>272</c:v>
                </c:pt>
                <c:pt idx="208">
                  <c:v>236</c:v>
                </c:pt>
                <c:pt idx="209">
                  <c:v>193</c:v>
                </c:pt>
                <c:pt idx="210">
                  <c:v>217</c:v>
                </c:pt>
                <c:pt idx="211">
                  <c:v>219</c:v>
                </c:pt>
                <c:pt idx="212">
                  <c:v>241</c:v>
                </c:pt>
                <c:pt idx="213">
                  <c:v>220</c:v>
                </c:pt>
                <c:pt idx="214">
                  <c:v>197</c:v>
                </c:pt>
                <c:pt idx="215">
                  <c:v>200</c:v>
                </c:pt>
                <c:pt idx="216">
                  <c:v>210</c:v>
                </c:pt>
                <c:pt idx="217">
                  <c:v>221</c:v>
                </c:pt>
                <c:pt idx="218">
                  <c:v>221</c:v>
                </c:pt>
                <c:pt idx="219">
                  <c:v>218</c:v>
                </c:pt>
                <c:pt idx="220">
                  <c:v>255</c:v>
                </c:pt>
                <c:pt idx="221">
                  <c:v>220</c:v>
                </c:pt>
                <c:pt idx="222">
                  <c:v>208</c:v>
                </c:pt>
                <c:pt idx="223">
                  <c:v>199</c:v>
                </c:pt>
                <c:pt idx="224">
                  <c:v>226</c:v>
                </c:pt>
                <c:pt idx="225">
                  <c:v>190</c:v>
                </c:pt>
                <c:pt idx="226">
                  <c:v>193</c:v>
                </c:pt>
                <c:pt idx="227">
                  <c:v>225</c:v>
                </c:pt>
                <c:pt idx="228">
                  <c:v>201</c:v>
                </c:pt>
                <c:pt idx="229">
                  <c:v>185</c:v>
                </c:pt>
                <c:pt idx="230">
                  <c:v>188</c:v>
                </c:pt>
                <c:pt idx="231">
                  <c:v>154</c:v>
                </c:pt>
                <c:pt idx="232">
                  <c:v>159</c:v>
                </c:pt>
                <c:pt idx="233">
                  <c:v>162</c:v>
                </c:pt>
                <c:pt idx="234">
                  <c:v>145</c:v>
                </c:pt>
                <c:pt idx="235">
                  <c:v>97</c:v>
                </c:pt>
                <c:pt idx="236">
                  <c:v>97</c:v>
                </c:pt>
                <c:pt idx="237">
                  <c:v>91</c:v>
                </c:pt>
                <c:pt idx="238">
                  <c:v>59</c:v>
                </c:pt>
                <c:pt idx="239">
                  <c:v>32</c:v>
                </c:pt>
                <c:pt idx="24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37-4743-B97A-E4F1FCB9B402}"/>
            </c:ext>
          </c:extLst>
        </c:ser>
        <c:ser>
          <c:idx val="2"/>
          <c:order val="2"/>
          <c:tx>
            <c:strRef>
              <c:f>'matched Under 75 no blank DOB'!$D$5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'matched Under 75 no blank DOB'!$A$6:$A$246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Under 75 no blank DOB'!$D$6:$D$246</c:f>
              <c:numCache>
                <c:formatCode>General</c:formatCode>
                <c:ptCount val="241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2</c:v>
                </c:pt>
                <c:pt idx="22">
                  <c:v>2</c:v>
                </c:pt>
                <c:pt idx="23">
                  <c:v>1</c:v>
                </c:pt>
                <c:pt idx="24">
                  <c:v>1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3</c:v>
                </c:pt>
                <c:pt idx="31">
                  <c:v>3</c:v>
                </c:pt>
                <c:pt idx="32">
                  <c:v>1</c:v>
                </c:pt>
                <c:pt idx="33">
                  <c:v>1</c:v>
                </c:pt>
                <c:pt idx="34">
                  <c:v>2</c:v>
                </c:pt>
                <c:pt idx="35">
                  <c:v>3</c:v>
                </c:pt>
                <c:pt idx="36">
                  <c:v>3</c:v>
                </c:pt>
                <c:pt idx="37">
                  <c:v>2</c:v>
                </c:pt>
                <c:pt idx="38">
                  <c:v>2</c:v>
                </c:pt>
                <c:pt idx="39">
                  <c:v>0</c:v>
                </c:pt>
                <c:pt idx="40">
                  <c:v>3</c:v>
                </c:pt>
                <c:pt idx="41">
                  <c:v>2</c:v>
                </c:pt>
                <c:pt idx="42">
                  <c:v>0</c:v>
                </c:pt>
                <c:pt idx="43">
                  <c:v>3</c:v>
                </c:pt>
                <c:pt idx="44">
                  <c:v>1</c:v>
                </c:pt>
                <c:pt idx="45">
                  <c:v>0</c:v>
                </c:pt>
                <c:pt idx="46">
                  <c:v>4</c:v>
                </c:pt>
                <c:pt idx="47">
                  <c:v>2</c:v>
                </c:pt>
                <c:pt idx="48">
                  <c:v>2</c:v>
                </c:pt>
                <c:pt idx="49">
                  <c:v>8</c:v>
                </c:pt>
                <c:pt idx="50">
                  <c:v>18</c:v>
                </c:pt>
                <c:pt idx="51">
                  <c:v>19</c:v>
                </c:pt>
                <c:pt idx="52">
                  <c:v>26</c:v>
                </c:pt>
                <c:pt idx="53">
                  <c:v>21</c:v>
                </c:pt>
                <c:pt idx="54">
                  <c:v>41</c:v>
                </c:pt>
                <c:pt idx="55">
                  <c:v>33</c:v>
                </c:pt>
                <c:pt idx="56">
                  <c:v>40</c:v>
                </c:pt>
                <c:pt idx="57">
                  <c:v>44</c:v>
                </c:pt>
                <c:pt idx="58">
                  <c:v>58</c:v>
                </c:pt>
                <c:pt idx="59">
                  <c:v>71</c:v>
                </c:pt>
                <c:pt idx="60">
                  <c:v>70</c:v>
                </c:pt>
                <c:pt idx="61">
                  <c:v>106</c:v>
                </c:pt>
                <c:pt idx="62">
                  <c:v>74</c:v>
                </c:pt>
                <c:pt idx="63">
                  <c:v>96</c:v>
                </c:pt>
                <c:pt idx="64">
                  <c:v>98</c:v>
                </c:pt>
                <c:pt idx="65">
                  <c:v>156</c:v>
                </c:pt>
                <c:pt idx="66">
                  <c:v>169</c:v>
                </c:pt>
                <c:pt idx="67">
                  <c:v>193</c:v>
                </c:pt>
                <c:pt idx="68">
                  <c:v>216</c:v>
                </c:pt>
                <c:pt idx="69">
                  <c:v>219</c:v>
                </c:pt>
                <c:pt idx="70">
                  <c:v>221</c:v>
                </c:pt>
                <c:pt idx="71">
                  <c:v>262</c:v>
                </c:pt>
                <c:pt idx="72">
                  <c:v>253</c:v>
                </c:pt>
                <c:pt idx="73">
                  <c:v>277</c:v>
                </c:pt>
                <c:pt idx="74">
                  <c:v>296</c:v>
                </c:pt>
                <c:pt idx="75">
                  <c:v>301</c:v>
                </c:pt>
                <c:pt idx="76">
                  <c:v>302</c:v>
                </c:pt>
                <c:pt idx="77">
                  <c:v>288</c:v>
                </c:pt>
                <c:pt idx="78">
                  <c:v>295</c:v>
                </c:pt>
                <c:pt idx="79">
                  <c:v>322</c:v>
                </c:pt>
                <c:pt idx="80">
                  <c:v>329</c:v>
                </c:pt>
                <c:pt idx="81">
                  <c:v>305</c:v>
                </c:pt>
                <c:pt idx="82">
                  <c:v>306</c:v>
                </c:pt>
                <c:pt idx="83">
                  <c:v>333</c:v>
                </c:pt>
                <c:pt idx="84">
                  <c:v>322</c:v>
                </c:pt>
                <c:pt idx="85">
                  <c:v>355</c:v>
                </c:pt>
                <c:pt idx="86">
                  <c:v>397</c:v>
                </c:pt>
                <c:pt idx="87">
                  <c:v>389</c:v>
                </c:pt>
                <c:pt idx="88">
                  <c:v>401</c:v>
                </c:pt>
                <c:pt idx="89">
                  <c:v>403</c:v>
                </c:pt>
                <c:pt idx="90">
                  <c:v>461</c:v>
                </c:pt>
                <c:pt idx="91">
                  <c:v>473</c:v>
                </c:pt>
                <c:pt idx="92">
                  <c:v>457</c:v>
                </c:pt>
                <c:pt idx="93">
                  <c:v>470</c:v>
                </c:pt>
                <c:pt idx="94">
                  <c:v>407</c:v>
                </c:pt>
                <c:pt idx="95">
                  <c:v>397</c:v>
                </c:pt>
                <c:pt idx="96">
                  <c:v>379</c:v>
                </c:pt>
                <c:pt idx="97">
                  <c:v>373</c:v>
                </c:pt>
                <c:pt idx="98">
                  <c:v>353</c:v>
                </c:pt>
                <c:pt idx="99">
                  <c:v>364</c:v>
                </c:pt>
                <c:pt idx="100">
                  <c:v>405</c:v>
                </c:pt>
                <c:pt idx="101">
                  <c:v>382</c:v>
                </c:pt>
                <c:pt idx="102">
                  <c:v>409</c:v>
                </c:pt>
                <c:pt idx="103">
                  <c:v>360</c:v>
                </c:pt>
                <c:pt idx="104">
                  <c:v>371</c:v>
                </c:pt>
                <c:pt idx="105">
                  <c:v>374</c:v>
                </c:pt>
                <c:pt idx="106">
                  <c:v>386</c:v>
                </c:pt>
                <c:pt idx="107">
                  <c:v>414</c:v>
                </c:pt>
                <c:pt idx="108">
                  <c:v>414</c:v>
                </c:pt>
                <c:pt idx="109">
                  <c:v>375</c:v>
                </c:pt>
                <c:pt idx="110">
                  <c:v>391</c:v>
                </c:pt>
                <c:pt idx="111">
                  <c:v>403</c:v>
                </c:pt>
                <c:pt idx="112">
                  <c:v>391</c:v>
                </c:pt>
                <c:pt idx="113">
                  <c:v>380</c:v>
                </c:pt>
                <c:pt idx="114">
                  <c:v>399</c:v>
                </c:pt>
                <c:pt idx="115">
                  <c:v>360</c:v>
                </c:pt>
                <c:pt idx="116">
                  <c:v>332</c:v>
                </c:pt>
                <c:pt idx="117">
                  <c:v>351</c:v>
                </c:pt>
                <c:pt idx="118">
                  <c:v>342</c:v>
                </c:pt>
                <c:pt idx="119">
                  <c:v>368</c:v>
                </c:pt>
                <c:pt idx="120">
                  <c:v>344</c:v>
                </c:pt>
                <c:pt idx="121">
                  <c:v>369</c:v>
                </c:pt>
                <c:pt idx="122">
                  <c:v>340</c:v>
                </c:pt>
                <c:pt idx="123">
                  <c:v>350</c:v>
                </c:pt>
                <c:pt idx="124">
                  <c:v>421</c:v>
                </c:pt>
                <c:pt idx="125">
                  <c:v>402</c:v>
                </c:pt>
                <c:pt idx="126">
                  <c:v>386</c:v>
                </c:pt>
                <c:pt idx="127">
                  <c:v>426</c:v>
                </c:pt>
                <c:pt idx="128">
                  <c:v>345</c:v>
                </c:pt>
                <c:pt idx="129">
                  <c:v>351</c:v>
                </c:pt>
                <c:pt idx="130">
                  <c:v>379</c:v>
                </c:pt>
                <c:pt idx="131">
                  <c:v>396</c:v>
                </c:pt>
                <c:pt idx="132">
                  <c:v>424</c:v>
                </c:pt>
                <c:pt idx="133">
                  <c:v>409</c:v>
                </c:pt>
                <c:pt idx="134">
                  <c:v>422</c:v>
                </c:pt>
                <c:pt idx="135">
                  <c:v>415</c:v>
                </c:pt>
                <c:pt idx="136">
                  <c:v>377</c:v>
                </c:pt>
                <c:pt idx="137">
                  <c:v>414</c:v>
                </c:pt>
                <c:pt idx="138">
                  <c:v>417</c:v>
                </c:pt>
                <c:pt idx="139">
                  <c:v>378</c:v>
                </c:pt>
                <c:pt idx="140">
                  <c:v>440</c:v>
                </c:pt>
                <c:pt idx="141">
                  <c:v>425</c:v>
                </c:pt>
                <c:pt idx="142">
                  <c:v>404</c:v>
                </c:pt>
                <c:pt idx="143">
                  <c:v>462</c:v>
                </c:pt>
                <c:pt idx="144">
                  <c:v>446</c:v>
                </c:pt>
                <c:pt idx="145">
                  <c:v>508</c:v>
                </c:pt>
                <c:pt idx="146">
                  <c:v>532</c:v>
                </c:pt>
                <c:pt idx="147">
                  <c:v>495</c:v>
                </c:pt>
                <c:pt idx="148">
                  <c:v>522</c:v>
                </c:pt>
                <c:pt idx="149">
                  <c:v>461</c:v>
                </c:pt>
                <c:pt idx="150">
                  <c:v>457</c:v>
                </c:pt>
                <c:pt idx="151">
                  <c:v>421</c:v>
                </c:pt>
                <c:pt idx="152">
                  <c:v>421</c:v>
                </c:pt>
                <c:pt idx="153">
                  <c:v>429</c:v>
                </c:pt>
                <c:pt idx="154">
                  <c:v>449</c:v>
                </c:pt>
                <c:pt idx="155">
                  <c:v>407</c:v>
                </c:pt>
                <c:pt idx="156">
                  <c:v>465</c:v>
                </c:pt>
                <c:pt idx="157">
                  <c:v>458</c:v>
                </c:pt>
                <c:pt idx="158">
                  <c:v>435</c:v>
                </c:pt>
                <c:pt idx="159">
                  <c:v>424</c:v>
                </c:pt>
                <c:pt idx="160">
                  <c:v>443</c:v>
                </c:pt>
                <c:pt idx="161">
                  <c:v>411</c:v>
                </c:pt>
                <c:pt idx="162">
                  <c:v>446</c:v>
                </c:pt>
                <c:pt idx="163">
                  <c:v>422</c:v>
                </c:pt>
                <c:pt idx="164">
                  <c:v>414</c:v>
                </c:pt>
                <c:pt idx="165">
                  <c:v>423</c:v>
                </c:pt>
                <c:pt idx="166">
                  <c:v>387</c:v>
                </c:pt>
                <c:pt idx="167">
                  <c:v>406</c:v>
                </c:pt>
                <c:pt idx="168">
                  <c:v>344</c:v>
                </c:pt>
                <c:pt idx="169">
                  <c:v>359</c:v>
                </c:pt>
                <c:pt idx="170">
                  <c:v>365</c:v>
                </c:pt>
                <c:pt idx="171">
                  <c:v>363</c:v>
                </c:pt>
                <c:pt idx="172">
                  <c:v>421</c:v>
                </c:pt>
                <c:pt idx="173">
                  <c:v>361</c:v>
                </c:pt>
                <c:pt idx="174">
                  <c:v>387</c:v>
                </c:pt>
                <c:pt idx="175">
                  <c:v>442</c:v>
                </c:pt>
                <c:pt idx="176">
                  <c:v>369</c:v>
                </c:pt>
                <c:pt idx="177">
                  <c:v>408</c:v>
                </c:pt>
                <c:pt idx="178">
                  <c:v>384</c:v>
                </c:pt>
                <c:pt idx="179">
                  <c:v>407</c:v>
                </c:pt>
                <c:pt idx="180">
                  <c:v>396</c:v>
                </c:pt>
                <c:pt idx="181">
                  <c:v>447</c:v>
                </c:pt>
                <c:pt idx="182">
                  <c:v>410</c:v>
                </c:pt>
                <c:pt idx="183">
                  <c:v>398</c:v>
                </c:pt>
                <c:pt idx="184">
                  <c:v>393</c:v>
                </c:pt>
                <c:pt idx="185">
                  <c:v>399</c:v>
                </c:pt>
                <c:pt idx="186">
                  <c:v>399</c:v>
                </c:pt>
                <c:pt idx="187">
                  <c:v>381</c:v>
                </c:pt>
                <c:pt idx="188">
                  <c:v>446</c:v>
                </c:pt>
                <c:pt idx="189">
                  <c:v>418</c:v>
                </c:pt>
                <c:pt idx="190">
                  <c:v>450</c:v>
                </c:pt>
                <c:pt idx="191">
                  <c:v>405</c:v>
                </c:pt>
                <c:pt idx="192">
                  <c:v>397</c:v>
                </c:pt>
                <c:pt idx="193">
                  <c:v>465</c:v>
                </c:pt>
                <c:pt idx="194">
                  <c:v>459</c:v>
                </c:pt>
                <c:pt idx="195">
                  <c:v>485</c:v>
                </c:pt>
                <c:pt idx="196">
                  <c:v>446</c:v>
                </c:pt>
                <c:pt idx="197">
                  <c:v>519</c:v>
                </c:pt>
                <c:pt idx="198">
                  <c:v>467</c:v>
                </c:pt>
                <c:pt idx="199">
                  <c:v>491</c:v>
                </c:pt>
                <c:pt idx="200">
                  <c:v>450</c:v>
                </c:pt>
                <c:pt idx="201">
                  <c:v>460</c:v>
                </c:pt>
                <c:pt idx="202">
                  <c:v>474</c:v>
                </c:pt>
                <c:pt idx="203">
                  <c:v>495</c:v>
                </c:pt>
                <c:pt idx="204">
                  <c:v>470</c:v>
                </c:pt>
                <c:pt idx="205">
                  <c:v>511</c:v>
                </c:pt>
                <c:pt idx="206">
                  <c:v>475</c:v>
                </c:pt>
                <c:pt idx="207">
                  <c:v>428</c:v>
                </c:pt>
                <c:pt idx="208">
                  <c:v>433</c:v>
                </c:pt>
                <c:pt idx="209">
                  <c:v>431</c:v>
                </c:pt>
                <c:pt idx="210">
                  <c:v>421</c:v>
                </c:pt>
                <c:pt idx="211">
                  <c:v>373</c:v>
                </c:pt>
                <c:pt idx="212">
                  <c:v>399</c:v>
                </c:pt>
                <c:pt idx="213">
                  <c:v>453</c:v>
                </c:pt>
                <c:pt idx="214">
                  <c:v>367</c:v>
                </c:pt>
                <c:pt idx="215">
                  <c:v>384</c:v>
                </c:pt>
                <c:pt idx="216">
                  <c:v>391</c:v>
                </c:pt>
                <c:pt idx="217">
                  <c:v>426</c:v>
                </c:pt>
                <c:pt idx="218">
                  <c:v>438</c:v>
                </c:pt>
                <c:pt idx="219">
                  <c:v>373</c:v>
                </c:pt>
                <c:pt idx="220">
                  <c:v>417</c:v>
                </c:pt>
                <c:pt idx="221">
                  <c:v>355</c:v>
                </c:pt>
                <c:pt idx="222">
                  <c:v>400</c:v>
                </c:pt>
                <c:pt idx="223">
                  <c:v>390</c:v>
                </c:pt>
                <c:pt idx="224">
                  <c:v>398</c:v>
                </c:pt>
                <c:pt idx="225">
                  <c:v>421</c:v>
                </c:pt>
                <c:pt idx="226">
                  <c:v>341</c:v>
                </c:pt>
                <c:pt idx="227">
                  <c:v>360</c:v>
                </c:pt>
                <c:pt idx="228">
                  <c:v>354</c:v>
                </c:pt>
                <c:pt idx="229">
                  <c:v>346</c:v>
                </c:pt>
                <c:pt idx="230">
                  <c:v>348</c:v>
                </c:pt>
                <c:pt idx="231">
                  <c:v>335</c:v>
                </c:pt>
                <c:pt idx="232">
                  <c:v>294</c:v>
                </c:pt>
                <c:pt idx="233">
                  <c:v>306</c:v>
                </c:pt>
                <c:pt idx="234">
                  <c:v>295</c:v>
                </c:pt>
                <c:pt idx="235">
                  <c:v>203</c:v>
                </c:pt>
                <c:pt idx="236">
                  <c:v>214</c:v>
                </c:pt>
                <c:pt idx="237">
                  <c:v>131</c:v>
                </c:pt>
                <c:pt idx="238">
                  <c:v>131</c:v>
                </c:pt>
                <c:pt idx="239">
                  <c:v>59</c:v>
                </c:pt>
                <c:pt idx="24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37-4743-B97A-E4F1FCB9B4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Under 75 no blank DOB'!$N$4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Under 75 no blank DOB'!$F$9:$F$86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Under 75 no blank DOB'!$N$9:$N$86</c:f>
              <c:numCache>
                <c:formatCode>General</c:formatCode>
                <c:ptCount val="78"/>
                <c:pt idx="0">
                  <c:v>0.95913937524198167</c:v>
                </c:pt>
                <c:pt idx="1">
                  <c:v>0.96659506658807315</c:v>
                </c:pt>
                <c:pt idx="2">
                  <c:v>0.96129927065149168</c:v>
                </c:pt>
                <c:pt idx="3">
                  <c:v>0.97075136680905028</c:v>
                </c:pt>
                <c:pt idx="4">
                  <c:v>0.99295608306788541</c:v>
                </c:pt>
                <c:pt idx="5">
                  <c:v>0.98897231272921882</c:v>
                </c:pt>
                <c:pt idx="6">
                  <c:v>0.98363139576738967</c:v>
                </c:pt>
                <c:pt idx="7">
                  <c:v>1</c:v>
                </c:pt>
                <c:pt idx="8">
                  <c:v>1.0082791600474954</c:v>
                </c:pt>
                <c:pt idx="9">
                  <c:v>1.03529883008875</c:v>
                </c:pt>
                <c:pt idx="10">
                  <c:v>1.0377900552486188</c:v>
                </c:pt>
                <c:pt idx="11">
                  <c:v>1.042671861446042</c:v>
                </c:pt>
                <c:pt idx="12">
                  <c:v>1.0492276670814511</c:v>
                </c:pt>
                <c:pt idx="13">
                  <c:v>1.0647561867999333</c:v>
                </c:pt>
                <c:pt idx="14">
                  <c:v>1.0676358321072643</c:v>
                </c:pt>
                <c:pt idx="15">
                  <c:v>1.0667012606452795</c:v>
                </c:pt>
                <c:pt idx="16">
                  <c:v>1.0634453765045091</c:v>
                </c:pt>
                <c:pt idx="17">
                  <c:v>1.0586902755048051</c:v>
                </c:pt>
                <c:pt idx="18">
                  <c:v>1.0497963421406098</c:v>
                </c:pt>
                <c:pt idx="19">
                  <c:v>1.0358963686102023</c:v>
                </c:pt>
                <c:pt idx="20">
                  <c:v>1.0299487070337325</c:v>
                </c:pt>
                <c:pt idx="21">
                  <c:v>1.0160359045587859</c:v>
                </c:pt>
                <c:pt idx="22">
                  <c:v>1.0072072611966802</c:v>
                </c:pt>
                <c:pt idx="23">
                  <c:v>0.99841780090661414</c:v>
                </c:pt>
                <c:pt idx="24">
                  <c:v>0.9925219905344661</c:v>
                </c:pt>
                <c:pt idx="25">
                  <c:v>0.98516206902926873</c:v>
                </c:pt>
                <c:pt idx="26">
                  <c:v>0.98113351773714197</c:v>
                </c:pt>
                <c:pt idx="27">
                  <c:v>0.97890693892768943</c:v>
                </c:pt>
                <c:pt idx="28">
                  <c:v>0.98111015679832814</c:v>
                </c:pt>
                <c:pt idx="29">
                  <c:v>0.98182902213753198</c:v>
                </c:pt>
                <c:pt idx="30">
                  <c:v>0.98491059297340955</c:v>
                </c:pt>
                <c:pt idx="31">
                  <c:v>0.98771904954709966</c:v>
                </c:pt>
                <c:pt idx="32">
                  <c:v>0.98854715204558052</c:v>
                </c:pt>
                <c:pt idx="33">
                  <c:v>0.98949392967134542</c:v>
                </c:pt>
                <c:pt idx="34">
                  <c:v>0.98946043876483258</c:v>
                </c:pt>
                <c:pt idx="35">
                  <c:v>0.99458632471600161</c:v>
                </c:pt>
                <c:pt idx="36">
                  <c:v>0.99831862428547513</c:v>
                </c:pt>
                <c:pt idx="37">
                  <c:v>1.0044490236858783</c:v>
                </c:pt>
                <c:pt idx="38">
                  <c:v>1.0085243397829018</c:v>
                </c:pt>
                <c:pt idx="39">
                  <c:v>1.0153078777120477</c:v>
                </c:pt>
                <c:pt idx="40">
                  <c:v>1.0220851192676719</c:v>
                </c:pt>
                <c:pt idx="41">
                  <c:v>1.0279677732745847</c:v>
                </c:pt>
                <c:pt idx="42">
                  <c:v>1.0322834370874556</c:v>
                </c:pt>
                <c:pt idx="43">
                  <c:v>1.0373944273218194</c:v>
                </c:pt>
                <c:pt idx="44">
                  <c:v>1.0423862911595017</c:v>
                </c:pt>
                <c:pt idx="45">
                  <c:v>1.0488916025570183</c:v>
                </c:pt>
                <c:pt idx="46">
                  <c:v>1.0552842427156155</c:v>
                </c:pt>
                <c:pt idx="47">
                  <c:v>1.0598758320859212</c:v>
                </c:pt>
                <c:pt idx="48">
                  <c:v>1.065392685494436</c:v>
                </c:pt>
                <c:pt idx="49">
                  <c:v>1.0690153090771803</c:v>
                </c:pt>
                <c:pt idx="50">
                  <c:v>1.0737625488964624</c:v>
                </c:pt>
                <c:pt idx="51">
                  <c:v>1.0791703183362829</c:v>
                </c:pt>
                <c:pt idx="52">
                  <c:v>1.0842234453770225</c:v>
                </c:pt>
                <c:pt idx="53">
                  <c:v>1.0860976401483085</c:v>
                </c:pt>
                <c:pt idx="54">
                  <c:v>1.0916711435955599</c:v>
                </c:pt>
                <c:pt idx="55">
                  <c:v>1.0954770233308271</c:v>
                </c:pt>
                <c:pt idx="56">
                  <c:v>1.1014268144941755</c:v>
                </c:pt>
                <c:pt idx="57">
                  <c:v>1.1049005677030093</c:v>
                </c:pt>
                <c:pt idx="58">
                  <c:v>1.1075863338087253</c:v>
                </c:pt>
                <c:pt idx="59">
                  <c:v>1.1099013576988328</c:v>
                </c:pt>
                <c:pt idx="60">
                  <c:v>1.1161930077733631</c:v>
                </c:pt>
                <c:pt idx="61">
                  <c:v>1.1164198441465525</c:v>
                </c:pt>
                <c:pt idx="62">
                  <c:v>1.1197006472930053</c:v>
                </c:pt>
                <c:pt idx="63">
                  <c:v>1.1244124247245137</c:v>
                </c:pt>
                <c:pt idx="64">
                  <c:v>1.1259994326273008</c:v>
                </c:pt>
                <c:pt idx="65">
                  <c:v>1.1298412151994828</c:v>
                </c:pt>
                <c:pt idx="66">
                  <c:v>1.1329078535014987</c:v>
                </c:pt>
                <c:pt idx="67">
                  <c:v>1.1349496238770691</c:v>
                </c:pt>
                <c:pt idx="68">
                  <c:v>1.1364043232252528</c:v>
                </c:pt>
                <c:pt idx="69">
                  <c:v>1.1393462101187992</c:v>
                </c:pt>
                <c:pt idx="70">
                  <c:v>1.1450937541702875</c:v>
                </c:pt>
                <c:pt idx="71">
                  <c:v>1.149179067187849</c:v>
                </c:pt>
                <c:pt idx="72">
                  <c:v>1.1527326251140302</c:v>
                </c:pt>
                <c:pt idx="73">
                  <c:v>1.1550679574833571</c:v>
                </c:pt>
                <c:pt idx="74">
                  <c:v>1.1585171173779929</c:v>
                </c:pt>
                <c:pt idx="75">
                  <c:v>1.1647773488026194</c:v>
                </c:pt>
                <c:pt idx="76">
                  <c:v>1.1677790696917734</c:v>
                </c:pt>
                <c:pt idx="77">
                  <c:v>1.172420965604126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5F-4181-A6EB-AA5177FDF837}"/>
            </c:ext>
          </c:extLst>
        </c:ser>
        <c:ser>
          <c:idx val="1"/>
          <c:order val="1"/>
          <c:tx>
            <c:strRef>
              <c:f>'matched Under 75 no blank DOB'!$O$4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'matched Under 75 no blank DOB'!$F$9:$F$86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Under 75 no blank DOB'!$O$9:$O$86</c:f>
              <c:numCache>
                <c:formatCode>General</c:formatCode>
                <c:ptCount val="78"/>
                <c:pt idx="0">
                  <c:v>0.78609503251294455</c:v>
                </c:pt>
                <c:pt idx="1">
                  <c:v>0.83615344872126063</c:v>
                </c:pt>
                <c:pt idx="2">
                  <c:v>0.85721440611946653</c:v>
                </c:pt>
                <c:pt idx="3">
                  <c:v>0.89045151022831837</c:v>
                </c:pt>
                <c:pt idx="4">
                  <c:v>0.94041421389983004</c:v>
                </c:pt>
                <c:pt idx="5">
                  <c:v>0.96497781646296477</c:v>
                </c:pt>
                <c:pt idx="6">
                  <c:v>0.98041807095485467</c:v>
                </c:pt>
                <c:pt idx="7">
                  <c:v>1</c:v>
                </c:pt>
                <c:pt idx="8">
                  <c:v>1.0204338224373397</c:v>
                </c:pt>
                <c:pt idx="9">
                  <c:v>1.0500127666164114</c:v>
                </c:pt>
                <c:pt idx="10">
                  <c:v>1.0676096181046675</c:v>
                </c:pt>
                <c:pt idx="11">
                  <c:v>1.0780506009687443</c:v>
                </c:pt>
                <c:pt idx="12">
                  <c:v>1.0910272977465347</c:v>
                </c:pt>
                <c:pt idx="13">
                  <c:v>1.1090702687890928</c:v>
                </c:pt>
                <c:pt idx="14">
                  <c:v>1.1188818575149952</c:v>
                </c:pt>
                <c:pt idx="15">
                  <c:v>1.1277614541248915</c:v>
                </c:pt>
                <c:pt idx="16">
                  <c:v>1.1400343088053357</c:v>
                </c:pt>
                <c:pt idx="17">
                  <c:v>1.1458808352995655</c:v>
                </c:pt>
                <c:pt idx="18">
                  <c:v>1.1389239151096722</c:v>
                </c:pt>
                <c:pt idx="19">
                  <c:v>1.1289799645706595</c:v>
                </c:pt>
                <c:pt idx="20">
                  <c:v>1.1262908928934481</c:v>
                </c:pt>
                <c:pt idx="21">
                  <c:v>1.1204656525971675</c:v>
                </c:pt>
                <c:pt idx="22">
                  <c:v>1.1121553419612862</c:v>
                </c:pt>
                <c:pt idx="23">
                  <c:v>1.1107746746486815</c:v>
                </c:pt>
                <c:pt idx="24">
                  <c:v>1.104244903753048</c:v>
                </c:pt>
                <c:pt idx="25">
                  <c:v>1.097120424133027</c:v>
                </c:pt>
                <c:pt idx="26">
                  <c:v>1.0958313389378167</c:v>
                </c:pt>
                <c:pt idx="27">
                  <c:v>1.0942151841874443</c:v>
                </c:pt>
                <c:pt idx="28">
                  <c:v>1.0966995660032217</c:v>
                </c:pt>
                <c:pt idx="29">
                  <c:v>1.0999938978243642</c:v>
                </c:pt>
                <c:pt idx="30">
                  <c:v>1.1051865615486849</c:v>
                </c:pt>
                <c:pt idx="31">
                  <c:v>1.1079926085131451</c:v>
                </c:pt>
                <c:pt idx="32">
                  <c:v>1.1145297692895915</c:v>
                </c:pt>
                <c:pt idx="33">
                  <c:v>1.1170511477526033</c:v>
                </c:pt>
                <c:pt idx="34">
                  <c:v>1.119637583483504</c:v>
                </c:pt>
                <c:pt idx="35">
                  <c:v>1.1240369214163173</c:v>
                </c:pt>
                <c:pt idx="36">
                  <c:v>1.1306554124800234</c:v>
                </c:pt>
                <c:pt idx="37">
                  <c:v>1.139009933655853</c:v>
                </c:pt>
                <c:pt idx="38">
                  <c:v>1.1453879500382034</c:v>
                </c:pt>
                <c:pt idx="39">
                  <c:v>1.1508241748219457</c:v>
                </c:pt>
                <c:pt idx="40">
                  <c:v>1.1583438197431994</c:v>
                </c:pt>
                <c:pt idx="41">
                  <c:v>1.1682295919264598</c:v>
                </c:pt>
                <c:pt idx="42">
                  <c:v>1.1744482547952964</c:v>
                </c:pt>
                <c:pt idx="43">
                  <c:v>1.1798544590381628</c:v>
                </c:pt>
                <c:pt idx="44">
                  <c:v>1.1865923614756204</c:v>
                </c:pt>
                <c:pt idx="45">
                  <c:v>1.1925791444364189</c:v>
                </c:pt>
                <c:pt idx="46">
                  <c:v>1.1986285792688849</c:v>
                </c:pt>
                <c:pt idx="47">
                  <c:v>1.2047676336795587</c:v>
                </c:pt>
                <c:pt idx="48">
                  <c:v>1.2084158499730744</c:v>
                </c:pt>
                <c:pt idx="49">
                  <c:v>1.2152451792283159</c:v>
                </c:pt>
                <c:pt idx="50">
                  <c:v>1.2212875231963061</c:v>
                </c:pt>
                <c:pt idx="51">
                  <c:v>1.2260531641343713</c:v>
                </c:pt>
                <c:pt idx="52">
                  <c:v>1.231632643613823</c:v>
                </c:pt>
                <c:pt idx="53">
                  <c:v>1.2367276348664855</c:v>
                </c:pt>
                <c:pt idx="54">
                  <c:v>1.244543078900584</c:v>
                </c:pt>
                <c:pt idx="55">
                  <c:v>1.2508691613032814</c:v>
                </c:pt>
                <c:pt idx="56">
                  <c:v>1.2569651441125651</c:v>
                </c:pt>
                <c:pt idx="57">
                  <c:v>1.2631973135006809</c:v>
                </c:pt>
                <c:pt idx="58">
                  <c:v>1.2664867492480836</c:v>
                </c:pt>
                <c:pt idx="59">
                  <c:v>1.2696857602885778</c:v>
                </c:pt>
                <c:pt idx="60">
                  <c:v>1.275689577729072</c:v>
                </c:pt>
                <c:pt idx="61">
                  <c:v>1.2804522177720579</c:v>
                </c:pt>
                <c:pt idx="62">
                  <c:v>1.286906099801455</c:v>
                </c:pt>
                <c:pt idx="63">
                  <c:v>1.2914311681465132</c:v>
                </c:pt>
                <c:pt idx="64">
                  <c:v>1.2954524944469172</c:v>
                </c:pt>
                <c:pt idx="65">
                  <c:v>1.2994848906853413</c:v>
                </c:pt>
                <c:pt idx="66">
                  <c:v>1.3010506111330937</c:v>
                </c:pt>
                <c:pt idx="67">
                  <c:v>1.3065638345305557</c:v>
                </c:pt>
                <c:pt idx="68">
                  <c:v>1.3113852212629147</c:v>
                </c:pt>
                <c:pt idx="69">
                  <c:v>1.3156441398997196</c:v>
                </c:pt>
                <c:pt idx="70">
                  <c:v>1.3222700548455006</c:v>
                </c:pt>
                <c:pt idx="71">
                  <c:v>1.3278250211166081</c:v>
                </c:pt>
                <c:pt idx="72">
                  <c:v>1.3314792705877105</c:v>
                </c:pt>
                <c:pt idx="73">
                  <c:v>1.3369978861073999</c:v>
                </c:pt>
                <c:pt idx="74">
                  <c:v>1.3419732014495214</c:v>
                </c:pt>
                <c:pt idx="75">
                  <c:v>1.3486129377042544</c:v>
                </c:pt>
                <c:pt idx="76">
                  <c:v>1.3547348982576783</c:v>
                </c:pt>
                <c:pt idx="77">
                  <c:v>1.35719535221252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5F-4181-A6EB-AA5177FDF8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Under 80</a:t>
            </a:r>
            <a:r>
              <a:rPr lang="en-US" baseline="0"/>
              <a:t> detailed deaths per week</a:t>
            </a:r>
            <a:br>
              <a:rPr lang="en-US" sz="1400" b="0" i="0" u="none" strike="noStrike" baseline="0">
                <a:effectLst/>
              </a:rPr>
            </a:br>
            <a:r>
              <a:rPr lang="en-US" sz="1400" b="0" i="0" u="none" strike="noStrike" baseline="0">
                <a:effectLst/>
              </a:rPr>
              <a:t>After the boosters roll  out, the curves diverge. Divergence happens right after booster shots roll out in Jan 2022. These curves are Dose 1,2  (vaxxed) and Dose 0.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Under 75 no blank DOB'!$B$251</c:f>
              <c:strCache>
                <c:ptCount val="1"/>
                <c:pt idx="0">
                  <c:v>unvaxxed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'matched Under 75 no blank DOB'!$A$252:$A$423</c:f>
              <c:numCache>
                <c:formatCode>m/d/yyyy</c:formatCode>
                <c:ptCount val="172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</c:numCache>
            </c:numRef>
          </c:cat>
          <c:val>
            <c:numRef>
              <c:f>'matched Under 75 no blank DOB'!$B$252:$B$423</c:f>
              <c:numCache>
                <c:formatCode>General</c:formatCode>
                <c:ptCount val="172"/>
                <c:pt idx="0">
                  <c:v>491</c:v>
                </c:pt>
                <c:pt idx="1">
                  <c:v>427</c:v>
                </c:pt>
                <c:pt idx="2">
                  <c:v>448</c:v>
                </c:pt>
                <c:pt idx="3">
                  <c:v>432</c:v>
                </c:pt>
                <c:pt idx="4">
                  <c:v>414</c:v>
                </c:pt>
                <c:pt idx="5">
                  <c:v>437</c:v>
                </c:pt>
                <c:pt idx="6">
                  <c:v>419</c:v>
                </c:pt>
                <c:pt idx="7">
                  <c:v>361</c:v>
                </c:pt>
                <c:pt idx="8">
                  <c:v>432</c:v>
                </c:pt>
                <c:pt idx="9">
                  <c:v>452</c:v>
                </c:pt>
                <c:pt idx="10">
                  <c:v>395</c:v>
                </c:pt>
                <c:pt idx="11">
                  <c:v>387</c:v>
                </c:pt>
                <c:pt idx="12">
                  <c:v>367</c:v>
                </c:pt>
                <c:pt idx="13">
                  <c:v>423</c:v>
                </c:pt>
                <c:pt idx="14">
                  <c:v>414</c:v>
                </c:pt>
                <c:pt idx="15">
                  <c:v>392</c:v>
                </c:pt>
                <c:pt idx="16">
                  <c:v>391</c:v>
                </c:pt>
                <c:pt idx="17">
                  <c:v>417</c:v>
                </c:pt>
                <c:pt idx="18">
                  <c:v>465</c:v>
                </c:pt>
                <c:pt idx="19">
                  <c:v>494</c:v>
                </c:pt>
                <c:pt idx="20">
                  <c:v>522</c:v>
                </c:pt>
                <c:pt idx="21">
                  <c:v>641</c:v>
                </c:pt>
                <c:pt idx="22">
                  <c:v>679</c:v>
                </c:pt>
                <c:pt idx="23">
                  <c:v>706</c:v>
                </c:pt>
                <c:pt idx="24">
                  <c:v>760</c:v>
                </c:pt>
                <c:pt idx="25">
                  <c:v>772</c:v>
                </c:pt>
                <c:pt idx="26">
                  <c:v>720</c:v>
                </c:pt>
                <c:pt idx="27">
                  <c:v>692</c:v>
                </c:pt>
                <c:pt idx="28">
                  <c:v>693</c:v>
                </c:pt>
                <c:pt idx="29">
                  <c:v>593</c:v>
                </c:pt>
                <c:pt idx="30">
                  <c:v>590</c:v>
                </c:pt>
                <c:pt idx="31">
                  <c:v>500</c:v>
                </c:pt>
                <c:pt idx="32">
                  <c:v>502</c:v>
                </c:pt>
                <c:pt idx="33">
                  <c:v>531</c:v>
                </c:pt>
                <c:pt idx="34">
                  <c:v>530</c:v>
                </c:pt>
                <c:pt idx="35">
                  <c:v>506</c:v>
                </c:pt>
                <c:pt idx="36">
                  <c:v>495</c:v>
                </c:pt>
                <c:pt idx="37">
                  <c:v>508</c:v>
                </c:pt>
                <c:pt idx="38">
                  <c:v>478</c:v>
                </c:pt>
                <c:pt idx="39">
                  <c:v>452</c:v>
                </c:pt>
                <c:pt idx="40">
                  <c:v>456</c:v>
                </c:pt>
                <c:pt idx="41">
                  <c:v>486</c:v>
                </c:pt>
                <c:pt idx="42">
                  <c:v>442</c:v>
                </c:pt>
                <c:pt idx="43">
                  <c:v>421</c:v>
                </c:pt>
                <c:pt idx="44">
                  <c:v>387</c:v>
                </c:pt>
                <c:pt idx="45">
                  <c:v>435</c:v>
                </c:pt>
                <c:pt idx="46">
                  <c:v>431</c:v>
                </c:pt>
                <c:pt idx="47">
                  <c:v>427</c:v>
                </c:pt>
                <c:pt idx="48">
                  <c:v>383</c:v>
                </c:pt>
                <c:pt idx="49">
                  <c:v>339</c:v>
                </c:pt>
                <c:pt idx="50">
                  <c:v>360</c:v>
                </c:pt>
                <c:pt idx="51">
                  <c:v>396</c:v>
                </c:pt>
                <c:pt idx="52">
                  <c:v>362</c:v>
                </c:pt>
                <c:pt idx="53">
                  <c:v>342</c:v>
                </c:pt>
                <c:pt idx="54">
                  <c:v>400</c:v>
                </c:pt>
                <c:pt idx="55">
                  <c:v>340</c:v>
                </c:pt>
                <c:pt idx="56">
                  <c:v>361</c:v>
                </c:pt>
                <c:pt idx="57">
                  <c:v>393</c:v>
                </c:pt>
                <c:pt idx="58">
                  <c:v>396</c:v>
                </c:pt>
                <c:pt idx="59">
                  <c:v>376</c:v>
                </c:pt>
                <c:pt idx="60">
                  <c:v>422</c:v>
                </c:pt>
                <c:pt idx="61">
                  <c:v>379</c:v>
                </c:pt>
                <c:pt idx="62">
                  <c:v>387</c:v>
                </c:pt>
                <c:pt idx="63">
                  <c:v>356</c:v>
                </c:pt>
                <c:pt idx="64">
                  <c:v>404</c:v>
                </c:pt>
                <c:pt idx="65">
                  <c:v>397</c:v>
                </c:pt>
                <c:pt idx="66">
                  <c:v>420</c:v>
                </c:pt>
                <c:pt idx="67">
                  <c:v>446</c:v>
                </c:pt>
                <c:pt idx="68">
                  <c:v>434</c:v>
                </c:pt>
                <c:pt idx="69">
                  <c:v>444</c:v>
                </c:pt>
                <c:pt idx="70">
                  <c:v>391</c:v>
                </c:pt>
                <c:pt idx="71">
                  <c:v>409</c:v>
                </c:pt>
                <c:pt idx="72">
                  <c:v>371</c:v>
                </c:pt>
                <c:pt idx="73">
                  <c:v>386</c:v>
                </c:pt>
                <c:pt idx="74">
                  <c:v>391</c:v>
                </c:pt>
                <c:pt idx="75">
                  <c:v>411</c:v>
                </c:pt>
                <c:pt idx="76">
                  <c:v>432</c:v>
                </c:pt>
                <c:pt idx="77">
                  <c:v>423</c:v>
                </c:pt>
                <c:pt idx="78">
                  <c:v>452</c:v>
                </c:pt>
                <c:pt idx="79">
                  <c:v>491</c:v>
                </c:pt>
                <c:pt idx="80">
                  <c:v>541</c:v>
                </c:pt>
                <c:pt idx="81">
                  <c:v>472</c:v>
                </c:pt>
                <c:pt idx="82">
                  <c:v>443</c:v>
                </c:pt>
                <c:pt idx="83">
                  <c:v>402</c:v>
                </c:pt>
                <c:pt idx="84">
                  <c:v>408</c:v>
                </c:pt>
                <c:pt idx="85">
                  <c:v>402</c:v>
                </c:pt>
                <c:pt idx="86">
                  <c:v>397</c:v>
                </c:pt>
                <c:pt idx="87">
                  <c:v>379</c:v>
                </c:pt>
                <c:pt idx="88">
                  <c:v>402</c:v>
                </c:pt>
                <c:pt idx="89">
                  <c:v>372</c:v>
                </c:pt>
                <c:pt idx="90">
                  <c:v>384</c:v>
                </c:pt>
                <c:pt idx="91">
                  <c:v>407</c:v>
                </c:pt>
                <c:pt idx="92">
                  <c:v>377</c:v>
                </c:pt>
                <c:pt idx="93">
                  <c:v>358</c:v>
                </c:pt>
                <c:pt idx="94">
                  <c:v>379</c:v>
                </c:pt>
                <c:pt idx="95">
                  <c:v>368</c:v>
                </c:pt>
                <c:pt idx="96">
                  <c:v>347</c:v>
                </c:pt>
                <c:pt idx="97">
                  <c:v>356</c:v>
                </c:pt>
                <c:pt idx="98">
                  <c:v>406</c:v>
                </c:pt>
                <c:pt idx="99">
                  <c:v>338</c:v>
                </c:pt>
                <c:pt idx="100">
                  <c:v>346</c:v>
                </c:pt>
                <c:pt idx="101">
                  <c:v>348</c:v>
                </c:pt>
                <c:pt idx="102">
                  <c:v>327</c:v>
                </c:pt>
                <c:pt idx="103">
                  <c:v>339</c:v>
                </c:pt>
                <c:pt idx="104">
                  <c:v>354</c:v>
                </c:pt>
                <c:pt idx="105">
                  <c:v>367</c:v>
                </c:pt>
                <c:pt idx="106">
                  <c:v>340</c:v>
                </c:pt>
                <c:pt idx="107">
                  <c:v>352</c:v>
                </c:pt>
                <c:pt idx="108">
                  <c:v>358</c:v>
                </c:pt>
                <c:pt idx="109">
                  <c:v>335</c:v>
                </c:pt>
                <c:pt idx="110">
                  <c:v>313</c:v>
                </c:pt>
                <c:pt idx="111">
                  <c:v>323</c:v>
                </c:pt>
                <c:pt idx="112">
                  <c:v>343</c:v>
                </c:pt>
                <c:pt idx="113">
                  <c:v>384</c:v>
                </c:pt>
                <c:pt idx="114">
                  <c:v>358</c:v>
                </c:pt>
                <c:pt idx="115">
                  <c:v>336</c:v>
                </c:pt>
                <c:pt idx="116">
                  <c:v>346</c:v>
                </c:pt>
                <c:pt idx="117">
                  <c:v>344</c:v>
                </c:pt>
                <c:pt idx="118">
                  <c:v>339</c:v>
                </c:pt>
                <c:pt idx="119">
                  <c:v>346</c:v>
                </c:pt>
                <c:pt idx="120">
                  <c:v>367</c:v>
                </c:pt>
                <c:pt idx="121">
                  <c:v>361</c:v>
                </c:pt>
                <c:pt idx="122">
                  <c:v>353</c:v>
                </c:pt>
                <c:pt idx="123">
                  <c:v>377</c:v>
                </c:pt>
                <c:pt idx="124">
                  <c:v>359</c:v>
                </c:pt>
                <c:pt idx="125">
                  <c:v>404</c:v>
                </c:pt>
                <c:pt idx="126">
                  <c:v>361</c:v>
                </c:pt>
                <c:pt idx="127">
                  <c:v>383</c:v>
                </c:pt>
                <c:pt idx="128">
                  <c:v>401</c:v>
                </c:pt>
                <c:pt idx="129">
                  <c:v>411</c:v>
                </c:pt>
                <c:pt idx="130">
                  <c:v>363</c:v>
                </c:pt>
                <c:pt idx="131">
                  <c:v>429</c:v>
                </c:pt>
                <c:pt idx="132">
                  <c:v>402</c:v>
                </c:pt>
                <c:pt idx="133">
                  <c:v>430</c:v>
                </c:pt>
                <c:pt idx="134">
                  <c:v>391</c:v>
                </c:pt>
                <c:pt idx="135">
                  <c:v>397</c:v>
                </c:pt>
                <c:pt idx="136">
                  <c:v>426</c:v>
                </c:pt>
                <c:pt idx="137">
                  <c:v>395</c:v>
                </c:pt>
                <c:pt idx="138">
                  <c:v>437</c:v>
                </c:pt>
                <c:pt idx="139">
                  <c:v>375</c:v>
                </c:pt>
                <c:pt idx="140">
                  <c:v>343</c:v>
                </c:pt>
                <c:pt idx="141">
                  <c:v>327</c:v>
                </c:pt>
                <c:pt idx="142">
                  <c:v>383</c:v>
                </c:pt>
                <c:pt idx="143">
                  <c:v>334</c:v>
                </c:pt>
                <c:pt idx="144">
                  <c:v>355</c:v>
                </c:pt>
                <c:pt idx="145">
                  <c:v>348</c:v>
                </c:pt>
                <c:pt idx="146">
                  <c:v>322</c:v>
                </c:pt>
                <c:pt idx="147">
                  <c:v>340</c:v>
                </c:pt>
                <c:pt idx="148">
                  <c:v>334</c:v>
                </c:pt>
                <c:pt idx="149">
                  <c:v>297</c:v>
                </c:pt>
                <c:pt idx="150">
                  <c:v>320</c:v>
                </c:pt>
                <c:pt idx="151">
                  <c:v>287</c:v>
                </c:pt>
                <c:pt idx="152">
                  <c:v>308</c:v>
                </c:pt>
                <c:pt idx="153">
                  <c:v>314</c:v>
                </c:pt>
                <c:pt idx="154">
                  <c:v>348</c:v>
                </c:pt>
                <c:pt idx="155">
                  <c:v>308</c:v>
                </c:pt>
                <c:pt idx="156">
                  <c:v>305</c:v>
                </c:pt>
                <c:pt idx="157">
                  <c:v>340</c:v>
                </c:pt>
                <c:pt idx="158">
                  <c:v>316</c:v>
                </c:pt>
                <c:pt idx="159">
                  <c:v>298</c:v>
                </c:pt>
                <c:pt idx="160">
                  <c:v>317</c:v>
                </c:pt>
                <c:pt idx="161">
                  <c:v>273</c:v>
                </c:pt>
                <c:pt idx="162">
                  <c:v>302</c:v>
                </c:pt>
                <c:pt idx="163">
                  <c:v>303</c:v>
                </c:pt>
                <c:pt idx="164">
                  <c:v>282</c:v>
                </c:pt>
                <c:pt idx="165">
                  <c:v>249</c:v>
                </c:pt>
                <c:pt idx="166">
                  <c:v>251</c:v>
                </c:pt>
                <c:pt idx="167">
                  <c:v>245</c:v>
                </c:pt>
                <c:pt idx="168">
                  <c:v>145</c:v>
                </c:pt>
                <c:pt idx="169">
                  <c:v>152</c:v>
                </c:pt>
                <c:pt idx="170">
                  <c:v>111</c:v>
                </c:pt>
                <c:pt idx="171">
                  <c:v>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D9-43B0-A17E-3AEA294CFCA7}"/>
            </c:ext>
          </c:extLst>
        </c:ser>
        <c:ser>
          <c:idx val="1"/>
          <c:order val="1"/>
          <c:tx>
            <c:strRef>
              <c:f>'matched Under 75 no blank DOB'!$C$251</c:f>
              <c:strCache>
                <c:ptCount val="1"/>
                <c:pt idx="0">
                  <c:v>vaxxed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Under 75 no blank DOB'!$A$252:$A$423</c:f>
              <c:numCache>
                <c:formatCode>m/d/yyyy</c:formatCode>
                <c:ptCount val="172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</c:numCache>
            </c:numRef>
          </c:cat>
          <c:val>
            <c:numRef>
              <c:f>'matched Under 75 no blank DOB'!$C$252:$C$423</c:f>
              <c:numCache>
                <c:formatCode>General</c:formatCode>
                <c:ptCount val="172"/>
                <c:pt idx="0">
                  <c:v>376</c:v>
                </c:pt>
                <c:pt idx="1">
                  <c:v>385</c:v>
                </c:pt>
                <c:pt idx="2">
                  <c:v>357</c:v>
                </c:pt>
                <c:pt idx="3">
                  <c:v>394</c:v>
                </c:pt>
                <c:pt idx="4">
                  <c:v>421</c:v>
                </c:pt>
                <c:pt idx="5">
                  <c:v>410</c:v>
                </c:pt>
                <c:pt idx="6">
                  <c:v>443</c:v>
                </c:pt>
                <c:pt idx="7">
                  <c:v>460</c:v>
                </c:pt>
                <c:pt idx="8">
                  <c:v>460</c:v>
                </c:pt>
                <c:pt idx="9">
                  <c:v>465</c:v>
                </c:pt>
                <c:pt idx="10">
                  <c:v>467</c:v>
                </c:pt>
                <c:pt idx="11">
                  <c:v>460</c:v>
                </c:pt>
                <c:pt idx="12">
                  <c:v>521</c:v>
                </c:pt>
                <c:pt idx="13">
                  <c:v>503</c:v>
                </c:pt>
                <c:pt idx="14">
                  <c:v>482</c:v>
                </c:pt>
                <c:pt idx="15">
                  <c:v>480</c:v>
                </c:pt>
                <c:pt idx="16">
                  <c:v>533</c:v>
                </c:pt>
                <c:pt idx="17">
                  <c:v>501</c:v>
                </c:pt>
                <c:pt idx="18">
                  <c:v>543</c:v>
                </c:pt>
                <c:pt idx="19">
                  <c:v>589</c:v>
                </c:pt>
                <c:pt idx="20">
                  <c:v>586</c:v>
                </c:pt>
                <c:pt idx="21">
                  <c:v>629</c:v>
                </c:pt>
                <c:pt idx="22">
                  <c:v>622</c:v>
                </c:pt>
                <c:pt idx="23">
                  <c:v>717</c:v>
                </c:pt>
                <c:pt idx="24">
                  <c:v>711</c:v>
                </c:pt>
                <c:pt idx="25">
                  <c:v>716</c:v>
                </c:pt>
                <c:pt idx="26">
                  <c:v>704</c:v>
                </c:pt>
                <c:pt idx="27">
                  <c:v>641</c:v>
                </c:pt>
                <c:pt idx="28">
                  <c:v>620</c:v>
                </c:pt>
                <c:pt idx="29">
                  <c:v>580</c:v>
                </c:pt>
                <c:pt idx="30">
                  <c:v>582</c:v>
                </c:pt>
                <c:pt idx="31">
                  <c:v>555</c:v>
                </c:pt>
                <c:pt idx="32">
                  <c:v>558</c:v>
                </c:pt>
                <c:pt idx="33">
                  <c:v>626</c:v>
                </c:pt>
                <c:pt idx="34">
                  <c:v>602</c:v>
                </c:pt>
                <c:pt idx="35">
                  <c:v>607</c:v>
                </c:pt>
                <c:pt idx="36">
                  <c:v>555</c:v>
                </c:pt>
                <c:pt idx="37">
                  <c:v>564</c:v>
                </c:pt>
                <c:pt idx="38">
                  <c:v>595</c:v>
                </c:pt>
                <c:pt idx="39">
                  <c:v>588</c:v>
                </c:pt>
                <c:pt idx="40">
                  <c:v>638</c:v>
                </c:pt>
                <c:pt idx="41">
                  <c:v>635</c:v>
                </c:pt>
                <c:pt idx="42">
                  <c:v>603</c:v>
                </c:pt>
                <c:pt idx="43">
                  <c:v>613</c:v>
                </c:pt>
                <c:pt idx="44">
                  <c:v>606</c:v>
                </c:pt>
                <c:pt idx="45">
                  <c:v>601</c:v>
                </c:pt>
                <c:pt idx="46">
                  <c:v>597</c:v>
                </c:pt>
                <c:pt idx="47">
                  <c:v>615</c:v>
                </c:pt>
                <c:pt idx="48">
                  <c:v>574</c:v>
                </c:pt>
                <c:pt idx="49">
                  <c:v>529</c:v>
                </c:pt>
                <c:pt idx="50">
                  <c:v>541</c:v>
                </c:pt>
                <c:pt idx="51">
                  <c:v>557</c:v>
                </c:pt>
                <c:pt idx="52">
                  <c:v>552</c:v>
                </c:pt>
                <c:pt idx="53">
                  <c:v>532</c:v>
                </c:pt>
                <c:pt idx="54">
                  <c:v>589</c:v>
                </c:pt>
                <c:pt idx="55">
                  <c:v>533</c:v>
                </c:pt>
                <c:pt idx="56">
                  <c:v>520</c:v>
                </c:pt>
                <c:pt idx="57">
                  <c:v>644</c:v>
                </c:pt>
                <c:pt idx="58">
                  <c:v>609</c:v>
                </c:pt>
                <c:pt idx="59">
                  <c:v>609</c:v>
                </c:pt>
                <c:pt idx="60">
                  <c:v>643</c:v>
                </c:pt>
                <c:pt idx="61">
                  <c:v>536</c:v>
                </c:pt>
                <c:pt idx="62">
                  <c:v>542</c:v>
                </c:pt>
                <c:pt idx="63">
                  <c:v>603</c:v>
                </c:pt>
                <c:pt idx="64">
                  <c:v>572</c:v>
                </c:pt>
                <c:pt idx="65">
                  <c:v>633</c:v>
                </c:pt>
                <c:pt idx="66">
                  <c:v>646</c:v>
                </c:pt>
                <c:pt idx="67">
                  <c:v>634</c:v>
                </c:pt>
                <c:pt idx="68">
                  <c:v>650</c:v>
                </c:pt>
                <c:pt idx="69">
                  <c:v>608</c:v>
                </c:pt>
                <c:pt idx="70">
                  <c:v>610</c:v>
                </c:pt>
                <c:pt idx="71">
                  <c:v>614</c:v>
                </c:pt>
                <c:pt idx="72">
                  <c:v>578</c:v>
                </c:pt>
                <c:pt idx="73">
                  <c:v>684</c:v>
                </c:pt>
                <c:pt idx="74">
                  <c:v>651</c:v>
                </c:pt>
                <c:pt idx="75">
                  <c:v>633</c:v>
                </c:pt>
                <c:pt idx="76">
                  <c:v>685</c:v>
                </c:pt>
                <c:pt idx="77">
                  <c:v>681</c:v>
                </c:pt>
                <c:pt idx="78">
                  <c:v>796</c:v>
                </c:pt>
                <c:pt idx="79">
                  <c:v>794</c:v>
                </c:pt>
                <c:pt idx="80">
                  <c:v>804</c:v>
                </c:pt>
                <c:pt idx="81">
                  <c:v>794</c:v>
                </c:pt>
                <c:pt idx="82">
                  <c:v>723</c:v>
                </c:pt>
                <c:pt idx="83">
                  <c:v>704</c:v>
                </c:pt>
                <c:pt idx="84">
                  <c:v>658</c:v>
                </c:pt>
                <c:pt idx="85">
                  <c:v>644</c:v>
                </c:pt>
                <c:pt idx="86">
                  <c:v>675</c:v>
                </c:pt>
                <c:pt idx="87">
                  <c:v>706</c:v>
                </c:pt>
                <c:pt idx="88">
                  <c:v>643</c:v>
                </c:pt>
                <c:pt idx="89">
                  <c:v>693</c:v>
                </c:pt>
                <c:pt idx="90">
                  <c:v>722</c:v>
                </c:pt>
                <c:pt idx="91">
                  <c:v>637</c:v>
                </c:pt>
                <c:pt idx="92">
                  <c:v>652</c:v>
                </c:pt>
                <c:pt idx="93">
                  <c:v>640</c:v>
                </c:pt>
                <c:pt idx="94">
                  <c:v>628</c:v>
                </c:pt>
                <c:pt idx="95">
                  <c:v>699</c:v>
                </c:pt>
                <c:pt idx="96">
                  <c:v>651</c:v>
                </c:pt>
                <c:pt idx="97">
                  <c:v>632</c:v>
                </c:pt>
                <c:pt idx="98">
                  <c:v>639</c:v>
                </c:pt>
                <c:pt idx="99">
                  <c:v>609</c:v>
                </c:pt>
                <c:pt idx="100">
                  <c:v>599</c:v>
                </c:pt>
                <c:pt idx="101">
                  <c:v>575</c:v>
                </c:pt>
                <c:pt idx="102">
                  <c:v>579</c:v>
                </c:pt>
                <c:pt idx="103">
                  <c:v>561</c:v>
                </c:pt>
                <c:pt idx="104">
                  <c:v>581</c:v>
                </c:pt>
                <c:pt idx="105">
                  <c:v>648</c:v>
                </c:pt>
                <c:pt idx="106">
                  <c:v>566</c:v>
                </c:pt>
                <c:pt idx="107">
                  <c:v>625</c:v>
                </c:pt>
                <c:pt idx="108">
                  <c:v>655</c:v>
                </c:pt>
                <c:pt idx="109">
                  <c:v>584</c:v>
                </c:pt>
                <c:pt idx="110">
                  <c:v>650</c:v>
                </c:pt>
                <c:pt idx="111">
                  <c:v>594</c:v>
                </c:pt>
                <c:pt idx="112">
                  <c:v>660</c:v>
                </c:pt>
                <c:pt idx="113">
                  <c:v>614</c:v>
                </c:pt>
                <c:pt idx="114">
                  <c:v>698</c:v>
                </c:pt>
                <c:pt idx="115">
                  <c:v>612</c:v>
                </c:pt>
                <c:pt idx="116">
                  <c:v>620</c:v>
                </c:pt>
                <c:pt idx="117">
                  <c:v>601</c:v>
                </c:pt>
                <c:pt idx="118">
                  <c:v>621</c:v>
                </c:pt>
                <c:pt idx="119">
                  <c:v>598</c:v>
                </c:pt>
                <c:pt idx="120">
                  <c:v>615</c:v>
                </c:pt>
                <c:pt idx="121">
                  <c:v>740</c:v>
                </c:pt>
                <c:pt idx="122">
                  <c:v>676</c:v>
                </c:pt>
                <c:pt idx="123">
                  <c:v>706</c:v>
                </c:pt>
                <c:pt idx="124">
                  <c:v>645</c:v>
                </c:pt>
                <c:pt idx="125">
                  <c:v>634</c:v>
                </c:pt>
                <c:pt idx="126">
                  <c:v>713</c:v>
                </c:pt>
                <c:pt idx="127">
                  <c:v>722</c:v>
                </c:pt>
                <c:pt idx="128">
                  <c:v>745</c:v>
                </c:pt>
                <c:pt idx="129">
                  <c:v>739</c:v>
                </c:pt>
                <c:pt idx="130">
                  <c:v>763</c:v>
                </c:pt>
                <c:pt idx="131">
                  <c:v>731</c:v>
                </c:pt>
                <c:pt idx="132">
                  <c:v>755</c:v>
                </c:pt>
                <c:pt idx="133">
                  <c:v>689</c:v>
                </c:pt>
                <c:pt idx="134">
                  <c:v>707</c:v>
                </c:pt>
                <c:pt idx="135">
                  <c:v>744</c:v>
                </c:pt>
                <c:pt idx="136">
                  <c:v>761</c:v>
                </c:pt>
                <c:pt idx="137">
                  <c:v>738</c:v>
                </c:pt>
                <c:pt idx="138">
                  <c:v>807</c:v>
                </c:pt>
                <c:pt idx="139">
                  <c:v>699</c:v>
                </c:pt>
                <c:pt idx="140">
                  <c:v>700</c:v>
                </c:pt>
                <c:pt idx="141">
                  <c:v>669</c:v>
                </c:pt>
                <c:pt idx="142">
                  <c:v>624</c:v>
                </c:pt>
                <c:pt idx="143">
                  <c:v>638</c:v>
                </c:pt>
                <c:pt idx="144">
                  <c:v>592</c:v>
                </c:pt>
                <c:pt idx="145">
                  <c:v>640</c:v>
                </c:pt>
                <c:pt idx="146">
                  <c:v>673</c:v>
                </c:pt>
                <c:pt idx="147">
                  <c:v>564</c:v>
                </c:pt>
                <c:pt idx="148">
                  <c:v>584</c:v>
                </c:pt>
                <c:pt idx="149">
                  <c:v>601</c:v>
                </c:pt>
                <c:pt idx="150">
                  <c:v>647</c:v>
                </c:pt>
                <c:pt idx="151">
                  <c:v>659</c:v>
                </c:pt>
                <c:pt idx="152">
                  <c:v>591</c:v>
                </c:pt>
                <c:pt idx="153">
                  <c:v>672</c:v>
                </c:pt>
                <c:pt idx="154">
                  <c:v>575</c:v>
                </c:pt>
                <c:pt idx="155">
                  <c:v>608</c:v>
                </c:pt>
                <c:pt idx="156">
                  <c:v>589</c:v>
                </c:pt>
                <c:pt idx="157">
                  <c:v>624</c:v>
                </c:pt>
                <c:pt idx="158">
                  <c:v>611</c:v>
                </c:pt>
                <c:pt idx="159">
                  <c:v>534</c:v>
                </c:pt>
                <c:pt idx="160">
                  <c:v>585</c:v>
                </c:pt>
                <c:pt idx="161">
                  <c:v>555</c:v>
                </c:pt>
                <c:pt idx="162">
                  <c:v>531</c:v>
                </c:pt>
                <c:pt idx="163">
                  <c:v>536</c:v>
                </c:pt>
                <c:pt idx="164">
                  <c:v>489</c:v>
                </c:pt>
                <c:pt idx="165">
                  <c:v>453</c:v>
                </c:pt>
                <c:pt idx="166">
                  <c:v>468</c:v>
                </c:pt>
                <c:pt idx="167">
                  <c:v>440</c:v>
                </c:pt>
                <c:pt idx="168">
                  <c:v>300</c:v>
                </c:pt>
                <c:pt idx="169">
                  <c:v>311</c:v>
                </c:pt>
                <c:pt idx="170">
                  <c:v>222</c:v>
                </c:pt>
                <c:pt idx="171">
                  <c:v>190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D9-43B0-A17E-3AEA294CFC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5262272"/>
        <c:axId val="1365261312"/>
      </c:lineChart>
      <c:dateAx>
        <c:axId val="136526227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261312"/>
        <c:crosses val="autoZero"/>
        <c:auto val="1"/>
        <c:lblOffset val="100"/>
        <c:baseTimeUnit val="days"/>
      </c:dateAx>
      <c:valAx>
        <c:axId val="136526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262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Under</a:t>
            </a:r>
            <a:r>
              <a:rPr lang="en-US" baseline="0"/>
              <a:t> 75 naturally matched cohorts (closer frailty match so reduced NPH), no blank DOB.</a:t>
            </a:r>
            <a:br>
              <a:rPr lang="en-US" baseline="0"/>
            </a:br>
            <a:r>
              <a:rPr lang="en-US" baseline="0"/>
              <a:t>No COVID benefit. Vaxxed do worse after booster shots instead of returning to pre-covid slope.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Under 75 no blank DOB'!$G$4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cat>
            <c:numRef>
              <c:f>'matched Under 75 no blank DOB'!$F$6:$F$163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Under 75 no blank DOB'!$G$6:$G$163</c:f>
              <c:numCache>
                <c:formatCode>General</c:formatCode>
                <c:ptCount val="158"/>
                <c:pt idx="0">
                  <c:v>491</c:v>
                </c:pt>
                <c:pt idx="1">
                  <c:v>918</c:v>
                </c:pt>
                <c:pt idx="2">
                  <c:v>1366</c:v>
                </c:pt>
                <c:pt idx="3">
                  <c:v>1798</c:v>
                </c:pt>
                <c:pt idx="4">
                  <c:v>2212</c:v>
                </c:pt>
                <c:pt idx="5">
                  <c:v>2649</c:v>
                </c:pt>
                <c:pt idx="6">
                  <c:v>3068</c:v>
                </c:pt>
                <c:pt idx="7">
                  <c:v>3429</c:v>
                </c:pt>
                <c:pt idx="8">
                  <c:v>3861</c:v>
                </c:pt>
                <c:pt idx="9">
                  <c:v>4313</c:v>
                </c:pt>
                <c:pt idx="10">
                  <c:v>4708</c:v>
                </c:pt>
                <c:pt idx="11">
                  <c:v>5095</c:v>
                </c:pt>
                <c:pt idx="12">
                  <c:v>5462</c:v>
                </c:pt>
                <c:pt idx="13">
                  <c:v>5885</c:v>
                </c:pt>
                <c:pt idx="14">
                  <c:v>6299</c:v>
                </c:pt>
                <c:pt idx="15">
                  <c:v>6691</c:v>
                </c:pt>
                <c:pt idx="16">
                  <c:v>7082</c:v>
                </c:pt>
                <c:pt idx="17">
                  <c:v>7499</c:v>
                </c:pt>
                <c:pt idx="18">
                  <c:v>7964</c:v>
                </c:pt>
                <c:pt idx="19">
                  <c:v>8458</c:v>
                </c:pt>
                <c:pt idx="20">
                  <c:v>8980</c:v>
                </c:pt>
                <c:pt idx="21">
                  <c:v>9621</c:v>
                </c:pt>
                <c:pt idx="22">
                  <c:v>10300</c:v>
                </c:pt>
                <c:pt idx="23">
                  <c:v>11006</c:v>
                </c:pt>
                <c:pt idx="24">
                  <c:v>11766</c:v>
                </c:pt>
                <c:pt idx="25">
                  <c:v>12538</c:v>
                </c:pt>
                <c:pt idx="26">
                  <c:v>13258</c:v>
                </c:pt>
                <c:pt idx="27">
                  <c:v>13950</c:v>
                </c:pt>
                <c:pt idx="28">
                  <c:v>14643</c:v>
                </c:pt>
                <c:pt idx="29">
                  <c:v>15236</c:v>
                </c:pt>
                <c:pt idx="30">
                  <c:v>15826</c:v>
                </c:pt>
                <c:pt idx="31">
                  <c:v>16326</c:v>
                </c:pt>
                <c:pt idx="32">
                  <c:v>16828</c:v>
                </c:pt>
                <c:pt idx="33">
                  <c:v>17359</c:v>
                </c:pt>
                <c:pt idx="34">
                  <c:v>17889</c:v>
                </c:pt>
                <c:pt idx="35">
                  <c:v>18395</c:v>
                </c:pt>
                <c:pt idx="36">
                  <c:v>18890</c:v>
                </c:pt>
                <c:pt idx="37">
                  <c:v>19398</c:v>
                </c:pt>
                <c:pt idx="38">
                  <c:v>19876</c:v>
                </c:pt>
                <c:pt idx="39">
                  <c:v>20328</c:v>
                </c:pt>
                <c:pt idx="40">
                  <c:v>20784</c:v>
                </c:pt>
                <c:pt idx="41">
                  <c:v>21270</c:v>
                </c:pt>
                <c:pt idx="42">
                  <c:v>21712</c:v>
                </c:pt>
                <c:pt idx="43">
                  <c:v>22133</c:v>
                </c:pt>
                <c:pt idx="44">
                  <c:v>22520</c:v>
                </c:pt>
                <c:pt idx="45">
                  <c:v>22955</c:v>
                </c:pt>
                <c:pt idx="46">
                  <c:v>23386</c:v>
                </c:pt>
                <c:pt idx="47">
                  <c:v>23813</c:v>
                </c:pt>
                <c:pt idx="48">
                  <c:v>24196</c:v>
                </c:pt>
                <c:pt idx="49">
                  <c:v>24535</c:v>
                </c:pt>
                <c:pt idx="50">
                  <c:v>24895</c:v>
                </c:pt>
                <c:pt idx="51">
                  <c:v>25291</c:v>
                </c:pt>
                <c:pt idx="52">
                  <c:v>25653</c:v>
                </c:pt>
                <c:pt idx="53">
                  <c:v>25995</c:v>
                </c:pt>
                <c:pt idx="54">
                  <c:v>26395</c:v>
                </c:pt>
                <c:pt idx="55">
                  <c:v>26735</c:v>
                </c:pt>
                <c:pt idx="56">
                  <c:v>27096</c:v>
                </c:pt>
                <c:pt idx="57">
                  <c:v>27489</c:v>
                </c:pt>
                <c:pt idx="58">
                  <c:v>27885</c:v>
                </c:pt>
                <c:pt idx="59">
                  <c:v>28261</c:v>
                </c:pt>
                <c:pt idx="60">
                  <c:v>28683</c:v>
                </c:pt>
                <c:pt idx="61">
                  <c:v>29062</c:v>
                </c:pt>
                <c:pt idx="62">
                  <c:v>29449</c:v>
                </c:pt>
                <c:pt idx="63">
                  <c:v>29805</c:v>
                </c:pt>
                <c:pt idx="64">
                  <c:v>30209</c:v>
                </c:pt>
                <c:pt idx="65">
                  <c:v>30606</c:v>
                </c:pt>
                <c:pt idx="66">
                  <c:v>31026</c:v>
                </c:pt>
                <c:pt idx="67">
                  <c:v>31472</c:v>
                </c:pt>
                <c:pt idx="68">
                  <c:v>31906</c:v>
                </c:pt>
                <c:pt idx="69">
                  <c:v>32350</c:v>
                </c:pt>
                <c:pt idx="70">
                  <c:v>32741</c:v>
                </c:pt>
                <c:pt idx="71">
                  <c:v>33150</c:v>
                </c:pt>
                <c:pt idx="72">
                  <c:v>33521</c:v>
                </c:pt>
                <c:pt idx="73">
                  <c:v>33907</c:v>
                </c:pt>
                <c:pt idx="74">
                  <c:v>34298</c:v>
                </c:pt>
                <c:pt idx="75">
                  <c:v>34709</c:v>
                </c:pt>
                <c:pt idx="76">
                  <c:v>35141</c:v>
                </c:pt>
                <c:pt idx="77">
                  <c:v>35564</c:v>
                </c:pt>
                <c:pt idx="78">
                  <c:v>36016</c:v>
                </c:pt>
                <c:pt idx="79">
                  <c:v>36507</c:v>
                </c:pt>
                <c:pt idx="80">
                  <c:v>37048</c:v>
                </c:pt>
                <c:pt idx="81">
                  <c:v>37520</c:v>
                </c:pt>
                <c:pt idx="82">
                  <c:v>37963</c:v>
                </c:pt>
                <c:pt idx="83">
                  <c:v>38365</c:v>
                </c:pt>
                <c:pt idx="84">
                  <c:v>38773</c:v>
                </c:pt>
                <c:pt idx="85">
                  <c:v>39175</c:v>
                </c:pt>
                <c:pt idx="86">
                  <c:v>39572</c:v>
                </c:pt>
                <c:pt idx="87">
                  <c:v>39951</c:v>
                </c:pt>
                <c:pt idx="88">
                  <c:v>40353</c:v>
                </c:pt>
                <c:pt idx="89">
                  <c:v>40725</c:v>
                </c:pt>
                <c:pt idx="90">
                  <c:v>41109</c:v>
                </c:pt>
                <c:pt idx="91">
                  <c:v>41516</c:v>
                </c:pt>
                <c:pt idx="92">
                  <c:v>41893</c:v>
                </c:pt>
                <c:pt idx="93">
                  <c:v>42251</c:v>
                </c:pt>
                <c:pt idx="94">
                  <c:v>42630</c:v>
                </c:pt>
                <c:pt idx="95">
                  <c:v>42998</c:v>
                </c:pt>
                <c:pt idx="96">
                  <c:v>43345</c:v>
                </c:pt>
                <c:pt idx="97">
                  <c:v>43701</c:v>
                </c:pt>
                <c:pt idx="98">
                  <c:v>44107</c:v>
                </c:pt>
                <c:pt idx="99">
                  <c:v>44445</c:v>
                </c:pt>
                <c:pt idx="100">
                  <c:v>44791</c:v>
                </c:pt>
                <c:pt idx="101">
                  <c:v>45139</c:v>
                </c:pt>
                <c:pt idx="102">
                  <c:v>45466</c:v>
                </c:pt>
                <c:pt idx="103">
                  <c:v>45805</c:v>
                </c:pt>
                <c:pt idx="104">
                  <c:v>46159</c:v>
                </c:pt>
                <c:pt idx="105">
                  <c:v>46526</c:v>
                </c:pt>
                <c:pt idx="106">
                  <c:v>46866</c:v>
                </c:pt>
                <c:pt idx="107">
                  <c:v>47218</c:v>
                </c:pt>
                <c:pt idx="108">
                  <c:v>47576</c:v>
                </c:pt>
                <c:pt idx="109">
                  <c:v>47911</c:v>
                </c:pt>
                <c:pt idx="110">
                  <c:v>48224</c:v>
                </c:pt>
                <c:pt idx="111">
                  <c:v>48547</c:v>
                </c:pt>
                <c:pt idx="112">
                  <c:v>48890</c:v>
                </c:pt>
                <c:pt idx="113">
                  <c:v>49274</c:v>
                </c:pt>
                <c:pt idx="114">
                  <c:v>49632</c:v>
                </c:pt>
                <c:pt idx="115">
                  <c:v>49968</c:v>
                </c:pt>
                <c:pt idx="116">
                  <c:v>50314</c:v>
                </c:pt>
                <c:pt idx="117">
                  <c:v>50658</c:v>
                </c:pt>
                <c:pt idx="118">
                  <c:v>50997</c:v>
                </c:pt>
                <c:pt idx="119">
                  <c:v>51343</c:v>
                </c:pt>
                <c:pt idx="120">
                  <c:v>51710</c:v>
                </c:pt>
                <c:pt idx="121">
                  <c:v>52071</c:v>
                </c:pt>
                <c:pt idx="122">
                  <c:v>52424</c:v>
                </c:pt>
                <c:pt idx="123">
                  <c:v>52801</c:v>
                </c:pt>
                <c:pt idx="124">
                  <c:v>53160</c:v>
                </c:pt>
                <c:pt idx="125">
                  <c:v>53564</c:v>
                </c:pt>
                <c:pt idx="126">
                  <c:v>53925</c:v>
                </c:pt>
                <c:pt idx="127">
                  <c:v>54308</c:v>
                </c:pt>
                <c:pt idx="128">
                  <c:v>54709</c:v>
                </c:pt>
                <c:pt idx="129">
                  <c:v>55120</c:v>
                </c:pt>
                <c:pt idx="130">
                  <c:v>55483</c:v>
                </c:pt>
                <c:pt idx="131">
                  <c:v>55912</c:v>
                </c:pt>
                <c:pt idx="132">
                  <c:v>56314</c:v>
                </c:pt>
                <c:pt idx="133">
                  <c:v>56744</c:v>
                </c:pt>
                <c:pt idx="134">
                  <c:v>57135</c:v>
                </c:pt>
                <c:pt idx="135">
                  <c:v>57532</c:v>
                </c:pt>
                <c:pt idx="136">
                  <c:v>57958</c:v>
                </c:pt>
                <c:pt idx="137">
                  <c:v>58353</c:v>
                </c:pt>
                <c:pt idx="138">
                  <c:v>58790</c:v>
                </c:pt>
                <c:pt idx="139">
                  <c:v>59165</c:v>
                </c:pt>
                <c:pt idx="140">
                  <c:v>59508</c:v>
                </c:pt>
                <c:pt idx="141">
                  <c:v>59835</c:v>
                </c:pt>
                <c:pt idx="142">
                  <c:v>60218</c:v>
                </c:pt>
                <c:pt idx="143">
                  <c:v>60552</c:v>
                </c:pt>
                <c:pt idx="144">
                  <c:v>60907</c:v>
                </c:pt>
                <c:pt idx="145">
                  <c:v>61255</c:v>
                </c:pt>
                <c:pt idx="146">
                  <c:v>61577</c:v>
                </c:pt>
                <c:pt idx="147">
                  <c:v>61917</c:v>
                </c:pt>
                <c:pt idx="148">
                  <c:v>62251</c:v>
                </c:pt>
                <c:pt idx="149">
                  <c:v>62548</c:v>
                </c:pt>
                <c:pt idx="150">
                  <c:v>62868</c:v>
                </c:pt>
                <c:pt idx="151">
                  <c:v>63155</c:v>
                </c:pt>
                <c:pt idx="152">
                  <c:v>63463</c:v>
                </c:pt>
                <c:pt idx="153">
                  <c:v>63777</c:v>
                </c:pt>
                <c:pt idx="154">
                  <c:v>64125</c:v>
                </c:pt>
                <c:pt idx="155">
                  <c:v>64433</c:v>
                </c:pt>
                <c:pt idx="156">
                  <c:v>64738</c:v>
                </c:pt>
                <c:pt idx="157">
                  <c:v>65078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F9-41E7-90F8-C33A6EA4EB8A}"/>
            </c:ext>
          </c:extLst>
        </c:ser>
        <c:ser>
          <c:idx val="3"/>
          <c:order val="1"/>
          <c:tx>
            <c:strRef>
              <c:f>'matched Under 75 no blank DOB'!$J$4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'matched Under 75 no blank DOB'!$F$6:$F$163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Under 75 no blank DOB'!$J$6:$J$163</c:f>
              <c:numCache>
                <c:formatCode>General</c:formatCode>
                <c:ptCount val="158"/>
                <c:pt idx="0">
                  <c:v>376</c:v>
                </c:pt>
                <c:pt idx="1">
                  <c:v>761</c:v>
                </c:pt>
                <c:pt idx="2">
                  <c:v>1118</c:v>
                </c:pt>
                <c:pt idx="3">
                  <c:v>1512</c:v>
                </c:pt>
                <c:pt idx="4">
                  <c:v>1933</c:v>
                </c:pt>
                <c:pt idx="5">
                  <c:v>2343</c:v>
                </c:pt>
                <c:pt idx="6">
                  <c:v>2786</c:v>
                </c:pt>
                <c:pt idx="7">
                  <c:v>3246</c:v>
                </c:pt>
                <c:pt idx="8">
                  <c:v>3706</c:v>
                </c:pt>
                <c:pt idx="9">
                  <c:v>4171</c:v>
                </c:pt>
                <c:pt idx="10">
                  <c:v>4638</c:v>
                </c:pt>
                <c:pt idx="11">
                  <c:v>5098</c:v>
                </c:pt>
                <c:pt idx="12">
                  <c:v>5619</c:v>
                </c:pt>
                <c:pt idx="13">
                  <c:v>6122</c:v>
                </c:pt>
                <c:pt idx="14">
                  <c:v>6604</c:v>
                </c:pt>
                <c:pt idx="15">
                  <c:v>7084</c:v>
                </c:pt>
                <c:pt idx="16">
                  <c:v>7617</c:v>
                </c:pt>
                <c:pt idx="17">
                  <c:v>8118</c:v>
                </c:pt>
                <c:pt idx="18">
                  <c:v>8661</c:v>
                </c:pt>
                <c:pt idx="19">
                  <c:v>9250</c:v>
                </c:pt>
                <c:pt idx="20">
                  <c:v>9836</c:v>
                </c:pt>
                <c:pt idx="21">
                  <c:v>10465</c:v>
                </c:pt>
                <c:pt idx="22">
                  <c:v>11087</c:v>
                </c:pt>
                <c:pt idx="23">
                  <c:v>11804</c:v>
                </c:pt>
                <c:pt idx="24">
                  <c:v>12515</c:v>
                </c:pt>
                <c:pt idx="25">
                  <c:v>13231</c:v>
                </c:pt>
                <c:pt idx="26">
                  <c:v>13935</c:v>
                </c:pt>
                <c:pt idx="27">
                  <c:v>14576</c:v>
                </c:pt>
                <c:pt idx="28">
                  <c:v>15196</c:v>
                </c:pt>
                <c:pt idx="29">
                  <c:v>15776</c:v>
                </c:pt>
                <c:pt idx="30">
                  <c:v>16358</c:v>
                </c:pt>
                <c:pt idx="31">
                  <c:v>16913</c:v>
                </c:pt>
                <c:pt idx="32">
                  <c:v>17471</c:v>
                </c:pt>
                <c:pt idx="33">
                  <c:v>18097</c:v>
                </c:pt>
                <c:pt idx="34">
                  <c:v>18699</c:v>
                </c:pt>
                <c:pt idx="35">
                  <c:v>19306</c:v>
                </c:pt>
                <c:pt idx="36">
                  <c:v>19861</c:v>
                </c:pt>
                <c:pt idx="37">
                  <c:v>20425</c:v>
                </c:pt>
                <c:pt idx="38">
                  <c:v>21020</c:v>
                </c:pt>
                <c:pt idx="39">
                  <c:v>21608</c:v>
                </c:pt>
                <c:pt idx="40">
                  <c:v>22246</c:v>
                </c:pt>
                <c:pt idx="41">
                  <c:v>22881</c:v>
                </c:pt>
                <c:pt idx="42">
                  <c:v>23484</c:v>
                </c:pt>
                <c:pt idx="43">
                  <c:v>24097</c:v>
                </c:pt>
                <c:pt idx="44">
                  <c:v>24703</c:v>
                </c:pt>
                <c:pt idx="45">
                  <c:v>25304</c:v>
                </c:pt>
                <c:pt idx="46">
                  <c:v>25901</c:v>
                </c:pt>
                <c:pt idx="47">
                  <c:v>26516</c:v>
                </c:pt>
                <c:pt idx="48">
                  <c:v>27090</c:v>
                </c:pt>
                <c:pt idx="49">
                  <c:v>27619</c:v>
                </c:pt>
                <c:pt idx="50">
                  <c:v>28160</c:v>
                </c:pt>
                <c:pt idx="51">
                  <c:v>28717</c:v>
                </c:pt>
                <c:pt idx="52">
                  <c:v>29269</c:v>
                </c:pt>
                <c:pt idx="53">
                  <c:v>29801</c:v>
                </c:pt>
                <c:pt idx="54">
                  <c:v>30390</c:v>
                </c:pt>
                <c:pt idx="55">
                  <c:v>30923</c:v>
                </c:pt>
                <c:pt idx="56">
                  <c:v>31443</c:v>
                </c:pt>
                <c:pt idx="57">
                  <c:v>32087</c:v>
                </c:pt>
                <c:pt idx="58">
                  <c:v>32696</c:v>
                </c:pt>
                <c:pt idx="59">
                  <c:v>33305</c:v>
                </c:pt>
                <c:pt idx="60">
                  <c:v>33948</c:v>
                </c:pt>
                <c:pt idx="61">
                  <c:v>34484</c:v>
                </c:pt>
                <c:pt idx="62">
                  <c:v>35026</c:v>
                </c:pt>
                <c:pt idx="63">
                  <c:v>35629</c:v>
                </c:pt>
                <c:pt idx="64">
                  <c:v>36201</c:v>
                </c:pt>
                <c:pt idx="65">
                  <c:v>36834</c:v>
                </c:pt>
                <c:pt idx="66">
                  <c:v>37480</c:v>
                </c:pt>
                <c:pt idx="67">
                  <c:v>38114</c:v>
                </c:pt>
                <c:pt idx="68">
                  <c:v>38764</c:v>
                </c:pt>
                <c:pt idx="69">
                  <c:v>39372</c:v>
                </c:pt>
                <c:pt idx="70">
                  <c:v>39982</c:v>
                </c:pt>
                <c:pt idx="71">
                  <c:v>40596</c:v>
                </c:pt>
                <c:pt idx="72">
                  <c:v>41174</c:v>
                </c:pt>
                <c:pt idx="73">
                  <c:v>41858</c:v>
                </c:pt>
                <c:pt idx="74">
                  <c:v>42509</c:v>
                </c:pt>
                <c:pt idx="75">
                  <c:v>43142</c:v>
                </c:pt>
                <c:pt idx="76">
                  <c:v>43827</c:v>
                </c:pt>
                <c:pt idx="77">
                  <c:v>44508</c:v>
                </c:pt>
                <c:pt idx="78">
                  <c:v>45304</c:v>
                </c:pt>
                <c:pt idx="79">
                  <c:v>46098</c:v>
                </c:pt>
                <c:pt idx="80">
                  <c:v>46902</c:v>
                </c:pt>
                <c:pt idx="81">
                  <c:v>47696</c:v>
                </c:pt>
                <c:pt idx="82">
                  <c:v>48419</c:v>
                </c:pt>
                <c:pt idx="83">
                  <c:v>49123</c:v>
                </c:pt>
                <c:pt idx="84">
                  <c:v>49781</c:v>
                </c:pt>
                <c:pt idx="85">
                  <c:v>50425</c:v>
                </c:pt>
                <c:pt idx="86">
                  <c:v>51100</c:v>
                </c:pt>
                <c:pt idx="87">
                  <c:v>51806</c:v>
                </c:pt>
                <c:pt idx="88">
                  <c:v>52449</c:v>
                </c:pt>
                <c:pt idx="89">
                  <c:v>53142</c:v>
                </c:pt>
                <c:pt idx="90">
                  <c:v>53864</c:v>
                </c:pt>
                <c:pt idx="91">
                  <c:v>54501</c:v>
                </c:pt>
                <c:pt idx="92">
                  <c:v>55153</c:v>
                </c:pt>
                <c:pt idx="93">
                  <c:v>55793</c:v>
                </c:pt>
                <c:pt idx="94">
                  <c:v>56421</c:v>
                </c:pt>
                <c:pt idx="95">
                  <c:v>57120</c:v>
                </c:pt>
                <c:pt idx="96">
                  <c:v>57771</c:v>
                </c:pt>
                <c:pt idx="97">
                  <c:v>58403</c:v>
                </c:pt>
                <c:pt idx="98">
                  <c:v>59042</c:v>
                </c:pt>
                <c:pt idx="99">
                  <c:v>59651</c:v>
                </c:pt>
                <c:pt idx="100">
                  <c:v>60250</c:v>
                </c:pt>
                <c:pt idx="101">
                  <c:v>60825</c:v>
                </c:pt>
                <c:pt idx="102">
                  <c:v>61404</c:v>
                </c:pt>
                <c:pt idx="103">
                  <c:v>61965</c:v>
                </c:pt>
                <c:pt idx="104">
                  <c:v>62546</c:v>
                </c:pt>
                <c:pt idx="105">
                  <c:v>63194</c:v>
                </c:pt>
                <c:pt idx="106">
                  <c:v>63760</c:v>
                </c:pt>
                <c:pt idx="107">
                  <c:v>64385</c:v>
                </c:pt>
                <c:pt idx="108">
                  <c:v>65040</c:v>
                </c:pt>
                <c:pt idx="109">
                  <c:v>65624</c:v>
                </c:pt>
                <c:pt idx="110">
                  <c:v>66274</c:v>
                </c:pt>
                <c:pt idx="111">
                  <c:v>66868</c:v>
                </c:pt>
                <c:pt idx="112">
                  <c:v>67528</c:v>
                </c:pt>
                <c:pt idx="113">
                  <c:v>68142</c:v>
                </c:pt>
                <c:pt idx="114">
                  <c:v>68840</c:v>
                </c:pt>
                <c:pt idx="115">
                  <c:v>69452</c:v>
                </c:pt>
                <c:pt idx="116">
                  <c:v>70072</c:v>
                </c:pt>
                <c:pt idx="117">
                  <c:v>70673</c:v>
                </c:pt>
                <c:pt idx="118">
                  <c:v>71294</c:v>
                </c:pt>
                <c:pt idx="119">
                  <c:v>71892</c:v>
                </c:pt>
                <c:pt idx="120">
                  <c:v>72507</c:v>
                </c:pt>
                <c:pt idx="121">
                  <c:v>73247</c:v>
                </c:pt>
                <c:pt idx="122">
                  <c:v>73923</c:v>
                </c:pt>
                <c:pt idx="123">
                  <c:v>74629</c:v>
                </c:pt>
                <c:pt idx="124">
                  <c:v>75274</c:v>
                </c:pt>
                <c:pt idx="125">
                  <c:v>75908</c:v>
                </c:pt>
                <c:pt idx="126">
                  <c:v>76621</c:v>
                </c:pt>
                <c:pt idx="127">
                  <c:v>77343</c:v>
                </c:pt>
                <c:pt idx="128">
                  <c:v>78088</c:v>
                </c:pt>
                <c:pt idx="129">
                  <c:v>78827</c:v>
                </c:pt>
                <c:pt idx="130">
                  <c:v>79590</c:v>
                </c:pt>
                <c:pt idx="131">
                  <c:v>80321</c:v>
                </c:pt>
                <c:pt idx="132">
                  <c:v>81076</c:v>
                </c:pt>
                <c:pt idx="133">
                  <c:v>81765</c:v>
                </c:pt>
                <c:pt idx="134">
                  <c:v>82472</c:v>
                </c:pt>
                <c:pt idx="135">
                  <c:v>83216</c:v>
                </c:pt>
                <c:pt idx="136">
                  <c:v>83977</c:v>
                </c:pt>
                <c:pt idx="137">
                  <c:v>84715</c:v>
                </c:pt>
                <c:pt idx="138">
                  <c:v>85522</c:v>
                </c:pt>
                <c:pt idx="139">
                  <c:v>86221</c:v>
                </c:pt>
                <c:pt idx="140">
                  <c:v>86921</c:v>
                </c:pt>
                <c:pt idx="141">
                  <c:v>87590</c:v>
                </c:pt>
                <c:pt idx="142">
                  <c:v>88214</c:v>
                </c:pt>
                <c:pt idx="143">
                  <c:v>88852</c:v>
                </c:pt>
                <c:pt idx="144">
                  <c:v>89444</c:v>
                </c:pt>
                <c:pt idx="145">
                  <c:v>90084</c:v>
                </c:pt>
                <c:pt idx="146">
                  <c:v>90757</c:v>
                </c:pt>
                <c:pt idx="147">
                  <c:v>91321</c:v>
                </c:pt>
                <c:pt idx="148">
                  <c:v>91905</c:v>
                </c:pt>
                <c:pt idx="149">
                  <c:v>92506</c:v>
                </c:pt>
                <c:pt idx="150">
                  <c:v>93153</c:v>
                </c:pt>
                <c:pt idx="151">
                  <c:v>93812</c:v>
                </c:pt>
                <c:pt idx="152">
                  <c:v>94403</c:v>
                </c:pt>
                <c:pt idx="153">
                  <c:v>95075</c:v>
                </c:pt>
                <c:pt idx="154">
                  <c:v>95650</c:v>
                </c:pt>
                <c:pt idx="155">
                  <c:v>96258</c:v>
                </c:pt>
                <c:pt idx="156">
                  <c:v>96847</c:v>
                </c:pt>
                <c:pt idx="157">
                  <c:v>97471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F9-41E7-90F8-C33A6EA4EB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closer look at the cum death curves in the first 60</a:t>
            </a:r>
            <a:r>
              <a:rPr lang="en-US" baseline="0"/>
              <a:t> days shows if you have HVE, one curve GRADUALLY bends up, the other curve bends down compuared to the midline and there is a clear separation in 60 days. It cannot "look" parallel for over 60 days.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'HVE 1% simulation'!$I$1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'HVE 1% simulation'!$I$2:$I$61</c:f>
              <c:numCache>
                <c:formatCode>General</c:formatCode>
                <c:ptCount val="60"/>
                <c:pt idx="0">
                  <c:v>300</c:v>
                </c:pt>
                <c:pt idx="1">
                  <c:v>601.79999999999995</c:v>
                </c:pt>
                <c:pt idx="2">
                  <c:v>905.36759999999992</c:v>
                </c:pt>
                <c:pt idx="3">
                  <c:v>1210.6709831999999</c:v>
                </c:pt>
                <c:pt idx="4">
                  <c:v>1517.6789055023999</c:v>
                </c:pt>
                <c:pt idx="5">
                  <c:v>1826.3606852033568</c:v>
                </c:pt>
                <c:pt idx="6">
                  <c:v>2136.6861928696962</c:v>
                </c:pt>
                <c:pt idx="7">
                  <c:v>2448.6258413980418</c:v>
                </c:pt>
                <c:pt idx="8">
                  <c:v>2762.1505762528768</c:v>
                </c:pt>
                <c:pt idx="9">
                  <c:v>3077.2318658803251</c:v>
                </c:pt>
                <c:pt idx="10">
                  <c:v>3393.8416922944793</c:v>
                </c:pt>
                <c:pt idx="11">
                  <c:v>3711.9525418331787</c:v>
                </c:pt>
                <c:pt idx="12">
                  <c:v>4031.5373960801817</c:v>
                </c:pt>
                <c:pt idx="13">
                  <c:v>4352.5697229507387</c:v>
                </c:pt>
                <c:pt idx="14">
                  <c:v>4675.0234679376254</c:v>
                </c:pt>
                <c:pt idx="15">
                  <c:v>4998.8730455147479</c:v>
                </c:pt>
                <c:pt idx="16">
                  <c:v>5324.0933306954821</c:v>
                </c:pt>
                <c:pt idx="17">
                  <c:v>5650.6596507429631</c:v>
                </c:pt>
                <c:pt idx="18">
                  <c:v>5978.5477770295893</c:v>
                </c:pt>
                <c:pt idx="19">
                  <c:v>6307.7339170430569</c:v>
                </c:pt>
                <c:pt idx="20">
                  <c:v>6638.194706536282</c:v>
                </c:pt>
                <c:pt idx="21">
                  <c:v>6969.9072018186289</c:v>
                </c:pt>
                <c:pt idx="22">
                  <c:v>7302.8488721858939</c:v>
                </c:pt>
                <c:pt idx="23">
                  <c:v>7636.9975924865475</c:v>
                </c:pt>
                <c:pt idx="24">
                  <c:v>7972.3316358217899</c:v>
                </c:pt>
                <c:pt idx="25">
                  <c:v>8308.8296663769979</c:v>
                </c:pt>
                <c:pt idx="26">
                  <c:v>8646.4707323822113</c:v>
                </c:pt>
                <c:pt idx="27">
                  <c:v>8985.2342591993311</c:v>
                </c:pt>
                <c:pt idx="28">
                  <c:v>9325.1000425337425</c:v>
                </c:pt>
                <c:pt idx="29">
                  <c:v>9666.0482417681342</c:v>
                </c:pt>
                <c:pt idx="30">
                  <c:v>10008.059373416309</c:v>
                </c:pt>
                <c:pt idx="31">
                  <c:v>10351.114304694815</c:v>
                </c:pt>
                <c:pt idx="32">
                  <c:v>10695.194247210307</c:v>
                </c:pt>
                <c:pt idx="33">
                  <c:v>11040.280750760521</c:v>
                </c:pt>
                <c:pt idx="34">
                  <c:v>11386.355697246832</c:v>
                </c:pt>
                <c:pt idx="35">
                  <c:v>11733.401294696389</c:v>
                </c:pt>
                <c:pt idx="36">
                  <c:v>12081.400071391854</c:v>
                </c:pt>
                <c:pt idx="37">
                  <c:v>12430.334870106801</c:v>
                </c:pt>
                <c:pt idx="38">
                  <c:v>12780.188842444879</c:v>
                </c:pt>
                <c:pt idx="39">
                  <c:v>13130.945443280871</c:v>
                </c:pt>
                <c:pt idx="40">
                  <c:v>13482.588425301816</c:v>
                </c:pt>
                <c:pt idx="41">
                  <c:v>13835.101833646382</c:v>
                </c:pt>
                <c:pt idx="42">
                  <c:v>14188.470000640747</c:v>
                </c:pt>
                <c:pt idx="43">
                  <c:v>14542.677540629214</c:v>
                </c:pt>
                <c:pt idx="44">
                  <c:v>14897.709344897889</c:v>
                </c:pt>
                <c:pt idx="45">
                  <c:v>15253.550576689726</c:v>
                </c:pt>
                <c:pt idx="46">
                  <c:v>15610.186666309311</c:v>
                </c:pt>
                <c:pt idx="47">
                  <c:v>15967.603306315745</c:v>
                </c:pt>
                <c:pt idx="48">
                  <c:v>16325.786446802062</c:v>
                </c:pt>
                <c:pt idx="49">
                  <c:v>16684.722290759626</c:v>
                </c:pt>
                <c:pt idx="50">
                  <c:v>17044.397289525954</c:v>
                </c:pt>
                <c:pt idx="51">
                  <c:v>17404.798138314487</c:v>
                </c:pt>
                <c:pt idx="52">
                  <c:v>17765.911771824827</c:v>
                </c:pt>
                <c:pt idx="53">
                  <c:v>18127.725359931981</c:v>
                </c:pt>
                <c:pt idx="54">
                  <c:v>18490.226303453204</c:v>
                </c:pt>
                <c:pt idx="55">
                  <c:v>18853.402229991047</c:v>
                </c:pt>
                <c:pt idx="56">
                  <c:v>19217.240989851209</c:v>
                </c:pt>
                <c:pt idx="57">
                  <c:v>19581.730652033886</c:v>
                </c:pt>
                <c:pt idx="58">
                  <c:v>19946.859500297276</c:v>
                </c:pt>
                <c:pt idx="59">
                  <c:v>20312.616029291927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4E-491D-B47F-7D5FE947D933}"/>
            </c:ext>
          </c:extLst>
        </c:ser>
        <c:ser>
          <c:idx val="1"/>
          <c:order val="1"/>
          <c:tx>
            <c:strRef>
              <c:f>'HVE 1% simulation'!$J$1</c:f>
              <c:strCache>
                <c:ptCount val="1"/>
                <c:pt idx="0">
                  <c:v>cum u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val>
            <c:numRef>
              <c:f>'HVE 1% simulation'!$J$2:$J$61</c:f>
              <c:numCache>
                <c:formatCode>General</c:formatCode>
                <c:ptCount val="60"/>
                <c:pt idx="0">
                  <c:v>900</c:v>
                </c:pt>
                <c:pt idx="1">
                  <c:v>1798.2</c:v>
                </c:pt>
                <c:pt idx="2">
                  <c:v>2694.6324</c:v>
                </c:pt>
                <c:pt idx="3">
                  <c:v>3589.3290167999999</c:v>
                </c:pt>
                <c:pt idx="4">
                  <c:v>4482.3210944975999</c:v>
                </c:pt>
                <c:pt idx="5">
                  <c:v>5373.6393147966428</c:v>
                </c:pt>
                <c:pt idx="6">
                  <c:v>6263.3138071303028</c:v>
                </c:pt>
                <c:pt idx="7">
                  <c:v>7151.3741586019578</c:v>
                </c:pt>
                <c:pt idx="8">
                  <c:v>8037.8494237471223</c:v>
                </c:pt>
                <c:pt idx="9">
                  <c:v>8922.7681341196749</c:v>
                </c:pt>
                <c:pt idx="10">
                  <c:v>9806.1583077055202</c:v>
                </c:pt>
                <c:pt idx="11">
                  <c:v>10688.04745816682</c:v>
                </c:pt>
                <c:pt idx="12">
                  <c:v>11568.462603919817</c:v>
                </c:pt>
                <c:pt idx="13">
                  <c:v>12447.430277049261</c:v>
                </c:pt>
                <c:pt idx="14">
                  <c:v>13324.976532062374</c:v>
                </c:pt>
                <c:pt idx="15">
                  <c:v>14201.126954485251</c:v>
                </c:pt>
                <c:pt idx="16">
                  <c:v>15075.906669304517</c:v>
                </c:pt>
                <c:pt idx="17">
                  <c:v>15949.340349257036</c:v>
                </c:pt>
                <c:pt idx="18">
                  <c:v>16821.452222970409</c:v>
                </c:pt>
                <c:pt idx="19">
                  <c:v>17692.266082956943</c:v>
                </c:pt>
                <c:pt idx="20">
                  <c:v>18561.80529346372</c:v>
                </c:pt>
                <c:pt idx="21">
                  <c:v>19430.092798181373</c:v>
                </c:pt>
                <c:pt idx="22">
                  <c:v>20297.151127814108</c:v>
                </c:pt>
                <c:pt idx="23">
                  <c:v>21163.002407513453</c:v>
                </c:pt>
                <c:pt idx="24">
                  <c:v>22027.668364178211</c:v>
                </c:pt>
                <c:pt idx="25">
                  <c:v>22891.170333623002</c:v>
                </c:pt>
                <c:pt idx="26">
                  <c:v>23753.529267617789</c:v>
                </c:pt>
                <c:pt idx="27">
                  <c:v>24614.765740800667</c:v>
                </c:pt>
                <c:pt idx="28">
                  <c:v>25474.899957466256</c:v>
                </c:pt>
                <c:pt idx="29">
                  <c:v>26333.951758231862</c:v>
                </c:pt>
                <c:pt idx="30">
                  <c:v>27191.940626583688</c:v>
                </c:pt>
                <c:pt idx="31">
                  <c:v>28048.88569530518</c:v>
                </c:pt>
                <c:pt idx="32">
                  <c:v>28904.805752789685</c:v>
                </c:pt>
                <c:pt idx="33">
                  <c:v>29759.719249239472</c:v>
                </c:pt>
                <c:pt idx="34">
                  <c:v>30613.64430275316</c:v>
                </c:pt>
                <c:pt idx="35">
                  <c:v>31466.598705303604</c:v>
                </c:pt>
                <c:pt idx="36">
                  <c:v>32318.599928608139</c:v>
                </c:pt>
                <c:pt idx="37">
                  <c:v>33169.66512989319</c:v>
                </c:pt>
                <c:pt idx="38">
                  <c:v>34019.811157555116</c:v>
                </c:pt>
                <c:pt idx="39">
                  <c:v>34869.054556719122</c:v>
                </c:pt>
                <c:pt idx="40">
                  <c:v>35717.411574698177</c:v>
                </c:pt>
                <c:pt idx="41">
                  <c:v>36564.898166353611</c:v>
                </c:pt>
                <c:pt idx="42">
                  <c:v>37411.529999359249</c:v>
                </c:pt>
                <c:pt idx="43">
                  <c:v>38257.322459370786</c:v>
                </c:pt>
                <c:pt idx="44">
                  <c:v>39102.290655102115</c:v>
                </c:pt>
                <c:pt idx="45">
                  <c:v>39946.449423310274</c:v>
                </c:pt>
                <c:pt idx="46">
                  <c:v>40789.81333369069</c:v>
                </c:pt>
                <c:pt idx="47">
                  <c:v>41632.396693684255</c:v>
                </c:pt>
                <c:pt idx="48">
                  <c:v>42474.213553197937</c:v>
                </c:pt>
                <c:pt idx="49">
                  <c:v>43315.27770924037</c:v>
                </c:pt>
                <c:pt idx="50">
                  <c:v>44155.602710474042</c:v>
                </c:pt>
                <c:pt idx="51">
                  <c:v>44995.201861685513</c:v>
                </c:pt>
                <c:pt idx="52">
                  <c:v>45834.088228175176</c:v>
                </c:pt>
                <c:pt idx="53">
                  <c:v>46672.274640068026</c:v>
                </c:pt>
                <c:pt idx="54">
                  <c:v>47509.773696546799</c:v>
                </c:pt>
                <c:pt idx="55">
                  <c:v>48346.597770008957</c:v>
                </c:pt>
                <c:pt idx="56">
                  <c:v>49182.759010148795</c:v>
                </c:pt>
                <c:pt idx="57">
                  <c:v>50018.269347966117</c:v>
                </c:pt>
                <c:pt idx="58">
                  <c:v>50853.140499702728</c:v>
                </c:pt>
                <c:pt idx="59">
                  <c:v>51687.383970708077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4E-491D-B47F-7D5FE947D9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0294224"/>
        <c:axId val="1810294704"/>
      </c:lineChart>
      <c:catAx>
        <c:axId val="1810294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0294704"/>
        <c:crosses val="autoZero"/>
        <c:auto val="1"/>
        <c:lblAlgn val="ctr"/>
        <c:lblOffset val="100"/>
        <c:tickMarkSkip val="10"/>
        <c:noMultiLvlLbl val="0"/>
      </c:catAx>
      <c:valAx>
        <c:axId val="1810294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0294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Ratio cum v/u KCOR curve impact over 1 year of 1% HVE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'HVE 1% simulation'!$L$1</c:f>
              <c:strCache>
                <c:ptCount val="1"/>
                <c:pt idx="0">
                  <c:v>Ratio cum v/u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'HVE 1% simulation'!$L$2:$L$366</c:f>
              <c:numCache>
                <c:formatCode>General</c:formatCode>
                <c:ptCount val="365"/>
                <c:pt idx="0">
                  <c:v>0.33333333333333331</c:v>
                </c:pt>
                <c:pt idx="1">
                  <c:v>0.33466800133466795</c:v>
                </c:pt>
                <c:pt idx="2">
                  <c:v>0.33598928002201706</c:v>
                </c:pt>
                <c:pt idx="3">
                  <c:v>0.33729729917023638</c:v>
                </c:pt>
                <c:pt idx="4">
                  <c:v>0.33859218773181365</c:v>
                </c:pt>
                <c:pt idx="5">
                  <c:v>0.33987407382820828</c:v>
                </c:pt>
                <c:pt idx="6">
                  <c:v>0.34114308474169741</c:v>
                </c:pt>
                <c:pt idx="7">
                  <c:v>0.34239934690771801</c:v>
                </c:pt>
                <c:pt idx="8">
                  <c:v>0.34364298590769127</c:v>
                </c:pt>
                <c:pt idx="9">
                  <c:v>0.34487412646231747</c:v>
                </c:pt>
                <c:pt idx="10">
                  <c:v>0.34609289242532965</c:v>
                </c:pt>
                <c:pt idx="11">
                  <c:v>0.34729940677769416</c:v>
                </c:pt>
                <c:pt idx="12">
                  <c:v>0.34849379162224631</c:v>
                </c:pt>
                <c:pt idx="13">
                  <c:v>0.34967616817874969</c:v>
                </c:pt>
                <c:pt idx="14">
                  <c:v>0.35084665677936833</c:v>
                </c:pt>
                <c:pt idx="15">
                  <c:v>0.35200537686453931</c:v>
                </c:pt>
                <c:pt idx="16">
                  <c:v>0.35315244697923653</c:v>
                </c:pt>
                <c:pt idx="17">
                  <c:v>0.35428798476961376</c:v>
                </c:pt>
                <c:pt idx="18">
                  <c:v>0.35541210698001613</c:v>
                </c:pt>
                <c:pt idx="19">
                  <c:v>0.35652492945035069</c:v>
                </c:pt>
                <c:pt idx="20">
                  <c:v>0.35762656711380492</c:v>
                </c:pt>
                <c:pt idx="21">
                  <c:v>0.35871713399490307</c:v>
                </c:pt>
                <c:pt idx="22">
                  <c:v>0.35979674320789129</c:v>
                </c:pt>
                <c:pt idx="23">
                  <c:v>0.3608655069554404</c:v>
                </c:pt>
                <c:pt idx="24">
                  <c:v>0.36192353652765802</c:v>
                </c:pt>
                <c:pt idx="25">
                  <c:v>0.36297094230140015</c:v>
                </c:pt>
                <c:pt idx="26">
                  <c:v>0.3640078337398725</c:v>
                </c:pt>
                <c:pt idx="27">
                  <c:v>0.36503431939251357</c:v>
                </c:pt>
                <c:pt idx="28">
                  <c:v>0.3660505068951494</c:v>
                </c:pt>
                <c:pt idx="29">
                  <c:v>0.36705650297041253</c:v>
                </c:pt>
                <c:pt idx="30">
                  <c:v>0.36805241342841555</c:v>
                </c:pt>
                <c:pt idx="31">
                  <c:v>0.36903834316767115</c:v>
                </c:pt>
                <c:pt idx="32">
                  <c:v>0.3700143961762512</c:v>
                </c:pt>
                <c:pt idx="33">
                  <c:v>0.37098067553317604</c:v>
                </c:pt>
                <c:pt idx="34">
                  <c:v>0.37193728341002608</c:v>
                </c:pt>
                <c:pt idx="35">
                  <c:v>0.37288432107276842</c:v>
                </c:pt>
                <c:pt idx="36">
                  <c:v>0.3738218888837912</c:v>
                </c:pt>
                <c:pt idx="37">
                  <c:v>0.37475008630413714</c:v>
                </c:pt>
                <c:pt idx="38">
                  <c:v>0.37566901189593044</c:v>
                </c:pt>
                <c:pt idx="39">
                  <c:v>0.3765787633249893</c:v>
                </c:pt>
                <c:pt idx="40">
                  <c:v>0.37747943736361717</c:v>
                </c:pt>
                <c:pt idx="41">
                  <c:v>0.37837112989356564</c:v>
                </c:pt>
                <c:pt idx="42">
                  <c:v>0.37925393590916368</c:v>
                </c:pt>
                <c:pt idx="43">
                  <c:v>0.38012794952060525</c:v>
                </c:pt>
                <c:pt idx="44">
                  <c:v>0.38099326395738958</c:v>
                </c:pt>
                <c:pt idx="45">
                  <c:v>0.38184997157190892</c:v>
                </c:pt>
                <c:pt idx="46">
                  <c:v>0.38269816384317568</c:v>
                </c:pt>
                <c:pt idx="47">
                  <c:v>0.38353793138068537</c:v>
                </c:pt>
                <c:pt idx="48">
                  <c:v>0.38436936392840809</c:v>
                </c:pt>
                <c:pt idx="49">
                  <c:v>0.38519255036890376</c:v>
                </c:pt>
                <c:pt idx="50">
                  <c:v>0.38600757872755509</c:v>
                </c:pt>
                <c:pt idx="51">
                  <c:v>0.38681453617691375</c:v>
                </c:pt>
                <c:pt idx="52">
                  <c:v>0.38761350904115394</c:v>
                </c:pt>
                <c:pt idx="53">
                  <c:v>0.38840458280062862</c:v>
                </c:pt>
                <c:pt idx="54">
                  <c:v>0.38918784209652313</c:v>
                </c:pt>
                <c:pt idx="55">
                  <c:v>0.38996337073560233</c:v>
                </c:pt>
                <c:pt idx="56">
                  <c:v>0.39073125169504536</c:v>
                </c:pt>
                <c:pt idx="57">
                  <c:v>0.39149156712736471</c:v>
                </c:pt>
                <c:pt idx="58">
                  <c:v>0.39224439836540437</c:v>
                </c:pt>
                <c:pt idx="59">
                  <c:v>0.39298982592741305</c:v>
                </c:pt>
                <c:pt idx="60">
                  <c:v>0.39372792952218816</c:v>
                </c:pt>
                <c:pt idx="61">
                  <c:v>0.39445878805428708</c:v>
                </c:pt>
                <c:pt idx="62">
                  <c:v>0.39518247962930098</c:v>
                </c:pt>
                <c:pt idx="63">
                  <c:v>0.39589908155918785</c:v>
                </c:pt>
                <c:pt idx="64">
                  <c:v>0.39660867036766068</c:v>
                </c:pt>
                <c:pt idx="65">
                  <c:v>0.39731132179562773</c:v>
                </c:pt>
                <c:pt idx="66">
                  <c:v>0.39800711080668089</c:v>
                </c:pt>
                <c:pt idx="67">
                  <c:v>0.39869611159262869</c:v>
                </c:pt>
                <c:pt idx="68">
                  <c:v>0.39937839757907101</c:v>
                </c:pt>
                <c:pt idx="69">
                  <c:v>0.40005404143101209</c:v>
                </c:pt>
                <c:pt idx="70">
                  <c:v>0.40072311505850877</c:v>
                </c:pt>
                <c:pt idx="71">
                  <c:v>0.40138568962235049</c:v>
                </c:pt>
                <c:pt idx="72">
                  <c:v>0.40204183553976924</c:v>
                </c:pt>
                <c:pt idx="73">
                  <c:v>0.40269162249017532</c:v>
                </c:pt>
                <c:pt idx="74">
                  <c:v>0.40333511942091699</c:v>
                </c:pt>
                <c:pt idx="75">
                  <c:v>0.40397239455306089</c:v>
                </c:pt>
                <c:pt idx="76">
                  <c:v>0.40460351538719136</c:v>
                </c:pt>
                <c:pt idx="77">
                  <c:v>0.40522854870922503</c:v>
                </c:pt>
                <c:pt idx="78">
                  <c:v>0.40584756059623928</c:v>
                </c:pt>
                <c:pt idx="79">
                  <c:v>0.40646061642231179</c:v>
                </c:pt>
                <c:pt idx="80">
                  <c:v>0.4070677808643689</c:v>
                </c:pt>
                <c:pt idx="81">
                  <c:v>0.40766911790804083</c:v>
                </c:pt>
                <c:pt idx="82">
                  <c:v>0.40826469085352118</c:v>
                </c:pt>
                <c:pt idx="83">
                  <c:v>0.40885456232142919</c:v>
                </c:pt>
                <c:pt idx="84">
                  <c:v>0.40943879425867274</c:v>
                </c:pt>
                <c:pt idx="85">
                  <c:v>0.4100174479443095</c:v>
                </c:pt>
                <c:pt idx="86">
                  <c:v>0.41059058399540549</c:v>
                </c:pt>
                <c:pt idx="87">
                  <c:v>0.41115826237288827</c:v>
                </c:pt>
                <c:pt idx="88">
                  <c:v>0.41172054238739403</c:v>
                </c:pt>
                <c:pt idx="89">
                  <c:v>0.41227748270510528</c:v>
                </c:pt>
                <c:pt idx="90">
                  <c:v>0.41282914135358034</c:v>
                </c:pt>
                <c:pt idx="91">
                  <c:v>0.41337557572756994</c:v>
                </c:pt>
                <c:pt idx="92">
                  <c:v>0.41391684259482148</c:v>
                </c:pt>
                <c:pt idx="93">
                  <c:v>0.41445299810186931</c:v>
                </c:pt>
                <c:pt idx="94">
                  <c:v>0.41498409777980916</c:v>
                </c:pt>
                <c:pt idx="95">
                  <c:v>0.41551019655005533</c:v>
                </c:pt>
                <c:pt idx="96">
                  <c:v>0.4160313487300803</c:v>
                </c:pt>
                <c:pt idx="97">
                  <c:v>0.41654760803913421</c:v>
                </c:pt>
                <c:pt idx="98">
                  <c:v>0.41705902760394475</c:v>
                </c:pt>
                <c:pt idx="99">
                  <c:v>0.41756565996439426</c:v>
                </c:pt>
                <c:pt idx="100">
                  <c:v>0.41806755707917509</c:v>
                </c:pt>
                <c:pt idx="101">
                  <c:v>0.41856477033142092</c:v>
                </c:pt>
                <c:pt idx="102">
                  <c:v>0.41905735053431326</c:v>
                </c:pt>
                <c:pt idx="103">
                  <c:v>0.41954534793666237</c:v>
                </c:pt>
                <c:pt idx="104">
                  <c:v>0.42002881222846178</c:v>
                </c:pt>
                <c:pt idx="105">
                  <c:v>0.42050779254641568</c:v>
                </c:pt>
                <c:pt idx="106">
                  <c:v>0.4209823374794377</c:v>
                </c:pt>
                <c:pt idx="107">
                  <c:v>0.42145249507412119</c:v>
                </c:pt>
                <c:pt idx="108">
                  <c:v>0.42191831284017967</c:v>
                </c:pt>
                <c:pt idx="109">
                  <c:v>0.42237983775585713</c:v>
                </c:pt>
                <c:pt idx="110">
                  <c:v>0.42283711627330695</c:v>
                </c:pt>
                <c:pt idx="111">
                  <c:v>0.42329019432393988</c:v>
                </c:pt>
                <c:pt idx="112">
                  <c:v>0.42373911732373931</c:v>
                </c:pt>
                <c:pt idx="113">
                  <c:v>0.424183930178544</c:v>
                </c:pt>
                <c:pt idx="114">
                  <c:v>0.42462467728929731</c:v>
                </c:pt>
                <c:pt idx="115">
                  <c:v>0.42506140255726299</c:v>
                </c:pt>
                <c:pt idx="116">
                  <c:v>0.42549414938920677</c:v>
                </c:pt>
                <c:pt idx="117">
                  <c:v>0.42592296070254282</c:v>
                </c:pt>
                <c:pt idx="118">
                  <c:v>0.42634787893044557</c:v>
                </c:pt>
                <c:pt idx="119">
                  <c:v>0.42676894602692583</c:v>
                </c:pt>
                <c:pt idx="120">
                  <c:v>0.42718620347187147</c:v>
                </c:pt>
                <c:pt idx="121">
                  <c:v>0.42759969227605132</c:v>
                </c:pt>
                <c:pt idx="122">
                  <c:v>0.42800945298608328</c:v>
                </c:pt>
                <c:pt idx="123">
                  <c:v>0.42841552568936497</c:v>
                </c:pt>
                <c:pt idx="124">
                  <c:v>0.42881795001896833</c:v>
                </c:pt>
                <c:pt idx="125">
                  <c:v>0.42921676515849588</c:v>
                </c:pt>
                <c:pt idx="126">
                  <c:v>0.42961200984690068</c:v>
                </c:pt>
                <c:pt idx="127">
                  <c:v>0.43000372238326728</c:v>
                </c:pt>
                <c:pt idx="128">
                  <c:v>0.43039194063155645</c:v>
                </c:pt>
                <c:pt idx="129">
                  <c:v>0.43077670202531027</c:v>
                </c:pt>
                <c:pt idx="130">
                  <c:v>0.43115804357232052</c:v>
                </c:pt>
                <c:pt idx="131">
                  <c:v>0.43153600185925767</c:v>
                </c:pt>
                <c:pt idx="132">
                  <c:v>0.4319106130562626</c:v>
                </c:pt>
                <c:pt idx="133">
                  <c:v>0.4322819129214987</c:v>
                </c:pt>
                <c:pt idx="134">
                  <c:v>0.43264993680566671</c:v>
                </c:pt>
                <c:pt idx="135">
                  <c:v>0.43301471965647975</c:v>
                </c:pt>
                <c:pt idx="136">
                  <c:v>0.43337629602310096</c:v>
                </c:pt>
                <c:pt idx="137">
                  <c:v>0.43373470006054143</c:v>
                </c:pt>
                <c:pt idx="138">
                  <c:v>0.43408996553402029</c:v>
                </c:pt>
                <c:pt idx="139">
                  <c:v>0.43444212582328567</c:v>
                </c:pt>
                <c:pt idx="140">
                  <c:v>0.43479121392689735</c:v>
                </c:pt>
                <c:pt idx="141">
                  <c:v>0.43513726246647072</c:v>
                </c:pt>
                <c:pt idx="142">
                  <c:v>0.43548030369088203</c:v>
                </c:pt>
                <c:pt idx="143">
                  <c:v>0.43582036948043534</c:v>
                </c:pt>
                <c:pt idx="144">
                  <c:v>0.43615749135099102</c:v>
                </c:pt>
                <c:pt idx="145">
                  <c:v>0.43649170045805569</c:v>
                </c:pt>
                <c:pt idx="146">
                  <c:v>0.43682302760083425</c:v>
                </c:pt>
                <c:pt idx="147">
                  <c:v>0.43715150322624313</c:v>
                </c:pt>
                <c:pt idx="148">
                  <c:v>0.43747715743288634</c:v>
                </c:pt>
                <c:pt idx="149">
                  <c:v>0.43780001997499257</c:v>
                </c:pt>
                <c:pt idx="150">
                  <c:v>0.43812012026631536</c:v>
                </c:pt>
                <c:pt idx="151">
                  <c:v>0.43843748738399452</c:v>
                </c:pt>
                <c:pt idx="152">
                  <c:v>0.43875215007238122</c:v>
                </c:pt>
                <c:pt idx="153">
                  <c:v>0.43906413674682448</c:v>
                </c:pt>
                <c:pt idx="154">
                  <c:v>0.43937347549742123</c:v>
                </c:pt>
                <c:pt idx="155">
                  <c:v>0.43968019409272857</c:v>
                </c:pt>
                <c:pt idx="156">
                  <c:v>0.43998431998343973</c:v>
                </c:pt>
                <c:pt idx="157">
                  <c:v>0.44028588030602273</c:v>
                </c:pt>
                <c:pt idx="158">
                  <c:v>0.44058490188632271</c:v>
                </c:pt>
                <c:pt idx="159">
                  <c:v>0.44088141124312774</c:v>
                </c:pt>
                <c:pt idx="160">
                  <c:v>0.44117543459169839</c:v>
                </c:pt>
                <c:pt idx="161">
                  <c:v>0.44146699784726134</c:v>
                </c:pt>
                <c:pt idx="162">
                  <c:v>0.44175612662846725</c:v>
                </c:pt>
                <c:pt idx="163">
                  <c:v>0.44204284626081258</c:v>
                </c:pt>
                <c:pt idx="164">
                  <c:v>0.44232718178002656</c:v>
                </c:pt>
                <c:pt idx="165">
                  <c:v>0.44260915793542255</c:v>
                </c:pt>
                <c:pt idx="166">
                  <c:v>0.44288879919321444</c:v>
                </c:pt>
                <c:pt idx="167">
                  <c:v>0.44316612973979863</c:v>
                </c:pt>
                <c:pt idx="168">
                  <c:v>0.44344117348500112</c:v>
                </c:pt>
                <c:pt idx="169">
                  <c:v>0.44371395406529018</c:v>
                </c:pt>
                <c:pt idx="170">
                  <c:v>0.44398449484695551</c:v>
                </c:pt>
                <c:pt idx="171">
                  <c:v>0.44425281892925306</c:v>
                </c:pt>
                <c:pt idx="172">
                  <c:v>0.44451894914751622</c:v>
                </c:pt>
                <c:pt idx="173">
                  <c:v>0.44478290807623388</c:v>
                </c:pt>
                <c:pt idx="174">
                  <c:v>0.44504471803209561</c:v>
                </c:pt>
                <c:pt idx="175">
                  <c:v>0.44530440107700298</c:v>
                </c:pt>
                <c:pt idx="176">
                  <c:v>0.44556197902104949</c:v>
                </c:pt>
                <c:pt idx="177">
                  <c:v>0.44581747342546696</c:v>
                </c:pt>
                <c:pt idx="178">
                  <c:v>0.44607090560554091</c:v>
                </c:pt>
                <c:pt idx="179">
                  <c:v>0.44632229663349299</c:v>
                </c:pt>
                <c:pt idx="180">
                  <c:v>0.44657166734133247</c:v>
                </c:pt>
                <c:pt idx="181">
                  <c:v>0.44681903832367598</c:v>
                </c:pt>
                <c:pt idx="182">
                  <c:v>0.44706442994053658</c:v>
                </c:pt>
                <c:pt idx="183">
                  <c:v>0.44730786232008118</c:v>
                </c:pt>
                <c:pt idx="184">
                  <c:v>0.44754935536135831</c:v>
                </c:pt>
                <c:pt idx="185">
                  <c:v>0.4477889287369945</c:v>
                </c:pt>
                <c:pt idx="186">
                  <c:v>0.44802660189586141</c:v>
                </c:pt>
                <c:pt idx="187">
                  <c:v>0.44826239406571289</c:v>
                </c:pt>
                <c:pt idx="188">
                  <c:v>0.44849632425579222</c:v>
                </c:pt>
                <c:pt idx="189">
                  <c:v>0.44872841125941004</c:v>
                </c:pt>
                <c:pt idx="190">
                  <c:v>0.4489586736564935</c:v>
                </c:pt>
                <c:pt idx="191">
                  <c:v>0.44918712981610659</c:v>
                </c:pt>
                <c:pt idx="192">
                  <c:v>0.4494137978989417</c:v>
                </c:pt>
                <c:pt idx="193">
                  <c:v>0.44963869585978267</c:v>
                </c:pt>
                <c:pt idx="194">
                  <c:v>0.44986184144994051</c:v>
                </c:pt>
                <c:pt idx="195">
                  <c:v>0.45008325221966111</c:v>
                </c:pt>
                <c:pt idx="196">
                  <c:v>0.45030294552050454</c:v>
                </c:pt>
                <c:pt idx="197">
                  <c:v>0.45052093850769875</c:v>
                </c:pt>
                <c:pt idx="198">
                  <c:v>0.45073724814246502</c:v>
                </c:pt>
                <c:pt idx="199">
                  <c:v>0.45095189119431689</c:v>
                </c:pt>
                <c:pt idx="200">
                  <c:v>0.45116488424333301</c:v>
                </c:pt>
                <c:pt idx="201">
                  <c:v>0.45137624368240353</c:v>
                </c:pt>
                <c:pt idx="202">
                  <c:v>0.45158598571945008</c:v>
                </c:pt>
                <c:pt idx="203">
                  <c:v>0.45179412637962113</c:v>
                </c:pt>
                <c:pt idx="204">
                  <c:v>0.4520006815074607</c:v>
                </c:pt>
                <c:pt idx="205">
                  <c:v>0.45220566676905277</c:v>
                </c:pt>
                <c:pt idx="206">
                  <c:v>0.45240909765414</c:v>
                </c:pt>
                <c:pt idx="207">
                  <c:v>0.45261098947821843</c:v>
                </c:pt>
                <c:pt idx="208">
                  <c:v>0.45281135738460704</c:v>
                </c:pt>
                <c:pt idx="209">
                  <c:v>0.45301021634649374</c:v>
                </c:pt>
                <c:pt idx="210">
                  <c:v>0.45320758116895693</c:v>
                </c:pt>
                <c:pt idx="211">
                  <c:v>0.45340346649096341</c:v>
                </c:pt>
                <c:pt idx="212">
                  <c:v>0.4535978867873432</c:v>
                </c:pt>
                <c:pt idx="213">
                  <c:v>0.45379085637074063</c:v>
                </c:pt>
                <c:pt idx="214">
                  <c:v>0.45398238939354274</c:v>
                </c:pt>
                <c:pt idx="215">
                  <c:v>0.45417249984978481</c:v>
                </c:pt>
                <c:pt idx="216">
                  <c:v>0.45436120157703336</c:v>
                </c:pt>
                <c:pt idx="217">
                  <c:v>0.45454850825824683</c:v>
                </c:pt>
                <c:pt idx="218">
                  <c:v>0.45473443342361464</c:v>
                </c:pt>
                <c:pt idx="219">
                  <c:v>0.45491899045237388</c:v>
                </c:pt>
                <c:pt idx="220">
                  <c:v>0.45510219257460455</c:v>
                </c:pt>
                <c:pt idx="221">
                  <c:v>0.45528405287300389</c:v>
                </c:pt>
                <c:pt idx="222">
                  <c:v>0.45546458428463915</c:v>
                </c:pt>
                <c:pt idx="223">
                  <c:v>0.45564379960267948</c:v>
                </c:pt>
                <c:pt idx="224">
                  <c:v>0.45582171147810746</c:v>
                </c:pt>
                <c:pt idx="225">
                  <c:v>0.4559983324214098</c:v>
                </c:pt>
                <c:pt idx="226">
                  <c:v>0.45617367480424864</c:v>
                </c:pt>
                <c:pt idx="227">
                  <c:v>0.45634775086111157</c:v>
                </c:pt>
                <c:pt idx="228">
                  <c:v>0.45652057269094298</c:v>
                </c:pt>
                <c:pt idx="229">
                  <c:v>0.45669215225875553</c:v>
                </c:pt>
                <c:pt idx="230">
                  <c:v>0.45686250139722218</c:v>
                </c:pt>
                <c:pt idx="231">
                  <c:v>0.45703163180824902</c:v>
                </c:pt>
                <c:pt idx="232">
                  <c:v>0.45719955506452947</c:v>
                </c:pt>
                <c:pt idx="233">
                  <c:v>0.4573662826110797</c:v>
                </c:pt>
                <c:pt idx="234">
                  <c:v>0.4575318257667555</c:v>
                </c:pt>
                <c:pt idx="235">
                  <c:v>0.45769619572575077</c:v>
                </c:pt>
                <c:pt idx="236">
                  <c:v>0.45785940355907834</c:v>
                </c:pt>
                <c:pt idx="237">
                  <c:v>0.45802146021603241</c:v>
                </c:pt>
                <c:pt idx="238">
                  <c:v>0.45818237652563348</c:v>
                </c:pt>
                <c:pt idx="239">
                  <c:v>0.45834216319805648</c:v>
                </c:pt>
                <c:pt idx="240">
                  <c:v>0.45850083082604032</c:v>
                </c:pt>
                <c:pt idx="241">
                  <c:v>0.45865838988628166</c:v>
                </c:pt>
                <c:pt idx="242">
                  <c:v>0.45881485074081113</c:v>
                </c:pt>
                <c:pt idx="243">
                  <c:v>0.45897022363835294</c:v>
                </c:pt>
                <c:pt idx="244">
                  <c:v>0.45912451871566812</c:v>
                </c:pt>
                <c:pt idx="245">
                  <c:v>0.45927774599888155</c:v>
                </c:pt>
                <c:pt idx="246">
                  <c:v>0.4594299154047925</c:v>
                </c:pt>
                <c:pt idx="247">
                  <c:v>0.45958103674216999</c:v>
                </c:pt>
                <c:pt idx="248">
                  <c:v>0.45973111971303143</c:v>
                </c:pt>
                <c:pt idx="249">
                  <c:v>0.4598801739139064</c:v>
                </c:pt>
                <c:pt idx="250">
                  <c:v>0.46002820883708517</c:v>
                </c:pt>
                <c:pt idx="251">
                  <c:v>0.46017523387185139</c:v>
                </c:pt>
                <c:pt idx="252">
                  <c:v>0.46032125830570025</c:v>
                </c:pt>
                <c:pt idx="253">
                  <c:v>0.46046629132554179</c:v>
                </c:pt>
                <c:pt idx="254">
                  <c:v>0.46061034201888917</c:v>
                </c:pt>
                <c:pt idx="255">
                  <c:v>0.46075341937503317</c:v>
                </c:pt>
                <c:pt idx="256">
                  <c:v>0.4608955322862015</c:v>
                </c:pt>
                <c:pt idx="257">
                  <c:v>0.46103668954870453</c:v>
                </c:pt>
                <c:pt idx="258">
                  <c:v>0.46117689986406712</c:v>
                </c:pt>
                <c:pt idx="259">
                  <c:v>0.46131617184014612</c:v>
                </c:pt>
                <c:pt idx="260">
                  <c:v>0.46145451399223464</c:v>
                </c:pt>
                <c:pt idx="261">
                  <c:v>0.46159193474415272</c:v>
                </c:pt>
                <c:pt idx="262">
                  <c:v>0.46172844242932465</c:v>
                </c:pt>
                <c:pt idx="263">
                  <c:v>0.46186404529184322</c:v>
                </c:pt>
                <c:pt idx="264">
                  <c:v>0.46199875148752073</c:v>
                </c:pt>
                <c:pt idx="265">
                  <c:v>0.4621325690849275</c:v>
                </c:pt>
                <c:pt idx="266">
                  <c:v>0.46226550606641731</c:v>
                </c:pt>
                <c:pt idx="267">
                  <c:v>0.46239757032914053</c:v>
                </c:pt>
                <c:pt idx="268">
                  <c:v>0.46252876968604478</c:v>
                </c:pt>
                <c:pt idx="269">
                  <c:v>0.46265911186686326</c:v>
                </c:pt>
                <c:pt idx="270">
                  <c:v>0.46278860451909121</c:v>
                </c:pt>
                <c:pt idx="271">
                  <c:v>0.46291725520895027</c:v>
                </c:pt>
                <c:pt idx="272">
                  <c:v>0.46304507142234091</c:v>
                </c:pt>
                <c:pt idx="273">
                  <c:v>0.46317206056578353</c:v>
                </c:pt>
                <c:pt idx="274">
                  <c:v>0.46329822996734771</c:v>
                </c:pt>
                <c:pt idx="275">
                  <c:v>0.46342358687757002</c:v>
                </c:pt>
                <c:pt idx="276">
                  <c:v>0.46354813847036114</c:v>
                </c:pt>
                <c:pt idx="277">
                  <c:v>0.46367189184390117</c:v>
                </c:pt>
                <c:pt idx="278">
                  <c:v>0.46379485402152459</c:v>
                </c:pt>
                <c:pt idx="279">
                  <c:v>0.46391703195259365</c:v>
                </c:pt>
                <c:pt idx="280">
                  <c:v>0.46403843251336202</c:v>
                </c:pt>
                <c:pt idx="281">
                  <c:v>0.4641590625078269</c:v>
                </c:pt>
                <c:pt idx="282">
                  <c:v>0.46427892866857129</c:v>
                </c:pt>
                <c:pt idx="283">
                  <c:v>0.4643980376575958</c:v>
                </c:pt>
                <c:pt idx="284">
                  <c:v>0.46451639606714012</c:v>
                </c:pt>
                <c:pt idx="285">
                  <c:v>0.46463401042049457</c:v>
                </c:pt>
                <c:pt idx="286">
                  <c:v>0.46475088717280172</c:v>
                </c:pt>
                <c:pt idx="287">
                  <c:v>0.46486703271184804</c:v>
                </c:pt>
                <c:pt idx="288">
                  <c:v>0.46498245335884603</c:v>
                </c:pt>
                <c:pt idx="289">
                  <c:v>0.46509715536920671</c:v>
                </c:pt>
                <c:pt idx="290">
                  <c:v>0.46521114493330246</c:v>
                </c:pt>
                <c:pt idx="291">
                  <c:v>0.46532442817722081</c:v>
                </c:pt>
                <c:pt idx="292">
                  <c:v>0.465437011163509</c:v>
                </c:pt>
                <c:pt idx="293">
                  <c:v>0.46554889989190867</c:v>
                </c:pt>
                <c:pt idx="294">
                  <c:v>0.46566010030008315</c:v>
                </c:pt>
                <c:pt idx="295">
                  <c:v>0.46577061826433391</c:v>
                </c:pt>
                <c:pt idx="296">
                  <c:v>0.46588045960030977</c:v>
                </c:pt>
                <c:pt idx="297">
                  <c:v>0.46598963006370653</c:v>
                </c:pt>
                <c:pt idx="298">
                  <c:v>0.46609813535095862</c:v>
                </c:pt>
                <c:pt idx="299">
                  <c:v>0.46620598109992173</c:v>
                </c:pt>
                <c:pt idx="300">
                  <c:v>0.46631317289054769</c:v>
                </c:pt>
                <c:pt idx="301">
                  <c:v>0.46641971624555034</c:v>
                </c:pt>
                <c:pt idx="302">
                  <c:v>0.46652561663106429</c:v>
                </c:pt>
                <c:pt idx="303">
                  <c:v>0.46663087945729431</c:v>
                </c:pt>
                <c:pt idx="304">
                  <c:v>0.46673551007915809</c:v>
                </c:pt>
                <c:pt idx="305">
                  <c:v>0.46683951379692029</c:v>
                </c:pt>
                <c:pt idx="306">
                  <c:v>0.4669428958568192</c:v>
                </c:pt>
                <c:pt idx="307">
                  <c:v>0.46704566145168541</c:v>
                </c:pt>
                <c:pt idx="308">
                  <c:v>0.46714781572155351</c:v>
                </c:pt>
                <c:pt idx="309">
                  <c:v>0.46724936375426557</c:v>
                </c:pt>
                <c:pt idx="310">
                  <c:v>0.46735031058606796</c:v>
                </c:pt>
                <c:pt idx="311">
                  <c:v>0.46745066120220041</c:v>
                </c:pt>
                <c:pt idx="312">
                  <c:v>0.4675504205374782</c:v>
                </c:pt>
                <c:pt idx="313">
                  <c:v>0.46764959347686685</c:v>
                </c:pt>
                <c:pt idx="314">
                  <c:v>0.46774818485605019</c:v>
                </c:pt>
                <c:pt idx="315">
                  <c:v>0.46784619946199124</c:v>
                </c:pt>
                <c:pt idx="316">
                  <c:v>0.46794364203348671</c:v>
                </c:pt>
                <c:pt idx="317">
                  <c:v>0.46804051726171386</c:v>
                </c:pt>
                <c:pt idx="318">
                  <c:v>0.4681368297907717</c:v>
                </c:pt>
                <c:pt idx="319">
                  <c:v>0.4682325842182149</c:v>
                </c:pt>
                <c:pt idx="320">
                  <c:v>0.46832778509558154</c:v>
                </c:pt>
                <c:pt idx="321">
                  <c:v>0.46842243692891422</c:v>
                </c:pt>
                <c:pt idx="322">
                  <c:v>0.46851654417927524</c:v>
                </c:pt>
                <c:pt idx="323">
                  <c:v>0.46861011126325469</c:v>
                </c:pt>
                <c:pt idx="324">
                  <c:v>0.46870314255347345</c:v>
                </c:pt>
                <c:pt idx="325">
                  <c:v>0.46879564237907939</c:v>
                </c:pt>
                <c:pt idx="326">
                  <c:v>0.46888761502623738</c:v>
                </c:pt>
                <c:pt idx="327">
                  <c:v>0.46897906473861406</c:v>
                </c:pt>
                <c:pt idx="328">
                  <c:v>0.46906999571785596</c:v>
                </c:pt>
                <c:pt idx="329">
                  <c:v>0.46916041212406251</c:v>
                </c:pt>
                <c:pt idx="330">
                  <c:v>0.46925031807625261</c:v>
                </c:pt>
                <c:pt idx="331">
                  <c:v>0.46933971765282628</c:v>
                </c:pt>
                <c:pt idx="332">
                  <c:v>0.4694286148920202</c:v>
                </c:pt>
                <c:pt idx="333">
                  <c:v>0.46951701379235794</c:v>
                </c:pt>
                <c:pt idx="334">
                  <c:v>0.46960491831309442</c:v>
                </c:pt>
                <c:pt idx="335">
                  <c:v>0.46969233237465557</c:v>
                </c:pt>
                <c:pt idx="336">
                  <c:v>0.46977925985907243</c:v>
                </c:pt>
                <c:pt idx="337">
                  <c:v>0.4698657046104095</c:v>
                </c:pt>
                <c:pt idx="338">
                  <c:v>0.46995167043518887</c:v>
                </c:pt>
                <c:pt idx="339">
                  <c:v>0.47003716110280824</c:v>
                </c:pt>
                <c:pt idx="340">
                  <c:v>0.4701221803459546</c:v>
                </c:pt>
                <c:pt idx="341">
                  <c:v>0.47020673186101286</c:v>
                </c:pt>
                <c:pt idx="342">
                  <c:v>0.47029081930846872</c:v>
                </c:pt>
                <c:pt idx="343">
                  <c:v>0.47037444631330827</c:v>
                </c:pt>
                <c:pt idx="344">
                  <c:v>0.47045761646541095</c:v>
                </c:pt>
                <c:pt idx="345">
                  <c:v>0.47054033331993922</c:v>
                </c:pt>
                <c:pt idx="346">
                  <c:v>0.47062260039772291</c:v>
                </c:pt>
                <c:pt idx="347">
                  <c:v>0.47070442118563871</c:v>
                </c:pt>
                <c:pt idx="348">
                  <c:v>0.47078579913698593</c:v>
                </c:pt>
                <c:pt idx="349">
                  <c:v>0.47086673767185655</c:v>
                </c:pt>
                <c:pt idx="350">
                  <c:v>0.47094724017750217</c:v>
                </c:pt>
                <c:pt idx="351">
                  <c:v>0.47102731000869547</c:v>
                </c:pt>
                <c:pt idx="352">
                  <c:v>0.47110695048808804</c:v>
                </c:pt>
                <c:pt idx="353">
                  <c:v>0.47118616490656334</c:v>
                </c:pt>
                <c:pt idx="354">
                  <c:v>0.47126495652358585</c:v>
                </c:pt>
                <c:pt idx="355">
                  <c:v>0.47134332856754607</c:v>
                </c:pt>
                <c:pt idx="356">
                  <c:v>0.4714212842361008</c:v>
                </c:pt>
                <c:pt idx="357">
                  <c:v>0.47149882669651028</c:v>
                </c:pt>
                <c:pt idx="358">
                  <c:v>0.47157595908597055</c:v>
                </c:pt>
                <c:pt idx="359">
                  <c:v>0.4716526845119422</c:v>
                </c:pt>
                <c:pt idx="360">
                  <c:v>0.4717290060524747</c:v>
                </c:pt>
                <c:pt idx="361">
                  <c:v>0.47180492675652785</c:v>
                </c:pt>
                <c:pt idx="362">
                  <c:v>0.47188044964428838</c:v>
                </c:pt>
                <c:pt idx="363">
                  <c:v>0.47195557770748331</c:v>
                </c:pt>
                <c:pt idx="364">
                  <c:v>0.47203031390968936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F2-4FE8-870D-9F2DCBA646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8661664"/>
        <c:axId val="1208664064"/>
      </c:lineChart>
      <c:catAx>
        <c:axId val="12086616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8664064"/>
        <c:crosses val="autoZero"/>
        <c:auto val="1"/>
        <c:lblAlgn val="ctr"/>
        <c:lblOffset val="100"/>
        <c:noMultiLvlLbl val="0"/>
      </c:catAx>
      <c:valAx>
        <c:axId val="120866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8661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How a novel</a:t>
            </a:r>
            <a:r>
              <a:rPr lang="en-US" baseline="0"/>
              <a:t> 1</a:t>
            </a:r>
            <a:r>
              <a:rPr lang="en-US"/>
              <a:t>%  dynamic</a:t>
            </a:r>
            <a:r>
              <a:rPr lang="en-US" baseline="0"/>
              <a:t> </a:t>
            </a:r>
            <a:r>
              <a:rPr lang="en-US"/>
              <a:t>HVE would impact</a:t>
            </a:r>
            <a:r>
              <a:rPr lang="en-US" baseline="0"/>
              <a:t> raw deaths/week: symmetrically!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'HVE 1% simulation'!$B$1</c:f>
              <c:strCache>
                <c:ptCount val="1"/>
                <c:pt idx="0">
                  <c:v>HVE death shift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'HVE 1% simulation'!$A$2:$A$366</c:f>
              <c:numCache>
                <c:formatCode>General</c:formatCode>
                <c:ptCount val="36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</c:numCache>
            </c:numRef>
          </c:cat>
          <c:val>
            <c:numRef>
              <c:f>'HVE 1% simulation'!$B$2:$B$366</c:f>
              <c:numCache>
                <c:formatCode>General</c:formatCode>
                <c:ptCount val="365"/>
                <c:pt idx="0">
                  <c:v>100</c:v>
                </c:pt>
                <c:pt idx="1">
                  <c:v>98.2</c:v>
                </c:pt>
                <c:pt idx="2">
                  <c:v>96.432400000000001</c:v>
                </c:pt>
                <c:pt idx="3">
                  <c:v>94.696616800000015</c:v>
                </c:pt>
                <c:pt idx="4">
                  <c:v>92.99207769760001</c:v>
                </c:pt>
                <c:pt idx="5">
                  <c:v>91.318220299043205</c:v>
                </c:pt>
                <c:pt idx="6">
                  <c:v>89.674492333660439</c:v>
                </c:pt>
                <c:pt idx="7">
                  <c:v>88.060351471654556</c:v>
                </c:pt>
                <c:pt idx="8">
                  <c:v>86.475265145164769</c:v>
                </c:pt>
                <c:pt idx="9">
                  <c:v>84.918710372551814</c:v>
                </c:pt>
                <c:pt idx="10">
                  <c:v>83.390173585845872</c:v>
                </c:pt>
                <c:pt idx="11">
                  <c:v>81.889150461300645</c:v>
                </c:pt>
                <c:pt idx="12">
                  <c:v>80.415145752997233</c:v>
                </c:pt>
                <c:pt idx="13">
                  <c:v>78.967673129443284</c:v>
                </c:pt>
                <c:pt idx="14">
                  <c:v>77.54625501311331</c:v>
                </c:pt>
                <c:pt idx="15">
                  <c:v>76.15042242287727</c:v>
                </c:pt>
                <c:pt idx="16">
                  <c:v>74.779714819265479</c:v>
                </c:pt>
                <c:pt idx="17">
                  <c:v>73.433679952518702</c:v>
                </c:pt>
                <c:pt idx="18">
                  <c:v>72.11187371337337</c:v>
                </c:pt>
                <c:pt idx="19">
                  <c:v>70.813859986532648</c:v>
                </c:pt>
                <c:pt idx="20">
                  <c:v>69.539210506775063</c:v>
                </c:pt>
                <c:pt idx="21">
                  <c:v>68.287504717653107</c:v>
                </c:pt>
                <c:pt idx="22">
                  <c:v>67.058329632735351</c:v>
                </c:pt>
                <c:pt idx="23">
                  <c:v>65.851279699346108</c:v>
                </c:pt>
                <c:pt idx="24">
                  <c:v>64.665956664757871</c:v>
                </c:pt>
                <c:pt idx="25">
                  <c:v>63.50196944479223</c:v>
                </c:pt>
                <c:pt idx="26">
                  <c:v>62.358933994785978</c:v>
                </c:pt>
                <c:pt idx="27">
                  <c:v>61.236473182879834</c:v>
                </c:pt>
                <c:pt idx="28">
                  <c:v>60.134216665587999</c:v>
                </c:pt>
                <c:pt idx="29">
                  <c:v>59.05180076560741</c:v>
                </c:pt>
                <c:pt idx="30">
                  <c:v>57.988868351826476</c:v>
                </c:pt>
                <c:pt idx="31">
                  <c:v>56.945068721493598</c:v>
                </c:pt>
                <c:pt idx="32">
                  <c:v>55.920057484506714</c:v>
                </c:pt>
                <c:pt idx="33">
                  <c:v>54.913496449785598</c:v>
                </c:pt>
                <c:pt idx="34">
                  <c:v>53.925053513689456</c:v>
                </c:pt>
                <c:pt idx="35">
                  <c:v>52.954402550443049</c:v>
                </c:pt>
                <c:pt idx="36">
                  <c:v>52.001223304535081</c:v>
                </c:pt>
                <c:pt idx="37">
                  <c:v>51.065201285053455</c:v>
                </c:pt>
                <c:pt idx="38">
                  <c:v>50.146027661922489</c:v>
                </c:pt>
                <c:pt idx="39">
                  <c:v>49.24339916400789</c:v>
                </c:pt>
                <c:pt idx="40">
                  <c:v>48.357017979055748</c:v>
                </c:pt>
                <c:pt idx="41">
                  <c:v>47.486591655432747</c:v>
                </c:pt>
                <c:pt idx="42">
                  <c:v>46.631833005634959</c:v>
                </c:pt>
                <c:pt idx="43">
                  <c:v>45.792460011533528</c:v>
                </c:pt>
                <c:pt idx="44">
                  <c:v>44.96819573132592</c:v>
                </c:pt>
                <c:pt idx="45">
                  <c:v>44.158768208162058</c:v>
                </c:pt>
                <c:pt idx="46">
                  <c:v>43.363910380415149</c:v>
                </c:pt>
                <c:pt idx="47">
                  <c:v>42.583359993567676</c:v>
                </c:pt>
                <c:pt idx="48">
                  <c:v>41.816859513683454</c:v>
                </c:pt>
                <c:pt idx="49">
                  <c:v>41.064156042437155</c:v>
                </c:pt>
                <c:pt idx="50">
                  <c:v>40.325001233673291</c:v>
                </c:pt>
                <c:pt idx="51">
                  <c:v>39.599151211467174</c:v>
                </c:pt>
                <c:pt idx="52">
                  <c:v>38.886366489660766</c:v>
                </c:pt>
                <c:pt idx="53">
                  <c:v>38.18641189284687</c:v>
                </c:pt>
                <c:pt idx="54">
                  <c:v>37.499056478775628</c:v>
                </c:pt>
                <c:pt idx="55">
                  <c:v>36.824073462157664</c:v>
                </c:pt>
                <c:pt idx="56">
                  <c:v>36.161240139838831</c:v>
                </c:pt>
                <c:pt idx="57">
                  <c:v>35.510337817321734</c:v>
                </c:pt>
                <c:pt idx="58">
                  <c:v>34.871151736609946</c:v>
                </c:pt>
                <c:pt idx="59">
                  <c:v>34.243471005350969</c:v>
                </c:pt>
                <c:pt idx="60">
                  <c:v>33.627088527254656</c:v>
                </c:pt>
                <c:pt idx="61">
                  <c:v>33.021800933764077</c:v>
                </c:pt>
                <c:pt idx="62">
                  <c:v>32.427408516956326</c:v>
                </c:pt>
                <c:pt idx="63">
                  <c:v>31.843715163651112</c:v>
                </c:pt>
                <c:pt idx="64">
                  <c:v>31.270528290705393</c:v>
                </c:pt>
                <c:pt idx="65">
                  <c:v>30.707658781472695</c:v>
                </c:pt>
                <c:pt idx="66">
                  <c:v>30.154920923406188</c:v>
                </c:pt>
                <c:pt idx="67">
                  <c:v>29.612132346784879</c:v>
                </c:pt>
                <c:pt idx="68">
                  <c:v>29.079113964542753</c:v>
                </c:pt>
                <c:pt idx="69">
                  <c:v>28.555689913180984</c:v>
                </c:pt>
                <c:pt idx="70">
                  <c:v>28.041687494743726</c:v>
                </c:pt>
                <c:pt idx="71">
                  <c:v>27.536937119838338</c:v>
                </c:pt>
                <c:pt idx="72">
                  <c:v>27.041272251681249</c:v>
                </c:pt>
                <c:pt idx="73">
                  <c:v>26.554529351150986</c:v>
                </c:pt>
                <c:pt idx="74">
                  <c:v>26.076547822830271</c:v>
                </c:pt>
                <c:pt idx="75">
                  <c:v>25.607169962019324</c:v>
                </c:pt>
                <c:pt idx="76">
                  <c:v>25.146240902702974</c:v>
                </c:pt>
                <c:pt idx="77">
                  <c:v>24.693608566454323</c:v>
                </c:pt>
                <c:pt idx="78">
                  <c:v>24.249123612258145</c:v>
                </c:pt>
                <c:pt idx="79">
                  <c:v>23.8126393872375</c:v>
                </c:pt>
                <c:pt idx="80">
                  <c:v>23.384011878267223</c:v>
                </c:pt>
                <c:pt idx="81">
                  <c:v>22.963099664458415</c:v>
                </c:pt>
                <c:pt idx="82">
                  <c:v>22.549763870498165</c:v>
                </c:pt>
                <c:pt idx="83">
                  <c:v>22.143868120829197</c:v>
                </c:pt>
                <c:pt idx="84">
                  <c:v>21.745278494654272</c:v>
                </c:pt>
                <c:pt idx="85">
                  <c:v>21.353863481750494</c:v>
                </c:pt>
                <c:pt idx="86">
                  <c:v>20.969493939078983</c:v>
                </c:pt>
                <c:pt idx="87">
                  <c:v>20.592043048175562</c:v>
                </c:pt>
                <c:pt idx="88">
                  <c:v>20.221386273308401</c:v>
                </c:pt>
                <c:pt idx="89">
                  <c:v>19.857401320388849</c:v>
                </c:pt>
                <c:pt idx="90">
                  <c:v>19.499968096621853</c:v>
                </c:pt>
                <c:pt idx="91">
                  <c:v>19.14896867088266</c:v>
                </c:pt>
                <c:pt idx="92">
                  <c:v>18.804287234806772</c:v>
                </c:pt>
                <c:pt idx="93">
                  <c:v>18.46581006458025</c:v>
                </c:pt>
                <c:pt idx="94">
                  <c:v>18.133425483417806</c:v>
                </c:pt>
                <c:pt idx="95">
                  <c:v>17.807023824716286</c:v>
                </c:pt>
                <c:pt idx="96">
                  <c:v>17.486497395871393</c:v>
                </c:pt>
                <c:pt idx="97">
                  <c:v>17.171740442745708</c:v>
                </c:pt>
                <c:pt idx="98">
                  <c:v>16.862649114776286</c:v>
                </c:pt>
                <c:pt idx="99">
                  <c:v>16.559121430710313</c:v>
                </c:pt>
                <c:pt idx="100">
                  <c:v>16.261057244957527</c:v>
                </c:pt>
                <c:pt idx="101">
                  <c:v>15.968358214548294</c:v>
                </c:pt>
                <c:pt idx="102">
                  <c:v>15.680927766686425</c:v>
                </c:pt>
                <c:pt idx="103">
                  <c:v>15.39867106688607</c:v>
                </c:pt>
                <c:pt idx="104">
                  <c:v>15.121494987682121</c:v>
                </c:pt>
                <c:pt idx="105">
                  <c:v>14.849308077903842</c:v>
                </c:pt>
                <c:pt idx="106">
                  <c:v>14.582020532501573</c:v>
                </c:pt>
                <c:pt idx="107">
                  <c:v>14.319544162916545</c:v>
                </c:pt>
                <c:pt idx="108">
                  <c:v>14.061792367984047</c:v>
                </c:pt>
                <c:pt idx="109">
                  <c:v>13.808680105360336</c:v>
                </c:pt>
                <c:pt idx="110">
                  <c:v>13.560123863463851</c:v>
                </c:pt>
                <c:pt idx="111">
                  <c:v>13.316041633921502</c:v>
                </c:pt>
                <c:pt idx="112">
                  <c:v>13.076352884510916</c:v>
                </c:pt>
                <c:pt idx="113">
                  <c:v>12.84097853258972</c:v>
                </c:pt>
                <c:pt idx="114">
                  <c:v>12.609840919003105</c:v>
                </c:pt>
                <c:pt idx="115">
                  <c:v>12.382863782461049</c:v>
                </c:pt>
                <c:pt idx="116">
                  <c:v>12.159972234376751</c:v>
                </c:pt>
                <c:pt idx="117">
                  <c:v>11.941092734157969</c:v>
                </c:pt>
                <c:pt idx="118">
                  <c:v>11.726153064943126</c:v>
                </c:pt>
                <c:pt idx="119">
                  <c:v>11.515082309774151</c:v>
                </c:pt>
                <c:pt idx="120">
                  <c:v>11.307810828198217</c:v>
                </c:pt>
                <c:pt idx="121">
                  <c:v>11.104270233290649</c:v>
                </c:pt>
                <c:pt idx="122">
                  <c:v>10.904393369091418</c:v>
                </c:pt>
                <c:pt idx="123">
                  <c:v>10.708114288447772</c:v>
                </c:pt>
                <c:pt idx="124">
                  <c:v>10.515368231255714</c:v>
                </c:pt>
                <c:pt idx="125">
                  <c:v>10.326091603093111</c:v>
                </c:pt>
                <c:pt idx="126">
                  <c:v>10.140221954237436</c:v>
                </c:pt>
                <c:pt idx="127">
                  <c:v>9.9576979590611625</c:v>
                </c:pt>
                <c:pt idx="128">
                  <c:v>9.7784593957980626</c:v>
                </c:pt>
                <c:pt idx="129">
                  <c:v>9.602447126673697</c:v>
                </c:pt>
                <c:pt idx="130">
                  <c:v>9.4296030783935709</c:v>
                </c:pt>
                <c:pt idx="131">
                  <c:v>9.259870222982487</c:v>
                </c:pt>
                <c:pt idx="132">
                  <c:v>9.0931925589688021</c:v>
                </c:pt>
                <c:pt idx="133">
                  <c:v>8.9295150929073639</c:v>
                </c:pt>
                <c:pt idx="134">
                  <c:v>8.7687838212350311</c:v>
                </c:pt>
                <c:pt idx="135">
                  <c:v>8.6109457124528017</c:v>
                </c:pt>
                <c:pt idx="136">
                  <c:v>8.4559486896286504</c:v>
                </c:pt>
                <c:pt idx="137">
                  <c:v>8.303741613215335</c:v>
                </c:pt>
                <c:pt idx="138">
                  <c:v>8.1542742641774595</c:v>
                </c:pt>
                <c:pt idx="139">
                  <c:v>8.0074973274222661</c:v>
                </c:pt>
                <c:pt idx="140">
                  <c:v>7.8633623755286655</c:v>
                </c:pt>
                <c:pt idx="141">
                  <c:v>7.7218218527691498</c:v>
                </c:pt>
                <c:pt idx="142">
                  <c:v>7.5828290594193053</c:v>
                </c:pt>
                <c:pt idx="143">
                  <c:v>7.4463381363497581</c:v>
                </c:pt>
                <c:pt idx="144">
                  <c:v>7.312304049895463</c:v>
                </c:pt>
                <c:pt idx="145">
                  <c:v>7.180682576997345</c:v>
                </c:pt>
                <c:pt idx="146">
                  <c:v>7.0514302906113926</c:v>
                </c:pt>
                <c:pt idx="147">
                  <c:v>6.9245045453803877</c:v>
                </c:pt>
                <c:pt idx="148">
                  <c:v>6.7998634635635415</c:v>
                </c:pt>
                <c:pt idx="149">
                  <c:v>6.6774659212193974</c:v>
                </c:pt>
                <c:pt idx="150">
                  <c:v>6.5572715346374482</c:v>
                </c:pt>
                <c:pt idx="151">
                  <c:v>6.4392406470139747</c:v>
                </c:pt>
                <c:pt idx="152">
                  <c:v>6.3233343153677231</c:v>
                </c:pt>
                <c:pt idx="153">
                  <c:v>6.2095142976911042</c:v>
                </c:pt>
                <c:pt idx="154">
                  <c:v>6.0977430403326647</c:v>
                </c:pt>
                <c:pt idx="155">
                  <c:v>5.9879836656066763</c:v>
                </c:pt>
                <c:pt idx="156">
                  <c:v>5.8801999596257568</c:v>
                </c:pt>
                <c:pt idx="157">
                  <c:v>5.7743563603524937</c:v>
                </c:pt>
                <c:pt idx="158">
                  <c:v>5.6704179458661486</c:v>
                </c:pt>
                <c:pt idx="159">
                  <c:v>5.5683504228405578</c:v>
                </c:pt>
                <c:pt idx="160">
                  <c:v>5.4681201152294285</c:v>
                </c:pt>
                <c:pt idx="161">
                  <c:v>5.3696939531552994</c:v>
                </c:pt>
                <c:pt idx="162">
                  <c:v>5.2730394619985042</c:v>
                </c:pt>
                <c:pt idx="163">
                  <c:v>5.1781247516825317</c:v>
                </c:pt>
                <c:pt idx="164">
                  <c:v>5.0849185061522464</c:v>
                </c:pt>
                <c:pt idx="165">
                  <c:v>4.9933899730415057</c:v>
                </c:pt>
                <c:pt idx="166">
                  <c:v>4.9035089535267584</c:v>
                </c:pt>
                <c:pt idx="167">
                  <c:v>4.8152457923632763</c:v>
                </c:pt>
                <c:pt idx="168">
                  <c:v>4.728571368100738</c:v>
                </c:pt>
                <c:pt idx="169">
                  <c:v>4.6434570834749245</c:v>
                </c:pt>
                <c:pt idx="170">
                  <c:v>4.5598748559723763</c:v>
                </c:pt>
                <c:pt idx="171">
                  <c:v>4.4777971085648742</c:v>
                </c:pt>
                <c:pt idx="172">
                  <c:v>4.397196760610707</c:v>
                </c:pt>
                <c:pt idx="173">
                  <c:v>4.3180472189197143</c:v>
                </c:pt>
                <c:pt idx="174">
                  <c:v>4.2403223689791592</c:v>
                </c:pt>
                <c:pt idx="175">
                  <c:v>4.1639965663375342</c:v>
                </c:pt>
                <c:pt idx="176">
                  <c:v>4.0890446281434585</c:v>
                </c:pt>
                <c:pt idx="177">
                  <c:v>4.0154418248368762</c:v>
                </c:pt>
                <c:pt idx="178">
                  <c:v>3.9431638719898126</c:v>
                </c:pt>
                <c:pt idx="179">
                  <c:v>3.872186922293996</c:v>
                </c:pt>
                <c:pt idx="180">
                  <c:v>3.8024875576927042</c:v>
                </c:pt>
                <c:pt idx="181">
                  <c:v>3.7340427816542352</c:v>
                </c:pt>
                <c:pt idx="182">
                  <c:v>3.6668300115844592</c:v>
                </c:pt>
                <c:pt idx="183">
                  <c:v>3.6008270713759392</c:v>
                </c:pt>
                <c:pt idx="184">
                  <c:v>3.536012184091172</c:v>
                </c:pt>
                <c:pt idx="185">
                  <c:v>3.4723639647775308</c:v>
                </c:pt>
                <c:pt idx="186">
                  <c:v>3.4098614134115355</c:v>
                </c:pt>
                <c:pt idx="187">
                  <c:v>3.3484839079701278</c:v>
                </c:pt>
                <c:pt idx="188">
                  <c:v>3.2882111976266657</c:v>
                </c:pt>
                <c:pt idx="189">
                  <c:v>3.2290233960693859</c:v>
                </c:pt>
                <c:pt idx="190">
                  <c:v>3.1709009749401371</c:v>
                </c:pt>
                <c:pt idx="191">
                  <c:v>3.1138247573912143</c:v>
                </c:pt>
                <c:pt idx="192">
                  <c:v>3.0577759117581724</c:v>
                </c:pt>
                <c:pt idx="193">
                  <c:v>3.0027359453465254</c:v>
                </c:pt>
                <c:pt idx="194">
                  <c:v>2.9486866983302882</c:v>
                </c:pt>
                <c:pt idx="195">
                  <c:v>2.8956103377603433</c:v>
                </c:pt>
                <c:pt idx="196">
                  <c:v>2.8434893516806574</c:v>
                </c:pt>
                <c:pt idx="197">
                  <c:v>2.792306543350406</c:v>
                </c:pt>
                <c:pt idx="198">
                  <c:v>2.7420450255700985</c:v>
                </c:pt>
                <c:pt idx="199">
                  <c:v>2.692688215109837</c:v>
                </c:pt>
                <c:pt idx="200">
                  <c:v>2.6442198272378601</c:v>
                </c:pt>
                <c:pt idx="201">
                  <c:v>2.5966238703475786</c:v>
                </c:pt>
                <c:pt idx="202">
                  <c:v>2.5498846406813223</c:v>
                </c:pt>
                <c:pt idx="203">
                  <c:v>2.5039867171490586</c:v>
                </c:pt>
                <c:pt idx="204">
                  <c:v>2.4589149562403758</c:v>
                </c:pt>
                <c:pt idx="205">
                  <c:v>2.4146544870280491</c:v>
                </c:pt>
                <c:pt idx="206">
                  <c:v>2.3711907062615443</c:v>
                </c:pt>
                <c:pt idx="207">
                  <c:v>2.3285092735488364</c:v>
                </c:pt>
                <c:pt idx="208">
                  <c:v>2.2865961066249572</c:v>
                </c:pt>
                <c:pt idx="209">
                  <c:v>2.2454373767057079</c:v>
                </c:pt>
                <c:pt idx="210">
                  <c:v>2.2050195039250053</c:v>
                </c:pt>
                <c:pt idx="211">
                  <c:v>2.1653291528543552</c:v>
                </c:pt>
                <c:pt idx="212">
                  <c:v>2.1263532281029769</c:v>
                </c:pt>
                <c:pt idx="213">
                  <c:v>2.0880788699971236</c:v>
                </c:pt>
                <c:pt idx="214">
                  <c:v>2.0504934503371754</c:v>
                </c:pt>
                <c:pt idx="215">
                  <c:v>2.0135845682311064</c:v>
                </c:pt>
                <c:pt idx="216">
                  <c:v>1.9773400460029467</c:v>
                </c:pt>
                <c:pt idx="217">
                  <c:v>1.9417479251748937</c:v>
                </c:pt>
                <c:pt idx="218">
                  <c:v>1.9067964625217457</c:v>
                </c:pt>
                <c:pt idx="219">
                  <c:v>1.8724741261963544</c:v>
                </c:pt>
                <c:pt idx="220">
                  <c:v>1.8387695919248201</c:v>
                </c:pt>
                <c:pt idx="221">
                  <c:v>1.8056717392701733</c:v>
                </c:pt>
                <c:pt idx="222">
                  <c:v>1.7731696479633103</c:v>
                </c:pt>
                <c:pt idx="223">
                  <c:v>1.7412525942999708</c:v>
                </c:pt>
                <c:pt idx="224">
                  <c:v>1.7099100476025715</c:v>
                </c:pt>
                <c:pt idx="225">
                  <c:v>1.6791316667457252</c:v>
                </c:pt>
                <c:pt idx="226">
                  <c:v>1.6489072967443021</c:v>
                </c:pt>
                <c:pt idx="227">
                  <c:v>1.6192269654029048</c:v>
                </c:pt>
                <c:pt idx="228">
                  <c:v>1.5900808800256525</c:v>
                </c:pt>
                <c:pt idx="229">
                  <c:v>1.5614594241851907</c:v>
                </c:pt>
                <c:pt idx="230">
                  <c:v>1.5333531545498573</c:v>
                </c:pt>
                <c:pt idx="231">
                  <c:v>1.5057527977679599</c:v>
                </c:pt>
                <c:pt idx="232">
                  <c:v>1.4786492474081367</c:v>
                </c:pt>
                <c:pt idx="233">
                  <c:v>1.4520335609547903</c:v>
                </c:pt>
                <c:pt idx="234">
                  <c:v>1.4258969568576041</c:v>
                </c:pt>
                <c:pt idx="235">
                  <c:v>1.4002308116341673</c:v>
                </c:pt>
                <c:pt idx="236">
                  <c:v>1.3750266570247525</c:v>
                </c:pt>
                <c:pt idx="237">
                  <c:v>1.3502761771983069</c:v>
                </c:pt>
                <c:pt idx="238">
                  <c:v>1.3259712060087374</c:v>
                </c:pt>
                <c:pt idx="239">
                  <c:v>1.3021037243005802</c:v>
                </c:pt>
                <c:pt idx="240">
                  <c:v>1.2786658572631699</c:v>
                </c:pt>
                <c:pt idx="241">
                  <c:v>1.2556498718324329</c:v>
                </c:pt>
                <c:pt idx="242">
                  <c:v>1.2330481741394492</c:v>
                </c:pt>
                <c:pt idx="243">
                  <c:v>1.2108533070049392</c:v>
                </c:pt>
                <c:pt idx="244">
                  <c:v>1.1890579474788503</c:v>
                </c:pt>
                <c:pt idx="245">
                  <c:v>1.167654904424231</c:v>
                </c:pt>
                <c:pt idx="246">
                  <c:v>1.146637116144595</c:v>
                </c:pt>
                <c:pt idx="247">
                  <c:v>1.1259976480539924</c:v>
                </c:pt>
                <c:pt idx="248">
                  <c:v>1.1057296903890206</c:v>
                </c:pt>
                <c:pt idx="249">
                  <c:v>1.0858265559620182</c:v>
                </c:pt>
                <c:pt idx="250">
                  <c:v>1.066281677954702</c:v>
                </c:pt>
                <c:pt idx="251">
                  <c:v>1.0470886077515174</c:v>
                </c:pt>
                <c:pt idx="252">
                  <c:v>1.0282410128119901</c:v>
                </c:pt>
                <c:pt idx="253">
                  <c:v>1.0097326745813744</c:v>
                </c:pt>
                <c:pt idx="254">
                  <c:v>0.99155748643890973</c:v>
                </c:pt>
                <c:pt idx="255">
                  <c:v>0.97370945168300937</c:v>
                </c:pt>
                <c:pt idx="256">
                  <c:v>0.95618268155271524</c:v>
                </c:pt>
                <c:pt idx="257">
                  <c:v>0.93897139328476642</c:v>
                </c:pt>
                <c:pt idx="258">
                  <c:v>0.92206990820564061</c:v>
                </c:pt>
                <c:pt idx="259">
                  <c:v>0.90547264985793918</c:v>
                </c:pt>
                <c:pt idx="260">
                  <c:v>0.88917414216049639</c:v>
                </c:pt>
                <c:pt idx="261">
                  <c:v>0.87316900760160754</c:v>
                </c:pt>
                <c:pt idx="262">
                  <c:v>0.85745196546477853</c:v>
                </c:pt>
                <c:pt idx="263">
                  <c:v>0.84201783008641262</c:v>
                </c:pt>
                <c:pt idx="264">
                  <c:v>0.82686150914485723</c:v>
                </c:pt>
                <c:pt idx="265">
                  <c:v>0.81197800198024983</c:v>
                </c:pt>
                <c:pt idx="266">
                  <c:v>0.79736239794460528</c:v>
                </c:pt>
                <c:pt idx="267">
                  <c:v>0.78300987478160233</c:v>
                </c:pt>
                <c:pt idx="268">
                  <c:v>0.76891569703553353</c:v>
                </c:pt>
                <c:pt idx="269">
                  <c:v>0.75507521448889392</c:v>
                </c:pt>
                <c:pt idx="270">
                  <c:v>0.74148386062809379</c:v>
                </c:pt>
                <c:pt idx="271">
                  <c:v>0.72813715113678812</c:v>
                </c:pt>
                <c:pt idx="272">
                  <c:v>0.71503068241632595</c:v>
                </c:pt>
                <c:pt idx="273">
                  <c:v>0.70216013013283218</c:v>
                </c:pt>
                <c:pt idx="274">
                  <c:v>0.68952124779044122</c:v>
                </c:pt>
                <c:pt idx="275">
                  <c:v>0.67710986533021322</c:v>
                </c:pt>
                <c:pt idx="276">
                  <c:v>0.66492188775426941</c:v>
                </c:pt>
                <c:pt idx="277">
                  <c:v>0.65295329377469258</c:v>
                </c:pt>
                <c:pt idx="278">
                  <c:v>0.64120013448674806</c:v>
                </c:pt>
                <c:pt idx="279">
                  <c:v>0.62965853206598654</c:v>
                </c:pt>
                <c:pt idx="280">
                  <c:v>0.6183246784887988</c:v>
                </c:pt>
                <c:pt idx="281">
                  <c:v>0.60719483427600052</c:v>
                </c:pt>
                <c:pt idx="282">
                  <c:v>0.59626532725903258</c:v>
                </c:pt>
                <c:pt idx="283">
                  <c:v>0.58553255136837001</c:v>
                </c:pt>
                <c:pt idx="284">
                  <c:v>0.57499296544373935</c:v>
                </c:pt>
                <c:pt idx="285">
                  <c:v>0.56464309206575214</c:v>
                </c:pt>
                <c:pt idx="286">
                  <c:v>0.55447951640856863</c:v>
                </c:pt>
                <c:pt idx="287">
                  <c:v>0.54449888511321443</c:v>
                </c:pt>
                <c:pt idx="288">
                  <c:v>0.53469790518117655</c:v>
                </c:pt>
                <c:pt idx="289">
                  <c:v>0.52507334288791541</c:v>
                </c:pt>
                <c:pt idx="290">
                  <c:v>0.51562202271593294</c:v>
                </c:pt>
                <c:pt idx="291">
                  <c:v>0.50634082630704613</c:v>
                </c:pt>
                <c:pt idx="292">
                  <c:v>0.49722669143351927</c:v>
                </c:pt>
                <c:pt idx="293">
                  <c:v>0.48827661098771591</c:v>
                </c:pt>
                <c:pt idx="294">
                  <c:v>0.47948763198993705</c:v>
                </c:pt>
                <c:pt idx="295">
                  <c:v>0.47085685461411819</c:v>
                </c:pt>
                <c:pt idx="296">
                  <c:v>0.46238143123106412</c:v>
                </c:pt>
                <c:pt idx="297">
                  <c:v>0.454058565468905</c:v>
                </c:pt>
                <c:pt idx="298">
                  <c:v>0.44588551129046472</c:v>
                </c:pt>
                <c:pt idx="299">
                  <c:v>0.43785957208723636</c:v>
                </c:pt>
                <c:pt idx="300">
                  <c:v>0.42997809978966617</c:v>
                </c:pt>
                <c:pt idx="301">
                  <c:v>0.4222384939934522</c:v>
                </c:pt>
                <c:pt idx="302">
                  <c:v>0.41463820110157007</c:v>
                </c:pt>
                <c:pt idx="303">
                  <c:v>0.40717471348174178</c:v>
                </c:pt>
                <c:pt idx="304">
                  <c:v>0.39984556863907045</c:v>
                </c:pt>
                <c:pt idx="305">
                  <c:v>0.39264834840356722</c:v>
                </c:pt>
                <c:pt idx="306">
                  <c:v>0.38558067813230301</c:v>
                </c:pt>
                <c:pt idx="307">
                  <c:v>0.37864022592592156</c:v>
                </c:pt>
                <c:pt idx="308">
                  <c:v>0.37182470185925498</c:v>
                </c:pt>
                <c:pt idx="309">
                  <c:v>0.36513185722578839</c:v>
                </c:pt>
                <c:pt idx="310">
                  <c:v>0.35855948379572417</c:v>
                </c:pt>
                <c:pt idx="311">
                  <c:v>0.35210541308740112</c:v>
                </c:pt>
                <c:pt idx="312">
                  <c:v>0.34576751565182789</c:v>
                </c:pt>
                <c:pt idx="313">
                  <c:v>0.33954370037009496</c:v>
                </c:pt>
                <c:pt idx="314">
                  <c:v>0.33343191376343329</c:v>
                </c:pt>
                <c:pt idx="315">
                  <c:v>0.32743013931569154</c:v>
                </c:pt>
                <c:pt idx="316">
                  <c:v>0.32153639680800905</c:v>
                </c:pt>
                <c:pt idx="317">
                  <c:v>0.3157487416654649</c:v>
                </c:pt>
                <c:pt idx="318">
                  <c:v>0.31006526431548653</c:v>
                </c:pt>
                <c:pt idx="319">
                  <c:v>0.30448408955780776</c:v>
                </c:pt>
                <c:pt idx="320">
                  <c:v>0.2990033759457672</c:v>
                </c:pt>
                <c:pt idx="321">
                  <c:v>0.2936213151787434</c:v>
                </c:pt>
                <c:pt idx="322">
                  <c:v>0.28833613150552606</c:v>
                </c:pt>
                <c:pt idx="323">
                  <c:v>0.2831460811384266</c:v>
                </c:pt>
                <c:pt idx="324">
                  <c:v>0.27804945167793493</c:v>
                </c:pt>
                <c:pt idx="325">
                  <c:v>0.27304456154773216</c:v>
                </c:pt>
                <c:pt idx="326">
                  <c:v>0.26812975943987299</c:v>
                </c:pt>
                <c:pt idx="327">
                  <c:v>0.2633034237699553</c:v>
                </c:pt>
                <c:pt idx="328">
                  <c:v>0.25856396214209609</c:v>
                </c:pt>
                <c:pt idx="329">
                  <c:v>0.25390981082353836</c:v>
                </c:pt>
                <c:pt idx="330">
                  <c:v>0.24933943422871468</c:v>
                </c:pt>
                <c:pt idx="331">
                  <c:v>0.24485132441259783</c:v>
                </c:pt>
                <c:pt idx="332">
                  <c:v>0.24044400057317108</c:v>
                </c:pt>
                <c:pt idx="333">
                  <c:v>0.23611600856285403</c:v>
                </c:pt>
                <c:pt idx="334">
                  <c:v>0.23186592040872267</c:v>
                </c:pt>
                <c:pt idx="335">
                  <c:v>0.22769233384136567</c:v>
                </c:pt>
                <c:pt idx="336">
                  <c:v>0.22359387183222107</c:v>
                </c:pt>
                <c:pt idx="337">
                  <c:v>0.21956918213924109</c:v>
                </c:pt>
                <c:pt idx="338">
                  <c:v>0.21561693686073474</c:v>
                </c:pt>
                <c:pt idx="339">
                  <c:v>0.21173583199724152</c:v>
                </c:pt>
                <c:pt idx="340">
                  <c:v>0.20792458702129119</c:v>
                </c:pt>
                <c:pt idx="341">
                  <c:v>0.20418194445490795</c:v>
                </c:pt>
                <c:pt idx="342">
                  <c:v>0.20050666945471959</c:v>
                </c:pt>
                <c:pt idx="343">
                  <c:v>0.19689754940453466</c:v>
                </c:pt>
                <c:pt idx="344">
                  <c:v>0.19335339351525302</c:v>
                </c:pt>
                <c:pt idx="345">
                  <c:v>0.18987303243197848</c:v>
                </c:pt>
                <c:pt idx="346">
                  <c:v>0.18645531784820288</c:v>
                </c:pt>
                <c:pt idx="347">
                  <c:v>0.18309912212693522</c:v>
                </c:pt>
                <c:pt idx="348">
                  <c:v>0.17980333792865039</c:v>
                </c:pt>
                <c:pt idx="349">
                  <c:v>0.17656687784593469</c:v>
                </c:pt>
                <c:pt idx="350">
                  <c:v>0.17338867404470787</c:v>
                </c:pt>
                <c:pt idx="351">
                  <c:v>0.17026767791190311</c:v>
                </c:pt>
                <c:pt idx="352">
                  <c:v>0.16720285970948887</c:v>
                </c:pt>
                <c:pt idx="353">
                  <c:v>0.16419320823471806</c:v>
                </c:pt>
                <c:pt idx="354">
                  <c:v>0.16123773048649312</c:v>
                </c:pt>
                <c:pt idx="355">
                  <c:v>0.15833545133773624</c:v>
                </c:pt>
                <c:pt idx="356">
                  <c:v>0.155485413213657</c:v>
                </c:pt>
                <c:pt idx="357">
                  <c:v>0.15268667577581119</c:v>
                </c:pt>
                <c:pt idx="358">
                  <c:v>0.14993831561184659</c:v>
                </c:pt>
                <c:pt idx="359">
                  <c:v>0.14723942593083336</c:v>
                </c:pt>
                <c:pt idx="360">
                  <c:v>0.14458911626407836</c:v>
                </c:pt>
                <c:pt idx="361">
                  <c:v>0.14198651217132496</c:v>
                </c:pt>
                <c:pt idx="362">
                  <c:v>0.13943075495224111</c:v>
                </c:pt>
                <c:pt idx="363">
                  <c:v>0.13692100136310079</c:v>
                </c:pt>
                <c:pt idx="364">
                  <c:v>0.13445642333856497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D0-4FEE-A15D-8E22EC23834C}"/>
            </c:ext>
          </c:extLst>
        </c:ser>
        <c:ser>
          <c:idx val="1"/>
          <c:order val="1"/>
          <c:tx>
            <c:strRef>
              <c:f>'HVE 1% simulation'!$C$1</c:f>
              <c:strCache>
                <c:ptCount val="1"/>
                <c:pt idx="0">
                  <c:v>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'HVE 1% simulation'!$A$2:$A$366</c:f>
              <c:numCache>
                <c:formatCode>General</c:formatCode>
                <c:ptCount val="36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</c:numCache>
            </c:numRef>
          </c:cat>
          <c:val>
            <c:numRef>
              <c:f>'HVE 1% simulation'!$C$2:$C$366</c:f>
              <c:numCache>
                <c:formatCode>General</c:formatCode>
                <c:ptCount val="365"/>
                <c:pt idx="0">
                  <c:v>300</c:v>
                </c:pt>
                <c:pt idx="1">
                  <c:v>301.8</c:v>
                </c:pt>
                <c:pt idx="2">
                  <c:v>303.56759999999997</c:v>
                </c:pt>
                <c:pt idx="3">
                  <c:v>305.30338319999998</c:v>
                </c:pt>
                <c:pt idx="4">
                  <c:v>307.0079223024</c:v>
                </c:pt>
                <c:pt idx="5">
                  <c:v>308.68177970095678</c:v>
                </c:pt>
                <c:pt idx="6">
                  <c:v>310.32550766633955</c:v>
                </c:pt>
                <c:pt idx="7">
                  <c:v>311.93964852834546</c:v>
                </c:pt>
                <c:pt idx="8">
                  <c:v>313.52473485483523</c:v>
                </c:pt>
                <c:pt idx="9">
                  <c:v>315.0812896274482</c:v>
                </c:pt>
                <c:pt idx="10">
                  <c:v>316.6098264141541</c:v>
                </c:pt>
                <c:pt idx="11">
                  <c:v>318.11084953869937</c:v>
                </c:pt>
                <c:pt idx="12">
                  <c:v>319.5848542470028</c:v>
                </c:pt>
                <c:pt idx="13">
                  <c:v>321.03232687055674</c:v>
                </c:pt>
                <c:pt idx="14">
                  <c:v>322.4537449868867</c:v>
                </c:pt>
                <c:pt idx="15">
                  <c:v>323.84957757712272</c:v>
                </c:pt>
                <c:pt idx="16">
                  <c:v>325.22028518073455</c:v>
                </c:pt>
                <c:pt idx="17">
                  <c:v>326.56632004748133</c:v>
                </c:pt>
                <c:pt idx="18">
                  <c:v>327.88812628662663</c:v>
                </c:pt>
                <c:pt idx="19">
                  <c:v>329.18614001346737</c:v>
                </c:pt>
                <c:pt idx="20">
                  <c:v>330.46078949322492</c:v>
                </c:pt>
                <c:pt idx="21">
                  <c:v>331.71249528234688</c:v>
                </c:pt>
                <c:pt idx="22">
                  <c:v>332.94167036726463</c:v>
                </c:pt>
                <c:pt idx="23">
                  <c:v>334.14872030065391</c:v>
                </c:pt>
                <c:pt idx="24">
                  <c:v>335.33404333524214</c:v>
                </c:pt>
                <c:pt idx="25">
                  <c:v>336.49803055520778</c:v>
                </c:pt>
                <c:pt idx="26">
                  <c:v>337.64106600521404</c:v>
                </c:pt>
                <c:pt idx="27">
                  <c:v>338.76352681712018</c:v>
                </c:pt>
                <c:pt idx="28">
                  <c:v>339.86578333441201</c:v>
                </c:pt>
                <c:pt idx="29">
                  <c:v>340.94819923439258</c:v>
                </c:pt>
                <c:pt idx="30">
                  <c:v>342.01113164817355</c:v>
                </c:pt>
                <c:pt idx="31">
                  <c:v>343.05493127850639</c:v>
                </c:pt>
                <c:pt idx="32">
                  <c:v>344.07994251549326</c:v>
                </c:pt>
                <c:pt idx="33">
                  <c:v>345.08650355021439</c:v>
                </c:pt>
                <c:pt idx="34">
                  <c:v>346.07494648631052</c:v>
                </c:pt>
                <c:pt idx="35">
                  <c:v>347.04559744955696</c:v>
                </c:pt>
                <c:pt idx="36">
                  <c:v>347.99877669546493</c:v>
                </c:pt>
                <c:pt idx="37">
                  <c:v>348.93479871494657</c:v>
                </c:pt>
                <c:pt idx="38">
                  <c:v>349.85397233807748</c:v>
                </c:pt>
                <c:pt idx="39">
                  <c:v>350.75660083599212</c:v>
                </c:pt>
                <c:pt idx="40">
                  <c:v>351.64298202094426</c:v>
                </c:pt>
                <c:pt idx="41">
                  <c:v>352.51340834456727</c:v>
                </c:pt>
                <c:pt idx="42">
                  <c:v>353.36816699436503</c:v>
                </c:pt>
                <c:pt idx="43">
                  <c:v>354.20753998846646</c:v>
                </c:pt>
                <c:pt idx="44">
                  <c:v>355.03180426867408</c:v>
                </c:pt>
                <c:pt idx="45">
                  <c:v>355.84123179183791</c:v>
                </c:pt>
                <c:pt idx="46">
                  <c:v>356.63608961958482</c:v>
                </c:pt>
                <c:pt idx="47">
                  <c:v>357.41664000643232</c:v>
                </c:pt>
                <c:pt idx="48">
                  <c:v>358.18314048631657</c:v>
                </c:pt>
                <c:pt idx="49">
                  <c:v>358.93584395756284</c:v>
                </c:pt>
                <c:pt idx="50">
                  <c:v>359.67499876632672</c:v>
                </c:pt>
                <c:pt idx="51">
                  <c:v>360.40084878853281</c:v>
                </c:pt>
                <c:pt idx="52">
                  <c:v>361.11363351033924</c:v>
                </c:pt>
                <c:pt idx="53">
                  <c:v>361.81358810715312</c:v>
                </c:pt>
                <c:pt idx="54">
                  <c:v>362.50094352122437</c:v>
                </c:pt>
                <c:pt idx="55">
                  <c:v>363.17592653784232</c:v>
                </c:pt>
                <c:pt idx="56">
                  <c:v>363.83875986016119</c:v>
                </c:pt>
                <c:pt idx="57">
                  <c:v>364.48966218267827</c:v>
                </c:pt>
                <c:pt idx="58">
                  <c:v>365.12884826339007</c:v>
                </c:pt>
                <c:pt idx="59">
                  <c:v>365.75652899464905</c:v>
                </c:pt>
                <c:pt idx="60">
                  <c:v>366.37291147274533</c:v>
                </c:pt>
                <c:pt idx="61">
                  <c:v>366.9781990662359</c:v>
                </c:pt>
                <c:pt idx="62">
                  <c:v>367.57259148304365</c:v>
                </c:pt>
                <c:pt idx="63">
                  <c:v>368.1562848363489</c:v>
                </c:pt>
                <c:pt idx="64">
                  <c:v>368.72947170929461</c:v>
                </c:pt>
                <c:pt idx="65">
                  <c:v>369.29234121852733</c:v>
                </c:pt>
                <c:pt idx="66">
                  <c:v>369.84507907659383</c:v>
                </c:pt>
                <c:pt idx="67">
                  <c:v>370.3878676532151</c:v>
                </c:pt>
                <c:pt idx="68">
                  <c:v>370.92088603545727</c:v>
                </c:pt>
                <c:pt idx="69">
                  <c:v>371.44431008681903</c:v>
                </c:pt>
                <c:pt idx="70">
                  <c:v>371.95831250525629</c:v>
                </c:pt>
                <c:pt idx="71">
                  <c:v>372.46306288016166</c:v>
                </c:pt>
                <c:pt idx="72">
                  <c:v>372.95872774831878</c:v>
                </c:pt>
                <c:pt idx="73">
                  <c:v>373.44547064884904</c:v>
                </c:pt>
                <c:pt idx="74">
                  <c:v>373.92345217716974</c:v>
                </c:pt>
                <c:pt idx="75">
                  <c:v>374.39283003798067</c:v>
                </c:pt>
                <c:pt idx="76">
                  <c:v>374.85375909729703</c:v>
                </c:pt>
                <c:pt idx="77">
                  <c:v>375.30639143354568</c:v>
                </c:pt>
                <c:pt idx="78">
                  <c:v>375.75087638774187</c:v>
                </c:pt>
                <c:pt idx="79">
                  <c:v>376.18736061276252</c:v>
                </c:pt>
                <c:pt idx="80">
                  <c:v>376.61598812173276</c:v>
                </c:pt>
                <c:pt idx="81">
                  <c:v>377.03690033554159</c:v>
                </c:pt>
                <c:pt idx="82">
                  <c:v>377.45023612950183</c:v>
                </c:pt>
                <c:pt idx="83">
                  <c:v>377.85613187917079</c:v>
                </c:pt>
                <c:pt idx="84">
                  <c:v>378.25472150534574</c:v>
                </c:pt>
                <c:pt idx="85">
                  <c:v>378.64613651824948</c:v>
                </c:pt>
                <c:pt idx="86">
                  <c:v>379.03050606092103</c:v>
                </c:pt>
                <c:pt idx="87">
                  <c:v>379.40795695182442</c:v>
                </c:pt>
                <c:pt idx="88">
                  <c:v>379.77861372669162</c:v>
                </c:pt>
                <c:pt idx="89">
                  <c:v>380.14259867961113</c:v>
                </c:pt>
                <c:pt idx="90">
                  <c:v>380.50003190337816</c:v>
                </c:pt>
                <c:pt idx="91">
                  <c:v>380.85103132911735</c:v>
                </c:pt>
                <c:pt idx="92">
                  <c:v>381.19571276519321</c:v>
                </c:pt>
                <c:pt idx="93">
                  <c:v>381.53418993541976</c:v>
                </c:pt>
                <c:pt idx="94">
                  <c:v>381.8665745165822</c:v>
                </c:pt>
                <c:pt idx="95">
                  <c:v>382.19297617528372</c:v>
                </c:pt>
                <c:pt idx="96">
                  <c:v>382.51350260412863</c:v>
                </c:pt>
                <c:pt idx="97">
                  <c:v>382.82825955725428</c:v>
                </c:pt>
                <c:pt idx="98">
                  <c:v>383.13735088522373</c:v>
                </c:pt>
                <c:pt idx="99">
                  <c:v>383.44087856928968</c:v>
                </c:pt>
                <c:pt idx="100">
                  <c:v>383.73894275504244</c:v>
                </c:pt>
                <c:pt idx="101">
                  <c:v>384.03164178545171</c:v>
                </c:pt>
                <c:pt idx="102">
                  <c:v>384.31907223331359</c:v>
                </c:pt>
                <c:pt idx="103">
                  <c:v>384.6013289331139</c:v>
                </c:pt>
                <c:pt idx="104">
                  <c:v>384.87850501231787</c:v>
                </c:pt>
                <c:pt idx="105">
                  <c:v>385.15069192209614</c:v>
                </c:pt>
                <c:pt idx="106">
                  <c:v>385.41797946749841</c:v>
                </c:pt>
                <c:pt idx="107">
                  <c:v>385.68045583708346</c:v>
                </c:pt>
                <c:pt idx="108">
                  <c:v>385.93820763201597</c:v>
                </c:pt>
                <c:pt idx="109">
                  <c:v>386.19131989463966</c:v>
                </c:pt>
                <c:pt idx="110">
                  <c:v>386.43987613653616</c:v>
                </c:pt>
                <c:pt idx="111">
                  <c:v>386.68395836607851</c:v>
                </c:pt>
                <c:pt idx="112">
                  <c:v>386.92364711548908</c:v>
                </c:pt>
                <c:pt idx="113">
                  <c:v>387.1590214674103</c:v>
                </c:pt>
                <c:pt idx="114">
                  <c:v>387.39015908099691</c:v>
                </c:pt>
                <c:pt idx="115">
                  <c:v>387.61713621753893</c:v>
                </c:pt>
                <c:pt idx="116">
                  <c:v>387.84002776562323</c:v>
                </c:pt>
                <c:pt idx="117">
                  <c:v>388.05890726584204</c:v>
                </c:pt>
                <c:pt idx="118">
                  <c:v>388.27384693505689</c:v>
                </c:pt>
                <c:pt idx="119">
                  <c:v>388.48491769022587</c:v>
                </c:pt>
                <c:pt idx="120">
                  <c:v>388.69218917180177</c:v>
                </c:pt>
                <c:pt idx="121">
                  <c:v>388.89572976670934</c:v>
                </c:pt>
                <c:pt idx="122">
                  <c:v>389.09560663090861</c:v>
                </c:pt>
                <c:pt idx="123">
                  <c:v>389.29188571155225</c:v>
                </c:pt>
                <c:pt idx="124">
                  <c:v>389.48463176874429</c:v>
                </c:pt>
                <c:pt idx="125">
                  <c:v>389.67390839690688</c:v>
                </c:pt>
                <c:pt idx="126">
                  <c:v>389.85977804576254</c:v>
                </c:pt>
                <c:pt idx="127">
                  <c:v>390.04230204093886</c:v>
                </c:pt>
                <c:pt idx="128">
                  <c:v>390.22154060420195</c:v>
                </c:pt>
                <c:pt idx="129">
                  <c:v>390.39755287332628</c:v>
                </c:pt>
                <c:pt idx="130">
                  <c:v>390.5703969216064</c:v>
                </c:pt>
                <c:pt idx="131">
                  <c:v>390.7401297770175</c:v>
                </c:pt>
                <c:pt idx="132">
                  <c:v>390.90680744103122</c:v>
                </c:pt>
                <c:pt idx="133">
                  <c:v>391.07048490709263</c:v>
                </c:pt>
                <c:pt idx="134">
                  <c:v>391.23121617876495</c:v>
                </c:pt>
                <c:pt idx="135">
                  <c:v>391.3890542875472</c:v>
                </c:pt>
                <c:pt idx="136">
                  <c:v>391.54405131037134</c:v>
                </c:pt>
                <c:pt idx="137">
                  <c:v>391.69625838678468</c:v>
                </c:pt>
                <c:pt idx="138">
                  <c:v>391.84572573582255</c:v>
                </c:pt>
                <c:pt idx="139">
                  <c:v>391.99250267257776</c:v>
                </c:pt>
                <c:pt idx="140">
                  <c:v>392.13663762447135</c:v>
                </c:pt>
                <c:pt idx="141">
                  <c:v>392.27817814723085</c:v>
                </c:pt>
                <c:pt idx="142">
                  <c:v>392.41717094058072</c:v>
                </c:pt>
                <c:pt idx="143">
                  <c:v>392.55366186365023</c:v>
                </c:pt>
                <c:pt idx="144">
                  <c:v>392.68769595010451</c:v>
                </c:pt>
                <c:pt idx="145">
                  <c:v>392.81931742300264</c:v>
                </c:pt>
                <c:pt idx="146">
                  <c:v>392.94856970938861</c:v>
                </c:pt>
                <c:pt idx="147">
                  <c:v>393.07549545461961</c:v>
                </c:pt>
                <c:pt idx="148">
                  <c:v>393.20013653643645</c:v>
                </c:pt>
                <c:pt idx="149">
                  <c:v>393.32253407878062</c:v>
                </c:pt>
                <c:pt idx="150">
                  <c:v>393.44272846536256</c:v>
                </c:pt>
                <c:pt idx="151">
                  <c:v>393.560759352986</c:v>
                </c:pt>
                <c:pt idx="152">
                  <c:v>393.67666568463227</c:v>
                </c:pt>
                <c:pt idx="153">
                  <c:v>393.7904857023089</c:v>
                </c:pt>
                <c:pt idx="154">
                  <c:v>393.90225695966734</c:v>
                </c:pt>
                <c:pt idx="155">
                  <c:v>394.01201633439331</c:v>
                </c:pt>
                <c:pt idx="156">
                  <c:v>394.11980004037423</c:v>
                </c:pt>
                <c:pt idx="157">
                  <c:v>394.2256436396475</c:v>
                </c:pt>
                <c:pt idx="158">
                  <c:v>394.32958205413388</c:v>
                </c:pt>
                <c:pt idx="159">
                  <c:v>394.43164957715942</c:v>
                </c:pt>
                <c:pt idx="160">
                  <c:v>394.53187988477055</c:v>
                </c:pt>
                <c:pt idx="161">
                  <c:v>394.63030604684468</c:v>
                </c:pt>
                <c:pt idx="162">
                  <c:v>394.72696053800149</c:v>
                </c:pt>
                <c:pt idx="163">
                  <c:v>394.8218752483175</c:v>
                </c:pt>
                <c:pt idx="164">
                  <c:v>394.91508149384777</c:v>
                </c:pt>
                <c:pt idx="165">
                  <c:v>395.00661002695847</c:v>
                </c:pt>
                <c:pt idx="166">
                  <c:v>395.09649104647326</c:v>
                </c:pt>
                <c:pt idx="167">
                  <c:v>395.18475420763673</c:v>
                </c:pt>
                <c:pt idx="168">
                  <c:v>395.27142863189925</c:v>
                </c:pt>
                <c:pt idx="169">
                  <c:v>395.35654291652509</c:v>
                </c:pt>
                <c:pt idx="170">
                  <c:v>395.4401251440276</c:v>
                </c:pt>
                <c:pt idx="171">
                  <c:v>395.52220289143514</c:v>
                </c:pt>
                <c:pt idx="172">
                  <c:v>395.60280323938929</c:v>
                </c:pt>
                <c:pt idx="173">
                  <c:v>395.68195278108027</c:v>
                </c:pt>
                <c:pt idx="174">
                  <c:v>395.75967763102085</c:v>
                </c:pt>
                <c:pt idx="175">
                  <c:v>395.83600343366248</c:v>
                </c:pt>
                <c:pt idx="176">
                  <c:v>395.91095537185652</c:v>
                </c:pt>
                <c:pt idx="177">
                  <c:v>395.9845581751631</c:v>
                </c:pt>
                <c:pt idx="178">
                  <c:v>396.05683612801016</c:v>
                </c:pt>
                <c:pt idx="179">
                  <c:v>396.12781307770598</c:v>
                </c:pt>
                <c:pt idx="180">
                  <c:v>396.1975124423073</c:v>
                </c:pt>
                <c:pt idx="181">
                  <c:v>396.26595721834576</c:v>
                </c:pt>
                <c:pt idx="182">
                  <c:v>396.33316998841553</c:v>
                </c:pt>
                <c:pt idx="183">
                  <c:v>396.39917292862407</c:v>
                </c:pt>
                <c:pt idx="184">
                  <c:v>396.46398781590881</c:v>
                </c:pt>
                <c:pt idx="185">
                  <c:v>396.52763603522249</c:v>
                </c:pt>
                <c:pt idx="186">
                  <c:v>396.59013858658847</c:v>
                </c:pt>
                <c:pt idx="187">
                  <c:v>396.65151609202985</c:v>
                </c:pt>
                <c:pt idx="188">
                  <c:v>396.71178880237335</c:v>
                </c:pt>
                <c:pt idx="189">
                  <c:v>396.77097660393059</c:v>
                </c:pt>
                <c:pt idx="190">
                  <c:v>396.82909902505986</c:v>
                </c:pt>
                <c:pt idx="191">
                  <c:v>396.88617524260877</c:v>
                </c:pt>
                <c:pt idx="192">
                  <c:v>396.9422240882418</c:v>
                </c:pt>
                <c:pt idx="193">
                  <c:v>396.9972640546535</c:v>
                </c:pt>
                <c:pt idx="194">
                  <c:v>397.05131330166972</c:v>
                </c:pt>
                <c:pt idx="195">
                  <c:v>397.10438966223967</c:v>
                </c:pt>
                <c:pt idx="196">
                  <c:v>397.15651064831934</c:v>
                </c:pt>
                <c:pt idx="197">
                  <c:v>397.20769345664962</c:v>
                </c:pt>
                <c:pt idx="198">
                  <c:v>397.25795497442988</c:v>
                </c:pt>
                <c:pt idx="199">
                  <c:v>397.30731178489015</c:v>
                </c:pt>
                <c:pt idx="200">
                  <c:v>397.35578017276214</c:v>
                </c:pt>
                <c:pt idx="201">
                  <c:v>397.40337612965243</c:v>
                </c:pt>
                <c:pt idx="202">
                  <c:v>397.45011535931866</c:v>
                </c:pt>
                <c:pt idx="203">
                  <c:v>397.49601328285092</c:v>
                </c:pt>
                <c:pt idx="204">
                  <c:v>397.54108504375961</c:v>
                </c:pt>
                <c:pt idx="205">
                  <c:v>397.58534551297197</c:v>
                </c:pt>
                <c:pt idx="206">
                  <c:v>397.62880929373847</c:v>
                </c:pt>
                <c:pt idx="207">
                  <c:v>397.67149072645117</c:v>
                </c:pt>
                <c:pt idx="208">
                  <c:v>397.71340389337502</c:v>
                </c:pt>
                <c:pt idx="209">
                  <c:v>397.75456262329431</c:v>
                </c:pt>
                <c:pt idx="210">
                  <c:v>397.79498049607497</c:v>
                </c:pt>
                <c:pt idx="211">
                  <c:v>397.83467084714562</c:v>
                </c:pt>
                <c:pt idx="212">
                  <c:v>397.87364677189703</c:v>
                </c:pt>
                <c:pt idx="213">
                  <c:v>397.9119211300029</c:v>
                </c:pt>
                <c:pt idx="214">
                  <c:v>397.94950654966283</c:v>
                </c:pt>
                <c:pt idx="215">
                  <c:v>397.98641543176888</c:v>
                </c:pt>
                <c:pt idx="216">
                  <c:v>398.02265995399705</c:v>
                </c:pt>
                <c:pt idx="217">
                  <c:v>398.05825207482513</c:v>
                </c:pt>
                <c:pt idx="218">
                  <c:v>398.09320353747825</c:v>
                </c:pt>
                <c:pt idx="219">
                  <c:v>398.12752587380362</c:v>
                </c:pt>
                <c:pt idx="220">
                  <c:v>398.1612304080752</c:v>
                </c:pt>
                <c:pt idx="221">
                  <c:v>398.19432826072983</c:v>
                </c:pt>
                <c:pt idx="222">
                  <c:v>398.2268303520367</c:v>
                </c:pt>
                <c:pt idx="223">
                  <c:v>398.25874740570003</c:v>
                </c:pt>
                <c:pt idx="224">
                  <c:v>398.29008995239741</c:v>
                </c:pt>
                <c:pt idx="225">
                  <c:v>398.32086833325428</c:v>
                </c:pt>
                <c:pt idx="226">
                  <c:v>398.35109270325569</c:v>
                </c:pt>
                <c:pt idx="227">
                  <c:v>398.3807730345971</c:v>
                </c:pt>
                <c:pt idx="228">
                  <c:v>398.40991911997435</c:v>
                </c:pt>
                <c:pt idx="229">
                  <c:v>398.43854057581478</c:v>
                </c:pt>
                <c:pt idx="230">
                  <c:v>398.46664684545016</c:v>
                </c:pt>
                <c:pt idx="231">
                  <c:v>398.49424720223203</c:v>
                </c:pt>
                <c:pt idx="232">
                  <c:v>398.52135075259184</c:v>
                </c:pt>
                <c:pt idx="233">
                  <c:v>398.54796643904518</c:v>
                </c:pt>
                <c:pt idx="234">
                  <c:v>398.57410304314237</c:v>
                </c:pt>
                <c:pt idx="235">
                  <c:v>398.59976918836583</c:v>
                </c:pt>
                <c:pt idx="236">
                  <c:v>398.62497334297524</c:v>
                </c:pt>
                <c:pt idx="237">
                  <c:v>398.64972382280172</c:v>
                </c:pt>
                <c:pt idx="238">
                  <c:v>398.67402879399128</c:v>
                </c:pt>
                <c:pt idx="239">
                  <c:v>398.69789627569941</c:v>
                </c:pt>
                <c:pt idx="240">
                  <c:v>398.72133414273685</c:v>
                </c:pt>
                <c:pt idx="241">
                  <c:v>398.74435012816758</c:v>
                </c:pt>
                <c:pt idx="242">
                  <c:v>398.76695182586053</c:v>
                </c:pt>
                <c:pt idx="243">
                  <c:v>398.78914669299508</c:v>
                </c:pt>
                <c:pt idx="244">
                  <c:v>398.81094205252117</c:v>
                </c:pt>
                <c:pt idx="245">
                  <c:v>398.83234509557576</c:v>
                </c:pt>
                <c:pt idx="246">
                  <c:v>398.85336288385543</c:v>
                </c:pt>
                <c:pt idx="247">
                  <c:v>398.87400235194599</c:v>
                </c:pt>
                <c:pt idx="248">
                  <c:v>398.89427030961099</c:v>
                </c:pt>
                <c:pt idx="249">
                  <c:v>398.914173444038</c:v>
                </c:pt>
                <c:pt idx="250">
                  <c:v>398.93371832204531</c:v>
                </c:pt>
                <c:pt idx="251">
                  <c:v>398.9529113922485</c:v>
                </c:pt>
                <c:pt idx="252">
                  <c:v>398.97175898718803</c:v>
                </c:pt>
                <c:pt idx="253">
                  <c:v>398.99026732541864</c:v>
                </c:pt>
                <c:pt idx="254">
                  <c:v>399.00844251356108</c:v>
                </c:pt>
                <c:pt idx="255">
                  <c:v>399.02629054831698</c:v>
                </c:pt>
                <c:pt idx="256">
                  <c:v>399.04381731844728</c:v>
                </c:pt>
                <c:pt idx="257">
                  <c:v>399.06102860671524</c:v>
                </c:pt>
                <c:pt idx="258">
                  <c:v>399.07793009179437</c:v>
                </c:pt>
                <c:pt idx="259">
                  <c:v>399.09452735014207</c:v>
                </c:pt>
                <c:pt idx="260">
                  <c:v>399.11082585783953</c:v>
                </c:pt>
                <c:pt idx="261">
                  <c:v>399.12683099239837</c:v>
                </c:pt>
                <c:pt idx="262">
                  <c:v>399.1425480345352</c:v>
                </c:pt>
                <c:pt idx="263">
                  <c:v>399.15798216991357</c:v>
                </c:pt>
                <c:pt idx="264">
                  <c:v>399.17313849085514</c:v>
                </c:pt>
                <c:pt idx="265">
                  <c:v>399.18802199801974</c:v>
                </c:pt>
                <c:pt idx="266">
                  <c:v>399.2026376020554</c:v>
                </c:pt>
                <c:pt idx="267">
                  <c:v>399.21699012521839</c:v>
                </c:pt>
                <c:pt idx="268">
                  <c:v>399.23108430296446</c:v>
                </c:pt>
                <c:pt idx="269">
                  <c:v>399.2449247855111</c:v>
                </c:pt>
                <c:pt idx="270">
                  <c:v>399.25851613937192</c:v>
                </c:pt>
                <c:pt idx="271">
                  <c:v>399.27186284886324</c:v>
                </c:pt>
                <c:pt idx="272">
                  <c:v>399.28496931758366</c:v>
                </c:pt>
                <c:pt idx="273">
                  <c:v>399.29783986986718</c:v>
                </c:pt>
                <c:pt idx="274">
                  <c:v>399.31047875220958</c:v>
                </c:pt>
                <c:pt idx="275">
                  <c:v>399.32289013466976</c:v>
                </c:pt>
                <c:pt idx="276">
                  <c:v>399.33507811224575</c:v>
                </c:pt>
                <c:pt idx="277">
                  <c:v>399.34704670622529</c:v>
                </c:pt>
                <c:pt idx="278">
                  <c:v>399.35879986551328</c:v>
                </c:pt>
                <c:pt idx="279">
                  <c:v>399.370341467934</c:v>
                </c:pt>
                <c:pt idx="280">
                  <c:v>399.38167532151118</c:v>
                </c:pt>
                <c:pt idx="281">
                  <c:v>399.39280516572398</c:v>
                </c:pt>
                <c:pt idx="282">
                  <c:v>399.403734672741</c:v>
                </c:pt>
                <c:pt idx="283">
                  <c:v>399.41446744863163</c:v>
                </c:pt>
                <c:pt idx="284">
                  <c:v>399.42500703455624</c:v>
                </c:pt>
                <c:pt idx="285">
                  <c:v>399.43535690793425</c:v>
                </c:pt>
                <c:pt idx="286">
                  <c:v>399.44552048359145</c:v>
                </c:pt>
                <c:pt idx="287">
                  <c:v>399.45550111488677</c:v>
                </c:pt>
                <c:pt idx="288">
                  <c:v>399.46530209481881</c:v>
                </c:pt>
                <c:pt idx="289">
                  <c:v>399.47492665711206</c:v>
                </c:pt>
                <c:pt idx="290">
                  <c:v>399.48437797728405</c:v>
                </c:pt>
                <c:pt idx="291">
                  <c:v>399.49365917369295</c:v>
                </c:pt>
                <c:pt idx="292">
                  <c:v>399.50277330856647</c:v>
                </c:pt>
                <c:pt idx="293">
                  <c:v>399.51172338901227</c:v>
                </c:pt>
                <c:pt idx="294">
                  <c:v>399.52051236801009</c:v>
                </c:pt>
                <c:pt idx="295">
                  <c:v>399.52914314538589</c:v>
                </c:pt>
                <c:pt idx="296">
                  <c:v>399.53761856876895</c:v>
                </c:pt>
                <c:pt idx="297">
                  <c:v>399.54594143453107</c:v>
                </c:pt>
                <c:pt idx="298">
                  <c:v>399.55411448870956</c:v>
                </c:pt>
                <c:pt idx="299">
                  <c:v>399.56214042791277</c:v>
                </c:pt>
                <c:pt idx="300">
                  <c:v>399.57002190021035</c:v>
                </c:pt>
                <c:pt idx="301">
                  <c:v>399.57776150600654</c:v>
                </c:pt>
                <c:pt idx="302">
                  <c:v>399.58536179889842</c:v>
                </c:pt>
                <c:pt idx="303">
                  <c:v>399.59282528651823</c:v>
                </c:pt>
                <c:pt idx="304">
                  <c:v>399.60015443136092</c:v>
                </c:pt>
                <c:pt idx="305">
                  <c:v>399.60735165159645</c:v>
                </c:pt>
                <c:pt idx="306">
                  <c:v>399.61441932186767</c:v>
                </c:pt>
                <c:pt idx="307">
                  <c:v>399.62135977407405</c:v>
                </c:pt>
                <c:pt idx="308">
                  <c:v>399.62817529814072</c:v>
                </c:pt>
                <c:pt idx="309">
                  <c:v>399.63486814277422</c:v>
                </c:pt>
                <c:pt idx="310">
                  <c:v>399.64144051620428</c:v>
                </c:pt>
                <c:pt idx="311">
                  <c:v>399.64789458691257</c:v>
                </c:pt>
                <c:pt idx="312">
                  <c:v>399.6542324843482</c:v>
                </c:pt>
                <c:pt idx="313">
                  <c:v>399.66045629962991</c:v>
                </c:pt>
                <c:pt idx="314">
                  <c:v>399.66656808623657</c:v>
                </c:pt>
                <c:pt idx="315">
                  <c:v>399.67256986068429</c:v>
                </c:pt>
                <c:pt idx="316">
                  <c:v>399.67846360319197</c:v>
                </c:pt>
                <c:pt idx="317">
                  <c:v>399.68425125833454</c:v>
                </c:pt>
                <c:pt idx="318">
                  <c:v>399.68993473568452</c:v>
                </c:pt>
                <c:pt idx="319">
                  <c:v>399.69551591044217</c:v>
                </c:pt>
                <c:pt idx="320">
                  <c:v>399.70099662405426</c:v>
                </c:pt>
                <c:pt idx="321">
                  <c:v>399.70637868482123</c:v>
                </c:pt>
                <c:pt idx="322">
                  <c:v>399.7116638684945</c:v>
                </c:pt>
                <c:pt idx="323">
                  <c:v>399.71685391886155</c:v>
                </c:pt>
                <c:pt idx="324">
                  <c:v>399.72195054832207</c:v>
                </c:pt>
                <c:pt idx="325">
                  <c:v>399.72695543845225</c:v>
                </c:pt>
                <c:pt idx="326">
                  <c:v>399.73187024056011</c:v>
                </c:pt>
                <c:pt idx="327">
                  <c:v>399.73669657623003</c:v>
                </c:pt>
                <c:pt idx="328">
                  <c:v>399.74143603785791</c:v>
                </c:pt>
                <c:pt idx="329">
                  <c:v>399.74609018917647</c:v>
                </c:pt>
                <c:pt idx="330">
                  <c:v>399.75066056577128</c:v>
                </c:pt>
                <c:pt idx="331">
                  <c:v>399.75514867558741</c:v>
                </c:pt>
                <c:pt idx="332">
                  <c:v>399.75955599942682</c:v>
                </c:pt>
                <c:pt idx="333">
                  <c:v>399.76388399143713</c:v>
                </c:pt>
                <c:pt idx="334">
                  <c:v>399.76813407959128</c:v>
                </c:pt>
                <c:pt idx="335">
                  <c:v>399.77230766615861</c:v>
                </c:pt>
                <c:pt idx="336">
                  <c:v>399.77640612816776</c:v>
                </c:pt>
                <c:pt idx="337">
                  <c:v>399.78043081786075</c:v>
                </c:pt>
                <c:pt idx="338">
                  <c:v>399.78438306313927</c:v>
                </c:pt>
                <c:pt idx="339">
                  <c:v>399.78826416800274</c:v>
                </c:pt>
                <c:pt idx="340">
                  <c:v>399.7920754129787</c:v>
                </c:pt>
                <c:pt idx="341">
                  <c:v>399.79581805554511</c:v>
                </c:pt>
                <c:pt idx="342">
                  <c:v>399.79949333054526</c:v>
                </c:pt>
                <c:pt idx="343">
                  <c:v>399.80310245059547</c:v>
                </c:pt>
                <c:pt idx="344">
                  <c:v>399.80664660648472</c:v>
                </c:pt>
                <c:pt idx="345">
                  <c:v>399.81012696756801</c:v>
                </c:pt>
                <c:pt idx="346">
                  <c:v>399.81354468215181</c:v>
                </c:pt>
                <c:pt idx="347">
                  <c:v>399.81690087787308</c:v>
                </c:pt>
                <c:pt idx="348">
                  <c:v>399.82019666207134</c:v>
                </c:pt>
                <c:pt idx="349">
                  <c:v>399.82343312215409</c:v>
                </c:pt>
                <c:pt idx="350">
                  <c:v>399.8266113259553</c:v>
                </c:pt>
                <c:pt idx="351">
                  <c:v>399.82973232208809</c:v>
                </c:pt>
                <c:pt idx="352">
                  <c:v>399.8327971402905</c:v>
                </c:pt>
                <c:pt idx="353">
                  <c:v>399.83580679176526</c:v>
                </c:pt>
                <c:pt idx="354">
                  <c:v>399.8387622695135</c:v>
                </c:pt>
                <c:pt idx="355">
                  <c:v>399.84166454866227</c:v>
                </c:pt>
                <c:pt idx="356">
                  <c:v>399.84451458678632</c:v>
                </c:pt>
                <c:pt idx="357">
                  <c:v>399.84731332422422</c:v>
                </c:pt>
                <c:pt idx="358">
                  <c:v>399.85006168438815</c:v>
                </c:pt>
                <c:pt idx="359">
                  <c:v>399.85276057406918</c:v>
                </c:pt>
                <c:pt idx="360">
                  <c:v>399.85541088373594</c:v>
                </c:pt>
                <c:pt idx="361">
                  <c:v>399.85801348782866</c:v>
                </c:pt>
                <c:pt idx="362">
                  <c:v>399.86056924504777</c:v>
                </c:pt>
                <c:pt idx="363">
                  <c:v>399.86307899863692</c:v>
                </c:pt>
                <c:pt idx="364">
                  <c:v>399.86554357666142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D0-4FEE-A15D-8E22EC23834C}"/>
            </c:ext>
          </c:extLst>
        </c:ser>
        <c:ser>
          <c:idx val="2"/>
          <c:order val="2"/>
          <c:tx>
            <c:strRef>
              <c:f>'HVE 1% simulation'!$D$1</c:f>
              <c:strCache>
                <c:ptCount val="1"/>
                <c:pt idx="0">
                  <c:v>u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'HVE 1% simulation'!$A$2:$A$366</c:f>
              <c:numCache>
                <c:formatCode>General</c:formatCode>
                <c:ptCount val="36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</c:numCache>
            </c:numRef>
          </c:cat>
          <c:val>
            <c:numRef>
              <c:f>'HVE 1% simulation'!$D$2:$D$366</c:f>
              <c:numCache>
                <c:formatCode>General</c:formatCode>
                <c:ptCount val="365"/>
                <c:pt idx="0">
                  <c:v>900</c:v>
                </c:pt>
                <c:pt idx="1">
                  <c:v>898.2</c:v>
                </c:pt>
                <c:pt idx="2">
                  <c:v>896.43240000000003</c:v>
                </c:pt>
                <c:pt idx="3">
                  <c:v>894.69661680000002</c:v>
                </c:pt>
                <c:pt idx="4">
                  <c:v>892.99207769760005</c:v>
                </c:pt>
                <c:pt idx="5">
                  <c:v>891.31822029904322</c:v>
                </c:pt>
                <c:pt idx="6">
                  <c:v>889.6744923336604</c:v>
                </c:pt>
                <c:pt idx="7">
                  <c:v>888.0603514716546</c:v>
                </c:pt>
                <c:pt idx="8">
                  <c:v>886.47526514516471</c:v>
                </c:pt>
                <c:pt idx="9">
                  <c:v>884.9187103725518</c:v>
                </c:pt>
                <c:pt idx="10">
                  <c:v>883.3901735858459</c:v>
                </c:pt>
                <c:pt idx="11">
                  <c:v>881.88915046130069</c:v>
                </c:pt>
                <c:pt idx="12">
                  <c:v>880.4151457529972</c:v>
                </c:pt>
                <c:pt idx="13">
                  <c:v>878.96767312944326</c:v>
                </c:pt>
                <c:pt idx="14">
                  <c:v>877.5462550131133</c:v>
                </c:pt>
                <c:pt idx="15">
                  <c:v>876.15042242287723</c:v>
                </c:pt>
                <c:pt idx="16">
                  <c:v>874.77971481926545</c:v>
                </c:pt>
                <c:pt idx="17">
                  <c:v>873.43367995251867</c:v>
                </c:pt>
                <c:pt idx="18">
                  <c:v>872.11187371337337</c:v>
                </c:pt>
                <c:pt idx="19">
                  <c:v>870.81385998653263</c:v>
                </c:pt>
                <c:pt idx="20">
                  <c:v>869.53921050677502</c:v>
                </c:pt>
                <c:pt idx="21">
                  <c:v>868.28750471765306</c:v>
                </c:pt>
                <c:pt idx="22">
                  <c:v>867.05832963273531</c:v>
                </c:pt>
                <c:pt idx="23">
                  <c:v>865.85127969934615</c:v>
                </c:pt>
                <c:pt idx="24">
                  <c:v>864.66595666475791</c:v>
                </c:pt>
                <c:pt idx="25">
                  <c:v>863.50196944479228</c:v>
                </c:pt>
                <c:pt idx="26">
                  <c:v>862.35893399478596</c:v>
                </c:pt>
                <c:pt idx="27">
                  <c:v>861.23647318287988</c:v>
                </c:pt>
                <c:pt idx="28">
                  <c:v>860.13421666558804</c:v>
                </c:pt>
                <c:pt idx="29">
                  <c:v>859.05180076560737</c:v>
                </c:pt>
                <c:pt idx="30">
                  <c:v>857.98886835182645</c:v>
                </c:pt>
                <c:pt idx="31">
                  <c:v>856.94506872149361</c:v>
                </c:pt>
                <c:pt idx="32">
                  <c:v>855.92005748450674</c:v>
                </c:pt>
                <c:pt idx="33">
                  <c:v>854.91349644978561</c:v>
                </c:pt>
                <c:pt idx="34">
                  <c:v>853.92505351368948</c:v>
                </c:pt>
                <c:pt idx="35">
                  <c:v>852.95440255044309</c:v>
                </c:pt>
                <c:pt idx="36">
                  <c:v>852.00122330453507</c:v>
                </c:pt>
                <c:pt idx="37">
                  <c:v>851.06520128505349</c:v>
                </c:pt>
                <c:pt idx="38">
                  <c:v>850.14602766192252</c:v>
                </c:pt>
                <c:pt idx="39">
                  <c:v>849.24339916400788</c:v>
                </c:pt>
                <c:pt idx="40">
                  <c:v>848.35701797905574</c:v>
                </c:pt>
                <c:pt idx="41">
                  <c:v>847.48659165543279</c:v>
                </c:pt>
                <c:pt idx="42">
                  <c:v>846.63183300563492</c:v>
                </c:pt>
                <c:pt idx="43">
                  <c:v>845.79246001153354</c:v>
                </c:pt>
                <c:pt idx="44">
                  <c:v>844.96819573132598</c:v>
                </c:pt>
                <c:pt idx="45">
                  <c:v>844.15876820816209</c:v>
                </c:pt>
                <c:pt idx="46">
                  <c:v>843.36391038041518</c:v>
                </c:pt>
                <c:pt idx="47">
                  <c:v>842.58335999356768</c:v>
                </c:pt>
                <c:pt idx="48">
                  <c:v>841.81685951368343</c:v>
                </c:pt>
                <c:pt idx="49">
                  <c:v>841.06415604243716</c:v>
                </c:pt>
                <c:pt idx="50">
                  <c:v>840.32500123367333</c:v>
                </c:pt>
                <c:pt idx="51">
                  <c:v>839.59915121146719</c:v>
                </c:pt>
                <c:pt idx="52">
                  <c:v>838.88636648966076</c:v>
                </c:pt>
                <c:pt idx="53">
                  <c:v>838.18641189284688</c:v>
                </c:pt>
                <c:pt idx="54">
                  <c:v>837.49905647877563</c:v>
                </c:pt>
                <c:pt idx="55">
                  <c:v>836.82407346215768</c:v>
                </c:pt>
                <c:pt idx="56">
                  <c:v>836.16124013983881</c:v>
                </c:pt>
                <c:pt idx="57">
                  <c:v>835.51033781732178</c:v>
                </c:pt>
                <c:pt idx="58">
                  <c:v>834.87115173660993</c:v>
                </c:pt>
                <c:pt idx="59">
                  <c:v>834.24347100535101</c:v>
                </c:pt>
                <c:pt idx="60">
                  <c:v>833.62708852725461</c:v>
                </c:pt>
                <c:pt idx="61">
                  <c:v>833.0218009337641</c:v>
                </c:pt>
                <c:pt idx="62">
                  <c:v>832.42740851695635</c:v>
                </c:pt>
                <c:pt idx="63">
                  <c:v>831.84371516365115</c:v>
                </c:pt>
                <c:pt idx="64">
                  <c:v>831.27052829070544</c:v>
                </c:pt>
                <c:pt idx="65">
                  <c:v>830.70765878147267</c:v>
                </c:pt>
                <c:pt idx="66">
                  <c:v>830.15492092340617</c:v>
                </c:pt>
                <c:pt idx="67">
                  <c:v>829.61213234678485</c:v>
                </c:pt>
                <c:pt idx="68">
                  <c:v>829.07911396454278</c:v>
                </c:pt>
                <c:pt idx="69">
                  <c:v>828.55568991318103</c:v>
                </c:pt>
                <c:pt idx="70">
                  <c:v>828.04168749474377</c:v>
                </c:pt>
                <c:pt idx="71">
                  <c:v>827.53693711983829</c:v>
                </c:pt>
                <c:pt idx="72">
                  <c:v>827.04127225168122</c:v>
                </c:pt>
                <c:pt idx="73">
                  <c:v>826.55452935115102</c:v>
                </c:pt>
                <c:pt idx="74">
                  <c:v>826.07654782283032</c:v>
                </c:pt>
                <c:pt idx="75">
                  <c:v>825.60716996201927</c:v>
                </c:pt>
                <c:pt idx="76">
                  <c:v>825.14624090270297</c:v>
                </c:pt>
                <c:pt idx="77">
                  <c:v>824.69360856645437</c:v>
                </c:pt>
                <c:pt idx="78">
                  <c:v>824.24912361225813</c:v>
                </c:pt>
                <c:pt idx="79">
                  <c:v>823.81263938723748</c:v>
                </c:pt>
                <c:pt idx="80">
                  <c:v>823.38401187826719</c:v>
                </c:pt>
                <c:pt idx="81">
                  <c:v>822.96309966445847</c:v>
                </c:pt>
                <c:pt idx="82">
                  <c:v>822.54976387049817</c:v>
                </c:pt>
                <c:pt idx="83">
                  <c:v>822.14386812082921</c:v>
                </c:pt>
                <c:pt idx="84">
                  <c:v>821.74527849465426</c:v>
                </c:pt>
                <c:pt idx="85">
                  <c:v>821.35386348175052</c:v>
                </c:pt>
                <c:pt idx="86">
                  <c:v>820.96949393907903</c:v>
                </c:pt>
                <c:pt idx="87">
                  <c:v>820.59204304817558</c:v>
                </c:pt>
                <c:pt idx="88">
                  <c:v>820.22138627330844</c:v>
                </c:pt>
                <c:pt idx="89">
                  <c:v>819.85740132038882</c:v>
                </c:pt>
                <c:pt idx="90">
                  <c:v>819.49996809662184</c:v>
                </c:pt>
                <c:pt idx="91">
                  <c:v>819.14896867088271</c:v>
                </c:pt>
                <c:pt idx="92">
                  <c:v>818.80428723480679</c:v>
                </c:pt>
                <c:pt idx="93">
                  <c:v>818.4658100645803</c:v>
                </c:pt>
                <c:pt idx="94">
                  <c:v>818.1334254834178</c:v>
                </c:pt>
                <c:pt idx="95">
                  <c:v>817.80702382471634</c:v>
                </c:pt>
                <c:pt idx="96">
                  <c:v>817.48649739587142</c:v>
                </c:pt>
                <c:pt idx="97">
                  <c:v>817.17174044274566</c:v>
                </c:pt>
                <c:pt idx="98">
                  <c:v>816.86264911477633</c:v>
                </c:pt>
                <c:pt idx="99">
                  <c:v>816.55912143071032</c:v>
                </c:pt>
                <c:pt idx="100">
                  <c:v>816.26105724495756</c:v>
                </c:pt>
                <c:pt idx="101">
                  <c:v>815.96835821454829</c:v>
                </c:pt>
                <c:pt idx="102">
                  <c:v>815.68092776668641</c:v>
                </c:pt>
                <c:pt idx="103">
                  <c:v>815.3986710668861</c:v>
                </c:pt>
                <c:pt idx="104">
                  <c:v>815.12149498768213</c:v>
                </c:pt>
                <c:pt idx="105">
                  <c:v>814.84930807790386</c:v>
                </c:pt>
                <c:pt idx="106">
                  <c:v>814.58202053250159</c:v>
                </c:pt>
                <c:pt idx="107">
                  <c:v>814.3195441629166</c:v>
                </c:pt>
                <c:pt idx="108">
                  <c:v>814.06179236798403</c:v>
                </c:pt>
                <c:pt idx="109">
                  <c:v>813.80868010536028</c:v>
                </c:pt>
                <c:pt idx="110">
                  <c:v>813.5601238634639</c:v>
                </c:pt>
                <c:pt idx="111">
                  <c:v>813.31604163392149</c:v>
                </c:pt>
                <c:pt idx="112">
                  <c:v>813.07635288451092</c:v>
                </c:pt>
                <c:pt idx="113">
                  <c:v>812.8409785325897</c:v>
                </c:pt>
                <c:pt idx="114">
                  <c:v>812.60984091900309</c:v>
                </c:pt>
                <c:pt idx="115">
                  <c:v>812.38286378246107</c:v>
                </c:pt>
                <c:pt idx="116">
                  <c:v>812.15997223437671</c:v>
                </c:pt>
                <c:pt idx="117">
                  <c:v>811.94109273415802</c:v>
                </c:pt>
                <c:pt idx="118">
                  <c:v>811.72615306494311</c:v>
                </c:pt>
                <c:pt idx="119">
                  <c:v>811.51508230977413</c:v>
                </c:pt>
                <c:pt idx="120">
                  <c:v>811.30781082819817</c:v>
                </c:pt>
                <c:pt idx="121">
                  <c:v>811.10427023329066</c:v>
                </c:pt>
                <c:pt idx="122">
                  <c:v>810.90439336909139</c:v>
                </c:pt>
                <c:pt idx="123">
                  <c:v>810.70811428844775</c:v>
                </c:pt>
                <c:pt idx="124">
                  <c:v>810.51536823125571</c:v>
                </c:pt>
                <c:pt idx="125">
                  <c:v>810.32609160309312</c:v>
                </c:pt>
                <c:pt idx="126">
                  <c:v>810.1402219542374</c:v>
                </c:pt>
                <c:pt idx="127">
                  <c:v>809.95769795906119</c:v>
                </c:pt>
                <c:pt idx="128">
                  <c:v>809.77845939579811</c:v>
                </c:pt>
                <c:pt idx="129">
                  <c:v>809.60244712667372</c:v>
                </c:pt>
                <c:pt idx="130">
                  <c:v>809.4296030783936</c:v>
                </c:pt>
                <c:pt idx="131">
                  <c:v>809.2598702229825</c:v>
                </c:pt>
                <c:pt idx="132">
                  <c:v>809.09319255896878</c:v>
                </c:pt>
                <c:pt idx="133">
                  <c:v>808.92951509290731</c:v>
                </c:pt>
                <c:pt idx="134">
                  <c:v>808.76878382123505</c:v>
                </c:pt>
                <c:pt idx="135">
                  <c:v>808.6109457124528</c:v>
                </c:pt>
                <c:pt idx="136">
                  <c:v>808.4559486896286</c:v>
                </c:pt>
                <c:pt idx="137">
                  <c:v>808.30374161321538</c:v>
                </c:pt>
                <c:pt idx="138">
                  <c:v>808.1542742641775</c:v>
                </c:pt>
                <c:pt idx="139">
                  <c:v>808.00749732742224</c:v>
                </c:pt>
                <c:pt idx="140">
                  <c:v>807.86336237552871</c:v>
                </c:pt>
                <c:pt idx="141">
                  <c:v>807.72182185276915</c:v>
                </c:pt>
                <c:pt idx="142">
                  <c:v>807.58282905941928</c:v>
                </c:pt>
                <c:pt idx="143">
                  <c:v>807.44633813634971</c:v>
                </c:pt>
                <c:pt idx="144">
                  <c:v>807.31230404989549</c:v>
                </c:pt>
                <c:pt idx="145">
                  <c:v>807.18068257699736</c:v>
                </c:pt>
                <c:pt idx="146">
                  <c:v>807.05143029061139</c:v>
                </c:pt>
                <c:pt idx="147">
                  <c:v>806.92450454538039</c:v>
                </c:pt>
                <c:pt idx="148">
                  <c:v>806.7998634635635</c:v>
                </c:pt>
                <c:pt idx="149">
                  <c:v>806.67746592121944</c:v>
                </c:pt>
                <c:pt idx="150">
                  <c:v>806.55727153463749</c:v>
                </c:pt>
                <c:pt idx="151">
                  <c:v>806.439240647014</c:v>
                </c:pt>
                <c:pt idx="152">
                  <c:v>806.32333431536767</c:v>
                </c:pt>
                <c:pt idx="153">
                  <c:v>806.20951429769116</c:v>
                </c:pt>
                <c:pt idx="154">
                  <c:v>806.09774304033272</c:v>
                </c:pt>
                <c:pt idx="155">
                  <c:v>805.98798366560663</c:v>
                </c:pt>
                <c:pt idx="156">
                  <c:v>805.88019995962577</c:v>
                </c:pt>
                <c:pt idx="157">
                  <c:v>805.7743563603525</c:v>
                </c:pt>
                <c:pt idx="158">
                  <c:v>805.67041794586612</c:v>
                </c:pt>
                <c:pt idx="159">
                  <c:v>805.56835042284058</c:v>
                </c:pt>
                <c:pt idx="160">
                  <c:v>805.46812011522945</c:v>
                </c:pt>
                <c:pt idx="161">
                  <c:v>805.36969395315532</c:v>
                </c:pt>
                <c:pt idx="162">
                  <c:v>805.27303946199845</c:v>
                </c:pt>
                <c:pt idx="163">
                  <c:v>805.1781247516825</c:v>
                </c:pt>
                <c:pt idx="164">
                  <c:v>805.08491850615223</c:v>
                </c:pt>
                <c:pt idx="165">
                  <c:v>804.99338997304153</c:v>
                </c:pt>
                <c:pt idx="166">
                  <c:v>804.90350895352674</c:v>
                </c:pt>
                <c:pt idx="167">
                  <c:v>804.81524579236327</c:v>
                </c:pt>
                <c:pt idx="168">
                  <c:v>804.72857136810069</c:v>
                </c:pt>
                <c:pt idx="169">
                  <c:v>804.64345708347491</c:v>
                </c:pt>
                <c:pt idx="170">
                  <c:v>804.55987485597234</c:v>
                </c:pt>
                <c:pt idx="171">
                  <c:v>804.47779710856491</c:v>
                </c:pt>
                <c:pt idx="172">
                  <c:v>804.39719676061065</c:v>
                </c:pt>
                <c:pt idx="173">
                  <c:v>804.31804721891967</c:v>
                </c:pt>
                <c:pt idx="174">
                  <c:v>804.24032236897915</c:v>
                </c:pt>
                <c:pt idx="175">
                  <c:v>804.16399656633757</c:v>
                </c:pt>
                <c:pt idx="176">
                  <c:v>804.08904462814348</c:v>
                </c:pt>
                <c:pt idx="177">
                  <c:v>804.0154418248369</c:v>
                </c:pt>
                <c:pt idx="178">
                  <c:v>803.94316387198978</c:v>
                </c:pt>
                <c:pt idx="179">
                  <c:v>803.87218692229396</c:v>
                </c:pt>
                <c:pt idx="180">
                  <c:v>803.80248755769276</c:v>
                </c:pt>
                <c:pt idx="181">
                  <c:v>803.73404278165424</c:v>
                </c:pt>
                <c:pt idx="182">
                  <c:v>803.66683001158447</c:v>
                </c:pt>
                <c:pt idx="183">
                  <c:v>803.60082707137599</c:v>
                </c:pt>
                <c:pt idx="184">
                  <c:v>803.53601218409119</c:v>
                </c:pt>
                <c:pt idx="185">
                  <c:v>803.47236396477751</c:v>
                </c:pt>
                <c:pt idx="186">
                  <c:v>803.40986141341159</c:v>
                </c:pt>
                <c:pt idx="187">
                  <c:v>803.34848390797015</c:v>
                </c:pt>
                <c:pt idx="188">
                  <c:v>803.28821119762665</c:v>
                </c:pt>
                <c:pt idx="189">
                  <c:v>803.22902339606935</c:v>
                </c:pt>
                <c:pt idx="190">
                  <c:v>803.17090097494008</c:v>
                </c:pt>
                <c:pt idx="191">
                  <c:v>803.11382475739117</c:v>
                </c:pt>
                <c:pt idx="192">
                  <c:v>803.0577759117582</c:v>
                </c:pt>
                <c:pt idx="193">
                  <c:v>803.00273594534656</c:v>
                </c:pt>
                <c:pt idx="194">
                  <c:v>802.94868669833033</c:v>
                </c:pt>
                <c:pt idx="195">
                  <c:v>802.89561033776033</c:v>
                </c:pt>
                <c:pt idx="196">
                  <c:v>802.84348935168066</c:v>
                </c:pt>
                <c:pt idx="197">
                  <c:v>802.79230654335038</c:v>
                </c:pt>
                <c:pt idx="198">
                  <c:v>802.74204502557006</c:v>
                </c:pt>
                <c:pt idx="199">
                  <c:v>802.6926882151098</c:v>
                </c:pt>
                <c:pt idx="200">
                  <c:v>802.64421982723786</c:v>
                </c:pt>
                <c:pt idx="201">
                  <c:v>802.59662387034757</c:v>
                </c:pt>
                <c:pt idx="202">
                  <c:v>802.54988464068128</c:v>
                </c:pt>
                <c:pt idx="203">
                  <c:v>802.50398671714902</c:v>
                </c:pt>
                <c:pt idx="204">
                  <c:v>802.45891495624039</c:v>
                </c:pt>
                <c:pt idx="205">
                  <c:v>802.41465448702809</c:v>
                </c:pt>
                <c:pt idx="206">
                  <c:v>802.37119070626159</c:v>
                </c:pt>
                <c:pt idx="207">
                  <c:v>802.32850927354889</c:v>
                </c:pt>
                <c:pt idx="208">
                  <c:v>802.28659610662498</c:v>
                </c:pt>
                <c:pt idx="209">
                  <c:v>802.24543737670569</c:v>
                </c:pt>
                <c:pt idx="210">
                  <c:v>802.20501950392497</c:v>
                </c:pt>
                <c:pt idx="211">
                  <c:v>802.16532915285438</c:v>
                </c:pt>
                <c:pt idx="212">
                  <c:v>802.12635322810297</c:v>
                </c:pt>
                <c:pt idx="213">
                  <c:v>802.08807886999716</c:v>
                </c:pt>
                <c:pt idx="214">
                  <c:v>802.05049345033717</c:v>
                </c:pt>
                <c:pt idx="215">
                  <c:v>802.01358456823107</c:v>
                </c:pt>
                <c:pt idx="216">
                  <c:v>801.97734004600295</c:v>
                </c:pt>
                <c:pt idx="217">
                  <c:v>801.94174792517492</c:v>
                </c:pt>
                <c:pt idx="218">
                  <c:v>801.9067964625217</c:v>
                </c:pt>
                <c:pt idx="219">
                  <c:v>801.87247412619638</c:v>
                </c:pt>
                <c:pt idx="220">
                  <c:v>801.8387695919248</c:v>
                </c:pt>
                <c:pt idx="221">
                  <c:v>801.80567173927022</c:v>
                </c:pt>
                <c:pt idx="222">
                  <c:v>801.7731696479633</c:v>
                </c:pt>
                <c:pt idx="223">
                  <c:v>801.74125259430002</c:v>
                </c:pt>
                <c:pt idx="224">
                  <c:v>801.70991004760253</c:v>
                </c:pt>
                <c:pt idx="225">
                  <c:v>801.67913166674577</c:v>
                </c:pt>
                <c:pt idx="226">
                  <c:v>801.64890729674426</c:v>
                </c:pt>
                <c:pt idx="227">
                  <c:v>801.61922696540296</c:v>
                </c:pt>
                <c:pt idx="228">
                  <c:v>801.59008088002565</c:v>
                </c:pt>
                <c:pt idx="229">
                  <c:v>801.56145942418516</c:v>
                </c:pt>
                <c:pt idx="230">
                  <c:v>801.5333531545499</c:v>
                </c:pt>
                <c:pt idx="231">
                  <c:v>801.50575279776797</c:v>
                </c:pt>
                <c:pt idx="232">
                  <c:v>801.47864924740816</c:v>
                </c:pt>
                <c:pt idx="233">
                  <c:v>801.45203356095476</c:v>
                </c:pt>
                <c:pt idx="234">
                  <c:v>801.42589695685763</c:v>
                </c:pt>
                <c:pt idx="235">
                  <c:v>801.40023081163417</c:v>
                </c:pt>
                <c:pt idx="236">
                  <c:v>801.3750266570247</c:v>
                </c:pt>
                <c:pt idx="237">
                  <c:v>801.35027617719834</c:v>
                </c:pt>
                <c:pt idx="238">
                  <c:v>801.32597120600872</c:v>
                </c:pt>
                <c:pt idx="239">
                  <c:v>801.30210372430054</c:v>
                </c:pt>
                <c:pt idx="240">
                  <c:v>801.27866585726315</c:v>
                </c:pt>
                <c:pt idx="241">
                  <c:v>801.25564987183247</c:v>
                </c:pt>
                <c:pt idx="242">
                  <c:v>801.23304817413941</c:v>
                </c:pt>
                <c:pt idx="243">
                  <c:v>801.21085330700498</c:v>
                </c:pt>
                <c:pt idx="244">
                  <c:v>801.18905794747889</c:v>
                </c:pt>
                <c:pt idx="245">
                  <c:v>801.16765490442424</c:v>
                </c:pt>
                <c:pt idx="246">
                  <c:v>801.14663711614457</c:v>
                </c:pt>
                <c:pt idx="247">
                  <c:v>801.12599764805395</c:v>
                </c:pt>
                <c:pt idx="248">
                  <c:v>801.10572969038901</c:v>
                </c:pt>
                <c:pt idx="249">
                  <c:v>801.08582655596206</c:v>
                </c:pt>
                <c:pt idx="250">
                  <c:v>801.06628167795475</c:v>
                </c:pt>
                <c:pt idx="251">
                  <c:v>801.04708860775156</c:v>
                </c:pt>
                <c:pt idx="252">
                  <c:v>801.02824101281203</c:v>
                </c:pt>
                <c:pt idx="253">
                  <c:v>801.00973267458141</c:v>
                </c:pt>
                <c:pt idx="254">
                  <c:v>800.99155748643886</c:v>
                </c:pt>
                <c:pt idx="255">
                  <c:v>800.97370945168302</c:v>
                </c:pt>
                <c:pt idx="256">
                  <c:v>800.95618268155272</c:v>
                </c:pt>
                <c:pt idx="257">
                  <c:v>800.93897139328476</c:v>
                </c:pt>
                <c:pt idx="258">
                  <c:v>800.92206990820569</c:v>
                </c:pt>
                <c:pt idx="259">
                  <c:v>800.90547264985798</c:v>
                </c:pt>
                <c:pt idx="260">
                  <c:v>800.88917414216053</c:v>
                </c:pt>
                <c:pt idx="261">
                  <c:v>800.87316900760163</c:v>
                </c:pt>
                <c:pt idx="262">
                  <c:v>800.85745196546475</c:v>
                </c:pt>
                <c:pt idx="263">
                  <c:v>800.84201783008643</c:v>
                </c:pt>
                <c:pt idx="264">
                  <c:v>800.82686150914481</c:v>
                </c:pt>
                <c:pt idx="265">
                  <c:v>800.81197800198026</c:v>
                </c:pt>
                <c:pt idx="266">
                  <c:v>800.79736239794465</c:v>
                </c:pt>
                <c:pt idx="267">
                  <c:v>800.78300987478156</c:v>
                </c:pt>
                <c:pt idx="268">
                  <c:v>800.76891569703548</c:v>
                </c:pt>
                <c:pt idx="269">
                  <c:v>800.7550752144889</c:v>
                </c:pt>
                <c:pt idx="270">
                  <c:v>800.74148386062814</c:v>
                </c:pt>
                <c:pt idx="271">
                  <c:v>800.72813715113682</c:v>
                </c:pt>
                <c:pt idx="272">
                  <c:v>800.71503068241634</c:v>
                </c:pt>
                <c:pt idx="273">
                  <c:v>800.70216013013282</c:v>
                </c:pt>
                <c:pt idx="274">
                  <c:v>800.68952124779048</c:v>
                </c:pt>
                <c:pt idx="275">
                  <c:v>800.67710986533018</c:v>
                </c:pt>
                <c:pt idx="276">
                  <c:v>800.6649218877543</c:v>
                </c:pt>
                <c:pt idx="277">
                  <c:v>800.65295329377466</c:v>
                </c:pt>
                <c:pt idx="278">
                  <c:v>800.64120013448678</c:v>
                </c:pt>
                <c:pt idx="279">
                  <c:v>800.62965853206595</c:v>
                </c:pt>
                <c:pt idx="280">
                  <c:v>800.61832467848876</c:v>
                </c:pt>
                <c:pt idx="281">
                  <c:v>800.60719483427602</c:v>
                </c:pt>
                <c:pt idx="282">
                  <c:v>800.59626532725906</c:v>
                </c:pt>
                <c:pt idx="283">
                  <c:v>800.58553255136837</c:v>
                </c:pt>
                <c:pt idx="284">
                  <c:v>800.5749929654437</c:v>
                </c:pt>
                <c:pt idx="285">
                  <c:v>800.56464309206581</c:v>
                </c:pt>
                <c:pt idx="286">
                  <c:v>800.55447951640861</c:v>
                </c:pt>
                <c:pt idx="287">
                  <c:v>800.54449888511317</c:v>
                </c:pt>
                <c:pt idx="288">
                  <c:v>800.53469790518113</c:v>
                </c:pt>
                <c:pt idx="289">
                  <c:v>800.52507334288794</c:v>
                </c:pt>
                <c:pt idx="290">
                  <c:v>800.51562202271589</c:v>
                </c:pt>
                <c:pt idx="291">
                  <c:v>800.506340826307</c:v>
                </c:pt>
                <c:pt idx="292">
                  <c:v>800.49722669143353</c:v>
                </c:pt>
                <c:pt idx="293">
                  <c:v>800.48827661098767</c:v>
                </c:pt>
                <c:pt idx="294">
                  <c:v>800.47948763198997</c:v>
                </c:pt>
                <c:pt idx="295">
                  <c:v>800.47085685461411</c:v>
                </c:pt>
                <c:pt idx="296">
                  <c:v>800.46238143123105</c:v>
                </c:pt>
                <c:pt idx="297">
                  <c:v>800.45405856546893</c:v>
                </c:pt>
                <c:pt idx="298">
                  <c:v>800.4458855112905</c:v>
                </c:pt>
                <c:pt idx="299">
                  <c:v>800.43785957208729</c:v>
                </c:pt>
                <c:pt idx="300">
                  <c:v>800.42997809978965</c:v>
                </c:pt>
                <c:pt idx="301">
                  <c:v>800.4222384939934</c:v>
                </c:pt>
                <c:pt idx="302">
                  <c:v>800.41463820110152</c:v>
                </c:pt>
                <c:pt idx="303">
                  <c:v>800.40717471348171</c:v>
                </c:pt>
                <c:pt idx="304">
                  <c:v>800.39984556863908</c:v>
                </c:pt>
                <c:pt idx="305">
                  <c:v>800.39264834840355</c:v>
                </c:pt>
                <c:pt idx="306">
                  <c:v>800.38558067813233</c:v>
                </c:pt>
                <c:pt idx="307">
                  <c:v>800.37864022592589</c:v>
                </c:pt>
                <c:pt idx="308">
                  <c:v>800.37182470185928</c:v>
                </c:pt>
                <c:pt idx="309">
                  <c:v>800.36513185722583</c:v>
                </c:pt>
                <c:pt idx="310">
                  <c:v>800.35855948379572</c:v>
                </c:pt>
                <c:pt idx="311">
                  <c:v>800.35210541308743</c:v>
                </c:pt>
                <c:pt idx="312">
                  <c:v>800.3457675156518</c:v>
                </c:pt>
                <c:pt idx="313">
                  <c:v>800.33954370037009</c:v>
                </c:pt>
                <c:pt idx="314">
                  <c:v>800.33343191376343</c:v>
                </c:pt>
                <c:pt idx="315">
                  <c:v>800.32743013931565</c:v>
                </c:pt>
                <c:pt idx="316">
                  <c:v>800.32153639680803</c:v>
                </c:pt>
                <c:pt idx="317">
                  <c:v>800.31574874166552</c:v>
                </c:pt>
                <c:pt idx="318">
                  <c:v>800.31006526431554</c:v>
                </c:pt>
                <c:pt idx="319">
                  <c:v>800.30448408955783</c:v>
                </c:pt>
                <c:pt idx="320">
                  <c:v>800.29900337594574</c:v>
                </c:pt>
                <c:pt idx="321">
                  <c:v>800.29362131517871</c:v>
                </c:pt>
                <c:pt idx="322">
                  <c:v>800.2883361315055</c:v>
                </c:pt>
                <c:pt idx="323">
                  <c:v>800.2831460811384</c:v>
                </c:pt>
                <c:pt idx="324">
                  <c:v>800.27804945167793</c:v>
                </c:pt>
                <c:pt idx="325">
                  <c:v>800.27304456154775</c:v>
                </c:pt>
                <c:pt idx="326">
                  <c:v>800.26812975943983</c:v>
                </c:pt>
                <c:pt idx="327">
                  <c:v>800.26330342376991</c:v>
                </c:pt>
                <c:pt idx="328">
                  <c:v>800.25856396214215</c:v>
                </c:pt>
                <c:pt idx="329">
                  <c:v>800.25390981082353</c:v>
                </c:pt>
                <c:pt idx="330">
                  <c:v>800.24933943422866</c:v>
                </c:pt>
                <c:pt idx="331">
                  <c:v>800.24485132441259</c:v>
                </c:pt>
                <c:pt idx="332">
                  <c:v>800.24044400057312</c:v>
                </c:pt>
                <c:pt idx="333">
                  <c:v>800.23611600856282</c:v>
                </c:pt>
                <c:pt idx="334">
                  <c:v>800.23186592040872</c:v>
                </c:pt>
                <c:pt idx="335">
                  <c:v>800.22769233384133</c:v>
                </c:pt>
                <c:pt idx="336">
                  <c:v>800.22359387183224</c:v>
                </c:pt>
                <c:pt idx="337">
                  <c:v>800.21956918213925</c:v>
                </c:pt>
                <c:pt idx="338">
                  <c:v>800.21561693686078</c:v>
                </c:pt>
                <c:pt idx="339">
                  <c:v>800.2117358319972</c:v>
                </c:pt>
                <c:pt idx="340">
                  <c:v>800.20792458702124</c:v>
                </c:pt>
                <c:pt idx="341">
                  <c:v>800.20418194445494</c:v>
                </c:pt>
                <c:pt idx="342">
                  <c:v>800.20050666945474</c:v>
                </c:pt>
                <c:pt idx="343">
                  <c:v>800.19689754940453</c:v>
                </c:pt>
                <c:pt idx="344">
                  <c:v>800.19335339351528</c:v>
                </c:pt>
                <c:pt idx="345">
                  <c:v>800.18987303243193</c:v>
                </c:pt>
                <c:pt idx="346">
                  <c:v>800.18645531784819</c:v>
                </c:pt>
                <c:pt idx="347">
                  <c:v>800.18309912212692</c:v>
                </c:pt>
                <c:pt idx="348">
                  <c:v>800.17980333792866</c:v>
                </c:pt>
                <c:pt idx="349">
                  <c:v>800.17656687784597</c:v>
                </c:pt>
                <c:pt idx="350">
                  <c:v>800.17338867404476</c:v>
                </c:pt>
                <c:pt idx="351">
                  <c:v>800.17026767791185</c:v>
                </c:pt>
                <c:pt idx="352">
                  <c:v>800.1672028597095</c:v>
                </c:pt>
                <c:pt idx="353">
                  <c:v>800.16419320823468</c:v>
                </c:pt>
                <c:pt idx="354">
                  <c:v>800.1612377304865</c:v>
                </c:pt>
                <c:pt idx="355">
                  <c:v>800.15833545133773</c:v>
                </c:pt>
                <c:pt idx="356">
                  <c:v>800.15548541321368</c:v>
                </c:pt>
                <c:pt idx="357">
                  <c:v>800.15268667577584</c:v>
                </c:pt>
                <c:pt idx="358">
                  <c:v>800.14993831561185</c:v>
                </c:pt>
                <c:pt idx="359">
                  <c:v>800.14723942593082</c:v>
                </c:pt>
                <c:pt idx="360">
                  <c:v>800.14458911626411</c:v>
                </c:pt>
                <c:pt idx="361">
                  <c:v>800.14198651217134</c:v>
                </c:pt>
                <c:pt idx="362">
                  <c:v>800.13943075495229</c:v>
                </c:pt>
                <c:pt idx="363">
                  <c:v>800.13692100136313</c:v>
                </c:pt>
                <c:pt idx="364">
                  <c:v>800.13445642333852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D0-4FEE-A15D-8E22EC2383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5832192"/>
        <c:axId val="215830752"/>
      </c:lineChart>
      <c:catAx>
        <c:axId val="215832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830752"/>
        <c:crosses val="autoZero"/>
        <c:auto val="1"/>
        <c:lblAlgn val="ctr"/>
        <c:lblOffset val="100"/>
        <c:noMultiLvlLbl val="0"/>
      </c:catAx>
      <c:valAx>
        <c:axId val="215830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832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deaths with 1% HVE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'HVE 1% simulation'!$I$1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'HVE 1% simulation'!$I$2:$I$366</c:f>
              <c:numCache>
                <c:formatCode>General</c:formatCode>
                <c:ptCount val="365"/>
                <c:pt idx="0">
                  <c:v>300</c:v>
                </c:pt>
                <c:pt idx="1">
                  <c:v>601.79999999999995</c:v>
                </c:pt>
                <c:pt idx="2">
                  <c:v>905.36759999999992</c:v>
                </c:pt>
                <c:pt idx="3">
                  <c:v>1210.6709831999999</c:v>
                </c:pt>
                <c:pt idx="4">
                  <c:v>1517.6789055023999</c:v>
                </c:pt>
                <c:pt idx="5">
                  <c:v>1826.3606852033568</c:v>
                </c:pt>
                <c:pt idx="6">
                  <c:v>2136.6861928696962</c:v>
                </c:pt>
                <c:pt idx="7">
                  <c:v>2448.6258413980418</c:v>
                </c:pt>
                <c:pt idx="8">
                  <c:v>2762.1505762528768</c:v>
                </c:pt>
                <c:pt idx="9">
                  <c:v>3077.2318658803251</c:v>
                </c:pt>
                <c:pt idx="10">
                  <c:v>3393.8416922944793</c:v>
                </c:pt>
                <c:pt idx="11">
                  <c:v>3711.9525418331787</c:v>
                </c:pt>
                <c:pt idx="12">
                  <c:v>4031.5373960801817</c:v>
                </c:pt>
                <c:pt idx="13">
                  <c:v>4352.5697229507387</c:v>
                </c:pt>
                <c:pt idx="14">
                  <c:v>4675.0234679376254</c:v>
                </c:pt>
                <c:pt idx="15">
                  <c:v>4998.8730455147479</c:v>
                </c:pt>
                <c:pt idx="16">
                  <c:v>5324.0933306954821</c:v>
                </c:pt>
                <c:pt idx="17">
                  <c:v>5650.6596507429631</c:v>
                </c:pt>
                <c:pt idx="18">
                  <c:v>5978.5477770295893</c:v>
                </c:pt>
                <c:pt idx="19">
                  <c:v>6307.7339170430569</c:v>
                </c:pt>
                <c:pt idx="20">
                  <c:v>6638.194706536282</c:v>
                </c:pt>
                <c:pt idx="21">
                  <c:v>6969.9072018186289</c:v>
                </c:pt>
                <c:pt idx="22">
                  <c:v>7302.8488721858939</c:v>
                </c:pt>
                <c:pt idx="23">
                  <c:v>7636.9975924865475</c:v>
                </c:pt>
                <c:pt idx="24">
                  <c:v>7972.3316358217899</c:v>
                </c:pt>
                <c:pt idx="25">
                  <c:v>8308.8296663769979</c:v>
                </c:pt>
                <c:pt idx="26">
                  <c:v>8646.4707323822113</c:v>
                </c:pt>
                <c:pt idx="27">
                  <c:v>8985.2342591993311</c:v>
                </c:pt>
                <c:pt idx="28">
                  <c:v>9325.1000425337425</c:v>
                </c:pt>
                <c:pt idx="29">
                  <c:v>9666.0482417681342</c:v>
                </c:pt>
                <c:pt idx="30">
                  <c:v>10008.059373416309</c:v>
                </c:pt>
                <c:pt idx="31">
                  <c:v>10351.114304694815</c:v>
                </c:pt>
                <c:pt idx="32">
                  <c:v>10695.194247210307</c:v>
                </c:pt>
                <c:pt idx="33">
                  <c:v>11040.280750760521</c:v>
                </c:pt>
                <c:pt idx="34">
                  <c:v>11386.355697246832</c:v>
                </c:pt>
                <c:pt idx="35">
                  <c:v>11733.401294696389</c:v>
                </c:pt>
                <c:pt idx="36">
                  <c:v>12081.400071391854</c:v>
                </c:pt>
                <c:pt idx="37">
                  <c:v>12430.334870106801</c:v>
                </c:pt>
                <c:pt idx="38">
                  <c:v>12780.188842444879</c:v>
                </c:pt>
                <c:pt idx="39">
                  <c:v>13130.945443280871</c:v>
                </c:pt>
                <c:pt idx="40">
                  <c:v>13482.588425301816</c:v>
                </c:pt>
                <c:pt idx="41">
                  <c:v>13835.101833646382</c:v>
                </c:pt>
                <c:pt idx="42">
                  <c:v>14188.470000640747</c:v>
                </c:pt>
                <c:pt idx="43">
                  <c:v>14542.677540629214</c:v>
                </c:pt>
                <c:pt idx="44">
                  <c:v>14897.709344897889</c:v>
                </c:pt>
                <c:pt idx="45">
                  <c:v>15253.550576689726</c:v>
                </c:pt>
                <c:pt idx="46">
                  <c:v>15610.186666309311</c:v>
                </c:pt>
                <c:pt idx="47">
                  <c:v>15967.603306315745</c:v>
                </c:pt>
                <c:pt idx="48">
                  <c:v>16325.786446802062</c:v>
                </c:pt>
                <c:pt idx="49">
                  <c:v>16684.722290759626</c:v>
                </c:pt>
                <c:pt idx="50">
                  <c:v>17044.397289525954</c:v>
                </c:pt>
                <c:pt idx="51">
                  <c:v>17404.798138314487</c:v>
                </c:pt>
                <c:pt idx="52">
                  <c:v>17765.911771824827</c:v>
                </c:pt>
                <c:pt idx="53">
                  <c:v>18127.725359931981</c:v>
                </c:pt>
                <c:pt idx="54">
                  <c:v>18490.226303453204</c:v>
                </c:pt>
                <c:pt idx="55">
                  <c:v>18853.402229991047</c:v>
                </c:pt>
                <c:pt idx="56">
                  <c:v>19217.240989851209</c:v>
                </c:pt>
                <c:pt idx="57">
                  <c:v>19581.730652033886</c:v>
                </c:pt>
                <c:pt idx="58">
                  <c:v>19946.859500297276</c:v>
                </c:pt>
                <c:pt idx="59">
                  <c:v>20312.616029291927</c:v>
                </c:pt>
                <c:pt idx="60">
                  <c:v>20678.988940764673</c:v>
                </c:pt>
                <c:pt idx="61">
                  <c:v>21045.967139830907</c:v>
                </c:pt>
                <c:pt idx="62">
                  <c:v>21413.539731313951</c:v>
                </c:pt>
                <c:pt idx="63">
                  <c:v>21781.696016150301</c:v>
                </c:pt>
                <c:pt idx="64">
                  <c:v>22150.425487859597</c:v>
                </c:pt>
                <c:pt idx="65">
                  <c:v>22519.717829078123</c:v>
                </c:pt>
                <c:pt idx="66">
                  <c:v>22889.562908154716</c:v>
                </c:pt>
                <c:pt idx="67">
                  <c:v>23259.950775807931</c:v>
                </c:pt>
                <c:pt idx="68">
                  <c:v>23630.871661843386</c:v>
                </c:pt>
                <c:pt idx="69">
                  <c:v>24002.315971930206</c:v>
                </c:pt>
                <c:pt idx="70">
                  <c:v>24374.274284435462</c:v>
                </c:pt>
                <c:pt idx="71">
                  <c:v>24746.737347315622</c:v>
                </c:pt>
                <c:pt idx="72">
                  <c:v>25119.696075063941</c:v>
                </c:pt>
                <c:pt idx="73">
                  <c:v>25493.141545712791</c:v>
                </c:pt>
                <c:pt idx="74">
                  <c:v>25867.06499788996</c:v>
                </c:pt>
                <c:pt idx="75">
                  <c:v>26241.457827927941</c:v>
                </c:pt>
                <c:pt idx="76">
                  <c:v>26616.311587025237</c:v>
                </c:pt>
                <c:pt idx="77">
                  <c:v>26991.617978458784</c:v>
                </c:pt>
                <c:pt idx="78">
                  <c:v>27367.368854846525</c:v>
                </c:pt>
                <c:pt idx="79">
                  <c:v>27743.556215459288</c:v>
                </c:pt>
                <c:pt idx="80">
                  <c:v>28120.17220358102</c:v>
                </c:pt>
                <c:pt idx="81">
                  <c:v>28497.209103916561</c:v>
                </c:pt>
                <c:pt idx="82">
                  <c:v>28874.659340046062</c:v>
                </c:pt>
                <c:pt idx="83">
                  <c:v>29252.515471925231</c:v>
                </c:pt>
                <c:pt idx="84">
                  <c:v>29630.770193430577</c:v>
                </c:pt>
                <c:pt idx="85">
                  <c:v>30009.416329948828</c:v>
                </c:pt>
                <c:pt idx="86">
                  <c:v>30388.446836009749</c:v>
                </c:pt>
                <c:pt idx="87">
                  <c:v>30767.854792961574</c:v>
                </c:pt>
                <c:pt idx="88">
                  <c:v>31147.633406688266</c:v>
                </c:pt>
                <c:pt idx="89">
                  <c:v>31527.776005367876</c:v>
                </c:pt>
                <c:pt idx="90">
                  <c:v>31908.276037271255</c:v>
                </c:pt>
                <c:pt idx="91">
                  <c:v>32289.127068600374</c:v>
                </c:pt>
                <c:pt idx="92">
                  <c:v>32670.322781365569</c:v>
                </c:pt>
                <c:pt idx="93">
                  <c:v>33051.856971300986</c:v>
                </c:pt>
                <c:pt idx="94">
                  <c:v>33433.723545817571</c:v>
                </c:pt>
                <c:pt idx="95">
                  <c:v>33815.916521992855</c:v>
                </c:pt>
                <c:pt idx="96">
                  <c:v>34198.430024596986</c:v>
                </c:pt>
                <c:pt idx="97">
                  <c:v>34581.258284154239</c:v>
                </c:pt>
                <c:pt idx="98">
                  <c:v>34964.395635039466</c:v>
                </c:pt>
                <c:pt idx="99">
                  <c:v>35347.836513608752</c:v>
                </c:pt>
                <c:pt idx="100">
                  <c:v>35731.575456363797</c:v>
                </c:pt>
                <c:pt idx="101">
                  <c:v>36115.607098149245</c:v>
                </c:pt>
                <c:pt idx="102">
                  <c:v>36499.926170382561</c:v>
                </c:pt>
                <c:pt idx="103">
                  <c:v>36884.527499315678</c:v>
                </c:pt>
                <c:pt idx="104">
                  <c:v>37269.406004327997</c:v>
                </c:pt>
                <c:pt idx="105">
                  <c:v>37654.556696250096</c:v>
                </c:pt>
                <c:pt idx="106">
                  <c:v>38039.974675717596</c:v>
                </c:pt>
                <c:pt idx="107">
                  <c:v>38425.655131554682</c:v>
                </c:pt>
                <c:pt idx="108">
                  <c:v>38811.5933391867</c:v>
                </c:pt>
                <c:pt idx="109">
                  <c:v>39197.784659081342</c:v>
                </c:pt>
                <c:pt idx="110">
                  <c:v>39584.22453521788</c:v>
                </c:pt>
                <c:pt idx="111">
                  <c:v>39970.908493583956</c:v>
                </c:pt>
                <c:pt idx="112">
                  <c:v>40357.832140699444</c:v>
                </c:pt>
                <c:pt idx="113">
                  <c:v>40744.991162166851</c:v>
                </c:pt>
                <c:pt idx="114">
                  <c:v>41132.381321247849</c:v>
                </c:pt>
                <c:pt idx="115">
                  <c:v>41519.998457465386</c:v>
                </c:pt>
                <c:pt idx="116">
                  <c:v>41907.838485231012</c:v>
                </c:pt>
                <c:pt idx="117">
                  <c:v>42295.897392496852</c:v>
                </c:pt>
                <c:pt idx="118">
                  <c:v>42684.171239431911</c:v>
                </c:pt>
                <c:pt idx="119">
                  <c:v>43072.656157122139</c:v>
                </c:pt>
                <c:pt idx="120">
                  <c:v>43461.34834629394</c:v>
                </c:pt>
                <c:pt idx="121">
                  <c:v>43850.244076060648</c:v>
                </c:pt>
                <c:pt idx="122">
                  <c:v>44239.339682691556</c:v>
                </c:pt>
                <c:pt idx="123">
                  <c:v>44628.631568403107</c:v>
                </c:pt>
                <c:pt idx="124">
                  <c:v>45018.116200171848</c:v>
                </c:pt>
                <c:pt idx="125">
                  <c:v>45407.790108568755</c:v>
                </c:pt>
                <c:pt idx="126">
                  <c:v>45797.649886614519</c:v>
                </c:pt>
                <c:pt idx="127">
                  <c:v>46187.692188655456</c:v>
                </c:pt>
                <c:pt idx="128">
                  <c:v>46577.913729259657</c:v>
                </c:pt>
                <c:pt idx="129">
                  <c:v>46968.311282132985</c:v>
                </c:pt>
                <c:pt idx="130">
                  <c:v>47358.88167905459</c:v>
                </c:pt>
                <c:pt idx="131">
                  <c:v>47749.621808831609</c:v>
                </c:pt>
                <c:pt idx="132">
                  <c:v>48140.528616272641</c:v>
                </c:pt>
                <c:pt idx="133">
                  <c:v>48531.59910117973</c:v>
                </c:pt>
                <c:pt idx="134">
                  <c:v>48922.830317358494</c:v>
                </c:pt>
                <c:pt idx="135">
                  <c:v>49314.219371646039</c:v>
                </c:pt>
                <c:pt idx="136">
                  <c:v>49705.763422956414</c:v>
                </c:pt>
                <c:pt idx="137">
                  <c:v>50097.4596813432</c:v>
                </c:pt>
                <c:pt idx="138">
                  <c:v>50489.305407079024</c:v>
                </c:pt>
                <c:pt idx="139">
                  <c:v>50881.2979097516</c:v>
                </c:pt>
                <c:pt idx="140">
                  <c:v>51273.43454737607</c:v>
                </c:pt>
                <c:pt idx="141">
                  <c:v>51665.712725523299</c:v>
                </c:pt>
                <c:pt idx="142">
                  <c:v>52058.129896463877</c:v>
                </c:pt>
                <c:pt idx="143">
                  <c:v>52450.683558327524</c:v>
                </c:pt>
                <c:pt idx="144">
                  <c:v>52843.371254277627</c:v>
                </c:pt>
                <c:pt idx="145">
                  <c:v>53236.19057170063</c:v>
                </c:pt>
                <c:pt idx="146">
                  <c:v>53629.139141410022</c:v>
                </c:pt>
                <c:pt idx="147">
                  <c:v>54022.214636864643</c:v>
                </c:pt>
                <c:pt idx="148">
                  <c:v>54415.414773401077</c:v>
                </c:pt>
                <c:pt idx="149">
                  <c:v>54808.73730747986</c:v>
                </c:pt>
                <c:pt idx="150">
                  <c:v>55202.180035945225</c:v>
                </c:pt>
                <c:pt idx="151">
                  <c:v>55595.74079529821</c:v>
                </c:pt>
                <c:pt idx="152">
                  <c:v>55989.417460982841</c:v>
                </c:pt>
                <c:pt idx="153">
                  <c:v>56383.20794668515</c:v>
                </c:pt>
                <c:pt idx="154">
                  <c:v>56777.110203644821</c:v>
                </c:pt>
                <c:pt idx="155">
                  <c:v>57171.122219979217</c:v>
                </c:pt>
                <c:pt idx="156">
                  <c:v>57565.242020019592</c:v>
                </c:pt>
                <c:pt idx="157">
                  <c:v>57959.467663659241</c:v>
                </c:pt>
                <c:pt idx="158">
                  <c:v>58353.797245713373</c:v>
                </c:pt>
                <c:pt idx="159">
                  <c:v>58748.228895290529</c:v>
                </c:pt>
                <c:pt idx="160">
                  <c:v>59142.760775175302</c:v>
                </c:pt>
                <c:pt idx="161">
                  <c:v>59537.391081222144</c:v>
                </c:pt>
                <c:pt idx="162">
                  <c:v>59932.118041760143</c:v>
                </c:pt>
                <c:pt idx="163">
                  <c:v>60326.939917008458</c:v>
                </c:pt>
                <c:pt idx="164">
                  <c:v>60721.854998502306</c:v>
                </c:pt>
                <c:pt idx="165">
                  <c:v>61116.861608529267</c:v>
                </c:pt>
                <c:pt idx="166">
                  <c:v>61511.958099575742</c:v>
                </c:pt>
                <c:pt idx="167">
                  <c:v>61907.142853783378</c:v>
                </c:pt>
                <c:pt idx="168">
                  <c:v>62302.41428241528</c:v>
                </c:pt>
                <c:pt idx="169">
                  <c:v>62697.770825331805</c:v>
                </c:pt>
                <c:pt idx="170">
                  <c:v>63093.210950475834</c:v>
                </c:pt>
                <c:pt idx="171">
                  <c:v>63488.73315336727</c:v>
                </c:pt>
                <c:pt idx="172">
                  <c:v>63884.335956606657</c:v>
                </c:pt>
                <c:pt idx="173">
                  <c:v>64280.017909387738</c:v>
                </c:pt>
                <c:pt idx="174">
                  <c:v>64675.777587018762</c:v>
                </c:pt>
                <c:pt idx="175">
                  <c:v>65071.613590452427</c:v>
                </c:pt>
                <c:pt idx="176">
                  <c:v>65467.524545824286</c:v>
                </c:pt>
                <c:pt idx="177">
                  <c:v>65863.509103999444</c:v>
                </c:pt>
                <c:pt idx="178">
                  <c:v>66259.565940127461</c:v>
                </c:pt>
                <c:pt idx="179">
                  <c:v>66655.693753205167</c:v>
                </c:pt>
                <c:pt idx="180">
                  <c:v>67051.891265647471</c:v>
                </c:pt>
                <c:pt idx="181">
                  <c:v>67448.157222865819</c:v>
                </c:pt>
                <c:pt idx="182">
                  <c:v>67844.490392854234</c:v>
                </c:pt>
                <c:pt idx="183">
                  <c:v>68240.889565782854</c:v>
                </c:pt>
                <c:pt idx="184">
                  <c:v>68637.353553598761</c:v>
                </c:pt>
                <c:pt idx="185">
                  <c:v>69033.88118963399</c:v>
                </c:pt>
                <c:pt idx="186">
                  <c:v>69430.471328220578</c:v>
                </c:pt>
                <c:pt idx="187">
                  <c:v>69827.122844312602</c:v>
                </c:pt>
                <c:pt idx="188">
                  <c:v>70223.834633114981</c:v>
                </c:pt>
                <c:pt idx="189">
                  <c:v>70620.605609718914</c:v>
                </c:pt>
                <c:pt idx="190">
                  <c:v>71017.434708743967</c:v>
                </c:pt>
                <c:pt idx="191">
                  <c:v>71414.320883986569</c:v>
                </c:pt>
                <c:pt idx="192">
                  <c:v>71811.263108074811</c:v>
                </c:pt>
                <c:pt idx="193">
                  <c:v>72208.260372129458</c:v>
                </c:pt>
                <c:pt idx="194">
                  <c:v>72605.311685431123</c:v>
                </c:pt>
                <c:pt idx="195">
                  <c:v>73002.416075093366</c:v>
                </c:pt>
                <c:pt idx="196">
                  <c:v>73399.572585741684</c:v>
                </c:pt>
                <c:pt idx="197">
                  <c:v>73796.780279198327</c:v>
                </c:pt>
                <c:pt idx="198">
                  <c:v>74194.038234172753</c:v>
                </c:pt>
                <c:pt idx="199">
                  <c:v>74591.345545957636</c:v>
                </c:pt>
                <c:pt idx="200">
                  <c:v>74988.701326130395</c:v>
                </c:pt>
                <c:pt idx="201">
                  <c:v>75386.104702260054</c:v>
                </c:pt>
                <c:pt idx="202">
                  <c:v>75783.55481761937</c:v>
                </c:pt>
                <c:pt idx="203">
                  <c:v>76181.050830902226</c:v>
                </c:pt>
                <c:pt idx="204">
                  <c:v>76578.591915945988</c:v>
                </c:pt>
                <c:pt idx="205">
                  <c:v>76976.177261458957</c:v>
                </c:pt>
                <c:pt idx="206">
                  <c:v>77373.806070752689</c:v>
                </c:pt>
                <c:pt idx="207">
                  <c:v>77771.477561479143</c:v>
                </c:pt>
                <c:pt idx="208">
                  <c:v>78169.190965372516</c:v>
                </c:pt>
                <c:pt idx="209">
                  <c:v>78566.945527995806</c:v>
                </c:pt>
                <c:pt idx="210">
                  <c:v>78964.740508491886</c:v>
                </c:pt>
                <c:pt idx="211">
                  <c:v>79362.575179339037</c:v>
                </c:pt>
                <c:pt idx="212">
                  <c:v>79760.448826110936</c:v>
                </c:pt>
                <c:pt idx="213">
                  <c:v>80158.360747240935</c:v>
                </c:pt>
                <c:pt idx="214">
                  <c:v>80556.310253790594</c:v>
                </c:pt>
                <c:pt idx="215">
                  <c:v>80954.296669222356</c:v>
                </c:pt>
                <c:pt idx="216">
                  <c:v>81352.31932917636</c:v>
                </c:pt>
                <c:pt idx="217">
                  <c:v>81750.377581251189</c:v>
                </c:pt>
                <c:pt idx="218">
                  <c:v>82148.47078478866</c:v>
                </c:pt>
                <c:pt idx="219">
                  <c:v>82546.598310662463</c:v>
                </c:pt>
                <c:pt idx="220">
                  <c:v>82944.75954107054</c:v>
                </c:pt>
                <c:pt idx="221">
                  <c:v>83342.953869331264</c:v>
                </c:pt>
                <c:pt idx="222">
                  <c:v>83741.180699683304</c:v>
                </c:pt>
                <c:pt idx="223">
                  <c:v>84139.439447089011</c:v>
                </c:pt>
                <c:pt idx="224">
                  <c:v>84537.729537041407</c:v>
                </c:pt>
                <c:pt idx="225">
                  <c:v>84936.050405374655</c:v>
                </c:pt>
                <c:pt idx="226">
                  <c:v>85334.401498077917</c:v>
                </c:pt>
                <c:pt idx="227">
                  <c:v>85732.782271112519</c:v>
                </c:pt>
                <c:pt idx="228">
                  <c:v>86131.192190232498</c:v>
                </c:pt>
                <c:pt idx="229">
                  <c:v>86529.630730808305</c:v>
                </c:pt>
                <c:pt idx="230">
                  <c:v>86928.097377653758</c:v>
                </c:pt>
                <c:pt idx="231">
                  <c:v>87326.591624855995</c:v>
                </c:pt>
                <c:pt idx="232">
                  <c:v>87725.112975608587</c:v>
                </c:pt>
                <c:pt idx="233">
                  <c:v>88123.660942047631</c:v>
                </c:pt>
                <c:pt idx="234">
                  <c:v>88522.235045090769</c:v>
                </c:pt>
                <c:pt idx="235">
                  <c:v>88920.834814279136</c:v>
                </c:pt>
                <c:pt idx="236">
                  <c:v>89319.459787622109</c:v>
                </c:pt>
                <c:pt idx="237">
                  <c:v>89718.109511444913</c:v>
                </c:pt>
                <c:pt idx="238">
                  <c:v>90116.783540238903</c:v>
                </c:pt>
                <c:pt idx="239">
                  <c:v>90515.481436514601</c:v>
                </c:pt>
                <c:pt idx="240">
                  <c:v>90914.202770657343</c:v>
                </c:pt>
                <c:pt idx="241">
                  <c:v>91312.947120785509</c:v>
                </c:pt>
                <c:pt idx="242">
                  <c:v>91711.714072611372</c:v>
                </c:pt>
                <c:pt idx="243">
                  <c:v>92110.503219304373</c:v>
                </c:pt>
                <c:pt idx="244">
                  <c:v>92509.314161356888</c:v>
                </c:pt>
                <c:pt idx="245">
                  <c:v>92908.146506452467</c:v>
                </c:pt>
                <c:pt idx="246">
                  <c:v>93306.999869336316</c:v>
                </c:pt>
                <c:pt idx="247">
                  <c:v>93705.873871688265</c:v>
                </c:pt>
                <c:pt idx="248">
                  <c:v>94104.768141997876</c:v>
                </c:pt>
                <c:pt idx="249">
                  <c:v>94503.682315441911</c:v>
                </c:pt>
                <c:pt idx="250">
                  <c:v>94902.616033763959</c:v>
                </c:pt>
                <c:pt idx="251">
                  <c:v>95301.568945156207</c:v>
                </c:pt>
                <c:pt idx="252">
                  <c:v>95700.540704143394</c:v>
                </c:pt>
                <c:pt idx="253">
                  <c:v>96099.530971468819</c:v>
                </c:pt>
                <c:pt idx="254">
                  <c:v>96498.539413982377</c:v>
                </c:pt>
                <c:pt idx="255">
                  <c:v>96897.565704530687</c:v>
                </c:pt>
                <c:pt idx="256">
                  <c:v>97296.609521849139</c:v>
                </c:pt>
                <c:pt idx="257">
                  <c:v>97695.670550455849</c:v>
                </c:pt>
                <c:pt idx="258">
                  <c:v>98094.748480547642</c:v>
                </c:pt>
                <c:pt idx="259">
                  <c:v>98493.843007897784</c:v>
                </c:pt>
                <c:pt idx="260">
                  <c:v>98892.95383375563</c:v>
                </c:pt>
                <c:pt idx="261">
                  <c:v>99292.080664748035</c:v>
                </c:pt>
                <c:pt idx="262">
                  <c:v>99691.22321278257</c:v>
                </c:pt>
                <c:pt idx="263">
                  <c:v>100090.38119495248</c:v>
                </c:pt>
                <c:pt idx="264">
                  <c:v>100489.55433344333</c:v>
                </c:pt>
                <c:pt idx="265">
                  <c:v>100888.74235544135</c:v>
                </c:pt>
                <c:pt idx="266">
                  <c:v>101287.94499304341</c:v>
                </c:pt>
                <c:pt idx="267">
                  <c:v>101687.16198316863</c:v>
                </c:pt>
                <c:pt idx="268">
                  <c:v>102086.3930674716</c:v>
                </c:pt>
                <c:pt idx="269">
                  <c:v>102485.63799225711</c:v>
                </c:pt>
                <c:pt idx="270">
                  <c:v>102884.89650839647</c:v>
                </c:pt>
                <c:pt idx="271">
                  <c:v>103284.16837124534</c:v>
                </c:pt>
                <c:pt idx="272">
                  <c:v>103683.45334056292</c:v>
                </c:pt>
                <c:pt idx="273">
                  <c:v>104082.75118043278</c:v>
                </c:pt>
                <c:pt idx="274">
                  <c:v>104482.06165918498</c:v>
                </c:pt>
                <c:pt idx="275">
                  <c:v>104881.38454931966</c:v>
                </c:pt>
                <c:pt idx="276">
                  <c:v>105280.7196274319</c:v>
                </c:pt>
                <c:pt idx="277">
                  <c:v>105680.06667413813</c:v>
                </c:pt>
                <c:pt idx="278">
                  <c:v>106079.42547400364</c:v>
                </c:pt>
                <c:pt idx="279">
                  <c:v>106478.79581547157</c:v>
                </c:pt>
                <c:pt idx="280">
                  <c:v>106878.17749079308</c:v>
                </c:pt>
                <c:pt idx="281">
                  <c:v>107277.57029595881</c:v>
                </c:pt>
                <c:pt idx="282">
                  <c:v>107676.97403063155</c:v>
                </c:pt>
                <c:pt idx="283">
                  <c:v>108076.38849808018</c:v>
                </c:pt>
                <c:pt idx="284">
                  <c:v>108475.81350511474</c:v>
                </c:pt>
                <c:pt idx="285">
                  <c:v>108875.24886202268</c:v>
                </c:pt>
                <c:pt idx="286">
                  <c:v>109274.69438250628</c:v>
                </c:pt>
                <c:pt idx="287">
                  <c:v>109674.14988362117</c:v>
                </c:pt>
                <c:pt idx="288">
                  <c:v>110073.61518571599</c:v>
                </c:pt>
                <c:pt idx="289">
                  <c:v>110473.0901123731</c:v>
                </c:pt>
                <c:pt idx="290">
                  <c:v>110872.57449035038</c:v>
                </c:pt>
                <c:pt idx="291">
                  <c:v>111272.06814952407</c:v>
                </c:pt>
                <c:pt idx="292">
                  <c:v>111671.57092283265</c:v>
                </c:pt>
                <c:pt idx="293">
                  <c:v>112071.08264622165</c:v>
                </c:pt>
                <c:pt idx="294">
                  <c:v>112470.60315858966</c:v>
                </c:pt>
                <c:pt idx="295">
                  <c:v>112870.13230173504</c:v>
                </c:pt>
                <c:pt idx="296">
                  <c:v>113269.6699203038</c:v>
                </c:pt>
                <c:pt idx="297">
                  <c:v>113669.21586173832</c:v>
                </c:pt>
                <c:pt idx="298">
                  <c:v>114068.76997622703</c:v>
                </c:pt>
                <c:pt idx="299">
                  <c:v>114468.33211665494</c:v>
                </c:pt>
                <c:pt idx="300">
                  <c:v>114867.90213855516</c:v>
                </c:pt>
                <c:pt idx="301">
                  <c:v>115267.47990006117</c:v>
                </c:pt>
                <c:pt idx="302">
                  <c:v>115667.06526186007</c:v>
                </c:pt>
                <c:pt idx="303">
                  <c:v>116066.65808714658</c:v>
                </c:pt>
                <c:pt idx="304">
                  <c:v>116466.25824157795</c:v>
                </c:pt>
                <c:pt idx="305">
                  <c:v>116865.86559322954</c:v>
                </c:pt>
                <c:pt idx="306">
                  <c:v>117265.4800125514</c:v>
                </c:pt>
                <c:pt idx="307">
                  <c:v>117665.10137232547</c:v>
                </c:pt>
                <c:pt idx="308">
                  <c:v>118064.72954762362</c:v>
                </c:pt>
                <c:pt idx="309">
                  <c:v>118464.36441576639</c:v>
                </c:pt>
                <c:pt idx="310">
                  <c:v>118864.0058562826</c:v>
                </c:pt>
                <c:pt idx="311">
                  <c:v>119263.65375086952</c:v>
                </c:pt>
                <c:pt idx="312">
                  <c:v>119663.30798335386</c:v>
                </c:pt>
                <c:pt idx="313">
                  <c:v>120062.9684396535</c:v>
                </c:pt>
                <c:pt idx="314">
                  <c:v>120462.63500773974</c:v>
                </c:pt>
                <c:pt idx="315">
                  <c:v>120862.30757760043</c:v>
                </c:pt>
                <c:pt idx="316">
                  <c:v>121261.98604120362</c:v>
                </c:pt>
                <c:pt idx="317">
                  <c:v>121661.67029246196</c:v>
                </c:pt>
                <c:pt idx="318">
                  <c:v>122061.36022719764</c:v>
                </c:pt>
                <c:pt idx="319">
                  <c:v>122461.05574310808</c:v>
                </c:pt>
                <c:pt idx="320">
                  <c:v>122860.75673973214</c:v>
                </c:pt>
                <c:pt idx="321">
                  <c:v>123260.46311841696</c:v>
                </c:pt>
                <c:pt idx="322">
                  <c:v>123660.17478228545</c:v>
                </c:pt>
                <c:pt idx="323">
                  <c:v>124059.89163620431</c:v>
                </c:pt>
                <c:pt idx="324">
                  <c:v>124459.61358675263</c:v>
                </c:pt>
                <c:pt idx="325">
                  <c:v>124859.34054219109</c:v>
                </c:pt>
                <c:pt idx="326">
                  <c:v>125259.07241243165</c:v>
                </c:pt>
                <c:pt idx="327">
                  <c:v>125658.80910900788</c:v>
                </c:pt>
                <c:pt idx="328">
                  <c:v>126058.55054504574</c:v>
                </c:pt>
                <c:pt idx="329">
                  <c:v>126458.29663523492</c:v>
                </c:pt>
                <c:pt idx="330">
                  <c:v>126858.04729580069</c:v>
                </c:pt>
                <c:pt idx="331">
                  <c:v>127257.80244447627</c:v>
                </c:pt>
                <c:pt idx="332">
                  <c:v>127657.56200047569</c:v>
                </c:pt>
                <c:pt idx="333">
                  <c:v>128057.32588446714</c:v>
                </c:pt>
                <c:pt idx="334">
                  <c:v>128457.09401854673</c:v>
                </c:pt>
                <c:pt idx="335">
                  <c:v>128856.8663262129</c:v>
                </c:pt>
                <c:pt idx="336">
                  <c:v>129256.64273234106</c:v>
                </c:pt>
                <c:pt idx="337">
                  <c:v>129656.42316315892</c:v>
                </c:pt>
                <c:pt idx="338">
                  <c:v>130056.20754622207</c:v>
                </c:pt>
                <c:pt idx="339">
                  <c:v>130455.99581039007</c:v>
                </c:pt>
                <c:pt idx="340">
                  <c:v>130855.78788580305</c:v>
                </c:pt>
                <c:pt idx="341">
                  <c:v>131255.5837038586</c:v>
                </c:pt>
                <c:pt idx="342">
                  <c:v>131655.38319718913</c:v>
                </c:pt>
                <c:pt idx="343">
                  <c:v>132055.18629963972</c:v>
                </c:pt>
                <c:pt idx="344">
                  <c:v>132454.9929462462</c:v>
                </c:pt>
                <c:pt idx="345">
                  <c:v>132854.80307321376</c:v>
                </c:pt>
                <c:pt idx="346">
                  <c:v>133254.6166178959</c:v>
                </c:pt>
                <c:pt idx="347">
                  <c:v>133654.43351877376</c:v>
                </c:pt>
                <c:pt idx="348">
                  <c:v>134054.25371543583</c:v>
                </c:pt>
                <c:pt idx="349">
                  <c:v>134454.07714855799</c:v>
                </c:pt>
                <c:pt idx="350">
                  <c:v>134853.90375988395</c:v>
                </c:pt>
                <c:pt idx="351">
                  <c:v>135253.73349220603</c:v>
                </c:pt>
                <c:pt idx="352">
                  <c:v>135653.56628934632</c:v>
                </c:pt>
                <c:pt idx="353">
                  <c:v>136053.40209613807</c:v>
                </c:pt>
                <c:pt idx="354">
                  <c:v>136453.24085840757</c:v>
                </c:pt>
                <c:pt idx="355">
                  <c:v>136853.08252295625</c:v>
                </c:pt>
                <c:pt idx="356">
                  <c:v>137252.92703754304</c:v>
                </c:pt>
                <c:pt idx="357">
                  <c:v>137652.77435086726</c:v>
                </c:pt>
                <c:pt idx="358">
                  <c:v>138052.62441255164</c:v>
                </c:pt>
                <c:pt idx="359">
                  <c:v>138452.47717312572</c:v>
                </c:pt>
                <c:pt idx="360">
                  <c:v>138852.33258400945</c:v>
                </c:pt>
                <c:pt idx="361">
                  <c:v>139252.19059749728</c:v>
                </c:pt>
                <c:pt idx="362">
                  <c:v>139652.05116674231</c:v>
                </c:pt>
                <c:pt idx="363">
                  <c:v>140051.91424574095</c:v>
                </c:pt>
                <c:pt idx="364">
                  <c:v>140451.7797893176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F6-4AB7-B4C4-1A8B41364093}"/>
            </c:ext>
          </c:extLst>
        </c:ser>
        <c:ser>
          <c:idx val="1"/>
          <c:order val="1"/>
          <c:tx>
            <c:strRef>
              <c:f>'HVE 1% simulation'!$J$1</c:f>
              <c:strCache>
                <c:ptCount val="1"/>
                <c:pt idx="0">
                  <c:v>cum 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'HVE 1% simulation'!$J$2:$J$366</c:f>
              <c:numCache>
                <c:formatCode>General</c:formatCode>
                <c:ptCount val="365"/>
                <c:pt idx="0">
                  <c:v>900</c:v>
                </c:pt>
                <c:pt idx="1">
                  <c:v>1798.2</c:v>
                </c:pt>
                <c:pt idx="2">
                  <c:v>2694.6324</c:v>
                </c:pt>
                <c:pt idx="3">
                  <c:v>3589.3290167999999</c:v>
                </c:pt>
                <c:pt idx="4">
                  <c:v>4482.3210944975999</c:v>
                </c:pt>
                <c:pt idx="5">
                  <c:v>5373.6393147966428</c:v>
                </c:pt>
                <c:pt idx="6">
                  <c:v>6263.3138071303028</c:v>
                </c:pt>
                <c:pt idx="7">
                  <c:v>7151.3741586019578</c:v>
                </c:pt>
                <c:pt idx="8">
                  <c:v>8037.8494237471223</c:v>
                </c:pt>
                <c:pt idx="9">
                  <c:v>8922.7681341196749</c:v>
                </c:pt>
                <c:pt idx="10">
                  <c:v>9806.1583077055202</c:v>
                </c:pt>
                <c:pt idx="11">
                  <c:v>10688.04745816682</c:v>
                </c:pt>
                <c:pt idx="12">
                  <c:v>11568.462603919817</c:v>
                </c:pt>
                <c:pt idx="13">
                  <c:v>12447.430277049261</c:v>
                </c:pt>
                <c:pt idx="14">
                  <c:v>13324.976532062374</c:v>
                </c:pt>
                <c:pt idx="15">
                  <c:v>14201.126954485251</c:v>
                </c:pt>
                <c:pt idx="16">
                  <c:v>15075.906669304517</c:v>
                </c:pt>
                <c:pt idx="17">
                  <c:v>15949.340349257036</c:v>
                </c:pt>
                <c:pt idx="18">
                  <c:v>16821.452222970409</c:v>
                </c:pt>
                <c:pt idx="19">
                  <c:v>17692.266082956943</c:v>
                </c:pt>
                <c:pt idx="20">
                  <c:v>18561.80529346372</c:v>
                </c:pt>
                <c:pt idx="21">
                  <c:v>19430.092798181373</c:v>
                </c:pt>
                <c:pt idx="22">
                  <c:v>20297.151127814108</c:v>
                </c:pt>
                <c:pt idx="23">
                  <c:v>21163.002407513453</c:v>
                </c:pt>
                <c:pt idx="24">
                  <c:v>22027.668364178211</c:v>
                </c:pt>
                <c:pt idx="25">
                  <c:v>22891.170333623002</c:v>
                </c:pt>
                <c:pt idx="26">
                  <c:v>23753.529267617789</c:v>
                </c:pt>
                <c:pt idx="27">
                  <c:v>24614.765740800667</c:v>
                </c:pt>
                <c:pt idx="28">
                  <c:v>25474.899957466256</c:v>
                </c:pt>
                <c:pt idx="29">
                  <c:v>26333.951758231862</c:v>
                </c:pt>
                <c:pt idx="30">
                  <c:v>27191.940626583688</c:v>
                </c:pt>
                <c:pt idx="31">
                  <c:v>28048.88569530518</c:v>
                </c:pt>
                <c:pt idx="32">
                  <c:v>28904.805752789685</c:v>
                </c:pt>
                <c:pt idx="33">
                  <c:v>29759.719249239472</c:v>
                </c:pt>
                <c:pt idx="34">
                  <c:v>30613.64430275316</c:v>
                </c:pt>
                <c:pt idx="35">
                  <c:v>31466.598705303604</c:v>
                </c:pt>
                <c:pt idx="36">
                  <c:v>32318.599928608139</c:v>
                </c:pt>
                <c:pt idx="37">
                  <c:v>33169.66512989319</c:v>
                </c:pt>
                <c:pt idx="38">
                  <c:v>34019.811157555116</c:v>
                </c:pt>
                <c:pt idx="39">
                  <c:v>34869.054556719122</c:v>
                </c:pt>
                <c:pt idx="40">
                  <c:v>35717.411574698177</c:v>
                </c:pt>
                <c:pt idx="41">
                  <c:v>36564.898166353611</c:v>
                </c:pt>
                <c:pt idx="42">
                  <c:v>37411.529999359249</c:v>
                </c:pt>
                <c:pt idx="43">
                  <c:v>38257.322459370786</c:v>
                </c:pt>
                <c:pt idx="44">
                  <c:v>39102.290655102115</c:v>
                </c:pt>
                <c:pt idx="45">
                  <c:v>39946.449423310274</c:v>
                </c:pt>
                <c:pt idx="46">
                  <c:v>40789.81333369069</c:v>
                </c:pt>
                <c:pt idx="47">
                  <c:v>41632.396693684255</c:v>
                </c:pt>
                <c:pt idx="48">
                  <c:v>42474.213553197937</c:v>
                </c:pt>
                <c:pt idx="49">
                  <c:v>43315.27770924037</c:v>
                </c:pt>
                <c:pt idx="50">
                  <c:v>44155.602710474042</c:v>
                </c:pt>
                <c:pt idx="51">
                  <c:v>44995.201861685513</c:v>
                </c:pt>
                <c:pt idx="52">
                  <c:v>45834.088228175176</c:v>
                </c:pt>
                <c:pt idx="53">
                  <c:v>46672.274640068026</c:v>
                </c:pt>
                <c:pt idx="54">
                  <c:v>47509.773696546799</c:v>
                </c:pt>
                <c:pt idx="55">
                  <c:v>48346.597770008957</c:v>
                </c:pt>
                <c:pt idx="56">
                  <c:v>49182.759010148795</c:v>
                </c:pt>
                <c:pt idx="57">
                  <c:v>50018.269347966117</c:v>
                </c:pt>
                <c:pt idx="58">
                  <c:v>50853.140499702728</c:v>
                </c:pt>
                <c:pt idx="59">
                  <c:v>51687.383970708077</c:v>
                </c:pt>
                <c:pt idx="60">
                  <c:v>52521.01105923533</c:v>
                </c:pt>
                <c:pt idx="61">
                  <c:v>53354.032860169093</c:v>
                </c:pt>
                <c:pt idx="62">
                  <c:v>54186.460268686045</c:v>
                </c:pt>
                <c:pt idx="63">
                  <c:v>55018.303983849699</c:v>
                </c:pt>
                <c:pt idx="64">
                  <c:v>55849.574512140403</c:v>
                </c:pt>
                <c:pt idx="65">
                  <c:v>56680.282170921877</c:v>
                </c:pt>
                <c:pt idx="66">
                  <c:v>57510.437091845284</c:v>
                </c:pt>
                <c:pt idx="67">
                  <c:v>58340.049224192066</c:v>
                </c:pt>
                <c:pt idx="68">
                  <c:v>59169.12833815661</c:v>
                </c:pt>
                <c:pt idx="69">
                  <c:v>59997.684028069794</c:v>
                </c:pt>
                <c:pt idx="70">
                  <c:v>60825.725715564535</c:v>
                </c:pt>
                <c:pt idx="71">
                  <c:v>61653.262652684374</c:v>
                </c:pt>
                <c:pt idx="72">
                  <c:v>62480.303924936059</c:v>
                </c:pt>
                <c:pt idx="73">
                  <c:v>63306.858454287212</c:v>
                </c:pt>
                <c:pt idx="74">
                  <c:v>64132.93500211004</c:v>
                </c:pt>
                <c:pt idx="75">
                  <c:v>64958.542172072062</c:v>
                </c:pt>
                <c:pt idx="76">
                  <c:v>65783.688412974763</c:v>
                </c:pt>
                <c:pt idx="77">
                  <c:v>66608.382021541212</c:v>
                </c:pt>
                <c:pt idx="78">
                  <c:v>67432.631145153471</c:v>
                </c:pt>
                <c:pt idx="79">
                  <c:v>68256.443784540708</c:v>
                </c:pt>
                <c:pt idx="80">
                  <c:v>69079.827796418977</c:v>
                </c:pt>
                <c:pt idx="81">
                  <c:v>69902.790896083432</c:v>
                </c:pt>
                <c:pt idx="82">
                  <c:v>70725.34065995393</c:v>
                </c:pt>
                <c:pt idx="83">
                  <c:v>71547.484528074754</c:v>
                </c:pt>
                <c:pt idx="84">
                  <c:v>72369.229806569405</c:v>
                </c:pt>
                <c:pt idx="85">
                  <c:v>73190.583670051157</c:v>
                </c:pt>
                <c:pt idx="86">
                  <c:v>74011.553163990233</c:v>
                </c:pt>
                <c:pt idx="87">
                  <c:v>74832.145207038411</c:v>
                </c:pt>
                <c:pt idx="88">
                  <c:v>75652.366593311715</c:v>
                </c:pt>
                <c:pt idx="89">
                  <c:v>76472.223994632106</c:v>
                </c:pt>
                <c:pt idx="90">
                  <c:v>77291.723962728734</c:v>
                </c:pt>
                <c:pt idx="91">
                  <c:v>78110.872931399615</c:v>
                </c:pt>
                <c:pt idx="92">
                  <c:v>78929.677218634417</c:v>
                </c:pt>
                <c:pt idx="93">
                  <c:v>79748.143028698993</c:v>
                </c:pt>
                <c:pt idx="94">
                  <c:v>80566.276454182414</c:v>
                </c:pt>
                <c:pt idx="95">
                  <c:v>81384.083478007131</c:v>
                </c:pt>
                <c:pt idx="96">
                  <c:v>82201.569975403007</c:v>
                </c:pt>
                <c:pt idx="97">
                  <c:v>83018.741715845754</c:v>
                </c:pt>
                <c:pt idx="98">
                  <c:v>83835.604364960527</c:v>
                </c:pt>
                <c:pt idx="99">
                  <c:v>84652.163486391233</c:v>
                </c:pt>
                <c:pt idx="100">
                  <c:v>85468.424543636196</c:v>
                </c:pt>
                <c:pt idx="101">
                  <c:v>86284.392901850748</c:v>
                </c:pt>
                <c:pt idx="102">
                  <c:v>87100.073829617439</c:v>
                </c:pt>
                <c:pt idx="103">
                  <c:v>87915.472500684322</c:v>
                </c:pt>
                <c:pt idx="104">
                  <c:v>88730.59399567201</c:v>
                </c:pt>
                <c:pt idx="105">
                  <c:v>89545.443303749911</c:v>
                </c:pt>
                <c:pt idx="106">
                  <c:v>90360.025324282411</c:v>
                </c:pt>
                <c:pt idx="107">
                  <c:v>91174.344868445332</c:v>
                </c:pt>
                <c:pt idx="108">
                  <c:v>91988.406660813314</c:v>
                </c:pt>
                <c:pt idx="109">
                  <c:v>92802.215340918672</c:v>
                </c:pt>
                <c:pt idx="110">
                  <c:v>93615.775464782142</c:v>
                </c:pt>
                <c:pt idx="111">
                  <c:v>94429.091506416065</c:v>
                </c:pt>
                <c:pt idx="112">
                  <c:v>95242.167859300578</c:v>
                </c:pt>
                <c:pt idx="113">
                  <c:v>96055.008837833171</c:v>
                </c:pt>
                <c:pt idx="114">
                  <c:v>96867.618678752173</c:v>
                </c:pt>
                <c:pt idx="115">
                  <c:v>97680.001542534636</c:v>
                </c:pt>
                <c:pt idx="116">
                  <c:v>98492.161514769017</c:v>
                </c:pt>
                <c:pt idx="117">
                  <c:v>99304.10260750317</c:v>
                </c:pt>
                <c:pt idx="118">
                  <c:v>100115.82876056811</c:v>
                </c:pt>
                <c:pt idx="119">
                  <c:v>100927.34384287789</c:v>
                </c:pt>
                <c:pt idx="120">
                  <c:v>101738.65165370608</c:v>
                </c:pt>
                <c:pt idx="121">
                  <c:v>102549.75592393937</c:v>
                </c:pt>
                <c:pt idx="122">
                  <c:v>103360.66031730846</c:v>
                </c:pt>
                <c:pt idx="123">
                  <c:v>104171.3684315969</c:v>
                </c:pt>
                <c:pt idx="124">
                  <c:v>104981.88379982815</c:v>
                </c:pt>
                <c:pt idx="125">
                  <c:v>105792.20989143125</c:v>
                </c:pt>
                <c:pt idx="126">
                  <c:v>106602.35011338549</c:v>
                </c:pt>
                <c:pt idx="127">
                  <c:v>107412.30781134455</c:v>
                </c:pt>
                <c:pt idx="128">
                  <c:v>108222.08627074034</c:v>
                </c:pt>
                <c:pt idx="129">
                  <c:v>109031.68871786701</c:v>
                </c:pt>
                <c:pt idx="130">
                  <c:v>109841.1183209454</c:v>
                </c:pt>
                <c:pt idx="131">
                  <c:v>110650.37819116839</c:v>
                </c:pt>
                <c:pt idx="132">
                  <c:v>111459.47138372736</c:v>
                </c:pt>
                <c:pt idx="133">
                  <c:v>112268.40089882027</c:v>
                </c:pt>
                <c:pt idx="134">
                  <c:v>113077.1696826415</c:v>
                </c:pt>
                <c:pt idx="135">
                  <c:v>113885.78062835395</c:v>
                </c:pt>
                <c:pt idx="136">
                  <c:v>114694.23657704359</c:v>
                </c:pt>
                <c:pt idx="137">
                  <c:v>115502.5403186568</c:v>
                </c:pt>
                <c:pt idx="138">
                  <c:v>116310.69459292098</c:v>
                </c:pt>
                <c:pt idx="139">
                  <c:v>117118.70209024839</c:v>
                </c:pt>
                <c:pt idx="140">
                  <c:v>117926.56545262392</c:v>
                </c:pt>
                <c:pt idx="141">
                  <c:v>118734.28727447669</c:v>
                </c:pt>
                <c:pt idx="142">
                  <c:v>119541.87010353612</c:v>
                </c:pt>
                <c:pt idx="143">
                  <c:v>120349.31644167246</c:v>
                </c:pt>
                <c:pt idx="144">
                  <c:v>121156.62874572235</c:v>
                </c:pt>
                <c:pt idx="145">
                  <c:v>121963.80942829936</c:v>
                </c:pt>
                <c:pt idx="146">
                  <c:v>122770.86085858996</c:v>
                </c:pt>
                <c:pt idx="147">
                  <c:v>123577.78536313535</c:v>
                </c:pt>
                <c:pt idx="148">
                  <c:v>124384.58522659891</c:v>
                </c:pt>
                <c:pt idx="149">
                  <c:v>125191.26269252013</c:v>
                </c:pt>
                <c:pt idx="150">
                  <c:v>125997.81996405477</c:v>
                </c:pt>
                <c:pt idx="151">
                  <c:v>126804.25920470178</c:v>
                </c:pt>
                <c:pt idx="152">
                  <c:v>127610.58253901715</c:v>
                </c:pt>
                <c:pt idx="153">
                  <c:v>128416.79205331484</c:v>
                </c:pt>
                <c:pt idx="154">
                  <c:v>129222.88979635517</c:v>
                </c:pt>
                <c:pt idx="155">
                  <c:v>130028.87778002078</c:v>
                </c:pt>
                <c:pt idx="156">
                  <c:v>130834.75797998041</c:v>
                </c:pt>
                <c:pt idx="157">
                  <c:v>131640.53233634075</c:v>
                </c:pt>
                <c:pt idx="158">
                  <c:v>132446.20275428661</c:v>
                </c:pt>
                <c:pt idx="159">
                  <c:v>133251.77110470945</c:v>
                </c:pt>
                <c:pt idx="160">
                  <c:v>134057.23922482468</c:v>
                </c:pt>
                <c:pt idx="161">
                  <c:v>134862.60891877784</c:v>
                </c:pt>
                <c:pt idx="162">
                  <c:v>135667.88195823983</c:v>
                </c:pt>
                <c:pt idx="163">
                  <c:v>136473.06008299152</c:v>
                </c:pt>
                <c:pt idx="164">
                  <c:v>137278.14500149767</c:v>
                </c:pt>
                <c:pt idx="165">
                  <c:v>138083.13839147071</c:v>
                </c:pt>
                <c:pt idx="166">
                  <c:v>138888.04190042423</c:v>
                </c:pt>
                <c:pt idx="167">
                  <c:v>139692.85714621659</c:v>
                </c:pt>
                <c:pt idx="168">
                  <c:v>140497.58571758468</c:v>
                </c:pt>
                <c:pt idx="169">
                  <c:v>141302.22917466814</c:v>
                </c:pt>
                <c:pt idx="170">
                  <c:v>142106.78904952412</c:v>
                </c:pt>
                <c:pt idx="171">
                  <c:v>142911.26684663267</c:v>
                </c:pt>
                <c:pt idx="172">
                  <c:v>143715.66404339328</c:v>
                </c:pt>
                <c:pt idx="173">
                  <c:v>144519.9820906122</c:v>
                </c:pt>
                <c:pt idx="174">
                  <c:v>145324.22241298118</c:v>
                </c:pt>
                <c:pt idx="175">
                  <c:v>146128.38640954753</c:v>
                </c:pt>
                <c:pt idx="176">
                  <c:v>146932.47545417567</c:v>
                </c:pt>
                <c:pt idx="177">
                  <c:v>147736.4908960005</c:v>
                </c:pt>
                <c:pt idx="178">
                  <c:v>148540.4340598725</c:v>
                </c:pt>
                <c:pt idx="179">
                  <c:v>149344.30624679479</c:v>
                </c:pt>
                <c:pt idx="180">
                  <c:v>150148.10873435249</c:v>
                </c:pt>
                <c:pt idx="181">
                  <c:v>150951.84277713415</c:v>
                </c:pt>
                <c:pt idx="182">
                  <c:v>151755.50960714574</c:v>
                </c:pt>
                <c:pt idx="183">
                  <c:v>152559.11043421712</c:v>
                </c:pt>
                <c:pt idx="184">
                  <c:v>153362.6464464012</c:v>
                </c:pt>
                <c:pt idx="185">
                  <c:v>154166.11881036597</c:v>
                </c:pt>
                <c:pt idx="186">
                  <c:v>154969.52867177938</c:v>
                </c:pt>
                <c:pt idx="187">
                  <c:v>155772.87715568734</c:v>
                </c:pt>
                <c:pt idx="188">
                  <c:v>156576.16536688496</c:v>
                </c:pt>
                <c:pt idx="189">
                  <c:v>157379.39439028103</c:v>
                </c:pt>
                <c:pt idx="190">
                  <c:v>158182.56529125597</c:v>
                </c:pt>
                <c:pt idx="191">
                  <c:v>158985.67911601337</c:v>
                </c:pt>
                <c:pt idx="192">
                  <c:v>159788.73689192513</c:v>
                </c:pt>
                <c:pt idx="193">
                  <c:v>160591.73962787047</c:v>
                </c:pt>
                <c:pt idx="194">
                  <c:v>161394.6883145688</c:v>
                </c:pt>
                <c:pt idx="195">
                  <c:v>162197.58392490656</c:v>
                </c:pt>
                <c:pt idx="196">
                  <c:v>163000.42741425824</c:v>
                </c:pt>
                <c:pt idx="197">
                  <c:v>163803.2197208016</c:v>
                </c:pt>
                <c:pt idx="198">
                  <c:v>164605.96176582717</c:v>
                </c:pt>
                <c:pt idx="199">
                  <c:v>165408.65445404229</c:v>
                </c:pt>
                <c:pt idx="200">
                  <c:v>166211.29867386952</c:v>
                </c:pt>
                <c:pt idx="201">
                  <c:v>167013.89529773986</c:v>
                </c:pt>
                <c:pt idx="202">
                  <c:v>167816.44518238053</c:v>
                </c:pt>
                <c:pt idx="203">
                  <c:v>168618.94916909767</c:v>
                </c:pt>
                <c:pt idx="204">
                  <c:v>169421.40808405392</c:v>
                </c:pt>
                <c:pt idx="205">
                  <c:v>170223.82273854094</c:v>
                </c:pt>
                <c:pt idx="206">
                  <c:v>171026.19392924721</c:v>
                </c:pt>
                <c:pt idx="207">
                  <c:v>171828.52243852077</c:v>
                </c:pt>
                <c:pt idx="208">
                  <c:v>172630.8090346274</c:v>
                </c:pt>
                <c:pt idx="209">
                  <c:v>173433.05447200409</c:v>
                </c:pt>
                <c:pt idx="210">
                  <c:v>174235.25949150801</c:v>
                </c:pt>
                <c:pt idx="211">
                  <c:v>175037.42482066088</c:v>
                </c:pt>
                <c:pt idx="212">
                  <c:v>175839.55117388899</c:v>
                </c:pt>
                <c:pt idx="213">
                  <c:v>176641.63925275899</c:v>
                </c:pt>
                <c:pt idx="214">
                  <c:v>177443.68974620933</c:v>
                </c:pt>
                <c:pt idx="215">
                  <c:v>178245.70333077756</c:v>
                </c:pt>
                <c:pt idx="216">
                  <c:v>179047.68067082355</c:v>
                </c:pt>
                <c:pt idx="217">
                  <c:v>179849.62241874874</c:v>
                </c:pt>
                <c:pt idx="218">
                  <c:v>180651.52921521125</c:v>
                </c:pt>
                <c:pt idx="219">
                  <c:v>181453.40168933745</c:v>
                </c:pt>
                <c:pt idx="220">
                  <c:v>182255.24045892939</c:v>
                </c:pt>
                <c:pt idx="221">
                  <c:v>183057.04613066866</c:v>
                </c:pt>
                <c:pt idx="222">
                  <c:v>183858.81930031662</c:v>
                </c:pt>
                <c:pt idx="223">
                  <c:v>184660.56055291093</c:v>
                </c:pt>
                <c:pt idx="224">
                  <c:v>185462.27046295852</c:v>
                </c:pt>
                <c:pt idx="225">
                  <c:v>186263.94959462527</c:v>
                </c:pt>
                <c:pt idx="226">
                  <c:v>187065.59850192201</c:v>
                </c:pt>
                <c:pt idx="227">
                  <c:v>187867.21772888742</c:v>
                </c:pt>
                <c:pt idx="228">
                  <c:v>188668.80780976746</c:v>
                </c:pt>
                <c:pt idx="229">
                  <c:v>189470.36926919164</c:v>
                </c:pt>
                <c:pt idx="230">
                  <c:v>190271.90262234618</c:v>
                </c:pt>
                <c:pt idx="231">
                  <c:v>191073.40837514395</c:v>
                </c:pt>
                <c:pt idx="232">
                  <c:v>191874.88702439136</c:v>
                </c:pt>
                <c:pt idx="233">
                  <c:v>192676.33905795231</c:v>
                </c:pt>
                <c:pt idx="234">
                  <c:v>193477.76495490916</c:v>
                </c:pt>
                <c:pt idx="235">
                  <c:v>194279.16518572081</c:v>
                </c:pt>
                <c:pt idx="236">
                  <c:v>195080.54021237782</c:v>
                </c:pt>
                <c:pt idx="237">
                  <c:v>195881.89048855501</c:v>
                </c:pt>
                <c:pt idx="238">
                  <c:v>196683.21645976102</c:v>
                </c:pt>
                <c:pt idx="239">
                  <c:v>197484.51856348533</c:v>
                </c:pt>
                <c:pt idx="240">
                  <c:v>198285.7972293426</c:v>
                </c:pt>
                <c:pt idx="241">
                  <c:v>199087.05287921443</c:v>
                </c:pt>
                <c:pt idx="242">
                  <c:v>199888.28592738858</c:v>
                </c:pt>
                <c:pt idx="243">
                  <c:v>200689.4967806956</c:v>
                </c:pt>
                <c:pt idx="244">
                  <c:v>201490.68583864308</c:v>
                </c:pt>
                <c:pt idx="245">
                  <c:v>202291.8534935475</c:v>
                </c:pt>
                <c:pt idx="246">
                  <c:v>203093.00013066365</c:v>
                </c:pt>
                <c:pt idx="247">
                  <c:v>203894.12612831171</c:v>
                </c:pt>
                <c:pt idx="248">
                  <c:v>204695.23185800208</c:v>
                </c:pt>
                <c:pt idx="249">
                  <c:v>205496.31768455805</c:v>
                </c:pt>
                <c:pt idx="250">
                  <c:v>206297.383966236</c:v>
                </c:pt>
                <c:pt idx="251">
                  <c:v>207098.43105484374</c:v>
                </c:pt>
                <c:pt idx="252">
                  <c:v>207899.45929585653</c:v>
                </c:pt>
                <c:pt idx="253">
                  <c:v>208700.46902853111</c:v>
                </c:pt>
                <c:pt idx="254">
                  <c:v>209501.46058601755</c:v>
                </c:pt>
                <c:pt idx="255">
                  <c:v>210302.43429546923</c:v>
                </c:pt>
                <c:pt idx="256">
                  <c:v>211103.39047815077</c:v>
                </c:pt>
                <c:pt idx="257">
                  <c:v>211904.32944954405</c:v>
                </c:pt>
                <c:pt idx="258">
                  <c:v>212705.25151945226</c:v>
                </c:pt>
                <c:pt idx="259">
                  <c:v>213506.1569921021</c:v>
                </c:pt>
                <c:pt idx="260">
                  <c:v>214307.04616624425</c:v>
                </c:pt>
                <c:pt idx="261">
                  <c:v>215107.91933525185</c:v>
                </c:pt>
                <c:pt idx="262">
                  <c:v>215908.7767872173</c:v>
                </c:pt>
                <c:pt idx="263">
                  <c:v>216709.61880504739</c:v>
                </c:pt>
                <c:pt idx="264">
                  <c:v>217510.44566655654</c:v>
                </c:pt>
                <c:pt idx="265">
                  <c:v>218311.25764455853</c:v>
                </c:pt>
                <c:pt idx="266">
                  <c:v>219112.05500695648</c:v>
                </c:pt>
                <c:pt idx="267">
                  <c:v>219912.83801683126</c:v>
                </c:pt>
                <c:pt idx="268">
                  <c:v>220713.60693252829</c:v>
                </c:pt>
                <c:pt idx="269">
                  <c:v>221514.36200774278</c:v>
                </c:pt>
                <c:pt idx="270">
                  <c:v>222315.1034916034</c:v>
                </c:pt>
                <c:pt idx="271">
                  <c:v>223115.83162875453</c:v>
                </c:pt>
                <c:pt idx="272">
                  <c:v>223916.54665943695</c:v>
                </c:pt>
                <c:pt idx="273">
                  <c:v>224717.24881956709</c:v>
                </c:pt>
                <c:pt idx="274">
                  <c:v>225517.93834081487</c:v>
                </c:pt>
                <c:pt idx="275">
                  <c:v>226318.6154506802</c:v>
                </c:pt>
                <c:pt idx="276">
                  <c:v>227119.28037256794</c:v>
                </c:pt>
                <c:pt idx="277">
                  <c:v>227919.93332586173</c:v>
                </c:pt>
                <c:pt idx="278">
                  <c:v>228720.5745259962</c:v>
                </c:pt>
                <c:pt idx="279">
                  <c:v>229521.20418452827</c:v>
                </c:pt>
                <c:pt idx="280">
                  <c:v>230321.82250920674</c:v>
                </c:pt>
                <c:pt idx="281">
                  <c:v>231122.42970404102</c:v>
                </c:pt>
                <c:pt idx="282">
                  <c:v>231923.02596936829</c:v>
                </c:pt>
                <c:pt idx="283">
                  <c:v>232723.61150191966</c:v>
                </c:pt>
                <c:pt idx="284">
                  <c:v>233524.1864948851</c:v>
                </c:pt>
                <c:pt idx="285">
                  <c:v>234324.75113797717</c:v>
                </c:pt>
                <c:pt idx="286">
                  <c:v>235125.30561749358</c:v>
                </c:pt>
                <c:pt idx="287">
                  <c:v>235925.85011637869</c:v>
                </c:pt>
                <c:pt idx="288">
                  <c:v>236726.38481428387</c:v>
                </c:pt>
                <c:pt idx="289">
                  <c:v>237526.90988762677</c:v>
                </c:pt>
                <c:pt idx="290">
                  <c:v>238327.42550964947</c:v>
                </c:pt>
                <c:pt idx="291">
                  <c:v>239127.93185047578</c:v>
                </c:pt>
                <c:pt idx="292">
                  <c:v>239928.42907716721</c:v>
                </c:pt>
                <c:pt idx="293">
                  <c:v>240728.9173537782</c:v>
                </c:pt>
                <c:pt idx="294">
                  <c:v>241529.3968414102</c:v>
                </c:pt>
                <c:pt idx="295">
                  <c:v>242329.8676982648</c:v>
                </c:pt>
                <c:pt idx="296">
                  <c:v>243130.33007969602</c:v>
                </c:pt>
                <c:pt idx="297">
                  <c:v>243930.78413826149</c:v>
                </c:pt>
                <c:pt idx="298">
                  <c:v>244731.23002377278</c:v>
                </c:pt>
                <c:pt idx="299">
                  <c:v>245531.66788334487</c:v>
                </c:pt>
                <c:pt idx="300">
                  <c:v>246332.09786144466</c:v>
                </c:pt>
                <c:pt idx="301">
                  <c:v>247132.52009993867</c:v>
                </c:pt>
                <c:pt idx="302">
                  <c:v>247932.93473813977</c:v>
                </c:pt>
                <c:pt idx="303">
                  <c:v>248733.34191285324</c:v>
                </c:pt>
                <c:pt idx="304">
                  <c:v>249533.74175842188</c:v>
                </c:pt>
                <c:pt idx="305">
                  <c:v>250334.13440677029</c:v>
                </c:pt>
                <c:pt idx="306">
                  <c:v>251134.51998744841</c:v>
                </c:pt>
                <c:pt idx="307">
                  <c:v>251934.89862767432</c:v>
                </c:pt>
                <c:pt idx="308">
                  <c:v>252735.27045237619</c:v>
                </c:pt>
                <c:pt idx="309">
                  <c:v>253535.63558423342</c:v>
                </c:pt>
                <c:pt idx="310">
                  <c:v>254335.99414371722</c:v>
                </c:pt>
                <c:pt idx="311">
                  <c:v>255136.34624913032</c:v>
                </c:pt>
                <c:pt idx="312">
                  <c:v>255936.69201664597</c:v>
                </c:pt>
                <c:pt idx="313">
                  <c:v>256737.03156034634</c:v>
                </c:pt>
                <c:pt idx="314">
                  <c:v>257537.36499226009</c:v>
                </c:pt>
                <c:pt idx="315">
                  <c:v>258337.69242239941</c:v>
                </c:pt>
                <c:pt idx="316">
                  <c:v>259138.01395879622</c:v>
                </c:pt>
                <c:pt idx="317">
                  <c:v>259938.32970753789</c:v>
                </c:pt>
                <c:pt idx="318">
                  <c:v>260738.63977280221</c:v>
                </c:pt>
                <c:pt idx="319">
                  <c:v>261538.94425689176</c:v>
                </c:pt>
                <c:pt idx="320">
                  <c:v>262339.24326026771</c:v>
                </c:pt>
                <c:pt idx="321">
                  <c:v>263139.53688158287</c:v>
                </c:pt>
                <c:pt idx="322">
                  <c:v>263939.82521771436</c:v>
                </c:pt>
                <c:pt idx="323">
                  <c:v>264740.1083637955</c:v>
                </c:pt>
                <c:pt idx="324">
                  <c:v>265540.38641324721</c:v>
                </c:pt>
                <c:pt idx="325">
                  <c:v>266340.65945780877</c:v>
                </c:pt>
                <c:pt idx="326">
                  <c:v>267140.92758756824</c:v>
                </c:pt>
                <c:pt idx="327">
                  <c:v>267941.190890992</c:v>
                </c:pt>
                <c:pt idx="328">
                  <c:v>268741.44945495413</c:v>
                </c:pt>
                <c:pt idx="329">
                  <c:v>269541.70336476492</c:v>
                </c:pt>
                <c:pt idx="330">
                  <c:v>270341.95270419912</c:v>
                </c:pt>
                <c:pt idx="331">
                  <c:v>271142.19755552354</c:v>
                </c:pt>
                <c:pt idx="332">
                  <c:v>271942.43799952412</c:v>
                </c:pt>
                <c:pt idx="333">
                  <c:v>272742.67411553266</c:v>
                </c:pt>
                <c:pt idx="334">
                  <c:v>273542.90598145308</c:v>
                </c:pt>
                <c:pt idx="335">
                  <c:v>274343.13367378694</c:v>
                </c:pt>
                <c:pt idx="336">
                  <c:v>275143.35726765875</c:v>
                </c:pt>
                <c:pt idx="337">
                  <c:v>275943.57683684089</c:v>
                </c:pt>
                <c:pt idx="338">
                  <c:v>276743.79245377774</c:v>
                </c:pt>
                <c:pt idx="339">
                  <c:v>277544.00418960972</c:v>
                </c:pt>
                <c:pt idx="340">
                  <c:v>278344.21211419674</c:v>
                </c:pt>
                <c:pt idx="341">
                  <c:v>279144.41629614116</c:v>
                </c:pt>
                <c:pt idx="342">
                  <c:v>279944.61680281063</c:v>
                </c:pt>
                <c:pt idx="343">
                  <c:v>280744.81370036001</c:v>
                </c:pt>
                <c:pt idx="344">
                  <c:v>281545.00705375354</c:v>
                </c:pt>
                <c:pt idx="345">
                  <c:v>282345.19692678598</c:v>
                </c:pt>
                <c:pt idx="346">
                  <c:v>283145.38338210381</c:v>
                </c:pt>
                <c:pt idx="347">
                  <c:v>283945.56648122595</c:v>
                </c:pt>
                <c:pt idx="348">
                  <c:v>284745.74628456385</c:v>
                </c:pt>
                <c:pt idx="349">
                  <c:v>285545.92285144172</c:v>
                </c:pt>
                <c:pt idx="350">
                  <c:v>286346.09624011576</c:v>
                </c:pt>
                <c:pt idx="351">
                  <c:v>287146.26650779368</c:v>
                </c:pt>
                <c:pt idx="352">
                  <c:v>287946.43371065339</c:v>
                </c:pt>
                <c:pt idx="353">
                  <c:v>288746.59790386161</c:v>
                </c:pt>
                <c:pt idx="354">
                  <c:v>289546.75914159208</c:v>
                </c:pt>
                <c:pt idx="355">
                  <c:v>290346.9174770434</c:v>
                </c:pt>
                <c:pt idx="356">
                  <c:v>291147.07296245662</c:v>
                </c:pt>
                <c:pt idx="357">
                  <c:v>291947.22564913239</c:v>
                </c:pt>
                <c:pt idx="358">
                  <c:v>292747.37558744801</c:v>
                </c:pt>
                <c:pt idx="359">
                  <c:v>293547.52282687393</c:v>
                </c:pt>
                <c:pt idx="360">
                  <c:v>294347.6674159902</c:v>
                </c:pt>
                <c:pt idx="361">
                  <c:v>295147.80940250237</c:v>
                </c:pt>
                <c:pt idx="362">
                  <c:v>295947.94883325731</c:v>
                </c:pt>
                <c:pt idx="363">
                  <c:v>296748.08575425867</c:v>
                </c:pt>
                <c:pt idx="364">
                  <c:v>297548.22021068202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F6-4AB7-B4C4-1A8B413640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9210991"/>
        <c:axId val="519211471"/>
      </c:lineChart>
      <c:catAx>
        <c:axId val="5192109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211471"/>
        <c:crosses val="autoZero"/>
        <c:auto val="1"/>
        <c:lblAlgn val="ctr"/>
        <c:lblOffset val="100"/>
        <c:noMultiLvlLbl val="0"/>
      </c:catAx>
      <c:valAx>
        <c:axId val="519211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210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WIth 1% HVE, the lines instantly</a:t>
            </a:r>
            <a:r>
              <a:rPr lang="en-US" baseline="0"/>
              <a:t> separate for deaths per pweek. Let's look at cum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'HVE 1% simulation'!$D$1</c:f>
              <c:strCache>
                <c:ptCount val="1"/>
                <c:pt idx="0">
                  <c:v>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'HVE 1% simulation'!$D$2:$D$121</c:f>
              <c:numCache>
                <c:formatCode>General</c:formatCode>
                <c:ptCount val="120"/>
                <c:pt idx="0">
                  <c:v>900</c:v>
                </c:pt>
                <c:pt idx="1">
                  <c:v>898.2</c:v>
                </c:pt>
                <c:pt idx="2">
                  <c:v>896.43240000000003</c:v>
                </c:pt>
                <c:pt idx="3">
                  <c:v>894.69661680000002</c:v>
                </c:pt>
                <c:pt idx="4">
                  <c:v>892.99207769760005</c:v>
                </c:pt>
                <c:pt idx="5">
                  <c:v>891.31822029904322</c:v>
                </c:pt>
                <c:pt idx="6">
                  <c:v>889.6744923336604</c:v>
                </c:pt>
                <c:pt idx="7">
                  <c:v>888.0603514716546</c:v>
                </c:pt>
                <c:pt idx="8">
                  <c:v>886.47526514516471</c:v>
                </c:pt>
                <c:pt idx="9">
                  <c:v>884.9187103725518</c:v>
                </c:pt>
                <c:pt idx="10">
                  <c:v>883.3901735858459</c:v>
                </c:pt>
                <c:pt idx="11">
                  <c:v>881.88915046130069</c:v>
                </c:pt>
                <c:pt idx="12">
                  <c:v>880.4151457529972</c:v>
                </c:pt>
                <c:pt idx="13">
                  <c:v>878.96767312944326</c:v>
                </c:pt>
                <c:pt idx="14">
                  <c:v>877.5462550131133</c:v>
                </c:pt>
                <c:pt idx="15">
                  <c:v>876.15042242287723</c:v>
                </c:pt>
                <c:pt idx="16">
                  <c:v>874.77971481926545</c:v>
                </c:pt>
                <c:pt idx="17">
                  <c:v>873.43367995251867</c:v>
                </c:pt>
                <c:pt idx="18">
                  <c:v>872.11187371337337</c:v>
                </c:pt>
                <c:pt idx="19">
                  <c:v>870.81385998653263</c:v>
                </c:pt>
                <c:pt idx="20">
                  <c:v>869.53921050677502</c:v>
                </c:pt>
                <c:pt idx="21">
                  <c:v>868.28750471765306</c:v>
                </c:pt>
                <c:pt idx="22">
                  <c:v>867.05832963273531</c:v>
                </c:pt>
                <c:pt idx="23">
                  <c:v>865.85127969934615</c:v>
                </c:pt>
                <c:pt idx="24">
                  <c:v>864.66595666475791</c:v>
                </c:pt>
                <c:pt idx="25">
                  <c:v>863.50196944479228</c:v>
                </c:pt>
                <c:pt idx="26">
                  <c:v>862.35893399478596</c:v>
                </c:pt>
                <c:pt idx="27">
                  <c:v>861.23647318287988</c:v>
                </c:pt>
                <c:pt idx="28">
                  <c:v>860.13421666558804</c:v>
                </c:pt>
                <c:pt idx="29">
                  <c:v>859.05180076560737</c:v>
                </c:pt>
                <c:pt idx="30">
                  <c:v>857.98886835182645</c:v>
                </c:pt>
                <c:pt idx="31">
                  <c:v>856.94506872149361</c:v>
                </c:pt>
                <c:pt idx="32">
                  <c:v>855.92005748450674</c:v>
                </c:pt>
                <c:pt idx="33">
                  <c:v>854.91349644978561</c:v>
                </c:pt>
                <c:pt idx="34">
                  <c:v>853.92505351368948</c:v>
                </c:pt>
                <c:pt idx="35">
                  <c:v>852.95440255044309</c:v>
                </c:pt>
                <c:pt idx="36">
                  <c:v>852.00122330453507</c:v>
                </c:pt>
                <c:pt idx="37">
                  <c:v>851.06520128505349</c:v>
                </c:pt>
                <c:pt idx="38">
                  <c:v>850.14602766192252</c:v>
                </c:pt>
                <c:pt idx="39">
                  <c:v>849.24339916400788</c:v>
                </c:pt>
                <c:pt idx="40">
                  <c:v>848.35701797905574</c:v>
                </c:pt>
                <c:pt idx="41">
                  <c:v>847.48659165543279</c:v>
                </c:pt>
                <c:pt idx="42">
                  <c:v>846.63183300563492</c:v>
                </c:pt>
                <c:pt idx="43">
                  <c:v>845.79246001153354</c:v>
                </c:pt>
                <c:pt idx="44">
                  <c:v>844.96819573132598</c:v>
                </c:pt>
                <c:pt idx="45">
                  <c:v>844.15876820816209</c:v>
                </c:pt>
                <c:pt idx="46">
                  <c:v>843.36391038041518</c:v>
                </c:pt>
                <c:pt idx="47">
                  <c:v>842.58335999356768</c:v>
                </c:pt>
                <c:pt idx="48">
                  <c:v>841.81685951368343</c:v>
                </c:pt>
                <c:pt idx="49">
                  <c:v>841.06415604243716</c:v>
                </c:pt>
                <c:pt idx="50">
                  <c:v>840.32500123367333</c:v>
                </c:pt>
                <c:pt idx="51">
                  <c:v>839.59915121146719</c:v>
                </c:pt>
                <c:pt idx="52">
                  <c:v>838.88636648966076</c:v>
                </c:pt>
                <c:pt idx="53">
                  <c:v>838.18641189284688</c:v>
                </c:pt>
                <c:pt idx="54">
                  <c:v>837.49905647877563</c:v>
                </c:pt>
                <c:pt idx="55">
                  <c:v>836.82407346215768</c:v>
                </c:pt>
                <c:pt idx="56">
                  <c:v>836.16124013983881</c:v>
                </c:pt>
                <c:pt idx="57">
                  <c:v>835.51033781732178</c:v>
                </c:pt>
                <c:pt idx="58">
                  <c:v>834.87115173660993</c:v>
                </c:pt>
                <c:pt idx="59">
                  <c:v>834.24347100535101</c:v>
                </c:pt>
                <c:pt idx="60">
                  <c:v>833.62708852725461</c:v>
                </c:pt>
                <c:pt idx="61">
                  <c:v>833.0218009337641</c:v>
                </c:pt>
                <c:pt idx="62">
                  <c:v>832.42740851695635</c:v>
                </c:pt>
                <c:pt idx="63">
                  <c:v>831.84371516365115</c:v>
                </c:pt>
                <c:pt idx="64">
                  <c:v>831.27052829070544</c:v>
                </c:pt>
                <c:pt idx="65">
                  <c:v>830.70765878147267</c:v>
                </c:pt>
                <c:pt idx="66">
                  <c:v>830.15492092340617</c:v>
                </c:pt>
                <c:pt idx="67">
                  <c:v>829.61213234678485</c:v>
                </c:pt>
                <c:pt idx="68">
                  <c:v>829.07911396454278</c:v>
                </c:pt>
                <c:pt idx="69">
                  <c:v>828.55568991318103</c:v>
                </c:pt>
                <c:pt idx="70">
                  <c:v>828.04168749474377</c:v>
                </c:pt>
                <c:pt idx="71">
                  <c:v>827.53693711983829</c:v>
                </c:pt>
                <c:pt idx="72">
                  <c:v>827.04127225168122</c:v>
                </c:pt>
                <c:pt idx="73">
                  <c:v>826.55452935115102</c:v>
                </c:pt>
                <c:pt idx="74">
                  <c:v>826.07654782283032</c:v>
                </c:pt>
                <c:pt idx="75">
                  <c:v>825.60716996201927</c:v>
                </c:pt>
                <c:pt idx="76">
                  <c:v>825.14624090270297</c:v>
                </c:pt>
                <c:pt idx="77">
                  <c:v>824.69360856645437</c:v>
                </c:pt>
                <c:pt idx="78">
                  <c:v>824.24912361225813</c:v>
                </c:pt>
                <c:pt idx="79">
                  <c:v>823.81263938723748</c:v>
                </c:pt>
                <c:pt idx="80">
                  <c:v>823.38401187826719</c:v>
                </c:pt>
                <c:pt idx="81">
                  <c:v>822.96309966445847</c:v>
                </c:pt>
                <c:pt idx="82">
                  <c:v>822.54976387049817</c:v>
                </c:pt>
                <c:pt idx="83">
                  <c:v>822.14386812082921</c:v>
                </c:pt>
                <c:pt idx="84">
                  <c:v>821.74527849465426</c:v>
                </c:pt>
                <c:pt idx="85">
                  <c:v>821.35386348175052</c:v>
                </c:pt>
                <c:pt idx="86">
                  <c:v>820.96949393907903</c:v>
                </c:pt>
                <c:pt idx="87">
                  <c:v>820.59204304817558</c:v>
                </c:pt>
                <c:pt idx="88">
                  <c:v>820.22138627330844</c:v>
                </c:pt>
                <c:pt idx="89">
                  <c:v>819.85740132038882</c:v>
                </c:pt>
                <c:pt idx="90">
                  <c:v>819.49996809662184</c:v>
                </c:pt>
                <c:pt idx="91">
                  <c:v>819.14896867088271</c:v>
                </c:pt>
                <c:pt idx="92">
                  <c:v>818.80428723480679</c:v>
                </c:pt>
                <c:pt idx="93">
                  <c:v>818.4658100645803</c:v>
                </c:pt>
                <c:pt idx="94">
                  <c:v>818.1334254834178</c:v>
                </c:pt>
                <c:pt idx="95">
                  <c:v>817.80702382471634</c:v>
                </c:pt>
                <c:pt idx="96">
                  <c:v>817.48649739587142</c:v>
                </c:pt>
                <c:pt idx="97">
                  <c:v>817.17174044274566</c:v>
                </c:pt>
                <c:pt idx="98">
                  <c:v>816.86264911477633</c:v>
                </c:pt>
                <c:pt idx="99">
                  <c:v>816.55912143071032</c:v>
                </c:pt>
                <c:pt idx="100">
                  <c:v>816.26105724495756</c:v>
                </c:pt>
                <c:pt idx="101">
                  <c:v>815.96835821454829</c:v>
                </c:pt>
                <c:pt idx="102">
                  <c:v>815.68092776668641</c:v>
                </c:pt>
                <c:pt idx="103">
                  <c:v>815.3986710668861</c:v>
                </c:pt>
                <c:pt idx="104">
                  <c:v>815.12149498768213</c:v>
                </c:pt>
                <c:pt idx="105">
                  <c:v>814.84930807790386</c:v>
                </c:pt>
                <c:pt idx="106">
                  <c:v>814.58202053250159</c:v>
                </c:pt>
                <c:pt idx="107">
                  <c:v>814.3195441629166</c:v>
                </c:pt>
                <c:pt idx="108">
                  <c:v>814.06179236798403</c:v>
                </c:pt>
                <c:pt idx="109">
                  <c:v>813.80868010536028</c:v>
                </c:pt>
                <c:pt idx="110">
                  <c:v>813.5601238634639</c:v>
                </c:pt>
                <c:pt idx="111">
                  <c:v>813.31604163392149</c:v>
                </c:pt>
                <c:pt idx="112">
                  <c:v>813.07635288451092</c:v>
                </c:pt>
                <c:pt idx="113">
                  <c:v>812.8409785325897</c:v>
                </c:pt>
                <c:pt idx="114">
                  <c:v>812.60984091900309</c:v>
                </c:pt>
                <c:pt idx="115">
                  <c:v>812.38286378246107</c:v>
                </c:pt>
                <c:pt idx="116">
                  <c:v>812.15997223437671</c:v>
                </c:pt>
                <c:pt idx="117">
                  <c:v>811.94109273415802</c:v>
                </c:pt>
                <c:pt idx="118">
                  <c:v>811.72615306494311</c:v>
                </c:pt>
                <c:pt idx="119">
                  <c:v>811.51508230977413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BB-4B5F-8D71-F406C4B9163F}"/>
            </c:ext>
          </c:extLst>
        </c:ser>
        <c:ser>
          <c:idx val="1"/>
          <c:order val="1"/>
          <c:tx>
            <c:strRef>
              <c:f>'HVE 1% simulation'!$E$1</c:f>
              <c:strCache>
                <c:ptCount val="1"/>
                <c:pt idx="0">
                  <c:v>3v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'HVE 1% simulation'!$E$2:$E$121</c:f>
              <c:numCache>
                <c:formatCode>General</c:formatCode>
                <c:ptCount val="120"/>
                <c:pt idx="0">
                  <c:v>900</c:v>
                </c:pt>
                <c:pt idx="1">
                  <c:v>905.40000000000009</c:v>
                </c:pt>
                <c:pt idx="2">
                  <c:v>910.70279999999991</c:v>
                </c:pt>
                <c:pt idx="3">
                  <c:v>915.91014959999995</c:v>
                </c:pt>
                <c:pt idx="4">
                  <c:v>921.02376690720007</c:v>
                </c:pt>
                <c:pt idx="5">
                  <c:v>926.04533910287034</c:v>
                </c:pt>
                <c:pt idx="6">
                  <c:v>930.9765229990187</c:v>
                </c:pt>
                <c:pt idx="7">
                  <c:v>935.81894558503632</c:v>
                </c:pt>
                <c:pt idx="8">
                  <c:v>940.57420456450564</c:v>
                </c:pt>
                <c:pt idx="9">
                  <c:v>945.2438688823446</c:v>
                </c:pt>
                <c:pt idx="10">
                  <c:v>949.8294792424623</c:v>
                </c:pt>
                <c:pt idx="11">
                  <c:v>954.33254861609817</c:v>
                </c:pt>
                <c:pt idx="12">
                  <c:v>958.75456274100839</c:v>
                </c:pt>
                <c:pt idx="13">
                  <c:v>963.09698061167023</c:v>
                </c:pt>
                <c:pt idx="14">
                  <c:v>967.36123496066011</c:v>
                </c:pt>
                <c:pt idx="15">
                  <c:v>971.54873273136809</c:v>
                </c:pt>
                <c:pt idx="16">
                  <c:v>975.66085554220365</c:v>
                </c:pt>
                <c:pt idx="17">
                  <c:v>979.69896014244398</c:v>
                </c:pt>
                <c:pt idx="18">
                  <c:v>983.66437885987989</c:v>
                </c:pt>
                <c:pt idx="19">
                  <c:v>987.5584200404021</c:v>
                </c:pt>
                <c:pt idx="20">
                  <c:v>991.38236847967482</c:v>
                </c:pt>
                <c:pt idx="21">
                  <c:v>995.13748584704058</c:v>
                </c:pt>
                <c:pt idx="22">
                  <c:v>998.82501110179396</c:v>
                </c:pt>
                <c:pt idx="23">
                  <c:v>1002.4461609019618</c:v>
                </c:pt>
                <c:pt idx="24">
                  <c:v>1006.0021300057265</c:v>
                </c:pt>
                <c:pt idx="25">
                  <c:v>1009.4940916656233</c:v>
                </c:pt>
                <c:pt idx="26">
                  <c:v>1012.9231980156421</c:v>
                </c:pt>
                <c:pt idx="27">
                  <c:v>1016.2905804513605</c:v>
                </c:pt>
                <c:pt idx="28">
                  <c:v>1019.597350003236</c:v>
                </c:pt>
                <c:pt idx="29">
                  <c:v>1022.8445977031777</c:v>
                </c:pt>
                <c:pt idx="30">
                  <c:v>1026.0333949445208</c:v>
                </c:pt>
                <c:pt idx="31">
                  <c:v>1029.164793835519</c:v>
                </c:pt>
                <c:pt idx="32">
                  <c:v>1032.2398275464798</c:v>
                </c:pt>
                <c:pt idx="33">
                  <c:v>1035.2595106506433</c:v>
                </c:pt>
                <c:pt idx="34">
                  <c:v>1038.2248394589315</c:v>
                </c:pt>
                <c:pt idx="35">
                  <c:v>1041.136792348671</c:v>
                </c:pt>
                <c:pt idx="36">
                  <c:v>1043.9963300863947</c:v>
                </c:pt>
                <c:pt idx="37">
                  <c:v>1046.8043961448398</c:v>
                </c:pt>
                <c:pt idx="38">
                  <c:v>1049.5619170142324</c:v>
                </c:pt>
                <c:pt idx="39">
                  <c:v>1052.2698025079762</c:v>
                </c:pt>
                <c:pt idx="40">
                  <c:v>1054.9289460628329</c:v>
                </c:pt>
                <c:pt idx="41">
                  <c:v>1057.5402250337017</c:v>
                </c:pt>
                <c:pt idx="42">
                  <c:v>1060.104500983095</c:v>
                </c:pt>
                <c:pt idx="43">
                  <c:v>1062.6226199653993</c:v>
                </c:pt>
                <c:pt idx="44">
                  <c:v>1065.0954128060223</c:v>
                </c:pt>
                <c:pt idx="45">
                  <c:v>1067.5236953755139</c:v>
                </c:pt>
                <c:pt idx="46">
                  <c:v>1069.9082688587546</c:v>
                </c:pt>
                <c:pt idx="47">
                  <c:v>1072.249920019297</c:v>
                </c:pt>
                <c:pt idx="48">
                  <c:v>1074.5494214589498</c:v>
                </c:pt>
                <c:pt idx="49">
                  <c:v>1076.8075318726885</c:v>
                </c:pt>
                <c:pt idx="50">
                  <c:v>1079.0249962989801</c:v>
                </c:pt>
                <c:pt idx="51">
                  <c:v>1081.2025463655984</c:v>
                </c:pt>
                <c:pt idx="52">
                  <c:v>1083.3409005310177</c:v>
                </c:pt>
                <c:pt idx="53">
                  <c:v>1085.4407643214595</c:v>
                </c:pt>
                <c:pt idx="54">
                  <c:v>1087.5028305636731</c:v>
                </c:pt>
                <c:pt idx="55">
                  <c:v>1089.5277796135269</c:v>
                </c:pt>
                <c:pt idx="56">
                  <c:v>1091.5162795804836</c:v>
                </c:pt>
                <c:pt idx="57">
                  <c:v>1093.4689865480348</c:v>
                </c:pt>
                <c:pt idx="58">
                  <c:v>1095.3865447901703</c:v>
                </c:pt>
                <c:pt idx="59">
                  <c:v>1097.2695869839472</c:v>
                </c:pt>
                <c:pt idx="60">
                  <c:v>1099.118734418236</c:v>
                </c:pt>
                <c:pt idx="61">
                  <c:v>1100.9345971987077</c:v>
                </c:pt>
                <c:pt idx="62">
                  <c:v>1102.717774449131</c:v>
                </c:pt>
                <c:pt idx="63">
                  <c:v>1104.4688545090467</c:v>
                </c:pt>
                <c:pt idx="64">
                  <c:v>1106.1884151278839</c:v>
                </c:pt>
                <c:pt idx="65">
                  <c:v>1107.877023655582</c:v>
                </c:pt>
                <c:pt idx="66">
                  <c:v>1109.5352372297816</c:v>
                </c:pt>
                <c:pt idx="67">
                  <c:v>1111.1636029596452</c:v>
                </c:pt>
                <c:pt idx="68">
                  <c:v>1112.7626581063719</c:v>
                </c:pt>
                <c:pt idx="69">
                  <c:v>1114.332930260457</c:v>
                </c:pt>
                <c:pt idx="70">
                  <c:v>1115.8749375157688</c:v>
                </c:pt>
                <c:pt idx="71">
                  <c:v>1117.3891886404849</c:v>
                </c:pt>
                <c:pt idx="72">
                  <c:v>1118.8761832449563</c:v>
                </c:pt>
                <c:pt idx="73">
                  <c:v>1120.3364119465471</c:v>
                </c:pt>
                <c:pt idx="74">
                  <c:v>1121.7703565315092</c:v>
                </c:pt>
                <c:pt idx="75">
                  <c:v>1123.178490113942</c:v>
                </c:pt>
                <c:pt idx="76">
                  <c:v>1124.5612772918912</c:v>
                </c:pt>
                <c:pt idx="77">
                  <c:v>1125.919174300637</c:v>
                </c:pt>
                <c:pt idx="78">
                  <c:v>1127.2526291632257</c:v>
                </c:pt>
                <c:pt idx="79">
                  <c:v>1128.5620818382877</c:v>
                </c:pt>
                <c:pt idx="80">
                  <c:v>1129.8479643651983</c:v>
                </c:pt>
                <c:pt idx="81">
                  <c:v>1131.1107010066248</c:v>
                </c:pt>
                <c:pt idx="82">
                  <c:v>1132.3507083885056</c:v>
                </c:pt>
                <c:pt idx="83">
                  <c:v>1133.5683956375124</c:v>
                </c:pt>
                <c:pt idx="84">
                  <c:v>1134.7641645160372</c:v>
                </c:pt>
                <c:pt idx="85">
                  <c:v>1135.9384095547484</c:v>
                </c:pt>
                <c:pt idx="86">
                  <c:v>1137.0915181827631</c:v>
                </c:pt>
                <c:pt idx="87">
                  <c:v>1138.2238708554733</c:v>
                </c:pt>
                <c:pt idx="88">
                  <c:v>1139.3358411800748</c:v>
                </c:pt>
                <c:pt idx="89">
                  <c:v>1140.4277960388333</c:v>
                </c:pt>
                <c:pt idx="90">
                  <c:v>1141.5000957101345</c:v>
                </c:pt>
                <c:pt idx="91">
                  <c:v>1142.553093987352</c:v>
                </c:pt>
                <c:pt idx="92">
                  <c:v>1143.5871382955797</c:v>
                </c:pt>
                <c:pt idx="93">
                  <c:v>1144.6025698062592</c:v>
                </c:pt>
                <c:pt idx="94">
                  <c:v>1145.5997235497466</c:v>
                </c:pt>
                <c:pt idx="95">
                  <c:v>1146.5789285258511</c:v>
                </c:pt>
                <c:pt idx="96">
                  <c:v>1147.5405078123858</c:v>
                </c:pt>
                <c:pt idx="97">
                  <c:v>1148.4847786717628</c:v>
                </c:pt>
                <c:pt idx="98">
                  <c:v>1149.4120526556712</c:v>
                </c:pt>
                <c:pt idx="99">
                  <c:v>1150.322635707869</c:v>
                </c:pt>
                <c:pt idx="100">
                  <c:v>1151.2168282651273</c:v>
                </c:pt>
                <c:pt idx="101">
                  <c:v>1152.0949253563551</c:v>
                </c:pt>
                <c:pt idx="102">
                  <c:v>1152.9572166999408</c:v>
                </c:pt>
                <c:pt idx="103">
                  <c:v>1153.8039867993416</c:v>
                </c:pt>
                <c:pt idx="104">
                  <c:v>1154.6355150369536</c:v>
                </c:pt>
                <c:pt idx="105">
                  <c:v>1155.4520757662885</c:v>
                </c:pt>
                <c:pt idx="106">
                  <c:v>1156.2539384024954</c:v>
                </c:pt>
                <c:pt idx="107">
                  <c:v>1157.0413675112504</c:v>
                </c:pt>
                <c:pt idx="108">
                  <c:v>1157.8146228960479</c:v>
                </c:pt>
                <c:pt idx="109">
                  <c:v>1158.5739596839189</c:v>
                </c:pt>
                <c:pt idx="110">
                  <c:v>1159.3196284096084</c:v>
                </c:pt>
                <c:pt idx="111">
                  <c:v>1160.0518750982355</c:v>
                </c:pt>
                <c:pt idx="112">
                  <c:v>1160.7709413464672</c:v>
                </c:pt>
                <c:pt idx="113">
                  <c:v>1161.477064402231</c:v>
                </c:pt>
                <c:pt idx="114">
                  <c:v>1162.1704772429907</c:v>
                </c:pt>
                <c:pt idx="115">
                  <c:v>1162.8514086526168</c:v>
                </c:pt>
                <c:pt idx="116">
                  <c:v>1163.5200832968696</c:v>
                </c:pt>
                <c:pt idx="117">
                  <c:v>1164.1767217975262</c:v>
                </c:pt>
                <c:pt idx="118">
                  <c:v>1164.8215408051706</c:v>
                </c:pt>
                <c:pt idx="119">
                  <c:v>1165.4547530706777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BB-4B5F-8D71-F406C4B916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0506575"/>
        <c:axId val="2020504175"/>
      </c:lineChart>
      <c:catAx>
        <c:axId val="20205065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0504175"/>
        <c:crosses val="autoZero"/>
        <c:auto val="1"/>
        <c:lblAlgn val="ctr"/>
        <c:lblOffset val="100"/>
        <c:noMultiLvlLbl val="0"/>
      </c:catAx>
      <c:valAx>
        <c:axId val="2020504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0506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If there was significant dynamic HVE to make a difference,</a:t>
            </a:r>
            <a:r>
              <a:rPr lang="en-US" baseline="0"/>
              <a:t> </a:t>
            </a:r>
            <a:r>
              <a:rPr lang="en-US"/>
              <a:t>the cum lines would </a:t>
            </a:r>
            <a:r>
              <a:rPr lang="en-US" baseline="0"/>
              <a:t>symmetrically diverge from the red tangent line to the slope at t=0 as in this SIMULATION (from KCORv2.xlsx)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'HVE 1% simulation'!$J$1</c:f>
              <c:strCache>
                <c:ptCount val="1"/>
                <c:pt idx="0">
                  <c:v>cum 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'HVE 1% simulation'!$J$2:$J$61</c:f>
              <c:numCache>
                <c:formatCode>General</c:formatCode>
                <c:ptCount val="60"/>
                <c:pt idx="0">
                  <c:v>900</c:v>
                </c:pt>
                <c:pt idx="1">
                  <c:v>1798.2</c:v>
                </c:pt>
                <c:pt idx="2">
                  <c:v>2694.6324</c:v>
                </c:pt>
                <c:pt idx="3">
                  <c:v>3589.3290167999999</c:v>
                </c:pt>
                <c:pt idx="4">
                  <c:v>4482.3210944975999</c:v>
                </c:pt>
                <c:pt idx="5">
                  <c:v>5373.6393147966428</c:v>
                </c:pt>
                <c:pt idx="6">
                  <c:v>6263.3138071303028</c:v>
                </c:pt>
                <c:pt idx="7">
                  <c:v>7151.3741586019578</c:v>
                </c:pt>
                <c:pt idx="8">
                  <c:v>8037.8494237471223</c:v>
                </c:pt>
                <c:pt idx="9">
                  <c:v>8922.7681341196749</c:v>
                </c:pt>
                <c:pt idx="10">
                  <c:v>9806.1583077055202</c:v>
                </c:pt>
                <c:pt idx="11">
                  <c:v>10688.04745816682</c:v>
                </c:pt>
                <c:pt idx="12">
                  <c:v>11568.462603919817</c:v>
                </c:pt>
                <c:pt idx="13">
                  <c:v>12447.430277049261</c:v>
                </c:pt>
                <c:pt idx="14">
                  <c:v>13324.976532062374</c:v>
                </c:pt>
                <c:pt idx="15">
                  <c:v>14201.126954485251</c:v>
                </c:pt>
                <c:pt idx="16">
                  <c:v>15075.906669304517</c:v>
                </c:pt>
                <c:pt idx="17">
                  <c:v>15949.340349257036</c:v>
                </c:pt>
                <c:pt idx="18">
                  <c:v>16821.452222970409</c:v>
                </c:pt>
                <c:pt idx="19">
                  <c:v>17692.266082956943</c:v>
                </c:pt>
                <c:pt idx="20">
                  <c:v>18561.80529346372</c:v>
                </c:pt>
                <c:pt idx="21">
                  <c:v>19430.092798181373</c:v>
                </c:pt>
                <c:pt idx="22">
                  <c:v>20297.151127814108</c:v>
                </c:pt>
                <c:pt idx="23">
                  <c:v>21163.002407513453</c:v>
                </c:pt>
                <c:pt idx="24">
                  <c:v>22027.668364178211</c:v>
                </c:pt>
                <c:pt idx="25">
                  <c:v>22891.170333623002</c:v>
                </c:pt>
                <c:pt idx="26">
                  <c:v>23753.529267617789</c:v>
                </c:pt>
                <c:pt idx="27">
                  <c:v>24614.765740800667</c:v>
                </c:pt>
                <c:pt idx="28">
                  <c:v>25474.899957466256</c:v>
                </c:pt>
                <c:pt idx="29">
                  <c:v>26333.951758231862</c:v>
                </c:pt>
                <c:pt idx="30">
                  <c:v>27191.940626583688</c:v>
                </c:pt>
                <c:pt idx="31">
                  <c:v>28048.88569530518</c:v>
                </c:pt>
                <c:pt idx="32">
                  <c:v>28904.805752789685</c:v>
                </c:pt>
                <c:pt idx="33">
                  <c:v>29759.719249239472</c:v>
                </c:pt>
                <c:pt idx="34">
                  <c:v>30613.64430275316</c:v>
                </c:pt>
                <c:pt idx="35">
                  <c:v>31466.598705303604</c:v>
                </c:pt>
                <c:pt idx="36">
                  <c:v>32318.599928608139</c:v>
                </c:pt>
                <c:pt idx="37">
                  <c:v>33169.66512989319</c:v>
                </c:pt>
                <c:pt idx="38">
                  <c:v>34019.811157555116</c:v>
                </c:pt>
                <c:pt idx="39">
                  <c:v>34869.054556719122</c:v>
                </c:pt>
                <c:pt idx="40">
                  <c:v>35717.411574698177</c:v>
                </c:pt>
                <c:pt idx="41">
                  <c:v>36564.898166353611</c:v>
                </c:pt>
                <c:pt idx="42">
                  <c:v>37411.529999359249</c:v>
                </c:pt>
                <c:pt idx="43">
                  <c:v>38257.322459370786</c:v>
                </c:pt>
                <c:pt idx="44">
                  <c:v>39102.290655102115</c:v>
                </c:pt>
                <c:pt idx="45">
                  <c:v>39946.449423310274</c:v>
                </c:pt>
                <c:pt idx="46">
                  <c:v>40789.81333369069</c:v>
                </c:pt>
                <c:pt idx="47">
                  <c:v>41632.396693684255</c:v>
                </c:pt>
                <c:pt idx="48">
                  <c:v>42474.213553197937</c:v>
                </c:pt>
                <c:pt idx="49">
                  <c:v>43315.27770924037</c:v>
                </c:pt>
                <c:pt idx="50">
                  <c:v>44155.602710474042</c:v>
                </c:pt>
                <c:pt idx="51">
                  <c:v>44995.201861685513</c:v>
                </c:pt>
                <c:pt idx="52">
                  <c:v>45834.088228175176</c:v>
                </c:pt>
                <c:pt idx="53">
                  <c:v>46672.274640068026</c:v>
                </c:pt>
                <c:pt idx="54">
                  <c:v>47509.773696546799</c:v>
                </c:pt>
                <c:pt idx="55">
                  <c:v>48346.597770008957</c:v>
                </c:pt>
                <c:pt idx="56">
                  <c:v>49182.759010148795</c:v>
                </c:pt>
                <c:pt idx="57">
                  <c:v>50018.269347966117</c:v>
                </c:pt>
                <c:pt idx="58">
                  <c:v>50853.140499702728</c:v>
                </c:pt>
                <c:pt idx="59">
                  <c:v>51687.383970708077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B0-4C1E-892C-E66C265A94E6}"/>
            </c:ext>
          </c:extLst>
        </c:ser>
        <c:ser>
          <c:idx val="1"/>
          <c:order val="1"/>
          <c:tx>
            <c:strRef>
              <c:f>'HVE 1% simulation'!$K$1</c:f>
              <c:strCache>
                <c:ptCount val="1"/>
                <c:pt idx="0">
                  <c:v>cum 3v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'HVE 1% simulation'!$K$2:$K$61</c:f>
              <c:numCache>
                <c:formatCode>General</c:formatCode>
                <c:ptCount val="60"/>
                <c:pt idx="0">
                  <c:v>900</c:v>
                </c:pt>
                <c:pt idx="1">
                  <c:v>1805.4</c:v>
                </c:pt>
                <c:pt idx="2">
                  <c:v>2716.1028000000001</c:v>
                </c:pt>
                <c:pt idx="3">
                  <c:v>3632.0129496</c:v>
                </c:pt>
                <c:pt idx="4">
                  <c:v>4553.0367165072003</c:v>
                </c:pt>
                <c:pt idx="5">
                  <c:v>5479.0820556100707</c:v>
                </c:pt>
                <c:pt idx="6">
                  <c:v>6410.0585786090896</c:v>
                </c:pt>
                <c:pt idx="7">
                  <c:v>7345.8775241941257</c:v>
                </c:pt>
                <c:pt idx="8">
                  <c:v>8286.4517287586314</c:v>
                </c:pt>
                <c:pt idx="9">
                  <c:v>9231.6955976409754</c:v>
                </c:pt>
                <c:pt idx="10">
                  <c:v>10181.525076883438</c:v>
                </c:pt>
                <c:pt idx="11">
                  <c:v>11135.857625499535</c:v>
                </c:pt>
                <c:pt idx="12">
                  <c:v>12094.612188240544</c:v>
                </c:pt>
                <c:pt idx="13">
                  <c:v>13057.709168852214</c:v>
                </c:pt>
                <c:pt idx="14">
                  <c:v>14025.070403812875</c:v>
                </c:pt>
                <c:pt idx="15">
                  <c:v>14996.619136544243</c:v>
                </c:pt>
                <c:pt idx="16">
                  <c:v>15972.279992086447</c:v>
                </c:pt>
                <c:pt idx="17">
                  <c:v>16951.978952228892</c:v>
                </c:pt>
                <c:pt idx="18">
                  <c:v>17935.643331088773</c:v>
                </c:pt>
                <c:pt idx="19">
                  <c:v>18923.201751129174</c:v>
                </c:pt>
                <c:pt idx="20">
                  <c:v>19914.584119608848</c:v>
                </c:pt>
                <c:pt idx="21">
                  <c:v>20909.721605455888</c:v>
                </c:pt>
                <c:pt idx="22">
                  <c:v>21908.546616557684</c:v>
                </c:pt>
                <c:pt idx="23">
                  <c:v>22910.992777459644</c:v>
                </c:pt>
                <c:pt idx="24">
                  <c:v>23916.99490746537</c:v>
                </c:pt>
                <c:pt idx="25">
                  <c:v>24926.488999130994</c:v>
                </c:pt>
                <c:pt idx="26">
                  <c:v>25939.412197146637</c:v>
                </c:pt>
                <c:pt idx="27">
                  <c:v>26955.702777597999</c:v>
                </c:pt>
                <c:pt idx="28">
                  <c:v>27975.300127601236</c:v>
                </c:pt>
                <c:pt idx="29">
                  <c:v>28998.144725304413</c:v>
                </c:pt>
                <c:pt idx="30">
                  <c:v>30024.178120248933</c:v>
                </c:pt>
                <c:pt idx="31">
                  <c:v>31053.342914084453</c:v>
                </c:pt>
                <c:pt idx="32">
                  <c:v>32085.582741630933</c:v>
                </c:pt>
                <c:pt idx="33">
                  <c:v>33120.842252281574</c:v>
                </c:pt>
                <c:pt idx="34">
                  <c:v>34159.067091740508</c:v>
                </c:pt>
                <c:pt idx="35">
                  <c:v>35200.203884089176</c:v>
                </c:pt>
                <c:pt idx="36">
                  <c:v>36244.200214175573</c:v>
                </c:pt>
                <c:pt idx="37">
                  <c:v>37291.004610320415</c:v>
                </c:pt>
                <c:pt idx="38">
                  <c:v>38340.566527334646</c:v>
                </c:pt>
                <c:pt idx="39">
                  <c:v>39392.836329842619</c:v>
                </c:pt>
                <c:pt idx="40">
                  <c:v>40447.765275905454</c:v>
                </c:pt>
                <c:pt idx="41">
                  <c:v>41505.305500939154</c:v>
                </c:pt>
                <c:pt idx="42">
                  <c:v>42565.410001922246</c:v>
                </c:pt>
                <c:pt idx="43">
                  <c:v>43628.032621887643</c:v>
                </c:pt>
                <c:pt idx="44">
                  <c:v>44693.128034693669</c:v>
                </c:pt>
                <c:pt idx="45">
                  <c:v>45760.651730069185</c:v>
                </c:pt>
                <c:pt idx="46">
                  <c:v>46830.559998927936</c:v>
                </c:pt>
                <c:pt idx="47">
                  <c:v>47902.809918947234</c:v>
                </c:pt>
                <c:pt idx="48">
                  <c:v>48977.359340406183</c:v>
                </c:pt>
                <c:pt idx="49">
                  <c:v>50054.166872278875</c:v>
                </c:pt>
                <c:pt idx="50">
                  <c:v>51133.191868577851</c:v>
                </c:pt>
                <c:pt idx="51">
                  <c:v>52214.394414943446</c:v>
                </c:pt>
                <c:pt idx="52">
                  <c:v>53297.735315474463</c:v>
                </c:pt>
                <c:pt idx="53">
                  <c:v>54383.176079795921</c:v>
                </c:pt>
                <c:pt idx="54">
                  <c:v>55470.678910359595</c:v>
                </c:pt>
                <c:pt idx="55">
                  <c:v>56560.206689973122</c:v>
                </c:pt>
                <c:pt idx="56">
                  <c:v>57651.722969553608</c:v>
                </c:pt>
                <c:pt idx="57">
                  <c:v>58745.19195610164</c:v>
                </c:pt>
                <c:pt idx="58">
                  <c:v>59840.57850089181</c:v>
                </c:pt>
                <c:pt idx="59">
                  <c:v>60937.848087875755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B0-4C1E-892C-E66C265A94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0508975"/>
        <c:axId val="2020514735"/>
      </c:lineChart>
      <c:catAx>
        <c:axId val="20205089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0514735"/>
        <c:crosses val="autoZero"/>
        <c:auto val="1"/>
        <c:lblAlgn val="ctr"/>
        <c:lblOffset val="100"/>
        <c:noMultiLvlLbl val="0"/>
      </c:catAx>
      <c:valAx>
        <c:axId val="2020514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0508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[KCORv2.xlsx]1940 COVID impact calc!PivotTable4</c:name>
    <c:fmtId val="25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'1940 COVID impact calc'!$B$5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'1940 COVID impact calc'!$A$6:$A$246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'1940 COVID impact calc'!$B$6:$B$246</c:f>
              <c:numCache>
                <c:formatCode>General</c:formatCode>
                <c:ptCount val="241"/>
                <c:pt idx="0">
                  <c:v>123</c:v>
                </c:pt>
                <c:pt idx="1">
                  <c:v>129</c:v>
                </c:pt>
                <c:pt idx="2">
                  <c:v>99</c:v>
                </c:pt>
                <c:pt idx="3">
                  <c:v>130</c:v>
                </c:pt>
                <c:pt idx="4">
                  <c:v>171</c:v>
                </c:pt>
                <c:pt idx="5">
                  <c:v>183</c:v>
                </c:pt>
                <c:pt idx="6">
                  <c:v>190</c:v>
                </c:pt>
                <c:pt idx="7">
                  <c:v>172</c:v>
                </c:pt>
                <c:pt idx="8">
                  <c:v>186</c:v>
                </c:pt>
                <c:pt idx="9">
                  <c:v>191</c:v>
                </c:pt>
                <c:pt idx="10">
                  <c:v>167</c:v>
                </c:pt>
                <c:pt idx="11">
                  <c:v>193</c:v>
                </c:pt>
                <c:pt idx="12">
                  <c:v>171</c:v>
                </c:pt>
                <c:pt idx="13">
                  <c:v>193</c:v>
                </c:pt>
                <c:pt idx="14">
                  <c:v>167</c:v>
                </c:pt>
                <c:pt idx="15">
                  <c:v>171</c:v>
                </c:pt>
                <c:pt idx="16">
                  <c:v>188</c:v>
                </c:pt>
                <c:pt idx="17">
                  <c:v>184</c:v>
                </c:pt>
                <c:pt idx="18">
                  <c:v>172</c:v>
                </c:pt>
                <c:pt idx="19">
                  <c:v>182</c:v>
                </c:pt>
                <c:pt idx="20">
                  <c:v>174</c:v>
                </c:pt>
                <c:pt idx="21">
                  <c:v>231</c:v>
                </c:pt>
                <c:pt idx="22">
                  <c:v>210</c:v>
                </c:pt>
                <c:pt idx="23">
                  <c:v>202</c:v>
                </c:pt>
                <c:pt idx="24">
                  <c:v>191</c:v>
                </c:pt>
                <c:pt idx="25">
                  <c:v>186</c:v>
                </c:pt>
                <c:pt idx="26">
                  <c:v>183</c:v>
                </c:pt>
                <c:pt idx="27">
                  <c:v>213</c:v>
                </c:pt>
                <c:pt idx="28">
                  <c:v>219</c:v>
                </c:pt>
                <c:pt idx="29">
                  <c:v>236</c:v>
                </c:pt>
                <c:pt idx="30">
                  <c:v>271</c:v>
                </c:pt>
                <c:pt idx="31">
                  <c:v>301</c:v>
                </c:pt>
                <c:pt idx="32">
                  <c:v>342</c:v>
                </c:pt>
                <c:pt idx="33">
                  <c:v>459</c:v>
                </c:pt>
                <c:pt idx="34">
                  <c:v>653</c:v>
                </c:pt>
                <c:pt idx="35">
                  <c:v>622</c:v>
                </c:pt>
                <c:pt idx="36">
                  <c:v>572</c:v>
                </c:pt>
                <c:pt idx="37">
                  <c:v>479</c:v>
                </c:pt>
                <c:pt idx="38">
                  <c:v>411</c:v>
                </c:pt>
                <c:pt idx="39">
                  <c:v>423</c:v>
                </c:pt>
                <c:pt idx="40">
                  <c:v>466</c:v>
                </c:pt>
                <c:pt idx="41">
                  <c:v>493</c:v>
                </c:pt>
                <c:pt idx="42">
                  <c:v>460</c:v>
                </c:pt>
                <c:pt idx="43">
                  <c:v>534</c:v>
                </c:pt>
                <c:pt idx="44">
                  <c:v>604</c:v>
                </c:pt>
                <c:pt idx="45">
                  <c:v>591</c:v>
                </c:pt>
                <c:pt idx="46">
                  <c:v>524</c:v>
                </c:pt>
                <c:pt idx="47">
                  <c:v>463</c:v>
                </c:pt>
                <c:pt idx="48">
                  <c:v>457</c:v>
                </c:pt>
                <c:pt idx="49">
                  <c:v>469</c:v>
                </c:pt>
                <c:pt idx="50">
                  <c:v>487</c:v>
                </c:pt>
                <c:pt idx="51">
                  <c:v>552</c:v>
                </c:pt>
                <c:pt idx="52">
                  <c:v>620</c:v>
                </c:pt>
                <c:pt idx="53">
                  <c:v>604</c:v>
                </c:pt>
                <c:pt idx="54">
                  <c:v>530</c:v>
                </c:pt>
                <c:pt idx="55">
                  <c:v>462</c:v>
                </c:pt>
                <c:pt idx="56">
                  <c:v>391</c:v>
                </c:pt>
                <c:pt idx="57">
                  <c:v>343</c:v>
                </c:pt>
                <c:pt idx="58">
                  <c:v>274</c:v>
                </c:pt>
                <c:pt idx="59">
                  <c:v>249</c:v>
                </c:pt>
                <c:pt idx="60">
                  <c:v>236</c:v>
                </c:pt>
                <c:pt idx="61">
                  <c:v>178</c:v>
                </c:pt>
                <c:pt idx="62">
                  <c:v>173</c:v>
                </c:pt>
                <c:pt idx="63">
                  <c:v>159</c:v>
                </c:pt>
                <c:pt idx="64">
                  <c:v>148</c:v>
                </c:pt>
                <c:pt idx="65">
                  <c:v>124</c:v>
                </c:pt>
                <c:pt idx="66">
                  <c:v>119</c:v>
                </c:pt>
                <c:pt idx="67">
                  <c:v>137</c:v>
                </c:pt>
                <c:pt idx="68">
                  <c:v>113</c:v>
                </c:pt>
                <c:pt idx="69">
                  <c:v>95</c:v>
                </c:pt>
                <c:pt idx="70">
                  <c:v>121</c:v>
                </c:pt>
                <c:pt idx="71">
                  <c:v>106</c:v>
                </c:pt>
                <c:pt idx="72">
                  <c:v>106</c:v>
                </c:pt>
                <c:pt idx="73">
                  <c:v>103</c:v>
                </c:pt>
                <c:pt idx="74">
                  <c:v>99</c:v>
                </c:pt>
                <c:pt idx="75">
                  <c:v>97</c:v>
                </c:pt>
                <c:pt idx="76">
                  <c:v>74</c:v>
                </c:pt>
                <c:pt idx="77">
                  <c:v>91</c:v>
                </c:pt>
                <c:pt idx="78">
                  <c:v>89</c:v>
                </c:pt>
                <c:pt idx="79">
                  <c:v>110</c:v>
                </c:pt>
                <c:pt idx="80">
                  <c:v>101</c:v>
                </c:pt>
                <c:pt idx="81">
                  <c:v>97</c:v>
                </c:pt>
                <c:pt idx="82">
                  <c:v>95</c:v>
                </c:pt>
                <c:pt idx="83">
                  <c:v>94</c:v>
                </c:pt>
                <c:pt idx="84">
                  <c:v>112</c:v>
                </c:pt>
                <c:pt idx="85">
                  <c:v>109</c:v>
                </c:pt>
                <c:pt idx="86">
                  <c:v>156</c:v>
                </c:pt>
                <c:pt idx="87">
                  <c:v>149</c:v>
                </c:pt>
                <c:pt idx="88">
                  <c:v>125</c:v>
                </c:pt>
                <c:pt idx="89">
                  <c:v>221</c:v>
                </c:pt>
                <c:pt idx="90">
                  <c:v>195</c:v>
                </c:pt>
                <c:pt idx="91">
                  <c:v>194</c:v>
                </c:pt>
                <c:pt idx="92">
                  <c:v>200</c:v>
                </c:pt>
                <c:pt idx="93">
                  <c:v>193</c:v>
                </c:pt>
                <c:pt idx="94">
                  <c:v>189</c:v>
                </c:pt>
                <c:pt idx="95">
                  <c:v>150</c:v>
                </c:pt>
                <c:pt idx="96">
                  <c:v>143</c:v>
                </c:pt>
                <c:pt idx="97">
                  <c:v>126</c:v>
                </c:pt>
                <c:pt idx="98">
                  <c:v>105</c:v>
                </c:pt>
                <c:pt idx="99">
                  <c:v>112</c:v>
                </c:pt>
                <c:pt idx="100">
                  <c:v>147</c:v>
                </c:pt>
                <c:pt idx="101">
                  <c:v>158</c:v>
                </c:pt>
                <c:pt idx="102">
                  <c:v>155</c:v>
                </c:pt>
                <c:pt idx="103">
                  <c:v>136</c:v>
                </c:pt>
                <c:pt idx="104">
                  <c:v>124</c:v>
                </c:pt>
                <c:pt idx="105">
                  <c:v>122</c:v>
                </c:pt>
                <c:pt idx="106">
                  <c:v>112</c:v>
                </c:pt>
                <c:pt idx="107">
                  <c:v>140</c:v>
                </c:pt>
                <c:pt idx="108">
                  <c:v>116</c:v>
                </c:pt>
                <c:pt idx="109">
                  <c:v>107</c:v>
                </c:pt>
                <c:pt idx="110">
                  <c:v>83</c:v>
                </c:pt>
                <c:pt idx="111">
                  <c:v>91</c:v>
                </c:pt>
                <c:pt idx="112">
                  <c:v>95</c:v>
                </c:pt>
                <c:pt idx="113">
                  <c:v>87</c:v>
                </c:pt>
                <c:pt idx="114">
                  <c:v>101</c:v>
                </c:pt>
                <c:pt idx="115">
                  <c:v>91</c:v>
                </c:pt>
                <c:pt idx="116">
                  <c:v>78</c:v>
                </c:pt>
                <c:pt idx="117">
                  <c:v>88</c:v>
                </c:pt>
                <c:pt idx="118">
                  <c:v>84</c:v>
                </c:pt>
                <c:pt idx="119">
                  <c:v>82</c:v>
                </c:pt>
                <c:pt idx="120">
                  <c:v>79</c:v>
                </c:pt>
                <c:pt idx="121">
                  <c:v>88</c:v>
                </c:pt>
                <c:pt idx="122">
                  <c:v>73</c:v>
                </c:pt>
                <c:pt idx="123">
                  <c:v>97</c:v>
                </c:pt>
                <c:pt idx="124">
                  <c:v>103</c:v>
                </c:pt>
                <c:pt idx="125">
                  <c:v>92</c:v>
                </c:pt>
                <c:pt idx="126">
                  <c:v>103</c:v>
                </c:pt>
                <c:pt idx="127">
                  <c:v>99</c:v>
                </c:pt>
                <c:pt idx="128">
                  <c:v>88</c:v>
                </c:pt>
                <c:pt idx="129">
                  <c:v>101</c:v>
                </c:pt>
                <c:pt idx="130">
                  <c:v>85</c:v>
                </c:pt>
                <c:pt idx="131">
                  <c:v>107</c:v>
                </c:pt>
                <c:pt idx="132">
                  <c:v>82</c:v>
                </c:pt>
                <c:pt idx="133">
                  <c:v>90</c:v>
                </c:pt>
                <c:pt idx="134">
                  <c:v>100</c:v>
                </c:pt>
                <c:pt idx="135">
                  <c:v>119</c:v>
                </c:pt>
                <c:pt idx="136">
                  <c:v>102</c:v>
                </c:pt>
                <c:pt idx="137">
                  <c:v>86</c:v>
                </c:pt>
                <c:pt idx="138">
                  <c:v>95</c:v>
                </c:pt>
                <c:pt idx="139">
                  <c:v>85</c:v>
                </c:pt>
                <c:pt idx="140">
                  <c:v>81</c:v>
                </c:pt>
                <c:pt idx="141">
                  <c:v>83</c:v>
                </c:pt>
                <c:pt idx="142">
                  <c:v>82</c:v>
                </c:pt>
                <c:pt idx="143">
                  <c:v>85</c:v>
                </c:pt>
                <c:pt idx="144">
                  <c:v>92</c:v>
                </c:pt>
                <c:pt idx="145">
                  <c:v>106</c:v>
                </c:pt>
                <c:pt idx="146">
                  <c:v>107</c:v>
                </c:pt>
                <c:pt idx="147">
                  <c:v>130</c:v>
                </c:pt>
                <c:pt idx="148">
                  <c:v>109</c:v>
                </c:pt>
                <c:pt idx="149">
                  <c:v>110</c:v>
                </c:pt>
                <c:pt idx="150">
                  <c:v>116</c:v>
                </c:pt>
                <c:pt idx="151">
                  <c:v>82</c:v>
                </c:pt>
                <c:pt idx="152">
                  <c:v>89</c:v>
                </c:pt>
                <c:pt idx="153">
                  <c:v>81</c:v>
                </c:pt>
                <c:pt idx="154">
                  <c:v>83</c:v>
                </c:pt>
                <c:pt idx="155">
                  <c:v>81</c:v>
                </c:pt>
                <c:pt idx="156">
                  <c:v>90</c:v>
                </c:pt>
                <c:pt idx="157">
                  <c:v>77</c:v>
                </c:pt>
                <c:pt idx="158">
                  <c:v>74</c:v>
                </c:pt>
                <c:pt idx="159">
                  <c:v>77</c:v>
                </c:pt>
                <c:pt idx="160">
                  <c:v>83</c:v>
                </c:pt>
                <c:pt idx="161">
                  <c:v>69</c:v>
                </c:pt>
                <c:pt idx="162">
                  <c:v>92</c:v>
                </c:pt>
                <c:pt idx="163">
                  <c:v>77</c:v>
                </c:pt>
                <c:pt idx="164">
                  <c:v>58</c:v>
                </c:pt>
                <c:pt idx="165">
                  <c:v>72</c:v>
                </c:pt>
                <c:pt idx="166">
                  <c:v>57</c:v>
                </c:pt>
                <c:pt idx="167">
                  <c:v>64</c:v>
                </c:pt>
                <c:pt idx="168">
                  <c:v>70</c:v>
                </c:pt>
                <c:pt idx="169">
                  <c:v>84</c:v>
                </c:pt>
                <c:pt idx="170">
                  <c:v>75</c:v>
                </c:pt>
                <c:pt idx="171">
                  <c:v>76</c:v>
                </c:pt>
                <c:pt idx="172">
                  <c:v>89</c:v>
                </c:pt>
                <c:pt idx="173">
                  <c:v>77</c:v>
                </c:pt>
                <c:pt idx="174">
                  <c:v>72</c:v>
                </c:pt>
                <c:pt idx="175">
                  <c:v>66</c:v>
                </c:pt>
                <c:pt idx="176">
                  <c:v>59</c:v>
                </c:pt>
                <c:pt idx="177">
                  <c:v>69</c:v>
                </c:pt>
                <c:pt idx="178">
                  <c:v>63</c:v>
                </c:pt>
                <c:pt idx="179">
                  <c:v>63</c:v>
                </c:pt>
                <c:pt idx="180">
                  <c:v>83</c:v>
                </c:pt>
                <c:pt idx="181">
                  <c:v>54</c:v>
                </c:pt>
                <c:pt idx="182">
                  <c:v>43</c:v>
                </c:pt>
                <c:pt idx="183">
                  <c:v>60</c:v>
                </c:pt>
                <c:pt idx="184">
                  <c:v>57</c:v>
                </c:pt>
                <c:pt idx="185">
                  <c:v>75</c:v>
                </c:pt>
                <c:pt idx="186">
                  <c:v>72</c:v>
                </c:pt>
                <c:pt idx="187">
                  <c:v>83</c:v>
                </c:pt>
                <c:pt idx="188">
                  <c:v>79</c:v>
                </c:pt>
                <c:pt idx="189">
                  <c:v>85</c:v>
                </c:pt>
                <c:pt idx="190">
                  <c:v>75</c:v>
                </c:pt>
                <c:pt idx="191">
                  <c:v>76</c:v>
                </c:pt>
                <c:pt idx="192">
                  <c:v>85</c:v>
                </c:pt>
                <c:pt idx="193">
                  <c:v>92</c:v>
                </c:pt>
                <c:pt idx="194">
                  <c:v>99</c:v>
                </c:pt>
                <c:pt idx="195">
                  <c:v>73</c:v>
                </c:pt>
                <c:pt idx="196">
                  <c:v>106</c:v>
                </c:pt>
                <c:pt idx="197">
                  <c:v>88</c:v>
                </c:pt>
                <c:pt idx="198">
                  <c:v>83</c:v>
                </c:pt>
                <c:pt idx="199">
                  <c:v>108</c:v>
                </c:pt>
                <c:pt idx="200">
                  <c:v>89</c:v>
                </c:pt>
                <c:pt idx="201">
                  <c:v>77</c:v>
                </c:pt>
                <c:pt idx="202">
                  <c:v>86</c:v>
                </c:pt>
                <c:pt idx="203">
                  <c:v>81</c:v>
                </c:pt>
                <c:pt idx="204">
                  <c:v>81</c:v>
                </c:pt>
                <c:pt idx="205">
                  <c:v>81</c:v>
                </c:pt>
                <c:pt idx="206">
                  <c:v>83</c:v>
                </c:pt>
                <c:pt idx="207">
                  <c:v>66</c:v>
                </c:pt>
                <c:pt idx="208">
                  <c:v>67</c:v>
                </c:pt>
                <c:pt idx="209">
                  <c:v>62</c:v>
                </c:pt>
                <c:pt idx="210">
                  <c:v>70</c:v>
                </c:pt>
                <c:pt idx="211">
                  <c:v>55</c:v>
                </c:pt>
                <c:pt idx="212">
                  <c:v>62</c:v>
                </c:pt>
                <c:pt idx="213">
                  <c:v>69</c:v>
                </c:pt>
                <c:pt idx="214">
                  <c:v>63</c:v>
                </c:pt>
                <c:pt idx="215">
                  <c:v>74</c:v>
                </c:pt>
                <c:pt idx="216">
                  <c:v>53</c:v>
                </c:pt>
                <c:pt idx="217">
                  <c:v>61</c:v>
                </c:pt>
                <c:pt idx="218">
                  <c:v>76</c:v>
                </c:pt>
                <c:pt idx="219">
                  <c:v>61</c:v>
                </c:pt>
                <c:pt idx="220">
                  <c:v>68</c:v>
                </c:pt>
                <c:pt idx="221">
                  <c:v>64</c:v>
                </c:pt>
                <c:pt idx="222">
                  <c:v>69</c:v>
                </c:pt>
                <c:pt idx="223">
                  <c:v>39</c:v>
                </c:pt>
                <c:pt idx="224">
                  <c:v>60</c:v>
                </c:pt>
                <c:pt idx="225">
                  <c:v>61</c:v>
                </c:pt>
                <c:pt idx="226">
                  <c:v>50</c:v>
                </c:pt>
                <c:pt idx="227">
                  <c:v>49</c:v>
                </c:pt>
                <c:pt idx="228">
                  <c:v>57</c:v>
                </c:pt>
                <c:pt idx="229">
                  <c:v>52</c:v>
                </c:pt>
                <c:pt idx="230">
                  <c:v>55</c:v>
                </c:pt>
                <c:pt idx="231">
                  <c:v>57</c:v>
                </c:pt>
                <c:pt idx="232">
                  <c:v>66</c:v>
                </c:pt>
                <c:pt idx="233">
                  <c:v>44</c:v>
                </c:pt>
                <c:pt idx="234">
                  <c:v>46</c:v>
                </c:pt>
                <c:pt idx="235">
                  <c:v>26</c:v>
                </c:pt>
                <c:pt idx="236">
                  <c:v>32</c:v>
                </c:pt>
                <c:pt idx="237">
                  <c:v>30</c:v>
                </c:pt>
                <c:pt idx="238">
                  <c:v>22</c:v>
                </c:pt>
                <c:pt idx="239">
                  <c:v>8</c:v>
                </c:pt>
                <c:pt idx="24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23-4290-97CC-0C58473A885C}"/>
            </c:ext>
          </c:extLst>
        </c:ser>
        <c:ser>
          <c:idx val="1"/>
          <c:order val="1"/>
          <c:tx>
            <c:strRef>
              <c:f>'1940 COVID impact calc'!$C$5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'1940 COVID impact calc'!$A$6:$A$246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'1940 COVID impact calc'!$C$6:$C$246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1</c:v>
                </c:pt>
                <c:pt idx="45">
                  <c:v>5</c:v>
                </c:pt>
                <c:pt idx="46">
                  <c:v>10</c:v>
                </c:pt>
                <c:pt idx="47">
                  <c:v>16</c:v>
                </c:pt>
                <c:pt idx="48">
                  <c:v>27</c:v>
                </c:pt>
                <c:pt idx="49">
                  <c:v>17</c:v>
                </c:pt>
                <c:pt idx="50">
                  <c:v>20</c:v>
                </c:pt>
                <c:pt idx="51">
                  <c:v>24</c:v>
                </c:pt>
                <c:pt idx="52">
                  <c:v>42</c:v>
                </c:pt>
                <c:pt idx="53">
                  <c:v>50</c:v>
                </c:pt>
                <c:pt idx="54">
                  <c:v>68</c:v>
                </c:pt>
                <c:pt idx="55">
                  <c:v>74</c:v>
                </c:pt>
                <c:pt idx="56">
                  <c:v>105</c:v>
                </c:pt>
                <c:pt idx="57">
                  <c:v>88</c:v>
                </c:pt>
                <c:pt idx="58">
                  <c:v>61</c:v>
                </c:pt>
                <c:pt idx="59">
                  <c:v>83</c:v>
                </c:pt>
                <c:pt idx="60">
                  <c:v>84</c:v>
                </c:pt>
                <c:pt idx="61">
                  <c:v>60</c:v>
                </c:pt>
                <c:pt idx="62">
                  <c:v>72</c:v>
                </c:pt>
                <c:pt idx="63">
                  <c:v>58</c:v>
                </c:pt>
                <c:pt idx="64">
                  <c:v>60</c:v>
                </c:pt>
                <c:pt idx="65">
                  <c:v>75</c:v>
                </c:pt>
                <c:pt idx="66">
                  <c:v>53</c:v>
                </c:pt>
                <c:pt idx="67">
                  <c:v>42</c:v>
                </c:pt>
                <c:pt idx="68">
                  <c:v>43</c:v>
                </c:pt>
                <c:pt idx="69">
                  <c:v>48</c:v>
                </c:pt>
                <c:pt idx="70">
                  <c:v>36</c:v>
                </c:pt>
                <c:pt idx="71">
                  <c:v>47</c:v>
                </c:pt>
                <c:pt idx="72">
                  <c:v>44</c:v>
                </c:pt>
                <c:pt idx="73">
                  <c:v>59</c:v>
                </c:pt>
                <c:pt idx="74">
                  <c:v>53</c:v>
                </c:pt>
                <c:pt idx="75">
                  <c:v>51</c:v>
                </c:pt>
                <c:pt idx="76">
                  <c:v>41</c:v>
                </c:pt>
                <c:pt idx="77">
                  <c:v>41</c:v>
                </c:pt>
                <c:pt idx="78">
                  <c:v>39</c:v>
                </c:pt>
                <c:pt idx="79">
                  <c:v>37</c:v>
                </c:pt>
                <c:pt idx="80">
                  <c:v>57</c:v>
                </c:pt>
                <c:pt idx="81">
                  <c:v>43</c:v>
                </c:pt>
                <c:pt idx="82">
                  <c:v>44</c:v>
                </c:pt>
                <c:pt idx="83">
                  <c:v>49</c:v>
                </c:pt>
                <c:pt idx="84">
                  <c:v>51</c:v>
                </c:pt>
                <c:pt idx="85">
                  <c:v>51</c:v>
                </c:pt>
                <c:pt idx="86">
                  <c:v>55</c:v>
                </c:pt>
                <c:pt idx="87">
                  <c:v>57</c:v>
                </c:pt>
                <c:pt idx="88">
                  <c:v>54</c:v>
                </c:pt>
                <c:pt idx="89">
                  <c:v>63</c:v>
                </c:pt>
                <c:pt idx="90">
                  <c:v>69</c:v>
                </c:pt>
                <c:pt idx="91">
                  <c:v>70</c:v>
                </c:pt>
                <c:pt idx="92">
                  <c:v>67</c:v>
                </c:pt>
                <c:pt idx="93">
                  <c:v>71</c:v>
                </c:pt>
                <c:pt idx="94">
                  <c:v>45</c:v>
                </c:pt>
                <c:pt idx="95">
                  <c:v>51</c:v>
                </c:pt>
                <c:pt idx="96">
                  <c:v>37</c:v>
                </c:pt>
                <c:pt idx="97">
                  <c:v>54</c:v>
                </c:pt>
                <c:pt idx="98">
                  <c:v>46</c:v>
                </c:pt>
                <c:pt idx="99">
                  <c:v>53</c:v>
                </c:pt>
                <c:pt idx="100">
                  <c:v>37</c:v>
                </c:pt>
                <c:pt idx="101">
                  <c:v>62</c:v>
                </c:pt>
                <c:pt idx="102">
                  <c:v>58</c:v>
                </c:pt>
                <c:pt idx="103">
                  <c:v>52</c:v>
                </c:pt>
                <c:pt idx="104">
                  <c:v>40</c:v>
                </c:pt>
                <c:pt idx="105">
                  <c:v>47</c:v>
                </c:pt>
                <c:pt idx="106">
                  <c:v>45</c:v>
                </c:pt>
                <c:pt idx="107">
                  <c:v>70</c:v>
                </c:pt>
                <c:pt idx="108">
                  <c:v>54</c:v>
                </c:pt>
                <c:pt idx="109">
                  <c:v>62</c:v>
                </c:pt>
                <c:pt idx="110">
                  <c:v>60</c:v>
                </c:pt>
                <c:pt idx="111">
                  <c:v>59</c:v>
                </c:pt>
                <c:pt idx="112">
                  <c:v>54</c:v>
                </c:pt>
                <c:pt idx="113">
                  <c:v>63</c:v>
                </c:pt>
                <c:pt idx="114">
                  <c:v>50</c:v>
                </c:pt>
                <c:pt idx="115">
                  <c:v>49</c:v>
                </c:pt>
                <c:pt idx="116">
                  <c:v>55</c:v>
                </c:pt>
                <c:pt idx="117">
                  <c:v>52</c:v>
                </c:pt>
                <c:pt idx="118">
                  <c:v>41</c:v>
                </c:pt>
                <c:pt idx="119">
                  <c:v>40</c:v>
                </c:pt>
                <c:pt idx="120">
                  <c:v>30</c:v>
                </c:pt>
                <c:pt idx="121">
                  <c:v>50</c:v>
                </c:pt>
                <c:pt idx="122">
                  <c:v>43</c:v>
                </c:pt>
                <c:pt idx="123">
                  <c:v>56</c:v>
                </c:pt>
                <c:pt idx="124">
                  <c:v>48</c:v>
                </c:pt>
                <c:pt idx="125">
                  <c:v>52</c:v>
                </c:pt>
                <c:pt idx="126">
                  <c:v>40</c:v>
                </c:pt>
                <c:pt idx="127">
                  <c:v>33</c:v>
                </c:pt>
                <c:pt idx="128">
                  <c:v>58</c:v>
                </c:pt>
                <c:pt idx="129">
                  <c:v>49</c:v>
                </c:pt>
                <c:pt idx="130">
                  <c:v>40</c:v>
                </c:pt>
                <c:pt idx="131">
                  <c:v>57</c:v>
                </c:pt>
                <c:pt idx="132">
                  <c:v>51</c:v>
                </c:pt>
                <c:pt idx="133">
                  <c:v>60</c:v>
                </c:pt>
                <c:pt idx="134">
                  <c:v>63</c:v>
                </c:pt>
                <c:pt idx="135">
                  <c:v>59</c:v>
                </c:pt>
                <c:pt idx="136">
                  <c:v>51</c:v>
                </c:pt>
                <c:pt idx="137">
                  <c:v>56</c:v>
                </c:pt>
                <c:pt idx="138">
                  <c:v>41</c:v>
                </c:pt>
                <c:pt idx="139">
                  <c:v>51</c:v>
                </c:pt>
                <c:pt idx="140">
                  <c:v>50</c:v>
                </c:pt>
                <c:pt idx="141">
                  <c:v>67</c:v>
                </c:pt>
                <c:pt idx="142">
                  <c:v>49</c:v>
                </c:pt>
                <c:pt idx="143">
                  <c:v>64</c:v>
                </c:pt>
                <c:pt idx="144">
                  <c:v>64</c:v>
                </c:pt>
                <c:pt idx="145">
                  <c:v>67</c:v>
                </c:pt>
                <c:pt idx="146">
                  <c:v>74</c:v>
                </c:pt>
                <c:pt idx="147">
                  <c:v>71</c:v>
                </c:pt>
                <c:pt idx="148">
                  <c:v>72</c:v>
                </c:pt>
                <c:pt idx="149">
                  <c:v>66</c:v>
                </c:pt>
                <c:pt idx="150">
                  <c:v>64</c:v>
                </c:pt>
                <c:pt idx="151">
                  <c:v>70</c:v>
                </c:pt>
                <c:pt idx="152">
                  <c:v>52</c:v>
                </c:pt>
                <c:pt idx="153">
                  <c:v>52</c:v>
                </c:pt>
                <c:pt idx="154">
                  <c:v>57</c:v>
                </c:pt>
                <c:pt idx="155">
                  <c:v>53</c:v>
                </c:pt>
                <c:pt idx="156">
                  <c:v>51</c:v>
                </c:pt>
                <c:pt idx="157">
                  <c:v>51</c:v>
                </c:pt>
                <c:pt idx="158">
                  <c:v>58</c:v>
                </c:pt>
                <c:pt idx="159">
                  <c:v>51</c:v>
                </c:pt>
                <c:pt idx="160">
                  <c:v>50</c:v>
                </c:pt>
                <c:pt idx="161">
                  <c:v>40</c:v>
                </c:pt>
                <c:pt idx="162">
                  <c:v>57</c:v>
                </c:pt>
                <c:pt idx="163">
                  <c:v>53</c:v>
                </c:pt>
                <c:pt idx="164">
                  <c:v>50</c:v>
                </c:pt>
                <c:pt idx="165">
                  <c:v>48</c:v>
                </c:pt>
                <c:pt idx="166">
                  <c:v>56</c:v>
                </c:pt>
                <c:pt idx="167">
                  <c:v>63</c:v>
                </c:pt>
                <c:pt idx="168">
                  <c:v>53</c:v>
                </c:pt>
                <c:pt idx="169">
                  <c:v>47</c:v>
                </c:pt>
                <c:pt idx="170">
                  <c:v>55</c:v>
                </c:pt>
                <c:pt idx="171">
                  <c:v>44</c:v>
                </c:pt>
                <c:pt idx="172">
                  <c:v>54</c:v>
                </c:pt>
                <c:pt idx="173">
                  <c:v>49</c:v>
                </c:pt>
                <c:pt idx="174">
                  <c:v>44</c:v>
                </c:pt>
                <c:pt idx="175">
                  <c:v>53</c:v>
                </c:pt>
                <c:pt idx="176">
                  <c:v>39</c:v>
                </c:pt>
                <c:pt idx="177">
                  <c:v>43</c:v>
                </c:pt>
                <c:pt idx="178">
                  <c:v>36</c:v>
                </c:pt>
                <c:pt idx="179">
                  <c:v>50</c:v>
                </c:pt>
                <c:pt idx="180">
                  <c:v>39</c:v>
                </c:pt>
                <c:pt idx="181">
                  <c:v>63</c:v>
                </c:pt>
                <c:pt idx="182">
                  <c:v>38</c:v>
                </c:pt>
                <c:pt idx="183">
                  <c:v>46</c:v>
                </c:pt>
                <c:pt idx="184">
                  <c:v>37</c:v>
                </c:pt>
                <c:pt idx="185">
                  <c:v>62</c:v>
                </c:pt>
                <c:pt idx="186">
                  <c:v>39</c:v>
                </c:pt>
                <c:pt idx="187">
                  <c:v>62</c:v>
                </c:pt>
                <c:pt idx="188">
                  <c:v>60</c:v>
                </c:pt>
                <c:pt idx="189">
                  <c:v>73</c:v>
                </c:pt>
                <c:pt idx="190">
                  <c:v>52</c:v>
                </c:pt>
                <c:pt idx="191">
                  <c:v>61</c:v>
                </c:pt>
                <c:pt idx="192">
                  <c:v>48</c:v>
                </c:pt>
                <c:pt idx="193">
                  <c:v>72</c:v>
                </c:pt>
                <c:pt idx="194">
                  <c:v>60</c:v>
                </c:pt>
                <c:pt idx="195">
                  <c:v>56</c:v>
                </c:pt>
                <c:pt idx="196">
                  <c:v>76</c:v>
                </c:pt>
                <c:pt idx="197">
                  <c:v>60</c:v>
                </c:pt>
                <c:pt idx="198">
                  <c:v>55</c:v>
                </c:pt>
                <c:pt idx="199">
                  <c:v>56</c:v>
                </c:pt>
                <c:pt idx="200">
                  <c:v>66</c:v>
                </c:pt>
                <c:pt idx="201">
                  <c:v>58</c:v>
                </c:pt>
                <c:pt idx="202">
                  <c:v>58</c:v>
                </c:pt>
                <c:pt idx="203">
                  <c:v>68</c:v>
                </c:pt>
                <c:pt idx="204">
                  <c:v>50</c:v>
                </c:pt>
                <c:pt idx="205">
                  <c:v>63</c:v>
                </c:pt>
                <c:pt idx="206">
                  <c:v>57</c:v>
                </c:pt>
                <c:pt idx="207">
                  <c:v>78</c:v>
                </c:pt>
                <c:pt idx="208">
                  <c:v>59</c:v>
                </c:pt>
                <c:pt idx="209">
                  <c:v>51</c:v>
                </c:pt>
                <c:pt idx="210">
                  <c:v>35</c:v>
                </c:pt>
                <c:pt idx="211">
                  <c:v>56</c:v>
                </c:pt>
                <c:pt idx="212">
                  <c:v>56</c:v>
                </c:pt>
                <c:pt idx="213">
                  <c:v>49</c:v>
                </c:pt>
                <c:pt idx="214">
                  <c:v>60</c:v>
                </c:pt>
                <c:pt idx="215">
                  <c:v>41</c:v>
                </c:pt>
                <c:pt idx="216">
                  <c:v>34</c:v>
                </c:pt>
                <c:pt idx="217">
                  <c:v>47</c:v>
                </c:pt>
                <c:pt idx="218">
                  <c:v>34</c:v>
                </c:pt>
                <c:pt idx="219">
                  <c:v>48</c:v>
                </c:pt>
                <c:pt idx="220">
                  <c:v>49</c:v>
                </c:pt>
                <c:pt idx="221">
                  <c:v>32</c:v>
                </c:pt>
                <c:pt idx="222">
                  <c:v>35</c:v>
                </c:pt>
                <c:pt idx="223">
                  <c:v>45</c:v>
                </c:pt>
                <c:pt idx="224">
                  <c:v>46</c:v>
                </c:pt>
                <c:pt idx="225">
                  <c:v>57</c:v>
                </c:pt>
                <c:pt idx="226">
                  <c:v>27</c:v>
                </c:pt>
                <c:pt idx="227">
                  <c:v>51</c:v>
                </c:pt>
                <c:pt idx="228">
                  <c:v>43</c:v>
                </c:pt>
                <c:pt idx="229">
                  <c:v>48</c:v>
                </c:pt>
                <c:pt idx="230">
                  <c:v>47</c:v>
                </c:pt>
                <c:pt idx="231">
                  <c:v>43</c:v>
                </c:pt>
                <c:pt idx="232">
                  <c:v>42</c:v>
                </c:pt>
                <c:pt idx="233">
                  <c:v>32</c:v>
                </c:pt>
                <c:pt idx="234">
                  <c:v>45</c:v>
                </c:pt>
                <c:pt idx="235">
                  <c:v>23</c:v>
                </c:pt>
                <c:pt idx="236">
                  <c:v>19</c:v>
                </c:pt>
                <c:pt idx="237">
                  <c:v>25</c:v>
                </c:pt>
                <c:pt idx="238">
                  <c:v>26</c:v>
                </c:pt>
                <c:pt idx="239">
                  <c:v>12</c:v>
                </c:pt>
                <c:pt idx="2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23-4290-97CC-0C58473A885C}"/>
            </c:ext>
          </c:extLst>
        </c:ser>
        <c:ser>
          <c:idx val="2"/>
          <c:order val="2"/>
          <c:tx>
            <c:strRef>
              <c:f>'1940 COVID impact calc'!$D$5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'1940 COVID impact calc'!$A$6:$A$246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'1940 COVID impact calc'!$D$6:$D$246</c:f>
              <c:numCache>
                <c:formatCode>General</c:formatCode>
                <c:ptCount val="24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3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2</c:v>
                </c:pt>
                <c:pt idx="48">
                  <c:v>3</c:v>
                </c:pt>
                <c:pt idx="49">
                  <c:v>8</c:v>
                </c:pt>
                <c:pt idx="50">
                  <c:v>11</c:v>
                </c:pt>
                <c:pt idx="51">
                  <c:v>17</c:v>
                </c:pt>
                <c:pt idx="52">
                  <c:v>18</c:v>
                </c:pt>
                <c:pt idx="53">
                  <c:v>26</c:v>
                </c:pt>
                <c:pt idx="54">
                  <c:v>27</c:v>
                </c:pt>
                <c:pt idx="55">
                  <c:v>28</c:v>
                </c:pt>
                <c:pt idx="56">
                  <c:v>56</c:v>
                </c:pt>
                <c:pt idx="57">
                  <c:v>40</c:v>
                </c:pt>
                <c:pt idx="58">
                  <c:v>54</c:v>
                </c:pt>
                <c:pt idx="59">
                  <c:v>55</c:v>
                </c:pt>
                <c:pt idx="60">
                  <c:v>75</c:v>
                </c:pt>
                <c:pt idx="61">
                  <c:v>98</c:v>
                </c:pt>
                <c:pt idx="62">
                  <c:v>102</c:v>
                </c:pt>
                <c:pt idx="63">
                  <c:v>85</c:v>
                </c:pt>
                <c:pt idx="64">
                  <c:v>92</c:v>
                </c:pt>
                <c:pt idx="65">
                  <c:v>100</c:v>
                </c:pt>
                <c:pt idx="66">
                  <c:v>108</c:v>
                </c:pt>
                <c:pt idx="67">
                  <c:v>132</c:v>
                </c:pt>
                <c:pt idx="68">
                  <c:v>130</c:v>
                </c:pt>
                <c:pt idx="69">
                  <c:v>120</c:v>
                </c:pt>
                <c:pt idx="70">
                  <c:v>113</c:v>
                </c:pt>
                <c:pt idx="71">
                  <c:v>172</c:v>
                </c:pt>
                <c:pt idx="72">
                  <c:v>149</c:v>
                </c:pt>
                <c:pt idx="73">
                  <c:v>200</c:v>
                </c:pt>
                <c:pt idx="74">
                  <c:v>166</c:v>
                </c:pt>
                <c:pt idx="75">
                  <c:v>174</c:v>
                </c:pt>
                <c:pt idx="76">
                  <c:v>141</c:v>
                </c:pt>
                <c:pt idx="77">
                  <c:v>152</c:v>
                </c:pt>
                <c:pt idx="78">
                  <c:v>169</c:v>
                </c:pt>
                <c:pt idx="79">
                  <c:v>165</c:v>
                </c:pt>
                <c:pt idx="80">
                  <c:v>157</c:v>
                </c:pt>
                <c:pt idx="81">
                  <c:v>176</c:v>
                </c:pt>
                <c:pt idx="82">
                  <c:v>164</c:v>
                </c:pt>
                <c:pt idx="83">
                  <c:v>167</c:v>
                </c:pt>
                <c:pt idx="84">
                  <c:v>190</c:v>
                </c:pt>
                <c:pt idx="85">
                  <c:v>193</c:v>
                </c:pt>
                <c:pt idx="86">
                  <c:v>255</c:v>
                </c:pt>
                <c:pt idx="87">
                  <c:v>229</c:v>
                </c:pt>
                <c:pt idx="88">
                  <c:v>253</c:v>
                </c:pt>
                <c:pt idx="89">
                  <c:v>254</c:v>
                </c:pt>
                <c:pt idx="90">
                  <c:v>253</c:v>
                </c:pt>
                <c:pt idx="91">
                  <c:v>297</c:v>
                </c:pt>
                <c:pt idx="92">
                  <c:v>266</c:v>
                </c:pt>
                <c:pt idx="93">
                  <c:v>232</c:v>
                </c:pt>
                <c:pt idx="94">
                  <c:v>236</c:v>
                </c:pt>
                <c:pt idx="95">
                  <c:v>201</c:v>
                </c:pt>
                <c:pt idx="96">
                  <c:v>196</c:v>
                </c:pt>
                <c:pt idx="97">
                  <c:v>210</c:v>
                </c:pt>
                <c:pt idx="98">
                  <c:v>186</c:v>
                </c:pt>
                <c:pt idx="99">
                  <c:v>221</c:v>
                </c:pt>
                <c:pt idx="100">
                  <c:v>209</c:v>
                </c:pt>
                <c:pt idx="101">
                  <c:v>249</c:v>
                </c:pt>
                <c:pt idx="102">
                  <c:v>218</c:v>
                </c:pt>
                <c:pt idx="103">
                  <c:v>222</c:v>
                </c:pt>
                <c:pt idx="104">
                  <c:v>218</c:v>
                </c:pt>
                <c:pt idx="105">
                  <c:v>173</c:v>
                </c:pt>
                <c:pt idx="106">
                  <c:v>207</c:v>
                </c:pt>
                <c:pt idx="107">
                  <c:v>202</c:v>
                </c:pt>
                <c:pt idx="108">
                  <c:v>238</c:v>
                </c:pt>
                <c:pt idx="109">
                  <c:v>233</c:v>
                </c:pt>
                <c:pt idx="110">
                  <c:v>223</c:v>
                </c:pt>
                <c:pt idx="111">
                  <c:v>225</c:v>
                </c:pt>
                <c:pt idx="112">
                  <c:v>241</c:v>
                </c:pt>
                <c:pt idx="113">
                  <c:v>207</c:v>
                </c:pt>
                <c:pt idx="114">
                  <c:v>218</c:v>
                </c:pt>
                <c:pt idx="115">
                  <c:v>195</c:v>
                </c:pt>
                <c:pt idx="116">
                  <c:v>193</c:v>
                </c:pt>
                <c:pt idx="117">
                  <c:v>207</c:v>
                </c:pt>
                <c:pt idx="118">
                  <c:v>197</c:v>
                </c:pt>
                <c:pt idx="119">
                  <c:v>172</c:v>
                </c:pt>
                <c:pt idx="120">
                  <c:v>187</c:v>
                </c:pt>
                <c:pt idx="121">
                  <c:v>186</c:v>
                </c:pt>
                <c:pt idx="122">
                  <c:v>192</c:v>
                </c:pt>
                <c:pt idx="123">
                  <c:v>157</c:v>
                </c:pt>
                <c:pt idx="124">
                  <c:v>249</c:v>
                </c:pt>
                <c:pt idx="125">
                  <c:v>195</c:v>
                </c:pt>
                <c:pt idx="126">
                  <c:v>273</c:v>
                </c:pt>
                <c:pt idx="127">
                  <c:v>194</c:v>
                </c:pt>
                <c:pt idx="128">
                  <c:v>223</c:v>
                </c:pt>
                <c:pt idx="129">
                  <c:v>198</c:v>
                </c:pt>
                <c:pt idx="130">
                  <c:v>210</c:v>
                </c:pt>
                <c:pt idx="131">
                  <c:v>209</c:v>
                </c:pt>
                <c:pt idx="132">
                  <c:v>223</c:v>
                </c:pt>
                <c:pt idx="133">
                  <c:v>225</c:v>
                </c:pt>
                <c:pt idx="134">
                  <c:v>228</c:v>
                </c:pt>
                <c:pt idx="135">
                  <c:v>234</c:v>
                </c:pt>
                <c:pt idx="136">
                  <c:v>238</c:v>
                </c:pt>
                <c:pt idx="137">
                  <c:v>260</c:v>
                </c:pt>
                <c:pt idx="138">
                  <c:v>221</c:v>
                </c:pt>
                <c:pt idx="139">
                  <c:v>216</c:v>
                </c:pt>
                <c:pt idx="140">
                  <c:v>226</c:v>
                </c:pt>
                <c:pt idx="141">
                  <c:v>217</c:v>
                </c:pt>
                <c:pt idx="142">
                  <c:v>241</c:v>
                </c:pt>
                <c:pt idx="143">
                  <c:v>216</c:v>
                </c:pt>
                <c:pt idx="144">
                  <c:v>213</c:v>
                </c:pt>
                <c:pt idx="145">
                  <c:v>267</c:v>
                </c:pt>
                <c:pt idx="146">
                  <c:v>330</c:v>
                </c:pt>
                <c:pt idx="147">
                  <c:v>323</c:v>
                </c:pt>
                <c:pt idx="148">
                  <c:v>297</c:v>
                </c:pt>
                <c:pt idx="149">
                  <c:v>269</c:v>
                </c:pt>
                <c:pt idx="150">
                  <c:v>247</c:v>
                </c:pt>
                <c:pt idx="151">
                  <c:v>245</c:v>
                </c:pt>
                <c:pt idx="152">
                  <c:v>263</c:v>
                </c:pt>
                <c:pt idx="153">
                  <c:v>218</c:v>
                </c:pt>
                <c:pt idx="154">
                  <c:v>224</c:v>
                </c:pt>
                <c:pt idx="155">
                  <c:v>249</c:v>
                </c:pt>
                <c:pt idx="156">
                  <c:v>235</c:v>
                </c:pt>
                <c:pt idx="157">
                  <c:v>243</c:v>
                </c:pt>
                <c:pt idx="158">
                  <c:v>222</c:v>
                </c:pt>
                <c:pt idx="159">
                  <c:v>239</c:v>
                </c:pt>
                <c:pt idx="160">
                  <c:v>223</c:v>
                </c:pt>
                <c:pt idx="161">
                  <c:v>218</c:v>
                </c:pt>
                <c:pt idx="162">
                  <c:v>213</c:v>
                </c:pt>
                <c:pt idx="163">
                  <c:v>217</c:v>
                </c:pt>
                <c:pt idx="164">
                  <c:v>242</c:v>
                </c:pt>
                <c:pt idx="165">
                  <c:v>204</c:v>
                </c:pt>
                <c:pt idx="166">
                  <c:v>197</c:v>
                </c:pt>
                <c:pt idx="167">
                  <c:v>209</c:v>
                </c:pt>
                <c:pt idx="168">
                  <c:v>221</c:v>
                </c:pt>
                <c:pt idx="169">
                  <c:v>212</c:v>
                </c:pt>
                <c:pt idx="170">
                  <c:v>222</c:v>
                </c:pt>
                <c:pt idx="171">
                  <c:v>187</c:v>
                </c:pt>
                <c:pt idx="172">
                  <c:v>206</c:v>
                </c:pt>
                <c:pt idx="173">
                  <c:v>196</c:v>
                </c:pt>
                <c:pt idx="174">
                  <c:v>209</c:v>
                </c:pt>
                <c:pt idx="175">
                  <c:v>226</c:v>
                </c:pt>
                <c:pt idx="176">
                  <c:v>223</c:v>
                </c:pt>
                <c:pt idx="177">
                  <c:v>162</c:v>
                </c:pt>
                <c:pt idx="178">
                  <c:v>194</c:v>
                </c:pt>
                <c:pt idx="179">
                  <c:v>202</c:v>
                </c:pt>
                <c:pt idx="180">
                  <c:v>202</c:v>
                </c:pt>
                <c:pt idx="181">
                  <c:v>243</c:v>
                </c:pt>
                <c:pt idx="182">
                  <c:v>210</c:v>
                </c:pt>
                <c:pt idx="183">
                  <c:v>180</c:v>
                </c:pt>
                <c:pt idx="184">
                  <c:v>221</c:v>
                </c:pt>
                <c:pt idx="185">
                  <c:v>208</c:v>
                </c:pt>
                <c:pt idx="186">
                  <c:v>197</c:v>
                </c:pt>
                <c:pt idx="187">
                  <c:v>222</c:v>
                </c:pt>
                <c:pt idx="188">
                  <c:v>238</c:v>
                </c:pt>
                <c:pt idx="189">
                  <c:v>231</c:v>
                </c:pt>
                <c:pt idx="190">
                  <c:v>233</c:v>
                </c:pt>
                <c:pt idx="191">
                  <c:v>217</c:v>
                </c:pt>
                <c:pt idx="192">
                  <c:v>261</c:v>
                </c:pt>
                <c:pt idx="193">
                  <c:v>224</c:v>
                </c:pt>
                <c:pt idx="194">
                  <c:v>268</c:v>
                </c:pt>
                <c:pt idx="195">
                  <c:v>248</c:v>
                </c:pt>
                <c:pt idx="196">
                  <c:v>284</c:v>
                </c:pt>
                <c:pt idx="197">
                  <c:v>280</c:v>
                </c:pt>
                <c:pt idx="198">
                  <c:v>267</c:v>
                </c:pt>
                <c:pt idx="199">
                  <c:v>268</c:v>
                </c:pt>
                <c:pt idx="200">
                  <c:v>247</c:v>
                </c:pt>
                <c:pt idx="201">
                  <c:v>264</c:v>
                </c:pt>
                <c:pt idx="202">
                  <c:v>235</c:v>
                </c:pt>
                <c:pt idx="203">
                  <c:v>271</c:v>
                </c:pt>
                <c:pt idx="204">
                  <c:v>245</c:v>
                </c:pt>
                <c:pt idx="205">
                  <c:v>310</c:v>
                </c:pt>
                <c:pt idx="206">
                  <c:v>240</c:v>
                </c:pt>
                <c:pt idx="207">
                  <c:v>257</c:v>
                </c:pt>
                <c:pt idx="208">
                  <c:v>220</c:v>
                </c:pt>
                <c:pt idx="209">
                  <c:v>211</c:v>
                </c:pt>
                <c:pt idx="210">
                  <c:v>241</c:v>
                </c:pt>
                <c:pt idx="211">
                  <c:v>217</c:v>
                </c:pt>
                <c:pt idx="212">
                  <c:v>252</c:v>
                </c:pt>
                <c:pt idx="213">
                  <c:v>226</c:v>
                </c:pt>
                <c:pt idx="214">
                  <c:v>209</c:v>
                </c:pt>
                <c:pt idx="215">
                  <c:v>228</c:v>
                </c:pt>
                <c:pt idx="216">
                  <c:v>193</c:v>
                </c:pt>
                <c:pt idx="217">
                  <c:v>205</c:v>
                </c:pt>
                <c:pt idx="218">
                  <c:v>186</c:v>
                </c:pt>
                <c:pt idx="219">
                  <c:v>207</c:v>
                </c:pt>
                <c:pt idx="220">
                  <c:v>190</c:v>
                </c:pt>
                <c:pt idx="221">
                  <c:v>222</c:v>
                </c:pt>
                <c:pt idx="222">
                  <c:v>196</c:v>
                </c:pt>
                <c:pt idx="223">
                  <c:v>188</c:v>
                </c:pt>
                <c:pt idx="224">
                  <c:v>226</c:v>
                </c:pt>
                <c:pt idx="225">
                  <c:v>238</c:v>
                </c:pt>
                <c:pt idx="226">
                  <c:v>175</c:v>
                </c:pt>
                <c:pt idx="227">
                  <c:v>179</c:v>
                </c:pt>
                <c:pt idx="228">
                  <c:v>167</c:v>
                </c:pt>
                <c:pt idx="229">
                  <c:v>214</c:v>
                </c:pt>
                <c:pt idx="230">
                  <c:v>156</c:v>
                </c:pt>
                <c:pt idx="231">
                  <c:v>172</c:v>
                </c:pt>
                <c:pt idx="232">
                  <c:v>147</c:v>
                </c:pt>
                <c:pt idx="233">
                  <c:v>167</c:v>
                </c:pt>
                <c:pt idx="234">
                  <c:v>180</c:v>
                </c:pt>
                <c:pt idx="235">
                  <c:v>91</c:v>
                </c:pt>
                <c:pt idx="236">
                  <c:v>112</c:v>
                </c:pt>
                <c:pt idx="237">
                  <c:v>77</c:v>
                </c:pt>
                <c:pt idx="238">
                  <c:v>78</c:v>
                </c:pt>
                <c:pt idx="239">
                  <c:v>28</c:v>
                </c:pt>
                <c:pt idx="24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23-4290-97CC-0C58473A885C}"/>
            </c:ext>
          </c:extLst>
        </c:ser>
        <c:ser>
          <c:idx val="3"/>
          <c:order val="3"/>
          <c:tx>
            <c:strRef>
              <c:f>'1940 COVID impact calc'!$E$5</c:f>
              <c:strCache>
                <c:ptCount val="1"/>
                <c:pt idx="0">
                  <c:v>Sum of Count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'1940 COVID impact calc'!$A$6:$A$246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'1940 COVID impact calc'!$E$6:$E$246</c:f>
              <c:numCache>
                <c:formatCode>General</c:formatCode>
                <c:ptCount val="241"/>
                <c:pt idx="0">
                  <c:v>123</c:v>
                </c:pt>
                <c:pt idx="1">
                  <c:v>130</c:v>
                </c:pt>
                <c:pt idx="2">
                  <c:v>99</c:v>
                </c:pt>
                <c:pt idx="3">
                  <c:v>130</c:v>
                </c:pt>
                <c:pt idx="4">
                  <c:v>171</c:v>
                </c:pt>
                <c:pt idx="5">
                  <c:v>184</c:v>
                </c:pt>
                <c:pt idx="6">
                  <c:v>190</c:v>
                </c:pt>
                <c:pt idx="7">
                  <c:v>172</c:v>
                </c:pt>
                <c:pt idx="8">
                  <c:v>186</c:v>
                </c:pt>
                <c:pt idx="9">
                  <c:v>192</c:v>
                </c:pt>
                <c:pt idx="10">
                  <c:v>167</c:v>
                </c:pt>
                <c:pt idx="11">
                  <c:v>194</c:v>
                </c:pt>
                <c:pt idx="12">
                  <c:v>171</c:v>
                </c:pt>
                <c:pt idx="13">
                  <c:v>193</c:v>
                </c:pt>
                <c:pt idx="14">
                  <c:v>168</c:v>
                </c:pt>
                <c:pt idx="15">
                  <c:v>171</c:v>
                </c:pt>
                <c:pt idx="16">
                  <c:v>189</c:v>
                </c:pt>
                <c:pt idx="17">
                  <c:v>185</c:v>
                </c:pt>
                <c:pt idx="18">
                  <c:v>172</c:v>
                </c:pt>
                <c:pt idx="19">
                  <c:v>182</c:v>
                </c:pt>
                <c:pt idx="20">
                  <c:v>175</c:v>
                </c:pt>
                <c:pt idx="21">
                  <c:v>232</c:v>
                </c:pt>
                <c:pt idx="22">
                  <c:v>210</c:v>
                </c:pt>
                <c:pt idx="23">
                  <c:v>202</c:v>
                </c:pt>
                <c:pt idx="24">
                  <c:v>192</c:v>
                </c:pt>
                <c:pt idx="25">
                  <c:v>187</c:v>
                </c:pt>
                <c:pt idx="26">
                  <c:v>183</c:v>
                </c:pt>
                <c:pt idx="27">
                  <c:v>213</c:v>
                </c:pt>
                <c:pt idx="28">
                  <c:v>220</c:v>
                </c:pt>
                <c:pt idx="29">
                  <c:v>238</c:v>
                </c:pt>
                <c:pt idx="30">
                  <c:v>271</c:v>
                </c:pt>
                <c:pt idx="31">
                  <c:v>302</c:v>
                </c:pt>
                <c:pt idx="32">
                  <c:v>343</c:v>
                </c:pt>
                <c:pt idx="33">
                  <c:v>460</c:v>
                </c:pt>
                <c:pt idx="34">
                  <c:v>654</c:v>
                </c:pt>
                <c:pt idx="35">
                  <c:v>625</c:v>
                </c:pt>
                <c:pt idx="36">
                  <c:v>573</c:v>
                </c:pt>
                <c:pt idx="37">
                  <c:v>480</c:v>
                </c:pt>
                <c:pt idx="38">
                  <c:v>411</c:v>
                </c:pt>
                <c:pt idx="39">
                  <c:v>424</c:v>
                </c:pt>
                <c:pt idx="40">
                  <c:v>467</c:v>
                </c:pt>
                <c:pt idx="41">
                  <c:v>494</c:v>
                </c:pt>
                <c:pt idx="42">
                  <c:v>461</c:v>
                </c:pt>
                <c:pt idx="43">
                  <c:v>534</c:v>
                </c:pt>
                <c:pt idx="44">
                  <c:v>605</c:v>
                </c:pt>
                <c:pt idx="45">
                  <c:v>596</c:v>
                </c:pt>
                <c:pt idx="46">
                  <c:v>535</c:v>
                </c:pt>
                <c:pt idx="47">
                  <c:v>481</c:v>
                </c:pt>
                <c:pt idx="48">
                  <c:v>487</c:v>
                </c:pt>
                <c:pt idx="49">
                  <c:v>494</c:v>
                </c:pt>
                <c:pt idx="50">
                  <c:v>518</c:v>
                </c:pt>
                <c:pt idx="51">
                  <c:v>593</c:v>
                </c:pt>
                <c:pt idx="52">
                  <c:v>680</c:v>
                </c:pt>
                <c:pt idx="53">
                  <c:v>680</c:v>
                </c:pt>
                <c:pt idx="54">
                  <c:v>625</c:v>
                </c:pt>
                <c:pt idx="55">
                  <c:v>564</c:v>
                </c:pt>
                <c:pt idx="56">
                  <c:v>552</c:v>
                </c:pt>
                <c:pt idx="57">
                  <c:v>471</c:v>
                </c:pt>
                <c:pt idx="58">
                  <c:v>389</c:v>
                </c:pt>
                <c:pt idx="59">
                  <c:v>387</c:v>
                </c:pt>
                <c:pt idx="60">
                  <c:v>395</c:v>
                </c:pt>
                <c:pt idx="61">
                  <c:v>336</c:v>
                </c:pt>
                <c:pt idx="62">
                  <c:v>347</c:v>
                </c:pt>
                <c:pt idx="63">
                  <c:v>302</c:v>
                </c:pt>
                <c:pt idx="64">
                  <c:v>300</c:v>
                </c:pt>
                <c:pt idx="65">
                  <c:v>299</c:v>
                </c:pt>
                <c:pt idx="66">
                  <c:v>280</c:v>
                </c:pt>
                <c:pt idx="67">
                  <c:v>311</c:v>
                </c:pt>
                <c:pt idx="68">
                  <c:v>286</c:v>
                </c:pt>
                <c:pt idx="69">
                  <c:v>263</c:v>
                </c:pt>
                <c:pt idx="70">
                  <c:v>270</c:v>
                </c:pt>
                <c:pt idx="71">
                  <c:v>325</c:v>
                </c:pt>
                <c:pt idx="72">
                  <c:v>299</c:v>
                </c:pt>
                <c:pt idx="73">
                  <c:v>362</c:v>
                </c:pt>
                <c:pt idx="74">
                  <c:v>318</c:v>
                </c:pt>
                <c:pt idx="75">
                  <c:v>322</c:v>
                </c:pt>
                <c:pt idx="76">
                  <c:v>256</c:v>
                </c:pt>
                <c:pt idx="77">
                  <c:v>284</c:v>
                </c:pt>
                <c:pt idx="78">
                  <c:v>297</c:v>
                </c:pt>
                <c:pt idx="79">
                  <c:v>312</c:v>
                </c:pt>
                <c:pt idx="80">
                  <c:v>315</c:v>
                </c:pt>
                <c:pt idx="81">
                  <c:v>316</c:v>
                </c:pt>
                <c:pt idx="82">
                  <c:v>303</c:v>
                </c:pt>
                <c:pt idx="83">
                  <c:v>310</c:v>
                </c:pt>
                <c:pt idx="84">
                  <c:v>353</c:v>
                </c:pt>
                <c:pt idx="85">
                  <c:v>353</c:v>
                </c:pt>
                <c:pt idx="86">
                  <c:v>466</c:v>
                </c:pt>
                <c:pt idx="87">
                  <c:v>435</c:v>
                </c:pt>
                <c:pt idx="88">
                  <c:v>432</c:v>
                </c:pt>
                <c:pt idx="89">
                  <c:v>538</c:v>
                </c:pt>
                <c:pt idx="90">
                  <c:v>517</c:v>
                </c:pt>
                <c:pt idx="91">
                  <c:v>561</c:v>
                </c:pt>
                <c:pt idx="92">
                  <c:v>533</c:v>
                </c:pt>
                <c:pt idx="93">
                  <c:v>496</c:v>
                </c:pt>
                <c:pt idx="94">
                  <c:v>470</c:v>
                </c:pt>
                <c:pt idx="95">
                  <c:v>402</c:v>
                </c:pt>
                <c:pt idx="96">
                  <c:v>376</c:v>
                </c:pt>
                <c:pt idx="97">
                  <c:v>390</c:v>
                </c:pt>
                <c:pt idx="98">
                  <c:v>337</c:v>
                </c:pt>
                <c:pt idx="99">
                  <c:v>386</c:v>
                </c:pt>
                <c:pt idx="100">
                  <c:v>393</c:v>
                </c:pt>
                <c:pt idx="101">
                  <c:v>469</c:v>
                </c:pt>
                <c:pt idx="102">
                  <c:v>431</c:v>
                </c:pt>
                <c:pt idx="103">
                  <c:v>410</c:v>
                </c:pt>
                <c:pt idx="104">
                  <c:v>382</c:v>
                </c:pt>
                <c:pt idx="105">
                  <c:v>342</c:v>
                </c:pt>
                <c:pt idx="106">
                  <c:v>364</c:v>
                </c:pt>
                <c:pt idx="107">
                  <c:v>412</c:v>
                </c:pt>
                <c:pt idx="108">
                  <c:v>408</c:v>
                </c:pt>
                <c:pt idx="109">
                  <c:v>402</c:v>
                </c:pt>
                <c:pt idx="110">
                  <c:v>366</c:v>
                </c:pt>
                <c:pt idx="111">
                  <c:v>375</c:v>
                </c:pt>
                <c:pt idx="112">
                  <c:v>390</c:v>
                </c:pt>
                <c:pt idx="113">
                  <c:v>357</c:v>
                </c:pt>
                <c:pt idx="114">
                  <c:v>369</c:v>
                </c:pt>
                <c:pt idx="115">
                  <c:v>335</c:v>
                </c:pt>
                <c:pt idx="116">
                  <c:v>326</c:v>
                </c:pt>
                <c:pt idx="117">
                  <c:v>347</c:v>
                </c:pt>
                <c:pt idx="118">
                  <c:v>322</c:v>
                </c:pt>
                <c:pt idx="119">
                  <c:v>294</c:v>
                </c:pt>
                <c:pt idx="120">
                  <c:v>296</c:v>
                </c:pt>
                <c:pt idx="121">
                  <c:v>324</c:v>
                </c:pt>
                <c:pt idx="122">
                  <c:v>308</c:v>
                </c:pt>
                <c:pt idx="123">
                  <c:v>310</c:v>
                </c:pt>
                <c:pt idx="124">
                  <c:v>400</c:v>
                </c:pt>
                <c:pt idx="125">
                  <c:v>339</c:v>
                </c:pt>
                <c:pt idx="126">
                  <c:v>416</c:v>
                </c:pt>
                <c:pt idx="127">
                  <c:v>326</c:v>
                </c:pt>
                <c:pt idx="128">
                  <c:v>369</c:v>
                </c:pt>
                <c:pt idx="129">
                  <c:v>348</c:v>
                </c:pt>
                <c:pt idx="130">
                  <c:v>335</c:v>
                </c:pt>
                <c:pt idx="131">
                  <c:v>373</c:v>
                </c:pt>
                <c:pt idx="132">
                  <c:v>356</c:v>
                </c:pt>
                <c:pt idx="133">
                  <c:v>375</c:v>
                </c:pt>
                <c:pt idx="134">
                  <c:v>391</c:v>
                </c:pt>
                <c:pt idx="135">
                  <c:v>412</c:v>
                </c:pt>
                <c:pt idx="136">
                  <c:v>391</c:v>
                </c:pt>
                <c:pt idx="137">
                  <c:v>402</c:v>
                </c:pt>
                <c:pt idx="138">
                  <c:v>357</c:v>
                </c:pt>
                <c:pt idx="139">
                  <c:v>352</c:v>
                </c:pt>
                <c:pt idx="140">
                  <c:v>357</c:v>
                </c:pt>
                <c:pt idx="141">
                  <c:v>367</c:v>
                </c:pt>
                <c:pt idx="142">
                  <c:v>372</c:v>
                </c:pt>
                <c:pt idx="143">
                  <c:v>365</c:v>
                </c:pt>
                <c:pt idx="144">
                  <c:v>369</c:v>
                </c:pt>
                <c:pt idx="145">
                  <c:v>440</c:v>
                </c:pt>
                <c:pt idx="146">
                  <c:v>511</c:v>
                </c:pt>
                <c:pt idx="147">
                  <c:v>524</c:v>
                </c:pt>
                <c:pt idx="148">
                  <c:v>478</c:v>
                </c:pt>
                <c:pt idx="149">
                  <c:v>445</c:v>
                </c:pt>
                <c:pt idx="150">
                  <c:v>427</c:v>
                </c:pt>
                <c:pt idx="151">
                  <c:v>397</c:v>
                </c:pt>
                <c:pt idx="152">
                  <c:v>404</c:v>
                </c:pt>
                <c:pt idx="153">
                  <c:v>351</c:v>
                </c:pt>
                <c:pt idx="154">
                  <c:v>364</c:v>
                </c:pt>
                <c:pt idx="155">
                  <c:v>383</c:v>
                </c:pt>
                <c:pt idx="156">
                  <c:v>376</c:v>
                </c:pt>
                <c:pt idx="157">
                  <c:v>371</c:v>
                </c:pt>
                <c:pt idx="158">
                  <c:v>354</c:v>
                </c:pt>
                <c:pt idx="159">
                  <c:v>367</c:v>
                </c:pt>
                <c:pt idx="160">
                  <c:v>356</c:v>
                </c:pt>
                <c:pt idx="161">
                  <c:v>327</c:v>
                </c:pt>
                <c:pt idx="162">
                  <c:v>362</c:v>
                </c:pt>
                <c:pt idx="163">
                  <c:v>347</c:v>
                </c:pt>
                <c:pt idx="164">
                  <c:v>350</c:v>
                </c:pt>
                <c:pt idx="165">
                  <c:v>324</c:v>
                </c:pt>
                <c:pt idx="166">
                  <c:v>310</c:v>
                </c:pt>
                <c:pt idx="167">
                  <c:v>336</c:v>
                </c:pt>
                <c:pt idx="168">
                  <c:v>344</c:v>
                </c:pt>
                <c:pt idx="169">
                  <c:v>343</c:v>
                </c:pt>
                <c:pt idx="170">
                  <c:v>352</c:v>
                </c:pt>
                <c:pt idx="171">
                  <c:v>307</c:v>
                </c:pt>
                <c:pt idx="172">
                  <c:v>349</c:v>
                </c:pt>
                <c:pt idx="173">
                  <c:v>322</c:v>
                </c:pt>
                <c:pt idx="174">
                  <c:v>325</c:v>
                </c:pt>
                <c:pt idx="175">
                  <c:v>345</c:v>
                </c:pt>
                <c:pt idx="176">
                  <c:v>321</c:v>
                </c:pt>
                <c:pt idx="177">
                  <c:v>274</c:v>
                </c:pt>
                <c:pt idx="178">
                  <c:v>293</c:v>
                </c:pt>
                <c:pt idx="179">
                  <c:v>315</c:v>
                </c:pt>
                <c:pt idx="180">
                  <c:v>324</c:v>
                </c:pt>
                <c:pt idx="181">
                  <c:v>360</c:v>
                </c:pt>
                <c:pt idx="182">
                  <c:v>291</c:v>
                </c:pt>
                <c:pt idx="183">
                  <c:v>286</c:v>
                </c:pt>
                <c:pt idx="184">
                  <c:v>315</c:v>
                </c:pt>
                <c:pt idx="185">
                  <c:v>345</c:v>
                </c:pt>
                <c:pt idx="186">
                  <c:v>308</c:v>
                </c:pt>
                <c:pt idx="187">
                  <c:v>367</c:v>
                </c:pt>
                <c:pt idx="188">
                  <c:v>377</c:v>
                </c:pt>
                <c:pt idx="189">
                  <c:v>389</c:v>
                </c:pt>
                <c:pt idx="190">
                  <c:v>360</c:v>
                </c:pt>
                <c:pt idx="191">
                  <c:v>354</c:v>
                </c:pt>
                <c:pt idx="192">
                  <c:v>394</c:v>
                </c:pt>
                <c:pt idx="193">
                  <c:v>388</c:v>
                </c:pt>
                <c:pt idx="194">
                  <c:v>427</c:v>
                </c:pt>
                <c:pt idx="195">
                  <c:v>377</c:v>
                </c:pt>
                <c:pt idx="196">
                  <c:v>466</c:v>
                </c:pt>
                <c:pt idx="197">
                  <c:v>428</c:v>
                </c:pt>
                <c:pt idx="198">
                  <c:v>405</c:v>
                </c:pt>
                <c:pt idx="199">
                  <c:v>432</c:v>
                </c:pt>
                <c:pt idx="200">
                  <c:v>402</c:v>
                </c:pt>
                <c:pt idx="201">
                  <c:v>399</c:v>
                </c:pt>
                <c:pt idx="202">
                  <c:v>379</c:v>
                </c:pt>
                <c:pt idx="203">
                  <c:v>420</c:v>
                </c:pt>
                <c:pt idx="204">
                  <c:v>376</c:v>
                </c:pt>
                <c:pt idx="205">
                  <c:v>454</c:v>
                </c:pt>
                <c:pt idx="206">
                  <c:v>380</c:v>
                </c:pt>
                <c:pt idx="207">
                  <c:v>401</c:v>
                </c:pt>
                <c:pt idx="208">
                  <c:v>346</c:v>
                </c:pt>
                <c:pt idx="209">
                  <c:v>324</c:v>
                </c:pt>
                <c:pt idx="210">
                  <c:v>346</c:v>
                </c:pt>
                <c:pt idx="211">
                  <c:v>328</c:v>
                </c:pt>
                <c:pt idx="212">
                  <c:v>370</c:v>
                </c:pt>
                <c:pt idx="213">
                  <c:v>344</c:v>
                </c:pt>
                <c:pt idx="214">
                  <c:v>332</c:v>
                </c:pt>
                <c:pt idx="215">
                  <c:v>343</c:v>
                </c:pt>
                <c:pt idx="216">
                  <c:v>280</c:v>
                </c:pt>
                <c:pt idx="217">
                  <c:v>313</c:v>
                </c:pt>
                <c:pt idx="218">
                  <c:v>296</c:v>
                </c:pt>
                <c:pt idx="219">
                  <c:v>316</c:v>
                </c:pt>
                <c:pt idx="220">
                  <c:v>307</c:v>
                </c:pt>
                <c:pt idx="221">
                  <c:v>318</c:v>
                </c:pt>
                <c:pt idx="222">
                  <c:v>300</c:v>
                </c:pt>
                <c:pt idx="223">
                  <c:v>272</c:v>
                </c:pt>
                <c:pt idx="224">
                  <c:v>332</c:v>
                </c:pt>
                <c:pt idx="225">
                  <c:v>356</c:v>
                </c:pt>
                <c:pt idx="226">
                  <c:v>252</c:v>
                </c:pt>
                <c:pt idx="227">
                  <c:v>279</c:v>
                </c:pt>
                <c:pt idx="228">
                  <c:v>267</c:v>
                </c:pt>
                <c:pt idx="229">
                  <c:v>314</c:v>
                </c:pt>
                <c:pt idx="230">
                  <c:v>258</c:v>
                </c:pt>
                <c:pt idx="231">
                  <c:v>272</c:v>
                </c:pt>
                <c:pt idx="232">
                  <c:v>255</c:v>
                </c:pt>
                <c:pt idx="233">
                  <c:v>243</c:v>
                </c:pt>
                <c:pt idx="234">
                  <c:v>271</c:v>
                </c:pt>
                <c:pt idx="235">
                  <c:v>140</c:v>
                </c:pt>
                <c:pt idx="236">
                  <c:v>163</c:v>
                </c:pt>
                <c:pt idx="237">
                  <c:v>132</c:v>
                </c:pt>
                <c:pt idx="238">
                  <c:v>126</c:v>
                </c:pt>
                <c:pt idx="239">
                  <c:v>48</c:v>
                </c:pt>
                <c:pt idx="240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D23-4290-97CC-0C58473A88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'1940 COVID impact calc'!$O$4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'1940 COVID impact calc'!$G$9:$G$86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'1940 COVID impact calc'!$O$9:$O$86</c:f>
              <c:numCache>
                <c:formatCode>General</c:formatCode>
                <c:ptCount val="78"/>
                <c:pt idx="0">
                  <c:v>0.63743001866169025</c:v>
                </c:pt>
                <c:pt idx="1">
                  <c:v>0.78337122826962258</c:v>
                </c:pt>
                <c:pt idx="2">
                  <c:v>0.81709935742193807</c:v>
                </c:pt>
                <c:pt idx="3">
                  <c:v>0.91399082568807344</c:v>
                </c:pt>
                <c:pt idx="4">
                  <c:v>0.95710481358657429</c:v>
                </c:pt>
                <c:pt idx="5">
                  <c:v>0.98309684224853688</c:v>
                </c:pt>
                <c:pt idx="6">
                  <c:v>1.0044739407231411</c:v>
                </c:pt>
                <c:pt idx="7">
                  <c:v>1</c:v>
                </c:pt>
                <c:pt idx="8">
                  <c:v>0.99385604019515039</c:v>
                </c:pt>
                <c:pt idx="9">
                  <c:v>0.96368268774020815</c:v>
                </c:pt>
                <c:pt idx="10">
                  <c:v>0.98627978553435081</c:v>
                </c:pt>
                <c:pt idx="11">
                  <c:v>0.98331262044991996</c:v>
                </c:pt>
                <c:pt idx="12">
                  <c:v>0.98397524128898795</c:v>
                </c:pt>
                <c:pt idx="13">
                  <c:v>0.99300453276732059</c:v>
                </c:pt>
                <c:pt idx="14">
                  <c:v>0.9916999316718812</c:v>
                </c:pt>
                <c:pt idx="15">
                  <c:v>0.99242987960207008</c:v>
                </c:pt>
                <c:pt idx="16">
                  <c:v>0.97141678885630511</c:v>
                </c:pt>
                <c:pt idx="17">
                  <c:v>0.95956758309535484</c:v>
                </c:pt>
                <c:pt idx="18">
                  <c:v>0.95747692454086974</c:v>
                </c:pt>
                <c:pt idx="19">
                  <c:v>0.92349617337815604</c:v>
                </c:pt>
                <c:pt idx="20">
                  <c:v>0.91033245556287035</c:v>
                </c:pt>
                <c:pt idx="21">
                  <c:v>0.90026007352821569</c:v>
                </c:pt>
                <c:pt idx="22">
                  <c:v>0.88742381622128452</c:v>
                </c:pt>
                <c:pt idx="23">
                  <c:v>0.88111587906854882</c:v>
                </c:pt>
                <c:pt idx="24">
                  <c:v>0.85938010386043517</c:v>
                </c:pt>
                <c:pt idx="25">
                  <c:v>0.8535623057126841</c:v>
                </c:pt>
                <c:pt idx="26">
                  <c:v>0.84140319677816588</c:v>
                </c:pt>
                <c:pt idx="27">
                  <c:v>0.84405799666651926</c:v>
                </c:pt>
                <c:pt idx="28">
                  <c:v>0.84670537634408605</c:v>
                </c:pt>
                <c:pt idx="29">
                  <c:v>0.85155262469164683</c:v>
                </c:pt>
                <c:pt idx="30">
                  <c:v>0.84010170664392214</c:v>
                </c:pt>
                <c:pt idx="31">
                  <c:v>0.84012504806067134</c:v>
                </c:pt>
                <c:pt idx="32">
                  <c:v>0.83874699586511625</c:v>
                </c:pt>
                <c:pt idx="33">
                  <c:v>0.83815009382673178</c:v>
                </c:pt>
                <c:pt idx="34">
                  <c:v>0.83417111370815211</c:v>
                </c:pt>
                <c:pt idx="35">
                  <c:v>0.83394308664325945</c:v>
                </c:pt>
                <c:pt idx="36">
                  <c:v>0.83456801700425109</c:v>
                </c:pt>
                <c:pt idx="37">
                  <c:v>0.84125356904197801</c:v>
                </c:pt>
                <c:pt idx="38">
                  <c:v>0.84482378481055598</c:v>
                </c:pt>
                <c:pt idx="39">
                  <c:v>0.85301787408620844</c:v>
                </c:pt>
                <c:pt idx="40">
                  <c:v>0.86399239015379081</c:v>
                </c:pt>
                <c:pt idx="41">
                  <c:v>0.87291871305207214</c:v>
                </c:pt>
                <c:pt idx="42">
                  <c:v>0.87893307991094693</c:v>
                </c:pt>
                <c:pt idx="43">
                  <c:v>0.88950374449981062</c:v>
                </c:pt>
                <c:pt idx="44">
                  <c:v>0.89257041904195</c:v>
                </c:pt>
                <c:pt idx="45">
                  <c:v>0.89671871215577592</c:v>
                </c:pt>
                <c:pt idx="46">
                  <c:v>0.90496883480129298</c:v>
                </c:pt>
                <c:pt idx="47">
                  <c:v>0.9103602050181645</c:v>
                </c:pt>
                <c:pt idx="48">
                  <c:v>0.91226268797415178</c:v>
                </c:pt>
                <c:pt idx="49">
                  <c:v>0.91406057282599251</c:v>
                </c:pt>
                <c:pt idx="50">
                  <c:v>0.91276754713279162</c:v>
                </c:pt>
                <c:pt idx="51">
                  <c:v>0.91707209447720117</c:v>
                </c:pt>
                <c:pt idx="52">
                  <c:v>0.92106956728069145</c:v>
                </c:pt>
                <c:pt idx="53">
                  <c:v>0.92585923998197805</c:v>
                </c:pt>
                <c:pt idx="54">
                  <c:v>0.92700944893093562</c:v>
                </c:pt>
                <c:pt idx="55">
                  <c:v>0.93097299510737197</c:v>
                </c:pt>
                <c:pt idx="56">
                  <c:v>0.92945054309588748</c:v>
                </c:pt>
                <c:pt idx="57">
                  <c:v>0.92631290275093436</c:v>
                </c:pt>
                <c:pt idx="58">
                  <c:v>0.93252535812342863</c:v>
                </c:pt>
                <c:pt idx="59">
                  <c:v>0.93407163735935417</c:v>
                </c:pt>
                <c:pt idx="60">
                  <c:v>0.93496350598191513</c:v>
                </c:pt>
                <c:pt idx="61">
                  <c:v>0.93804126909898655</c:v>
                </c:pt>
                <c:pt idx="62">
                  <c:v>0.94249919977237973</c:v>
                </c:pt>
                <c:pt idx="63">
                  <c:v>0.94845120890895207</c:v>
                </c:pt>
                <c:pt idx="64">
                  <c:v>0.95384077183679483</c:v>
                </c:pt>
                <c:pt idx="65">
                  <c:v>0.95554584283876653</c:v>
                </c:pt>
                <c:pt idx="66">
                  <c:v>0.95708496545031008</c:v>
                </c:pt>
                <c:pt idx="67">
                  <c:v>0.96194362501369579</c:v>
                </c:pt>
                <c:pt idx="68">
                  <c:v>0.96149214100161129</c:v>
                </c:pt>
                <c:pt idx="69">
                  <c:v>0.96496362682628301</c:v>
                </c:pt>
                <c:pt idx="70">
                  <c:v>0.96857750281094113</c:v>
                </c:pt>
                <c:pt idx="71">
                  <c:v>0.9763771528284072</c:v>
                </c:pt>
                <c:pt idx="72">
                  <c:v>0.9794237668721496</c:v>
                </c:pt>
                <c:pt idx="73">
                  <c:v>0.98594207028281755</c:v>
                </c:pt>
                <c:pt idx="74">
                  <c:v>0.99149635571889616</c:v>
                </c:pt>
                <c:pt idx="75">
                  <c:v>0.99603985432661635</c:v>
                </c:pt>
                <c:pt idx="76">
                  <c:v>1.0021043596761017</c:v>
                </c:pt>
                <c:pt idx="77">
                  <c:v>1.0046152258262289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7D-4AE4-B4A3-480E884B4BF5}"/>
            </c:ext>
          </c:extLst>
        </c:ser>
        <c:ser>
          <c:idx val="1"/>
          <c:order val="1"/>
          <c:tx>
            <c:strRef>
              <c:f>'1940 COVID impact calc'!$P$4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'1940 COVID impact calc'!$G$9:$G$86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'1940 COVID impact calc'!$P$9:$P$86</c:f>
              <c:numCache>
                <c:formatCode>General</c:formatCode>
                <c:ptCount val="78"/>
                <c:pt idx="0">
                  <c:v>0.58745523687763768</c:v>
                </c:pt>
                <c:pt idx="1">
                  <c:v>0.78977013932109219</c:v>
                </c:pt>
                <c:pt idx="2">
                  <c:v>0.81983641099663196</c:v>
                </c:pt>
                <c:pt idx="3">
                  <c:v>0.91471220755523053</c:v>
                </c:pt>
                <c:pt idx="4">
                  <c:v>0.9406280196800153</c:v>
                </c:pt>
                <c:pt idx="5">
                  <c:v>0.96944591529877211</c:v>
                </c:pt>
                <c:pt idx="6">
                  <c:v>0.99346340198233218</c:v>
                </c:pt>
                <c:pt idx="7">
                  <c:v>1</c:v>
                </c:pt>
                <c:pt idx="8">
                  <c:v>1.0195356692993349</c:v>
                </c:pt>
                <c:pt idx="9">
                  <c:v>1.0111456084796961</c:v>
                </c:pt>
                <c:pt idx="10">
                  <c:v>1.0080775653482734</c:v>
                </c:pt>
                <c:pt idx="11">
                  <c:v>1.0189053660832443</c:v>
                </c:pt>
                <c:pt idx="12">
                  <c:v>1.0238451397686577</c:v>
                </c:pt>
                <c:pt idx="13">
                  <c:v>1.0302146769231295</c:v>
                </c:pt>
                <c:pt idx="14">
                  <c:v>1.0329802313948362</c:v>
                </c:pt>
                <c:pt idx="15">
                  <c:v>1.0384732722259071</c:v>
                </c:pt>
                <c:pt idx="16">
                  <c:v>1.0375668185405755</c:v>
                </c:pt>
                <c:pt idx="17">
                  <c:v>1.0320423797382317</c:v>
                </c:pt>
                <c:pt idx="18">
                  <c:v>1.0468619886553685</c:v>
                </c:pt>
                <c:pt idx="19">
                  <c:v>1.0151196061720251</c:v>
                </c:pt>
                <c:pt idx="20">
                  <c:v>0.99928289547863347</c:v>
                </c:pt>
                <c:pt idx="21">
                  <c:v>0.99662233563028435</c:v>
                </c:pt>
                <c:pt idx="22">
                  <c:v>0.9853711048724686</c:v>
                </c:pt>
                <c:pt idx="23">
                  <c:v>0.9708046952619872</c:v>
                </c:pt>
                <c:pt idx="24">
                  <c:v>0.95994683097230427</c:v>
                </c:pt>
                <c:pt idx="25">
                  <c:v>0.9547471917467466</c:v>
                </c:pt>
                <c:pt idx="26">
                  <c:v>0.95098588718856913</c:v>
                </c:pt>
                <c:pt idx="27">
                  <c:v>0.95435357600284954</c:v>
                </c:pt>
                <c:pt idx="28">
                  <c:v>0.95883230728755586</c:v>
                </c:pt>
                <c:pt idx="29">
                  <c:v>0.96702229277884988</c:v>
                </c:pt>
                <c:pt idx="30">
                  <c:v>0.96435781921615593</c:v>
                </c:pt>
                <c:pt idx="31">
                  <c:v>0.96538101734813075</c:v>
                </c:pt>
                <c:pt idx="32">
                  <c:v>0.96248831714686744</c:v>
                </c:pt>
                <c:pt idx="33">
                  <c:v>0.96445098566184495</c:v>
                </c:pt>
                <c:pt idx="34">
                  <c:v>0.96827898330414786</c:v>
                </c:pt>
                <c:pt idx="35">
                  <c:v>0.96630082577624576</c:v>
                </c:pt>
                <c:pt idx="36">
                  <c:v>0.97086615386229014</c:v>
                </c:pt>
                <c:pt idx="37">
                  <c:v>0.96907959737879601</c:v>
                </c:pt>
                <c:pt idx="38">
                  <c:v>0.97643359459614232</c:v>
                </c:pt>
                <c:pt idx="39">
                  <c:v>0.98456046998129931</c:v>
                </c:pt>
                <c:pt idx="40">
                  <c:v>0.99568903580255697</c:v>
                </c:pt>
                <c:pt idx="41">
                  <c:v>1.0052028448961856</c:v>
                </c:pt>
                <c:pt idx="42">
                  <c:v>1.015501224463305</c:v>
                </c:pt>
                <c:pt idx="43">
                  <c:v>1.0230646763189548</c:v>
                </c:pt>
                <c:pt idx="44">
                  <c:v>1.0290622411008719</c:v>
                </c:pt>
                <c:pt idx="45">
                  <c:v>1.0341293109020275</c:v>
                </c:pt>
                <c:pt idx="46">
                  <c:v>1.0411480183033568</c:v>
                </c:pt>
                <c:pt idx="47">
                  <c:v>1.0476966839980173</c:v>
                </c:pt>
                <c:pt idx="48">
                  <c:v>1.053705608410245</c:v>
                </c:pt>
                <c:pt idx="49">
                  <c:v>1.0573022213949048</c:v>
                </c:pt>
                <c:pt idx="50">
                  <c:v>1.0628585161645223</c:v>
                </c:pt>
                <c:pt idx="51">
                  <c:v>1.0666283231634734</c:v>
                </c:pt>
                <c:pt idx="52">
                  <c:v>1.0734409553488966</c:v>
                </c:pt>
                <c:pt idx="53">
                  <c:v>1.0726023516078764</c:v>
                </c:pt>
                <c:pt idx="54">
                  <c:v>1.0797040841569581</c:v>
                </c:pt>
                <c:pt idx="55">
                  <c:v>1.0832439107309157</c:v>
                </c:pt>
                <c:pt idx="56">
                  <c:v>1.0922303402144342</c:v>
                </c:pt>
                <c:pt idx="57">
                  <c:v>1.0942771419253141</c:v>
                </c:pt>
                <c:pt idx="58">
                  <c:v>1.1006687483590414</c:v>
                </c:pt>
                <c:pt idx="59">
                  <c:v>1.1025855865245551</c:v>
                </c:pt>
                <c:pt idx="60">
                  <c:v>1.1080164161070123</c:v>
                </c:pt>
                <c:pt idx="61">
                  <c:v>1.1098163388840128</c:v>
                </c:pt>
                <c:pt idx="62">
                  <c:v>1.1166068698337668</c:v>
                </c:pt>
                <c:pt idx="63">
                  <c:v>1.1221936523073837</c:v>
                </c:pt>
                <c:pt idx="64">
                  <c:v>1.1263842099316075</c:v>
                </c:pt>
                <c:pt idx="65">
                  <c:v>1.1281233779749407</c:v>
                </c:pt>
                <c:pt idx="66">
                  <c:v>1.1326419801177445</c:v>
                </c:pt>
                <c:pt idx="67">
                  <c:v>1.1411734500818536</c:v>
                </c:pt>
                <c:pt idx="68">
                  <c:v>1.1450734838007381</c:v>
                </c:pt>
                <c:pt idx="69">
                  <c:v>1.1499319826435106</c:v>
                </c:pt>
                <c:pt idx="70">
                  <c:v>1.1560487379130719</c:v>
                </c:pt>
                <c:pt idx="71">
                  <c:v>1.1610568541516979</c:v>
                </c:pt>
                <c:pt idx="72">
                  <c:v>1.1679517288437586</c:v>
                </c:pt>
                <c:pt idx="73">
                  <c:v>1.1723803131238966</c:v>
                </c:pt>
                <c:pt idx="74">
                  <c:v>1.1755071194511937</c:v>
                </c:pt>
                <c:pt idx="75">
                  <c:v>1.1806301704057156</c:v>
                </c:pt>
                <c:pt idx="76">
                  <c:v>1.1901128892596917</c:v>
                </c:pt>
                <c:pt idx="77">
                  <c:v>1.1956844326063116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7D-4AE4-B4A3-480E884B4B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1940 Cumuative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'1940 COVID impact calc'!$H$4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cat>
            <c:numRef>
              <c:f>'1940 COVID impact calc'!$G$6:$G$163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'1940 COVID impact calc'!$H$6:$H$163</c:f>
              <c:numCache>
                <c:formatCode>General</c:formatCode>
                <c:ptCount val="158"/>
                <c:pt idx="3">
                  <c:v>121</c:v>
                </c:pt>
                <c:pt idx="4">
                  <c:v>227</c:v>
                </c:pt>
                <c:pt idx="5">
                  <c:v>333</c:v>
                </c:pt>
                <c:pt idx="6">
                  <c:v>436</c:v>
                </c:pt>
                <c:pt idx="7">
                  <c:v>535</c:v>
                </c:pt>
                <c:pt idx="8">
                  <c:v>632</c:v>
                </c:pt>
                <c:pt idx="9">
                  <c:v>706</c:v>
                </c:pt>
                <c:pt idx="10">
                  <c:v>797</c:v>
                </c:pt>
                <c:pt idx="11">
                  <c:v>886</c:v>
                </c:pt>
                <c:pt idx="12">
                  <c:v>996</c:v>
                </c:pt>
                <c:pt idx="13">
                  <c:v>1097</c:v>
                </c:pt>
                <c:pt idx="14">
                  <c:v>1194</c:v>
                </c:pt>
                <c:pt idx="15">
                  <c:v>1289</c:v>
                </c:pt>
                <c:pt idx="16">
                  <c:v>1383</c:v>
                </c:pt>
                <c:pt idx="17">
                  <c:v>1495</c:v>
                </c:pt>
                <c:pt idx="18">
                  <c:v>1604</c:v>
                </c:pt>
                <c:pt idx="19">
                  <c:v>1760</c:v>
                </c:pt>
                <c:pt idx="20">
                  <c:v>1909</c:v>
                </c:pt>
                <c:pt idx="21">
                  <c:v>2034</c:v>
                </c:pt>
                <c:pt idx="22">
                  <c:v>2255</c:v>
                </c:pt>
                <c:pt idx="23">
                  <c:v>2450</c:v>
                </c:pt>
                <c:pt idx="24">
                  <c:v>2644</c:v>
                </c:pt>
                <c:pt idx="25">
                  <c:v>2844</c:v>
                </c:pt>
                <c:pt idx="26">
                  <c:v>3037</c:v>
                </c:pt>
                <c:pt idx="27">
                  <c:v>3226</c:v>
                </c:pt>
                <c:pt idx="28">
                  <c:v>3376</c:v>
                </c:pt>
                <c:pt idx="29">
                  <c:v>3519</c:v>
                </c:pt>
                <c:pt idx="30">
                  <c:v>3645</c:v>
                </c:pt>
                <c:pt idx="31">
                  <c:v>3750</c:v>
                </c:pt>
                <c:pt idx="32">
                  <c:v>3862</c:v>
                </c:pt>
                <c:pt idx="33">
                  <c:v>4009</c:v>
                </c:pt>
                <c:pt idx="34">
                  <c:v>4167</c:v>
                </c:pt>
                <c:pt idx="35">
                  <c:v>4322</c:v>
                </c:pt>
                <c:pt idx="36">
                  <c:v>4458</c:v>
                </c:pt>
                <c:pt idx="37">
                  <c:v>4582</c:v>
                </c:pt>
                <c:pt idx="38">
                  <c:v>4704</c:v>
                </c:pt>
                <c:pt idx="39">
                  <c:v>4816</c:v>
                </c:pt>
                <c:pt idx="40">
                  <c:v>4956</c:v>
                </c:pt>
                <c:pt idx="41">
                  <c:v>5072</c:v>
                </c:pt>
                <c:pt idx="42">
                  <c:v>5179</c:v>
                </c:pt>
                <c:pt idx="43">
                  <c:v>5262</c:v>
                </c:pt>
                <c:pt idx="44">
                  <c:v>5353</c:v>
                </c:pt>
                <c:pt idx="45">
                  <c:v>5448</c:v>
                </c:pt>
                <c:pt idx="46">
                  <c:v>5535</c:v>
                </c:pt>
                <c:pt idx="47">
                  <c:v>5636</c:v>
                </c:pt>
                <c:pt idx="48">
                  <c:v>5727</c:v>
                </c:pt>
                <c:pt idx="49">
                  <c:v>5805</c:v>
                </c:pt>
                <c:pt idx="50">
                  <c:v>5893</c:v>
                </c:pt>
                <c:pt idx="51">
                  <c:v>5977</c:v>
                </c:pt>
                <c:pt idx="52">
                  <c:v>6059</c:v>
                </c:pt>
                <c:pt idx="53">
                  <c:v>6138</c:v>
                </c:pt>
                <c:pt idx="54">
                  <c:v>6226</c:v>
                </c:pt>
                <c:pt idx="55">
                  <c:v>6299</c:v>
                </c:pt>
                <c:pt idx="56">
                  <c:v>6396</c:v>
                </c:pt>
                <c:pt idx="57">
                  <c:v>6499</c:v>
                </c:pt>
                <c:pt idx="58">
                  <c:v>6591</c:v>
                </c:pt>
                <c:pt idx="59">
                  <c:v>6694</c:v>
                </c:pt>
                <c:pt idx="60">
                  <c:v>6793</c:v>
                </c:pt>
                <c:pt idx="61">
                  <c:v>6881</c:v>
                </c:pt>
                <c:pt idx="62">
                  <c:v>6982</c:v>
                </c:pt>
                <c:pt idx="63">
                  <c:v>7067</c:v>
                </c:pt>
                <c:pt idx="64">
                  <c:v>7174</c:v>
                </c:pt>
                <c:pt idx="65">
                  <c:v>7256</c:v>
                </c:pt>
                <c:pt idx="66">
                  <c:v>7346</c:v>
                </c:pt>
                <c:pt idx="67">
                  <c:v>7446</c:v>
                </c:pt>
                <c:pt idx="68">
                  <c:v>7565</c:v>
                </c:pt>
                <c:pt idx="69">
                  <c:v>7667</c:v>
                </c:pt>
                <c:pt idx="70">
                  <c:v>7753</c:v>
                </c:pt>
                <c:pt idx="71">
                  <c:v>7848</c:v>
                </c:pt>
                <c:pt idx="72">
                  <c:v>7933</c:v>
                </c:pt>
                <c:pt idx="73">
                  <c:v>8014</c:v>
                </c:pt>
                <c:pt idx="74">
                  <c:v>8097</c:v>
                </c:pt>
                <c:pt idx="75">
                  <c:v>8179</c:v>
                </c:pt>
                <c:pt idx="76">
                  <c:v>8264</c:v>
                </c:pt>
                <c:pt idx="77">
                  <c:v>8356</c:v>
                </c:pt>
                <c:pt idx="78">
                  <c:v>8462</c:v>
                </c:pt>
                <c:pt idx="79">
                  <c:v>8569</c:v>
                </c:pt>
                <c:pt idx="80">
                  <c:v>8699</c:v>
                </c:pt>
                <c:pt idx="81">
                  <c:v>8808</c:v>
                </c:pt>
                <c:pt idx="82">
                  <c:v>8918</c:v>
                </c:pt>
                <c:pt idx="83">
                  <c:v>9034</c:v>
                </c:pt>
                <c:pt idx="84">
                  <c:v>9116</c:v>
                </c:pt>
                <c:pt idx="85">
                  <c:v>9205</c:v>
                </c:pt>
                <c:pt idx="86">
                  <c:v>9286</c:v>
                </c:pt>
                <c:pt idx="87">
                  <c:v>9369</c:v>
                </c:pt>
                <c:pt idx="88">
                  <c:v>9450</c:v>
                </c:pt>
                <c:pt idx="89">
                  <c:v>9540</c:v>
                </c:pt>
                <c:pt idx="90">
                  <c:v>9617</c:v>
                </c:pt>
                <c:pt idx="91">
                  <c:v>9691</c:v>
                </c:pt>
                <c:pt idx="92">
                  <c:v>9768</c:v>
                </c:pt>
                <c:pt idx="93">
                  <c:v>9851</c:v>
                </c:pt>
                <c:pt idx="94">
                  <c:v>9920</c:v>
                </c:pt>
                <c:pt idx="95">
                  <c:v>10012</c:v>
                </c:pt>
                <c:pt idx="96">
                  <c:v>10089</c:v>
                </c:pt>
                <c:pt idx="97">
                  <c:v>10147</c:v>
                </c:pt>
                <c:pt idx="98">
                  <c:v>10219</c:v>
                </c:pt>
                <c:pt idx="99">
                  <c:v>10276</c:v>
                </c:pt>
                <c:pt idx="100">
                  <c:v>10340</c:v>
                </c:pt>
                <c:pt idx="101">
                  <c:v>10410</c:v>
                </c:pt>
                <c:pt idx="102">
                  <c:v>10494</c:v>
                </c:pt>
                <c:pt idx="103">
                  <c:v>10569</c:v>
                </c:pt>
                <c:pt idx="104">
                  <c:v>10645</c:v>
                </c:pt>
                <c:pt idx="105">
                  <c:v>10734</c:v>
                </c:pt>
                <c:pt idx="106">
                  <c:v>10811</c:v>
                </c:pt>
                <c:pt idx="107">
                  <c:v>10883</c:v>
                </c:pt>
                <c:pt idx="108">
                  <c:v>10949</c:v>
                </c:pt>
                <c:pt idx="109">
                  <c:v>11008</c:v>
                </c:pt>
                <c:pt idx="110">
                  <c:v>11077</c:v>
                </c:pt>
                <c:pt idx="111">
                  <c:v>11140</c:v>
                </c:pt>
                <c:pt idx="112">
                  <c:v>11203</c:v>
                </c:pt>
                <c:pt idx="113">
                  <c:v>11286</c:v>
                </c:pt>
                <c:pt idx="114">
                  <c:v>11340</c:v>
                </c:pt>
                <c:pt idx="115">
                  <c:v>11383</c:v>
                </c:pt>
                <c:pt idx="116">
                  <c:v>11443</c:v>
                </c:pt>
                <c:pt idx="117">
                  <c:v>11500</c:v>
                </c:pt>
                <c:pt idx="118">
                  <c:v>11575</c:v>
                </c:pt>
                <c:pt idx="119">
                  <c:v>11647</c:v>
                </c:pt>
                <c:pt idx="120">
                  <c:v>11730</c:v>
                </c:pt>
                <c:pt idx="121">
                  <c:v>11809</c:v>
                </c:pt>
                <c:pt idx="122">
                  <c:v>11894</c:v>
                </c:pt>
                <c:pt idx="123">
                  <c:v>11969</c:v>
                </c:pt>
                <c:pt idx="124">
                  <c:v>12045</c:v>
                </c:pt>
                <c:pt idx="125">
                  <c:v>12130</c:v>
                </c:pt>
                <c:pt idx="126">
                  <c:v>12222</c:v>
                </c:pt>
                <c:pt idx="127">
                  <c:v>12321</c:v>
                </c:pt>
                <c:pt idx="128">
                  <c:v>12394</c:v>
                </c:pt>
                <c:pt idx="129">
                  <c:v>12500</c:v>
                </c:pt>
                <c:pt idx="130">
                  <c:v>12588</c:v>
                </c:pt>
                <c:pt idx="131">
                  <c:v>12671</c:v>
                </c:pt>
                <c:pt idx="132">
                  <c:v>12779</c:v>
                </c:pt>
                <c:pt idx="133">
                  <c:v>12868</c:v>
                </c:pt>
                <c:pt idx="134">
                  <c:v>12945</c:v>
                </c:pt>
                <c:pt idx="135">
                  <c:v>13031</c:v>
                </c:pt>
                <c:pt idx="136">
                  <c:v>13112</c:v>
                </c:pt>
                <c:pt idx="137">
                  <c:v>13193</c:v>
                </c:pt>
                <c:pt idx="138">
                  <c:v>13274</c:v>
                </c:pt>
                <c:pt idx="139">
                  <c:v>13357</c:v>
                </c:pt>
                <c:pt idx="140">
                  <c:v>13423</c:v>
                </c:pt>
                <c:pt idx="141">
                  <c:v>13490</c:v>
                </c:pt>
                <c:pt idx="142">
                  <c:v>13552</c:v>
                </c:pt>
                <c:pt idx="143">
                  <c:v>13622</c:v>
                </c:pt>
                <c:pt idx="144">
                  <c:v>13677</c:v>
                </c:pt>
                <c:pt idx="145">
                  <c:v>13739</c:v>
                </c:pt>
                <c:pt idx="146">
                  <c:v>13808</c:v>
                </c:pt>
                <c:pt idx="147">
                  <c:v>13871</c:v>
                </c:pt>
                <c:pt idx="148">
                  <c:v>13945</c:v>
                </c:pt>
                <c:pt idx="149">
                  <c:v>13998</c:v>
                </c:pt>
                <c:pt idx="150">
                  <c:v>14059</c:v>
                </c:pt>
                <c:pt idx="151">
                  <c:v>14135</c:v>
                </c:pt>
                <c:pt idx="152">
                  <c:v>14196</c:v>
                </c:pt>
                <c:pt idx="153">
                  <c:v>14264</c:v>
                </c:pt>
                <c:pt idx="154">
                  <c:v>14328</c:v>
                </c:pt>
                <c:pt idx="155">
                  <c:v>14397</c:v>
                </c:pt>
                <c:pt idx="156">
                  <c:v>14436</c:v>
                </c:pt>
                <c:pt idx="157">
                  <c:v>14496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E8-4FF6-BD53-A2ACAA97C9E8}"/>
            </c:ext>
          </c:extLst>
        </c:ser>
        <c:ser>
          <c:idx val="1"/>
          <c:order val="1"/>
          <c:tx>
            <c:strRef>
              <c:f>'1940 COVID impact calc'!$I$4</c:f>
              <c:strCache>
                <c:ptCount val="1"/>
                <c:pt idx="0">
                  <c:v>cum v1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'1940 COVID impact calc'!$G$6:$G$163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'1940 COVID impact calc'!$I$6:$I$163</c:f>
              <c:numCache>
                <c:formatCode>General</c:formatCode>
                <c:ptCount val="158"/>
                <c:pt idx="3">
                  <c:v>36</c:v>
                </c:pt>
                <c:pt idx="4">
                  <c:v>83</c:v>
                </c:pt>
                <c:pt idx="5">
                  <c:v>127</c:v>
                </c:pt>
                <c:pt idx="6">
                  <c:v>186</c:v>
                </c:pt>
                <c:pt idx="7">
                  <c:v>239</c:v>
                </c:pt>
                <c:pt idx="8">
                  <c:v>290</c:v>
                </c:pt>
                <c:pt idx="9">
                  <c:v>331</c:v>
                </c:pt>
                <c:pt idx="10">
                  <c:v>372</c:v>
                </c:pt>
                <c:pt idx="11">
                  <c:v>411</c:v>
                </c:pt>
                <c:pt idx="12">
                  <c:v>448</c:v>
                </c:pt>
                <c:pt idx="13">
                  <c:v>505</c:v>
                </c:pt>
                <c:pt idx="14">
                  <c:v>548</c:v>
                </c:pt>
                <c:pt idx="15">
                  <c:v>592</c:v>
                </c:pt>
                <c:pt idx="16">
                  <c:v>641</c:v>
                </c:pt>
                <c:pt idx="17">
                  <c:v>692</c:v>
                </c:pt>
                <c:pt idx="18">
                  <c:v>743</c:v>
                </c:pt>
                <c:pt idx="19">
                  <c:v>798</c:v>
                </c:pt>
                <c:pt idx="20">
                  <c:v>855</c:v>
                </c:pt>
                <c:pt idx="21">
                  <c:v>909</c:v>
                </c:pt>
                <c:pt idx="22">
                  <c:v>972</c:v>
                </c:pt>
                <c:pt idx="23">
                  <c:v>1041</c:v>
                </c:pt>
                <c:pt idx="24">
                  <c:v>1111</c:v>
                </c:pt>
                <c:pt idx="25">
                  <c:v>1178</c:v>
                </c:pt>
                <c:pt idx="26">
                  <c:v>1249</c:v>
                </c:pt>
                <c:pt idx="27">
                  <c:v>1294</c:v>
                </c:pt>
                <c:pt idx="28">
                  <c:v>1345</c:v>
                </c:pt>
                <c:pt idx="29">
                  <c:v>1382</c:v>
                </c:pt>
                <c:pt idx="30">
                  <c:v>1436</c:v>
                </c:pt>
                <c:pt idx="31">
                  <c:v>1482</c:v>
                </c:pt>
                <c:pt idx="32">
                  <c:v>1535</c:v>
                </c:pt>
                <c:pt idx="33">
                  <c:v>1572</c:v>
                </c:pt>
                <c:pt idx="34">
                  <c:v>1634</c:v>
                </c:pt>
                <c:pt idx="35">
                  <c:v>1692</c:v>
                </c:pt>
                <c:pt idx="36">
                  <c:v>1744</c:v>
                </c:pt>
                <c:pt idx="37">
                  <c:v>1784</c:v>
                </c:pt>
                <c:pt idx="38">
                  <c:v>1831</c:v>
                </c:pt>
                <c:pt idx="39">
                  <c:v>1876</c:v>
                </c:pt>
                <c:pt idx="40">
                  <c:v>1946</c:v>
                </c:pt>
                <c:pt idx="41">
                  <c:v>2000</c:v>
                </c:pt>
                <c:pt idx="42">
                  <c:v>2062</c:v>
                </c:pt>
                <c:pt idx="43">
                  <c:v>2122</c:v>
                </c:pt>
                <c:pt idx="44">
                  <c:v>2181</c:v>
                </c:pt>
                <c:pt idx="45">
                  <c:v>2235</c:v>
                </c:pt>
                <c:pt idx="46">
                  <c:v>2298</c:v>
                </c:pt>
                <c:pt idx="47">
                  <c:v>2348</c:v>
                </c:pt>
                <c:pt idx="48">
                  <c:v>2397</c:v>
                </c:pt>
                <c:pt idx="49">
                  <c:v>2452</c:v>
                </c:pt>
                <c:pt idx="50">
                  <c:v>2504</c:v>
                </c:pt>
                <c:pt idx="51">
                  <c:v>2545</c:v>
                </c:pt>
                <c:pt idx="52">
                  <c:v>2585</c:v>
                </c:pt>
                <c:pt idx="53">
                  <c:v>2615</c:v>
                </c:pt>
                <c:pt idx="54">
                  <c:v>2665</c:v>
                </c:pt>
                <c:pt idx="55">
                  <c:v>2708</c:v>
                </c:pt>
                <c:pt idx="56">
                  <c:v>2764</c:v>
                </c:pt>
                <c:pt idx="57">
                  <c:v>2812</c:v>
                </c:pt>
                <c:pt idx="58">
                  <c:v>2864</c:v>
                </c:pt>
                <c:pt idx="59">
                  <c:v>2904</c:v>
                </c:pt>
                <c:pt idx="60">
                  <c:v>2937</c:v>
                </c:pt>
                <c:pt idx="61">
                  <c:v>2995</c:v>
                </c:pt>
                <c:pt idx="62">
                  <c:v>3044</c:v>
                </c:pt>
                <c:pt idx="63">
                  <c:v>3084</c:v>
                </c:pt>
                <c:pt idx="64">
                  <c:v>3141</c:v>
                </c:pt>
                <c:pt idx="65">
                  <c:v>3192</c:v>
                </c:pt>
                <c:pt idx="66">
                  <c:v>3252</c:v>
                </c:pt>
                <c:pt idx="67">
                  <c:v>3315</c:v>
                </c:pt>
                <c:pt idx="68">
                  <c:v>3374</c:v>
                </c:pt>
                <c:pt idx="69">
                  <c:v>3425</c:v>
                </c:pt>
                <c:pt idx="70">
                  <c:v>3481</c:v>
                </c:pt>
                <c:pt idx="71">
                  <c:v>3522</c:v>
                </c:pt>
                <c:pt idx="72">
                  <c:v>3573</c:v>
                </c:pt>
                <c:pt idx="73">
                  <c:v>3623</c:v>
                </c:pt>
                <c:pt idx="74">
                  <c:v>3690</c:v>
                </c:pt>
                <c:pt idx="75">
                  <c:v>3739</c:v>
                </c:pt>
                <c:pt idx="76">
                  <c:v>3803</c:v>
                </c:pt>
                <c:pt idx="77">
                  <c:v>3867</c:v>
                </c:pt>
                <c:pt idx="78">
                  <c:v>3934</c:v>
                </c:pt>
                <c:pt idx="79">
                  <c:v>4008</c:v>
                </c:pt>
                <c:pt idx="80">
                  <c:v>4079</c:v>
                </c:pt>
                <c:pt idx="81">
                  <c:v>4151</c:v>
                </c:pt>
                <c:pt idx="82">
                  <c:v>4217</c:v>
                </c:pt>
                <c:pt idx="83">
                  <c:v>4281</c:v>
                </c:pt>
                <c:pt idx="84">
                  <c:v>4351</c:v>
                </c:pt>
                <c:pt idx="85">
                  <c:v>4403</c:v>
                </c:pt>
                <c:pt idx="86">
                  <c:v>4455</c:v>
                </c:pt>
                <c:pt idx="87">
                  <c:v>4512</c:v>
                </c:pt>
                <c:pt idx="88">
                  <c:v>4565</c:v>
                </c:pt>
                <c:pt idx="89">
                  <c:v>4616</c:v>
                </c:pt>
                <c:pt idx="90">
                  <c:v>4667</c:v>
                </c:pt>
                <c:pt idx="91">
                  <c:v>4725</c:v>
                </c:pt>
                <c:pt idx="92">
                  <c:v>4776</c:v>
                </c:pt>
                <c:pt idx="93">
                  <c:v>4826</c:v>
                </c:pt>
                <c:pt idx="94">
                  <c:v>4866</c:v>
                </c:pt>
                <c:pt idx="95">
                  <c:v>4923</c:v>
                </c:pt>
                <c:pt idx="96">
                  <c:v>4976</c:v>
                </c:pt>
                <c:pt idx="97">
                  <c:v>5026</c:v>
                </c:pt>
                <c:pt idx="98">
                  <c:v>5074</c:v>
                </c:pt>
                <c:pt idx="99">
                  <c:v>5130</c:v>
                </c:pt>
                <c:pt idx="100">
                  <c:v>5193</c:v>
                </c:pt>
                <c:pt idx="101">
                  <c:v>5246</c:v>
                </c:pt>
                <c:pt idx="102">
                  <c:v>5293</c:v>
                </c:pt>
                <c:pt idx="103">
                  <c:v>5348</c:v>
                </c:pt>
                <c:pt idx="104">
                  <c:v>5392</c:v>
                </c:pt>
                <c:pt idx="105">
                  <c:v>5446</c:v>
                </c:pt>
                <c:pt idx="106">
                  <c:v>5495</c:v>
                </c:pt>
                <c:pt idx="107">
                  <c:v>5539</c:v>
                </c:pt>
                <c:pt idx="108">
                  <c:v>5592</c:v>
                </c:pt>
                <c:pt idx="109">
                  <c:v>5631</c:v>
                </c:pt>
                <c:pt idx="110">
                  <c:v>5674</c:v>
                </c:pt>
                <c:pt idx="111">
                  <c:v>5710</c:v>
                </c:pt>
                <c:pt idx="112">
                  <c:v>5760</c:v>
                </c:pt>
                <c:pt idx="113">
                  <c:v>5799</c:v>
                </c:pt>
                <c:pt idx="114">
                  <c:v>5862</c:v>
                </c:pt>
                <c:pt idx="115">
                  <c:v>5900</c:v>
                </c:pt>
                <c:pt idx="116">
                  <c:v>5946</c:v>
                </c:pt>
                <c:pt idx="117">
                  <c:v>5983</c:v>
                </c:pt>
                <c:pt idx="118">
                  <c:v>6045</c:v>
                </c:pt>
                <c:pt idx="119">
                  <c:v>6084</c:v>
                </c:pt>
                <c:pt idx="120">
                  <c:v>6146</c:v>
                </c:pt>
                <c:pt idx="121">
                  <c:v>6206</c:v>
                </c:pt>
                <c:pt idx="122">
                  <c:v>6279</c:v>
                </c:pt>
                <c:pt idx="123">
                  <c:v>6331</c:v>
                </c:pt>
                <c:pt idx="124">
                  <c:v>6392</c:v>
                </c:pt>
                <c:pt idx="125">
                  <c:v>6440</c:v>
                </c:pt>
                <c:pt idx="126">
                  <c:v>6512</c:v>
                </c:pt>
                <c:pt idx="127">
                  <c:v>6572</c:v>
                </c:pt>
                <c:pt idx="128">
                  <c:v>6628</c:v>
                </c:pt>
                <c:pt idx="129">
                  <c:v>6704</c:v>
                </c:pt>
                <c:pt idx="130">
                  <c:v>6764</c:v>
                </c:pt>
                <c:pt idx="131">
                  <c:v>6819</c:v>
                </c:pt>
                <c:pt idx="132">
                  <c:v>6875</c:v>
                </c:pt>
                <c:pt idx="133">
                  <c:v>6941</c:v>
                </c:pt>
                <c:pt idx="134">
                  <c:v>6999</c:v>
                </c:pt>
                <c:pt idx="135">
                  <c:v>7057</c:v>
                </c:pt>
                <c:pt idx="136">
                  <c:v>7125</c:v>
                </c:pt>
                <c:pt idx="137">
                  <c:v>7175</c:v>
                </c:pt>
                <c:pt idx="138">
                  <c:v>7238</c:v>
                </c:pt>
                <c:pt idx="139">
                  <c:v>7295</c:v>
                </c:pt>
                <c:pt idx="140">
                  <c:v>7373</c:v>
                </c:pt>
                <c:pt idx="141">
                  <c:v>7432</c:v>
                </c:pt>
                <c:pt idx="142">
                  <c:v>7483</c:v>
                </c:pt>
                <c:pt idx="143">
                  <c:v>7518</c:v>
                </c:pt>
                <c:pt idx="144">
                  <c:v>7574</c:v>
                </c:pt>
                <c:pt idx="145">
                  <c:v>7630</c:v>
                </c:pt>
                <c:pt idx="146">
                  <c:v>7679</c:v>
                </c:pt>
                <c:pt idx="147">
                  <c:v>7739</c:v>
                </c:pt>
                <c:pt idx="148">
                  <c:v>7780</c:v>
                </c:pt>
                <c:pt idx="149">
                  <c:v>7814</c:v>
                </c:pt>
                <c:pt idx="150">
                  <c:v>7861</c:v>
                </c:pt>
                <c:pt idx="151">
                  <c:v>7895</c:v>
                </c:pt>
                <c:pt idx="152">
                  <c:v>7943</c:v>
                </c:pt>
                <c:pt idx="153">
                  <c:v>7992</c:v>
                </c:pt>
                <c:pt idx="154">
                  <c:v>8024</c:v>
                </c:pt>
                <c:pt idx="155">
                  <c:v>8059</c:v>
                </c:pt>
                <c:pt idx="156">
                  <c:v>8104</c:v>
                </c:pt>
                <c:pt idx="157">
                  <c:v>8150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E8-4FF6-BD53-A2ACAA97C9E8}"/>
            </c:ext>
          </c:extLst>
        </c:ser>
        <c:ser>
          <c:idx val="2"/>
          <c:order val="2"/>
          <c:tx>
            <c:strRef>
              <c:f>'1940 COVID impact calc'!$J$4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'1940 COVID impact calc'!$G$6:$G$163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'1940 COVID impact calc'!$J$6:$J$163</c:f>
              <c:numCache>
                <c:formatCode>General</c:formatCode>
                <c:ptCount val="158"/>
                <c:pt idx="0">
                  <c:v>0</c:v>
                </c:pt>
                <c:pt idx="3">
                  <c:v>113</c:v>
                </c:pt>
                <c:pt idx="4">
                  <c:v>285</c:v>
                </c:pt>
                <c:pt idx="5">
                  <c:v>434</c:v>
                </c:pt>
                <c:pt idx="6">
                  <c:v>634</c:v>
                </c:pt>
                <c:pt idx="7">
                  <c:v>800</c:v>
                </c:pt>
                <c:pt idx="8">
                  <c:v>974</c:v>
                </c:pt>
                <c:pt idx="9">
                  <c:v>1115</c:v>
                </c:pt>
                <c:pt idx="10">
                  <c:v>1267</c:v>
                </c:pt>
                <c:pt idx="11">
                  <c:v>1436</c:v>
                </c:pt>
                <c:pt idx="12">
                  <c:v>1601</c:v>
                </c:pt>
                <c:pt idx="13">
                  <c:v>1758</c:v>
                </c:pt>
                <c:pt idx="14">
                  <c:v>1934</c:v>
                </c:pt>
                <c:pt idx="15">
                  <c:v>2098</c:v>
                </c:pt>
                <c:pt idx="16">
                  <c:v>2265</c:v>
                </c:pt>
                <c:pt idx="17">
                  <c:v>2455</c:v>
                </c:pt>
                <c:pt idx="18">
                  <c:v>2648</c:v>
                </c:pt>
                <c:pt idx="19">
                  <c:v>2903</c:v>
                </c:pt>
                <c:pt idx="20">
                  <c:v>3132</c:v>
                </c:pt>
                <c:pt idx="21">
                  <c:v>3385</c:v>
                </c:pt>
                <c:pt idx="22">
                  <c:v>3639</c:v>
                </c:pt>
                <c:pt idx="23">
                  <c:v>3892</c:v>
                </c:pt>
                <c:pt idx="24">
                  <c:v>4189</c:v>
                </c:pt>
                <c:pt idx="25">
                  <c:v>4455</c:v>
                </c:pt>
                <c:pt idx="26">
                  <c:v>4687</c:v>
                </c:pt>
                <c:pt idx="27">
                  <c:v>4923</c:v>
                </c:pt>
                <c:pt idx="28">
                  <c:v>5124</c:v>
                </c:pt>
                <c:pt idx="29">
                  <c:v>5320</c:v>
                </c:pt>
                <c:pt idx="30">
                  <c:v>5530</c:v>
                </c:pt>
                <c:pt idx="31">
                  <c:v>5716</c:v>
                </c:pt>
                <c:pt idx="32">
                  <c:v>5937</c:v>
                </c:pt>
                <c:pt idx="33">
                  <c:v>6146</c:v>
                </c:pt>
                <c:pt idx="34">
                  <c:v>6395</c:v>
                </c:pt>
                <c:pt idx="35">
                  <c:v>6613</c:v>
                </c:pt>
                <c:pt idx="36">
                  <c:v>6835</c:v>
                </c:pt>
                <c:pt idx="37">
                  <c:v>7053</c:v>
                </c:pt>
                <c:pt idx="38">
                  <c:v>7226</c:v>
                </c:pt>
                <c:pt idx="39">
                  <c:v>7433</c:v>
                </c:pt>
                <c:pt idx="40">
                  <c:v>7635</c:v>
                </c:pt>
                <c:pt idx="41">
                  <c:v>7873</c:v>
                </c:pt>
                <c:pt idx="42">
                  <c:v>8106</c:v>
                </c:pt>
                <c:pt idx="43">
                  <c:v>8329</c:v>
                </c:pt>
                <c:pt idx="44">
                  <c:v>8554</c:v>
                </c:pt>
                <c:pt idx="45">
                  <c:v>8795</c:v>
                </c:pt>
                <c:pt idx="46">
                  <c:v>9002</c:v>
                </c:pt>
                <c:pt idx="47">
                  <c:v>9220</c:v>
                </c:pt>
                <c:pt idx="48">
                  <c:v>9415</c:v>
                </c:pt>
                <c:pt idx="49">
                  <c:v>9608</c:v>
                </c:pt>
                <c:pt idx="50">
                  <c:v>9815</c:v>
                </c:pt>
                <c:pt idx="51">
                  <c:v>10012</c:v>
                </c:pt>
                <c:pt idx="52">
                  <c:v>10184</c:v>
                </c:pt>
                <c:pt idx="53">
                  <c:v>10371</c:v>
                </c:pt>
                <c:pt idx="54">
                  <c:v>10557</c:v>
                </c:pt>
                <c:pt idx="55">
                  <c:v>10749</c:v>
                </c:pt>
                <c:pt idx="56">
                  <c:v>10906</c:v>
                </c:pt>
                <c:pt idx="57">
                  <c:v>11155</c:v>
                </c:pt>
                <c:pt idx="58">
                  <c:v>11350</c:v>
                </c:pt>
                <c:pt idx="59">
                  <c:v>11623</c:v>
                </c:pt>
                <c:pt idx="60">
                  <c:v>11817</c:v>
                </c:pt>
                <c:pt idx="61">
                  <c:v>12040</c:v>
                </c:pt>
                <c:pt idx="62">
                  <c:v>12238</c:v>
                </c:pt>
                <c:pt idx="63">
                  <c:v>12448</c:v>
                </c:pt>
                <c:pt idx="64">
                  <c:v>12657</c:v>
                </c:pt>
                <c:pt idx="65">
                  <c:v>12880</c:v>
                </c:pt>
                <c:pt idx="66">
                  <c:v>13105</c:v>
                </c:pt>
                <c:pt idx="67">
                  <c:v>13333</c:v>
                </c:pt>
                <c:pt idx="68">
                  <c:v>13567</c:v>
                </c:pt>
                <c:pt idx="69">
                  <c:v>13805</c:v>
                </c:pt>
                <c:pt idx="70">
                  <c:v>14065</c:v>
                </c:pt>
                <c:pt idx="71">
                  <c:v>14286</c:v>
                </c:pt>
                <c:pt idx="72">
                  <c:v>14502</c:v>
                </c:pt>
                <c:pt idx="73">
                  <c:v>14728</c:v>
                </c:pt>
                <c:pt idx="74">
                  <c:v>14945</c:v>
                </c:pt>
                <c:pt idx="75">
                  <c:v>15186</c:v>
                </c:pt>
                <c:pt idx="76">
                  <c:v>15402</c:v>
                </c:pt>
                <c:pt idx="77">
                  <c:v>15615</c:v>
                </c:pt>
                <c:pt idx="78">
                  <c:v>15882</c:v>
                </c:pt>
                <c:pt idx="79">
                  <c:v>16212</c:v>
                </c:pt>
                <c:pt idx="80">
                  <c:v>16535</c:v>
                </c:pt>
                <c:pt idx="81">
                  <c:v>16832</c:v>
                </c:pt>
                <c:pt idx="82">
                  <c:v>17101</c:v>
                </c:pt>
                <c:pt idx="83">
                  <c:v>17348</c:v>
                </c:pt>
                <c:pt idx="84">
                  <c:v>17593</c:v>
                </c:pt>
                <c:pt idx="85">
                  <c:v>17856</c:v>
                </c:pt>
                <c:pt idx="86">
                  <c:v>18074</c:v>
                </c:pt>
                <c:pt idx="87">
                  <c:v>18298</c:v>
                </c:pt>
                <c:pt idx="88">
                  <c:v>18547</c:v>
                </c:pt>
                <c:pt idx="89">
                  <c:v>18782</c:v>
                </c:pt>
                <c:pt idx="90">
                  <c:v>19025</c:v>
                </c:pt>
                <c:pt idx="91">
                  <c:v>19247</c:v>
                </c:pt>
                <c:pt idx="92">
                  <c:v>19486</c:v>
                </c:pt>
                <c:pt idx="93">
                  <c:v>19709</c:v>
                </c:pt>
                <c:pt idx="94">
                  <c:v>19927</c:v>
                </c:pt>
                <c:pt idx="95">
                  <c:v>20140</c:v>
                </c:pt>
                <c:pt idx="96">
                  <c:v>20357</c:v>
                </c:pt>
                <c:pt idx="97">
                  <c:v>20599</c:v>
                </c:pt>
                <c:pt idx="98">
                  <c:v>20803</c:v>
                </c:pt>
                <c:pt idx="99">
                  <c:v>21000</c:v>
                </c:pt>
                <c:pt idx="100">
                  <c:v>21209</c:v>
                </c:pt>
                <c:pt idx="101">
                  <c:v>21430</c:v>
                </c:pt>
                <c:pt idx="102">
                  <c:v>21642</c:v>
                </c:pt>
                <c:pt idx="103">
                  <c:v>21864</c:v>
                </c:pt>
                <c:pt idx="104">
                  <c:v>22051</c:v>
                </c:pt>
                <c:pt idx="105">
                  <c:v>22257</c:v>
                </c:pt>
                <c:pt idx="106">
                  <c:v>22453</c:v>
                </c:pt>
                <c:pt idx="107">
                  <c:v>22662</c:v>
                </c:pt>
                <c:pt idx="108">
                  <c:v>22888</c:v>
                </c:pt>
                <c:pt idx="109">
                  <c:v>23111</c:v>
                </c:pt>
                <c:pt idx="110">
                  <c:v>23273</c:v>
                </c:pt>
                <c:pt idx="111">
                  <c:v>23467</c:v>
                </c:pt>
                <c:pt idx="112">
                  <c:v>23669</c:v>
                </c:pt>
                <c:pt idx="113">
                  <c:v>23871</c:v>
                </c:pt>
                <c:pt idx="114">
                  <c:v>24114</c:v>
                </c:pt>
                <c:pt idx="115">
                  <c:v>24324</c:v>
                </c:pt>
                <c:pt idx="116">
                  <c:v>24504</c:v>
                </c:pt>
                <c:pt idx="117">
                  <c:v>24725</c:v>
                </c:pt>
                <c:pt idx="118">
                  <c:v>24933</c:v>
                </c:pt>
                <c:pt idx="119">
                  <c:v>25130</c:v>
                </c:pt>
                <c:pt idx="120">
                  <c:v>25352</c:v>
                </c:pt>
                <c:pt idx="121">
                  <c:v>25590</c:v>
                </c:pt>
                <c:pt idx="122">
                  <c:v>25821</c:v>
                </c:pt>
                <c:pt idx="123">
                  <c:v>26054</c:v>
                </c:pt>
                <c:pt idx="124">
                  <c:v>26271</c:v>
                </c:pt>
                <c:pt idx="125">
                  <c:v>26532</c:v>
                </c:pt>
                <c:pt idx="126">
                  <c:v>26756</c:v>
                </c:pt>
                <c:pt idx="127">
                  <c:v>27024</c:v>
                </c:pt>
                <c:pt idx="128">
                  <c:v>27272</c:v>
                </c:pt>
                <c:pt idx="129">
                  <c:v>27556</c:v>
                </c:pt>
                <c:pt idx="130">
                  <c:v>27836</c:v>
                </c:pt>
                <c:pt idx="131">
                  <c:v>28103</c:v>
                </c:pt>
                <c:pt idx="132">
                  <c:v>28371</c:v>
                </c:pt>
                <c:pt idx="133">
                  <c:v>28618</c:v>
                </c:pt>
                <c:pt idx="134">
                  <c:v>28882</c:v>
                </c:pt>
                <c:pt idx="135">
                  <c:v>29117</c:v>
                </c:pt>
                <c:pt idx="136">
                  <c:v>29388</c:v>
                </c:pt>
                <c:pt idx="137">
                  <c:v>29633</c:v>
                </c:pt>
                <c:pt idx="138">
                  <c:v>29943</c:v>
                </c:pt>
                <c:pt idx="139">
                  <c:v>30183</c:v>
                </c:pt>
                <c:pt idx="140">
                  <c:v>30440</c:v>
                </c:pt>
                <c:pt idx="141">
                  <c:v>30660</c:v>
                </c:pt>
                <c:pt idx="142">
                  <c:v>30871</c:v>
                </c:pt>
                <c:pt idx="143">
                  <c:v>31112</c:v>
                </c:pt>
                <c:pt idx="144">
                  <c:v>31329</c:v>
                </c:pt>
                <c:pt idx="145">
                  <c:v>31581</c:v>
                </c:pt>
                <c:pt idx="146">
                  <c:v>31807</c:v>
                </c:pt>
                <c:pt idx="147">
                  <c:v>32016</c:v>
                </c:pt>
                <c:pt idx="148">
                  <c:v>32244</c:v>
                </c:pt>
                <c:pt idx="149">
                  <c:v>32437</c:v>
                </c:pt>
                <c:pt idx="150">
                  <c:v>32642</c:v>
                </c:pt>
                <c:pt idx="151">
                  <c:v>32828</c:v>
                </c:pt>
                <c:pt idx="152">
                  <c:v>33035</c:v>
                </c:pt>
                <c:pt idx="153">
                  <c:v>33225</c:v>
                </c:pt>
                <c:pt idx="154">
                  <c:v>33447</c:v>
                </c:pt>
                <c:pt idx="155">
                  <c:v>33643</c:v>
                </c:pt>
                <c:pt idx="156">
                  <c:v>33831</c:v>
                </c:pt>
                <c:pt idx="157">
                  <c:v>34057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E8-4FF6-BD53-A2ACAA97C9E8}"/>
            </c:ext>
          </c:extLst>
        </c:ser>
        <c:ser>
          <c:idx val="3"/>
          <c:order val="3"/>
          <c:tx>
            <c:strRef>
              <c:f>'1940 COVID impact calc'!$K$4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'1940 COVID impact calc'!$G$6:$G$163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'1940 COVID impact calc'!$K$6:$K$163</c:f>
              <c:numCache>
                <c:formatCode>General</c:formatCode>
                <c:ptCount val="158"/>
                <c:pt idx="3">
                  <c:v>149</c:v>
                </c:pt>
                <c:pt idx="4">
                  <c:v>368</c:v>
                </c:pt>
                <c:pt idx="5">
                  <c:v>561</c:v>
                </c:pt>
                <c:pt idx="6">
                  <c:v>820</c:v>
                </c:pt>
                <c:pt idx="7">
                  <c:v>1039</c:v>
                </c:pt>
                <c:pt idx="8">
                  <c:v>1264</c:v>
                </c:pt>
                <c:pt idx="9">
                  <c:v>1446</c:v>
                </c:pt>
                <c:pt idx="10">
                  <c:v>1639</c:v>
                </c:pt>
                <c:pt idx="11">
                  <c:v>1847</c:v>
                </c:pt>
                <c:pt idx="12">
                  <c:v>2049</c:v>
                </c:pt>
                <c:pt idx="13">
                  <c:v>2263</c:v>
                </c:pt>
                <c:pt idx="14">
                  <c:v>2482</c:v>
                </c:pt>
                <c:pt idx="15">
                  <c:v>2690</c:v>
                </c:pt>
                <c:pt idx="16">
                  <c:v>2906</c:v>
                </c:pt>
                <c:pt idx="17">
                  <c:v>3147</c:v>
                </c:pt>
                <c:pt idx="18">
                  <c:v>3391</c:v>
                </c:pt>
                <c:pt idx="19">
                  <c:v>3701</c:v>
                </c:pt>
                <c:pt idx="20">
                  <c:v>3987</c:v>
                </c:pt>
                <c:pt idx="21">
                  <c:v>4294</c:v>
                </c:pt>
                <c:pt idx="22">
                  <c:v>4611</c:v>
                </c:pt>
                <c:pt idx="23">
                  <c:v>4933</c:v>
                </c:pt>
                <c:pt idx="24">
                  <c:v>5300</c:v>
                </c:pt>
                <c:pt idx="25">
                  <c:v>5633</c:v>
                </c:pt>
                <c:pt idx="26">
                  <c:v>5936</c:v>
                </c:pt>
                <c:pt idx="27">
                  <c:v>6217</c:v>
                </c:pt>
                <c:pt idx="28">
                  <c:v>6469</c:v>
                </c:pt>
                <c:pt idx="29">
                  <c:v>6702</c:v>
                </c:pt>
                <c:pt idx="30">
                  <c:v>6966</c:v>
                </c:pt>
                <c:pt idx="31">
                  <c:v>7198</c:v>
                </c:pt>
                <c:pt idx="32">
                  <c:v>7472</c:v>
                </c:pt>
                <c:pt idx="33">
                  <c:v>7718</c:v>
                </c:pt>
                <c:pt idx="34">
                  <c:v>8029</c:v>
                </c:pt>
                <c:pt idx="35">
                  <c:v>8305</c:v>
                </c:pt>
                <c:pt idx="36">
                  <c:v>8579</c:v>
                </c:pt>
                <c:pt idx="37">
                  <c:v>8837</c:v>
                </c:pt>
                <c:pt idx="38">
                  <c:v>9057</c:v>
                </c:pt>
                <c:pt idx="39">
                  <c:v>9309</c:v>
                </c:pt>
                <c:pt idx="40">
                  <c:v>9581</c:v>
                </c:pt>
                <c:pt idx="41">
                  <c:v>9873</c:v>
                </c:pt>
                <c:pt idx="42">
                  <c:v>10168</c:v>
                </c:pt>
                <c:pt idx="43">
                  <c:v>10451</c:v>
                </c:pt>
                <c:pt idx="44">
                  <c:v>10735</c:v>
                </c:pt>
                <c:pt idx="45">
                  <c:v>11030</c:v>
                </c:pt>
                <c:pt idx="46">
                  <c:v>11300</c:v>
                </c:pt>
                <c:pt idx="47">
                  <c:v>11568</c:v>
                </c:pt>
                <c:pt idx="48">
                  <c:v>11812</c:v>
                </c:pt>
                <c:pt idx="49">
                  <c:v>12060</c:v>
                </c:pt>
                <c:pt idx="50">
                  <c:v>12319</c:v>
                </c:pt>
                <c:pt idx="51">
                  <c:v>12557</c:v>
                </c:pt>
                <c:pt idx="52">
                  <c:v>12769</c:v>
                </c:pt>
                <c:pt idx="53">
                  <c:v>12986</c:v>
                </c:pt>
                <c:pt idx="54">
                  <c:v>13222</c:v>
                </c:pt>
                <c:pt idx="55">
                  <c:v>13457</c:v>
                </c:pt>
                <c:pt idx="56">
                  <c:v>13670</c:v>
                </c:pt>
                <c:pt idx="57">
                  <c:v>13967</c:v>
                </c:pt>
                <c:pt idx="58">
                  <c:v>14214</c:v>
                </c:pt>
                <c:pt idx="59">
                  <c:v>14527</c:v>
                </c:pt>
                <c:pt idx="60">
                  <c:v>14754</c:v>
                </c:pt>
                <c:pt idx="61">
                  <c:v>15035</c:v>
                </c:pt>
                <c:pt idx="62">
                  <c:v>15282</c:v>
                </c:pt>
                <c:pt idx="63">
                  <c:v>15532</c:v>
                </c:pt>
                <c:pt idx="64">
                  <c:v>15798</c:v>
                </c:pt>
                <c:pt idx="65">
                  <c:v>16072</c:v>
                </c:pt>
                <c:pt idx="66">
                  <c:v>16357</c:v>
                </c:pt>
                <c:pt idx="67">
                  <c:v>16648</c:v>
                </c:pt>
                <c:pt idx="68">
                  <c:v>16941</c:v>
                </c:pt>
                <c:pt idx="69">
                  <c:v>17230</c:v>
                </c:pt>
                <c:pt idx="70">
                  <c:v>17546</c:v>
                </c:pt>
                <c:pt idx="71">
                  <c:v>17808</c:v>
                </c:pt>
                <c:pt idx="72">
                  <c:v>18075</c:v>
                </c:pt>
                <c:pt idx="73">
                  <c:v>18351</c:v>
                </c:pt>
                <c:pt idx="74">
                  <c:v>18635</c:v>
                </c:pt>
                <c:pt idx="75">
                  <c:v>18925</c:v>
                </c:pt>
                <c:pt idx="76">
                  <c:v>19205</c:v>
                </c:pt>
                <c:pt idx="77">
                  <c:v>19482</c:v>
                </c:pt>
                <c:pt idx="78">
                  <c:v>19816</c:v>
                </c:pt>
                <c:pt idx="79">
                  <c:v>20220</c:v>
                </c:pt>
                <c:pt idx="80">
                  <c:v>20614</c:v>
                </c:pt>
                <c:pt idx="81">
                  <c:v>20983</c:v>
                </c:pt>
                <c:pt idx="82">
                  <c:v>21318</c:v>
                </c:pt>
                <c:pt idx="83">
                  <c:v>21629</c:v>
                </c:pt>
                <c:pt idx="84">
                  <c:v>21944</c:v>
                </c:pt>
                <c:pt idx="85">
                  <c:v>22259</c:v>
                </c:pt>
                <c:pt idx="86">
                  <c:v>22529</c:v>
                </c:pt>
                <c:pt idx="87">
                  <c:v>22810</c:v>
                </c:pt>
                <c:pt idx="88">
                  <c:v>23112</c:v>
                </c:pt>
                <c:pt idx="89">
                  <c:v>23398</c:v>
                </c:pt>
                <c:pt idx="90">
                  <c:v>23692</c:v>
                </c:pt>
                <c:pt idx="91">
                  <c:v>23972</c:v>
                </c:pt>
                <c:pt idx="92">
                  <c:v>24262</c:v>
                </c:pt>
                <c:pt idx="93">
                  <c:v>24535</c:v>
                </c:pt>
                <c:pt idx="94">
                  <c:v>24793</c:v>
                </c:pt>
                <c:pt idx="95">
                  <c:v>25063</c:v>
                </c:pt>
                <c:pt idx="96">
                  <c:v>25333</c:v>
                </c:pt>
                <c:pt idx="97">
                  <c:v>25625</c:v>
                </c:pt>
                <c:pt idx="98">
                  <c:v>25877</c:v>
                </c:pt>
                <c:pt idx="99">
                  <c:v>26130</c:v>
                </c:pt>
                <c:pt idx="100">
                  <c:v>26402</c:v>
                </c:pt>
                <c:pt idx="101">
                  <c:v>26676</c:v>
                </c:pt>
                <c:pt idx="102">
                  <c:v>26935</c:v>
                </c:pt>
                <c:pt idx="103">
                  <c:v>27212</c:v>
                </c:pt>
                <c:pt idx="104">
                  <c:v>27443</c:v>
                </c:pt>
                <c:pt idx="105">
                  <c:v>27703</c:v>
                </c:pt>
                <c:pt idx="106">
                  <c:v>27948</c:v>
                </c:pt>
                <c:pt idx="107">
                  <c:v>28201</c:v>
                </c:pt>
                <c:pt idx="108">
                  <c:v>28480</c:v>
                </c:pt>
                <c:pt idx="109">
                  <c:v>28742</c:v>
                </c:pt>
                <c:pt idx="110">
                  <c:v>28947</c:v>
                </c:pt>
                <c:pt idx="111">
                  <c:v>29177</c:v>
                </c:pt>
                <c:pt idx="112">
                  <c:v>29429</c:v>
                </c:pt>
                <c:pt idx="113">
                  <c:v>29670</c:v>
                </c:pt>
                <c:pt idx="114">
                  <c:v>29976</c:v>
                </c:pt>
                <c:pt idx="115">
                  <c:v>30224</c:v>
                </c:pt>
                <c:pt idx="116">
                  <c:v>30450</c:v>
                </c:pt>
                <c:pt idx="117">
                  <c:v>30708</c:v>
                </c:pt>
                <c:pt idx="118">
                  <c:v>30978</c:v>
                </c:pt>
                <c:pt idx="119">
                  <c:v>31214</c:v>
                </c:pt>
                <c:pt idx="120">
                  <c:v>31498</c:v>
                </c:pt>
                <c:pt idx="121">
                  <c:v>31796</c:v>
                </c:pt>
                <c:pt idx="122">
                  <c:v>32100</c:v>
                </c:pt>
                <c:pt idx="123">
                  <c:v>32385</c:v>
                </c:pt>
                <c:pt idx="124">
                  <c:v>32663</c:v>
                </c:pt>
                <c:pt idx="125">
                  <c:v>32972</c:v>
                </c:pt>
                <c:pt idx="126">
                  <c:v>33268</c:v>
                </c:pt>
                <c:pt idx="127">
                  <c:v>33596</c:v>
                </c:pt>
                <c:pt idx="128">
                  <c:v>33900</c:v>
                </c:pt>
                <c:pt idx="129">
                  <c:v>34260</c:v>
                </c:pt>
                <c:pt idx="130">
                  <c:v>34600</c:v>
                </c:pt>
                <c:pt idx="131">
                  <c:v>34922</c:v>
                </c:pt>
                <c:pt idx="132">
                  <c:v>35246</c:v>
                </c:pt>
                <c:pt idx="133">
                  <c:v>35559</c:v>
                </c:pt>
                <c:pt idx="134">
                  <c:v>35881</c:v>
                </c:pt>
                <c:pt idx="135">
                  <c:v>36174</c:v>
                </c:pt>
                <c:pt idx="136">
                  <c:v>36513</c:v>
                </c:pt>
                <c:pt idx="137">
                  <c:v>36808</c:v>
                </c:pt>
                <c:pt idx="138">
                  <c:v>37181</c:v>
                </c:pt>
                <c:pt idx="139">
                  <c:v>37478</c:v>
                </c:pt>
                <c:pt idx="140">
                  <c:v>37813</c:v>
                </c:pt>
                <c:pt idx="141">
                  <c:v>38092</c:v>
                </c:pt>
                <c:pt idx="142">
                  <c:v>38354</c:v>
                </c:pt>
                <c:pt idx="143">
                  <c:v>38630</c:v>
                </c:pt>
                <c:pt idx="144">
                  <c:v>38903</c:v>
                </c:pt>
                <c:pt idx="145">
                  <c:v>39211</c:v>
                </c:pt>
                <c:pt idx="146">
                  <c:v>39486</c:v>
                </c:pt>
                <c:pt idx="147">
                  <c:v>39755</c:v>
                </c:pt>
                <c:pt idx="148">
                  <c:v>40024</c:v>
                </c:pt>
                <c:pt idx="149">
                  <c:v>40251</c:v>
                </c:pt>
                <c:pt idx="150">
                  <c:v>40503</c:v>
                </c:pt>
                <c:pt idx="151">
                  <c:v>40723</c:v>
                </c:pt>
                <c:pt idx="152">
                  <c:v>40978</c:v>
                </c:pt>
                <c:pt idx="153">
                  <c:v>41217</c:v>
                </c:pt>
                <c:pt idx="154">
                  <c:v>41471</c:v>
                </c:pt>
                <c:pt idx="155">
                  <c:v>41702</c:v>
                </c:pt>
                <c:pt idx="156">
                  <c:v>41935</c:v>
                </c:pt>
                <c:pt idx="157">
                  <c:v>42207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0E8-4FF6-BD53-A2ACAA97C9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1940 Cumuative deaths: Look at first 8 weeks to check for HVE symmetrically and gradually bending the vaxxed v. unvaxxed curves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'1940 COVID impact calc'!$H$4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cat>
            <c:numRef>
              <c:f>'1940 COVID impact calc'!$G$9:$G$16</c:f>
              <c:numCache>
                <c:formatCode>m/d/yyyy</c:formatCode>
                <c:ptCount val="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</c:numCache>
            </c:numRef>
          </c:cat>
          <c:val>
            <c:numRef>
              <c:f>'1940 COVID impact calc'!$H$9:$H$16</c:f>
              <c:numCache>
                <c:formatCode>General</c:formatCode>
                <c:ptCount val="8"/>
                <c:pt idx="0">
                  <c:v>121</c:v>
                </c:pt>
                <c:pt idx="1">
                  <c:v>227</c:v>
                </c:pt>
                <c:pt idx="2">
                  <c:v>333</c:v>
                </c:pt>
                <c:pt idx="3">
                  <c:v>436</c:v>
                </c:pt>
                <c:pt idx="4">
                  <c:v>535</c:v>
                </c:pt>
                <c:pt idx="5">
                  <c:v>632</c:v>
                </c:pt>
                <c:pt idx="6">
                  <c:v>706</c:v>
                </c:pt>
                <c:pt idx="7">
                  <c:v>797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6E-4F0B-8554-0E4C4621D551}"/>
            </c:ext>
          </c:extLst>
        </c:ser>
        <c:ser>
          <c:idx val="3"/>
          <c:order val="1"/>
          <c:tx>
            <c:strRef>
              <c:f>'1940 COVID impact calc'!$K$4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'1940 COVID impact calc'!$G$9:$G$16</c:f>
              <c:numCache>
                <c:formatCode>m/d/yyyy</c:formatCode>
                <c:ptCount val="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</c:numCache>
            </c:numRef>
          </c:cat>
          <c:val>
            <c:numRef>
              <c:f>'1940 COVID impact calc'!$K$9:$K$16</c:f>
              <c:numCache>
                <c:formatCode>General</c:formatCode>
                <c:ptCount val="8"/>
                <c:pt idx="0">
                  <c:v>149</c:v>
                </c:pt>
                <c:pt idx="1">
                  <c:v>368</c:v>
                </c:pt>
                <c:pt idx="2">
                  <c:v>561</c:v>
                </c:pt>
                <c:pt idx="3">
                  <c:v>820</c:v>
                </c:pt>
                <c:pt idx="4">
                  <c:v>1039</c:v>
                </c:pt>
                <c:pt idx="5">
                  <c:v>1264</c:v>
                </c:pt>
                <c:pt idx="6">
                  <c:v>1446</c:v>
                </c:pt>
                <c:pt idx="7">
                  <c:v>1639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F6E-4F0B-8554-0E4C4621D5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[KCORv2.xlsx]jun 1950 only w COVID analysis!PivotTable4</c:name>
    <c:fmtId val="19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'jun 1950 only w COVID analysis'!$B$5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'jun 1950 only w COVID analysis'!$A$6:$A$246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1950 only w COVID analysis'!$B$6:$B$246</c:f>
              <c:numCache>
                <c:formatCode>General</c:formatCode>
                <c:ptCount val="241"/>
                <c:pt idx="0">
                  <c:v>75</c:v>
                </c:pt>
                <c:pt idx="1">
                  <c:v>66</c:v>
                </c:pt>
                <c:pt idx="2">
                  <c:v>77</c:v>
                </c:pt>
                <c:pt idx="3">
                  <c:v>76</c:v>
                </c:pt>
                <c:pt idx="4">
                  <c:v>102</c:v>
                </c:pt>
                <c:pt idx="5">
                  <c:v>102</c:v>
                </c:pt>
                <c:pt idx="6">
                  <c:v>114</c:v>
                </c:pt>
                <c:pt idx="7">
                  <c:v>135</c:v>
                </c:pt>
                <c:pt idx="8">
                  <c:v>150</c:v>
                </c:pt>
                <c:pt idx="9">
                  <c:v>141</c:v>
                </c:pt>
                <c:pt idx="10">
                  <c:v>131</c:v>
                </c:pt>
                <c:pt idx="11">
                  <c:v>122</c:v>
                </c:pt>
                <c:pt idx="12">
                  <c:v>132</c:v>
                </c:pt>
                <c:pt idx="13">
                  <c:v>134</c:v>
                </c:pt>
                <c:pt idx="14">
                  <c:v>123</c:v>
                </c:pt>
                <c:pt idx="15">
                  <c:v>133</c:v>
                </c:pt>
                <c:pt idx="16">
                  <c:v>143</c:v>
                </c:pt>
                <c:pt idx="17">
                  <c:v>107</c:v>
                </c:pt>
                <c:pt idx="18">
                  <c:v>116</c:v>
                </c:pt>
                <c:pt idx="19">
                  <c:v>121</c:v>
                </c:pt>
                <c:pt idx="20">
                  <c:v>124</c:v>
                </c:pt>
                <c:pt idx="21">
                  <c:v>131</c:v>
                </c:pt>
                <c:pt idx="22">
                  <c:v>126</c:v>
                </c:pt>
                <c:pt idx="23">
                  <c:v>148</c:v>
                </c:pt>
                <c:pt idx="24">
                  <c:v>116</c:v>
                </c:pt>
                <c:pt idx="25">
                  <c:v>132</c:v>
                </c:pt>
                <c:pt idx="26">
                  <c:v>134</c:v>
                </c:pt>
                <c:pt idx="27">
                  <c:v>128</c:v>
                </c:pt>
                <c:pt idx="28">
                  <c:v>130</c:v>
                </c:pt>
                <c:pt idx="29">
                  <c:v>143</c:v>
                </c:pt>
                <c:pt idx="30">
                  <c:v>166</c:v>
                </c:pt>
                <c:pt idx="31">
                  <c:v>197</c:v>
                </c:pt>
                <c:pt idx="32">
                  <c:v>214</c:v>
                </c:pt>
                <c:pt idx="33">
                  <c:v>242</c:v>
                </c:pt>
                <c:pt idx="34">
                  <c:v>296</c:v>
                </c:pt>
                <c:pt idx="35">
                  <c:v>298</c:v>
                </c:pt>
                <c:pt idx="36">
                  <c:v>294</c:v>
                </c:pt>
                <c:pt idx="37">
                  <c:v>257</c:v>
                </c:pt>
                <c:pt idx="38">
                  <c:v>266</c:v>
                </c:pt>
                <c:pt idx="39">
                  <c:v>267</c:v>
                </c:pt>
                <c:pt idx="40">
                  <c:v>230</c:v>
                </c:pt>
                <c:pt idx="41">
                  <c:v>256</c:v>
                </c:pt>
                <c:pt idx="42">
                  <c:v>240</c:v>
                </c:pt>
                <c:pt idx="43">
                  <c:v>285</c:v>
                </c:pt>
                <c:pt idx="44">
                  <c:v>309</c:v>
                </c:pt>
                <c:pt idx="45">
                  <c:v>368</c:v>
                </c:pt>
                <c:pt idx="46">
                  <c:v>328</c:v>
                </c:pt>
                <c:pt idx="47">
                  <c:v>276</c:v>
                </c:pt>
                <c:pt idx="48">
                  <c:v>306</c:v>
                </c:pt>
                <c:pt idx="49">
                  <c:v>299</c:v>
                </c:pt>
                <c:pt idx="50">
                  <c:v>368</c:v>
                </c:pt>
                <c:pt idx="51">
                  <c:v>337</c:v>
                </c:pt>
                <c:pt idx="52">
                  <c:v>405</c:v>
                </c:pt>
                <c:pt idx="53">
                  <c:v>443</c:v>
                </c:pt>
                <c:pt idx="54">
                  <c:v>410</c:v>
                </c:pt>
                <c:pt idx="55">
                  <c:v>388</c:v>
                </c:pt>
                <c:pt idx="56">
                  <c:v>378</c:v>
                </c:pt>
                <c:pt idx="57">
                  <c:v>314</c:v>
                </c:pt>
                <c:pt idx="58">
                  <c:v>263</c:v>
                </c:pt>
                <c:pt idx="59">
                  <c:v>231</c:v>
                </c:pt>
                <c:pt idx="60">
                  <c:v>208</c:v>
                </c:pt>
                <c:pt idx="61">
                  <c:v>187</c:v>
                </c:pt>
                <c:pt idx="62">
                  <c:v>186</c:v>
                </c:pt>
                <c:pt idx="63">
                  <c:v>147</c:v>
                </c:pt>
                <c:pt idx="64">
                  <c:v>133</c:v>
                </c:pt>
                <c:pt idx="65">
                  <c:v>156</c:v>
                </c:pt>
                <c:pt idx="66">
                  <c:v>111</c:v>
                </c:pt>
                <c:pt idx="67">
                  <c:v>110</c:v>
                </c:pt>
                <c:pt idx="68">
                  <c:v>110</c:v>
                </c:pt>
                <c:pt idx="69">
                  <c:v>107</c:v>
                </c:pt>
                <c:pt idx="70">
                  <c:v>97</c:v>
                </c:pt>
                <c:pt idx="71">
                  <c:v>79</c:v>
                </c:pt>
                <c:pt idx="72">
                  <c:v>109</c:v>
                </c:pt>
                <c:pt idx="73">
                  <c:v>90</c:v>
                </c:pt>
                <c:pt idx="74">
                  <c:v>86</c:v>
                </c:pt>
                <c:pt idx="75">
                  <c:v>101</c:v>
                </c:pt>
                <c:pt idx="76">
                  <c:v>86</c:v>
                </c:pt>
                <c:pt idx="77">
                  <c:v>79</c:v>
                </c:pt>
                <c:pt idx="78">
                  <c:v>77</c:v>
                </c:pt>
                <c:pt idx="79">
                  <c:v>93</c:v>
                </c:pt>
                <c:pt idx="80">
                  <c:v>96</c:v>
                </c:pt>
                <c:pt idx="81">
                  <c:v>84</c:v>
                </c:pt>
                <c:pt idx="82">
                  <c:v>101</c:v>
                </c:pt>
                <c:pt idx="83">
                  <c:v>86</c:v>
                </c:pt>
                <c:pt idx="84">
                  <c:v>92</c:v>
                </c:pt>
                <c:pt idx="85">
                  <c:v>94</c:v>
                </c:pt>
                <c:pt idx="86">
                  <c:v>108</c:v>
                </c:pt>
                <c:pt idx="87">
                  <c:v>117</c:v>
                </c:pt>
                <c:pt idx="88">
                  <c:v>150</c:v>
                </c:pt>
                <c:pt idx="89">
                  <c:v>177</c:v>
                </c:pt>
                <c:pt idx="90">
                  <c:v>167</c:v>
                </c:pt>
                <c:pt idx="91">
                  <c:v>191</c:v>
                </c:pt>
                <c:pt idx="92">
                  <c:v>195</c:v>
                </c:pt>
                <c:pt idx="93">
                  <c:v>172</c:v>
                </c:pt>
                <c:pt idx="94">
                  <c:v>153</c:v>
                </c:pt>
                <c:pt idx="95">
                  <c:v>151</c:v>
                </c:pt>
                <c:pt idx="96">
                  <c:v>117</c:v>
                </c:pt>
                <c:pt idx="97">
                  <c:v>128</c:v>
                </c:pt>
                <c:pt idx="98">
                  <c:v>118</c:v>
                </c:pt>
                <c:pt idx="99">
                  <c:v>109</c:v>
                </c:pt>
                <c:pt idx="100">
                  <c:v>132</c:v>
                </c:pt>
                <c:pt idx="101">
                  <c:v>123</c:v>
                </c:pt>
                <c:pt idx="102">
                  <c:v>110</c:v>
                </c:pt>
                <c:pt idx="103">
                  <c:v>114</c:v>
                </c:pt>
                <c:pt idx="104">
                  <c:v>104</c:v>
                </c:pt>
                <c:pt idx="105">
                  <c:v>116</c:v>
                </c:pt>
                <c:pt idx="106">
                  <c:v>97</c:v>
                </c:pt>
                <c:pt idx="107">
                  <c:v>115</c:v>
                </c:pt>
                <c:pt idx="108">
                  <c:v>104</c:v>
                </c:pt>
                <c:pt idx="109">
                  <c:v>105</c:v>
                </c:pt>
                <c:pt idx="110">
                  <c:v>79</c:v>
                </c:pt>
                <c:pt idx="111">
                  <c:v>76</c:v>
                </c:pt>
                <c:pt idx="112">
                  <c:v>95</c:v>
                </c:pt>
                <c:pt idx="113">
                  <c:v>79</c:v>
                </c:pt>
                <c:pt idx="114">
                  <c:v>107</c:v>
                </c:pt>
                <c:pt idx="115">
                  <c:v>87</c:v>
                </c:pt>
                <c:pt idx="116">
                  <c:v>70</c:v>
                </c:pt>
                <c:pt idx="117">
                  <c:v>63</c:v>
                </c:pt>
                <c:pt idx="118">
                  <c:v>76</c:v>
                </c:pt>
                <c:pt idx="119">
                  <c:v>82</c:v>
                </c:pt>
                <c:pt idx="120">
                  <c:v>79</c:v>
                </c:pt>
                <c:pt idx="121">
                  <c:v>82</c:v>
                </c:pt>
                <c:pt idx="122">
                  <c:v>69</c:v>
                </c:pt>
                <c:pt idx="123">
                  <c:v>57</c:v>
                </c:pt>
                <c:pt idx="124">
                  <c:v>84</c:v>
                </c:pt>
                <c:pt idx="125">
                  <c:v>86</c:v>
                </c:pt>
                <c:pt idx="126">
                  <c:v>62</c:v>
                </c:pt>
                <c:pt idx="127">
                  <c:v>115</c:v>
                </c:pt>
                <c:pt idx="128">
                  <c:v>73</c:v>
                </c:pt>
                <c:pt idx="129">
                  <c:v>77</c:v>
                </c:pt>
                <c:pt idx="130">
                  <c:v>63</c:v>
                </c:pt>
                <c:pt idx="131">
                  <c:v>70</c:v>
                </c:pt>
                <c:pt idx="132">
                  <c:v>97</c:v>
                </c:pt>
                <c:pt idx="133">
                  <c:v>84</c:v>
                </c:pt>
                <c:pt idx="134">
                  <c:v>81</c:v>
                </c:pt>
                <c:pt idx="135">
                  <c:v>97</c:v>
                </c:pt>
                <c:pt idx="136">
                  <c:v>97</c:v>
                </c:pt>
                <c:pt idx="137">
                  <c:v>75</c:v>
                </c:pt>
                <c:pt idx="138">
                  <c:v>68</c:v>
                </c:pt>
                <c:pt idx="139">
                  <c:v>85</c:v>
                </c:pt>
                <c:pt idx="140">
                  <c:v>90</c:v>
                </c:pt>
                <c:pt idx="141">
                  <c:v>91</c:v>
                </c:pt>
                <c:pt idx="142">
                  <c:v>91</c:v>
                </c:pt>
                <c:pt idx="143">
                  <c:v>80</c:v>
                </c:pt>
                <c:pt idx="144">
                  <c:v>104</c:v>
                </c:pt>
                <c:pt idx="145">
                  <c:v>91</c:v>
                </c:pt>
                <c:pt idx="146">
                  <c:v>103</c:v>
                </c:pt>
                <c:pt idx="147">
                  <c:v>119</c:v>
                </c:pt>
                <c:pt idx="148">
                  <c:v>98</c:v>
                </c:pt>
                <c:pt idx="149">
                  <c:v>88</c:v>
                </c:pt>
                <c:pt idx="150">
                  <c:v>76</c:v>
                </c:pt>
                <c:pt idx="151">
                  <c:v>81</c:v>
                </c:pt>
                <c:pt idx="152">
                  <c:v>93</c:v>
                </c:pt>
                <c:pt idx="153">
                  <c:v>67</c:v>
                </c:pt>
                <c:pt idx="154">
                  <c:v>88</c:v>
                </c:pt>
                <c:pt idx="155">
                  <c:v>74</c:v>
                </c:pt>
                <c:pt idx="156">
                  <c:v>79</c:v>
                </c:pt>
                <c:pt idx="157">
                  <c:v>83</c:v>
                </c:pt>
                <c:pt idx="158">
                  <c:v>83</c:v>
                </c:pt>
                <c:pt idx="159">
                  <c:v>75</c:v>
                </c:pt>
                <c:pt idx="160">
                  <c:v>75</c:v>
                </c:pt>
                <c:pt idx="161">
                  <c:v>80</c:v>
                </c:pt>
                <c:pt idx="162">
                  <c:v>72</c:v>
                </c:pt>
                <c:pt idx="163">
                  <c:v>72</c:v>
                </c:pt>
                <c:pt idx="164">
                  <c:v>66</c:v>
                </c:pt>
                <c:pt idx="165">
                  <c:v>81</c:v>
                </c:pt>
                <c:pt idx="166">
                  <c:v>60</c:v>
                </c:pt>
                <c:pt idx="167">
                  <c:v>74</c:v>
                </c:pt>
                <c:pt idx="168">
                  <c:v>72</c:v>
                </c:pt>
                <c:pt idx="169">
                  <c:v>57</c:v>
                </c:pt>
                <c:pt idx="170">
                  <c:v>65</c:v>
                </c:pt>
                <c:pt idx="171">
                  <c:v>65</c:v>
                </c:pt>
                <c:pt idx="172">
                  <c:v>65</c:v>
                </c:pt>
                <c:pt idx="173">
                  <c:v>74</c:v>
                </c:pt>
                <c:pt idx="174">
                  <c:v>53</c:v>
                </c:pt>
                <c:pt idx="175">
                  <c:v>65</c:v>
                </c:pt>
                <c:pt idx="176">
                  <c:v>63</c:v>
                </c:pt>
                <c:pt idx="177">
                  <c:v>59</c:v>
                </c:pt>
                <c:pt idx="178">
                  <c:v>53</c:v>
                </c:pt>
                <c:pt idx="179">
                  <c:v>76</c:v>
                </c:pt>
                <c:pt idx="180">
                  <c:v>71</c:v>
                </c:pt>
                <c:pt idx="181">
                  <c:v>72</c:v>
                </c:pt>
                <c:pt idx="182">
                  <c:v>62</c:v>
                </c:pt>
                <c:pt idx="183">
                  <c:v>66</c:v>
                </c:pt>
                <c:pt idx="184">
                  <c:v>76</c:v>
                </c:pt>
                <c:pt idx="185">
                  <c:v>75</c:v>
                </c:pt>
                <c:pt idx="186">
                  <c:v>68</c:v>
                </c:pt>
                <c:pt idx="187">
                  <c:v>82</c:v>
                </c:pt>
                <c:pt idx="188">
                  <c:v>78</c:v>
                </c:pt>
                <c:pt idx="189">
                  <c:v>65</c:v>
                </c:pt>
                <c:pt idx="190">
                  <c:v>86</c:v>
                </c:pt>
                <c:pt idx="191">
                  <c:v>78</c:v>
                </c:pt>
                <c:pt idx="192">
                  <c:v>72</c:v>
                </c:pt>
                <c:pt idx="193">
                  <c:v>72</c:v>
                </c:pt>
                <c:pt idx="194">
                  <c:v>80</c:v>
                </c:pt>
                <c:pt idx="195">
                  <c:v>80</c:v>
                </c:pt>
                <c:pt idx="196">
                  <c:v>62</c:v>
                </c:pt>
                <c:pt idx="197">
                  <c:v>69</c:v>
                </c:pt>
                <c:pt idx="198">
                  <c:v>84</c:v>
                </c:pt>
                <c:pt idx="199">
                  <c:v>75</c:v>
                </c:pt>
                <c:pt idx="200">
                  <c:v>78</c:v>
                </c:pt>
                <c:pt idx="201">
                  <c:v>65</c:v>
                </c:pt>
                <c:pt idx="202">
                  <c:v>71</c:v>
                </c:pt>
                <c:pt idx="203">
                  <c:v>94</c:v>
                </c:pt>
                <c:pt idx="204">
                  <c:v>79</c:v>
                </c:pt>
                <c:pt idx="205">
                  <c:v>74</c:v>
                </c:pt>
                <c:pt idx="206">
                  <c:v>83</c:v>
                </c:pt>
                <c:pt idx="207">
                  <c:v>82</c:v>
                </c:pt>
                <c:pt idx="208">
                  <c:v>79</c:v>
                </c:pt>
                <c:pt idx="209">
                  <c:v>74</c:v>
                </c:pt>
                <c:pt idx="210">
                  <c:v>63</c:v>
                </c:pt>
                <c:pt idx="211">
                  <c:v>69</c:v>
                </c:pt>
                <c:pt idx="212">
                  <c:v>60</c:v>
                </c:pt>
                <c:pt idx="213">
                  <c:v>67</c:v>
                </c:pt>
                <c:pt idx="214">
                  <c:v>74</c:v>
                </c:pt>
                <c:pt idx="215">
                  <c:v>55</c:v>
                </c:pt>
                <c:pt idx="216">
                  <c:v>63</c:v>
                </c:pt>
                <c:pt idx="217">
                  <c:v>68</c:v>
                </c:pt>
                <c:pt idx="218">
                  <c:v>59</c:v>
                </c:pt>
                <c:pt idx="219">
                  <c:v>59</c:v>
                </c:pt>
                <c:pt idx="220">
                  <c:v>68</c:v>
                </c:pt>
                <c:pt idx="221">
                  <c:v>78</c:v>
                </c:pt>
                <c:pt idx="222">
                  <c:v>56</c:v>
                </c:pt>
                <c:pt idx="223">
                  <c:v>59</c:v>
                </c:pt>
                <c:pt idx="224">
                  <c:v>53</c:v>
                </c:pt>
                <c:pt idx="225">
                  <c:v>65</c:v>
                </c:pt>
                <c:pt idx="226">
                  <c:v>69</c:v>
                </c:pt>
                <c:pt idx="227">
                  <c:v>71</c:v>
                </c:pt>
                <c:pt idx="228">
                  <c:v>58</c:v>
                </c:pt>
                <c:pt idx="229">
                  <c:v>65</c:v>
                </c:pt>
                <c:pt idx="230">
                  <c:v>57</c:v>
                </c:pt>
                <c:pt idx="231">
                  <c:v>55</c:v>
                </c:pt>
                <c:pt idx="232">
                  <c:v>52</c:v>
                </c:pt>
                <c:pt idx="233">
                  <c:v>38</c:v>
                </c:pt>
                <c:pt idx="234">
                  <c:v>41</c:v>
                </c:pt>
                <c:pt idx="235">
                  <c:v>23</c:v>
                </c:pt>
                <c:pt idx="236">
                  <c:v>38</c:v>
                </c:pt>
                <c:pt idx="237">
                  <c:v>19</c:v>
                </c:pt>
                <c:pt idx="238">
                  <c:v>19</c:v>
                </c:pt>
                <c:pt idx="239">
                  <c:v>7</c:v>
                </c:pt>
                <c:pt idx="24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2B-4F69-BCCD-0221689B9B51}"/>
            </c:ext>
          </c:extLst>
        </c:ser>
        <c:ser>
          <c:idx val="1"/>
          <c:order val="1"/>
          <c:tx>
            <c:strRef>
              <c:f>'jun 1950 only w COVID analysis'!$C$5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'jun 1950 only w COVID analysis'!$A$6:$A$246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1950 only w COVID analysis'!$C$6:$C$246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4</c:v>
                </c:pt>
                <c:pt idx="46">
                  <c:v>3</c:v>
                </c:pt>
                <c:pt idx="47">
                  <c:v>3</c:v>
                </c:pt>
                <c:pt idx="48">
                  <c:v>5</c:v>
                </c:pt>
                <c:pt idx="49">
                  <c:v>11</c:v>
                </c:pt>
                <c:pt idx="50">
                  <c:v>7</c:v>
                </c:pt>
                <c:pt idx="51">
                  <c:v>3</c:v>
                </c:pt>
                <c:pt idx="52">
                  <c:v>9</c:v>
                </c:pt>
                <c:pt idx="53">
                  <c:v>13</c:v>
                </c:pt>
                <c:pt idx="54">
                  <c:v>9</c:v>
                </c:pt>
                <c:pt idx="55">
                  <c:v>19</c:v>
                </c:pt>
                <c:pt idx="56">
                  <c:v>18</c:v>
                </c:pt>
                <c:pt idx="57">
                  <c:v>20</c:v>
                </c:pt>
                <c:pt idx="58">
                  <c:v>17</c:v>
                </c:pt>
                <c:pt idx="59">
                  <c:v>24</c:v>
                </c:pt>
                <c:pt idx="60">
                  <c:v>33</c:v>
                </c:pt>
                <c:pt idx="61">
                  <c:v>38</c:v>
                </c:pt>
                <c:pt idx="62">
                  <c:v>45</c:v>
                </c:pt>
                <c:pt idx="63">
                  <c:v>40</c:v>
                </c:pt>
                <c:pt idx="64">
                  <c:v>43</c:v>
                </c:pt>
                <c:pt idx="65">
                  <c:v>53</c:v>
                </c:pt>
                <c:pt idx="66">
                  <c:v>49</c:v>
                </c:pt>
                <c:pt idx="67">
                  <c:v>46</c:v>
                </c:pt>
                <c:pt idx="68">
                  <c:v>46</c:v>
                </c:pt>
                <c:pt idx="69">
                  <c:v>32</c:v>
                </c:pt>
                <c:pt idx="70">
                  <c:v>41</c:v>
                </c:pt>
                <c:pt idx="71">
                  <c:v>34</c:v>
                </c:pt>
                <c:pt idx="72">
                  <c:v>44</c:v>
                </c:pt>
                <c:pt idx="73">
                  <c:v>43</c:v>
                </c:pt>
                <c:pt idx="74">
                  <c:v>43</c:v>
                </c:pt>
                <c:pt idx="75">
                  <c:v>39</c:v>
                </c:pt>
                <c:pt idx="76">
                  <c:v>48</c:v>
                </c:pt>
                <c:pt idx="77">
                  <c:v>46</c:v>
                </c:pt>
                <c:pt idx="78">
                  <c:v>43</c:v>
                </c:pt>
                <c:pt idx="79">
                  <c:v>50</c:v>
                </c:pt>
                <c:pt idx="80">
                  <c:v>54</c:v>
                </c:pt>
                <c:pt idx="81">
                  <c:v>48</c:v>
                </c:pt>
                <c:pt idx="82">
                  <c:v>32</c:v>
                </c:pt>
                <c:pt idx="83">
                  <c:v>41</c:v>
                </c:pt>
                <c:pt idx="84">
                  <c:v>53</c:v>
                </c:pt>
                <c:pt idx="85">
                  <c:v>42</c:v>
                </c:pt>
                <c:pt idx="86">
                  <c:v>44</c:v>
                </c:pt>
                <c:pt idx="87">
                  <c:v>47</c:v>
                </c:pt>
                <c:pt idx="88">
                  <c:v>54</c:v>
                </c:pt>
                <c:pt idx="89">
                  <c:v>47</c:v>
                </c:pt>
                <c:pt idx="90">
                  <c:v>74</c:v>
                </c:pt>
                <c:pt idx="91">
                  <c:v>66</c:v>
                </c:pt>
                <c:pt idx="92">
                  <c:v>63</c:v>
                </c:pt>
                <c:pt idx="93">
                  <c:v>75</c:v>
                </c:pt>
                <c:pt idx="94">
                  <c:v>57</c:v>
                </c:pt>
                <c:pt idx="95">
                  <c:v>47</c:v>
                </c:pt>
                <c:pt idx="96">
                  <c:v>52</c:v>
                </c:pt>
                <c:pt idx="97">
                  <c:v>61</c:v>
                </c:pt>
                <c:pt idx="98">
                  <c:v>65</c:v>
                </c:pt>
                <c:pt idx="99">
                  <c:v>44</c:v>
                </c:pt>
                <c:pt idx="100">
                  <c:v>56</c:v>
                </c:pt>
                <c:pt idx="101">
                  <c:v>55</c:v>
                </c:pt>
                <c:pt idx="102">
                  <c:v>39</c:v>
                </c:pt>
                <c:pt idx="103">
                  <c:v>45</c:v>
                </c:pt>
                <c:pt idx="104">
                  <c:v>50</c:v>
                </c:pt>
                <c:pt idx="105">
                  <c:v>54</c:v>
                </c:pt>
                <c:pt idx="106">
                  <c:v>63</c:v>
                </c:pt>
                <c:pt idx="107">
                  <c:v>47</c:v>
                </c:pt>
                <c:pt idx="108">
                  <c:v>54</c:v>
                </c:pt>
                <c:pt idx="109">
                  <c:v>51</c:v>
                </c:pt>
                <c:pt idx="110">
                  <c:v>54</c:v>
                </c:pt>
                <c:pt idx="111">
                  <c:v>54</c:v>
                </c:pt>
                <c:pt idx="112">
                  <c:v>72</c:v>
                </c:pt>
                <c:pt idx="113">
                  <c:v>51</c:v>
                </c:pt>
                <c:pt idx="114">
                  <c:v>65</c:v>
                </c:pt>
                <c:pt idx="115">
                  <c:v>51</c:v>
                </c:pt>
                <c:pt idx="116">
                  <c:v>64</c:v>
                </c:pt>
                <c:pt idx="117">
                  <c:v>45</c:v>
                </c:pt>
                <c:pt idx="118">
                  <c:v>57</c:v>
                </c:pt>
                <c:pt idx="119">
                  <c:v>50</c:v>
                </c:pt>
                <c:pt idx="120">
                  <c:v>45</c:v>
                </c:pt>
                <c:pt idx="121">
                  <c:v>62</c:v>
                </c:pt>
                <c:pt idx="122">
                  <c:v>56</c:v>
                </c:pt>
                <c:pt idx="123">
                  <c:v>41</c:v>
                </c:pt>
                <c:pt idx="124">
                  <c:v>47</c:v>
                </c:pt>
                <c:pt idx="125">
                  <c:v>50</c:v>
                </c:pt>
                <c:pt idx="126">
                  <c:v>68</c:v>
                </c:pt>
                <c:pt idx="127">
                  <c:v>51</c:v>
                </c:pt>
                <c:pt idx="128">
                  <c:v>50</c:v>
                </c:pt>
                <c:pt idx="129">
                  <c:v>47</c:v>
                </c:pt>
                <c:pt idx="130">
                  <c:v>45</c:v>
                </c:pt>
                <c:pt idx="131">
                  <c:v>60</c:v>
                </c:pt>
                <c:pt idx="132">
                  <c:v>45</c:v>
                </c:pt>
                <c:pt idx="133">
                  <c:v>55</c:v>
                </c:pt>
                <c:pt idx="134">
                  <c:v>48</c:v>
                </c:pt>
                <c:pt idx="135">
                  <c:v>65</c:v>
                </c:pt>
                <c:pt idx="136">
                  <c:v>60</c:v>
                </c:pt>
                <c:pt idx="137">
                  <c:v>53</c:v>
                </c:pt>
                <c:pt idx="138">
                  <c:v>49</c:v>
                </c:pt>
                <c:pt idx="139">
                  <c:v>43</c:v>
                </c:pt>
                <c:pt idx="140">
                  <c:v>73</c:v>
                </c:pt>
                <c:pt idx="141">
                  <c:v>41</c:v>
                </c:pt>
                <c:pt idx="142">
                  <c:v>55</c:v>
                </c:pt>
                <c:pt idx="143">
                  <c:v>70</c:v>
                </c:pt>
                <c:pt idx="144">
                  <c:v>63</c:v>
                </c:pt>
                <c:pt idx="145">
                  <c:v>78</c:v>
                </c:pt>
                <c:pt idx="146">
                  <c:v>59</c:v>
                </c:pt>
                <c:pt idx="147">
                  <c:v>80</c:v>
                </c:pt>
                <c:pt idx="148">
                  <c:v>76</c:v>
                </c:pt>
                <c:pt idx="149">
                  <c:v>60</c:v>
                </c:pt>
                <c:pt idx="150">
                  <c:v>60</c:v>
                </c:pt>
                <c:pt idx="151">
                  <c:v>61</c:v>
                </c:pt>
                <c:pt idx="152">
                  <c:v>46</c:v>
                </c:pt>
                <c:pt idx="153">
                  <c:v>51</c:v>
                </c:pt>
                <c:pt idx="154">
                  <c:v>66</c:v>
                </c:pt>
                <c:pt idx="155">
                  <c:v>56</c:v>
                </c:pt>
                <c:pt idx="156">
                  <c:v>57</c:v>
                </c:pt>
                <c:pt idx="157">
                  <c:v>64</c:v>
                </c:pt>
                <c:pt idx="158">
                  <c:v>52</c:v>
                </c:pt>
                <c:pt idx="159">
                  <c:v>56</c:v>
                </c:pt>
                <c:pt idx="160">
                  <c:v>60</c:v>
                </c:pt>
                <c:pt idx="161">
                  <c:v>48</c:v>
                </c:pt>
                <c:pt idx="162">
                  <c:v>54</c:v>
                </c:pt>
                <c:pt idx="163">
                  <c:v>58</c:v>
                </c:pt>
                <c:pt idx="164">
                  <c:v>56</c:v>
                </c:pt>
                <c:pt idx="165">
                  <c:v>59</c:v>
                </c:pt>
                <c:pt idx="166">
                  <c:v>62</c:v>
                </c:pt>
                <c:pt idx="167">
                  <c:v>47</c:v>
                </c:pt>
                <c:pt idx="168">
                  <c:v>60</c:v>
                </c:pt>
                <c:pt idx="169">
                  <c:v>66</c:v>
                </c:pt>
                <c:pt idx="170">
                  <c:v>49</c:v>
                </c:pt>
                <c:pt idx="171">
                  <c:v>48</c:v>
                </c:pt>
                <c:pt idx="172">
                  <c:v>57</c:v>
                </c:pt>
                <c:pt idx="173">
                  <c:v>54</c:v>
                </c:pt>
                <c:pt idx="174">
                  <c:v>61</c:v>
                </c:pt>
                <c:pt idx="175">
                  <c:v>65</c:v>
                </c:pt>
                <c:pt idx="176">
                  <c:v>58</c:v>
                </c:pt>
                <c:pt idx="177">
                  <c:v>65</c:v>
                </c:pt>
                <c:pt idx="178">
                  <c:v>59</c:v>
                </c:pt>
                <c:pt idx="179">
                  <c:v>61</c:v>
                </c:pt>
                <c:pt idx="180">
                  <c:v>60</c:v>
                </c:pt>
                <c:pt idx="181">
                  <c:v>62</c:v>
                </c:pt>
                <c:pt idx="182">
                  <c:v>56</c:v>
                </c:pt>
                <c:pt idx="183">
                  <c:v>56</c:v>
                </c:pt>
                <c:pt idx="184">
                  <c:v>48</c:v>
                </c:pt>
                <c:pt idx="185">
                  <c:v>69</c:v>
                </c:pt>
                <c:pt idx="186">
                  <c:v>35</c:v>
                </c:pt>
                <c:pt idx="187">
                  <c:v>59</c:v>
                </c:pt>
                <c:pt idx="188">
                  <c:v>86</c:v>
                </c:pt>
                <c:pt idx="189">
                  <c:v>63</c:v>
                </c:pt>
                <c:pt idx="190">
                  <c:v>68</c:v>
                </c:pt>
                <c:pt idx="191">
                  <c:v>43</c:v>
                </c:pt>
                <c:pt idx="192">
                  <c:v>60</c:v>
                </c:pt>
                <c:pt idx="193">
                  <c:v>58</c:v>
                </c:pt>
                <c:pt idx="194">
                  <c:v>73</c:v>
                </c:pt>
                <c:pt idx="195">
                  <c:v>65</c:v>
                </c:pt>
                <c:pt idx="196">
                  <c:v>78</c:v>
                </c:pt>
                <c:pt idx="197">
                  <c:v>61</c:v>
                </c:pt>
                <c:pt idx="198">
                  <c:v>71</c:v>
                </c:pt>
                <c:pt idx="199">
                  <c:v>69</c:v>
                </c:pt>
                <c:pt idx="200">
                  <c:v>59</c:v>
                </c:pt>
                <c:pt idx="201">
                  <c:v>71</c:v>
                </c:pt>
                <c:pt idx="202">
                  <c:v>60</c:v>
                </c:pt>
                <c:pt idx="203">
                  <c:v>69</c:v>
                </c:pt>
                <c:pt idx="204">
                  <c:v>62</c:v>
                </c:pt>
                <c:pt idx="205">
                  <c:v>72</c:v>
                </c:pt>
                <c:pt idx="206">
                  <c:v>48</c:v>
                </c:pt>
                <c:pt idx="207">
                  <c:v>69</c:v>
                </c:pt>
                <c:pt idx="208">
                  <c:v>63</c:v>
                </c:pt>
                <c:pt idx="209">
                  <c:v>46</c:v>
                </c:pt>
                <c:pt idx="210">
                  <c:v>57</c:v>
                </c:pt>
                <c:pt idx="211">
                  <c:v>49</c:v>
                </c:pt>
                <c:pt idx="212">
                  <c:v>45</c:v>
                </c:pt>
                <c:pt idx="213">
                  <c:v>57</c:v>
                </c:pt>
                <c:pt idx="214">
                  <c:v>51</c:v>
                </c:pt>
                <c:pt idx="215">
                  <c:v>44</c:v>
                </c:pt>
                <c:pt idx="216">
                  <c:v>57</c:v>
                </c:pt>
                <c:pt idx="217">
                  <c:v>43</c:v>
                </c:pt>
                <c:pt idx="218">
                  <c:v>66</c:v>
                </c:pt>
                <c:pt idx="219">
                  <c:v>55</c:v>
                </c:pt>
                <c:pt idx="220">
                  <c:v>71</c:v>
                </c:pt>
                <c:pt idx="221">
                  <c:v>51</c:v>
                </c:pt>
                <c:pt idx="222">
                  <c:v>48</c:v>
                </c:pt>
                <c:pt idx="223">
                  <c:v>50</c:v>
                </c:pt>
                <c:pt idx="224">
                  <c:v>59</c:v>
                </c:pt>
                <c:pt idx="225">
                  <c:v>54</c:v>
                </c:pt>
                <c:pt idx="226">
                  <c:v>46</c:v>
                </c:pt>
                <c:pt idx="227">
                  <c:v>57</c:v>
                </c:pt>
                <c:pt idx="228">
                  <c:v>65</c:v>
                </c:pt>
                <c:pt idx="229">
                  <c:v>47</c:v>
                </c:pt>
                <c:pt idx="230">
                  <c:v>51</c:v>
                </c:pt>
                <c:pt idx="231">
                  <c:v>31</c:v>
                </c:pt>
                <c:pt idx="232">
                  <c:v>43</c:v>
                </c:pt>
                <c:pt idx="233">
                  <c:v>42</c:v>
                </c:pt>
                <c:pt idx="234">
                  <c:v>42</c:v>
                </c:pt>
                <c:pt idx="235">
                  <c:v>20</c:v>
                </c:pt>
                <c:pt idx="236">
                  <c:v>31</c:v>
                </c:pt>
                <c:pt idx="237">
                  <c:v>17</c:v>
                </c:pt>
                <c:pt idx="238">
                  <c:v>16</c:v>
                </c:pt>
                <c:pt idx="239">
                  <c:v>9</c:v>
                </c:pt>
                <c:pt idx="2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2B-4F69-BCCD-0221689B9B51}"/>
            </c:ext>
          </c:extLst>
        </c:ser>
        <c:ser>
          <c:idx val="2"/>
          <c:order val="2"/>
          <c:tx>
            <c:strRef>
              <c:f>'jun 1950 only w COVID analysis'!$D$5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'jun 1950 only w COVID analysis'!$A$6:$A$246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1950 only w COVID analysis'!$D$6:$D$246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0</c:v>
                </c:pt>
                <c:pt idx="33">
                  <c:v>1</c:v>
                </c:pt>
                <c:pt idx="34">
                  <c:v>2</c:v>
                </c:pt>
                <c:pt idx="35">
                  <c:v>0</c:v>
                </c:pt>
                <c:pt idx="36">
                  <c:v>1</c:v>
                </c:pt>
                <c:pt idx="37">
                  <c:v>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1</c:v>
                </c:pt>
                <c:pt idx="49">
                  <c:v>3</c:v>
                </c:pt>
                <c:pt idx="50">
                  <c:v>6</c:v>
                </c:pt>
                <c:pt idx="51">
                  <c:v>9</c:v>
                </c:pt>
                <c:pt idx="52">
                  <c:v>4</c:v>
                </c:pt>
                <c:pt idx="53">
                  <c:v>8</c:v>
                </c:pt>
                <c:pt idx="54">
                  <c:v>12</c:v>
                </c:pt>
                <c:pt idx="55">
                  <c:v>6</c:v>
                </c:pt>
                <c:pt idx="56">
                  <c:v>8</c:v>
                </c:pt>
                <c:pt idx="57">
                  <c:v>12</c:v>
                </c:pt>
                <c:pt idx="58">
                  <c:v>16</c:v>
                </c:pt>
                <c:pt idx="59">
                  <c:v>13</c:v>
                </c:pt>
                <c:pt idx="60">
                  <c:v>12</c:v>
                </c:pt>
                <c:pt idx="61">
                  <c:v>21</c:v>
                </c:pt>
                <c:pt idx="62">
                  <c:v>11</c:v>
                </c:pt>
                <c:pt idx="63">
                  <c:v>18</c:v>
                </c:pt>
                <c:pt idx="64">
                  <c:v>21</c:v>
                </c:pt>
                <c:pt idx="65">
                  <c:v>31</c:v>
                </c:pt>
                <c:pt idx="66">
                  <c:v>43</c:v>
                </c:pt>
                <c:pt idx="67">
                  <c:v>51</c:v>
                </c:pt>
                <c:pt idx="68">
                  <c:v>53</c:v>
                </c:pt>
                <c:pt idx="69">
                  <c:v>66</c:v>
                </c:pt>
                <c:pt idx="70">
                  <c:v>53</c:v>
                </c:pt>
                <c:pt idx="71">
                  <c:v>56</c:v>
                </c:pt>
                <c:pt idx="72">
                  <c:v>64</c:v>
                </c:pt>
                <c:pt idx="73">
                  <c:v>74</c:v>
                </c:pt>
                <c:pt idx="74">
                  <c:v>92</c:v>
                </c:pt>
                <c:pt idx="75">
                  <c:v>91</c:v>
                </c:pt>
                <c:pt idx="76">
                  <c:v>91</c:v>
                </c:pt>
                <c:pt idx="77">
                  <c:v>73</c:v>
                </c:pt>
                <c:pt idx="78">
                  <c:v>67</c:v>
                </c:pt>
                <c:pt idx="79">
                  <c:v>90</c:v>
                </c:pt>
                <c:pt idx="80">
                  <c:v>81</c:v>
                </c:pt>
                <c:pt idx="81">
                  <c:v>78</c:v>
                </c:pt>
                <c:pt idx="82">
                  <c:v>97</c:v>
                </c:pt>
                <c:pt idx="83">
                  <c:v>94</c:v>
                </c:pt>
                <c:pt idx="84">
                  <c:v>88</c:v>
                </c:pt>
                <c:pt idx="85">
                  <c:v>91</c:v>
                </c:pt>
                <c:pt idx="86">
                  <c:v>102</c:v>
                </c:pt>
                <c:pt idx="87">
                  <c:v>99</c:v>
                </c:pt>
                <c:pt idx="88">
                  <c:v>126</c:v>
                </c:pt>
                <c:pt idx="89">
                  <c:v>104</c:v>
                </c:pt>
                <c:pt idx="90">
                  <c:v>131</c:v>
                </c:pt>
                <c:pt idx="91">
                  <c:v>116</c:v>
                </c:pt>
                <c:pt idx="92">
                  <c:v>133</c:v>
                </c:pt>
                <c:pt idx="93">
                  <c:v>127</c:v>
                </c:pt>
                <c:pt idx="94">
                  <c:v>92</c:v>
                </c:pt>
                <c:pt idx="95">
                  <c:v>121</c:v>
                </c:pt>
                <c:pt idx="96">
                  <c:v>108</c:v>
                </c:pt>
                <c:pt idx="97">
                  <c:v>96</c:v>
                </c:pt>
                <c:pt idx="98">
                  <c:v>109</c:v>
                </c:pt>
                <c:pt idx="99">
                  <c:v>102</c:v>
                </c:pt>
                <c:pt idx="100">
                  <c:v>112</c:v>
                </c:pt>
                <c:pt idx="101">
                  <c:v>103</c:v>
                </c:pt>
                <c:pt idx="102">
                  <c:v>97</c:v>
                </c:pt>
                <c:pt idx="103">
                  <c:v>93</c:v>
                </c:pt>
                <c:pt idx="104">
                  <c:v>82</c:v>
                </c:pt>
                <c:pt idx="105">
                  <c:v>102</c:v>
                </c:pt>
                <c:pt idx="106">
                  <c:v>104</c:v>
                </c:pt>
                <c:pt idx="107">
                  <c:v>112</c:v>
                </c:pt>
                <c:pt idx="108">
                  <c:v>119</c:v>
                </c:pt>
                <c:pt idx="109">
                  <c:v>88</c:v>
                </c:pt>
                <c:pt idx="110">
                  <c:v>108</c:v>
                </c:pt>
                <c:pt idx="111">
                  <c:v>132</c:v>
                </c:pt>
                <c:pt idx="112">
                  <c:v>90</c:v>
                </c:pt>
                <c:pt idx="113">
                  <c:v>100</c:v>
                </c:pt>
                <c:pt idx="114">
                  <c:v>110</c:v>
                </c:pt>
                <c:pt idx="115">
                  <c:v>104</c:v>
                </c:pt>
                <c:pt idx="116">
                  <c:v>84</c:v>
                </c:pt>
                <c:pt idx="117">
                  <c:v>90</c:v>
                </c:pt>
                <c:pt idx="118">
                  <c:v>102</c:v>
                </c:pt>
                <c:pt idx="119">
                  <c:v>112</c:v>
                </c:pt>
                <c:pt idx="120">
                  <c:v>92</c:v>
                </c:pt>
                <c:pt idx="121">
                  <c:v>95</c:v>
                </c:pt>
                <c:pt idx="122">
                  <c:v>97</c:v>
                </c:pt>
                <c:pt idx="123">
                  <c:v>105</c:v>
                </c:pt>
                <c:pt idx="124">
                  <c:v>118</c:v>
                </c:pt>
                <c:pt idx="125">
                  <c:v>112</c:v>
                </c:pt>
                <c:pt idx="126">
                  <c:v>102</c:v>
                </c:pt>
                <c:pt idx="127">
                  <c:v>102</c:v>
                </c:pt>
                <c:pt idx="128">
                  <c:v>82</c:v>
                </c:pt>
                <c:pt idx="129">
                  <c:v>96</c:v>
                </c:pt>
                <c:pt idx="130">
                  <c:v>104</c:v>
                </c:pt>
                <c:pt idx="131">
                  <c:v>107</c:v>
                </c:pt>
                <c:pt idx="132">
                  <c:v>117</c:v>
                </c:pt>
                <c:pt idx="133">
                  <c:v>132</c:v>
                </c:pt>
                <c:pt idx="134">
                  <c:v>121</c:v>
                </c:pt>
                <c:pt idx="135">
                  <c:v>115</c:v>
                </c:pt>
                <c:pt idx="136">
                  <c:v>101</c:v>
                </c:pt>
                <c:pt idx="137">
                  <c:v>100</c:v>
                </c:pt>
                <c:pt idx="138">
                  <c:v>114</c:v>
                </c:pt>
                <c:pt idx="139">
                  <c:v>108</c:v>
                </c:pt>
                <c:pt idx="140">
                  <c:v>125</c:v>
                </c:pt>
                <c:pt idx="141">
                  <c:v>114</c:v>
                </c:pt>
                <c:pt idx="142">
                  <c:v>117</c:v>
                </c:pt>
                <c:pt idx="143">
                  <c:v>129</c:v>
                </c:pt>
                <c:pt idx="144">
                  <c:v>112</c:v>
                </c:pt>
                <c:pt idx="145">
                  <c:v>145</c:v>
                </c:pt>
                <c:pt idx="146">
                  <c:v>135</c:v>
                </c:pt>
                <c:pt idx="147">
                  <c:v>121</c:v>
                </c:pt>
                <c:pt idx="148">
                  <c:v>140</c:v>
                </c:pt>
                <c:pt idx="149">
                  <c:v>140</c:v>
                </c:pt>
                <c:pt idx="150">
                  <c:v>120</c:v>
                </c:pt>
                <c:pt idx="151">
                  <c:v>123</c:v>
                </c:pt>
                <c:pt idx="152">
                  <c:v>118</c:v>
                </c:pt>
                <c:pt idx="153">
                  <c:v>119</c:v>
                </c:pt>
                <c:pt idx="154">
                  <c:v>113</c:v>
                </c:pt>
                <c:pt idx="155">
                  <c:v>96</c:v>
                </c:pt>
                <c:pt idx="156">
                  <c:v>129</c:v>
                </c:pt>
                <c:pt idx="157">
                  <c:v>131</c:v>
                </c:pt>
                <c:pt idx="158">
                  <c:v>110</c:v>
                </c:pt>
                <c:pt idx="159">
                  <c:v>121</c:v>
                </c:pt>
                <c:pt idx="160">
                  <c:v>120</c:v>
                </c:pt>
                <c:pt idx="161">
                  <c:v>112</c:v>
                </c:pt>
                <c:pt idx="162">
                  <c:v>113</c:v>
                </c:pt>
                <c:pt idx="163">
                  <c:v>118</c:v>
                </c:pt>
                <c:pt idx="164">
                  <c:v>111</c:v>
                </c:pt>
                <c:pt idx="165">
                  <c:v>127</c:v>
                </c:pt>
                <c:pt idx="166">
                  <c:v>101</c:v>
                </c:pt>
                <c:pt idx="167">
                  <c:v>98</c:v>
                </c:pt>
                <c:pt idx="168">
                  <c:v>78</c:v>
                </c:pt>
                <c:pt idx="169">
                  <c:v>87</c:v>
                </c:pt>
                <c:pt idx="170">
                  <c:v>94</c:v>
                </c:pt>
                <c:pt idx="171">
                  <c:v>85</c:v>
                </c:pt>
                <c:pt idx="172">
                  <c:v>105</c:v>
                </c:pt>
                <c:pt idx="173">
                  <c:v>103</c:v>
                </c:pt>
                <c:pt idx="174">
                  <c:v>103</c:v>
                </c:pt>
                <c:pt idx="175">
                  <c:v>132</c:v>
                </c:pt>
                <c:pt idx="176">
                  <c:v>88</c:v>
                </c:pt>
                <c:pt idx="177">
                  <c:v>127</c:v>
                </c:pt>
                <c:pt idx="178">
                  <c:v>97</c:v>
                </c:pt>
                <c:pt idx="179">
                  <c:v>111</c:v>
                </c:pt>
                <c:pt idx="180">
                  <c:v>100</c:v>
                </c:pt>
                <c:pt idx="181">
                  <c:v>124</c:v>
                </c:pt>
                <c:pt idx="182">
                  <c:v>108</c:v>
                </c:pt>
                <c:pt idx="183">
                  <c:v>100</c:v>
                </c:pt>
                <c:pt idx="184">
                  <c:v>104</c:v>
                </c:pt>
                <c:pt idx="185">
                  <c:v>114</c:v>
                </c:pt>
                <c:pt idx="186">
                  <c:v>98</c:v>
                </c:pt>
                <c:pt idx="187">
                  <c:v>107</c:v>
                </c:pt>
                <c:pt idx="188">
                  <c:v>113</c:v>
                </c:pt>
                <c:pt idx="189">
                  <c:v>102</c:v>
                </c:pt>
                <c:pt idx="190">
                  <c:v>127</c:v>
                </c:pt>
                <c:pt idx="191">
                  <c:v>111</c:v>
                </c:pt>
                <c:pt idx="192">
                  <c:v>128</c:v>
                </c:pt>
                <c:pt idx="193">
                  <c:v>107</c:v>
                </c:pt>
                <c:pt idx="194">
                  <c:v>115</c:v>
                </c:pt>
                <c:pt idx="195">
                  <c:v>134</c:v>
                </c:pt>
                <c:pt idx="196">
                  <c:v>129</c:v>
                </c:pt>
                <c:pt idx="197">
                  <c:v>130</c:v>
                </c:pt>
                <c:pt idx="198">
                  <c:v>129</c:v>
                </c:pt>
                <c:pt idx="199">
                  <c:v>148</c:v>
                </c:pt>
                <c:pt idx="200">
                  <c:v>121</c:v>
                </c:pt>
                <c:pt idx="201">
                  <c:v>118</c:v>
                </c:pt>
                <c:pt idx="202">
                  <c:v>117</c:v>
                </c:pt>
                <c:pt idx="203">
                  <c:v>144</c:v>
                </c:pt>
                <c:pt idx="204">
                  <c:v>121</c:v>
                </c:pt>
                <c:pt idx="205">
                  <c:v>131</c:v>
                </c:pt>
                <c:pt idx="206">
                  <c:v>124</c:v>
                </c:pt>
                <c:pt idx="207">
                  <c:v>125</c:v>
                </c:pt>
                <c:pt idx="208">
                  <c:v>128</c:v>
                </c:pt>
                <c:pt idx="209">
                  <c:v>130</c:v>
                </c:pt>
                <c:pt idx="210">
                  <c:v>107</c:v>
                </c:pt>
                <c:pt idx="211">
                  <c:v>93</c:v>
                </c:pt>
                <c:pt idx="212">
                  <c:v>93</c:v>
                </c:pt>
                <c:pt idx="213">
                  <c:v>111</c:v>
                </c:pt>
                <c:pt idx="214">
                  <c:v>104</c:v>
                </c:pt>
                <c:pt idx="215">
                  <c:v>110</c:v>
                </c:pt>
                <c:pt idx="216">
                  <c:v>123</c:v>
                </c:pt>
                <c:pt idx="217">
                  <c:v>120</c:v>
                </c:pt>
                <c:pt idx="218">
                  <c:v>124</c:v>
                </c:pt>
                <c:pt idx="219">
                  <c:v>105</c:v>
                </c:pt>
                <c:pt idx="220">
                  <c:v>111</c:v>
                </c:pt>
                <c:pt idx="221">
                  <c:v>99</c:v>
                </c:pt>
                <c:pt idx="222">
                  <c:v>112</c:v>
                </c:pt>
                <c:pt idx="223">
                  <c:v>105</c:v>
                </c:pt>
                <c:pt idx="224">
                  <c:v>114</c:v>
                </c:pt>
                <c:pt idx="225">
                  <c:v>109</c:v>
                </c:pt>
                <c:pt idx="226">
                  <c:v>83</c:v>
                </c:pt>
                <c:pt idx="227">
                  <c:v>86</c:v>
                </c:pt>
                <c:pt idx="228">
                  <c:v>97</c:v>
                </c:pt>
                <c:pt idx="229">
                  <c:v>109</c:v>
                </c:pt>
                <c:pt idx="230">
                  <c:v>84</c:v>
                </c:pt>
                <c:pt idx="231">
                  <c:v>87</c:v>
                </c:pt>
                <c:pt idx="232">
                  <c:v>79</c:v>
                </c:pt>
                <c:pt idx="233">
                  <c:v>77</c:v>
                </c:pt>
                <c:pt idx="234">
                  <c:v>69</c:v>
                </c:pt>
                <c:pt idx="235">
                  <c:v>67</c:v>
                </c:pt>
                <c:pt idx="236">
                  <c:v>53</c:v>
                </c:pt>
                <c:pt idx="237">
                  <c:v>34</c:v>
                </c:pt>
                <c:pt idx="238">
                  <c:v>37</c:v>
                </c:pt>
                <c:pt idx="239">
                  <c:v>14</c:v>
                </c:pt>
                <c:pt idx="24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2B-4F69-BCCD-0221689B9B51}"/>
            </c:ext>
          </c:extLst>
        </c:ser>
        <c:ser>
          <c:idx val="3"/>
          <c:order val="3"/>
          <c:tx>
            <c:strRef>
              <c:f>'jun 1950 only w COVID analysis'!$E$5</c:f>
              <c:strCache>
                <c:ptCount val="1"/>
                <c:pt idx="0">
                  <c:v>Sum of Count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'jun 1950 only w COVID analysis'!$A$6:$A$246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1950 only w COVID analysis'!$E$6:$E$246</c:f>
              <c:numCache>
                <c:formatCode>General</c:formatCode>
                <c:ptCount val="241"/>
                <c:pt idx="0">
                  <c:v>75</c:v>
                </c:pt>
                <c:pt idx="1">
                  <c:v>66</c:v>
                </c:pt>
                <c:pt idx="2">
                  <c:v>77</c:v>
                </c:pt>
                <c:pt idx="3">
                  <c:v>77</c:v>
                </c:pt>
                <c:pt idx="4">
                  <c:v>102</c:v>
                </c:pt>
                <c:pt idx="5">
                  <c:v>102</c:v>
                </c:pt>
                <c:pt idx="6">
                  <c:v>114</c:v>
                </c:pt>
                <c:pt idx="7">
                  <c:v>135</c:v>
                </c:pt>
                <c:pt idx="8">
                  <c:v>150</c:v>
                </c:pt>
                <c:pt idx="9">
                  <c:v>141</c:v>
                </c:pt>
                <c:pt idx="10">
                  <c:v>131</c:v>
                </c:pt>
                <c:pt idx="11">
                  <c:v>123</c:v>
                </c:pt>
                <c:pt idx="12">
                  <c:v>132</c:v>
                </c:pt>
                <c:pt idx="13">
                  <c:v>134</c:v>
                </c:pt>
                <c:pt idx="14">
                  <c:v>123</c:v>
                </c:pt>
                <c:pt idx="15">
                  <c:v>133</c:v>
                </c:pt>
                <c:pt idx="16">
                  <c:v>143</c:v>
                </c:pt>
                <c:pt idx="17">
                  <c:v>107</c:v>
                </c:pt>
                <c:pt idx="18">
                  <c:v>116</c:v>
                </c:pt>
                <c:pt idx="19">
                  <c:v>121</c:v>
                </c:pt>
                <c:pt idx="20">
                  <c:v>124</c:v>
                </c:pt>
                <c:pt idx="21">
                  <c:v>131</c:v>
                </c:pt>
                <c:pt idx="22">
                  <c:v>126</c:v>
                </c:pt>
                <c:pt idx="23">
                  <c:v>148</c:v>
                </c:pt>
                <c:pt idx="24">
                  <c:v>116</c:v>
                </c:pt>
                <c:pt idx="25">
                  <c:v>132</c:v>
                </c:pt>
                <c:pt idx="26">
                  <c:v>136</c:v>
                </c:pt>
                <c:pt idx="27">
                  <c:v>128</c:v>
                </c:pt>
                <c:pt idx="28">
                  <c:v>130</c:v>
                </c:pt>
                <c:pt idx="29">
                  <c:v>143</c:v>
                </c:pt>
                <c:pt idx="30">
                  <c:v>167</c:v>
                </c:pt>
                <c:pt idx="31">
                  <c:v>199</c:v>
                </c:pt>
                <c:pt idx="32">
                  <c:v>215</c:v>
                </c:pt>
                <c:pt idx="33">
                  <c:v>243</c:v>
                </c:pt>
                <c:pt idx="34">
                  <c:v>299</c:v>
                </c:pt>
                <c:pt idx="35">
                  <c:v>299</c:v>
                </c:pt>
                <c:pt idx="36">
                  <c:v>295</c:v>
                </c:pt>
                <c:pt idx="37">
                  <c:v>259</c:v>
                </c:pt>
                <c:pt idx="38">
                  <c:v>266</c:v>
                </c:pt>
                <c:pt idx="39">
                  <c:v>267</c:v>
                </c:pt>
                <c:pt idx="40">
                  <c:v>230</c:v>
                </c:pt>
                <c:pt idx="41">
                  <c:v>257</c:v>
                </c:pt>
                <c:pt idx="42">
                  <c:v>240</c:v>
                </c:pt>
                <c:pt idx="43">
                  <c:v>287</c:v>
                </c:pt>
                <c:pt idx="44">
                  <c:v>310</c:v>
                </c:pt>
                <c:pt idx="45">
                  <c:v>372</c:v>
                </c:pt>
                <c:pt idx="46">
                  <c:v>331</c:v>
                </c:pt>
                <c:pt idx="47">
                  <c:v>280</c:v>
                </c:pt>
                <c:pt idx="48">
                  <c:v>312</c:v>
                </c:pt>
                <c:pt idx="49">
                  <c:v>313</c:v>
                </c:pt>
                <c:pt idx="50">
                  <c:v>381</c:v>
                </c:pt>
                <c:pt idx="51">
                  <c:v>349</c:v>
                </c:pt>
                <c:pt idx="52">
                  <c:v>418</c:v>
                </c:pt>
                <c:pt idx="53">
                  <c:v>464</c:v>
                </c:pt>
                <c:pt idx="54">
                  <c:v>431</c:v>
                </c:pt>
                <c:pt idx="55">
                  <c:v>413</c:v>
                </c:pt>
                <c:pt idx="56">
                  <c:v>404</c:v>
                </c:pt>
                <c:pt idx="57">
                  <c:v>346</c:v>
                </c:pt>
                <c:pt idx="58">
                  <c:v>296</c:v>
                </c:pt>
                <c:pt idx="59">
                  <c:v>268</c:v>
                </c:pt>
                <c:pt idx="60">
                  <c:v>253</c:v>
                </c:pt>
                <c:pt idx="61">
                  <c:v>246</c:v>
                </c:pt>
                <c:pt idx="62">
                  <c:v>242</c:v>
                </c:pt>
                <c:pt idx="63">
                  <c:v>205</c:v>
                </c:pt>
                <c:pt idx="64">
                  <c:v>197</c:v>
                </c:pt>
                <c:pt idx="65">
                  <c:v>240</c:v>
                </c:pt>
                <c:pt idx="66">
                  <c:v>203</c:v>
                </c:pt>
                <c:pt idx="67">
                  <c:v>207</c:v>
                </c:pt>
                <c:pt idx="68">
                  <c:v>209</c:v>
                </c:pt>
                <c:pt idx="69">
                  <c:v>205</c:v>
                </c:pt>
                <c:pt idx="70">
                  <c:v>191</c:v>
                </c:pt>
                <c:pt idx="71">
                  <c:v>169</c:v>
                </c:pt>
                <c:pt idx="72">
                  <c:v>217</c:v>
                </c:pt>
                <c:pt idx="73">
                  <c:v>207</c:v>
                </c:pt>
                <c:pt idx="74">
                  <c:v>221</c:v>
                </c:pt>
                <c:pt idx="75">
                  <c:v>231</c:v>
                </c:pt>
                <c:pt idx="76">
                  <c:v>225</c:v>
                </c:pt>
                <c:pt idx="77">
                  <c:v>198</c:v>
                </c:pt>
                <c:pt idx="78">
                  <c:v>187</c:v>
                </c:pt>
                <c:pt idx="79">
                  <c:v>233</c:v>
                </c:pt>
                <c:pt idx="80">
                  <c:v>231</c:v>
                </c:pt>
                <c:pt idx="81">
                  <c:v>210</c:v>
                </c:pt>
                <c:pt idx="82">
                  <c:v>230</c:v>
                </c:pt>
                <c:pt idx="83">
                  <c:v>221</c:v>
                </c:pt>
                <c:pt idx="84">
                  <c:v>233</c:v>
                </c:pt>
                <c:pt idx="85">
                  <c:v>227</c:v>
                </c:pt>
                <c:pt idx="86">
                  <c:v>254</c:v>
                </c:pt>
                <c:pt idx="87">
                  <c:v>263</c:v>
                </c:pt>
                <c:pt idx="88">
                  <c:v>330</c:v>
                </c:pt>
                <c:pt idx="89">
                  <c:v>328</c:v>
                </c:pt>
                <c:pt idx="90">
                  <c:v>372</c:v>
                </c:pt>
                <c:pt idx="91">
                  <c:v>373</c:v>
                </c:pt>
                <c:pt idx="92">
                  <c:v>391</c:v>
                </c:pt>
                <c:pt idx="93">
                  <c:v>374</c:v>
                </c:pt>
                <c:pt idx="94">
                  <c:v>302</c:v>
                </c:pt>
                <c:pt idx="95">
                  <c:v>319</c:v>
                </c:pt>
                <c:pt idx="96">
                  <c:v>277</c:v>
                </c:pt>
                <c:pt idx="97">
                  <c:v>285</c:v>
                </c:pt>
                <c:pt idx="98">
                  <c:v>292</c:v>
                </c:pt>
                <c:pt idx="99">
                  <c:v>255</c:v>
                </c:pt>
                <c:pt idx="100">
                  <c:v>300</c:v>
                </c:pt>
                <c:pt idx="101">
                  <c:v>281</c:v>
                </c:pt>
                <c:pt idx="102">
                  <c:v>246</c:v>
                </c:pt>
                <c:pt idx="103">
                  <c:v>252</c:v>
                </c:pt>
                <c:pt idx="104">
                  <c:v>236</c:v>
                </c:pt>
                <c:pt idx="105">
                  <c:v>272</c:v>
                </c:pt>
                <c:pt idx="106">
                  <c:v>264</c:v>
                </c:pt>
                <c:pt idx="107">
                  <c:v>274</c:v>
                </c:pt>
                <c:pt idx="108">
                  <c:v>277</c:v>
                </c:pt>
                <c:pt idx="109">
                  <c:v>244</c:v>
                </c:pt>
                <c:pt idx="110">
                  <c:v>241</c:v>
                </c:pt>
                <c:pt idx="111">
                  <c:v>262</c:v>
                </c:pt>
                <c:pt idx="112">
                  <c:v>257</c:v>
                </c:pt>
                <c:pt idx="113">
                  <c:v>230</c:v>
                </c:pt>
                <c:pt idx="114">
                  <c:v>282</c:v>
                </c:pt>
                <c:pt idx="115">
                  <c:v>242</c:v>
                </c:pt>
                <c:pt idx="116">
                  <c:v>218</c:v>
                </c:pt>
                <c:pt idx="117">
                  <c:v>198</c:v>
                </c:pt>
                <c:pt idx="118">
                  <c:v>235</c:v>
                </c:pt>
                <c:pt idx="119">
                  <c:v>244</c:v>
                </c:pt>
                <c:pt idx="120">
                  <c:v>216</c:v>
                </c:pt>
                <c:pt idx="121">
                  <c:v>239</c:v>
                </c:pt>
                <c:pt idx="122">
                  <c:v>222</c:v>
                </c:pt>
                <c:pt idx="123">
                  <c:v>203</c:v>
                </c:pt>
                <c:pt idx="124">
                  <c:v>249</c:v>
                </c:pt>
                <c:pt idx="125">
                  <c:v>248</c:v>
                </c:pt>
                <c:pt idx="126">
                  <c:v>232</c:v>
                </c:pt>
                <c:pt idx="127">
                  <c:v>268</c:v>
                </c:pt>
                <c:pt idx="128">
                  <c:v>205</c:v>
                </c:pt>
                <c:pt idx="129">
                  <c:v>220</c:v>
                </c:pt>
                <c:pt idx="130">
                  <c:v>212</c:v>
                </c:pt>
                <c:pt idx="131">
                  <c:v>237</c:v>
                </c:pt>
                <c:pt idx="132">
                  <c:v>259</c:v>
                </c:pt>
                <c:pt idx="133">
                  <c:v>271</c:v>
                </c:pt>
                <c:pt idx="134">
                  <c:v>250</c:v>
                </c:pt>
                <c:pt idx="135">
                  <c:v>277</c:v>
                </c:pt>
                <c:pt idx="136">
                  <c:v>258</c:v>
                </c:pt>
                <c:pt idx="137">
                  <c:v>228</c:v>
                </c:pt>
                <c:pt idx="138">
                  <c:v>231</c:v>
                </c:pt>
                <c:pt idx="139">
                  <c:v>236</c:v>
                </c:pt>
                <c:pt idx="140">
                  <c:v>288</c:v>
                </c:pt>
                <c:pt idx="141">
                  <c:v>246</c:v>
                </c:pt>
                <c:pt idx="142">
                  <c:v>263</c:v>
                </c:pt>
                <c:pt idx="143">
                  <c:v>279</c:v>
                </c:pt>
                <c:pt idx="144">
                  <c:v>279</c:v>
                </c:pt>
                <c:pt idx="145">
                  <c:v>314</c:v>
                </c:pt>
                <c:pt idx="146">
                  <c:v>297</c:v>
                </c:pt>
                <c:pt idx="147">
                  <c:v>320</c:v>
                </c:pt>
                <c:pt idx="148">
                  <c:v>314</c:v>
                </c:pt>
                <c:pt idx="149">
                  <c:v>288</c:v>
                </c:pt>
                <c:pt idx="150">
                  <c:v>256</c:v>
                </c:pt>
                <c:pt idx="151">
                  <c:v>265</c:v>
                </c:pt>
                <c:pt idx="152">
                  <c:v>257</c:v>
                </c:pt>
                <c:pt idx="153">
                  <c:v>237</c:v>
                </c:pt>
                <c:pt idx="154">
                  <c:v>267</c:v>
                </c:pt>
                <c:pt idx="155">
                  <c:v>226</c:v>
                </c:pt>
                <c:pt idx="156">
                  <c:v>265</c:v>
                </c:pt>
                <c:pt idx="157">
                  <c:v>278</c:v>
                </c:pt>
                <c:pt idx="158">
                  <c:v>245</c:v>
                </c:pt>
                <c:pt idx="159">
                  <c:v>252</c:v>
                </c:pt>
                <c:pt idx="160">
                  <c:v>255</c:v>
                </c:pt>
                <c:pt idx="161">
                  <c:v>240</c:v>
                </c:pt>
                <c:pt idx="162">
                  <c:v>239</c:v>
                </c:pt>
                <c:pt idx="163">
                  <c:v>248</c:v>
                </c:pt>
                <c:pt idx="164">
                  <c:v>233</c:v>
                </c:pt>
                <c:pt idx="165">
                  <c:v>267</c:v>
                </c:pt>
                <c:pt idx="166">
                  <c:v>223</c:v>
                </c:pt>
                <c:pt idx="167">
                  <c:v>219</c:v>
                </c:pt>
                <c:pt idx="168">
                  <c:v>210</c:v>
                </c:pt>
                <c:pt idx="169">
                  <c:v>210</c:v>
                </c:pt>
                <c:pt idx="170">
                  <c:v>208</c:v>
                </c:pt>
                <c:pt idx="171">
                  <c:v>198</c:v>
                </c:pt>
                <c:pt idx="172">
                  <c:v>227</c:v>
                </c:pt>
                <c:pt idx="173">
                  <c:v>231</c:v>
                </c:pt>
                <c:pt idx="174">
                  <c:v>217</c:v>
                </c:pt>
                <c:pt idx="175">
                  <c:v>262</c:v>
                </c:pt>
                <c:pt idx="176">
                  <c:v>209</c:v>
                </c:pt>
                <c:pt idx="177">
                  <c:v>251</c:v>
                </c:pt>
                <c:pt idx="178">
                  <c:v>209</c:v>
                </c:pt>
                <c:pt idx="179">
                  <c:v>248</c:v>
                </c:pt>
                <c:pt idx="180">
                  <c:v>231</c:v>
                </c:pt>
                <c:pt idx="181">
                  <c:v>258</c:v>
                </c:pt>
                <c:pt idx="182">
                  <c:v>226</c:v>
                </c:pt>
                <c:pt idx="183">
                  <c:v>222</c:v>
                </c:pt>
                <c:pt idx="184">
                  <c:v>228</c:v>
                </c:pt>
                <c:pt idx="185">
                  <c:v>258</c:v>
                </c:pt>
                <c:pt idx="186">
                  <c:v>201</c:v>
                </c:pt>
                <c:pt idx="187">
                  <c:v>248</c:v>
                </c:pt>
                <c:pt idx="188">
                  <c:v>277</c:v>
                </c:pt>
                <c:pt idx="189">
                  <c:v>230</c:v>
                </c:pt>
                <c:pt idx="190">
                  <c:v>281</c:v>
                </c:pt>
                <c:pt idx="191">
                  <c:v>232</c:v>
                </c:pt>
                <c:pt idx="192">
                  <c:v>260</c:v>
                </c:pt>
                <c:pt idx="193">
                  <c:v>237</c:v>
                </c:pt>
                <c:pt idx="194">
                  <c:v>268</c:v>
                </c:pt>
                <c:pt idx="195">
                  <c:v>279</c:v>
                </c:pt>
                <c:pt idx="196">
                  <c:v>269</c:v>
                </c:pt>
                <c:pt idx="197">
                  <c:v>260</c:v>
                </c:pt>
                <c:pt idx="198">
                  <c:v>284</c:v>
                </c:pt>
                <c:pt idx="199">
                  <c:v>292</c:v>
                </c:pt>
                <c:pt idx="200">
                  <c:v>258</c:v>
                </c:pt>
                <c:pt idx="201">
                  <c:v>254</c:v>
                </c:pt>
                <c:pt idx="202">
                  <c:v>248</c:v>
                </c:pt>
                <c:pt idx="203">
                  <c:v>307</c:v>
                </c:pt>
                <c:pt idx="204">
                  <c:v>262</c:v>
                </c:pt>
                <c:pt idx="205">
                  <c:v>277</c:v>
                </c:pt>
                <c:pt idx="206">
                  <c:v>255</c:v>
                </c:pt>
                <c:pt idx="207">
                  <c:v>276</c:v>
                </c:pt>
                <c:pt idx="208">
                  <c:v>270</c:v>
                </c:pt>
                <c:pt idx="209">
                  <c:v>250</c:v>
                </c:pt>
                <c:pt idx="210">
                  <c:v>227</c:v>
                </c:pt>
                <c:pt idx="211">
                  <c:v>211</c:v>
                </c:pt>
                <c:pt idx="212">
                  <c:v>198</c:v>
                </c:pt>
                <c:pt idx="213">
                  <c:v>235</c:v>
                </c:pt>
                <c:pt idx="214">
                  <c:v>229</c:v>
                </c:pt>
                <c:pt idx="215">
                  <c:v>209</c:v>
                </c:pt>
                <c:pt idx="216">
                  <c:v>243</c:v>
                </c:pt>
                <c:pt idx="217">
                  <c:v>231</c:v>
                </c:pt>
                <c:pt idx="218">
                  <c:v>249</c:v>
                </c:pt>
                <c:pt idx="219">
                  <c:v>219</c:v>
                </c:pt>
                <c:pt idx="220">
                  <c:v>250</c:v>
                </c:pt>
                <c:pt idx="221">
                  <c:v>228</c:v>
                </c:pt>
                <c:pt idx="222">
                  <c:v>216</c:v>
                </c:pt>
                <c:pt idx="223">
                  <c:v>214</c:v>
                </c:pt>
                <c:pt idx="224">
                  <c:v>226</c:v>
                </c:pt>
                <c:pt idx="225">
                  <c:v>228</c:v>
                </c:pt>
                <c:pt idx="226">
                  <c:v>198</c:v>
                </c:pt>
                <c:pt idx="227">
                  <c:v>214</c:v>
                </c:pt>
                <c:pt idx="228">
                  <c:v>220</c:v>
                </c:pt>
                <c:pt idx="229">
                  <c:v>221</c:v>
                </c:pt>
                <c:pt idx="230">
                  <c:v>192</c:v>
                </c:pt>
                <c:pt idx="231">
                  <c:v>173</c:v>
                </c:pt>
                <c:pt idx="232">
                  <c:v>174</c:v>
                </c:pt>
                <c:pt idx="233">
                  <c:v>157</c:v>
                </c:pt>
                <c:pt idx="234">
                  <c:v>152</c:v>
                </c:pt>
                <c:pt idx="235">
                  <c:v>110</c:v>
                </c:pt>
                <c:pt idx="236">
                  <c:v>122</c:v>
                </c:pt>
                <c:pt idx="237">
                  <c:v>70</c:v>
                </c:pt>
                <c:pt idx="238">
                  <c:v>72</c:v>
                </c:pt>
                <c:pt idx="239">
                  <c:v>30</c:v>
                </c:pt>
                <c:pt idx="24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32B-4F69-BCCD-0221689B9B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Cumuative deaths for born in 1950</a:t>
            </a:r>
          </a:p>
          <a:p>
            <a:pPr>
              <a:defRPr/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Enroll 6/14/21.  76.82% were vaxxed; 55% got dose 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'jun 1950 only w COVID analysis'!$H$4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cat>
            <c:numRef>
              <c:f>'jun 1950 only w COVID analysis'!$G$6:$G$163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'jun 1950 only w COVID analysis'!$H$6:$H$163</c:f>
              <c:numCache>
                <c:formatCode>General</c:formatCode>
                <c:ptCount val="158"/>
                <c:pt idx="3">
                  <c:v>97</c:v>
                </c:pt>
                <c:pt idx="4">
                  <c:v>176</c:v>
                </c:pt>
                <c:pt idx="5">
                  <c:v>285</c:v>
                </c:pt>
                <c:pt idx="6">
                  <c:v>375</c:v>
                </c:pt>
                <c:pt idx="7">
                  <c:v>461</c:v>
                </c:pt>
                <c:pt idx="8">
                  <c:v>562</c:v>
                </c:pt>
                <c:pt idx="9">
                  <c:v>648</c:v>
                </c:pt>
                <c:pt idx="10">
                  <c:v>727</c:v>
                </c:pt>
                <c:pt idx="11">
                  <c:v>804</c:v>
                </c:pt>
                <c:pt idx="12">
                  <c:v>897</c:v>
                </c:pt>
                <c:pt idx="13">
                  <c:v>993</c:v>
                </c:pt>
                <c:pt idx="14">
                  <c:v>1077</c:v>
                </c:pt>
                <c:pt idx="15">
                  <c:v>1178</c:v>
                </c:pt>
                <c:pt idx="16">
                  <c:v>1264</c:v>
                </c:pt>
                <c:pt idx="17">
                  <c:v>1356</c:v>
                </c:pt>
                <c:pt idx="18">
                  <c:v>1450</c:v>
                </c:pt>
                <c:pt idx="19">
                  <c:v>1558</c:v>
                </c:pt>
                <c:pt idx="20">
                  <c:v>1675</c:v>
                </c:pt>
                <c:pt idx="21">
                  <c:v>1825</c:v>
                </c:pt>
                <c:pt idx="22">
                  <c:v>2002</c:v>
                </c:pt>
                <c:pt idx="23">
                  <c:v>2169</c:v>
                </c:pt>
                <c:pt idx="24">
                  <c:v>2360</c:v>
                </c:pt>
                <c:pt idx="25">
                  <c:v>2555</c:v>
                </c:pt>
                <c:pt idx="26">
                  <c:v>2727</c:v>
                </c:pt>
                <c:pt idx="27">
                  <c:v>2880</c:v>
                </c:pt>
                <c:pt idx="28">
                  <c:v>3031</c:v>
                </c:pt>
                <c:pt idx="29">
                  <c:v>3148</c:v>
                </c:pt>
                <c:pt idx="30">
                  <c:v>3276</c:v>
                </c:pt>
                <c:pt idx="31">
                  <c:v>3394</c:v>
                </c:pt>
                <c:pt idx="32">
                  <c:v>3503</c:v>
                </c:pt>
                <c:pt idx="33">
                  <c:v>3635</c:v>
                </c:pt>
                <c:pt idx="34">
                  <c:v>3758</c:v>
                </c:pt>
                <c:pt idx="35">
                  <c:v>3868</c:v>
                </c:pt>
                <c:pt idx="36">
                  <c:v>3982</c:v>
                </c:pt>
                <c:pt idx="37">
                  <c:v>4086</c:v>
                </c:pt>
                <c:pt idx="38">
                  <c:v>4202</c:v>
                </c:pt>
                <c:pt idx="39">
                  <c:v>4299</c:v>
                </c:pt>
                <c:pt idx="40">
                  <c:v>4414</c:v>
                </c:pt>
                <c:pt idx="41">
                  <c:v>4518</c:v>
                </c:pt>
                <c:pt idx="42">
                  <c:v>4623</c:v>
                </c:pt>
                <c:pt idx="43">
                  <c:v>4702</c:v>
                </c:pt>
                <c:pt idx="44">
                  <c:v>4778</c:v>
                </c:pt>
                <c:pt idx="45">
                  <c:v>4873</c:v>
                </c:pt>
                <c:pt idx="46">
                  <c:v>4952</c:v>
                </c:pt>
                <c:pt idx="47">
                  <c:v>5059</c:v>
                </c:pt>
                <c:pt idx="48">
                  <c:v>5146</c:v>
                </c:pt>
                <c:pt idx="49">
                  <c:v>5216</c:v>
                </c:pt>
                <c:pt idx="50">
                  <c:v>5279</c:v>
                </c:pt>
                <c:pt idx="51">
                  <c:v>5355</c:v>
                </c:pt>
                <c:pt idx="52">
                  <c:v>5437</c:v>
                </c:pt>
                <c:pt idx="53">
                  <c:v>5516</c:v>
                </c:pt>
                <c:pt idx="54">
                  <c:v>5598</c:v>
                </c:pt>
                <c:pt idx="55">
                  <c:v>5667</c:v>
                </c:pt>
                <c:pt idx="56">
                  <c:v>5724</c:v>
                </c:pt>
                <c:pt idx="57">
                  <c:v>5808</c:v>
                </c:pt>
                <c:pt idx="58">
                  <c:v>5894</c:v>
                </c:pt>
                <c:pt idx="59">
                  <c:v>5956</c:v>
                </c:pt>
                <c:pt idx="60">
                  <c:v>6071</c:v>
                </c:pt>
                <c:pt idx="61">
                  <c:v>6144</c:v>
                </c:pt>
                <c:pt idx="62">
                  <c:v>6221</c:v>
                </c:pt>
                <c:pt idx="63">
                  <c:v>6284</c:v>
                </c:pt>
                <c:pt idx="64">
                  <c:v>6354</c:v>
                </c:pt>
                <c:pt idx="65">
                  <c:v>6451</c:v>
                </c:pt>
                <c:pt idx="66">
                  <c:v>6535</c:v>
                </c:pt>
                <c:pt idx="67">
                  <c:v>6616</c:v>
                </c:pt>
                <c:pt idx="68">
                  <c:v>6713</c:v>
                </c:pt>
                <c:pt idx="69">
                  <c:v>6810</c:v>
                </c:pt>
                <c:pt idx="70">
                  <c:v>6885</c:v>
                </c:pt>
                <c:pt idx="71">
                  <c:v>6953</c:v>
                </c:pt>
                <c:pt idx="72">
                  <c:v>7038</c:v>
                </c:pt>
                <c:pt idx="73">
                  <c:v>7128</c:v>
                </c:pt>
                <c:pt idx="74">
                  <c:v>7219</c:v>
                </c:pt>
                <c:pt idx="75">
                  <c:v>7310</c:v>
                </c:pt>
                <c:pt idx="76">
                  <c:v>7390</c:v>
                </c:pt>
                <c:pt idx="77">
                  <c:v>7494</c:v>
                </c:pt>
                <c:pt idx="78">
                  <c:v>7585</c:v>
                </c:pt>
                <c:pt idx="79">
                  <c:v>7688</c:v>
                </c:pt>
                <c:pt idx="80">
                  <c:v>7807</c:v>
                </c:pt>
                <c:pt idx="81">
                  <c:v>7905</c:v>
                </c:pt>
                <c:pt idx="82">
                  <c:v>7993</c:v>
                </c:pt>
                <c:pt idx="83">
                  <c:v>8069</c:v>
                </c:pt>
                <c:pt idx="84">
                  <c:v>8150</c:v>
                </c:pt>
                <c:pt idx="85">
                  <c:v>8243</c:v>
                </c:pt>
                <c:pt idx="86">
                  <c:v>8310</c:v>
                </c:pt>
                <c:pt idx="87">
                  <c:v>8398</c:v>
                </c:pt>
                <c:pt idx="88">
                  <c:v>8472</c:v>
                </c:pt>
                <c:pt idx="89">
                  <c:v>8551</c:v>
                </c:pt>
                <c:pt idx="90">
                  <c:v>8634</c:v>
                </c:pt>
                <c:pt idx="91">
                  <c:v>8717</c:v>
                </c:pt>
                <c:pt idx="92">
                  <c:v>8792</c:v>
                </c:pt>
                <c:pt idx="93">
                  <c:v>8867</c:v>
                </c:pt>
                <c:pt idx="94">
                  <c:v>8947</c:v>
                </c:pt>
                <c:pt idx="95">
                  <c:v>9019</c:v>
                </c:pt>
                <c:pt idx="96">
                  <c:v>9091</c:v>
                </c:pt>
                <c:pt idx="97">
                  <c:v>9157</c:v>
                </c:pt>
                <c:pt idx="98">
                  <c:v>9238</c:v>
                </c:pt>
                <c:pt idx="99">
                  <c:v>9298</c:v>
                </c:pt>
                <c:pt idx="100">
                  <c:v>9372</c:v>
                </c:pt>
                <c:pt idx="101">
                  <c:v>9444</c:v>
                </c:pt>
                <c:pt idx="102">
                  <c:v>9501</c:v>
                </c:pt>
                <c:pt idx="103">
                  <c:v>9566</c:v>
                </c:pt>
                <c:pt idx="104">
                  <c:v>9631</c:v>
                </c:pt>
                <c:pt idx="105">
                  <c:v>9696</c:v>
                </c:pt>
                <c:pt idx="106">
                  <c:v>9770</c:v>
                </c:pt>
                <c:pt idx="107">
                  <c:v>9823</c:v>
                </c:pt>
                <c:pt idx="108">
                  <c:v>9888</c:v>
                </c:pt>
                <c:pt idx="109">
                  <c:v>9951</c:v>
                </c:pt>
                <c:pt idx="110">
                  <c:v>10010</c:v>
                </c:pt>
                <c:pt idx="111">
                  <c:v>10063</c:v>
                </c:pt>
                <c:pt idx="112">
                  <c:v>10139</c:v>
                </c:pt>
                <c:pt idx="113">
                  <c:v>10210</c:v>
                </c:pt>
                <c:pt idx="114">
                  <c:v>10282</c:v>
                </c:pt>
                <c:pt idx="115">
                  <c:v>10344</c:v>
                </c:pt>
                <c:pt idx="116">
                  <c:v>10410</c:v>
                </c:pt>
                <c:pt idx="117">
                  <c:v>10486</c:v>
                </c:pt>
                <c:pt idx="118">
                  <c:v>10561</c:v>
                </c:pt>
                <c:pt idx="119">
                  <c:v>10629</c:v>
                </c:pt>
                <c:pt idx="120">
                  <c:v>10711</c:v>
                </c:pt>
                <c:pt idx="121">
                  <c:v>10789</c:v>
                </c:pt>
                <c:pt idx="122">
                  <c:v>10854</c:v>
                </c:pt>
                <c:pt idx="123">
                  <c:v>10940</c:v>
                </c:pt>
                <c:pt idx="124">
                  <c:v>11018</c:v>
                </c:pt>
                <c:pt idx="125">
                  <c:v>11090</c:v>
                </c:pt>
                <c:pt idx="126">
                  <c:v>11162</c:v>
                </c:pt>
                <c:pt idx="127">
                  <c:v>11242</c:v>
                </c:pt>
                <c:pt idx="128">
                  <c:v>11322</c:v>
                </c:pt>
                <c:pt idx="129">
                  <c:v>11384</c:v>
                </c:pt>
                <c:pt idx="130">
                  <c:v>11453</c:v>
                </c:pt>
                <c:pt idx="131">
                  <c:v>11537</c:v>
                </c:pt>
                <c:pt idx="132">
                  <c:v>11612</c:v>
                </c:pt>
                <c:pt idx="133">
                  <c:v>11690</c:v>
                </c:pt>
                <c:pt idx="134">
                  <c:v>11755</c:v>
                </c:pt>
                <c:pt idx="135">
                  <c:v>11826</c:v>
                </c:pt>
                <c:pt idx="136">
                  <c:v>11920</c:v>
                </c:pt>
                <c:pt idx="137">
                  <c:v>11999</c:v>
                </c:pt>
                <c:pt idx="138">
                  <c:v>12073</c:v>
                </c:pt>
                <c:pt idx="139">
                  <c:v>12156</c:v>
                </c:pt>
                <c:pt idx="140">
                  <c:v>12238</c:v>
                </c:pt>
                <c:pt idx="141">
                  <c:v>12317</c:v>
                </c:pt>
                <c:pt idx="142">
                  <c:v>12391</c:v>
                </c:pt>
                <c:pt idx="143">
                  <c:v>12454</c:v>
                </c:pt>
                <c:pt idx="144">
                  <c:v>12523</c:v>
                </c:pt>
                <c:pt idx="145">
                  <c:v>12583</c:v>
                </c:pt>
                <c:pt idx="146">
                  <c:v>12650</c:v>
                </c:pt>
                <c:pt idx="147">
                  <c:v>12724</c:v>
                </c:pt>
                <c:pt idx="148">
                  <c:v>12779</c:v>
                </c:pt>
                <c:pt idx="149">
                  <c:v>12842</c:v>
                </c:pt>
                <c:pt idx="150">
                  <c:v>12910</c:v>
                </c:pt>
                <c:pt idx="151">
                  <c:v>12969</c:v>
                </c:pt>
                <c:pt idx="152">
                  <c:v>13028</c:v>
                </c:pt>
                <c:pt idx="153">
                  <c:v>13096</c:v>
                </c:pt>
                <c:pt idx="154">
                  <c:v>13174</c:v>
                </c:pt>
                <c:pt idx="155">
                  <c:v>13230</c:v>
                </c:pt>
                <c:pt idx="156">
                  <c:v>13289</c:v>
                </c:pt>
                <c:pt idx="157">
                  <c:v>13342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BE-473D-90FA-E257191EFF6C}"/>
            </c:ext>
          </c:extLst>
        </c:ser>
        <c:ser>
          <c:idx val="1"/>
          <c:order val="1"/>
          <c:tx>
            <c:strRef>
              <c:f>'jun 1950 only w COVID analysis'!$I$4</c:f>
              <c:strCache>
                <c:ptCount val="1"/>
                <c:pt idx="0">
                  <c:v>cum v1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'jun 1950 only w COVID analysis'!$G$6:$G$163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'jun 1950 only w COVID analysis'!$I$6:$I$163</c:f>
              <c:numCache>
                <c:formatCode>General</c:formatCode>
                <c:ptCount val="158"/>
                <c:pt idx="3">
                  <c:v>41</c:v>
                </c:pt>
                <c:pt idx="4">
                  <c:v>75</c:v>
                </c:pt>
                <c:pt idx="5">
                  <c:v>119</c:v>
                </c:pt>
                <c:pt idx="6">
                  <c:v>162</c:v>
                </c:pt>
                <c:pt idx="7">
                  <c:v>205</c:v>
                </c:pt>
                <c:pt idx="8">
                  <c:v>244</c:v>
                </c:pt>
                <c:pt idx="9">
                  <c:v>292</c:v>
                </c:pt>
                <c:pt idx="10">
                  <c:v>338</c:v>
                </c:pt>
                <c:pt idx="11">
                  <c:v>381</c:v>
                </c:pt>
                <c:pt idx="12">
                  <c:v>431</c:v>
                </c:pt>
                <c:pt idx="13">
                  <c:v>485</c:v>
                </c:pt>
                <c:pt idx="14">
                  <c:v>533</c:v>
                </c:pt>
                <c:pt idx="15">
                  <c:v>565</c:v>
                </c:pt>
                <c:pt idx="16">
                  <c:v>606</c:v>
                </c:pt>
                <c:pt idx="17">
                  <c:v>659</c:v>
                </c:pt>
                <c:pt idx="18">
                  <c:v>701</c:v>
                </c:pt>
                <c:pt idx="19">
                  <c:v>745</c:v>
                </c:pt>
                <c:pt idx="20">
                  <c:v>792</c:v>
                </c:pt>
                <c:pt idx="21">
                  <c:v>846</c:v>
                </c:pt>
                <c:pt idx="22">
                  <c:v>893</c:v>
                </c:pt>
                <c:pt idx="23">
                  <c:v>967</c:v>
                </c:pt>
                <c:pt idx="24">
                  <c:v>1033</c:v>
                </c:pt>
                <c:pt idx="25">
                  <c:v>1096</c:v>
                </c:pt>
                <c:pt idx="26">
                  <c:v>1171</c:v>
                </c:pt>
                <c:pt idx="27">
                  <c:v>1228</c:v>
                </c:pt>
                <c:pt idx="28">
                  <c:v>1275</c:v>
                </c:pt>
                <c:pt idx="29">
                  <c:v>1327</c:v>
                </c:pt>
                <c:pt idx="30">
                  <c:v>1388</c:v>
                </c:pt>
                <c:pt idx="31">
                  <c:v>1453</c:v>
                </c:pt>
                <c:pt idx="32">
                  <c:v>1497</c:v>
                </c:pt>
                <c:pt idx="33">
                  <c:v>1553</c:v>
                </c:pt>
                <c:pt idx="34">
                  <c:v>1608</c:v>
                </c:pt>
                <c:pt idx="35">
                  <c:v>1647</c:v>
                </c:pt>
                <c:pt idx="36">
                  <c:v>1692</c:v>
                </c:pt>
                <c:pt idx="37">
                  <c:v>1742</c:v>
                </c:pt>
                <c:pt idx="38">
                  <c:v>1796</c:v>
                </c:pt>
                <c:pt idx="39">
                  <c:v>1859</c:v>
                </c:pt>
                <c:pt idx="40">
                  <c:v>1906</c:v>
                </c:pt>
                <c:pt idx="41">
                  <c:v>1960</c:v>
                </c:pt>
                <c:pt idx="42">
                  <c:v>2011</c:v>
                </c:pt>
                <c:pt idx="43">
                  <c:v>2065</c:v>
                </c:pt>
                <c:pt idx="44">
                  <c:v>2119</c:v>
                </c:pt>
                <c:pt idx="45">
                  <c:v>2191</c:v>
                </c:pt>
                <c:pt idx="46">
                  <c:v>2242</c:v>
                </c:pt>
                <c:pt idx="47">
                  <c:v>2307</c:v>
                </c:pt>
                <c:pt idx="48">
                  <c:v>2358</c:v>
                </c:pt>
                <c:pt idx="49">
                  <c:v>2422</c:v>
                </c:pt>
                <c:pt idx="50">
                  <c:v>2467</c:v>
                </c:pt>
                <c:pt idx="51">
                  <c:v>2524</c:v>
                </c:pt>
                <c:pt idx="52">
                  <c:v>2574</c:v>
                </c:pt>
                <c:pt idx="53">
                  <c:v>2619</c:v>
                </c:pt>
                <c:pt idx="54">
                  <c:v>2681</c:v>
                </c:pt>
                <c:pt idx="55">
                  <c:v>2737</c:v>
                </c:pt>
                <c:pt idx="56">
                  <c:v>2778</c:v>
                </c:pt>
                <c:pt idx="57">
                  <c:v>2825</c:v>
                </c:pt>
                <c:pt idx="58">
                  <c:v>2875</c:v>
                </c:pt>
                <c:pt idx="59">
                  <c:v>2943</c:v>
                </c:pt>
                <c:pt idx="60">
                  <c:v>2994</c:v>
                </c:pt>
                <c:pt idx="61">
                  <c:v>3044</c:v>
                </c:pt>
                <c:pt idx="62">
                  <c:v>3091</c:v>
                </c:pt>
                <c:pt idx="63">
                  <c:v>3136</c:v>
                </c:pt>
                <c:pt idx="64">
                  <c:v>3196</c:v>
                </c:pt>
                <c:pt idx="65">
                  <c:v>3241</c:v>
                </c:pt>
                <c:pt idx="66">
                  <c:v>3296</c:v>
                </c:pt>
                <c:pt idx="67">
                  <c:v>3344</c:v>
                </c:pt>
                <c:pt idx="68">
                  <c:v>3409</c:v>
                </c:pt>
                <c:pt idx="69">
                  <c:v>3469</c:v>
                </c:pt>
                <c:pt idx="70">
                  <c:v>3522</c:v>
                </c:pt>
                <c:pt idx="71">
                  <c:v>3571</c:v>
                </c:pt>
                <c:pt idx="72">
                  <c:v>3614</c:v>
                </c:pt>
                <c:pt idx="73">
                  <c:v>3687</c:v>
                </c:pt>
                <c:pt idx="74">
                  <c:v>3728</c:v>
                </c:pt>
                <c:pt idx="75">
                  <c:v>3783</c:v>
                </c:pt>
                <c:pt idx="76">
                  <c:v>3853</c:v>
                </c:pt>
                <c:pt idx="77">
                  <c:v>3916</c:v>
                </c:pt>
                <c:pt idx="78">
                  <c:v>3994</c:v>
                </c:pt>
                <c:pt idx="79">
                  <c:v>4053</c:v>
                </c:pt>
                <c:pt idx="80">
                  <c:v>4133</c:v>
                </c:pt>
                <c:pt idx="81">
                  <c:v>4209</c:v>
                </c:pt>
                <c:pt idx="82">
                  <c:v>4269</c:v>
                </c:pt>
                <c:pt idx="83">
                  <c:v>4329</c:v>
                </c:pt>
                <c:pt idx="84">
                  <c:v>4390</c:v>
                </c:pt>
                <c:pt idx="85">
                  <c:v>4436</c:v>
                </c:pt>
                <c:pt idx="86">
                  <c:v>4487</c:v>
                </c:pt>
                <c:pt idx="87">
                  <c:v>4553</c:v>
                </c:pt>
                <c:pt idx="88">
                  <c:v>4609</c:v>
                </c:pt>
                <c:pt idx="89">
                  <c:v>4666</c:v>
                </c:pt>
                <c:pt idx="90">
                  <c:v>4730</c:v>
                </c:pt>
                <c:pt idx="91">
                  <c:v>4782</c:v>
                </c:pt>
                <c:pt idx="92">
                  <c:v>4838</c:v>
                </c:pt>
                <c:pt idx="93">
                  <c:v>4898</c:v>
                </c:pt>
                <c:pt idx="94">
                  <c:v>4946</c:v>
                </c:pt>
                <c:pt idx="95">
                  <c:v>5000</c:v>
                </c:pt>
                <c:pt idx="96">
                  <c:v>5058</c:v>
                </c:pt>
                <c:pt idx="97">
                  <c:v>5114</c:v>
                </c:pt>
                <c:pt idx="98">
                  <c:v>5173</c:v>
                </c:pt>
                <c:pt idx="99">
                  <c:v>5235</c:v>
                </c:pt>
                <c:pt idx="100">
                  <c:v>5282</c:v>
                </c:pt>
                <c:pt idx="101">
                  <c:v>5342</c:v>
                </c:pt>
                <c:pt idx="102">
                  <c:v>5408</c:v>
                </c:pt>
                <c:pt idx="103">
                  <c:v>5457</c:v>
                </c:pt>
                <c:pt idx="104">
                  <c:v>5505</c:v>
                </c:pt>
                <c:pt idx="105">
                  <c:v>5562</c:v>
                </c:pt>
                <c:pt idx="106">
                  <c:v>5616</c:v>
                </c:pt>
                <c:pt idx="107">
                  <c:v>5677</c:v>
                </c:pt>
                <c:pt idx="108">
                  <c:v>5742</c:v>
                </c:pt>
                <c:pt idx="109">
                  <c:v>5800</c:v>
                </c:pt>
                <c:pt idx="110">
                  <c:v>5865</c:v>
                </c:pt>
                <c:pt idx="111">
                  <c:v>5924</c:v>
                </c:pt>
                <c:pt idx="112">
                  <c:v>5985</c:v>
                </c:pt>
                <c:pt idx="113">
                  <c:v>6045</c:v>
                </c:pt>
                <c:pt idx="114">
                  <c:v>6107</c:v>
                </c:pt>
                <c:pt idx="115">
                  <c:v>6163</c:v>
                </c:pt>
                <c:pt idx="116">
                  <c:v>6219</c:v>
                </c:pt>
                <c:pt idx="117">
                  <c:v>6267</c:v>
                </c:pt>
                <c:pt idx="118">
                  <c:v>6336</c:v>
                </c:pt>
                <c:pt idx="119">
                  <c:v>6371</c:v>
                </c:pt>
                <c:pt idx="120">
                  <c:v>6430</c:v>
                </c:pt>
                <c:pt idx="121">
                  <c:v>6516</c:v>
                </c:pt>
                <c:pt idx="122">
                  <c:v>6579</c:v>
                </c:pt>
                <c:pt idx="123">
                  <c:v>6647</c:v>
                </c:pt>
                <c:pt idx="124">
                  <c:v>6690</c:v>
                </c:pt>
                <c:pt idx="125">
                  <c:v>6750</c:v>
                </c:pt>
                <c:pt idx="126">
                  <c:v>6808</c:v>
                </c:pt>
                <c:pt idx="127">
                  <c:v>6881</c:v>
                </c:pt>
                <c:pt idx="128">
                  <c:v>6946</c:v>
                </c:pt>
                <c:pt idx="129">
                  <c:v>7024</c:v>
                </c:pt>
                <c:pt idx="130">
                  <c:v>7085</c:v>
                </c:pt>
                <c:pt idx="131">
                  <c:v>7156</c:v>
                </c:pt>
                <c:pt idx="132">
                  <c:v>7225</c:v>
                </c:pt>
                <c:pt idx="133">
                  <c:v>7284</c:v>
                </c:pt>
                <c:pt idx="134">
                  <c:v>7355</c:v>
                </c:pt>
                <c:pt idx="135">
                  <c:v>7415</c:v>
                </c:pt>
                <c:pt idx="136">
                  <c:v>7484</c:v>
                </c:pt>
                <c:pt idx="137">
                  <c:v>7546</c:v>
                </c:pt>
                <c:pt idx="138">
                  <c:v>7618</c:v>
                </c:pt>
                <c:pt idx="139">
                  <c:v>7666</c:v>
                </c:pt>
                <c:pt idx="140">
                  <c:v>7735</c:v>
                </c:pt>
                <c:pt idx="141">
                  <c:v>7798</c:v>
                </c:pt>
                <c:pt idx="142">
                  <c:v>7844</c:v>
                </c:pt>
                <c:pt idx="143">
                  <c:v>7901</c:v>
                </c:pt>
                <c:pt idx="144">
                  <c:v>7950</c:v>
                </c:pt>
                <c:pt idx="145">
                  <c:v>7995</c:v>
                </c:pt>
                <c:pt idx="146">
                  <c:v>8052</c:v>
                </c:pt>
                <c:pt idx="147">
                  <c:v>8103</c:v>
                </c:pt>
                <c:pt idx="148">
                  <c:v>8147</c:v>
                </c:pt>
                <c:pt idx="149">
                  <c:v>8204</c:v>
                </c:pt>
                <c:pt idx="150">
                  <c:v>8247</c:v>
                </c:pt>
                <c:pt idx="151">
                  <c:v>8313</c:v>
                </c:pt>
                <c:pt idx="152">
                  <c:v>8368</c:v>
                </c:pt>
                <c:pt idx="153">
                  <c:v>8439</c:v>
                </c:pt>
                <c:pt idx="154">
                  <c:v>8490</c:v>
                </c:pt>
                <c:pt idx="155">
                  <c:v>8538</c:v>
                </c:pt>
                <c:pt idx="156">
                  <c:v>8588</c:v>
                </c:pt>
                <c:pt idx="157">
                  <c:v>8647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BE-473D-90FA-E257191EFF6C}"/>
            </c:ext>
          </c:extLst>
        </c:ser>
        <c:ser>
          <c:idx val="2"/>
          <c:order val="2"/>
          <c:tx>
            <c:strRef>
              <c:f>'jun 1950 only w COVID analysis'!$J$4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'jun 1950 only w COVID analysis'!$G$6:$G$163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'jun 1950 only w COVID analysis'!$J$6:$J$163</c:f>
              <c:numCache>
                <c:formatCode>General</c:formatCode>
                <c:ptCount val="158"/>
                <c:pt idx="0">
                  <c:v>0</c:v>
                </c:pt>
                <c:pt idx="3">
                  <c:v>53</c:v>
                </c:pt>
                <c:pt idx="4">
                  <c:v>109</c:v>
                </c:pt>
                <c:pt idx="5">
                  <c:v>173</c:v>
                </c:pt>
                <c:pt idx="6">
                  <c:v>247</c:v>
                </c:pt>
                <c:pt idx="7">
                  <c:v>339</c:v>
                </c:pt>
                <c:pt idx="8">
                  <c:v>430</c:v>
                </c:pt>
                <c:pt idx="9">
                  <c:v>521</c:v>
                </c:pt>
                <c:pt idx="10">
                  <c:v>594</c:v>
                </c:pt>
                <c:pt idx="11">
                  <c:v>661</c:v>
                </c:pt>
                <c:pt idx="12">
                  <c:v>751</c:v>
                </c:pt>
                <c:pt idx="13">
                  <c:v>832</c:v>
                </c:pt>
                <c:pt idx="14">
                  <c:v>910</c:v>
                </c:pt>
                <c:pt idx="15">
                  <c:v>1007</c:v>
                </c:pt>
                <c:pt idx="16">
                  <c:v>1101</c:v>
                </c:pt>
                <c:pt idx="17">
                  <c:v>1189</c:v>
                </c:pt>
                <c:pt idx="18">
                  <c:v>1280</c:v>
                </c:pt>
                <c:pt idx="19">
                  <c:v>1382</c:v>
                </c:pt>
                <c:pt idx="20">
                  <c:v>1481</c:v>
                </c:pt>
                <c:pt idx="21">
                  <c:v>1607</c:v>
                </c:pt>
                <c:pt idx="22">
                  <c:v>1711</c:v>
                </c:pt>
                <c:pt idx="23">
                  <c:v>1842</c:v>
                </c:pt>
                <c:pt idx="24">
                  <c:v>1958</c:v>
                </c:pt>
                <c:pt idx="25">
                  <c:v>2091</c:v>
                </c:pt>
                <c:pt idx="26">
                  <c:v>2218</c:v>
                </c:pt>
                <c:pt idx="27">
                  <c:v>2310</c:v>
                </c:pt>
                <c:pt idx="28">
                  <c:v>2431</c:v>
                </c:pt>
                <c:pt idx="29">
                  <c:v>2539</c:v>
                </c:pt>
                <c:pt idx="30">
                  <c:v>2635</c:v>
                </c:pt>
                <c:pt idx="31">
                  <c:v>2744</c:v>
                </c:pt>
                <c:pt idx="32">
                  <c:v>2846</c:v>
                </c:pt>
                <c:pt idx="33">
                  <c:v>2958</c:v>
                </c:pt>
                <c:pt idx="34">
                  <c:v>3061</c:v>
                </c:pt>
                <c:pt idx="35">
                  <c:v>3158</c:v>
                </c:pt>
                <c:pt idx="36">
                  <c:v>3251</c:v>
                </c:pt>
                <c:pt idx="37">
                  <c:v>3333</c:v>
                </c:pt>
                <c:pt idx="38">
                  <c:v>3435</c:v>
                </c:pt>
                <c:pt idx="39">
                  <c:v>3539</c:v>
                </c:pt>
                <c:pt idx="40">
                  <c:v>3651</c:v>
                </c:pt>
                <c:pt idx="41">
                  <c:v>3770</c:v>
                </c:pt>
                <c:pt idx="42">
                  <c:v>3858</c:v>
                </c:pt>
                <c:pt idx="43">
                  <c:v>3966</c:v>
                </c:pt>
                <c:pt idx="44">
                  <c:v>4098</c:v>
                </c:pt>
                <c:pt idx="45">
                  <c:v>4188</c:v>
                </c:pt>
                <c:pt idx="46">
                  <c:v>4288</c:v>
                </c:pt>
                <c:pt idx="47">
                  <c:v>4398</c:v>
                </c:pt>
                <c:pt idx="48">
                  <c:v>4502</c:v>
                </c:pt>
                <c:pt idx="49">
                  <c:v>4586</c:v>
                </c:pt>
                <c:pt idx="50">
                  <c:v>4676</c:v>
                </c:pt>
                <c:pt idx="51">
                  <c:v>4778</c:v>
                </c:pt>
                <c:pt idx="52">
                  <c:v>4890</c:v>
                </c:pt>
                <c:pt idx="53">
                  <c:v>4982</c:v>
                </c:pt>
                <c:pt idx="54">
                  <c:v>5077</c:v>
                </c:pt>
                <c:pt idx="55">
                  <c:v>5174</c:v>
                </c:pt>
                <c:pt idx="56">
                  <c:v>5279</c:v>
                </c:pt>
                <c:pt idx="57">
                  <c:v>5397</c:v>
                </c:pt>
                <c:pt idx="58">
                  <c:v>5509</c:v>
                </c:pt>
                <c:pt idx="59">
                  <c:v>5611</c:v>
                </c:pt>
                <c:pt idx="60">
                  <c:v>5713</c:v>
                </c:pt>
                <c:pt idx="61">
                  <c:v>5795</c:v>
                </c:pt>
                <c:pt idx="62">
                  <c:v>5891</c:v>
                </c:pt>
                <c:pt idx="63">
                  <c:v>5995</c:v>
                </c:pt>
                <c:pt idx="64">
                  <c:v>6102</c:v>
                </c:pt>
                <c:pt idx="65">
                  <c:v>6219</c:v>
                </c:pt>
                <c:pt idx="66">
                  <c:v>6351</c:v>
                </c:pt>
                <c:pt idx="67">
                  <c:v>6472</c:v>
                </c:pt>
                <c:pt idx="68">
                  <c:v>6587</c:v>
                </c:pt>
                <c:pt idx="69">
                  <c:v>6688</c:v>
                </c:pt>
                <c:pt idx="70">
                  <c:v>6788</c:v>
                </c:pt>
                <c:pt idx="71">
                  <c:v>6902</c:v>
                </c:pt>
                <c:pt idx="72">
                  <c:v>7010</c:v>
                </c:pt>
                <c:pt idx="73">
                  <c:v>7135</c:v>
                </c:pt>
                <c:pt idx="74">
                  <c:v>7249</c:v>
                </c:pt>
                <c:pt idx="75">
                  <c:v>7366</c:v>
                </c:pt>
                <c:pt idx="76">
                  <c:v>7495</c:v>
                </c:pt>
                <c:pt idx="77">
                  <c:v>7607</c:v>
                </c:pt>
                <c:pt idx="78">
                  <c:v>7752</c:v>
                </c:pt>
                <c:pt idx="79">
                  <c:v>7887</c:v>
                </c:pt>
                <c:pt idx="80">
                  <c:v>8008</c:v>
                </c:pt>
                <c:pt idx="81">
                  <c:v>8148</c:v>
                </c:pt>
                <c:pt idx="82">
                  <c:v>8288</c:v>
                </c:pt>
                <c:pt idx="83">
                  <c:v>8408</c:v>
                </c:pt>
                <c:pt idx="84">
                  <c:v>8531</c:v>
                </c:pt>
                <c:pt idx="85">
                  <c:v>8649</c:v>
                </c:pt>
                <c:pt idx="86">
                  <c:v>8768</c:v>
                </c:pt>
                <c:pt idx="87">
                  <c:v>8881</c:v>
                </c:pt>
                <c:pt idx="88">
                  <c:v>8977</c:v>
                </c:pt>
                <c:pt idx="89">
                  <c:v>9106</c:v>
                </c:pt>
                <c:pt idx="90">
                  <c:v>9237</c:v>
                </c:pt>
                <c:pt idx="91">
                  <c:v>9347</c:v>
                </c:pt>
                <c:pt idx="92">
                  <c:v>9468</c:v>
                </c:pt>
                <c:pt idx="93">
                  <c:v>9588</c:v>
                </c:pt>
                <c:pt idx="94">
                  <c:v>9700</c:v>
                </c:pt>
                <c:pt idx="95">
                  <c:v>9813</c:v>
                </c:pt>
                <c:pt idx="96">
                  <c:v>9931</c:v>
                </c:pt>
                <c:pt idx="97">
                  <c:v>10042</c:v>
                </c:pt>
                <c:pt idx="98">
                  <c:v>10169</c:v>
                </c:pt>
                <c:pt idx="99">
                  <c:v>10270</c:v>
                </c:pt>
                <c:pt idx="100">
                  <c:v>10368</c:v>
                </c:pt>
                <c:pt idx="101">
                  <c:v>10446</c:v>
                </c:pt>
                <c:pt idx="102">
                  <c:v>10533</c:v>
                </c:pt>
                <c:pt idx="103">
                  <c:v>10627</c:v>
                </c:pt>
                <c:pt idx="104">
                  <c:v>10712</c:v>
                </c:pt>
                <c:pt idx="105">
                  <c:v>10817</c:v>
                </c:pt>
                <c:pt idx="106">
                  <c:v>10920</c:v>
                </c:pt>
                <c:pt idx="107">
                  <c:v>11023</c:v>
                </c:pt>
                <c:pt idx="108">
                  <c:v>11155</c:v>
                </c:pt>
                <c:pt idx="109">
                  <c:v>11243</c:v>
                </c:pt>
                <c:pt idx="110">
                  <c:v>11370</c:v>
                </c:pt>
                <c:pt idx="111">
                  <c:v>11467</c:v>
                </c:pt>
                <c:pt idx="112">
                  <c:v>11578</c:v>
                </c:pt>
                <c:pt idx="113">
                  <c:v>11678</c:v>
                </c:pt>
                <c:pt idx="114">
                  <c:v>11802</c:v>
                </c:pt>
                <c:pt idx="115">
                  <c:v>11910</c:v>
                </c:pt>
                <c:pt idx="116">
                  <c:v>12010</c:v>
                </c:pt>
                <c:pt idx="117">
                  <c:v>12114</c:v>
                </c:pt>
                <c:pt idx="118">
                  <c:v>12228</c:v>
                </c:pt>
                <c:pt idx="119">
                  <c:v>12326</c:v>
                </c:pt>
                <c:pt idx="120">
                  <c:v>12433</c:v>
                </c:pt>
                <c:pt idx="121">
                  <c:v>12546</c:v>
                </c:pt>
                <c:pt idx="122">
                  <c:v>12648</c:v>
                </c:pt>
                <c:pt idx="123">
                  <c:v>12775</c:v>
                </c:pt>
                <c:pt idx="124">
                  <c:v>12886</c:v>
                </c:pt>
                <c:pt idx="125">
                  <c:v>13014</c:v>
                </c:pt>
                <c:pt idx="126">
                  <c:v>13121</c:v>
                </c:pt>
                <c:pt idx="127">
                  <c:v>13236</c:v>
                </c:pt>
                <c:pt idx="128">
                  <c:v>13370</c:v>
                </c:pt>
                <c:pt idx="129">
                  <c:v>13499</c:v>
                </c:pt>
                <c:pt idx="130">
                  <c:v>13629</c:v>
                </c:pt>
                <c:pt idx="131">
                  <c:v>13758</c:v>
                </c:pt>
                <c:pt idx="132">
                  <c:v>13906</c:v>
                </c:pt>
                <c:pt idx="133">
                  <c:v>14027</c:v>
                </c:pt>
                <c:pt idx="134">
                  <c:v>14145</c:v>
                </c:pt>
                <c:pt idx="135">
                  <c:v>14262</c:v>
                </c:pt>
                <c:pt idx="136">
                  <c:v>14406</c:v>
                </c:pt>
                <c:pt idx="137">
                  <c:v>14527</c:v>
                </c:pt>
                <c:pt idx="138">
                  <c:v>14658</c:v>
                </c:pt>
                <c:pt idx="139">
                  <c:v>14782</c:v>
                </c:pt>
                <c:pt idx="140">
                  <c:v>14907</c:v>
                </c:pt>
                <c:pt idx="141">
                  <c:v>15035</c:v>
                </c:pt>
                <c:pt idx="142">
                  <c:v>15165</c:v>
                </c:pt>
                <c:pt idx="143">
                  <c:v>15272</c:v>
                </c:pt>
                <c:pt idx="144">
                  <c:v>15365</c:v>
                </c:pt>
                <c:pt idx="145">
                  <c:v>15458</c:v>
                </c:pt>
                <c:pt idx="146">
                  <c:v>15569</c:v>
                </c:pt>
                <c:pt idx="147">
                  <c:v>15673</c:v>
                </c:pt>
                <c:pt idx="148">
                  <c:v>15783</c:v>
                </c:pt>
                <c:pt idx="149">
                  <c:v>15906</c:v>
                </c:pt>
                <c:pt idx="150">
                  <c:v>16026</c:v>
                </c:pt>
                <c:pt idx="151">
                  <c:v>16150</c:v>
                </c:pt>
                <c:pt idx="152">
                  <c:v>16255</c:v>
                </c:pt>
                <c:pt idx="153">
                  <c:v>16366</c:v>
                </c:pt>
                <c:pt idx="154">
                  <c:v>16465</c:v>
                </c:pt>
                <c:pt idx="155">
                  <c:v>16577</c:v>
                </c:pt>
                <c:pt idx="156">
                  <c:v>16682</c:v>
                </c:pt>
                <c:pt idx="157">
                  <c:v>16796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BE-473D-90FA-E257191EFF6C}"/>
            </c:ext>
          </c:extLst>
        </c:ser>
        <c:ser>
          <c:idx val="3"/>
          <c:order val="3"/>
          <c:tx>
            <c:strRef>
              <c:f>'jun 1950 only w COVID analysis'!$K$4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'jun 1950 only w COVID analysis'!$G$6:$G$163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'jun 1950 only w COVID analysis'!$K$6:$K$163</c:f>
              <c:numCache>
                <c:formatCode>General</c:formatCode>
                <c:ptCount val="158"/>
                <c:pt idx="3">
                  <c:v>94</c:v>
                </c:pt>
                <c:pt idx="4">
                  <c:v>184</c:v>
                </c:pt>
                <c:pt idx="5">
                  <c:v>292</c:v>
                </c:pt>
                <c:pt idx="6">
                  <c:v>409</c:v>
                </c:pt>
                <c:pt idx="7">
                  <c:v>544</c:v>
                </c:pt>
                <c:pt idx="8">
                  <c:v>674</c:v>
                </c:pt>
                <c:pt idx="9">
                  <c:v>813</c:v>
                </c:pt>
                <c:pt idx="10">
                  <c:v>932</c:v>
                </c:pt>
                <c:pt idx="11">
                  <c:v>1042</c:v>
                </c:pt>
                <c:pt idx="12">
                  <c:v>1182</c:v>
                </c:pt>
                <c:pt idx="13">
                  <c:v>1317</c:v>
                </c:pt>
                <c:pt idx="14">
                  <c:v>1443</c:v>
                </c:pt>
                <c:pt idx="15">
                  <c:v>1572</c:v>
                </c:pt>
                <c:pt idx="16">
                  <c:v>1707</c:v>
                </c:pt>
                <c:pt idx="17">
                  <c:v>1848</c:v>
                </c:pt>
                <c:pt idx="18">
                  <c:v>1981</c:v>
                </c:pt>
                <c:pt idx="19">
                  <c:v>2127</c:v>
                </c:pt>
                <c:pt idx="20">
                  <c:v>2273</c:v>
                </c:pt>
                <c:pt idx="21">
                  <c:v>2453</c:v>
                </c:pt>
                <c:pt idx="22">
                  <c:v>2604</c:v>
                </c:pt>
                <c:pt idx="23">
                  <c:v>2809</c:v>
                </c:pt>
                <c:pt idx="24">
                  <c:v>2991</c:v>
                </c:pt>
                <c:pt idx="25">
                  <c:v>3187</c:v>
                </c:pt>
                <c:pt idx="26">
                  <c:v>3389</c:v>
                </c:pt>
                <c:pt idx="27">
                  <c:v>3538</c:v>
                </c:pt>
                <c:pt idx="28">
                  <c:v>3706</c:v>
                </c:pt>
                <c:pt idx="29">
                  <c:v>3866</c:v>
                </c:pt>
                <c:pt idx="30">
                  <c:v>4023</c:v>
                </c:pt>
                <c:pt idx="31">
                  <c:v>4197</c:v>
                </c:pt>
                <c:pt idx="32">
                  <c:v>4343</c:v>
                </c:pt>
                <c:pt idx="33">
                  <c:v>4511</c:v>
                </c:pt>
                <c:pt idx="34">
                  <c:v>4669</c:v>
                </c:pt>
                <c:pt idx="35">
                  <c:v>4805</c:v>
                </c:pt>
                <c:pt idx="36">
                  <c:v>4943</c:v>
                </c:pt>
                <c:pt idx="37">
                  <c:v>5075</c:v>
                </c:pt>
                <c:pt idx="38">
                  <c:v>5231</c:v>
                </c:pt>
                <c:pt idx="39">
                  <c:v>5398</c:v>
                </c:pt>
                <c:pt idx="40">
                  <c:v>5557</c:v>
                </c:pt>
                <c:pt idx="41">
                  <c:v>5730</c:v>
                </c:pt>
                <c:pt idx="42">
                  <c:v>5869</c:v>
                </c:pt>
                <c:pt idx="43">
                  <c:v>6031</c:v>
                </c:pt>
                <c:pt idx="44">
                  <c:v>6217</c:v>
                </c:pt>
                <c:pt idx="45">
                  <c:v>6379</c:v>
                </c:pt>
                <c:pt idx="46">
                  <c:v>6530</c:v>
                </c:pt>
                <c:pt idx="47">
                  <c:v>6705</c:v>
                </c:pt>
                <c:pt idx="48">
                  <c:v>6860</c:v>
                </c:pt>
                <c:pt idx="49">
                  <c:v>7008</c:v>
                </c:pt>
                <c:pt idx="50">
                  <c:v>7143</c:v>
                </c:pt>
                <c:pt idx="51">
                  <c:v>7302</c:v>
                </c:pt>
                <c:pt idx="52">
                  <c:v>7464</c:v>
                </c:pt>
                <c:pt idx="53">
                  <c:v>7601</c:v>
                </c:pt>
                <c:pt idx="54">
                  <c:v>7758</c:v>
                </c:pt>
                <c:pt idx="55">
                  <c:v>7911</c:v>
                </c:pt>
                <c:pt idx="56">
                  <c:v>8057</c:v>
                </c:pt>
                <c:pt idx="57">
                  <c:v>8222</c:v>
                </c:pt>
                <c:pt idx="58">
                  <c:v>8384</c:v>
                </c:pt>
                <c:pt idx="59">
                  <c:v>8554</c:v>
                </c:pt>
                <c:pt idx="60">
                  <c:v>8707</c:v>
                </c:pt>
                <c:pt idx="61">
                  <c:v>8839</c:v>
                </c:pt>
                <c:pt idx="62">
                  <c:v>8982</c:v>
                </c:pt>
                <c:pt idx="63">
                  <c:v>9131</c:v>
                </c:pt>
                <c:pt idx="64">
                  <c:v>9298</c:v>
                </c:pt>
                <c:pt idx="65">
                  <c:v>9460</c:v>
                </c:pt>
                <c:pt idx="66">
                  <c:v>9647</c:v>
                </c:pt>
                <c:pt idx="67">
                  <c:v>9816</c:v>
                </c:pt>
                <c:pt idx="68">
                  <c:v>9996</c:v>
                </c:pt>
                <c:pt idx="69">
                  <c:v>10157</c:v>
                </c:pt>
                <c:pt idx="70">
                  <c:v>10310</c:v>
                </c:pt>
                <c:pt idx="71">
                  <c:v>10473</c:v>
                </c:pt>
                <c:pt idx="72">
                  <c:v>10624</c:v>
                </c:pt>
                <c:pt idx="73">
                  <c:v>10822</c:v>
                </c:pt>
                <c:pt idx="74">
                  <c:v>10977</c:v>
                </c:pt>
                <c:pt idx="75">
                  <c:v>11149</c:v>
                </c:pt>
                <c:pt idx="76">
                  <c:v>11348</c:v>
                </c:pt>
                <c:pt idx="77">
                  <c:v>11523</c:v>
                </c:pt>
                <c:pt idx="78">
                  <c:v>11746</c:v>
                </c:pt>
                <c:pt idx="79">
                  <c:v>11940</c:v>
                </c:pt>
                <c:pt idx="80">
                  <c:v>12141</c:v>
                </c:pt>
                <c:pt idx="81">
                  <c:v>12357</c:v>
                </c:pt>
                <c:pt idx="82">
                  <c:v>12557</c:v>
                </c:pt>
                <c:pt idx="83">
                  <c:v>12737</c:v>
                </c:pt>
                <c:pt idx="84">
                  <c:v>12921</c:v>
                </c:pt>
                <c:pt idx="85">
                  <c:v>13085</c:v>
                </c:pt>
                <c:pt idx="86">
                  <c:v>13255</c:v>
                </c:pt>
                <c:pt idx="87">
                  <c:v>13434</c:v>
                </c:pt>
                <c:pt idx="88">
                  <c:v>13586</c:v>
                </c:pt>
                <c:pt idx="89">
                  <c:v>13772</c:v>
                </c:pt>
                <c:pt idx="90">
                  <c:v>13967</c:v>
                </c:pt>
                <c:pt idx="91">
                  <c:v>14129</c:v>
                </c:pt>
                <c:pt idx="92">
                  <c:v>14306</c:v>
                </c:pt>
                <c:pt idx="93">
                  <c:v>14486</c:v>
                </c:pt>
                <c:pt idx="94">
                  <c:v>14646</c:v>
                </c:pt>
                <c:pt idx="95">
                  <c:v>14813</c:v>
                </c:pt>
                <c:pt idx="96">
                  <c:v>14989</c:v>
                </c:pt>
                <c:pt idx="97">
                  <c:v>15156</c:v>
                </c:pt>
                <c:pt idx="98">
                  <c:v>15342</c:v>
                </c:pt>
                <c:pt idx="99">
                  <c:v>15505</c:v>
                </c:pt>
                <c:pt idx="100">
                  <c:v>15650</c:v>
                </c:pt>
                <c:pt idx="101">
                  <c:v>15788</c:v>
                </c:pt>
                <c:pt idx="102">
                  <c:v>15941</c:v>
                </c:pt>
                <c:pt idx="103">
                  <c:v>16084</c:v>
                </c:pt>
                <c:pt idx="104">
                  <c:v>16217</c:v>
                </c:pt>
                <c:pt idx="105">
                  <c:v>16379</c:v>
                </c:pt>
                <c:pt idx="106">
                  <c:v>16536</c:v>
                </c:pt>
                <c:pt idx="107">
                  <c:v>16700</c:v>
                </c:pt>
                <c:pt idx="108">
                  <c:v>16897</c:v>
                </c:pt>
                <c:pt idx="109">
                  <c:v>17043</c:v>
                </c:pt>
                <c:pt idx="110">
                  <c:v>17235</c:v>
                </c:pt>
                <c:pt idx="111">
                  <c:v>17391</c:v>
                </c:pt>
                <c:pt idx="112">
                  <c:v>17563</c:v>
                </c:pt>
                <c:pt idx="113">
                  <c:v>17723</c:v>
                </c:pt>
                <c:pt idx="114">
                  <c:v>17909</c:v>
                </c:pt>
                <c:pt idx="115">
                  <c:v>18073</c:v>
                </c:pt>
                <c:pt idx="116">
                  <c:v>18229</c:v>
                </c:pt>
                <c:pt idx="117">
                  <c:v>18381</c:v>
                </c:pt>
                <c:pt idx="118">
                  <c:v>18564</c:v>
                </c:pt>
                <c:pt idx="119">
                  <c:v>18697</c:v>
                </c:pt>
                <c:pt idx="120">
                  <c:v>18863</c:v>
                </c:pt>
                <c:pt idx="121">
                  <c:v>19062</c:v>
                </c:pt>
                <c:pt idx="122">
                  <c:v>19227</c:v>
                </c:pt>
                <c:pt idx="123">
                  <c:v>19422</c:v>
                </c:pt>
                <c:pt idx="124">
                  <c:v>19576</c:v>
                </c:pt>
                <c:pt idx="125">
                  <c:v>19764</c:v>
                </c:pt>
                <c:pt idx="126">
                  <c:v>19929</c:v>
                </c:pt>
                <c:pt idx="127">
                  <c:v>20117</c:v>
                </c:pt>
                <c:pt idx="128">
                  <c:v>20316</c:v>
                </c:pt>
                <c:pt idx="129">
                  <c:v>20523</c:v>
                </c:pt>
                <c:pt idx="130">
                  <c:v>20714</c:v>
                </c:pt>
                <c:pt idx="131">
                  <c:v>20914</c:v>
                </c:pt>
                <c:pt idx="132">
                  <c:v>21131</c:v>
                </c:pt>
                <c:pt idx="133">
                  <c:v>21311</c:v>
                </c:pt>
                <c:pt idx="134">
                  <c:v>21500</c:v>
                </c:pt>
                <c:pt idx="135">
                  <c:v>21677</c:v>
                </c:pt>
                <c:pt idx="136">
                  <c:v>21890</c:v>
                </c:pt>
                <c:pt idx="137">
                  <c:v>22073</c:v>
                </c:pt>
                <c:pt idx="138">
                  <c:v>22276</c:v>
                </c:pt>
                <c:pt idx="139">
                  <c:v>22448</c:v>
                </c:pt>
                <c:pt idx="140">
                  <c:v>22642</c:v>
                </c:pt>
                <c:pt idx="141">
                  <c:v>22833</c:v>
                </c:pt>
                <c:pt idx="142">
                  <c:v>23009</c:v>
                </c:pt>
                <c:pt idx="143">
                  <c:v>23173</c:v>
                </c:pt>
                <c:pt idx="144">
                  <c:v>23315</c:v>
                </c:pt>
                <c:pt idx="145">
                  <c:v>23453</c:v>
                </c:pt>
                <c:pt idx="146">
                  <c:v>23621</c:v>
                </c:pt>
                <c:pt idx="147">
                  <c:v>23776</c:v>
                </c:pt>
                <c:pt idx="148">
                  <c:v>23930</c:v>
                </c:pt>
                <c:pt idx="149">
                  <c:v>24110</c:v>
                </c:pt>
                <c:pt idx="150">
                  <c:v>24273</c:v>
                </c:pt>
                <c:pt idx="151">
                  <c:v>24463</c:v>
                </c:pt>
                <c:pt idx="152">
                  <c:v>24623</c:v>
                </c:pt>
                <c:pt idx="153">
                  <c:v>24805</c:v>
                </c:pt>
                <c:pt idx="154">
                  <c:v>24955</c:v>
                </c:pt>
                <c:pt idx="155">
                  <c:v>25115</c:v>
                </c:pt>
                <c:pt idx="156">
                  <c:v>25270</c:v>
                </c:pt>
                <c:pt idx="157">
                  <c:v>25443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BBE-473D-90FA-E257191EFF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7"/>
          <c:order val="0"/>
          <c:tx>
            <c:strRef>
              <c:f>'jun 1950 only w COVID analysis'!$O$4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'jun 1950 only w COVID analysis'!$G$9:$G$86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'jun 1950 only w COVID analysis'!$O$9:$O$86</c:f>
              <c:numCache>
                <c:formatCode>General</c:formatCode>
                <c:ptCount val="78"/>
                <c:pt idx="0">
                  <c:v>0.90913804672726173</c:v>
                </c:pt>
                <c:pt idx="1">
                  <c:v>0.91657140935987103</c:v>
                </c:pt>
                <c:pt idx="2">
                  <c:v>0.89808989930447425</c:v>
                </c:pt>
                <c:pt idx="3">
                  <c:v>0.92918343195266273</c:v>
                </c:pt>
                <c:pt idx="4">
                  <c:v>0.95646844395384356</c:v>
                </c:pt>
                <c:pt idx="5">
                  <c:v>0.93383730969277101</c:v>
                </c:pt>
                <c:pt idx="6">
                  <c:v>0.9692271166630142</c:v>
                </c:pt>
                <c:pt idx="7">
                  <c:v>1</c:v>
                </c:pt>
                <c:pt idx="8">
                  <c:v>1.0192638876622804</c:v>
                </c:pt>
                <c:pt idx="9">
                  <c:v>1.0334810974121498</c:v>
                </c:pt>
                <c:pt idx="10">
                  <c:v>1.0505342128628208</c:v>
                </c:pt>
                <c:pt idx="11">
                  <c:v>1.064459681451325</c:v>
                </c:pt>
                <c:pt idx="12">
                  <c:v>1.0316226479541093</c:v>
                </c:pt>
                <c:pt idx="13">
                  <c:v>1.0312008463785485</c:v>
                </c:pt>
                <c:pt idx="14">
                  <c:v>1.0453059817423331</c:v>
                </c:pt>
                <c:pt idx="15">
                  <c:v>1.0398428892062845</c:v>
                </c:pt>
                <c:pt idx="16">
                  <c:v>1.0285052905029206</c:v>
                </c:pt>
                <c:pt idx="17">
                  <c:v>1.0170166916894816</c:v>
                </c:pt>
                <c:pt idx="18">
                  <c:v>0.99706897949258333</c:v>
                </c:pt>
                <c:pt idx="19">
                  <c:v>0.95941188988526271</c:v>
                </c:pt>
                <c:pt idx="20">
                  <c:v>0.95892498110819224</c:v>
                </c:pt>
                <c:pt idx="21">
                  <c:v>0.94146901012937523</c:v>
                </c:pt>
                <c:pt idx="22">
                  <c:v>0.92265079493741253</c:v>
                </c:pt>
                <c:pt idx="23">
                  <c:v>0.92361178918680831</c:v>
                </c:pt>
                <c:pt idx="24">
                  <c:v>0.9171145627876397</c:v>
                </c:pt>
                <c:pt idx="25">
                  <c:v>0.90477784784055881</c:v>
                </c:pt>
                <c:pt idx="26">
                  <c:v>0.90667973654729594</c:v>
                </c:pt>
                <c:pt idx="27">
                  <c:v>0.91130401485431078</c:v>
                </c:pt>
                <c:pt idx="28">
                  <c:v>0.92081309515922649</c:v>
                </c:pt>
                <c:pt idx="29">
                  <c:v>0.91917747594200749</c:v>
                </c:pt>
                <c:pt idx="30">
                  <c:v>0.91893491124260351</c:v>
                </c:pt>
                <c:pt idx="31">
                  <c:v>0.92033720567719846</c:v>
                </c:pt>
                <c:pt idx="32">
                  <c:v>0.91585104299884357</c:v>
                </c:pt>
                <c:pt idx="33">
                  <c:v>0.91393816553187568</c:v>
                </c:pt>
                <c:pt idx="34">
                  <c:v>0.91699612184193691</c:v>
                </c:pt>
                <c:pt idx="35">
                  <c:v>0.91932272318901409</c:v>
                </c:pt>
                <c:pt idx="36">
                  <c:v>0.93010002326122365</c:v>
                </c:pt>
                <c:pt idx="37">
                  <c:v>0.9287702120471979</c:v>
                </c:pt>
                <c:pt idx="38">
                  <c:v>0.93309863766498768</c:v>
                </c:pt>
                <c:pt idx="39">
                  <c:v>0.93563376838472934</c:v>
                </c:pt>
                <c:pt idx="40">
                  <c:v>0.9446156614710095</c:v>
                </c:pt>
                <c:pt idx="41">
                  <c:v>0.95389928196541851</c:v>
                </c:pt>
                <c:pt idx="42">
                  <c:v>0.96708283902241188</c:v>
                </c:pt>
                <c:pt idx="43">
                  <c:v>0.97380653086195534</c:v>
                </c:pt>
                <c:pt idx="44">
                  <c:v>0.98084554914728106</c:v>
                </c:pt>
                <c:pt idx="45">
                  <c:v>0.98557965398528657</c:v>
                </c:pt>
                <c:pt idx="46">
                  <c:v>0.99874419174501772</c:v>
                </c:pt>
                <c:pt idx="47">
                  <c:v>1.0051600009415447</c:v>
                </c:pt>
                <c:pt idx="48">
                  <c:v>1.0137890264587097</c:v>
                </c:pt>
                <c:pt idx="49">
                  <c:v>1.0182793112717705</c:v>
                </c:pt>
                <c:pt idx="50">
                  <c:v>1.0212426679138902</c:v>
                </c:pt>
                <c:pt idx="51">
                  <c:v>1.0301053207929292</c:v>
                </c:pt>
                <c:pt idx="52">
                  <c:v>1.0388175913077164</c:v>
                </c:pt>
                <c:pt idx="53">
                  <c:v>1.0438793991043629</c:v>
                </c:pt>
                <c:pt idx="54">
                  <c:v>1.0461875682592467</c:v>
                </c:pt>
                <c:pt idx="55">
                  <c:v>1.049168947259574</c:v>
                </c:pt>
                <c:pt idx="56">
                  <c:v>1.0628042528840691</c:v>
                </c:pt>
                <c:pt idx="57">
                  <c:v>1.0607407999423002</c:v>
                </c:pt>
                <c:pt idx="58">
                  <c:v>1.0656415649654833</c:v>
                </c:pt>
                <c:pt idx="59">
                  <c:v>1.0687017346285581</c:v>
                </c:pt>
                <c:pt idx="60">
                  <c:v>1.073390106930723</c:v>
                </c:pt>
                <c:pt idx="61">
                  <c:v>1.081875462132599</c:v>
                </c:pt>
                <c:pt idx="62">
                  <c:v>1.0806117853385422</c:v>
                </c:pt>
                <c:pt idx="63">
                  <c:v>1.0848240923928052</c:v>
                </c:pt>
                <c:pt idx="64">
                  <c:v>1.0871475283157919</c:v>
                </c:pt>
                <c:pt idx="65">
                  <c:v>1.0922651183740462</c:v>
                </c:pt>
                <c:pt idx="66">
                  <c:v>1.0956577083822086</c:v>
                </c:pt>
                <c:pt idx="67">
                  <c:v>1.1002797437186578</c:v>
                </c:pt>
                <c:pt idx="68">
                  <c:v>1.1046770497090781</c:v>
                </c:pt>
                <c:pt idx="69">
                  <c:v>1.1044767962926532</c:v>
                </c:pt>
                <c:pt idx="70">
                  <c:v>1.1125592712131176</c:v>
                </c:pt>
                <c:pt idx="71">
                  <c:v>1.1107506407729111</c:v>
                </c:pt>
                <c:pt idx="72">
                  <c:v>1.1131063874565927</c:v>
                </c:pt>
                <c:pt idx="73">
                  <c:v>1.1214302872104476</c:v>
                </c:pt>
                <c:pt idx="74">
                  <c:v>1.1239492580257502</c:v>
                </c:pt>
                <c:pt idx="75">
                  <c:v>1.1325833843657485</c:v>
                </c:pt>
                <c:pt idx="76">
                  <c:v>1.1339161468884116</c:v>
                </c:pt>
                <c:pt idx="77">
                  <c:v>1.1386727735615816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25B-40CF-A27F-6419D39B38DA}"/>
            </c:ext>
          </c:extLst>
        </c:ser>
        <c:ser>
          <c:idx val="8"/>
          <c:order val="1"/>
          <c:tx>
            <c:strRef>
              <c:f>'jun 1950 only w COVID analysis'!$P$4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'jun 1950 only w COVID analysis'!$G$9:$G$86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'jun 1950 only w COVID analysis'!$P$9:$P$86</c:f>
              <c:numCache>
                <c:formatCode>General</c:formatCode>
                <c:ptCount val="78"/>
                <c:pt idx="0">
                  <c:v>0.66873199347426138</c:v>
                </c:pt>
                <c:pt idx="1">
                  <c:v>0.75798706764615842</c:v>
                </c:pt>
                <c:pt idx="2">
                  <c:v>0.7429322464410183</c:v>
                </c:pt>
                <c:pt idx="3">
                  <c:v>0.80614590347923676</c:v>
                </c:pt>
                <c:pt idx="4">
                  <c:v>0.90000876443392719</c:v>
                </c:pt>
                <c:pt idx="5">
                  <c:v>0.93644032256131893</c:v>
                </c:pt>
                <c:pt idx="6">
                  <c:v>0.98403531196741068</c:v>
                </c:pt>
                <c:pt idx="7">
                  <c:v>1</c:v>
                </c:pt>
                <c:pt idx="8">
                  <c:v>1.0062209993802032</c:v>
                </c:pt>
                <c:pt idx="9">
                  <c:v>1.0246969884651043</c:v>
                </c:pt>
                <c:pt idx="10">
                  <c:v>1.0254678371496095</c:v>
                </c:pt>
                <c:pt idx="11">
                  <c:v>1.0341264705238706</c:v>
                </c:pt>
                <c:pt idx="12">
                  <c:v>1.046241989790377</c:v>
                </c:pt>
                <c:pt idx="13">
                  <c:v>1.0660761091931978</c:v>
                </c:pt>
                <c:pt idx="14">
                  <c:v>1.0731739717727917</c:v>
                </c:pt>
                <c:pt idx="15">
                  <c:v>1.0804133286891906</c:v>
                </c:pt>
                <c:pt idx="16">
                  <c:v>1.0856467974568103</c:v>
                </c:pt>
                <c:pt idx="17">
                  <c:v>1.0821518669279864</c:v>
                </c:pt>
                <c:pt idx="18">
                  <c:v>1.07770767031041</c:v>
                </c:pt>
                <c:pt idx="19">
                  <c:v>1.0460053414598869</c:v>
                </c:pt>
                <c:pt idx="20">
                  <c:v>1.0393888167055525</c:v>
                </c:pt>
                <c:pt idx="21">
                  <c:v>1.0154268675455116</c:v>
                </c:pt>
                <c:pt idx="22">
                  <c:v>1.0016386961592441</c:v>
                </c:pt>
                <c:pt idx="23">
                  <c:v>0.99546127452251387</c:v>
                </c:pt>
                <c:pt idx="24">
                  <c:v>0.98167438271604934</c:v>
                </c:pt>
                <c:pt idx="25">
                  <c:v>0.9816281144225717</c:v>
                </c:pt>
                <c:pt idx="26">
                  <c:v>0.98713361912218334</c:v>
                </c:pt>
                <c:pt idx="27">
                  <c:v>0.98442966498522055</c:v>
                </c:pt>
                <c:pt idx="28">
                  <c:v>0.9895101079544214</c:v>
                </c:pt>
                <c:pt idx="29">
                  <c:v>0.99435789044695688</c:v>
                </c:pt>
                <c:pt idx="30">
                  <c:v>0.99595959595959593</c:v>
                </c:pt>
                <c:pt idx="31">
                  <c:v>0.99690671124944674</c:v>
                </c:pt>
                <c:pt idx="32">
                  <c:v>0.9992487787213743</c:v>
                </c:pt>
                <c:pt idx="33">
                  <c:v>0.99922589362569258</c:v>
                </c:pt>
                <c:pt idx="34">
                  <c:v>0.99835481590253983</c:v>
                </c:pt>
                <c:pt idx="35">
                  <c:v>1.0005036081904239</c:v>
                </c:pt>
                <c:pt idx="36">
                  <c:v>1.0075371846714019</c:v>
                </c:pt>
                <c:pt idx="37">
                  <c:v>1.0123425006750788</c:v>
                </c:pt>
                <c:pt idx="38">
                  <c:v>1.0212759139275296</c:v>
                </c:pt>
                <c:pt idx="39">
                  <c:v>1.0213775217019863</c:v>
                </c:pt>
                <c:pt idx="40">
                  <c:v>1.0323288177392813</c:v>
                </c:pt>
                <c:pt idx="41">
                  <c:v>1.0497207318052861</c:v>
                </c:pt>
                <c:pt idx="42">
                  <c:v>1.0518606960224035</c:v>
                </c:pt>
                <c:pt idx="43">
                  <c:v>1.059795586451483</c:v>
                </c:pt>
                <c:pt idx="44">
                  <c:v>1.0639923648423351</c:v>
                </c:pt>
                <c:pt idx="45">
                  <c:v>1.0707391311744208</c:v>
                </c:pt>
                <c:pt idx="46">
                  <c:v>1.0760796874677243</c:v>
                </c:pt>
                <c:pt idx="47">
                  <c:v>1.0841036493622209</c:v>
                </c:pt>
                <c:pt idx="48">
                  <c:v>1.0920301678471613</c:v>
                </c:pt>
                <c:pt idx="49">
                  <c:v>1.1007722990434043</c:v>
                </c:pt>
                <c:pt idx="50">
                  <c:v>1.1054202894304417</c:v>
                </c:pt>
                <c:pt idx="51">
                  <c:v>1.1099980993693033</c:v>
                </c:pt>
                <c:pt idx="52">
                  <c:v>1.1174321890750336</c:v>
                </c:pt>
                <c:pt idx="53">
                  <c:v>1.1287558204923684</c:v>
                </c:pt>
                <c:pt idx="54">
                  <c:v>1.1372966928235524</c:v>
                </c:pt>
                <c:pt idx="55">
                  <c:v>1.1439593880211456</c:v>
                </c:pt>
                <c:pt idx="56">
                  <c:v>1.1530112519870745</c:v>
                </c:pt>
                <c:pt idx="57">
                  <c:v>1.1517333883500906</c:v>
                </c:pt>
                <c:pt idx="58">
                  <c:v>1.1543837353570428</c:v>
                </c:pt>
                <c:pt idx="59">
                  <c:v>1.158982256796113</c:v>
                </c:pt>
                <c:pt idx="60">
                  <c:v>1.1676185255911544</c:v>
                </c:pt>
                <c:pt idx="61">
                  <c:v>1.1753655535525223</c:v>
                </c:pt>
                <c:pt idx="62">
                  <c:v>1.1798898925700971</c:v>
                </c:pt>
                <c:pt idx="63">
                  <c:v>1.189445333209679</c:v>
                </c:pt>
                <c:pt idx="64">
                  <c:v>1.1972669052475582</c:v>
                </c:pt>
                <c:pt idx="65">
                  <c:v>1.2009335622474309</c:v>
                </c:pt>
                <c:pt idx="66">
                  <c:v>1.2019796595420678</c:v>
                </c:pt>
                <c:pt idx="67">
                  <c:v>1.2066626076793106</c:v>
                </c:pt>
                <c:pt idx="68">
                  <c:v>1.2149284203073933</c:v>
                </c:pt>
                <c:pt idx="69">
                  <c:v>1.2190365337566247</c:v>
                </c:pt>
                <c:pt idx="70">
                  <c:v>1.2251076515245987</c:v>
                </c:pt>
                <c:pt idx="71">
                  <c:v>1.2289919092107762</c:v>
                </c:pt>
                <c:pt idx="72">
                  <c:v>1.2332817458672451</c:v>
                </c:pt>
                <c:pt idx="73">
                  <c:v>1.2412954534064142</c:v>
                </c:pt>
                <c:pt idx="74">
                  <c:v>1.2423606674340593</c:v>
                </c:pt>
                <c:pt idx="75">
                  <c:v>1.2508526264623825</c:v>
                </c:pt>
                <c:pt idx="76">
                  <c:v>1.2555859058850734</c:v>
                </c:pt>
                <c:pt idx="77">
                  <c:v>1.2554165539947528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25B-40CF-A27F-6419D39B38DA}"/>
            </c:ext>
          </c:extLst>
        </c:ser>
        <c:ser>
          <c:idx val="9"/>
          <c:order val="2"/>
          <c:tx>
            <c:strRef>
              <c:f>'jun 1950 only w COVID analysis'!$Q$4</c:f>
              <c:strCache>
                <c:ptCount val="1"/>
                <c:pt idx="0">
                  <c:v>Rn v/u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'jun 1950 only w COVID analysis'!$G$9:$G$86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'jun 1950 only w COVID analysis'!$Q$9:$Q$86</c:f>
              <c:numCache>
                <c:formatCode>General</c:formatCode>
                <c:ptCount val="78"/>
                <c:pt idx="0">
                  <c:v>0.7559178797398346</c:v>
                </c:pt>
                <c:pt idx="1">
                  <c:v>0.81549941474834176</c:v>
                </c:pt>
                <c:pt idx="2">
                  <c:v>0.79920186732926746</c:v>
                </c:pt>
                <c:pt idx="3">
                  <c:v>0.85076680972818319</c:v>
                </c:pt>
                <c:pt idx="4">
                  <c:v>0.92048448511818859</c:v>
                </c:pt>
                <c:pt idx="5">
                  <c:v>0.93549631145663104</c:v>
                </c:pt>
                <c:pt idx="6">
                  <c:v>0.97866495787633123</c:v>
                </c:pt>
                <c:pt idx="7">
                  <c:v>1</c:v>
                </c:pt>
                <c:pt idx="8">
                  <c:v>1.0109511455597548</c:v>
                </c:pt>
                <c:pt idx="9">
                  <c:v>1.0278826417098483</c:v>
                </c:pt>
                <c:pt idx="10">
                  <c:v>1.0345584326335853</c:v>
                </c:pt>
                <c:pt idx="11">
                  <c:v>1.0451271414396213</c:v>
                </c:pt>
                <c:pt idx="12">
                  <c:v>1.0409401254763657</c:v>
                </c:pt>
                <c:pt idx="13">
                  <c:v>1.0534282134514044</c:v>
                </c:pt>
                <c:pt idx="14">
                  <c:v>1.063067340195222</c:v>
                </c:pt>
                <c:pt idx="15">
                  <c:v>1.0657000147994673</c:v>
                </c:pt>
                <c:pt idx="16">
                  <c:v>1.0649238045915586</c:v>
                </c:pt>
                <c:pt idx="17">
                  <c:v>1.0585298827749663</c:v>
                </c:pt>
                <c:pt idx="18">
                  <c:v>1.0484631665588806</c:v>
                </c:pt>
                <c:pt idx="19">
                  <c:v>1.0146012785497764</c:v>
                </c:pt>
                <c:pt idx="20">
                  <c:v>1.0102077261133768</c:v>
                </c:pt>
                <c:pt idx="21">
                  <c:v>0.98860524114352222</c:v>
                </c:pt>
                <c:pt idx="22">
                  <c:v>0.9729928693212837</c:v>
                </c:pt>
                <c:pt idx="23">
                  <c:v>0.96940427232995119</c:v>
                </c:pt>
                <c:pt idx="24">
                  <c:v>0.95826105746304246</c:v>
                </c:pt>
                <c:pt idx="25">
                  <c:v>0.95375752418145543</c:v>
                </c:pt>
                <c:pt idx="26">
                  <c:v>0.95795613810253533</c:v>
                </c:pt>
                <c:pt idx="27">
                  <c:v>0.95790984766306664</c:v>
                </c:pt>
                <c:pt idx="28">
                  <c:v>0.96459638442998386</c:v>
                </c:pt>
                <c:pt idx="29">
                  <c:v>0.96709289033679291</c:v>
                </c:pt>
                <c:pt idx="30">
                  <c:v>0.9680257510729614</c:v>
                </c:pt>
                <c:pt idx="31">
                  <c:v>0.96913794206122783</c:v>
                </c:pt>
                <c:pt idx="32">
                  <c:v>0.96900367713959823</c:v>
                </c:pt>
                <c:pt idx="33">
                  <c:v>0.96829536562600371</c:v>
                </c:pt>
                <c:pt idx="34">
                  <c:v>0.96884919509515377</c:v>
                </c:pt>
                <c:pt idx="35">
                  <c:v>0.97106247178433325</c:v>
                </c:pt>
                <c:pt idx="36">
                  <c:v>0.97945375059775364</c:v>
                </c:pt>
                <c:pt idx="37">
                  <c:v>0.98203409557183441</c:v>
                </c:pt>
                <c:pt idx="38">
                  <c:v>0.9892974596606422</c:v>
                </c:pt>
                <c:pt idx="39">
                  <c:v>0.9902816111641829</c:v>
                </c:pt>
                <c:pt idx="40">
                  <c:v>1.0005186816677407</c:v>
                </c:pt>
                <c:pt idx="41">
                  <c:v>1.0149700343311709</c:v>
                </c:pt>
                <c:pt idx="42">
                  <c:v>1.0211150783550247</c:v>
                </c:pt>
                <c:pt idx="43">
                  <c:v>1.0286107143600021</c:v>
                </c:pt>
                <c:pt idx="44">
                  <c:v>1.0338382621546438</c:v>
                </c:pt>
                <c:pt idx="45">
                  <c:v>1.0398551147689192</c:v>
                </c:pt>
                <c:pt idx="46">
                  <c:v>1.0480331235682878</c:v>
                </c:pt>
                <c:pt idx="47">
                  <c:v>1.0554738712869114</c:v>
                </c:pt>
                <c:pt idx="48">
                  <c:v>1.0636551616354697</c:v>
                </c:pt>
                <c:pt idx="49">
                  <c:v>1.070855314207769</c:v>
                </c:pt>
                <c:pt idx="50">
                  <c:v>1.0748923537302331</c:v>
                </c:pt>
                <c:pt idx="51">
                  <c:v>1.0810241088555539</c:v>
                </c:pt>
                <c:pt idx="52">
                  <c:v>1.088921744820363</c:v>
                </c:pt>
                <c:pt idx="53">
                  <c:v>1.0979744573709673</c:v>
                </c:pt>
                <c:pt idx="54">
                  <c:v>1.1042549716832786</c:v>
                </c:pt>
                <c:pt idx="55">
                  <c:v>1.1095825972728504</c:v>
                </c:pt>
                <c:pt idx="56">
                  <c:v>1.120296696518388</c:v>
                </c:pt>
                <c:pt idx="57">
                  <c:v>1.1187339303223727</c:v>
                </c:pt>
                <c:pt idx="58">
                  <c:v>1.1222004160519494</c:v>
                </c:pt>
                <c:pt idx="59">
                  <c:v>1.1262410373834162</c:v>
                </c:pt>
                <c:pt idx="60">
                  <c:v>1.1334455583087233</c:v>
                </c:pt>
                <c:pt idx="61">
                  <c:v>1.1414603487242669</c:v>
                </c:pt>
                <c:pt idx="62">
                  <c:v>1.1438856004625162</c:v>
                </c:pt>
                <c:pt idx="63">
                  <c:v>1.1515032952310276</c:v>
                </c:pt>
                <c:pt idx="64">
                  <c:v>1.1573309080341065</c:v>
                </c:pt>
                <c:pt idx="65">
                  <c:v>1.1615237617869114</c:v>
                </c:pt>
                <c:pt idx="66">
                  <c:v>1.163420840344608</c:v>
                </c:pt>
                <c:pt idx="67">
                  <c:v>1.1680816977880009</c:v>
                </c:pt>
                <c:pt idx="68">
                  <c:v>1.1749445541462018</c:v>
                </c:pt>
                <c:pt idx="69">
                  <c:v>1.1774901911999482</c:v>
                </c:pt>
                <c:pt idx="70">
                  <c:v>1.1842907496519801</c:v>
                </c:pt>
                <c:pt idx="71">
                  <c:v>1.1861104191549838</c:v>
                </c:pt>
                <c:pt idx="72">
                  <c:v>1.1896988369157426</c:v>
                </c:pt>
                <c:pt idx="73">
                  <c:v>1.1978250390563747</c:v>
                </c:pt>
                <c:pt idx="74">
                  <c:v>1.1994174738932777</c:v>
                </c:pt>
                <c:pt idx="75">
                  <c:v>1.2079609914530882</c:v>
                </c:pt>
                <c:pt idx="76">
                  <c:v>1.2114610362060265</c:v>
                </c:pt>
                <c:pt idx="77">
                  <c:v>1.2130781443526801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25B-40CF-A27F-6419D39B38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cat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0"/>
        <c:lblAlgn val="ctr"/>
        <c:lblOffset val="100"/>
        <c:noMultiLvlLbl val="0"/>
      </c:cat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25 year age difference</a:t>
            </a:r>
            <a:r>
              <a:rPr lang="en-US" baseline="0"/>
              <a:t> in Czechia shows COVID is the ONLY NPH of any significance!</a:t>
            </a:r>
            <a:r>
              <a:rPr lang="en-US" sz="1400" b="0" i="0" u="none" strike="noStrike" baseline="0"/>
              <a:t> This is 1940 vs. 1965 full cohorts.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'NPH via negative control'!$K$5</c:f>
              <c:strCache>
                <c:ptCount val="1"/>
                <c:pt idx="0">
                  <c:v>Rn A/B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'NPH via negative control'!$G$6:$G$242</c:f>
              <c:numCache>
                <c:formatCode>m/d/yyyy</c:formatCode>
                <c:ptCount val="237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  <c:pt idx="218">
                  <c:v>45418</c:v>
                </c:pt>
                <c:pt idx="219">
                  <c:v>45425</c:v>
                </c:pt>
                <c:pt idx="220">
                  <c:v>45432</c:v>
                </c:pt>
                <c:pt idx="221">
                  <c:v>45439</c:v>
                </c:pt>
                <c:pt idx="222">
                  <c:v>45446</c:v>
                </c:pt>
                <c:pt idx="223">
                  <c:v>45453</c:v>
                </c:pt>
                <c:pt idx="224">
                  <c:v>45460</c:v>
                </c:pt>
                <c:pt idx="225">
                  <c:v>45467</c:v>
                </c:pt>
                <c:pt idx="226">
                  <c:v>45474</c:v>
                </c:pt>
                <c:pt idx="227">
                  <c:v>45481</c:v>
                </c:pt>
                <c:pt idx="228">
                  <c:v>45488</c:v>
                </c:pt>
                <c:pt idx="229">
                  <c:v>45495</c:v>
                </c:pt>
                <c:pt idx="230">
                  <c:v>45502</c:v>
                </c:pt>
                <c:pt idx="231">
                  <c:v>45509</c:v>
                </c:pt>
                <c:pt idx="232">
                  <c:v>45516</c:v>
                </c:pt>
                <c:pt idx="233">
                  <c:v>45523</c:v>
                </c:pt>
                <c:pt idx="234">
                  <c:v>45530</c:v>
                </c:pt>
                <c:pt idx="235">
                  <c:v>45537</c:v>
                </c:pt>
                <c:pt idx="236">
                  <c:v>45544</c:v>
                </c:pt>
              </c:numCache>
            </c:numRef>
          </c:cat>
          <c:val>
            <c:numRef>
              <c:f>'NPH via negative control'!$K$6:$K$242</c:f>
              <c:numCache>
                <c:formatCode>General</c:formatCode>
                <c:ptCount val="237"/>
                <c:pt idx="1">
                  <c:v>1.1396473911490632</c:v>
                </c:pt>
                <c:pt idx="2">
                  <c:v>0.90816956023618578</c:v>
                </c:pt>
                <c:pt idx="3">
                  <c:v>0.94914955494844455</c:v>
                </c:pt>
                <c:pt idx="4">
                  <c:v>0.97009714529763869</c:v>
                </c:pt>
                <c:pt idx="5">
                  <c:v>1.0524476860672696</c:v>
                </c:pt>
                <c:pt idx="6">
                  <c:v>1.0990782476348293</c:v>
                </c:pt>
                <c:pt idx="7">
                  <c:v>1.0300155289412665</c:v>
                </c:pt>
                <c:pt idx="8">
                  <c:v>1.0406117724665742</c:v>
                </c:pt>
                <c:pt idx="9">
                  <c:v>1.0349736629810657</c:v>
                </c:pt>
                <c:pt idx="10">
                  <c:v>1</c:v>
                </c:pt>
                <c:pt idx="11">
                  <c:v>1.0077112893275755</c:v>
                </c:pt>
                <c:pt idx="12">
                  <c:v>0.99637290680302948</c:v>
                </c:pt>
                <c:pt idx="13">
                  <c:v>1.0109822507169994</c:v>
                </c:pt>
                <c:pt idx="14">
                  <c:v>1.0233648029301283</c:v>
                </c:pt>
                <c:pt idx="15">
                  <c:v>1.0279602278912798</c:v>
                </c:pt>
                <c:pt idx="16">
                  <c:v>1.0437230104873534</c:v>
                </c:pt>
                <c:pt idx="17">
                  <c:v>1.0381522687145013</c:v>
                </c:pt>
                <c:pt idx="18">
                  <c:v>1.035196013779589</c:v>
                </c:pt>
                <c:pt idx="19">
                  <c:v>1.0643036523580758</c:v>
                </c:pt>
                <c:pt idx="20">
                  <c:v>1.0532623457599597</c:v>
                </c:pt>
                <c:pt idx="21">
                  <c:v>1.0674697230429557</c:v>
                </c:pt>
                <c:pt idx="22">
                  <c:v>1.077782496690733</c:v>
                </c:pt>
                <c:pt idx="23">
                  <c:v>1.0645944152805746</c:v>
                </c:pt>
                <c:pt idx="24">
                  <c:v>1.0551522428835816</c:v>
                </c:pt>
                <c:pt idx="25">
                  <c:v>1.0604724170053152</c:v>
                </c:pt>
                <c:pt idx="26">
                  <c:v>1.0630219745155183</c:v>
                </c:pt>
                <c:pt idx="27">
                  <c:v>1.0621462865112785</c:v>
                </c:pt>
                <c:pt idx="28">
                  <c:v>1.0777660848423267</c:v>
                </c:pt>
                <c:pt idx="29">
                  <c:v>1.0867675794604679</c:v>
                </c:pt>
                <c:pt idx="30">
                  <c:v>1.0938609407190996</c:v>
                </c:pt>
                <c:pt idx="31">
                  <c:v>1.1163200459719604</c:v>
                </c:pt>
                <c:pt idx="32">
                  <c:v>1.1386444011458516</c:v>
                </c:pt>
                <c:pt idx="33">
                  <c:v>1.1726235563295042</c:v>
                </c:pt>
                <c:pt idx="34">
                  <c:v>1.2108927469815809</c:v>
                </c:pt>
                <c:pt idx="35">
                  <c:v>1.242666317898409</c:v>
                </c:pt>
                <c:pt idx="36">
                  <c:v>1.2840175231729125</c:v>
                </c:pt>
                <c:pt idx="37">
                  <c:v>1.3010182379683823</c:v>
                </c:pt>
                <c:pt idx="38">
                  <c:v>1.3092919620300747</c:v>
                </c:pt>
                <c:pt idx="39">
                  <c:v>1.3029847716134322</c:v>
                </c:pt>
                <c:pt idx="40">
                  <c:v>1.3176823947772969</c:v>
                </c:pt>
                <c:pt idx="41">
                  <c:v>1.3288203116955541</c:v>
                </c:pt>
                <c:pt idx="42">
                  <c:v>1.3371408671732337</c:v>
                </c:pt>
                <c:pt idx="43">
                  <c:v>1.3504836647862779</c:v>
                </c:pt>
                <c:pt idx="44">
                  <c:v>1.3581360034166943</c:v>
                </c:pt>
                <c:pt idx="45">
                  <c:v>1.3599226856056965</c:v>
                </c:pt>
                <c:pt idx="46">
                  <c:v>1.3530063475112437</c:v>
                </c:pt>
                <c:pt idx="47">
                  <c:v>1.3634496416772846</c:v>
                </c:pt>
                <c:pt idx="48">
                  <c:v>1.3653716117841403</c:v>
                </c:pt>
                <c:pt idx="49">
                  <c:v>1.3559310113393628</c:v>
                </c:pt>
                <c:pt idx="50">
                  <c:v>1.3613830331483057</c:v>
                </c:pt>
                <c:pt idx="51">
                  <c:v>1.368712938599252</c:v>
                </c:pt>
                <c:pt idx="52">
                  <c:v>1.3618805539688088</c:v>
                </c:pt>
                <c:pt idx="53">
                  <c:v>1.3543781168256026</c:v>
                </c:pt>
                <c:pt idx="54">
                  <c:v>1.3530788508593015</c:v>
                </c:pt>
                <c:pt idx="55">
                  <c:v>1.3422240224483459</c:v>
                </c:pt>
                <c:pt idx="56">
                  <c:v>1.3341083640026981</c:v>
                </c:pt>
                <c:pt idx="57">
                  <c:v>1.3232310980950717</c:v>
                </c:pt>
                <c:pt idx="58">
                  <c:v>1.3097322756377405</c:v>
                </c:pt>
                <c:pt idx="59">
                  <c:v>1.3043250295461652</c:v>
                </c:pt>
                <c:pt idx="60">
                  <c:v>1.3011201565071031</c:v>
                </c:pt>
                <c:pt idx="61">
                  <c:v>1.2934952900077972</c:v>
                </c:pt>
                <c:pt idx="62">
                  <c:v>1.2882373588036333</c:v>
                </c:pt>
                <c:pt idx="63">
                  <c:v>1.2850724697706559</c:v>
                </c:pt>
                <c:pt idx="64">
                  <c:v>1.2810021696642271</c:v>
                </c:pt>
                <c:pt idx="65">
                  <c:v>1.2770084877945522</c:v>
                </c:pt>
                <c:pt idx="66">
                  <c:v>1.269944515991956</c:v>
                </c:pt>
                <c:pt idx="67">
                  <c:v>1.2610871655136333</c:v>
                </c:pt>
                <c:pt idx="68">
                  <c:v>1.2597674663455514</c:v>
                </c:pt>
                <c:pt idx="69">
                  <c:v>1.2508472837493088</c:v>
                </c:pt>
                <c:pt idx="70">
                  <c:v>1.2476851596127871</c:v>
                </c:pt>
                <c:pt idx="71">
                  <c:v>1.2459037802931234</c:v>
                </c:pt>
                <c:pt idx="72">
                  <c:v>1.2443718183573422</c:v>
                </c:pt>
                <c:pt idx="73">
                  <c:v>1.2464176668566833</c:v>
                </c:pt>
                <c:pt idx="74">
                  <c:v>1.2443794185275479</c:v>
                </c:pt>
                <c:pt idx="75">
                  <c:v>1.2404136497938245</c:v>
                </c:pt>
                <c:pt idx="76">
                  <c:v>1.2309264658892967</c:v>
                </c:pt>
                <c:pt idx="77">
                  <c:v>1.2255047131574881</c:v>
                </c:pt>
                <c:pt idx="78">
                  <c:v>1.2222116106850722</c:v>
                </c:pt>
                <c:pt idx="79">
                  <c:v>1.2180210289402145</c:v>
                </c:pt>
                <c:pt idx="80">
                  <c:v>1.2101602799911533</c:v>
                </c:pt>
                <c:pt idx="81">
                  <c:v>1.2051774653110741</c:v>
                </c:pt>
                <c:pt idx="82">
                  <c:v>1.2035581381465044</c:v>
                </c:pt>
                <c:pt idx="83">
                  <c:v>1.1966998385998111</c:v>
                </c:pt>
                <c:pt idx="84">
                  <c:v>1.1949145723251884</c:v>
                </c:pt>
                <c:pt idx="85">
                  <c:v>1.1887074823432087</c:v>
                </c:pt>
                <c:pt idx="86">
                  <c:v>1.1887942000185616</c:v>
                </c:pt>
                <c:pt idx="87">
                  <c:v>1.1873415772127258</c:v>
                </c:pt>
                <c:pt idx="88">
                  <c:v>1.1835612317421298</c:v>
                </c:pt>
                <c:pt idx="89">
                  <c:v>1.1851418920497363</c:v>
                </c:pt>
                <c:pt idx="90">
                  <c:v>1.1869591446518586</c:v>
                </c:pt>
                <c:pt idx="91">
                  <c:v>1.1906538543714003</c:v>
                </c:pt>
                <c:pt idx="92">
                  <c:v>1.1855144072160817</c:v>
                </c:pt>
                <c:pt idx="93">
                  <c:v>1.1828468350499519</c:v>
                </c:pt>
                <c:pt idx="94">
                  <c:v>1.1790892054647248</c:v>
                </c:pt>
                <c:pt idx="95">
                  <c:v>1.1720848013848559</c:v>
                </c:pt>
                <c:pt idx="96">
                  <c:v>1.1673286456199747</c:v>
                </c:pt>
                <c:pt idx="97">
                  <c:v>1.1643800880317006</c:v>
                </c:pt>
                <c:pt idx="98">
                  <c:v>1.1613715709449208</c:v>
                </c:pt>
                <c:pt idx="99">
                  <c:v>1.1607594916442199</c:v>
                </c:pt>
                <c:pt idx="100">
                  <c:v>1.1556021789484712</c:v>
                </c:pt>
                <c:pt idx="101">
                  <c:v>1.1537223725588481</c:v>
                </c:pt>
                <c:pt idx="102">
                  <c:v>1.153330403790721</c:v>
                </c:pt>
                <c:pt idx="103">
                  <c:v>1.1535948787935866</c:v>
                </c:pt>
                <c:pt idx="104">
                  <c:v>1.1512574588569864</c:v>
                </c:pt>
                <c:pt idx="105">
                  <c:v>1.1483831498288564</c:v>
                </c:pt>
                <c:pt idx="106">
                  <c:v>1.1470814756179004</c:v>
                </c:pt>
                <c:pt idx="107">
                  <c:v>1.145182807778522</c:v>
                </c:pt>
                <c:pt idx="108">
                  <c:v>1.1448441031588876</c:v>
                </c:pt>
                <c:pt idx="109">
                  <c:v>1.1443362791865155</c:v>
                </c:pt>
                <c:pt idx="110">
                  <c:v>1.1445911125589805</c:v>
                </c:pt>
                <c:pt idx="111">
                  <c:v>1.1443077834839863</c:v>
                </c:pt>
                <c:pt idx="112">
                  <c:v>1.1430858011220957</c:v>
                </c:pt>
                <c:pt idx="113">
                  <c:v>1.1425075589223137</c:v>
                </c:pt>
                <c:pt idx="114">
                  <c:v>1.1417001328068346</c:v>
                </c:pt>
                <c:pt idx="115">
                  <c:v>1.1407251340400126</c:v>
                </c:pt>
                <c:pt idx="116">
                  <c:v>1.1393319238315043</c:v>
                </c:pt>
                <c:pt idx="117">
                  <c:v>1.1379775098658103</c:v>
                </c:pt>
                <c:pt idx="118">
                  <c:v>1.1350548648438987</c:v>
                </c:pt>
                <c:pt idx="119">
                  <c:v>1.1367252183512451</c:v>
                </c:pt>
                <c:pt idx="120">
                  <c:v>1.1358851111741053</c:v>
                </c:pt>
                <c:pt idx="121">
                  <c:v>1.1323867522584035</c:v>
                </c:pt>
                <c:pt idx="122">
                  <c:v>1.1301354578655922</c:v>
                </c:pt>
                <c:pt idx="123">
                  <c:v>1.127276648149367</c:v>
                </c:pt>
                <c:pt idx="124">
                  <c:v>1.1248743087037834</c:v>
                </c:pt>
                <c:pt idx="125">
                  <c:v>1.1233693787279044</c:v>
                </c:pt>
                <c:pt idx="126">
                  <c:v>1.1229772837765613</c:v>
                </c:pt>
                <c:pt idx="127">
                  <c:v>1.1190233603842361</c:v>
                </c:pt>
                <c:pt idx="128">
                  <c:v>1.1185153452608561</c:v>
                </c:pt>
                <c:pt idx="129">
                  <c:v>1.1176675696698226</c:v>
                </c:pt>
                <c:pt idx="130">
                  <c:v>1.1157095688363405</c:v>
                </c:pt>
                <c:pt idx="131">
                  <c:v>1.1163015657081794</c:v>
                </c:pt>
                <c:pt idx="132">
                  <c:v>1.1140917148112708</c:v>
                </c:pt>
                <c:pt idx="133">
                  <c:v>1.1141019450778147</c:v>
                </c:pt>
                <c:pt idx="134">
                  <c:v>1.113704448443676</c:v>
                </c:pt>
                <c:pt idx="135">
                  <c:v>1.1120987805775484</c:v>
                </c:pt>
                <c:pt idx="136">
                  <c:v>1.1118784993918054</c:v>
                </c:pt>
                <c:pt idx="137">
                  <c:v>1.113890045371251</c:v>
                </c:pt>
                <c:pt idx="138">
                  <c:v>1.1118334570624955</c:v>
                </c:pt>
                <c:pt idx="139">
                  <c:v>1.1092548315448389</c:v>
                </c:pt>
                <c:pt idx="140">
                  <c:v>1.1097885944114911</c:v>
                </c:pt>
                <c:pt idx="141">
                  <c:v>1.1093597839099276</c:v>
                </c:pt>
                <c:pt idx="142">
                  <c:v>1.1097759926211701</c:v>
                </c:pt>
                <c:pt idx="143">
                  <c:v>1.107864478099456</c:v>
                </c:pt>
                <c:pt idx="144">
                  <c:v>1.1059297514389426</c:v>
                </c:pt>
                <c:pt idx="145">
                  <c:v>1.1049772465661478</c:v>
                </c:pt>
                <c:pt idx="146">
                  <c:v>1.1059619941976997</c:v>
                </c:pt>
                <c:pt idx="147">
                  <c:v>1.1067842371363603</c:v>
                </c:pt>
                <c:pt idx="148">
                  <c:v>1.1084316327993071</c:v>
                </c:pt>
                <c:pt idx="149">
                  <c:v>1.1075919644629633</c:v>
                </c:pt>
                <c:pt idx="150">
                  <c:v>1.1064001151451799</c:v>
                </c:pt>
                <c:pt idx="151">
                  <c:v>1.1040867251155326</c:v>
                </c:pt>
                <c:pt idx="152">
                  <c:v>1.1039468429179162</c:v>
                </c:pt>
                <c:pt idx="153">
                  <c:v>1.1034132872570652</c:v>
                </c:pt>
                <c:pt idx="154">
                  <c:v>1.1026202488679</c:v>
                </c:pt>
                <c:pt idx="155">
                  <c:v>1.1020817645349623</c:v>
                </c:pt>
                <c:pt idx="156">
                  <c:v>1.1014146615630069</c:v>
                </c:pt>
                <c:pt idx="157">
                  <c:v>1.1011721159777914</c:v>
                </c:pt>
                <c:pt idx="158">
                  <c:v>1.0988299318334822</c:v>
                </c:pt>
                <c:pt idx="159">
                  <c:v>1.097777736995978</c:v>
                </c:pt>
                <c:pt idx="160">
                  <c:v>1.0985291479014763</c:v>
                </c:pt>
                <c:pt idx="161">
                  <c:v>1.0971115979813206</c:v>
                </c:pt>
                <c:pt idx="162">
                  <c:v>1.0961217060196236</c:v>
                </c:pt>
                <c:pt idx="163">
                  <c:v>1.09621087682005</c:v>
                </c:pt>
                <c:pt idx="164">
                  <c:v>1.0968410615991346</c:v>
                </c:pt>
                <c:pt idx="165">
                  <c:v>1.0951733701775763</c:v>
                </c:pt>
                <c:pt idx="166">
                  <c:v>1.0945911173111593</c:v>
                </c:pt>
                <c:pt idx="167">
                  <c:v>1.0930582723449855</c:v>
                </c:pt>
                <c:pt idx="168">
                  <c:v>1.091808574167104</c:v>
                </c:pt>
                <c:pt idx="169">
                  <c:v>1.0916123706180192</c:v>
                </c:pt>
                <c:pt idx="170">
                  <c:v>1.0915785538055913</c:v>
                </c:pt>
                <c:pt idx="171">
                  <c:v>1.0888988043381005</c:v>
                </c:pt>
                <c:pt idx="172">
                  <c:v>1.0863088247774464</c:v>
                </c:pt>
                <c:pt idx="173">
                  <c:v>1.0861238482597673</c:v>
                </c:pt>
                <c:pt idx="174">
                  <c:v>1.0839625173031464</c:v>
                </c:pt>
                <c:pt idx="175">
                  <c:v>1.0832926235845759</c:v>
                </c:pt>
                <c:pt idx="176">
                  <c:v>1.0827761667534612</c:v>
                </c:pt>
                <c:pt idx="177">
                  <c:v>1.0788228063042864</c:v>
                </c:pt>
                <c:pt idx="178">
                  <c:v>1.0790675667205587</c:v>
                </c:pt>
                <c:pt idx="179">
                  <c:v>1.0771788835196388</c:v>
                </c:pt>
                <c:pt idx="180">
                  <c:v>1.0757880735475005</c:v>
                </c:pt>
                <c:pt idx="181">
                  <c:v>1.0746904274261018</c:v>
                </c:pt>
                <c:pt idx="182">
                  <c:v>1.0736384205717677</c:v>
                </c:pt>
                <c:pt idx="183">
                  <c:v>1.0705153121707978</c:v>
                </c:pt>
                <c:pt idx="184">
                  <c:v>1.0697848645144084</c:v>
                </c:pt>
                <c:pt idx="185">
                  <c:v>1.0698592627902539</c:v>
                </c:pt>
                <c:pt idx="186">
                  <c:v>1.0688208998419932</c:v>
                </c:pt>
                <c:pt idx="187">
                  <c:v>1.0668934422113063</c:v>
                </c:pt>
                <c:pt idx="188">
                  <c:v>1.0660657660131505</c:v>
                </c:pt>
                <c:pt idx="189">
                  <c:v>1.0663463727041926</c:v>
                </c:pt>
                <c:pt idx="190">
                  <c:v>1.0649644769701878</c:v>
                </c:pt>
                <c:pt idx="191">
                  <c:v>1.0632089563471674</c:v>
                </c:pt>
                <c:pt idx="192">
                  <c:v>1.063774980260304</c:v>
                </c:pt>
                <c:pt idx="193">
                  <c:v>1.0639473858985937</c:v>
                </c:pt>
                <c:pt idx="194">
                  <c:v>1.0637369635200524</c:v>
                </c:pt>
                <c:pt idx="195">
                  <c:v>1.0640318616909576</c:v>
                </c:pt>
                <c:pt idx="196">
                  <c:v>1.0627719518433862</c:v>
                </c:pt>
                <c:pt idx="197">
                  <c:v>1.0634507401195723</c:v>
                </c:pt>
                <c:pt idx="198">
                  <c:v>1.0613020782328633</c:v>
                </c:pt>
                <c:pt idx="199">
                  <c:v>1.0609998660815234</c:v>
                </c:pt>
                <c:pt idx="200">
                  <c:v>1.0613857122086492</c:v>
                </c:pt>
                <c:pt idx="201">
                  <c:v>1.0601368033570377</c:v>
                </c:pt>
                <c:pt idx="202">
                  <c:v>1.0586135566446222</c:v>
                </c:pt>
                <c:pt idx="203">
                  <c:v>1.0594491357244817</c:v>
                </c:pt>
                <c:pt idx="204">
                  <c:v>1.0588187887783111</c:v>
                </c:pt>
                <c:pt idx="205">
                  <c:v>1.0578576397548138</c:v>
                </c:pt>
                <c:pt idx="206">
                  <c:v>1.0569403813562042</c:v>
                </c:pt>
                <c:pt idx="207">
                  <c:v>1.0572267958105022</c:v>
                </c:pt>
                <c:pt idx="208">
                  <c:v>1.0572724752821914</c:v>
                </c:pt>
                <c:pt idx="209">
                  <c:v>1.0549696059890283</c:v>
                </c:pt>
                <c:pt idx="210">
                  <c:v>1.0532652728287732</c:v>
                </c:pt>
                <c:pt idx="211">
                  <c:v>1.0514204931297935</c:v>
                </c:pt>
                <c:pt idx="212">
                  <c:v>1.0508669678806011</c:v>
                </c:pt>
                <c:pt idx="213">
                  <c:v>1.0489319529447345</c:v>
                </c:pt>
                <c:pt idx="214">
                  <c:v>1.0485658171466476</c:v>
                </c:pt>
                <c:pt idx="215">
                  <c:v>1.0476714808597891</c:v>
                </c:pt>
                <c:pt idx="216">
                  <c:v>1.0472072947077604</c:v>
                </c:pt>
                <c:pt idx="217">
                  <c:v>1.0465996283698054</c:v>
                </c:pt>
                <c:pt idx="218">
                  <c:v>1.0459382928921792</c:v>
                </c:pt>
                <c:pt idx="219">
                  <c:v>1.0449652210530289</c:v>
                </c:pt>
                <c:pt idx="220">
                  <c:v>1.0435519540693166</c:v>
                </c:pt>
                <c:pt idx="221">
                  <c:v>1.0422156768293172</c:v>
                </c:pt>
                <c:pt idx="222">
                  <c:v>1.0418020894506657</c:v>
                </c:pt>
                <c:pt idx="223">
                  <c:v>1.0415973390550648</c:v>
                </c:pt>
                <c:pt idx="224">
                  <c:v>1.0409559813550691</c:v>
                </c:pt>
                <c:pt idx="225">
                  <c:v>1.0407917165932412</c:v>
                </c:pt>
                <c:pt idx="226">
                  <c:v>1.0395332099527039</c:v>
                </c:pt>
                <c:pt idx="227">
                  <c:v>1.0390301833057216</c:v>
                </c:pt>
                <c:pt idx="228">
                  <c:v>1.0382190954379009</c:v>
                </c:pt>
                <c:pt idx="229">
                  <c:v>1.0384864092392714</c:v>
                </c:pt>
                <c:pt idx="230">
                  <c:v>1.037175851218832</c:v>
                </c:pt>
                <c:pt idx="231">
                  <c:v>1.0366016756246728</c:v>
                </c:pt>
                <c:pt idx="232">
                  <c:v>1.0360527534952111</c:v>
                </c:pt>
                <c:pt idx="233">
                  <c:v>1.0353576861517753</c:v>
                </c:pt>
                <c:pt idx="234">
                  <c:v>1.0355590141502535</c:v>
                </c:pt>
                <c:pt idx="235">
                  <c:v>1.0352895980670644</c:v>
                </c:pt>
                <c:pt idx="236">
                  <c:v>1.0353069280629468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62-493A-8CA7-D31275CE4B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9896224"/>
        <c:axId val="359897664"/>
      </c:lineChart>
      <c:dateAx>
        <c:axId val="359896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897664"/>
        <c:crosses val="autoZero"/>
        <c:auto val="1"/>
        <c:lblOffset val="100"/>
        <c:baseTimeUnit val="days"/>
      </c:dateAx>
      <c:valAx>
        <c:axId val="359897664"/>
        <c:scaling>
          <c:orientation val="minMax"/>
          <c:max val="1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896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Individual</a:t>
            </a:r>
            <a:r>
              <a:rPr lang="en-US" baseline="0"/>
              <a:t> cumulative lines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'NPH via negative control'!$H$5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'NPH via negative control'!$G$6:$G$163</c:f>
              <c:numCache>
                <c:formatCode>m/d/yyyy</c:formatCode>
                <c:ptCount val="15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</c:numCache>
            </c:numRef>
          </c:cat>
          <c:val>
            <c:numRef>
              <c:f>'NPH via negative control'!$H$6:$H$163</c:f>
              <c:numCache>
                <c:formatCode>General</c:formatCode>
                <c:ptCount val="158"/>
                <c:pt idx="1">
                  <c:v>130</c:v>
                </c:pt>
                <c:pt idx="2">
                  <c:v>229</c:v>
                </c:pt>
                <c:pt idx="3">
                  <c:v>359</c:v>
                </c:pt>
                <c:pt idx="4">
                  <c:v>530</c:v>
                </c:pt>
                <c:pt idx="5">
                  <c:v>714</c:v>
                </c:pt>
                <c:pt idx="6">
                  <c:v>904</c:v>
                </c:pt>
                <c:pt idx="7">
                  <c:v>1076</c:v>
                </c:pt>
                <c:pt idx="8">
                  <c:v>1262</c:v>
                </c:pt>
                <c:pt idx="9">
                  <c:v>1454</c:v>
                </c:pt>
                <c:pt idx="10">
                  <c:v>1621</c:v>
                </c:pt>
                <c:pt idx="11">
                  <c:v>1815</c:v>
                </c:pt>
                <c:pt idx="12">
                  <c:v>1986</c:v>
                </c:pt>
                <c:pt idx="13">
                  <c:v>2179</c:v>
                </c:pt>
                <c:pt idx="14">
                  <c:v>2347</c:v>
                </c:pt>
                <c:pt idx="15">
                  <c:v>2518</c:v>
                </c:pt>
                <c:pt idx="16">
                  <c:v>2707</c:v>
                </c:pt>
                <c:pt idx="17">
                  <c:v>2892</c:v>
                </c:pt>
                <c:pt idx="18">
                  <c:v>3064</c:v>
                </c:pt>
                <c:pt idx="19">
                  <c:v>3246</c:v>
                </c:pt>
                <c:pt idx="20">
                  <c:v>3421</c:v>
                </c:pt>
                <c:pt idx="21">
                  <c:v>3653</c:v>
                </c:pt>
                <c:pt idx="22">
                  <c:v>3863</c:v>
                </c:pt>
                <c:pt idx="23">
                  <c:v>4065</c:v>
                </c:pt>
                <c:pt idx="24">
                  <c:v>4257</c:v>
                </c:pt>
                <c:pt idx="25">
                  <c:v>4444</c:v>
                </c:pt>
                <c:pt idx="26">
                  <c:v>4627</c:v>
                </c:pt>
                <c:pt idx="27">
                  <c:v>4840</c:v>
                </c:pt>
                <c:pt idx="28">
                  <c:v>5060</c:v>
                </c:pt>
                <c:pt idx="29">
                  <c:v>5298</c:v>
                </c:pt>
                <c:pt idx="30">
                  <c:v>5569</c:v>
                </c:pt>
                <c:pt idx="31">
                  <c:v>5871</c:v>
                </c:pt>
                <c:pt idx="32">
                  <c:v>6214</c:v>
                </c:pt>
                <c:pt idx="33">
                  <c:v>6674</c:v>
                </c:pt>
                <c:pt idx="34">
                  <c:v>7328</c:v>
                </c:pt>
                <c:pt idx="35">
                  <c:v>7953</c:v>
                </c:pt>
                <c:pt idx="36">
                  <c:v>8526</c:v>
                </c:pt>
                <c:pt idx="37">
                  <c:v>9006</c:v>
                </c:pt>
                <c:pt idx="38">
                  <c:v>9417</c:v>
                </c:pt>
                <c:pt idx="39">
                  <c:v>9841</c:v>
                </c:pt>
                <c:pt idx="40">
                  <c:v>10308</c:v>
                </c:pt>
                <c:pt idx="41">
                  <c:v>10802</c:v>
                </c:pt>
                <c:pt idx="42">
                  <c:v>11263</c:v>
                </c:pt>
                <c:pt idx="43">
                  <c:v>11797</c:v>
                </c:pt>
                <c:pt idx="44">
                  <c:v>12402</c:v>
                </c:pt>
                <c:pt idx="45">
                  <c:v>12998</c:v>
                </c:pt>
                <c:pt idx="46">
                  <c:v>13533</c:v>
                </c:pt>
                <c:pt idx="47">
                  <c:v>14014</c:v>
                </c:pt>
                <c:pt idx="48">
                  <c:v>14501</c:v>
                </c:pt>
                <c:pt idx="49">
                  <c:v>14995</c:v>
                </c:pt>
                <c:pt idx="50">
                  <c:v>15513</c:v>
                </c:pt>
                <c:pt idx="51">
                  <c:v>16106</c:v>
                </c:pt>
                <c:pt idx="52">
                  <c:v>16786</c:v>
                </c:pt>
                <c:pt idx="53">
                  <c:v>17466</c:v>
                </c:pt>
                <c:pt idx="54">
                  <c:v>18091</c:v>
                </c:pt>
                <c:pt idx="55">
                  <c:v>18655</c:v>
                </c:pt>
                <c:pt idx="56">
                  <c:v>19207</c:v>
                </c:pt>
                <c:pt idx="57">
                  <c:v>19678</c:v>
                </c:pt>
                <c:pt idx="58">
                  <c:v>20067</c:v>
                </c:pt>
                <c:pt idx="59">
                  <c:v>20454</c:v>
                </c:pt>
                <c:pt idx="60">
                  <c:v>20849</c:v>
                </c:pt>
                <c:pt idx="61">
                  <c:v>21185</c:v>
                </c:pt>
                <c:pt idx="62">
                  <c:v>21532</c:v>
                </c:pt>
                <c:pt idx="63">
                  <c:v>21834</c:v>
                </c:pt>
                <c:pt idx="64">
                  <c:v>22134</c:v>
                </c:pt>
                <c:pt idx="65">
                  <c:v>22433</c:v>
                </c:pt>
                <c:pt idx="66">
                  <c:v>22713</c:v>
                </c:pt>
                <c:pt idx="67">
                  <c:v>23024</c:v>
                </c:pt>
                <c:pt idx="68">
                  <c:v>23310</c:v>
                </c:pt>
                <c:pt idx="69">
                  <c:v>23573</c:v>
                </c:pt>
                <c:pt idx="70">
                  <c:v>23843</c:v>
                </c:pt>
                <c:pt idx="71">
                  <c:v>24168</c:v>
                </c:pt>
                <c:pt idx="72">
                  <c:v>24467</c:v>
                </c:pt>
                <c:pt idx="73">
                  <c:v>24829</c:v>
                </c:pt>
                <c:pt idx="74">
                  <c:v>25147</c:v>
                </c:pt>
                <c:pt idx="75">
                  <c:v>25469</c:v>
                </c:pt>
                <c:pt idx="76">
                  <c:v>25725</c:v>
                </c:pt>
                <c:pt idx="77">
                  <c:v>26009</c:v>
                </c:pt>
                <c:pt idx="78">
                  <c:v>26306</c:v>
                </c:pt>
                <c:pt idx="79">
                  <c:v>26618</c:v>
                </c:pt>
                <c:pt idx="80">
                  <c:v>26933</c:v>
                </c:pt>
                <c:pt idx="81">
                  <c:v>27249</c:v>
                </c:pt>
                <c:pt idx="82">
                  <c:v>27552</c:v>
                </c:pt>
                <c:pt idx="83">
                  <c:v>27862</c:v>
                </c:pt>
                <c:pt idx="84">
                  <c:v>28215</c:v>
                </c:pt>
                <c:pt idx="85">
                  <c:v>28568</c:v>
                </c:pt>
                <c:pt idx="86">
                  <c:v>29034</c:v>
                </c:pt>
                <c:pt idx="87">
                  <c:v>29469</c:v>
                </c:pt>
                <c:pt idx="88">
                  <c:v>29901</c:v>
                </c:pt>
                <c:pt idx="89">
                  <c:v>30439</c:v>
                </c:pt>
                <c:pt idx="90">
                  <c:v>30956</c:v>
                </c:pt>
                <c:pt idx="91">
                  <c:v>31517</c:v>
                </c:pt>
                <c:pt idx="92">
                  <c:v>32050</c:v>
                </c:pt>
                <c:pt idx="93">
                  <c:v>32546</c:v>
                </c:pt>
                <c:pt idx="94">
                  <c:v>33016</c:v>
                </c:pt>
                <c:pt idx="95">
                  <c:v>33418</c:v>
                </c:pt>
                <c:pt idx="96">
                  <c:v>33794</c:v>
                </c:pt>
                <c:pt idx="97">
                  <c:v>34184</c:v>
                </c:pt>
                <c:pt idx="98">
                  <c:v>34521</c:v>
                </c:pt>
                <c:pt idx="99">
                  <c:v>34907</c:v>
                </c:pt>
                <c:pt idx="100">
                  <c:v>35300</c:v>
                </c:pt>
                <c:pt idx="101">
                  <c:v>35769</c:v>
                </c:pt>
                <c:pt idx="102">
                  <c:v>36200</c:v>
                </c:pt>
                <c:pt idx="103">
                  <c:v>36610</c:v>
                </c:pt>
                <c:pt idx="104">
                  <c:v>36992</c:v>
                </c:pt>
                <c:pt idx="105">
                  <c:v>37334</c:v>
                </c:pt>
                <c:pt idx="106">
                  <c:v>37698</c:v>
                </c:pt>
                <c:pt idx="107">
                  <c:v>38110</c:v>
                </c:pt>
                <c:pt idx="108">
                  <c:v>38518</c:v>
                </c:pt>
                <c:pt idx="109">
                  <c:v>38920</c:v>
                </c:pt>
                <c:pt idx="110">
                  <c:v>39286</c:v>
                </c:pt>
                <c:pt idx="111">
                  <c:v>39661</c:v>
                </c:pt>
                <c:pt idx="112">
                  <c:v>40051</c:v>
                </c:pt>
                <c:pt idx="113">
                  <c:v>40408</c:v>
                </c:pt>
                <c:pt idx="114">
                  <c:v>40777</c:v>
                </c:pt>
                <c:pt idx="115">
                  <c:v>41112</c:v>
                </c:pt>
                <c:pt idx="116">
                  <c:v>41438</c:v>
                </c:pt>
                <c:pt idx="117">
                  <c:v>41785</c:v>
                </c:pt>
                <c:pt idx="118">
                  <c:v>42107</c:v>
                </c:pt>
                <c:pt idx="119">
                  <c:v>42401</c:v>
                </c:pt>
                <c:pt idx="120">
                  <c:v>42697</c:v>
                </c:pt>
                <c:pt idx="121">
                  <c:v>43021</c:v>
                </c:pt>
                <c:pt idx="122">
                  <c:v>43329</c:v>
                </c:pt>
                <c:pt idx="123">
                  <c:v>43639</c:v>
                </c:pt>
                <c:pt idx="124">
                  <c:v>44039</c:v>
                </c:pt>
                <c:pt idx="125">
                  <c:v>44378</c:v>
                </c:pt>
                <c:pt idx="126">
                  <c:v>44794</c:v>
                </c:pt>
                <c:pt idx="127">
                  <c:v>45120</c:v>
                </c:pt>
                <c:pt idx="128">
                  <c:v>45489</c:v>
                </c:pt>
                <c:pt idx="129">
                  <c:v>45837</c:v>
                </c:pt>
                <c:pt idx="130">
                  <c:v>46172</c:v>
                </c:pt>
                <c:pt idx="131">
                  <c:v>46545</c:v>
                </c:pt>
                <c:pt idx="132">
                  <c:v>46901</c:v>
                </c:pt>
                <c:pt idx="133">
                  <c:v>47276</c:v>
                </c:pt>
                <c:pt idx="134">
                  <c:v>47667</c:v>
                </c:pt>
                <c:pt idx="135">
                  <c:v>48079</c:v>
                </c:pt>
                <c:pt idx="136">
                  <c:v>48470</c:v>
                </c:pt>
                <c:pt idx="137">
                  <c:v>48872</c:v>
                </c:pt>
                <c:pt idx="138">
                  <c:v>49229</c:v>
                </c:pt>
                <c:pt idx="139">
                  <c:v>49581</c:v>
                </c:pt>
                <c:pt idx="140">
                  <c:v>49938</c:v>
                </c:pt>
                <c:pt idx="141">
                  <c:v>50305</c:v>
                </c:pt>
                <c:pt idx="142">
                  <c:v>50677</c:v>
                </c:pt>
                <c:pt idx="143">
                  <c:v>51042</c:v>
                </c:pt>
                <c:pt idx="144">
                  <c:v>51411</c:v>
                </c:pt>
                <c:pt idx="145">
                  <c:v>51851</c:v>
                </c:pt>
                <c:pt idx="146">
                  <c:v>52362</c:v>
                </c:pt>
                <c:pt idx="147">
                  <c:v>52886</c:v>
                </c:pt>
                <c:pt idx="148">
                  <c:v>53364</c:v>
                </c:pt>
                <c:pt idx="149">
                  <c:v>53809</c:v>
                </c:pt>
                <c:pt idx="150">
                  <c:v>54236</c:v>
                </c:pt>
                <c:pt idx="151">
                  <c:v>54633</c:v>
                </c:pt>
                <c:pt idx="152">
                  <c:v>55037</c:v>
                </c:pt>
                <c:pt idx="153">
                  <c:v>55388</c:v>
                </c:pt>
                <c:pt idx="154">
                  <c:v>55752</c:v>
                </c:pt>
                <c:pt idx="155">
                  <c:v>56135</c:v>
                </c:pt>
                <c:pt idx="156">
                  <c:v>56511</c:v>
                </c:pt>
                <c:pt idx="157">
                  <c:v>56882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5F-4AF5-97E9-538896B0C0C5}"/>
            </c:ext>
          </c:extLst>
        </c:ser>
        <c:ser>
          <c:idx val="1"/>
          <c:order val="1"/>
          <c:tx>
            <c:strRef>
              <c:f>'NPH via negative control'!$I$5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'NPH via negative control'!$G$6:$G$163</c:f>
              <c:numCache>
                <c:formatCode>m/d/yyyy</c:formatCode>
                <c:ptCount val="15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</c:numCache>
            </c:numRef>
          </c:cat>
          <c:val>
            <c:numRef>
              <c:f>'NPH via negative control'!$I$6:$I$163</c:f>
              <c:numCache>
                <c:formatCode>General</c:formatCode>
                <c:ptCount val="158"/>
                <c:pt idx="1">
                  <c:v>19</c:v>
                </c:pt>
                <c:pt idx="2">
                  <c:v>42</c:v>
                </c:pt>
                <c:pt idx="3">
                  <c:v>63</c:v>
                </c:pt>
                <c:pt idx="4">
                  <c:v>91</c:v>
                </c:pt>
                <c:pt idx="5">
                  <c:v>113</c:v>
                </c:pt>
                <c:pt idx="6">
                  <c:v>137</c:v>
                </c:pt>
                <c:pt idx="7">
                  <c:v>174</c:v>
                </c:pt>
                <c:pt idx="8">
                  <c:v>202</c:v>
                </c:pt>
                <c:pt idx="9">
                  <c:v>234</c:v>
                </c:pt>
                <c:pt idx="10">
                  <c:v>270</c:v>
                </c:pt>
                <c:pt idx="11">
                  <c:v>300</c:v>
                </c:pt>
                <c:pt idx="12">
                  <c:v>332</c:v>
                </c:pt>
                <c:pt idx="13">
                  <c:v>359</c:v>
                </c:pt>
                <c:pt idx="14">
                  <c:v>382</c:v>
                </c:pt>
                <c:pt idx="15">
                  <c:v>408</c:v>
                </c:pt>
                <c:pt idx="16">
                  <c:v>432</c:v>
                </c:pt>
                <c:pt idx="17">
                  <c:v>464</c:v>
                </c:pt>
                <c:pt idx="18">
                  <c:v>493</c:v>
                </c:pt>
                <c:pt idx="19">
                  <c:v>508</c:v>
                </c:pt>
                <c:pt idx="20">
                  <c:v>541</c:v>
                </c:pt>
                <c:pt idx="21">
                  <c:v>570</c:v>
                </c:pt>
                <c:pt idx="22">
                  <c:v>597</c:v>
                </c:pt>
                <c:pt idx="23">
                  <c:v>636</c:v>
                </c:pt>
                <c:pt idx="24">
                  <c:v>672</c:v>
                </c:pt>
                <c:pt idx="25">
                  <c:v>698</c:v>
                </c:pt>
                <c:pt idx="26">
                  <c:v>725</c:v>
                </c:pt>
                <c:pt idx="27">
                  <c:v>759</c:v>
                </c:pt>
                <c:pt idx="28">
                  <c:v>782</c:v>
                </c:pt>
                <c:pt idx="29">
                  <c:v>812</c:v>
                </c:pt>
                <c:pt idx="30">
                  <c:v>848</c:v>
                </c:pt>
                <c:pt idx="31">
                  <c:v>876</c:v>
                </c:pt>
                <c:pt idx="32">
                  <c:v>909</c:v>
                </c:pt>
                <c:pt idx="33">
                  <c:v>948</c:v>
                </c:pt>
                <c:pt idx="34">
                  <c:v>1008</c:v>
                </c:pt>
                <c:pt idx="35">
                  <c:v>1066</c:v>
                </c:pt>
                <c:pt idx="36">
                  <c:v>1106</c:v>
                </c:pt>
                <c:pt idx="37">
                  <c:v>1153</c:v>
                </c:pt>
                <c:pt idx="38">
                  <c:v>1198</c:v>
                </c:pt>
                <c:pt idx="39">
                  <c:v>1258</c:v>
                </c:pt>
                <c:pt idx="40">
                  <c:v>1303</c:v>
                </c:pt>
                <c:pt idx="41">
                  <c:v>1354</c:v>
                </c:pt>
                <c:pt idx="42">
                  <c:v>1403</c:v>
                </c:pt>
                <c:pt idx="43">
                  <c:v>1455</c:v>
                </c:pt>
                <c:pt idx="44">
                  <c:v>1521</c:v>
                </c:pt>
                <c:pt idx="45">
                  <c:v>1592</c:v>
                </c:pt>
                <c:pt idx="46">
                  <c:v>1666</c:v>
                </c:pt>
                <c:pt idx="47">
                  <c:v>1712</c:v>
                </c:pt>
                <c:pt idx="48">
                  <c:v>1769</c:v>
                </c:pt>
                <c:pt idx="49">
                  <c:v>1842</c:v>
                </c:pt>
                <c:pt idx="50">
                  <c:v>1898</c:v>
                </c:pt>
                <c:pt idx="51">
                  <c:v>1960</c:v>
                </c:pt>
                <c:pt idx="52">
                  <c:v>2053</c:v>
                </c:pt>
                <c:pt idx="53">
                  <c:v>2148</c:v>
                </c:pt>
                <c:pt idx="54">
                  <c:v>2227</c:v>
                </c:pt>
                <c:pt idx="55">
                  <c:v>2315</c:v>
                </c:pt>
                <c:pt idx="56">
                  <c:v>2398</c:v>
                </c:pt>
                <c:pt idx="57">
                  <c:v>2477</c:v>
                </c:pt>
                <c:pt idx="58">
                  <c:v>2552</c:v>
                </c:pt>
                <c:pt idx="59">
                  <c:v>2612</c:v>
                </c:pt>
                <c:pt idx="60">
                  <c:v>2669</c:v>
                </c:pt>
                <c:pt idx="61">
                  <c:v>2728</c:v>
                </c:pt>
                <c:pt idx="62">
                  <c:v>2784</c:v>
                </c:pt>
                <c:pt idx="63">
                  <c:v>2830</c:v>
                </c:pt>
                <c:pt idx="64">
                  <c:v>2878</c:v>
                </c:pt>
                <c:pt idx="65">
                  <c:v>2926</c:v>
                </c:pt>
                <c:pt idx="66">
                  <c:v>2979</c:v>
                </c:pt>
                <c:pt idx="67">
                  <c:v>3041</c:v>
                </c:pt>
                <c:pt idx="68">
                  <c:v>3082</c:v>
                </c:pt>
                <c:pt idx="69">
                  <c:v>3139</c:v>
                </c:pt>
                <c:pt idx="70">
                  <c:v>3183</c:v>
                </c:pt>
                <c:pt idx="71">
                  <c:v>3231</c:v>
                </c:pt>
                <c:pt idx="72">
                  <c:v>3275</c:v>
                </c:pt>
                <c:pt idx="73">
                  <c:v>3318</c:v>
                </c:pt>
                <c:pt idx="74">
                  <c:v>3366</c:v>
                </c:pt>
                <c:pt idx="75">
                  <c:v>3420</c:v>
                </c:pt>
                <c:pt idx="76">
                  <c:v>3481</c:v>
                </c:pt>
                <c:pt idx="77">
                  <c:v>3535</c:v>
                </c:pt>
                <c:pt idx="78">
                  <c:v>3585</c:v>
                </c:pt>
                <c:pt idx="79">
                  <c:v>3640</c:v>
                </c:pt>
                <c:pt idx="80">
                  <c:v>3707</c:v>
                </c:pt>
                <c:pt idx="81">
                  <c:v>3766</c:v>
                </c:pt>
                <c:pt idx="82">
                  <c:v>3813</c:v>
                </c:pt>
                <c:pt idx="83">
                  <c:v>3878</c:v>
                </c:pt>
                <c:pt idx="84">
                  <c:v>3933</c:v>
                </c:pt>
                <c:pt idx="85">
                  <c:v>4003</c:v>
                </c:pt>
                <c:pt idx="86">
                  <c:v>4068</c:v>
                </c:pt>
                <c:pt idx="87">
                  <c:v>4134</c:v>
                </c:pt>
                <c:pt idx="88">
                  <c:v>4208</c:v>
                </c:pt>
                <c:pt idx="89">
                  <c:v>4278</c:v>
                </c:pt>
                <c:pt idx="90">
                  <c:v>4344</c:v>
                </c:pt>
                <c:pt idx="91">
                  <c:v>4409</c:v>
                </c:pt>
                <c:pt idx="92">
                  <c:v>4503</c:v>
                </c:pt>
                <c:pt idx="93">
                  <c:v>4583</c:v>
                </c:pt>
                <c:pt idx="94">
                  <c:v>4664</c:v>
                </c:pt>
                <c:pt idx="95">
                  <c:v>4749</c:v>
                </c:pt>
                <c:pt idx="96">
                  <c:v>4822</c:v>
                </c:pt>
                <c:pt idx="97">
                  <c:v>4890</c:v>
                </c:pt>
                <c:pt idx="98">
                  <c:v>4951</c:v>
                </c:pt>
                <c:pt idx="99">
                  <c:v>5009</c:v>
                </c:pt>
                <c:pt idx="100">
                  <c:v>5088</c:v>
                </c:pt>
                <c:pt idx="101">
                  <c:v>5164</c:v>
                </c:pt>
                <c:pt idx="102">
                  <c:v>5228</c:v>
                </c:pt>
                <c:pt idx="103">
                  <c:v>5286</c:v>
                </c:pt>
                <c:pt idx="104">
                  <c:v>5352</c:v>
                </c:pt>
                <c:pt idx="105">
                  <c:v>5415</c:v>
                </c:pt>
                <c:pt idx="106">
                  <c:v>5474</c:v>
                </c:pt>
                <c:pt idx="107">
                  <c:v>5543</c:v>
                </c:pt>
                <c:pt idx="108">
                  <c:v>5604</c:v>
                </c:pt>
                <c:pt idx="109">
                  <c:v>5665</c:v>
                </c:pt>
                <c:pt idx="110">
                  <c:v>5717</c:v>
                </c:pt>
                <c:pt idx="111">
                  <c:v>5773</c:v>
                </c:pt>
                <c:pt idx="112">
                  <c:v>5836</c:v>
                </c:pt>
                <c:pt idx="113">
                  <c:v>5891</c:v>
                </c:pt>
                <c:pt idx="114">
                  <c:v>5949</c:v>
                </c:pt>
                <c:pt idx="115">
                  <c:v>6003</c:v>
                </c:pt>
                <c:pt idx="116">
                  <c:v>6058</c:v>
                </c:pt>
                <c:pt idx="117">
                  <c:v>6116</c:v>
                </c:pt>
                <c:pt idx="118">
                  <c:v>6179</c:v>
                </c:pt>
                <c:pt idx="119">
                  <c:v>6213</c:v>
                </c:pt>
                <c:pt idx="120">
                  <c:v>6261</c:v>
                </c:pt>
                <c:pt idx="121">
                  <c:v>6328</c:v>
                </c:pt>
                <c:pt idx="122">
                  <c:v>6386</c:v>
                </c:pt>
                <c:pt idx="123">
                  <c:v>6448</c:v>
                </c:pt>
                <c:pt idx="124">
                  <c:v>6521</c:v>
                </c:pt>
                <c:pt idx="125">
                  <c:v>6580</c:v>
                </c:pt>
                <c:pt idx="126">
                  <c:v>6644</c:v>
                </c:pt>
                <c:pt idx="127">
                  <c:v>6716</c:v>
                </c:pt>
                <c:pt idx="128">
                  <c:v>6774</c:v>
                </c:pt>
                <c:pt idx="129">
                  <c:v>6831</c:v>
                </c:pt>
                <c:pt idx="130">
                  <c:v>6893</c:v>
                </c:pt>
                <c:pt idx="131">
                  <c:v>6945</c:v>
                </c:pt>
                <c:pt idx="132">
                  <c:v>7012</c:v>
                </c:pt>
                <c:pt idx="133">
                  <c:v>7068</c:v>
                </c:pt>
                <c:pt idx="134">
                  <c:v>7129</c:v>
                </c:pt>
                <c:pt idx="135">
                  <c:v>7201</c:v>
                </c:pt>
                <c:pt idx="136">
                  <c:v>7261</c:v>
                </c:pt>
                <c:pt idx="137">
                  <c:v>7308</c:v>
                </c:pt>
                <c:pt idx="138">
                  <c:v>7375</c:v>
                </c:pt>
                <c:pt idx="139">
                  <c:v>7445</c:v>
                </c:pt>
                <c:pt idx="140">
                  <c:v>7495</c:v>
                </c:pt>
                <c:pt idx="141">
                  <c:v>7553</c:v>
                </c:pt>
                <c:pt idx="142">
                  <c:v>7606</c:v>
                </c:pt>
                <c:pt idx="143">
                  <c:v>7674</c:v>
                </c:pt>
                <c:pt idx="144">
                  <c:v>7743</c:v>
                </c:pt>
                <c:pt idx="145">
                  <c:v>7816</c:v>
                </c:pt>
                <c:pt idx="146">
                  <c:v>7886</c:v>
                </c:pt>
                <c:pt idx="147">
                  <c:v>7959</c:v>
                </c:pt>
                <c:pt idx="148">
                  <c:v>8019</c:v>
                </c:pt>
                <c:pt idx="149">
                  <c:v>8092</c:v>
                </c:pt>
                <c:pt idx="150">
                  <c:v>8165</c:v>
                </c:pt>
                <c:pt idx="151">
                  <c:v>8242</c:v>
                </c:pt>
                <c:pt idx="152">
                  <c:v>8304</c:v>
                </c:pt>
                <c:pt idx="153">
                  <c:v>8361</c:v>
                </c:pt>
                <c:pt idx="154">
                  <c:v>8422</c:v>
                </c:pt>
                <c:pt idx="155">
                  <c:v>8484</c:v>
                </c:pt>
                <c:pt idx="156">
                  <c:v>8546</c:v>
                </c:pt>
                <c:pt idx="157">
                  <c:v>8604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5F-4AF5-97E9-538896B0C0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7872783"/>
        <c:axId val="497869903"/>
      </c:lineChart>
      <c:dateAx>
        <c:axId val="49787278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869903"/>
        <c:crosses val="autoZero"/>
        <c:auto val="1"/>
        <c:lblOffset val="100"/>
        <c:baseTimeUnit val="days"/>
      </c:dateAx>
      <c:valAx>
        <c:axId val="497869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872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log(shift u) and log(shift v)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curves are on top of each other. Final curvature is because log is non-linear at low values.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'HVE tests'!$H$3</c:f>
              <c:strCache>
                <c:ptCount val="1"/>
                <c:pt idx="0">
                  <c:v>log(shift u)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'HVE tests'!$H$4:$H$15</c:f>
              <c:numCache>
                <c:formatCode>General</c:formatCode>
                <c:ptCount val="12"/>
                <c:pt idx="0">
                  <c:v>1.6988639624646817</c:v>
                </c:pt>
                <c:pt idx="1">
                  <c:v>1.3977278990307502</c:v>
                </c:pt>
                <c:pt idx="2">
                  <c:v>1.0964856900804045</c:v>
                </c:pt>
                <c:pt idx="3">
                  <c:v>0.79503095650295719</c:v>
                </c:pt>
                <c:pt idx="4">
                  <c:v>0.49315023680219966</c:v>
                </c:pt>
                <c:pt idx="5">
                  <c:v>0.19041377732420134</c:v>
                </c:pt>
                <c:pt idx="6">
                  <c:v>-0.11404939417817384</c:v>
                </c:pt>
                <c:pt idx="7">
                  <c:v>-0.42202824979748288</c:v>
                </c:pt>
                <c:pt idx="8">
                  <c:v>-0.73729868457607428</c:v>
                </c:pt>
                <c:pt idx="9">
                  <c:v>-1.0682919036174987</c:v>
                </c:pt>
                <c:pt idx="10">
                  <c:v>-1.436268688912093</c:v>
                </c:pt>
                <c:pt idx="11">
                  <c:v>-1.9133899436317556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C8-4C06-B746-F33295D00A93}"/>
            </c:ext>
          </c:extLst>
        </c:ser>
        <c:ser>
          <c:idx val="1"/>
          <c:order val="1"/>
          <c:tx>
            <c:strRef>
              <c:f>'HVE tests'!$I$3</c:f>
              <c:strCache>
                <c:ptCount val="1"/>
                <c:pt idx="0">
                  <c:v>log(shift v)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'HVE tests'!$I$4:$I$15</c:f>
              <c:numCache>
                <c:formatCode>General</c:formatCode>
                <c:ptCount val="12"/>
                <c:pt idx="0">
                  <c:v>1.6988639624646817</c:v>
                </c:pt>
                <c:pt idx="1">
                  <c:v>1.3977278990307502</c:v>
                </c:pt>
                <c:pt idx="2">
                  <c:v>1.0964856900804045</c:v>
                </c:pt>
                <c:pt idx="3">
                  <c:v>0.79503095650295719</c:v>
                </c:pt>
                <c:pt idx="4">
                  <c:v>0.49315023680219966</c:v>
                </c:pt>
                <c:pt idx="5">
                  <c:v>0.19041377732420134</c:v>
                </c:pt>
                <c:pt idx="6">
                  <c:v>-0.11404939417817384</c:v>
                </c:pt>
                <c:pt idx="7">
                  <c:v>-0.42202824979748288</c:v>
                </c:pt>
                <c:pt idx="8">
                  <c:v>-0.73729868457607428</c:v>
                </c:pt>
                <c:pt idx="9">
                  <c:v>-1.0682919036174987</c:v>
                </c:pt>
                <c:pt idx="10">
                  <c:v>-1.436268688912093</c:v>
                </c:pt>
                <c:pt idx="11">
                  <c:v>-1.9133899436317556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C8-4C06-B746-F33295D00A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6838719"/>
        <c:axId val="226837279"/>
      </c:lineChart>
      <c:catAx>
        <c:axId val="2268387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6837279"/>
        <c:crosses val="autoZero"/>
        <c:auto val="1"/>
        <c:lblAlgn val="ctr"/>
        <c:lblOffset val="100"/>
        <c:noMultiLvlLbl val="0"/>
      </c:catAx>
      <c:valAx>
        <c:axId val="226837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6838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Ratio (t) and average(t)</a:t>
            </a:r>
            <a:br>
              <a:rPr lang="en-US"/>
            </a:br>
            <a:r>
              <a:rPr lang="en-US"/>
              <a:t>are</a:t>
            </a:r>
            <a:r>
              <a:rPr lang="en-US" baseline="0"/>
              <a:t> on top of each other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'HVE tests'!$F$3</c:f>
              <c:strCache>
                <c:ptCount val="1"/>
                <c:pt idx="0">
                  <c:v>average/avg final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'HVE tests'!$F$4:$F$15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33-4C6F-ABB3-4E4D6C8F1D3B}"/>
            </c:ext>
          </c:extLst>
        </c:ser>
        <c:ser>
          <c:idx val="1"/>
          <c:order val="1"/>
          <c:tx>
            <c:strRef>
              <c:f>'HVE tests'!$G$3</c:f>
              <c:strCache>
                <c:ptCount val="1"/>
                <c:pt idx="0">
                  <c:v>Ratio (t)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'HVE tests'!$G$4:$G$15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33-4C6F-ABB3-4E4D6C8F1D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28175"/>
        <c:axId val="21222415"/>
      </c:lineChart>
      <c:catAx>
        <c:axId val="212281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2415"/>
        <c:crosses val="autoZero"/>
        <c:auto val="1"/>
        <c:lblAlgn val="ctr"/>
        <c:lblOffset val="100"/>
        <c:noMultiLvlLbl val="0"/>
      </c:catAx>
      <c:valAx>
        <c:axId val="21222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8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all parameters</a:t>
            </a:r>
            <a:r>
              <a:rPr lang="en-US" baseline="0"/>
              <a:t> on one chart for real life Czech data shows no HVE. Not even close. So no need to delay counts.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'HVE tests'!$F$19</c:f>
              <c:strCache>
                <c:ptCount val="1"/>
                <c:pt idx="0">
                  <c:v>average/avg final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'HVE tests'!$F$20:$F$23</c:f>
              <c:numCache>
                <c:formatCode>General</c:formatCode>
                <c:ptCount val="4"/>
                <c:pt idx="0">
                  <c:v>1.0514046622833233</c:v>
                </c:pt>
                <c:pt idx="1">
                  <c:v>1.019127316198446</c:v>
                </c:pt>
                <c:pt idx="2">
                  <c:v>0.9778840406455469</c:v>
                </c:pt>
                <c:pt idx="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A8-4C5C-8285-050297CB48C7}"/>
            </c:ext>
          </c:extLst>
        </c:ser>
        <c:ser>
          <c:idx val="1"/>
          <c:order val="1"/>
          <c:tx>
            <c:strRef>
              <c:f>'HVE tests'!$G$19</c:f>
              <c:strCache>
                <c:ptCount val="1"/>
                <c:pt idx="0">
                  <c:v>Ratio (t)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'HVE tests'!$G$20:$G$23</c:f>
              <c:numCache>
                <c:formatCode>General</c:formatCode>
                <c:ptCount val="4"/>
                <c:pt idx="0">
                  <c:v>0.1650485436893204</c:v>
                </c:pt>
                <c:pt idx="1">
                  <c:v>-1.6666666666666667</c:v>
                </c:pt>
                <c:pt idx="2">
                  <c:v>0.13953488372093023</c:v>
                </c:pt>
                <c:pt idx="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A8-4C5C-8285-050297CB48C7}"/>
            </c:ext>
          </c:extLst>
        </c:ser>
        <c:ser>
          <c:idx val="2"/>
          <c:order val="2"/>
          <c:tx>
            <c:strRef>
              <c:f>'HVE tests'!$H$19</c:f>
              <c:strCache>
                <c:ptCount val="1"/>
                <c:pt idx="0">
                  <c:v>log(shift u)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'HVE tests'!$H$20:$H$23</c:f>
              <c:numCache>
                <c:formatCode>General</c:formatCode>
                <c:ptCount val="4"/>
                <c:pt idx="0">
                  <c:v>2.012837224705172</c:v>
                </c:pt>
                <c:pt idx="1">
                  <c:v>1.0791812460476249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A8-4C5C-8285-050297CB48C7}"/>
            </c:ext>
          </c:extLst>
        </c:ser>
        <c:ser>
          <c:idx val="3"/>
          <c:order val="3"/>
          <c:tx>
            <c:strRef>
              <c:f>'HVE tests'!$I$19</c:f>
              <c:strCache>
                <c:ptCount val="1"/>
                <c:pt idx="0">
                  <c:v>log(shift v)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'HVE tests'!$I$20:$I$23</c:f>
              <c:numCache>
                <c:formatCode>General</c:formatCode>
                <c:ptCount val="4"/>
                <c:pt idx="0">
                  <c:v>1.2304489213782739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CA8-4C5C-8285-050297CB48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9337423"/>
        <c:axId val="809337903"/>
      </c:lineChart>
      <c:catAx>
        <c:axId val="809337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9337903"/>
        <c:crosses val="autoZero"/>
        <c:auto val="1"/>
        <c:lblAlgn val="ctr"/>
        <c:lblOffset val="100"/>
        <c:noMultiLvlLbl val="0"/>
      </c:catAx>
      <c:valAx>
        <c:axId val="809337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9337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[KCORv2.xlsx]SW attack!PivotTable4</c:name>
    <c:fmtId val="13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'SW attack'!$B$5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'SW attack'!$A$6:$A$246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'SW attack'!$B$6:$B$246</c:f>
              <c:numCache>
                <c:formatCode>General</c:formatCode>
                <c:ptCount val="241"/>
                <c:pt idx="0">
                  <c:v>2273</c:v>
                </c:pt>
                <c:pt idx="1">
                  <c:v>2287</c:v>
                </c:pt>
                <c:pt idx="2">
                  <c:v>2318</c:v>
                </c:pt>
                <c:pt idx="3">
                  <c:v>2288</c:v>
                </c:pt>
                <c:pt idx="4">
                  <c:v>2322</c:v>
                </c:pt>
                <c:pt idx="5">
                  <c:v>2243</c:v>
                </c:pt>
                <c:pt idx="6">
                  <c:v>2113</c:v>
                </c:pt>
                <c:pt idx="7">
                  <c:v>2035</c:v>
                </c:pt>
                <c:pt idx="8">
                  <c:v>2106</c:v>
                </c:pt>
                <c:pt idx="9">
                  <c:v>1998</c:v>
                </c:pt>
                <c:pt idx="10">
                  <c:v>2021</c:v>
                </c:pt>
                <c:pt idx="11">
                  <c:v>1912</c:v>
                </c:pt>
                <c:pt idx="12">
                  <c:v>1927</c:v>
                </c:pt>
                <c:pt idx="13">
                  <c:v>2133</c:v>
                </c:pt>
                <c:pt idx="14">
                  <c:v>1988</c:v>
                </c:pt>
                <c:pt idx="15">
                  <c:v>2014</c:v>
                </c:pt>
                <c:pt idx="16">
                  <c:v>2069</c:v>
                </c:pt>
                <c:pt idx="17">
                  <c:v>2103</c:v>
                </c:pt>
                <c:pt idx="18">
                  <c:v>1983</c:v>
                </c:pt>
                <c:pt idx="19">
                  <c:v>1978</c:v>
                </c:pt>
                <c:pt idx="20">
                  <c:v>2100</c:v>
                </c:pt>
                <c:pt idx="21">
                  <c:v>2201</c:v>
                </c:pt>
                <c:pt idx="22">
                  <c:v>2151</c:v>
                </c:pt>
                <c:pt idx="23">
                  <c:v>2185</c:v>
                </c:pt>
                <c:pt idx="24">
                  <c:v>2092</c:v>
                </c:pt>
                <c:pt idx="25">
                  <c:v>2018</c:v>
                </c:pt>
                <c:pt idx="26">
                  <c:v>2017</c:v>
                </c:pt>
                <c:pt idx="27">
                  <c:v>2072</c:v>
                </c:pt>
                <c:pt idx="28">
                  <c:v>2196</c:v>
                </c:pt>
                <c:pt idx="29">
                  <c:v>2386</c:v>
                </c:pt>
                <c:pt idx="30">
                  <c:v>2371</c:v>
                </c:pt>
                <c:pt idx="31">
                  <c:v>2590</c:v>
                </c:pt>
                <c:pt idx="32">
                  <c:v>2933</c:v>
                </c:pt>
                <c:pt idx="33">
                  <c:v>3642</c:v>
                </c:pt>
                <c:pt idx="34">
                  <c:v>4206</c:v>
                </c:pt>
                <c:pt idx="35">
                  <c:v>4238</c:v>
                </c:pt>
                <c:pt idx="36">
                  <c:v>3857</c:v>
                </c:pt>
                <c:pt idx="37">
                  <c:v>3400</c:v>
                </c:pt>
                <c:pt idx="38">
                  <c:v>3148</c:v>
                </c:pt>
                <c:pt idx="39">
                  <c:v>3085</c:v>
                </c:pt>
                <c:pt idx="40">
                  <c:v>3084</c:v>
                </c:pt>
                <c:pt idx="41">
                  <c:v>3237</c:v>
                </c:pt>
                <c:pt idx="42">
                  <c:v>3219</c:v>
                </c:pt>
                <c:pt idx="43">
                  <c:v>3517</c:v>
                </c:pt>
                <c:pt idx="44">
                  <c:v>3830</c:v>
                </c:pt>
                <c:pt idx="45">
                  <c:v>3698</c:v>
                </c:pt>
                <c:pt idx="46">
                  <c:v>3502</c:v>
                </c:pt>
                <c:pt idx="47">
                  <c:v>3247</c:v>
                </c:pt>
                <c:pt idx="48">
                  <c:v>3064</c:v>
                </c:pt>
                <c:pt idx="49">
                  <c:v>3149</c:v>
                </c:pt>
                <c:pt idx="50">
                  <c:v>3198</c:v>
                </c:pt>
                <c:pt idx="51">
                  <c:v>3303</c:v>
                </c:pt>
                <c:pt idx="52">
                  <c:v>3532</c:v>
                </c:pt>
                <c:pt idx="53">
                  <c:v>3513</c:v>
                </c:pt>
                <c:pt idx="54">
                  <c:v>3268</c:v>
                </c:pt>
                <c:pt idx="55">
                  <c:v>2889</c:v>
                </c:pt>
                <c:pt idx="56">
                  <c:v>2679</c:v>
                </c:pt>
                <c:pt idx="57">
                  <c:v>2311</c:v>
                </c:pt>
                <c:pt idx="58">
                  <c:v>2011</c:v>
                </c:pt>
                <c:pt idx="59">
                  <c:v>1779</c:v>
                </c:pt>
                <c:pt idx="60">
                  <c:v>1744</c:v>
                </c:pt>
                <c:pt idx="61">
                  <c:v>1523</c:v>
                </c:pt>
                <c:pt idx="62">
                  <c:v>1392</c:v>
                </c:pt>
                <c:pt idx="63">
                  <c:v>1233</c:v>
                </c:pt>
                <c:pt idx="64">
                  <c:v>1110</c:v>
                </c:pt>
                <c:pt idx="65">
                  <c:v>1108</c:v>
                </c:pt>
                <c:pt idx="66">
                  <c:v>1015</c:v>
                </c:pt>
                <c:pt idx="67">
                  <c:v>1037</c:v>
                </c:pt>
                <c:pt idx="68">
                  <c:v>946</c:v>
                </c:pt>
                <c:pt idx="69">
                  <c:v>891</c:v>
                </c:pt>
                <c:pt idx="70">
                  <c:v>934</c:v>
                </c:pt>
                <c:pt idx="71">
                  <c:v>896</c:v>
                </c:pt>
                <c:pt idx="72">
                  <c:v>870</c:v>
                </c:pt>
                <c:pt idx="73">
                  <c:v>881</c:v>
                </c:pt>
                <c:pt idx="74">
                  <c:v>818</c:v>
                </c:pt>
                <c:pt idx="75">
                  <c:v>873</c:v>
                </c:pt>
                <c:pt idx="76">
                  <c:v>850</c:v>
                </c:pt>
                <c:pt idx="77">
                  <c:v>784</c:v>
                </c:pt>
                <c:pt idx="78">
                  <c:v>792</c:v>
                </c:pt>
                <c:pt idx="79">
                  <c:v>812</c:v>
                </c:pt>
                <c:pt idx="80">
                  <c:v>880</c:v>
                </c:pt>
                <c:pt idx="81">
                  <c:v>885</c:v>
                </c:pt>
                <c:pt idx="82">
                  <c:v>821</c:v>
                </c:pt>
                <c:pt idx="83">
                  <c:v>813</c:v>
                </c:pt>
                <c:pt idx="84">
                  <c:v>885</c:v>
                </c:pt>
                <c:pt idx="85">
                  <c:v>961</c:v>
                </c:pt>
                <c:pt idx="86">
                  <c:v>1034</c:v>
                </c:pt>
                <c:pt idx="87">
                  <c:v>1120</c:v>
                </c:pt>
                <c:pt idx="88">
                  <c:v>1267</c:v>
                </c:pt>
                <c:pt idx="89">
                  <c:v>1421</c:v>
                </c:pt>
                <c:pt idx="90">
                  <c:v>1479</c:v>
                </c:pt>
                <c:pt idx="91">
                  <c:v>1546</c:v>
                </c:pt>
                <c:pt idx="92">
                  <c:v>1568</c:v>
                </c:pt>
                <c:pt idx="93">
                  <c:v>1479</c:v>
                </c:pt>
                <c:pt idx="94">
                  <c:v>1347</c:v>
                </c:pt>
                <c:pt idx="95">
                  <c:v>1293</c:v>
                </c:pt>
                <c:pt idx="96">
                  <c:v>1193</c:v>
                </c:pt>
                <c:pt idx="97">
                  <c:v>1123</c:v>
                </c:pt>
                <c:pt idx="98">
                  <c:v>978</c:v>
                </c:pt>
                <c:pt idx="99">
                  <c:v>971</c:v>
                </c:pt>
                <c:pt idx="100">
                  <c:v>1132</c:v>
                </c:pt>
                <c:pt idx="101">
                  <c:v>1122</c:v>
                </c:pt>
                <c:pt idx="102">
                  <c:v>1130</c:v>
                </c:pt>
                <c:pt idx="103">
                  <c:v>1066</c:v>
                </c:pt>
                <c:pt idx="104">
                  <c:v>1035</c:v>
                </c:pt>
                <c:pt idx="105">
                  <c:v>1001</c:v>
                </c:pt>
                <c:pt idx="106">
                  <c:v>923</c:v>
                </c:pt>
                <c:pt idx="107">
                  <c:v>1017</c:v>
                </c:pt>
                <c:pt idx="108">
                  <c:v>991</c:v>
                </c:pt>
                <c:pt idx="109">
                  <c:v>931</c:v>
                </c:pt>
                <c:pt idx="110">
                  <c:v>876</c:v>
                </c:pt>
                <c:pt idx="111">
                  <c:v>829</c:v>
                </c:pt>
                <c:pt idx="112">
                  <c:v>831</c:v>
                </c:pt>
                <c:pt idx="113">
                  <c:v>877</c:v>
                </c:pt>
                <c:pt idx="114">
                  <c:v>807</c:v>
                </c:pt>
                <c:pt idx="115">
                  <c:v>729</c:v>
                </c:pt>
                <c:pt idx="116">
                  <c:v>696</c:v>
                </c:pt>
                <c:pt idx="117">
                  <c:v>723</c:v>
                </c:pt>
                <c:pt idx="118">
                  <c:v>743</c:v>
                </c:pt>
                <c:pt idx="119">
                  <c:v>729</c:v>
                </c:pt>
                <c:pt idx="120">
                  <c:v>729</c:v>
                </c:pt>
                <c:pt idx="121">
                  <c:v>801</c:v>
                </c:pt>
                <c:pt idx="122">
                  <c:v>698</c:v>
                </c:pt>
                <c:pt idx="123">
                  <c:v>710</c:v>
                </c:pt>
                <c:pt idx="124">
                  <c:v>806</c:v>
                </c:pt>
                <c:pt idx="125">
                  <c:v>799</c:v>
                </c:pt>
                <c:pt idx="126">
                  <c:v>772</c:v>
                </c:pt>
                <c:pt idx="127">
                  <c:v>823</c:v>
                </c:pt>
                <c:pt idx="128">
                  <c:v>795</c:v>
                </c:pt>
                <c:pt idx="129">
                  <c:v>790</c:v>
                </c:pt>
                <c:pt idx="130">
                  <c:v>692</c:v>
                </c:pt>
                <c:pt idx="131">
                  <c:v>843</c:v>
                </c:pt>
                <c:pt idx="132">
                  <c:v>767</c:v>
                </c:pt>
                <c:pt idx="133">
                  <c:v>845</c:v>
                </c:pt>
                <c:pt idx="134">
                  <c:v>876</c:v>
                </c:pt>
                <c:pt idx="135">
                  <c:v>926</c:v>
                </c:pt>
                <c:pt idx="136">
                  <c:v>908</c:v>
                </c:pt>
                <c:pt idx="137">
                  <c:v>833</c:v>
                </c:pt>
                <c:pt idx="138">
                  <c:v>832</c:v>
                </c:pt>
                <c:pt idx="139">
                  <c:v>790</c:v>
                </c:pt>
                <c:pt idx="140">
                  <c:v>758</c:v>
                </c:pt>
                <c:pt idx="141">
                  <c:v>757</c:v>
                </c:pt>
                <c:pt idx="142">
                  <c:v>833</c:v>
                </c:pt>
                <c:pt idx="143">
                  <c:v>862</c:v>
                </c:pt>
                <c:pt idx="144">
                  <c:v>872</c:v>
                </c:pt>
                <c:pt idx="145">
                  <c:v>931</c:v>
                </c:pt>
                <c:pt idx="146">
                  <c:v>1031</c:v>
                </c:pt>
                <c:pt idx="147">
                  <c:v>1138</c:v>
                </c:pt>
                <c:pt idx="148">
                  <c:v>1023</c:v>
                </c:pt>
                <c:pt idx="149">
                  <c:v>940</c:v>
                </c:pt>
                <c:pt idx="150">
                  <c:v>867</c:v>
                </c:pt>
                <c:pt idx="151">
                  <c:v>779</c:v>
                </c:pt>
                <c:pt idx="152">
                  <c:v>810</c:v>
                </c:pt>
                <c:pt idx="153">
                  <c:v>800</c:v>
                </c:pt>
                <c:pt idx="154">
                  <c:v>802</c:v>
                </c:pt>
                <c:pt idx="155">
                  <c:v>784</c:v>
                </c:pt>
                <c:pt idx="156">
                  <c:v>791</c:v>
                </c:pt>
                <c:pt idx="157">
                  <c:v>756</c:v>
                </c:pt>
                <c:pt idx="158">
                  <c:v>760</c:v>
                </c:pt>
                <c:pt idx="159">
                  <c:v>773</c:v>
                </c:pt>
                <c:pt idx="160">
                  <c:v>765</c:v>
                </c:pt>
                <c:pt idx="161">
                  <c:v>745</c:v>
                </c:pt>
                <c:pt idx="162">
                  <c:v>741</c:v>
                </c:pt>
                <c:pt idx="163">
                  <c:v>715</c:v>
                </c:pt>
                <c:pt idx="164">
                  <c:v>679</c:v>
                </c:pt>
                <c:pt idx="165">
                  <c:v>765</c:v>
                </c:pt>
                <c:pt idx="166">
                  <c:v>668</c:v>
                </c:pt>
                <c:pt idx="167">
                  <c:v>701</c:v>
                </c:pt>
                <c:pt idx="168">
                  <c:v>674</c:v>
                </c:pt>
                <c:pt idx="169">
                  <c:v>657</c:v>
                </c:pt>
                <c:pt idx="170">
                  <c:v>701</c:v>
                </c:pt>
                <c:pt idx="171">
                  <c:v>690</c:v>
                </c:pt>
                <c:pt idx="172">
                  <c:v>732</c:v>
                </c:pt>
                <c:pt idx="173">
                  <c:v>671</c:v>
                </c:pt>
                <c:pt idx="174">
                  <c:v>653</c:v>
                </c:pt>
                <c:pt idx="175">
                  <c:v>684</c:v>
                </c:pt>
                <c:pt idx="176">
                  <c:v>669</c:v>
                </c:pt>
                <c:pt idx="177">
                  <c:v>593</c:v>
                </c:pt>
                <c:pt idx="178">
                  <c:v>630</c:v>
                </c:pt>
                <c:pt idx="179">
                  <c:v>658</c:v>
                </c:pt>
                <c:pt idx="180">
                  <c:v>760</c:v>
                </c:pt>
                <c:pt idx="181">
                  <c:v>687</c:v>
                </c:pt>
                <c:pt idx="182">
                  <c:v>601</c:v>
                </c:pt>
                <c:pt idx="183">
                  <c:v>658</c:v>
                </c:pt>
                <c:pt idx="184">
                  <c:v>667</c:v>
                </c:pt>
                <c:pt idx="185">
                  <c:v>695</c:v>
                </c:pt>
                <c:pt idx="186">
                  <c:v>667</c:v>
                </c:pt>
                <c:pt idx="187">
                  <c:v>747</c:v>
                </c:pt>
                <c:pt idx="188">
                  <c:v>739</c:v>
                </c:pt>
                <c:pt idx="189">
                  <c:v>717</c:v>
                </c:pt>
                <c:pt idx="190">
                  <c:v>727</c:v>
                </c:pt>
                <c:pt idx="191">
                  <c:v>730</c:v>
                </c:pt>
                <c:pt idx="192">
                  <c:v>721</c:v>
                </c:pt>
                <c:pt idx="193">
                  <c:v>768</c:v>
                </c:pt>
                <c:pt idx="194">
                  <c:v>765</c:v>
                </c:pt>
                <c:pt idx="195">
                  <c:v>806</c:v>
                </c:pt>
                <c:pt idx="196">
                  <c:v>850</c:v>
                </c:pt>
                <c:pt idx="197">
                  <c:v>756</c:v>
                </c:pt>
                <c:pt idx="198">
                  <c:v>867</c:v>
                </c:pt>
                <c:pt idx="199">
                  <c:v>833</c:v>
                </c:pt>
                <c:pt idx="200">
                  <c:v>807</c:v>
                </c:pt>
                <c:pt idx="201">
                  <c:v>738</c:v>
                </c:pt>
                <c:pt idx="202">
                  <c:v>780</c:v>
                </c:pt>
                <c:pt idx="203">
                  <c:v>785</c:v>
                </c:pt>
                <c:pt idx="204">
                  <c:v>765</c:v>
                </c:pt>
                <c:pt idx="205">
                  <c:v>796</c:v>
                </c:pt>
                <c:pt idx="206">
                  <c:v>716</c:v>
                </c:pt>
                <c:pt idx="207">
                  <c:v>674</c:v>
                </c:pt>
                <c:pt idx="208">
                  <c:v>618</c:v>
                </c:pt>
                <c:pt idx="209">
                  <c:v>708</c:v>
                </c:pt>
                <c:pt idx="210">
                  <c:v>652</c:v>
                </c:pt>
                <c:pt idx="211">
                  <c:v>643</c:v>
                </c:pt>
                <c:pt idx="212">
                  <c:v>638</c:v>
                </c:pt>
                <c:pt idx="213">
                  <c:v>620</c:v>
                </c:pt>
                <c:pt idx="214">
                  <c:v>633</c:v>
                </c:pt>
                <c:pt idx="215">
                  <c:v>647</c:v>
                </c:pt>
                <c:pt idx="216">
                  <c:v>574</c:v>
                </c:pt>
                <c:pt idx="217">
                  <c:v>614</c:v>
                </c:pt>
                <c:pt idx="218">
                  <c:v>603</c:v>
                </c:pt>
                <c:pt idx="219">
                  <c:v>609</c:v>
                </c:pt>
                <c:pt idx="220">
                  <c:v>619</c:v>
                </c:pt>
                <c:pt idx="221">
                  <c:v>629</c:v>
                </c:pt>
                <c:pt idx="222">
                  <c:v>596</c:v>
                </c:pt>
                <c:pt idx="223">
                  <c:v>570</c:v>
                </c:pt>
                <c:pt idx="224">
                  <c:v>634</c:v>
                </c:pt>
                <c:pt idx="225">
                  <c:v>607</c:v>
                </c:pt>
                <c:pt idx="226">
                  <c:v>517</c:v>
                </c:pt>
                <c:pt idx="227">
                  <c:v>600</c:v>
                </c:pt>
                <c:pt idx="228">
                  <c:v>527</c:v>
                </c:pt>
                <c:pt idx="229">
                  <c:v>555</c:v>
                </c:pt>
                <c:pt idx="230">
                  <c:v>551</c:v>
                </c:pt>
                <c:pt idx="231">
                  <c:v>502</c:v>
                </c:pt>
                <c:pt idx="232">
                  <c:v>482</c:v>
                </c:pt>
                <c:pt idx="233">
                  <c:v>472</c:v>
                </c:pt>
                <c:pt idx="234">
                  <c:v>451</c:v>
                </c:pt>
                <c:pt idx="235">
                  <c:v>293</c:v>
                </c:pt>
                <c:pt idx="236">
                  <c:v>286</c:v>
                </c:pt>
                <c:pt idx="237">
                  <c:v>211</c:v>
                </c:pt>
                <c:pt idx="238">
                  <c:v>214</c:v>
                </c:pt>
                <c:pt idx="239">
                  <c:v>94</c:v>
                </c:pt>
                <c:pt idx="240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D7-45F9-BA70-72777FD603ED}"/>
            </c:ext>
          </c:extLst>
        </c:ser>
        <c:ser>
          <c:idx val="1"/>
          <c:order val="1"/>
          <c:tx>
            <c:strRef>
              <c:f>'SW attack'!$C$5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'SW attack'!$A$6:$A$246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'SW attack'!$C$6:$C$246</c:f>
              <c:numCache>
                <c:formatCode>General</c:formatCode>
                <c:ptCount val="241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3</c:v>
                </c:pt>
                <c:pt idx="26">
                  <c:v>1</c:v>
                </c:pt>
                <c:pt idx="27">
                  <c:v>0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2</c:v>
                </c:pt>
                <c:pt idx="37">
                  <c:v>3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4</c:v>
                </c:pt>
                <c:pt idx="44">
                  <c:v>15</c:v>
                </c:pt>
                <c:pt idx="45">
                  <c:v>37</c:v>
                </c:pt>
                <c:pt idx="46">
                  <c:v>96</c:v>
                </c:pt>
                <c:pt idx="47">
                  <c:v>177</c:v>
                </c:pt>
                <c:pt idx="48">
                  <c:v>190</c:v>
                </c:pt>
                <c:pt idx="49">
                  <c:v>240</c:v>
                </c:pt>
                <c:pt idx="50">
                  <c:v>191</c:v>
                </c:pt>
                <c:pt idx="51">
                  <c:v>216</c:v>
                </c:pt>
                <c:pt idx="52">
                  <c:v>255</c:v>
                </c:pt>
                <c:pt idx="53">
                  <c:v>316</c:v>
                </c:pt>
                <c:pt idx="54">
                  <c:v>346</c:v>
                </c:pt>
                <c:pt idx="55">
                  <c:v>354</c:v>
                </c:pt>
                <c:pt idx="56">
                  <c:v>403</c:v>
                </c:pt>
                <c:pt idx="57">
                  <c:v>357</c:v>
                </c:pt>
                <c:pt idx="58">
                  <c:v>288</c:v>
                </c:pt>
                <c:pt idx="59">
                  <c:v>336</c:v>
                </c:pt>
                <c:pt idx="60">
                  <c:v>327</c:v>
                </c:pt>
                <c:pt idx="61">
                  <c:v>328</c:v>
                </c:pt>
                <c:pt idx="62">
                  <c:v>381</c:v>
                </c:pt>
                <c:pt idx="63">
                  <c:v>339</c:v>
                </c:pt>
                <c:pt idx="64">
                  <c:v>336</c:v>
                </c:pt>
                <c:pt idx="65">
                  <c:v>347</c:v>
                </c:pt>
                <c:pt idx="66">
                  <c:v>323</c:v>
                </c:pt>
                <c:pt idx="67">
                  <c:v>313</c:v>
                </c:pt>
                <c:pt idx="68">
                  <c:v>319</c:v>
                </c:pt>
                <c:pt idx="69">
                  <c:v>254</c:v>
                </c:pt>
                <c:pt idx="70">
                  <c:v>278</c:v>
                </c:pt>
                <c:pt idx="71">
                  <c:v>278</c:v>
                </c:pt>
                <c:pt idx="72">
                  <c:v>285</c:v>
                </c:pt>
                <c:pt idx="73">
                  <c:v>298</c:v>
                </c:pt>
                <c:pt idx="74">
                  <c:v>291</c:v>
                </c:pt>
                <c:pt idx="75">
                  <c:v>291</c:v>
                </c:pt>
                <c:pt idx="76">
                  <c:v>278</c:v>
                </c:pt>
                <c:pt idx="77">
                  <c:v>298</c:v>
                </c:pt>
                <c:pt idx="78">
                  <c:v>296</c:v>
                </c:pt>
                <c:pt idx="79">
                  <c:v>320</c:v>
                </c:pt>
                <c:pt idx="80">
                  <c:v>319</c:v>
                </c:pt>
                <c:pt idx="81">
                  <c:v>304</c:v>
                </c:pt>
                <c:pt idx="82">
                  <c:v>302</c:v>
                </c:pt>
                <c:pt idx="83">
                  <c:v>333</c:v>
                </c:pt>
                <c:pt idx="84">
                  <c:v>315</c:v>
                </c:pt>
                <c:pt idx="85">
                  <c:v>326</c:v>
                </c:pt>
                <c:pt idx="86">
                  <c:v>337</c:v>
                </c:pt>
                <c:pt idx="87">
                  <c:v>343</c:v>
                </c:pt>
                <c:pt idx="88">
                  <c:v>368</c:v>
                </c:pt>
                <c:pt idx="89">
                  <c:v>367</c:v>
                </c:pt>
                <c:pt idx="90">
                  <c:v>441</c:v>
                </c:pt>
                <c:pt idx="91">
                  <c:v>411</c:v>
                </c:pt>
                <c:pt idx="92">
                  <c:v>433</c:v>
                </c:pt>
                <c:pt idx="93">
                  <c:v>399</c:v>
                </c:pt>
                <c:pt idx="94">
                  <c:v>381</c:v>
                </c:pt>
                <c:pt idx="95">
                  <c:v>371</c:v>
                </c:pt>
                <c:pt idx="96">
                  <c:v>328</c:v>
                </c:pt>
                <c:pt idx="97">
                  <c:v>338</c:v>
                </c:pt>
                <c:pt idx="98">
                  <c:v>331</c:v>
                </c:pt>
                <c:pt idx="99">
                  <c:v>331</c:v>
                </c:pt>
                <c:pt idx="100">
                  <c:v>351</c:v>
                </c:pt>
                <c:pt idx="101">
                  <c:v>367</c:v>
                </c:pt>
                <c:pt idx="102">
                  <c:v>343</c:v>
                </c:pt>
                <c:pt idx="103">
                  <c:v>342</c:v>
                </c:pt>
                <c:pt idx="104">
                  <c:v>315</c:v>
                </c:pt>
                <c:pt idx="105">
                  <c:v>349</c:v>
                </c:pt>
                <c:pt idx="106">
                  <c:v>328</c:v>
                </c:pt>
                <c:pt idx="107">
                  <c:v>381</c:v>
                </c:pt>
                <c:pt idx="108">
                  <c:v>369</c:v>
                </c:pt>
                <c:pt idx="109">
                  <c:v>364</c:v>
                </c:pt>
                <c:pt idx="110">
                  <c:v>369</c:v>
                </c:pt>
                <c:pt idx="111">
                  <c:v>348</c:v>
                </c:pt>
                <c:pt idx="112">
                  <c:v>344</c:v>
                </c:pt>
                <c:pt idx="113">
                  <c:v>360</c:v>
                </c:pt>
                <c:pt idx="114">
                  <c:v>335</c:v>
                </c:pt>
                <c:pt idx="115">
                  <c:v>333</c:v>
                </c:pt>
                <c:pt idx="116">
                  <c:v>332</c:v>
                </c:pt>
                <c:pt idx="117">
                  <c:v>314</c:v>
                </c:pt>
                <c:pt idx="118">
                  <c:v>331</c:v>
                </c:pt>
                <c:pt idx="119">
                  <c:v>289</c:v>
                </c:pt>
                <c:pt idx="120">
                  <c:v>290</c:v>
                </c:pt>
                <c:pt idx="121">
                  <c:v>356</c:v>
                </c:pt>
                <c:pt idx="122">
                  <c:v>297</c:v>
                </c:pt>
                <c:pt idx="123">
                  <c:v>298</c:v>
                </c:pt>
                <c:pt idx="124">
                  <c:v>349</c:v>
                </c:pt>
                <c:pt idx="125">
                  <c:v>330</c:v>
                </c:pt>
                <c:pt idx="126">
                  <c:v>325</c:v>
                </c:pt>
                <c:pt idx="127">
                  <c:v>325</c:v>
                </c:pt>
                <c:pt idx="128">
                  <c:v>337</c:v>
                </c:pt>
                <c:pt idx="129">
                  <c:v>306</c:v>
                </c:pt>
                <c:pt idx="130">
                  <c:v>323</c:v>
                </c:pt>
                <c:pt idx="131">
                  <c:v>298</c:v>
                </c:pt>
                <c:pt idx="132">
                  <c:v>334</c:v>
                </c:pt>
                <c:pt idx="133">
                  <c:v>373</c:v>
                </c:pt>
                <c:pt idx="134">
                  <c:v>349</c:v>
                </c:pt>
                <c:pt idx="135">
                  <c:v>360</c:v>
                </c:pt>
                <c:pt idx="136">
                  <c:v>346</c:v>
                </c:pt>
                <c:pt idx="137">
                  <c:v>338</c:v>
                </c:pt>
                <c:pt idx="138">
                  <c:v>316</c:v>
                </c:pt>
                <c:pt idx="139">
                  <c:v>316</c:v>
                </c:pt>
                <c:pt idx="140">
                  <c:v>368</c:v>
                </c:pt>
                <c:pt idx="141">
                  <c:v>363</c:v>
                </c:pt>
                <c:pt idx="142">
                  <c:v>350</c:v>
                </c:pt>
                <c:pt idx="143">
                  <c:v>372</c:v>
                </c:pt>
                <c:pt idx="144">
                  <c:v>392</c:v>
                </c:pt>
                <c:pt idx="145">
                  <c:v>447</c:v>
                </c:pt>
                <c:pt idx="146">
                  <c:v>426</c:v>
                </c:pt>
                <c:pt idx="147">
                  <c:v>499</c:v>
                </c:pt>
                <c:pt idx="148">
                  <c:v>447</c:v>
                </c:pt>
                <c:pt idx="149">
                  <c:v>406</c:v>
                </c:pt>
                <c:pt idx="150">
                  <c:v>403</c:v>
                </c:pt>
                <c:pt idx="151">
                  <c:v>366</c:v>
                </c:pt>
                <c:pt idx="152">
                  <c:v>356</c:v>
                </c:pt>
                <c:pt idx="153">
                  <c:v>357</c:v>
                </c:pt>
                <c:pt idx="154">
                  <c:v>399</c:v>
                </c:pt>
                <c:pt idx="155">
                  <c:v>360</c:v>
                </c:pt>
                <c:pt idx="156">
                  <c:v>360</c:v>
                </c:pt>
                <c:pt idx="157">
                  <c:v>390</c:v>
                </c:pt>
                <c:pt idx="158">
                  <c:v>330</c:v>
                </c:pt>
                <c:pt idx="159">
                  <c:v>364</c:v>
                </c:pt>
                <c:pt idx="160">
                  <c:v>311</c:v>
                </c:pt>
                <c:pt idx="161">
                  <c:v>318</c:v>
                </c:pt>
                <c:pt idx="162">
                  <c:v>391</c:v>
                </c:pt>
                <c:pt idx="163">
                  <c:v>353</c:v>
                </c:pt>
                <c:pt idx="164">
                  <c:v>329</c:v>
                </c:pt>
                <c:pt idx="165">
                  <c:v>322</c:v>
                </c:pt>
                <c:pt idx="166">
                  <c:v>339</c:v>
                </c:pt>
                <c:pt idx="167">
                  <c:v>310</c:v>
                </c:pt>
                <c:pt idx="168">
                  <c:v>340</c:v>
                </c:pt>
                <c:pt idx="169">
                  <c:v>333</c:v>
                </c:pt>
                <c:pt idx="170">
                  <c:v>306</c:v>
                </c:pt>
                <c:pt idx="171">
                  <c:v>320</c:v>
                </c:pt>
                <c:pt idx="172">
                  <c:v>345</c:v>
                </c:pt>
                <c:pt idx="173">
                  <c:v>308</c:v>
                </c:pt>
                <c:pt idx="174">
                  <c:v>332</c:v>
                </c:pt>
                <c:pt idx="175">
                  <c:v>325</c:v>
                </c:pt>
                <c:pt idx="176">
                  <c:v>305</c:v>
                </c:pt>
                <c:pt idx="177">
                  <c:v>341</c:v>
                </c:pt>
                <c:pt idx="178">
                  <c:v>299</c:v>
                </c:pt>
                <c:pt idx="179">
                  <c:v>363</c:v>
                </c:pt>
                <c:pt idx="180">
                  <c:v>327</c:v>
                </c:pt>
                <c:pt idx="181">
                  <c:v>380</c:v>
                </c:pt>
                <c:pt idx="182">
                  <c:v>293</c:v>
                </c:pt>
                <c:pt idx="183">
                  <c:v>320</c:v>
                </c:pt>
                <c:pt idx="184">
                  <c:v>297</c:v>
                </c:pt>
                <c:pt idx="185">
                  <c:v>349</c:v>
                </c:pt>
                <c:pt idx="186">
                  <c:v>299</c:v>
                </c:pt>
                <c:pt idx="187">
                  <c:v>334</c:v>
                </c:pt>
                <c:pt idx="188">
                  <c:v>410</c:v>
                </c:pt>
                <c:pt idx="189">
                  <c:v>408</c:v>
                </c:pt>
                <c:pt idx="190">
                  <c:v>388</c:v>
                </c:pt>
                <c:pt idx="191">
                  <c:v>375</c:v>
                </c:pt>
                <c:pt idx="192">
                  <c:v>335</c:v>
                </c:pt>
                <c:pt idx="193">
                  <c:v>401</c:v>
                </c:pt>
                <c:pt idx="194">
                  <c:v>384</c:v>
                </c:pt>
                <c:pt idx="195">
                  <c:v>376</c:v>
                </c:pt>
                <c:pt idx="196">
                  <c:v>444</c:v>
                </c:pt>
                <c:pt idx="197">
                  <c:v>386</c:v>
                </c:pt>
                <c:pt idx="198">
                  <c:v>383</c:v>
                </c:pt>
                <c:pt idx="199">
                  <c:v>387</c:v>
                </c:pt>
                <c:pt idx="200">
                  <c:v>371</c:v>
                </c:pt>
                <c:pt idx="201">
                  <c:v>352</c:v>
                </c:pt>
                <c:pt idx="202">
                  <c:v>408</c:v>
                </c:pt>
                <c:pt idx="203">
                  <c:v>411</c:v>
                </c:pt>
                <c:pt idx="204">
                  <c:v>388</c:v>
                </c:pt>
                <c:pt idx="205">
                  <c:v>432</c:v>
                </c:pt>
                <c:pt idx="206">
                  <c:v>352</c:v>
                </c:pt>
                <c:pt idx="207">
                  <c:v>414</c:v>
                </c:pt>
                <c:pt idx="208">
                  <c:v>346</c:v>
                </c:pt>
                <c:pt idx="209">
                  <c:v>302</c:v>
                </c:pt>
                <c:pt idx="210">
                  <c:v>314</c:v>
                </c:pt>
                <c:pt idx="211">
                  <c:v>340</c:v>
                </c:pt>
                <c:pt idx="212">
                  <c:v>348</c:v>
                </c:pt>
                <c:pt idx="213">
                  <c:v>327</c:v>
                </c:pt>
                <c:pt idx="214">
                  <c:v>302</c:v>
                </c:pt>
                <c:pt idx="215">
                  <c:v>297</c:v>
                </c:pt>
                <c:pt idx="216">
                  <c:v>312</c:v>
                </c:pt>
                <c:pt idx="217">
                  <c:v>314</c:v>
                </c:pt>
                <c:pt idx="218">
                  <c:v>307</c:v>
                </c:pt>
                <c:pt idx="219">
                  <c:v>308</c:v>
                </c:pt>
                <c:pt idx="220">
                  <c:v>340</c:v>
                </c:pt>
                <c:pt idx="221">
                  <c:v>293</c:v>
                </c:pt>
                <c:pt idx="222">
                  <c:v>297</c:v>
                </c:pt>
                <c:pt idx="223">
                  <c:v>291</c:v>
                </c:pt>
                <c:pt idx="224">
                  <c:v>318</c:v>
                </c:pt>
                <c:pt idx="225">
                  <c:v>305</c:v>
                </c:pt>
                <c:pt idx="226">
                  <c:v>268</c:v>
                </c:pt>
                <c:pt idx="227">
                  <c:v>336</c:v>
                </c:pt>
                <c:pt idx="228">
                  <c:v>292</c:v>
                </c:pt>
                <c:pt idx="229">
                  <c:v>285</c:v>
                </c:pt>
                <c:pt idx="230">
                  <c:v>293</c:v>
                </c:pt>
                <c:pt idx="231">
                  <c:v>236</c:v>
                </c:pt>
                <c:pt idx="232">
                  <c:v>234</c:v>
                </c:pt>
                <c:pt idx="233">
                  <c:v>225</c:v>
                </c:pt>
                <c:pt idx="234">
                  <c:v>241</c:v>
                </c:pt>
                <c:pt idx="235">
                  <c:v>149</c:v>
                </c:pt>
                <c:pt idx="236">
                  <c:v>145</c:v>
                </c:pt>
                <c:pt idx="237">
                  <c:v>135</c:v>
                </c:pt>
                <c:pt idx="238">
                  <c:v>98</c:v>
                </c:pt>
                <c:pt idx="239">
                  <c:v>48</c:v>
                </c:pt>
                <c:pt idx="24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D7-45F9-BA70-72777FD603ED}"/>
            </c:ext>
          </c:extLst>
        </c:ser>
        <c:ser>
          <c:idx val="2"/>
          <c:order val="2"/>
          <c:tx>
            <c:strRef>
              <c:f>'SW attack'!$D$5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'SW attack'!$A$6:$A$246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'SW attack'!$D$6:$D$246</c:f>
              <c:numCache>
                <c:formatCode>General</c:formatCode>
                <c:ptCount val="241"/>
                <c:pt idx="0">
                  <c:v>3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2</c:v>
                </c:pt>
                <c:pt idx="21">
                  <c:v>5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  <c:pt idx="25">
                  <c:v>0</c:v>
                </c:pt>
                <c:pt idx="26">
                  <c:v>2</c:v>
                </c:pt>
                <c:pt idx="27">
                  <c:v>0</c:v>
                </c:pt>
                <c:pt idx="28">
                  <c:v>2</c:v>
                </c:pt>
                <c:pt idx="29">
                  <c:v>2</c:v>
                </c:pt>
                <c:pt idx="30">
                  <c:v>5</c:v>
                </c:pt>
                <c:pt idx="31">
                  <c:v>7</c:v>
                </c:pt>
                <c:pt idx="32">
                  <c:v>3</c:v>
                </c:pt>
                <c:pt idx="33">
                  <c:v>2</c:v>
                </c:pt>
                <c:pt idx="34">
                  <c:v>5</c:v>
                </c:pt>
                <c:pt idx="35">
                  <c:v>7</c:v>
                </c:pt>
                <c:pt idx="36">
                  <c:v>4</c:v>
                </c:pt>
                <c:pt idx="37">
                  <c:v>3</c:v>
                </c:pt>
                <c:pt idx="38">
                  <c:v>3</c:v>
                </c:pt>
                <c:pt idx="39">
                  <c:v>1</c:v>
                </c:pt>
                <c:pt idx="40">
                  <c:v>4</c:v>
                </c:pt>
                <c:pt idx="41">
                  <c:v>3</c:v>
                </c:pt>
                <c:pt idx="42">
                  <c:v>3</c:v>
                </c:pt>
                <c:pt idx="43">
                  <c:v>5</c:v>
                </c:pt>
                <c:pt idx="44">
                  <c:v>1</c:v>
                </c:pt>
                <c:pt idx="45">
                  <c:v>0</c:v>
                </c:pt>
                <c:pt idx="46">
                  <c:v>8</c:v>
                </c:pt>
                <c:pt idx="47">
                  <c:v>10</c:v>
                </c:pt>
                <c:pt idx="48">
                  <c:v>24</c:v>
                </c:pt>
                <c:pt idx="49">
                  <c:v>64</c:v>
                </c:pt>
                <c:pt idx="50">
                  <c:v>107</c:v>
                </c:pt>
                <c:pt idx="51">
                  <c:v>146</c:v>
                </c:pt>
                <c:pt idx="52">
                  <c:v>166</c:v>
                </c:pt>
                <c:pt idx="53">
                  <c:v>229</c:v>
                </c:pt>
                <c:pt idx="54">
                  <c:v>237</c:v>
                </c:pt>
                <c:pt idx="55">
                  <c:v>257</c:v>
                </c:pt>
                <c:pt idx="56">
                  <c:v>323</c:v>
                </c:pt>
                <c:pt idx="57">
                  <c:v>315</c:v>
                </c:pt>
                <c:pt idx="58">
                  <c:v>355</c:v>
                </c:pt>
                <c:pt idx="59">
                  <c:v>405</c:v>
                </c:pt>
                <c:pt idx="60">
                  <c:v>424</c:v>
                </c:pt>
                <c:pt idx="61">
                  <c:v>487</c:v>
                </c:pt>
                <c:pt idx="62">
                  <c:v>484</c:v>
                </c:pt>
                <c:pt idx="63">
                  <c:v>483</c:v>
                </c:pt>
                <c:pt idx="64">
                  <c:v>518</c:v>
                </c:pt>
                <c:pt idx="65">
                  <c:v>619</c:v>
                </c:pt>
                <c:pt idx="66">
                  <c:v>639</c:v>
                </c:pt>
                <c:pt idx="67">
                  <c:v>722</c:v>
                </c:pt>
                <c:pt idx="68">
                  <c:v>759</c:v>
                </c:pt>
                <c:pt idx="69">
                  <c:v>745</c:v>
                </c:pt>
                <c:pt idx="70">
                  <c:v>739</c:v>
                </c:pt>
                <c:pt idx="71">
                  <c:v>870</c:v>
                </c:pt>
                <c:pt idx="72">
                  <c:v>806</c:v>
                </c:pt>
                <c:pt idx="73">
                  <c:v>941</c:v>
                </c:pt>
                <c:pt idx="74">
                  <c:v>823</c:v>
                </c:pt>
                <c:pt idx="75">
                  <c:v>879</c:v>
                </c:pt>
                <c:pt idx="76">
                  <c:v>874</c:v>
                </c:pt>
                <c:pt idx="77">
                  <c:v>876</c:v>
                </c:pt>
                <c:pt idx="78">
                  <c:v>914</c:v>
                </c:pt>
                <c:pt idx="79">
                  <c:v>945</c:v>
                </c:pt>
                <c:pt idx="80">
                  <c:v>943</c:v>
                </c:pt>
                <c:pt idx="81">
                  <c:v>927</c:v>
                </c:pt>
                <c:pt idx="82">
                  <c:v>971</c:v>
                </c:pt>
                <c:pt idx="83">
                  <c:v>976</c:v>
                </c:pt>
                <c:pt idx="84">
                  <c:v>1024</c:v>
                </c:pt>
                <c:pt idx="85">
                  <c:v>1067</c:v>
                </c:pt>
                <c:pt idx="86">
                  <c:v>1223</c:v>
                </c:pt>
                <c:pt idx="87">
                  <c:v>1254</c:v>
                </c:pt>
                <c:pt idx="88">
                  <c:v>1280</c:v>
                </c:pt>
                <c:pt idx="89">
                  <c:v>1279</c:v>
                </c:pt>
                <c:pt idx="90">
                  <c:v>1358</c:v>
                </c:pt>
                <c:pt idx="91">
                  <c:v>1448</c:v>
                </c:pt>
                <c:pt idx="92">
                  <c:v>1397</c:v>
                </c:pt>
                <c:pt idx="93">
                  <c:v>1288</c:v>
                </c:pt>
                <c:pt idx="94">
                  <c:v>1234</c:v>
                </c:pt>
                <c:pt idx="95">
                  <c:v>1133</c:v>
                </c:pt>
                <c:pt idx="96">
                  <c:v>1063</c:v>
                </c:pt>
                <c:pt idx="97">
                  <c:v>1111</c:v>
                </c:pt>
                <c:pt idx="98">
                  <c:v>1082</c:v>
                </c:pt>
                <c:pt idx="99">
                  <c:v>1090</c:v>
                </c:pt>
                <c:pt idx="100">
                  <c:v>1196</c:v>
                </c:pt>
                <c:pt idx="101">
                  <c:v>1236</c:v>
                </c:pt>
                <c:pt idx="102">
                  <c:v>1196</c:v>
                </c:pt>
                <c:pt idx="103">
                  <c:v>1146</c:v>
                </c:pt>
                <c:pt idx="104">
                  <c:v>1111</c:v>
                </c:pt>
                <c:pt idx="105">
                  <c:v>1098</c:v>
                </c:pt>
                <c:pt idx="106">
                  <c:v>1120</c:v>
                </c:pt>
                <c:pt idx="107">
                  <c:v>1124</c:v>
                </c:pt>
                <c:pt idx="108">
                  <c:v>1207</c:v>
                </c:pt>
                <c:pt idx="109">
                  <c:v>1188</c:v>
                </c:pt>
                <c:pt idx="110">
                  <c:v>1132</c:v>
                </c:pt>
                <c:pt idx="111">
                  <c:v>1201</c:v>
                </c:pt>
                <c:pt idx="112">
                  <c:v>1150</c:v>
                </c:pt>
                <c:pt idx="113">
                  <c:v>1088</c:v>
                </c:pt>
                <c:pt idx="114">
                  <c:v>1096</c:v>
                </c:pt>
                <c:pt idx="115">
                  <c:v>1031</c:v>
                </c:pt>
                <c:pt idx="116">
                  <c:v>927</c:v>
                </c:pt>
                <c:pt idx="117">
                  <c:v>1055</c:v>
                </c:pt>
                <c:pt idx="118">
                  <c:v>1040</c:v>
                </c:pt>
                <c:pt idx="119">
                  <c:v>1010</c:v>
                </c:pt>
                <c:pt idx="120">
                  <c:v>1003</c:v>
                </c:pt>
                <c:pt idx="121">
                  <c:v>1079</c:v>
                </c:pt>
                <c:pt idx="122">
                  <c:v>936</c:v>
                </c:pt>
                <c:pt idx="123">
                  <c:v>1002</c:v>
                </c:pt>
                <c:pt idx="124">
                  <c:v>1233</c:v>
                </c:pt>
                <c:pt idx="125">
                  <c:v>1101</c:v>
                </c:pt>
                <c:pt idx="126">
                  <c:v>1162</c:v>
                </c:pt>
                <c:pt idx="127">
                  <c:v>1094</c:v>
                </c:pt>
                <c:pt idx="128">
                  <c:v>1116</c:v>
                </c:pt>
                <c:pt idx="129">
                  <c:v>1065</c:v>
                </c:pt>
                <c:pt idx="130">
                  <c:v>1060</c:v>
                </c:pt>
                <c:pt idx="131">
                  <c:v>1097</c:v>
                </c:pt>
                <c:pt idx="132">
                  <c:v>1181</c:v>
                </c:pt>
                <c:pt idx="133">
                  <c:v>1142</c:v>
                </c:pt>
                <c:pt idx="134">
                  <c:v>1193</c:v>
                </c:pt>
                <c:pt idx="135">
                  <c:v>1218</c:v>
                </c:pt>
                <c:pt idx="136">
                  <c:v>1166</c:v>
                </c:pt>
                <c:pt idx="137">
                  <c:v>1229</c:v>
                </c:pt>
                <c:pt idx="138">
                  <c:v>1207</c:v>
                </c:pt>
                <c:pt idx="139">
                  <c:v>1122</c:v>
                </c:pt>
                <c:pt idx="140">
                  <c:v>1176</c:v>
                </c:pt>
                <c:pt idx="141">
                  <c:v>1165</c:v>
                </c:pt>
                <c:pt idx="142">
                  <c:v>1174</c:v>
                </c:pt>
                <c:pt idx="143">
                  <c:v>1279</c:v>
                </c:pt>
                <c:pt idx="144">
                  <c:v>1250</c:v>
                </c:pt>
                <c:pt idx="145">
                  <c:v>1417</c:v>
                </c:pt>
                <c:pt idx="146">
                  <c:v>1627</c:v>
                </c:pt>
                <c:pt idx="147">
                  <c:v>1602</c:v>
                </c:pt>
                <c:pt idx="148">
                  <c:v>1551</c:v>
                </c:pt>
                <c:pt idx="149">
                  <c:v>1385</c:v>
                </c:pt>
                <c:pt idx="150">
                  <c:v>1313</c:v>
                </c:pt>
                <c:pt idx="151">
                  <c:v>1222</c:v>
                </c:pt>
                <c:pt idx="152">
                  <c:v>1223</c:v>
                </c:pt>
                <c:pt idx="153">
                  <c:v>1199</c:v>
                </c:pt>
                <c:pt idx="154">
                  <c:v>1198</c:v>
                </c:pt>
                <c:pt idx="155">
                  <c:v>1198</c:v>
                </c:pt>
                <c:pt idx="156">
                  <c:v>1214</c:v>
                </c:pt>
                <c:pt idx="157">
                  <c:v>1246</c:v>
                </c:pt>
                <c:pt idx="158">
                  <c:v>1173</c:v>
                </c:pt>
                <c:pt idx="159">
                  <c:v>1181</c:v>
                </c:pt>
                <c:pt idx="160">
                  <c:v>1169</c:v>
                </c:pt>
                <c:pt idx="161">
                  <c:v>1108</c:v>
                </c:pt>
                <c:pt idx="162">
                  <c:v>1188</c:v>
                </c:pt>
                <c:pt idx="163">
                  <c:v>1125</c:v>
                </c:pt>
                <c:pt idx="164">
                  <c:v>1107</c:v>
                </c:pt>
                <c:pt idx="165">
                  <c:v>1075</c:v>
                </c:pt>
                <c:pt idx="166">
                  <c:v>1042</c:v>
                </c:pt>
                <c:pt idx="167">
                  <c:v>1057</c:v>
                </c:pt>
                <c:pt idx="168">
                  <c:v>1010</c:v>
                </c:pt>
                <c:pt idx="169">
                  <c:v>1022</c:v>
                </c:pt>
                <c:pt idx="170">
                  <c:v>1024</c:v>
                </c:pt>
                <c:pt idx="171">
                  <c:v>1004</c:v>
                </c:pt>
                <c:pt idx="172">
                  <c:v>1095</c:v>
                </c:pt>
                <c:pt idx="173">
                  <c:v>1002</c:v>
                </c:pt>
                <c:pt idx="174">
                  <c:v>1008</c:v>
                </c:pt>
                <c:pt idx="175">
                  <c:v>1101</c:v>
                </c:pt>
                <c:pt idx="176">
                  <c:v>1046</c:v>
                </c:pt>
                <c:pt idx="177">
                  <c:v>981</c:v>
                </c:pt>
                <c:pt idx="178">
                  <c:v>1009</c:v>
                </c:pt>
                <c:pt idx="179">
                  <c:v>1014</c:v>
                </c:pt>
                <c:pt idx="180">
                  <c:v>1098</c:v>
                </c:pt>
                <c:pt idx="181">
                  <c:v>1177</c:v>
                </c:pt>
                <c:pt idx="182">
                  <c:v>1051</c:v>
                </c:pt>
                <c:pt idx="183">
                  <c:v>1003</c:v>
                </c:pt>
                <c:pt idx="184">
                  <c:v>1056</c:v>
                </c:pt>
                <c:pt idx="185">
                  <c:v>1051</c:v>
                </c:pt>
                <c:pt idx="186">
                  <c:v>1024</c:v>
                </c:pt>
                <c:pt idx="187">
                  <c:v>1049</c:v>
                </c:pt>
                <c:pt idx="188">
                  <c:v>1189</c:v>
                </c:pt>
                <c:pt idx="189">
                  <c:v>1128</c:v>
                </c:pt>
                <c:pt idx="190">
                  <c:v>1159</c:v>
                </c:pt>
                <c:pt idx="191">
                  <c:v>1105</c:v>
                </c:pt>
                <c:pt idx="192">
                  <c:v>1149</c:v>
                </c:pt>
                <c:pt idx="193">
                  <c:v>1214</c:v>
                </c:pt>
                <c:pt idx="194">
                  <c:v>1211</c:v>
                </c:pt>
                <c:pt idx="195">
                  <c:v>1271</c:v>
                </c:pt>
                <c:pt idx="196">
                  <c:v>1255</c:v>
                </c:pt>
                <c:pt idx="197">
                  <c:v>1361</c:v>
                </c:pt>
                <c:pt idx="198">
                  <c:v>1303</c:v>
                </c:pt>
                <c:pt idx="199">
                  <c:v>1352</c:v>
                </c:pt>
                <c:pt idx="200">
                  <c:v>1202</c:v>
                </c:pt>
                <c:pt idx="201">
                  <c:v>1219</c:v>
                </c:pt>
                <c:pt idx="202">
                  <c:v>1180</c:v>
                </c:pt>
                <c:pt idx="203">
                  <c:v>1249</c:v>
                </c:pt>
                <c:pt idx="204">
                  <c:v>1237</c:v>
                </c:pt>
                <c:pt idx="205">
                  <c:v>1365</c:v>
                </c:pt>
                <c:pt idx="206">
                  <c:v>1223</c:v>
                </c:pt>
                <c:pt idx="207">
                  <c:v>1158</c:v>
                </c:pt>
                <c:pt idx="208">
                  <c:v>1136</c:v>
                </c:pt>
                <c:pt idx="209">
                  <c:v>1064</c:v>
                </c:pt>
                <c:pt idx="210">
                  <c:v>1085</c:v>
                </c:pt>
                <c:pt idx="211">
                  <c:v>1007</c:v>
                </c:pt>
                <c:pt idx="212">
                  <c:v>1093</c:v>
                </c:pt>
                <c:pt idx="213">
                  <c:v>1122</c:v>
                </c:pt>
                <c:pt idx="214">
                  <c:v>1026</c:v>
                </c:pt>
                <c:pt idx="215">
                  <c:v>1024</c:v>
                </c:pt>
                <c:pt idx="216">
                  <c:v>983</c:v>
                </c:pt>
                <c:pt idx="217">
                  <c:v>1036</c:v>
                </c:pt>
                <c:pt idx="218">
                  <c:v>978</c:v>
                </c:pt>
                <c:pt idx="219">
                  <c:v>986</c:v>
                </c:pt>
                <c:pt idx="220">
                  <c:v>1012</c:v>
                </c:pt>
                <c:pt idx="221">
                  <c:v>1016</c:v>
                </c:pt>
                <c:pt idx="222">
                  <c:v>986</c:v>
                </c:pt>
                <c:pt idx="223">
                  <c:v>950</c:v>
                </c:pt>
                <c:pt idx="224">
                  <c:v>1057</c:v>
                </c:pt>
                <c:pt idx="225">
                  <c:v>1075</c:v>
                </c:pt>
                <c:pt idx="226">
                  <c:v>840</c:v>
                </c:pt>
                <c:pt idx="227">
                  <c:v>931</c:v>
                </c:pt>
                <c:pt idx="228">
                  <c:v>832</c:v>
                </c:pt>
                <c:pt idx="229">
                  <c:v>905</c:v>
                </c:pt>
                <c:pt idx="230">
                  <c:v>839</c:v>
                </c:pt>
                <c:pt idx="231">
                  <c:v>873</c:v>
                </c:pt>
                <c:pt idx="232">
                  <c:v>755</c:v>
                </c:pt>
                <c:pt idx="233">
                  <c:v>782</c:v>
                </c:pt>
                <c:pt idx="234">
                  <c:v>783</c:v>
                </c:pt>
                <c:pt idx="235">
                  <c:v>532</c:v>
                </c:pt>
                <c:pt idx="236">
                  <c:v>543</c:v>
                </c:pt>
                <c:pt idx="237">
                  <c:v>371</c:v>
                </c:pt>
                <c:pt idx="238">
                  <c:v>337</c:v>
                </c:pt>
                <c:pt idx="239">
                  <c:v>138</c:v>
                </c:pt>
                <c:pt idx="240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D7-45F9-BA70-72777FD603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v2</a:t>
            </a:r>
            <a:r>
              <a:rPr lang="en-US" baseline="0"/>
              <a:t> vs. Control cohorts defined on Jun 14, 2021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'SW attack'!$O$5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'SW attack'!$F$7:$F$121</c15:sqref>
                  </c15:fullRef>
                </c:ext>
              </c:extLst>
              <c:f>('SW attack'!$F$7:$F$54,'SW attack'!$F$57:$F$121)</c:f>
              <c:numCache>
                <c:formatCode>m/d/yyyy</c:formatCode>
                <c:ptCount val="113"/>
                <c:pt idx="0">
                  <c:v>44662</c:v>
                </c:pt>
                <c:pt idx="1">
                  <c:v>44669</c:v>
                </c:pt>
                <c:pt idx="2">
                  <c:v>44676</c:v>
                </c:pt>
                <c:pt idx="3">
                  <c:v>44683</c:v>
                </c:pt>
                <c:pt idx="4">
                  <c:v>44690</c:v>
                </c:pt>
                <c:pt idx="5">
                  <c:v>44697</c:v>
                </c:pt>
                <c:pt idx="6">
                  <c:v>44704</c:v>
                </c:pt>
                <c:pt idx="7">
                  <c:v>44711</c:v>
                </c:pt>
                <c:pt idx="8">
                  <c:v>44718</c:v>
                </c:pt>
                <c:pt idx="9">
                  <c:v>44725</c:v>
                </c:pt>
                <c:pt idx="10">
                  <c:v>44732</c:v>
                </c:pt>
                <c:pt idx="11">
                  <c:v>44739</c:v>
                </c:pt>
                <c:pt idx="12">
                  <c:v>44746</c:v>
                </c:pt>
                <c:pt idx="13">
                  <c:v>44753</c:v>
                </c:pt>
                <c:pt idx="14">
                  <c:v>44760</c:v>
                </c:pt>
                <c:pt idx="15">
                  <c:v>44767</c:v>
                </c:pt>
                <c:pt idx="16">
                  <c:v>44774</c:v>
                </c:pt>
                <c:pt idx="17">
                  <c:v>44781</c:v>
                </c:pt>
                <c:pt idx="18">
                  <c:v>44788</c:v>
                </c:pt>
                <c:pt idx="19">
                  <c:v>44795</c:v>
                </c:pt>
                <c:pt idx="20">
                  <c:v>44802</c:v>
                </c:pt>
                <c:pt idx="21">
                  <c:v>44809</c:v>
                </c:pt>
                <c:pt idx="22">
                  <c:v>44816</c:v>
                </c:pt>
                <c:pt idx="23">
                  <c:v>44823</c:v>
                </c:pt>
                <c:pt idx="24">
                  <c:v>44830</c:v>
                </c:pt>
                <c:pt idx="25">
                  <c:v>44837</c:v>
                </c:pt>
                <c:pt idx="26">
                  <c:v>44844</c:v>
                </c:pt>
                <c:pt idx="27">
                  <c:v>44851</c:v>
                </c:pt>
                <c:pt idx="28">
                  <c:v>44858</c:v>
                </c:pt>
                <c:pt idx="29">
                  <c:v>44865</c:v>
                </c:pt>
                <c:pt idx="30">
                  <c:v>44872</c:v>
                </c:pt>
                <c:pt idx="31">
                  <c:v>44879</c:v>
                </c:pt>
                <c:pt idx="32">
                  <c:v>44886</c:v>
                </c:pt>
                <c:pt idx="33">
                  <c:v>44893</c:v>
                </c:pt>
                <c:pt idx="34">
                  <c:v>44900</c:v>
                </c:pt>
                <c:pt idx="35">
                  <c:v>44907</c:v>
                </c:pt>
                <c:pt idx="36">
                  <c:v>44914</c:v>
                </c:pt>
                <c:pt idx="37">
                  <c:v>44921</c:v>
                </c:pt>
                <c:pt idx="38">
                  <c:v>44928</c:v>
                </c:pt>
                <c:pt idx="39">
                  <c:v>44935</c:v>
                </c:pt>
                <c:pt idx="40">
                  <c:v>44942</c:v>
                </c:pt>
                <c:pt idx="41">
                  <c:v>44949</c:v>
                </c:pt>
                <c:pt idx="42">
                  <c:v>44956</c:v>
                </c:pt>
                <c:pt idx="43">
                  <c:v>44963</c:v>
                </c:pt>
                <c:pt idx="44">
                  <c:v>44970</c:v>
                </c:pt>
                <c:pt idx="45">
                  <c:v>44977</c:v>
                </c:pt>
                <c:pt idx="46">
                  <c:v>44984</c:v>
                </c:pt>
                <c:pt idx="47">
                  <c:v>44991</c:v>
                </c:pt>
                <c:pt idx="48">
                  <c:v>45012</c:v>
                </c:pt>
                <c:pt idx="49">
                  <c:v>45019</c:v>
                </c:pt>
                <c:pt idx="50">
                  <c:v>45026</c:v>
                </c:pt>
                <c:pt idx="51">
                  <c:v>45033</c:v>
                </c:pt>
                <c:pt idx="52">
                  <c:v>45040</c:v>
                </c:pt>
                <c:pt idx="53">
                  <c:v>45047</c:v>
                </c:pt>
                <c:pt idx="54">
                  <c:v>45054</c:v>
                </c:pt>
                <c:pt idx="55">
                  <c:v>45061</c:v>
                </c:pt>
                <c:pt idx="56">
                  <c:v>45068</c:v>
                </c:pt>
                <c:pt idx="57">
                  <c:v>45075</c:v>
                </c:pt>
                <c:pt idx="58">
                  <c:v>45082</c:v>
                </c:pt>
                <c:pt idx="59">
                  <c:v>45089</c:v>
                </c:pt>
                <c:pt idx="60">
                  <c:v>45096</c:v>
                </c:pt>
                <c:pt idx="61">
                  <c:v>45103</c:v>
                </c:pt>
                <c:pt idx="62">
                  <c:v>45110</c:v>
                </c:pt>
                <c:pt idx="63">
                  <c:v>45117</c:v>
                </c:pt>
                <c:pt idx="64">
                  <c:v>45124</c:v>
                </c:pt>
                <c:pt idx="65">
                  <c:v>45131</c:v>
                </c:pt>
                <c:pt idx="66">
                  <c:v>45138</c:v>
                </c:pt>
                <c:pt idx="67">
                  <c:v>45145</c:v>
                </c:pt>
                <c:pt idx="68">
                  <c:v>45152</c:v>
                </c:pt>
                <c:pt idx="69">
                  <c:v>45159</c:v>
                </c:pt>
                <c:pt idx="70">
                  <c:v>45166</c:v>
                </c:pt>
                <c:pt idx="71">
                  <c:v>45173</c:v>
                </c:pt>
                <c:pt idx="72">
                  <c:v>45180</c:v>
                </c:pt>
                <c:pt idx="73">
                  <c:v>45187</c:v>
                </c:pt>
                <c:pt idx="74">
                  <c:v>45194</c:v>
                </c:pt>
                <c:pt idx="75">
                  <c:v>45201</c:v>
                </c:pt>
                <c:pt idx="76">
                  <c:v>45208</c:v>
                </c:pt>
                <c:pt idx="77">
                  <c:v>45215</c:v>
                </c:pt>
                <c:pt idx="78">
                  <c:v>45222</c:v>
                </c:pt>
                <c:pt idx="79">
                  <c:v>45229</c:v>
                </c:pt>
                <c:pt idx="80">
                  <c:v>45236</c:v>
                </c:pt>
                <c:pt idx="81">
                  <c:v>45243</c:v>
                </c:pt>
                <c:pt idx="82">
                  <c:v>45250</c:v>
                </c:pt>
                <c:pt idx="83">
                  <c:v>45257</c:v>
                </c:pt>
                <c:pt idx="84">
                  <c:v>45264</c:v>
                </c:pt>
                <c:pt idx="85">
                  <c:v>45271</c:v>
                </c:pt>
                <c:pt idx="86">
                  <c:v>45278</c:v>
                </c:pt>
                <c:pt idx="87">
                  <c:v>45285</c:v>
                </c:pt>
                <c:pt idx="88">
                  <c:v>45292</c:v>
                </c:pt>
                <c:pt idx="89">
                  <c:v>45299</c:v>
                </c:pt>
                <c:pt idx="90">
                  <c:v>45306</c:v>
                </c:pt>
                <c:pt idx="91">
                  <c:v>45313</c:v>
                </c:pt>
                <c:pt idx="92">
                  <c:v>45320</c:v>
                </c:pt>
                <c:pt idx="93">
                  <c:v>45327</c:v>
                </c:pt>
                <c:pt idx="94">
                  <c:v>45334</c:v>
                </c:pt>
                <c:pt idx="95">
                  <c:v>45341</c:v>
                </c:pt>
                <c:pt idx="96">
                  <c:v>45348</c:v>
                </c:pt>
                <c:pt idx="97">
                  <c:v>45355</c:v>
                </c:pt>
                <c:pt idx="98">
                  <c:v>45362</c:v>
                </c:pt>
                <c:pt idx="99">
                  <c:v>45369</c:v>
                </c:pt>
                <c:pt idx="100">
                  <c:v>45376</c:v>
                </c:pt>
                <c:pt idx="101">
                  <c:v>45383</c:v>
                </c:pt>
                <c:pt idx="102">
                  <c:v>45390</c:v>
                </c:pt>
                <c:pt idx="103">
                  <c:v>45397</c:v>
                </c:pt>
                <c:pt idx="104">
                  <c:v>45404</c:v>
                </c:pt>
                <c:pt idx="105">
                  <c:v>45411</c:v>
                </c:pt>
                <c:pt idx="106">
                  <c:v>45418</c:v>
                </c:pt>
                <c:pt idx="107">
                  <c:v>45425</c:v>
                </c:pt>
                <c:pt idx="108">
                  <c:v>45432</c:v>
                </c:pt>
                <c:pt idx="109">
                  <c:v>45439</c:v>
                </c:pt>
                <c:pt idx="110">
                  <c:v>45446</c:v>
                </c:pt>
                <c:pt idx="111">
                  <c:v>45453</c:v>
                </c:pt>
                <c:pt idx="112">
                  <c:v>45460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'SW attack'!$O$6:$O$121</c15:sqref>
                  </c15:fullRef>
                </c:ext>
              </c:extLst>
              <c:f>('SW attack'!$O$6:$O$53,'SW attack'!$O$56:$O$121)</c:f>
              <c:numCache>
                <c:formatCode>General</c:formatCode>
                <c:ptCount val="114"/>
                <c:pt idx="1">
                  <c:v>0.94418840191159514</c:v>
                </c:pt>
                <c:pt idx="2">
                  <c:v>0.99978518309997744</c:v>
                </c:pt>
                <c:pt idx="3">
                  <c:v>1.0035073690028549</c:v>
                </c:pt>
                <c:pt idx="4">
                  <c:v>0.97856859456018863</c:v>
                </c:pt>
                <c:pt idx="5">
                  <c:v>0.98119901238057816</c:v>
                </c:pt>
                <c:pt idx="6">
                  <c:v>0.98888099434360965</c:v>
                </c:pt>
                <c:pt idx="7">
                  <c:v>0.98694338943567739</c:v>
                </c:pt>
                <c:pt idx="8">
                  <c:v>0.9959396235604866</c:v>
                </c:pt>
                <c:pt idx="9">
                  <c:v>0.99873881125851127</c:v>
                </c:pt>
                <c:pt idx="10">
                  <c:v>1</c:v>
                </c:pt>
                <c:pt idx="11">
                  <c:v>1.0004497235695502</c:v>
                </c:pt>
                <c:pt idx="12">
                  <c:v>0.99906485074114715</c:v>
                </c:pt>
                <c:pt idx="13">
                  <c:v>0.99772914174295135</c:v>
                </c:pt>
                <c:pt idx="14">
                  <c:v>0.99993134335120892</c:v>
                </c:pt>
                <c:pt idx="15">
                  <c:v>1.0081289615010325</c:v>
                </c:pt>
                <c:pt idx="16">
                  <c:v>1.0080452570072658</c:v>
                </c:pt>
                <c:pt idx="17">
                  <c:v>1.0134286057378104</c:v>
                </c:pt>
                <c:pt idx="18">
                  <c:v>1.0109455719058986</c:v>
                </c:pt>
                <c:pt idx="19">
                  <c:v>1.011738689300504</c:v>
                </c:pt>
                <c:pt idx="20">
                  <c:v>1.0103816978389075</c:v>
                </c:pt>
                <c:pt idx="21">
                  <c:v>1.0150151806469758</c:v>
                </c:pt>
                <c:pt idx="22">
                  <c:v>1.0118497860641529</c:v>
                </c:pt>
                <c:pt idx="23">
                  <c:v>1.0167097176217301</c:v>
                </c:pt>
                <c:pt idx="24">
                  <c:v>1.0153893512746424</c:v>
                </c:pt>
                <c:pt idx="25">
                  <c:v>1.0144804536857974</c:v>
                </c:pt>
                <c:pt idx="26">
                  <c:v>1.0120690382135324</c:v>
                </c:pt>
                <c:pt idx="27">
                  <c:v>1.0089407866284135</c:v>
                </c:pt>
                <c:pt idx="28">
                  <c:v>1.0115263054053176</c:v>
                </c:pt>
                <c:pt idx="29">
                  <c:v>1.0132728413026861</c:v>
                </c:pt>
                <c:pt idx="30">
                  <c:v>1.0140819252182316</c:v>
                </c:pt>
                <c:pt idx="31">
                  <c:v>1.0177592708680105</c:v>
                </c:pt>
                <c:pt idx="32">
                  <c:v>1.0209407245112316</c:v>
                </c:pt>
                <c:pt idx="33">
                  <c:v>1.0212211351353486</c:v>
                </c:pt>
                <c:pt idx="34">
                  <c:v>1.0232231174475577</c:v>
                </c:pt>
                <c:pt idx="35">
                  <c:v>1.0239770095607819</c:v>
                </c:pt>
                <c:pt idx="36">
                  <c:v>1.0268164248053284</c:v>
                </c:pt>
                <c:pt idx="37">
                  <c:v>1.0311661305344251</c:v>
                </c:pt>
                <c:pt idx="38">
                  <c:v>1.0310712398730759</c:v>
                </c:pt>
                <c:pt idx="39">
                  <c:v>1.0335173250471215</c:v>
                </c:pt>
                <c:pt idx="40">
                  <c:v>1.034742647992716</c:v>
                </c:pt>
                <c:pt idx="41">
                  <c:v>1.0365792499720372</c:v>
                </c:pt>
                <c:pt idx="42">
                  <c:v>1.0390419903228838</c:v>
                </c:pt>
                <c:pt idx="43">
                  <c:v>1.0405070721321437</c:v>
                </c:pt>
                <c:pt idx="44">
                  <c:v>1.0417105597276015</c:v>
                </c:pt>
                <c:pt idx="45">
                  <c:v>1.0427861528858311</c:v>
                </c:pt>
                <c:pt idx="46">
                  <c:v>1.0443124422567007</c:v>
                </c:pt>
                <c:pt idx="47">
                  <c:v>1.0458898659323839</c:v>
                </c:pt>
                <c:pt idx="48">
                  <c:v>1.0516624271928243</c:v>
                </c:pt>
                <c:pt idx="49">
                  <c:v>1.0528521978795355</c:v>
                </c:pt>
                <c:pt idx="50">
                  <c:v>1.0534457687818726</c:v>
                </c:pt>
                <c:pt idx="51">
                  <c:v>1.0554697722174573</c:v>
                </c:pt>
                <c:pt idx="52">
                  <c:v>1.0570032859522169</c:v>
                </c:pt>
                <c:pt idx="53">
                  <c:v>1.0590473182151754</c:v>
                </c:pt>
                <c:pt idx="54">
                  <c:v>1.0585024717907123</c:v>
                </c:pt>
                <c:pt idx="55">
                  <c:v>1.0596817381154027</c:v>
                </c:pt>
                <c:pt idx="56">
                  <c:v>1.0603125575422609</c:v>
                </c:pt>
                <c:pt idx="57">
                  <c:v>1.0608045429702013</c:v>
                </c:pt>
                <c:pt idx="58">
                  <c:v>1.0618406636054185</c:v>
                </c:pt>
                <c:pt idx="59">
                  <c:v>1.0619195771430436</c:v>
                </c:pt>
                <c:pt idx="60">
                  <c:v>1.0619369675670662</c:v>
                </c:pt>
                <c:pt idx="61">
                  <c:v>1.0623901154904711</c:v>
                </c:pt>
                <c:pt idx="62">
                  <c:v>1.0627688916395723</c:v>
                </c:pt>
                <c:pt idx="63">
                  <c:v>1.0635945174479904</c:v>
                </c:pt>
                <c:pt idx="64">
                  <c:v>1.0650693249055643</c:v>
                </c:pt>
                <c:pt idx="65">
                  <c:v>1.0660482993216951</c:v>
                </c:pt>
                <c:pt idx="66">
                  <c:v>1.0676314686070123</c:v>
                </c:pt>
                <c:pt idx="67">
                  <c:v>1.0688266572565202</c:v>
                </c:pt>
                <c:pt idx="68">
                  <c:v>1.0695136837204569</c:v>
                </c:pt>
                <c:pt idx="69">
                  <c:v>1.0693233199408256</c:v>
                </c:pt>
                <c:pt idx="70">
                  <c:v>1.0715547847967042</c:v>
                </c:pt>
                <c:pt idx="71">
                  <c:v>1.0737372228837625</c:v>
                </c:pt>
                <c:pt idx="72">
                  <c:v>1.0741957021158166</c:v>
                </c:pt>
                <c:pt idx="73">
                  <c:v>1.0751438007261789</c:v>
                </c:pt>
                <c:pt idx="74">
                  <c:v>1.075495844078832</c:v>
                </c:pt>
                <c:pt idx="75">
                  <c:v>1.0760144734069861</c:v>
                </c:pt>
                <c:pt idx="76">
                  <c:v>1.0753947159986439</c:v>
                </c:pt>
                <c:pt idx="77">
                  <c:v>1.0766094034946863</c:v>
                </c:pt>
                <c:pt idx="78">
                  <c:v>1.0774567620746371</c:v>
                </c:pt>
                <c:pt idx="79">
                  <c:v>1.0784748370104222</c:v>
                </c:pt>
                <c:pt idx="80">
                  <c:v>1.0787931512807956</c:v>
                </c:pt>
                <c:pt idx="81">
                  <c:v>1.0797598136691828</c:v>
                </c:pt>
                <c:pt idx="82">
                  <c:v>1.0806538162112895</c:v>
                </c:pt>
                <c:pt idx="83">
                  <c:v>1.0815429163408519</c:v>
                </c:pt>
                <c:pt idx="84">
                  <c:v>1.0824033053127609</c:v>
                </c:pt>
                <c:pt idx="85">
                  <c:v>1.0823576240452515</c:v>
                </c:pt>
                <c:pt idx="86">
                  <c:v>1.0849562051102621</c:v>
                </c:pt>
                <c:pt idx="87">
                  <c:v>1.0851221677424778</c:v>
                </c:pt>
                <c:pt idx="88">
                  <c:v>1.0863301547270297</c:v>
                </c:pt>
                <c:pt idx="89">
                  <c:v>1.0863527280039726</c:v>
                </c:pt>
                <c:pt idx="90">
                  <c:v>1.0876048331064543</c:v>
                </c:pt>
                <c:pt idx="91">
                  <c:v>1.0877976655277928</c:v>
                </c:pt>
                <c:pt idx="92">
                  <c:v>1.088605820603108</c:v>
                </c:pt>
                <c:pt idx="93">
                  <c:v>1.0895741459913777</c:v>
                </c:pt>
                <c:pt idx="94">
                  <c:v>1.0913276981396296</c:v>
                </c:pt>
                <c:pt idx="95">
                  <c:v>1.0928261907153014</c:v>
                </c:pt>
                <c:pt idx="96">
                  <c:v>1.0942760139120864</c:v>
                </c:pt>
                <c:pt idx="97">
                  <c:v>1.096294696519593</c:v>
                </c:pt>
                <c:pt idx="98">
                  <c:v>1.0963109215894871</c:v>
                </c:pt>
                <c:pt idx="99">
                  <c:v>1.0973165994231553</c:v>
                </c:pt>
                <c:pt idx="100">
                  <c:v>1.0977029296859355</c:v>
                </c:pt>
                <c:pt idx="101">
                  <c:v>1.0989499005893784</c:v>
                </c:pt>
                <c:pt idx="102">
                  <c:v>1.1006929008757462</c:v>
                </c:pt>
                <c:pt idx="103">
                  <c:v>1.1013538510053282</c:v>
                </c:pt>
                <c:pt idx="104">
                  <c:v>1.1017951825622676</c:v>
                </c:pt>
                <c:pt idx="105">
                  <c:v>1.1028508120838838</c:v>
                </c:pt>
                <c:pt idx="106">
                  <c:v>1.1038253318590039</c:v>
                </c:pt>
                <c:pt idx="107">
                  <c:v>1.1044189984701429</c:v>
                </c:pt>
                <c:pt idx="108">
                  <c:v>1.1049946086244384</c:v>
                </c:pt>
                <c:pt idx="109">
                  <c:v>1.1056566889726231</c:v>
                </c:pt>
                <c:pt idx="110">
                  <c:v>1.1062125580363487</c:v>
                </c:pt>
                <c:pt idx="111">
                  <c:v>1.1069320870723756</c:v>
                </c:pt>
                <c:pt idx="112">
                  <c:v>1.1076707612111223</c:v>
                </c:pt>
                <c:pt idx="113">
                  <c:v>1.108483719942968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60-453E-9031-36E98798EC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cat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Algn val="ctr"/>
        <c:lblOffset val="100"/>
        <c:noMultiLvlLbl val="0"/>
      </c:cat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Cumuative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'SW attack'!$G$5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'SW attack'!$F$6:$F$81</c:f>
              <c:strCache>
                <c:ptCount val="76"/>
                <c:pt idx="0">
                  <c:v> </c:v>
                </c:pt>
                <c:pt idx="1">
                  <c:v>4/11/2022</c:v>
                </c:pt>
                <c:pt idx="2">
                  <c:v>4/18/2022</c:v>
                </c:pt>
                <c:pt idx="3">
                  <c:v>4/25/2022</c:v>
                </c:pt>
                <c:pt idx="4">
                  <c:v>5/2/2022</c:v>
                </c:pt>
                <c:pt idx="5">
                  <c:v>5/9/2022</c:v>
                </c:pt>
                <c:pt idx="6">
                  <c:v>5/16/2022</c:v>
                </c:pt>
                <c:pt idx="7">
                  <c:v>5/23/2022</c:v>
                </c:pt>
                <c:pt idx="8">
                  <c:v>5/30/2022</c:v>
                </c:pt>
                <c:pt idx="9">
                  <c:v>6/6/2022</c:v>
                </c:pt>
                <c:pt idx="10">
                  <c:v>6/13/2022</c:v>
                </c:pt>
                <c:pt idx="11">
                  <c:v>6/20/2022</c:v>
                </c:pt>
                <c:pt idx="12">
                  <c:v>6/27/2022</c:v>
                </c:pt>
                <c:pt idx="13">
                  <c:v>7/4/2022</c:v>
                </c:pt>
                <c:pt idx="14">
                  <c:v>7/11/2022</c:v>
                </c:pt>
                <c:pt idx="15">
                  <c:v>7/18/2022</c:v>
                </c:pt>
                <c:pt idx="16">
                  <c:v>7/25/2022</c:v>
                </c:pt>
                <c:pt idx="17">
                  <c:v>8/1/2022</c:v>
                </c:pt>
                <c:pt idx="18">
                  <c:v>8/8/2022</c:v>
                </c:pt>
                <c:pt idx="19">
                  <c:v>8/15/2022</c:v>
                </c:pt>
                <c:pt idx="20">
                  <c:v>8/22/2022</c:v>
                </c:pt>
                <c:pt idx="21">
                  <c:v>8/29/2022</c:v>
                </c:pt>
                <c:pt idx="22">
                  <c:v>9/5/2022</c:v>
                </c:pt>
                <c:pt idx="23">
                  <c:v>9/12/2022</c:v>
                </c:pt>
                <c:pt idx="24">
                  <c:v>9/19/2022</c:v>
                </c:pt>
                <c:pt idx="25">
                  <c:v>9/26/2022</c:v>
                </c:pt>
                <c:pt idx="26">
                  <c:v>10/3/2022</c:v>
                </c:pt>
                <c:pt idx="27">
                  <c:v>10/10/2022</c:v>
                </c:pt>
                <c:pt idx="28">
                  <c:v>10/17/2022</c:v>
                </c:pt>
                <c:pt idx="29">
                  <c:v>10/24/2022</c:v>
                </c:pt>
                <c:pt idx="30">
                  <c:v>10/31/2022</c:v>
                </c:pt>
                <c:pt idx="31">
                  <c:v>11/7/2022</c:v>
                </c:pt>
                <c:pt idx="32">
                  <c:v>11/14/2022</c:v>
                </c:pt>
                <c:pt idx="33">
                  <c:v>11/21/2022</c:v>
                </c:pt>
                <c:pt idx="34">
                  <c:v>11/28/2022</c:v>
                </c:pt>
                <c:pt idx="35">
                  <c:v>12/5/2022</c:v>
                </c:pt>
                <c:pt idx="36">
                  <c:v>12/12/2022</c:v>
                </c:pt>
                <c:pt idx="37">
                  <c:v>12/19/2022</c:v>
                </c:pt>
                <c:pt idx="38">
                  <c:v>12/26/2022</c:v>
                </c:pt>
                <c:pt idx="39">
                  <c:v>1/2/2023</c:v>
                </c:pt>
                <c:pt idx="40">
                  <c:v>1/9/2023</c:v>
                </c:pt>
                <c:pt idx="41">
                  <c:v>1/16/2023</c:v>
                </c:pt>
                <c:pt idx="42">
                  <c:v>1/23/2023</c:v>
                </c:pt>
                <c:pt idx="43">
                  <c:v>1/30/2023</c:v>
                </c:pt>
                <c:pt idx="44">
                  <c:v>2/6/2023</c:v>
                </c:pt>
                <c:pt idx="45">
                  <c:v>2/13/2023</c:v>
                </c:pt>
                <c:pt idx="46">
                  <c:v>2/20/2023</c:v>
                </c:pt>
                <c:pt idx="47">
                  <c:v>2/27/2023</c:v>
                </c:pt>
                <c:pt idx="48">
                  <c:v>3/6/2023</c:v>
                </c:pt>
                <c:pt idx="49">
                  <c:v>3/13/2023</c:v>
                </c:pt>
                <c:pt idx="50">
                  <c:v>3/20/2023</c:v>
                </c:pt>
                <c:pt idx="51">
                  <c:v>3/27/2023</c:v>
                </c:pt>
                <c:pt idx="52">
                  <c:v>4/3/2023</c:v>
                </c:pt>
                <c:pt idx="53">
                  <c:v>4/10/2023</c:v>
                </c:pt>
                <c:pt idx="54">
                  <c:v>4/17/2023</c:v>
                </c:pt>
                <c:pt idx="55">
                  <c:v>4/24/2023</c:v>
                </c:pt>
                <c:pt idx="56">
                  <c:v>5/1/2023</c:v>
                </c:pt>
                <c:pt idx="57">
                  <c:v>5/8/2023</c:v>
                </c:pt>
                <c:pt idx="58">
                  <c:v>5/15/2023</c:v>
                </c:pt>
                <c:pt idx="59">
                  <c:v>5/22/2023</c:v>
                </c:pt>
                <c:pt idx="60">
                  <c:v>5/29/2023</c:v>
                </c:pt>
                <c:pt idx="61">
                  <c:v>6/5/2023</c:v>
                </c:pt>
                <c:pt idx="62">
                  <c:v>6/12/2023</c:v>
                </c:pt>
                <c:pt idx="63">
                  <c:v>6/19/2023</c:v>
                </c:pt>
                <c:pt idx="64">
                  <c:v>6/26/2023</c:v>
                </c:pt>
                <c:pt idx="65">
                  <c:v>7/3/2023</c:v>
                </c:pt>
                <c:pt idx="66">
                  <c:v>7/10/2023</c:v>
                </c:pt>
                <c:pt idx="67">
                  <c:v>7/17/2023</c:v>
                </c:pt>
                <c:pt idx="68">
                  <c:v>7/24/2023</c:v>
                </c:pt>
                <c:pt idx="69">
                  <c:v>7/31/2023</c:v>
                </c:pt>
                <c:pt idx="70">
                  <c:v>8/7/2023</c:v>
                </c:pt>
                <c:pt idx="71">
                  <c:v>8/14/2023</c:v>
                </c:pt>
                <c:pt idx="72">
                  <c:v>8/21/2023</c:v>
                </c:pt>
                <c:pt idx="73">
                  <c:v>8/28/2023</c:v>
                </c:pt>
                <c:pt idx="74">
                  <c:v>9/4/2023</c:v>
                </c:pt>
                <c:pt idx="75">
                  <c:v>9/11/2023</c:v>
                </c:pt>
              </c:strCache>
            </c:strRef>
          </c:cat>
          <c:val>
            <c:numRef>
              <c:f>'SW attack'!$G$6:$G$81</c:f>
              <c:numCache>
                <c:formatCode>General</c:formatCode>
                <c:ptCount val="76"/>
                <c:pt idx="1">
                  <c:v>876</c:v>
                </c:pt>
                <c:pt idx="2">
                  <c:v>1705</c:v>
                </c:pt>
                <c:pt idx="3">
                  <c:v>2536</c:v>
                </c:pt>
                <c:pt idx="4">
                  <c:v>3413</c:v>
                </c:pt>
                <c:pt idx="5">
                  <c:v>4220</c:v>
                </c:pt>
                <c:pt idx="6">
                  <c:v>4949</c:v>
                </c:pt>
                <c:pt idx="7">
                  <c:v>5645</c:v>
                </c:pt>
                <c:pt idx="8">
                  <c:v>6368</c:v>
                </c:pt>
                <c:pt idx="9">
                  <c:v>7111</c:v>
                </c:pt>
                <c:pt idx="10">
                  <c:v>7840</c:v>
                </c:pt>
                <c:pt idx="11">
                  <c:v>8569</c:v>
                </c:pt>
                <c:pt idx="12">
                  <c:v>9370</c:v>
                </c:pt>
                <c:pt idx="13">
                  <c:v>10068</c:v>
                </c:pt>
                <c:pt idx="14">
                  <c:v>10778</c:v>
                </c:pt>
                <c:pt idx="15">
                  <c:v>11584</c:v>
                </c:pt>
                <c:pt idx="16">
                  <c:v>12383</c:v>
                </c:pt>
                <c:pt idx="17">
                  <c:v>13155</c:v>
                </c:pt>
                <c:pt idx="18">
                  <c:v>13978</c:v>
                </c:pt>
                <c:pt idx="19">
                  <c:v>14773</c:v>
                </c:pt>
                <c:pt idx="20">
                  <c:v>15563</c:v>
                </c:pt>
                <c:pt idx="21">
                  <c:v>16255</c:v>
                </c:pt>
                <c:pt idx="22">
                  <c:v>17098</c:v>
                </c:pt>
                <c:pt idx="23">
                  <c:v>17865</c:v>
                </c:pt>
                <c:pt idx="24">
                  <c:v>18710</c:v>
                </c:pt>
                <c:pt idx="25">
                  <c:v>19586</c:v>
                </c:pt>
                <c:pt idx="26">
                  <c:v>20512</c:v>
                </c:pt>
                <c:pt idx="27">
                  <c:v>21420</c:v>
                </c:pt>
                <c:pt idx="28">
                  <c:v>22253</c:v>
                </c:pt>
                <c:pt idx="29">
                  <c:v>23085</c:v>
                </c:pt>
                <c:pt idx="30">
                  <c:v>23875</c:v>
                </c:pt>
                <c:pt idx="31">
                  <c:v>24633</c:v>
                </c:pt>
                <c:pt idx="32">
                  <c:v>25390</c:v>
                </c:pt>
                <c:pt idx="33">
                  <c:v>26223</c:v>
                </c:pt>
                <c:pt idx="34">
                  <c:v>27085</c:v>
                </c:pt>
                <c:pt idx="35">
                  <c:v>27957</c:v>
                </c:pt>
                <c:pt idx="36">
                  <c:v>28888</c:v>
                </c:pt>
                <c:pt idx="37">
                  <c:v>29919</c:v>
                </c:pt>
                <c:pt idx="38">
                  <c:v>31057</c:v>
                </c:pt>
                <c:pt idx="39">
                  <c:v>32080</c:v>
                </c:pt>
                <c:pt idx="40">
                  <c:v>33020</c:v>
                </c:pt>
                <c:pt idx="41">
                  <c:v>33887</c:v>
                </c:pt>
                <c:pt idx="42">
                  <c:v>34666</c:v>
                </c:pt>
                <c:pt idx="43">
                  <c:v>35476</c:v>
                </c:pt>
                <c:pt idx="44">
                  <c:v>36276</c:v>
                </c:pt>
                <c:pt idx="45">
                  <c:v>37078</c:v>
                </c:pt>
                <c:pt idx="46">
                  <c:v>37862</c:v>
                </c:pt>
                <c:pt idx="47">
                  <c:v>38653</c:v>
                </c:pt>
                <c:pt idx="48">
                  <c:v>39409</c:v>
                </c:pt>
                <c:pt idx="49">
                  <c:v>40169</c:v>
                </c:pt>
                <c:pt idx="50">
                  <c:v>40942</c:v>
                </c:pt>
                <c:pt idx="51">
                  <c:v>41707</c:v>
                </c:pt>
                <c:pt idx="52">
                  <c:v>42452</c:v>
                </c:pt>
                <c:pt idx="53">
                  <c:v>43193</c:v>
                </c:pt>
                <c:pt idx="54">
                  <c:v>43908</c:v>
                </c:pt>
                <c:pt idx="55">
                  <c:v>44587</c:v>
                </c:pt>
                <c:pt idx="56">
                  <c:v>45352</c:v>
                </c:pt>
                <c:pt idx="57">
                  <c:v>46020</c:v>
                </c:pt>
                <c:pt idx="58">
                  <c:v>46721</c:v>
                </c:pt>
                <c:pt idx="59">
                  <c:v>47395</c:v>
                </c:pt>
                <c:pt idx="60">
                  <c:v>48052</c:v>
                </c:pt>
                <c:pt idx="61">
                  <c:v>48753</c:v>
                </c:pt>
                <c:pt idx="62">
                  <c:v>49443</c:v>
                </c:pt>
                <c:pt idx="63">
                  <c:v>50175</c:v>
                </c:pt>
                <c:pt idx="64">
                  <c:v>50846</c:v>
                </c:pt>
                <c:pt idx="65">
                  <c:v>51499</c:v>
                </c:pt>
                <c:pt idx="66">
                  <c:v>52183</c:v>
                </c:pt>
                <c:pt idx="67">
                  <c:v>52852</c:v>
                </c:pt>
                <c:pt idx="68">
                  <c:v>53445</c:v>
                </c:pt>
                <c:pt idx="69">
                  <c:v>54075</c:v>
                </c:pt>
                <c:pt idx="70">
                  <c:v>54733</c:v>
                </c:pt>
                <c:pt idx="71">
                  <c:v>55493</c:v>
                </c:pt>
                <c:pt idx="72">
                  <c:v>56180</c:v>
                </c:pt>
                <c:pt idx="73">
                  <c:v>56781</c:v>
                </c:pt>
                <c:pt idx="74">
                  <c:v>57439</c:v>
                </c:pt>
                <c:pt idx="75">
                  <c:v>58106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6A-49FC-8E47-096BB7A2F02C}"/>
            </c:ext>
          </c:extLst>
        </c:ser>
        <c:ser>
          <c:idx val="1"/>
          <c:order val="1"/>
          <c:tx>
            <c:strRef>
              <c:f>'SW attack'!$H$5</c:f>
              <c:strCache>
                <c:ptCount val="1"/>
                <c:pt idx="0">
                  <c:v>cum v1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'SW attack'!$F$6:$F$81</c:f>
              <c:strCache>
                <c:ptCount val="76"/>
                <c:pt idx="0">
                  <c:v> </c:v>
                </c:pt>
                <c:pt idx="1">
                  <c:v>4/11/2022</c:v>
                </c:pt>
                <c:pt idx="2">
                  <c:v>4/18/2022</c:v>
                </c:pt>
                <c:pt idx="3">
                  <c:v>4/25/2022</c:v>
                </c:pt>
                <c:pt idx="4">
                  <c:v>5/2/2022</c:v>
                </c:pt>
                <c:pt idx="5">
                  <c:v>5/9/2022</c:v>
                </c:pt>
                <c:pt idx="6">
                  <c:v>5/16/2022</c:v>
                </c:pt>
                <c:pt idx="7">
                  <c:v>5/23/2022</c:v>
                </c:pt>
                <c:pt idx="8">
                  <c:v>5/30/2022</c:v>
                </c:pt>
                <c:pt idx="9">
                  <c:v>6/6/2022</c:v>
                </c:pt>
                <c:pt idx="10">
                  <c:v>6/13/2022</c:v>
                </c:pt>
                <c:pt idx="11">
                  <c:v>6/20/2022</c:v>
                </c:pt>
                <c:pt idx="12">
                  <c:v>6/27/2022</c:v>
                </c:pt>
                <c:pt idx="13">
                  <c:v>7/4/2022</c:v>
                </c:pt>
                <c:pt idx="14">
                  <c:v>7/11/2022</c:v>
                </c:pt>
                <c:pt idx="15">
                  <c:v>7/18/2022</c:v>
                </c:pt>
                <c:pt idx="16">
                  <c:v>7/25/2022</c:v>
                </c:pt>
                <c:pt idx="17">
                  <c:v>8/1/2022</c:v>
                </c:pt>
                <c:pt idx="18">
                  <c:v>8/8/2022</c:v>
                </c:pt>
                <c:pt idx="19">
                  <c:v>8/15/2022</c:v>
                </c:pt>
                <c:pt idx="20">
                  <c:v>8/22/2022</c:v>
                </c:pt>
                <c:pt idx="21">
                  <c:v>8/29/2022</c:v>
                </c:pt>
                <c:pt idx="22">
                  <c:v>9/5/2022</c:v>
                </c:pt>
                <c:pt idx="23">
                  <c:v>9/12/2022</c:v>
                </c:pt>
                <c:pt idx="24">
                  <c:v>9/19/2022</c:v>
                </c:pt>
                <c:pt idx="25">
                  <c:v>9/26/2022</c:v>
                </c:pt>
                <c:pt idx="26">
                  <c:v>10/3/2022</c:v>
                </c:pt>
                <c:pt idx="27">
                  <c:v>10/10/2022</c:v>
                </c:pt>
                <c:pt idx="28">
                  <c:v>10/17/2022</c:v>
                </c:pt>
                <c:pt idx="29">
                  <c:v>10/24/2022</c:v>
                </c:pt>
                <c:pt idx="30">
                  <c:v>10/31/2022</c:v>
                </c:pt>
                <c:pt idx="31">
                  <c:v>11/7/2022</c:v>
                </c:pt>
                <c:pt idx="32">
                  <c:v>11/14/2022</c:v>
                </c:pt>
                <c:pt idx="33">
                  <c:v>11/21/2022</c:v>
                </c:pt>
                <c:pt idx="34">
                  <c:v>11/28/2022</c:v>
                </c:pt>
                <c:pt idx="35">
                  <c:v>12/5/2022</c:v>
                </c:pt>
                <c:pt idx="36">
                  <c:v>12/12/2022</c:v>
                </c:pt>
                <c:pt idx="37">
                  <c:v>12/19/2022</c:v>
                </c:pt>
                <c:pt idx="38">
                  <c:v>12/26/2022</c:v>
                </c:pt>
                <c:pt idx="39">
                  <c:v>1/2/2023</c:v>
                </c:pt>
                <c:pt idx="40">
                  <c:v>1/9/2023</c:v>
                </c:pt>
                <c:pt idx="41">
                  <c:v>1/16/2023</c:v>
                </c:pt>
                <c:pt idx="42">
                  <c:v>1/23/2023</c:v>
                </c:pt>
                <c:pt idx="43">
                  <c:v>1/30/2023</c:v>
                </c:pt>
                <c:pt idx="44">
                  <c:v>2/6/2023</c:v>
                </c:pt>
                <c:pt idx="45">
                  <c:v>2/13/2023</c:v>
                </c:pt>
                <c:pt idx="46">
                  <c:v>2/20/2023</c:v>
                </c:pt>
                <c:pt idx="47">
                  <c:v>2/27/2023</c:v>
                </c:pt>
                <c:pt idx="48">
                  <c:v>3/6/2023</c:v>
                </c:pt>
                <c:pt idx="49">
                  <c:v>3/13/2023</c:v>
                </c:pt>
                <c:pt idx="50">
                  <c:v>3/20/2023</c:v>
                </c:pt>
                <c:pt idx="51">
                  <c:v>3/27/2023</c:v>
                </c:pt>
                <c:pt idx="52">
                  <c:v>4/3/2023</c:v>
                </c:pt>
                <c:pt idx="53">
                  <c:v>4/10/2023</c:v>
                </c:pt>
                <c:pt idx="54">
                  <c:v>4/17/2023</c:v>
                </c:pt>
                <c:pt idx="55">
                  <c:v>4/24/2023</c:v>
                </c:pt>
                <c:pt idx="56">
                  <c:v>5/1/2023</c:v>
                </c:pt>
                <c:pt idx="57">
                  <c:v>5/8/2023</c:v>
                </c:pt>
                <c:pt idx="58">
                  <c:v>5/15/2023</c:v>
                </c:pt>
                <c:pt idx="59">
                  <c:v>5/22/2023</c:v>
                </c:pt>
                <c:pt idx="60">
                  <c:v>5/29/2023</c:v>
                </c:pt>
                <c:pt idx="61">
                  <c:v>6/5/2023</c:v>
                </c:pt>
                <c:pt idx="62">
                  <c:v>6/12/2023</c:v>
                </c:pt>
                <c:pt idx="63">
                  <c:v>6/19/2023</c:v>
                </c:pt>
                <c:pt idx="64">
                  <c:v>6/26/2023</c:v>
                </c:pt>
                <c:pt idx="65">
                  <c:v>7/3/2023</c:v>
                </c:pt>
                <c:pt idx="66">
                  <c:v>7/10/2023</c:v>
                </c:pt>
                <c:pt idx="67">
                  <c:v>7/17/2023</c:v>
                </c:pt>
                <c:pt idx="68">
                  <c:v>7/24/2023</c:v>
                </c:pt>
                <c:pt idx="69">
                  <c:v>7/31/2023</c:v>
                </c:pt>
                <c:pt idx="70">
                  <c:v>8/7/2023</c:v>
                </c:pt>
                <c:pt idx="71">
                  <c:v>8/14/2023</c:v>
                </c:pt>
                <c:pt idx="72">
                  <c:v>8/21/2023</c:v>
                </c:pt>
                <c:pt idx="73">
                  <c:v>8/28/2023</c:v>
                </c:pt>
                <c:pt idx="74">
                  <c:v>9/4/2023</c:v>
                </c:pt>
                <c:pt idx="75">
                  <c:v>9/11/2023</c:v>
                </c:pt>
              </c:strCache>
            </c:strRef>
          </c:cat>
          <c:val>
            <c:numRef>
              <c:f>'SW attack'!$H$6:$H$81</c:f>
              <c:numCache>
                <c:formatCode>General</c:formatCode>
                <c:ptCount val="76"/>
                <c:pt idx="1">
                  <c:v>369</c:v>
                </c:pt>
                <c:pt idx="2">
                  <c:v>717</c:v>
                </c:pt>
                <c:pt idx="3">
                  <c:v>1061</c:v>
                </c:pt>
                <c:pt idx="4">
                  <c:v>1421</c:v>
                </c:pt>
                <c:pt idx="5">
                  <c:v>1756</c:v>
                </c:pt>
                <c:pt idx="6">
                  <c:v>2089</c:v>
                </c:pt>
                <c:pt idx="7">
                  <c:v>2421</c:v>
                </c:pt>
                <c:pt idx="8">
                  <c:v>2735</c:v>
                </c:pt>
                <c:pt idx="9">
                  <c:v>3066</c:v>
                </c:pt>
                <c:pt idx="10">
                  <c:v>3355</c:v>
                </c:pt>
                <c:pt idx="11">
                  <c:v>3645</c:v>
                </c:pt>
                <c:pt idx="12">
                  <c:v>4001</c:v>
                </c:pt>
                <c:pt idx="13">
                  <c:v>4298</c:v>
                </c:pt>
                <c:pt idx="14">
                  <c:v>4596</c:v>
                </c:pt>
                <c:pt idx="15">
                  <c:v>4945</c:v>
                </c:pt>
                <c:pt idx="16">
                  <c:v>5275</c:v>
                </c:pt>
                <c:pt idx="17">
                  <c:v>5600</c:v>
                </c:pt>
                <c:pt idx="18">
                  <c:v>5925</c:v>
                </c:pt>
                <c:pt idx="19">
                  <c:v>6262</c:v>
                </c:pt>
                <c:pt idx="20">
                  <c:v>6568</c:v>
                </c:pt>
                <c:pt idx="21">
                  <c:v>6891</c:v>
                </c:pt>
                <c:pt idx="22">
                  <c:v>7189</c:v>
                </c:pt>
                <c:pt idx="23">
                  <c:v>7523</c:v>
                </c:pt>
                <c:pt idx="24">
                  <c:v>7896</c:v>
                </c:pt>
                <c:pt idx="25">
                  <c:v>8245</c:v>
                </c:pt>
                <c:pt idx="26">
                  <c:v>8605</c:v>
                </c:pt>
                <c:pt idx="27">
                  <c:v>8951</c:v>
                </c:pt>
                <c:pt idx="28">
                  <c:v>9289</c:v>
                </c:pt>
                <c:pt idx="29">
                  <c:v>9605</c:v>
                </c:pt>
                <c:pt idx="30">
                  <c:v>9921</c:v>
                </c:pt>
                <c:pt idx="31">
                  <c:v>10289</c:v>
                </c:pt>
                <c:pt idx="32">
                  <c:v>10652</c:v>
                </c:pt>
                <c:pt idx="33">
                  <c:v>11002</c:v>
                </c:pt>
                <c:pt idx="34">
                  <c:v>11374</c:v>
                </c:pt>
                <c:pt idx="35">
                  <c:v>11766</c:v>
                </c:pt>
                <c:pt idx="36">
                  <c:v>12213</c:v>
                </c:pt>
                <c:pt idx="37">
                  <c:v>12639</c:v>
                </c:pt>
                <c:pt idx="38">
                  <c:v>13138</c:v>
                </c:pt>
                <c:pt idx="39">
                  <c:v>13585</c:v>
                </c:pt>
                <c:pt idx="40">
                  <c:v>13991</c:v>
                </c:pt>
                <c:pt idx="41">
                  <c:v>14394</c:v>
                </c:pt>
                <c:pt idx="42">
                  <c:v>14760</c:v>
                </c:pt>
                <c:pt idx="43">
                  <c:v>15116</c:v>
                </c:pt>
                <c:pt idx="44">
                  <c:v>15473</c:v>
                </c:pt>
                <c:pt idx="45">
                  <c:v>15872</c:v>
                </c:pt>
                <c:pt idx="46">
                  <c:v>16232</c:v>
                </c:pt>
                <c:pt idx="47">
                  <c:v>16592</c:v>
                </c:pt>
                <c:pt idx="48">
                  <c:v>16982</c:v>
                </c:pt>
                <c:pt idx="49">
                  <c:v>17312</c:v>
                </c:pt>
                <c:pt idx="50">
                  <c:v>17676</c:v>
                </c:pt>
                <c:pt idx="51">
                  <c:v>17987</c:v>
                </c:pt>
                <c:pt idx="52">
                  <c:v>18305</c:v>
                </c:pt>
                <c:pt idx="53">
                  <c:v>18696</c:v>
                </c:pt>
                <c:pt idx="54">
                  <c:v>19049</c:v>
                </c:pt>
                <c:pt idx="55">
                  <c:v>19378</c:v>
                </c:pt>
                <c:pt idx="56">
                  <c:v>19700</c:v>
                </c:pt>
                <c:pt idx="57">
                  <c:v>20039</c:v>
                </c:pt>
                <c:pt idx="58">
                  <c:v>20349</c:v>
                </c:pt>
                <c:pt idx="59">
                  <c:v>20689</c:v>
                </c:pt>
                <c:pt idx="60">
                  <c:v>21022</c:v>
                </c:pt>
                <c:pt idx="61">
                  <c:v>21328</c:v>
                </c:pt>
                <c:pt idx="62">
                  <c:v>21648</c:v>
                </c:pt>
                <c:pt idx="63">
                  <c:v>21993</c:v>
                </c:pt>
                <c:pt idx="64">
                  <c:v>22301</c:v>
                </c:pt>
                <c:pt idx="65">
                  <c:v>22633</c:v>
                </c:pt>
                <c:pt idx="66">
                  <c:v>22958</c:v>
                </c:pt>
                <c:pt idx="67">
                  <c:v>23263</c:v>
                </c:pt>
                <c:pt idx="68">
                  <c:v>23604</c:v>
                </c:pt>
                <c:pt idx="69">
                  <c:v>23903</c:v>
                </c:pt>
                <c:pt idx="70">
                  <c:v>24266</c:v>
                </c:pt>
                <c:pt idx="71">
                  <c:v>24593</c:v>
                </c:pt>
                <c:pt idx="72">
                  <c:v>24973</c:v>
                </c:pt>
                <c:pt idx="73">
                  <c:v>25266</c:v>
                </c:pt>
                <c:pt idx="74">
                  <c:v>25586</c:v>
                </c:pt>
                <c:pt idx="75">
                  <c:v>25883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6A-49FC-8E47-096BB7A2F02C}"/>
            </c:ext>
          </c:extLst>
        </c:ser>
        <c:ser>
          <c:idx val="2"/>
          <c:order val="2"/>
          <c:tx>
            <c:strRef>
              <c:f>'SW attack'!$I$5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'SW attack'!$F$6:$F$81</c:f>
              <c:strCache>
                <c:ptCount val="76"/>
                <c:pt idx="0">
                  <c:v> </c:v>
                </c:pt>
                <c:pt idx="1">
                  <c:v>4/11/2022</c:v>
                </c:pt>
                <c:pt idx="2">
                  <c:v>4/18/2022</c:v>
                </c:pt>
                <c:pt idx="3">
                  <c:v>4/25/2022</c:v>
                </c:pt>
                <c:pt idx="4">
                  <c:v>5/2/2022</c:v>
                </c:pt>
                <c:pt idx="5">
                  <c:v>5/9/2022</c:v>
                </c:pt>
                <c:pt idx="6">
                  <c:v>5/16/2022</c:v>
                </c:pt>
                <c:pt idx="7">
                  <c:v>5/23/2022</c:v>
                </c:pt>
                <c:pt idx="8">
                  <c:v>5/30/2022</c:v>
                </c:pt>
                <c:pt idx="9">
                  <c:v>6/6/2022</c:v>
                </c:pt>
                <c:pt idx="10">
                  <c:v>6/13/2022</c:v>
                </c:pt>
                <c:pt idx="11">
                  <c:v>6/20/2022</c:v>
                </c:pt>
                <c:pt idx="12">
                  <c:v>6/27/2022</c:v>
                </c:pt>
                <c:pt idx="13">
                  <c:v>7/4/2022</c:v>
                </c:pt>
                <c:pt idx="14">
                  <c:v>7/11/2022</c:v>
                </c:pt>
                <c:pt idx="15">
                  <c:v>7/18/2022</c:v>
                </c:pt>
                <c:pt idx="16">
                  <c:v>7/25/2022</c:v>
                </c:pt>
                <c:pt idx="17">
                  <c:v>8/1/2022</c:v>
                </c:pt>
                <c:pt idx="18">
                  <c:v>8/8/2022</c:v>
                </c:pt>
                <c:pt idx="19">
                  <c:v>8/15/2022</c:v>
                </c:pt>
                <c:pt idx="20">
                  <c:v>8/22/2022</c:v>
                </c:pt>
                <c:pt idx="21">
                  <c:v>8/29/2022</c:v>
                </c:pt>
                <c:pt idx="22">
                  <c:v>9/5/2022</c:v>
                </c:pt>
                <c:pt idx="23">
                  <c:v>9/12/2022</c:v>
                </c:pt>
                <c:pt idx="24">
                  <c:v>9/19/2022</c:v>
                </c:pt>
                <c:pt idx="25">
                  <c:v>9/26/2022</c:v>
                </c:pt>
                <c:pt idx="26">
                  <c:v>10/3/2022</c:v>
                </c:pt>
                <c:pt idx="27">
                  <c:v>10/10/2022</c:v>
                </c:pt>
                <c:pt idx="28">
                  <c:v>10/17/2022</c:v>
                </c:pt>
                <c:pt idx="29">
                  <c:v>10/24/2022</c:v>
                </c:pt>
                <c:pt idx="30">
                  <c:v>10/31/2022</c:v>
                </c:pt>
                <c:pt idx="31">
                  <c:v>11/7/2022</c:v>
                </c:pt>
                <c:pt idx="32">
                  <c:v>11/14/2022</c:v>
                </c:pt>
                <c:pt idx="33">
                  <c:v>11/21/2022</c:v>
                </c:pt>
                <c:pt idx="34">
                  <c:v>11/28/2022</c:v>
                </c:pt>
                <c:pt idx="35">
                  <c:v>12/5/2022</c:v>
                </c:pt>
                <c:pt idx="36">
                  <c:v>12/12/2022</c:v>
                </c:pt>
                <c:pt idx="37">
                  <c:v>12/19/2022</c:v>
                </c:pt>
                <c:pt idx="38">
                  <c:v>12/26/2022</c:v>
                </c:pt>
                <c:pt idx="39">
                  <c:v>1/2/2023</c:v>
                </c:pt>
                <c:pt idx="40">
                  <c:v>1/9/2023</c:v>
                </c:pt>
                <c:pt idx="41">
                  <c:v>1/16/2023</c:v>
                </c:pt>
                <c:pt idx="42">
                  <c:v>1/23/2023</c:v>
                </c:pt>
                <c:pt idx="43">
                  <c:v>1/30/2023</c:v>
                </c:pt>
                <c:pt idx="44">
                  <c:v>2/6/2023</c:v>
                </c:pt>
                <c:pt idx="45">
                  <c:v>2/13/2023</c:v>
                </c:pt>
                <c:pt idx="46">
                  <c:v>2/20/2023</c:v>
                </c:pt>
                <c:pt idx="47">
                  <c:v>2/27/2023</c:v>
                </c:pt>
                <c:pt idx="48">
                  <c:v>3/6/2023</c:v>
                </c:pt>
                <c:pt idx="49">
                  <c:v>3/13/2023</c:v>
                </c:pt>
                <c:pt idx="50">
                  <c:v>3/20/2023</c:v>
                </c:pt>
                <c:pt idx="51">
                  <c:v>3/27/2023</c:v>
                </c:pt>
                <c:pt idx="52">
                  <c:v>4/3/2023</c:v>
                </c:pt>
                <c:pt idx="53">
                  <c:v>4/10/2023</c:v>
                </c:pt>
                <c:pt idx="54">
                  <c:v>4/17/2023</c:v>
                </c:pt>
                <c:pt idx="55">
                  <c:v>4/24/2023</c:v>
                </c:pt>
                <c:pt idx="56">
                  <c:v>5/1/2023</c:v>
                </c:pt>
                <c:pt idx="57">
                  <c:v>5/8/2023</c:v>
                </c:pt>
                <c:pt idx="58">
                  <c:v>5/15/2023</c:v>
                </c:pt>
                <c:pt idx="59">
                  <c:v>5/22/2023</c:v>
                </c:pt>
                <c:pt idx="60">
                  <c:v>5/29/2023</c:v>
                </c:pt>
                <c:pt idx="61">
                  <c:v>6/5/2023</c:v>
                </c:pt>
                <c:pt idx="62">
                  <c:v>6/12/2023</c:v>
                </c:pt>
                <c:pt idx="63">
                  <c:v>6/19/2023</c:v>
                </c:pt>
                <c:pt idx="64">
                  <c:v>6/26/2023</c:v>
                </c:pt>
                <c:pt idx="65">
                  <c:v>7/3/2023</c:v>
                </c:pt>
                <c:pt idx="66">
                  <c:v>7/10/2023</c:v>
                </c:pt>
                <c:pt idx="67">
                  <c:v>7/17/2023</c:v>
                </c:pt>
                <c:pt idx="68">
                  <c:v>7/24/2023</c:v>
                </c:pt>
                <c:pt idx="69">
                  <c:v>7/31/2023</c:v>
                </c:pt>
                <c:pt idx="70">
                  <c:v>8/7/2023</c:v>
                </c:pt>
                <c:pt idx="71">
                  <c:v>8/14/2023</c:v>
                </c:pt>
                <c:pt idx="72">
                  <c:v>8/21/2023</c:v>
                </c:pt>
                <c:pt idx="73">
                  <c:v>8/28/2023</c:v>
                </c:pt>
                <c:pt idx="74">
                  <c:v>9/4/2023</c:v>
                </c:pt>
                <c:pt idx="75">
                  <c:v>9/11/2023</c:v>
                </c:pt>
              </c:strCache>
            </c:strRef>
          </c:cat>
          <c:val>
            <c:numRef>
              <c:f>'SW attack'!$I$6:$I$81</c:f>
              <c:numCache>
                <c:formatCode>General</c:formatCode>
                <c:ptCount val="76"/>
                <c:pt idx="1">
                  <c:v>1132</c:v>
                </c:pt>
                <c:pt idx="2">
                  <c:v>2333</c:v>
                </c:pt>
                <c:pt idx="3">
                  <c:v>3483</c:v>
                </c:pt>
                <c:pt idx="4">
                  <c:v>4571</c:v>
                </c:pt>
                <c:pt idx="5">
                  <c:v>5667</c:v>
                </c:pt>
                <c:pt idx="6">
                  <c:v>6698</c:v>
                </c:pt>
                <c:pt idx="7">
                  <c:v>7625</c:v>
                </c:pt>
                <c:pt idx="8">
                  <c:v>8680</c:v>
                </c:pt>
                <c:pt idx="9">
                  <c:v>9720</c:v>
                </c:pt>
                <c:pt idx="10">
                  <c:v>10730</c:v>
                </c:pt>
                <c:pt idx="11">
                  <c:v>11733</c:v>
                </c:pt>
                <c:pt idx="12">
                  <c:v>12812</c:v>
                </c:pt>
                <c:pt idx="13">
                  <c:v>13748</c:v>
                </c:pt>
                <c:pt idx="14">
                  <c:v>14750</c:v>
                </c:pt>
                <c:pt idx="15">
                  <c:v>15983</c:v>
                </c:pt>
                <c:pt idx="16">
                  <c:v>17084</c:v>
                </c:pt>
                <c:pt idx="17">
                  <c:v>18246</c:v>
                </c:pt>
                <c:pt idx="18">
                  <c:v>19340</c:v>
                </c:pt>
                <c:pt idx="19">
                  <c:v>20456</c:v>
                </c:pt>
                <c:pt idx="20">
                  <c:v>21521</c:v>
                </c:pt>
                <c:pt idx="21">
                  <c:v>22581</c:v>
                </c:pt>
                <c:pt idx="22">
                  <c:v>23678</c:v>
                </c:pt>
                <c:pt idx="23">
                  <c:v>24859</c:v>
                </c:pt>
                <c:pt idx="24">
                  <c:v>26001</c:v>
                </c:pt>
                <c:pt idx="25">
                  <c:v>27194</c:v>
                </c:pt>
                <c:pt idx="26">
                  <c:v>28412</c:v>
                </c:pt>
                <c:pt idx="27">
                  <c:v>29578</c:v>
                </c:pt>
                <c:pt idx="28">
                  <c:v>30807</c:v>
                </c:pt>
                <c:pt idx="29">
                  <c:v>32014</c:v>
                </c:pt>
                <c:pt idx="30">
                  <c:v>33136</c:v>
                </c:pt>
                <c:pt idx="31">
                  <c:v>34312</c:v>
                </c:pt>
                <c:pt idx="32">
                  <c:v>35477</c:v>
                </c:pt>
                <c:pt idx="33">
                  <c:v>36651</c:v>
                </c:pt>
                <c:pt idx="34">
                  <c:v>37930</c:v>
                </c:pt>
                <c:pt idx="35">
                  <c:v>39180</c:v>
                </c:pt>
                <c:pt idx="36">
                  <c:v>40597</c:v>
                </c:pt>
                <c:pt idx="37">
                  <c:v>42224</c:v>
                </c:pt>
                <c:pt idx="38">
                  <c:v>43826</c:v>
                </c:pt>
                <c:pt idx="39">
                  <c:v>45377</c:v>
                </c:pt>
                <c:pt idx="40">
                  <c:v>46762</c:v>
                </c:pt>
                <c:pt idx="41">
                  <c:v>48075</c:v>
                </c:pt>
                <c:pt idx="42">
                  <c:v>49297</c:v>
                </c:pt>
                <c:pt idx="43">
                  <c:v>50520</c:v>
                </c:pt>
                <c:pt idx="44">
                  <c:v>51719</c:v>
                </c:pt>
                <c:pt idx="45">
                  <c:v>52917</c:v>
                </c:pt>
                <c:pt idx="46">
                  <c:v>54115</c:v>
                </c:pt>
                <c:pt idx="47">
                  <c:v>55329</c:v>
                </c:pt>
                <c:pt idx="48">
                  <c:v>56575</c:v>
                </c:pt>
                <c:pt idx="49">
                  <c:v>57748</c:v>
                </c:pt>
                <c:pt idx="50">
                  <c:v>58929</c:v>
                </c:pt>
                <c:pt idx="51">
                  <c:v>60098</c:v>
                </c:pt>
                <c:pt idx="52">
                  <c:v>61206</c:v>
                </c:pt>
                <c:pt idx="53">
                  <c:v>62394</c:v>
                </c:pt>
                <c:pt idx="54">
                  <c:v>63519</c:v>
                </c:pt>
                <c:pt idx="55">
                  <c:v>64626</c:v>
                </c:pt>
                <c:pt idx="56">
                  <c:v>65701</c:v>
                </c:pt>
                <c:pt idx="57">
                  <c:v>66743</c:v>
                </c:pt>
                <c:pt idx="58">
                  <c:v>67800</c:v>
                </c:pt>
                <c:pt idx="59">
                  <c:v>68810</c:v>
                </c:pt>
                <c:pt idx="60">
                  <c:v>69832</c:v>
                </c:pt>
                <c:pt idx="61">
                  <c:v>70856</c:v>
                </c:pt>
                <c:pt idx="62">
                  <c:v>71860</c:v>
                </c:pt>
                <c:pt idx="63">
                  <c:v>72955</c:v>
                </c:pt>
                <c:pt idx="64">
                  <c:v>73957</c:v>
                </c:pt>
                <c:pt idx="65">
                  <c:v>74965</c:v>
                </c:pt>
                <c:pt idx="66">
                  <c:v>76066</c:v>
                </c:pt>
                <c:pt idx="67">
                  <c:v>77112</c:v>
                </c:pt>
                <c:pt idx="68">
                  <c:v>78093</c:v>
                </c:pt>
                <c:pt idx="69">
                  <c:v>79102</c:v>
                </c:pt>
                <c:pt idx="70">
                  <c:v>80116</c:v>
                </c:pt>
                <c:pt idx="71">
                  <c:v>81214</c:v>
                </c:pt>
                <c:pt idx="72">
                  <c:v>82391</c:v>
                </c:pt>
                <c:pt idx="73">
                  <c:v>83442</c:v>
                </c:pt>
                <c:pt idx="74">
                  <c:v>84445</c:v>
                </c:pt>
                <c:pt idx="75">
                  <c:v>85501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6A-49FC-8E47-096BB7A2F02C}"/>
            </c:ext>
          </c:extLst>
        </c:ser>
        <c:ser>
          <c:idx val="3"/>
          <c:order val="3"/>
          <c:tx>
            <c:strRef>
              <c:f>'SW attack'!$J$5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'SW attack'!$F$6:$F$81</c:f>
              <c:strCache>
                <c:ptCount val="76"/>
                <c:pt idx="0">
                  <c:v> </c:v>
                </c:pt>
                <c:pt idx="1">
                  <c:v>4/11/2022</c:v>
                </c:pt>
                <c:pt idx="2">
                  <c:v>4/18/2022</c:v>
                </c:pt>
                <c:pt idx="3">
                  <c:v>4/25/2022</c:v>
                </c:pt>
                <c:pt idx="4">
                  <c:v>5/2/2022</c:v>
                </c:pt>
                <c:pt idx="5">
                  <c:v>5/9/2022</c:v>
                </c:pt>
                <c:pt idx="6">
                  <c:v>5/16/2022</c:v>
                </c:pt>
                <c:pt idx="7">
                  <c:v>5/23/2022</c:v>
                </c:pt>
                <c:pt idx="8">
                  <c:v>5/30/2022</c:v>
                </c:pt>
                <c:pt idx="9">
                  <c:v>6/6/2022</c:v>
                </c:pt>
                <c:pt idx="10">
                  <c:v>6/13/2022</c:v>
                </c:pt>
                <c:pt idx="11">
                  <c:v>6/20/2022</c:v>
                </c:pt>
                <c:pt idx="12">
                  <c:v>6/27/2022</c:v>
                </c:pt>
                <c:pt idx="13">
                  <c:v>7/4/2022</c:v>
                </c:pt>
                <c:pt idx="14">
                  <c:v>7/11/2022</c:v>
                </c:pt>
                <c:pt idx="15">
                  <c:v>7/18/2022</c:v>
                </c:pt>
                <c:pt idx="16">
                  <c:v>7/25/2022</c:v>
                </c:pt>
                <c:pt idx="17">
                  <c:v>8/1/2022</c:v>
                </c:pt>
                <c:pt idx="18">
                  <c:v>8/8/2022</c:v>
                </c:pt>
                <c:pt idx="19">
                  <c:v>8/15/2022</c:v>
                </c:pt>
                <c:pt idx="20">
                  <c:v>8/22/2022</c:v>
                </c:pt>
                <c:pt idx="21">
                  <c:v>8/29/2022</c:v>
                </c:pt>
                <c:pt idx="22">
                  <c:v>9/5/2022</c:v>
                </c:pt>
                <c:pt idx="23">
                  <c:v>9/12/2022</c:v>
                </c:pt>
                <c:pt idx="24">
                  <c:v>9/19/2022</c:v>
                </c:pt>
                <c:pt idx="25">
                  <c:v>9/26/2022</c:v>
                </c:pt>
                <c:pt idx="26">
                  <c:v>10/3/2022</c:v>
                </c:pt>
                <c:pt idx="27">
                  <c:v>10/10/2022</c:v>
                </c:pt>
                <c:pt idx="28">
                  <c:v>10/17/2022</c:v>
                </c:pt>
                <c:pt idx="29">
                  <c:v>10/24/2022</c:v>
                </c:pt>
                <c:pt idx="30">
                  <c:v>10/31/2022</c:v>
                </c:pt>
                <c:pt idx="31">
                  <c:v>11/7/2022</c:v>
                </c:pt>
                <c:pt idx="32">
                  <c:v>11/14/2022</c:v>
                </c:pt>
                <c:pt idx="33">
                  <c:v>11/21/2022</c:v>
                </c:pt>
                <c:pt idx="34">
                  <c:v>11/28/2022</c:v>
                </c:pt>
                <c:pt idx="35">
                  <c:v>12/5/2022</c:v>
                </c:pt>
                <c:pt idx="36">
                  <c:v>12/12/2022</c:v>
                </c:pt>
                <c:pt idx="37">
                  <c:v>12/19/2022</c:v>
                </c:pt>
                <c:pt idx="38">
                  <c:v>12/26/2022</c:v>
                </c:pt>
                <c:pt idx="39">
                  <c:v>1/2/2023</c:v>
                </c:pt>
                <c:pt idx="40">
                  <c:v>1/9/2023</c:v>
                </c:pt>
                <c:pt idx="41">
                  <c:v>1/16/2023</c:v>
                </c:pt>
                <c:pt idx="42">
                  <c:v>1/23/2023</c:v>
                </c:pt>
                <c:pt idx="43">
                  <c:v>1/30/2023</c:v>
                </c:pt>
                <c:pt idx="44">
                  <c:v>2/6/2023</c:v>
                </c:pt>
                <c:pt idx="45">
                  <c:v>2/13/2023</c:v>
                </c:pt>
                <c:pt idx="46">
                  <c:v>2/20/2023</c:v>
                </c:pt>
                <c:pt idx="47">
                  <c:v>2/27/2023</c:v>
                </c:pt>
                <c:pt idx="48">
                  <c:v>3/6/2023</c:v>
                </c:pt>
                <c:pt idx="49">
                  <c:v>3/13/2023</c:v>
                </c:pt>
                <c:pt idx="50">
                  <c:v>3/20/2023</c:v>
                </c:pt>
                <c:pt idx="51">
                  <c:v>3/27/2023</c:v>
                </c:pt>
                <c:pt idx="52">
                  <c:v>4/3/2023</c:v>
                </c:pt>
                <c:pt idx="53">
                  <c:v>4/10/2023</c:v>
                </c:pt>
                <c:pt idx="54">
                  <c:v>4/17/2023</c:v>
                </c:pt>
                <c:pt idx="55">
                  <c:v>4/24/2023</c:v>
                </c:pt>
                <c:pt idx="56">
                  <c:v>5/1/2023</c:v>
                </c:pt>
                <c:pt idx="57">
                  <c:v>5/8/2023</c:v>
                </c:pt>
                <c:pt idx="58">
                  <c:v>5/15/2023</c:v>
                </c:pt>
                <c:pt idx="59">
                  <c:v>5/22/2023</c:v>
                </c:pt>
                <c:pt idx="60">
                  <c:v>5/29/2023</c:v>
                </c:pt>
                <c:pt idx="61">
                  <c:v>6/5/2023</c:v>
                </c:pt>
                <c:pt idx="62">
                  <c:v>6/12/2023</c:v>
                </c:pt>
                <c:pt idx="63">
                  <c:v>6/19/2023</c:v>
                </c:pt>
                <c:pt idx="64">
                  <c:v>6/26/2023</c:v>
                </c:pt>
                <c:pt idx="65">
                  <c:v>7/3/2023</c:v>
                </c:pt>
                <c:pt idx="66">
                  <c:v>7/10/2023</c:v>
                </c:pt>
                <c:pt idx="67">
                  <c:v>7/17/2023</c:v>
                </c:pt>
                <c:pt idx="68">
                  <c:v>7/24/2023</c:v>
                </c:pt>
                <c:pt idx="69">
                  <c:v>7/31/2023</c:v>
                </c:pt>
                <c:pt idx="70">
                  <c:v>8/7/2023</c:v>
                </c:pt>
                <c:pt idx="71">
                  <c:v>8/14/2023</c:v>
                </c:pt>
                <c:pt idx="72">
                  <c:v>8/21/2023</c:v>
                </c:pt>
                <c:pt idx="73">
                  <c:v>8/28/2023</c:v>
                </c:pt>
                <c:pt idx="74">
                  <c:v>9/4/2023</c:v>
                </c:pt>
                <c:pt idx="75">
                  <c:v>9/11/2023</c:v>
                </c:pt>
              </c:strCache>
            </c:strRef>
          </c:cat>
          <c:val>
            <c:numRef>
              <c:f>'SW attack'!$J$6:$J$153</c:f>
              <c:numCache>
                <c:formatCode>General</c:formatCode>
                <c:ptCount val="148"/>
                <c:pt idx="1">
                  <c:v>1501</c:v>
                </c:pt>
                <c:pt idx="2">
                  <c:v>3050</c:v>
                </c:pt>
                <c:pt idx="3">
                  <c:v>4544</c:v>
                </c:pt>
                <c:pt idx="4">
                  <c:v>5992</c:v>
                </c:pt>
                <c:pt idx="5">
                  <c:v>7423</c:v>
                </c:pt>
                <c:pt idx="6">
                  <c:v>8787</c:v>
                </c:pt>
                <c:pt idx="7">
                  <c:v>10046</c:v>
                </c:pt>
                <c:pt idx="8">
                  <c:v>11415</c:v>
                </c:pt>
                <c:pt idx="9">
                  <c:v>12786</c:v>
                </c:pt>
                <c:pt idx="10">
                  <c:v>14085</c:v>
                </c:pt>
                <c:pt idx="11">
                  <c:v>15378</c:v>
                </c:pt>
                <c:pt idx="12">
                  <c:v>16813</c:v>
                </c:pt>
                <c:pt idx="13">
                  <c:v>18046</c:v>
                </c:pt>
                <c:pt idx="14">
                  <c:v>19346</c:v>
                </c:pt>
                <c:pt idx="15">
                  <c:v>20928</c:v>
                </c:pt>
                <c:pt idx="16">
                  <c:v>22359</c:v>
                </c:pt>
                <c:pt idx="17">
                  <c:v>23846</c:v>
                </c:pt>
                <c:pt idx="18">
                  <c:v>25265</c:v>
                </c:pt>
                <c:pt idx="19">
                  <c:v>26718</c:v>
                </c:pt>
                <c:pt idx="20">
                  <c:v>28089</c:v>
                </c:pt>
                <c:pt idx="21">
                  <c:v>29472</c:v>
                </c:pt>
                <c:pt idx="22">
                  <c:v>30867</c:v>
                </c:pt>
                <c:pt idx="23">
                  <c:v>32382</c:v>
                </c:pt>
                <c:pt idx="24">
                  <c:v>33897</c:v>
                </c:pt>
                <c:pt idx="25">
                  <c:v>35439</c:v>
                </c:pt>
                <c:pt idx="26">
                  <c:v>37017</c:v>
                </c:pt>
                <c:pt idx="27">
                  <c:v>38529</c:v>
                </c:pt>
                <c:pt idx="28">
                  <c:v>40096</c:v>
                </c:pt>
                <c:pt idx="29">
                  <c:v>41619</c:v>
                </c:pt>
                <c:pt idx="30">
                  <c:v>43057</c:v>
                </c:pt>
                <c:pt idx="31">
                  <c:v>44601</c:v>
                </c:pt>
                <c:pt idx="32">
                  <c:v>46129</c:v>
                </c:pt>
                <c:pt idx="33">
                  <c:v>47653</c:v>
                </c:pt>
                <c:pt idx="34">
                  <c:v>49304</c:v>
                </c:pt>
                <c:pt idx="35">
                  <c:v>50946</c:v>
                </c:pt>
                <c:pt idx="36">
                  <c:v>52810</c:v>
                </c:pt>
                <c:pt idx="37">
                  <c:v>54863</c:v>
                </c:pt>
                <c:pt idx="38">
                  <c:v>56964</c:v>
                </c:pt>
                <c:pt idx="39">
                  <c:v>58962</c:v>
                </c:pt>
                <c:pt idx="40">
                  <c:v>60753</c:v>
                </c:pt>
                <c:pt idx="41">
                  <c:v>62469</c:v>
                </c:pt>
                <c:pt idx="42">
                  <c:v>64057</c:v>
                </c:pt>
                <c:pt idx="43">
                  <c:v>65636</c:v>
                </c:pt>
                <c:pt idx="44">
                  <c:v>67192</c:v>
                </c:pt>
                <c:pt idx="45">
                  <c:v>68789</c:v>
                </c:pt>
                <c:pt idx="46">
                  <c:v>70347</c:v>
                </c:pt>
                <c:pt idx="47">
                  <c:v>71921</c:v>
                </c:pt>
                <c:pt idx="48">
                  <c:v>73557</c:v>
                </c:pt>
                <c:pt idx="49">
                  <c:v>75060</c:v>
                </c:pt>
                <c:pt idx="50">
                  <c:v>76605</c:v>
                </c:pt>
                <c:pt idx="51">
                  <c:v>78085</c:v>
                </c:pt>
                <c:pt idx="52">
                  <c:v>79511</c:v>
                </c:pt>
                <c:pt idx="53">
                  <c:v>81090</c:v>
                </c:pt>
                <c:pt idx="54">
                  <c:v>82568</c:v>
                </c:pt>
                <c:pt idx="55">
                  <c:v>84004</c:v>
                </c:pt>
                <c:pt idx="56">
                  <c:v>85401</c:v>
                </c:pt>
                <c:pt idx="57">
                  <c:v>86782</c:v>
                </c:pt>
                <c:pt idx="58">
                  <c:v>88149</c:v>
                </c:pt>
                <c:pt idx="59">
                  <c:v>89499</c:v>
                </c:pt>
                <c:pt idx="60">
                  <c:v>90854</c:v>
                </c:pt>
                <c:pt idx="61">
                  <c:v>92184</c:v>
                </c:pt>
                <c:pt idx="62">
                  <c:v>93508</c:v>
                </c:pt>
                <c:pt idx="63">
                  <c:v>94948</c:v>
                </c:pt>
                <c:pt idx="64">
                  <c:v>96258</c:v>
                </c:pt>
                <c:pt idx="65">
                  <c:v>97598</c:v>
                </c:pt>
                <c:pt idx="66">
                  <c:v>99024</c:v>
                </c:pt>
                <c:pt idx="67">
                  <c:v>100375</c:v>
                </c:pt>
                <c:pt idx="68">
                  <c:v>101697</c:v>
                </c:pt>
                <c:pt idx="69">
                  <c:v>103005</c:v>
                </c:pt>
                <c:pt idx="70">
                  <c:v>104382</c:v>
                </c:pt>
                <c:pt idx="71">
                  <c:v>105807</c:v>
                </c:pt>
                <c:pt idx="72">
                  <c:v>107364</c:v>
                </c:pt>
                <c:pt idx="73">
                  <c:v>108708</c:v>
                </c:pt>
                <c:pt idx="74">
                  <c:v>110031</c:v>
                </c:pt>
                <c:pt idx="75">
                  <c:v>111384</c:v>
                </c:pt>
                <c:pt idx="76">
                  <c:v>112784</c:v>
                </c:pt>
                <c:pt idx="77">
                  <c:v>114107</c:v>
                </c:pt>
                <c:pt idx="78">
                  <c:v>115490</c:v>
                </c:pt>
                <c:pt idx="79">
                  <c:v>117089</c:v>
                </c:pt>
                <c:pt idx="80">
                  <c:v>118625</c:v>
                </c:pt>
                <c:pt idx="81">
                  <c:v>120172</c:v>
                </c:pt>
                <c:pt idx="82">
                  <c:v>121652</c:v>
                </c:pt>
                <c:pt idx="83">
                  <c:v>123136</c:v>
                </c:pt>
                <c:pt idx="84">
                  <c:v>124751</c:v>
                </c:pt>
                <c:pt idx="85">
                  <c:v>126346</c:v>
                </c:pt>
                <c:pt idx="86">
                  <c:v>127993</c:v>
                </c:pt>
                <c:pt idx="87">
                  <c:v>129692</c:v>
                </c:pt>
                <c:pt idx="88">
                  <c:v>131439</c:v>
                </c:pt>
                <c:pt idx="89">
                  <c:v>133125</c:v>
                </c:pt>
                <c:pt idx="90">
                  <c:v>134864</c:v>
                </c:pt>
                <c:pt idx="91">
                  <c:v>136437</c:v>
                </c:pt>
                <c:pt idx="92">
                  <c:v>138008</c:v>
                </c:pt>
                <c:pt idx="93">
                  <c:v>139596</c:v>
                </c:pt>
                <c:pt idx="94">
                  <c:v>141256</c:v>
                </c:pt>
                <c:pt idx="95">
                  <c:v>142881</c:v>
                </c:pt>
                <c:pt idx="96">
                  <c:v>144678</c:v>
                </c:pt>
                <c:pt idx="97">
                  <c:v>146253</c:v>
                </c:pt>
                <c:pt idx="98">
                  <c:v>147825</c:v>
                </c:pt>
                <c:pt idx="99">
                  <c:v>149307</c:v>
                </c:pt>
                <c:pt idx="100">
                  <c:v>150673</c:v>
                </c:pt>
                <c:pt idx="101">
                  <c:v>152072</c:v>
                </c:pt>
                <c:pt idx="102">
                  <c:v>153419</c:v>
                </c:pt>
                <c:pt idx="103">
                  <c:v>154860</c:v>
                </c:pt>
                <c:pt idx="104">
                  <c:v>156309</c:v>
                </c:pt>
                <c:pt idx="105">
                  <c:v>157637</c:v>
                </c:pt>
                <c:pt idx="106">
                  <c:v>158958</c:v>
                </c:pt>
                <c:pt idx="107">
                  <c:v>160253</c:v>
                </c:pt>
                <c:pt idx="108">
                  <c:v>161603</c:v>
                </c:pt>
                <c:pt idx="109">
                  <c:v>162888</c:v>
                </c:pt>
                <c:pt idx="110">
                  <c:v>164182</c:v>
                </c:pt>
                <c:pt idx="111">
                  <c:v>165534</c:v>
                </c:pt>
                <c:pt idx="112">
                  <c:v>166843</c:v>
                </c:pt>
                <c:pt idx="113">
                  <c:v>168126</c:v>
                </c:pt>
                <c:pt idx="114">
                  <c:v>169367</c:v>
                </c:pt>
                <c:pt idx="115">
                  <c:v>170742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26A-49FC-8E47-096BB7A2F0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catAx>
        <c:axId val="1924538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Algn val="ctr"/>
        <c:lblOffset val="100"/>
        <c:noMultiLvlLbl val="0"/>
      </c:cat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 with same</a:t>
            </a:r>
            <a:r>
              <a:rPr lang="en-US" baseline="0"/>
              <a:t> age, but sex difference (A/B). In this plot, males die less over time. In other words, females die less than males of a given age, but over time, the females lose their mortality "edge"  relative to males. This happens not from natural reas</a:t>
            </a:r>
            <a:endParaRPr lang="en-US" sz="1400" b="0" i="0" u="none" strike="noStrike" baseline="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'negative control diff sex'!$K$5</c:f>
              <c:strCache>
                <c:ptCount val="1"/>
                <c:pt idx="0">
                  <c:v>Rn A/B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'negative control diff sex'!$G$7:$G$242</c:f>
              <c:numCache>
                <c:formatCode>m/d/yyyy</c:formatCode>
                <c:ptCount val="236"/>
                <c:pt idx="0">
                  <c:v>43899</c:v>
                </c:pt>
                <c:pt idx="1">
                  <c:v>43906</c:v>
                </c:pt>
                <c:pt idx="2">
                  <c:v>43913</c:v>
                </c:pt>
                <c:pt idx="3">
                  <c:v>43920</c:v>
                </c:pt>
                <c:pt idx="4">
                  <c:v>43927</c:v>
                </c:pt>
                <c:pt idx="5">
                  <c:v>43934</c:v>
                </c:pt>
                <c:pt idx="6">
                  <c:v>43941</c:v>
                </c:pt>
                <c:pt idx="7">
                  <c:v>43948</c:v>
                </c:pt>
                <c:pt idx="8">
                  <c:v>43955</c:v>
                </c:pt>
                <c:pt idx="9">
                  <c:v>43962</c:v>
                </c:pt>
                <c:pt idx="10">
                  <c:v>43969</c:v>
                </c:pt>
                <c:pt idx="11">
                  <c:v>43976</c:v>
                </c:pt>
                <c:pt idx="12">
                  <c:v>43983</c:v>
                </c:pt>
                <c:pt idx="13">
                  <c:v>43990</c:v>
                </c:pt>
                <c:pt idx="14">
                  <c:v>43997</c:v>
                </c:pt>
                <c:pt idx="15">
                  <c:v>44004</c:v>
                </c:pt>
                <c:pt idx="16">
                  <c:v>44011</c:v>
                </c:pt>
                <c:pt idx="17">
                  <c:v>44018</c:v>
                </c:pt>
                <c:pt idx="18">
                  <c:v>44025</c:v>
                </c:pt>
                <c:pt idx="19">
                  <c:v>44032</c:v>
                </c:pt>
                <c:pt idx="20">
                  <c:v>44039</c:v>
                </c:pt>
                <c:pt idx="21">
                  <c:v>44046</c:v>
                </c:pt>
                <c:pt idx="22">
                  <c:v>44053</c:v>
                </c:pt>
                <c:pt idx="23">
                  <c:v>44060</c:v>
                </c:pt>
                <c:pt idx="24">
                  <c:v>44067</c:v>
                </c:pt>
                <c:pt idx="25">
                  <c:v>44074</c:v>
                </c:pt>
                <c:pt idx="26">
                  <c:v>44081</c:v>
                </c:pt>
                <c:pt idx="27">
                  <c:v>44088</c:v>
                </c:pt>
                <c:pt idx="28">
                  <c:v>44095</c:v>
                </c:pt>
                <c:pt idx="29">
                  <c:v>44102</c:v>
                </c:pt>
                <c:pt idx="30">
                  <c:v>44109</c:v>
                </c:pt>
                <c:pt idx="31">
                  <c:v>44116</c:v>
                </c:pt>
                <c:pt idx="32">
                  <c:v>44123</c:v>
                </c:pt>
                <c:pt idx="33">
                  <c:v>44130</c:v>
                </c:pt>
                <c:pt idx="34">
                  <c:v>44137</c:v>
                </c:pt>
                <c:pt idx="35">
                  <c:v>44144</c:v>
                </c:pt>
                <c:pt idx="36">
                  <c:v>44151</c:v>
                </c:pt>
                <c:pt idx="37">
                  <c:v>44158</c:v>
                </c:pt>
                <c:pt idx="38">
                  <c:v>44165</c:v>
                </c:pt>
                <c:pt idx="39">
                  <c:v>44172</c:v>
                </c:pt>
                <c:pt idx="40">
                  <c:v>44179</c:v>
                </c:pt>
                <c:pt idx="41">
                  <c:v>44186</c:v>
                </c:pt>
                <c:pt idx="42">
                  <c:v>44193</c:v>
                </c:pt>
                <c:pt idx="43">
                  <c:v>44200</c:v>
                </c:pt>
                <c:pt idx="44">
                  <c:v>44207</c:v>
                </c:pt>
                <c:pt idx="45">
                  <c:v>44214</c:v>
                </c:pt>
                <c:pt idx="46">
                  <c:v>44221</c:v>
                </c:pt>
                <c:pt idx="47">
                  <c:v>44228</c:v>
                </c:pt>
                <c:pt idx="48">
                  <c:v>44235</c:v>
                </c:pt>
                <c:pt idx="49">
                  <c:v>44242</c:v>
                </c:pt>
                <c:pt idx="50">
                  <c:v>44249</c:v>
                </c:pt>
                <c:pt idx="51">
                  <c:v>44256</c:v>
                </c:pt>
                <c:pt idx="52">
                  <c:v>44263</c:v>
                </c:pt>
                <c:pt idx="53">
                  <c:v>44270</c:v>
                </c:pt>
                <c:pt idx="54">
                  <c:v>44277</c:v>
                </c:pt>
                <c:pt idx="55">
                  <c:v>44284</c:v>
                </c:pt>
                <c:pt idx="56">
                  <c:v>44291</c:v>
                </c:pt>
                <c:pt idx="57">
                  <c:v>44298</c:v>
                </c:pt>
                <c:pt idx="58">
                  <c:v>44305</c:v>
                </c:pt>
                <c:pt idx="59">
                  <c:v>44312</c:v>
                </c:pt>
                <c:pt idx="60">
                  <c:v>44319</c:v>
                </c:pt>
                <c:pt idx="61">
                  <c:v>44326</c:v>
                </c:pt>
                <c:pt idx="62">
                  <c:v>44333</c:v>
                </c:pt>
                <c:pt idx="63">
                  <c:v>44340</c:v>
                </c:pt>
                <c:pt idx="64">
                  <c:v>44347</c:v>
                </c:pt>
                <c:pt idx="65">
                  <c:v>44354</c:v>
                </c:pt>
                <c:pt idx="66">
                  <c:v>44361</c:v>
                </c:pt>
                <c:pt idx="67">
                  <c:v>44368</c:v>
                </c:pt>
                <c:pt idx="68">
                  <c:v>44375</c:v>
                </c:pt>
                <c:pt idx="69">
                  <c:v>44382</c:v>
                </c:pt>
                <c:pt idx="70">
                  <c:v>44389</c:v>
                </c:pt>
                <c:pt idx="71">
                  <c:v>44396</c:v>
                </c:pt>
                <c:pt idx="72">
                  <c:v>44403</c:v>
                </c:pt>
                <c:pt idx="73">
                  <c:v>44410</c:v>
                </c:pt>
                <c:pt idx="74">
                  <c:v>44417</c:v>
                </c:pt>
                <c:pt idx="75">
                  <c:v>44424</c:v>
                </c:pt>
                <c:pt idx="76">
                  <c:v>44431</c:v>
                </c:pt>
                <c:pt idx="77">
                  <c:v>44438</c:v>
                </c:pt>
                <c:pt idx="78">
                  <c:v>44445</c:v>
                </c:pt>
                <c:pt idx="79">
                  <c:v>44452</c:v>
                </c:pt>
                <c:pt idx="80">
                  <c:v>44459</c:v>
                </c:pt>
                <c:pt idx="81">
                  <c:v>44466</c:v>
                </c:pt>
                <c:pt idx="82">
                  <c:v>44473</c:v>
                </c:pt>
                <c:pt idx="83">
                  <c:v>44480</c:v>
                </c:pt>
                <c:pt idx="84">
                  <c:v>44487</c:v>
                </c:pt>
                <c:pt idx="85">
                  <c:v>44494</c:v>
                </c:pt>
                <c:pt idx="86">
                  <c:v>44501</c:v>
                </c:pt>
                <c:pt idx="87">
                  <c:v>44508</c:v>
                </c:pt>
                <c:pt idx="88">
                  <c:v>44515</c:v>
                </c:pt>
                <c:pt idx="89">
                  <c:v>44522</c:v>
                </c:pt>
                <c:pt idx="90">
                  <c:v>44529</c:v>
                </c:pt>
                <c:pt idx="91">
                  <c:v>44536</c:v>
                </c:pt>
                <c:pt idx="92">
                  <c:v>44543</c:v>
                </c:pt>
                <c:pt idx="93">
                  <c:v>44550</c:v>
                </c:pt>
                <c:pt idx="94">
                  <c:v>44557</c:v>
                </c:pt>
                <c:pt idx="95">
                  <c:v>44564</c:v>
                </c:pt>
                <c:pt idx="96">
                  <c:v>44571</c:v>
                </c:pt>
                <c:pt idx="97">
                  <c:v>44578</c:v>
                </c:pt>
                <c:pt idx="98">
                  <c:v>44585</c:v>
                </c:pt>
                <c:pt idx="99">
                  <c:v>44592</c:v>
                </c:pt>
                <c:pt idx="100">
                  <c:v>44599</c:v>
                </c:pt>
                <c:pt idx="101">
                  <c:v>44606</c:v>
                </c:pt>
                <c:pt idx="102">
                  <c:v>44613</c:v>
                </c:pt>
                <c:pt idx="103">
                  <c:v>44620</c:v>
                </c:pt>
                <c:pt idx="104">
                  <c:v>44627</c:v>
                </c:pt>
                <c:pt idx="105">
                  <c:v>44634</c:v>
                </c:pt>
                <c:pt idx="106">
                  <c:v>44641</c:v>
                </c:pt>
                <c:pt idx="107">
                  <c:v>44648</c:v>
                </c:pt>
                <c:pt idx="108">
                  <c:v>44655</c:v>
                </c:pt>
                <c:pt idx="109">
                  <c:v>44662</c:v>
                </c:pt>
                <c:pt idx="110">
                  <c:v>44669</c:v>
                </c:pt>
                <c:pt idx="111">
                  <c:v>44676</c:v>
                </c:pt>
                <c:pt idx="112">
                  <c:v>44683</c:v>
                </c:pt>
                <c:pt idx="113">
                  <c:v>44690</c:v>
                </c:pt>
                <c:pt idx="114">
                  <c:v>44697</c:v>
                </c:pt>
                <c:pt idx="115">
                  <c:v>44704</c:v>
                </c:pt>
                <c:pt idx="116">
                  <c:v>44711</c:v>
                </c:pt>
                <c:pt idx="117">
                  <c:v>44718</c:v>
                </c:pt>
                <c:pt idx="118">
                  <c:v>44725</c:v>
                </c:pt>
                <c:pt idx="119">
                  <c:v>44732</c:v>
                </c:pt>
                <c:pt idx="120">
                  <c:v>44739</c:v>
                </c:pt>
                <c:pt idx="121">
                  <c:v>44746</c:v>
                </c:pt>
                <c:pt idx="122">
                  <c:v>44753</c:v>
                </c:pt>
                <c:pt idx="123">
                  <c:v>44760</c:v>
                </c:pt>
                <c:pt idx="124">
                  <c:v>44767</c:v>
                </c:pt>
                <c:pt idx="125">
                  <c:v>44774</c:v>
                </c:pt>
                <c:pt idx="126">
                  <c:v>44781</c:v>
                </c:pt>
                <c:pt idx="127">
                  <c:v>44788</c:v>
                </c:pt>
                <c:pt idx="128">
                  <c:v>44795</c:v>
                </c:pt>
                <c:pt idx="129">
                  <c:v>44802</c:v>
                </c:pt>
                <c:pt idx="130">
                  <c:v>44809</c:v>
                </c:pt>
                <c:pt idx="131">
                  <c:v>44816</c:v>
                </c:pt>
                <c:pt idx="132">
                  <c:v>44823</c:v>
                </c:pt>
                <c:pt idx="133">
                  <c:v>44830</c:v>
                </c:pt>
                <c:pt idx="134">
                  <c:v>44837</c:v>
                </c:pt>
                <c:pt idx="135">
                  <c:v>44844</c:v>
                </c:pt>
                <c:pt idx="136">
                  <c:v>44851</c:v>
                </c:pt>
                <c:pt idx="137">
                  <c:v>44858</c:v>
                </c:pt>
                <c:pt idx="138">
                  <c:v>44865</c:v>
                </c:pt>
                <c:pt idx="139">
                  <c:v>44872</c:v>
                </c:pt>
                <c:pt idx="140">
                  <c:v>44879</c:v>
                </c:pt>
                <c:pt idx="141">
                  <c:v>44886</c:v>
                </c:pt>
                <c:pt idx="142">
                  <c:v>44893</c:v>
                </c:pt>
                <c:pt idx="143">
                  <c:v>44900</c:v>
                </c:pt>
                <c:pt idx="144">
                  <c:v>44907</c:v>
                </c:pt>
                <c:pt idx="145">
                  <c:v>44914</c:v>
                </c:pt>
                <c:pt idx="146">
                  <c:v>44921</c:v>
                </c:pt>
                <c:pt idx="147">
                  <c:v>44928</c:v>
                </c:pt>
                <c:pt idx="148">
                  <c:v>44935</c:v>
                </c:pt>
                <c:pt idx="149">
                  <c:v>44942</c:v>
                </c:pt>
                <c:pt idx="150">
                  <c:v>44949</c:v>
                </c:pt>
                <c:pt idx="151">
                  <c:v>44956</c:v>
                </c:pt>
                <c:pt idx="152">
                  <c:v>44963</c:v>
                </c:pt>
                <c:pt idx="153">
                  <c:v>44970</c:v>
                </c:pt>
                <c:pt idx="154">
                  <c:v>44977</c:v>
                </c:pt>
                <c:pt idx="155">
                  <c:v>44984</c:v>
                </c:pt>
                <c:pt idx="156">
                  <c:v>44991</c:v>
                </c:pt>
                <c:pt idx="157">
                  <c:v>44998</c:v>
                </c:pt>
                <c:pt idx="158">
                  <c:v>45005</c:v>
                </c:pt>
                <c:pt idx="159">
                  <c:v>45012</c:v>
                </c:pt>
                <c:pt idx="160">
                  <c:v>45019</c:v>
                </c:pt>
                <c:pt idx="161">
                  <c:v>45026</c:v>
                </c:pt>
                <c:pt idx="162">
                  <c:v>45033</c:v>
                </c:pt>
                <c:pt idx="163">
                  <c:v>45040</c:v>
                </c:pt>
                <c:pt idx="164">
                  <c:v>45047</c:v>
                </c:pt>
                <c:pt idx="165">
                  <c:v>45054</c:v>
                </c:pt>
                <c:pt idx="166">
                  <c:v>45061</c:v>
                </c:pt>
                <c:pt idx="167">
                  <c:v>45068</c:v>
                </c:pt>
                <c:pt idx="168">
                  <c:v>45075</c:v>
                </c:pt>
                <c:pt idx="169">
                  <c:v>45082</c:v>
                </c:pt>
                <c:pt idx="170">
                  <c:v>45089</c:v>
                </c:pt>
                <c:pt idx="171">
                  <c:v>45096</c:v>
                </c:pt>
                <c:pt idx="172">
                  <c:v>45103</c:v>
                </c:pt>
                <c:pt idx="173">
                  <c:v>45110</c:v>
                </c:pt>
                <c:pt idx="174">
                  <c:v>45117</c:v>
                </c:pt>
                <c:pt idx="175">
                  <c:v>45124</c:v>
                </c:pt>
                <c:pt idx="176">
                  <c:v>45131</c:v>
                </c:pt>
                <c:pt idx="177">
                  <c:v>45138</c:v>
                </c:pt>
                <c:pt idx="178">
                  <c:v>45145</c:v>
                </c:pt>
                <c:pt idx="179">
                  <c:v>45152</c:v>
                </c:pt>
                <c:pt idx="180">
                  <c:v>45159</c:v>
                </c:pt>
                <c:pt idx="181">
                  <c:v>45166</c:v>
                </c:pt>
                <c:pt idx="182">
                  <c:v>45173</c:v>
                </c:pt>
                <c:pt idx="183">
                  <c:v>45180</c:v>
                </c:pt>
                <c:pt idx="184">
                  <c:v>45187</c:v>
                </c:pt>
                <c:pt idx="185">
                  <c:v>45194</c:v>
                </c:pt>
                <c:pt idx="186">
                  <c:v>45201</c:v>
                </c:pt>
                <c:pt idx="187">
                  <c:v>45208</c:v>
                </c:pt>
                <c:pt idx="188">
                  <c:v>45215</c:v>
                </c:pt>
                <c:pt idx="189">
                  <c:v>45222</c:v>
                </c:pt>
                <c:pt idx="190">
                  <c:v>45229</c:v>
                </c:pt>
                <c:pt idx="191">
                  <c:v>45236</c:v>
                </c:pt>
                <c:pt idx="192">
                  <c:v>45243</c:v>
                </c:pt>
                <c:pt idx="193">
                  <c:v>45250</c:v>
                </c:pt>
                <c:pt idx="194">
                  <c:v>45257</c:v>
                </c:pt>
                <c:pt idx="195">
                  <c:v>45264</c:v>
                </c:pt>
                <c:pt idx="196">
                  <c:v>45271</c:v>
                </c:pt>
                <c:pt idx="197">
                  <c:v>45278</c:v>
                </c:pt>
                <c:pt idx="198">
                  <c:v>45285</c:v>
                </c:pt>
                <c:pt idx="199">
                  <c:v>45292</c:v>
                </c:pt>
                <c:pt idx="200">
                  <c:v>45299</c:v>
                </c:pt>
                <c:pt idx="201">
                  <c:v>45306</c:v>
                </c:pt>
                <c:pt idx="202">
                  <c:v>45313</c:v>
                </c:pt>
                <c:pt idx="203">
                  <c:v>45320</c:v>
                </c:pt>
                <c:pt idx="204">
                  <c:v>45327</c:v>
                </c:pt>
                <c:pt idx="205">
                  <c:v>45334</c:v>
                </c:pt>
                <c:pt idx="206">
                  <c:v>45341</c:v>
                </c:pt>
                <c:pt idx="207">
                  <c:v>45348</c:v>
                </c:pt>
                <c:pt idx="208">
                  <c:v>45355</c:v>
                </c:pt>
                <c:pt idx="209">
                  <c:v>45362</c:v>
                </c:pt>
                <c:pt idx="210">
                  <c:v>45369</c:v>
                </c:pt>
                <c:pt idx="211">
                  <c:v>45376</c:v>
                </c:pt>
                <c:pt idx="212">
                  <c:v>45383</c:v>
                </c:pt>
                <c:pt idx="213">
                  <c:v>45390</c:v>
                </c:pt>
                <c:pt idx="214">
                  <c:v>45397</c:v>
                </c:pt>
                <c:pt idx="215">
                  <c:v>45404</c:v>
                </c:pt>
                <c:pt idx="216">
                  <c:v>45411</c:v>
                </c:pt>
                <c:pt idx="217">
                  <c:v>45418</c:v>
                </c:pt>
                <c:pt idx="218">
                  <c:v>45425</c:v>
                </c:pt>
                <c:pt idx="219">
                  <c:v>45432</c:v>
                </c:pt>
                <c:pt idx="220">
                  <c:v>45439</c:v>
                </c:pt>
                <c:pt idx="221">
                  <c:v>45446</c:v>
                </c:pt>
                <c:pt idx="222">
                  <c:v>45453</c:v>
                </c:pt>
                <c:pt idx="223">
                  <c:v>45460</c:v>
                </c:pt>
                <c:pt idx="224">
                  <c:v>45467</c:v>
                </c:pt>
                <c:pt idx="225">
                  <c:v>45474</c:v>
                </c:pt>
                <c:pt idx="226">
                  <c:v>45481</c:v>
                </c:pt>
                <c:pt idx="227">
                  <c:v>45488</c:v>
                </c:pt>
                <c:pt idx="228">
                  <c:v>45495</c:v>
                </c:pt>
                <c:pt idx="229">
                  <c:v>45502</c:v>
                </c:pt>
                <c:pt idx="230">
                  <c:v>45509</c:v>
                </c:pt>
                <c:pt idx="231">
                  <c:v>45516</c:v>
                </c:pt>
                <c:pt idx="232">
                  <c:v>45523</c:v>
                </c:pt>
                <c:pt idx="233">
                  <c:v>45530</c:v>
                </c:pt>
                <c:pt idx="234">
                  <c:v>45537</c:v>
                </c:pt>
                <c:pt idx="235">
                  <c:v>45544</c:v>
                </c:pt>
              </c:numCache>
            </c:numRef>
          </c:cat>
          <c:val>
            <c:numRef>
              <c:f>'negative control diff sex'!$K$7:$K$242</c:f>
              <c:numCache>
                <c:formatCode>General</c:formatCode>
                <c:ptCount val="236"/>
                <c:pt idx="0">
                  <c:v>1.2382564144770682</c:v>
                </c:pt>
                <c:pt idx="1">
                  <c:v>1.0126281750475066</c:v>
                </c:pt>
                <c:pt idx="2">
                  <c:v>1.3587354169667289</c:v>
                </c:pt>
                <c:pt idx="3">
                  <c:v>1.2329722477012062</c:v>
                </c:pt>
                <c:pt idx="4">
                  <c:v>1.289977198374145</c:v>
                </c:pt>
                <c:pt idx="5">
                  <c:v>1.1690041825729454</c:v>
                </c:pt>
                <c:pt idx="6">
                  <c:v>1.1538989861957403</c:v>
                </c:pt>
                <c:pt idx="7">
                  <c:v>1.1115457394448389</c:v>
                </c:pt>
                <c:pt idx="8">
                  <c:v>1.0784494535810194</c:v>
                </c:pt>
                <c:pt idx="9">
                  <c:v>1.0171091667468843</c:v>
                </c:pt>
                <c:pt idx="10">
                  <c:v>1.0126959501746766</c:v>
                </c:pt>
                <c:pt idx="11">
                  <c:v>1.0222460817304544</c:v>
                </c:pt>
                <c:pt idx="12">
                  <c:v>0.98087820971798101</c:v>
                </c:pt>
                <c:pt idx="13">
                  <c:v>0.97867172161283222</c:v>
                </c:pt>
                <c:pt idx="14">
                  <c:v>0.96411684025414057</c:v>
                </c:pt>
                <c:pt idx="15">
                  <c:v>0.96986909411611411</c:v>
                </c:pt>
                <c:pt idx="16">
                  <c:v>0.96404227995653469</c:v>
                </c:pt>
                <c:pt idx="17">
                  <c:v>0.97912140288771099</c:v>
                </c:pt>
                <c:pt idx="18">
                  <c:v>1.0014111465305267</c:v>
                </c:pt>
                <c:pt idx="19">
                  <c:v>1.0232252446439896</c:v>
                </c:pt>
                <c:pt idx="20">
                  <c:v>1.017666126167146</c:v>
                </c:pt>
                <c:pt idx="21">
                  <c:v>0.98513738342484702</c:v>
                </c:pt>
                <c:pt idx="22">
                  <c:v>0.96970597002820658</c:v>
                </c:pt>
                <c:pt idx="23">
                  <c:v>0.99006771510664004</c:v>
                </c:pt>
                <c:pt idx="24">
                  <c:v>0.99572838134458952</c:v>
                </c:pt>
                <c:pt idx="25">
                  <c:v>0.98666790927807102</c:v>
                </c:pt>
                <c:pt idx="26">
                  <c:v>0.97629164837300653</c:v>
                </c:pt>
                <c:pt idx="27">
                  <c:v>0.96424076971368822</c:v>
                </c:pt>
                <c:pt idx="28">
                  <c:v>0.96518439525025901</c:v>
                </c:pt>
                <c:pt idx="29">
                  <c:v>0.96068224207441866</c:v>
                </c:pt>
                <c:pt idx="30">
                  <c:v>0.96846168667962285</c:v>
                </c:pt>
                <c:pt idx="31">
                  <c:v>0.9694540305612761</c:v>
                </c:pt>
                <c:pt idx="32">
                  <c:v>0.97214203162953539</c:v>
                </c:pt>
                <c:pt idx="33">
                  <c:v>0.98369742370944047</c:v>
                </c:pt>
                <c:pt idx="34">
                  <c:v>0.99047431833248023</c:v>
                </c:pt>
                <c:pt idx="35">
                  <c:v>1.000530840507897</c:v>
                </c:pt>
                <c:pt idx="36">
                  <c:v>1.0078670887587799</c:v>
                </c:pt>
                <c:pt idx="37">
                  <c:v>1.0107353855025574</c:v>
                </c:pt>
                <c:pt idx="38">
                  <c:v>1.0126826884951492</c:v>
                </c:pt>
                <c:pt idx="39">
                  <c:v>1.0071762054535025</c:v>
                </c:pt>
                <c:pt idx="40">
                  <c:v>1.0123513184497581</c:v>
                </c:pt>
                <c:pt idx="41">
                  <c:v>1.0173459345835165</c:v>
                </c:pt>
                <c:pt idx="42">
                  <c:v>0.9993633569399456</c:v>
                </c:pt>
                <c:pt idx="43">
                  <c:v>0.99694357341359674</c:v>
                </c:pt>
                <c:pt idx="44">
                  <c:v>1.003381928388547</c:v>
                </c:pt>
                <c:pt idx="45">
                  <c:v>1.0063773211028297</c:v>
                </c:pt>
                <c:pt idx="46">
                  <c:v>1.0021745078891082</c:v>
                </c:pt>
                <c:pt idx="47">
                  <c:v>0.99671098955702675</c:v>
                </c:pt>
                <c:pt idx="48">
                  <c:v>1.0041923252410603</c:v>
                </c:pt>
                <c:pt idx="49">
                  <c:v>1.0102071515262872</c:v>
                </c:pt>
                <c:pt idx="50">
                  <c:v>1.0127887808717904</c:v>
                </c:pt>
                <c:pt idx="51">
                  <c:v>1.0116606933101686</c:v>
                </c:pt>
                <c:pt idx="52">
                  <c:v>1.0130171059110917</c:v>
                </c:pt>
                <c:pt idx="53">
                  <c:v>1.0040572435148782</c:v>
                </c:pt>
                <c:pt idx="54">
                  <c:v>0.99387029805570359</c:v>
                </c:pt>
                <c:pt idx="55">
                  <c:v>0.99660872539109557</c:v>
                </c:pt>
                <c:pt idx="56">
                  <c:v>0.99534191287612006</c:v>
                </c:pt>
                <c:pt idx="57">
                  <c:v>0.9982151787786544</c:v>
                </c:pt>
                <c:pt idx="58">
                  <c:v>1.0042724457156889</c:v>
                </c:pt>
                <c:pt idx="59">
                  <c:v>1.0044304110789661</c:v>
                </c:pt>
                <c:pt idx="60">
                  <c:v>1.0007534362029349</c:v>
                </c:pt>
                <c:pt idx="61">
                  <c:v>1.0028367688714548</c:v>
                </c:pt>
                <c:pt idx="62">
                  <c:v>1.0067515361114188</c:v>
                </c:pt>
                <c:pt idx="63">
                  <c:v>1.0062270136249061</c:v>
                </c:pt>
                <c:pt idx="64">
                  <c:v>1.0070409028946579</c:v>
                </c:pt>
                <c:pt idx="65">
                  <c:v>1.0047047846201826</c:v>
                </c:pt>
                <c:pt idx="66">
                  <c:v>1.0025413563377628</c:v>
                </c:pt>
                <c:pt idx="67">
                  <c:v>1.0035620190740044</c:v>
                </c:pt>
                <c:pt idx="68">
                  <c:v>1.0026036262642806</c:v>
                </c:pt>
                <c:pt idx="69">
                  <c:v>1.0041545408911163</c:v>
                </c:pt>
                <c:pt idx="70">
                  <c:v>1.0053693775509422</c:v>
                </c:pt>
                <c:pt idx="71">
                  <c:v>1.0029508125519724</c:v>
                </c:pt>
                <c:pt idx="72">
                  <c:v>1.0010980188767857</c:v>
                </c:pt>
                <c:pt idx="73">
                  <c:v>1.0041680002993472</c:v>
                </c:pt>
                <c:pt idx="74">
                  <c:v>1.0052750913691511</c:v>
                </c:pt>
                <c:pt idx="75">
                  <c:v>1.0062700671797538</c:v>
                </c:pt>
                <c:pt idx="76">
                  <c:v>1.0044572331430648</c:v>
                </c:pt>
                <c:pt idx="77">
                  <c:v>1.0004524735857345</c:v>
                </c:pt>
                <c:pt idx="78">
                  <c:v>1</c:v>
                </c:pt>
                <c:pt idx="79">
                  <c:v>0.99912237337970122</c:v>
                </c:pt>
                <c:pt idx="80">
                  <c:v>0.99672813021341622</c:v>
                </c:pt>
                <c:pt idx="81">
                  <c:v>0.99462425367741081</c:v>
                </c:pt>
                <c:pt idx="82">
                  <c:v>0.99285242442830068</c:v>
                </c:pt>
                <c:pt idx="83">
                  <c:v>0.99106845345113237</c:v>
                </c:pt>
                <c:pt idx="84">
                  <c:v>0.9889859419873257</c:v>
                </c:pt>
                <c:pt idx="85">
                  <c:v>0.98542909546276136</c:v>
                </c:pt>
                <c:pt idx="86">
                  <c:v>0.98746868567668078</c:v>
                </c:pt>
                <c:pt idx="87">
                  <c:v>0.97968658804403774</c:v>
                </c:pt>
                <c:pt idx="88">
                  <c:v>0.97570430706146183</c:v>
                </c:pt>
                <c:pt idx="89">
                  <c:v>0.97712891824003267</c:v>
                </c:pt>
                <c:pt idx="90">
                  <c:v>0.97344495764044781</c:v>
                </c:pt>
                <c:pt idx="91">
                  <c:v>0.96931945062736924</c:v>
                </c:pt>
                <c:pt idx="92">
                  <c:v>0.96492598893838766</c:v>
                </c:pt>
                <c:pt idx="93">
                  <c:v>0.96182943178781466</c:v>
                </c:pt>
                <c:pt idx="94">
                  <c:v>0.96222513301916723</c:v>
                </c:pt>
                <c:pt idx="95">
                  <c:v>0.96273471071252903</c:v>
                </c:pt>
                <c:pt idx="96">
                  <c:v>0.96279293637334395</c:v>
                </c:pt>
                <c:pt idx="97">
                  <c:v>0.96433450470577187</c:v>
                </c:pt>
                <c:pt idx="98">
                  <c:v>0.96400143236898073</c:v>
                </c:pt>
                <c:pt idx="99">
                  <c:v>0.96404604063032751</c:v>
                </c:pt>
                <c:pt idx="100">
                  <c:v>0.96464332633135741</c:v>
                </c:pt>
                <c:pt idx="101">
                  <c:v>0.96096041082201444</c:v>
                </c:pt>
                <c:pt idx="102">
                  <c:v>0.96078692449903391</c:v>
                </c:pt>
                <c:pt idx="103">
                  <c:v>0.95834682425949602</c:v>
                </c:pt>
                <c:pt idx="104">
                  <c:v>0.9570106871058639</c:v>
                </c:pt>
                <c:pt idx="105">
                  <c:v>0.95677944444734053</c:v>
                </c:pt>
                <c:pt idx="106">
                  <c:v>0.95579255530358265</c:v>
                </c:pt>
                <c:pt idx="107">
                  <c:v>0.95462876278265885</c:v>
                </c:pt>
                <c:pt idx="108">
                  <c:v>0.9543301900913036</c:v>
                </c:pt>
                <c:pt idx="109">
                  <c:v>0.95340612704391536</c:v>
                </c:pt>
                <c:pt idx="110">
                  <c:v>0.95310628997978009</c:v>
                </c:pt>
                <c:pt idx="111">
                  <c:v>0.95648399261391026</c:v>
                </c:pt>
                <c:pt idx="112">
                  <c:v>0.95495997686149325</c:v>
                </c:pt>
                <c:pt idx="113">
                  <c:v>0.95636885203482391</c:v>
                </c:pt>
                <c:pt idx="114">
                  <c:v>0.95576528385870829</c:v>
                </c:pt>
                <c:pt idx="115">
                  <c:v>0.95651970337539272</c:v>
                </c:pt>
                <c:pt idx="116">
                  <c:v>0.95678827010738121</c:v>
                </c:pt>
                <c:pt idx="117">
                  <c:v>0.95869251693281499</c:v>
                </c:pt>
                <c:pt idx="118">
                  <c:v>0.95963965992291012</c:v>
                </c:pt>
                <c:pt idx="119">
                  <c:v>0.96023348340325754</c:v>
                </c:pt>
                <c:pt idx="120">
                  <c:v>0.96368653979867469</c:v>
                </c:pt>
                <c:pt idx="121">
                  <c:v>0.96272948633336941</c:v>
                </c:pt>
                <c:pt idx="122">
                  <c:v>0.96210737161988757</c:v>
                </c:pt>
                <c:pt idx="123">
                  <c:v>0.9583335559099585</c:v>
                </c:pt>
                <c:pt idx="124">
                  <c:v>0.95618583965636372</c:v>
                </c:pt>
                <c:pt idx="125">
                  <c:v>0.95654104642722748</c:v>
                </c:pt>
                <c:pt idx="126">
                  <c:v>0.95517052962276117</c:v>
                </c:pt>
                <c:pt idx="127">
                  <c:v>0.95581892492844411</c:v>
                </c:pt>
                <c:pt idx="128">
                  <c:v>0.95797261473291184</c:v>
                </c:pt>
                <c:pt idx="129">
                  <c:v>0.95991211410068522</c:v>
                </c:pt>
                <c:pt idx="130">
                  <c:v>0.95980902610420138</c:v>
                </c:pt>
                <c:pt idx="131">
                  <c:v>0.95698338755516177</c:v>
                </c:pt>
                <c:pt idx="132">
                  <c:v>0.95634863811080872</c:v>
                </c:pt>
                <c:pt idx="133">
                  <c:v>0.95572542036950858</c:v>
                </c:pt>
                <c:pt idx="134">
                  <c:v>0.95510202485753415</c:v>
                </c:pt>
                <c:pt idx="135">
                  <c:v>0.95607020836552081</c:v>
                </c:pt>
                <c:pt idx="136">
                  <c:v>0.95494226678124994</c:v>
                </c:pt>
                <c:pt idx="137">
                  <c:v>0.95515413720902387</c:v>
                </c:pt>
                <c:pt idx="138">
                  <c:v>0.95364402167332218</c:v>
                </c:pt>
                <c:pt idx="139">
                  <c:v>0.95495092559491801</c:v>
                </c:pt>
                <c:pt idx="140">
                  <c:v>0.95394792432235931</c:v>
                </c:pt>
                <c:pt idx="141">
                  <c:v>0.95212550972549581</c:v>
                </c:pt>
                <c:pt idx="142">
                  <c:v>0.95130496988392033</c:v>
                </c:pt>
                <c:pt idx="143">
                  <c:v>0.9520886358717382</c:v>
                </c:pt>
                <c:pt idx="144">
                  <c:v>0.95186601480547794</c:v>
                </c:pt>
                <c:pt idx="145">
                  <c:v>0.95323136172484957</c:v>
                </c:pt>
                <c:pt idx="146">
                  <c:v>0.95268100746431461</c:v>
                </c:pt>
                <c:pt idx="147">
                  <c:v>0.95299393484683081</c:v>
                </c:pt>
                <c:pt idx="148">
                  <c:v>0.95041740002675279</c:v>
                </c:pt>
                <c:pt idx="149">
                  <c:v>0.94931864338096605</c:v>
                </c:pt>
                <c:pt idx="150">
                  <c:v>0.94878341817330925</c:v>
                </c:pt>
                <c:pt idx="151">
                  <c:v>0.9499242662145857</c:v>
                </c:pt>
                <c:pt idx="152">
                  <c:v>0.94925159667691772</c:v>
                </c:pt>
                <c:pt idx="153">
                  <c:v>0.9490967244673576</c:v>
                </c:pt>
                <c:pt idx="154">
                  <c:v>0.94820095806380633</c:v>
                </c:pt>
                <c:pt idx="155">
                  <c:v>0.94850466231017472</c:v>
                </c:pt>
                <c:pt idx="156">
                  <c:v>0.94774239257661219</c:v>
                </c:pt>
                <c:pt idx="157">
                  <c:v>0.94735625889305852</c:v>
                </c:pt>
                <c:pt idx="158">
                  <c:v>0.94490320411045237</c:v>
                </c:pt>
                <c:pt idx="159">
                  <c:v>0.9444862987487993</c:v>
                </c:pt>
                <c:pt idx="160">
                  <c:v>0.94497974431140697</c:v>
                </c:pt>
                <c:pt idx="161">
                  <c:v>0.94432477750465527</c:v>
                </c:pt>
                <c:pt idx="162">
                  <c:v>0.94380204141418622</c:v>
                </c:pt>
                <c:pt idx="163">
                  <c:v>0.94405451741741464</c:v>
                </c:pt>
                <c:pt idx="164">
                  <c:v>0.94565416967268323</c:v>
                </c:pt>
                <c:pt idx="165">
                  <c:v>0.94607468297539965</c:v>
                </c:pt>
                <c:pt idx="166">
                  <c:v>0.94689710084203449</c:v>
                </c:pt>
                <c:pt idx="167">
                  <c:v>0.94690148032363219</c:v>
                </c:pt>
                <c:pt idx="168">
                  <c:v>0.94840122784174641</c:v>
                </c:pt>
                <c:pt idx="169">
                  <c:v>0.94943214563218403</c:v>
                </c:pt>
                <c:pt idx="170">
                  <c:v>0.94935582305038169</c:v>
                </c:pt>
                <c:pt idx="171">
                  <c:v>0.94751439457175535</c:v>
                </c:pt>
                <c:pt idx="172">
                  <c:v>0.94920887139171228</c:v>
                </c:pt>
                <c:pt idx="173">
                  <c:v>0.94947360267665715</c:v>
                </c:pt>
                <c:pt idx="174">
                  <c:v>0.95052462763230516</c:v>
                </c:pt>
                <c:pt idx="175">
                  <c:v>0.9502801979637161</c:v>
                </c:pt>
                <c:pt idx="176">
                  <c:v>0.94988331956015615</c:v>
                </c:pt>
                <c:pt idx="177">
                  <c:v>0.9507525380835804</c:v>
                </c:pt>
                <c:pt idx="178">
                  <c:v>0.95121240217965342</c:v>
                </c:pt>
                <c:pt idx="179">
                  <c:v>0.95145777614561511</c:v>
                </c:pt>
                <c:pt idx="180">
                  <c:v>0.95126651843068422</c:v>
                </c:pt>
                <c:pt idx="181">
                  <c:v>0.95045003703744635</c:v>
                </c:pt>
                <c:pt idx="182">
                  <c:v>0.95048184471469821</c:v>
                </c:pt>
                <c:pt idx="183">
                  <c:v>0.95078948287790299</c:v>
                </c:pt>
                <c:pt idx="184">
                  <c:v>0.94965378605201489</c:v>
                </c:pt>
                <c:pt idx="185">
                  <c:v>0.94905910585303743</c:v>
                </c:pt>
                <c:pt idx="186">
                  <c:v>0.94883961118675642</c:v>
                </c:pt>
                <c:pt idx="187">
                  <c:v>0.9481947315464152</c:v>
                </c:pt>
                <c:pt idx="188">
                  <c:v>0.94668131784170562</c:v>
                </c:pt>
                <c:pt idx="189">
                  <c:v>0.94529209748911203</c:v>
                </c:pt>
                <c:pt idx="190">
                  <c:v>0.94585805828184299</c:v>
                </c:pt>
                <c:pt idx="191">
                  <c:v>0.94424078325989302</c:v>
                </c:pt>
                <c:pt idx="192">
                  <c:v>0.94284322250139141</c:v>
                </c:pt>
                <c:pt idx="193">
                  <c:v>0.94266261573770593</c:v>
                </c:pt>
                <c:pt idx="194">
                  <c:v>0.9411938603590968</c:v>
                </c:pt>
                <c:pt idx="195">
                  <c:v>0.94033670645971124</c:v>
                </c:pt>
                <c:pt idx="196">
                  <c:v>0.94070864953454147</c:v>
                </c:pt>
                <c:pt idx="197">
                  <c:v>0.93913675133536689</c:v>
                </c:pt>
                <c:pt idx="198">
                  <c:v>0.93782675330730803</c:v>
                </c:pt>
                <c:pt idx="199">
                  <c:v>0.93739299261462439</c:v>
                </c:pt>
                <c:pt idx="200">
                  <c:v>0.93824650192149228</c:v>
                </c:pt>
                <c:pt idx="201">
                  <c:v>0.93729472939954761</c:v>
                </c:pt>
                <c:pt idx="202">
                  <c:v>0.93729338400815954</c:v>
                </c:pt>
                <c:pt idx="203">
                  <c:v>0.93663937138224329</c:v>
                </c:pt>
                <c:pt idx="204">
                  <c:v>0.93571575343187396</c:v>
                </c:pt>
                <c:pt idx="205">
                  <c:v>0.93507985456652776</c:v>
                </c:pt>
                <c:pt idx="206">
                  <c:v>0.93467895986817739</c:v>
                </c:pt>
                <c:pt idx="207">
                  <c:v>0.93387225242422911</c:v>
                </c:pt>
                <c:pt idx="208">
                  <c:v>0.93194751335850745</c:v>
                </c:pt>
                <c:pt idx="209">
                  <c:v>0.93058092060104813</c:v>
                </c:pt>
                <c:pt idx="210">
                  <c:v>0.92994166518364108</c:v>
                </c:pt>
                <c:pt idx="211">
                  <c:v>0.92909056884306995</c:v>
                </c:pt>
                <c:pt idx="212">
                  <c:v>0.92815857555473891</c:v>
                </c:pt>
                <c:pt idx="213">
                  <c:v>0.92793256996326046</c:v>
                </c:pt>
                <c:pt idx="214">
                  <c:v>0.92897399598064156</c:v>
                </c:pt>
                <c:pt idx="215">
                  <c:v>0.92979149193961141</c:v>
                </c:pt>
                <c:pt idx="216">
                  <c:v>0.92956104203503875</c:v>
                </c:pt>
                <c:pt idx="217">
                  <c:v>0.93028121956191812</c:v>
                </c:pt>
                <c:pt idx="218">
                  <c:v>0.93009305340811477</c:v>
                </c:pt>
                <c:pt idx="219">
                  <c:v>0.93029298438446062</c:v>
                </c:pt>
                <c:pt idx="220">
                  <c:v>0.93083188984335319</c:v>
                </c:pt>
                <c:pt idx="221">
                  <c:v>0.9323950077506532</c:v>
                </c:pt>
                <c:pt idx="222">
                  <c:v>0.9328386902601481</c:v>
                </c:pt>
                <c:pt idx="223">
                  <c:v>0.9327277496231452</c:v>
                </c:pt>
                <c:pt idx="224">
                  <c:v>0.93320809716860409</c:v>
                </c:pt>
                <c:pt idx="225">
                  <c:v>0.93301186600024966</c:v>
                </c:pt>
                <c:pt idx="226">
                  <c:v>0.93227713942834933</c:v>
                </c:pt>
                <c:pt idx="227">
                  <c:v>0.93329494762885334</c:v>
                </c:pt>
                <c:pt idx="228">
                  <c:v>0.93418142428898909</c:v>
                </c:pt>
                <c:pt idx="229">
                  <c:v>0.93444119314029095</c:v>
                </c:pt>
                <c:pt idx="230">
                  <c:v>0.9348637119066735</c:v>
                </c:pt>
                <c:pt idx="231">
                  <c:v>0.93392161851603461</c:v>
                </c:pt>
                <c:pt idx="232">
                  <c:v>0.93430115779816181</c:v>
                </c:pt>
                <c:pt idx="233">
                  <c:v>0.93410469854128642</c:v>
                </c:pt>
                <c:pt idx="234">
                  <c:v>0.93219414906601761</c:v>
                </c:pt>
                <c:pt idx="235">
                  <c:v>0.93135159740477391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54-4FCA-B3FF-65B132A6CA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9896224"/>
        <c:axId val="359897664"/>
      </c:lineChart>
      <c:dateAx>
        <c:axId val="359896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897664"/>
        <c:crosses val="autoZero"/>
        <c:auto val="1"/>
        <c:lblOffset val="100"/>
        <c:baseTimeUnit val="days"/>
      </c:dateAx>
      <c:valAx>
        <c:axId val="359897664"/>
        <c:scaling>
          <c:orientation val="minMax"/>
          <c:max val="1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896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Individual</a:t>
            </a:r>
            <a:r>
              <a:rPr lang="en-US" baseline="0"/>
              <a:t> cumulative lines for male vs. female with a 10 year age gap. </a:t>
            </a:r>
          </a:p>
          <a:p>
            <a:pPr>
              <a:defRPr/>
            </a:pPr>
            <a:r>
              <a:rPr lang="en-US" baseline="0"/>
              <a:t>Note how they track, then suddenly diverge, then track parallel. This is variable response to external stimuli.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'negative control diff sex'!$H$5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'negative control diff sex'!$G$6:$G$163</c:f>
              <c:numCache>
                <c:formatCode>m/d/yyyy</c:formatCode>
                <c:ptCount val="15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</c:numCache>
            </c:numRef>
          </c:cat>
          <c:val>
            <c:numRef>
              <c:f>'negative control diff sex'!$H$6:$H$163</c:f>
              <c:numCache>
                <c:formatCode>General</c:formatCode>
                <c:ptCount val="158"/>
                <c:pt idx="1">
                  <c:v>37</c:v>
                </c:pt>
                <c:pt idx="2">
                  <c:v>67</c:v>
                </c:pt>
                <c:pt idx="3">
                  <c:v>116</c:v>
                </c:pt>
                <c:pt idx="4">
                  <c:v>150</c:v>
                </c:pt>
                <c:pt idx="5">
                  <c:v>212</c:v>
                </c:pt>
                <c:pt idx="6">
                  <c:v>252</c:v>
                </c:pt>
                <c:pt idx="7">
                  <c:v>298</c:v>
                </c:pt>
                <c:pt idx="8">
                  <c:v>344</c:v>
                </c:pt>
                <c:pt idx="9">
                  <c:v>389</c:v>
                </c:pt>
                <c:pt idx="10">
                  <c:v>432</c:v>
                </c:pt>
                <c:pt idx="11">
                  <c:v>482</c:v>
                </c:pt>
                <c:pt idx="12">
                  <c:v>528</c:v>
                </c:pt>
                <c:pt idx="13">
                  <c:v>582</c:v>
                </c:pt>
                <c:pt idx="14">
                  <c:v>635</c:v>
                </c:pt>
                <c:pt idx="15">
                  <c:v>677</c:v>
                </c:pt>
                <c:pt idx="16">
                  <c:v>739</c:v>
                </c:pt>
                <c:pt idx="17">
                  <c:v>786</c:v>
                </c:pt>
                <c:pt idx="18">
                  <c:v>838</c:v>
                </c:pt>
                <c:pt idx="19">
                  <c:v>887</c:v>
                </c:pt>
                <c:pt idx="20">
                  <c:v>950</c:v>
                </c:pt>
                <c:pt idx="21">
                  <c:v>1010</c:v>
                </c:pt>
                <c:pt idx="22">
                  <c:v>1045</c:v>
                </c:pt>
                <c:pt idx="23">
                  <c:v>1099</c:v>
                </c:pt>
                <c:pt idx="24">
                  <c:v>1158</c:v>
                </c:pt>
                <c:pt idx="25">
                  <c:v>1205</c:v>
                </c:pt>
                <c:pt idx="26">
                  <c:v>1253</c:v>
                </c:pt>
                <c:pt idx="27">
                  <c:v>1294</c:v>
                </c:pt>
                <c:pt idx="28">
                  <c:v>1348</c:v>
                </c:pt>
                <c:pt idx="29">
                  <c:v>1407</c:v>
                </c:pt>
                <c:pt idx="30">
                  <c:v>1464</c:v>
                </c:pt>
                <c:pt idx="31">
                  <c:v>1542</c:v>
                </c:pt>
                <c:pt idx="32">
                  <c:v>1616</c:v>
                </c:pt>
                <c:pt idx="33">
                  <c:v>1718</c:v>
                </c:pt>
                <c:pt idx="34">
                  <c:v>1835</c:v>
                </c:pt>
                <c:pt idx="35">
                  <c:v>1947</c:v>
                </c:pt>
                <c:pt idx="36">
                  <c:v>2065</c:v>
                </c:pt>
                <c:pt idx="37">
                  <c:v>2192</c:v>
                </c:pt>
                <c:pt idx="38">
                  <c:v>2291</c:v>
                </c:pt>
                <c:pt idx="39">
                  <c:v>2397</c:v>
                </c:pt>
                <c:pt idx="40">
                  <c:v>2485</c:v>
                </c:pt>
                <c:pt idx="41">
                  <c:v>2595</c:v>
                </c:pt>
                <c:pt idx="42">
                  <c:v>2699</c:v>
                </c:pt>
                <c:pt idx="43">
                  <c:v>2807</c:v>
                </c:pt>
                <c:pt idx="44">
                  <c:v>2930</c:v>
                </c:pt>
                <c:pt idx="45">
                  <c:v>3056</c:v>
                </c:pt>
                <c:pt idx="46">
                  <c:v>3194</c:v>
                </c:pt>
                <c:pt idx="47">
                  <c:v>3309</c:v>
                </c:pt>
                <c:pt idx="48">
                  <c:v>3442</c:v>
                </c:pt>
                <c:pt idx="49">
                  <c:v>3575</c:v>
                </c:pt>
                <c:pt idx="50">
                  <c:v>3715</c:v>
                </c:pt>
                <c:pt idx="51">
                  <c:v>3865</c:v>
                </c:pt>
                <c:pt idx="52">
                  <c:v>4014</c:v>
                </c:pt>
                <c:pt idx="53">
                  <c:v>4201</c:v>
                </c:pt>
                <c:pt idx="54">
                  <c:v>4376</c:v>
                </c:pt>
                <c:pt idx="55">
                  <c:v>4531</c:v>
                </c:pt>
                <c:pt idx="56">
                  <c:v>4686</c:v>
                </c:pt>
                <c:pt idx="57">
                  <c:v>4833</c:v>
                </c:pt>
                <c:pt idx="58">
                  <c:v>4962</c:v>
                </c:pt>
                <c:pt idx="59">
                  <c:v>5110</c:v>
                </c:pt>
                <c:pt idx="60">
                  <c:v>5233</c:v>
                </c:pt>
                <c:pt idx="61">
                  <c:v>5342</c:v>
                </c:pt>
                <c:pt idx="62">
                  <c:v>5458</c:v>
                </c:pt>
                <c:pt idx="63">
                  <c:v>5576</c:v>
                </c:pt>
                <c:pt idx="64">
                  <c:v>5659</c:v>
                </c:pt>
                <c:pt idx="65">
                  <c:v>5756</c:v>
                </c:pt>
                <c:pt idx="66">
                  <c:v>5837</c:v>
                </c:pt>
                <c:pt idx="67">
                  <c:v>5925</c:v>
                </c:pt>
                <c:pt idx="68">
                  <c:v>6006</c:v>
                </c:pt>
                <c:pt idx="69">
                  <c:v>6088</c:v>
                </c:pt>
                <c:pt idx="70">
                  <c:v>6166</c:v>
                </c:pt>
                <c:pt idx="71">
                  <c:v>6255</c:v>
                </c:pt>
                <c:pt idx="72">
                  <c:v>6332</c:v>
                </c:pt>
                <c:pt idx="73">
                  <c:v>6425</c:v>
                </c:pt>
                <c:pt idx="74">
                  <c:v>6509</c:v>
                </c:pt>
                <c:pt idx="75">
                  <c:v>6602</c:v>
                </c:pt>
                <c:pt idx="76">
                  <c:v>6688</c:v>
                </c:pt>
                <c:pt idx="77">
                  <c:v>6781</c:v>
                </c:pt>
                <c:pt idx="78">
                  <c:v>6865</c:v>
                </c:pt>
                <c:pt idx="79">
                  <c:v>6943</c:v>
                </c:pt>
                <c:pt idx="80">
                  <c:v>7035</c:v>
                </c:pt>
                <c:pt idx="81">
                  <c:v>7116</c:v>
                </c:pt>
                <c:pt idx="82">
                  <c:v>7205</c:v>
                </c:pt>
                <c:pt idx="83">
                  <c:v>7296</c:v>
                </c:pt>
                <c:pt idx="84">
                  <c:v>7395</c:v>
                </c:pt>
                <c:pt idx="85">
                  <c:v>7504</c:v>
                </c:pt>
                <c:pt idx="86">
                  <c:v>7599</c:v>
                </c:pt>
                <c:pt idx="87">
                  <c:v>7718</c:v>
                </c:pt>
                <c:pt idx="88">
                  <c:v>7837</c:v>
                </c:pt>
                <c:pt idx="89">
                  <c:v>7953</c:v>
                </c:pt>
                <c:pt idx="90">
                  <c:v>8096</c:v>
                </c:pt>
                <c:pt idx="91">
                  <c:v>8240</c:v>
                </c:pt>
                <c:pt idx="92">
                  <c:v>8383</c:v>
                </c:pt>
                <c:pt idx="93">
                  <c:v>8518</c:v>
                </c:pt>
                <c:pt idx="94">
                  <c:v>8659</c:v>
                </c:pt>
                <c:pt idx="95">
                  <c:v>8794</c:v>
                </c:pt>
                <c:pt idx="96">
                  <c:v>8924</c:v>
                </c:pt>
                <c:pt idx="97">
                  <c:v>9054</c:v>
                </c:pt>
                <c:pt idx="98">
                  <c:v>9157</c:v>
                </c:pt>
                <c:pt idx="99">
                  <c:v>9267</c:v>
                </c:pt>
                <c:pt idx="100">
                  <c:v>9395</c:v>
                </c:pt>
                <c:pt idx="101">
                  <c:v>9512</c:v>
                </c:pt>
                <c:pt idx="102">
                  <c:v>9609</c:v>
                </c:pt>
                <c:pt idx="103">
                  <c:v>9718</c:v>
                </c:pt>
                <c:pt idx="104">
                  <c:v>9814</c:v>
                </c:pt>
                <c:pt idx="105">
                  <c:v>9929</c:v>
                </c:pt>
                <c:pt idx="106">
                  <c:v>10043</c:v>
                </c:pt>
                <c:pt idx="107">
                  <c:v>10153</c:v>
                </c:pt>
                <c:pt idx="108">
                  <c:v>10269</c:v>
                </c:pt>
                <c:pt idx="109">
                  <c:v>10388</c:v>
                </c:pt>
                <c:pt idx="110">
                  <c:v>10498</c:v>
                </c:pt>
                <c:pt idx="111">
                  <c:v>10572</c:v>
                </c:pt>
                <c:pt idx="112">
                  <c:v>10685</c:v>
                </c:pt>
                <c:pt idx="113">
                  <c:v>10776</c:v>
                </c:pt>
                <c:pt idx="114">
                  <c:v>10896</c:v>
                </c:pt>
                <c:pt idx="115">
                  <c:v>10985</c:v>
                </c:pt>
                <c:pt idx="116">
                  <c:v>11059</c:v>
                </c:pt>
                <c:pt idx="117">
                  <c:v>11154</c:v>
                </c:pt>
                <c:pt idx="118">
                  <c:v>11256</c:v>
                </c:pt>
                <c:pt idx="119">
                  <c:v>11347</c:v>
                </c:pt>
                <c:pt idx="120">
                  <c:v>11436</c:v>
                </c:pt>
                <c:pt idx="121">
                  <c:v>11545</c:v>
                </c:pt>
                <c:pt idx="122">
                  <c:v>11626</c:v>
                </c:pt>
                <c:pt idx="123">
                  <c:v>11715</c:v>
                </c:pt>
                <c:pt idx="124">
                  <c:v>11802</c:v>
                </c:pt>
                <c:pt idx="125">
                  <c:v>11898</c:v>
                </c:pt>
                <c:pt idx="126">
                  <c:v>11980</c:v>
                </c:pt>
                <c:pt idx="127">
                  <c:v>12077</c:v>
                </c:pt>
                <c:pt idx="128">
                  <c:v>12177</c:v>
                </c:pt>
                <c:pt idx="129">
                  <c:v>12276</c:v>
                </c:pt>
                <c:pt idx="130">
                  <c:v>12391</c:v>
                </c:pt>
                <c:pt idx="131">
                  <c:v>12488</c:v>
                </c:pt>
                <c:pt idx="132">
                  <c:v>12584</c:v>
                </c:pt>
                <c:pt idx="133">
                  <c:v>12692</c:v>
                </c:pt>
                <c:pt idx="134">
                  <c:v>12800</c:v>
                </c:pt>
                <c:pt idx="135">
                  <c:v>12916</c:v>
                </c:pt>
                <c:pt idx="136">
                  <c:v>13025</c:v>
                </c:pt>
                <c:pt idx="137">
                  <c:v>13136</c:v>
                </c:pt>
                <c:pt idx="138">
                  <c:v>13249</c:v>
                </c:pt>
                <c:pt idx="139">
                  <c:v>13340</c:v>
                </c:pt>
                <c:pt idx="140">
                  <c:v>13450</c:v>
                </c:pt>
                <c:pt idx="141">
                  <c:v>13556</c:v>
                </c:pt>
                <c:pt idx="142">
                  <c:v>13650</c:v>
                </c:pt>
                <c:pt idx="143">
                  <c:v>13756</c:v>
                </c:pt>
                <c:pt idx="144">
                  <c:v>13873</c:v>
                </c:pt>
                <c:pt idx="145">
                  <c:v>14014</c:v>
                </c:pt>
                <c:pt idx="146">
                  <c:v>14146</c:v>
                </c:pt>
                <c:pt idx="147">
                  <c:v>14270</c:v>
                </c:pt>
                <c:pt idx="148">
                  <c:v>14413</c:v>
                </c:pt>
                <c:pt idx="149">
                  <c:v>14514</c:v>
                </c:pt>
                <c:pt idx="150">
                  <c:v>14635</c:v>
                </c:pt>
                <c:pt idx="151">
                  <c:v>14728</c:v>
                </c:pt>
                <c:pt idx="152">
                  <c:v>14841</c:v>
                </c:pt>
                <c:pt idx="153">
                  <c:v>14948</c:v>
                </c:pt>
                <c:pt idx="154">
                  <c:v>15059</c:v>
                </c:pt>
                <c:pt idx="155">
                  <c:v>15148</c:v>
                </c:pt>
                <c:pt idx="156">
                  <c:v>15248</c:v>
                </c:pt>
                <c:pt idx="157">
                  <c:v>15347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1C-4823-94F1-1BEACD7897DD}"/>
            </c:ext>
          </c:extLst>
        </c:ser>
        <c:ser>
          <c:idx val="1"/>
          <c:order val="1"/>
          <c:tx>
            <c:strRef>
              <c:f>'negative control diff sex'!$I$5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'negative control diff sex'!$G$6:$G$163</c:f>
              <c:numCache>
                <c:formatCode>m/d/yyyy</c:formatCode>
                <c:ptCount val="15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</c:numCache>
            </c:numRef>
          </c:cat>
          <c:val>
            <c:numRef>
              <c:f>'negative control diff sex'!$I$6:$I$163</c:f>
              <c:numCache>
                <c:formatCode>General</c:formatCode>
                <c:ptCount val="158"/>
                <c:pt idx="1">
                  <c:v>14</c:v>
                </c:pt>
                <c:pt idx="2">
                  <c:v>31</c:v>
                </c:pt>
                <c:pt idx="3">
                  <c:v>40</c:v>
                </c:pt>
                <c:pt idx="4">
                  <c:v>57</c:v>
                </c:pt>
                <c:pt idx="5">
                  <c:v>77</c:v>
                </c:pt>
                <c:pt idx="6">
                  <c:v>101</c:v>
                </c:pt>
                <c:pt idx="7">
                  <c:v>121</c:v>
                </c:pt>
                <c:pt idx="8">
                  <c:v>145</c:v>
                </c:pt>
                <c:pt idx="9">
                  <c:v>169</c:v>
                </c:pt>
                <c:pt idx="10">
                  <c:v>199</c:v>
                </c:pt>
                <c:pt idx="11">
                  <c:v>223</c:v>
                </c:pt>
                <c:pt idx="12">
                  <c:v>242</c:v>
                </c:pt>
                <c:pt idx="13">
                  <c:v>278</c:v>
                </c:pt>
                <c:pt idx="14">
                  <c:v>304</c:v>
                </c:pt>
                <c:pt idx="15">
                  <c:v>329</c:v>
                </c:pt>
                <c:pt idx="16">
                  <c:v>357</c:v>
                </c:pt>
                <c:pt idx="17">
                  <c:v>382</c:v>
                </c:pt>
                <c:pt idx="18">
                  <c:v>401</c:v>
                </c:pt>
                <c:pt idx="19">
                  <c:v>415</c:v>
                </c:pt>
                <c:pt idx="20">
                  <c:v>435</c:v>
                </c:pt>
                <c:pt idx="21">
                  <c:v>465</c:v>
                </c:pt>
                <c:pt idx="22">
                  <c:v>497</c:v>
                </c:pt>
                <c:pt idx="23">
                  <c:v>531</c:v>
                </c:pt>
                <c:pt idx="24">
                  <c:v>548</c:v>
                </c:pt>
                <c:pt idx="25">
                  <c:v>567</c:v>
                </c:pt>
                <c:pt idx="26">
                  <c:v>595</c:v>
                </c:pt>
                <c:pt idx="27">
                  <c:v>621</c:v>
                </c:pt>
                <c:pt idx="28">
                  <c:v>655</c:v>
                </c:pt>
                <c:pt idx="29">
                  <c:v>683</c:v>
                </c:pt>
                <c:pt idx="30">
                  <c:v>714</c:v>
                </c:pt>
                <c:pt idx="31">
                  <c:v>746</c:v>
                </c:pt>
                <c:pt idx="32">
                  <c:v>781</c:v>
                </c:pt>
                <c:pt idx="33">
                  <c:v>828</c:v>
                </c:pt>
                <c:pt idx="34">
                  <c:v>874</c:v>
                </c:pt>
                <c:pt idx="35">
                  <c:v>921</c:v>
                </c:pt>
                <c:pt idx="36">
                  <c:v>967</c:v>
                </c:pt>
                <c:pt idx="37">
                  <c:v>1019</c:v>
                </c:pt>
                <c:pt idx="38">
                  <c:v>1062</c:v>
                </c:pt>
                <c:pt idx="39">
                  <c:v>1109</c:v>
                </c:pt>
                <c:pt idx="40">
                  <c:v>1156</c:v>
                </c:pt>
                <c:pt idx="41">
                  <c:v>1201</c:v>
                </c:pt>
                <c:pt idx="42">
                  <c:v>1243</c:v>
                </c:pt>
                <c:pt idx="43">
                  <c:v>1316</c:v>
                </c:pt>
                <c:pt idx="44">
                  <c:v>1377</c:v>
                </c:pt>
                <c:pt idx="45">
                  <c:v>1427</c:v>
                </c:pt>
                <c:pt idx="46">
                  <c:v>1487</c:v>
                </c:pt>
                <c:pt idx="47">
                  <c:v>1547</c:v>
                </c:pt>
                <c:pt idx="48">
                  <c:v>1618</c:v>
                </c:pt>
                <c:pt idx="49">
                  <c:v>1668</c:v>
                </c:pt>
                <c:pt idx="50">
                  <c:v>1723</c:v>
                </c:pt>
                <c:pt idx="51">
                  <c:v>1788</c:v>
                </c:pt>
                <c:pt idx="52">
                  <c:v>1859</c:v>
                </c:pt>
                <c:pt idx="53">
                  <c:v>1943</c:v>
                </c:pt>
                <c:pt idx="54">
                  <c:v>2042</c:v>
                </c:pt>
                <c:pt idx="55">
                  <c:v>2136</c:v>
                </c:pt>
                <c:pt idx="56">
                  <c:v>2203</c:v>
                </c:pt>
                <c:pt idx="57">
                  <c:v>2275</c:v>
                </c:pt>
                <c:pt idx="58">
                  <c:v>2329</c:v>
                </c:pt>
                <c:pt idx="59">
                  <c:v>2384</c:v>
                </c:pt>
                <c:pt idx="60">
                  <c:v>2441</c:v>
                </c:pt>
                <c:pt idx="61">
                  <c:v>2501</c:v>
                </c:pt>
                <c:pt idx="62">
                  <c:v>2550</c:v>
                </c:pt>
                <c:pt idx="63">
                  <c:v>2595</c:v>
                </c:pt>
                <c:pt idx="64">
                  <c:v>2635</c:v>
                </c:pt>
                <c:pt idx="65">
                  <c:v>2678</c:v>
                </c:pt>
                <c:pt idx="66">
                  <c:v>2722</c:v>
                </c:pt>
                <c:pt idx="67">
                  <c:v>2769</c:v>
                </c:pt>
                <c:pt idx="68">
                  <c:v>2804</c:v>
                </c:pt>
                <c:pt idx="69">
                  <c:v>2845</c:v>
                </c:pt>
                <c:pt idx="70">
                  <c:v>2877</c:v>
                </c:pt>
                <c:pt idx="71">
                  <c:v>2915</c:v>
                </c:pt>
                <c:pt idx="72">
                  <c:v>2958</c:v>
                </c:pt>
                <c:pt idx="73">
                  <c:v>3007</c:v>
                </c:pt>
                <c:pt idx="74">
                  <c:v>3037</c:v>
                </c:pt>
                <c:pt idx="75">
                  <c:v>3077</c:v>
                </c:pt>
                <c:pt idx="76">
                  <c:v>3114</c:v>
                </c:pt>
                <c:pt idx="77">
                  <c:v>3163</c:v>
                </c:pt>
                <c:pt idx="78">
                  <c:v>3215</c:v>
                </c:pt>
                <c:pt idx="79">
                  <c:v>3253</c:v>
                </c:pt>
                <c:pt idx="80">
                  <c:v>3299</c:v>
                </c:pt>
                <c:pt idx="81">
                  <c:v>3345</c:v>
                </c:pt>
                <c:pt idx="82">
                  <c:v>3394</c:v>
                </c:pt>
                <c:pt idx="83">
                  <c:v>3443</c:v>
                </c:pt>
                <c:pt idx="84">
                  <c:v>3496</c:v>
                </c:pt>
                <c:pt idx="85">
                  <c:v>3555</c:v>
                </c:pt>
                <c:pt idx="86">
                  <c:v>3613</c:v>
                </c:pt>
                <c:pt idx="87">
                  <c:v>3662</c:v>
                </c:pt>
                <c:pt idx="88">
                  <c:v>3748</c:v>
                </c:pt>
                <c:pt idx="89">
                  <c:v>3819</c:v>
                </c:pt>
                <c:pt idx="90">
                  <c:v>3882</c:v>
                </c:pt>
                <c:pt idx="91">
                  <c:v>3966</c:v>
                </c:pt>
                <c:pt idx="92">
                  <c:v>4052</c:v>
                </c:pt>
                <c:pt idx="93">
                  <c:v>4136</c:v>
                </c:pt>
                <c:pt idx="94">
                  <c:v>4218</c:v>
                </c:pt>
                <c:pt idx="95">
                  <c:v>4282</c:v>
                </c:pt>
                <c:pt idx="96">
                  <c:v>4343</c:v>
                </c:pt>
                <c:pt idx="97">
                  <c:v>4406</c:v>
                </c:pt>
                <c:pt idx="98">
                  <c:v>4449</c:v>
                </c:pt>
                <c:pt idx="99">
                  <c:v>4504</c:v>
                </c:pt>
                <c:pt idx="100">
                  <c:v>4566</c:v>
                </c:pt>
                <c:pt idx="101">
                  <c:v>4620</c:v>
                </c:pt>
                <c:pt idx="102">
                  <c:v>4685</c:v>
                </c:pt>
                <c:pt idx="103">
                  <c:v>4739</c:v>
                </c:pt>
                <c:pt idx="104">
                  <c:v>4798</c:v>
                </c:pt>
                <c:pt idx="105">
                  <c:v>4861</c:v>
                </c:pt>
                <c:pt idx="106">
                  <c:v>4918</c:v>
                </c:pt>
                <c:pt idx="107">
                  <c:v>4977</c:v>
                </c:pt>
                <c:pt idx="108">
                  <c:v>5040</c:v>
                </c:pt>
                <c:pt idx="109">
                  <c:v>5100</c:v>
                </c:pt>
                <c:pt idx="110">
                  <c:v>5159</c:v>
                </c:pt>
                <c:pt idx="111">
                  <c:v>5197</c:v>
                </c:pt>
                <c:pt idx="112">
                  <c:v>5234</c:v>
                </c:pt>
                <c:pt idx="113">
                  <c:v>5287</c:v>
                </c:pt>
                <c:pt idx="114">
                  <c:v>5338</c:v>
                </c:pt>
                <c:pt idx="115">
                  <c:v>5385</c:v>
                </c:pt>
                <c:pt idx="116">
                  <c:v>5417</c:v>
                </c:pt>
                <c:pt idx="117">
                  <c:v>5462</c:v>
                </c:pt>
                <c:pt idx="118">
                  <c:v>5501</c:v>
                </c:pt>
                <c:pt idx="119">
                  <c:v>5540</c:v>
                </c:pt>
                <c:pt idx="120">
                  <c:v>5580</c:v>
                </c:pt>
                <c:pt idx="121">
                  <c:v>5613</c:v>
                </c:pt>
                <c:pt idx="122">
                  <c:v>5658</c:v>
                </c:pt>
                <c:pt idx="123">
                  <c:v>5705</c:v>
                </c:pt>
                <c:pt idx="124">
                  <c:v>5770</c:v>
                </c:pt>
                <c:pt idx="125">
                  <c:v>5830</c:v>
                </c:pt>
                <c:pt idx="126">
                  <c:v>5868</c:v>
                </c:pt>
                <c:pt idx="127">
                  <c:v>5924</c:v>
                </c:pt>
                <c:pt idx="128">
                  <c:v>5969</c:v>
                </c:pt>
                <c:pt idx="129">
                  <c:v>6004</c:v>
                </c:pt>
                <c:pt idx="130">
                  <c:v>6048</c:v>
                </c:pt>
                <c:pt idx="131">
                  <c:v>6096</c:v>
                </c:pt>
                <c:pt idx="132">
                  <c:v>6161</c:v>
                </c:pt>
                <c:pt idx="133">
                  <c:v>6218</c:v>
                </c:pt>
                <c:pt idx="134">
                  <c:v>6275</c:v>
                </c:pt>
                <c:pt idx="135">
                  <c:v>6336</c:v>
                </c:pt>
                <c:pt idx="136">
                  <c:v>6383</c:v>
                </c:pt>
                <c:pt idx="137">
                  <c:v>6445</c:v>
                </c:pt>
                <c:pt idx="138">
                  <c:v>6499</c:v>
                </c:pt>
                <c:pt idx="139">
                  <c:v>6554</c:v>
                </c:pt>
                <c:pt idx="140">
                  <c:v>6599</c:v>
                </c:pt>
                <c:pt idx="141">
                  <c:v>6658</c:v>
                </c:pt>
                <c:pt idx="142">
                  <c:v>6717</c:v>
                </c:pt>
                <c:pt idx="143">
                  <c:v>6775</c:v>
                </c:pt>
                <c:pt idx="144">
                  <c:v>6827</c:v>
                </c:pt>
                <c:pt idx="145">
                  <c:v>6898</c:v>
                </c:pt>
                <c:pt idx="146">
                  <c:v>6953</c:v>
                </c:pt>
                <c:pt idx="147">
                  <c:v>7018</c:v>
                </c:pt>
                <c:pt idx="148">
                  <c:v>7086</c:v>
                </c:pt>
                <c:pt idx="149">
                  <c:v>7155</c:v>
                </c:pt>
                <c:pt idx="150">
                  <c:v>7223</c:v>
                </c:pt>
                <c:pt idx="151">
                  <c:v>7273</c:v>
                </c:pt>
                <c:pt idx="152">
                  <c:v>7320</c:v>
                </c:pt>
                <c:pt idx="153">
                  <c:v>7378</c:v>
                </c:pt>
                <c:pt idx="154">
                  <c:v>7434</c:v>
                </c:pt>
                <c:pt idx="155">
                  <c:v>7485</c:v>
                </c:pt>
                <c:pt idx="156">
                  <c:v>7532</c:v>
                </c:pt>
                <c:pt idx="157">
                  <c:v>7587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1C-4823-94F1-1BEACD7897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7872783"/>
        <c:axId val="497869903"/>
      </c:lineChart>
      <c:dateAx>
        <c:axId val="49787278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869903"/>
        <c:crosses val="autoZero"/>
        <c:auto val="1"/>
        <c:lblOffset val="100"/>
        <c:baseTimeUnit val="days"/>
      </c:dateAx>
      <c:valAx>
        <c:axId val="497869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872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 with a 5</a:t>
            </a:r>
            <a:r>
              <a:rPr lang="en-US" baseline="0"/>
              <a:t> year age difference between cohorts. Full population: 1940 vs. 1945</a:t>
            </a:r>
            <a:endParaRPr lang="en-US" sz="1400" b="0" i="0" u="none" strike="noStrike" baseline="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'negative control 5 yr post cov'!$K$5</c:f>
              <c:strCache>
                <c:ptCount val="1"/>
                <c:pt idx="0">
                  <c:v>Rn A/B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'negative control 5 yr post cov'!$G$68:$G$242</c:f>
              <c:numCache>
                <c:formatCode>m/d/yyyy</c:formatCode>
                <c:ptCount val="175"/>
                <c:pt idx="0">
                  <c:v>44326</c:v>
                </c:pt>
                <c:pt idx="1">
                  <c:v>44333</c:v>
                </c:pt>
                <c:pt idx="2">
                  <c:v>44340</c:v>
                </c:pt>
                <c:pt idx="3">
                  <c:v>44347</c:v>
                </c:pt>
                <c:pt idx="4">
                  <c:v>44354</c:v>
                </c:pt>
                <c:pt idx="5">
                  <c:v>44361</c:v>
                </c:pt>
                <c:pt idx="6">
                  <c:v>44368</c:v>
                </c:pt>
                <c:pt idx="7">
                  <c:v>44375</c:v>
                </c:pt>
                <c:pt idx="8">
                  <c:v>44382</c:v>
                </c:pt>
                <c:pt idx="9">
                  <c:v>44389</c:v>
                </c:pt>
                <c:pt idx="10">
                  <c:v>44396</c:v>
                </c:pt>
                <c:pt idx="11">
                  <c:v>44403</c:v>
                </c:pt>
                <c:pt idx="12">
                  <c:v>44410</c:v>
                </c:pt>
                <c:pt idx="13">
                  <c:v>44417</c:v>
                </c:pt>
                <c:pt idx="14">
                  <c:v>44424</c:v>
                </c:pt>
                <c:pt idx="15">
                  <c:v>44431</c:v>
                </c:pt>
                <c:pt idx="16">
                  <c:v>44438</c:v>
                </c:pt>
                <c:pt idx="17">
                  <c:v>44445</c:v>
                </c:pt>
                <c:pt idx="18">
                  <c:v>44452</c:v>
                </c:pt>
                <c:pt idx="19">
                  <c:v>44459</c:v>
                </c:pt>
                <c:pt idx="20">
                  <c:v>44466</c:v>
                </c:pt>
                <c:pt idx="21">
                  <c:v>44473</c:v>
                </c:pt>
                <c:pt idx="22">
                  <c:v>44480</c:v>
                </c:pt>
                <c:pt idx="23">
                  <c:v>44487</c:v>
                </c:pt>
                <c:pt idx="24">
                  <c:v>44494</c:v>
                </c:pt>
                <c:pt idx="25">
                  <c:v>44501</c:v>
                </c:pt>
                <c:pt idx="26">
                  <c:v>44508</c:v>
                </c:pt>
                <c:pt idx="27">
                  <c:v>44515</c:v>
                </c:pt>
                <c:pt idx="28">
                  <c:v>44522</c:v>
                </c:pt>
                <c:pt idx="29">
                  <c:v>44529</c:v>
                </c:pt>
                <c:pt idx="30">
                  <c:v>44536</c:v>
                </c:pt>
                <c:pt idx="31">
                  <c:v>44543</c:v>
                </c:pt>
                <c:pt idx="32">
                  <c:v>44550</c:v>
                </c:pt>
                <c:pt idx="33">
                  <c:v>44557</c:v>
                </c:pt>
                <c:pt idx="34">
                  <c:v>44564</c:v>
                </c:pt>
                <c:pt idx="35">
                  <c:v>44571</c:v>
                </c:pt>
                <c:pt idx="36">
                  <c:v>44578</c:v>
                </c:pt>
                <c:pt idx="37">
                  <c:v>44585</c:v>
                </c:pt>
                <c:pt idx="38">
                  <c:v>44592</c:v>
                </c:pt>
                <c:pt idx="39">
                  <c:v>44599</c:v>
                </c:pt>
                <c:pt idx="40">
                  <c:v>44606</c:v>
                </c:pt>
                <c:pt idx="41">
                  <c:v>44613</c:v>
                </c:pt>
                <c:pt idx="42">
                  <c:v>44620</c:v>
                </c:pt>
                <c:pt idx="43">
                  <c:v>44627</c:v>
                </c:pt>
                <c:pt idx="44">
                  <c:v>44634</c:v>
                </c:pt>
                <c:pt idx="45">
                  <c:v>44641</c:v>
                </c:pt>
                <c:pt idx="46">
                  <c:v>44648</c:v>
                </c:pt>
                <c:pt idx="47">
                  <c:v>44655</c:v>
                </c:pt>
                <c:pt idx="48">
                  <c:v>44662</c:v>
                </c:pt>
                <c:pt idx="49">
                  <c:v>44669</c:v>
                </c:pt>
                <c:pt idx="50">
                  <c:v>44676</c:v>
                </c:pt>
                <c:pt idx="51">
                  <c:v>44683</c:v>
                </c:pt>
                <c:pt idx="52">
                  <c:v>44690</c:v>
                </c:pt>
                <c:pt idx="53">
                  <c:v>44697</c:v>
                </c:pt>
                <c:pt idx="54">
                  <c:v>44704</c:v>
                </c:pt>
                <c:pt idx="55">
                  <c:v>44711</c:v>
                </c:pt>
                <c:pt idx="56">
                  <c:v>44718</c:v>
                </c:pt>
                <c:pt idx="57">
                  <c:v>44725</c:v>
                </c:pt>
                <c:pt idx="58">
                  <c:v>44732</c:v>
                </c:pt>
                <c:pt idx="59">
                  <c:v>44739</c:v>
                </c:pt>
                <c:pt idx="60">
                  <c:v>44746</c:v>
                </c:pt>
                <c:pt idx="61">
                  <c:v>44753</c:v>
                </c:pt>
                <c:pt idx="62">
                  <c:v>44760</c:v>
                </c:pt>
                <c:pt idx="63">
                  <c:v>44767</c:v>
                </c:pt>
                <c:pt idx="64">
                  <c:v>44774</c:v>
                </c:pt>
                <c:pt idx="65">
                  <c:v>44781</c:v>
                </c:pt>
                <c:pt idx="66">
                  <c:v>44788</c:v>
                </c:pt>
                <c:pt idx="67">
                  <c:v>44795</c:v>
                </c:pt>
                <c:pt idx="68">
                  <c:v>44802</c:v>
                </c:pt>
                <c:pt idx="69">
                  <c:v>44809</c:v>
                </c:pt>
                <c:pt idx="70">
                  <c:v>44816</c:v>
                </c:pt>
                <c:pt idx="71">
                  <c:v>44823</c:v>
                </c:pt>
                <c:pt idx="72">
                  <c:v>44830</c:v>
                </c:pt>
                <c:pt idx="73">
                  <c:v>44837</c:v>
                </c:pt>
                <c:pt idx="74">
                  <c:v>44844</c:v>
                </c:pt>
                <c:pt idx="75">
                  <c:v>44851</c:v>
                </c:pt>
                <c:pt idx="76">
                  <c:v>44858</c:v>
                </c:pt>
                <c:pt idx="77">
                  <c:v>44865</c:v>
                </c:pt>
                <c:pt idx="78">
                  <c:v>44872</c:v>
                </c:pt>
                <c:pt idx="79">
                  <c:v>44879</c:v>
                </c:pt>
                <c:pt idx="80">
                  <c:v>44886</c:v>
                </c:pt>
                <c:pt idx="81">
                  <c:v>44893</c:v>
                </c:pt>
                <c:pt idx="82">
                  <c:v>44900</c:v>
                </c:pt>
                <c:pt idx="83">
                  <c:v>44907</c:v>
                </c:pt>
                <c:pt idx="84">
                  <c:v>44914</c:v>
                </c:pt>
                <c:pt idx="85">
                  <c:v>44921</c:v>
                </c:pt>
                <c:pt idx="86">
                  <c:v>44928</c:v>
                </c:pt>
                <c:pt idx="87">
                  <c:v>44935</c:v>
                </c:pt>
                <c:pt idx="88">
                  <c:v>44942</c:v>
                </c:pt>
                <c:pt idx="89">
                  <c:v>44949</c:v>
                </c:pt>
                <c:pt idx="90">
                  <c:v>44956</c:v>
                </c:pt>
                <c:pt idx="91">
                  <c:v>44963</c:v>
                </c:pt>
                <c:pt idx="92">
                  <c:v>44970</c:v>
                </c:pt>
                <c:pt idx="93">
                  <c:v>44977</c:v>
                </c:pt>
                <c:pt idx="94">
                  <c:v>44984</c:v>
                </c:pt>
                <c:pt idx="95">
                  <c:v>44991</c:v>
                </c:pt>
                <c:pt idx="96">
                  <c:v>44998</c:v>
                </c:pt>
                <c:pt idx="97">
                  <c:v>45005</c:v>
                </c:pt>
                <c:pt idx="98">
                  <c:v>45012</c:v>
                </c:pt>
                <c:pt idx="99">
                  <c:v>45019</c:v>
                </c:pt>
                <c:pt idx="100">
                  <c:v>45026</c:v>
                </c:pt>
                <c:pt idx="101">
                  <c:v>45033</c:v>
                </c:pt>
                <c:pt idx="102">
                  <c:v>45040</c:v>
                </c:pt>
                <c:pt idx="103">
                  <c:v>45047</c:v>
                </c:pt>
                <c:pt idx="104">
                  <c:v>45054</c:v>
                </c:pt>
                <c:pt idx="105">
                  <c:v>45061</c:v>
                </c:pt>
                <c:pt idx="106">
                  <c:v>45068</c:v>
                </c:pt>
                <c:pt idx="107">
                  <c:v>45075</c:v>
                </c:pt>
                <c:pt idx="108">
                  <c:v>45082</c:v>
                </c:pt>
                <c:pt idx="109">
                  <c:v>45089</c:v>
                </c:pt>
                <c:pt idx="110">
                  <c:v>45096</c:v>
                </c:pt>
                <c:pt idx="111">
                  <c:v>45103</c:v>
                </c:pt>
                <c:pt idx="112">
                  <c:v>45110</c:v>
                </c:pt>
                <c:pt idx="113">
                  <c:v>45117</c:v>
                </c:pt>
                <c:pt idx="114">
                  <c:v>45124</c:v>
                </c:pt>
                <c:pt idx="115">
                  <c:v>45131</c:v>
                </c:pt>
                <c:pt idx="116">
                  <c:v>45138</c:v>
                </c:pt>
                <c:pt idx="117">
                  <c:v>45145</c:v>
                </c:pt>
                <c:pt idx="118">
                  <c:v>45152</c:v>
                </c:pt>
                <c:pt idx="119">
                  <c:v>45159</c:v>
                </c:pt>
                <c:pt idx="120">
                  <c:v>45166</c:v>
                </c:pt>
                <c:pt idx="121">
                  <c:v>45173</c:v>
                </c:pt>
                <c:pt idx="122">
                  <c:v>45180</c:v>
                </c:pt>
                <c:pt idx="123">
                  <c:v>45187</c:v>
                </c:pt>
                <c:pt idx="124">
                  <c:v>45194</c:v>
                </c:pt>
                <c:pt idx="125">
                  <c:v>45201</c:v>
                </c:pt>
                <c:pt idx="126">
                  <c:v>45208</c:v>
                </c:pt>
                <c:pt idx="127">
                  <c:v>45215</c:v>
                </c:pt>
                <c:pt idx="128">
                  <c:v>45222</c:v>
                </c:pt>
                <c:pt idx="129">
                  <c:v>45229</c:v>
                </c:pt>
                <c:pt idx="130">
                  <c:v>45236</c:v>
                </c:pt>
                <c:pt idx="131">
                  <c:v>45243</c:v>
                </c:pt>
                <c:pt idx="132">
                  <c:v>45250</c:v>
                </c:pt>
                <c:pt idx="133">
                  <c:v>45257</c:v>
                </c:pt>
                <c:pt idx="134">
                  <c:v>45264</c:v>
                </c:pt>
                <c:pt idx="135">
                  <c:v>45271</c:v>
                </c:pt>
                <c:pt idx="136">
                  <c:v>45278</c:v>
                </c:pt>
                <c:pt idx="137">
                  <c:v>45285</c:v>
                </c:pt>
                <c:pt idx="138">
                  <c:v>45292</c:v>
                </c:pt>
                <c:pt idx="139">
                  <c:v>45299</c:v>
                </c:pt>
                <c:pt idx="140">
                  <c:v>45306</c:v>
                </c:pt>
                <c:pt idx="141">
                  <c:v>45313</c:v>
                </c:pt>
                <c:pt idx="142">
                  <c:v>45320</c:v>
                </c:pt>
                <c:pt idx="143">
                  <c:v>45327</c:v>
                </c:pt>
                <c:pt idx="144">
                  <c:v>45334</c:v>
                </c:pt>
                <c:pt idx="145">
                  <c:v>45341</c:v>
                </c:pt>
                <c:pt idx="146">
                  <c:v>45348</c:v>
                </c:pt>
                <c:pt idx="147">
                  <c:v>45355</c:v>
                </c:pt>
                <c:pt idx="148">
                  <c:v>45362</c:v>
                </c:pt>
                <c:pt idx="149">
                  <c:v>45369</c:v>
                </c:pt>
                <c:pt idx="150">
                  <c:v>45376</c:v>
                </c:pt>
                <c:pt idx="151">
                  <c:v>45383</c:v>
                </c:pt>
                <c:pt idx="152">
                  <c:v>45390</c:v>
                </c:pt>
                <c:pt idx="153">
                  <c:v>45397</c:v>
                </c:pt>
                <c:pt idx="154">
                  <c:v>45404</c:v>
                </c:pt>
                <c:pt idx="155">
                  <c:v>45411</c:v>
                </c:pt>
                <c:pt idx="156">
                  <c:v>45418</c:v>
                </c:pt>
                <c:pt idx="157">
                  <c:v>45425</c:v>
                </c:pt>
                <c:pt idx="158">
                  <c:v>45432</c:v>
                </c:pt>
                <c:pt idx="159">
                  <c:v>45439</c:v>
                </c:pt>
                <c:pt idx="160">
                  <c:v>45446</c:v>
                </c:pt>
                <c:pt idx="161">
                  <c:v>45453</c:v>
                </c:pt>
                <c:pt idx="162">
                  <c:v>45460</c:v>
                </c:pt>
                <c:pt idx="163">
                  <c:v>45467</c:v>
                </c:pt>
                <c:pt idx="164">
                  <c:v>45474</c:v>
                </c:pt>
                <c:pt idx="165">
                  <c:v>45481</c:v>
                </c:pt>
                <c:pt idx="166">
                  <c:v>45488</c:v>
                </c:pt>
                <c:pt idx="167">
                  <c:v>45495</c:v>
                </c:pt>
                <c:pt idx="168">
                  <c:v>45502</c:v>
                </c:pt>
                <c:pt idx="169">
                  <c:v>45509</c:v>
                </c:pt>
                <c:pt idx="170">
                  <c:v>45516</c:v>
                </c:pt>
                <c:pt idx="171">
                  <c:v>45523</c:v>
                </c:pt>
                <c:pt idx="172">
                  <c:v>45530</c:v>
                </c:pt>
                <c:pt idx="173">
                  <c:v>45537</c:v>
                </c:pt>
                <c:pt idx="174">
                  <c:v>45544</c:v>
                </c:pt>
              </c:numCache>
            </c:numRef>
          </c:cat>
          <c:val>
            <c:numRef>
              <c:f>'negative control 5 yr post cov'!$K$68:$K$242</c:f>
              <c:numCache>
                <c:formatCode>General</c:formatCode>
                <c:ptCount val="175"/>
                <c:pt idx="0">
                  <c:v>1.0077092086911366</c:v>
                </c:pt>
                <c:pt idx="1">
                  <c:v>1.0069338116322704</c:v>
                </c:pt>
                <c:pt idx="2">
                  <c:v>1.0077889453537825</c:v>
                </c:pt>
                <c:pt idx="3">
                  <c:v>1.0065042104925188</c:v>
                </c:pt>
                <c:pt idx="4">
                  <c:v>1.0042224059922285</c:v>
                </c:pt>
                <c:pt idx="5">
                  <c:v>1.0047901598669333</c:v>
                </c:pt>
                <c:pt idx="6">
                  <c:v>1.0042663202985043</c:v>
                </c:pt>
                <c:pt idx="7">
                  <c:v>1.0042686991182221</c:v>
                </c:pt>
                <c:pt idx="8">
                  <c:v>1.0027223746238336</c:v>
                </c:pt>
                <c:pt idx="9">
                  <c:v>1.0028175894775562</c:v>
                </c:pt>
                <c:pt idx="10">
                  <c:v>1.0025174262057355</c:v>
                </c:pt>
                <c:pt idx="11">
                  <c:v>1.0049959967234294</c:v>
                </c:pt>
                <c:pt idx="12">
                  <c:v>1.0063140393839904</c:v>
                </c:pt>
                <c:pt idx="13">
                  <c:v>1.0068046391193166</c:v>
                </c:pt>
                <c:pt idx="14">
                  <c:v>1.0035939999973906</c:v>
                </c:pt>
                <c:pt idx="15">
                  <c:v>1.0017129859682998</c:v>
                </c:pt>
                <c:pt idx="16">
                  <c:v>1.0014956085818949</c:v>
                </c:pt>
                <c:pt idx="17">
                  <c:v>1</c:v>
                </c:pt>
                <c:pt idx="18">
                  <c:v>0.99869498941150125</c:v>
                </c:pt>
                <c:pt idx="19">
                  <c:v>0.99765924715865761</c:v>
                </c:pt>
                <c:pt idx="20">
                  <c:v>0.9977929527004894</c:v>
                </c:pt>
                <c:pt idx="21">
                  <c:v>0.99681099048658306</c:v>
                </c:pt>
                <c:pt idx="22">
                  <c:v>0.99764182491788445</c:v>
                </c:pt>
                <c:pt idx="23">
                  <c:v>0.99738864791794835</c:v>
                </c:pt>
                <c:pt idx="24">
                  <c:v>0.99863380970458715</c:v>
                </c:pt>
                <c:pt idx="25">
                  <c:v>0.99953107900178706</c:v>
                </c:pt>
                <c:pt idx="26">
                  <c:v>0.99873606695116224</c:v>
                </c:pt>
                <c:pt idx="27">
                  <c:v>0.99994494171839954</c:v>
                </c:pt>
                <c:pt idx="28">
                  <c:v>0.9989918388130582</c:v>
                </c:pt>
                <c:pt idx="29">
                  <c:v>0.99836184215167689</c:v>
                </c:pt>
                <c:pt idx="30">
                  <c:v>0.99749298088323968</c:v>
                </c:pt>
                <c:pt idx="31">
                  <c:v>0.99685282224414828</c:v>
                </c:pt>
                <c:pt idx="32">
                  <c:v>0.99630079767843904</c:v>
                </c:pt>
                <c:pt idx="33">
                  <c:v>0.99400072832565733</c:v>
                </c:pt>
                <c:pt idx="34">
                  <c:v>0.9920822232896328</c:v>
                </c:pt>
                <c:pt idx="35">
                  <c:v>0.9913082707524008</c:v>
                </c:pt>
                <c:pt idx="36">
                  <c:v>0.98993177683011524</c:v>
                </c:pt>
                <c:pt idx="37">
                  <c:v>0.99025100566828606</c:v>
                </c:pt>
                <c:pt idx="38">
                  <c:v>0.99009296506989974</c:v>
                </c:pt>
                <c:pt idx="39">
                  <c:v>0.99069739160203973</c:v>
                </c:pt>
                <c:pt idx="40">
                  <c:v>0.98986337375536737</c:v>
                </c:pt>
                <c:pt idx="41">
                  <c:v>0.99035031761650272</c:v>
                </c:pt>
                <c:pt idx="42">
                  <c:v>0.98967296771280411</c:v>
                </c:pt>
                <c:pt idx="43">
                  <c:v>0.98915121290099561</c:v>
                </c:pt>
                <c:pt idx="44">
                  <c:v>0.98887705424694028</c:v>
                </c:pt>
                <c:pt idx="45">
                  <c:v>0.98901428475218456</c:v>
                </c:pt>
                <c:pt idx="46">
                  <c:v>0.98982228142474404</c:v>
                </c:pt>
                <c:pt idx="47">
                  <c:v>0.99043443067607262</c:v>
                </c:pt>
                <c:pt idx="48">
                  <c:v>0.98947454895149023</c:v>
                </c:pt>
                <c:pt idx="49">
                  <c:v>0.98964679445664117</c:v>
                </c:pt>
                <c:pt idx="50">
                  <c:v>0.99037370267829894</c:v>
                </c:pt>
                <c:pt idx="51">
                  <c:v>0.98961744169964938</c:v>
                </c:pt>
                <c:pt idx="52">
                  <c:v>0.99003125643909173</c:v>
                </c:pt>
                <c:pt idx="53">
                  <c:v>0.99006155324184653</c:v>
                </c:pt>
                <c:pt idx="54">
                  <c:v>0.99021184150399033</c:v>
                </c:pt>
                <c:pt idx="55">
                  <c:v>0.99042223050291867</c:v>
                </c:pt>
                <c:pt idx="56">
                  <c:v>0.9899906400538101</c:v>
                </c:pt>
                <c:pt idx="57">
                  <c:v>0.98951718212434581</c:v>
                </c:pt>
                <c:pt idx="58">
                  <c:v>0.98934704987237476</c:v>
                </c:pt>
                <c:pt idx="59">
                  <c:v>0.988756357405144</c:v>
                </c:pt>
                <c:pt idx="60">
                  <c:v>0.98889259998319234</c:v>
                </c:pt>
                <c:pt idx="61">
                  <c:v>0.98914565911423358</c:v>
                </c:pt>
                <c:pt idx="62">
                  <c:v>0.98940452447039373</c:v>
                </c:pt>
                <c:pt idx="63">
                  <c:v>0.98916554774032506</c:v>
                </c:pt>
                <c:pt idx="64">
                  <c:v>0.98998828920646376</c:v>
                </c:pt>
                <c:pt idx="65">
                  <c:v>0.98910861008382911</c:v>
                </c:pt>
                <c:pt idx="66">
                  <c:v>0.99014119181497495</c:v>
                </c:pt>
                <c:pt idx="67">
                  <c:v>0.99056523422361986</c:v>
                </c:pt>
                <c:pt idx="68">
                  <c:v>0.9904260933322101</c:v>
                </c:pt>
                <c:pt idx="69">
                  <c:v>0.99089097729468167</c:v>
                </c:pt>
                <c:pt idx="70">
                  <c:v>0.99133246471672476</c:v>
                </c:pt>
                <c:pt idx="71">
                  <c:v>0.99130397477283272</c:v>
                </c:pt>
                <c:pt idx="72">
                  <c:v>0.99127132997801759</c:v>
                </c:pt>
                <c:pt idx="73">
                  <c:v>0.99218585823084993</c:v>
                </c:pt>
                <c:pt idx="74">
                  <c:v>0.99221304829323709</c:v>
                </c:pt>
                <c:pt idx="75">
                  <c:v>0.99307921283542644</c:v>
                </c:pt>
                <c:pt idx="76">
                  <c:v>0.99245715919676936</c:v>
                </c:pt>
                <c:pt idx="77">
                  <c:v>0.99330545440647089</c:v>
                </c:pt>
                <c:pt idx="78">
                  <c:v>0.99277645060003217</c:v>
                </c:pt>
                <c:pt idx="79">
                  <c:v>0.99236736024650751</c:v>
                </c:pt>
                <c:pt idx="80">
                  <c:v>0.99206240635058529</c:v>
                </c:pt>
                <c:pt idx="81">
                  <c:v>0.99128992798823401</c:v>
                </c:pt>
                <c:pt idx="82">
                  <c:v>0.99089828144277847</c:v>
                </c:pt>
                <c:pt idx="83">
                  <c:v>0.99083680843581912</c:v>
                </c:pt>
                <c:pt idx="84">
                  <c:v>0.99093361746985265</c:v>
                </c:pt>
                <c:pt idx="85">
                  <c:v>0.99131278115750077</c:v>
                </c:pt>
                <c:pt idx="86">
                  <c:v>0.99099127483833027</c:v>
                </c:pt>
                <c:pt idx="87">
                  <c:v>0.99118267073291555</c:v>
                </c:pt>
                <c:pt idx="88">
                  <c:v>0.99161534575707888</c:v>
                </c:pt>
                <c:pt idx="89">
                  <c:v>0.99175244276195673</c:v>
                </c:pt>
                <c:pt idx="90">
                  <c:v>0.99248215227942771</c:v>
                </c:pt>
                <c:pt idx="91">
                  <c:v>0.99184573129856646</c:v>
                </c:pt>
                <c:pt idx="92">
                  <c:v>0.99135314383279061</c:v>
                </c:pt>
                <c:pt idx="93">
                  <c:v>0.99082118746208103</c:v>
                </c:pt>
                <c:pt idx="94">
                  <c:v>0.99062881626438126</c:v>
                </c:pt>
                <c:pt idx="95">
                  <c:v>0.98976921583269528</c:v>
                </c:pt>
                <c:pt idx="96">
                  <c:v>0.98901995283662736</c:v>
                </c:pt>
                <c:pt idx="97">
                  <c:v>0.98913371077860113</c:v>
                </c:pt>
                <c:pt idx="98">
                  <c:v>0.98885583894326023</c:v>
                </c:pt>
                <c:pt idx="99">
                  <c:v>0.9880898922829664</c:v>
                </c:pt>
                <c:pt idx="100">
                  <c:v>0.98777801274773169</c:v>
                </c:pt>
                <c:pt idx="101">
                  <c:v>0.98741743117152725</c:v>
                </c:pt>
                <c:pt idx="102">
                  <c:v>0.9871649652731288</c:v>
                </c:pt>
                <c:pt idx="103">
                  <c:v>0.98698417907939673</c:v>
                </c:pt>
                <c:pt idx="104">
                  <c:v>0.98634503461281864</c:v>
                </c:pt>
                <c:pt idx="105">
                  <c:v>0.98599767638252556</c:v>
                </c:pt>
                <c:pt idx="106">
                  <c:v>0.98597670409092764</c:v>
                </c:pt>
                <c:pt idx="107">
                  <c:v>0.98611368161185931</c:v>
                </c:pt>
                <c:pt idx="108">
                  <c:v>0.98656689498594574</c:v>
                </c:pt>
                <c:pt idx="109">
                  <c:v>0.98602025232981916</c:v>
                </c:pt>
                <c:pt idx="110">
                  <c:v>0.98599359291781596</c:v>
                </c:pt>
                <c:pt idx="111">
                  <c:v>0.98671470909757863</c:v>
                </c:pt>
                <c:pt idx="112">
                  <c:v>0.98679807776610629</c:v>
                </c:pt>
                <c:pt idx="113">
                  <c:v>0.98646887569917596</c:v>
                </c:pt>
                <c:pt idx="114">
                  <c:v>0.98647350223641483</c:v>
                </c:pt>
                <c:pt idx="115">
                  <c:v>0.98563291842255796</c:v>
                </c:pt>
                <c:pt idx="116">
                  <c:v>0.98469639036292866</c:v>
                </c:pt>
                <c:pt idx="117">
                  <c:v>0.98446953478023336</c:v>
                </c:pt>
                <c:pt idx="118">
                  <c:v>0.98384197061235201</c:v>
                </c:pt>
                <c:pt idx="119">
                  <c:v>0.98357203784526037</c:v>
                </c:pt>
                <c:pt idx="120">
                  <c:v>0.9825723240180243</c:v>
                </c:pt>
                <c:pt idx="121">
                  <c:v>0.98186184608318305</c:v>
                </c:pt>
                <c:pt idx="122">
                  <c:v>0.98147945935245706</c:v>
                </c:pt>
                <c:pt idx="123">
                  <c:v>0.9818325064283866</c:v>
                </c:pt>
                <c:pt idx="124">
                  <c:v>0.98146139114676278</c:v>
                </c:pt>
                <c:pt idx="125">
                  <c:v>0.9820400091743644</c:v>
                </c:pt>
                <c:pt idx="126">
                  <c:v>0.98189737666166854</c:v>
                </c:pt>
                <c:pt idx="127">
                  <c:v>0.98203975672603472</c:v>
                </c:pt>
                <c:pt idx="128">
                  <c:v>0.9819317152952538</c:v>
                </c:pt>
                <c:pt idx="129">
                  <c:v>0.98164618303527462</c:v>
                </c:pt>
                <c:pt idx="130">
                  <c:v>0.98247207584788188</c:v>
                </c:pt>
                <c:pt idx="131">
                  <c:v>0.98253306382485794</c:v>
                </c:pt>
                <c:pt idx="132">
                  <c:v>0.98282658746827989</c:v>
                </c:pt>
                <c:pt idx="133">
                  <c:v>0.9822027002494127</c:v>
                </c:pt>
                <c:pt idx="134">
                  <c:v>0.98306975818700792</c:v>
                </c:pt>
                <c:pt idx="135">
                  <c:v>0.98257945033907934</c:v>
                </c:pt>
                <c:pt idx="136">
                  <c:v>0.98219212232584652</c:v>
                </c:pt>
                <c:pt idx="137">
                  <c:v>0.98226806465278049</c:v>
                </c:pt>
                <c:pt idx="138">
                  <c:v>0.98213854409718127</c:v>
                </c:pt>
                <c:pt idx="139">
                  <c:v>0.98234773217323879</c:v>
                </c:pt>
                <c:pt idx="140">
                  <c:v>0.98202449796793301</c:v>
                </c:pt>
                <c:pt idx="141">
                  <c:v>0.98183817034638188</c:v>
                </c:pt>
                <c:pt idx="142">
                  <c:v>0.98116723564624153</c:v>
                </c:pt>
                <c:pt idx="143">
                  <c:v>0.98081467384614285</c:v>
                </c:pt>
                <c:pt idx="144">
                  <c:v>0.98101407884923975</c:v>
                </c:pt>
                <c:pt idx="145">
                  <c:v>0.98151515245570509</c:v>
                </c:pt>
                <c:pt idx="146">
                  <c:v>0.98144703734846062</c:v>
                </c:pt>
                <c:pt idx="147">
                  <c:v>0.98123273722948867</c:v>
                </c:pt>
                <c:pt idx="148">
                  <c:v>0.98082040185215158</c:v>
                </c:pt>
                <c:pt idx="149">
                  <c:v>0.98081400216910553</c:v>
                </c:pt>
                <c:pt idx="150">
                  <c:v>0.98097571628722535</c:v>
                </c:pt>
                <c:pt idx="151">
                  <c:v>0.98072226186014799</c:v>
                </c:pt>
                <c:pt idx="152">
                  <c:v>0.98064486031658549</c:v>
                </c:pt>
                <c:pt idx="153">
                  <c:v>0.98118108597015508</c:v>
                </c:pt>
                <c:pt idx="154">
                  <c:v>0.98058197519392842</c:v>
                </c:pt>
                <c:pt idx="155">
                  <c:v>0.98021410235764372</c:v>
                </c:pt>
                <c:pt idx="156">
                  <c:v>0.979717200411376</c:v>
                </c:pt>
                <c:pt idx="157">
                  <c:v>0.97964610972827859</c:v>
                </c:pt>
                <c:pt idx="158">
                  <c:v>0.97923907719425785</c:v>
                </c:pt>
                <c:pt idx="159">
                  <c:v>0.97914247704334834</c:v>
                </c:pt>
                <c:pt idx="160">
                  <c:v>0.97885176341096569</c:v>
                </c:pt>
                <c:pt idx="161">
                  <c:v>0.97848202297148934</c:v>
                </c:pt>
                <c:pt idx="162">
                  <c:v>0.97820906001784214</c:v>
                </c:pt>
                <c:pt idx="163">
                  <c:v>0.97848867822486574</c:v>
                </c:pt>
                <c:pt idx="164">
                  <c:v>0.97815394303622927</c:v>
                </c:pt>
                <c:pt idx="165">
                  <c:v>0.97764561073387291</c:v>
                </c:pt>
                <c:pt idx="166">
                  <c:v>0.97720196020869943</c:v>
                </c:pt>
                <c:pt idx="167">
                  <c:v>0.97748928092771326</c:v>
                </c:pt>
                <c:pt idx="168">
                  <c:v>0.97698029234663286</c:v>
                </c:pt>
                <c:pt idx="169">
                  <c:v>0.97713471845122268</c:v>
                </c:pt>
                <c:pt idx="170">
                  <c:v>0.97708690682027055</c:v>
                </c:pt>
                <c:pt idx="171">
                  <c:v>0.97668398464415485</c:v>
                </c:pt>
                <c:pt idx="172">
                  <c:v>0.97681355835005601</c:v>
                </c:pt>
                <c:pt idx="173">
                  <c:v>0.97670563889837159</c:v>
                </c:pt>
                <c:pt idx="174">
                  <c:v>0.9767802525824375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D8-4524-916E-1400436A78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9896224"/>
        <c:axId val="359897664"/>
      </c:lineChart>
      <c:dateAx>
        <c:axId val="359896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897664"/>
        <c:crosses val="autoZero"/>
        <c:auto val="1"/>
        <c:lblOffset val="100"/>
        <c:baseTimeUnit val="days"/>
      </c:dateAx>
      <c:valAx>
        <c:axId val="359897664"/>
        <c:scaling>
          <c:orientation val="minMax"/>
          <c:max val="1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896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Individual</a:t>
            </a:r>
            <a:r>
              <a:rPr lang="en-US" baseline="0"/>
              <a:t> cumulative lines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'negative control 5 yr post cov'!$H$5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'negative control 5 yr post cov'!$G$6:$G$163</c:f>
              <c:numCache>
                <c:formatCode>m/d/yyyy</c:formatCode>
                <c:ptCount val="15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</c:numCache>
            </c:numRef>
          </c:cat>
          <c:val>
            <c:numRef>
              <c:f>'negative control 5 yr post cov'!$H$6:$H$163</c:f>
              <c:numCache>
                <c:formatCode>General</c:formatCode>
                <c:ptCount val="158"/>
                <c:pt idx="1">
                  <c:v>130</c:v>
                </c:pt>
                <c:pt idx="2">
                  <c:v>229</c:v>
                </c:pt>
                <c:pt idx="3">
                  <c:v>359</c:v>
                </c:pt>
                <c:pt idx="4">
                  <c:v>530</c:v>
                </c:pt>
                <c:pt idx="5">
                  <c:v>714</c:v>
                </c:pt>
                <c:pt idx="6">
                  <c:v>904</c:v>
                </c:pt>
                <c:pt idx="7">
                  <c:v>1076</c:v>
                </c:pt>
                <c:pt idx="8">
                  <c:v>1262</c:v>
                </c:pt>
                <c:pt idx="9">
                  <c:v>1454</c:v>
                </c:pt>
                <c:pt idx="10">
                  <c:v>1621</c:v>
                </c:pt>
                <c:pt idx="11">
                  <c:v>1815</c:v>
                </c:pt>
                <c:pt idx="12">
                  <c:v>1986</c:v>
                </c:pt>
                <c:pt idx="13">
                  <c:v>2179</c:v>
                </c:pt>
                <c:pt idx="14">
                  <c:v>2347</c:v>
                </c:pt>
                <c:pt idx="15">
                  <c:v>2518</c:v>
                </c:pt>
                <c:pt idx="16">
                  <c:v>2707</c:v>
                </c:pt>
                <c:pt idx="17">
                  <c:v>2892</c:v>
                </c:pt>
                <c:pt idx="18">
                  <c:v>3064</c:v>
                </c:pt>
                <c:pt idx="19">
                  <c:v>3246</c:v>
                </c:pt>
                <c:pt idx="20">
                  <c:v>3421</c:v>
                </c:pt>
                <c:pt idx="21">
                  <c:v>3653</c:v>
                </c:pt>
                <c:pt idx="22">
                  <c:v>3863</c:v>
                </c:pt>
                <c:pt idx="23">
                  <c:v>4065</c:v>
                </c:pt>
                <c:pt idx="24">
                  <c:v>4257</c:v>
                </c:pt>
                <c:pt idx="25">
                  <c:v>4444</c:v>
                </c:pt>
                <c:pt idx="26">
                  <c:v>4627</c:v>
                </c:pt>
                <c:pt idx="27">
                  <c:v>4840</c:v>
                </c:pt>
                <c:pt idx="28">
                  <c:v>5060</c:v>
                </c:pt>
                <c:pt idx="29">
                  <c:v>5298</c:v>
                </c:pt>
                <c:pt idx="30">
                  <c:v>5569</c:v>
                </c:pt>
                <c:pt idx="31">
                  <c:v>5871</c:v>
                </c:pt>
                <c:pt idx="32">
                  <c:v>6214</c:v>
                </c:pt>
                <c:pt idx="33">
                  <c:v>6674</c:v>
                </c:pt>
                <c:pt idx="34">
                  <c:v>7328</c:v>
                </c:pt>
                <c:pt idx="35">
                  <c:v>7953</c:v>
                </c:pt>
                <c:pt idx="36">
                  <c:v>8526</c:v>
                </c:pt>
                <c:pt idx="37">
                  <c:v>9006</c:v>
                </c:pt>
                <c:pt idx="38">
                  <c:v>9417</c:v>
                </c:pt>
                <c:pt idx="39">
                  <c:v>9841</c:v>
                </c:pt>
                <c:pt idx="40">
                  <c:v>10308</c:v>
                </c:pt>
                <c:pt idx="41">
                  <c:v>10802</c:v>
                </c:pt>
                <c:pt idx="42">
                  <c:v>11263</c:v>
                </c:pt>
                <c:pt idx="43">
                  <c:v>11797</c:v>
                </c:pt>
                <c:pt idx="44">
                  <c:v>12402</c:v>
                </c:pt>
                <c:pt idx="45">
                  <c:v>12998</c:v>
                </c:pt>
                <c:pt idx="46">
                  <c:v>13533</c:v>
                </c:pt>
                <c:pt idx="47">
                  <c:v>14014</c:v>
                </c:pt>
                <c:pt idx="48">
                  <c:v>14501</c:v>
                </c:pt>
                <c:pt idx="49">
                  <c:v>14995</c:v>
                </c:pt>
                <c:pt idx="50">
                  <c:v>15513</c:v>
                </c:pt>
                <c:pt idx="51">
                  <c:v>16106</c:v>
                </c:pt>
                <c:pt idx="52">
                  <c:v>16786</c:v>
                </c:pt>
                <c:pt idx="53">
                  <c:v>17466</c:v>
                </c:pt>
                <c:pt idx="54">
                  <c:v>18091</c:v>
                </c:pt>
                <c:pt idx="55">
                  <c:v>18655</c:v>
                </c:pt>
                <c:pt idx="56">
                  <c:v>19207</c:v>
                </c:pt>
                <c:pt idx="57">
                  <c:v>19678</c:v>
                </c:pt>
                <c:pt idx="58">
                  <c:v>20067</c:v>
                </c:pt>
                <c:pt idx="59">
                  <c:v>20454</c:v>
                </c:pt>
                <c:pt idx="60">
                  <c:v>20849</c:v>
                </c:pt>
                <c:pt idx="61">
                  <c:v>21185</c:v>
                </c:pt>
                <c:pt idx="62">
                  <c:v>21532</c:v>
                </c:pt>
                <c:pt idx="63">
                  <c:v>21834</c:v>
                </c:pt>
                <c:pt idx="64">
                  <c:v>22134</c:v>
                </c:pt>
                <c:pt idx="65">
                  <c:v>22433</c:v>
                </c:pt>
                <c:pt idx="66">
                  <c:v>22713</c:v>
                </c:pt>
                <c:pt idx="67">
                  <c:v>23024</c:v>
                </c:pt>
                <c:pt idx="68">
                  <c:v>23310</c:v>
                </c:pt>
                <c:pt idx="69">
                  <c:v>23573</c:v>
                </c:pt>
                <c:pt idx="70">
                  <c:v>23843</c:v>
                </c:pt>
                <c:pt idx="71">
                  <c:v>24168</c:v>
                </c:pt>
                <c:pt idx="72">
                  <c:v>24467</c:v>
                </c:pt>
                <c:pt idx="73">
                  <c:v>24829</c:v>
                </c:pt>
                <c:pt idx="74">
                  <c:v>25147</c:v>
                </c:pt>
                <c:pt idx="75">
                  <c:v>25469</c:v>
                </c:pt>
                <c:pt idx="76">
                  <c:v>25725</c:v>
                </c:pt>
                <c:pt idx="77">
                  <c:v>26009</c:v>
                </c:pt>
                <c:pt idx="78">
                  <c:v>26306</c:v>
                </c:pt>
                <c:pt idx="79">
                  <c:v>26618</c:v>
                </c:pt>
                <c:pt idx="80">
                  <c:v>26933</c:v>
                </c:pt>
                <c:pt idx="81">
                  <c:v>27249</c:v>
                </c:pt>
                <c:pt idx="82">
                  <c:v>27552</c:v>
                </c:pt>
                <c:pt idx="83">
                  <c:v>27862</c:v>
                </c:pt>
                <c:pt idx="84">
                  <c:v>28215</c:v>
                </c:pt>
                <c:pt idx="85">
                  <c:v>28568</c:v>
                </c:pt>
                <c:pt idx="86">
                  <c:v>29034</c:v>
                </c:pt>
                <c:pt idx="87">
                  <c:v>29469</c:v>
                </c:pt>
                <c:pt idx="88">
                  <c:v>29901</c:v>
                </c:pt>
                <c:pt idx="89">
                  <c:v>30439</c:v>
                </c:pt>
                <c:pt idx="90">
                  <c:v>30956</c:v>
                </c:pt>
                <c:pt idx="91">
                  <c:v>31517</c:v>
                </c:pt>
                <c:pt idx="92">
                  <c:v>32050</c:v>
                </c:pt>
                <c:pt idx="93">
                  <c:v>32546</c:v>
                </c:pt>
                <c:pt idx="94">
                  <c:v>33016</c:v>
                </c:pt>
                <c:pt idx="95">
                  <c:v>33418</c:v>
                </c:pt>
                <c:pt idx="96">
                  <c:v>33794</c:v>
                </c:pt>
                <c:pt idx="97">
                  <c:v>34184</c:v>
                </c:pt>
                <c:pt idx="98">
                  <c:v>34521</c:v>
                </c:pt>
                <c:pt idx="99">
                  <c:v>34907</c:v>
                </c:pt>
                <c:pt idx="100">
                  <c:v>35300</c:v>
                </c:pt>
                <c:pt idx="101">
                  <c:v>35769</c:v>
                </c:pt>
                <c:pt idx="102">
                  <c:v>36200</c:v>
                </c:pt>
                <c:pt idx="103">
                  <c:v>36610</c:v>
                </c:pt>
                <c:pt idx="104">
                  <c:v>36992</c:v>
                </c:pt>
                <c:pt idx="105">
                  <c:v>37334</c:v>
                </c:pt>
                <c:pt idx="106">
                  <c:v>37698</c:v>
                </c:pt>
                <c:pt idx="107">
                  <c:v>38110</c:v>
                </c:pt>
                <c:pt idx="108">
                  <c:v>38518</c:v>
                </c:pt>
                <c:pt idx="109">
                  <c:v>38920</c:v>
                </c:pt>
                <c:pt idx="110">
                  <c:v>39286</c:v>
                </c:pt>
                <c:pt idx="111">
                  <c:v>39661</c:v>
                </c:pt>
                <c:pt idx="112">
                  <c:v>40051</c:v>
                </c:pt>
                <c:pt idx="113">
                  <c:v>40408</c:v>
                </c:pt>
                <c:pt idx="114">
                  <c:v>40777</c:v>
                </c:pt>
                <c:pt idx="115">
                  <c:v>41112</c:v>
                </c:pt>
                <c:pt idx="116">
                  <c:v>41438</c:v>
                </c:pt>
                <c:pt idx="117">
                  <c:v>41785</c:v>
                </c:pt>
                <c:pt idx="118">
                  <c:v>42107</c:v>
                </c:pt>
                <c:pt idx="119">
                  <c:v>42401</c:v>
                </c:pt>
                <c:pt idx="120">
                  <c:v>42697</c:v>
                </c:pt>
                <c:pt idx="121">
                  <c:v>43021</c:v>
                </c:pt>
                <c:pt idx="122">
                  <c:v>43329</c:v>
                </c:pt>
                <c:pt idx="123">
                  <c:v>43639</c:v>
                </c:pt>
                <c:pt idx="124">
                  <c:v>44039</c:v>
                </c:pt>
                <c:pt idx="125">
                  <c:v>44378</c:v>
                </c:pt>
                <c:pt idx="126">
                  <c:v>44794</c:v>
                </c:pt>
                <c:pt idx="127">
                  <c:v>45120</c:v>
                </c:pt>
                <c:pt idx="128">
                  <c:v>45489</c:v>
                </c:pt>
                <c:pt idx="129">
                  <c:v>45837</c:v>
                </c:pt>
                <c:pt idx="130">
                  <c:v>46172</c:v>
                </c:pt>
                <c:pt idx="131">
                  <c:v>46545</c:v>
                </c:pt>
                <c:pt idx="132">
                  <c:v>46901</c:v>
                </c:pt>
                <c:pt idx="133">
                  <c:v>47276</c:v>
                </c:pt>
                <c:pt idx="134">
                  <c:v>47667</c:v>
                </c:pt>
                <c:pt idx="135">
                  <c:v>48079</c:v>
                </c:pt>
                <c:pt idx="136">
                  <c:v>48470</c:v>
                </c:pt>
                <c:pt idx="137">
                  <c:v>48872</c:v>
                </c:pt>
                <c:pt idx="138">
                  <c:v>49229</c:v>
                </c:pt>
                <c:pt idx="139">
                  <c:v>49581</c:v>
                </c:pt>
                <c:pt idx="140">
                  <c:v>49938</c:v>
                </c:pt>
                <c:pt idx="141">
                  <c:v>50305</c:v>
                </c:pt>
                <c:pt idx="142">
                  <c:v>50677</c:v>
                </c:pt>
                <c:pt idx="143">
                  <c:v>51042</c:v>
                </c:pt>
                <c:pt idx="144">
                  <c:v>51411</c:v>
                </c:pt>
                <c:pt idx="145">
                  <c:v>51851</c:v>
                </c:pt>
                <c:pt idx="146">
                  <c:v>52362</c:v>
                </c:pt>
                <c:pt idx="147">
                  <c:v>52886</c:v>
                </c:pt>
                <c:pt idx="148">
                  <c:v>53364</c:v>
                </c:pt>
                <c:pt idx="149">
                  <c:v>53809</c:v>
                </c:pt>
                <c:pt idx="150">
                  <c:v>54236</c:v>
                </c:pt>
                <c:pt idx="151">
                  <c:v>54633</c:v>
                </c:pt>
                <c:pt idx="152">
                  <c:v>55037</c:v>
                </c:pt>
                <c:pt idx="153">
                  <c:v>55388</c:v>
                </c:pt>
                <c:pt idx="154">
                  <c:v>55752</c:v>
                </c:pt>
                <c:pt idx="155">
                  <c:v>56135</c:v>
                </c:pt>
                <c:pt idx="156">
                  <c:v>56511</c:v>
                </c:pt>
                <c:pt idx="157">
                  <c:v>56882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8B-48DA-8201-5BA73F2E808E}"/>
            </c:ext>
          </c:extLst>
        </c:ser>
        <c:ser>
          <c:idx val="1"/>
          <c:order val="1"/>
          <c:tx>
            <c:strRef>
              <c:f>'negative control 5 yr post cov'!$I$5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'negative control 5 yr post cov'!$G$6:$G$163</c:f>
              <c:numCache>
                <c:formatCode>m/d/yyyy</c:formatCode>
                <c:ptCount val="15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</c:numCache>
            </c:numRef>
          </c:cat>
          <c:val>
            <c:numRef>
              <c:f>'negative control 5 yr post cov'!$I$6:$I$163</c:f>
              <c:numCache>
                <c:formatCode>General</c:formatCode>
                <c:ptCount val="158"/>
                <c:pt idx="1">
                  <c:v>111</c:v>
                </c:pt>
                <c:pt idx="2">
                  <c:v>218</c:v>
                </c:pt>
                <c:pt idx="3">
                  <c:v>366</c:v>
                </c:pt>
                <c:pt idx="4">
                  <c:v>523</c:v>
                </c:pt>
                <c:pt idx="5">
                  <c:v>667</c:v>
                </c:pt>
                <c:pt idx="6">
                  <c:v>821</c:v>
                </c:pt>
                <c:pt idx="7">
                  <c:v>963</c:v>
                </c:pt>
                <c:pt idx="8">
                  <c:v>1149</c:v>
                </c:pt>
                <c:pt idx="9">
                  <c:v>1317</c:v>
                </c:pt>
                <c:pt idx="10">
                  <c:v>1507</c:v>
                </c:pt>
                <c:pt idx="11">
                  <c:v>1664</c:v>
                </c:pt>
                <c:pt idx="12">
                  <c:v>1859</c:v>
                </c:pt>
                <c:pt idx="13">
                  <c:v>2061</c:v>
                </c:pt>
                <c:pt idx="14">
                  <c:v>2233</c:v>
                </c:pt>
                <c:pt idx="15">
                  <c:v>2405</c:v>
                </c:pt>
                <c:pt idx="16">
                  <c:v>2575</c:v>
                </c:pt>
                <c:pt idx="17">
                  <c:v>2752</c:v>
                </c:pt>
                <c:pt idx="18">
                  <c:v>2922</c:v>
                </c:pt>
                <c:pt idx="19">
                  <c:v>3107</c:v>
                </c:pt>
                <c:pt idx="20">
                  <c:v>3284</c:v>
                </c:pt>
                <c:pt idx="21">
                  <c:v>3463</c:v>
                </c:pt>
                <c:pt idx="22">
                  <c:v>3648</c:v>
                </c:pt>
                <c:pt idx="23">
                  <c:v>3830</c:v>
                </c:pt>
                <c:pt idx="24">
                  <c:v>3986</c:v>
                </c:pt>
                <c:pt idx="25">
                  <c:v>4157</c:v>
                </c:pt>
                <c:pt idx="26">
                  <c:v>4335</c:v>
                </c:pt>
                <c:pt idx="27">
                  <c:v>4530</c:v>
                </c:pt>
                <c:pt idx="28">
                  <c:v>4715</c:v>
                </c:pt>
                <c:pt idx="29">
                  <c:v>4928</c:v>
                </c:pt>
                <c:pt idx="30">
                  <c:v>5156</c:v>
                </c:pt>
                <c:pt idx="31">
                  <c:v>5426</c:v>
                </c:pt>
                <c:pt idx="32">
                  <c:v>5736</c:v>
                </c:pt>
                <c:pt idx="33">
                  <c:v>6147</c:v>
                </c:pt>
                <c:pt idx="34">
                  <c:v>6667</c:v>
                </c:pt>
                <c:pt idx="35">
                  <c:v>7154</c:v>
                </c:pt>
                <c:pt idx="36">
                  <c:v>7628</c:v>
                </c:pt>
                <c:pt idx="37">
                  <c:v>8042</c:v>
                </c:pt>
                <c:pt idx="38">
                  <c:v>8421</c:v>
                </c:pt>
                <c:pt idx="39">
                  <c:v>8807</c:v>
                </c:pt>
                <c:pt idx="40">
                  <c:v>9178</c:v>
                </c:pt>
                <c:pt idx="41">
                  <c:v>9542</c:v>
                </c:pt>
                <c:pt idx="42">
                  <c:v>9954</c:v>
                </c:pt>
                <c:pt idx="43">
                  <c:v>10364</c:v>
                </c:pt>
                <c:pt idx="44">
                  <c:v>10879</c:v>
                </c:pt>
                <c:pt idx="45">
                  <c:v>11356</c:v>
                </c:pt>
                <c:pt idx="46">
                  <c:v>11835</c:v>
                </c:pt>
                <c:pt idx="47">
                  <c:v>12334</c:v>
                </c:pt>
                <c:pt idx="48">
                  <c:v>12754</c:v>
                </c:pt>
                <c:pt idx="49">
                  <c:v>13235</c:v>
                </c:pt>
                <c:pt idx="50">
                  <c:v>13740</c:v>
                </c:pt>
                <c:pt idx="51">
                  <c:v>14303</c:v>
                </c:pt>
                <c:pt idx="52">
                  <c:v>14900</c:v>
                </c:pt>
                <c:pt idx="53">
                  <c:v>15514</c:v>
                </c:pt>
                <c:pt idx="54">
                  <c:v>16116</c:v>
                </c:pt>
                <c:pt idx="55">
                  <c:v>16676</c:v>
                </c:pt>
                <c:pt idx="56">
                  <c:v>17223</c:v>
                </c:pt>
                <c:pt idx="57">
                  <c:v>17686</c:v>
                </c:pt>
                <c:pt idx="58">
                  <c:v>18103</c:v>
                </c:pt>
                <c:pt idx="59">
                  <c:v>18477</c:v>
                </c:pt>
                <c:pt idx="60">
                  <c:v>18876</c:v>
                </c:pt>
                <c:pt idx="61">
                  <c:v>19253</c:v>
                </c:pt>
                <c:pt idx="62">
                  <c:v>19586</c:v>
                </c:pt>
                <c:pt idx="63">
                  <c:v>19876</c:v>
                </c:pt>
                <c:pt idx="64">
                  <c:v>20132</c:v>
                </c:pt>
                <c:pt idx="65">
                  <c:v>20430</c:v>
                </c:pt>
                <c:pt idx="66">
                  <c:v>20732</c:v>
                </c:pt>
                <c:pt idx="67">
                  <c:v>21004</c:v>
                </c:pt>
                <c:pt idx="68">
                  <c:v>21276</c:v>
                </c:pt>
                <c:pt idx="69">
                  <c:v>21516</c:v>
                </c:pt>
                <c:pt idx="70">
                  <c:v>21796</c:v>
                </c:pt>
                <c:pt idx="71">
                  <c:v>22091</c:v>
                </c:pt>
                <c:pt idx="72">
                  <c:v>22371</c:v>
                </c:pt>
                <c:pt idx="73">
                  <c:v>22646</c:v>
                </c:pt>
                <c:pt idx="74">
                  <c:v>22906</c:v>
                </c:pt>
                <c:pt idx="75">
                  <c:v>23188</c:v>
                </c:pt>
                <c:pt idx="76">
                  <c:v>23496</c:v>
                </c:pt>
                <c:pt idx="77">
                  <c:v>23800</c:v>
                </c:pt>
                <c:pt idx="78">
                  <c:v>24077</c:v>
                </c:pt>
                <c:pt idx="79">
                  <c:v>24399</c:v>
                </c:pt>
                <c:pt idx="80">
                  <c:v>24720</c:v>
                </c:pt>
                <c:pt idx="81">
                  <c:v>25036</c:v>
                </c:pt>
                <c:pt idx="82">
                  <c:v>25311</c:v>
                </c:pt>
                <c:pt idx="83">
                  <c:v>25621</c:v>
                </c:pt>
                <c:pt idx="84">
                  <c:v>25924</c:v>
                </c:pt>
                <c:pt idx="85">
                  <c:v>26255</c:v>
                </c:pt>
                <c:pt idx="86">
                  <c:v>26650</c:v>
                </c:pt>
                <c:pt idx="87">
                  <c:v>27025</c:v>
                </c:pt>
                <c:pt idx="88">
                  <c:v>27443</c:v>
                </c:pt>
                <c:pt idx="89">
                  <c:v>27903</c:v>
                </c:pt>
                <c:pt idx="90">
                  <c:v>28404</c:v>
                </c:pt>
                <c:pt idx="91">
                  <c:v>28937</c:v>
                </c:pt>
                <c:pt idx="92">
                  <c:v>29452</c:v>
                </c:pt>
                <c:pt idx="93">
                  <c:v>29927</c:v>
                </c:pt>
                <c:pt idx="94">
                  <c:v>30376</c:v>
                </c:pt>
                <c:pt idx="95">
                  <c:v>30817</c:v>
                </c:pt>
                <c:pt idx="96">
                  <c:v>31224</c:v>
                </c:pt>
                <c:pt idx="97">
                  <c:v>31609</c:v>
                </c:pt>
                <c:pt idx="98">
                  <c:v>31965</c:v>
                </c:pt>
                <c:pt idx="99">
                  <c:v>32312</c:v>
                </c:pt>
                <c:pt idx="100">
                  <c:v>32681</c:v>
                </c:pt>
                <c:pt idx="101">
                  <c:v>33095</c:v>
                </c:pt>
                <c:pt idx="102">
                  <c:v>33522</c:v>
                </c:pt>
                <c:pt idx="103">
                  <c:v>33885</c:v>
                </c:pt>
                <c:pt idx="104">
                  <c:v>34262</c:v>
                </c:pt>
                <c:pt idx="105">
                  <c:v>34597</c:v>
                </c:pt>
                <c:pt idx="106">
                  <c:v>34944</c:v>
                </c:pt>
                <c:pt idx="107">
                  <c:v>35321</c:v>
                </c:pt>
                <c:pt idx="108">
                  <c:v>35670</c:v>
                </c:pt>
                <c:pt idx="109">
                  <c:v>36020</c:v>
                </c:pt>
                <c:pt idx="110">
                  <c:v>36394</c:v>
                </c:pt>
                <c:pt idx="111">
                  <c:v>36735</c:v>
                </c:pt>
                <c:pt idx="112">
                  <c:v>37069</c:v>
                </c:pt>
                <c:pt idx="113">
                  <c:v>37428</c:v>
                </c:pt>
                <c:pt idx="114">
                  <c:v>37754</c:v>
                </c:pt>
                <c:pt idx="115">
                  <c:v>38063</c:v>
                </c:pt>
                <c:pt idx="116">
                  <c:v>38359</c:v>
                </c:pt>
                <c:pt idx="117">
                  <c:v>38672</c:v>
                </c:pt>
                <c:pt idx="118">
                  <c:v>38987</c:v>
                </c:pt>
                <c:pt idx="119">
                  <c:v>39278</c:v>
                </c:pt>
                <c:pt idx="120">
                  <c:v>39559</c:v>
                </c:pt>
                <c:pt idx="121">
                  <c:v>39883</c:v>
                </c:pt>
                <c:pt idx="122">
                  <c:v>40163</c:v>
                </c:pt>
                <c:pt idx="123">
                  <c:v>40440</c:v>
                </c:pt>
                <c:pt idx="124">
                  <c:v>40800</c:v>
                </c:pt>
                <c:pt idx="125">
                  <c:v>41124</c:v>
                </c:pt>
                <c:pt idx="126">
                  <c:v>41475</c:v>
                </c:pt>
                <c:pt idx="127">
                  <c:v>41814</c:v>
                </c:pt>
                <c:pt idx="128">
                  <c:v>42112</c:v>
                </c:pt>
                <c:pt idx="129">
                  <c:v>42416</c:v>
                </c:pt>
                <c:pt idx="130">
                  <c:v>42732</c:v>
                </c:pt>
                <c:pt idx="131">
                  <c:v>43057</c:v>
                </c:pt>
                <c:pt idx="132">
                  <c:v>43367</c:v>
                </c:pt>
                <c:pt idx="133">
                  <c:v>43715</c:v>
                </c:pt>
                <c:pt idx="134">
                  <c:v>44078</c:v>
                </c:pt>
                <c:pt idx="135">
                  <c:v>44418</c:v>
                </c:pt>
                <c:pt idx="136">
                  <c:v>44778</c:v>
                </c:pt>
                <c:pt idx="137">
                  <c:v>45110</c:v>
                </c:pt>
                <c:pt idx="138">
                  <c:v>45468</c:v>
                </c:pt>
                <c:pt idx="139">
                  <c:v>45754</c:v>
                </c:pt>
                <c:pt idx="140">
                  <c:v>46108</c:v>
                </c:pt>
                <c:pt idx="141">
                  <c:v>46466</c:v>
                </c:pt>
                <c:pt idx="142">
                  <c:v>46824</c:v>
                </c:pt>
                <c:pt idx="143">
                  <c:v>47198</c:v>
                </c:pt>
                <c:pt idx="144">
                  <c:v>47558</c:v>
                </c:pt>
                <c:pt idx="145">
                  <c:v>47968</c:v>
                </c:pt>
                <c:pt idx="146">
                  <c:v>48436</c:v>
                </c:pt>
                <c:pt idx="147">
                  <c:v>48902</c:v>
                </c:pt>
                <c:pt idx="148">
                  <c:v>49360</c:v>
                </c:pt>
                <c:pt idx="149">
                  <c:v>49762</c:v>
                </c:pt>
                <c:pt idx="150">
                  <c:v>50135</c:v>
                </c:pt>
                <c:pt idx="151">
                  <c:v>50495</c:v>
                </c:pt>
                <c:pt idx="152">
                  <c:v>50831</c:v>
                </c:pt>
                <c:pt idx="153">
                  <c:v>51188</c:v>
                </c:pt>
                <c:pt idx="154">
                  <c:v>51550</c:v>
                </c:pt>
                <c:pt idx="155">
                  <c:v>51932</c:v>
                </c:pt>
                <c:pt idx="156">
                  <c:v>52290</c:v>
                </c:pt>
                <c:pt idx="157">
                  <c:v>52679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8B-48DA-8201-5BA73F2E80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7872783"/>
        <c:axId val="497869903"/>
      </c:lineChart>
      <c:dateAx>
        <c:axId val="49787278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869903"/>
        <c:crosses val="autoZero"/>
        <c:auto val="1"/>
        <c:lblOffset val="100"/>
        <c:baseTimeUnit val="days"/>
      </c:dateAx>
      <c:valAx>
        <c:axId val="497869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872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'negative control MASTER'!$K$5</c:f>
              <c:strCache>
                <c:ptCount val="1"/>
                <c:pt idx="0">
                  <c:v>Rn A/B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'negative control MASTER'!$G$6:$G$242</c:f>
              <c:numCache>
                <c:formatCode>m/d/yyyy</c:formatCode>
                <c:ptCount val="237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  <c:pt idx="218">
                  <c:v>45418</c:v>
                </c:pt>
                <c:pt idx="219">
                  <c:v>45425</c:v>
                </c:pt>
                <c:pt idx="220">
                  <c:v>45432</c:v>
                </c:pt>
                <c:pt idx="221">
                  <c:v>45439</c:v>
                </c:pt>
                <c:pt idx="222">
                  <c:v>45446</c:v>
                </c:pt>
                <c:pt idx="223">
                  <c:v>45453</c:v>
                </c:pt>
                <c:pt idx="224">
                  <c:v>45460</c:v>
                </c:pt>
                <c:pt idx="225">
                  <c:v>45467</c:v>
                </c:pt>
                <c:pt idx="226">
                  <c:v>45474</c:v>
                </c:pt>
                <c:pt idx="227">
                  <c:v>45481</c:v>
                </c:pt>
                <c:pt idx="228">
                  <c:v>45488</c:v>
                </c:pt>
                <c:pt idx="229">
                  <c:v>45495</c:v>
                </c:pt>
                <c:pt idx="230">
                  <c:v>45502</c:v>
                </c:pt>
                <c:pt idx="231">
                  <c:v>45509</c:v>
                </c:pt>
                <c:pt idx="232">
                  <c:v>45516</c:v>
                </c:pt>
                <c:pt idx="233">
                  <c:v>45523</c:v>
                </c:pt>
                <c:pt idx="234">
                  <c:v>45530</c:v>
                </c:pt>
                <c:pt idx="235">
                  <c:v>45537</c:v>
                </c:pt>
                <c:pt idx="236">
                  <c:v>45544</c:v>
                </c:pt>
              </c:numCache>
            </c:numRef>
          </c:cat>
          <c:val>
            <c:numRef>
              <c:f>'negative control MASTER'!$K$6:$K$242</c:f>
              <c:numCache>
                <c:formatCode>General</c:formatCode>
                <c:ptCount val="237"/>
                <c:pt idx="1">
                  <c:v>1.3305479221580394</c:v>
                </c:pt>
                <c:pt idx="2">
                  <c:v>1.0817590799083705</c:v>
                </c:pt>
                <c:pt idx="3">
                  <c:v>1.1023077785878526</c:v>
                </c:pt>
                <c:pt idx="4">
                  <c:v>1.1118625493809895</c:v>
                </c:pt>
                <c:pt idx="5">
                  <c:v>1.1375315726374355</c:v>
                </c:pt>
                <c:pt idx="6">
                  <c:v>1.1350559226142016</c:v>
                </c:pt>
                <c:pt idx="7">
                  <c:v>1.0800113297516898</c:v>
                </c:pt>
                <c:pt idx="8">
                  <c:v>1.0358351017140612</c:v>
                </c:pt>
                <c:pt idx="9">
                  <c:v>1.0188693010052194</c:v>
                </c:pt>
                <c:pt idx="10">
                  <c:v>1</c:v>
                </c:pt>
                <c:pt idx="11">
                  <c:v>1.006608157100616</c:v>
                </c:pt>
                <c:pt idx="12">
                  <c:v>0.99374871478511206</c:v>
                </c:pt>
                <c:pt idx="13">
                  <c:v>0.99186926641735573</c:v>
                </c:pt>
                <c:pt idx="14">
                  <c:v>0.98657093599217183</c:v>
                </c:pt>
                <c:pt idx="15">
                  <c:v>0.97754685273032826</c:v>
                </c:pt>
                <c:pt idx="16">
                  <c:v>0.97111137247681534</c:v>
                </c:pt>
                <c:pt idx="17">
                  <c:v>0.98169440664147389</c:v>
                </c:pt>
                <c:pt idx="18">
                  <c:v>0.9827917415826114</c:v>
                </c:pt>
                <c:pt idx="19">
                  <c:v>0.98459902819056244</c:v>
                </c:pt>
                <c:pt idx="20">
                  <c:v>0.98295027697665516</c:v>
                </c:pt>
                <c:pt idx="21">
                  <c:v>0.99421199695177276</c:v>
                </c:pt>
                <c:pt idx="22">
                  <c:v>1.0005717235062808</c:v>
                </c:pt>
                <c:pt idx="23">
                  <c:v>0.99635118353181973</c:v>
                </c:pt>
                <c:pt idx="24">
                  <c:v>1.0012679593565648</c:v>
                </c:pt>
                <c:pt idx="25">
                  <c:v>0.99932148868340054</c:v>
                </c:pt>
                <c:pt idx="26">
                  <c:v>0.99540760794822736</c:v>
                </c:pt>
                <c:pt idx="27">
                  <c:v>1.0004477644623013</c:v>
                </c:pt>
                <c:pt idx="28">
                  <c:v>1.005907964150629</c:v>
                </c:pt>
                <c:pt idx="29">
                  <c:v>1.0106880517132433</c:v>
                </c:pt>
                <c:pt idx="30">
                  <c:v>1.0145386502798026</c:v>
                </c:pt>
                <c:pt idx="31">
                  <c:v>1.0150788371273063</c:v>
                </c:pt>
                <c:pt idx="32">
                  <c:v>1.0183436644406072</c:v>
                </c:pt>
                <c:pt idx="33">
                  <c:v>1.0328400228105767</c:v>
                </c:pt>
                <c:pt idx="34">
                  <c:v>1.0613485312308542</c:v>
                </c:pt>
                <c:pt idx="35">
                  <c:v>1.0824748418991468</c:v>
                </c:pt>
                <c:pt idx="36">
                  <c:v>1.0953574107807638</c:v>
                </c:pt>
                <c:pt idx="37">
                  <c:v>1.102706826088663</c:v>
                </c:pt>
                <c:pt idx="38">
                  <c:v>1.0999944208828383</c:v>
                </c:pt>
                <c:pt idx="39">
                  <c:v>1.0987906658985118</c:v>
                </c:pt>
                <c:pt idx="40">
                  <c:v>1.1087812430008999</c:v>
                </c:pt>
                <c:pt idx="41">
                  <c:v>1.1162379722996616</c:v>
                </c:pt>
                <c:pt idx="42">
                  <c:v>1.1226585876659241</c:v>
                </c:pt>
                <c:pt idx="43">
                  <c:v>1.1281114135465784</c:v>
                </c:pt>
                <c:pt idx="44">
                  <c:v>1.1361082095302251</c:v>
                </c:pt>
                <c:pt idx="45">
                  <c:v>1.133522497850874</c:v>
                </c:pt>
                <c:pt idx="46">
                  <c:v>1.1318141084535132</c:v>
                </c:pt>
                <c:pt idx="47">
                  <c:v>1.1327728080136434</c:v>
                </c:pt>
                <c:pt idx="48">
                  <c:v>1.1299521528240379</c:v>
                </c:pt>
                <c:pt idx="49">
                  <c:v>1.1277284159105792</c:v>
                </c:pt>
                <c:pt idx="50">
                  <c:v>1.1192107513904039</c:v>
                </c:pt>
                <c:pt idx="51">
                  <c:v>1.1202375483638856</c:v>
                </c:pt>
                <c:pt idx="52">
                  <c:v>1.119357665584904</c:v>
                </c:pt>
                <c:pt idx="53">
                  <c:v>1.1136906961525486</c:v>
                </c:pt>
                <c:pt idx="54">
                  <c:v>1.1084473764829805</c:v>
                </c:pt>
                <c:pt idx="55">
                  <c:v>1.1017327654099311</c:v>
                </c:pt>
                <c:pt idx="56">
                  <c:v>1.0956342094622169</c:v>
                </c:pt>
                <c:pt idx="57">
                  <c:v>1.0906354628808343</c:v>
                </c:pt>
                <c:pt idx="58">
                  <c:v>1.0858248959655403</c:v>
                </c:pt>
                <c:pt idx="59">
                  <c:v>1.0835053295942449</c:v>
                </c:pt>
                <c:pt idx="60">
                  <c:v>1.0829439443520632</c:v>
                </c:pt>
                <c:pt idx="61">
                  <c:v>1.0799680780205803</c:v>
                </c:pt>
                <c:pt idx="62">
                  <c:v>1.0779706963461713</c:v>
                </c:pt>
                <c:pt idx="63">
                  <c:v>1.0767310780564876</c:v>
                </c:pt>
                <c:pt idx="64">
                  <c:v>1.0760500173261212</c:v>
                </c:pt>
                <c:pt idx="65">
                  <c:v>1.0720687771722706</c:v>
                </c:pt>
                <c:pt idx="66">
                  <c:v>1.0700819270439961</c:v>
                </c:pt>
                <c:pt idx="67">
                  <c:v>1.069296524708254</c:v>
                </c:pt>
                <c:pt idx="68">
                  <c:v>1.0672436973145523</c:v>
                </c:pt>
                <c:pt idx="69">
                  <c:v>1.0644944423249583</c:v>
                </c:pt>
                <c:pt idx="70">
                  <c:v>1.0631128566280441</c:v>
                </c:pt>
                <c:pt idx="71">
                  <c:v>1.0657157898734215</c:v>
                </c:pt>
                <c:pt idx="72">
                  <c:v>1.0638309320065999</c:v>
                </c:pt>
                <c:pt idx="73">
                  <c:v>1.0653758240347551</c:v>
                </c:pt>
                <c:pt idx="74">
                  <c:v>1.0640831522375067</c:v>
                </c:pt>
                <c:pt idx="75">
                  <c:v>1.0623363582982615</c:v>
                </c:pt>
                <c:pt idx="76">
                  <c:v>1.0583110604497459</c:v>
                </c:pt>
                <c:pt idx="77">
                  <c:v>1.0572458871700554</c:v>
                </c:pt>
                <c:pt idx="78">
                  <c:v>1.0574197149470623</c:v>
                </c:pt>
                <c:pt idx="79">
                  <c:v>1.0553290938229378</c:v>
                </c:pt>
                <c:pt idx="80">
                  <c:v>1.0535342184411567</c:v>
                </c:pt>
                <c:pt idx="81">
                  <c:v>1.0530890351227502</c:v>
                </c:pt>
                <c:pt idx="82">
                  <c:v>1.0509697021443629</c:v>
                </c:pt>
                <c:pt idx="83">
                  <c:v>1.0496949374374882</c:v>
                </c:pt>
                <c:pt idx="84">
                  <c:v>1.0493577539983987</c:v>
                </c:pt>
                <c:pt idx="85">
                  <c:v>1.0493713726749143</c:v>
                </c:pt>
                <c:pt idx="86">
                  <c:v>1.0519591671264874</c:v>
                </c:pt>
                <c:pt idx="87">
                  <c:v>1.0528678850702293</c:v>
                </c:pt>
                <c:pt idx="88">
                  <c:v>1.0499762419974079</c:v>
                </c:pt>
                <c:pt idx="89">
                  <c:v>1.0509489792877882</c:v>
                </c:pt>
                <c:pt idx="90">
                  <c:v>1.0488566436464872</c:v>
                </c:pt>
                <c:pt idx="91">
                  <c:v>1.048252851924109</c:v>
                </c:pt>
                <c:pt idx="92">
                  <c:v>1.0458461760453419</c:v>
                </c:pt>
                <c:pt idx="93">
                  <c:v>1.0431845374653403</c:v>
                </c:pt>
                <c:pt idx="94">
                  <c:v>1.0432990284547405</c:v>
                </c:pt>
                <c:pt idx="95">
                  <c:v>1.0404755681787163</c:v>
                </c:pt>
                <c:pt idx="96">
                  <c:v>1.0389181855259355</c:v>
                </c:pt>
                <c:pt idx="97">
                  <c:v>1.0374516029808911</c:v>
                </c:pt>
                <c:pt idx="98">
                  <c:v>1.0341128289865142</c:v>
                </c:pt>
                <c:pt idx="99">
                  <c:v>1.0339833697194829</c:v>
                </c:pt>
                <c:pt idx="100">
                  <c:v>1.0320478581205534</c:v>
                </c:pt>
                <c:pt idx="101">
                  <c:v>1.0331941955496977</c:v>
                </c:pt>
                <c:pt idx="102">
                  <c:v>1.0347589629511444</c:v>
                </c:pt>
                <c:pt idx="103">
                  <c:v>1.0354372165445758</c:v>
                </c:pt>
                <c:pt idx="104">
                  <c:v>1.0360044318813091</c:v>
                </c:pt>
                <c:pt idx="105">
                  <c:v>1.0339230467448293</c:v>
                </c:pt>
                <c:pt idx="106">
                  <c:v>1.0328251221696416</c:v>
                </c:pt>
                <c:pt idx="107">
                  <c:v>1.0326372201200993</c:v>
                </c:pt>
                <c:pt idx="108">
                  <c:v>1.0322233326930255</c:v>
                </c:pt>
                <c:pt idx="109">
                  <c:v>1.0329970587843909</c:v>
                </c:pt>
                <c:pt idx="110">
                  <c:v>1.0329302668934504</c:v>
                </c:pt>
                <c:pt idx="111">
                  <c:v>1.0322632454125524</c:v>
                </c:pt>
                <c:pt idx="112">
                  <c:v>1.0321929251087205</c:v>
                </c:pt>
                <c:pt idx="113">
                  <c:v>1.0323348380705653</c:v>
                </c:pt>
                <c:pt idx="114">
                  <c:v>1.0307685609461548</c:v>
                </c:pt>
                <c:pt idx="115">
                  <c:v>1.0299100222796636</c:v>
                </c:pt>
                <c:pt idx="116">
                  <c:v>1.029751670782191</c:v>
                </c:pt>
                <c:pt idx="117">
                  <c:v>1.0308659753413127</c:v>
                </c:pt>
                <c:pt idx="118">
                  <c:v>1.0299701314868654</c:v>
                </c:pt>
                <c:pt idx="119">
                  <c:v>1.0280780610552542</c:v>
                </c:pt>
                <c:pt idx="120">
                  <c:v>1.0272904056399661</c:v>
                </c:pt>
                <c:pt idx="121">
                  <c:v>1.0263489432088528</c:v>
                </c:pt>
                <c:pt idx="122">
                  <c:v>1.0256553625835974</c:v>
                </c:pt>
                <c:pt idx="123">
                  <c:v>1.025697106994703</c:v>
                </c:pt>
                <c:pt idx="124">
                  <c:v>1.0262078178987204</c:v>
                </c:pt>
                <c:pt idx="125">
                  <c:v>1.0253355667631228</c:v>
                </c:pt>
                <c:pt idx="126">
                  <c:v>1.026799269965496</c:v>
                </c:pt>
                <c:pt idx="127">
                  <c:v>1.0249508559274432</c:v>
                </c:pt>
                <c:pt idx="128">
                  <c:v>1.0262583128533385</c:v>
                </c:pt>
                <c:pt idx="129">
                  <c:v>1.0265666572623808</c:v>
                </c:pt>
                <c:pt idx="130">
                  <c:v>1.0268518803237956</c:v>
                </c:pt>
                <c:pt idx="131">
                  <c:v>1.0271328558190074</c:v>
                </c:pt>
                <c:pt idx="132">
                  <c:v>1.0263053137003457</c:v>
                </c:pt>
                <c:pt idx="133">
                  <c:v>1.0255085221521638</c:v>
                </c:pt>
                <c:pt idx="134">
                  <c:v>1.0257553083964486</c:v>
                </c:pt>
                <c:pt idx="135">
                  <c:v>1.0255713834549802</c:v>
                </c:pt>
                <c:pt idx="136">
                  <c:v>1.0255565548075143</c:v>
                </c:pt>
                <c:pt idx="137">
                  <c:v>1.0267298987595055</c:v>
                </c:pt>
                <c:pt idx="138">
                  <c:v>1.0268528595989586</c:v>
                </c:pt>
                <c:pt idx="139">
                  <c:v>1.026713129787129</c:v>
                </c:pt>
                <c:pt idx="140">
                  <c:v>1.0250559330330631</c:v>
                </c:pt>
                <c:pt idx="141">
                  <c:v>1.024927687619821</c:v>
                </c:pt>
                <c:pt idx="142">
                  <c:v>1.024381076384306</c:v>
                </c:pt>
                <c:pt idx="143">
                  <c:v>1.0232165348716691</c:v>
                </c:pt>
                <c:pt idx="144">
                  <c:v>1.0221506468186639</c:v>
                </c:pt>
                <c:pt idx="145">
                  <c:v>1.0214585684500728</c:v>
                </c:pt>
                <c:pt idx="146">
                  <c:v>1.0226674583831166</c:v>
                </c:pt>
                <c:pt idx="147">
                  <c:v>1.0234327232453939</c:v>
                </c:pt>
                <c:pt idx="148">
                  <c:v>1.0234763165748464</c:v>
                </c:pt>
                <c:pt idx="149">
                  <c:v>1.0236407904094798</c:v>
                </c:pt>
                <c:pt idx="150">
                  <c:v>1.024378670381827</c:v>
                </c:pt>
                <c:pt idx="151">
                  <c:v>1.0242875436416599</c:v>
                </c:pt>
                <c:pt idx="152">
                  <c:v>1.0245538570625192</c:v>
                </c:pt>
                <c:pt idx="153">
                  <c:v>1.024397367510574</c:v>
                </c:pt>
                <c:pt idx="154">
                  <c:v>1.0236464001242425</c:v>
                </c:pt>
                <c:pt idx="155">
                  <c:v>1.0243859478872581</c:v>
                </c:pt>
                <c:pt idx="156">
                  <c:v>1.0239173326618363</c:v>
                </c:pt>
                <c:pt idx="157">
                  <c:v>1.0230111771812849</c:v>
                </c:pt>
                <c:pt idx="158">
                  <c:v>1.0227067843272823</c:v>
                </c:pt>
                <c:pt idx="159">
                  <c:v>1.0224490045022729</c:v>
                </c:pt>
                <c:pt idx="160">
                  <c:v>1.0219206240550491</c:v>
                </c:pt>
                <c:pt idx="161">
                  <c:v>1.0212885031604926</c:v>
                </c:pt>
                <c:pt idx="162">
                  <c:v>1.0213000080422758</c:v>
                </c:pt>
                <c:pt idx="163">
                  <c:v>1.020816368654835</c:v>
                </c:pt>
                <c:pt idx="164">
                  <c:v>1.0207801575346194</c:v>
                </c:pt>
                <c:pt idx="165">
                  <c:v>1.0194224245658856</c:v>
                </c:pt>
                <c:pt idx="166">
                  <c:v>1.018971656805246</c:v>
                </c:pt>
                <c:pt idx="167">
                  <c:v>1.0190671074621025</c:v>
                </c:pt>
                <c:pt idx="168">
                  <c:v>1.0195241994614519</c:v>
                </c:pt>
                <c:pt idx="169">
                  <c:v>1.0199598195273141</c:v>
                </c:pt>
                <c:pt idx="170">
                  <c:v>1.0205908989976771</c:v>
                </c:pt>
                <c:pt idx="171">
                  <c:v>1.0207208827784702</c:v>
                </c:pt>
                <c:pt idx="172">
                  <c:v>1.0208195565964662</c:v>
                </c:pt>
                <c:pt idx="173">
                  <c:v>1.0203761920683432</c:v>
                </c:pt>
                <c:pt idx="174">
                  <c:v>1.0203308416386929</c:v>
                </c:pt>
                <c:pt idx="175">
                  <c:v>1.0195097393377313</c:v>
                </c:pt>
                <c:pt idx="176">
                  <c:v>1.0195993833644779</c:v>
                </c:pt>
                <c:pt idx="177">
                  <c:v>1.0179211065597136</c:v>
                </c:pt>
                <c:pt idx="178">
                  <c:v>1.0175716526102649</c:v>
                </c:pt>
                <c:pt idx="179">
                  <c:v>1.0166440500659684</c:v>
                </c:pt>
                <c:pt idx="180">
                  <c:v>1.0162714892771441</c:v>
                </c:pt>
                <c:pt idx="181">
                  <c:v>1.0158308212818004</c:v>
                </c:pt>
                <c:pt idx="182">
                  <c:v>1.0150699244128669</c:v>
                </c:pt>
                <c:pt idx="183">
                  <c:v>1.0143325060697705</c:v>
                </c:pt>
                <c:pt idx="184">
                  <c:v>1.0139107816669324</c:v>
                </c:pt>
                <c:pt idx="185">
                  <c:v>1.0132634176434301</c:v>
                </c:pt>
                <c:pt idx="186">
                  <c:v>1.0133625665232566</c:v>
                </c:pt>
                <c:pt idx="187">
                  <c:v>1.0132861707347924</c:v>
                </c:pt>
                <c:pt idx="188">
                  <c:v>1.012705644133755</c:v>
                </c:pt>
                <c:pt idx="189">
                  <c:v>1.0133684034919128</c:v>
                </c:pt>
                <c:pt idx="190">
                  <c:v>1.0124510958167336</c:v>
                </c:pt>
                <c:pt idx="191">
                  <c:v>1.0125442074083821</c:v>
                </c:pt>
                <c:pt idx="192">
                  <c:v>1.0126072687761489</c:v>
                </c:pt>
                <c:pt idx="193">
                  <c:v>1.0130873892538286</c:v>
                </c:pt>
                <c:pt idx="194">
                  <c:v>1.0134530116735316</c:v>
                </c:pt>
                <c:pt idx="195">
                  <c:v>1.0128502578920464</c:v>
                </c:pt>
                <c:pt idx="196">
                  <c:v>1.0137534808904161</c:v>
                </c:pt>
                <c:pt idx="197">
                  <c:v>1.0142954730703044</c:v>
                </c:pt>
                <c:pt idx="198">
                  <c:v>1.013990077761546</c:v>
                </c:pt>
                <c:pt idx="199">
                  <c:v>1.0139006635142385</c:v>
                </c:pt>
                <c:pt idx="200">
                  <c:v>1.0141085080668191</c:v>
                </c:pt>
                <c:pt idx="201">
                  <c:v>1.0143562474795245</c:v>
                </c:pt>
                <c:pt idx="202">
                  <c:v>1.014448227604495</c:v>
                </c:pt>
                <c:pt idx="203">
                  <c:v>1.0138797958356578</c:v>
                </c:pt>
                <c:pt idx="204">
                  <c:v>1.0136422901116671</c:v>
                </c:pt>
                <c:pt idx="205">
                  <c:v>1.0141676033815721</c:v>
                </c:pt>
                <c:pt idx="206">
                  <c:v>1.0141288781283395</c:v>
                </c:pt>
                <c:pt idx="207">
                  <c:v>1.0139478856650059</c:v>
                </c:pt>
                <c:pt idx="208">
                  <c:v>1.0131488309218168</c:v>
                </c:pt>
                <c:pt idx="209">
                  <c:v>1.0124652925370303</c:v>
                </c:pt>
                <c:pt idx="210">
                  <c:v>1.0125423192558294</c:v>
                </c:pt>
                <c:pt idx="211">
                  <c:v>1.012698243909419</c:v>
                </c:pt>
                <c:pt idx="212">
                  <c:v>1.013667438092992</c:v>
                </c:pt>
                <c:pt idx="213">
                  <c:v>1.0135535054199691</c:v>
                </c:pt>
                <c:pt idx="214">
                  <c:v>1.0134012525007632</c:v>
                </c:pt>
                <c:pt idx="215">
                  <c:v>1.0137863788148287</c:v>
                </c:pt>
                <c:pt idx="216">
                  <c:v>1.0126843467710378</c:v>
                </c:pt>
                <c:pt idx="217">
                  <c:v>1.0122529136789205</c:v>
                </c:pt>
                <c:pt idx="218">
                  <c:v>1.0112584618120397</c:v>
                </c:pt>
                <c:pt idx="219">
                  <c:v>1.0111063086760081</c:v>
                </c:pt>
                <c:pt idx="220">
                  <c:v>1.010247524509821</c:v>
                </c:pt>
                <c:pt idx="221">
                  <c:v>1.0099550932438508</c:v>
                </c:pt>
                <c:pt idx="222">
                  <c:v>1.0096643530252558</c:v>
                </c:pt>
                <c:pt idx="223">
                  <c:v>1.0090602620935807</c:v>
                </c:pt>
                <c:pt idx="224">
                  <c:v>1.0089899537901159</c:v>
                </c:pt>
                <c:pt idx="225">
                  <c:v>1.0091832294699108</c:v>
                </c:pt>
                <c:pt idx="226">
                  <c:v>1.008636985695295</c:v>
                </c:pt>
                <c:pt idx="227">
                  <c:v>1.0081335045380224</c:v>
                </c:pt>
                <c:pt idx="228">
                  <c:v>1.0073747967023723</c:v>
                </c:pt>
                <c:pt idx="229">
                  <c:v>1.0071829130487253</c:v>
                </c:pt>
                <c:pt idx="230">
                  <c:v>1.006835787406275</c:v>
                </c:pt>
                <c:pt idx="231">
                  <c:v>1.0070089318499191</c:v>
                </c:pt>
                <c:pt idx="232">
                  <c:v>1.006955381291027</c:v>
                </c:pt>
                <c:pt idx="233">
                  <c:v>1.0070644693621271</c:v>
                </c:pt>
                <c:pt idx="234">
                  <c:v>1.0076031348692467</c:v>
                </c:pt>
                <c:pt idx="235">
                  <c:v>1.0073115569239546</c:v>
                </c:pt>
                <c:pt idx="236">
                  <c:v>1.0070828823529121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EE-4B69-AE84-8E0D9AF66D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9896224"/>
        <c:axId val="359897664"/>
      </c:lineChart>
      <c:dateAx>
        <c:axId val="359896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897664"/>
        <c:crosses val="autoZero"/>
        <c:auto val="1"/>
        <c:lblOffset val="100"/>
        <c:baseTimeUnit val="days"/>
      </c:dateAx>
      <c:valAx>
        <c:axId val="359897664"/>
        <c:scaling>
          <c:orientation val="minMax"/>
          <c:max val="1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896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Individual</a:t>
            </a:r>
            <a:r>
              <a:rPr lang="en-US" baseline="0"/>
              <a:t> cumulative lines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'negative control MASTER'!$H$5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'negative control MASTER'!$G$6:$G$163</c:f>
              <c:numCache>
                <c:formatCode>m/d/yyyy</c:formatCode>
                <c:ptCount val="15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</c:numCache>
            </c:numRef>
          </c:cat>
          <c:val>
            <c:numRef>
              <c:f>'negative control MASTER'!$H$6:$H$163</c:f>
              <c:numCache>
                <c:formatCode>General</c:formatCode>
                <c:ptCount val="158"/>
                <c:pt idx="1">
                  <c:v>130</c:v>
                </c:pt>
                <c:pt idx="2">
                  <c:v>229</c:v>
                </c:pt>
                <c:pt idx="3">
                  <c:v>359</c:v>
                </c:pt>
                <c:pt idx="4">
                  <c:v>530</c:v>
                </c:pt>
                <c:pt idx="5">
                  <c:v>714</c:v>
                </c:pt>
                <c:pt idx="6">
                  <c:v>904</c:v>
                </c:pt>
                <c:pt idx="7">
                  <c:v>1076</c:v>
                </c:pt>
                <c:pt idx="8">
                  <c:v>1262</c:v>
                </c:pt>
                <c:pt idx="9">
                  <c:v>1454</c:v>
                </c:pt>
                <c:pt idx="10">
                  <c:v>1621</c:v>
                </c:pt>
                <c:pt idx="11">
                  <c:v>1815</c:v>
                </c:pt>
                <c:pt idx="12">
                  <c:v>1986</c:v>
                </c:pt>
                <c:pt idx="13">
                  <c:v>2179</c:v>
                </c:pt>
                <c:pt idx="14">
                  <c:v>2347</c:v>
                </c:pt>
                <c:pt idx="15">
                  <c:v>2518</c:v>
                </c:pt>
                <c:pt idx="16">
                  <c:v>2707</c:v>
                </c:pt>
                <c:pt idx="17">
                  <c:v>2892</c:v>
                </c:pt>
                <c:pt idx="18">
                  <c:v>3064</c:v>
                </c:pt>
                <c:pt idx="19">
                  <c:v>3246</c:v>
                </c:pt>
                <c:pt idx="20">
                  <c:v>3421</c:v>
                </c:pt>
                <c:pt idx="21">
                  <c:v>3653</c:v>
                </c:pt>
                <c:pt idx="22">
                  <c:v>3863</c:v>
                </c:pt>
                <c:pt idx="23">
                  <c:v>4065</c:v>
                </c:pt>
                <c:pt idx="24">
                  <c:v>4257</c:v>
                </c:pt>
                <c:pt idx="25">
                  <c:v>4444</c:v>
                </c:pt>
                <c:pt idx="26">
                  <c:v>4627</c:v>
                </c:pt>
                <c:pt idx="27">
                  <c:v>4840</c:v>
                </c:pt>
                <c:pt idx="28">
                  <c:v>5060</c:v>
                </c:pt>
                <c:pt idx="29">
                  <c:v>5298</c:v>
                </c:pt>
                <c:pt idx="30">
                  <c:v>5569</c:v>
                </c:pt>
                <c:pt idx="31">
                  <c:v>5871</c:v>
                </c:pt>
                <c:pt idx="32">
                  <c:v>6214</c:v>
                </c:pt>
                <c:pt idx="33">
                  <c:v>6674</c:v>
                </c:pt>
                <c:pt idx="34">
                  <c:v>7328</c:v>
                </c:pt>
                <c:pt idx="35">
                  <c:v>7953</c:v>
                </c:pt>
                <c:pt idx="36">
                  <c:v>8526</c:v>
                </c:pt>
                <c:pt idx="37">
                  <c:v>9006</c:v>
                </c:pt>
                <c:pt idx="38">
                  <c:v>9417</c:v>
                </c:pt>
                <c:pt idx="39">
                  <c:v>9841</c:v>
                </c:pt>
                <c:pt idx="40">
                  <c:v>10308</c:v>
                </c:pt>
                <c:pt idx="41">
                  <c:v>10802</c:v>
                </c:pt>
                <c:pt idx="42">
                  <c:v>11263</c:v>
                </c:pt>
                <c:pt idx="43">
                  <c:v>11797</c:v>
                </c:pt>
                <c:pt idx="44">
                  <c:v>12402</c:v>
                </c:pt>
                <c:pt idx="45">
                  <c:v>12998</c:v>
                </c:pt>
                <c:pt idx="46">
                  <c:v>13533</c:v>
                </c:pt>
                <c:pt idx="47">
                  <c:v>14014</c:v>
                </c:pt>
                <c:pt idx="48">
                  <c:v>14501</c:v>
                </c:pt>
                <c:pt idx="49">
                  <c:v>14995</c:v>
                </c:pt>
                <c:pt idx="50">
                  <c:v>15513</c:v>
                </c:pt>
                <c:pt idx="51">
                  <c:v>16106</c:v>
                </c:pt>
                <c:pt idx="52">
                  <c:v>16786</c:v>
                </c:pt>
                <c:pt idx="53">
                  <c:v>17466</c:v>
                </c:pt>
                <c:pt idx="54">
                  <c:v>18091</c:v>
                </c:pt>
                <c:pt idx="55">
                  <c:v>18655</c:v>
                </c:pt>
                <c:pt idx="56">
                  <c:v>19207</c:v>
                </c:pt>
                <c:pt idx="57">
                  <c:v>19678</c:v>
                </c:pt>
                <c:pt idx="58">
                  <c:v>20067</c:v>
                </c:pt>
                <c:pt idx="59">
                  <c:v>20454</c:v>
                </c:pt>
                <c:pt idx="60">
                  <c:v>20849</c:v>
                </c:pt>
                <c:pt idx="61">
                  <c:v>21185</c:v>
                </c:pt>
                <c:pt idx="62">
                  <c:v>21532</c:v>
                </c:pt>
                <c:pt idx="63">
                  <c:v>21834</c:v>
                </c:pt>
                <c:pt idx="64">
                  <c:v>22134</c:v>
                </c:pt>
                <c:pt idx="65">
                  <c:v>22433</c:v>
                </c:pt>
                <c:pt idx="66">
                  <c:v>22713</c:v>
                </c:pt>
                <c:pt idx="67">
                  <c:v>23024</c:v>
                </c:pt>
                <c:pt idx="68">
                  <c:v>23310</c:v>
                </c:pt>
                <c:pt idx="69">
                  <c:v>23573</c:v>
                </c:pt>
                <c:pt idx="70">
                  <c:v>23843</c:v>
                </c:pt>
                <c:pt idx="71">
                  <c:v>24168</c:v>
                </c:pt>
                <c:pt idx="72">
                  <c:v>24467</c:v>
                </c:pt>
                <c:pt idx="73">
                  <c:v>24829</c:v>
                </c:pt>
                <c:pt idx="74">
                  <c:v>25147</c:v>
                </c:pt>
                <c:pt idx="75">
                  <c:v>25469</c:v>
                </c:pt>
                <c:pt idx="76">
                  <c:v>25725</c:v>
                </c:pt>
                <c:pt idx="77">
                  <c:v>26009</c:v>
                </c:pt>
                <c:pt idx="78">
                  <c:v>26306</c:v>
                </c:pt>
                <c:pt idx="79">
                  <c:v>26618</c:v>
                </c:pt>
                <c:pt idx="80">
                  <c:v>26933</c:v>
                </c:pt>
                <c:pt idx="81">
                  <c:v>27249</c:v>
                </c:pt>
                <c:pt idx="82">
                  <c:v>27552</c:v>
                </c:pt>
                <c:pt idx="83">
                  <c:v>27862</c:v>
                </c:pt>
                <c:pt idx="84">
                  <c:v>28215</c:v>
                </c:pt>
                <c:pt idx="85">
                  <c:v>28568</c:v>
                </c:pt>
                <c:pt idx="86">
                  <c:v>29034</c:v>
                </c:pt>
                <c:pt idx="87">
                  <c:v>29469</c:v>
                </c:pt>
                <c:pt idx="88">
                  <c:v>29901</c:v>
                </c:pt>
                <c:pt idx="89">
                  <c:v>30439</c:v>
                </c:pt>
                <c:pt idx="90">
                  <c:v>30956</c:v>
                </c:pt>
                <c:pt idx="91">
                  <c:v>31517</c:v>
                </c:pt>
                <c:pt idx="92">
                  <c:v>32050</c:v>
                </c:pt>
                <c:pt idx="93">
                  <c:v>32546</c:v>
                </c:pt>
                <c:pt idx="94">
                  <c:v>33016</c:v>
                </c:pt>
                <c:pt idx="95">
                  <c:v>33418</c:v>
                </c:pt>
                <c:pt idx="96">
                  <c:v>33794</c:v>
                </c:pt>
                <c:pt idx="97">
                  <c:v>34184</c:v>
                </c:pt>
                <c:pt idx="98">
                  <c:v>34521</c:v>
                </c:pt>
                <c:pt idx="99">
                  <c:v>34907</c:v>
                </c:pt>
                <c:pt idx="100">
                  <c:v>35300</c:v>
                </c:pt>
                <c:pt idx="101">
                  <c:v>35769</c:v>
                </c:pt>
                <c:pt idx="102">
                  <c:v>36200</c:v>
                </c:pt>
                <c:pt idx="103">
                  <c:v>36610</c:v>
                </c:pt>
                <c:pt idx="104">
                  <c:v>36992</c:v>
                </c:pt>
                <c:pt idx="105">
                  <c:v>37334</c:v>
                </c:pt>
                <c:pt idx="106">
                  <c:v>37698</c:v>
                </c:pt>
                <c:pt idx="107">
                  <c:v>38110</c:v>
                </c:pt>
                <c:pt idx="108">
                  <c:v>38518</c:v>
                </c:pt>
                <c:pt idx="109">
                  <c:v>38920</c:v>
                </c:pt>
                <c:pt idx="110">
                  <c:v>39286</c:v>
                </c:pt>
                <c:pt idx="111">
                  <c:v>39661</c:v>
                </c:pt>
                <c:pt idx="112">
                  <c:v>40051</c:v>
                </c:pt>
                <c:pt idx="113">
                  <c:v>40408</c:v>
                </c:pt>
                <c:pt idx="114">
                  <c:v>40777</c:v>
                </c:pt>
                <c:pt idx="115">
                  <c:v>41112</c:v>
                </c:pt>
                <c:pt idx="116">
                  <c:v>41438</c:v>
                </c:pt>
                <c:pt idx="117">
                  <c:v>41785</c:v>
                </c:pt>
                <c:pt idx="118">
                  <c:v>42107</c:v>
                </c:pt>
                <c:pt idx="119">
                  <c:v>42401</c:v>
                </c:pt>
                <c:pt idx="120">
                  <c:v>42697</c:v>
                </c:pt>
                <c:pt idx="121">
                  <c:v>43021</c:v>
                </c:pt>
                <c:pt idx="122">
                  <c:v>43329</c:v>
                </c:pt>
                <c:pt idx="123">
                  <c:v>43639</c:v>
                </c:pt>
                <c:pt idx="124">
                  <c:v>44039</c:v>
                </c:pt>
                <c:pt idx="125">
                  <c:v>44378</c:v>
                </c:pt>
                <c:pt idx="126">
                  <c:v>44794</c:v>
                </c:pt>
                <c:pt idx="127">
                  <c:v>45120</c:v>
                </c:pt>
                <c:pt idx="128">
                  <c:v>45489</c:v>
                </c:pt>
                <c:pt idx="129">
                  <c:v>45837</c:v>
                </c:pt>
                <c:pt idx="130">
                  <c:v>46172</c:v>
                </c:pt>
                <c:pt idx="131">
                  <c:v>46545</c:v>
                </c:pt>
                <c:pt idx="132">
                  <c:v>46901</c:v>
                </c:pt>
                <c:pt idx="133">
                  <c:v>47276</c:v>
                </c:pt>
                <c:pt idx="134">
                  <c:v>47667</c:v>
                </c:pt>
                <c:pt idx="135">
                  <c:v>48079</c:v>
                </c:pt>
                <c:pt idx="136">
                  <c:v>48470</c:v>
                </c:pt>
                <c:pt idx="137">
                  <c:v>48872</c:v>
                </c:pt>
                <c:pt idx="138">
                  <c:v>49229</c:v>
                </c:pt>
                <c:pt idx="139">
                  <c:v>49581</c:v>
                </c:pt>
                <c:pt idx="140">
                  <c:v>49938</c:v>
                </c:pt>
                <c:pt idx="141">
                  <c:v>50305</c:v>
                </c:pt>
                <c:pt idx="142">
                  <c:v>50677</c:v>
                </c:pt>
                <c:pt idx="143">
                  <c:v>51042</c:v>
                </c:pt>
                <c:pt idx="144">
                  <c:v>51411</c:v>
                </c:pt>
                <c:pt idx="145">
                  <c:v>51851</c:v>
                </c:pt>
                <c:pt idx="146">
                  <c:v>52362</c:v>
                </c:pt>
                <c:pt idx="147">
                  <c:v>52886</c:v>
                </c:pt>
                <c:pt idx="148">
                  <c:v>53364</c:v>
                </c:pt>
                <c:pt idx="149">
                  <c:v>53809</c:v>
                </c:pt>
                <c:pt idx="150">
                  <c:v>54236</c:v>
                </c:pt>
                <c:pt idx="151">
                  <c:v>54633</c:v>
                </c:pt>
                <c:pt idx="152">
                  <c:v>55037</c:v>
                </c:pt>
                <c:pt idx="153">
                  <c:v>55388</c:v>
                </c:pt>
                <c:pt idx="154">
                  <c:v>55752</c:v>
                </c:pt>
                <c:pt idx="155">
                  <c:v>56135</c:v>
                </c:pt>
                <c:pt idx="156">
                  <c:v>56511</c:v>
                </c:pt>
                <c:pt idx="157">
                  <c:v>56882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25-49D8-ACD4-3E3D810BB17C}"/>
            </c:ext>
          </c:extLst>
        </c:ser>
        <c:ser>
          <c:idx val="1"/>
          <c:order val="1"/>
          <c:tx>
            <c:strRef>
              <c:f>'negative control MASTER'!$I$5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'negative control MASTER'!$G$6:$G$163</c:f>
              <c:numCache>
                <c:formatCode>m/d/yyyy</c:formatCode>
                <c:ptCount val="15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</c:numCache>
            </c:numRef>
          </c:cat>
          <c:val>
            <c:numRef>
              <c:f>'negative control MASTER'!$I$6:$I$163</c:f>
              <c:numCache>
                <c:formatCode>General</c:formatCode>
                <c:ptCount val="158"/>
                <c:pt idx="1">
                  <c:v>66</c:v>
                </c:pt>
                <c:pt idx="2">
                  <c:v>143</c:v>
                </c:pt>
                <c:pt idx="3">
                  <c:v>220</c:v>
                </c:pt>
                <c:pt idx="4">
                  <c:v>322</c:v>
                </c:pt>
                <c:pt idx="5">
                  <c:v>424</c:v>
                </c:pt>
                <c:pt idx="6">
                  <c:v>538</c:v>
                </c:pt>
                <c:pt idx="7">
                  <c:v>673</c:v>
                </c:pt>
                <c:pt idx="8">
                  <c:v>823</c:v>
                </c:pt>
                <c:pt idx="9">
                  <c:v>964</c:v>
                </c:pt>
                <c:pt idx="10">
                  <c:v>1095</c:v>
                </c:pt>
                <c:pt idx="11">
                  <c:v>1218</c:v>
                </c:pt>
                <c:pt idx="12">
                  <c:v>1350</c:v>
                </c:pt>
                <c:pt idx="13">
                  <c:v>1484</c:v>
                </c:pt>
                <c:pt idx="14">
                  <c:v>1607</c:v>
                </c:pt>
                <c:pt idx="15">
                  <c:v>1740</c:v>
                </c:pt>
                <c:pt idx="16">
                  <c:v>1883</c:v>
                </c:pt>
                <c:pt idx="17">
                  <c:v>1990</c:v>
                </c:pt>
                <c:pt idx="18">
                  <c:v>2106</c:v>
                </c:pt>
                <c:pt idx="19">
                  <c:v>2227</c:v>
                </c:pt>
                <c:pt idx="20">
                  <c:v>2351</c:v>
                </c:pt>
                <c:pt idx="21">
                  <c:v>2482</c:v>
                </c:pt>
                <c:pt idx="22">
                  <c:v>2608</c:v>
                </c:pt>
                <c:pt idx="23">
                  <c:v>2756</c:v>
                </c:pt>
                <c:pt idx="24">
                  <c:v>2872</c:v>
                </c:pt>
                <c:pt idx="25">
                  <c:v>3004</c:v>
                </c:pt>
                <c:pt idx="26">
                  <c:v>3140</c:v>
                </c:pt>
                <c:pt idx="27">
                  <c:v>3268</c:v>
                </c:pt>
                <c:pt idx="28">
                  <c:v>3398</c:v>
                </c:pt>
                <c:pt idx="29">
                  <c:v>3541</c:v>
                </c:pt>
                <c:pt idx="30">
                  <c:v>3708</c:v>
                </c:pt>
                <c:pt idx="31">
                  <c:v>3907</c:v>
                </c:pt>
                <c:pt idx="32">
                  <c:v>4122</c:v>
                </c:pt>
                <c:pt idx="33">
                  <c:v>4365</c:v>
                </c:pt>
                <c:pt idx="34">
                  <c:v>4664</c:v>
                </c:pt>
                <c:pt idx="35">
                  <c:v>4963</c:v>
                </c:pt>
                <c:pt idx="36">
                  <c:v>5258</c:v>
                </c:pt>
                <c:pt idx="37">
                  <c:v>5517</c:v>
                </c:pt>
                <c:pt idx="38">
                  <c:v>5783</c:v>
                </c:pt>
                <c:pt idx="39">
                  <c:v>6050</c:v>
                </c:pt>
                <c:pt idx="40">
                  <c:v>6280</c:v>
                </c:pt>
                <c:pt idx="41">
                  <c:v>6537</c:v>
                </c:pt>
                <c:pt idx="42">
                  <c:v>6777</c:v>
                </c:pt>
                <c:pt idx="43">
                  <c:v>7064</c:v>
                </c:pt>
                <c:pt idx="44">
                  <c:v>7374</c:v>
                </c:pt>
                <c:pt idx="45">
                  <c:v>7746</c:v>
                </c:pt>
                <c:pt idx="46">
                  <c:v>8077</c:v>
                </c:pt>
                <c:pt idx="47">
                  <c:v>8357</c:v>
                </c:pt>
                <c:pt idx="48">
                  <c:v>8669</c:v>
                </c:pt>
                <c:pt idx="49">
                  <c:v>8982</c:v>
                </c:pt>
                <c:pt idx="50">
                  <c:v>9363</c:v>
                </c:pt>
                <c:pt idx="51">
                  <c:v>9712</c:v>
                </c:pt>
                <c:pt idx="52">
                  <c:v>10130</c:v>
                </c:pt>
                <c:pt idx="53">
                  <c:v>10594</c:v>
                </c:pt>
                <c:pt idx="54">
                  <c:v>11025</c:v>
                </c:pt>
                <c:pt idx="55">
                  <c:v>11438</c:v>
                </c:pt>
                <c:pt idx="56">
                  <c:v>11842</c:v>
                </c:pt>
                <c:pt idx="57">
                  <c:v>12188</c:v>
                </c:pt>
                <c:pt idx="58">
                  <c:v>12484</c:v>
                </c:pt>
                <c:pt idx="59">
                  <c:v>12752</c:v>
                </c:pt>
                <c:pt idx="60">
                  <c:v>13005</c:v>
                </c:pt>
                <c:pt idx="61">
                  <c:v>13251</c:v>
                </c:pt>
                <c:pt idx="62">
                  <c:v>13493</c:v>
                </c:pt>
                <c:pt idx="63">
                  <c:v>13698</c:v>
                </c:pt>
                <c:pt idx="64">
                  <c:v>13895</c:v>
                </c:pt>
                <c:pt idx="65">
                  <c:v>14135</c:v>
                </c:pt>
                <c:pt idx="66">
                  <c:v>14338</c:v>
                </c:pt>
                <c:pt idx="67">
                  <c:v>14545</c:v>
                </c:pt>
                <c:pt idx="68">
                  <c:v>14754</c:v>
                </c:pt>
                <c:pt idx="69">
                  <c:v>14959</c:v>
                </c:pt>
                <c:pt idx="70">
                  <c:v>15150</c:v>
                </c:pt>
                <c:pt idx="71">
                  <c:v>15319</c:v>
                </c:pt>
                <c:pt idx="72">
                  <c:v>15536</c:v>
                </c:pt>
                <c:pt idx="73">
                  <c:v>15743</c:v>
                </c:pt>
                <c:pt idx="74">
                  <c:v>15964</c:v>
                </c:pt>
                <c:pt idx="75">
                  <c:v>16195</c:v>
                </c:pt>
                <c:pt idx="76">
                  <c:v>16420</c:v>
                </c:pt>
                <c:pt idx="77">
                  <c:v>16618</c:v>
                </c:pt>
                <c:pt idx="78">
                  <c:v>16805</c:v>
                </c:pt>
                <c:pt idx="79">
                  <c:v>17038</c:v>
                </c:pt>
                <c:pt idx="80">
                  <c:v>17269</c:v>
                </c:pt>
                <c:pt idx="81">
                  <c:v>17479</c:v>
                </c:pt>
                <c:pt idx="82">
                  <c:v>17709</c:v>
                </c:pt>
                <c:pt idx="83">
                  <c:v>17930</c:v>
                </c:pt>
                <c:pt idx="84">
                  <c:v>18163</c:v>
                </c:pt>
                <c:pt idx="85">
                  <c:v>18390</c:v>
                </c:pt>
                <c:pt idx="86">
                  <c:v>18644</c:v>
                </c:pt>
                <c:pt idx="87">
                  <c:v>18907</c:v>
                </c:pt>
                <c:pt idx="88">
                  <c:v>19237</c:v>
                </c:pt>
                <c:pt idx="89">
                  <c:v>19565</c:v>
                </c:pt>
                <c:pt idx="90">
                  <c:v>19937</c:v>
                </c:pt>
                <c:pt idx="91">
                  <c:v>20310</c:v>
                </c:pt>
                <c:pt idx="92">
                  <c:v>20701</c:v>
                </c:pt>
                <c:pt idx="93">
                  <c:v>21075</c:v>
                </c:pt>
                <c:pt idx="94">
                  <c:v>21377</c:v>
                </c:pt>
                <c:pt idx="95">
                  <c:v>21696</c:v>
                </c:pt>
                <c:pt idx="96">
                  <c:v>21973</c:v>
                </c:pt>
                <c:pt idx="97">
                  <c:v>22258</c:v>
                </c:pt>
                <c:pt idx="98">
                  <c:v>22550</c:v>
                </c:pt>
                <c:pt idx="99">
                  <c:v>22805</c:v>
                </c:pt>
                <c:pt idx="100">
                  <c:v>23105</c:v>
                </c:pt>
                <c:pt idx="101">
                  <c:v>23386</c:v>
                </c:pt>
                <c:pt idx="102">
                  <c:v>23632</c:v>
                </c:pt>
                <c:pt idx="103">
                  <c:v>23884</c:v>
                </c:pt>
                <c:pt idx="104">
                  <c:v>24120</c:v>
                </c:pt>
                <c:pt idx="105">
                  <c:v>24392</c:v>
                </c:pt>
                <c:pt idx="106">
                  <c:v>24656</c:v>
                </c:pt>
                <c:pt idx="107">
                  <c:v>24930</c:v>
                </c:pt>
                <c:pt idx="108">
                  <c:v>25207</c:v>
                </c:pt>
                <c:pt idx="109">
                  <c:v>25451</c:v>
                </c:pt>
                <c:pt idx="110">
                  <c:v>25692</c:v>
                </c:pt>
                <c:pt idx="111">
                  <c:v>25954</c:v>
                </c:pt>
                <c:pt idx="112">
                  <c:v>26211</c:v>
                </c:pt>
                <c:pt idx="113">
                  <c:v>26441</c:v>
                </c:pt>
                <c:pt idx="114">
                  <c:v>26723</c:v>
                </c:pt>
                <c:pt idx="115">
                  <c:v>26965</c:v>
                </c:pt>
                <c:pt idx="116">
                  <c:v>27183</c:v>
                </c:pt>
                <c:pt idx="117">
                  <c:v>27381</c:v>
                </c:pt>
                <c:pt idx="118">
                  <c:v>27616</c:v>
                </c:pt>
                <c:pt idx="119">
                  <c:v>27860</c:v>
                </c:pt>
                <c:pt idx="120">
                  <c:v>28076</c:v>
                </c:pt>
                <c:pt idx="121">
                  <c:v>28315</c:v>
                </c:pt>
                <c:pt idx="122">
                  <c:v>28537</c:v>
                </c:pt>
                <c:pt idx="123">
                  <c:v>28740</c:v>
                </c:pt>
                <c:pt idx="124">
                  <c:v>28989</c:v>
                </c:pt>
                <c:pt idx="125">
                  <c:v>29237</c:v>
                </c:pt>
                <c:pt idx="126">
                  <c:v>29469</c:v>
                </c:pt>
                <c:pt idx="127">
                  <c:v>29737</c:v>
                </c:pt>
                <c:pt idx="128">
                  <c:v>29942</c:v>
                </c:pt>
                <c:pt idx="129">
                  <c:v>30162</c:v>
                </c:pt>
                <c:pt idx="130">
                  <c:v>30374</c:v>
                </c:pt>
                <c:pt idx="131">
                  <c:v>30611</c:v>
                </c:pt>
                <c:pt idx="132">
                  <c:v>30870</c:v>
                </c:pt>
                <c:pt idx="133">
                  <c:v>31141</c:v>
                </c:pt>
                <c:pt idx="134">
                  <c:v>31391</c:v>
                </c:pt>
                <c:pt idx="135">
                  <c:v>31668</c:v>
                </c:pt>
                <c:pt idx="136">
                  <c:v>31926</c:v>
                </c:pt>
                <c:pt idx="137">
                  <c:v>32154</c:v>
                </c:pt>
                <c:pt idx="138">
                  <c:v>32385</c:v>
                </c:pt>
                <c:pt idx="139">
                  <c:v>32621</c:v>
                </c:pt>
                <c:pt idx="140">
                  <c:v>32909</c:v>
                </c:pt>
                <c:pt idx="141">
                  <c:v>33155</c:v>
                </c:pt>
                <c:pt idx="142">
                  <c:v>33418</c:v>
                </c:pt>
                <c:pt idx="143">
                  <c:v>33697</c:v>
                </c:pt>
                <c:pt idx="144">
                  <c:v>33976</c:v>
                </c:pt>
                <c:pt idx="145">
                  <c:v>34290</c:v>
                </c:pt>
                <c:pt idx="146">
                  <c:v>34587</c:v>
                </c:pt>
                <c:pt idx="147">
                  <c:v>34907</c:v>
                </c:pt>
                <c:pt idx="148">
                  <c:v>35221</c:v>
                </c:pt>
                <c:pt idx="149">
                  <c:v>35509</c:v>
                </c:pt>
                <c:pt idx="150">
                  <c:v>35765</c:v>
                </c:pt>
                <c:pt idx="151">
                  <c:v>36030</c:v>
                </c:pt>
                <c:pt idx="152">
                  <c:v>36287</c:v>
                </c:pt>
                <c:pt idx="153">
                  <c:v>36524</c:v>
                </c:pt>
                <c:pt idx="154">
                  <c:v>36791</c:v>
                </c:pt>
                <c:pt idx="155">
                  <c:v>37017</c:v>
                </c:pt>
                <c:pt idx="156">
                  <c:v>37282</c:v>
                </c:pt>
                <c:pt idx="157">
                  <c:v>37560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25-49D8-ACD4-3E3D810BB1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7872783"/>
        <c:axId val="497869903"/>
      </c:lineChart>
      <c:dateAx>
        <c:axId val="49787278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869903"/>
        <c:crosses val="autoZero"/>
        <c:auto val="1"/>
        <c:lblOffset val="100"/>
        <c:baseTimeUnit val="days"/>
      </c:dateAx>
      <c:valAx>
        <c:axId val="497869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872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'negative control UNVAXXED'!$K$5</c:f>
              <c:strCache>
                <c:ptCount val="1"/>
                <c:pt idx="0">
                  <c:v>Rn A/B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'negative control UNVAXXED'!$G$6:$G$163</c:f>
              <c:numCache>
                <c:formatCode>m/d/yyyy</c:formatCode>
                <c:ptCount val="15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</c:numCache>
            </c:numRef>
          </c:cat>
          <c:val>
            <c:numRef>
              <c:f>'negative control UNVAXXED'!$K$6:$K$163</c:f>
              <c:numCache>
                <c:formatCode>General</c:formatCode>
                <c:ptCount val="158"/>
                <c:pt idx="1">
                  <c:v>1.3062568605927551</c:v>
                </c:pt>
                <c:pt idx="2">
                  <c:v>0.98353457738748618</c:v>
                </c:pt>
                <c:pt idx="3">
                  <c:v>0.93100488973156359</c:v>
                </c:pt>
                <c:pt idx="4">
                  <c:v>0.98732661411036815</c:v>
                </c:pt>
                <c:pt idx="5">
                  <c:v>0.95874324296336189</c:v>
                </c:pt>
                <c:pt idx="6">
                  <c:v>1.0028033437473614</c:v>
                </c:pt>
                <c:pt idx="7">
                  <c:v>0.99870777695952417</c:v>
                </c:pt>
                <c:pt idx="8">
                  <c:v>1.0377079641133509</c:v>
                </c:pt>
                <c:pt idx="9">
                  <c:v>1.0540587538446489</c:v>
                </c:pt>
                <c:pt idx="10">
                  <c:v>1</c:v>
                </c:pt>
                <c:pt idx="11">
                  <c:v>1.0239044161107826</c:v>
                </c:pt>
                <c:pt idx="12">
                  <c:v>0.98322306939211435</c:v>
                </c:pt>
                <c:pt idx="13">
                  <c:v>0.9916228551620544</c:v>
                </c:pt>
                <c:pt idx="14">
                  <c:v>0.94757749058468921</c:v>
                </c:pt>
                <c:pt idx="15">
                  <c:v>0.940104042380566</c:v>
                </c:pt>
                <c:pt idx="16">
                  <c:v>0.92787165731306975</c:v>
                </c:pt>
                <c:pt idx="17">
                  <c:v>0.9209253160954588</c:v>
                </c:pt>
                <c:pt idx="18">
                  <c:v>0.93257506429844517</c:v>
                </c:pt>
                <c:pt idx="19">
                  <c:v>0.93392222788836354</c:v>
                </c:pt>
                <c:pt idx="20">
                  <c:v>0.92744237102085614</c:v>
                </c:pt>
                <c:pt idx="21">
                  <c:v>0.92798664471276981</c:v>
                </c:pt>
                <c:pt idx="22">
                  <c:v>0.92360296251435203</c:v>
                </c:pt>
                <c:pt idx="23">
                  <c:v>0.93086253882619363</c:v>
                </c:pt>
                <c:pt idx="24">
                  <c:v>0.92217835083637789</c:v>
                </c:pt>
                <c:pt idx="25">
                  <c:v>0.91605210849534613</c:v>
                </c:pt>
                <c:pt idx="26">
                  <c:v>0.93154362008523461</c:v>
                </c:pt>
                <c:pt idx="27">
                  <c:v>0.9360640132481417</c:v>
                </c:pt>
                <c:pt idx="28">
                  <c:v>0.94150975259647052</c:v>
                </c:pt>
                <c:pt idx="29">
                  <c:v>0.93859334422103824</c:v>
                </c:pt>
                <c:pt idx="30">
                  <c:v>0.9396523710464435</c:v>
                </c:pt>
                <c:pt idx="31">
                  <c:v>0.93790685968306331</c:v>
                </c:pt>
                <c:pt idx="32">
                  <c:v>0.93979442334277929</c:v>
                </c:pt>
                <c:pt idx="33">
                  <c:v>0.95404556465053458</c:v>
                </c:pt>
                <c:pt idx="34">
                  <c:v>0.96689204266300566</c:v>
                </c:pt>
                <c:pt idx="35">
                  <c:v>1.0002969563398281</c:v>
                </c:pt>
                <c:pt idx="36">
                  <c:v>1.0177649923666048</c:v>
                </c:pt>
                <c:pt idx="37">
                  <c:v>1.0266075045221934</c:v>
                </c:pt>
                <c:pt idx="38">
                  <c:v>1.0287385238186604</c:v>
                </c:pt>
                <c:pt idx="39">
                  <c:v>1.0336795619372727</c:v>
                </c:pt>
                <c:pt idx="40">
                  <c:v>1.0361464454058242</c:v>
                </c:pt>
                <c:pt idx="41">
                  <c:v>1.0464006893933953</c:v>
                </c:pt>
                <c:pt idx="42">
                  <c:v>1.0471825832418589</c:v>
                </c:pt>
                <c:pt idx="43">
                  <c:v>1.0578988319470506</c:v>
                </c:pt>
                <c:pt idx="44">
                  <c:v>1.0674072915239912</c:v>
                </c:pt>
                <c:pt idx="45">
                  <c:v>1.0807729324607713</c:v>
                </c:pt>
                <c:pt idx="46">
                  <c:v>1.0905407524507413</c:v>
                </c:pt>
                <c:pt idx="47">
                  <c:v>1.0828418940913735</c:v>
                </c:pt>
                <c:pt idx="48">
                  <c:v>1.0763449843638719</c:v>
                </c:pt>
                <c:pt idx="49">
                  <c:v>1.0795372292443295</c:v>
                </c:pt>
                <c:pt idx="50">
                  <c:v>1.0688006798626111</c:v>
                </c:pt>
                <c:pt idx="51">
                  <c:v>1.064753998388448</c:v>
                </c:pt>
                <c:pt idx="52">
                  <c:v>1.0687660482406982</c:v>
                </c:pt>
                <c:pt idx="53">
                  <c:v>1.0622901346699953</c:v>
                </c:pt>
                <c:pt idx="54">
                  <c:v>1.0491238407428474</c:v>
                </c:pt>
                <c:pt idx="55">
                  <c:v>1.039501167719463</c:v>
                </c:pt>
                <c:pt idx="56">
                  <c:v>1.0234478206166446</c:v>
                </c:pt>
                <c:pt idx="57">
                  <c:v>1.0127675857265104</c:v>
                </c:pt>
                <c:pt idx="58">
                  <c:v>1.001215137227514</c:v>
                </c:pt>
                <c:pt idx="59">
                  <c:v>0.99235371002069239</c:v>
                </c:pt>
                <c:pt idx="60">
                  <c:v>0.97693795410590134</c:v>
                </c:pt>
                <c:pt idx="61">
                  <c:v>0.96263753095244164</c:v>
                </c:pt>
                <c:pt idx="62">
                  <c:v>0.94990454982727557</c:v>
                </c:pt>
                <c:pt idx="63">
                  <c:v>0.94214666033647387</c:v>
                </c:pt>
                <c:pt idx="64">
                  <c:v>0.93863115955382936</c:v>
                </c:pt>
                <c:pt idx="65">
                  <c:v>0.93214031236158457</c:v>
                </c:pt>
                <c:pt idx="66">
                  <c:v>0.92960660759746772</c:v>
                </c:pt>
                <c:pt idx="67">
                  <c:v>0.92482985729967071</c:v>
                </c:pt>
                <c:pt idx="68">
                  <c:v>0.91995189139978495</c:v>
                </c:pt>
                <c:pt idx="69">
                  <c:v>0.91485308388615783</c:v>
                </c:pt>
                <c:pt idx="70">
                  <c:v>0.91071010292611454</c:v>
                </c:pt>
                <c:pt idx="71">
                  <c:v>0.90590866671845793</c:v>
                </c:pt>
                <c:pt idx="72">
                  <c:v>0.90067405927037392</c:v>
                </c:pt>
                <c:pt idx="73">
                  <c:v>0.89665175958154253</c:v>
                </c:pt>
                <c:pt idx="74">
                  <c:v>0.89521231295273562</c:v>
                </c:pt>
                <c:pt idx="75">
                  <c:v>0.89106848691366003</c:v>
                </c:pt>
                <c:pt idx="76">
                  <c:v>0.88434367216427012</c:v>
                </c:pt>
                <c:pt idx="77">
                  <c:v>0.88101525798919977</c:v>
                </c:pt>
                <c:pt idx="78">
                  <c:v>0.877532914734244</c:v>
                </c:pt>
                <c:pt idx="79">
                  <c:v>0.87526466642273448</c:v>
                </c:pt>
                <c:pt idx="80">
                  <c:v>0.87150981285951468</c:v>
                </c:pt>
                <c:pt idx="81">
                  <c:v>0.86945486766946034</c:v>
                </c:pt>
                <c:pt idx="82">
                  <c:v>0.86558162605673272</c:v>
                </c:pt>
                <c:pt idx="83">
                  <c:v>0.86111495955580653</c:v>
                </c:pt>
                <c:pt idx="84">
                  <c:v>0.85768790493110381</c:v>
                </c:pt>
                <c:pt idx="85">
                  <c:v>0.85670680433333535</c:v>
                </c:pt>
                <c:pt idx="86">
                  <c:v>0.85367423259240138</c:v>
                </c:pt>
                <c:pt idx="87">
                  <c:v>0.84879368389144305</c:v>
                </c:pt>
                <c:pt idx="88">
                  <c:v>0.84420953882309691</c:v>
                </c:pt>
                <c:pt idx="89">
                  <c:v>0.84307757203322797</c:v>
                </c:pt>
                <c:pt idx="90">
                  <c:v>0.83783354802707311</c:v>
                </c:pt>
                <c:pt idx="91">
                  <c:v>0.83305794673291345</c:v>
                </c:pt>
                <c:pt idx="92">
                  <c:v>0.8293807514267173</c:v>
                </c:pt>
                <c:pt idx="93">
                  <c:v>0.82486278814489566</c:v>
                </c:pt>
                <c:pt idx="94">
                  <c:v>0.82063219022734768</c:v>
                </c:pt>
                <c:pt idx="95">
                  <c:v>0.81769102781680725</c:v>
                </c:pt>
                <c:pt idx="96">
                  <c:v>0.81541905674869763</c:v>
                </c:pt>
                <c:pt idx="97">
                  <c:v>0.81373378200860158</c:v>
                </c:pt>
                <c:pt idx="98">
                  <c:v>0.81115033960096172</c:v>
                </c:pt>
                <c:pt idx="99">
                  <c:v>0.80758220164383976</c:v>
                </c:pt>
                <c:pt idx="100">
                  <c:v>0.80546425132919197</c:v>
                </c:pt>
                <c:pt idx="101">
                  <c:v>0.80536364829409679</c:v>
                </c:pt>
                <c:pt idx="102">
                  <c:v>0.80496271483022175</c:v>
                </c:pt>
                <c:pt idx="103">
                  <c:v>0.80444076390692698</c:v>
                </c:pt>
                <c:pt idx="104">
                  <c:v>0.80224028968520134</c:v>
                </c:pt>
                <c:pt idx="105">
                  <c:v>0.79975635557344094</c:v>
                </c:pt>
                <c:pt idx="106">
                  <c:v>0.79916351932128971</c:v>
                </c:pt>
                <c:pt idx="107">
                  <c:v>0.79797107881409468</c:v>
                </c:pt>
                <c:pt idx="108">
                  <c:v>0.79578312454886313</c:v>
                </c:pt>
                <c:pt idx="109">
                  <c:v>0.795332963360462</c:v>
                </c:pt>
                <c:pt idx="110">
                  <c:v>0.79448729509025928</c:v>
                </c:pt>
                <c:pt idx="111">
                  <c:v>0.79282253674535297</c:v>
                </c:pt>
                <c:pt idx="112">
                  <c:v>0.79007286106388541</c:v>
                </c:pt>
                <c:pt idx="113">
                  <c:v>0.78740957936736877</c:v>
                </c:pt>
                <c:pt idx="114">
                  <c:v>0.78625848680733412</c:v>
                </c:pt>
                <c:pt idx="115">
                  <c:v>0.78494523203400524</c:v>
                </c:pt>
                <c:pt idx="116">
                  <c:v>0.783358452226525</c:v>
                </c:pt>
                <c:pt idx="117">
                  <c:v>0.78088507673936403</c:v>
                </c:pt>
                <c:pt idx="118">
                  <c:v>0.77921597328432513</c:v>
                </c:pt>
                <c:pt idx="119">
                  <c:v>0.77689229300084173</c:v>
                </c:pt>
                <c:pt idx="120">
                  <c:v>0.77530693308357901</c:v>
                </c:pt>
                <c:pt idx="121">
                  <c:v>0.7741150708194724</c:v>
                </c:pt>
                <c:pt idx="122">
                  <c:v>0.77259943929626884</c:v>
                </c:pt>
                <c:pt idx="123">
                  <c:v>0.7733944331752507</c:v>
                </c:pt>
                <c:pt idx="124">
                  <c:v>0.77168454435521605</c:v>
                </c:pt>
                <c:pt idx="125">
                  <c:v>0.77106617029504942</c:v>
                </c:pt>
                <c:pt idx="126">
                  <c:v>0.76991226226343112</c:v>
                </c:pt>
                <c:pt idx="127">
                  <c:v>0.76861618638242868</c:v>
                </c:pt>
                <c:pt idx="128">
                  <c:v>0.76684516691952687</c:v>
                </c:pt>
                <c:pt idx="129">
                  <c:v>0.76503567338730716</c:v>
                </c:pt>
                <c:pt idx="130">
                  <c:v>0.76385589031254442</c:v>
                </c:pt>
                <c:pt idx="131">
                  <c:v>0.76333717197159279</c:v>
                </c:pt>
                <c:pt idx="132">
                  <c:v>0.76259174240522154</c:v>
                </c:pt>
                <c:pt idx="133">
                  <c:v>0.75979679840118264</c:v>
                </c:pt>
                <c:pt idx="134">
                  <c:v>0.7577555442009406</c:v>
                </c:pt>
                <c:pt idx="135">
                  <c:v>0.75644195039231443</c:v>
                </c:pt>
                <c:pt idx="136">
                  <c:v>0.75579095084927772</c:v>
                </c:pt>
                <c:pt idx="137">
                  <c:v>0.75423949028397641</c:v>
                </c:pt>
                <c:pt idx="138">
                  <c:v>0.75269480809980949</c:v>
                </c:pt>
                <c:pt idx="139">
                  <c:v>0.75153794794610929</c:v>
                </c:pt>
                <c:pt idx="140">
                  <c:v>0.75009754757057201</c:v>
                </c:pt>
                <c:pt idx="141">
                  <c:v>0.7487182391573991</c:v>
                </c:pt>
                <c:pt idx="142">
                  <c:v>0.74730401322058837</c:v>
                </c:pt>
                <c:pt idx="143">
                  <c:v>0.74615517034875956</c:v>
                </c:pt>
                <c:pt idx="144">
                  <c:v>0.74481076100282939</c:v>
                </c:pt>
                <c:pt idx="145">
                  <c:v>0.74420595878076945</c:v>
                </c:pt>
                <c:pt idx="146">
                  <c:v>0.74317236147688537</c:v>
                </c:pt>
                <c:pt idx="147">
                  <c:v>0.7393082370159918</c:v>
                </c:pt>
                <c:pt idx="148">
                  <c:v>0.73844317504340917</c:v>
                </c:pt>
                <c:pt idx="149">
                  <c:v>0.73632633102825784</c:v>
                </c:pt>
                <c:pt idx="150">
                  <c:v>0.73517924146364877</c:v>
                </c:pt>
                <c:pt idx="151">
                  <c:v>0.73177042496471689</c:v>
                </c:pt>
                <c:pt idx="152">
                  <c:v>0.73048975143530792</c:v>
                </c:pt>
                <c:pt idx="153">
                  <c:v>0.72990354228311449</c:v>
                </c:pt>
                <c:pt idx="154">
                  <c:v>0.7285684332564536</c:v>
                </c:pt>
                <c:pt idx="155">
                  <c:v>0.72693279572699598</c:v>
                </c:pt>
                <c:pt idx="156">
                  <c:v>0.7257036534174478</c:v>
                </c:pt>
                <c:pt idx="157">
                  <c:v>0.72449324173128193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7D-419B-B7AA-2483F2C447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9896224"/>
        <c:axId val="359897664"/>
      </c:lineChart>
      <c:dateAx>
        <c:axId val="35989622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897664"/>
        <c:crosses val="autoZero"/>
        <c:auto val="1"/>
        <c:lblOffset val="100"/>
        <c:baseTimeUnit val="days"/>
      </c:dateAx>
      <c:valAx>
        <c:axId val="35989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896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[KCORv2.xlsx]jun enroll delayed cum!PivotTable4</c:name>
    <c:fmtId val="1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'jun enroll delayed cum'!$B$5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'jun enroll delayed cum'!$A$6:$A$246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enroll delayed cum'!$B$6:$B$246</c:f>
              <c:numCache>
                <c:formatCode>General</c:formatCode>
                <c:ptCount val="241"/>
                <c:pt idx="0">
                  <c:v>2273</c:v>
                </c:pt>
                <c:pt idx="1">
                  <c:v>2287</c:v>
                </c:pt>
                <c:pt idx="2">
                  <c:v>2318</c:v>
                </c:pt>
                <c:pt idx="3">
                  <c:v>2288</c:v>
                </c:pt>
                <c:pt idx="4">
                  <c:v>2322</c:v>
                </c:pt>
                <c:pt idx="5">
                  <c:v>2243</c:v>
                </c:pt>
                <c:pt idx="6">
                  <c:v>2113</c:v>
                </c:pt>
                <c:pt idx="7">
                  <c:v>2035</c:v>
                </c:pt>
                <c:pt idx="8">
                  <c:v>2106</c:v>
                </c:pt>
                <c:pt idx="9">
                  <c:v>1998</c:v>
                </c:pt>
                <c:pt idx="10">
                  <c:v>2021</c:v>
                </c:pt>
                <c:pt idx="11">
                  <c:v>1912</c:v>
                </c:pt>
                <c:pt idx="12">
                  <c:v>1927</c:v>
                </c:pt>
                <c:pt idx="13">
                  <c:v>2133</c:v>
                </c:pt>
                <c:pt idx="14">
                  <c:v>1988</c:v>
                </c:pt>
                <c:pt idx="15">
                  <c:v>2014</c:v>
                </c:pt>
                <c:pt idx="16">
                  <c:v>2069</c:v>
                </c:pt>
                <c:pt idx="17">
                  <c:v>2103</c:v>
                </c:pt>
                <c:pt idx="18">
                  <c:v>1983</c:v>
                </c:pt>
                <c:pt idx="19">
                  <c:v>1978</c:v>
                </c:pt>
                <c:pt idx="20">
                  <c:v>2100</c:v>
                </c:pt>
                <c:pt idx="21">
                  <c:v>2201</c:v>
                </c:pt>
                <c:pt idx="22">
                  <c:v>2151</c:v>
                </c:pt>
                <c:pt idx="23">
                  <c:v>2185</c:v>
                </c:pt>
                <c:pt idx="24">
                  <c:v>2092</c:v>
                </c:pt>
                <c:pt idx="25">
                  <c:v>2018</c:v>
                </c:pt>
                <c:pt idx="26">
                  <c:v>2017</c:v>
                </c:pt>
                <c:pt idx="27">
                  <c:v>2072</c:v>
                </c:pt>
                <c:pt idx="28">
                  <c:v>2196</c:v>
                </c:pt>
                <c:pt idx="29">
                  <c:v>2386</c:v>
                </c:pt>
                <c:pt idx="30">
                  <c:v>2371</c:v>
                </c:pt>
                <c:pt idx="31">
                  <c:v>2590</c:v>
                </c:pt>
                <c:pt idx="32">
                  <c:v>2933</c:v>
                </c:pt>
                <c:pt idx="33">
                  <c:v>3642</c:v>
                </c:pt>
                <c:pt idx="34">
                  <c:v>4206</c:v>
                </c:pt>
                <c:pt idx="35">
                  <c:v>4238</c:v>
                </c:pt>
                <c:pt idx="36">
                  <c:v>3857</c:v>
                </c:pt>
                <c:pt idx="37">
                  <c:v>3400</c:v>
                </c:pt>
                <c:pt idx="38">
                  <c:v>3148</c:v>
                </c:pt>
                <c:pt idx="39">
                  <c:v>3085</c:v>
                </c:pt>
                <c:pt idx="40">
                  <c:v>3084</c:v>
                </c:pt>
                <c:pt idx="41">
                  <c:v>3237</c:v>
                </c:pt>
                <c:pt idx="42">
                  <c:v>3219</c:v>
                </c:pt>
                <c:pt idx="43">
                  <c:v>3517</c:v>
                </c:pt>
                <c:pt idx="44">
                  <c:v>3830</c:v>
                </c:pt>
                <c:pt idx="45">
                  <c:v>3698</c:v>
                </c:pt>
                <c:pt idx="46">
                  <c:v>3502</c:v>
                </c:pt>
                <c:pt idx="47">
                  <c:v>3247</c:v>
                </c:pt>
                <c:pt idx="48">
                  <c:v>3064</c:v>
                </c:pt>
                <c:pt idx="49">
                  <c:v>3149</c:v>
                </c:pt>
                <c:pt idx="50">
                  <c:v>3198</c:v>
                </c:pt>
                <c:pt idx="51">
                  <c:v>3303</c:v>
                </c:pt>
                <c:pt idx="52">
                  <c:v>3532</c:v>
                </c:pt>
                <c:pt idx="53">
                  <c:v>3513</c:v>
                </c:pt>
                <c:pt idx="54">
                  <c:v>3268</c:v>
                </c:pt>
                <c:pt idx="55">
                  <c:v>2889</c:v>
                </c:pt>
                <c:pt idx="56">
                  <c:v>2679</c:v>
                </c:pt>
                <c:pt idx="57">
                  <c:v>2311</c:v>
                </c:pt>
                <c:pt idx="58">
                  <c:v>2011</c:v>
                </c:pt>
                <c:pt idx="59">
                  <c:v>1779</c:v>
                </c:pt>
                <c:pt idx="60">
                  <c:v>1744</c:v>
                </c:pt>
                <c:pt idx="61">
                  <c:v>1523</c:v>
                </c:pt>
                <c:pt idx="62">
                  <c:v>1392</c:v>
                </c:pt>
                <c:pt idx="63">
                  <c:v>1233</c:v>
                </c:pt>
                <c:pt idx="64">
                  <c:v>1110</c:v>
                </c:pt>
                <c:pt idx="65">
                  <c:v>1108</c:v>
                </c:pt>
                <c:pt idx="66">
                  <c:v>1015</c:v>
                </c:pt>
                <c:pt idx="67">
                  <c:v>1037</c:v>
                </c:pt>
                <c:pt idx="68">
                  <c:v>946</c:v>
                </c:pt>
                <c:pt idx="69">
                  <c:v>891</c:v>
                </c:pt>
                <c:pt idx="70">
                  <c:v>934</c:v>
                </c:pt>
                <c:pt idx="71">
                  <c:v>896</c:v>
                </c:pt>
                <c:pt idx="72">
                  <c:v>870</c:v>
                </c:pt>
                <c:pt idx="73">
                  <c:v>881</c:v>
                </c:pt>
                <c:pt idx="74">
                  <c:v>818</c:v>
                </c:pt>
                <c:pt idx="75">
                  <c:v>873</c:v>
                </c:pt>
                <c:pt idx="76">
                  <c:v>850</c:v>
                </c:pt>
                <c:pt idx="77">
                  <c:v>784</c:v>
                </c:pt>
                <c:pt idx="78">
                  <c:v>792</c:v>
                </c:pt>
                <c:pt idx="79">
                  <c:v>812</c:v>
                </c:pt>
                <c:pt idx="80">
                  <c:v>880</c:v>
                </c:pt>
                <c:pt idx="81">
                  <c:v>885</c:v>
                </c:pt>
                <c:pt idx="82">
                  <c:v>821</c:v>
                </c:pt>
                <c:pt idx="83">
                  <c:v>813</c:v>
                </c:pt>
                <c:pt idx="84">
                  <c:v>885</c:v>
                </c:pt>
                <c:pt idx="85">
                  <c:v>961</c:v>
                </c:pt>
                <c:pt idx="86">
                  <c:v>1034</c:v>
                </c:pt>
                <c:pt idx="87">
                  <c:v>1120</c:v>
                </c:pt>
                <c:pt idx="88">
                  <c:v>1267</c:v>
                </c:pt>
                <c:pt idx="89">
                  <c:v>1421</c:v>
                </c:pt>
                <c:pt idx="90">
                  <c:v>1479</c:v>
                </c:pt>
                <c:pt idx="91">
                  <c:v>1546</c:v>
                </c:pt>
                <c:pt idx="92">
                  <c:v>1568</c:v>
                </c:pt>
                <c:pt idx="93">
                  <c:v>1479</c:v>
                </c:pt>
                <c:pt idx="94">
                  <c:v>1347</c:v>
                </c:pt>
                <c:pt idx="95">
                  <c:v>1293</c:v>
                </c:pt>
                <c:pt idx="96">
                  <c:v>1193</c:v>
                </c:pt>
                <c:pt idx="97">
                  <c:v>1123</c:v>
                </c:pt>
                <c:pt idx="98">
                  <c:v>978</c:v>
                </c:pt>
                <c:pt idx="99">
                  <c:v>971</c:v>
                </c:pt>
                <c:pt idx="100">
                  <c:v>1132</c:v>
                </c:pt>
                <c:pt idx="101">
                  <c:v>1122</c:v>
                </c:pt>
                <c:pt idx="102">
                  <c:v>1130</c:v>
                </c:pt>
                <c:pt idx="103">
                  <c:v>1066</c:v>
                </c:pt>
                <c:pt idx="104">
                  <c:v>1035</c:v>
                </c:pt>
                <c:pt idx="105">
                  <c:v>1001</c:v>
                </c:pt>
                <c:pt idx="106">
                  <c:v>923</c:v>
                </c:pt>
                <c:pt idx="107">
                  <c:v>1017</c:v>
                </c:pt>
                <c:pt idx="108">
                  <c:v>991</c:v>
                </c:pt>
                <c:pt idx="109">
                  <c:v>931</c:v>
                </c:pt>
                <c:pt idx="110">
                  <c:v>876</c:v>
                </c:pt>
                <c:pt idx="111">
                  <c:v>829</c:v>
                </c:pt>
                <c:pt idx="112">
                  <c:v>831</c:v>
                </c:pt>
                <c:pt idx="113">
                  <c:v>877</c:v>
                </c:pt>
                <c:pt idx="114">
                  <c:v>807</c:v>
                </c:pt>
                <c:pt idx="115">
                  <c:v>729</c:v>
                </c:pt>
                <c:pt idx="116">
                  <c:v>696</c:v>
                </c:pt>
                <c:pt idx="117">
                  <c:v>723</c:v>
                </c:pt>
                <c:pt idx="118">
                  <c:v>743</c:v>
                </c:pt>
                <c:pt idx="119">
                  <c:v>729</c:v>
                </c:pt>
                <c:pt idx="120">
                  <c:v>729</c:v>
                </c:pt>
                <c:pt idx="121">
                  <c:v>801</c:v>
                </c:pt>
                <c:pt idx="122">
                  <c:v>698</c:v>
                </c:pt>
                <c:pt idx="123">
                  <c:v>710</c:v>
                </c:pt>
                <c:pt idx="124">
                  <c:v>806</c:v>
                </c:pt>
                <c:pt idx="125">
                  <c:v>799</c:v>
                </c:pt>
                <c:pt idx="126">
                  <c:v>772</c:v>
                </c:pt>
                <c:pt idx="127">
                  <c:v>823</c:v>
                </c:pt>
                <c:pt idx="128">
                  <c:v>795</c:v>
                </c:pt>
                <c:pt idx="129">
                  <c:v>790</c:v>
                </c:pt>
                <c:pt idx="130">
                  <c:v>692</c:v>
                </c:pt>
                <c:pt idx="131">
                  <c:v>843</c:v>
                </c:pt>
                <c:pt idx="132">
                  <c:v>767</c:v>
                </c:pt>
                <c:pt idx="133">
                  <c:v>845</c:v>
                </c:pt>
                <c:pt idx="134">
                  <c:v>876</c:v>
                </c:pt>
                <c:pt idx="135">
                  <c:v>926</c:v>
                </c:pt>
                <c:pt idx="136">
                  <c:v>908</c:v>
                </c:pt>
                <c:pt idx="137">
                  <c:v>833</c:v>
                </c:pt>
                <c:pt idx="138">
                  <c:v>832</c:v>
                </c:pt>
                <c:pt idx="139">
                  <c:v>790</c:v>
                </c:pt>
                <c:pt idx="140">
                  <c:v>758</c:v>
                </c:pt>
                <c:pt idx="141">
                  <c:v>757</c:v>
                </c:pt>
                <c:pt idx="142">
                  <c:v>833</c:v>
                </c:pt>
                <c:pt idx="143">
                  <c:v>862</c:v>
                </c:pt>
                <c:pt idx="144">
                  <c:v>872</c:v>
                </c:pt>
                <c:pt idx="145">
                  <c:v>931</c:v>
                </c:pt>
                <c:pt idx="146">
                  <c:v>1031</c:v>
                </c:pt>
                <c:pt idx="147">
                  <c:v>1138</c:v>
                </c:pt>
                <c:pt idx="148">
                  <c:v>1023</c:v>
                </c:pt>
                <c:pt idx="149">
                  <c:v>940</c:v>
                </c:pt>
                <c:pt idx="150">
                  <c:v>867</c:v>
                </c:pt>
                <c:pt idx="151">
                  <c:v>779</c:v>
                </c:pt>
                <c:pt idx="152">
                  <c:v>810</c:v>
                </c:pt>
                <c:pt idx="153">
                  <c:v>800</c:v>
                </c:pt>
                <c:pt idx="154">
                  <c:v>802</c:v>
                </c:pt>
                <c:pt idx="155">
                  <c:v>784</c:v>
                </c:pt>
                <c:pt idx="156">
                  <c:v>791</c:v>
                </c:pt>
                <c:pt idx="157">
                  <c:v>756</c:v>
                </c:pt>
                <c:pt idx="158">
                  <c:v>760</c:v>
                </c:pt>
                <c:pt idx="159">
                  <c:v>773</c:v>
                </c:pt>
                <c:pt idx="160">
                  <c:v>765</c:v>
                </c:pt>
                <c:pt idx="161">
                  <c:v>745</c:v>
                </c:pt>
                <c:pt idx="162">
                  <c:v>741</c:v>
                </c:pt>
                <c:pt idx="163">
                  <c:v>715</c:v>
                </c:pt>
                <c:pt idx="164">
                  <c:v>679</c:v>
                </c:pt>
                <c:pt idx="165">
                  <c:v>765</c:v>
                </c:pt>
                <c:pt idx="166">
                  <c:v>668</c:v>
                </c:pt>
                <c:pt idx="167">
                  <c:v>701</c:v>
                </c:pt>
                <c:pt idx="168">
                  <c:v>674</c:v>
                </c:pt>
                <c:pt idx="169">
                  <c:v>657</c:v>
                </c:pt>
                <c:pt idx="170">
                  <c:v>701</c:v>
                </c:pt>
                <c:pt idx="171">
                  <c:v>690</c:v>
                </c:pt>
                <c:pt idx="172">
                  <c:v>732</c:v>
                </c:pt>
                <c:pt idx="173">
                  <c:v>671</c:v>
                </c:pt>
                <c:pt idx="174">
                  <c:v>653</c:v>
                </c:pt>
                <c:pt idx="175">
                  <c:v>684</c:v>
                </c:pt>
                <c:pt idx="176">
                  <c:v>669</c:v>
                </c:pt>
                <c:pt idx="177">
                  <c:v>593</c:v>
                </c:pt>
                <c:pt idx="178">
                  <c:v>630</c:v>
                </c:pt>
                <c:pt idx="179">
                  <c:v>658</c:v>
                </c:pt>
                <c:pt idx="180">
                  <c:v>760</c:v>
                </c:pt>
                <c:pt idx="181">
                  <c:v>687</c:v>
                </c:pt>
                <c:pt idx="182">
                  <c:v>601</c:v>
                </c:pt>
                <c:pt idx="183">
                  <c:v>658</c:v>
                </c:pt>
                <c:pt idx="184">
                  <c:v>667</c:v>
                </c:pt>
                <c:pt idx="185">
                  <c:v>695</c:v>
                </c:pt>
                <c:pt idx="186">
                  <c:v>667</c:v>
                </c:pt>
                <c:pt idx="187">
                  <c:v>747</c:v>
                </c:pt>
                <c:pt idx="188">
                  <c:v>739</c:v>
                </c:pt>
                <c:pt idx="189">
                  <c:v>717</c:v>
                </c:pt>
                <c:pt idx="190">
                  <c:v>727</c:v>
                </c:pt>
                <c:pt idx="191">
                  <c:v>730</c:v>
                </c:pt>
                <c:pt idx="192">
                  <c:v>721</c:v>
                </c:pt>
                <c:pt idx="193">
                  <c:v>768</c:v>
                </c:pt>
                <c:pt idx="194">
                  <c:v>765</c:v>
                </c:pt>
                <c:pt idx="195">
                  <c:v>806</c:v>
                </c:pt>
                <c:pt idx="196">
                  <c:v>850</c:v>
                </c:pt>
                <c:pt idx="197">
                  <c:v>756</c:v>
                </c:pt>
                <c:pt idx="198">
                  <c:v>867</c:v>
                </c:pt>
                <c:pt idx="199">
                  <c:v>833</c:v>
                </c:pt>
                <c:pt idx="200">
                  <c:v>807</c:v>
                </c:pt>
                <c:pt idx="201">
                  <c:v>738</c:v>
                </c:pt>
                <c:pt idx="202">
                  <c:v>780</c:v>
                </c:pt>
                <c:pt idx="203">
                  <c:v>785</c:v>
                </c:pt>
                <c:pt idx="204">
                  <c:v>765</c:v>
                </c:pt>
                <c:pt idx="205">
                  <c:v>796</c:v>
                </c:pt>
                <c:pt idx="206">
                  <c:v>716</c:v>
                </c:pt>
                <c:pt idx="207">
                  <c:v>674</c:v>
                </c:pt>
                <c:pt idx="208">
                  <c:v>618</c:v>
                </c:pt>
                <c:pt idx="209">
                  <c:v>708</c:v>
                </c:pt>
                <c:pt idx="210">
                  <c:v>652</c:v>
                </c:pt>
                <c:pt idx="211">
                  <c:v>643</c:v>
                </c:pt>
                <c:pt idx="212">
                  <c:v>638</c:v>
                </c:pt>
                <c:pt idx="213">
                  <c:v>620</c:v>
                </c:pt>
                <c:pt idx="214">
                  <c:v>633</c:v>
                </c:pt>
                <c:pt idx="215">
                  <c:v>647</c:v>
                </c:pt>
                <c:pt idx="216">
                  <c:v>574</c:v>
                </c:pt>
                <c:pt idx="217">
                  <c:v>614</c:v>
                </c:pt>
                <c:pt idx="218">
                  <c:v>603</c:v>
                </c:pt>
                <c:pt idx="219">
                  <c:v>609</c:v>
                </c:pt>
                <c:pt idx="220">
                  <c:v>619</c:v>
                </c:pt>
                <c:pt idx="221">
                  <c:v>629</c:v>
                </c:pt>
                <c:pt idx="222">
                  <c:v>596</c:v>
                </c:pt>
                <c:pt idx="223">
                  <c:v>570</c:v>
                </c:pt>
                <c:pt idx="224">
                  <c:v>634</c:v>
                </c:pt>
                <c:pt idx="225">
                  <c:v>607</c:v>
                </c:pt>
                <c:pt idx="226">
                  <c:v>517</c:v>
                </c:pt>
                <c:pt idx="227">
                  <c:v>600</c:v>
                </c:pt>
                <c:pt idx="228">
                  <c:v>527</c:v>
                </c:pt>
                <c:pt idx="229">
                  <c:v>555</c:v>
                </c:pt>
                <c:pt idx="230">
                  <c:v>551</c:v>
                </c:pt>
                <c:pt idx="231">
                  <c:v>502</c:v>
                </c:pt>
                <c:pt idx="232">
                  <c:v>482</c:v>
                </c:pt>
                <c:pt idx="233">
                  <c:v>472</c:v>
                </c:pt>
                <c:pt idx="234">
                  <c:v>451</c:v>
                </c:pt>
                <c:pt idx="235">
                  <c:v>293</c:v>
                </c:pt>
                <c:pt idx="236">
                  <c:v>286</c:v>
                </c:pt>
                <c:pt idx="237">
                  <c:v>211</c:v>
                </c:pt>
                <c:pt idx="238">
                  <c:v>214</c:v>
                </c:pt>
                <c:pt idx="239">
                  <c:v>94</c:v>
                </c:pt>
                <c:pt idx="240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DA-4B8D-A105-3AEA16C28AE5}"/>
            </c:ext>
          </c:extLst>
        </c:ser>
        <c:ser>
          <c:idx val="1"/>
          <c:order val="1"/>
          <c:tx>
            <c:strRef>
              <c:f>'jun enroll delayed cum'!$C$5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'jun enroll delayed cum'!$A$6:$A$246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enroll delayed cum'!$C$6:$C$246</c:f>
              <c:numCache>
                <c:formatCode>General</c:formatCode>
                <c:ptCount val="241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3</c:v>
                </c:pt>
                <c:pt idx="26">
                  <c:v>1</c:v>
                </c:pt>
                <c:pt idx="27">
                  <c:v>0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2</c:v>
                </c:pt>
                <c:pt idx="37">
                  <c:v>3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4</c:v>
                </c:pt>
                <c:pt idx="44">
                  <c:v>15</c:v>
                </c:pt>
                <c:pt idx="45">
                  <c:v>37</c:v>
                </c:pt>
                <c:pt idx="46">
                  <c:v>96</c:v>
                </c:pt>
                <c:pt idx="47">
                  <c:v>177</c:v>
                </c:pt>
                <c:pt idx="48">
                  <c:v>190</c:v>
                </c:pt>
                <c:pt idx="49">
                  <c:v>240</c:v>
                </c:pt>
                <c:pt idx="50">
                  <c:v>191</c:v>
                </c:pt>
                <c:pt idx="51">
                  <c:v>216</c:v>
                </c:pt>
                <c:pt idx="52">
                  <c:v>255</c:v>
                </c:pt>
                <c:pt idx="53">
                  <c:v>316</c:v>
                </c:pt>
                <c:pt idx="54">
                  <c:v>346</c:v>
                </c:pt>
                <c:pt idx="55">
                  <c:v>354</c:v>
                </c:pt>
                <c:pt idx="56">
                  <c:v>403</c:v>
                </c:pt>
                <c:pt idx="57">
                  <c:v>357</c:v>
                </c:pt>
                <c:pt idx="58">
                  <c:v>288</c:v>
                </c:pt>
                <c:pt idx="59">
                  <c:v>336</c:v>
                </c:pt>
                <c:pt idx="60">
                  <c:v>327</c:v>
                </c:pt>
                <c:pt idx="61">
                  <c:v>328</c:v>
                </c:pt>
                <c:pt idx="62">
                  <c:v>381</c:v>
                </c:pt>
                <c:pt idx="63">
                  <c:v>339</c:v>
                </c:pt>
                <c:pt idx="64">
                  <c:v>336</c:v>
                </c:pt>
                <c:pt idx="65">
                  <c:v>347</c:v>
                </c:pt>
                <c:pt idx="66">
                  <c:v>323</c:v>
                </c:pt>
                <c:pt idx="67">
                  <c:v>313</c:v>
                </c:pt>
                <c:pt idx="68">
                  <c:v>319</c:v>
                </c:pt>
                <c:pt idx="69">
                  <c:v>254</c:v>
                </c:pt>
                <c:pt idx="70">
                  <c:v>278</c:v>
                </c:pt>
                <c:pt idx="71">
                  <c:v>278</c:v>
                </c:pt>
                <c:pt idx="72">
                  <c:v>285</c:v>
                </c:pt>
                <c:pt idx="73">
                  <c:v>298</c:v>
                </c:pt>
                <c:pt idx="74">
                  <c:v>291</c:v>
                </c:pt>
                <c:pt idx="75">
                  <c:v>291</c:v>
                </c:pt>
                <c:pt idx="76">
                  <c:v>278</c:v>
                </c:pt>
                <c:pt idx="77">
                  <c:v>298</c:v>
                </c:pt>
                <c:pt idx="78">
                  <c:v>296</c:v>
                </c:pt>
                <c:pt idx="79">
                  <c:v>320</c:v>
                </c:pt>
                <c:pt idx="80">
                  <c:v>319</c:v>
                </c:pt>
                <c:pt idx="81">
                  <c:v>304</c:v>
                </c:pt>
                <c:pt idx="82">
                  <c:v>302</c:v>
                </c:pt>
                <c:pt idx="83">
                  <c:v>333</c:v>
                </c:pt>
                <c:pt idx="84">
                  <c:v>315</c:v>
                </c:pt>
                <c:pt idx="85">
                  <c:v>326</c:v>
                </c:pt>
                <c:pt idx="86">
                  <c:v>337</c:v>
                </c:pt>
                <c:pt idx="87">
                  <c:v>343</c:v>
                </c:pt>
                <c:pt idx="88">
                  <c:v>368</c:v>
                </c:pt>
                <c:pt idx="89">
                  <c:v>367</c:v>
                </c:pt>
                <c:pt idx="90">
                  <c:v>441</c:v>
                </c:pt>
                <c:pt idx="91">
                  <c:v>411</c:v>
                </c:pt>
                <c:pt idx="92">
                  <c:v>433</c:v>
                </c:pt>
                <c:pt idx="93">
                  <c:v>399</c:v>
                </c:pt>
                <c:pt idx="94">
                  <c:v>381</c:v>
                </c:pt>
                <c:pt idx="95">
                  <c:v>371</c:v>
                </c:pt>
                <c:pt idx="96">
                  <c:v>328</c:v>
                </c:pt>
                <c:pt idx="97">
                  <c:v>338</c:v>
                </c:pt>
                <c:pt idx="98">
                  <c:v>331</c:v>
                </c:pt>
                <c:pt idx="99">
                  <c:v>331</c:v>
                </c:pt>
                <c:pt idx="100">
                  <c:v>351</c:v>
                </c:pt>
                <c:pt idx="101">
                  <c:v>367</c:v>
                </c:pt>
                <c:pt idx="102">
                  <c:v>343</c:v>
                </c:pt>
                <c:pt idx="103">
                  <c:v>342</c:v>
                </c:pt>
                <c:pt idx="104">
                  <c:v>315</c:v>
                </c:pt>
                <c:pt idx="105">
                  <c:v>349</c:v>
                </c:pt>
                <c:pt idx="106">
                  <c:v>328</c:v>
                </c:pt>
                <c:pt idx="107">
                  <c:v>381</c:v>
                </c:pt>
                <c:pt idx="108">
                  <c:v>369</c:v>
                </c:pt>
                <c:pt idx="109">
                  <c:v>364</c:v>
                </c:pt>
                <c:pt idx="110">
                  <c:v>369</c:v>
                </c:pt>
                <c:pt idx="111">
                  <c:v>348</c:v>
                </c:pt>
                <c:pt idx="112">
                  <c:v>344</c:v>
                </c:pt>
                <c:pt idx="113">
                  <c:v>360</c:v>
                </c:pt>
                <c:pt idx="114">
                  <c:v>335</c:v>
                </c:pt>
                <c:pt idx="115">
                  <c:v>333</c:v>
                </c:pt>
                <c:pt idx="116">
                  <c:v>332</c:v>
                </c:pt>
                <c:pt idx="117">
                  <c:v>314</c:v>
                </c:pt>
                <c:pt idx="118">
                  <c:v>331</c:v>
                </c:pt>
                <c:pt idx="119">
                  <c:v>289</c:v>
                </c:pt>
                <c:pt idx="120">
                  <c:v>290</c:v>
                </c:pt>
                <c:pt idx="121">
                  <c:v>356</c:v>
                </c:pt>
                <c:pt idx="122">
                  <c:v>297</c:v>
                </c:pt>
                <c:pt idx="123">
                  <c:v>298</c:v>
                </c:pt>
                <c:pt idx="124">
                  <c:v>349</c:v>
                </c:pt>
                <c:pt idx="125">
                  <c:v>330</c:v>
                </c:pt>
                <c:pt idx="126">
                  <c:v>325</c:v>
                </c:pt>
                <c:pt idx="127">
                  <c:v>325</c:v>
                </c:pt>
                <c:pt idx="128">
                  <c:v>337</c:v>
                </c:pt>
                <c:pt idx="129">
                  <c:v>306</c:v>
                </c:pt>
                <c:pt idx="130">
                  <c:v>323</c:v>
                </c:pt>
                <c:pt idx="131">
                  <c:v>298</c:v>
                </c:pt>
                <c:pt idx="132">
                  <c:v>334</c:v>
                </c:pt>
                <c:pt idx="133">
                  <c:v>373</c:v>
                </c:pt>
                <c:pt idx="134">
                  <c:v>349</c:v>
                </c:pt>
                <c:pt idx="135">
                  <c:v>360</c:v>
                </c:pt>
                <c:pt idx="136">
                  <c:v>346</c:v>
                </c:pt>
                <c:pt idx="137">
                  <c:v>338</c:v>
                </c:pt>
                <c:pt idx="138">
                  <c:v>316</c:v>
                </c:pt>
                <c:pt idx="139">
                  <c:v>316</c:v>
                </c:pt>
                <c:pt idx="140">
                  <c:v>368</c:v>
                </c:pt>
                <c:pt idx="141">
                  <c:v>363</c:v>
                </c:pt>
                <c:pt idx="142">
                  <c:v>350</c:v>
                </c:pt>
                <c:pt idx="143">
                  <c:v>372</c:v>
                </c:pt>
                <c:pt idx="144">
                  <c:v>392</c:v>
                </c:pt>
                <c:pt idx="145">
                  <c:v>447</c:v>
                </c:pt>
                <c:pt idx="146">
                  <c:v>426</c:v>
                </c:pt>
                <c:pt idx="147">
                  <c:v>499</c:v>
                </c:pt>
                <c:pt idx="148">
                  <c:v>447</c:v>
                </c:pt>
                <c:pt idx="149">
                  <c:v>406</c:v>
                </c:pt>
                <c:pt idx="150">
                  <c:v>403</c:v>
                </c:pt>
                <c:pt idx="151">
                  <c:v>366</c:v>
                </c:pt>
                <c:pt idx="152">
                  <c:v>356</c:v>
                </c:pt>
                <c:pt idx="153">
                  <c:v>357</c:v>
                </c:pt>
                <c:pt idx="154">
                  <c:v>399</c:v>
                </c:pt>
                <c:pt idx="155">
                  <c:v>360</c:v>
                </c:pt>
                <c:pt idx="156">
                  <c:v>360</c:v>
                </c:pt>
                <c:pt idx="157">
                  <c:v>390</c:v>
                </c:pt>
                <c:pt idx="158">
                  <c:v>330</c:v>
                </c:pt>
                <c:pt idx="159">
                  <c:v>364</c:v>
                </c:pt>
                <c:pt idx="160">
                  <c:v>311</c:v>
                </c:pt>
                <c:pt idx="161">
                  <c:v>318</c:v>
                </c:pt>
                <c:pt idx="162">
                  <c:v>391</c:v>
                </c:pt>
                <c:pt idx="163">
                  <c:v>353</c:v>
                </c:pt>
                <c:pt idx="164">
                  <c:v>329</c:v>
                </c:pt>
                <c:pt idx="165">
                  <c:v>322</c:v>
                </c:pt>
                <c:pt idx="166">
                  <c:v>339</c:v>
                </c:pt>
                <c:pt idx="167">
                  <c:v>310</c:v>
                </c:pt>
                <c:pt idx="168">
                  <c:v>340</c:v>
                </c:pt>
                <c:pt idx="169">
                  <c:v>333</c:v>
                </c:pt>
                <c:pt idx="170">
                  <c:v>306</c:v>
                </c:pt>
                <c:pt idx="171">
                  <c:v>320</c:v>
                </c:pt>
                <c:pt idx="172">
                  <c:v>345</c:v>
                </c:pt>
                <c:pt idx="173">
                  <c:v>308</c:v>
                </c:pt>
                <c:pt idx="174">
                  <c:v>332</c:v>
                </c:pt>
                <c:pt idx="175">
                  <c:v>325</c:v>
                </c:pt>
                <c:pt idx="176">
                  <c:v>305</c:v>
                </c:pt>
                <c:pt idx="177">
                  <c:v>341</c:v>
                </c:pt>
                <c:pt idx="178">
                  <c:v>299</c:v>
                </c:pt>
                <c:pt idx="179">
                  <c:v>363</c:v>
                </c:pt>
                <c:pt idx="180">
                  <c:v>327</c:v>
                </c:pt>
                <c:pt idx="181">
                  <c:v>380</c:v>
                </c:pt>
                <c:pt idx="182">
                  <c:v>293</c:v>
                </c:pt>
                <c:pt idx="183">
                  <c:v>320</c:v>
                </c:pt>
                <c:pt idx="184">
                  <c:v>297</c:v>
                </c:pt>
                <c:pt idx="185">
                  <c:v>349</c:v>
                </c:pt>
                <c:pt idx="186">
                  <c:v>299</c:v>
                </c:pt>
                <c:pt idx="187">
                  <c:v>334</c:v>
                </c:pt>
                <c:pt idx="188">
                  <c:v>410</c:v>
                </c:pt>
                <c:pt idx="189">
                  <c:v>408</c:v>
                </c:pt>
                <c:pt idx="190">
                  <c:v>388</c:v>
                </c:pt>
                <c:pt idx="191">
                  <c:v>375</c:v>
                </c:pt>
                <c:pt idx="192">
                  <c:v>335</c:v>
                </c:pt>
                <c:pt idx="193">
                  <c:v>401</c:v>
                </c:pt>
                <c:pt idx="194">
                  <c:v>384</c:v>
                </c:pt>
                <c:pt idx="195">
                  <c:v>376</c:v>
                </c:pt>
                <c:pt idx="196">
                  <c:v>444</c:v>
                </c:pt>
                <c:pt idx="197">
                  <c:v>386</c:v>
                </c:pt>
                <c:pt idx="198">
                  <c:v>383</c:v>
                </c:pt>
                <c:pt idx="199">
                  <c:v>387</c:v>
                </c:pt>
                <c:pt idx="200">
                  <c:v>371</c:v>
                </c:pt>
                <c:pt idx="201">
                  <c:v>352</c:v>
                </c:pt>
                <c:pt idx="202">
                  <c:v>408</c:v>
                </c:pt>
                <c:pt idx="203">
                  <c:v>411</c:v>
                </c:pt>
                <c:pt idx="204">
                  <c:v>388</c:v>
                </c:pt>
                <c:pt idx="205">
                  <c:v>432</c:v>
                </c:pt>
                <c:pt idx="206">
                  <c:v>352</c:v>
                </c:pt>
                <c:pt idx="207">
                  <c:v>414</c:v>
                </c:pt>
                <c:pt idx="208">
                  <c:v>346</c:v>
                </c:pt>
                <c:pt idx="209">
                  <c:v>302</c:v>
                </c:pt>
                <c:pt idx="210">
                  <c:v>314</c:v>
                </c:pt>
                <c:pt idx="211">
                  <c:v>340</c:v>
                </c:pt>
                <c:pt idx="212">
                  <c:v>348</c:v>
                </c:pt>
                <c:pt idx="213">
                  <c:v>327</c:v>
                </c:pt>
                <c:pt idx="214">
                  <c:v>302</c:v>
                </c:pt>
                <c:pt idx="215">
                  <c:v>297</c:v>
                </c:pt>
                <c:pt idx="216">
                  <c:v>312</c:v>
                </c:pt>
                <c:pt idx="217">
                  <c:v>314</c:v>
                </c:pt>
                <c:pt idx="218">
                  <c:v>307</c:v>
                </c:pt>
                <c:pt idx="219">
                  <c:v>308</c:v>
                </c:pt>
                <c:pt idx="220">
                  <c:v>340</c:v>
                </c:pt>
                <c:pt idx="221">
                  <c:v>293</c:v>
                </c:pt>
                <c:pt idx="222">
                  <c:v>297</c:v>
                </c:pt>
                <c:pt idx="223">
                  <c:v>291</c:v>
                </c:pt>
                <c:pt idx="224">
                  <c:v>318</c:v>
                </c:pt>
                <c:pt idx="225">
                  <c:v>305</c:v>
                </c:pt>
                <c:pt idx="226">
                  <c:v>268</c:v>
                </c:pt>
                <c:pt idx="227">
                  <c:v>336</c:v>
                </c:pt>
                <c:pt idx="228">
                  <c:v>292</c:v>
                </c:pt>
                <c:pt idx="229">
                  <c:v>285</c:v>
                </c:pt>
                <c:pt idx="230">
                  <c:v>293</c:v>
                </c:pt>
                <c:pt idx="231">
                  <c:v>236</c:v>
                </c:pt>
                <c:pt idx="232">
                  <c:v>234</c:v>
                </c:pt>
                <c:pt idx="233">
                  <c:v>225</c:v>
                </c:pt>
                <c:pt idx="234">
                  <c:v>241</c:v>
                </c:pt>
                <c:pt idx="235">
                  <c:v>149</c:v>
                </c:pt>
                <c:pt idx="236">
                  <c:v>145</c:v>
                </c:pt>
                <c:pt idx="237">
                  <c:v>135</c:v>
                </c:pt>
                <c:pt idx="238">
                  <c:v>98</c:v>
                </c:pt>
                <c:pt idx="239">
                  <c:v>48</c:v>
                </c:pt>
                <c:pt idx="24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DA-4B8D-A105-3AEA16C28AE5}"/>
            </c:ext>
          </c:extLst>
        </c:ser>
        <c:ser>
          <c:idx val="2"/>
          <c:order val="2"/>
          <c:tx>
            <c:strRef>
              <c:f>'jun enroll delayed cum'!$D$5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'jun enroll delayed cum'!$A$6:$A$246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enroll delayed cum'!$D$6:$D$246</c:f>
              <c:numCache>
                <c:formatCode>General</c:formatCode>
                <c:ptCount val="241"/>
                <c:pt idx="0">
                  <c:v>3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2</c:v>
                </c:pt>
                <c:pt idx="21">
                  <c:v>5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  <c:pt idx="25">
                  <c:v>0</c:v>
                </c:pt>
                <c:pt idx="26">
                  <c:v>2</c:v>
                </c:pt>
                <c:pt idx="27">
                  <c:v>0</c:v>
                </c:pt>
                <c:pt idx="28">
                  <c:v>2</c:v>
                </c:pt>
                <c:pt idx="29">
                  <c:v>2</c:v>
                </c:pt>
                <c:pt idx="30">
                  <c:v>5</c:v>
                </c:pt>
                <c:pt idx="31">
                  <c:v>7</c:v>
                </c:pt>
                <c:pt idx="32">
                  <c:v>3</c:v>
                </c:pt>
                <c:pt idx="33">
                  <c:v>2</c:v>
                </c:pt>
                <c:pt idx="34">
                  <c:v>5</c:v>
                </c:pt>
                <c:pt idx="35">
                  <c:v>7</c:v>
                </c:pt>
                <c:pt idx="36">
                  <c:v>4</c:v>
                </c:pt>
                <c:pt idx="37">
                  <c:v>3</c:v>
                </c:pt>
                <c:pt idx="38">
                  <c:v>3</c:v>
                </c:pt>
                <c:pt idx="39">
                  <c:v>1</c:v>
                </c:pt>
                <c:pt idx="40">
                  <c:v>4</c:v>
                </c:pt>
                <c:pt idx="41">
                  <c:v>3</c:v>
                </c:pt>
                <c:pt idx="42">
                  <c:v>3</c:v>
                </c:pt>
                <c:pt idx="43">
                  <c:v>5</c:v>
                </c:pt>
                <c:pt idx="44">
                  <c:v>1</c:v>
                </c:pt>
                <c:pt idx="45">
                  <c:v>0</c:v>
                </c:pt>
                <c:pt idx="46">
                  <c:v>8</c:v>
                </c:pt>
                <c:pt idx="47">
                  <c:v>10</c:v>
                </c:pt>
                <c:pt idx="48">
                  <c:v>24</c:v>
                </c:pt>
                <c:pt idx="49">
                  <c:v>64</c:v>
                </c:pt>
                <c:pt idx="50">
                  <c:v>107</c:v>
                </c:pt>
                <c:pt idx="51">
                  <c:v>146</c:v>
                </c:pt>
                <c:pt idx="52">
                  <c:v>166</c:v>
                </c:pt>
                <c:pt idx="53">
                  <c:v>229</c:v>
                </c:pt>
                <c:pt idx="54">
                  <c:v>237</c:v>
                </c:pt>
                <c:pt idx="55">
                  <c:v>257</c:v>
                </c:pt>
                <c:pt idx="56">
                  <c:v>323</c:v>
                </c:pt>
                <c:pt idx="57">
                  <c:v>315</c:v>
                </c:pt>
                <c:pt idx="58">
                  <c:v>355</c:v>
                </c:pt>
                <c:pt idx="59">
                  <c:v>405</c:v>
                </c:pt>
                <c:pt idx="60">
                  <c:v>424</c:v>
                </c:pt>
                <c:pt idx="61">
                  <c:v>487</c:v>
                </c:pt>
                <c:pt idx="62">
                  <c:v>484</c:v>
                </c:pt>
                <c:pt idx="63">
                  <c:v>483</c:v>
                </c:pt>
                <c:pt idx="64">
                  <c:v>518</c:v>
                </c:pt>
                <c:pt idx="65">
                  <c:v>619</c:v>
                </c:pt>
                <c:pt idx="66">
                  <c:v>639</c:v>
                </c:pt>
                <c:pt idx="67">
                  <c:v>722</c:v>
                </c:pt>
                <c:pt idx="68">
                  <c:v>759</c:v>
                </c:pt>
                <c:pt idx="69">
                  <c:v>745</c:v>
                </c:pt>
                <c:pt idx="70">
                  <c:v>739</c:v>
                </c:pt>
                <c:pt idx="71">
                  <c:v>870</c:v>
                </c:pt>
                <c:pt idx="72">
                  <c:v>806</c:v>
                </c:pt>
                <c:pt idx="73">
                  <c:v>941</c:v>
                </c:pt>
                <c:pt idx="74">
                  <c:v>823</c:v>
                </c:pt>
                <c:pt idx="75">
                  <c:v>879</c:v>
                </c:pt>
                <c:pt idx="76">
                  <c:v>874</c:v>
                </c:pt>
                <c:pt idx="77">
                  <c:v>876</c:v>
                </c:pt>
                <c:pt idx="78">
                  <c:v>914</c:v>
                </c:pt>
                <c:pt idx="79">
                  <c:v>945</c:v>
                </c:pt>
                <c:pt idx="80">
                  <c:v>943</c:v>
                </c:pt>
                <c:pt idx="81">
                  <c:v>927</c:v>
                </c:pt>
                <c:pt idx="82">
                  <c:v>971</c:v>
                </c:pt>
                <c:pt idx="83">
                  <c:v>976</c:v>
                </c:pt>
                <c:pt idx="84">
                  <c:v>1024</c:v>
                </c:pt>
                <c:pt idx="85">
                  <c:v>1067</c:v>
                </c:pt>
                <c:pt idx="86">
                  <c:v>1223</c:v>
                </c:pt>
                <c:pt idx="87">
                  <c:v>1254</c:v>
                </c:pt>
                <c:pt idx="88">
                  <c:v>1280</c:v>
                </c:pt>
                <c:pt idx="89">
                  <c:v>1279</c:v>
                </c:pt>
                <c:pt idx="90">
                  <c:v>1358</c:v>
                </c:pt>
                <c:pt idx="91">
                  <c:v>1448</c:v>
                </c:pt>
                <c:pt idx="92">
                  <c:v>1397</c:v>
                </c:pt>
                <c:pt idx="93">
                  <c:v>1288</c:v>
                </c:pt>
                <c:pt idx="94">
                  <c:v>1234</c:v>
                </c:pt>
                <c:pt idx="95">
                  <c:v>1133</c:v>
                </c:pt>
                <c:pt idx="96">
                  <c:v>1063</c:v>
                </c:pt>
                <c:pt idx="97">
                  <c:v>1111</c:v>
                </c:pt>
                <c:pt idx="98">
                  <c:v>1082</c:v>
                </c:pt>
                <c:pt idx="99">
                  <c:v>1090</c:v>
                </c:pt>
                <c:pt idx="100">
                  <c:v>1196</c:v>
                </c:pt>
                <c:pt idx="101">
                  <c:v>1236</c:v>
                </c:pt>
                <c:pt idx="102">
                  <c:v>1196</c:v>
                </c:pt>
                <c:pt idx="103">
                  <c:v>1146</c:v>
                </c:pt>
                <c:pt idx="104">
                  <c:v>1111</c:v>
                </c:pt>
                <c:pt idx="105">
                  <c:v>1098</c:v>
                </c:pt>
                <c:pt idx="106">
                  <c:v>1120</c:v>
                </c:pt>
                <c:pt idx="107">
                  <c:v>1124</c:v>
                </c:pt>
                <c:pt idx="108">
                  <c:v>1207</c:v>
                </c:pt>
                <c:pt idx="109">
                  <c:v>1188</c:v>
                </c:pt>
                <c:pt idx="110">
                  <c:v>1132</c:v>
                </c:pt>
                <c:pt idx="111">
                  <c:v>1201</c:v>
                </c:pt>
                <c:pt idx="112">
                  <c:v>1150</c:v>
                </c:pt>
                <c:pt idx="113">
                  <c:v>1088</c:v>
                </c:pt>
                <c:pt idx="114">
                  <c:v>1096</c:v>
                </c:pt>
                <c:pt idx="115">
                  <c:v>1031</c:v>
                </c:pt>
                <c:pt idx="116">
                  <c:v>927</c:v>
                </c:pt>
                <c:pt idx="117">
                  <c:v>1055</c:v>
                </c:pt>
                <c:pt idx="118">
                  <c:v>1040</c:v>
                </c:pt>
                <c:pt idx="119">
                  <c:v>1010</c:v>
                </c:pt>
                <c:pt idx="120">
                  <c:v>1003</c:v>
                </c:pt>
                <c:pt idx="121">
                  <c:v>1079</c:v>
                </c:pt>
                <c:pt idx="122">
                  <c:v>936</c:v>
                </c:pt>
                <c:pt idx="123">
                  <c:v>1002</c:v>
                </c:pt>
                <c:pt idx="124">
                  <c:v>1233</c:v>
                </c:pt>
                <c:pt idx="125">
                  <c:v>1101</c:v>
                </c:pt>
                <c:pt idx="126">
                  <c:v>1162</c:v>
                </c:pt>
                <c:pt idx="127">
                  <c:v>1094</c:v>
                </c:pt>
                <c:pt idx="128">
                  <c:v>1116</c:v>
                </c:pt>
                <c:pt idx="129">
                  <c:v>1065</c:v>
                </c:pt>
                <c:pt idx="130">
                  <c:v>1060</c:v>
                </c:pt>
                <c:pt idx="131">
                  <c:v>1097</c:v>
                </c:pt>
                <c:pt idx="132">
                  <c:v>1181</c:v>
                </c:pt>
                <c:pt idx="133">
                  <c:v>1142</c:v>
                </c:pt>
                <c:pt idx="134">
                  <c:v>1193</c:v>
                </c:pt>
                <c:pt idx="135">
                  <c:v>1218</c:v>
                </c:pt>
                <c:pt idx="136">
                  <c:v>1166</c:v>
                </c:pt>
                <c:pt idx="137">
                  <c:v>1229</c:v>
                </c:pt>
                <c:pt idx="138">
                  <c:v>1207</c:v>
                </c:pt>
                <c:pt idx="139">
                  <c:v>1122</c:v>
                </c:pt>
                <c:pt idx="140">
                  <c:v>1176</c:v>
                </c:pt>
                <c:pt idx="141">
                  <c:v>1165</c:v>
                </c:pt>
                <c:pt idx="142">
                  <c:v>1174</c:v>
                </c:pt>
                <c:pt idx="143">
                  <c:v>1279</c:v>
                </c:pt>
                <c:pt idx="144">
                  <c:v>1250</c:v>
                </c:pt>
                <c:pt idx="145">
                  <c:v>1417</c:v>
                </c:pt>
                <c:pt idx="146">
                  <c:v>1627</c:v>
                </c:pt>
                <c:pt idx="147">
                  <c:v>1602</c:v>
                </c:pt>
                <c:pt idx="148">
                  <c:v>1551</c:v>
                </c:pt>
                <c:pt idx="149">
                  <c:v>1385</c:v>
                </c:pt>
                <c:pt idx="150">
                  <c:v>1313</c:v>
                </c:pt>
                <c:pt idx="151">
                  <c:v>1222</c:v>
                </c:pt>
                <c:pt idx="152">
                  <c:v>1223</c:v>
                </c:pt>
                <c:pt idx="153">
                  <c:v>1199</c:v>
                </c:pt>
                <c:pt idx="154">
                  <c:v>1198</c:v>
                </c:pt>
                <c:pt idx="155">
                  <c:v>1198</c:v>
                </c:pt>
                <c:pt idx="156">
                  <c:v>1214</c:v>
                </c:pt>
                <c:pt idx="157">
                  <c:v>1246</c:v>
                </c:pt>
                <c:pt idx="158">
                  <c:v>1173</c:v>
                </c:pt>
                <c:pt idx="159">
                  <c:v>1181</c:v>
                </c:pt>
                <c:pt idx="160">
                  <c:v>1169</c:v>
                </c:pt>
                <c:pt idx="161">
                  <c:v>1108</c:v>
                </c:pt>
                <c:pt idx="162">
                  <c:v>1188</c:v>
                </c:pt>
                <c:pt idx="163">
                  <c:v>1125</c:v>
                </c:pt>
                <c:pt idx="164">
                  <c:v>1107</c:v>
                </c:pt>
                <c:pt idx="165">
                  <c:v>1075</c:v>
                </c:pt>
                <c:pt idx="166">
                  <c:v>1042</c:v>
                </c:pt>
                <c:pt idx="167">
                  <c:v>1057</c:v>
                </c:pt>
                <c:pt idx="168">
                  <c:v>1010</c:v>
                </c:pt>
                <c:pt idx="169">
                  <c:v>1022</c:v>
                </c:pt>
                <c:pt idx="170">
                  <c:v>1024</c:v>
                </c:pt>
                <c:pt idx="171">
                  <c:v>1004</c:v>
                </c:pt>
                <c:pt idx="172">
                  <c:v>1095</c:v>
                </c:pt>
                <c:pt idx="173">
                  <c:v>1002</c:v>
                </c:pt>
                <c:pt idx="174">
                  <c:v>1008</c:v>
                </c:pt>
                <c:pt idx="175">
                  <c:v>1101</c:v>
                </c:pt>
                <c:pt idx="176">
                  <c:v>1046</c:v>
                </c:pt>
                <c:pt idx="177">
                  <c:v>981</c:v>
                </c:pt>
                <c:pt idx="178">
                  <c:v>1009</c:v>
                </c:pt>
                <c:pt idx="179">
                  <c:v>1014</c:v>
                </c:pt>
                <c:pt idx="180">
                  <c:v>1098</c:v>
                </c:pt>
                <c:pt idx="181">
                  <c:v>1177</c:v>
                </c:pt>
                <c:pt idx="182">
                  <c:v>1051</c:v>
                </c:pt>
                <c:pt idx="183">
                  <c:v>1003</c:v>
                </c:pt>
                <c:pt idx="184">
                  <c:v>1056</c:v>
                </c:pt>
                <c:pt idx="185">
                  <c:v>1051</c:v>
                </c:pt>
                <c:pt idx="186">
                  <c:v>1024</c:v>
                </c:pt>
                <c:pt idx="187">
                  <c:v>1049</c:v>
                </c:pt>
                <c:pt idx="188">
                  <c:v>1189</c:v>
                </c:pt>
                <c:pt idx="189">
                  <c:v>1128</c:v>
                </c:pt>
                <c:pt idx="190">
                  <c:v>1159</c:v>
                </c:pt>
                <c:pt idx="191">
                  <c:v>1105</c:v>
                </c:pt>
                <c:pt idx="192">
                  <c:v>1149</c:v>
                </c:pt>
                <c:pt idx="193">
                  <c:v>1214</c:v>
                </c:pt>
                <c:pt idx="194">
                  <c:v>1211</c:v>
                </c:pt>
                <c:pt idx="195">
                  <c:v>1271</c:v>
                </c:pt>
                <c:pt idx="196">
                  <c:v>1255</c:v>
                </c:pt>
                <c:pt idx="197">
                  <c:v>1361</c:v>
                </c:pt>
                <c:pt idx="198">
                  <c:v>1303</c:v>
                </c:pt>
                <c:pt idx="199">
                  <c:v>1352</c:v>
                </c:pt>
                <c:pt idx="200">
                  <c:v>1202</c:v>
                </c:pt>
                <c:pt idx="201">
                  <c:v>1219</c:v>
                </c:pt>
                <c:pt idx="202">
                  <c:v>1180</c:v>
                </c:pt>
                <c:pt idx="203">
                  <c:v>1249</c:v>
                </c:pt>
                <c:pt idx="204">
                  <c:v>1237</c:v>
                </c:pt>
                <c:pt idx="205">
                  <c:v>1365</c:v>
                </c:pt>
                <c:pt idx="206">
                  <c:v>1223</c:v>
                </c:pt>
                <c:pt idx="207">
                  <c:v>1158</c:v>
                </c:pt>
                <c:pt idx="208">
                  <c:v>1136</c:v>
                </c:pt>
                <c:pt idx="209">
                  <c:v>1064</c:v>
                </c:pt>
                <c:pt idx="210">
                  <c:v>1085</c:v>
                </c:pt>
                <c:pt idx="211">
                  <c:v>1007</c:v>
                </c:pt>
                <c:pt idx="212">
                  <c:v>1093</c:v>
                </c:pt>
                <c:pt idx="213">
                  <c:v>1122</c:v>
                </c:pt>
                <c:pt idx="214">
                  <c:v>1026</c:v>
                </c:pt>
                <c:pt idx="215">
                  <c:v>1024</c:v>
                </c:pt>
                <c:pt idx="216">
                  <c:v>983</c:v>
                </c:pt>
                <c:pt idx="217">
                  <c:v>1036</c:v>
                </c:pt>
                <c:pt idx="218">
                  <c:v>978</c:v>
                </c:pt>
                <c:pt idx="219">
                  <c:v>986</c:v>
                </c:pt>
                <c:pt idx="220">
                  <c:v>1012</c:v>
                </c:pt>
                <c:pt idx="221">
                  <c:v>1016</c:v>
                </c:pt>
                <c:pt idx="222">
                  <c:v>986</c:v>
                </c:pt>
                <c:pt idx="223">
                  <c:v>950</c:v>
                </c:pt>
                <c:pt idx="224">
                  <c:v>1057</c:v>
                </c:pt>
                <c:pt idx="225">
                  <c:v>1075</c:v>
                </c:pt>
                <c:pt idx="226">
                  <c:v>840</c:v>
                </c:pt>
                <c:pt idx="227">
                  <c:v>931</c:v>
                </c:pt>
                <c:pt idx="228">
                  <c:v>832</c:v>
                </c:pt>
                <c:pt idx="229">
                  <c:v>905</c:v>
                </c:pt>
                <c:pt idx="230">
                  <c:v>839</c:v>
                </c:pt>
                <c:pt idx="231">
                  <c:v>873</c:v>
                </c:pt>
                <c:pt idx="232">
                  <c:v>755</c:v>
                </c:pt>
                <c:pt idx="233">
                  <c:v>782</c:v>
                </c:pt>
                <c:pt idx="234">
                  <c:v>783</c:v>
                </c:pt>
                <c:pt idx="235">
                  <c:v>532</c:v>
                </c:pt>
                <c:pt idx="236">
                  <c:v>543</c:v>
                </c:pt>
                <c:pt idx="237">
                  <c:v>371</c:v>
                </c:pt>
                <c:pt idx="238">
                  <c:v>337</c:v>
                </c:pt>
                <c:pt idx="239">
                  <c:v>138</c:v>
                </c:pt>
                <c:pt idx="240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DA-4B8D-A105-3AEA16C28A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'jun enroll delayed cum'!$N$5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'jun enroll delayed cum'!$F$6:$F$76</c:f>
              <c:numCache>
                <c:formatCode>m/d/yyyy</c:formatCode>
                <c:ptCount val="71"/>
                <c:pt idx="0">
                  <c:v>44431</c:v>
                </c:pt>
                <c:pt idx="1">
                  <c:v>44438</c:v>
                </c:pt>
                <c:pt idx="2">
                  <c:v>44445</c:v>
                </c:pt>
                <c:pt idx="3">
                  <c:v>44452</c:v>
                </c:pt>
                <c:pt idx="4">
                  <c:v>44459</c:v>
                </c:pt>
                <c:pt idx="5">
                  <c:v>44466</c:v>
                </c:pt>
                <c:pt idx="6">
                  <c:v>44473</c:v>
                </c:pt>
                <c:pt idx="7">
                  <c:v>44480</c:v>
                </c:pt>
                <c:pt idx="8">
                  <c:v>44487</c:v>
                </c:pt>
                <c:pt idx="9">
                  <c:v>44494</c:v>
                </c:pt>
                <c:pt idx="10">
                  <c:v>44501</c:v>
                </c:pt>
                <c:pt idx="11">
                  <c:v>44508</c:v>
                </c:pt>
                <c:pt idx="12">
                  <c:v>44515</c:v>
                </c:pt>
                <c:pt idx="13">
                  <c:v>44522</c:v>
                </c:pt>
                <c:pt idx="14">
                  <c:v>44529</c:v>
                </c:pt>
                <c:pt idx="15">
                  <c:v>44536</c:v>
                </c:pt>
                <c:pt idx="16">
                  <c:v>44543</c:v>
                </c:pt>
                <c:pt idx="17">
                  <c:v>44550</c:v>
                </c:pt>
                <c:pt idx="18">
                  <c:v>44557</c:v>
                </c:pt>
                <c:pt idx="19">
                  <c:v>44564</c:v>
                </c:pt>
                <c:pt idx="20">
                  <c:v>44571</c:v>
                </c:pt>
                <c:pt idx="21">
                  <c:v>44578</c:v>
                </c:pt>
                <c:pt idx="22">
                  <c:v>44585</c:v>
                </c:pt>
                <c:pt idx="23">
                  <c:v>44592</c:v>
                </c:pt>
                <c:pt idx="24">
                  <c:v>44599</c:v>
                </c:pt>
                <c:pt idx="25">
                  <c:v>44606</c:v>
                </c:pt>
                <c:pt idx="26">
                  <c:v>44613</c:v>
                </c:pt>
                <c:pt idx="27">
                  <c:v>44620</c:v>
                </c:pt>
                <c:pt idx="28">
                  <c:v>44627</c:v>
                </c:pt>
                <c:pt idx="29">
                  <c:v>44634</c:v>
                </c:pt>
                <c:pt idx="30">
                  <c:v>44641</c:v>
                </c:pt>
                <c:pt idx="31">
                  <c:v>44648</c:v>
                </c:pt>
                <c:pt idx="32">
                  <c:v>44655</c:v>
                </c:pt>
                <c:pt idx="33">
                  <c:v>44662</c:v>
                </c:pt>
                <c:pt idx="34">
                  <c:v>44669</c:v>
                </c:pt>
                <c:pt idx="35">
                  <c:v>44676</c:v>
                </c:pt>
                <c:pt idx="36">
                  <c:v>44683</c:v>
                </c:pt>
                <c:pt idx="37">
                  <c:v>44690</c:v>
                </c:pt>
                <c:pt idx="38">
                  <c:v>44697</c:v>
                </c:pt>
                <c:pt idx="39">
                  <c:v>44704</c:v>
                </c:pt>
                <c:pt idx="40">
                  <c:v>44711</c:v>
                </c:pt>
                <c:pt idx="41">
                  <c:v>44718</c:v>
                </c:pt>
                <c:pt idx="42">
                  <c:v>44725</c:v>
                </c:pt>
                <c:pt idx="43">
                  <c:v>44732</c:v>
                </c:pt>
                <c:pt idx="44">
                  <c:v>44739</c:v>
                </c:pt>
                <c:pt idx="45">
                  <c:v>44746</c:v>
                </c:pt>
                <c:pt idx="46">
                  <c:v>44753</c:v>
                </c:pt>
                <c:pt idx="47">
                  <c:v>44760</c:v>
                </c:pt>
                <c:pt idx="48">
                  <c:v>44767</c:v>
                </c:pt>
                <c:pt idx="49">
                  <c:v>44774</c:v>
                </c:pt>
                <c:pt idx="50">
                  <c:v>44781</c:v>
                </c:pt>
                <c:pt idx="51">
                  <c:v>44788</c:v>
                </c:pt>
                <c:pt idx="52">
                  <c:v>44795</c:v>
                </c:pt>
                <c:pt idx="53">
                  <c:v>44802</c:v>
                </c:pt>
                <c:pt idx="54">
                  <c:v>44809</c:v>
                </c:pt>
                <c:pt idx="55">
                  <c:v>44816</c:v>
                </c:pt>
                <c:pt idx="56">
                  <c:v>44823</c:v>
                </c:pt>
                <c:pt idx="57">
                  <c:v>44830</c:v>
                </c:pt>
                <c:pt idx="58">
                  <c:v>44837</c:v>
                </c:pt>
                <c:pt idx="59">
                  <c:v>44844</c:v>
                </c:pt>
                <c:pt idx="60">
                  <c:v>44851</c:v>
                </c:pt>
                <c:pt idx="61">
                  <c:v>44858</c:v>
                </c:pt>
                <c:pt idx="62">
                  <c:v>44865</c:v>
                </c:pt>
                <c:pt idx="63">
                  <c:v>44872</c:v>
                </c:pt>
                <c:pt idx="64">
                  <c:v>44879</c:v>
                </c:pt>
                <c:pt idx="65">
                  <c:v>44886</c:v>
                </c:pt>
                <c:pt idx="66">
                  <c:v>44893</c:v>
                </c:pt>
                <c:pt idx="67">
                  <c:v>44900</c:v>
                </c:pt>
                <c:pt idx="68">
                  <c:v>44907</c:v>
                </c:pt>
                <c:pt idx="69">
                  <c:v>44914</c:v>
                </c:pt>
                <c:pt idx="70">
                  <c:v>44921</c:v>
                </c:pt>
              </c:numCache>
            </c:numRef>
          </c:cat>
          <c:val>
            <c:numRef>
              <c:f>'jun enroll delayed cum'!$N$6:$N$76</c:f>
              <c:numCache>
                <c:formatCode>General</c:formatCode>
                <c:ptCount val="71"/>
                <c:pt idx="1">
                  <c:v>1.017784203867703</c:v>
                </c:pt>
                <c:pt idx="2">
                  <c:v>1.0458406667228548</c:v>
                </c:pt>
                <c:pt idx="3">
                  <c:v>1.0250597862102746</c:v>
                </c:pt>
                <c:pt idx="4">
                  <c:v>1.001519644377723</c:v>
                </c:pt>
                <c:pt idx="5">
                  <c:v>1.0015618935551369</c:v>
                </c:pt>
                <c:pt idx="6">
                  <c:v>1.0200659723450223</c:v>
                </c:pt>
                <c:pt idx="7">
                  <c:v>1.0124349689904053</c:v>
                </c:pt>
                <c:pt idx="8">
                  <c:v>1</c:v>
                </c:pt>
                <c:pt idx="9">
                  <c:v>0.98525165132508263</c:v>
                </c:pt>
                <c:pt idx="10">
                  <c:v>0.96643531016500117</c:v>
                </c:pt>
                <c:pt idx="11">
                  <c:v>0.94478840685197474</c:v>
                </c:pt>
                <c:pt idx="12">
                  <c:v>0.91544038310552389</c:v>
                </c:pt>
                <c:pt idx="13">
                  <c:v>0.90382470552538974</c:v>
                </c:pt>
                <c:pt idx="14">
                  <c:v>0.88493010407249351</c:v>
                </c:pt>
                <c:pt idx="15">
                  <c:v>0.87213234960172636</c:v>
                </c:pt>
                <c:pt idx="16">
                  <c:v>0.86068705147933544</c:v>
                </c:pt>
                <c:pt idx="17">
                  <c:v>0.85431430256763974</c:v>
                </c:pt>
                <c:pt idx="18">
                  <c:v>0.84969249347321441</c:v>
                </c:pt>
                <c:pt idx="19">
                  <c:v>0.84411489941624551</c:v>
                </c:pt>
                <c:pt idx="20">
                  <c:v>0.84290538296695461</c:v>
                </c:pt>
                <c:pt idx="21">
                  <c:v>0.84615633204192997</c:v>
                </c:pt>
                <c:pt idx="22">
                  <c:v>0.84939053855882052</c:v>
                </c:pt>
                <c:pt idx="23">
                  <c:v>0.84917171390263058</c:v>
                </c:pt>
                <c:pt idx="24">
                  <c:v>0.85090508874544124</c:v>
                </c:pt>
                <c:pt idx="25">
                  <c:v>0.84992674779782729</c:v>
                </c:pt>
                <c:pt idx="26">
                  <c:v>0.8507967648467325</c:v>
                </c:pt>
                <c:pt idx="27">
                  <c:v>0.85004235852421028</c:v>
                </c:pt>
                <c:pt idx="28">
                  <c:v>0.85323698816282512</c:v>
                </c:pt>
                <c:pt idx="29">
                  <c:v>0.85653192482725615</c:v>
                </c:pt>
                <c:pt idx="30">
                  <c:v>0.86156211939699201</c:v>
                </c:pt>
                <c:pt idx="31">
                  <c:v>0.86599442220084211</c:v>
                </c:pt>
                <c:pt idx="32">
                  <c:v>0.87127846355724448</c:v>
                </c:pt>
                <c:pt idx="33">
                  <c:v>0.87801097128363215</c:v>
                </c:pt>
                <c:pt idx="34">
                  <c:v>0.88399728802371624</c:v>
                </c:pt>
                <c:pt idx="35">
                  <c:v>0.88938181731934762</c:v>
                </c:pt>
                <c:pt idx="36">
                  <c:v>0.8945962622350675</c:v>
                </c:pt>
                <c:pt idx="37">
                  <c:v>0.89944775226710894</c:v>
                </c:pt>
                <c:pt idx="38">
                  <c:v>0.90573195880391366</c:v>
                </c:pt>
                <c:pt idx="39">
                  <c:v>0.91246403676267562</c:v>
                </c:pt>
                <c:pt idx="40">
                  <c:v>0.91718548173552927</c:v>
                </c:pt>
                <c:pt idx="41">
                  <c:v>0.92240613338036204</c:v>
                </c:pt>
                <c:pt idx="42">
                  <c:v>0.92507992923548854</c:v>
                </c:pt>
                <c:pt idx="43">
                  <c:v>0.92772676320190584</c:v>
                </c:pt>
                <c:pt idx="44">
                  <c:v>0.93282683030371805</c:v>
                </c:pt>
                <c:pt idx="45">
                  <c:v>0.93632463933460708</c:v>
                </c:pt>
                <c:pt idx="46">
                  <c:v>0.93952901362840979</c:v>
                </c:pt>
                <c:pt idx="47">
                  <c:v>0.94367402452239346</c:v>
                </c:pt>
                <c:pt idx="48">
                  <c:v>0.94672641800623503</c:v>
                </c:pt>
                <c:pt idx="49">
                  <c:v>0.94992724106256154</c:v>
                </c:pt>
                <c:pt idx="50">
                  <c:v>0.95203504044111054</c:v>
                </c:pt>
                <c:pt idx="51">
                  <c:v>0.9552660936907228</c:v>
                </c:pt>
                <c:pt idx="52">
                  <c:v>0.95682123475364034</c:v>
                </c:pt>
                <c:pt idx="53">
                  <c:v>0.961063259032918</c:v>
                </c:pt>
                <c:pt idx="54">
                  <c:v>0.96108926515359994</c:v>
                </c:pt>
                <c:pt idx="55">
                  <c:v>0.96434967096496294</c:v>
                </c:pt>
                <c:pt idx="56">
                  <c:v>0.96808902753674864</c:v>
                </c:pt>
                <c:pt idx="57">
                  <c:v>0.96996390216628503</c:v>
                </c:pt>
                <c:pt idx="58">
                  <c:v>0.9714440056104805</c:v>
                </c:pt>
                <c:pt idx="59">
                  <c:v>0.97251029227568875</c:v>
                </c:pt>
                <c:pt idx="60">
                  <c:v>0.97443735498618411</c:v>
                </c:pt>
                <c:pt idx="61">
                  <c:v>0.97529480010523939</c:v>
                </c:pt>
                <c:pt idx="62">
                  <c:v>0.97682419179713786</c:v>
                </c:pt>
                <c:pt idx="63">
                  <c:v>0.98121197874364241</c:v>
                </c:pt>
                <c:pt idx="64">
                  <c:v>0.98528054926409481</c:v>
                </c:pt>
                <c:pt idx="65">
                  <c:v>0.98744261029619074</c:v>
                </c:pt>
                <c:pt idx="66">
                  <c:v>0.99004928897493127</c:v>
                </c:pt>
                <c:pt idx="67">
                  <c:v>0.99329187089837701</c:v>
                </c:pt>
                <c:pt idx="68">
                  <c:v>0.99786971710050154</c:v>
                </c:pt>
                <c:pt idx="69">
                  <c:v>0.99989182024967316</c:v>
                </c:pt>
                <c:pt idx="70">
                  <c:v>1.0032370606172418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AD-4D7F-B815-16E50837E453}"/>
            </c:ext>
          </c:extLst>
        </c:ser>
        <c:ser>
          <c:idx val="1"/>
          <c:order val="1"/>
          <c:tx>
            <c:strRef>
              <c:f>'jun enroll delayed cum'!$O$5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'jun enroll delayed cum'!$F$6:$F$76</c:f>
              <c:numCache>
                <c:formatCode>m/d/yyyy</c:formatCode>
                <c:ptCount val="71"/>
                <c:pt idx="0">
                  <c:v>44431</c:v>
                </c:pt>
                <c:pt idx="1">
                  <c:v>44438</c:v>
                </c:pt>
                <c:pt idx="2">
                  <c:v>44445</c:v>
                </c:pt>
                <c:pt idx="3">
                  <c:v>44452</c:v>
                </c:pt>
                <c:pt idx="4">
                  <c:v>44459</c:v>
                </c:pt>
                <c:pt idx="5">
                  <c:v>44466</c:v>
                </c:pt>
                <c:pt idx="6">
                  <c:v>44473</c:v>
                </c:pt>
                <c:pt idx="7">
                  <c:v>44480</c:v>
                </c:pt>
                <c:pt idx="8">
                  <c:v>44487</c:v>
                </c:pt>
                <c:pt idx="9">
                  <c:v>44494</c:v>
                </c:pt>
                <c:pt idx="10">
                  <c:v>44501</c:v>
                </c:pt>
                <c:pt idx="11">
                  <c:v>44508</c:v>
                </c:pt>
                <c:pt idx="12">
                  <c:v>44515</c:v>
                </c:pt>
                <c:pt idx="13">
                  <c:v>44522</c:v>
                </c:pt>
                <c:pt idx="14">
                  <c:v>44529</c:v>
                </c:pt>
                <c:pt idx="15">
                  <c:v>44536</c:v>
                </c:pt>
                <c:pt idx="16">
                  <c:v>44543</c:v>
                </c:pt>
                <c:pt idx="17">
                  <c:v>44550</c:v>
                </c:pt>
                <c:pt idx="18">
                  <c:v>44557</c:v>
                </c:pt>
                <c:pt idx="19">
                  <c:v>44564</c:v>
                </c:pt>
                <c:pt idx="20">
                  <c:v>44571</c:v>
                </c:pt>
                <c:pt idx="21">
                  <c:v>44578</c:v>
                </c:pt>
                <c:pt idx="22">
                  <c:v>44585</c:v>
                </c:pt>
                <c:pt idx="23">
                  <c:v>44592</c:v>
                </c:pt>
                <c:pt idx="24">
                  <c:v>44599</c:v>
                </c:pt>
                <c:pt idx="25">
                  <c:v>44606</c:v>
                </c:pt>
                <c:pt idx="26">
                  <c:v>44613</c:v>
                </c:pt>
                <c:pt idx="27">
                  <c:v>44620</c:v>
                </c:pt>
                <c:pt idx="28">
                  <c:v>44627</c:v>
                </c:pt>
                <c:pt idx="29">
                  <c:v>44634</c:v>
                </c:pt>
                <c:pt idx="30">
                  <c:v>44641</c:v>
                </c:pt>
                <c:pt idx="31">
                  <c:v>44648</c:v>
                </c:pt>
                <c:pt idx="32">
                  <c:v>44655</c:v>
                </c:pt>
                <c:pt idx="33">
                  <c:v>44662</c:v>
                </c:pt>
                <c:pt idx="34">
                  <c:v>44669</c:v>
                </c:pt>
                <c:pt idx="35">
                  <c:v>44676</c:v>
                </c:pt>
                <c:pt idx="36">
                  <c:v>44683</c:v>
                </c:pt>
                <c:pt idx="37">
                  <c:v>44690</c:v>
                </c:pt>
                <c:pt idx="38">
                  <c:v>44697</c:v>
                </c:pt>
                <c:pt idx="39">
                  <c:v>44704</c:v>
                </c:pt>
                <c:pt idx="40">
                  <c:v>44711</c:v>
                </c:pt>
                <c:pt idx="41">
                  <c:v>44718</c:v>
                </c:pt>
                <c:pt idx="42">
                  <c:v>44725</c:v>
                </c:pt>
                <c:pt idx="43">
                  <c:v>44732</c:v>
                </c:pt>
                <c:pt idx="44">
                  <c:v>44739</c:v>
                </c:pt>
                <c:pt idx="45">
                  <c:v>44746</c:v>
                </c:pt>
                <c:pt idx="46">
                  <c:v>44753</c:v>
                </c:pt>
                <c:pt idx="47">
                  <c:v>44760</c:v>
                </c:pt>
                <c:pt idx="48">
                  <c:v>44767</c:v>
                </c:pt>
                <c:pt idx="49">
                  <c:v>44774</c:v>
                </c:pt>
                <c:pt idx="50">
                  <c:v>44781</c:v>
                </c:pt>
                <c:pt idx="51">
                  <c:v>44788</c:v>
                </c:pt>
                <c:pt idx="52">
                  <c:v>44795</c:v>
                </c:pt>
                <c:pt idx="53">
                  <c:v>44802</c:v>
                </c:pt>
                <c:pt idx="54">
                  <c:v>44809</c:v>
                </c:pt>
                <c:pt idx="55">
                  <c:v>44816</c:v>
                </c:pt>
                <c:pt idx="56">
                  <c:v>44823</c:v>
                </c:pt>
                <c:pt idx="57">
                  <c:v>44830</c:v>
                </c:pt>
                <c:pt idx="58">
                  <c:v>44837</c:v>
                </c:pt>
                <c:pt idx="59">
                  <c:v>44844</c:v>
                </c:pt>
                <c:pt idx="60">
                  <c:v>44851</c:v>
                </c:pt>
                <c:pt idx="61">
                  <c:v>44858</c:v>
                </c:pt>
                <c:pt idx="62">
                  <c:v>44865</c:v>
                </c:pt>
                <c:pt idx="63">
                  <c:v>44872</c:v>
                </c:pt>
                <c:pt idx="64">
                  <c:v>44879</c:v>
                </c:pt>
                <c:pt idx="65">
                  <c:v>44886</c:v>
                </c:pt>
                <c:pt idx="66">
                  <c:v>44893</c:v>
                </c:pt>
                <c:pt idx="67">
                  <c:v>44900</c:v>
                </c:pt>
                <c:pt idx="68">
                  <c:v>44907</c:v>
                </c:pt>
                <c:pt idx="69">
                  <c:v>44914</c:v>
                </c:pt>
                <c:pt idx="70">
                  <c:v>44921</c:v>
                </c:pt>
              </c:numCache>
            </c:numRef>
          </c:cat>
          <c:val>
            <c:numRef>
              <c:f>'jun enroll delayed cum'!$O$6:$O$76</c:f>
              <c:numCache>
                <c:formatCode>General</c:formatCode>
                <c:ptCount val="71"/>
                <c:pt idx="1">
                  <c:v>1.0176416540842959</c:v>
                </c:pt>
                <c:pt idx="2">
                  <c:v>1.0219952725370813</c:v>
                </c:pt>
                <c:pt idx="3">
                  <c:v>0.9946960664125255</c:v>
                </c:pt>
                <c:pt idx="4">
                  <c:v>0.9760346448275754</c:v>
                </c:pt>
                <c:pt idx="5">
                  <c:v>0.98913984352746276</c:v>
                </c:pt>
                <c:pt idx="6">
                  <c:v>1.0004277850439216</c:v>
                </c:pt>
                <c:pt idx="7">
                  <c:v>1.0034156317698624</c:v>
                </c:pt>
                <c:pt idx="8">
                  <c:v>1</c:v>
                </c:pt>
                <c:pt idx="9">
                  <c:v>1.0056388117704627</c:v>
                </c:pt>
                <c:pt idx="10">
                  <c:v>1.0033586075145029</c:v>
                </c:pt>
                <c:pt idx="11">
                  <c:v>0.98947919499131776</c:v>
                </c:pt>
                <c:pt idx="12">
                  <c:v>0.96568157677023836</c:v>
                </c:pt>
                <c:pt idx="13">
                  <c:v>0.94816082761217724</c:v>
                </c:pt>
                <c:pt idx="14">
                  <c:v>0.93531772041183281</c:v>
                </c:pt>
                <c:pt idx="15">
                  <c:v>0.92090523565917026</c:v>
                </c:pt>
                <c:pt idx="16">
                  <c:v>0.90816805200493234</c:v>
                </c:pt>
                <c:pt idx="17">
                  <c:v>0.90109574804161785</c:v>
                </c:pt>
                <c:pt idx="18">
                  <c:v>0.89295828113342335</c:v>
                </c:pt>
                <c:pt idx="19">
                  <c:v>0.88703414241124856</c:v>
                </c:pt>
                <c:pt idx="20">
                  <c:v>0.88631003284268473</c:v>
                </c:pt>
                <c:pt idx="21">
                  <c:v>0.88999424024172291</c:v>
                </c:pt>
                <c:pt idx="22">
                  <c:v>0.8939258896969835</c:v>
                </c:pt>
                <c:pt idx="23">
                  <c:v>0.89558161991250995</c:v>
                </c:pt>
                <c:pt idx="24">
                  <c:v>0.89874155138362455</c:v>
                </c:pt>
                <c:pt idx="25">
                  <c:v>0.90013410783714198</c:v>
                </c:pt>
                <c:pt idx="26">
                  <c:v>0.9018858972923296</c:v>
                </c:pt>
                <c:pt idx="27">
                  <c:v>0.90341929008714494</c:v>
                </c:pt>
                <c:pt idx="28">
                  <c:v>0.90547045808617466</c:v>
                </c:pt>
                <c:pt idx="29">
                  <c:v>0.91020516933272988</c:v>
                </c:pt>
                <c:pt idx="30">
                  <c:v>0.91218356840352433</c:v>
                </c:pt>
                <c:pt idx="31">
                  <c:v>0.91688850941965516</c:v>
                </c:pt>
                <c:pt idx="32">
                  <c:v>0.92242781383038008</c:v>
                </c:pt>
                <c:pt idx="33">
                  <c:v>0.92772591625785039</c:v>
                </c:pt>
                <c:pt idx="34">
                  <c:v>0.93562238422872557</c:v>
                </c:pt>
                <c:pt idx="35">
                  <c:v>0.94192235742875319</c:v>
                </c:pt>
                <c:pt idx="36">
                  <c:v>0.94539215402186216</c:v>
                </c:pt>
                <c:pt idx="37">
                  <c:v>0.95057947468726833</c:v>
                </c:pt>
                <c:pt idx="38">
                  <c:v>0.95598848876892417</c:v>
                </c:pt>
                <c:pt idx="39">
                  <c:v>0.95972837960466884</c:v>
                </c:pt>
                <c:pt idx="40">
                  <c:v>0.9654412988466945</c:v>
                </c:pt>
                <c:pt idx="41">
                  <c:v>0.97018308128092823</c:v>
                </c:pt>
                <c:pt idx="42">
                  <c:v>0.97446164806187019</c:v>
                </c:pt>
                <c:pt idx="43">
                  <c:v>0.97845546541294426</c:v>
                </c:pt>
                <c:pt idx="44">
                  <c:v>0.9822343061311023</c:v>
                </c:pt>
                <c:pt idx="45">
                  <c:v>0.98533457258051982</c:v>
                </c:pt>
                <c:pt idx="46">
                  <c:v>0.98935221062270329</c:v>
                </c:pt>
                <c:pt idx="47">
                  <c:v>0.99557218804549452</c:v>
                </c:pt>
                <c:pt idx="48">
                  <c:v>0.99927285772025298</c:v>
                </c:pt>
                <c:pt idx="49">
                  <c:v>1.0045295856377625</c:v>
                </c:pt>
                <c:pt idx="50">
                  <c:v>1.0073456389840532</c:v>
                </c:pt>
                <c:pt idx="51">
                  <c:v>1.011026322506237</c:v>
                </c:pt>
                <c:pt idx="52">
                  <c:v>1.0138024618143222</c:v>
                </c:pt>
                <c:pt idx="53">
                  <c:v>1.0183501555013841</c:v>
                </c:pt>
                <c:pt idx="54">
                  <c:v>1.0204393025344962</c:v>
                </c:pt>
                <c:pt idx="55">
                  <c:v>1.0253321352520601</c:v>
                </c:pt>
                <c:pt idx="56">
                  <c:v>1.0279494653982015</c:v>
                </c:pt>
                <c:pt idx="57">
                  <c:v>1.0307243233166938</c:v>
                </c:pt>
                <c:pt idx="58">
                  <c:v>1.0328780294029314</c:v>
                </c:pt>
                <c:pt idx="59">
                  <c:v>1.0344786826485104</c:v>
                </c:pt>
                <c:pt idx="60">
                  <c:v>1.0383554895846676</c:v>
                </c:pt>
                <c:pt idx="61">
                  <c:v>1.0418051731269176</c:v>
                </c:pt>
                <c:pt idx="62">
                  <c:v>1.0446300885468376</c:v>
                </c:pt>
                <c:pt idx="63">
                  <c:v>1.0487404036673635</c:v>
                </c:pt>
                <c:pt idx="64">
                  <c:v>1.0526044142630233</c:v>
                </c:pt>
                <c:pt idx="65">
                  <c:v>1.0551913719430339</c:v>
                </c:pt>
                <c:pt idx="66">
                  <c:v>1.0587059211265437</c:v>
                </c:pt>
                <c:pt idx="67">
                  <c:v>1.0615494889485182</c:v>
                </c:pt>
                <c:pt idx="68">
                  <c:v>1.0656371651915879</c:v>
                </c:pt>
                <c:pt idx="69">
                  <c:v>1.0708120189000838</c:v>
                </c:pt>
                <c:pt idx="70">
                  <c:v>1.0737492515695839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AD-4D7F-B815-16E50837E4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Cumuative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'jun enroll delayed cum'!$G$5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'jun enroll delayed cum'!$F$6:$F$153</c:f>
              <c:numCache>
                <c:formatCode>m/d/yyyy</c:formatCode>
                <c:ptCount val="148"/>
                <c:pt idx="0">
                  <c:v>44431</c:v>
                </c:pt>
                <c:pt idx="1">
                  <c:v>44438</c:v>
                </c:pt>
                <c:pt idx="2">
                  <c:v>44445</c:v>
                </c:pt>
                <c:pt idx="3">
                  <c:v>44452</c:v>
                </c:pt>
                <c:pt idx="4">
                  <c:v>44459</c:v>
                </c:pt>
                <c:pt idx="5">
                  <c:v>44466</c:v>
                </c:pt>
                <c:pt idx="6">
                  <c:v>44473</c:v>
                </c:pt>
                <c:pt idx="7">
                  <c:v>44480</c:v>
                </c:pt>
                <c:pt idx="8">
                  <c:v>44487</c:v>
                </c:pt>
                <c:pt idx="9">
                  <c:v>44494</c:v>
                </c:pt>
                <c:pt idx="10">
                  <c:v>44501</c:v>
                </c:pt>
                <c:pt idx="11">
                  <c:v>44508</c:v>
                </c:pt>
                <c:pt idx="12">
                  <c:v>44515</c:v>
                </c:pt>
                <c:pt idx="13">
                  <c:v>44522</c:v>
                </c:pt>
                <c:pt idx="14">
                  <c:v>44529</c:v>
                </c:pt>
                <c:pt idx="15">
                  <c:v>44536</c:v>
                </c:pt>
                <c:pt idx="16">
                  <c:v>44543</c:v>
                </c:pt>
                <c:pt idx="17">
                  <c:v>44550</c:v>
                </c:pt>
                <c:pt idx="18">
                  <c:v>44557</c:v>
                </c:pt>
                <c:pt idx="19">
                  <c:v>44564</c:v>
                </c:pt>
                <c:pt idx="20">
                  <c:v>44571</c:v>
                </c:pt>
                <c:pt idx="21">
                  <c:v>44578</c:v>
                </c:pt>
                <c:pt idx="22">
                  <c:v>44585</c:v>
                </c:pt>
                <c:pt idx="23">
                  <c:v>44592</c:v>
                </c:pt>
                <c:pt idx="24">
                  <c:v>44599</c:v>
                </c:pt>
                <c:pt idx="25">
                  <c:v>44606</c:v>
                </c:pt>
                <c:pt idx="26">
                  <c:v>44613</c:v>
                </c:pt>
                <c:pt idx="27">
                  <c:v>44620</c:v>
                </c:pt>
                <c:pt idx="28">
                  <c:v>44627</c:v>
                </c:pt>
                <c:pt idx="29">
                  <c:v>44634</c:v>
                </c:pt>
                <c:pt idx="30">
                  <c:v>44641</c:v>
                </c:pt>
                <c:pt idx="31">
                  <c:v>44648</c:v>
                </c:pt>
                <c:pt idx="32">
                  <c:v>44655</c:v>
                </c:pt>
                <c:pt idx="33">
                  <c:v>44662</c:v>
                </c:pt>
                <c:pt idx="34">
                  <c:v>44669</c:v>
                </c:pt>
                <c:pt idx="35">
                  <c:v>44676</c:v>
                </c:pt>
                <c:pt idx="36">
                  <c:v>44683</c:v>
                </c:pt>
                <c:pt idx="37">
                  <c:v>44690</c:v>
                </c:pt>
                <c:pt idx="38">
                  <c:v>44697</c:v>
                </c:pt>
                <c:pt idx="39">
                  <c:v>44704</c:v>
                </c:pt>
                <c:pt idx="40">
                  <c:v>44711</c:v>
                </c:pt>
                <c:pt idx="41">
                  <c:v>44718</c:v>
                </c:pt>
                <c:pt idx="42">
                  <c:v>44725</c:v>
                </c:pt>
                <c:pt idx="43">
                  <c:v>44732</c:v>
                </c:pt>
                <c:pt idx="44">
                  <c:v>44739</c:v>
                </c:pt>
                <c:pt idx="45">
                  <c:v>44746</c:v>
                </c:pt>
                <c:pt idx="46">
                  <c:v>44753</c:v>
                </c:pt>
                <c:pt idx="47">
                  <c:v>44760</c:v>
                </c:pt>
                <c:pt idx="48">
                  <c:v>44767</c:v>
                </c:pt>
                <c:pt idx="49">
                  <c:v>44774</c:v>
                </c:pt>
                <c:pt idx="50">
                  <c:v>44781</c:v>
                </c:pt>
                <c:pt idx="51">
                  <c:v>44788</c:v>
                </c:pt>
                <c:pt idx="52">
                  <c:v>44795</c:v>
                </c:pt>
                <c:pt idx="53">
                  <c:v>44802</c:v>
                </c:pt>
                <c:pt idx="54">
                  <c:v>44809</c:v>
                </c:pt>
                <c:pt idx="55">
                  <c:v>44816</c:v>
                </c:pt>
                <c:pt idx="56">
                  <c:v>44823</c:v>
                </c:pt>
                <c:pt idx="57">
                  <c:v>44830</c:v>
                </c:pt>
                <c:pt idx="58">
                  <c:v>44837</c:v>
                </c:pt>
                <c:pt idx="59">
                  <c:v>44844</c:v>
                </c:pt>
                <c:pt idx="60">
                  <c:v>44851</c:v>
                </c:pt>
                <c:pt idx="61">
                  <c:v>44858</c:v>
                </c:pt>
                <c:pt idx="62">
                  <c:v>44865</c:v>
                </c:pt>
                <c:pt idx="63">
                  <c:v>44872</c:v>
                </c:pt>
                <c:pt idx="64">
                  <c:v>44879</c:v>
                </c:pt>
                <c:pt idx="65">
                  <c:v>44886</c:v>
                </c:pt>
                <c:pt idx="66">
                  <c:v>44893</c:v>
                </c:pt>
                <c:pt idx="67">
                  <c:v>44900</c:v>
                </c:pt>
                <c:pt idx="68">
                  <c:v>44907</c:v>
                </c:pt>
                <c:pt idx="69">
                  <c:v>44914</c:v>
                </c:pt>
                <c:pt idx="70">
                  <c:v>44921</c:v>
                </c:pt>
                <c:pt idx="71">
                  <c:v>44928</c:v>
                </c:pt>
                <c:pt idx="72">
                  <c:v>44935</c:v>
                </c:pt>
                <c:pt idx="73">
                  <c:v>44942</c:v>
                </c:pt>
                <c:pt idx="74">
                  <c:v>44949</c:v>
                </c:pt>
                <c:pt idx="75">
                  <c:v>44956</c:v>
                </c:pt>
                <c:pt idx="76">
                  <c:v>44963</c:v>
                </c:pt>
                <c:pt idx="77">
                  <c:v>44970</c:v>
                </c:pt>
                <c:pt idx="78">
                  <c:v>44977</c:v>
                </c:pt>
                <c:pt idx="79">
                  <c:v>44984</c:v>
                </c:pt>
                <c:pt idx="80">
                  <c:v>44991</c:v>
                </c:pt>
                <c:pt idx="81">
                  <c:v>44998</c:v>
                </c:pt>
                <c:pt idx="82">
                  <c:v>45005</c:v>
                </c:pt>
                <c:pt idx="83">
                  <c:v>45012</c:v>
                </c:pt>
                <c:pt idx="84">
                  <c:v>45019</c:v>
                </c:pt>
                <c:pt idx="85">
                  <c:v>45026</c:v>
                </c:pt>
                <c:pt idx="86">
                  <c:v>45033</c:v>
                </c:pt>
                <c:pt idx="87">
                  <c:v>45040</c:v>
                </c:pt>
                <c:pt idx="88">
                  <c:v>45047</c:v>
                </c:pt>
                <c:pt idx="89">
                  <c:v>45054</c:v>
                </c:pt>
                <c:pt idx="90">
                  <c:v>45061</c:v>
                </c:pt>
                <c:pt idx="91">
                  <c:v>45068</c:v>
                </c:pt>
                <c:pt idx="92">
                  <c:v>45075</c:v>
                </c:pt>
                <c:pt idx="93">
                  <c:v>45082</c:v>
                </c:pt>
                <c:pt idx="94">
                  <c:v>45089</c:v>
                </c:pt>
                <c:pt idx="95">
                  <c:v>45096</c:v>
                </c:pt>
                <c:pt idx="96">
                  <c:v>45103</c:v>
                </c:pt>
                <c:pt idx="97">
                  <c:v>45110</c:v>
                </c:pt>
                <c:pt idx="98">
                  <c:v>45117</c:v>
                </c:pt>
                <c:pt idx="99">
                  <c:v>45124</c:v>
                </c:pt>
                <c:pt idx="100">
                  <c:v>45131</c:v>
                </c:pt>
                <c:pt idx="101">
                  <c:v>45138</c:v>
                </c:pt>
                <c:pt idx="102">
                  <c:v>45145</c:v>
                </c:pt>
                <c:pt idx="103">
                  <c:v>45152</c:v>
                </c:pt>
                <c:pt idx="104">
                  <c:v>45159</c:v>
                </c:pt>
                <c:pt idx="105">
                  <c:v>45166</c:v>
                </c:pt>
                <c:pt idx="106">
                  <c:v>45173</c:v>
                </c:pt>
                <c:pt idx="107">
                  <c:v>45180</c:v>
                </c:pt>
                <c:pt idx="108">
                  <c:v>45187</c:v>
                </c:pt>
                <c:pt idx="109">
                  <c:v>45194</c:v>
                </c:pt>
                <c:pt idx="110">
                  <c:v>45201</c:v>
                </c:pt>
                <c:pt idx="111">
                  <c:v>45208</c:v>
                </c:pt>
                <c:pt idx="112">
                  <c:v>45215</c:v>
                </c:pt>
                <c:pt idx="113">
                  <c:v>45222</c:v>
                </c:pt>
                <c:pt idx="114">
                  <c:v>45229</c:v>
                </c:pt>
                <c:pt idx="115">
                  <c:v>45236</c:v>
                </c:pt>
                <c:pt idx="116">
                  <c:v>45243</c:v>
                </c:pt>
                <c:pt idx="117">
                  <c:v>45250</c:v>
                </c:pt>
                <c:pt idx="118">
                  <c:v>45257</c:v>
                </c:pt>
                <c:pt idx="119">
                  <c:v>45264</c:v>
                </c:pt>
                <c:pt idx="120">
                  <c:v>45271</c:v>
                </c:pt>
                <c:pt idx="121">
                  <c:v>45278</c:v>
                </c:pt>
                <c:pt idx="122">
                  <c:v>45285</c:v>
                </c:pt>
                <c:pt idx="123">
                  <c:v>45292</c:v>
                </c:pt>
                <c:pt idx="124">
                  <c:v>45299</c:v>
                </c:pt>
                <c:pt idx="125">
                  <c:v>45306</c:v>
                </c:pt>
                <c:pt idx="126">
                  <c:v>45313</c:v>
                </c:pt>
                <c:pt idx="127">
                  <c:v>45320</c:v>
                </c:pt>
                <c:pt idx="128">
                  <c:v>45327</c:v>
                </c:pt>
                <c:pt idx="129">
                  <c:v>45334</c:v>
                </c:pt>
                <c:pt idx="130">
                  <c:v>45341</c:v>
                </c:pt>
                <c:pt idx="131">
                  <c:v>45348</c:v>
                </c:pt>
                <c:pt idx="132">
                  <c:v>45355</c:v>
                </c:pt>
                <c:pt idx="133">
                  <c:v>45362</c:v>
                </c:pt>
                <c:pt idx="134">
                  <c:v>45369</c:v>
                </c:pt>
                <c:pt idx="135">
                  <c:v>45376</c:v>
                </c:pt>
                <c:pt idx="136">
                  <c:v>45383</c:v>
                </c:pt>
                <c:pt idx="137">
                  <c:v>45390</c:v>
                </c:pt>
                <c:pt idx="138">
                  <c:v>45397</c:v>
                </c:pt>
                <c:pt idx="139">
                  <c:v>45404</c:v>
                </c:pt>
                <c:pt idx="140">
                  <c:v>45411</c:v>
                </c:pt>
                <c:pt idx="141">
                  <c:v>45418</c:v>
                </c:pt>
                <c:pt idx="142">
                  <c:v>45425</c:v>
                </c:pt>
                <c:pt idx="143">
                  <c:v>45432</c:v>
                </c:pt>
                <c:pt idx="144">
                  <c:v>45439</c:v>
                </c:pt>
                <c:pt idx="145">
                  <c:v>45446</c:v>
                </c:pt>
                <c:pt idx="146">
                  <c:v>45453</c:v>
                </c:pt>
                <c:pt idx="147">
                  <c:v>45460</c:v>
                </c:pt>
              </c:numCache>
            </c:numRef>
          </c:cat>
          <c:val>
            <c:numRef>
              <c:f>'jun enroll delayed cum'!$G$6:$G$153</c:f>
              <c:numCache>
                <c:formatCode>General</c:formatCode>
                <c:ptCount val="148"/>
                <c:pt idx="1">
                  <c:v>792</c:v>
                </c:pt>
                <c:pt idx="2">
                  <c:v>1604</c:v>
                </c:pt>
                <c:pt idx="3">
                  <c:v>2484</c:v>
                </c:pt>
                <c:pt idx="4">
                  <c:v>3369</c:v>
                </c:pt>
                <c:pt idx="5">
                  <c:v>4190</c:v>
                </c:pt>
                <c:pt idx="6">
                  <c:v>5003</c:v>
                </c:pt>
                <c:pt idx="7">
                  <c:v>5888</c:v>
                </c:pt>
                <c:pt idx="8">
                  <c:v>6849</c:v>
                </c:pt>
                <c:pt idx="9">
                  <c:v>7883</c:v>
                </c:pt>
                <c:pt idx="10">
                  <c:v>9003</c:v>
                </c:pt>
                <c:pt idx="11">
                  <c:v>10270</c:v>
                </c:pt>
                <c:pt idx="12">
                  <c:v>11691</c:v>
                </c:pt>
                <c:pt idx="13">
                  <c:v>13170</c:v>
                </c:pt>
                <c:pt idx="14">
                  <c:v>14716</c:v>
                </c:pt>
                <c:pt idx="15">
                  <c:v>16284</c:v>
                </c:pt>
                <c:pt idx="16">
                  <c:v>17763</c:v>
                </c:pt>
                <c:pt idx="17">
                  <c:v>19110</c:v>
                </c:pt>
                <c:pt idx="18">
                  <c:v>20403</c:v>
                </c:pt>
                <c:pt idx="19">
                  <c:v>21596</c:v>
                </c:pt>
                <c:pt idx="20">
                  <c:v>22719</c:v>
                </c:pt>
                <c:pt idx="21">
                  <c:v>23697</c:v>
                </c:pt>
                <c:pt idx="22">
                  <c:v>24668</c:v>
                </c:pt>
                <c:pt idx="23">
                  <c:v>25800</c:v>
                </c:pt>
                <c:pt idx="24">
                  <c:v>26922</c:v>
                </c:pt>
                <c:pt idx="25">
                  <c:v>28052</c:v>
                </c:pt>
                <c:pt idx="26">
                  <c:v>29118</c:v>
                </c:pt>
                <c:pt idx="27">
                  <c:v>30153</c:v>
                </c:pt>
                <c:pt idx="28">
                  <c:v>31154</c:v>
                </c:pt>
                <c:pt idx="29">
                  <c:v>32077</c:v>
                </c:pt>
                <c:pt idx="30">
                  <c:v>33094</c:v>
                </c:pt>
                <c:pt idx="31">
                  <c:v>34085</c:v>
                </c:pt>
                <c:pt idx="32">
                  <c:v>35016</c:v>
                </c:pt>
                <c:pt idx="33">
                  <c:v>35892</c:v>
                </c:pt>
                <c:pt idx="34">
                  <c:v>36721</c:v>
                </c:pt>
                <c:pt idx="35">
                  <c:v>37552</c:v>
                </c:pt>
                <c:pt idx="36">
                  <c:v>38429</c:v>
                </c:pt>
                <c:pt idx="37">
                  <c:v>39236</c:v>
                </c:pt>
                <c:pt idx="38">
                  <c:v>39965</c:v>
                </c:pt>
                <c:pt idx="39">
                  <c:v>40661</c:v>
                </c:pt>
                <c:pt idx="40">
                  <c:v>41384</c:v>
                </c:pt>
                <c:pt idx="41">
                  <c:v>42127</c:v>
                </c:pt>
                <c:pt idx="42">
                  <c:v>42856</c:v>
                </c:pt>
                <c:pt idx="43">
                  <c:v>43585</c:v>
                </c:pt>
                <c:pt idx="44">
                  <c:v>44386</c:v>
                </c:pt>
                <c:pt idx="45">
                  <c:v>45084</c:v>
                </c:pt>
                <c:pt idx="46">
                  <c:v>45794</c:v>
                </c:pt>
                <c:pt idx="47">
                  <c:v>46600</c:v>
                </c:pt>
                <c:pt idx="48">
                  <c:v>47399</c:v>
                </c:pt>
                <c:pt idx="49">
                  <c:v>48171</c:v>
                </c:pt>
                <c:pt idx="50">
                  <c:v>48994</c:v>
                </c:pt>
                <c:pt idx="51">
                  <c:v>49789</c:v>
                </c:pt>
                <c:pt idx="52">
                  <c:v>50579</c:v>
                </c:pt>
                <c:pt idx="53">
                  <c:v>51271</c:v>
                </c:pt>
                <c:pt idx="54">
                  <c:v>52114</c:v>
                </c:pt>
                <c:pt idx="55">
                  <c:v>52881</c:v>
                </c:pt>
                <c:pt idx="56">
                  <c:v>53726</c:v>
                </c:pt>
                <c:pt idx="57">
                  <c:v>54602</c:v>
                </c:pt>
                <c:pt idx="58">
                  <c:v>55528</c:v>
                </c:pt>
                <c:pt idx="59">
                  <c:v>56436</c:v>
                </c:pt>
                <c:pt idx="60">
                  <c:v>57269</c:v>
                </c:pt>
                <c:pt idx="61">
                  <c:v>58101</c:v>
                </c:pt>
                <c:pt idx="62">
                  <c:v>58891</c:v>
                </c:pt>
                <c:pt idx="63">
                  <c:v>59649</c:v>
                </c:pt>
                <c:pt idx="64">
                  <c:v>60406</c:v>
                </c:pt>
                <c:pt idx="65">
                  <c:v>61239</c:v>
                </c:pt>
                <c:pt idx="66">
                  <c:v>62101</c:v>
                </c:pt>
                <c:pt idx="67">
                  <c:v>62973</c:v>
                </c:pt>
                <c:pt idx="68">
                  <c:v>63904</c:v>
                </c:pt>
                <c:pt idx="69">
                  <c:v>64935</c:v>
                </c:pt>
                <c:pt idx="70">
                  <c:v>66073</c:v>
                </c:pt>
                <c:pt idx="71">
                  <c:v>67096</c:v>
                </c:pt>
                <c:pt idx="72">
                  <c:v>68036</c:v>
                </c:pt>
                <c:pt idx="73">
                  <c:v>68903</c:v>
                </c:pt>
                <c:pt idx="74">
                  <c:v>69682</c:v>
                </c:pt>
                <c:pt idx="75">
                  <c:v>70492</c:v>
                </c:pt>
                <c:pt idx="76">
                  <c:v>71292</c:v>
                </c:pt>
                <c:pt idx="77">
                  <c:v>72094</c:v>
                </c:pt>
                <c:pt idx="78">
                  <c:v>72878</c:v>
                </c:pt>
                <c:pt idx="79">
                  <c:v>73669</c:v>
                </c:pt>
                <c:pt idx="80">
                  <c:v>74425</c:v>
                </c:pt>
                <c:pt idx="81">
                  <c:v>75185</c:v>
                </c:pt>
                <c:pt idx="82">
                  <c:v>75958</c:v>
                </c:pt>
                <c:pt idx="83">
                  <c:v>76723</c:v>
                </c:pt>
                <c:pt idx="84">
                  <c:v>77468</c:v>
                </c:pt>
                <c:pt idx="85">
                  <c:v>78209</c:v>
                </c:pt>
                <c:pt idx="86">
                  <c:v>78924</c:v>
                </c:pt>
                <c:pt idx="87">
                  <c:v>79603</c:v>
                </c:pt>
                <c:pt idx="88">
                  <c:v>80368</c:v>
                </c:pt>
                <c:pt idx="89">
                  <c:v>81036</c:v>
                </c:pt>
                <c:pt idx="90">
                  <c:v>81737</c:v>
                </c:pt>
                <c:pt idx="91">
                  <c:v>82411</c:v>
                </c:pt>
                <c:pt idx="92">
                  <c:v>83068</c:v>
                </c:pt>
                <c:pt idx="93">
                  <c:v>83769</c:v>
                </c:pt>
                <c:pt idx="94">
                  <c:v>84459</c:v>
                </c:pt>
                <c:pt idx="95">
                  <c:v>85191</c:v>
                </c:pt>
                <c:pt idx="96">
                  <c:v>85862</c:v>
                </c:pt>
                <c:pt idx="97">
                  <c:v>86515</c:v>
                </c:pt>
                <c:pt idx="98">
                  <c:v>87199</c:v>
                </c:pt>
                <c:pt idx="99">
                  <c:v>87868</c:v>
                </c:pt>
                <c:pt idx="100">
                  <c:v>88461</c:v>
                </c:pt>
                <c:pt idx="101">
                  <c:v>89091</c:v>
                </c:pt>
                <c:pt idx="102">
                  <c:v>89749</c:v>
                </c:pt>
                <c:pt idx="103">
                  <c:v>90509</c:v>
                </c:pt>
                <c:pt idx="104">
                  <c:v>91196</c:v>
                </c:pt>
                <c:pt idx="105">
                  <c:v>91797</c:v>
                </c:pt>
                <c:pt idx="106">
                  <c:v>92455</c:v>
                </c:pt>
                <c:pt idx="107">
                  <c:v>93122</c:v>
                </c:pt>
                <c:pt idx="108">
                  <c:v>93817</c:v>
                </c:pt>
                <c:pt idx="109">
                  <c:v>94484</c:v>
                </c:pt>
                <c:pt idx="110">
                  <c:v>95231</c:v>
                </c:pt>
                <c:pt idx="111">
                  <c:v>95970</c:v>
                </c:pt>
                <c:pt idx="112">
                  <c:v>96687</c:v>
                </c:pt>
                <c:pt idx="113">
                  <c:v>97414</c:v>
                </c:pt>
                <c:pt idx="114">
                  <c:v>98144</c:v>
                </c:pt>
                <c:pt idx="115">
                  <c:v>98865</c:v>
                </c:pt>
                <c:pt idx="116">
                  <c:v>99633</c:v>
                </c:pt>
                <c:pt idx="117">
                  <c:v>100398</c:v>
                </c:pt>
                <c:pt idx="118">
                  <c:v>101204</c:v>
                </c:pt>
                <c:pt idx="119">
                  <c:v>102054</c:v>
                </c:pt>
                <c:pt idx="120">
                  <c:v>102810</c:v>
                </c:pt>
                <c:pt idx="121">
                  <c:v>103677</c:v>
                </c:pt>
                <c:pt idx="122">
                  <c:v>104510</c:v>
                </c:pt>
                <c:pt idx="123">
                  <c:v>105317</c:v>
                </c:pt>
                <c:pt idx="124">
                  <c:v>106055</c:v>
                </c:pt>
                <c:pt idx="125">
                  <c:v>106835</c:v>
                </c:pt>
                <c:pt idx="126">
                  <c:v>107620</c:v>
                </c:pt>
                <c:pt idx="127">
                  <c:v>108385</c:v>
                </c:pt>
                <c:pt idx="128">
                  <c:v>109181</c:v>
                </c:pt>
                <c:pt idx="129">
                  <c:v>109897</c:v>
                </c:pt>
                <c:pt idx="130">
                  <c:v>110571</c:v>
                </c:pt>
                <c:pt idx="131">
                  <c:v>111189</c:v>
                </c:pt>
                <c:pt idx="132">
                  <c:v>111897</c:v>
                </c:pt>
                <c:pt idx="133">
                  <c:v>112549</c:v>
                </c:pt>
                <c:pt idx="134">
                  <c:v>113192</c:v>
                </c:pt>
                <c:pt idx="135">
                  <c:v>113830</c:v>
                </c:pt>
                <c:pt idx="136">
                  <c:v>114450</c:v>
                </c:pt>
                <c:pt idx="137">
                  <c:v>115083</c:v>
                </c:pt>
                <c:pt idx="138">
                  <c:v>115730</c:v>
                </c:pt>
                <c:pt idx="139">
                  <c:v>116304</c:v>
                </c:pt>
                <c:pt idx="140">
                  <c:v>116918</c:v>
                </c:pt>
                <c:pt idx="141">
                  <c:v>117521</c:v>
                </c:pt>
                <c:pt idx="142">
                  <c:v>118130</c:v>
                </c:pt>
                <c:pt idx="143">
                  <c:v>118749</c:v>
                </c:pt>
                <c:pt idx="144">
                  <c:v>119378</c:v>
                </c:pt>
                <c:pt idx="145">
                  <c:v>119974</c:v>
                </c:pt>
                <c:pt idx="146">
                  <c:v>120544</c:v>
                </c:pt>
                <c:pt idx="147">
                  <c:v>121178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B5-4990-95CE-965AAB46F3E4}"/>
            </c:ext>
          </c:extLst>
        </c:ser>
        <c:ser>
          <c:idx val="1"/>
          <c:order val="1"/>
          <c:tx>
            <c:strRef>
              <c:f>'jun enroll delayed cum'!$H$5</c:f>
              <c:strCache>
                <c:ptCount val="1"/>
                <c:pt idx="0">
                  <c:v>cum v1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'jun enroll delayed cum'!$F$6:$F$153</c:f>
              <c:numCache>
                <c:formatCode>m/d/yyyy</c:formatCode>
                <c:ptCount val="148"/>
                <c:pt idx="0">
                  <c:v>44431</c:v>
                </c:pt>
                <c:pt idx="1">
                  <c:v>44438</c:v>
                </c:pt>
                <c:pt idx="2">
                  <c:v>44445</c:v>
                </c:pt>
                <c:pt idx="3">
                  <c:v>44452</c:v>
                </c:pt>
                <c:pt idx="4">
                  <c:v>44459</c:v>
                </c:pt>
                <c:pt idx="5">
                  <c:v>44466</c:v>
                </c:pt>
                <c:pt idx="6">
                  <c:v>44473</c:v>
                </c:pt>
                <c:pt idx="7">
                  <c:v>44480</c:v>
                </c:pt>
                <c:pt idx="8">
                  <c:v>44487</c:v>
                </c:pt>
                <c:pt idx="9">
                  <c:v>44494</c:v>
                </c:pt>
                <c:pt idx="10">
                  <c:v>44501</c:v>
                </c:pt>
                <c:pt idx="11">
                  <c:v>44508</c:v>
                </c:pt>
                <c:pt idx="12">
                  <c:v>44515</c:v>
                </c:pt>
                <c:pt idx="13">
                  <c:v>44522</c:v>
                </c:pt>
                <c:pt idx="14">
                  <c:v>44529</c:v>
                </c:pt>
                <c:pt idx="15">
                  <c:v>44536</c:v>
                </c:pt>
                <c:pt idx="16">
                  <c:v>44543</c:v>
                </c:pt>
                <c:pt idx="17">
                  <c:v>44550</c:v>
                </c:pt>
                <c:pt idx="18">
                  <c:v>44557</c:v>
                </c:pt>
                <c:pt idx="19">
                  <c:v>44564</c:v>
                </c:pt>
                <c:pt idx="20">
                  <c:v>44571</c:v>
                </c:pt>
                <c:pt idx="21">
                  <c:v>44578</c:v>
                </c:pt>
                <c:pt idx="22">
                  <c:v>44585</c:v>
                </c:pt>
                <c:pt idx="23">
                  <c:v>44592</c:v>
                </c:pt>
                <c:pt idx="24">
                  <c:v>44599</c:v>
                </c:pt>
                <c:pt idx="25">
                  <c:v>44606</c:v>
                </c:pt>
                <c:pt idx="26">
                  <c:v>44613</c:v>
                </c:pt>
                <c:pt idx="27">
                  <c:v>44620</c:v>
                </c:pt>
                <c:pt idx="28">
                  <c:v>44627</c:v>
                </c:pt>
                <c:pt idx="29">
                  <c:v>44634</c:v>
                </c:pt>
                <c:pt idx="30">
                  <c:v>44641</c:v>
                </c:pt>
                <c:pt idx="31">
                  <c:v>44648</c:v>
                </c:pt>
                <c:pt idx="32">
                  <c:v>44655</c:v>
                </c:pt>
                <c:pt idx="33">
                  <c:v>44662</c:v>
                </c:pt>
                <c:pt idx="34">
                  <c:v>44669</c:v>
                </c:pt>
                <c:pt idx="35">
                  <c:v>44676</c:v>
                </c:pt>
                <c:pt idx="36">
                  <c:v>44683</c:v>
                </c:pt>
                <c:pt idx="37">
                  <c:v>44690</c:v>
                </c:pt>
                <c:pt idx="38">
                  <c:v>44697</c:v>
                </c:pt>
                <c:pt idx="39">
                  <c:v>44704</c:v>
                </c:pt>
                <c:pt idx="40">
                  <c:v>44711</c:v>
                </c:pt>
                <c:pt idx="41">
                  <c:v>44718</c:v>
                </c:pt>
                <c:pt idx="42">
                  <c:v>44725</c:v>
                </c:pt>
                <c:pt idx="43">
                  <c:v>44732</c:v>
                </c:pt>
                <c:pt idx="44">
                  <c:v>44739</c:v>
                </c:pt>
                <c:pt idx="45">
                  <c:v>44746</c:v>
                </c:pt>
                <c:pt idx="46">
                  <c:v>44753</c:v>
                </c:pt>
                <c:pt idx="47">
                  <c:v>44760</c:v>
                </c:pt>
                <c:pt idx="48">
                  <c:v>44767</c:v>
                </c:pt>
                <c:pt idx="49">
                  <c:v>44774</c:v>
                </c:pt>
                <c:pt idx="50">
                  <c:v>44781</c:v>
                </c:pt>
                <c:pt idx="51">
                  <c:v>44788</c:v>
                </c:pt>
                <c:pt idx="52">
                  <c:v>44795</c:v>
                </c:pt>
                <c:pt idx="53">
                  <c:v>44802</c:v>
                </c:pt>
                <c:pt idx="54">
                  <c:v>44809</c:v>
                </c:pt>
                <c:pt idx="55">
                  <c:v>44816</c:v>
                </c:pt>
                <c:pt idx="56">
                  <c:v>44823</c:v>
                </c:pt>
                <c:pt idx="57">
                  <c:v>44830</c:v>
                </c:pt>
                <c:pt idx="58">
                  <c:v>44837</c:v>
                </c:pt>
                <c:pt idx="59">
                  <c:v>44844</c:v>
                </c:pt>
                <c:pt idx="60">
                  <c:v>44851</c:v>
                </c:pt>
                <c:pt idx="61">
                  <c:v>44858</c:v>
                </c:pt>
                <c:pt idx="62">
                  <c:v>44865</c:v>
                </c:pt>
                <c:pt idx="63">
                  <c:v>44872</c:v>
                </c:pt>
                <c:pt idx="64">
                  <c:v>44879</c:v>
                </c:pt>
                <c:pt idx="65">
                  <c:v>44886</c:v>
                </c:pt>
                <c:pt idx="66">
                  <c:v>44893</c:v>
                </c:pt>
                <c:pt idx="67">
                  <c:v>44900</c:v>
                </c:pt>
                <c:pt idx="68">
                  <c:v>44907</c:v>
                </c:pt>
                <c:pt idx="69">
                  <c:v>44914</c:v>
                </c:pt>
                <c:pt idx="70">
                  <c:v>44921</c:v>
                </c:pt>
                <c:pt idx="71">
                  <c:v>44928</c:v>
                </c:pt>
                <c:pt idx="72">
                  <c:v>44935</c:v>
                </c:pt>
                <c:pt idx="73">
                  <c:v>44942</c:v>
                </c:pt>
                <c:pt idx="74">
                  <c:v>44949</c:v>
                </c:pt>
                <c:pt idx="75">
                  <c:v>44956</c:v>
                </c:pt>
                <c:pt idx="76">
                  <c:v>44963</c:v>
                </c:pt>
                <c:pt idx="77">
                  <c:v>44970</c:v>
                </c:pt>
                <c:pt idx="78">
                  <c:v>44977</c:v>
                </c:pt>
                <c:pt idx="79">
                  <c:v>44984</c:v>
                </c:pt>
                <c:pt idx="80">
                  <c:v>44991</c:v>
                </c:pt>
                <c:pt idx="81">
                  <c:v>44998</c:v>
                </c:pt>
                <c:pt idx="82">
                  <c:v>45005</c:v>
                </c:pt>
                <c:pt idx="83">
                  <c:v>45012</c:v>
                </c:pt>
                <c:pt idx="84">
                  <c:v>45019</c:v>
                </c:pt>
                <c:pt idx="85">
                  <c:v>45026</c:v>
                </c:pt>
                <c:pt idx="86">
                  <c:v>45033</c:v>
                </c:pt>
                <c:pt idx="87">
                  <c:v>45040</c:v>
                </c:pt>
                <c:pt idx="88">
                  <c:v>45047</c:v>
                </c:pt>
                <c:pt idx="89">
                  <c:v>45054</c:v>
                </c:pt>
                <c:pt idx="90">
                  <c:v>45061</c:v>
                </c:pt>
                <c:pt idx="91">
                  <c:v>45068</c:v>
                </c:pt>
                <c:pt idx="92">
                  <c:v>45075</c:v>
                </c:pt>
                <c:pt idx="93">
                  <c:v>45082</c:v>
                </c:pt>
                <c:pt idx="94">
                  <c:v>45089</c:v>
                </c:pt>
                <c:pt idx="95">
                  <c:v>45096</c:v>
                </c:pt>
                <c:pt idx="96">
                  <c:v>45103</c:v>
                </c:pt>
                <c:pt idx="97">
                  <c:v>45110</c:v>
                </c:pt>
                <c:pt idx="98">
                  <c:v>45117</c:v>
                </c:pt>
                <c:pt idx="99">
                  <c:v>45124</c:v>
                </c:pt>
                <c:pt idx="100">
                  <c:v>45131</c:v>
                </c:pt>
                <c:pt idx="101">
                  <c:v>45138</c:v>
                </c:pt>
                <c:pt idx="102">
                  <c:v>45145</c:v>
                </c:pt>
                <c:pt idx="103">
                  <c:v>45152</c:v>
                </c:pt>
                <c:pt idx="104">
                  <c:v>45159</c:v>
                </c:pt>
                <c:pt idx="105">
                  <c:v>45166</c:v>
                </c:pt>
                <c:pt idx="106">
                  <c:v>45173</c:v>
                </c:pt>
                <c:pt idx="107">
                  <c:v>45180</c:v>
                </c:pt>
                <c:pt idx="108">
                  <c:v>45187</c:v>
                </c:pt>
                <c:pt idx="109">
                  <c:v>45194</c:v>
                </c:pt>
                <c:pt idx="110">
                  <c:v>45201</c:v>
                </c:pt>
                <c:pt idx="111">
                  <c:v>45208</c:v>
                </c:pt>
                <c:pt idx="112">
                  <c:v>45215</c:v>
                </c:pt>
                <c:pt idx="113">
                  <c:v>45222</c:v>
                </c:pt>
                <c:pt idx="114">
                  <c:v>45229</c:v>
                </c:pt>
                <c:pt idx="115">
                  <c:v>45236</c:v>
                </c:pt>
                <c:pt idx="116">
                  <c:v>45243</c:v>
                </c:pt>
                <c:pt idx="117">
                  <c:v>45250</c:v>
                </c:pt>
                <c:pt idx="118">
                  <c:v>45257</c:v>
                </c:pt>
                <c:pt idx="119">
                  <c:v>45264</c:v>
                </c:pt>
                <c:pt idx="120">
                  <c:v>45271</c:v>
                </c:pt>
                <c:pt idx="121">
                  <c:v>45278</c:v>
                </c:pt>
                <c:pt idx="122">
                  <c:v>45285</c:v>
                </c:pt>
                <c:pt idx="123">
                  <c:v>45292</c:v>
                </c:pt>
                <c:pt idx="124">
                  <c:v>45299</c:v>
                </c:pt>
                <c:pt idx="125">
                  <c:v>45306</c:v>
                </c:pt>
                <c:pt idx="126">
                  <c:v>45313</c:v>
                </c:pt>
                <c:pt idx="127">
                  <c:v>45320</c:v>
                </c:pt>
                <c:pt idx="128">
                  <c:v>45327</c:v>
                </c:pt>
                <c:pt idx="129">
                  <c:v>45334</c:v>
                </c:pt>
                <c:pt idx="130">
                  <c:v>45341</c:v>
                </c:pt>
                <c:pt idx="131">
                  <c:v>45348</c:v>
                </c:pt>
                <c:pt idx="132">
                  <c:v>45355</c:v>
                </c:pt>
                <c:pt idx="133">
                  <c:v>45362</c:v>
                </c:pt>
                <c:pt idx="134">
                  <c:v>45369</c:v>
                </c:pt>
                <c:pt idx="135">
                  <c:v>45376</c:v>
                </c:pt>
                <c:pt idx="136">
                  <c:v>45383</c:v>
                </c:pt>
                <c:pt idx="137">
                  <c:v>45390</c:v>
                </c:pt>
                <c:pt idx="138">
                  <c:v>45397</c:v>
                </c:pt>
                <c:pt idx="139">
                  <c:v>45404</c:v>
                </c:pt>
                <c:pt idx="140">
                  <c:v>45411</c:v>
                </c:pt>
                <c:pt idx="141">
                  <c:v>45418</c:v>
                </c:pt>
                <c:pt idx="142">
                  <c:v>45425</c:v>
                </c:pt>
                <c:pt idx="143">
                  <c:v>45432</c:v>
                </c:pt>
                <c:pt idx="144">
                  <c:v>45439</c:v>
                </c:pt>
                <c:pt idx="145">
                  <c:v>45446</c:v>
                </c:pt>
                <c:pt idx="146">
                  <c:v>45453</c:v>
                </c:pt>
                <c:pt idx="147">
                  <c:v>45460</c:v>
                </c:pt>
              </c:numCache>
            </c:numRef>
          </c:cat>
          <c:val>
            <c:numRef>
              <c:f>'jun enroll delayed cum'!$H$6:$H$153</c:f>
              <c:numCache>
                <c:formatCode>General</c:formatCode>
                <c:ptCount val="148"/>
                <c:pt idx="1">
                  <c:v>296</c:v>
                </c:pt>
                <c:pt idx="2">
                  <c:v>616</c:v>
                </c:pt>
                <c:pt idx="3">
                  <c:v>935</c:v>
                </c:pt>
                <c:pt idx="4">
                  <c:v>1239</c:v>
                </c:pt>
                <c:pt idx="5">
                  <c:v>1541</c:v>
                </c:pt>
                <c:pt idx="6">
                  <c:v>1874</c:v>
                </c:pt>
                <c:pt idx="7">
                  <c:v>2189</c:v>
                </c:pt>
                <c:pt idx="8">
                  <c:v>2515</c:v>
                </c:pt>
                <c:pt idx="9">
                  <c:v>2852</c:v>
                </c:pt>
                <c:pt idx="10">
                  <c:v>3195</c:v>
                </c:pt>
                <c:pt idx="11">
                  <c:v>3563</c:v>
                </c:pt>
                <c:pt idx="12">
                  <c:v>3930</c:v>
                </c:pt>
                <c:pt idx="13">
                  <c:v>4371</c:v>
                </c:pt>
                <c:pt idx="14">
                  <c:v>4782</c:v>
                </c:pt>
                <c:pt idx="15">
                  <c:v>5215</c:v>
                </c:pt>
                <c:pt idx="16">
                  <c:v>5614</c:v>
                </c:pt>
                <c:pt idx="17">
                  <c:v>5995</c:v>
                </c:pt>
                <c:pt idx="18">
                  <c:v>6366</c:v>
                </c:pt>
                <c:pt idx="19">
                  <c:v>6694</c:v>
                </c:pt>
                <c:pt idx="20">
                  <c:v>7032</c:v>
                </c:pt>
                <c:pt idx="21">
                  <c:v>7363</c:v>
                </c:pt>
                <c:pt idx="22">
                  <c:v>7694</c:v>
                </c:pt>
                <c:pt idx="23">
                  <c:v>8045</c:v>
                </c:pt>
                <c:pt idx="24">
                  <c:v>8412</c:v>
                </c:pt>
                <c:pt idx="25">
                  <c:v>8755</c:v>
                </c:pt>
                <c:pt idx="26">
                  <c:v>9097</c:v>
                </c:pt>
                <c:pt idx="27">
                  <c:v>9412</c:v>
                </c:pt>
                <c:pt idx="28">
                  <c:v>9761</c:v>
                </c:pt>
                <c:pt idx="29">
                  <c:v>10089</c:v>
                </c:pt>
                <c:pt idx="30">
                  <c:v>10470</c:v>
                </c:pt>
                <c:pt idx="31">
                  <c:v>10839</c:v>
                </c:pt>
                <c:pt idx="32">
                  <c:v>11203</c:v>
                </c:pt>
                <c:pt idx="33">
                  <c:v>11572</c:v>
                </c:pt>
                <c:pt idx="34">
                  <c:v>11920</c:v>
                </c:pt>
                <c:pt idx="35">
                  <c:v>12264</c:v>
                </c:pt>
                <c:pt idx="36">
                  <c:v>12624</c:v>
                </c:pt>
                <c:pt idx="37">
                  <c:v>12959</c:v>
                </c:pt>
                <c:pt idx="38">
                  <c:v>13292</c:v>
                </c:pt>
                <c:pt idx="39">
                  <c:v>13624</c:v>
                </c:pt>
                <c:pt idx="40">
                  <c:v>13938</c:v>
                </c:pt>
                <c:pt idx="41">
                  <c:v>14269</c:v>
                </c:pt>
                <c:pt idx="42">
                  <c:v>14558</c:v>
                </c:pt>
                <c:pt idx="43">
                  <c:v>14848</c:v>
                </c:pt>
                <c:pt idx="44">
                  <c:v>15204</c:v>
                </c:pt>
                <c:pt idx="45">
                  <c:v>15501</c:v>
                </c:pt>
                <c:pt idx="46">
                  <c:v>15799</c:v>
                </c:pt>
                <c:pt idx="47">
                  <c:v>16148</c:v>
                </c:pt>
                <c:pt idx="48">
                  <c:v>16478</c:v>
                </c:pt>
                <c:pt idx="49">
                  <c:v>16803</c:v>
                </c:pt>
                <c:pt idx="50">
                  <c:v>17128</c:v>
                </c:pt>
                <c:pt idx="51">
                  <c:v>17465</c:v>
                </c:pt>
                <c:pt idx="52">
                  <c:v>17771</c:v>
                </c:pt>
                <c:pt idx="53">
                  <c:v>18094</c:v>
                </c:pt>
                <c:pt idx="54">
                  <c:v>18392</c:v>
                </c:pt>
                <c:pt idx="55">
                  <c:v>18726</c:v>
                </c:pt>
                <c:pt idx="56">
                  <c:v>19099</c:v>
                </c:pt>
                <c:pt idx="57">
                  <c:v>19448</c:v>
                </c:pt>
                <c:pt idx="58">
                  <c:v>19808</c:v>
                </c:pt>
                <c:pt idx="59">
                  <c:v>20154</c:v>
                </c:pt>
                <c:pt idx="60">
                  <c:v>20492</c:v>
                </c:pt>
                <c:pt idx="61">
                  <c:v>20808</c:v>
                </c:pt>
                <c:pt idx="62">
                  <c:v>21124</c:v>
                </c:pt>
                <c:pt idx="63">
                  <c:v>21492</c:v>
                </c:pt>
                <c:pt idx="64">
                  <c:v>21855</c:v>
                </c:pt>
                <c:pt idx="65">
                  <c:v>22205</c:v>
                </c:pt>
                <c:pt idx="66">
                  <c:v>22577</c:v>
                </c:pt>
                <c:pt idx="67">
                  <c:v>22969</c:v>
                </c:pt>
                <c:pt idx="68">
                  <c:v>23416</c:v>
                </c:pt>
                <c:pt idx="69">
                  <c:v>23842</c:v>
                </c:pt>
                <c:pt idx="70">
                  <c:v>24341</c:v>
                </c:pt>
                <c:pt idx="71">
                  <c:v>24788</c:v>
                </c:pt>
                <c:pt idx="72">
                  <c:v>25194</c:v>
                </c:pt>
                <c:pt idx="73">
                  <c:v>25597</c:v>
                </c:pt>
                <c:pt idx="74">
                  <c:v>25963</c:v>
                </c:pt>
                <c:pt idx="75">
                  <c:v>26319</c:v>
                </c:pt>
                <c:pt idx="76">
                  <c:v>26676</c:v>
                </c:pt>
                <c:pt idx="77">
                  <c:v>27075</c:v>
                </c:pt>
                <c:pt idx="78">
                  <c:v>27435</c:v>
                </c:pt>
                <c:pt idx="79">
                  <c:v>27795</c:v>
                </c:pt>
                <c:pt idx="80">
                  <c:v>28185</c:v>
                </c:pt>
                <c:pt idx="81">
                  <c:v>28515</c:v>
                </c:pt>
                <c:pt idx="82">
                  <c:v>28879</c:v>
                </c:pt>
                <c:pt idx="83">
                  <c:v>29190</c:v>
                </c:pt>
                <c:pt idx="84">
                  <c:v>29508</c:v>
                </c:pt>
                <c:pt idx="85">
                  <c:v>29899</c:v>
                </c:pt>
                <c:pt idx="86">
                  <c:v>30252</c:v>
                </c:pt>
                <c:pt idx="87">
                  <c:v>30581</c:v>
                </c:pt>
                <c:pt idx="88">
                  <c:v>30903</c:v>
                </c:pt>
                <c:pt idx="89">
                  <c:v>31242</c:v>
                </c:pt>
                <c:pt idx="90">
                  <c:v>31552</c:v>
                </c:pt>
                <c:pt idx="91">
                  <c:v>31892</c:v>
                </c:pt>
                <c:pt idx="92">
                  <c:v>32225</c:v>
                </c:pt>
                <c:pt idx="93">
                  <c:v>32531</c:v>
                </c:pt>
                <c:pt idx="94">
                  <c:v>32851</c:v>
                </c:pt>
                <c:pt idx="95">
                  <c:v>33196</c:v>
                </c:pt>
                <c:pt idx="96">
                  <c:v>33504</c:v>
                </c:pt>
                <c:pt idx="97">
                  <c:v>33836</c:v>
                </c:pt>
                <c:pt idx="98">
                  <c:v>34161</c:v>
                </c:pt>
                <c:pt idx="99">
                  <c:v>34466</c:v>
                </c:pt>
                <c:pt idx="100">
                  <c:v>34807</c:v>
                </c:pt>
                <c:pt idx="101">
                  <c:v>35106</c:v>
                </c:pt>
                <c:pt idx="102">
                  <c:v>35469</c:v>
                </c:pt>
                <c:pt idx="103">
                  <c:v>35796</c:v>
                </c:pt>
                <c:pt idx="104">
                  <c:v>36176</c:v>
                </c:pt>
                <c:pt idx="105">
                  <c:v>36469</c:v>
                </c:pt>
                <c:pt idx="106">
                  <c:v>36789</c:v>
                </c:pt>
                <c:pt idx="107">
                  <c:v>37086</c:v>
                </c:pt>
                <c:pt idx="108">
                  <c:v>37435</c:v>
                </c:pt>
                <c:pt idx="109">
                  <c:v>37734</c:v>
                </c:pt>
                <c:pt idx="110">
                  <c:v>38068</c:v>
                </c:pt>
                <c:pt idx="111">
                  <c:v>38478</c:v>
                </c:pt>
                <c:pt idx="112">
                  <c:v>38886</c:v>
                </c:pt>
                <c:pt idx="113">
                  <c:v>39274</c:v>
                </c:pt>
                <c:pt idx="114">
                  <c:v>39649</c:v>
                </c:pt>
                <c:pt idx="115">
                  <c:v>39984</c:v>
                </c:pt>
                <c:pt idx="116">
                  <c:v>40385</c:v>
                </c:pt>
                <c:pt idx="117">
                  <c:v>40769</c:v>
                </c:pt>
                <c:pt idx="118">
                  <c:v>41145</c:v>
                </c:pt>
                <c:pt idx="119">
                  <c:v>41589</c:v>
                </c:pt>
                <c:pt idx="120">
                  <c:v>41975</c:v>
                </c:pt>
                <c:pt idx="121">
                  <c:v>42358</c:v>
                </c:pt>
                <c:pt idx="122">
                  <c:v>42745</c:v>
                </c:pt>
                <c:pt idx="123">
                  <c:v>43116</c:v>
                </c:pt>
                <c:pt idx="124">
                  <c:v>43468</c:v>
                </c:pt>
                <c:pt idx="125">
                  <c:v>43876</c:v>
                </c:pt>
                <c:pt idx="126">
                  <c:v>44287</c:v>
                </c:pt>
                <c:pt idx="127">
                  <c:v>44675</c:v>
                </c:pt>
                <c:pt idx="128">
                  <c:v>45107</c:v>
                </c:pt>
                <c:pt idx="129">
                  <c:v>45459</c:v>
                </c:pt>
                <c:pt idx="130">
                  <c:v>45873</c:v>
                </c:pt>
                <c:pt idx="131">
                  <c:v>46219</c:v>
                </c:pt>
                <c:pt idx="132">
                  <c:v>46521</c:v>
                </c:pt>
                <c:pt idx="133">
                  <c:v>46835</c:v>
                </c:pt>
                <c:pt idx="134">
                  <c:v>47175</c:v>
                </c:pt>
                <c:pt idx="135">
                  <c:v>47523</c:v>
                </c:pt>
                <c:pt idx="136">
                  <c:v>47850</c:v>
                </c:pt>
                <c:pt idx="137">
                  <c:v>48152</c:v>
                </c:pt>
                <c:pt idx="138">
                  <c:v>48449</c:v>
                </c:pt>
                <c:pt idx="139">
                  <c:v>48761</c:v>
                </c:pt>
                <c:pt idx="140">
                  <c:v>49075</c:v>
                </c:pt>
                <c:pt idx="141">
                  <c:v>49382</c:v>
                </c:pt>
                <c:pt idx="142">
                  <c:v>49690</c:v>
                </c:pt>
                <c:pt idx="143">
                  <c:v>50030</c:v>
                </c:pt>
                <c:pt idx="144">
                  <c:v>50323</c:v>
                </c:pt>
                <c:pt idx="145">
                  <c:v>50620</c:v>
                </c:pt>
                <c:pt idx="146">
                  <c:v>50911</c:v>
                </c:pt>
                <c:pt idx="147">
                  <c:v>51229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B5-4990-95CE-965AAB46F3E4}"/>
            </c:ext>
          </c:extLst>
        </c:ser>
        <c:ser>
          <c:idx val="2"/>
          <c:order val="2"/>
          <c:tx>
            <c:strRef>
              <c:f>'jun enroll delayed cum'!$I$5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'jun enroll delayed cum'!$F$6:$F$153</c:f>
              <c:numCache>
                <c:formatCode>m/d/yyyy</c:formatCode>
                <c:ptCount val="148"/>
                <c:pt idx="0">
                  <c:v>44431</c:v>
                </c:pt>
                <c:pt idx="1">
                  <c:v>44438</c:v>
                </c:pt>
                <c:pt idx="2">
                  <c:v>44445</c:v>
                </c:pt>
                <c:pt idx="3">
                  <c:v>44452</c:v>
                </c:pt>
                <c:pt idx="4">
                  <c:v>44459</c:v>
                </c:pt>
                <c:pt idx="5">
                  <c:v>44466</c:v>
                </c:pt>
                <c:pt idx="6">
                  <c:v>44473</c:v>
                </c:pt>
                <c:pt idx="7">
                  <c:v>44480</c:v>
                </c:pt>
                <c:pt idx="8">
                  <c:v>44487</c:v>
                </c:pt>
                <c:pt idx="9">
                  <c:v>44494</c:v>
                </c:pt>
                <c:pt idx="10">
                  <c:v>44501</c:v>
                </c:pt>
                <c:pt idx="11">
                  <c:v>44508</c:v>
                </c:pt>
                <c:pt idx="12">
                  <c:v>44515</c:v>
                </c:pt>
                <c:pt idx="13">
                  <c:v>44522</c:v>
                </c:pt>
                <c:pt idx="14">
                  <c:v>44529</c:v>
                </c:pt>
                <c:pt idx="15">
                  <c:v>44536</c:v>
                </c:pt>
                <c:pt idx="16">
                  <c:v>44543</c:v>
                </c:pt>
                <c:pt idx="17">
                  <c:v>44550</c:v>
                </c:pt>
                <c:pt idx="18">
                  <c:v>44557</c:v>
                </c:pt>
                <c:pt idx="19">
                  <c:v>44564</c:v>
                </c:pt>
                <c:pt idx="20">
                  <c:v>44571</c:v>
                </c:pt>
                <c:pt idx="21">
                  <c:v>44578</c:v>
                </c:pt>
                <c:pt idx="22">
                  <c:v>44585</c:v>
                </c:pt>
                <c:pt idx="23">
                  <c:v>44592</c:v>
                </c:pt>
                <c:pt idx="24">
                  <c:v>44599</c:v>
                </c:pt>
                <c:pt idx="25">
                  <c:v>44606</c:v>
                </c:pt>
                <c:pt idx="26">
                  <c:v>44613</c:v>
                </c:pt>
                <c:pt idx="27">
                  <c:v>44620</c:v>
                </c:pt>
                <c:pt idx="28">
                  <c:v>44627</c:v>
                </c:pt>
                <c:pt idx="29">
                  <c:v>44634</c:v>
                </c:pt>
                <c:pt idx="30">
                  <c:v>44641</c:v>
                </c:pt>
                <c:pt idx="31">
                  <c:v>44648</c:v>
                </c:pt>
                <c:pt idx="32">
                  <c:v>44655</c:v>
                </c:pt>
                <c:pt idx="33">
                  <c:v>44662</c:v>
                </c:pt>
                <c:pt idx="34">
                  <c:v>44669</c:v>
                </c:pt>
                <c:pt idx="35">
                  <c:v>44676</c:v>
                </c:pt>
                <c:pt idx="36">
                  <c:v>44683</c:v>
                </c:pt>
                <c:pt idx="37">
                  <c:v>44690</c:v>
                </c:pt>
                <c:pt idx="38">
                  <c:v>44697</c:v>
                </c:pt>
                <c:pt idx="39">
                  <c:v>44704</c:v>
                </c:pt>
                <c:pt idx="40">
                  <c:v>44711</c:v>
                </c:pt>
                <c:pt idx="41">
                  <c:v>44718</c:v>
                </c:pt>
                <c:pt idx="42">
                  <c:v>44725</c:v>
                </c:pt>
                <c:pt idx="43">
                  <c:v>44732</c:v>
                </c:pt>
                <c:pt idx="44">
                  <c:v>44739</c:v>
                </c:pt>
                <c:pt idx="45">
                  <c:v>44746</c:v>
                </c:pt>
                <c:pt idx="46">
                  <c:v>44753</c:v>
                </c:pt>
                <c:pt idx="47">
                  <c:v>44760</c:v>
                </c:pt>
                <c:pt idx="48">
                  <c:v>44767</c:v>
                </c:pt>
                <c:pt idx="49">
                  <c:v>44774</c:v>
                </c:pt>
                <c:pt idx="50">
                  <c:v>44781</c:v>
                </c:pt>
                <c:pt idx="51">
                  <c:v>44788</c:v>
                </c:pt>
                <c:pt idx="52">
                  <c:v>44795</c:v>
                </c:pt>
                <c:pt idx="53">
                  <c:v>44802</c:v>
                </c:pt>
                <c:pt idx="54">
                  <c:v>44809</c:v>
                </c:pt>
                <c:pt idx="55">
                  <c:v>44816</c:v>
                </c:pt>
                <c:pt idx="56">
                  <c:v>44823</c:v>
                </c:pt>
                <c:pt idx="57">
                  <c:v>44830</c:v>
                </c:pt>
                <c:pt idx="58">
                  <c:v>44837</c:v>
                </c:pt>
                <c:pt idx="59">
                  <c:v>44844</c:v>
                </c:pt>
                <c:pt idx="60">
                  <c:v>44851</c:v>
                </c:pt>
                <c:pt idx="61">
                  <c:v>44858</c:v>
                </c:pt>
                <c:pt idx="62">
                  <c:v>44865</c:v>
                </c:pt>
                <c:pt idx="63">
                  <c:v>44872</c:v>
                </c:pt>
                <c:pt idx="64">
                  <c:v>44879</c:v>
                </c:pt>
                <c:pt idx="65">
                  <c:v>44886</c:v>
                </c:pt>
                <c:pt idx="66">
                  <c:v>44893</c:v>
                </c:pt>
                <c:pt idx="67">
                  <c:v>44900</c:v>
                </c:pt>
                <c:pt idx="68">
                  <c:v>44907</c:v>
                </c:pt>
                <c:pt idx="69">
                  <c:v>44914</c:v>
                </c:pt>
                <c:pt idx="70">
                  <c:v>44921</c:v>
                </c:pt>
                <c:pt idx="71">
                  <c:v>44928</c:v>
                </c:pt>
                <c:pt idx="72">
                  <c:v>44935</c:v>
                </c:pt>
                <c:pt idx="73">
                  <c:v>44942</c:v>
                </c:pt>
                <c:pt idx="74">
                  <c:v>44949</c:v>
                </c:pt>
                <c:pt idx="75">
                  <c:v>44956</c:v>
                </c:pt>
                <c:pt idx="76">
                  <c:v>44963</c:v>
                </c:pt>
                <c:pt idx="77">
                  <c:v>44970</c:v>
                </c:pt>
                <c:pt idx="78">
                  <c:v>44977</c:v>
                </c:pt>
                <c:pt idx="79">
                  <c:v>44984</c:v>
                </c:pt>
                <c:pt idx="80">
                  <c:v>44991</c:v>
                </c:pt>
                <c:pt idx="81">
                  <c:v>44998</c:v>
                </c:pt>
                <c:pt idx="82">
                  <c:v>45005</c:v>
                </c:pt>
                <c:pt idx="83">
                  <c:v>45012</c:v>
                </c:pt>
                <c:pt idx="84">
                  <c:v>45019</c:v>
                </c:pt>
                <c:pt idx="85">
                  <c:v>45026</c:v>
                </c:pt>
                <c:pt idx="86">
                  <c:v>45033</c:v>
                </c:pt>
                <c:pt idx="87">
                  <c:v>45040</c:v>
                </c:pt>
                <c:pt idx="88">
                  <c:v>45047</c:v>
                </c:pt>
                <c:pt idx="89">
                  <c:v>45054</c:v>
                </c:pt>
                <c:pt idx="90">
                  <c:v>45061</c:v>
                </c:pt>
                <c:pt idx="91">
                  <c:v>45068</c:v>
                </c:pt>
                <c:pt idx="92">
                  <c:v>45075</c:v>
                </c:pt>
                <c:pt idx="93">
                  <c:v>45082</c:v>
                </c:pt>
                <c:pt idx="94">
                  <c:v>45089</c:v>
                </c:pt>
                <c:pt idx="95">
                  <c:v>45096</c:v>
                </c:pt>
                <c:pt idx="96">
                  <c:v>45103</c:v>
                </c:pt>
                <c:pt idx="97">
                  <c:v>45110</c:v>
                </c:pt>
                <c:pt idx="98">
                  <c:v>45117</c:v>
                </c:pt>
                <c:pt idx="99">
                  <c:v>45124</c:v>
                </c:pt>
                <c:pt idx="100">
                  <c:v>45131</c:v>
                </c:pt>
                <c:pt idx="101">
                  <c:v>45138</c:v>
                </c:pt>
                <c:pt idx="102">
                  <c:v>45145</c:v>
                </c:pt>
                <c:pt idx="103">
                  <c:v>45152</c:v>
                </c:pt>
                <c:pt idx="104">
                  <c:v>45159</c:v>
                </c:pt>
                <c:pt idx="105">
                  <c:v>45166</c:v>
                </c:pt>
                <c:pt idx="106">
                  <c:v>45173</c:v>
                </c:pt>
                <c:pt idx="107">
                  <c:v>45180</c:v>
                </c:pt>
                <c:pt idx="108">
                  <c:v>45187</c:v>
                </c:pt>
                <c:pt idx="109">
                  <c:v>45194</c:v>
                </c:pt>
                <c:pt idx="110">
                  <c:v>45201</c:v>
                </c:pt>
                <c:pt idx="111">
                  <c:v>45208</c:v>
                </c:pt>
                <c:pt idx="112">
                  <c:v>45215</c:v>
                </c:pt>
                <c:pt idx="113">
                  <c:v>45222</c:v>
                </c:pt>
                <c:pt idx="114">
                  <c:v>45229</c:v>
                </c:pt>
                <c:pt idx="115">
                  <c:v>45236</c:v>
                </c:pt>
                <c:pt idx="116">
                  <c:v>45243</c:v>
                </c:pt>
                <c:pt idx="117">
                  <c:v>45250</c:v>
                </c:pt>
                <c:pt idx="118">
                  <c:v>45257</c:v>
                </c:pt>
                <c:pt idx="119">
                  <c:v>45264</c:v>
                </c:pt>
                <c:pt idx="120">
                  <c:v>45271</c:v>
                </c:pt>
                <c:pt idx="121">
                  <c:v>45278</c:v>
                </c:pt>
                <c:pt idx="122">
                  <c:v>45285</c:v>
                </c:pt>
                <c:pt idx="123">
                  <c:v>45292</c:v>
                </c:pt>
                <c:pt idx="124">
                  <c:v>45299</c:v>
                </c:pt>
                <c:pt idx="125">
                  <c:v>45306</c:v>
                </c:pt>
                <c:pt idx="126">
                  <c:v>45313</c:v>
                </c:pt>
                <c:pt idx="127">
                  <c:v>45320</c:v>
                </c:pt>
                <c:pt idx="128">
                  <c:v>45327</c:v>
                </c:pt>
                <c:pt idx="129">
                  <c:v>45334</c:v>
                </c:pt>
                <c:pt idx="130">
                  <c:v>45341</c:v>
                </c:pt>
                <c:pt idx="131">
                  <c:v>45348</c:v>
                </c:pt>
                <c:pt idx="132">
                  <c:v>45355</c:v>
                </c:pt>
                <c:pt idx="133">
                  <c:v>45362</c:v>
                </c:pt>
                <c:pt idx="134">
                  <c:v>45369</c:v>
                </c:pt>
                <c:pt idx="135">
                  <c:v>45376</c:v>
                </c:pt>
                <c:pt idx="136">
                  <c:v>45383</c:v>
                </c:pt>
                <c:pt idx="137">
                  <c:v>45390</c:v>
                </c:pt>
                <c:pt idx="138">
                  <c:v>45397</c:v>
                </c:pt>
                <c:pt idx="139">
                  <c:v>45404</c:v>
                </c:pt>
                <c:pt idx="140">
                  <c:v>45411</c:v>
                </c:pt>
                <c:pt idx="141">
                  <c:v>45418</c:v>
                </c:pt>
                <c:pt idx="142">
                  <c:v>45425</c:v>
                </c:pt>
                <c:pt idx="143">
                  <c:v>45432</c:v>
                </c:pt>
                <c:pt idx="144">
                  <c:v>45439</c:v>
                </c:pt>
                <c:pt idx="145">
                  <c:v>45446</c:v>
                </c:pt>
                <c:pt idx="146">
                  <c:v>45453</c:v>
                </c:pt>
                <c:pt idx="147">
                  <c:v>45460</c:v>
                </c:pt>
              </c:numCache>
            </c:numRef>
          </c:cat>
          <c:val>
            <c:numRef>
              <c:f>'jun enroll delayed cum'!$I$6:$I$153</c:f>
              <c:numCache>
                <c:formatCode>General</c:formatCode>
                <c:ptCount val="148"/>
                <c:pt idx="1">
                  <c:v>914</c:v>
                </c:pt>
                <c:pt idx="2">
                  <c:v>1859</c:v>
                </c:pt>
                <c:pt idx="3">
                  <c:v>2802</c:v>
                </c:pt>
                <c:pt idx="4">
                  <c:v>3729</c:v>
                </c:pt>
                <c:pt idx="5">
                  <c:v>4700</c:v>
                </c:pt>
                <c:pt idx="6">
                  <c:v>5676</c:v>
                </c:pt>
                <c:pt idx="7">
                  <c:v>6700</c:v>
                </c:pt>
                <c:pt idx="8">
                  <c:v>7767</c:v>
                </c:pt>
                <c:pt idx="9">
                  <c:v>8990</c:v>
                </c:pt>
                <c:pt idx="10">
                  <c:v>10244</c:v>
                </c:pt>
                <c:pt idx="11">
                  <c:v>11524</c:v>
                </c:pt>
                <c:pt idx="12">
                  <c:v>12803</c:v>
                </c:pt>
                <c:pt idx="13">
                  <c:v>14161</c:v>
                </c:pt>
                <c:pt idx="14">
                  <c:v>15609</c:v>
                </c:pt>
                <c:pt idx="15">
                  <c:v>17006</c:v>
                </c:pt>
                <c:pt idx="16">
                  <c:v>18294</c:v>
                </c:pt>
                <c:pt idx="17">
                  <c:v>19528</c:v>
                </c:pt>
                <c:pt idx="18">
                  <c:v>20661</c:v>
                </c:pt>
                <c:pt idx="19">
                  <c:v>21724</c:v>
                </c:pt>
                <c:pt idx="20">
                  <c:v>22835</c:v>
                </c:pt>
                <c:pt idx="21">
                  <c:v>23917</c:v>
                </c:pt>
                <c:pt idx="22">
                  <c:v>25007</c:v>
                </c:pt>
                <c:pt idx="23">
                  <c:v>26203</c:v>
                </c:pt>
                <c:pt idx="24">
                  <c:v>27439</c:v>
                </c:pt>
                <c:pt idx="25">
                  <c:v>28635</c:v>
                </c:pt>
                <c:pt idx="26">
                  <c:v>29781</c:v>
                </c:pt>
                <c:pt idx="27">
                  <c:v>30892</c:v>
                </c:pt>
                <c:pt idx="28">
                  <c:v>31990</c:v>
                </c:pt>
                <c:pt idx="29">
                  <c:v>33110</c:v>
                </c:pt>
                <c:pt idx="30">
                  <c:v>34234</c:v>
                </c:pt>
                <c:pt idx="31">
                  <c:v>35441</c:v>
                </c:pt>
                <c:pt idx="32">
                  <c:v>36629</c:v>
                </c:pt>
                <c:pt idx="33">
                  <c:v>37761</c:v>
                </c:pt>
                <c:pt idx="34">
                  <c:v>38962</c:v>
                </c:pt>
                <c:pt idx="35">
                  <c:v>40112</c:v>
                </c:pt>
                <c:pt idx="36">
                  <c:v>41200</c:v>
                </c:pt>
                <c:pt idx="37">
                  <c:v>42296</c:v>
                </c:pt>
                <c:pt idx="38">
                  <c:v>43327</c:v>
                </c:pt>
                <c:pt idx="39">
                  <c:v>44254</c:v>
                </c:pt>
                <c:pt idx="40">
                  <c:v>45309</c:v>
                </c:pt>
                <c:pt idx="41">
                  <c:v>46349</c:v>
                </c:pt>
                <c:pt idx="42">
                  <c:v>47359</c:v>
                </c:pt>
                <c:pt idx="43">
                  <c:v>48362</c:v>
                </c:pt>
                <c:pt idx="44">
                  <c:v>49441</c:v>
                </c:pt>
                <c:pt idx="45">
                  <c:v>50377</c:v>
                </c:pt>
                <c:pt idx="46">
                  <c:v>51379</c:v>
                </c:pt>
                <c:pt idx="47">
                  <c:v>52612</c:v>
                </c:pt>
                <c:pt idx="48">
                  <c:v>53713</c:v>
                </c:pt>
                <c:pt idx="49">
                  <c:v>54875</c:v>
                </c:pt>
                <c:pt idx="50">
                  <c:v>55969</c:v>
                </c:pt>
                <c:pt idx="51">
                  <c:v>57085</c:v>
                </c:pt>
                <c:pt idx="52">
                  <c:v>58150</c:v>
                </c:pt>
                <c:pt idx="53">
                  <c:v>59210</c:v>
                </c:pt>
                <c:pt idx="54">
                  <c:v>60307</c:v>
                </c:pt>
                <c:pt idx="55">
                  <c:v>61488</c:v>
                </c:pt>
                <c:pt idx="56">
                  <c:v>62630</c:v>
                </c:pt>
                <c:pt idx="57">
                  <c:v>63823</c:v>
                </c:pt>
                <c:pt idx="58">
                  <c:v>65041</c:v>
                </c:pt>
                <c:pt idx="59">
                  <c:v>66207</c:v>
                </c:pt>
                <c:pt idx="60">
                  <c:v>67436</c:v>
                </c:pt>
                <c:pt idx="61">
                  <c:v>68643</c:v>
                </c:pt>
                <c:pt idx="62">
                  <c:v>69765</c:v>
                </c:pt>
                <c:pt idx="63">
                  <c:v>70941</c:v>
                </c:pt>
                <c:pt idx="64">
                  <c:v>72106</c:v>
                </c:pt>
                <c:pt idx="65">
                  <c:v>73280</c:v>
                </c:pt>
                <c:pt idx="66">
                  <c:v>74559</c:v>
                </c:pt>
                <c:pt idx="67">
                  <c:v>75809</c:v>
                </c:pt>
                <c:pt idx="68">
                  <c:v>77226</c:v>
                </c:pt>
                <c:pt idx="69">
                  <c:v>78853</c:v>
                </c:pt>
                <c:pt idx="70">
                  <c:v>80455</c:v>
                </c:pt>
                <c:pt idx="71">
                  <c:v>82006</c:v>
                </c:pt>
                <c:pt idx="72">
                  <c:v>83391</c:v>
                </c:pt>
                <c:pt idx="73">
                  <c:v>84704</c:v>
                </c:pt>
                <c:pt idx="74">
                  <c:v>85926</c:v>
                </c:pt>
                <c:pt idx="75">
                  <c:v>87149</c:v>
                </c:pt>
                <c:pt idx="76">
                  <c:v>88348</c:v>
                </c:pt>
                <c:pt idx="77">
                  <c:v>89546</c:v>
                </c:pt>
                <c:pt idx="78">
                  <c:v>90744</c:v>
                </c:pt>
                <c:pt idx="79">
                  <c:v>91958</c:v>
                </c:pt>
                <c:pt idx="80">
                  <c:v>93204</c:v>
                </c:pt>
                <c:pt idx="81">
                  <c:v>94377</c:v>
                </c:pt>
                <c:pt idx="82">
                  <c:v>95558</c:v>
                </c:pt>
                <c:pt idx="83">
                  <c:v>96727</c:v>
                </c:pt>
                <c:pt idx="84">
                  <c:v>97835</c:v>
                </c:pt>
                <c:pt idx="85">
                  <c:v>99023</c:v>
                </c:pt>
                <c:pt idx="86">
                  <c:v>100148</c:v>
                </c:pt>
                <c:pt idx="87">
                  <c:v>101255</c:v>
                </c:pt>
                <c:pt idx="88">
                  <c:v>102330</c:v>
                </c:pt>
                <c:pt idx="89">
                  <c:v>103372</c:v>
                </c:pt>
                <c:pt idx="90">
                  <c:v>104429</c:v>
                </c:pt>
                <c:pt idx="91">
                  <c:v>105439</c:v>
                </c:pt>
                <c:pt idx="92">
                  <c:v>106461</c:v>
                </c:pt>
                <c:pt idx="93">
                  <c:v>107485</c:v>
                </c:pt>
                <c:pt idx="94">
                  <c:v>108489</c:v>
                </c:pt>
                <c:pt idx="95">
                  <c:v>109584</c:v>
                </c:pt>
                <c:pt idx="96">
                  <c:v>110586</c:v>
                </c:pt>
                <c:pt idx="97">
                  <c:v>111594</c:v>
                </c:pt>
                <c:pt idx="98">
                  <c:v>112695</c:v>
                </c:pt>
                <c:pt idx="99">
                  <c:v>113741</c:v>
                </c:pt>
                <c:pt idx="100">
                  <c:v>114722</c:v>
                </c:pt>
                <c:pt idx="101">
                  <c:v>115731</c:v>
                </c:pt>
                <c:pt idx="102">
                  <c:v>116745</c:v>
                </c:pt>
                <c:pt idx="103">
                  <c:v>117843</c:v>
                </c:pt>
                <c:pt idx="104">
                  <c:v>119020</c:v>
                </c:pt>
                <c:pt idx="105">
                  <c:v>120071</c:v>
                </c:pt>
                <c:pt idx="106">
                  <c:v>121074</c:v>
                </c:pt>
                <c:pt idx="107">
                  <c:v>122130</c:v>
                </c:pt>
                <c:pt idx="108">
                  <c:v>123181</c:v>
                </c:pt>
                <c:pt idx="109">
                  <c:v>124205</c:v>
                </c:pt>
                <c:pt idx="110">
                  <c:v>125254</c:v>
                </c:pt>
                <c:pt idx="111">
                  <c:v>126443</c:v>
                </c:pt>
                <c:pt idx="112">
                  <c:v>127571</c:v>
                </c:pt>
                <c:pt idx="113">
                  <c:v>128730</c:v>
                </c:pt>
                <c:pt idx="114">
                  <c:v>129835</c:v>
                </c:pt>
                <c:pt idx="115">
                  <c:v>130984</c:v>
                </c:pt>
                <c:pt idx="116">
                  <c:v>132198</c:v>
                </c:pt>
                <c:pt idx="117">
                  <c:v>133409</c:v>
                </c:pt>
                <c:pt idx="118">
                  <c:v>134680</c:v>
                </c:pt>
                <c:pt idx="119">
                  <c:v>135935</c:v>
                </c:pt>
                <c:pt idx="120">
                  <c:v>137296</c:v>
                </c:pt>
                <c:pt idx="121">
                  <c:v>138599</c:v>
                </c:pt>
                <c:pt idx="122">
                  <c:v>139951</c:v>
                </c:pt>
                <c:pt idx="123">
                  <c:v>141153</c:v>
                </c:pt>
                <c:pt idx="124">
                  <c:v>142372</c:v>
                </c:pt>
                <c:pt idx="125">
                  <c:v>143552</c:v>
                </c:pt>
                <c:pt idx="126">
                  <c:v>144801</c:v>
                </c:pt>
                <c:pt idx="127">
                  <c:v>146038</c:v>
                </c:pt>
                <c:pt idx="128">
                  <c:v>147403</c:v>
                </c:pt>
                <c:pt idx="129">
                  <c:v>148626</c:v>
                </c:pt>
                <c:pt idx="130">
                  <c:v>149784</c:v>
                </c:pt>
                <c:pt idx="131">
                  <c:v>150920</c:v>
                </c:pt>
                <c:pt idx="132">
                  <c:v>151984</c:v>
                </c:pt>
                <c:pt idx="133">
                  <c:v>153069</c:v>
                </c:pt>
                <c:pt idx="134">
                  <c:v>154076</c:v>
                </c:pt>
                <c:pt idx="135">
                  <c:v>155169</c:v>
                </c:pt>
                <c:pt idx="136">
                  <c:v>156291</c:v>
                </c:pt>
                <c:pt idx="137">
                  <c:v>157317</c:v>
                </c:pt>
                <c:pt idx="138">
                  <c:v>158341</c:v>
                </c:pt>
                <c:pt idx="139">
                  <c:v>159324</c:v>
                </c:pt>
                <c:pt idx="140">
                  <c:v>160360</c:v>
                </c:pt>
                <c:pt idx="141">
                  <c:v>161338</c:v>
                </c:pt>
                <c:pt idx="142">
                  <c:v>162324</c:v>
                </c:pt>
                <c:pt idx="143">
                  <c:v>163336</c:v>
                </c:pt>
                <c:pt idx="144">
                  <c:v>164352</c:v>
                </c:pt>
                <c:pt idx="145">
                  <c:v>165338</c:v>
                </c:pt>
                <c:pt idx="146">
                  <c:v>166288</c:v>
                </c:pt>
                <c:pt idx="147">
                  <c:v>167345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B5-4990-95CE-965AAB46F3E4}"/>
            </c:ext>
          </c:extLst>
        </c:ser>
        <c:ser>
          <c:idx val="3"/>
          <c:order val="3"/>
          <c:tx>
            <c:strRef>
              <c:f>'jun enroll delayed cum'!$J$5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'jun enroll delayed cum'!$F$6:$F$153</c:f>
              <c:numCache>
                <c:formatCode>m/d/yyyy</c:formatCode>
                <c:ptCount val="148"/>
                <c:pt idx="0">
                  <c:v>44431</c:v>
                </c:pt>
                <c:pt idx="1">
                  <c:v>44438</c:v>
                </c:pt>
                <c:pt idx="2">
                  <c:v>44445</c:v>
                </c:pt>
                <c:pt idx="3">
                  <c:v>44452</c:v>
                </c:pt>
                <c:pt idx="4">
                  <c:v>44459</c:v>
                </c:pt>
                <c:pt idx="5">
                  <c:v>44466</c:v>
                </c:pt>
                <c:pt idx="6">
                  <c:v>44473</c:v>
                </c:pt>
                <c:pt idx="7">
                  <c:v>44480</c:v>
                </c:pt>
                <c:pt idx="8">
                  <c:v>44487</c:v>
                </c:pt>
                <c:pt idx="9">
                  <c:v>44494</c:v>
                </c:pt>
                <c:pt idx="10">
                  <c:v>44501</c:v>
                </c:pt>
                <c:pt idx="11">
                  <c:v>44508</c:v>
                </c:pt>
                <c:pt idx="12">
                  <c:v>44515</c:v>
                </c:pt>
                <c:pt idx="13">
                  <c:v>44522</c:v>
                </c:pt>
                <c:pt idx="14">
                  <c:v>44529</c:v>
                </c:pt>
                <c:pt idx="15">
                  <c:v>44536</c:v>
                </c:pt>
                <c:pt idx="16">
                  <c:v>44543</c:v>
                </c:pt>
                <c:pt idx="17">
                  <c:v>44550</c:v>
                </c:pt>
                <c:pt idx="18">
                  <c:v>44557</c:v>
                </c:pt>
                <c:pt idx="19">
                  <c:v>44564</c:v>
                </c:pt>
                <c:pt idx="20">
                  <c:v>44571</c:v>
                </c:pt>
                <c:pt idx="21">
                  <c:v>44578</c:v>
                </c:pt>
                <c:pt idx="22">
                  <c:v>44585</c:v>
                </c:pt>
                <c:pt idx="23">
                  <c:v>44592</c:v>
                </c:pt>
                <c:pt idx="24">
                  <c:v>44599</c:v>
                </c:pt>
                <c:pt idx="25">
                  <c:v>44606</c:v>
                </c:pt>
                <c:pt idx="26">
                  <c:v>44613</c:v>
                </c:pt>
                <c:pt idx="27">
                  <c:v>44620</c:v>
                </c:pt>
                <c:pt idx="28">
                  <c:v>44627</c:v>
                </c:pt>
                <c:pt idx="29">
                  <c:v>44634</c:v>
                </c:pt>
                <c:pt idx="30">
                  <c:v>44641</c:v>
                </c:pt>
                <c:pt idx="31">
                  <c:v>44648</c:v>
                </c:pt>
                <c:pt idx="32">
                  <c:v>44655</c:v>
                </c:pt>
                <c:pt idx="33">
                  <c:v>44662</c:v>
                </c:pt>
                <c:pt idx="34">
                  <c:v>44669</c:v>
                </c:pt>
                <c:pt idx="35">
                  <c:v>44676</c:v>
                </c:pt>
                <c:pt idx="36">
                  <c:v>44683</c:v>
                </c:pt>
                <c:pt idx="37">
                  <c:v>44690</c:v>
                </c:pt>
                <c:pt idx="38">
                  <c:v>44697</c:v>
                </c:pt>
                <c:pt idx="39">
                  <c:v>44704</c:v>
                </c:pt>
                <c:pt idx="40">
                  <c:v>44711</c:v>
                </c:pt>
                <c:pt idx="41">
                  <c:v>44718</c:v>
                </c:pt>
                <c:pt idx="42">
                  <c:v>44725</c:v>
                </c:pt>
                <c:pt idx="43">
                  <c:v>44732</c:v>
                </c:pt>
                <c:pt idx="44">
                  <c:v>44739</c:v>
                </c:pt>
                <c:pt idx="45">
                  <c:v>44746</c:v>
                </c:pt>
                <c:pt idx="46">
                  <c:v>44753</c:v>
                </c:pt>
                <c:pt idx="47">
                  <c:v>44760</c:v>
                </c:pt>
                <c:pt idx="48">
                  <c:v>44767</c:v>
                </c:pt>
                <c:pt idx="49">
                  <c:v>44774</c:v>
                </c:pt>
                <c:pt idx="50">
                  <c:v>44781</c:v>
                </c:pt>
                <c:pt idx="51">
                  <c:v>44788</c:v>
                </c:pt>
                <c:pt idx="52">
                  <c:v>44795</c:v>
                </c:pt>
                <c:pt idx="53">
                  <c:v>44802</c:v>
                </c:pt>
                <c:pt idx="54">
                  <c:v>44809</c:v>
                </c:pt>
                <c:pt idx="55">
                  <c:v>44816</c:v>
                </c:pt>
                <c:pt idx="56">
                  <c:v>44823</c:v>
                </c:pt>
                <c:pt idx="57">
                  <c:v>44830</c:v>
                </c:pt>
                <c:pt idx="58">
                  <c:v>44837</c:v>
                </c:pt>
                <c:pt idx="59">
                  <c:v>44844</c:v>
                </c:pt>
                <c:pt idx="60">
                  <c:v>44851</c:v>
                </c:pt>
                <c:pt idx="61">
                  <c:v>44858</c:v>
                </c:pt>
                <c:pt idx="62">
                  <c:v>44865</c:v>
                </c:pt>
                <c:pt idx="63">
                  <c:v>44872</c:v>
                </c:pt>
                <c:pt idx="64">
                  <c:v>44879</c:v>
                </c:pt>
                <c:pt idx="65">
                  <c:v>44886</c:v>
                </c:pt>
                <c:pt idx="66">
                  <c:v>44893</c:v>
                </c:pt>
                <c:pt idx="67">
                  <c:v>44900</c:v>
                </c:pt>
                <c:pt idx="68">
                  <c:v>44907</c:v>
                </c:pt>
                <c:pt idx="69">
                  <c:v>44914</c:v>
                </c:pt>
                <c:pt idx="70">
                  <c:v>44921</c:v>
                </c:pt>
                <c:pt idx="71">
                  <c:v>44928</c:v>
                </c:pt>
                <c:pt idx="72">
                  <c:v>44935</c:v>
                </c:pt>
                <c:pt idx="73">
                  <c:v>44942</c:v>
                </c:pt>
                <c:pt idx="74">
                  <c:v>44949</c:v>
                </c:pt>
                <c:pt idx="75">
                  <c:v>44956</c:v>
                </c:pt>
                <c:pt idx="76">
                  <c:v>44963</c:v>
                </c:pt>
                <c:pt idx="77">
                  <c:v>44970</c:v>
                </c:pt>
                <c:pt idx="78">
                  <c:v>44977</c:v>
                </c:pt>
                <c:pt idx="79">
                  <c:v>44984</c:v>
                </c:pt>
                <c:pt idx="80">
                  <c:v>44991</c:v>
                </c:pt>
                <c:pt idx="81">
                  <c:v>44998</c:v>
                </c:pt>
                <c:pt idx="82">
                  <c:v>45005</c:v>
                </c:pt>
                <c:pt idx="83">
                  <c:v>45012</c:v>
                </c:pt>
                <c:pt idx="84">
                  <c:v>45019</c:v>
                </c:pt>
                <c:pt idx="85">
                  <c:v>45026</c:v>
                </c:pt>
                <c:pt idx="86">
                  <c:v>45033</c:v>
                </c:pt>
                <c:pt idx="87">
                  <c:v>45040</c:v>
                </c:pt>
                <c:pt idx="88">
                  <c:v>45047</c:v>
                </c:pt>
                <c:pt idx="89">
                  <c:v>45054</c:v>
                </c:pt>
                <c:pt idx="90">
                  <c:v>45061</c:v>
                </c:pt>
                <c:pt idx="91">
                  <c:v>45068</c:v>
                </c:pt>
                <c:pt idx="92">
                  <c:v>45075</c:v>
                </c:pt>
                <c:pt idx="93">
                  <c:v>45082</c:v>
                </c:pt>
                <c:pt idx="94">
                  <c:v>45089</c:v>
                </c:pt>
                <c:pt idx="95">
                  <c:v>45096</c:v>
                </c:pt>
                <c:pt idx="96">
                  <c:v>45103</c:v>
                </c:pt>
                <c:pt idx="97">
                  <c:v>45110</c:v>
                </c:pt>
                <c:pt idx="98">
                  <c:v>45117</c:v>
                </c:pt>
                <c:pt idx="99">
                  <c:v>45124</c:v>
                </c:pt>
                <c:pt idx="100">
                  <c:v>45131</c:v>
                </c:pt>
                <c:pt idx="101">
                  <c:v>45138</c:v>
                </c:pt>
                <c:pt idx="102">
                  <c:v>45145</c:v>
                </c:pt>
                <c:pt idx="103">
                  <c:v>45152</c:v>
                </c:pt>
                <c:pt idx="104">
                  <c:v>45159</c:v>
                </c:pt>
                <c:pt idx="105">
                  <c:v>45166</c:v>
                </c:pt>
                <c:pt idx="106">
                  <c:v>45173</c:v>
                </c:pt>
                <c:pt idx="107">
                  <c:v>45180</c:v>
                </c:pt>
                <c:pt idx="108">
                  <c:v>45187</c:v>
                </c:pt>
                <c:pt idx="109">
                  <c:v>45194</c:v>
                </c:pt>
                <c:pt idx="110">
                  <c:v>45201</c:v>
                </c:pt>
                <c:pt idx="111">
                  <c:v>45208</c:v>
                </c:pt>
                <c:pt idx="112">
                  <c:v>45215</c:v>
                </c:pt>
                <c:pt idx="113">
                  <c:v>45222</c:v>
                </c:pt>
                <c:pt idx="114">
                  <c:v>45229</c:v>
                </c:pt>
                <c:pt idx="115">
                  <c:v>45236</c:v>
                </c:pt>
                <c:pt idx="116">
                  <c:v>45243</c:v>
                </c:pt>
                <c:pt idx="117">
                  <c:v>45250</c:v>
                </c:pt>
                <c:pt idx="118">
                  <c:v>45257</c:v>
                </c:pt>
                <c:pt idx="119">
                  <c:v>45264</c:v>
                </c:pt>
                <c:pt idx="120">
                  <c:v>45271</c:v>
                </c:pt>
                <c:pt idx="121">
                  <c:v>45278</c:v>
                </c:pt>
                <c:pt idx="122">
                  <c:v>45285</c:v>
                </c:pt>
                <c:pt idx="123">
                  <c:v>45292</c:v>
                </c:pt>
                <c:pt idx="124">
                  <c:v>45299</c:v>
                </c:pt>
                <c:pt idx="125">
                  <c:v>45306</c:v>
                </c:pt>
                <c:pt idx="126">
                  <c:v>45313</c:v>
                </c:pt>
                <c:pt idx="127">
                  <c:v>45320</c:v>
                </c:pt>
                <c:pt idx="128">
                  <c:v>45327</c:v>
                </c:pt>
                <c:pt idx="129">
                  <c:v>45334</c:v>
                </c:pt>
                <c:pt idx="130">
                  <c:v>45341</c:v>
                </c:pt>
                <c:pt idx="131">
                  <c:v>45348</c:v>
                </c:pt>
                <c:pt idx="132">
                  <c:v>45355</c:v>
                </c:pt>
                <c:pt idx="133">
                  <c:v>45362</c:v>
                </c:pt>
                <c:pt idx="134">
                  <c:v>45369</c:v>
                </c:pt>
                <c:pt idx="135">
                  <c:v>45376</c:v>
                </c:pt>
                <c:pt idx="136">
                  <c:v>45383</c:v>
                </c:pt>
                <c:pt idx="137">
                  <c:v>45390</c:v>
                </c:pt>
                <c:pt idx="138">
                  <c:v>45397</c:v>
                </c:pt>
                <c:pt idx="139">
                  <c:v>45404</c:v>
                </c:pt>
                <c:pt idx="140">
                  <c:v>45411</c:v>
                </c:pt>
                <c:pt idx="141">
                  <c:v>45418</c:v>
                </c:pt>
                <c:pt idx="142">
                  <c:v>45425</c:v>
                </c:pt>
                <c:pt idx="143">
                  <c:v>45432</c:v>
                </c:pt>
                <c:pt idx="144">
                  <c:v>45439</c:v>
                </c:pt>
                <c:pt idx="145">
                  <c:v>45446</c:v>
                </c:pt>
                <c:pt idx="146">
                  <c:v>45453</c:v>
                </c:pt>
                <c:pt idx="147">
                  <c:v>45460</c:v>
                </c:pt>
              </c:numCache>
            </c:numRef>
          </c:cat>
          <c:val>
            <c:numRef>
              <c:f>'jun enroll delayed cum'!$J$6:$J$153</c:f>
              <c:numCache>
                <c:formatCode>General</c:formatCode>
                <c:ptCount val="148"/>
                <c:pt idx="1">
                  <c:v>1210</c:v>
                </c:pt>
                <c:pt idx="2">
                  <c:v>2475</c:v>
                </c:pt>
                <c:pt idx="3">
                  <c:v>3737</c:v>
                </c:pt>
                <c:pt idx="4">
                  <c:v>4968</c:v>
                </c:pt>
                <c:pt idx="5">
                  <c:v>6241</c:v>
                </c:pt>
                <c:pt idx="6">
                  <c:v>7550</c:v>
                </c:pt>
                <c:pt idx="7">
                  <c:v>8889</c:v>
                </c:pt>
                <c:pt idx="8">
                  <c:v>10282</c:v>
                </c:pt>
                <c:pt idx="9">
                  <c:v>11842</c:v>
                </c:pt>
                <c:pt idx="10">
                  <c:v>13439</c:v>
                </c:pt>
                <c:pt idx="11">
                  <c:v>15087</c:v>
                </c:pt>
                <c:pt idx="12">
                  <c:v>16733</c:v>
                </c:pt>
                <c:pt idx="13">
                  <c:v>18532</c:v>
                </c:pt>
                <c:pt idx="14">
                  <c:v>20391</c:v>
                </c:pt>
                <c:pt idx="15">
                  <c:v>22221</c:v>
                </c:pt>
                <c:pt idx="16">
                  <c:v>23908</c:v>
                </c:pt>
                <c:pt idx="17">
                  <c:v>25523</c:v>
                </c:pt>
                <c:pt idx="18">
                  <c:v>27027</c:v>
                </c:pt>
                <c:pt idx="19">
                  <c:v>28418</c:v>
                </c:pt>
                <c:pt idx="20">
                  <c:v>29867</c:v>
                </c:pt>
                <c:pt idx="21">
                  <c:v>31280</c:v>
                </c:pt>
                <c:pt idx="22">
                  <c:v>32701</c:v>
                </c:pt>
                <c:pt idx="23">
                  <c:v>34248</c:v>
                </c:pt>
                <c:pt idx="24">
                  <c:v>35851</c:v>
                </c:pt>
                <c:pt idx="25">
                  <c:v>37390</c:v>
                </c:pt>
                <c:pt idx="26">
                  <c:v>38878</c:v>
                </c:pt>
                <c:pt idx="27">
                  <c:v>40304</c:v>
                </c:pt>
                <c:pt idx="28">
                  <c:v>41751</c:v>
                </c:pt>
                <c:pt idx="29">
                  <c:v>43199</c:v>
                </c:pt>
                <c:pt idx="30">
                  <c:v>44704</c:v>
                </c:pt>
                <c:pt idx="31">
                  <c:v>46280</c:v>
                </c:pt>
                <c:pt idx="32">
                  <c:v>47832</c:v>
                </c:pt>
                <c:pt idx="33">
                  <c:v>49333</c:v>
                </c:pt>
                <c:pt idx="34">
                  <c:v>50882</c:v>
                </c:pt>
                <c:pt idx="35">
                  <c:v>52376</c:v>
                </c:pt>
                <c:pt idx="36">
                  <c:v>53824</c:v>
                </c:pt>
                <c:pt idx="37">
                  <c:v>55255</c:v>
                </c:pt>
                <c:pt idx="38">
                  <c:v>56619</c:v>
                </c:pt>
                <c:pt idx="39">
                  <c:v>57878</c:v>
                </c:pt>
                <c:pt idx="40">
                  <c:v>59247</c:v>
                </c:pt>
                <c:pt idx="41">
                  <c:v>60618</c:v>
                </c:pt>
                <c:pt idx="42">
                  <c:v>61917</c:v>
                </c:pt>
                <c:pt idx="43">
                  <c:v>63210</c:v>
                </c:pt>
                <c:pt idx="44">
                  <c:v>64645</c:v>
                </c:pt>
                <c:pt idx="45">
                  <c:v>65878</c:v>
                </c:pt>
                <c:pt idx="46">
                  <c:v>67178</c:v>
                </c:pt>
                <c:pt idx="47">
                  <c:v>68760</c:v>
                </c:pt>
                <c:pt idx="48">
                  <c:v>70191</c:v>
                </c:pt>
                <c:pt idx="49">
                  <c:v>71678</c:v>
                </c:pt>
                <c:pt idx="50">
                  <c:v>73097</c:v>
                </c:pt>
                <c:pt idx="51">
                  <c:v>74550</c:v>
                </c:pt>
                <c:pt idx="52">
                  <c:v>75921</c:v>
                </c:pt>
                <c:pt idx="53">
                  <c:v>77304</c:v>
                </c:pt>
                <c:pt idx="54">
                  <c:v>78699</c:v>
                </c:pt>
                <c:pt idx="55">
                  <c:v>80214</c:v>
                </c:pt>
                <c:pt idx="56">
                  <c:v>81729</c:v>
                </c:pt>
                <c:pt idx="57">
                  <c:v>83271</c:v>
                </c:pt>
                <c:pt idx="58">
                  <c:v>84849</c:v>
                </c:pt>
                <c:pt idx="59">
                  <c:v>86361</c:v>
                </c:pt>
                <c:pt idx="60">
                  <c:v>87928</c:v>
                </c:pt>
                <c:pt idx="61">
                  <c:v>89451</c:v>
                </c:pt>
                <c:pt idx="62">
                  <c:v>90889</c:v>
                </c:pt>
                <c:pt idx="63">
                  <c:v>92433</c:v>
                </c:pt>
                <c:pt idx="64">
                  <c:v>93961</c:v>
                </c:pt>
                <c:pt idx="65">
                  <c:v>95485</c:v>
                </c:pt>
                <c:pt idx="66">
                  <c:v>97136</c:v>
                </c:pt>
                <c:pt idx="67">
                  <c:v>98778</c:v>
                </c:pt>
                <c:pt idx="68">
                  <c:v>100642</c:v>
                </c:pt>
                <c:pt idx="69">
                  <c:v>102695</c:v>
                </c:pt>
                <c:pt idx="70">
                  <c:v>104796</c:v>
                </c:pt>
                <c:pt idx="71">
                  <c:v>106794</c:v>
                </c:pt>
                <c:pt idx="72">
                  <c:v>108585</c:v>
                </c:pt>
                <c:pt idx="73">
                  <c:v>110301</c:v>
                </c:pt>
                <c:pt idx="74">
                  <c:v>111889</c:v>
                </c:pt>
                <c:pt idx="75">
                  <c:v>113468</c:v>
                </c:pt>
                <c:pt idx="76">
                  <c:v>115024</c:v>
                </c:pt>
                <c:pt idx="77">
                  <c:v>116621</c:v>
                </c:pt>
                <c:pt idx="78">
                  <c:v>118179</c:v>
                </c:pt>
                <c:pt idx="79">
                  <c:v>119753</c:v>
                </c:pt>
                <c:pt idx="80">
                  <c:v>121389</c:v>
                </c:pt>
                <c:pt idx="81">
                  <c:v>122892</c:v>
                </c:pt>
                <c:pt idx="82">
                  <c:v>124437</c:v>
                </c:pt>
                <c:pt idx="83">
                  <c:v>125917</c:v>
                </c:pt>
                <c:pt idx="84">
                  <c:v>127343</c:v>
                </c:pt>
                <c:pt idx="85">
                  <c:v>128922</c:v>
                </c:pt>
                <c:pt idx="86">
                  <c:v>130400</c:v>
                </c:pt>
                <c:pt idx="87">
                  <c:v>131836</c:v>
                </c:pt>
                <c:pt idx="88">
                  <c:v>133233</c:v>
                </c:pt>
                <c:pt idx="89">
                  <c:v>134614</c:v>
                </c:pt>
                <c:pt idx="90">
                  <c:v>135981</c:v>
                </c:pt>
                <c:pt idx="91">
                  <c:v>137331</c:v>
                </c:pt>
                <c:pt idx="92">
                  <c:v>138686</c:v>
                </c:pt>
                <c:pt idx="93">
                  <c:v>140016</c:v>
                </c:pt>
                <c:pt idx="94">
                  <c:v>141340</c:v>
                </c:pt>
                <c:pt idx="95">
                  <c:v>142780</c:v>
                </c:pt>
                <c:pt idx="96">
                  <c:v>144090</c:v>
                </c:pt>
                <c:pt idx="97">
                  <c:v>145430</c:v>
                </c:pt>
                <c:pt idx="98">
                  <c:v>146856</c:v>
                </c:pt>
                <c:pt idx="99">
                  <c:v>148207</c:v>
                </c:pt>
                <c:pt idx="100">
                  <c:v>149529</c:v>
                </c:pt>
                <c:pt idx="101">
                  <c:v>150837</c:v>
                </c:pt>
                <c:pt idx="102">
                  <c:v>152214</c:v>
                </c:pt>
                <c:pt idx="103">
                  <c:v>153639</c:v>
                </c:pt>
                <c:pt idx="104">
                  <c:v>155196</c:v>
                </c:pt>
                <c:pt idx="105">
                  <c:v>156540</c:v>
                </c:pt>
                <c:pt idx="106">
                  <c:v>157863</c:v>
                </c:pt>
                <c:pt idx="107">
                  <c:v>159216</c:v>
                </c:pt>
                <c:pt idx="108">
                  <c:v>160616</c:v>
                </c:pt>
                <c:pt idx="109">
                  <c:v>161939</c:v>
                </c:pt>
                <c:pt idx="110">
                  <c:v>163322</c:v>
                </c:pt>
                <c:pt idx="111">
                  <c:v>164921</c:v>
                </c:pt>
                <c:pt idx="112">
                  <c:v>166457</c:v>
                </c:pt>
                <c:pt idx="113">
                  <c:v>168004</c:v>
                </c:pt>
                <c:pt idx="114">
                  <c:v>169484</c:v>
                </c:pt>
                <c:pt idx="115">
                  <c:v>170968</c:v>
                </c:pt>
                <c:pt idx="116">
                  <c:v>172583</c:v>
                </c:pt>
                <c:pt idx="117">
                  <c:v>174178</c:v>
                </c:pt>
                <c:pt idx="118">
                  <c:v>175825</c:v>
                </c:pt>
                <c:pt idx="119">
                  <c:v>177524</c:v>
                </c:pt>
                <c:pt idx="120">
                  <c:v>179271</c:v>
                </c:pt>
                <c:pt idx="121">
                  <c:v>180957</c:v>
                </c:pt>
                <c:pt idx="122">
                  <c:v>182696</c:v>
                </c:pt>
                <c:pt idx="123">
                  <c:v>184269</c:v>
                </c:pt>
                <c:pt idx="124">
                  <c:v>185840</c:v>
                </c:pt>
                <c:pt idx="125">
                  <c:v>187428</c:v>
                </c:pt>
                <c:pt idx="126">
                  <c:v>189088</c:v>
                </c:pt>
                <c:pt idx="127">
                  <c:v>190713</c:v>
                </c:pt>
                <c:pt idx="128">
                  <c:v>192510</c:v>
                </c:pt>
                <c:pt idx="129">
                  <c:v>194085</c:v>
                </c:pt>
                <c:pt idx="130">
                  <c:v>195657</c:v>
                </c:pt>
                <c:pt idx="131">
                  <c:v>197139</c:v>
                </c:pt>
                <c:pt idx="132">
                  <c:v>198505</c:v>
                </c:pt>
                <c:pt idx="133">
                  <c:v>199904</c:v>
                </c:pt>
                <c:pt idx="134">
                  <c:v>201251</c:v>
                </c:pt>
                <c:pt idx="135">
                  <c:v>202692</c:v>
                </c:pt>
                <c:pt idx="136">
                  <c:v>204141</c:v>
                </c:pt>
                <c:pt idx="137">
                  <c:v>205469</c:v>
                </c:pt>
                <c:pt idx="138">
                  <c:v>206790</c:v>
                </c:pt>
                <c:pt idx="139">
                  <c:v>208085</c:v>
                </c:pt>
                <c:pt idx="140">
                  <c:v>209435</c:v>
                </c:pt>
                <c:pt idx="141">
                  <c:v>210720</c:v>
                </c:pt>
                <c:pt idx="142">
                  <c:v>212014</c:v>
                </c:pt>
                <c:pt idx="143">
                  <c:v>213366</c:v>
                </c:pt>
                <c:pt idx="144">
                  <c:v>214675</c:v>
                </c:pt>
                <c:pt idx="145">
                  <c:v>215958</c:v>
                </c:pt>
                <c:pt idx="146">
                  <c:v>217199</c:v>
                </c:pt>
                <c:pt idx="147">
                  <c:v>218574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6B5-4990-95CE-965AAB46F3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[KCORv2.xlsx]jun enroll 2022 cum!PivotTable4</c:name>
    <c:fmtId val="12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'jun enroll 2022 cum'!$B$5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'jun enroll 2022 cum'!$A$6:$A$246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enroll 2022 cum'!$B$6:$B$246</c:f>
              <c:numCache>
                <c:formatCode>General</c:formatCode>
                <c:ptCount val="241"/>
                <c:pt idx="0">
                  <c:v>2273</c:v>
                </c:pt>
                <c:pt idx="1">
                  <c:v>2287</c:v>
                </c:pt>
                <c:pt idx="2">
                  <c:v>2318</c:v>
                </c:pt>
                <c:pt idx="3">
                  <c:v>2288</c:v>
                </c:pt>
                <c:pt idx="4">
                  <c:v>2322</c:v>
                </c:pt>
                <c:pt idx="5">
                  <c:v>2243</c:v>
                </c:pt>
                <c:pt idx="6">
                  <c:v>2113</c:v>
                </c:pt>
                <c:pt idx="7">
                  <c:v>2035</c:v>
                </c:pt>
                <c:pt idx="8">
                  <c:v>2106</c:v>
                </c:pt>
                <c:pt idx="9">
                  <c:v>1998</c:v>
                </c:pt>
                <c:pt idx="10">
                  <c:v>2021</c:v>
                </c:pt>
                <c:pt idx="11">
                  <c:v>1912</c:v>
                </c:pt>
                <c:pt idx="12">
                  <c:v>1927</c:v>
                </c:pt>
                <c:pt idx="13">
                  <c:v>2133</c:v>
                </c:pt>
                <c:pt idx="14">
                  <c:v>1988</c:v>
                </c:pt>
                <c:pt idx="15">
                  <c:v>2014</c:v>
                </c:pt>
                <c:pt idx="16">
                  <c:v>2069</c:v>
                </c:pt>
                <c:pt idx="17">
                  <c:v>2103</c:v>
                </c:pt>
                <c:pt idx="18">
                  <c:v>1983</c:v>
                </c:pt>
                <c:pt idx="19">
                  <c:v>1978</c:v>
                </c:pt>
                <c:pt idx="20">
                  <c:v>2100</c:v>
                </c:pt>
                <c:pt idx="21">
                  <c:v>2201</c:v>
                </c:pt>
                <c:pt idx="22">
                  <c:v>2151</c:v>
                </c:pt>
                <c:pt idx="23">
                  <c:v>2185</c:v>
                </c:pt>
                <c:pt idx="24">
                  <c:v>2092</c:v>
                </c:pt>
                <c:pt idx="25">
                  <c:v>2018</c:v>
                </c:pt>
                <c:pt idx="26">
                  <c:v>2017</c:v>
                </c:pt>
                <c:pt idx="27">
                  <c:v>2072</c:v>
                </c:pt>
                <c:pt idx="28">
                  <c:v>2196</c:v>
                </c:pt>
                <c:pt idx="29">
                  <c:v>2386</c:v>
                </c:pt>
                <c:pt idx="30">
                  <c:v>2371</c:v>
                </c:pt>
                <c:pt idx="31">
                  <c:v>2590</c:v>
                </c:pt>
                <c:pt idx="32">
                  <c:v>2933</c:v>
                </c:pt>
                <c:pt idx="33">
                  <c:v>3642</c:v>
                </c:pt>
                <c:pt idx="34">
                  <c:v>4206</c:v>
                </c:pt>
                <c:pt idx="35">
                  <c:v>4238</c:v>
                </c:pt>
                <c:pt idx="36">
                  <c:v>3857</c:v>
                </c:pt>
                <c:pt idx="37">
                  <c:v>3400</c:v>
                </c:pt>
                <c:pt idx="38">
                  <c:v>3148</c:v>
                </c:pt>
                <c:pt idx="39">
                  <c:v>3085</c:v>
                </c:pt>
                <c:pt idx="40">
                  <c:v>3084</c:v>
                </c:pt>
                <c:pt idx="41">
                  <c:v>3237</c:v>
                </c:pt>
                <c:pt idx="42">
                  <c:v>3219</c:v>
                </c:pt>
                <c:pt idx="43">
                  <c:v>3517</c:v>
                </c:pt>
                <c:pt idx="44">
                  <c:v>3830</c:v>
                </c:pt>
                <c:pt idx="45">
                  <c:v>3698</c:v>
                </c:pt>
                <c:pt idx="46">
                  <c:v>3502</c:v>
                </c:pt>
                <c:pt idx="47">
                  <c:v>3247</c:v>
                </c:pt>
                <c:pt idx="48">
                  <c:v>3064</c:v>
                </c:pt>
                <c:pt idx="49">
                  <c:v>3149</c:v>
                </c:pt>
                <c:pt idx="50">
                  <c:v>3198</c:v>
                </c:pt>
                <c:pt idx="51">
                  <c:v>3303</c:v>
                </c:pt>
                <c:pt idx="52">
                  <c:v>3532</c:v>
                </c:pt>
                <c:pt idx="53">
                  <c:v>3513</c:v>
                </c:pt>
                <c:pt idx="54">
                  <c:v>3268</c:v>
                </c:pt>
                <c:pt idx="55">
                  <c:v>2889</c:v>
                </c:pt>
                <c:pt idx="56">
                  <c:v>2679</c:v>
                </c:pt>
                <c:pt idx="57">
                  <c:v>2311</c:v>
                </c:pt>
                <c:pt idx="58">
                  <c:v>2011</c:v>
                </c:pt>
                <c:pt idx="59">
                  <c:v>1779</c:v>
                </c:pt>
                <c:pt idx="60">
                  <c:v>1744</c:v>
                </c:pt>
                <c:pt idx="61">
                  <c:v>1523</c:v>
                </c:pt>
                <c:pt idx="62">
                  <c:v>1392</c:v>
                </c:pt>
                <c:pt idx="63">
                  <c:v>1233</c:v>
                </c:pt>
                <c:pt idx="64">
                  <c:v>1110</c:v>
                </c:pt>
                <c:pt idx="65">
                  <c:v>1108</c:v>
                </c:pt>
                <c:pt idx="66">
                  <c:v>1015</c:v>
                </c:pt>
                <c:pt idx="67">
                  <c:v>1037</c:v>
                </c:pt>
                <c:pt idx="68">
                  <c:v>946</c:v>
                </c:pt>
                <c:pt idx="69">
                  <c:v>891</c:v>
                </c:pt>
                <c:pt idx="70">
                  <c:v>934</c:v>
                </c:pt>
                <c:pt idx="71">
                  <c:v>896</c:v>
                </c:pt>
                <c:pt idx="72">
                  <c:v>870</c:v>
                </c:pt>
                <c:pt idx="73">
                  <c:v>881</c:v>
                </c:pt>
                <c:pt idx="74">
                  <c:v>818</c:v>
                </c:pt>
                <c:pt idx="75">
                  <c:v>873</c:v>
                </c:pt>
                <c:pt idx="76">
                  <c:v>850</c:v>
                </c:pt>
                <c:pt idx="77">
                  <c:v>784</c:v>
                </c:pt>
                <c:pt idx="78">
                  <c:v>792</c:v>
                </c:pt>
                <c:pt idx="79">
                  <c:v>812</c:v>
                </c:pt>
                <c:pt idx="80">
                  <c:v>880</c:v>
                </c:pt>
                <c:pt idx="81">
                  <c:v>885</c:v>
                </c:pt>
                <c:pt idx="82">
                  <c:v>821</c:v>
                </c:pt>
                <c:pt idx="83">
                  <c:v>813</c:v>
                </c:pt>
                <c:pt idx="84">
                  <c:v>885</c:v>
                </c:pt>
                <c:pt idx="85">
                  <c:v>961</c:v>
                </c:pt>
                <c:pt idx="86">
                  <c:v>1034</c:v>
                </c:pt>
                <c:pt idx="87">
                  <c:v>1120</c:v>
                </c:pt>
                <c:pt idx="88">
                  <c:v>1267</c:v>
                </c:pt>
                <c:pt idx="89">
                  <c:v>1421</c:v>
                </c:pt>
                <c:pt idx="90">
                  <c:v>1479</c:v>
                </c:pt>
                <c:pt idx="91">
                  <c:v>1546</c:v>
                </c:pt>
                <c:pt idx="92">
                  <c:v>1568</c:v>
                </c:pt>
                <c:pt idx="93">
                  <c:v>1479</c:v>
                </c:pt>
                <c:pt idx="94">
                  <c:v>1347</c:v>
                </c:pt>
                <c:pt idx="95">
                  <c:v>1293</c:v>
                </c:pt>
                <c:pt idx="96">
                  <c:v>1193</c:v>
                </c:pt>
                <c:pt idx="97">
                  <c:v>1123</c:v>
                </c:pt>
                <c:pt idx="98">
                  <c:v>978</c:v>
                </c:pt>
                <c:pt idx="99">
                  <c:v>971</c:v>
                </c:pt>
                <c:pt idx="100">
                  <c:v>1132</c:v>
                </c:pt>
                <c:pt idx="101">
                  <c:v>1122</c:v>
                </c:pt>
                <c:pt idx="102">
                  <c:v>1130</c:v>
                </c:pt>
                <c:pt idx="103">
                  <c:v>1066</c:v>
                </c:pt>
                <c:pt idx="104">
                  <c:v>1035</c:v>
                </c:pt>
                <c:pt idx="105">
                  <c:v>1001</c:v>
                </c:pt>
                <c:pt idx="106">
                  <c:v>923</c:v>
                </c:pt>
                <c:pt idx="107">
                  <c:v>1017</c:v>
                </c:pt>
                <c:pt idx="108">
                  <c:v>991</c:v>
                </c:pt>
                <c:pt idx="109">
                  <c:v>931</c:v>
                </c:pt>
                <c:pt idx="110">
                  <c:v>876</c:v>
                </c:pt>
                <c:pt idx="111">
                  <c:v>829</c:v>
                </c:pt>
                <c:pt idx="112">
                  <c:v>831</c:v>
                </c:pt>
                <c:pt idx="113">
                  <c:v>877</c:v>
                </c:pt>
                <c:pt idx="114">
                  <c:v>807</c:v>
                </c:pt>
                <c:pt idx="115">
                  <c:v>729</c:v>
                </c:pt>
                <c:pt idx="116">
                  <c:v>696</c:v>
                </c:pt>
                <c:pt idx="117">
                  <c:v>723</c:v>
                </c:pt>
                <c:pt idx="118">
                  <c:v>743</c:v>
                </c:pt>
                <c:pt idx="119">
                  <c:v>729</c:v>
                </c:pt>
                <c:pt idx="120">
                  <c:v>729</c:v>
                </c:pt>
                <c:pt idx="121">
                  <c:v>801</c:v>
                </c:pt>
                <c:pt idx="122">
                  <c:v>698</c:v>
                </c:pt>
                <c:pt idx="123">
                  <c:v>710</c:v>
                </c:pt>
                <c:pt idx="124">
                  <c:v>806</c:v>
                </c:pt>
                <c:pt idx="125">
                  <c:v>799</c:v>
                </c:pt>
                <c:pt idx="126">
                  <c:v>772</c:v>
                </c:pt>
                <c:pt idx="127">
                  <c:v>823</c:v>
                </c:pt>
                <c:pt idx="128">
                  <c:v>795</c:v>
                </c:pt>
                <c:pt idx="129">
                  <c:v>790</c:v>
                </c:pt>
                <c:pt idx="130">
                  <c:v>692</c:v>
                </c:pt>
                <c:pt idx="131">
                  <c:v>843</c:v>
                </c:pt>
                <c:pt idx="132">
                  <c:v>767</c:v>
                </c:pt>
                <c:pt idx="133">
                  <c:v>845</c:v>
                </c:pt>
                <c:pt idx="134">
                  <c:v>876</c:v>
                </c:pt>
                <c:pt idx="135">
                  <c:v>926</c:v>
                </c:pt>
                <c:pt idx="136">
                  <c:v>908</c:v>
                </c:pt>
                <c:pt idx="137">
                  <c:v>833</c:v>
                </c:pt>
                <c:pt idx="138">
                  <c:v>832</c:v>
                </c:pt>
                <c:pt idx="139">
                  <c:v>790</c:v>
                </c:pt>
                <c:pt idx="140">
                  <c:v>758</c:v>
                </c:pt>
                <c:pt idx="141">
                  <c:v>757</c:v>
                </c:pt>
                <c:pt idx="142">
                  <c:v>833</c:v>
                </c:pt>
                <c:pt idx="143">
                  <c:v>862</c:v>
                </c:pt>
                <c:pt idx="144">
                  <c:v>872</c:v>
                </c:pt>
                <c:pt idx="145">
                  <c:v>931</c:v>
                </c:pt>
                <c:pt idx="146">
                  <c:v>1031</c:v>
                </c:pt>
                <c:pt idx="147">
                  <c:v>1138</c:v>
                </c:pt>
                <c:pt idx="148">
                  <c:v>1023</c:v>
                </c:pt>
                <c:pt idx="149">
                  <c:v>940</c:v>
                </c:pt>
                <c:pt idx="150">
                  <c:v>867</c:v>
                </c:pt>
                <c:pt idx="151">
                  <c:v>779</c:v>
                </c:pt>
                <c:pt idx="152">
                  <c:v>810</c:v>
                </c:pt>
                <c:pt idx="153">
                  <c:v>800</c:v>
                </c:pt>
                <c:pt idx="154">
                  <c:v>802</c:v>
                </c:pt>
                <c:pt idx="155">
                  <c:v>784</c:v>
                </c:pt>
                <c:pt idx="156">
                  <c:v>791</c:v>
                </c:pt>
                <c:pt idx="157">
                  <c:v>756</c:v>
                </c:pt>
                <c:pt idx="158">
                  <c:v>760</c:v>
                </c:pt>
                <c:pt idx="159">
                  <c:v>773</c:v>
                </c:pt>
                <c:pt idx="160">
                  <c:v>765</c:v>
                </c:pt>
                <c:pt idx="161">
                  <c:v>745</c:v>
                </c:pt>
                <c:pt idx="162">
                  <c:v>741</c:v>
                </c:pt>
                <c:pt idx="163">
                  <c:v>715</c:v>
                </c:pt>
                <c:pt idx="164">
                  <c:v>679</c:v>
                </c:pt>
                <c:pt idx="165">
                  <c:v>765</c:v>
                </c:pt>
                <c:pt idx="166">
                  <c:v>668</c:v>
                </c:pt>
                <c:pt idx="167">
                  <c:v>701</c:v>
                </c:pt>
                <c:pt idx="168">
                  <c:v>674</c:v>
                </c:pt>
                <c:pt idx="169">
                  <c:v>657</c:v>
                </c:pt>
                <c:pt idx="170">
                  <c:v>701</c:v>
                </c:pt>
                <c:pt idx="171">
                  <c:v>690</c:v>
                </c:pt>
                <c:pt idx="172">
                  <c:v>732</c:v>
                </c:pt>
                <c:pt idx="173">
                  <c:v>671</c:v>
                </c:pt>
                <c:pt idx="174">
                  <c:v>653</c:v>
                </c:pt>
                <c:pt idx="175">
                  <c:v>684</c:v>
                </c:pt>
                <c:pt idx="176">
                  <c:v>669</c:v>
                </c:pt>
                <c:pt idx="177">
                  <c:v>593</c:v>
                </c:pt>
                <c:pt idx="178">
                  <c:v>630</c:v>
                </c:pt>
                <c:pt idx="179">
                  <c:v>658</c:v>
                </c:pt>
                <c:pt idx="180">
                  <c:v>760</c:v>
                </c:pt>
                <c:pt idx="181">
                  <c:v>687</c:v>
                </c:pt>
                <c:pt idx="182">
                  <c:v>601</c:v>
                </c:pt>
                <c:pt idx="183">
                  <c:v>658</c:v>
                </c:pt>
                <c:pt idx="184">
                  <c:v>667</c:v>
                </c:pt>
                <c:pt idx="185">
                  <c:v>695</c:v>
                </c:pt>
                <c:pt idx="186">
                  <c:v>667</c:v>
                </c:pt>
                <c:pt idx="187">
                  <c:v>747</c:v>
                </c:pt>
                <c:pt idx="188">
                  <c:v>739</c:v>
                </c:pt>
                <c:pt idx="189">
                  <c:v>717</c:v>
                </c:pt>
                <c:pt idx="190">
                  <c:v>727</c:v>
                </c:pt>
                <c:pt idx="191">
                  <c:v>730</c:v>
                </c:pt>
                <c:pt idx="192">
                  <c:v>721</c:v>
                </c:pt>
                <c:pt idx="193">
                  <c:v>768</c:v>
                </c:pt>
                <c:pt idx="194">
                  <c:v>765</c:v>
                </c:pt>
                <c:pt idx="195">
                  <c:v>806</c:v>
                </c:pt>
                <c:pt idx="196">
                  <c:v>850</c:v>
                </c:pt>
                <c:pt idx="197">
                  <c:v>756</c:v>
                </c:pt>
                <c:pt idx="198">
                  <c:v>867</c:v>
                </c:pt>
                <c:pt idx="199">
                  <c:v>833</c:v>
                </c:pt>
                <c:pt idx="200">
                  <c:v>807</c:v>
                </c:pt>
                <c:pt idx="201">
                  <c:v>738</c:v>
                </c:pt>
                <c:pt idx="202">
                  <c:v>780</c:v>
                </c:pt>
                <c:pt idx="203">
                  <c:v>785</c:v>
                </c:pt>
                <c:pt idx="204">
                  <c:v>765</c:v>
                </c:pt>
                <c:pt idx="205">
                  <c:v>796</c:v>
                </c:pt>
                <c:pt idx="206">
                  <c:v>716</c:v>
                </c:pt>
                <c:pt idx="207">
                  <c:v>674</c:v>
                </c:pt>
                <c:pt idx="208">
                  <c:v>618</c:v>
                </c:pt>
                <c:pt idx="209">
                  <c:v>708</c:v>
                </c:pt>
                <c:pt idx="210">
                  <c:v>652</c:v>
                </c:pt>
                <c:pt idx="211">
                  <c:v>643</c:v>
                </c:pt>
                <c:pt idx="212">
                  <c:v>638</c:v>
                </c:pt>
                <c:pt idx="213">
                  <c:v>620</c:v>
                </c:pt>
                <c:pt idx="214">
                  <c:v>633</c:v>
                </c:pt>
                <c:pt idx="215">
                  <c:v>647</c:v>
                </c:pt>
                <c:pt idx="216">
                  <c:v>574</c:v>
                </c:pt>
                <c:pt idx="217">
                  <c:v>614</c:v>
                </c:pt>
                <c:pt idx="218">
                  <c:v>603</c:v>
                </c:pt>
                <c:pt idx="219">
                  <c:v>609</c:v>
                </c:pt>
                <c:pt idx="220">
                  <c:v>619</c:v>
                </c:pt>
                <c:pt idx="221">
                  <c:v>629</c:v>
                </c:pt>
                <c:pt idx="222">
                  <c:v>596</c:v>
                </c:pt>
                <c:pt idx="223">
                  <c:v>570</c:v>
                </c:pt>
                <c:pt idx="224">
                  <c:v>634</c:v>
                </c:pt>
                <c:pt idx="225">
                  <c:v>607</c:v>
                </c:pt>
                <c:pt idx="226">
                  <c:v>517</c:v>
                </c:pt>
                <c:pt idx="227">
                  <c:v>600</c:v>
                </c:pt>
                <c:pt idx="228">
                  <c:v>527</c:v>
                </c:pt>
                <c:pt idx="229">
                  <c:v>555</c:v>
                </c:pt>
                <c:pt idx="230">
                  <c:v>551</c:v>
                </c:pt>
                <c:pt idx="231">
                  <c:v>502</c:v>
                </c:pt>
                <c:pt idx="232">
                  <c:v>482</c:v>
                </c:pt>
                <c:pt idx="233">
                  <c:v>472</c:v>
                </c:pt>
                <c:pt idx="234">
                  <c:v>451</c:v>
                </c:pt>
                <c:pt idx="235">
                  <c:v>293</c:v>
                </c:pt>
                <c:pt idx="236">
                  <c:v>286</c:v>
                </c:pt>
                <c:pt idx="237">
                  <c:v>211</c:v>
                </c:pt>
                <c:pt idx="238">
                  <c:v>214</c:v>
                </c:pt>
                <c:pt idx="239">
                  <c:v>94</c:v>
                </c:pt>
                <c:pt idx="240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EE-460F-8789-A4A9366570E2}"/>
            </c:ext>
          </c:extLst>
        </c:ser>
        <c:ser>
          <c:idx val="1"/>
          <c:order val="1"/>
          <c:tx>
            <c:strRef>
              <c:f>'jun enroll 2022 cum'!$C$5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'jun enroll 2022 cum'!$A$6:$A$246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enroll 2022 cum'!$C$6:$C$246</c:f>
              <c:numCache>
                <c:formatCode>General</c:formatCode>
                <c:ptCount val="241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3</c:v>
                </c:pt>
                <c:pt idx="26">
                  <c:v>1</c:v>
                </c:pt>
                <c:pt idx="27">
                  <c:v>0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2</c:v>
                </c:pt>
                <c:pt idx="37">
                  <c:v>3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4</c:v>
                </c:pt>
                <c:pt idx="44">
                  <c:v>15</c:v>
                </c:pt>
                <c:pt idx="45">
                  <c:v>37</c:v>
                </c:pt>
                <c:pt idx="46">
                  <c:v>96</c:v>
                </c:pt>
                <c:pt idx="47">
                  <c:v>177</c:v>
                </c:pt>
                <c:pt idx="48">
                  <c:v>190</c:v>
                </c:pt>
                <c:pt idx="49">
                  <c:v>240</c:v>
                </c:pt>
                <c:pt idx="50">
                  <c:v>191</c:v>
                </c:pt>
                <c:pt idx="51">
                  <c:v>216</c:v>
                </c:pt>
                <c:pt idx="52">
                  <c:v>255</c:v>
                </c:pt>
                <c:pt idx="53">
                  <c:v>316</c:v>
                </c:pt>
                <c:pt idx="54">
                  <c:v>346</c:v>
                </c:pt>
                <c:pt idx="55">
                  <c:v>354</c:v>
                </c:pt>
                <c:pt idx="56">
                  <c:v>403</c:v>
                </c:pt>
                <c:pt idx="57">
                  <c:v>357</c:v>
                </c:pt>
                <c:pt idx="58">
                  <c:v>288</c:v>
                </c:pt>
                <c:pt idx="59">
                  <c:v>336</c:v>
                </c:pt>
                <c:pt idx="60">
                  <c:v>327</c:v>
                </c:pt>
                <c:pt idx="61">
                  <c:v>328</c:v>
                </c:pt>
                <c:pt idx="62">
                  <c:v>381</c:v>
                </c:pt>
                <c:pt idx="63">
                  <c:v>339</c:v>
                </c:pt>
                <c:pt idx="64">
                  <c:v>336</c:v>
                </c:pt>
                <c:pt idx="65">
                  <c:v>347</c:v>
                </c:pt>
                <c:pt idx="66">
                  <c:v>323</c:v>
                </c:pt>
                <c:pt idx="67">
                  <c:v>313</c:v>
                </c:pt>
                <c:pt idx="68">
                  <c:v>319</c:v>
                </c:pt>
                <c:pt idx="69">
                  <c:v>254</c:v>
                </c:pt>
                <c:pt idx="70">
                  <c:v>278</c:v>
                </c:pt>
                <c:pt idx="71">
                  <c:v>278</c:v>
                </c:pt>
                <c:pt idx="72">
                  <c:v>285</c:v>
                </c:pt>
                <c:pt idx="73">
                  <c:v>298</c:v>
                </c:pt>
                <c:pt idx="74">
                  <c:v>291</c:v>
                </c:pt>
                <c:pt idx="75">
                  <c:v>291</c:v>
                </c:pt>
                <c:pt idx="76">
                  <c:v>278</c:v>
                </c:pt>
                <c:pt idx="77">
                  <c:v>298</c:v>
                </c:pt>
                <c:pt idx="78">
                  <c:v>296</c:v>
                </c:pt>
                <c:pt idx="79">
                  <c:v>320</c:v>
                </c:pt>
                <c:pt idx="80">
                  <c:v>319</c:v>
                </c:pt>
                <c:pt idx="81">
                  <c:v>304</c:v>
                </c:pt>
                <c:pt idx="82">
                  <c:v>302</c:v>
                </c:pt>
                <c:pt idx="83">
                  <c:v>333</c:v>
                </c:pt>
                <c:pt idx="84">
                  <c:v>315</c:v>
                </c:pt>
                <c:pt idx="85">
                  <c:v>326</c:v>
                </c:pt>
                <c:pt idx="86">
                  <c:v>337</c:v>
                </c:pt>
                <c:pt idx="87">
                  <c:v>343</c:v>
                </c:pt>
                <c:pt idx="88">
                  <c:v>368</c:v>
                </c:pt>
                <c:pt idx="89">
                  <c:v>367</c:v>
                </c:pt>
                <c:pt idx="90">
                  <c:v>441</c:v>
                </c:pt>
                <c:pt idx="91">
                  <c:v>411</c:v>
                </c:pt>
                <c:pt idx="92">
                  <c:v>433</c:v>
                </c:pt>
                <c:pt idx="93">
                  <c:v>399</c:v>
                </c:pt>
                <c:pt idx="94">
                  <c:v>381</c:v>
                </c:pt>
                <c:pt idx="95">
                  <c:v>371</c:v>
                </c:pt>
                <c:pt idx="96">
                  <c:v>328</c:v>
                </c:pt>
                <c:pt idx="97">
                  <c:v>338</c:v>
                </c:pt>
                <c:pt idx="98">
                  <c:v>331</c:v>
                </c:pt>
                <c:pt idx="99">
                  <c:v>331</c:v>
                </c:pt>
                <c:pt idx="100">
                  <c:v>351</c:v>
                </c:pt>
                <c:pt idx="101">
                  <c:v>367</c:v>
                </c:pt>
                <c:pt idx="102">
                  <c:v>343</c:v>
                </c:pt>
                <c:pt idx="103">
                  <c:v>342</c:v>
                </c:pt>
                <c:pt idx="104">
                  <c:v>315</c:v>
                </c:pt>
                <c:pt idx="105">
                  <c:v>349</c:v>
                </c:pt>
                <c:pt idx="106">
                  <c:v>328</c:v>
                </c:pt>
                <c:pt idx="107">
                  <c:v>381</c:v>
                </c:pt>
                <c:pt idx="108">
                  <c:v>369</c:v>
                </c:pt>
                <c:pt idx="109">
                  <c:v>364</c:v>
                </c:pt>
                <c:pt idx="110">
                  <c:v>369</c:v>
                </c:pt>
                <c:pt idx="111">
                  <c:v>348</c:v>
                </c:pt>
                <c:pt idx="112">
                  <c:v>344</c:v>
                </c:pt>
                <c:pt idx="113">
                  <c:v>360</c:v>
                </c:pt>
                <c:pt idx="114">
                  <c:v>335</c:v>
                </c:pt>
                <c:pt idx="115">
                  <c:v>333</c:v>
                </c:pt>
                <c:pt idx="116">
                  <c:v>332</c:v>
                </c:pt>
                <c:pt idx="117">
                  <c:v>314</c:v>
                </c:pt>
                <c:pt idx="118">
                  <c:v>331</c:v>
                </c:pt>
                <c:pt idx="119">
                  <c:v>289</c:v>
                </c:pt>
                <c:pt idx="120">
                  <c:v>290</c:v>
                </c:pt>
                <c:pt idx="121">
                  <c:v>356</c:v>
                </c:pt>
                <c:pt idx="122">
                  <c:v>297</c:v>
                </c:pt>
                <c:pt idx="123">
                  <c:v>298</c:v>
                </c:pt>
                <c:pt idx="124">
                  <c:v>349</c:v>
                </c:pt>
                <c:pt idx="125">
                  <c:v>330</c:v>
                </c:pt>
                <c:pt idx="126">
                  <c:v>325</c:v>
                </c:pt>
                <c:pt idx="127">
                  <c:v>325</c:v>
                </c:pt>
                <c:pt idx="128">
                  <c:v>337</c:v>
                </c:pt>
                <c:pt idx="129">
                  <c:v>306</c:v>
                </c:pt>
                <c:pt idx="130">
                  <c:v>323</c:v>
                </c:pt>
                <c:pt idx="131">
                  <c:v>298</c:v>
                </c:pt>
                <c:pt idx="132">
                  <c:v>334</c:v>
                </c:pt>
                <c:pt idx="133">
                  <c:v>373</c:v>
                </c:pt>
                <c:pt idx="134">
                  <c:v>349</c:v>
                </c:pt>
                <c:pt idx="135">
                  <c:v>360</c:v>
                </c:pt>
                <c:pt idx="136">
                  <c:v>346</c:v>
                </c:pt>
                <c:pt idx="137">
                  <c:v>338</c:v>
                </c:pt>
                <c:pt idx="138">
                  <c:v>316</c:v>
                </c:pt>
                <c:pt idx="139">
                  <c:v>316</c:v>
                </c:pt>
                <c:pt idx="140">
                  <c:v>368</c:v>
                </c:pt>
                <c:pt idx="141">
                  <c:v>363</c:v>
                </c:pt>
                <c:pt idx="142">
                  <c:v>350</c:v>
                </c:pt>
                <c:pt idx="143">
                  <c:v>372</c:v>
                </c:pt>
                <c:pt idx="144">
                  <c:v>392</c:v>
                </c:pt>
                <c:pt idx="145">
                  <c:v>447</c:v>
                </c:pt>
                <c:pt idx="146">
                  <c:v>426</c:v>
                </c:pt>
                <c:pt idx="147">
                  <c:v>499</c:v>
                </c:pt>
                <c:pt idx="148">
                  <c:v>447</c:v>
                </c:pt>
                <c:pt idx="149">
                  <c:v>406</c:v>
                </c:pt>
                <c:pt idx="150">
                  <c:v>403</c:v>
                </c:pt>
                <c:pt idx="151">
                  <c:v>366</c:v>
                </c:pt>
                <c:pt idx="152">
                  <c:v>356</c:v>
                </c:pt>
                <c:pt idx="153">
                  <c:v>357</c:v>
                </c:pt>
                <c:pt idx="154">
                  <c:v>399</c:v>
                </c:pt>
                <c:pt idx="155">
                  <c:v>360</c:v>
                </c:pt>
                <c:pt idx="156">
                  <c:v>360</c:v>
                </c:pt>
                <c:pt idx="157">
                  <c:v>390</c:v>
                </c:pt>
                <c:pt idx="158">
                  <c:v>330</c:v>
                </c:pt>
                <c:pt idx="159">
                  <c:v>364</c:v>
                </c:pt>
                <c:pt idx="160">
                  <c:v>311</c:v>
                </c:pt>
                <c:pt idx="161">
                  <c:v>318</c:v>
                </c:pt>
                <c:pt idx="162">
                  <c:v>391</c:v>
                </c:pt>
                <c:pt idx="163">
                  <c:v>353</c:v>
                </c:pt>
                <c:pt idx="164">
                  <c:v>329</c:v>
                </c:pt>
                <c:pt idx="165">
                  <c:v>322</c:v>
                </c:pt>
                <c:pt idx="166">
                  <c:v>339</c:v>
                </c:pt>
                <c:pt idx="167">
                  <c:v>310</c:v>
                </c:pt>
                <c:pt idx="168">
                  <c:v>340</c:v>
                </c:pt>
                <c:pt idx="169">
                  <c:v>333</c:v>
                </c:pt>
                <c:pt idx="170">
                  <c:v>306</c:v>
                </c:pt>
                <c:pt idx="171">
                  <c:v>320</c:v>
                </c:pt>
                <c:pt idx="172">
                  <c:v>345</c:v>
                </c:pt>
                <c:pt idx="173">
                  <c:v>308</c:v>
                </c:pt>
                <c:pt idx="174">
                  <c:v>332</c:v>
                </c:pt>
                <c:pt idx="175">
                  <c:v>325</c:v>
                </c:pt>
                <c:pt idx="176">
                  <c:v>305</c:v>
                </c:pt>
                <c:pt idx="177">
                  <c:v>341</c:v>
                </c:pt>
                <c:pt idx="178">
                  <c:v>299</c:v>
                </c:pt>
                <c:pt idx="179">
                  <c:v>363</c:v>
                </c:pt>
                <c:pt idx="180">
                  <c:v>327</c:v>
                </c:pt>
                <c:pt idx="181">
                  <c:v>380</c:v>
                </c:pt>
                <c:pt idx="182">
                  <c:v>293</c:v>
                </c:pt>
                <c:pt idx="183">
                  <c:v>320</c:v>
                </c:pt>
                <c:pt idx="184">
                  <c:v>297</c:v>
                </c:pt>
                <c:pt idx="185">
                  <c:v>349</c:v>
                </c:pt>
                <c:pt idx="186">
                  <c:v>299</c:v>
                </c:pt>
                <c:pt idx="187">
                  <c:v>334</c:v>
                </c:pt>
                <c:pt idx="188">
                  <c:v>410</c:v>
                </c:pt>
                <c:pt idx="189">
                  <c:v>408</c:v>
                </c:pt>
                <c:pt idx="190">
                  <c:v>388</c:v>
                </c:pt>
                <c:pt idx="191">
                  <c:v>375</c:v>
                </c:pt>
                <c:pt idx="192">
                  <c:v>335</c:v>
                </c:pt>
                <c:pt idx="193">
                  <c:v>401</c:v>
                </c:pt>
                <c:pt idx="194">
                  <c:v>384</c:v>
                </c:pt>
                <c:pt idx="195">
                  <c:v>376</c:v>
                </c:pt>
                <c:pt idx="196">
                  <c:v>444</c:v>
                </c:pt>
                <c:pt idx="197">
                  <c:v>386</c:v>
                </c:pt>
                <c:pt idx="198">
                  <c:v>383</c:v>
                </c:pt>
                <c:pt idx="199">
                  <c:v>387</c:v>
                </c:pt>
                <c:pt idx="200">
                  <c:v>371</c:v>
                </c:pt>
                <c:pt idx="201">
                  <c:v>352</c:v>
                </c:pt>
                <c:pt idx="202">
                  <c:v>408</c:v>
                </c:pt>
                <c:pt idx="203">
                  <c:v>411</c:v>
                </c:pt>
                <c:pt idx="204">
                  <c:v>388</c:v>
                </c:pt>
                <c:pt idx="205">
                  <c:v>432</c:v>
                </c:pt>
                <c:pt idx="206">
                  <c:v>352</c:v>
                </c:pt>
                <c:pt idx="207">
                  <c:v>414</c:v>
                </c:pt>
                <c:pt idx="208">
                  <c:v>346</c:v>
                </c:pt>
                <c:pt idx="209">
                  <c:v>302</c:v>
                </c:pt>
                <c:pt idx="210">
                  <c:v>314</c:v>
                </c:pt>
                <c:pt idx="211">
                  <c:v>340</c:v>
                </c:pt>
                <c:pt idx="212">
                  <c:v>348</c:v>
                </c:pt>
                <c:pt idx="213">
                  <c:v>327</c:v>
                </c:pt>
                <c:pt idx="214">
                  <c:v>302</c:v>
                </c:pt>
                <c:pt idx="215">
                  <c:v>297</c:v>
                </c:pt>
                <c:pt idx="216">
                  <c:v>312</c:v>
                </c:pt>
                <c:pt idx="217">
                  <c:v>314</c:v>
                </c:pt>
                <c:pt idx="218">
                  <c:v>307</c:v>
                </c:pt>
                <c:pt idx="219">
                  <c:v>308</c:v>
                </c:pt>
                <c:pt idx="220">
                  <c:v>340</c:v>
                </c:pt>
                <c:pt idx="221">
                  <c:v>293</c:v>
                </c:pt>
                <c:pt idx="222">
                  <c:v>297</c:v>
                </c:pt>
                <c:pt idx="223">
                  <c:v>291</c:v>
                </c:pt>
                <c:pt idx="224">
                  <c:v>318</c:v>
                </c:pt>
                <c:pt idx="225">
                  <c:v>305</c:v>
                </c:pt>
                <c:pt idx="226">
                  <c:v>268</c:v>
                </c:pt>
                <c:pt idx="227">
                  <c:v>336</c:v>
                </c:pt>
                <c:pt idx="228">
                  <c:v>292</c:v>
                </c:pt>
                <c:pt idx="229">
                  <c:v>285</c:v>
                </c:pt>
                <c:pt idx="230">
                  <c:v>293</c:v>
                </c:pt>
                <c:pt idx="231">
                  <c:v>236</c:v>
                </c:pt>
                <c:pt idx="232">
                  <c:v>234</c:v>
                </c:pt>
                <c:pt idx="233">
                  <c:v>225</c:v>
                </c:pt>
                <c:pt idx="234">
                  <c:v>241</c:v>
                </c:pt>
                <c:pt idx="235">
                  <c:v>149</c:v>
                </c:pt>
                <c:pt idx="236">
                  <c:v>145</c:v>
                </c:pt>
                <c:pt idx="237">
                  <c:v>135</c:v>
                </c:pt>
                <c:pt idx="238">
                  <c:v>98</c:v>
                </c:pt>
                <c:pt idx="239">
                  <c:v>48</c:v>
                </c:pt>
                <c:pt idx="24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EE-460F-8789-A4A9366570E2}"/>
            </c:ext>
          </c:extLst>
        </c:ser>
        <c:ser>
          <c:idx val="2"/>
          <c:order val="2"/>
          <c:tx>
            <c:strRef>
              <c:f>'jun enroll 2022 cum'!$D$5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'jun enroll 2022 cum'!$A$6:$A$246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enroll 2022 cum'!$D$6:$D$246</c:f>
              <c:numCache>
                <c:formatCode>General</c:formatCode>
                <c:ptCount val="241"/>
                <c:pt idx="0">
                  <c:v>3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2</c:v>
                </c:pt>
                <c:pt idx="21">
                  <c:v>5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  <c:pt idx="25">
                  <c:v>0</c:v>
                </c:pt>
                <c:pt idx="26">
                  <c:v>2</c:v>
                </c:pt>
                <c:pt idx="27">
                  <c:v>0</c:v>
                </c:pt>
                <c:pt idx="28">
                  <c:v>2</c:v>
                </c:pt>
                <c:pt idx="29">
                  <c:v>2</c:v>
                </c:pt>
                <c:pt idx="30">
                  <c:v>5</c:v>
                </c:pt>
                <c:pt idx="31">
                  <c:v>7</c:v>
                </c:pt>
                <c:pt idx="32">
                  <c:v>3</c:v>
                </c:pt>
                <c:pt idx="33">
                  <c:v>2</c:v>
                </c:pt>
                <c:pt idx="34">
                  <c:v>5</c:v>
                </c:pt>
                <c:pt idx="35">
                  <c:v>7</c:v>
                </c:pt>
                <c:pt idx="36">
                  <c:v>4</c:v>
                </c:pt>
                <c:pt idx="37">
                  <c:v>3</c:v>
                </c:pt>
                <c:pt idx="38">
                  <c:v>3</c:v>
                </c:pt>
                <c:pt idx="39">
                  <c:v>1</c:v>
                </c:pt>
                <c:pt idx="40">
                  <c:v>4</c:v>
                </c:pt>
                <c:pt idx="41">
                  <c:v>3</c:v>
                </c:pt>
                <c:pt idx="42">
                  <c:v>3</c:v>
                </c:pt>
                <c:pt idx="43">
                  <c:v>5</c:v>
                </c:pt>
                <c:pt idx="44">
                  <c:v>1</c:v>
                </c:pt>
                <c:pt idx="45">
                  <c:v>0</c:v>
                </c:pt>
                <c:pt idx="46">
                  <c:v>8</c:v>
                </c:pt>
                <c:pt idx="47">
                  <c:v>10</c:v>
                </c:pt>
                <c:pt idx="48">
                  <c:v>24</c:v>
                </c:pt>
                <c:pt idx="49">
                  <c:v>64</c:v>
                </c:pt>
                <c:pt idx="50">
                  <c:v>107</c:v>
                </c:pt>
                <c:pt idx="51">
                  <c:v>146</c:v>
                </c:pt>
                <c:pt idx="52">
                  <c:v>166</c:v>
                </c:pt>
                <c:pt idx="53">
                  <c:v>229</c:v>
                </c:pt>
                <c:pt idx="54">
                  <c:v>237</c:v>
                </c:pt>
                <c:pt idx="55">
                  <c:v>257</c:v>
                </c:pt>
                <c:pt idx="56">
                  <c:v>323</c:v>
                </c:pt>
                <c:pt idx="57">
                  <c:v>315</c:v>
                </c:pt>
                <c:pt idx="58">
                  <c:v>355</c:v>
                </c:pt>
                <c:pt idx="59">
                  <c:v>405</c:v>
                </c:pt>
                <c:pt idx="60">
                  <c:v>424</c:v>
                </c:pt>
                <c:pt idx="61">
                  <c:v>487</c:v>
                </c:pt>
                <c:pt idx="62">
                  <c:v>484</c:v>
                </c:pt>
                <c:pt idx="63">
                  <c:v>483</c:v>
                </c:pt>
                <c:pt idx="64">
                  <c:v>518</c:v>
                </c:pt>
                <c:pt idx="65">
                  <c:v>619</c:v>
                </c:pt>
                <c:pt idx="66">
                  <c:v>639</c:v>
                </c:pt>
                <c:pt idx="67">
                  <c:v>722</c:v>
                </c:pt>
                <c:pt idx="68">
                  <c:v>759</c:v>
                </c:pt>
                <c:pt idx="69">
                  <c:v>745</c:v>
                </c:pt>
                <c:pt idx="70">
                  <c:v>739</c:v>
                </c:pt>
                <c:pt idx="71">
                  <c:v>870</c:v>
                </c:pt>
                <c:pt idx="72">
                  <c:v>806</c:v>
                </c:pt>
                <c:pt idx="73">
                  <c:v>941</c:v>
                </c:pt>
                <c:pt idx="74">
                  <c:v>823</c:v>
                </c:pt>
                <c:pt idx="75">
                  <c:v>879</c:v>
                </c:pt>
                <c:pt idx="76">
                  <c:v>874</c:v>
                </c:pt>
                <c:pt idx="77">
                  <c:v>876</c:v>
                </c:pt>
                <c:pt idx="78">
                  <c:v>914</c:v>
                </c:pt>
                <c:pt idx="79">
                  <c:v>945</c:v>
                </c:pt>
                <c:pt idx="80">
                  <c:v>943</c:v>
                </c:pt>
                <c:pt idx="81">
                  <c:v>927</c:v>
                </c:pt>
                <c:pt idx="82">
                  <c:v>971</c:v>
                </c:pt>
                <c:pt idx="83">
                  <c:v>976</c:v>
                </c:pt>
                <c:pt idx="84">
                  <c:v>1024</c:v>
                </c:pt>
                <c:pt idx="85">
                  <c:v>1067</c:v>
                </c:pt>
                <c:pt idx="86">
                  <c:v>1223</c:v>
                </c:pt>
                <c:pt idx="87">
                  <c:v>1254</c:v>
                </c:pt>
                <c:pt idx="88">
                  <c:v>1280</c:v>
                </c:pt>
                <c:pt idx="89">
                  <c:v>1279</c:v>
                </c:pt>
                <c:pt idx="90">
                  <c:v>1358</c:v>
                </c:pt>
                <c:pt idx="91">
                  <c:v>1448</c:v>
                </c:pt>
                <c:pt idx="92">
                  <c:v>1397</c:v>
                </c:pt>
                <c:pt idx="93">
                  <c:v>1288</c:v>
                </c:pt>
                <c:pt idx="94">
                  <c:v>1234</c:v>
                </c:pt>
                <c:pt idx="95">
                  <c:v>1133</c:v>
                </c:pt>
                <c:pt idx="96">
                  <c:v>1063</c:v>
                </c:pt>
                <c:pt idx="97">
                  <c:v>1111</c:v>
                </c:pt>
                <c:pt idx="98">
                  <c:v>1082</c:v>
                </c:pt>
                <c:pt idx="99">
                  <c:v>1090</c:v>
                </c:pt>
                <c:pt idx="100">
                  <c:v>1196</c:v>
                </c:pt>
                <c:pt idx="101">
                  <c:v>1236</c:v>
                </c:pt>
                <c:pt idx="102">
                  <c:v>1196</c:v>
                </c:pt>
                <c:pt idx="103">
                  <c:v>1146</c:v>
                </c:pt>
                <c:pt idx="104">
                  <c:v>1111</c:v>
                </c:pt>
                <c:pt idx="105">
                  <c:v>1098</c:v>
                </c:pt>
                <c:pt idx="106">
                  <c:v>1120</c:v>
                </c:pt>
                <c:pt idx="107">
                  <c:v>1124</c:v>
                </c:pt>
                <c:pt idx="108">
                  <c:v>1207</c:v>
                </c:pt>
                <c:pt idx="109">
                  <c:v>1188</c:v>
                </c:pt>
                <c:pt idx="110">
                  <c:v>1132</c:v>
                </c:pt>
                <c:pt idx="111">
                  <c:v>1201</c:v>
                </c:pt>
                <c:pt idx="112">
                  <c:v>1150</c:v>
                </c:pt>
                <c:pt idx="113">
                  <c:v>1088</c:v>
                </c:pt>
                <c:pt idx="114">
                  <c:v>1096</c:v>
                </c:pt>
                <c:pt idx="115">
                  <c:v>1031</c:v>
                </c:pt>
                <c:pt idx="116">
                  <c:v>927</c:v>
                </c:pt>
                <c:pt idx="117">
                  <c:v>1055</c:v>
                </c:pt>
                <c:pt idx="118">
                  <c:v>1040</c:v>
                </c:pt>
                <c:pt idx="119">
                  <c:v>1010</c:v>
                </c:pt>
                <c:pt idx="120">
                  <c:v>1003</c:v>
                </c:pt>
                <c:pt idx="121">
                  <c:v>1079</c:v>
                </c:pt>
                <c:pt idx="122">
                  <c:v>936</c:v>
                </c:pt>
                <c:pt idx="123">
                  <c:v>1002</c:v>
                </c:pt>
                <c:pt idx="124">
                  <c:v>1233</c:v>
                </c:pt>
                <c:pt idx="125">
                  <c:v>1101</c:v>
                </c:pt>
                <c:pt idx="126">
                  <c:v>1162</c:v>
                </c:pt>
                <c:pt idx="127">
                  <c:v>1094</c:v>
                </c:pt>
                <c:pt idx="128">
                  <c:v>1116</c:v>
                </c:pt>
                <c:pt idx="129">
                  <c:v>1065</c:v>
                </c:pt>
                <c:pt idx="130">
                  <c:v>1060</c:v>
                </c:pt>
                <c:pt idx="131">
                  <c:v>1097</c:v>
                </c:pt>
                <c:pt idx="132">
                  <c:v>1181</c:v>
                </c:pt>
                <c:pt idx="133">
                  <c:v>1142</c:v>
                </c:pt>
                <c:pt idx="134">
                  <c:v>1193</c:v>
                </c:pt>
                <c:pt idx="135">
                  <c:v>1218</c:v>
                </c:pt>
                <c:pt idx="136">
                  <c:v>1166</c:v>
                </c:pt>
                <c:pt idx="137">
                  <c:v>1229</c:v>
                </c:pt>
                <c:pt idx="138">
                  <c:v>1207</c:v>
                </c:pt>
                <c:pt idx="139">
                  <c:v>1122</c:v>
                </c:pt>
                <c:pt idx="140">
                  <c:v>1176</c:v>
                </c:pt>
                <c:pt idx="141">
                  <c:v>1165</c:v>
                </c:pt>
                <c:pt idx="142">
                  <c:v>1174</c:v>
                </c:pt>
                <c:pt idx="143">
                  <c:v>1279</c:v>
                </c:pt>
                <c:pt idx="144">
                  <c:v>1250</c:v>
                </c:pt>
                <c:pt idx="145">
                  <c:v>1417</c:v>
                </c:pt>
                <c:pt idx="146">
                  <c:v>1627</c:v>
                </c:pt>
                <c:pt idx="147">
                  <c:v>1602</c:v>
                </c:pt>
                <c:pt idx="148">
                  <c:v>1551</c:v>
                </c:pt>
                <c:pt idx="149">
                  <c:v>1385</c:v>
                </c:pt>
                <c:pt idx="150">
                  <c:v>1313</c:v>
                </c:pt>
                <c:pt idx="151">
                  <c:v>1222</c:v>
                </c:pt>
                <c:pt idx="152">
                  <c:v>1223</c:v>
                </c:pt>
                <c:pt idx="153">
                  <c:v>1199</c:v>
                </c:pt>
                <c:pt idx="154">
                  <c:v>1198</c:v>
                </c:pt>
                <c:pt idx="155">
                  <c:v>1198</c:v>
                </c:pt>
                <c:pt idx="156">
                  <c:v>1214</c:v>
                </c:pt>
                <c:pt idx="157">
                  <c:v>1246</c:v>
                </c:pt>
                <c:pt idx="158">
                  <c:v>1173</c:v>
                </c:pt>
                <c:pt idx="159">
                  <c:v>1181</c:v>
                </c:pt>
                <c:pt idx="160">
                  <c:v>1169</c:v>
                </c:pt>
                <c:pt idx="161">
                  <c:v>1108</c:v>
                </c:pt>
                <c:pt idx="162">
                  <c:v>1188</c:v>
                </c:pt>
                <c:pt idx="163">
                  <c:v>1125</c:v>
                </c:pt>
                <c:pt idx="164">
                  <c:v>1107</c:v>
                </c:pt>
                <c:pt idx="165">
                  <c:v>1075</c:v>
                </c:pt>
                <c:pt idx="166">
                  <c:v>1042</c:v>
                </c:pt>
                <c:pt idx="167">
                  <c:v>1057</c:v>
                </c:pt>
                <c:pt idx="168">
                  <c:v>1010</c:v>
                </c:pt>
                <c:pt idx="169">
                  <c:v>1022</c:v>
                </c:pt>
                <c:pt idx="170">
                  <c:v>1024</c:v>
                </c:pt>
                <c:pt idx="171">
                  <c:v>1004</c:v>
                </c:pt>
                <c:pt idx="172">
                  <c:v>1095</c:v>
                </c:pt>
                <c:pt idx="173">
                  <c:v>1002</c:v>
                </c:pt>
                <c:pt idx="174">
                  <c:v>1008</c:v>
                </c:pt>
                <c:pt idx="175">
                  <c:v>1101</c:v>
                </c:pt>
                <c:pt idx="176">
                  <c:v>1046</c:v>
                </c:pt>
                <c:pt idx="177">
                  <c:v>981</c:v>
                </c:pt>
                <c:pt idx="178">
                  <c:v>1009</c:v>
                </c:pt>
                <c:pt idx="179">
                  <c:v>1014</c:v>
                </c:pt>
                <c:pt idx="180">
                  <c:v>1098</c:v>
                </c:pt>
                <c:pt idx="181">
                  <c:v>1177</c:v>
                </c:pt>
                <c:pt idx="182">
                  <c:v>1051</c:v>
                </c:pt>
                <c:pt idx="183">
                  <c:v>1003</c:v>
                </c:pt>
                <c:pt idx="184">
                  <c:v>1056</c:v>
                </c:pt>
                <c:pt idx="185">
                  <c:v>1051</c:v>
                </c:pt>
                <c:pt idx="186">
                  <c:v>1024</c:v>
                </c:pt>
                <c:pt idx="187">
                  <c:v>1049</c:v>
                </c:pt>
                <c:pt idx="188">
                  <c:v>1189</c:v>
                </c:pt>
                <c:pt idx="189">
                  <c:v>1128</c:v>
                </c:pt>
                <c:pt idx="190">
                  <c:v>1159</c:v>
                </c:pt>
                <c:pt idx="191">
                  <c:v>1105</c:v>
                </c:pt>
                <c:pt idx="192">
                  <c:v>1149</c:v>
                </c:pt>
                <c:pt idx="193">
                  <c:v>1214</c:v>
                </c:pt>
                <c:pt idx="194">
                  <c:v>1211</c:v>
                </c:pt>
                <c:pt idx="195">
                  <c:v>1271</c:v>
                </c:pt>
                <c:pt idx="196">
                  <c:v>1255</c:v>
                </c:pt>
                <c:pt idx="197">
                  <c:v>1361</c:v>
                </c:pt>
                <c:pt idx="198">
                  <c:v>1303</c:v>
                </c:pt>
                <c:pt idx="199">
                  <c:v>1352</c:v>
                </c:pt>
                <c:pt idx="200">
                  <c:v>1202</c:v>
                </c:pt>
                <c:pt idx="201">
                  <c:v>1219</c:v>
                </c:pt>
                <c:pt idx="202">
                  <c:v>1180</c:v>
                </c:pt>
                <c:pt idx="203">
                  <c:v>1249</c:v>
                </c:pt>
                <c:pt idx="204">
                  <c:v>1237</c:v>
                </c:pt>
                <c:pt idx="205">
                  <c:v>1365</c:v>
                </c:pt>
                <c:pt idx="206">
                  <c:v>1223</c:v>
                </c:pt>
                <c:pt idx="207">
                  <c:v>1158</c:v>
                </c:pt>
                <c:pt idx="208">
                  <c:v>1136</c:v>
                </c:pt>
                <c:pt idx="209">
                  <c:v>1064</c:v>
                </c:pt>
                <c:pt idx="210">
                  <c:v>1085</c:v>
                </c:pt>
                <c:pt idx="211">
                  <c:v>1007</c:v>
                </c:pt>
                <c:pt idx="212">
                  <c:v>1093</c:v>
                </c:pt>
                <c:pt idx="213">
                  <c:v>1122</c:v>
                </c:pt>
                <c:pt idx="214">
                  <c:v>1026</c:v>
                </c:pt>
                <c:pt idx="215">
                  <c:v>1024</c:v>
                </c:pt>
                <c:pt idx="216">
                  <c:v>983</c:v>
                </c:pt>
                <c:pt idx="217">
                  <c:v>1036</c:v>
                </c:pt>
                <c:pt idx="218">
                  <c:v>978</c:v>
                </c:pt>
                <c:pt idx="219">
                  <c:v>986</c:v>
                </c:pt>
                <c:pt idx="220">
                  <c:v>1012</c:v>
                </c:pt>
                <c:pt idx="221">
                  <c:v>1016</c:v>
                </c:pt>
                <c:pt idx="222">
                  <c:v>986</c:v>
                </c:pt>
                <c:pt idx="223">
                  <c:v>950</c:v>
                </c:pt>
                <c:pt idx="224">
                  <c:v>1057</c:v>
                </c:pt>
                <c:pt idx="225">
                  <c:v>1075</c:v>
                </c:pt>
                <c:pt idx="226">
                  <c:v>840</c:v>
                </c:pt>
                <c:pt idx="227">
                  <c:v>931</c:v>
                </c:pt>
                <c:pt idx="228">
                  <c:v>832</c:v>
                </c:pt>
                <c:pt idx="229">
                  <c:v>905</c:v>
                </c:pt>
                <c:pt idx="230">
                  <c:v>839</c:v>
                </c:pt>
                <c:pt idx="231">
                  <c:v>873</c:v>
                </c:pt>
                <c:pt idx="232">
                  <c:v>755</c:v>
                </c:pt>
                <c:pt idx="233">
                  <c:v>782</c:v>
                </c:pt>
                <c:pt idx="234">
                  <c:v>783</c:v>
                </c:pt>
                <c:pt idx="235">
                  <c:v>532</c:v>
                </c:pt>
                <c:pt idx="236">
                  <c:v>543</c:v>
                </c:pt>
                <c:pt idx="237">
                  <c:v>371</c:v>
                </c:pt>
                <c:pt idx="238">
                  <c:v>337</c:v>
                </c:pt>
                <c:pt idx="239">
                  <c:v>138</c:v>
                </c:pt>
                <c:pt idx="240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DEE-460F-8789-A4A9366570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'jun enroll 2022 cum'!$N$5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'jun enroll 2022 cum'!$F$6:$F$53</c15:sqref>
                  </c15:fullRef>
                </c:ext>
              </c:extLst>
              <c:f>'jun enroll 2022 cum'!$F$6:$F$53</c:f>
              <c:numCache>
                <c:formatCode>m/d/yyyy</c:formatCode>
                <c:ptCount val="48"/>
                <c:pt idx="0">
                  <c:v>44592</c:v>
                </c:pt>
                <c:pt idx="1">
                  <c:v>44599</c:v>
                </c:pt>
                <c:pt idx="2">
                  <c:v>44606</c:v>
                </c:pt>
                <c:pt idx="3">
                  <c:v>44613</c:v>
                </c:pt>
                <c:pt idx="4">
                  <c:v>44620</c:v>
                </c:pt>
                <c:pt idx="5">
                  <c:v>44627</c:v>
                </c:pt>
                <c:pt idx="6">
                  <c:v>44634</c:v>
                </c:pt>
                <c:pt idx="7">
                  <c:v>44641</c:v>
                </c:pt>
                <c:pt idx="8">
                  <c:v>44648</c:v>
                </c:pt>
                <c:pt idx="9">
                  <c:v>44655</c:v>
                </c:pt>
                <c:pt idx="10">
                  <c:v>44662</c:v>
                </c:pt>
                <c:pt idx="11">
                  <c:v>44669</c:v>
                </c:pt>
                <c:pt idx="12">
                  <c:v>44676</c:v>
                </c:pt>
                <c:pt idx="13">
                  <c:v>44683</c:v>
                </c:pt>
                <c:pt idx="14">
                  <c:v>44690</c:v>
                </c:pt>
                <c:pt idx="15">
                  <c:v>44697</c:v>
                </c:pt>
                <c:pt idx="16">
                  <c:v>44704</c:v>
                </c:pt>
                <c:pt idx="17">
                  <c:v>44711</c:v>
                </c:pt>
                <c:pt idx="18">
                  <c:v>44718</c:v>
                </c:pt>
                <c:pt idx="19">
                  <c:v>44725</c:v>
                </c:pt>
                <c:pt idx="20">
                  <c:v>44732</c:v>
                </c:pt>
                <c:pt idx="21">
                  <c:v>44739</c:v>
                </c:pt>
                <c:pt idx="22">
                  <c:v>44746</c:v>
                </c:pt>
                <c:pt idx="23">
                  <c:v>44753</c:v>
                </c:pt>
                <c:pt idx="24">
                  <c:v>44760</c:v>
                </c:pt>
                <c:pt idx="25">
                  <c:v>44767</c:v>
                </c:pt>
                <c:pt idx="26">
                  <c:v>44774</c:v>
                </c:pt>
                <c:pt idx="27">
                  <c:v>44781</c:v>
                </c:pt>
                <c:pt idx="28">
                  <c:v>44788</c:v>
                </c:pt>
                <c:pt idx="29">
                  <c:v>44795</c:v>
                </c:pt>
                <c:pt idx="30">
                  <c:v>44802</c:v>
                </c:pt>
                <c:pt idx="31">
                  <c:v>44809</c:v>
                </c:pt>
                <c:pt idx="32">
                  <c:v>44816</c:v>
                </c:pt>
                <c:pt idx="33">
                  <c:v>44823</c:v>
                </c:pt>
                <c:pt idx="34">
                  <c:v>44830</c:v>
                </c:pt>
                <c:pt idx="35">
                  <c:v>44837</c:v>
                </c:pt>
                <c:pt idx="36">
                  <c:v>44844</c:v>
                </c:pt>
                <c:pt idx="37">
                  <c:v>44851</c:v>
                </c:pt>
                <c:pt idx="38">
                  <c:v>44858</c:v>
                </c:pt>
                <c:pt idx="39">
                  <c:v>44865</c:v>
                </c:pt>
                <c:pt idx="40">
                  <c:v>44872</c:v>
                </c:pt>
                <c:pt idx="41">
                  <c:v>44879</c:v>
                </c:pt>
                <c:pt idx="42">
                  <c:v>44886</c:v>
                </c:pt>
                <c:pt idx="43">
                  <c:v>44893</c:v>
                </c:pt>
                <c:pt idx="44">
                  <c:v>44900</c:v>
                </c:pt>
                <c:pt idx="45">
                  <c:v>44907</c:v>
                </c:pt>
                <c:pt idx="46">
                  <c:v>44914</c:v>
                </c:pt>
                <c:pt idx="47">
                  <c:v>44921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'jun enroll 2022 cum'!$N$6:$N$76</c15:sqref>
                  </c15:fullRef>
                </c:ext>
              </c:extLst>
              <c:f>('jun enroll 2022 cum'!$N$6:$N$53,'jun enroll 2022 cum'!$N$56:$N$76)</c:f>
              <c:numCache>
                <c:formatCode>General</c:formatCode>
                <c:ptCount val="69"/>
                <c:pt idx="1">
                  <c:v>0.96992760141734824</c:v>
                </c:pt>
                <c:pt idx="2">
                  <c:v>0.93488044032441997</c:v>
                </c:pt>
                <c:pt idx="3">
                  <c:v>0.94016800834303071</c:v>
                </c:pt>
                <c:pt idx="4">
                  <c:v>0.93120641340169541</c:v>
                </c:pt>
                <c:pt idx="5">
                  <c:v>0.95039693628135846</c:v>
                </c:pt>
                <c:pt idx="6">
                  <c:v>0.96559470104182143</c:v>
                </c:pt>
                <c:pt idx="7">
                  <c:v>0.98585284695808062</c:v>
                </c:pt>
                <c:pt idx="8">
                  <c:v>1</c:v>
                </c:pt>
                <c:pt idx="9">
                  <c:v>1.0160984071770858</c:v>
                </c:pt>
                <c:pt idx="10">
                  <c:v>1.0363210716242353</c:v>
                </c:pt>
                <c:pt idx="11">
                  <c:v>1.0521445519087858</c:v>
                </c:pt>
                <c:pt idx="12">
                  <c:v>1.0645445810895955</c:v>
                </c:pt>
                <c:pt idx="13">
                  <c:v>1.0751468609164587</c:v>
                </c:pt>
                <c:pt idx="14">
                  <c:v>1.0845042741399455</c:v>
                </c:pt>
                <c:pt idx="15">
                  <c:v>1.0984001823280738</c:v>
                </c:pt>
                <c:pt idx="16">
                  <c:v>1.1132031798170563</c:v>
                </c:pt>
                <c:pt idx="17">
                  <c:v>1.1213046225852112</c:v>
                </c:pt>
                <c:pt idx="18">
                  <c:v>1.1303925906904693</c:v>
                </c:pt>
                <c:pt idx="19">
                  <c:v>1.1323221471969551</c:v>
                </c:pt>
                <c:pt idx="20">
                  <c:v>1.1342602496332859</c:v>
                </c:pt>
                <c:pt idx="21">
                  <c:v>1.1421747120564958</c:v>
                </c:pt>
                <c:pt idx="22">
                  <c:v>1.1465021870286241</c:v>
                </c:pt>
                <c:pt idx="23">
                  <c:v>1.1499851172245017</c:v>
                </c:pt>
                <c:pt idx="24">
                  <c:v>1.1551772169759373</c:v>
                </c:pt>
                <c:pt idx="25">
                  <c:v>1.1577494059996349</c:v>
                </c:pt>
                <c:pt idx="26">
                  <c:v>1.1608755224857623</c:v>
                </c:pt>
                <c:pt idx="27">
                  <c:v>1.1612340780750137</c:v>
                </c:pt>
                <c:pt idx="28">
                  <c:v>1.1644071655008426</c:v>
                </c:pt>
                <c:pt idx="29">
                  <c:v>1.1639024986608173</c:v>
                </c:pt>
                <c:pt idx="30">
                  <c:v>1.1698844310063119</c:v>
                </c:pt>
                <c:pt idx="31">
                  <c:v>1.1659869499615594</c:v>
                </c:pt>
                <c:pt idx="32">
                  <c:v>1.1695352844935591</c:v>
                </c:pt>
                <c:pt idx="33">
                  <c:v>1.173753330396506</c:v>
                </c:pt>
                <c:pt idx="34">
                  <c:v>1.17398511158828</c:v>
                </c:pt>
                <c:pt idx="35">
                  <c:v>1.1733255171392181</c:v>
                </c:pt>
                <c:pt idx="36">
                  <c:v>1.1720397181283864</c:v>
                </c:pt>
                <c:pt idx="37">
                  <c:v>1.1728645452241202</c:v>
                </c:pt>
                <c:pt idx="38">
                  <c:v>1.1716635312300545</c:v>
                </c:pt>
                <c:pt idx="39">
                  <c:v>1.1720084938764661</c:v>
                </c:pt>
                <c:pt idx="40">
                  <c:v>1.1780010376201704</c:v>
                </c:pt>
                <c:pt idx="41">
                  <c:v>1.1833368421718899</c:v>
                </c:pt>
                <c:pt idx="42">
                  <c:v>1.1848078027670641</c:v>
                </c:pt>
                <c:pt idx="43">
                  <c:v>1.1870606568633368</c:v>
                </c:pt>
                <c:pt idx="44">
                  <c:v>1.1904844844996352</c:v>
                </c:pt>
                <c:pt idx="45">
                  <c:v>1.1961831075738765</c:v>
                </c:pt>
                <c:pt idx="46">
                  <c:v>1.1969482964599807</c:v>
                </c:pt>
                <c:pt idx="47">
                  <c:v>1.199867098889734</c:v>
                </c:pt>
                <c:pt idx="48">
                  <c:v>1.2074946710440777</c:v>
                </c:pt>
                <c:pt idx="49">
                  <c:v>1.2107911282998587</c:v>
                </c:pt>
                <c:pt idx="50">
                  <c:v>1.2124670399760236</c:v>
                </c:pt>
                <c:pt idx="51">
                  <c:v>1.2144153453774562</c:v>
                </c:pt>
                <c:pt idx="52">
                  <c:v>1.2189340024336073</c:v>
                </c:pt>
                <c:pt idx="53">
                  <c:v>1.2213100067592175</c:v>
                </c:pt>
                <c:pt idx="54">
                  <c:v>1.2234292399623865</c:v>
                </c:pt>
                <c:pt idx="55">
                  <c:v>1.2281911477587852</c:v>
                </c:pt>
                <c:pt idx="56">
                  <c:v>1.2291047457093762</c:v>
                </c:pt>
                <c:pt idx="57">
                  <c:v>1.2316819009410576</c:v>
                </c:pt>
                <c:pt idx="58">
                  <c:v>1.231288488939418</c:v>
                </c:pt>
                <c:pt idx="59">
                  <c:v>1.2317849275443917</c:v>
                </c:pt>
                <c:pt idx="60">
                  <c:v>1.2364916176825322</c:v>
                </c:pt>
                <c:pt idx="61">
                  <c:v>1.2395533845612461</c:v>
                </c:pt>
                <c:pt idx="62">
                  <c:v>1.242042488816042</c:v>
                </c:pt>
                <c:pt idx="63">
                  <c:v>1.2421278601170309</c:v>
                </c:pt>
                <c:pt idx="64">
                  <c:v>1.2453049446500739</c:v>
                </c:pt>
                <c:pt idx="65">
                  <c:v>1.2461322840839364</c:v>
                </c:pt>
                <c:pt idx="66">
                  <c:v>1.2491052570945087</c:v>
                </c:pt>
                <c:pt idx="67">
                  <c:v>1.2520174768581074</c:v>
                </c:pt>
                <c:pt idx="68">
                  <c:v>1.2525300313241001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51-4128-868E-03A5493F802E}"/>
            </c:ext>
          </c:extLst>
        </c:ser>
        <c:ser>
          <c:idx val="1"/>
          <c:order val="1"/>
          <c:tx>
            <c:strRef>
              <c:f>'jun enroll 2022 cum'!$O$5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'jun enroll 2022 cum'!$F$6:$F$53</c15:sqref>
                  </c15:fullRef>
                </c:ext>
              </c:extLst>
              <c:f>'jun enroll 2022 cum'!$F$6:$F$53</c:f>
              <c:numCache>
                <c:formatCode>m/d/yyyy</c:formatCode>
                <c:ptCount val="48"/>
                <c:pt idx="0">
                  <c:v>44592</c:v>
                </c:pt>
                <c:pt idx="1">
                  <c:v>44599</c:v>
                </c:pt>
                <c:pt idx="2">
                  <c:v>44606</c:v>
                </c:pt>
                <c:pt idx="3">
                  <c:v>44613</c:v>
                </c:pt>
                <c:pt idx="4">
                  <c:v>44620</c:v>
                </c:pt>
                <c:pt idx="5">
                  <c:v>44627</c:v>
                </c:pt>
                <c:pt idx="6">
                  <c:v>44634</c:v>
                </c:pt>
                <c:pt idx="7">
                  <c:v>44641</c:v>
                </c:pt>
                <c:pt idx="8">
                  <c:v>44648</c:v>
                </c:pt>
                <c:pt idx="9">
                  <c:v>44655</c:v>
                </c:pt>
                <c:pt idx="10">
                  <c:v>44662</c:v>
                </c:pt>
                <c:pt idx="11">
                  <c:v>44669</c:v>
                </c:pt>
                <c:pt idx="12">
                  <c:v>44676</c:v>
                </c:pt>
                <c:pt idx="13">
                  <c:v>44683</c:v>
                </c:pt>
                <c:pt idx="14">
                  <c:v>44690</c:v>
                </c:pt>
                <c:pt idx="15">
                  <c:v>44697</c:v>
                </c:pt>
                <c:pt idx="16">
                  <c:v>44704</c:v>
                </c:pt>
                <c:pt idx="17">
                  <c:v>44711</c:v>
                </c:pt>
                <c:pt idx="18">
                  <c:v>44718</c:v>
                </c:pt>
                <c:pt idx="19">
                  <c:v>44725</c:v>
                </c:pt>
                <c:pt idx="20">
                  <c:v>44732</c:v>
                </c:pt>
                <c:pt idx="21">
                  <c:v>44739</c:v>
                </c:pt>
                <c:pt idx="22">
                  <c:v>44746</c:v>
                </c:pt>
                <c:pt idx="23">
                  <c:v>44753</c:v>
                </c:pt>
                <c:pt idx="24">
                  <c:v>44760</c:v>
                </c:pt>
                <c:pt idx="25">
                  <c:v>44767</c:v>
                </c:pt>
                <c:pt idx="26">
                  <c:v>44774</c:v>
                </c:pt>
                <c:pt idx="27">
                  <c:v>44781</c:v>
                </c:pt>
                <c:pt idx="28">
                  <c:v>44788</c:v>
                </c:pt>
                <c:pt idx="29">
                  <c:v>44795</c:v>
                </c:pt>
                <c:pt idx="30">
                  <c:v>44802</c:v>
                </c:pt>
                <c:pt idx="31">
                  <c:v>44809</c:v>
                </c:pt>
                <c:pt idx="32">
                  <c:v>44816</c:v>
                </c:pt>
                <c:pt idx="33">
                  <c:v>44823</c:v>
                </c:pt>
                <c:pt idx="34">
                  <c:v>44830</c:v>
                </c:pt>
                <c:pt idx="35">
                  <c:v>44837</c:v>
                </c:pt>
                <c:pt idx="36">
                  <c:v>44844</c:v>
                </c:pt>
                <c:pt idx="37">
                  <c:v>44851</c:v>
                </c:pt>
                <c:pt idx="38">
                  <c:v>44858</c:v>
                </c:pt>
                <c:pt idx="39">
                  <c:v>44865</c:v>
                </c:pt>
                <c:pt idx="40">
                  <c:v>44872</c:v>
                </c:pt>
                <c:pt idx="41">
                  <c:v>44879</c:v>
                </c:pt>
                <c:pt idx="42">
                  <c:v>44886</c:v>
                </c:pt>
                <c:pt idx="43">
                  <c:v>44893</c:v>
                </c:pt>
                <c:pt idx="44">
                  <c:v>44900</c:v>
                </c:pt>
                <c:pt idx="45">
                  <c:v>44907</c:v>
                </c:pt>
                <c:pt idx="46">
                  <c:v>44914</c:v>
                </c:pt>
                <c:pt idx="47">
                  <c:v>44921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'jun enroll 2022 cum'!$O$6:$O$76</c15:sqref>
                  </c15:fullRef>
                </c:ext>
              </c:extLst>
              <c:f>('jun enroll 2022 cum'!$O$6:$O$53,'jun enroll 2022 cum'!$O$56:$O$76)</c:f>
              <c:numCache>
                <c:formatCode>General</c:formatCode>
                <c:ptCount val="69"/>
                <c:pt idx="1">
                  <c:v>0.98796183631200107</c:v>
                </c:pt>
                <c:pt idx="2">
                  <c:v>0.96852255549612232</c:v>
                </c:pt>
                <c:pt idx="3">
                  <c:v>0.96711586873987088</c:v>
                </c:pt>
                <c:pt idx="4">
                  <c:v>0.96606449344980694</c:v>
                </c:pt>
                <c:pt idx="5">
                  <c:v>0.96937021267097467</c:v>
                </c:pt>
                <c:pt idx="6">
                  <c:v>0.98685167411702424</c:v>
                </c:pt>
                <c:pt idx="7">
                  <c:v>0.98745752053679881</c:v>
                </c:pt>
                <c:pt idx="8">
                  <c:v>1</c:v>
                </c:pt>
                <c:pt idx="9">
                  <c:v>1.0145882054572297</c:v>
                </c:pt>
                <c:pt idx="10">
                  <c:v>1.0271172028337348</c:v>
                </c:pt>
                <c:pt idx="11">
                  <c:v>1.0477768172645923</c:v>
                </c:pt>
                <c:pt idx="12">
                  <c:v>1.0614478927347619</c:v>
                </c:pt>
                <c:pt idx="13">
                  <c:v>1.0650009203140069</c:v>
                </c:pt>
                <c:pt idx="14">
                  <c:v>1.0741911523529055</c:v>
                </c:pt>
                <c:pt idx="15">
                  <c:v>1.0841845025844004</c:v>
                </c:pt>
                <c:pt idx="16">
                  <c:v>1.0893508757394912</c:v>
                </c:pt>
                <c:pt idx="17">
                  <c:v>1.0995257096947568</c:v>
                </c:pt>
                <c:pt idx="18">
                  <c:v>1.1066161185926089</c:v>
                </c:pt>
                <c:pt idx="19">
                  <c:v>1.1124254750445484</c:v>
                </c:pt>
                <c:pt idx="20">
                  <c:v>1.1174055981141078</c:v>
                </c:pt>
                <c:pt idx="21">
                  <c:v>1.1213143224686339</c:v>
                </c:pt>
                <c:pt idx="22">
                  <c:v>1.1242579047367054</c:v>
                </c:pt>
                <c:pt idx="23">
                  <c:v>1.1292798967640063</c:v>
                </c:pt>
                <c:pt idx="24">
                  <c:v>1.1386838903275767</c:v>
                </c:pt>
                <c:pt idx="25">
                  <c:v>1.142277180188666</c:v>
                </c:pt>
                <c:pt idx="26">
                  <c:v>1.1494422197791501</c:v>
                </c:pt>
                <c:pt idx="27">
                  <c:v>1.1509577442770573</c:v>
                </c:pt>
                <c:pt idx="28">
                  <c:v>1.154536929592044</c:v>
                </c:pt>
                <c:pt idx="29">
                  <c:v>1.1562742681677538</c:v>
                </c:pt>
                <c:pt idx="30">
                  <c:v>1.1621832508405889</c:v>
                </c:pt>
                <c:pt idx="31">
                  <c:v>1.1623395197108519</c:v>
                </c:pt>
                <c:pt idx="32">
                  <c:v>1.1685303035030643</c:v>
                </c:pt>
                <c:pt idx="33">
                  <c:v>1.1698474342941136</c:v>
                </c:pt>
                <c:pt idx="34">
                  <c:v>1.1714147818660026</c:v>
                </c:pt>
                <c:pt idx="35">
                  <c:v>1.1716711054587792</c:v>
                </c:pt>
                <c:pt idx="36">
                  <c:v>1.171078243355322</c:v>
                </c:pt>
                <c:pt idx="37">
                  <c:v>1.1751046544147259</c:v>
                </c:pt>
                <c:pt idx="38">
                  <c:v>1.1783490670561776</c:v>
                </c:pt>
                <c:pt idx="39">
                  <c:v>1.1806263555969629</c:v>
                </c:pt>
                <c:pt idx="40">
                  <c:v>1.1853463784702907</c:v>
                </c:pt>
                <c:pt idx="41">
                  <c:v>1.1896089454445256</c:v>
                </c:pt>
                <c:pt idx="42">
                  <c:v>1.1913568757456385</c:v>
                </c:pt>
                <c:pt idx="43">
                  <c:v>1.1946655349171269</c:v>
                </c:pt>
                <c:pt idx="44">
                  <c:v>1.1967988193410835</c:v>
                </c:pt>
                <c:pt idx="45">
                  <c:v>1.2009086598921821</c:v>
                </c:pt>
                <c:pt idx="46">
                  <c:v>1.2065563015627536</c:v>
                </c:pt>
                <c:pt idx="47">
                  <c:v>1.2081373915084106</c:v>
                </c:pt>
                <c:pt idx="48">
                  <c:v>1.2172235502268924</c:v>
                </c:pt>
                <c:pt idx="49">
                  <c:v>1.2205898572939793</c:v>
                </c:pt>
                <c:pt idx="50">
                  <c:v>1.2230098986230589</c:v>
                </c:pt>
                <c:pt idx="51">
                  <c:v>1.2251399921156458</c:v>
                </c:pt>
                <c:pt idx="52">
                  <c:v>1.227124072541701</c:v>
                </c:pt>
                <c:pt idx="53">
                  <c:v>1.2295104955003622</c:v>
                </c:pt>
                <c:pt idx="54">
                  <c:v>1.2319383698504112</c:v>
                </c:pt>
                <c:pt idx="55">
                  <c:v>1.2357659516326607</c:v>
                </c:pt>
                <c:pt idx="56">
                  <c:v>1.2380502523537893</c:v>
                </c:pt>
                <c:pt idx="57">
                  <c:v>1.2400869001951236</c:v>
                </c:pt>
                <c:pt idx="58">
                  <c:v>1.2420455137711854</c:v>
                </c:pt>
                <c:pt idx="59">
                  <c:v>1.2433688446978823</c:v>
                </c:pt>
                <c:pt idx="60">
                  <c:v>1.2461185363075808</c:v>
                </c:pt>
                <c:pt idx="61">
                  <c:v>1.2483391763581342</c:v>
                </c:pt>
                <c:pt idx="62">
                  <c:v>1.2510375134432459</c:v>
                </c:pt>
                <c:pt idx="63">
                  <c:v>1.2511668636226159</c:v>
                </c:pt>
                <c:pt idx="64">
                  <c:v>1.2529542291408262</c:v>
                </c:pt>
                <c:pt idx="65">
                  <c:v>1.2541991664663199</c:v>
                </c:pt>
                <c:pt idx="66">
                  <c:v>1.2552674623081173</c:v>
                </c:pt>
                <c:pt idx="67">
                  <c:v>1.2568714799283225</c:v>
                </c:pt>
                <c:pt idx="68">
                  <c:v>1.2575148647489325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51-4128-868E-03A5493F80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Cumuative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'jun enroll 2022 cum'!$G$5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'jun enroll 2022 cum'!$F$6:$F$81</c:f>
              <c:numCache>
                <c:formatCode>m/d/yyyy</c:formatCode>
                <c:ptCount val="76"/>
                <c:pt idx="0">
                  <c:v>44592</c:v>
                </c:pt>
                <c:pt idx="1">
                  <c:v>44599</c:v>
                </c:pt>
                <c:pt idx="2">
                  <c:v>44606</c:v>
                </c:pt>
                <c:pt idx="3">
                  <c:v>44613</c:v>
                </c:pt>
                <c:pt idx="4">
                  <c:v>44620</c:v>
                </c:pt>
                <c:pt idx="5">
                  <c:v>44627</c:v>
                </c:pt>
                <c:pt idx="6">
                  <c:v>44634</c:v>
                </c:pt>
                <c:pt idx="7">
                  <c:v>44641</c:v>
                </c:pt>
                <c:pt idx="8">
                  <c:v>44648</c:v>
                </c:pt>
                <c:pt idx="9">
                  <c:v>44655</c:v>
                </c:pt>
                <c:pt idx="10">
                  <c:v>44662</c:v>
                </c:pt>
                <c:pt idx="11">
                  <c:v>44669</c:v>
                </c:pt>
                <c:pt idx="12">
                  <c:v>44676</c:v>
                </c:pt>
                <c:pt idx="13">
                  <c:v>44683</c:v>
                </c:pt>
                <c:pt idx="14">
                  <c:v>44690</c:v>
                </c:pt>
                <c:pt idx="15">
                  <c:v>44697</c:v>
                </c:pt>
                <c:pt idx="16">
                  <c:v>44704</c:v>
                </c:pt>
                <c:pt idx="17">
                  <c:v>44711</c:v>
                </c:pt>
                <c:pt idx="18">
                  <c:v>44718</c:v>
                </c:pt>
                <c:pt idx="19">
                  <c:v>44725</c:v>
                </c:pt>
                <c:pt idx="20">
                  <c:v>44732</c:v>
                </c:pt>
                <c:pt idx="21">
                  <c:v>44739</c:v>
                </c:pt>
                <c:pt idx="22">
                  <c:v>44746</c:v>
                </c:pt>
                <c:pt idx="23">
                  <c:v>44753</c:v>
                </c:pt>
                <c:pt idx="24">
                  <c:v>44760</c:v>
                </c:pt>
                <c:pt idx="25">
                  <c:v>44767</c:v>
                </c:pt>
                <c:pt idx="26">
                  <c:v>44774</c:v>
                </c:pt>
                <c:pt idx="27">
                  <c:v>44781</c:v>
                </c:pt>
                <c:pt idx="28">
                  <c:v>44788</c:v>
                </c:pt>
                <c:pt idx="29">
                  <c:v>44795</c:v>
                </c:pt>
                <c:pt idx="30">
                  <c:v>44802</c:v>
                </c:pt>
                <c:pt idx="31">
                  <c:v>44809</c:v>
                </c:pt>
                <c:pt idx="32">
                  <c:v>44816</c:v>
                </c:pt>
                <c:pt idx="33">
                  <c:v>44823</c:v>
                </c:pt>
                <c:pt idx="34">
                  <c:v>44830</c:v>
                </c:pt>
                <c:pt idx="35">
                  <c:v>44837</c:v>
                </c:pt>
                <c:pt idx="36">
                  <c:v>44844</c:v>
                </c:pt>
                <c:pt idx="37">
                  <c:v>44851</c:v>
                </c:pt>
                <c:pt idx="38">
                  <c:v>44858</c:v>
                </c:pt>
                <c:pt idx="39">
                  <c:v>44865</c:v>
                </c:pt>
                <c:pt idx="40">
                  <c:v>44872</c:v>
                </c:pt>
                <c:pt idx="41">
                  <c:v>44879</c:v>
                </c:pt>
                <c:pt idx="42">
                  <c:v>44886</c:v>
                </c:pt>
                <c:pt idx="43">
                  <c:v>44893</c:v>
                </c:pt>
                <c:pt idx="44">
                  <c:v>44900</c:v>
                </c:pt>
                <c:pt idx="45">
                  <c:v>44907</c:v>
                </c:pt>
                <c:pt idx="46">
                  <c:v>44914</c:v>
                </c:pt>
                <c:pt idx="47">
                  <c:v>44921</c:v>
                </c:pt>
                <c:pt idx="48">
                  <c:v>44928</c:v>
                </c:pt>
                <c:pt idx="49">
                  <c:v>44935</c:v>
                </c:pt>
                <c:pt idx="50">
                  <c:v>44942</c:v>
                </c:pt>
                <c:pt idx="51">
                  <c:v>44949</c:v>
                </c:pt>
                <c:pt idx="52">
                  <c:v>44956</c:v>
                </c:pt>
                <c:pt idx="53">
                  <c:v>44963</c:v>
                </c:pt>
                <c:pt idx="54">
                  <c:v>44970</c:v>
                </c:pt>
                <c:pt idx="55">
                  <c:v>44977</c:v>
                </c:pt>
                <c:pt idx="56">
                  <c:v>44984</c:v>
                </c:pt>
                <c:pt idx="57">
                  <c:v>44991</c:v>
                </c:pt>
                <c:pt idx="58">
                  <c:v>44998</c:v>
                </c:pt>
                <c:pt idx="59">
                  <c:v>45005</c:v>
                </c:pt>
                <c:pt idx="60">
                  <c:v>45012</c:v>
                </c:pt>
                <c:pt idx="61">
                  <c:v>45019</c:v>
                </c:pt>
                <c:pt idx="62">
                  <c:v>45026</c:v>
                </c:pt>
                <c:pt idx="63">
                  <c:v>45033</c:v>
                </c:pt>
                <c:pt idx="64">
                  <c:v>45040</c:v>
                </c:pt>
                <c:pt idx="65">
                  <c:v>45047</c:v>
                </c:pt>
                <c:pt idx="66">
                  <c:v>45054</c:v>
                </c:pt>
                <c:pt idx="67">
                  <c:v>45061</c:v>
                </c:pt>
                <c:pt idx="68">
                  <c:v>45068</c:v>
                </c:pt>
                <c:pt idx="69">
                  <c:v>45075</c:v>
                </c:pt>
                <c:pt idx="70">
                  <c:v>45082</c:v>
                </c:pt>
                <c:pt idx="71">
                  <c:v>45089</c:v>
                </c:pt>
                <c:pt idx="72">
                  <c:v>45096</c:v>
                </c:pt>
              </c:numCache>
            </c:numRef>
          </c:cat>
          <c:val>
            <c:numRef>
              <c:f>'jun enroll 2022 cum'!$G$6:$G$81</c:f>
              <c:numCache>
                <c:formatCode>General</c:formatCode>
                <c:ptCount val="76"/>
                <c:pt idx="1">
                  <c:v>1122</c:v>
                </c:pt>
                <c:pt idx="2">
                  <c:v>2252</c:v>
                </c:pt>
                <c:pt idx="3">
                  <c:v>3318</c:v>
                </c:pt>
                <c:pt idx="4">
                  <c:v>4353</c:v>
                </c:pt>
                <c:pt idx="5">
                  <c:v>5354</c:v>
                </c:pt>
                <c:pt idx="6">
                  <c:v>6277</c:v>
                </c:pt>
                <c:pt idx="7">
                  <c:v>7294</c:v>
                </c:pt>
                <c:pt idx="8">
                  <c:v>8285</c:v>
                </c:pt>
                <c:pt idx="9">
                  <c:v>9216</c:v>
                </c:pt>
                <c:pt idx="10">
                  <c:v>10092</c:v>
                </c:pt>
                <c:pt idx="11">
                  <c:v>10921</c:v>
                </c:pt>
                <c:pt idx="12">
                  <c:v>11752</c:v>
                </c:pt>
                <c:pt idx="13">
                  <c:v>12629</c:v>
                </c:pt>
                <c:pt idx="14">
                  <c:v>13436</c:v>
                </c:pt>
                <c:pt idx="15">
                  <c:v>14165</c:v>
                </c:pt>
                <c:pt idx="16">
                  <c:v>14861</c:v>
                </c:pt>
                <c:pt idx="17">
                  <c:v>15584</c:v>
                </c:pt>
                <c:pt idx="18">
                  <c:v>16327</c:v>
                </c:pt>
                <c:pt idx="19">
                  <c:v>17056</c:v>
                </c:pt>
                <c:pt idx="20">
                  <c:v>17785</c:v>
                </c:pt>
                <c:pt idx="21">
                  <c:v>18586</c:v>
                </c:pt>
                <c:pt idx="22">
                  <c:v>19284</c:v>
                </c:pt>
                <c:pt idx="23">
                  <c:v>19994</c:v>
                </c:pt>
                <c:pt idx="24">
                  <c:v>20800</c:v>
                </c:pt>
                <c:pt idx="25">
                  <c:v>21599</c:v>
                </c:pt>
                <c:pt idx="26">
                  <c:v>22371</c:v>
                </c:pt>
                <c:pt idx="27">
                  <c:v>23194</c:v>
                </c:pt>
                <c:pt idx="28">
                  <c:v>23989</c:v>
                </c:pt>
                <c:pt idx="29">
                  <c:v>24779</c:v>
                </c:pt>
                <c:pt idx="30">
                  <c:v>25471</c:v>
                </c:pt>
                <c:pt idx="31">
                  <c:v>26314</c:v>
                </c:pt>
                <c:pt idx="32">
                  <c:v>27081</c:v>
                </c:pt>
                <c:pt idx="33">
                  <c:v>27926</c:v>
                </c:pt>
                <c:pt idx="34">
                  <c:v>28802</c:v>
                </c:pt>
                <c:pt idx="35">
                  <c:v>29728</c:v>
                </c:pt>
                <c:pt idx="36">
                  <c:v>30636</c:v>
                </c:pt>
                <c:pt idx="37">
                  <c:v>31469</c:v>
                </c:pt>
                <c:pt idx="38">
                  <c:v>32301</c:v>
                </c:pt>
                <c:pt idx="39">
                  <c:v>33091</c:v>
                </c:pt>
                <c:pt idx="40">
                  <c:v>33849</c:v>
                </c:pt>
                <c:pt idx="41">
                  <c:v>34606</c:v>
                </c:pt>
                <c:pt idx="42">
                  <c:v>35439</c:v>
                </c:pt>
                <c:pt idx="43">
                  <c:v>36301</c:v>
                </c:pt>
                <c:pt idx="44">
                  <c:v>37173</c:v>
                </c:pt>
                <c:pt idx="45">
                  <c:v>38104</c:v>
                </c:pt>
                <c:pt idx="46">
                  <c:v>39135</c:v>
                </c:pt>
                <c:pt idx="47">
                  <c:v>40273</c:v>
                </c:pt>
                <c:pt idx="48">
                  <c:v>41296</c:v>
                </c:pt>
                <c:pt idx="49">
                  <c:v>42236</c:v>
                </c:pt>
                <c:pt idx="50">
                  <c:v>43103</c:v>
                </c:pt>
                <c:pt idx="51">
                  <c:v>43882</c:v>
                </c:pt>
                <c:pt idx="52">
                  <c:v>44692</c:v>
                </c:pt>
                <c:pt idx="53">
                  <c:v>45492</c:v>
                </c:pt>
                <c:pt idx="54">
                  <c:v>46294</c:v>
                </c:pt>
                <c:pt idx="55">
                  <c:v>47078</c:v>
                </c:pt>
                <c:pt idx="56">
                  <c:v>47869</c:v>
                </c:pt>
                <c:pt idx="57">
                  <c:v>48625</c:v>
                </c:pt>
                <c:pt idx="58">
                  <c:v>49385</c:v>
                </c:pt>
                <c:pt idx="59">
                  <c:v>50158</c:v>
                </c:pt>
                <c:pt idx="60">
                  <c:v>50923</c:v>
                </c:pt>
                <c:pt idx="61">
                  <c:v>51668</c:v>
                </c:pt>
                <c:pt idx="62">
                  <c:v>52409</c:v>
                </c:pt>
                <c:pt idx="63">
                  <c:v>53124</c:v>
                </c:pt>
                <c:pt idx="64">
                  <c:v>53803</c:v>
                </c:pt>
                <c:pt idx="65">
                  <c:v>54568</c:v>
                </c:pt>
                <c:pt idx="66">
                  <c:v>55236</c:v>
                </c:pt>
                <c:pt idx="67">
                  <c:v>55937</c:v>
                </c:pt>
                <c:pt idx="68">
                  <c:v>56611</c:v>
                </c:pt>
                <c:pt idx="69">
                  <c:v>57268</c:v>
                </c:pt>
                <c:pt idx="70">
                  <c:v>57969</c:v>
                </c:pt>
                <c:pt idx="71">
                  <c:v>58659</c:v>
                </c:pt>
                <c:pt idx="72">
                  <c:v>59391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9E-4D92-835E-628D862DC505}"/>
            </c:ext>
          </c:extLst>
        </c:ser>
        <c:ser>
          <c:idx val="1"/>
          <c:order val="1"/>
          <c:tx>
            <c:strRef>
              <c:f>'jun enroll 2022 cum'!$H$5</c:f>
              <c:strCache>
                <c:ptCount val="1"/>
                <c:pt idx="0">
                  <c:v>cum v1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'jun enroll 2022 cum'!$F$6:$F$81</c:f>
              <c:numCache>
                <c:formatCode>m/d/yyyy</c:formatCode>
                <c:ptCount val="76"/>
                <c:pt idx="0">
                  <c:v>44592</c:v>
                </c:pt>
                <c:pt idx="1">
                  <c:v>44599</c:v>
                </c:pt>
                <c:pt idx="2">
                  <c:v>44606</c:v>
                </c:pt>
                <c:pt idx="3">
                  <c:v>44613</c:v>
                </c:pt>
                <c:pt idx="4">
                  <c:v>44620</c:v>
                </c:pt>
                <c:pt idx="5">
                  <c:v>44627</c:v>
                </c:pt>
                <c:pt idx="6">
                  <c:v>44634</c:v>
                </c:pt>
                <c:pt idx="7">
                  <c:v>44641</c:v>
                </c:pt>
                <c:pt idx="8">
                  <c:v>44648</c:v>
                </c:pt>
                <c:pt idx="9">
                  <c:v>44655</c:v>
                </c:pt>
                <c:pt idx="10">
                  <c:v>44662</c:v>
                </c:pt>
                <c:pt idx="11">
                  <c:v>44669</c:v>
                </c:pt>
                <c:pt idx="12">
                  <c:v>44676</c:v>
                </c:pt>
                <c:pt idx="13">
                  <c:v>44683</c:v>
                </c:pt>
                <c:pt idx="14">
                  <c:v>44690</c:v>
                </c:pt>
                <c:pt idx="15">
                  <c:v>44697</c:v>
                </c:pt>
                <c:pt idx="16">
                  <c:v>44704</c:v>
                </c:pt>
                <c:pt idx="17">
                  <c:v>44711</c:v>
                </c:pt>
                <c:pt idx="18">
                  <c:v>44718</c:v>
                </c:pt>
                <c:pt idx="19">
                  <c:v>44725</c:v>
                </c:pt>
                <c:pt idx="20">
                  <c:v>44732</c:v>
                </c:pt>
                <c:pt idx="21">
                  <c:v>44739</c:v>
                </c:pt>
                <c:pt idx="22">
                  <c:v>44746</c:v>
                </c:pt>
                <c:pt idx="23">
                  <c:v>44753</c:v>
                </c:pt>
                <c:pt idx="24">
                  <c:v>44760</c:v>
                </c:pt>
                <c:pt idx="25">
                  <c:v>44767</c:v>
                </c:pt>
                <c:pt idx="26">
                  <c:v>44774</c:v>
                </c:pt>
                <c:pt idx="27">
                  <c:v>44781</c:v>
                </c:pt>
                <c:pt idx="28">
                  <c:v>44788</c:v>
                </c:pt>
                <c:pt idx="29">
                  <c:v>44795</c:v>
                </c:pt>
                <c:pt idx="30">
                  <c:v>44802</c:v>
                </c:pt>
                <c:pt idx="31">
                  <c:v>44809</c:v>
                </c:pt>
                <c:pt idx="32">
                  <c:v>44816</c:v>
                </c:pt>
                <c:pt idx="33">
                  <c:v>44823</c:v>
                </c:pt>
                <c:pt idx="34">
                  <c:v>44830</c:v>
                </c:pt>
                <c:pt idx="35">
                  <c:v>44837</c:v>
                </c:pt>
                <c:pt idx="36">
                  <c:v>44844</c:v>
                </c:pt>
                <c:pt idx="37">
                  <c:v>44851</c:v>
                </c:pt>
                <c:pt idx="38">
                  <c:v>44858</c:v>
                </c:pt>
                <c:pt idx="39">
                  <c:v>44865</c:v>
                </c:pt>
                <c:pt idx="40">
                  <c:v>44872</c:v>
                </c:pt>
                <c:pt idx="41">
                  <c:v>44879</c:v>
                </c:pt>
                <c:pt idx="42">
                  <c:v>44886</c:v>
                </c:pt>
                <c:pt idx="43">
                  <c:v>44893</c:v>
                </c:pt>
                <c:pt idx="44">
                  <c:v>44900</c:v>
                </c:pt>
                <c:pt idx="45">
                  <c:v>44907</c:v>
                </c:pt>
                <c:pt idx="46">
                  <c:v>44914</c:v>
                </c:pt>
                <c:pt idx="47">
                  <c:v>44921</c:v>
                </c:pt>
                <c:pt idx="48">
                  <c:v>44928</c:v>
                </c:pt>
                <c:pt idx="49">
                  <c:v>44935</c:v>
                </c:pt>
                <c:pt idx="50">
                  <c:v>44942</c:v>
                </c:pt>
                <c:pt idx="51">
                  <c:v>44949</c:v>
                </c:pt>
                <c:pt idx="52">
                  <c:v>44956</c:v>
                </c:pt>
                <c:pt idx="53">
                  <c:v>44963</c:v>
                </c:pt>
                <c:pt idx="54">
                  <c:v>44970</c:v>
                </c:pt>
                <c:pt idx="55">
                  <c:v>44977</c:v>
                </c:pt>
                <c:pt idx="56">
                  <c:v>44984</c:v>
                </c:pt>
                <c:pt idx="57">
                  <c:v>44991</c:v>
                </c:pt>
                <c:pt idx="58">
                  <c:v>44998</c:v>
                </c:pt>
                <c:pt idx="59">
                  <c:v>45005</c:v>
                </c:pt>
                <c:pt idx="60">
                  <c:v>45012</c:v>
                </c:pt>
                <c:pt idx="61">
                  <c:v>45019</c:v>
                </c:pt>
                <c:pt idx="62">
                  <c:v>45026</c:v>
                </c:pt>
                <c:pt idx="63">
                  <c:v>45033</c:v>
                </c:pt>
                <c:pt idx="64">
                  <c:v>45040</c:v>
                </c:pt>
                <c:pt idx="65">
                  <c:v>45047</c:v>
                </c:pt>
                <c:pt idx="66">
                  <c:v>45054</c:v>
                </c:pt>
                <c:pt idx="67">
                  <c:v>45061</c:v>
                </c:pt>
                <c:pt idx="68">
                  <c:v>45068</c:v>
                </c:pt>
                <c:pt idx="69">
                  <c:v>45075</c:v>
                </c:pt>
                <c:pt idx="70">
                  <c:v>45082</c:v>
                </c:pt>
                <c:pt idx="71">
                  <c:v>45089</c:v>
                </c:pt>
                <c:pt idx="72">
                  <c:v>45096</c:v>
                </c:pt>
              </c:numCache>
            </c:numRef>
          </c:cat>
          <c:val>
            <c:numRef>
              <c:f>'jun enroll 2022 cum'!$H$6:$H$81</c:f>
              <c:numCache>
                <c:formatCode>General</c:formatCode>
                <c:ptCount val="76"/>
                <c:pt idx="1">
                  <c:v>367</c:v>
                </c:pt>
                <c:pt idx="2">
                  <c:v>710</c:v>
                </c:pt>
                <c:pt idx="3">
                  <c:v>1052</c:v>
                </c:pt>
                <c:pt idx="4">
                  <c:v>1367</c:v>
                </c:pt>
                <c:pt idx="5">
                  <c:v>1716</c:v>
                </c:pt>
                <c:pt idx="6">
                  <c:v>2044</c:v>
                </c:pt>
                <c:pt idx="7">
                  <c:v>2425</c:v>
                </c:pt>
                <c:pt idx="8">
                  <c:v>2794</c:v>
                </c:pt>
                <c:pt idx="9">
                  <c:v>3158</c:v>
                </c:pt>
                <c:pt idx="10">
                  <c:v>3527</c:v>
                </c:pt>
                <c:pt idx="11">
                  <c:v>3875</c:v>
                </c:pt>
                <c:pt idx="12">
                  <c:v>4219</c:v>
                </c:pt>
                <c:pt idx="13">
                  <c:v>4579</c:v>
                </c:pt>
                <c:pt idx="14">
                  <c:v>4914</c:v>
                </c:pt>
                <c:pt idx="15">
                  <c:v>5247</c:v>
                </c:pt>
                <c:pt idx="16">
                  <c:v>5579</c:v>
                </c:pt>
                <c:pt idx="17">
                  <c:v>5893</c:v>
                </c:pt>
                <c:pt idx="18">
                  <c:v>6224</c:v>
                </c:pt>
                <c:pt idx="19">
                  <c:v>6513</c:v>
                </c:pt>
                <c:pt idx="20">
                  <c:v>6803</c:v>
                </c:pt>
                <c:pt idx="21">
                  <c:v>7159</c:v>
                </c:pt>
                <c:pt idx="22">
                  <c:v>7456</c:v>
                </c:pt>
                <c:pt idx="23">
                  <c:v>7754</c:v>
                </c:pt>
                <c:pt idx="24">
                  <c:v>8103</c:v>
                </c:pt>
                <c:pt idx="25">
                  <c:v>8433</c:v>
                </c:pt>
                <c:pt idx="26">
                  <c:v>8758</c:v>
                </c:pt>
                <c:pt idx="27">
                  <c:v>9083</c:v>
                </c:pt>
                <c:pt idx="28">
                  <c:v>9420</c:v>
                </c:pt>
                <c:pt idx="29">
                  <c:v>9726</c:v>
                </c:pt>
                <c:pt idx="30">
                  <c:v>10049</c:v>
                </c:pt>
                <c:pt idx="31">
                  <c:v>10347</c:v>
                </c:pt>
                <c:pt idx="32">
                  <c:v>10681</c:v>
                </c:pt>
                <c:pt idx="33">
                  <c:v>11054</c:v>
                </c:pt>
                <c:pt idx="34">
                  <c:v>11403</c:v>
                </c:pt>
                <c:pt idx="35">
                  <c:v>11763</c:v>
                </c:pt>
                <c:pt idx="36">
                  <c:v>12109</c:v>
                </c:pt>
                <c:pt idx="37">
                  <c:v>12447</c:v>
                </c:pt>
                <c:pt idx="38">
                  <c:v>12763</c:v>
                </c:pt>
                <c:pt idx="39">
                  <c:v>13079</c:v>
                </c:pt>
                <c:pt idx="40">
                  <c:v>13447</c:v>
                </c:pt>
                <c:pt idx="41">
                  <c:v>13810</c:v>
                </c:pt>
                <c:pt idx="42">
                  <c:v>14160</c:v>
                </c:pt>
                <c:pt idx="43">
                  <c:v>14532</c:v>
                </c:pt>
                <c:pt idx="44">
                  <c:v>14924</c:v>
                </c:pt>
                <c:pt idx="45">
                  <c:v>15371</c:v>
                </c:pt>
                <c:pt idx="46">
                  <c:v>15797</c:v>
                </c:pt>
                <c:pt idx="47">
                  <c:v>16296</c:v>
                </c:pt>
                <c:pt idx="48">
                  <c:v>16743</c:v>
                </c:pt>
                <c:pt idx="49">
                  <c:v>17149</c:v>
                </c:pt>
                <c:pt idx="50">
                  <c:v>17552</c:v>
                </c:pt>
                <c:pt idx="51">
                  <c:v>17918</c:v>
                </c:pt>
                <c:pt idx="52">
                  <c:v>18274</c:v>
                </c:pt>
                <c:pt idx="53">
                  <c:v>18631</c:v>
                </c:pt>
                <c:pt idx="54">
                  <c:v>19030</c:v>
                </c:pt>
                <c:pt idx="55">
                  <c:v>19390</c:v>
                </c:pt>
                <c:pt idx="56">
                  <c:v>19750</c:v>
                </c:pt>
                <c:pt idx="57">
                  <c:v>20140</c:v>
                </c:pt>
                <c:pt idx="58">
                  <c:v>20470</c:v>
                </c:pt>
                <c:pt idx="59">
                  <c:v>20834</c:v>
                </c:pt>
                <c:pt idx="60">
                  <c:v>21145</c:v>
                </c:pt>
                <c:pt idx="61">
                  <c:v>21463</c:v>
                </c:pt>
                <c:pt idx="62">
                  <c:v>21854</c:v>
                </c:pt>
                <c:pt idx="63">
                  <c:v>22207</c:v>
                </c:pt>
                <c:pt idx="64">
                  <c:v>22536</c:v>
                </c:pt>
                <c:pt idx="65">
                  <c:v>22858</c:v>
                </c:pt>
                <c:pt idx="66">
                  <c:v>23197</c:v>
                </c:pt>
                <c:pt idx="67">
                  <c:v>23507</c:v>
                </c:pt>
                <c:pt idx="68">
                  <c:v>23847</c:v>
                </c:pt>
                <c:pt idx="69">
                  <c:v>24180</c:v>
                </c:pt>
                <c:pt idx="70">
                  <c:v>24486</c:v>
                </c:pt>
                <c:pt idx="71">
                  <c:v>24806</c:v>
                </c:pt>
                <c:pt idx="72">
                  <c:v>25151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9E-4D92-835E-628D862DC505}"/>
            </c:ext>
          </c:extLst>
        </c:ser>
        <c:ser>
          <c:idx val="2"/>
          <c:order val="2"/>
          <c:tx>
            <c:strRef>
              <c:f>'jun enroll 2022 cum'!$I$5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'jun enroll 2022 cum'!$F$6:$F$81</c:f>
              <c:numCache>
                <c:formatCode>m/d/yyyy</c:formatCode>
                <c:ptCount val="76"/>
                <c:pt idx="0">
                  <c:v>44592</c:v>
                </c:pt>
                <c:pt idx="1">
                  <c:v>44599</c:v>
                </c:pt>
                <c:pt idx="2">
                  <c:v>44606</c:v>
                </c:pt>
                <c:pt idx="3">
                  <c:v>44613</c:v>
                </c:pt>
                <c:pt idx="4">
                  <c:v>44620</c:v>
                </c:pt>
                <c:pt idx="5">
                  <c:v>44627</c:v>
                </c:pt>
                <c:pt idx="6">
                  <c:v>44634</c:v>
                </c:pt>
                <c:pt idx="7">
                  <c:v>44641</c:v>
                </c:pt>
                <c:pt idx="8">
                  <c:v>44648</c:v>
                </c:pt>
                <c:pt idx="9">
                  <c:v>44655</c:v>
                </c:pt>
                <c:pt idx="10">
                  <c:v>44662</c:v>
                </c:pt>
                <c:pt idx="11">
                  <c:v>44669</c:v>
                </c:pt>
                <c:pt idx="12">
                  <c:v>44676</c:v>
                </c:pt>
                <c:pt idx="13">
                  <c:v>44683</c:v>
                </c:pt>
                <c:pt idx="14">
                  <c:v>44690</c:v>
                </c:pt>
                <c:pt idx="15">
                  <c:v>44697</c:v>
                </c:pt>
                <c:pt idx="16">
                  <c:v>44704</c:v>
                </c:pt>
                <c:pt idx="17">
                  <c:v>44711</c:v>
                </c:pt>
                <c:pt idx="18">
                  <c:v>44718</c:v>
                </c:pt>
                <c:pt idx="19">
                  <c:v>44725</c:v>
                </c:pt>
                <c:pt idx="20">
                  <c:v>44732</c:v>
                </c:pt>
                <c:pt idx="21">
                  <c:v>44739</c:v>
                </c:pt>
                <c:pt idx="22">
                  <c:v>44746</c:v>
                </c:pt>
                <c:pt idx="23">
                  <c:v>44753</c:v>
                </c:pt>
                <c:pt idx="24">
                  <c:v>44760</c:v>
                </c:pt>
                <c:pt idx="25">
                  <c:v>44767</c:v>
                </c:pt>
                <c:pt idx="26">
                  <c:v>44774</c:v>
                </c:pt>
                <c:pt idx="27">
                  <c:v>44781</c:v>
                </c:pt>
                <c:pt idx="28">
                  <c:v>44788</c:v>
                </c:pt>
                <c:pt idx="29">
                  <c:v>44795</c:v>
                </c:pt>
                <c:pt idx="30">
                  <c:v>44802</c:v>
                </c:pt>
                <c:pt idx="31">
                  <c:v>44809</c:v>
                </c:pt>
                <c:pt idx="32">
                  <c:v>44816</c:v>
                </c:pt>
                <c:pt idx="33">
                  <c:v>44823</c:v>
                </c:pt>
                <c:pt idx="34">
                  <c:v>44830</c:v>
                </c:pt>
                <c:pt idx="35">
                  <c:v>44837</c:v>
                </c:pt>
                <c:pt idx="36">
                  <c:v>44844</c:v>
                </c:pt>
                <c:pt idx="37">
                  <c:v>44851</c:v>
                </c:pt>
                <c:pt idx="38">
                  <c:v>44858</c:v>
                </c:pt>
                <c:pt idx="39">
                  <c:v>44865</c:v>
                </c:pt>
                <c:pt idx="40">
                  <c:v>44872</c:v>
                </c:pt>
                <c:pt idx="41">
                  <c:v>44879</c:v>
                </c:pt>
                <c:pt idx="42">
                  <c:v>44886</c:v>
                </c:pt>
                <c:pt idx="43">
                  <c:v>44893</c:v>
                </c:pt>
                <c:pt idx="44">
                  <c:v>44900</c:v>
                </c:pt>
                <c:pt idx="45">
                  <c:v>44907</c:v>
                </c:pt>
                <c:pt idx="46">
                  <c:v>44914</c:v>
                </c:pt>
                <c:pt idx="47">
                  <c:v>44921</c:v>
                </c:pt>
                <c:pt idx="48">
                  <c:v>44928</c:v>
                </c:pt>
                <c:pt idx="49">
                  <c:v>44935</c:v>
                </c:pt>
                <c:pt idx="50">
                  <c:v>44942</c:v>
                </c:pt>
                <c:pt idx="51">
                  <c:v>44949</c:v>
                </c:pt>
                <c:pt idx="52">
                  <c:v>44956</c:v>
                </c:pt>
                <c:pt idx="53">
                  <c:v>44963</c:v>
                </c:pt>
                <c:pt idx="54">
                  <c:v>44970</c:v>
                </c:pt>
                <c:pt idx="55">
                  <c:v>44977</c:v>
                </c:pt>
                <c:pt idx="56">
                  <c:v>44984</c:v>
                </c:pt>
                <c:pt idx="57">
                  <c:v>44991</c:v>
                </c:pt>
                <c:pt idx="58">
                  <c:v>44998</c:v>
                </c:pt>
                <c:pt idx="59">
                  <c:v>45005</c:v>
                </c:pt>
                <c:pt idx="60">
                  <c:v>45012</c:v>
                </c:pt>
                <c:pt idx="61">
                  <c:v>45019</c:v>
                </c:pt>
                <c:pt idx="62">
                  <c:v>45026</c:v>
                </c:pt>
                <c:pt idx="63">
                  <c:v>45033</c:v>
                </c:pt>
                <c:pt idx="64">
                  <c:v>45040</c:v>
                </c:pt>
                <c:pt idx="65">
                  <c:v>45047</c:v>
                </c:pt>
                <c:pt idx="66">
                  <c:v>45054</c:v>
                </c:pt>
                <c:pt idx="67">
                  <c:v>45061</c:v>
                </c:pt>
                <c:pt idx="68">
                  <c:v>45068</c:v>
                </c:pt>
                <c:pt idx="69">
                  <c:v>45075</c:v>
                </c:pt>
                <c:pt idx="70">
                  <c:v>45082</c:v>
                </c:pt>
                <c:pt idx="71">
                  <c:v>45089</c:v>
                </c:pt>
                <c:pt idx="72">
                  <c:v>45096</c:v>
                </c:pt>
              </c:numCache>
            </c:numRef>
          </c:cat>
          <c:val>
            <c:numRef>
              <c:f>'jun enroll 2022 cum'!$I$6:$I$81</c:f>
              <c:numCache>
                <c:formatCode>General</c:formatCode>
                <c:ptCount val="76"/>
                <c:pt idx="1">
                  <c:v>1236</c:v>
                </c:pt>
                <c:pt idx="2">
                  <c:v>2432</c:v>
                </c:pt>
                <c:pt idx="3">
                  <c:v>3578</c:v>
                </c:pt>
                <c:pt idx="4">
                  <c:v>4689</c:v>
                </c:pt>
                <c:pt idx="5">
                  <c:v>5787</c:v>
                </c:pt>
                <c:pt idx="6">
                  <c:v>6907</c:v>
                </c:pt>
                <c:pt idx="7">
                  <c:v>8031</c:v>
                </c:pt>
                <c:pt idx="8">
                  <c:v>9238</c:v>
                </c:pt>
                <c:pt idx="9">
                  <c:v>10426</c:v>
                </c:pt>
                <c:pt idx="10">
                  <c:v>11558</c:v>
                </c:pt>
                <c:pt idx="11">
                  <c:v>12759</c:v>
                </c:pt>
                <c:pt idx="12">
                  <c:v>13909</c:v>
                </c:pt>
                <c:pt idx="13">
                  <c:v>14997</c:v>
                </c:pt>
                <c:pt idx="14">
                  <c:v>16093</c:v>
                </c:pt>
                <c:pt idx="15">
                  <c:v>17124</c:v>
                </c:pt>
                <c:pt idx="16">
                  <c:v>18051</c:v>
                </c:pt>
                <c:pt idx="17">
                  <c:v>19106</c:v>
                </c:pt>
                <c:pt idx="18">
                  <c:v>20146</c:v>
                </c:pt>
                <c:pt idx="19">
                  <c:v>21156</c:v>
                </c:pt>
                <c:pt idx="20">
                  <c:v>22159</c:v>
                </c:pt>
                <c:pt idx="21">
                  <c:v>23238</c:v>
                </c:pt>
                <c:pt idx="22">
                  <c:v>24174</c:v>
                </c:pt>
                <c:pt idx="23">
                  <c:v>25176</c:v>
                </c:pt>
                <c:pt idx="24">
                  <c:v>26409</c:v>
                </c:pt>
                <c:pt idx="25">
                  <c:v>27510</c:v>
                </c:pt>
                <c:pt idx="26">
                  <c:v>28672</c:v>
                </c:pt>
                <c:pt idx="27">
                  <c:v>29766</c:v>
                </c:pt>
                <c:pt idx="28">
                  <c:v>30882</c:v>
                </c:pt>
                <c:pt idx="29">
                  <c:v>31947</c:v>
                </c:pt>
                <c:pt idx="30">
                  <c:v>33007</c:v>
                </c:pt>
                <c:pt idx="31">
                  <c:v>34104</c:v>
                </c:pt>
                <c:pt idx="32">
                  <c:v>35285</c:v>
                </c:pt>
                <c:pt idx="33">
                  <c:v>36427</c:v>
                </c:pt>
                <c:pt idx="34">
                  <c:v>37620</c:v>
                </c:pt>
                <c:pt idx="35">
                  <c:v>38838</c:v>
                </c:pt>
                <c:pt idx="36">
                  <c:v>40004</c:v>
                </c:pt>
                <c:pt idx="37">
                  <c:v>41233</c:v>
                </c:pt>
                <c:pt idx="38">
                  <c:v>42440</c:v>
                </c:pt>
                <c:pt idx="39">
                  <c:v>43562</c:v>
                </c:pt>
                <c:pt idx="40">
                  <c:v>44738</c:v>
                </c:pt>
                <c:pt idx="41">
                  <c:v>45903</c:v>
                </c:pt>
                <c:pt idx="42">
                  <c:v>47077</c:v>
                </c:pt>
                <c:pt idx="43">
                  <c:v>48356</c:v>
                </c:pt>
                <c:pt idx="44">
                  <c:v>49606</c:v>
                </c:pt>
                <c:pt idx="45">
                  <c:v>51023</c:v>
                </c:pt>
                <c:pt idx="46">
                  <c:v>52650</c:v>
                </c:pt>
                <c:pt idx="47">
                  <c:v>54252</c:v>
                </c:pt>
                <c:pt idx="48">
                  <c:v>55803</c:v>
                </c:pt>
                <c:pt idx="49">
                  <c:v>57188</c:v>
                </c:pt>
                <c:pt idx="50">
                  <c:v>58501</c:v>
                </c:pt>
                <c:pt idx="51">
                  <c:v>59723</c:v>
                </c:pt>
                <c:pt idx="52">
                  <c:v>60946</c:v>
                </c:pt>
                <c:pt idx="53">
                  <c:v>62145</c:v>
                </c:pt>
                <c:pt idx="54">
                  <c:v>63343</c:v>
                </c:pt>
                <c:pt idx="55">
                  <c:v>64541</c:v>
                </c:pt>
                <c:pt idx="56">
                  <c:v>65755</c:v>
                </c:pt>
                <c:pt idx="57">
                  <c:v>67001</c:v>
                </c:pt>
                <c:pt idx="58">
                  <c:v>68174</c:v>
                </c:pt>
                <c:pt idx="59">
                  <c:v>69355</c:v>
                </c:pt>
                <c:pt idx="60">
                  <c:v>70524</c:v>
                </c:pt>
                <c:pt idx="61">
                  <c:v>71632</c:v>
                </c:pt>
                <c:pt idx="62">
                  <c:v>72820</c:v>
                </c:pt>
                <c:pt idx="63">
                  <c:v>73945</c:v>
                </c:pt>
                <c:pt idx="64">
                  <c:v>75052</c:v>
                </c:pt>
                <c:pt idx="65">
                  <c:v>76127</c:v>
                </c:pt>
                <c:pt idx="66">
                  <c:v>77169</c:v>
                </c:pt>
                <c:pt idx="67">
                  <c:v>78226</c:v>
                </c:pt>
                <c:pt idx="68">
                  <c:v>79236</c:v>
                </c:pt>
                <c:pt idx="69">
                  <c:v>80258</c:v>
                </c:pt>
                <c:pt idx="70">
                  <c:v>81282</c:v>
                </c:pt>
                <c:pt idx="71">
                  <c:v>82286</c:v>
                </c:pt>
                <c:pt idx="72">
                  <c:v>83381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9E-4D92-835E-628D862DC505}"/>
            </c:ext>
          </c:extLst>
        </c:ser>
        <c:ser>
          <c:idx val="3"/>
          <c:order val="3"/>
          <c:tx>
            <c:strRef>
              <c:f>'jun enroll 2022 cum'!$J$5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'jun enroll 2022 cum'!$F$6:$F$81</c:f>
              <c:numCache>
                <c:formatCode>m/d/yyyy</c:formatCode>
                <c:ptCount val="76"/>
                <c:pt idx="0">
                  <c:v>44592</c:v>
                </c:pt>
                <c:pt idx="1">
                  <c:v>44599</c:v>
                </c:pt>
                <c:pt idx="2">
                  <c:v>44606</c:v>
                </c:pt>
                <c:pt idx="3">
                  <c:v>44613</c:v>
                </c:pt>
                <c:pt idx="4">
                  <c:v>44620</c:v>
                </c:pt>
                <c:pt idx="5">
                  <c:v>44627</c:v>
                </c:pt>
                <c:pt idx="6">
                  <c:v>44634</c:v>
                </c:pt>
                <c:pt idx="7">
                  <c:v>44641</c:v>
                </c:pt>
                <c:pt idx="8">
                  <c:v>44648</c:v>
                </c:pt>
                <c:pt idx="9">
                  <c:v>44655</c:v>
                </c:pt>
                <c:pt idx="10">
                  <c:v>44662</c:v>
                </c:pt>
                <c:pt idx="11">
                  <c:v>44669</c:v>
                </c:pt>
                <c:pt idx="12">
                  <c:v>44676</c:v>
                </c:pt>
                <c:pt idx="13">
                  <c:v>44683</c:v>
                </c:pt>
                <c:pt idx="14">
                  <c:v>44690</c:v>
                </c:pt>
                <c:pt idx="15">
                  <c:v>44697</c:v>
                </c:pt>
                <c:pt idx="16">
                  <c:v>44704</c:v>
                </c:pt>
                <c:pt idx="17">
                  <c:v>44711</c:v>
                </c:pt>
                <c:pt idx="18">
                  <c:v>44718</c:v>
                </c:pt>
                <c:pt idx="19">
                  <c:v>44725</c:v>
                </c:pt>
                <c:pt idx="20">
                  <c:v>44732</c:v>
                </c:pt>
                <c:pt idx="21">
                  <c:v>44739</c:v>
                </c:pt>
                <c:pt idx="22">
                  <c:v>44746</c:v>
                </c:pt>
                <c:pt idx="23">
                  <c:v>44753</c:v>
                </c:pt>
                <c:pt idx="24">
                  <c:v>44760</c:v>
                </c:pt>
                <c:pt idx="25">
                  <c:v>44767</c:v>
                </c:pt>
                <c:pt idx="26">
                  <c:v>44774</c:v>
                </c:pt>
                <c:pt idx="27">
                  <c:v>44781</c:v>
                </c:pt>
                <c:pt idx="28">
                  <c:v>44788</c:v>
                </c:pt>
                <c:pt idx="29">
                  <c:v>44795</c:v>
                </c:pt>
                <c:pt idx="30">
                  <c:v>44802</c:v>
                </c:pt>
                <c:pt idx="31">
                  <c:v>44809</c:v>
                </c:pt>
                <c:pt idx="32">
                  <c:v>44816</c:v>
                </c:pt>
                <c:pt idx="33">
                  <c:v>44823</c:v>
                </c:pt>
                <c:pt idx="34">
                  <c:v>44830</c:v>
                </c:pt>
                <c:pt idx="35">
                  <c:v>44837</c:v>
                </c:pt>
                <c:pt idx="36">
                  <c:v>44844</c:v>
                </c:pt>
                <c:pt idx="37">
                  <c:v>44851</c:v>
                </c:pt>
                <c:pt idx="38">
                  <c:v>44858</c:v>
                </c:pt>
                <c:pt idx="39">
                  <c:v>44865</c:v>
                </c:pt>
                <c:pt idx="40">
                  <c:v>44872</c:v>
                </c:pt>
                <c:pt idx="41">
                  <c:v>44879</c:v>
                </c:pt>
                <c:pt idx="42">
                  <c:v>44886</c:v>
                </c:pt>
                <c:pt idx="43">
                  <c:v>44893</c:v>
                </c:pt>
                <c:pt idx="44">
                  <c:v>44900</c:v>
                </c:pt>
                <c:pt idx="45">
                  <c:v>44907</c:v>
                </c:pt>
                <c:pt idx="46">
                  <c:v>44914</c:v>
                </c:pt>
                <c:pt idx="47">
                  <c:v>44921</c:v>
                </c:pt>
                <c:pt idx="48">
                  <c:v>44928</c:v>
                </c:pt>
                <c:pt idx="49">
                  <c:v>44935</c:v>
                </c:pt>
                <c:pt idx="50">
                  <c:v>44942</c:v>
                </c:pt>
                <c:pt idx="51">
                  <c:v>44949</c:v>
                </c:pt>
                <c:pt idx="52">
                  <c:v>44956</c:v>
                </c:pt>
                <c:pt idx="53">
                  <c:v>44963</c:v>
                </c:pt>
                <c:pt idx="54">
                  <c:v>44970</c:v>
                </c:pt>
                <c:pt idx="55">
                  <c:v>44977</c:v>
                </c:pt>
                <c:pt idx="56">
                  <c:v>44984</c:v>
                </c:pt>
                <c:pt idx="57">
                  <c:v>44991</c:v>
                </c:pt>
                <c:pt idx="58">
                  <c:v>44998</c:v>
                </c:pt>
                <c:pt idx="59">
                  <c:v>45005</c:v>
                </c:pt>
                <c:pt idx="60">
                  <c:v>45012</c:v>
                </c:pt>
                <c:pt idx="61">
                  <c:v>45019</c:v>
                </c:pt>
                <c:pt idx="62">
                  <c:v>45026</c:v>
                </c:pt>
                <c:pt idx="63">
                  <c:v>45033</c:v>
                </c:pt>
                <c:pt idx="64">
                  <c:v>45040</c:v>
                </c:pt>
                <c:pt idx="65">
                  <c:v>45047</c:v>
                </c:pt>
                <c:pt idx="66">
                  <c:v>45054</c:v>
                </c:pt>
                <c:pt idx="67">
                  <c:v>45061</c:v>
                </c:pt>
                <c:pt idx="68">
                  <c:v>45068</c:v>
                </c:pt>
                <c:pt idx="69">
                  <c:v>45075</c:v>
                </c:pt>
                <c:pt idx="70">
                  <c:v>45082</c:v>
                </c:pt>
                <c:pt idx="71">
                  <c:v>45089</c:v>
                </c:pt>
                <c:pt idx="72">
                  <c:v>45096</c:v>
                </c:pt>
              </c:numCache>
            </c:numRef>
          </c:cat>
          <c:val>
            <c:numRef>
              <c:f>'jun enroll 2022 cum'!$J$6:$J$153</c:f>
              <c:numCache>
                <c:formatCode>General</c:formatCode>
                <c:ptCount val="148"/>
                <c:pt idx="1">
                  <c:v>1603</c:v>
                </c:pt>
                <c:pt idx="2">
                  <c:v>3142</c:v>
                </c:pt>
                <c:pt idx="3">
                  <c:v>4630</c:v>
                </c:pt>
                <c:pt idx="4">
                  <c:v>6056</c:v>
                </c:pt>
                <c:pt idx="5">
                  <c:v>7503</c:v>
                </c:pt>
                <c:pt idx="6">
                  <c:v>8951</c:v>
                </c:pt>
                <c:pt idx="7">
                  <c:v>10456</c:v>
                </c:pt>
                <c:pt idx="8">
                  <c:v>12032</c:v>
                </c:pt>
                <c:pt idx="9">
                  <c:v>13584</c:v>
                </c:pt>
                <c:pt idx="10">
                  <c:v>15085</c:v>
                </c:pt>
                <c:pt idx="11">
                  <c:v>16634</c:v>
                </c:pt>
                <c:pt idx="12">
                  <c:v>18128</c:v>
                </c:pt>
                <c:pt idx="13">
                  <c:v>19576</c:v>
                </c:pt>
                <c:pt idx="14">
                  <c:v>21007</c:v>
                </c:pt>
                <c:pt idx="15">
                  <c:v>22371</c:v>
                </c:pt>
                <c:pt idx="16">
                  <c:v>23630</c:v>
                </c:pt>
                <c:pt idx="17">
                  <c:v>24999</c:v>
                </c:pt>
                <c:pt idx="18">
                  <c:v>26370</c:v>
                </c:pt>
                <c:pt idx="19">
                  <c:v>27669</c:v>
                </c:pt>
                <c:pt idx="20">
                  <c:v>28962</c:v>
                </c:pt>
                <c:pt idx="21">
                  <c:v>30397</c:v>
                </c:pt>
                <c:pt idx="22">
                  <c:v>31630</c:v>
                </c:pt>
                <c:pt idx="23">
                  <c:v>32930</c:v>
                </c:pt>
                <c:pt idx="24">
                  <c:v>34512</c:v>
                </c:pt>
                <c:pt idx="25">
                  <c:v>35943</c:v>
                </c:pt>
                <c:pt idx="26">
                  <c:v>37430</c:v>
                </c:pt>
                <c:pt idx="27">
                  <c:v>38849</c:v>
                </c:pt>
                <c:pt idx="28">
                  <c:v>40302</c:v>
                </c:pt>
                <c:pt idx="29">
                  <c:v>41673</c:v>
                </c:pt>
                <c:pt idx="30">
                  <c:v>43056</c:v>
                </c:pt>
                <c:pt idx="31">
                  <c:v>44451</c:v>
                </c:pt>
                <c:pt idx="32">
                  <c:v>45966</c:v>
                </c:pt>
                <c:pt idx="33">
                  <c:v>47481</c:v>
                </c:pt>
                <c:pt idx="34">
                  <c:v>49023</c:v>
                </c:pt>
                <c:pt idx="35">
                  <c:v>50601</c:v>
                </c:pt>
                <c:pt idx="36">
                  <c:v>52113</c:v>
                </c:pt>
                <c:pt idx="37">
                  <c:v>53680</c:v>
                </c:pt>
                <c:pt idx="38">
                  <c:v>55203</c:v>
                </c:pt>
                <c:pt idx="39">
                  <c:v>56641</c:v>
                </c:pt>
                <c:pt idx="40">
                  <c:v>58185</c:v>
                </c:pt>
                <c:pt idx="41">
                  <c:v>59713</c:v>
                </c:pt>
                <c:pt idx="42">
                  <c:v>61237</c:v>
                </c:pt>
                <c:pt idx="43">
                  <c:v>62888</c:v>
                </c:pt>
                <c:pt idx="44">
                  <c:v>64530</c:v>
                </c:pt>
                <c:pt idx="45">
                  <c:v>66394</c:v>
                </c:pt>
                <c:pt idx="46">
                  <c:v>68447</c:v>
                </c:pt>
                <c:pt idx="47">
                  <c:v>70548</c:v>
                </c:pt>
                <c:pt idx="48">
                  <c:v>72546</c:v>
                </c:pt>
                <c:pt idx="49">
                  <c:v>74337</c:v>
                </c:pt>
                <c:pt idx="50">
                  <c:v>76053</c:v>
                </c:pt>
                <c:pt idx="51">
                  <c:v>77641</c:v>
                </c:pt>
                <c:pt idx="52">
                  <c:v>79220</c:v>
                </c:pt>
                <c:pt idx="53">
                  <c:v>80776</c:v>
                </c:pt>
                <c:pt idx="54">
                  <c:v>82373</c:v>
                </c:pt>
                <c:pt idx="55">
                  <c:v>83931</c:v>
                </c:pt>
                <c:pt idx="56">
                  <c:v>85505</c:v>
                </c:pt>
                <c:pt idx="57">
                  <c:v>87141</c:v>
                </c:pt>
                <c:pt idx="58">
                  <c:v>88644</c:v>
                </c:pt>
                <c:pt idx="59">
                  <c:v>90189</c:v>
                </c:pt>
                <c:pt idx="60">
                  <c:v>91669</c:v>
                </c:pt>
                <c:pt idx="61">
                  <c:v>93095</c:v>
                </c:pt>
                <c:pt idx="62">
                  <c:v>94674</c:v>
                </c:pt>
                <c:pt idx="63">
                  <c:v>96152</c:v>
                </c:pt>
                <c:pt idx="64">
                  <c:v>97588</c:v>
                </c:pt>
                <c:pt idx="65">
                  <c:v>98985</c:v>
                </c:pt>
                <c:pt idx="66">
                  <c:v>100366</c:v>
                </c:pt>
                <c:pt idx="67">
                  <c:v>101733</c:v>
                </c:pt>
                <c:pt idx="68">
                  <c:v>103083</c:v>
                </c:pt>
                <c:pt idx="69">
                  <c:v>104438</c:v>
                </c:pt>
                <c:pt idx="70">
                  <c:v>105768</c:v>
                </c:pt>
                <c:pt idx="71">
                  <c:v>107092</c:v>
                </c:pt>
                <c:pt idx="72">
                  <c:v>108532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39E-4D92-835E-628D862DC5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</a:t>
            </a:r>
            <a:r>
              <a:rPr lang="en-US" baseline="0"/>
              <a:t> for </a:t>
            </a:r>
            <a:r>
              <a:rPr lang="en-US"/>
              <a:t>v3, v2, v1 vs. 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enroll earlier cum'!$Q$5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enroll earlier cum'!$G$9:$G$50</c:f>
              <c:numCache>
                <c:formatCode>m/d/yyyy</c:formatCode>
                <c:ptCount val="42"/>
                <c:pt idx="0">
                  <c:v>44627</c:v>
                </c:pt>
                <c:pt idx="1">
                  <c:v>44634</c:v>
                </c:pt>
                <c:pt idx="2">
                  <c:v>44641</c:v>
                </c:pt>
                <c:pt idx="3">
                  <c:v>44648</c:v>
                </c:pt>
                <c:pt idx="4">
                  <c:v>44655</c:v>
                </c:pt>
                <c:pt idx="5">
                  <c:v>44662</c:v>
                </c:pt>
                <c:pt idx="6">
                  <c:v>44669</c:v>
                </c:pt>
                <c:pt idx="7">
                  <c:v>44676</c:v>
                </c:pt>
                <c:pt idx="8">
                  <c:v>44683</c:v>
                </c:pt>
                <c:pt idx="9">
                  <c:v>44690</c:v>
                </c:pt>
                <c:pt idx="10">
                  <c:v>44697</c:v>
                </c:pt>
                <c:pt idx="11">
                  <c:v>44704</c:v>
                </c:pt>
                <c:pt idx="12">
                  <c:v>44711</c:v>
                </c:pt>
                <c:pt idx="13">
                  <c:v>44718</c:v>
                </c:pt>
                <c:pt idx="14">
                  <c:v>44725</c:v>
                </c:pt>
                <c:pt idx="15">
                  <c:v>44732</c:v>
                </c:pt>
                <c:pt idx="16">
                  <c:v>44739</c:v>
                </c:pt>
                <c:pt idx="17">
                  <c:v>44746</c:v>
                </c:pt>
                <c:pt idx="18">
                  <c:v>44753</c:v>
                </c:pt>
                <c:pt idx="19">
                  <c:v>44760</c:v>
                </c:pt>
                <c:pt idx="20">
                  <c:v>44767</c:v>
                </c:pt>
                <c:pt idx="21">
                  <c:v>44774</c:v>
                </c:pt>
                <c:pt idx="22">
                  <c:v>44781</c:v>
                </c:pt>
                <c:pt idx="23">
                  <c:v>44788</c:v>
                </c:pt>
                <c:pt idx="24">
                  <c:v>44795</c:v>
                </c:pt>
                <c:pt idx="25">
                  <c:v>44802</c:v>
                </c:pt>
                <c:pt idx="26">
                  <c:v>44809</c:v>
                </c:pt>
                <c:pt idx="27">
                  <c:v>44816</c:v>
                </c:pt>
                <c:pt idx="28">
                  <c:v>44823</c:v>
                </c:pt>
                <c:pt idx="29">
                  <c:v>44830</c:v>
                </c:pt>
                <c:pt idx="30">
                  <c:v>44837</c:v>
                </c:pt>
                <c:pt idx="31">
                  <c:v>44844</c:v>
                </c:pt>
                <c:pt idx="32">
                  <c:v>44851</c:v>
                </c:pt>
                <c:pt idx="33">
                  <c:v>44858</c:v>
                </c:pt>
                <c:pt idx="34">
                  <c:v>44865</c:v>
                </c:pt>
                <c:pt idx="35">
                  <c:v>44872</c:v>
                </c:pt>
                <c:pt idx="36">
                  <c:v>44879</c:v>
                </c:pt>
                <c:pt idx="37">
                  <c:v>44886</c:v>
                </c:pt>
                <c:pt idx="38">
                  <c:v>44893</c:v>
                </c:pt>
                <c:pt idx="39">
                  <c:v>44900</c:v>
                </c:pt>
                <c:pt idx="40">
                  <c:v>44907</c:v>
                </c:pt>
                <c:pt idx="41">
                  <c:v>44914</c:v>
                </c:pt>
              </c:numCache>
            </c:numRef>
          </c:cat>
          <c:val>
            <c:numRef>
              <c:f>'booster enroll earlier cum'!$Q$9:$Q$50</c:f>
              <c:numCache>
                <c:formatCode>General</c:formatCode>
                <c:ptCount val="42"/>
                <c:pt idx="0">
                  <c:v>0.93514513556618828</c:v>
                </c:pt>
                <c:pt idx="1">
                  <c:v>0.91004190317691469</c:v>
                </c:pt>
                <c:pt idx="2">
                  <c:v>0.93751443475490781</c:v>
                </c:pt>
                <c:pt idx="3">
                  <c:v>0.96355744601165028</c:v>
                </c:pt>
                <c:pt idx="4">
                  <c:v>0.96081173200957859</c:v>
                </c:pt>
                <c:pt idx="5">
                  <c:v>0.9673803513364706</c:v>
                </c:pt>
                <c:pt idx="6">
                  <c:v>0.98325705783754269</c:v>
                </c:pt>
                <c:pt idx="7">
                  <c:v>1</c:v>
                </c:pt>
                <c:pt idx="8">
                  <c:v>0.97816300477054363</c:v>
                </c:pt>
                <c:pt idx="9">
                  <c:v>0.98511675082133499</c:v>
                </c:pt>
                <c:pt idx="10">
                  <c:v>0.99115065686559523</c:v>
                </c:pt>
                <c:pt idx="11">
                  <c:v>0.98712759756632684</c:v>
                </c:pt>
                <c:pt idx="12">
                  <c:v>0.98210551139078683</c:v>
                </c:pt>
                <c:pt idx="13">
                  <c:v>0.98233255059823332</c:v>
                </c:pt>
                <c:pt idx="14">
                  <c:v>0.98688460134243261</c:v>
                </c:pt>
                <c:pt idx="15">
                  <c:v>0.9962158036395774</c:v>
                </c:pt>
                <c:pt idx="16">
                  <c:v>0.99256756584596495</c:v>
                </c:pt>
                <c:pt idx="17">
                  <c:v>0.98320899628089165</c:v>
                </c:pt>
                <c:pt idx="18">
                  <c:v>0.98055171635686689</c:v>
                </c:pt>
                <c:pt idx="19">
                  <c:v>0.97805914003880912</c:v>
                </c:pt>
                <c:pt idx="20">
                  <c:v>0.98423733673075642</c:v>
                </c:pt>
                <c:pt idx="21">
                  <c:v>0.97633762143928504</c:v>
                </c:pt>
                <c:pt idx="22">
                  <c:v>0.96990034573927209</c:v>
                </c:pt>
                <c:pt idx="23">
                  <c:v>0.97091455368718294</c:v>
                </c:pt>
                <c:pt idx="24">
                  <c:v>0.97313931368615048</c:v>
                </c:pt>
                <c:pt idx="25">
                  <c:v>0.97482237057009269</c:v>
                </c:pt>
                <c:pt idx="26">
                  <c:v>0.96855221174890493</c:v>
                </c:pt>
                <c:pt idx="27">
                  <c:v>0.96742824853039167</c:v>
                </c:pt>
                <c:pt idx="28">
                  <c:v>0.9707859261762608</c:v>
                </c:pt>
                <c:pt idx="29">
                  <c:v>0.96820266889074225</c:v>
                </c:pt>
                <c:pt idx="30">
                  <c:v>0.96296703246393534</c:v>
                </c:pt>
                <c:pt idx="31">
                  <c:v>0.95896535466354516</c:v>
                </c:pt>
                <c:pt idx="32">
                  <c:v>0.96248196248196249</c:v>
                </c:pt>
                <c:pt idx="33">
                  <c:v>0.96079137846039553</c:v>
                </c:pt>
                <c:pt idx="34">
                  <c:v>0.95780528679580756</c:v>
                </c:pt>
                <c:pt idx="35">
                  <c:v>0.95455010367560233</c:v>
                </c:pt>
                <c:pt idx="36">
                  <c:v>0.9478271585720216</c:v>
                </c:pt>
                <c:pt idx="37">
                  <c:v>0.95286251545911527</c:v>
                </c:pt>
                <c:pt idx="38">
                  <c:v>0.95002142538716983</c:v>
                </c:pt>
                <c:pt idx="39">
                  <c:v>0.94841525001264337</c:v>
                </c:pt>
                <c:pt idx="40">
                  <c:v>0.94917365511298335</c:v>
                </c:pt>
                <c:pt idx="41">
                  <c:v>0.94835730605729485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89-4D62-9462-AA7A89C8DF5E}"/>
            </c:ext>
          </c:extLst>
        </c:ser>
        <c:ser>
          <c:idx val="1"/>
          <c:order val="1"/>
          <c:tx>
            <c:strRef>
              <c:f>'booster enroll earlier cum'!$R$5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'booster enroll earlier cum'!$G$9:$G$50</c:f>
              <c:numCache>
                <c:formatCode>m/d/yyyy</c:formatCode>
                <c:ptCount val="42"/>
                <c:pt idx="0">
                  <c:v>44627</c:v>
                </c:pt>
                <c:pt idx="1">
                  <c:v>44634</c:v>
                </c:pt>
                <c:pt idx="2">
                  <c:v>44641</c:v>
                </c:pt>
                <c:pt idx="3">
                  <c:v>44648</c:v>
                </c:pt>
                <c:pt idx="4">
                  <c:v>44655</c:v>
                </c:pt>
                <c:pt idx="5">
                  <c:v>44662</c:v>
                </c:pt>
                <c:pt idx="6">
                  <c:v>44669</c:v>
                </c:pt>
                <c:pt idx="7">
                  <c:v>44676</c:v>
                </c:pt>
                <c:pt idx="8">
                  <c:v>44683</c:v>
                </c:pt>
                <c:pt idx="9">
                  <c:v>44690</c:v>
                </c:pt>
                <c:pt idx="10">
                  <c:v>44697</c:v>
                </c:pt>
                <c:pt idx="11">
                  <c:v>44704</c:v>
                </c:pt>
                <c:pt idx="12">
                  <c:v>44711</c:v>
                </c:pt>
                <c:pt idx="13">
                  <c:v>44718</c:v>
                </c:pt>
                <c:pt idx="14">
                  <c:v>44725</c:v>
                </c:pt>
                <c:pt idx="15">
                  <c:v>44732</c:v>
                </c:pt>
                <c:pt idx="16">
                  <c:v>44739</c:v>
                </c:pt>
                <c:pt idx="17">
                  <c:v>44746</c:v>
                </c:pt>
                <c:pt idx="18">
                  <c:v>44753</c:v>
                </c:pt>
                <c:pt idx="19">
                  <c:v>44760</c:v>
                </c:pt>
                <c:pt idx="20">
                  <c:v>44767</c:v>
                </c:pt>
                <c:pt idx="21">
                  <c:v>44774</c:v>
                </c:pt>
                <c:pt idx="22">
                  <c:v>44781</c:v>
                </c:pt>
                <c:pt idx="23">
                  <c:v>44788</c:v>
                </c:pt>
                <c:pt idx="24">
                  <c:v>44795</c:v>
                </c:pt>
                <c:pt idx="25">
                  <c:v>44802</c:v>
                </c:pt>
                <c:pt idx="26">
                  <c:v>44809</c:v>
                </c:pt>
                <c:pt idx="27">
                  <c:v>44816</c:v>
                </c:pt>
                <c:pt idx="28">
                  <c:v>44823</c:v>
                </c:pt>
                <c:pt idx="29">
                  <c:v>44830</c:v>
                </c:pt>
                <c:pt idx="30">
                  <c:v>44837</c:v>
                </c:pt>
                <c:pt idx="31">
                  <c:v>44844</c:v>
                </c:pt>
                <c:pt idx="32">
                  <c:v>44851</c:v>
                </c:pt>
                <c:pt idx="33">
                  <c:v>44858</c:v>
                </c:pt>
                <c:pt idx="34">
                  <c:v>44865</c:v>
                </c:pt>
                <c:pt idx="35">
                  <c:v>44872</c:v>
                </c:pt>
                <c:pt idx="36">
                  <c:v>44879</c:v>
                </c:pt>
                <c:pt idx="37">
                  <c:v>44886</c:v>
                </c:pt>
                <c:pt idx="38">
                  <c:v>44893</c:v>
                </c:pt>
                <c:pt idx="39">
                  <c:v>44900</c:v>
                </c:pt>
                <c:pt idx="40">
                  <c:v>44907</c:v>
                </c:pt>
                <c:pt idx="41">
                  <c:v>44914</c:v>
                </c:pt>
              </c:numCache>
            </c:numRef>
          </c:cat>
          <c:val>
            <c:numRef>
              <c:f>'booster enroll earlier cum'!$R$9:$R$50</c:f>
              <c:numCache>
                <c:formatCode>General</c:formatCode>
                <c:ptCount val="42"/>
                <c:pt idx="0">
                  <c:v>0.943614816011633</c:v>
                </c:pt>
                <c:pt idx="1">
                  <c:v>0.97065564240943703</c:v>
                </c:pt>
                <c:pt idx="2">
                  <c:v>0.96959145124513013</c:v>
                </c:pt>
                <c:pt idx="3">
                  <c:v>0.97880720399234866</c:v>
                </c:pt>
                <c:pt idx="4">
                  <c:v>0.98338444566788097</c:v>
                </c:pt>
                <c:pt idx="5">
                  <c:v>0.98693555732650384</c:v>
                </c:pt>
                <c:pt idx="6">
                  <c:v>0.99686362255291716</c:v>
                </c:pt>
                <c:pt idx="7">
                  <c:v>1</c:v>
                </c:pt>
                <c:pt idx="8">
                  <c:v>0.99527151927693225</c:v>
                </c:pt>
                <c:pt idx="9">
                  <c:v>0.99161527466327537</c:v>
                </c:pt>
                <c:pt idx="10">
                  <c:v>1.0003860087432206</c:v>
                </c:pt>
                <c:pt idx="11">
                  <c:v>1.002358690465271</c:v>
                </c:pt>
                <c:pt idx="12">
                  <c:v>1.0051757558173617</c:v>
                </c:pt>
                <c:pt idx="13">
                  <c:v>1.0085048069449067</c:v>
                </c:pt>
                <c:pt idx="14">
                  <c:v>1.0117574258306026</c:v>
                </c:pt>
                <c:pt idx="15">
                  <c:v>1.0089068057024664</c:v>
                </c:pt>
                <c:pt idx="16">
                  <c:v>1.0069265610171121</c:v>
                </c:pt>
                <c:pt idx="17">
                  <c:v>1.0049277068807998</c:v>
                </c:pt>
                <c:pt idx="18">
                  <c:v>1.0034754756976252</c:v>
                </c:pt>
                <c:pt idx="19">
                  <c:v>0.99913846568762632</c:v>
                </c:pt>
                <c:pt idx="20">
                  <c:v>0.99426924836392727</c:v>
                </c:pt>
                <c:pt idx="21">
                  <c:v>0.99449585273852603</c:v>
                </c:pt>
                <c:pt idx="22">
                  <c:v>0.98989319493809869</c:v>
                </c:pt>
                <c:pt idx="23">
                  <c:v>0.98876636575919608</c:v>
                </c:pt>
                <c:pt idx="24">
                  <c:v>0.9875125949585537</c:v>
                </c:pt>
                <c:pt idx="25">
                  <c:v>0.9888944361479326</c:v>
                </c:pt>
                <c:pt idx="26">
                  <c:v>0.98310200710673501</c:v>
                </c:pt>
                <c:pt idx="27">
                  <c:v>0.98274149081985329</c:v>
                </c:pt>
                <c:pt idx="28">
                  <c:v>0.97973614453233215</c:v>
                </c:pt>
                <c:pt idx="29">
                  <c:v>0.97772182561958443</c:v>
                </c:pt>
                <c:pt idx="30">
                  <c:v>0.97330916049755745</c:v>
                </c:pt>
                <c:pt idx="31">
                  <c:v>0.96829178246906111</c:v>
                </c:pt>
                <c:pt idx="32">
                  <c:v>0.9680225121514453</c:v>
                </c:pt>
                <c:pt idx="33">
                  <c:v>0.9635791754464389</c:v>
                </c:pt>
                <c:pt idx="34">
                  <c:v>0.96138783636182645</c:v>
                </c:pt>
                <c:pt idx="35">
                  <c:v>0.95973368041319884</c:v>
                </c:pt>
                <c:pt idx="36">
                  <c:v>0.9590223167821359</c:v>
                </c:pt>
                <c:pt idx="37">
                  <c:v>0.95909025231916989</c:v>
                </c:pt>
                <c:pt idx="38">
                  <c:v>0.95976286217466333</c:v>
                </c:pt>
                <c:pt idx="39">
                  <c:v>0.95803343923744644</c:v>
                </c:pt>
                <c:pt idx="40">
                  <c:v>0.96005724712431562</c:v>
                </c:pt>
                <c:pt idx="41">
                  <c:v>0.95856732603116379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89-4D62-9462-AA7A89C8DF5E}"/>
            </c:ext>
          </c:extLst>
        </c:ser>
        <c:ser>
          <c:idx val="2"/>
          <c:order val="2"/>
          <c:tx>
            <c:strRef>
              <c:f>'booster enroll earlier cum'!$S$5</c:f>
              <c:strCache>
                <c:ptCount val="1"/>
                <c:pt idx="0">
                  <c:v>Rn v3/u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'booster enroll earlier cum'!$G$9:$G$50</c:f>
              <c:numCache>
                <c:formatCode>m/d/yyyy</c:formatCode>
                <c:ptCount val="42"/>
                <c:pt idx="0">
                  <c:v>44627</c:v>
                </c:pt>
                <c:pt idx="1">
                  <c:v>44634</c:v>
                </c:pt>
                <c:pt idx="2">
                  <c:v>44641</c:v>
                </c:pt>
                <c:pt idx="3">
                  <c:v>44648</c:v>
                </c:pt>
                <c:pt idx="4">
                  <c:v>44655</c:v>
                </c:pt>
                <c:pt idx="5">
                  <c:v>44662</c:v>
                </c:pt>
                <c:pt idx="6">
                  <c:v>44669</c:v>
                </c:pt>
                <c:pt idx="7">
                  <c:v>44676</c:v>
                </c:pt>
                <c:pt idx="8">
                  <c:v>44683</c:v>
                </c:pt>
                <c:pt idx="9">
                  <c:v>44690</c:v>
                </c:pt>
                <c:pt idx="10">
                  <c:v>44697</c:v>
                </c:pt>
                <c:pt idx="11">
                  <c:v>44704</c:v>
                </c:pt>
                <c:pt idx="12">
                  <c:v>44711</c:v>
                </c:pt>
                <c:pt idx="13">
                  <c:v>44718</c:v>
                </c:pt>
                <c:pt idx="14">
                  <c:v>44725</c:v>
                </c:pt>
                <c:pt idx="15">
                  <c:v>44732</c:v>
                </c:pt>
                <c:pt idx="16">
                  <c:v>44739</c:v>
                </c:pt>
                <c:pt idx="17">
                  <c:v>44746</c:v>
                </c:pt>
                <c:pt idx="18">
                  <c:v>44753</c:v>
                </c:pt>
                <c:pt idx="19">
                  <c:v>44760</c:v>
                </c:pt>
                <c:pt idx="20">
                  <c:v>44767</c:v>
                </c:pt>
                <c:pt idx="21">
                  <c:v>44774</c:v>
                </c:pt>
                <c:pt idx="22">
                  <c:v>44781</c:v>
                </c:pt>
                <c:pt idx="23">
                  <c:v>44788</c:v>
                </c:pt>
                <c:pt idx="24">
                  <c:v>44795</c:v>
                </c:pt>
                <c:pt idx="25">
                  <c:v>44802</c:v>
                </c:pt>
                <c:pt idx="26">
                  <c:v>44809</c:v>
                </c:pt>
                <c:pt idx="27">
                  <c:v>44816</c:v>
                </c:pt>
                <c:pt idx="28">
                  <c:v>44823</c:v>
                </c:pt>
                <c:pt idx="29">
                  <c:v>44830</c:v>
                </c:pt>
                <c:pt idx="30">
                  <c:v>44837</c:v>
                </c:pt>
                <c:pt idx="31">
                  <c:v>44844</c:v>
                </c:pt>
                <c:pt idx="32">
                  <c:v>44851</c:v>
                </c:pt>
                <c:pt idx="33">
                  <c:v>44858</c:v>
                </c:pt>
                <c:pt idx="34">
                  <c:v>44865</c:v>
                </c:pt>
                <c:pt idx="35">
                  <c:v>44872</c:v>
                </c:pt>
                <c:pt idx="36">
                  <c:v>44879</c:v>
                </c:pt>
                <c:pt idx="37">
                  <c:v>44886</c:v>
                </c:pt>
                <c:pt idx="38">
                  <c:v>44893</c:v>
                </c:pt>
                <c:pt idx="39">
                  <c:v>44900</c:v>
                </c:pt>
                <c:pt idx="40">
                  <c:v>44907</c:v>
                </c:pt>
                <c:pt idx="41">
                  <c:v>44914</c:v>
                </c:pt>
              </c:numCache>
            </c:numRef>
          </c:cat>
          <c:val>
            <c:numRef>
              <c:f>'booster enroll earlier cum'!$S$9:$S$50</c:f>
              <c:numCache>
                <c:formatCode>General</c:formatCode>
                <c:ptCount val="42"/>
                <c:pt idx="0">
                  <c:v>0.81911330525572013</c:v>
                </c:pt>
                <c:pt idx="1">
                  <c:v>0.85369283673227669</c:v>
                </c:pt>
                <c:pt idx="2">
                  <c:v>0.87213335311039575</c:v>
                </c:pt>
                <c:pt idx="3">
                  <c:v>0.89446058675030338</c:v>
                </c:pt>
                <c:pt idx="4">
                  <c:v>0.92555781179009744</c:v>
                </c:pt>
                <c:pt idx="5">
                  <c:v>0.95089800320799134</c:v>
                </c:pt>
                <c:pt idx="6">
                  <c:v>0.9774989957236877</c:v>
                </c:pt>
                <c:pt idx="7">
                  <c:v>1</c:v>
                </c:pt>
                <c:pt idx="8">
                  <c:v>1.0119484908918617</c:v>
                </c:pt>
                <c:pt idx="9">
                  <c:v>1.0291189021839178</c:v>
                </c:pt>
                <c:pt idx="10">
                  <c:v>1.0455996398946443</c:v>
                </c:pt>
                <c:pt idx="11">
                  <c:v>1.0573480840456013</c:v>
                </c:pt>
                <c:pt idx="12">
                  <c:v>1.0730396705990302</c:v>
                </c:pt>
                <c:pt idx="13">
                  <c:v>1.0833687125257163</c:v>
                </c:pt>
                <c:pt idx="14">
                  <c:v>1.095640644187774</c:v>
                </c:pt>
                <c:pt idx="15">
                  <c:v>1.1021329353579621</c:v>
                </c:pt>
                <c:pt idx="16">
                  <c:v>1.1097923391660192</c:v>
                </c:pt>
                <c:pt idx="17">
                  <c:v>1.1164074778638977</c:v>
                </c:pt>
                <c:pt idx="18">
                  <c:v>1.1258225976154104</c:v>
                </c:pt>
                <c:pt idx="19">
                  <c:v>1.1386728771205157</c:v>
                </c:pt>
                <c:pt idx="20">
                  <c:v>1.1440185922817561</c:v>
                </c:pt>
                <c:pt idx="21">
                  <c:v>1.1538501158063093</c:v>
                </c:pt>
                <c:pt idx="22">
                  <c:v>1.1581561822382984</c:v>
                </c:pt>
                <c:pt idx="23">
                  <c:v>1.1655098033160749</c:v>
                </c:pt>
                <c:pt idx="24">
                  <c:v>1.1687553967723023</c:v>
                </c:pt>
                <c:pt idx="25">
                  <c:v>1.1784084792103795</c:v>
                </c:pt>
                <c:pt idx="26">
                  <c:v>1.1773288151071784</c:v>
                </c:pt>
                <c:pt idx="27">
                  <c:v>1.1855014753461079</c:v>
                </c:pt>
                <c:pt idx="28">
                  <c:v>1.1904759607057593</c:v>
                </c:pt>
                <c:pt idx="29">
                  <c:v>1.1938147795541212</c:v>
                </c:pt>
                <c:pt idx="30">
                  <c:v>1.1951175511869769</c:v>
                </c:pt>
                <c:pt idx="31">
                  <c:v>1.1972140035120775</c:v>
                </c:pt>
                <c:pt idx="32">
                  <c:v>1.2031737619972915</c:v>
                </c:pt>
                <c:pt idx="33">
                  <c:v>1.206176011976225</c:v>
                </c:pt>
                <c:pt idx="34">
                  <c:v>1.2104663443368475</c:v>
                </c:pt>
                <c:pt idx="35">
                  <c:v>1.2170151126886322</c:v>
                </c:pt>
                <c:pt idx="36">
                  <c:v>1.2234073315862195</c:v>
                </c:pt>
                <c:pt idx="37">
                  <c:v>1.2269300381831496</c:v>
                </c:pt>
                <c:pt idx="38">
                  <c:v>1.2325472851694017</c:v>
                </c:pt>
                <c:pt idx="39">
                  <c:v>1.2363709596437227</c:v>
                </c:pt>
                <c:pt idx="40">
                  <c:v>1.2432323751711065</c:v>
                </c:pt>
                <c:pt idx="41">
                  <c:v>1.2507390792134887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89-4D62-9462-AA7A89C8DF5E}"/>
            </c:ext>
          </c:extLst>
        </c:ser>
        <c:ser>
          <c:idx val="3"/>
          <c:order val="3"/>
          <c:tx>
            <c:strRef>
              <c:f>'booster enroll earlier cum'!$T$5</c:f>
              <c:strCache>
                <c:ptCount val="1"/>
                <c:pt idx="0">
                  <c:v>Rn b/unb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'booster enroll earlier cum'!$G$9:$G$50</c:f>
              <c:numCache>
                <c:formatCode>m/d/yyyy</c:formatCode>
                <c:ptCount val="42"/>
                <c:pt idx="0">
                  <c:v>44627</c:v>
                </c:pt>
                <c:pt idx="1">
                  <c:v>44634</c:v>
                </c:pt>
                <c:pt idx="2">
                  <c:v>44641</c:v>
                </c:pt>
                <c:pt idx="3">
                  <c:v>44648</c:v>
                </c:pt>
                <c:pt idx="4">
                  <c:v>44655</c:v>
                </c:pt>
                <c:pt idx="5">
                  <c:v>44662</c:v>
                </c:pt>
                <c:pt idx="6">
                  <c:v>44669</c:v>
                </c:pt>
                <c:pt idx="7">
                  <c:v>44676</c:v>
                </c:pt>
                <c:pt idx="8">
                  <c:v>44683</c:v>
                </c:pt>
                <c:pt idx="9">
                  <c:v>44690</c:v>
                </c:pt>
                <c:pt idx="10">
                  <c:v>44697</c:v>
                </c:pt>
                <c:pt idx="11">
                  <c:v>44704</c:v>
                </c:pt>
                <c:pt idx="12">
                  <c:v>44711</c:v>
                </c:pt>
                <c:pt idx="13">
                  <c:v>44718</c:v>
                </c:pt>
                <c:pt idx="14">
                  <c:v>44725</c:v>
                </c:pt>
                <c:pt idx="15">
                  <c:v>44732</c:v>
                </c:pt>
                <c:pt idx="16">
                  <c:v>44739</c:v>
                </c:pt>
                <c:pt idx="17">
                  <c:v>44746</c:v>
                </c:pt>
                <c:pt idx="18">
                  <c:v>44753</c:v>
                </c:pt>
                <c:pt idx="19">
                  <c:v>44760</c:v>
                </c:pt>
                <c:pt idx="20">
                  <c:v>44767</c:v>
                </c:pt>
                <c:pt idx="21">
                  <c:v>44774</c:v>
                </c:pt>
                <c:pt idx="22">
                  <c:v>44781</c:v>
                </c:pt>
                <c:pt idx="23">
                  <c:v>44788</c:v>
                </c:pt>
                <c:pt idx="24">
                  <c:v>44795</c:v>
                </c:pt>
                <c:pt idx="25">
                  <c:v>44802</c:v>
                </c:pt>
                <c:pt idx="26">
                  <c:v>44809</c:v>
                </c:pt>
                <c:pt idx="27">
                  <c:v>44816</c:v>
                </c:pt>
                <c:pt idx="28">
                  <c:v>44823</c:v>
                </c:pt>
                <c:pt idx="29">
                  <c:v>44830</c:v>
                </c:pt>
                <c:pt idx="30">
                  <c:v>44837</c:v>
                </c:pt>
                <c:pt idx="31">
                  <c:v>44844</c:v>
                </c:pt>
                <c:pt idx="32">
                  <c:v>44851</c:v>
                </c:pt>
                <c:pt idx="33">
                  <c:v>44858</c:v>
                </c:pt>
                <c:pt idx="34">
                  <c:v>44865</c:v>
                </c:pt>
                <c:pt idx="35">
                  <c:v>44872</c:v>
                </c:pt>
                <c:pt idx="36">
                  <c:v>44879</c:v>
                </c:pt>
                <c:pt idx="37">
                  <c:v>44886</c:v>
                </c:pt>
                <c:pt idx="38">
                  <c:v>44893</c:v>
                </c:pt>
                <c:pt idx="39">
                  <c:v>44900</c:v>
                </c:pt>
                <c:pt idx="40">
                  <c:v>44907</c:v>
                </c:pt>
                <c:pt idx="41">
                  <c:v>44914</c:v>
                </c:pt>
              </c:numCache>
            </c:numRef>
          </c:cat>
          <c:val>
            <c:numRef>
              <c:f>'booster enroll earlier cum'!$T$9:$T$50</c:f>
              <c:numCache>
                <c:formatCode>General</c:formatCode>
                <c:ptCount val="42"/>
                <c:pt idx="0">
                  <c:v>0.84173644110051105</c:v>
                </c:pt>
                <c:pt idx="1">
                  <c:v>0.86928126550117168</c:v>
                </c:pt>
                <c:pt idx="2">
                  <c:v>0.88669785838536364</c:v>
                </c:pt>
                <c:pt idx="3">
                  <c:v>0.90436225234190171</c:v>
                </c:pt>
                <c:pt idx="4">
                  <c:v>0.93427388514151843</c:v>
                </c:pt>
                <c:pt idx="5">
                  <c:v>0.9580471447790383</c:v>
                </c:pt>
                <c:pt idx="6">
                  <c:v>0.97986732685082334</c:v>
                </c:pt>
                <c:pt idx="7">
                  <c:v>1</c:v>
                </c:pt>
                <c:pt idx="8">
                  <c:v>1.0154058556633114</c:v>
                </c:pt>
                <c:pt idx="9">
                  <c:v>1.0336301048242478</c:v>
                </c:pt>
                <c:pt idx="10">
                  <c:v>1.0460895406550115</c:v>
                </c:pt>
                <c:pt idx="11">
                  <c:v>1.0573160051505908</c:v>
                </c:pt>
                <c:pt idx="12">
                  <c:v>1.0721892225656455</c:v>
                </c:pt>
                <c:pt idx="13">
                  <c:v>1.0810690730900097</c:v>
                </c:pt>
                <c:pt idx="14">
                  <c:v>1.0915641880201616</c:v>
                </c:pt>
                <c:pt idx="15">
                  <c:v>1.0985507391581462</c:v>
                </c:pt>
                <c:pt idx="16">
                  <c:v>1.1073332529139792</c:v>
                </c:pt>
                <c:pt idx="17">
                  <c:v>1.1155457923949317</c:v>
                </c:pt>
                <c:pt idx="18">
                  <c:v>1.1258102854337837</c:v>
                </c:pt>
                <c:pt idx="19">
                  <c:v>1.1408189471280719</c:v>
                </c:pt>
                <c:pt idx="20">
                  <c:v>1.1478931570794999</c:v>
                </c:pt>
                <c:pt idx="21">
                  <c:v>1.1582981472845177</c:v>
                </c:pt>
                <c:pt idx="22">
                  <c:v>1.1652810694269711</c:v>
                </c:pt>
                <c:pt idx="23">
                  <c:v>1.1731225034086856</c:v>
                </c:pt>
                <c:pt idx="24">
                  <c:v>1.1767923079952389</c:v>
                </c:pt>
                <c:pt idx="25">
                  <c:v>1.1857175513617646</c:v>
                </c:pt>
                <c:pt idx="26">
                  <c:v>1.1878984488449735</c:v>
                </c:pt>
                <c:pt idx="27">
                  <c:v>1.1964120230252464</c:v>
                </c:pt>
                <c:pt idx="28">
                  <c:v>1.2025903888136229</c:v>
                </c:pt>
                <c:pt idx="29">
                  <c:v>1.2071568317264478</c:v>
                </c:pt>
                <c:pt idx="30">
                  <c:v>1.2110636939570474</c:v>
                </c:pt>
                <c:pt idx="31">
                  <c:v>1.2159820305037929</c:v>
                </c:pt>
                <c:pt idx="32">
                  <c:v>1.2218611964821291</c:v>
                </c:pt>
                <c:pt idx="33">
                  <c:v>1.2272505349099929</c:v>
                </c:pt>
                <c:pt idx="34">
                  <c:v>1.2329672007358385</c:v>
                </c:pt>
                <c:pt idx="35">
                  <c:v>1.2407541748319071</c:v>
                </c:pt>
                <c:pt idx="36">
                  <c:v>1.2482300212687225</c:v>
                </c:pt>
                <c:pt idx="37">
                  <c:v>1.2513386165984157</c:v>
                </c:pt>
                <c:pt idx="38">
                  <c:v>1.2569818673396114</c:v>
                </c:pt>
                <c:pt idx="39">
                  <c:v>1.2619076239912586</c:v>
                </c:pt>
                <c:pt idx="40">
                  <c:v>1.2678050224532464</c:v>
                </c:pt>
                <c:pt idx="41">
                  <c:v>1.2763024502662101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089-4D62-9462-AA7A89C8DF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608112"/>
        <c:axId val="1924615792"/>
      </c:lineChart>
      <c:dateAx>
        <c:axId val="1924608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15792"/>
        <c:crosses val="autoZero"/>
        <c:auto val="1"/>
        <c:lblOffset val="100"/>
        <c:baseTimeUnit val="days"/>
      </c:dateAx>
      <c:valAx>
        <c:axId val="1924615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08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[KCORv2.xlsx]booster enroll earlier cum!PivotTable7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enroll earlier cum'!$B$5</c:f>
              <c:strCache>
                <c:ptCount val="1"/>
                <c:pt idx="0">
                  <c:v>Sum of booster0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'booster enroll earlier cum'!$A$6:$A$246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enroll earlier cum'!$B$6:$B$246</c:f>
              <c:numCache>
                <c:formatCode>General</c:formatCode>
                <c:ptCount val="241"/>
                <c:pt idx="0">
                  <c:v>2272</c:v>
                </c:pt>
                <c:pt idx="1">
                  <c:v>2285</c:v>
                </c:pt>
                <c:pt idx="2">
                  <c:v>2318</c:v>
                </c:pt>
                <c:pt idx="3">
                  <c:v>2288</c:v>
                </c:pt>
                <c:pt idx="4">
                  <c:v>2320</c:v>
                </c:pt>
                <c:pt idx="5">
                  <c:v>2241</c:v>
                </c:pt>
                <c:pt idx="6">
                  <c:v>2113</c:v>
                </c:pt>
                <c:pt idx="7">
                  <c:v>2034</c:v>
                </c:pt>
                <c:pt idx="8">
                  <c:v>2106</c:v>
                </c:pt>
                <c:pt idx="9">
                  <c:v>1998</c:v>
                </c:pt>
                <c:pt idx="10">
                  <c:v>2021</c:v>
                </c:pt>
                <c:pt idx="11">
                  <c:v>1910</c:v>
                </c:pt>
                <c:pt idx="12">
                  <c:v>1926</c:v>
                </c:pt>
                <c:pt idx="13">
                  <c:v>2132</c:v>
                </c:pt>
                <c:pt idx="14">
                  <c:v>1986</c:v>
                </c:pt>
                <c:pt idx="15">
                  <c:v>2012</c:v>
                </c:pt>
                <c:pt idx="16">
                  <c:v>2069</c:v>
                </c:pt>
                <c:pt idx="17">
                  <c:v>2102</c:v>
                </c:pt>
                <c:pt idx="18">
                  <c:v>1983</c:v>
                </c:pt>
                <c:pt idx="19">
                  <c:v>1978</c:v>
                </c:pt>
                <c:pt idx="20">
                  <c:v>2098</c:v>
                </c:pt>
                <c:pt idx="21">
                  <c:v>2200</c:v>
                </c:pt>
                <c:pt idx="22">
                  <c:v>2149</c:v>
                </c:pt>
                <c:pt idx="23">
                  <c:v>2183</c:v>
                </c:pt>
                <c:pt idx="24">
                  <c:v>2091</c:v>
                </c:pt>
                <c:pt idx="25">
                  <c:v>2016</c:v>
                </c:pt>
                <c:pt idx="26">
                  <c:v>2016</c:v>
                </c:pt>
                <c:pt idx="27">
                  <c:v>2071</c:v>
                </c:pt>
                <c:pt idx="28">
                  <c:v>2195</c:v>
                </c:pt>
                <c:pt idx="29">
                  <c:v>2386</c:v>
                </c:pt>
                <c:pt idx="30">
                  <c:v>2371</c:v>
                </c:pt>
                <c:pt idx="31">
                  <c:v>2589</c:v>
                </c:pt>
                <c:pt idx="32">
                  <c:v>2933</c:v>
                </c:pt>
                <c:pt idx="33">
                  <c:v>3641</c:v>
                </c:pt>
                <c:pt idx="34">
                  <c:v>4201</c:v>
                </c:pt>
                <c:pt idx="35">
                  <c:v>4238</c:v>
                </c:pt>
                <c:pt idx="36">
                  <c:v>3857</c:v>
                </c:pt>
                <c:pt idx="37">
                  <c:v>3399</c:v>
                </c:pt>
                <c:pt idx="38">
                  <c:v>3148</c:v>
                </c:pt>
                <c:pt idx="39">
                  <c:v>3084</c:v>
                </c:pt>
                <c:pt idx="40">
                  <c:v>3084</c:v>
                </c:pt>
                <c:pt idx="41">
                  <c:v>3236</c:v>
                </c:pt>
                <c:pt idx="42">
                  <c:v>3217</c:v>
                </c:pt>
                <c:pt idx="43">
                  <c:v>3517</c:v>
                </c:pt>
                <c:pt idx="44">
                  <c:v>3830</c:v>
                </c:pt>
                <c:pt idx="45">
                  <c:v>3698</c:v>
                </c:pt>
                <c:pt idx="46">
                  <c:v>3501</c:v>
                </c:pt>
                <c:pt idx="47">
                  <c:v>3246</c:v>
                </c:pt>
                <c:pt idx="48">
                  <c:v>3062</c:v>
                </c:pt>
                <c:pt idx="49">
                  <c:v>3148</c:v>
                </c:pt>
                <c:pt idx="50">
                  <c:v>3197</c:v>
                </c:pt>
                <c:pt idx="51">
                  <c:v>3302</c:v>
                </c:pt>
                <c:pt idx="52">
                  <c:v>3529</c:v>
                </c:pt>
                <c:pt idx="53">
                  <c:v>3509</c:v>
                </c:pt>
                <c:pt idx="54">
                  <c:v>3267</c:v>
                </c:pt>
                <c:pt idx="55">
                  <c:v>2889</c:v>
                </c:pt>
                <c:pt idx="56">
                  <c:v>2678</c:v>
                </c:pt>
                <c:pt idx="57">
                  <c:v>2311</c:v>
                </c:pt>
                <c:pt idx="58">
                  <c:v>2011</c:v>
                </c:pt>
                <c:pt idx="59">
                  <c:v>1779</c:v>
                </c:pt>
                <c:pt idx="60">
                  <c:v>1742</c:v>
                </c:pt>
                <c:pt idx="61">
                  <c:v>1523</c:v>
                </c:pt>
                <c:pt idx="62">
                  <c:v>1391</c:v>
                </c:pt>
                <c:pt idx="63">
                  <c:v>1233</c:v>
                </c:pt>
                <c:pt idx="64">
                  <c:v>1110</c:v>
                </c:pt>
                <c:pt idx="65">
                  <c:v>1107</c:v>
                </c:pt>
                <c:pt idx="66">
                  <c:v>1014</c:v>
                </c:pt>
                <c:pt idx="67">
                  <c:v>1036</c:v>
                </c:pt>
                <c:pt idx="68">
                  <c:v>941</c:v>
                </c:pt>
                <c:pt idx="69">
                  <c:v>881</c:v>
                </c:pt>
                <c:pt idx="70">
                  <c:v>919</c:v>
                </c:pt>
                <c:pt idx="71">
                  <c:v>873</c:v>
                </c:pt>
                <c:pt idx="72">
                  <c:v>834</c:v>
                </c:pt>
                <c:pt idx="73">
                  <c:v>843</c:v>
                </c:pt>
                <c:pt idx="74">
                  <c:v>775</c:v>
                </c:pt>
                <c:pt idx="75">
                  <c:v>812</c:v>
                </c:pt>
                <c:pt idx="76">
                  <c:v>795</c:v>
                </c:pt>
                <c:pt idx="77">
                  <c:v>721</c:v>
                </c:pt>
                <c:pt idx="78">
                  <c:v>732</c:v>
                </c:pt>
                <c:pt idx="79">
                  <c:v>734</c:v>
                </c:pt>
                <c:pt idx="80">
                  <c:v>793</c:v>
                </c:pt>
                <c:pt idx="81">
                  <c:v>774</c:v>
                </c:pt>
                <c:pt idx="82">
                  <c:v>717</c:v>
                </c:pt>
                <c:pt idx="83">
                  <c:v>706</c:v>
                </c:pt>
                <c:pt idx="84">
                  <c:v>763</c:v>
                </c:pt>
                <c:pt idx="85">
                  <c:v>832</c:v>
                </c:pt>
                <c:pt idx="86">
                  <c:v>903</c:v>
                </c:pt>
                <c:pt idx="87">
                  <c:v>961</c:v>
                </c:pt>
                <c:pt idx="88">
                  <c:v>1091</c:v>
                </c:pt>
                <c:pt idx="89">
                  <c:v>1224</c:v>
                </c:pt>
                <c:pt idx="90">
                  <c:v>1285</c:v>
                </c:pt>
                <c:pt idx="91">
                  <c:v>1329</c:v>
                </c:pt>
                <c:pt idx="92">
                  <c:v>1321</c:v>
                </c:pt>
                <c:pt idx="93">
                  <c:v>1247</c:v>
                </c:pt>
                <c:pt idx="94">
                  <c:v>1101</c:v>
                </c:pt>
                <c:pt idx="95">
                  <c:v>1033</c:v>
                </c:pt>
                <c:pt idx="96">
                  <c:v>929</c:v>
                </c:pt>
                <c:pt idx="97">
                  <c:v>865</c:v>
                </c:pt>
                <c:pt idx="98">
                  <c:v>756</c:v>
                </c:pt>
                <c:pt idx="99">
                  <c:v>736</c:v>
                </c:pt>
                <c:pt idx="100">
                  <c:v>885</c:v>
                </c:pt>
                <c:pt idx="101">
                  <c:v>868</c:v>
                </c:pt>
                <c:pt idx="102">
                  <c:v>838</c:v>
                </c:pt>
                <c:pt idx="103">
                  <c:v>810</c:v>
                </c:pt>
                <c:pt idx="104">
                  <c:v>786</c:v>
                </c:pt>
                <c:pt idx="105">
                  <c:v>779</c:v>
                </c:pt>
                <c:pt idx="106">
                  <c:v>684</c:v>
                </c:pt>
                <c:pt idx="107">
                  <c:v>746</c:v>
                </c:pt>
                <c:pt idx="108">
                  <c:v>726</c:v>
                </c:pt>
                <c:pt idx="109">
                  <c:v>670</c:v>
                </c:pt>
                <c:pt idx="110">
                  <c:v>633</c:v>
                </c:pt>
                <c:pt idx="111">
                  <c:v>602</c:v>
                </c:pt>
                <c:pt idx="112">
                  <c:v>592</c:v>
                </c:pt>
                <c:pt idx="113">
                  <c:v>639</c:v>
                </c:pt>
                <c:pt idx="114">
                  <c:v>579</c:v>
                </c:pt>
                <c:pt idx="115">
                  <c:v>510</c:v>
                </c:pt>
                <c:pt idx="116">
                  <c:v>498</c:v>
                </c:pt>
                <c:pt idx="117">
                  <c:v>512</c:v>
                </c:pt>
                <c:pt idx="118">
                  <c:v>532</c:v>
                </c:pt>
                <c:pt idx="119">
                  <c:v>492</c:v>
                </c:pt>
                <c:pt idx="120">
                  <c:v>525</c:v>
                </c:pt>
                <c:pt idx="121">
                  <c:v>578</c:v>
                </c:pt>
                <c:pt idx="122">
                  <c:v>500</c:v>
                </c:pt>
                <c:pt idx="123">
                  <c:v>499</c:v>
                </c:pt>
                <c:pt idx="124">
                  <c:v>585</c:v>
                </c:pt>
                <c:pt idx="125">
                  <c:v>580</c:v>
                </c:pt>
                <c:pt idx="126">
                  <c:v>550</c:v>
                </c:pt>
                <c:pt idx="127">
                  <c:v>591</c:v>
                </c:pt>
                <c:pt idx="128">
                  <c:v>556</c:v>
                </c:pt>
                <c:pt idx="129">
                  <c:v>558</c:v>
                </c:pt>
                <c:pt idx="130">
                  <c:v>479</c:v>
                </c:pt>
                <c:pt idx="131">
                  <c:v>627</c:v>
                </c:pt>
                <c:pt idx="132">
                  <c:v>547</c:v>
                </c:pt>
                <c:pt idx="133">
                  <c:v>596</c:v>
                </c:pt>
                <c:pt idx="134">
                  <c:v>623</c:v>
                </c:pt>
                <c:pt idx="135">
                  <c:v>673</c:v>
                </c:pt>
                <c:pt idx="136">
                  <c:v>646</c:v>
                </c:pt>
                <c:pt idx="137">
                  <c:v>581</c:v>
                </c:pt>
                <c:pt idx="138">
                  <c:v>615</c:v>
                </c:pt>
                <c:pt idx="139">
                  <c:v>560</c:v>
                </c:pt>
                <c:pt idx="140">
                  <c:v>554</c:v>
                </c:pt>
                <c:pt idx="141">
                  <c:v>547</c:v>
                </c:pt>
                <c:pt idx="142">
                  <c:v>579</c:v>
                </c:pt>
                <c:pt idx="143">
                  <c:v>600</c:v>
                </c:pt>
                <c:pt idx="144">
                  <c:v>627</c:v>
                </c:pt>
                <c:pt idx="145">
                  <c:v>645</c:v>
                </c:pt>
                <c:pt idx="146">
                  <c:v>728</c:v>
                </c:pt>
                <c:pt idx="147">
                  <c:v>808</c:v>
                </c:pt>
                <c:pt idx="148">
                  <c:v>705</c:v>
                </c:pt>
                <c:pt idx="149">
                  <c:v>663</c:v>
                </c:pt>
                <c:pt idx="150">
                  <c:v>605</c:v>
                </c:pt>
                <c:pt idx="151">
                  <c:v>549</c:v>
                </c:pt>
                <c:pt idx="152">
                  <c:v>577</c:v>
                </c:pt>
                <c:pt idx="153">
                  <c:v>561</c:v>
                </c:pt>
                <c:pt idx="154">
                  <c:v>575</c:v>
                </c:pt>
                <c:pt idx="155">
                  <c:v>539</c:v>
                </c:pt>
                <c:pt idx="156">
                  <c:v>557</c:v>
                </c:pt>
                <c:pt idx="157">
                  <c:v>539</c:v>
                </c:pt>
                <c:pt idx="158">
                  <c:v>530</c:v>
                </c:pt>
                <c:pt idx="159">
                  <c:v>544</c:v>
                </c:pt>
                <c:pt idx="160">
                  <c:v>564</c:v>
                </c:pt>
                <c:pt idx="161">
                  <c:v>525</c:v>
                </c:pt>
                <c:pt idx="162">
                  <c:v>522</c:v>
                </c:pt>
                <c:pt idx="163">
                  <c:v>475</c:v>
                </c:pt>
                <c:pt idx="164">
                  <c:v>472</c:v>
                </c:pt>
                <c:pt idx="165">
                  <c:v>513</c:v>
                </c:pt>
                <c:pt idx="166">
                  <c:v>443</c:v>
                </c:pt>
                <c:pt idx="167">
                  <c:v>477</c:v>
                </c:pt>
                <c:pt idx="168">
                  <c:v>454</c:v>
                </c:pt>
                <c:pt idx="169">
                  <c:v>454</c:v>
                </c:pt>
                <c:pt idx="170">
                  <c:v>494</c:v>
                </c:pt>
                <c:pt idx="171">
                  <c:v>463</c:v>
                </c:pt>
                <c:pt idx="172">
                  <c:v>517</c:v>
                </c:pt>
                <c:pt idx="173">
                  <c:v>441</c:v>
                </c:pt>
                <c:pt idx="174">
                  <c:v>451</c:v>
                </c:pt>
                <c:pt idx="175">
                  <c:v>482</c:v>
                </c:pt>
                <c:pt idx="176">
                  <c:v>461</c:v>
                </c:pt>
                <c:pt idx="177">
                  <c:v>419</c:v>
                </c:pt>
                <c:pt idx="178">
                  <c:v>435</c:v>
                </c:pt>
                <c:pt idx="179">
                  <c:v>468</c:v>
                </c:pt>
                <c:pt idx="180">
                  <c:v>544</c:v>
                </c:pt>
                <c:pt idx="181">
                  <c:v>494</c:v>
                </c:pt>
                <c:pt idx="182">
                  <c:v>408</c:v>
                </c:pt>
                <c:pt idx="183">
                  <c:v>448</c:v>
                </c:pt>
                <c:pt idx="184">
                  <c:v>457</c:v>
                </c:pt>
                <c:pt idx="185">
                  <c:v>487</c:v>
                </c:pt>
                <c:pt idx="186">
                  <c:v>467</c:v>
                </c:pt>
                <c:pt idx="187">
                  <c:v>528</c:v>
                </c:pt>
                <c:pt idx="188">
                  <c:v>489</c:v>
                </c:pt>
                <c:pt idx="189">
                  <c:v>493</c:v>
                </c:pt>
                <c:pt idx="190">
                  <c:v>487</c:v>
                </c:pt>
                <c:pt idx="191">
                  <c:v>523</c:v>
                </c:pt>
                <c:pt idx="192">
                  <c:v>501</c:v>
                </c:pt>
                <c:pt idx="193">
                  <c:v>571</c:v>
                </c:pt>
                <c:pt idx="194">
                  <c:v>527</c:v>
                </c:pt>
                <c:pt idx="195">
                  <c:v>568</c:v>
                </c:pt>
                <c:pt idx="196">
                  <c:v>605</c:v>
                </c:pt>
                <c:pt idx="197">
                  <c:v>523</c:v>
                </c:pt>
                <c:pt idx="198">
                  <c:v>627</c:v>
                </c:pt>
                <c:pt idx="199">
                  <c:v>578</c:v>
                </c:pt>
                <c:pt idx="200">
                  <c:v>594</c:v>
                </c:pt>
                <c:pt idx="201">
                  <c:v>506</c:v>
                </c:pt>
                <c:pt idx="202">
                  <c:v>543</c:v>
                </c:pt>
                <c:pt idx="203">
                  <c:v>563</c:v>
                </c:pt>
                <c:pt idx="204">
                  <c:v>519</c:v>
                </c:pt>
                <c:pt idx="205">
                  <c:v>536</c:v>
                </c:pt>
                <c:pt idx="206">
                  <c:v>486</c:v>
                </c:pt>
                <c:pt idx="207">
                  <c:v>454</c:v>
                </c:pt>
                <c:pt idx="208">
                  <c:v>423</c:v>
                </c:pt>
                <c:pt idx="209">
                  <c:v>491</c:v>
                </c:pt>
                <c:pt idx="210">
                  <c:v>468</c:v>
                </c:pt>
                <c:pt idx="211">
                  <c:v>424</c:v>
                </c:pt>
                <c:pt idx="212">
                  <c:v>450</c:v>
                </c:pt>
                <c:pt idx="213">
                  <c:v>413</c:v>
                </c:pt>
                <c:pt idx="214">
                  <c:v>427</c:v>
                </c:pt>
                <c:pt idx="215">
                  <c:v>455</c:v>
                </c:pt>
                <c:pt idx="216">
                  <c:v>389</c:v>
                </c:pt>
                <c:pt idx="217">
                  <c:v>416</c:v>
                </c:pt>
                <c:pt idx="218">
                  <c:v>403</c:v>
                </c:pt>
                <c:pt idx="219">
                  <c:v>394</c:v>
                </c:pt>
                <c:pt idx="220">
                  <c:v>406</c:v>
                </c:pt>
                <c:pt idx="221">
                  <c:v>418</c:v>
                </c:pt>
                <c:pt idx="222">
                  <c:v>415</c:v>
                </c:pt>
                <c:pt idx="223">
                  <c:v>364</c:v>
                </c:pt>
                <c:pt idx="224">
                  <c:v>424</c:v>
                </c:pt>
                <c:pt idx="225">
                  <c:v>392</c:v>
                </c:pt>
                <c:pt idx="226">
                  <c:v>357</c:v>
                </c:pt>
                <c:pt idx="227">
                  <c:v>429</c:v>
                </c:pt>
                <c:pt idx="228">
                  <c:v>372</c:v>
                </c:pt>
                <c:pt idx="229">
                  <c:v>371</c:v>
                </c:pt>
                <c:pt idx="230">
                  <c:v>378</c:v>
                </c:pt>
                <c:pt idx="231">
                  <c:v>332</c:v>
                </c:pt>
                <c:pt idx="232">
                  <c:v>319</c:v>
                </c:pt>
                <c:pt idx="233">
                  <c:v>315</c:v>
                </c:pt>
                <c:pt idx="234">
                  <c:v>314</c:v>
                </c:pt>
                <c:pt idx="235">
                  <c:v>218</c:v>
                </c:pt>
                <c:pt idx="236">
                  <c:v>187</c:v>
                </c:pt>
                <c:pt idx="237">
                  <c:v>135</c:v>
                </c:pt>
                <c:pt idx="238">
                  <c:v>152</c:v>
                </c:pt>
                <c:pt idx="239">
                  <c:v>62</c:v>
                </c:pt>
                <c:pt idx="240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FC-4549-B168-74F38F6930A3}"/>
            </c:ext>
          </c:extLst>
        </c:ser>
        <c:ser>
          <c:idx val="1"/>
          <c:order val="1"/>
          <c:tx>
            <c:strRef>
              <c:f>'booster enroll earlier cum'!$C$5</c:f>
              <c:strCache>
                <c:ptCount val="1"/>
                <c:pt idx="0">
                  <c:v>Sum of booster1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enroll earlier cum'!$A$6:$A$246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enroll earlier cum'!$C$6:$C$246</c:f>
              <c:numCache>
                <c:formatCode>General</c:formatCode>
                <c:ptCount val="241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2</c:v>
                </c:pt>
                <c:pt idx="38">
                  <c:v>0</c:v>
                </c:pt>
                <c:pt idx="39">
                  <c:v>2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15</c:v>
                </c:pt>
                <c:pt idx="45">
                  <c:v>37</c:v>
                </c:pt>
                <c:pt idx="46">
                  <c:v>96</c:v>
                </c:pt>
                <c:pt idx="47">
                  <c:v>177</c:v>
                </c:pt>
                <c:pt idx="48">
                  <c:v>190</c:v>
                </c:pt>
                <c:pt idx="49">
                  <c:v>239</c:v>
                </c:pt>
                <c:pt idx="50">
                  <c:v>188</c:v>
                </c:pt>
                <c:pt idx="51">
                  <c:v>214</c:v>
                </c:pt>
                <c:pt idx="52">
                  <c:v>256</c:v>
                </c:pt>
                <c:pt idx="53">
                  <c:v>317</c:v>
                </c:pt>
                <c:pt idx="54">
                  <c:v>345</c:v>
                </c:pt>
                <c:pt idx="55">
                  <c:v>352</c:v>
                </c:pt>
                <c:pt idx="56">
                  <c:v>402</c:v>
                </c:pt>
                <c:pt idx="57">
                  <c:v>356</c:v>
                </c:pt>
                <c:pt idx="58">
                  <c:v>288</c:v>
                </c:pt>
                <c:pt idx="59">
                  <c:v>336</c:v>
                </c:pt>
                <c:pt idx="60">
                  <c:v>327</c:v>
                </c:pt>
                <c:pt idx="61">
                  <c:v>327</c:v>
                </c:pt>
                <c:pt idx="62">
                  <c:v>380</c:v>
                </c:pt>
                <c:pt idx="63">
                  <c:v>338</c:v>
                </c:pt>
                <c:pt idx="64">
                  <c:v>335</c:v>
                </c:pt>
                <c:pt idx="65">
                  <c:v>346</c:v>
                </c:pt>
                <c:pt idx="66">
                  <c:v>323</c:v>
                </c:pt>
                <c:pt idx="67">
                  <c:v>313</c:v>
                </c:pt>
                <c:pt idx="68">
                  <c:v>305</c:v>
                </c:pt>
                <c:pt idx="69">
                  <c:v>222</c:v>
                </c:pt>
                <c:pt idx="70">
                  <c:v>232</c:v>
                </c:pt>
                <c:pt idx="71">
                  <c:v>209</c:v>
                </c:pt>
                <c:pt idx="72">
                  <c:v>180</c:v>
                </c:pt>
                <c:pt idx="73">
                  <c:v>172</c:v>
                </c:pt>
                <c:pt idx="74">
                  <c:v>174</c:v>
                </c:pt>
                <c:pt idx="75">
                  <c:v>168</c:v>
                </c:pt>
                <c:pt idx="76">
                  <c:v>135</c:v>
                </c:pt>
                <c:pt idx="77">
                  <c:v>137</c:v>
                </c:pt>
                <c:pt idx="78">
                  <c:v>124</c:v>
                </c:pt>
                <c:pt idx="79">
                  <c:v>140</c:v>
                </c:pt>
                <c:pt idx="80">
                  <c:v>129</c:v>
                </c:pt>
                <c:pt idx="81">
                  <c:v>137</c:v>
                </c:pt>
                <c:pt idx="82">
                  <c:v>137</c:v>
                </c:pt>
                <c:pt idx="83">
                  <c:v>128</c:v>
                </c:pt>
                <c:pt idx="84">
                  <c:v>124</c:v>
                </c:pt>
                <c:pt idx="85">
                  <c:v>112</c:v>
                </c:pt>
                <c:pt idx="86">
                  <c:v>137</c:v>
                </c:pt>
                <c:pt idx="87">
                  <c:v>142</c:v>
                </c:pt>
                <c:pt idx="88">
                  <c:v>159</c:v>
                </c:pt>
                <c:pt idx="89">
                  <c:v>179</c:v>
                </c:pt>
                <c:pt idx="90">
                  <c:v>174</c:v>
                </c:pt>
                <c:pt idx="91">
                  <c:v>195</c:v>
                </c:pt>
                <c:pt idx="92">
                  <c:v>220</c:v>
                </c:pt>
                <c:pt idx="93">
                  <c:v>173</c:v>
                </c:pt>
                <c:pt idx="94">
                  <c:v>158</c:v>
                </c:pt>
                <c:pt idx="95">
                  <c:v>154</c:v>
                </c:pt>
                <c:pt idx="96">
                  <c:v>141</c:v>
                </c:pt>
                <c:pt idx="97">
                  <c:v>131</c:v>
                </c:pt>
                <c:pt idx="98">
                  <c:v>122</c:v>
                </c:pt>
                <c:pt idx="99">
                  <c:v>109</c:v>
                </c:pt>
                <c:pt idx="100">
                  <c:v>117</c:v>
                </c:pt>
                <c:pt idx="101">
                  <c:v>123</c:v>
                </c:pt>
                <c:pt idx="102">
                  <c:v>101</c:v>
                </c:pt>
                <c:pt idx="103">
                  <c:v>106</c:v>
                </c:pt>
                <c:pt idx="104">
                  <c:v>108</c:v>
                </c:pt>
                <c:pt idx="105">
                  <c:v>78</c:v>
                </c:pt>
                <c:pt idx="106">
                  <c:v>74</c:v>
                </c:pt>
                <c:pt idx="107">
                  <c:v>103</c:v>
                </c:pt>
                <c:pt idx="108">
                  <c:v>105</c:v>
                </c:pt>
                <c:pt idx="109">
                  <c:v>83</c:v>
                </c:pt>
                <c:pt idx="110">
                  <c:v>85</c:v>
                </c:pt>
                <c:pt idx="111">
                  <c:v>90</c:v>
                </c:pt>
                <c:pt idx="112">
                  <c:v>92</c:v>
                </c:pt>
                <c:pt idx="113">
                  <c:v>62</c:v>
                </c:pt>
                <c:pt idx="114">
                  <c:v>82</c:v>
                </c:pt>
                <c:pt idx="115">
                  <c:v>73</c:v>
                </c:pt>
                <c:pt idx="116">
                  <c:v>60</c:v>
                </c:pt>
                <c:pt idx="117">
                  <c:v>60</c:v>
                </c:pt>
                <c:pt idx="118">
                  <c:v>69</c:v>
                </c:pt>
                <c:pt idx="119">
                  <c:v>70</c:v>
                </c:pt>
                <c:pt idx="120">
                  <c:v>82</c:v>
                </c:pt>
                <c:pt idx="121">
                  <c:v>70</c:v>
                </c:pt>
                <c:pt idx="122">
                  <c:v>50</c:v>
                </c:pt>
                <c:pt idx="123">
                  <c:v>60</c:v>
                </c:pt>
                <c:pt idx="124">
                  <c:v>71</c:v>
                </c:pt>
                <c:pt idx="125">
                  <c:v>86</c:v>
                </c:pt>
                <c:pt idx="126">
                  <c:v>56</c:v>
                </c:pt>
                <c:pt idx="127">
                  <c:v>63</c:v>
                </c:pt>
                <c:pt idx="128">
                  <c:v>73</c:v>
                </c:pt>
                <c:pt idx="129">
                  <c:v>76</c:v>
                </c:pt>
                <c:pt idx="130">
                  <c:v>65</c:v>
                </c:pt>
                <c:pt idx="131">
                  <c:v>66</c:v>
                </c:pt>
                <c:pt idx="132">
                  <c:v>67</c:v>
                </c:pt>
                <c:pt idx="133">
                  <c:v>84</c:v>
                </c:pt>
                <c:pt idx="134">
                  <c:v>73</c:v>
                </c:pt>
                <c:pt idx="135">
                  <c:v>72</c:v>
                </c:pt>
                <c:pt idx="136">
                  <c:v>71</c:v>
                </c:pt>
                <c:pt idx="137">
                  <c:v>83</c:v>
                </c:pt>
                <c:pt idx="138">
                  <c:v>73</c:v>
                </c:pt>
                <c:pt idx="139">
                  <c:v>62</c:v>
                </c:pt>
                <c:pt idx="140">
                  <c:v>60</c:v>
                </c:pt>
                <c:pt idx="141">
                  <c:v>48</c:v>
                </c:pt>
                <c:pt idx="142">
                  <c:v>88</c:v>
                </c:pt>
                <c:pt idx="143">
                  <c:v>66</c:v>
                </c:pt>
                <c:pt idx="144">
                  <c:v>73</c:v>
                </c:pt>
                <c:pt idx="145">
                  <c:v>83</c:v>
                </c:pt>
                <c:pt idx="146">
                  <c:v>88</c:v>
                </c:pt>
                <c:pt idx="147">
                  <c:v>99</c:v>
                </c:pt>
                <c:pt idx="148">
                  <c:v>100</c:v>
                </c:pt>
                <c:pt idx="149">
                  <c:v>80</c:v>
                </c:pt>
                <c:pt idx="150">
                  <c:v>82</c:v>
                </c:pt>
                <c:pt idx="151">
                  <c:v>53</c:v>
                </c:pt>
                <c:pt idx="152">
                  <c:v>64</c:v>
                </c:pt>
                <c:pt idx="153">
                  <c:v>80</c:v>
                </c:pt>
                <c:pt idx="154">
                  <c:v>61</c:v>
                </c:pt>
                <c:pt idx="155">
                  <c:v>69</c:v>
                </c:pt>
                <c:pt idx="156">
                  <c:v>63</c:v>
                </c:pt>
                <c:pt idx="157">
                  <c:v>77</c:v>
                </c:pt>
                <c:pt idx="158">
                  <c:v>74</c:v>
                </c:pt>
                <c:pt idx="159">
                  <c:v>47</c:v>
                </c:pt>
                <c:pt idx="160">
                  <c:v>71</c:v>
                </c:pt>
                <c:pt idx="161">
                  <c:v>53</c:v>
                </c:pt>
                <c:pt idx="162">
                  <c:v>63</c:v>
                </c:pt>
                <c:pt idx="163">
                  <c:v>61</c:v>
                </c:pt>
                <c:pt idx="164">
                  <c:v>63</c:v>
                </c:pt>
                <c:pt idx="165">
                  <c:v>57</c:v>
                </c:pt>
                <c:pt idx="166">
                  <c:v>59</c:v>
                </c:pt>
                <c:pt idx="167">
                  <c:v>65</c:v>
                </c:pt>
                <c:pt idx="168">
                  <c:v>69</c:v>
                </c:pt>
                <c:pt idx="169">
                  <c:v>51</c:v>
                </c:pt>
                <c:pt idx="170">
                  <c:v>47</c:v>
                </c:pt>
                <c:pt idx="171">
                  <c:v>47</c:v>
                </c:pt>
                <c:pt idx="172">
                  <c:v>54</c:v>
                </c:pt>
                <c:pt idx="173">
                  <c:v>53</c:v>
                </c:pt>
                <c:pt idx="174">
                  <c:v>51</c:v>
                </c:pt>
                <c:pt idx="175">
                  <c:v>63</c:v>
                </c:pt>
                <c:pt idx="176">
                  <c:v>50</c:v>
                </c:pt>
                <c:pt idx="177">
                  <c:v>52</c:v>
                </c:pt>
                <c:pt idx="178">
                  <c:v>48</c:v>
                </c:pt>
                <c:pt idx="179">
                  <c:v>49</c:v>
                </c:pt>
                <c:pt idx="180">
                  <c:v>66</c:v>
                </c:pt>
                <c:pt idx="181">
                  <c:v>64</c:v>
                </c:pt>
                <c:pt idx="182">
                  <c:v>52</c:v>
                </c:pt>
                <c:pt idx="183">
                  <c:v>62</c:v>
                </c:pt>
                <c:pt idx="184">
                  <c:v>57</c:v>
                </c:pt>
                <c:pt idx="185">
                  <c:v>63</c:v>
                </c:pt>
                <c:pt idx="186">
                  <c:v>54</c:v>
                </c:pt>
                <c:pt idx="187">
                  <c:v>56</c:v>
                </c:pt>
                <c:pt idx="188">
                  <c:v>74</c:v>
                </c:pt>
                <c:pt idx="189">
                  <c:v>59</c:v>
                </c:pt>
                <c:pt idx="190">
                  <c:v>64</c:v>
                </c:pt>
                <c:pt idx="191">
                  <c:v>65</c:v>
                </c:pt>
                <c:pt idx="192">
                  <c:v>63</c:v>
                </c:pt>
                <c:pt idx="193">
                  <c:v>56</c:v>
                </c:pt>
                <c:pt idx="194">
                  <c:v>74</c:v>
                </c:pt>
                <c:pt idx="195">
                  <c:v>67</c:v>
                </c:pt>
                <c:pt idx="196">
                  <c:v>63</c:v>
                </c:pt>
                <c:pt idx="197">
                  <c:v>67</c:v>
                </c:pt>
                <c:pt idx="198">
                  <c:v>64</c:v>
                </c:pt>
                <c:pt idx="199">
                  <c:v>65</c:v>
                </c:pt>
                <c:pt idx="200">
                  <c:v>65</c:v>
                </c:pt>
                <c:pt idx="201">
                  <c:v>59</c:v>
                </c:pt>
                <c:pt idx="202">
                  <c:v>62</c:v>
                </c:pt>
                <c:pt idx="203">
                  <c:v>61</c:v>
                </c:pt>
                <c:pt idx="204">
                  <c:v>48</c:v>
                </c:pt>
                <c:pt idx="205">
                  <c:v>74</c:v>
                </c:pt>
                <c:pt idx="206">
                  <c:v>62</c:v>
                </c:pt>
                <c:pt idx="207">
                  <c:v>72</c:v>
                </c:pt>
                <c:pt idx="208">
                  <c:v>59</c:v>
                </c:pt>
                <c:pt idx="209">
                  <c:v>60</c:v>
                </c:pt>
                <c:pt idx="210">
                  <c:v>53</c:v>
                </c:pt>
                <c:pt idx="211">
                  <c:v>55</c:v>
                </c:pt>
                <c:pt idx="212">
                  <c:v>59</c:v>
                </c:pt>
                <c:pt idx="213">
                  <c:v>60</c:v>
                </c:pt>
                <c:pt idx="214">
                  <c:v>55</c:v>
                </c:pt>
                <c:pt idx="215">
                  <c:v>57</c:v>
                </c:pt>
                <c:pt idx="216">
                  <c:v>58</c:v>
                </c:pt>
                <c:pt idx="217">
                  <c:v>49</c:v>
                </c:pt>
                <c:pt idx="218">
                  <c:v>43</c:v>
                </c:pt>
                <c:pt idx="219">
                  <c:v>48</c:v>
                </c:pt>
                <c:pt idx="220">
                  <c:v>57</c:v>
                </c:pt>
                <c:pt idx="221">
                  <c:v>48</c:v>
                </c:pt>
                <c:pt idx="222">
                  <c:v>40</c:v>
                </c:pt>
                <c:pt idx="223">
                  <c:v>45</c:v>
                </c:pt>
                <c:pt idx="224">
                  <c:v>49</c:v>
                </c:pt>
                <c:pt idx="225">
                  <c:v>65</c:v>
                </c:pt>
                <c:pt idx="226">
                  <c:v>56</c:v>
                </c:pt>
                <c:pt idx="227">
                  <c:v>45</c:v>
                </c:pt>
                <c:pt idx="228">
                  <c:v>39</c:v>
                </c:pt>
                <c:pt idx="229">
                  <c:v>51</c:v>
                </c:pt>
                <c:pt idx="230">
                  <c:v>36</c:v>
                </c:pt>
                <c:pt idx="231">
                  <c:v>36</c:v>
                </c:pt>
                <c:pt idx="232">
                  <c:v>33</c:v>
                </c:pt>
                <c:pt idx="233">
                  <c:v>35</c:v>
                </c:pt>
                <c:pt idx="234">
                  <c:v>37</c:v>
                </c:pt>
                <c:pt idx="235">
                  <c:v>20</c:v>
                </c:pt>
                <c:pt idx="236">
                  <c:v>28</c:v>
                </c:pt>
                <c:pt idx="237">
                  <c:v>19</c:v>
                </c:pt>
                <c:pt idx="238">
                  <c:v>16</c:v>
                </c:pt>
                <c:pt idx="239">
                  <c:v>6</c:v>
                </c:pt>
                <c:pt idx="24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FC-4549-B168-74F38F6930A3}"/>
            </c:ext>
          </c:extLst>
        </c:ser>
        <c:ser>
          <c:idx val="2"/>
          <c:order val="2"/>
          <c:tx>
            <c:strRef>
              <c:f>'booster enroll earlier cum'!$D$5</c:f>
              <c:strCache>
                <c:ptCount val="1"/>
                <c:pt idx="0">
                  <c:v>Sum of booster2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'booster enroll earlier cum'!$A$6:$A$246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enroll earlier cum'!$D$6:$D$246</c:f>
              <c:numCache>
                <c:formatCode>General</c:formatCode>
                <c:ptCount val="241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2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</c:v>
                </c:pt>
                <c:pt idx="23">
                  <c:v>1</c:v>
                </c:pt>
                <c:pt idx="24">
                  <c:v>1</c:v>
                </c:pt>
                <c:pt idx="25">
                  <c:v>3</c:v>
                </c:pt>
                <c:pt idx="26">
                  <c:v>2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2</c:v>
                </c:pt>
                <c:pt idx="31">
                  <c:v>1</c:v>
                </c:pt>
                <c:pt idx="32">
                  <c:v>0</c:v>
                </c:pt>
                <c:pt idx="33">
                  <c:v>2</c:v>
                </c:pt>
                <c:pt idx="34">
                  <c:v>3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5</c:v>
                </c:pt>
                <c:pt idx="47">
                  <c:v>9</c:v>
                </c:pt>
                <c:pt idx="48">
                  <c:v>22</c:v>
                </c:pt>
                <c:pt idx="49">
                  <c:v>61</c:v>
                </c:pt>
                <c:pt idx="50">
                  <c:v>107</c:v>
                </c:pt>
                <c:pt idx="51">
                  <c:v>145</c:v>
                </c:pt>
                <c:pt idx="52">
                  <c:v>166</c:v>
                </c:pt>
                <c:pt idx="53">
                  <c:v>231</c:v>
                </c:pt>
                <c:pt idx="54">
                  <c:v>235</c:v>
                </c:pt>
                <c:pt idx="55">
                  <c:v>259</c:v>
                </c:pt>
                <c:pt idx="56">
                  <c:v>322</c:v>
                </c:pt>
                <c:pt idx="57">
                  <c:v>315</c:v>
                </c:pt>
                <c:pt idx="58">
                  <c:v>350</c:v>
                </c:pt>
                <c:pt idx="59">
                  <c:v>405</c:v>
                </c:pt>
                <c:pt idx="60">
                  <c:v>424</c:v>
                </c:pt>
                <c:pt idx="61">
                  <c:v>487</c:v>
                </c:pt>
                <c:pt idx="62">
                  <c:v>486</c:v>
                </c:pt>
                <c:pt idx="63">
                  <c:v>484</c:v>
                </c:pt>
                <c:pt idx="64">
                  <c:v>518</c:v>
                </c:pt>
                <c:pt idx="65">
                  <c:v>619</c:v>
                </c:pt>
                <c:pt idx="66">
                  <c:v>639</c:v>
                </c:pt>
                <c:pt idx="67">
                  <c:v>723</c:v>
                </c:pt>
                <c:pt idx="68">
                  <c:v>777</c:v>
                </c:pt>
                <c:pt idx="69">
                  <c:v>786</c:v>
                </c:pt>
                <c:pt idx="70">
                  <c:v>796</c:v>
                </c:pt>
                <c:pt idx="71">
                  <c:v>960</c:v>
                </c:pt>
                <c:pt idx="72">
                  <c:v>947</c:v>
                </c:pt>
                <c:pt idx="73">
                  <c:v>1104</c:v>
                </c:pt>
                <c:pt idx="74">
                  <c:v>982</c:v>
                </c:pt>
                <c:pt idx="75">
                  <c:v>1061</c:v>
                </c:pt>
                <c:pt idx="76">
                  <c:v>1069</c:v>
                </c:pt>
                <c:pt idx="77">
                  <c:v>1100</c:v>
                </c:pt>
                <c:pt idx="78">
                  <c:v>1142</c:v>
                </c:pt>
                <c:pt idx="79">
                  <c:v>1203</c:v>
                </c:pt>
                <c:pt idx="80">
                  <c:v>1220</c:v>
                </c:pt>
                <c:pt idx="81">
                  <c:v>1203</c:v>
                </c:pt>
                <c:pt idx="82">
                  <c:v>1236</c:v>
                </c:pt>
                <c:pt idx="83">
                  <c:v>1282</c:v>
                </c:pt>
                <c:pt idx="84">
                  <c:v>1323</c:v>
                </c:pt>
                <c:pt idx="85">
                  <c:v>1384</c:v>
                </c:pt>
                <c:pt idx="86">
                  <c:v>1504</c:v>
                </c:pt>
                <c:pt idx="87">
                  <c:v>1519</c:v>
                </c:pt>
                <c:pt idx="88">
                  <c:v>1497</c:v>
                </c:pt>
                <c:pt idx="89">
                  <c:v>1444</c:v>
                </c:pt>
                <c:pt idx="90">
                  <c:v>1524</c:v>
                </c:pt>
                <c:pt idx="91">
                  <c:v>1466</c:v>
                </c:pt>
                <c:pt idx="92">
                  <c:v>1350</c:v>
                </c:pt>
                <c:pt idx="93">
                  <c:v>1171</c:v>
                </c:pt>
                <c:pt idx="94">
                  <c:v>1056</c:v>
                </c:pt>
                <c:pt idx="95">
                  <c:v>950</c:v>
                </c:pt>
                <c:pt idx="96">
                  <c:v>778</c:v>
                </c:pt>
                <c:pt idx="97">
                  <c:v>789</c:v>
                </c:pt>
                <c:pt idx="98">
                  <c:v>719</c:v>
                </c:pt>
                <c:pt idx="99">
                  <c:v>629</c:v>
                </c:pt>
                <c:pt idx="100">
                  <c:v>686</c:v>
                </c:pt>
                <c:pt idx="101">
                  <c:v>693</c:v>
                </c:pt>
                <c:pt idx="102">
                  <c:v>669</c:v>
                </c:pt>
                <c:pt idx="103">
                  <c:v>572</c:v>
                </c:pt>
                <c:pt idx="104">
                  <c:v>537</c:v>
                </c:pt>
                <c:pt idx="105">
                  <c:v>553</c:v>
                </c:pt>
                <c:pt idx="106">
                  <c:v>540</c:v>
                </c:pt>
                <c:pt idx="107">
                  <c:v>534</c:v>
                </c:pt>
                <c:pt idx="108">
                  <c:v>553</c:v>
                </c:pt>
                <c:pt idx="109">
                  <c:v>504</c:v>
                </c:pt>
                <c:pt idx="110">
                  <c:v>477</c:v>
                </c:pt>
                <c:pt idx="111">
                  <c:v>488</c:v>
                </c:pt>
                <c:pt idx="112">
                  <c:v>454</c:v>
                </c:pt>
                <c:pt idx="113">
                  <c:v>447</c:v>
                </c:pt>
                <c:pt idx="114">
                  <c:v>405</c:v>
                </c:pt>
                <c:pt idx="115">
                  <c:v>432</c:v>
                </c:pt>
                <c:pt idx="116">
                  <c:v>383</c:v>
                </c:pt>
                <c:pt idx="117">
                  <c:v>401</c:v>
                </c:pt>
                <c:pt idx="118">
                  <c:v>422</c:v>
                </c:pt>
                <c:pt idx="119">
                  <c:v>394</c:v>
                </c:pt>
                <c:pt idx="120">
                  <c:v>370</c:v>
                </c:pt>
                <c:pt idx="121">
                  <c:v>415</c:v>
                </c:pt>
                <c:pt idx="122">
                  <c:v>355</c:v>
                </c:pt>
                <c:pt idx="123">
                  <c:v>358</c:v>
                </c:pt>
                <c:pt idx="124">
                  <c:v>392</c:v>
                </c:pt>
                <c:pt idx="125">
                  <c:v>379</c:v>
                </c:pt>
                <c:pt idx="126">
                  <c:v>408</c:v>
                </c:pt>
                <c:pt idx="127">
                  <c:v>384</c:v>
                </c:pt>
                <c:pt idx="128">
                  <c:v>395</c:v>
                </c:pt>
                <c:pt idx="129">
                  <c:v>394</c:v>
                </c:pt>
                <c:pt idx="130">
                  <c:v>368</c:v>
                </c:pt>
                <c:pt idx="131">
                  <c:v>385</c:v>
                </c:pt>
                <c:pt idx="132">
                  <c:v>394</c:v>
                </c:pt>
                <c:pt idx="133">
                  <c:v>393</c:v>
                </c:pt>
                <c:pt idx="134">
                  <c:v>424</c:v>
                </c:pt>
                <c:pt idx="135">
                  <c:v>423</c:v>
                </c:pt>
                <c:pt idx="136">
                  <c:v>390</c:v>
                </c:pt>
                <c:pt idx="137">
                  <c:v>413</c:v>
                </c:pt>
                <c:pt idx="138">
                  <c:v>370</c:v>
                </c:pt>
                <c:pt idx="139">
                  <c:v>364</c:v>
                </c:pt>
                <c:pt idx="140">
                  <c:v>367</c:v>
                </c:pt>
                <c:pt idx="141">
                  <c:v>377</c:v>
                </c:pt>
                <c:pt idx="142">
                  <c:v>413</c:v>
                </c:pt>
                <c:pt idx="143">
                  <c:v>439</c:v>
                </c:pt>
                <c:pt idx="144">
                  <c:v>414</c:v>
                </c:pt>
                <c:pt idx="145">
                  <c:v>497</c:v>
                </c:pt>
                <c:pt idx="146">
                  <c:v>489</c:v>
                </c:pt>
                <c:pt idx="147">
                  <c:v>572</c:v>
                </c:pt>
                <c:pt idx="148">
                  <c:v>521</c:v>
                </c:pt>
                <c:pt idx="149">
                  <c:v>453</c:v>
                </c:pt>
                <c:pt idx="150">
                  <c:v>422</c:v>
                </c:pt>
                <c:pt idx="151">
                  <c:v>366</c:v>
                </c:pt>
                <c:pt idx="152">
                  <c:v>387</c:v>
                </c:pt>
                <c:pt idx="153">
                  <c:v>369</c:v>
                </c:pt>
                <c:pt idx="154">
                  <c:v>348</c:v>
                </c:pt>
                <c:pt idx="155">
                  <c:v>361</c:v>
                </c:pt>
                <c:pt idx="156">
                  <c:v>388</c:v>
                </c:pt>
                <c:pt idx="157">
                  <c:v>378</c:v>
                </c:pt>
                <c:pt idx="158">
                  <c:v>357</c:v>
                </c:pt>
                <c:pt idx="159">
                  <c:v>386</c:v>
                </c:pt>
                <c:pt idx="160">
                  <c:v>321</c:v>
                </c:pt>
                <c:pt idx="161">
                  <c:v>362</c:v>
                </c:pt>
                <c:pt idx="162">
                  <c:v>377</c:v>
                </c:pt>
                <c:pt idx="163">
                  <c:v>360</c:v>
                </c:pt>
                <c:pt idx="164">
                  <c:v>346</c:v>
                </c:pt>
                <c:pt idx="165">
                  <c:v>363</c:v>
                </c:pt>
                <c:pt idx="166">
                  <c:v>335</c:v>
                </c:pt>
                <c:pt idx="167">
                  <c:v>325</c:v>
                </c:pt>
                <c:pt idx="168">
                  <c:v>317</c:v>
                </c:pt>
                <c:pt idx="169">
                  <c:v>345</c:v>
                </c:pt>
                <c:pt idx="170">
                  <c:v>310</c:v>
                </c:pt>
                <c:pt idx="171">
                  <c:v>350</c:v>
                </c:pt>
                <c:pt idx="172">
                  <c:v>356</c:v>
                </c:pt>
                <c:pt idx="173">
                  <c:v>351</c:v>
                </c:pt>
                <c:pt idx="174">
                  <c:v>324</c:v>
                </c:pt>
                <c:pt idx="175">
                  <c:v>313</c:v>
                </c:pt>
                <c:pt idx="176">
                  <c:v>339</c:v>
                </c:pt>
                <c:pt idx="177">
                  <c:v>309</c:v>
                </c:pt>
                <c:pt idx="178">
                  <c:v>318</c:v>
                </c:pt>
                <c:pt idx="179">
                  <c:v>356</c:v>
                </c:pt>
                <c:pt idx="180">
                  <c:v>334</c:v>
                </c:pt>
                <c:pt idx="181">
                  <c:v>342</c:v>
                </c:pt>
                <c:pt idx="182">
                  <c:v>289</c:v>
                </c:pt>
                <c:pt idx="183">
                  <c:v>312</c:v>
                </c:pt>
                <c:pt idx="184">
                  <c:v>329</c:v>
                </c:pt>
                <c:pt idx="185">
                  <c:v>326</c:v>
                </c:pt>
                <c:pt idx="186">
                  <c:v>279</c:v>
                </c:pt>
                <c:pt idx="187">
                  <c:v>339</c:v>
                </c:pt>
                <c:pt idx="188">
                  <c:v>386</c:v>
                </c:pt>
                <c:pt idx="189">
                  <c:v>373</c:v>
                </c:pt>
                <c:pt idx="190">
                  <c:v>366</c:v>
                </c:pt>
                <c:pt idx="191">
                  <c:v>342</c:v>
                </c:pt>
                <c:pt idx="192">
                  <c:v>341</c:v>
                </c:pt>
                <c:pt idx="193">
                  <c:v>362</c:v>
                </c:pt>
                <c:pt idx="194">
                  <c:v>360</c:v>
                </c:pt>
                <c:pt idx="195">
                  <c:v>378</c:v>
                </c:pt>
                <c:pt idx="196">
                  <c:v>400</c:v>
                </c:pt>
                <c:pt idx="197">
                  <c:v>390</c:v>
                </c:pt>
                <c:pt idx="198">
                  <c:v>405</c:v>
                </c:pt>
                <c:pt idx="199">
                  <c:v>413</c:v>
                </c:pt>
                <c:pt idx="200">
                  <c:v>343</c:v>
                </c:pt>
                <c:pt idx="201">
                  <c:v>381</c:v>
                </c:pt>
                <c:pt idx="202">
                  <c:v>381</c:v>
                </c:pt>
                <c:pt idx="203">
                  <c:v>343</c:v>
                </c:pt>
                <c:pt idx="204">
                  <c:v>399</c:v>
                </c:pt>
                <c:pt idx="205">
                  <c:v>417</c:v>
                </c:pt>
                <c:pt idx="206">
                  <c:v>367</c:v>
                </c:pt>
                <c:pt idx="207">
                  <c:v>330</c:v>
                </c:pt>
                <c:pt idx="208">
                  <c:v>334</c:v>
                </c:pt>
                <c:pt idx="209">
                  <c:v>321</c:v>
                </c:pt>
                <c:pt idx="210">
                  <c:v>304</c:v>
                </c:pt>
                <c:pt idx="211">
                  <c:v>333</c:v>
                </c:pt>
                <c:pt idx="212">
                  <c:v>305</c:v>
                </c:pt>
                <c:pt idx="213">
                  <c:v>309</c:v>
                </c:pt>
                <c:pt idx="214">
                  <c:v>314</c:v>
                </c:pt>
                <c:pt idx="215">
                  <c:v>289</c:v>
                </c:pt>
                <c:pt idx="216">
                  <c:v>297</c:v>
                </c:pt>
                <c:pt idx="217">
                  <c:v>304</c:v>
                </c:pt>
                <c:pt idx="218">
                  <c:v>314</c:v>
                </c:pt>
                <c:pt idx="219">
                  <c:v>313</c:v>
                </c:pt>
                <c:pt idx="220">
                  <c:v>341</c:v>
                </c:pt>
                <c:pt idx="221">
                  <c:v>299</c:v>
                </c:pt>
                <c:pt idx="222">
                  <c:v>280</c:v>
                </c:pt>
                <c:pt idx="223">
                  <c:v>290</c:v>
                </c:pt>
                <c:pt idx="224">
                  <c:v>318</c:v>
                </c:pt>
                <c:pt idx="225">
                  <c:v>310</c:v>
                </c:pt>
                <c:pt idx="226">
                  <c:v>231</c:v>
                </c:pt>
                <c:pt idx="227">
                  <c:v>279</c:v>
                </c:pt>
                <c:pt idx="228">
                  <c:v>247</c:v>
                </c:pt>
                <c:pt idx="229">
                  <c:v>276</c:v>
                </c:pt>
                <c:pt idx="230">
                  <c:v>265</c:v>
                </c:pt>
                <c:pt idx="231">
                  <c:v>243</c:v>
                </c:pt>
                <c:pt idx="232">
                  <c:v>219</c:v>
                </c:pt>
                <c:pt idx="233">
                  <c:v>223</c:v>
                </c:pt>
                <c:pt idx="234">
                  <c:v>230</c:v>
                </c:pt>
                <c:pt idx="235">
                  <c:v>147</c:v>
                </c:pt>
                <c:pt idx="236">
                  <c:v>161</c:v>
                </c:pt>
                <c:pt idx="237">
                  <c:v>134</c:v>
                </c:pt>
                <c:pt idx="238">
                  <c:v>88</c:v>
                </c:pt>
                <c:pt idx="239">
                  <c:v>48</c:v>
                </c:pt>
                <c:pt idx="24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FC-4549-B168-74F38F6930A3}"/>
            </c:ext>
          </c:extLst>
        </c:ser>
        <c:ser>
          <c:idx val="3"/>
          <c:order val="3"/>
          <c:tx>
            <c:strRef>
              <c:f>'booster enroll earlier cum'!$E$5</c:f>
              <c:strCache>
                <c:ptCount val="1"/>
                <c:pt idx="0">
                  <c:v>Sum of booster3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'booster enroll earlier cum'!$A$6:$A$246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enroll earlier cum'!$E$6:$E$246</c:f>
              <c:numCache>
                <c:formatCode>General</c:formatCode>
                <c:ptCount val="241"/>
                <c:pt idx="0">
                  <c:v>3</c:v>
                </c:pt>
                <c:pt idx="1">
                  <c:v>2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2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2</c:v>
                </c:pt>
                <c:pt idx="20">
                  <c:v>2</c:v>
                </c:pt>
                <c:pt idx="21">
                  <c:v>5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1</c:v>
                </c:pt>
                <c:pt idx="28">
                  <c:v>4</c:v>
                </c:pt>
                <c:pt idx="29">
                  <c:v>2</c:v>
                </c:pt>
                <c:pt idx="30">
                  <c:v>4</c:v>
                </c:pt>
                <c:pt idx="31">
                  <c:v>8</c:v>
                </c:pt>
                <c:pt idx="32">
                  <c:v>4</c:v>
                </c:pt>
                <c:pt idx="33">
                  <c:v>2</c:v>
                </c:pt>
                <c:pt idx="34">
                  <c:v>7</c:v>
                </c:pt>
                <c:pt idx="35">
                  <c:v>7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1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1</c:v>
                </c:pt>
                <c:pt idx="45">
                  <c:v>0</c:v>
                </c:pt>
                <c:pt idx="46">
                  <c:v>4</c:v>
                </c:pt>
                <c:pt idx="47">
                  <c:v>2</c:v>
                </c:pt>
                <c:pt idx="48">
                  <c:v>4</c:v>
                </c:pt>
                <c:pt idx="49">
                  <c:v>5</c:v>
                </c:pt>
                <c:pt idx="50">
                  <c:v>4</c:v>
                </c:pt>
                <c:pt idx="51">
                  <c:v>4</c:v>
                </c:pt>
                <c:pt idx="52">
                  <c:v>2</c:v>
                </c:pt>
                <c:pt idx="53">
                  <c:v>1</c:v>
                </c:pt>
                <c:pt idx="54">
                  <c:v>4</c:v>
                </c:pt>
                <c:pt idx="55">
                  <c:v>0</c:v>
                </c:pt>
                <c:pt idx="56">
                  <c:v>3</c:v>
                </c:pt>
                <c:pt idx="57">
                  <c:v>1</c:v>
                </c:pt>
                <c:pt idx="58">
                  <c:v>5</c:v>
                </c:pt>
                <c:pt idx="59">
                  <c:v>0</c:v>
                </c:pt>
                <c:pt idx="60">
                  <c:v>2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2</c:v>
                </c:pt>
                <c:pt idx="66">
                  <c:v>1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4</c:v>
                </c:pt>
                <c:pt idx="71">
                  <c:v>2</c:v>
                </c:pt>
                <c:pt idx="72">
                  <c:v>0</c:v>
                </c:pt>
                <c:pt idx="73">
                  <c:v>1</c:v>
                </c:pt>
                <c:pt idx="74">
                  <c:v>1</c:v>
                </c:pt>
                <c:pt idx="75">
                  <c:v>2</c:v>
                </c:pt>
                <c:pt idx="76">
                  <c:v>3</c:v>
                </c:pt>
                <c:pt idx="77">
                  <c:v>0</c:v>
                </c:pt>
                <c:pt idx="78">
                  <c:v>4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4</c:v>
                </c:pt>
                <c:pt idx="83">
                  <c:v>6</c:v>
                </c:pt>
                <c:pt idx="84">
                  <c:v>14</c:v>
                </c:pt>
                <c:pt idx="85">
                  <c:v>26</c:v>
                </c:pt>
                <c:pt idx="86">
                  <c:v>50</c:v>
                </c:pt>
                <c:pt idx="87">
                  <c:v>95</c:v>
                </c:pt>
                <c:pt idx="88">
                  <c:v>168</c:v>
                </c:pt>
                <c:pt idx="89">
                  <c:v>220</c:v>
                </c:pt>
                <c:pt idx="90">
                  <c:v>295</c:v>
                </c:pt>
                <c:pt idx="91">
                  <c:v>415</c:v>
                </c:pt>
                <c:pt idx="92">
                  <c:v>507</c:v>
                </c:pt>
                <c:pt idx="93">
                  <c:v>575</c:v>
                </c:pt>
                <c:pt idx="94">
                  <c:v>647</c:v>
                </c:pt>
                <c:pt idx="95">
                  <c:v>660</c:v>
                </c:pt>
                <c:pt idx="96">
                  <c:v>736</c:v>
                </c:pt>
                <c:pt idx="97">
                  <c:v>787</c:v>
                </c:pt>
                <c:pt idx="98">
                  <c:v>794</c:v>
                </c:pt>
                <c:pt idx="99">
                  <c:v>918</c:v>
                </c:pt>
                <c:pt idx="100">
                  <c:v>991</c:v>
                </c:pt>
                <c:pt idx="101">
                  <c:v>1041</c:v>
                </c:pt>
                <c:pt idx="102">
                  <c:v>1061</c:v>
                </c:pt>
                <c:pt idx="103">
                  <c:v>1066</c:v>
                </c:pt>
                <c:pt idx="104">
                  <c:v>1030</c:v>
                </c:pt>
                <c:pt idx="105">
                  <c:v>1038</c:v>
                </c:pt>
                <c:pt idx="106">
                  <c:v>1073</c:v>
                </c:pt>
                <c:pt idx="107">
                  <c:v>1139</c:v>
                </c:pt>
                <c:pt idx="108">
                  <c:v>1183</c:v>
                </c:pt>
                <c:pt idx="109">
                  <c:v>1226</c:v>
                </c:pt>
                <c:pt idx="110">
                  <c:v>1182</c:v>
                </c:pt>
                <c:pt idx="111">
                  <c:v>1198</c:v>
                </c:pt>
                <c:pt idx="112">
                  <c:v>1187</c:v>
                </c:pt>
                <c:pt idx="113">
                  <c:v>1177</c:v>
                </c:pt>
                <c:pt idx="114">
                  <c:v>1172</c:v>
                </c:pt>
                <c:pt idx="115">
                  <c:v>1078</c:v>
                </c:pt>
                <c:pt idx="116">
                  <c:v>1014</c:v>
                </c:pt>
                <c:pt idx="117">
                  <c:v>1119</c:v>
                </c:pt>
                <c:pt idx="118">
                  <c:v>1091</c:v>
                </c:pt>
                <c:pt idx="119">
                  <c:v>1072</c:v>
                </c:pt>
                <c:pt idx="120">
                  <c:v>1045</c:v>
                </c:pt>
                <c:pt idx="121">
                  <c:v>1173</c:v>
                </c:pt>
                <c:pt idx="122">
                  <c:v>1026</c:v>
                </c:pt>
                <c:pt idx="123">
                  <c:v>1093</c:v>
                </c:pt>
                <c:pt idx="124">
                  <c:v>1340</c:v>
                </c:pt>
                <c:pt idx="125">
                  <c:v>1185</c:v>
                </c:pt>
                <c:pt idx="126">
                  <c:v>1245</c:v>
                </c:pt>
                <c:pt idx="127">
                  <c:v>1204</c:v>
                </c:pt>
                <c:pt idx="128">
                  <c:v>1224</c:v>
                </c:pt>
                <c:pt idx="129">
                  <c:v>1133</c:v>
                </c:pt>
                <c:pt idx="130">
                  <c:v>1163</c:v>
                </c:pt>
                <c:pt idx="131">
                  <c:v>1160</c:v>
                </c:pt>
                <c:pt idx="132">
                  <c:v>1274</c:v>
                </c:pt>
                <c:pt idx="133">
                  <c:v>1287</c:v>
                </c:pt>
                <c:pt idx="134">
                  <c:v>1298</c:v>
                </c:pt>
                <c:pt idx="135">
                  <c:v>1336</c:v>
                </c:pt>
                <c:pt idx="136">
                  <c:v>1313</c:v>
                </c:pt>
                <c:pt idx="137">
                  <c:v>1323</c:v>
                </c:pt>
                <c:pt idx="138">
                  <c:v>1297</c:v>
                </c:pt>
                <c:pt idx="139">
                  <c:v>1242</c:v>
                </c:pt>
                <c:pt idx="140">
                  <c:v>1321</c:v>
                </c:pt>
                <c:pt idx="141">
                  <c:v>1313</c:v>
                </c:pt>
                <c:pt idx="142">
                  <c:v>1277</c:v>
                </c:pt>
                <c:pt idx="143">
                  <c:v>1408</c:v>
                </c:pt>
                <c:pt idx="144">
                  <c:v>1400</c:v>
                </c:pt>
                <c:pt idx="145">
                  <c:v>1570</c:v>
                </c:pt>
                <c:pt idx="146">
                  <c:v>1779</c:v>
                </c:pt>
                <c:pt idx="147">
                  <c:v>1760</c:v>
                </c:pt>
                <c:pt idx="148">
                  <c:v>1695</c:v>
                </c:pt>
                <c:pt idx="149">
                  <c:v>1535</c:v>
                </c:pt>
                <c:pt idx="150">
                  <c:v>1474</c:v>
                </c:pt>
                <c:pt idx="151">
                  <c:v>1399</c:v>
                </c:pt>
                <c:pt idx="152">
                  <c:v>1361</c:v>
                </c:pt>
                <c:pt idx="153">
                  <c:v>1346</c:v>
                </c:pt>
                <c:pt idx="154">
                  <c:v>1415</c:v>
                </c:pt>
                <c:pt idx="155">
                  <c:v>1373</c:v>
                </c:pt>
                <c:pt idx="156">
                  <c:v>1357</c:v>
                </c:pt>
                <c:pt idx="157">
                  <c:v>1398</c:v>
                </c:pt>
                <c:pt idx="158">
                  <c:v>1302</c:v>
                </c:pt>
                <c:pt idx="159">
                  <c:v>1341</c:v>
                </c:pt>
                <c:pt idx="160">
                  <c:v>1289</c:v>
                </c:pt>
                <c:pt idx="161">
                  <c:v>1231</c:v>
                </c:pt>
                <c:pt idx="162">
                  <c:v>1358</c:v>
                </c:pt>
                <c:pt idx="163">
                  <c:v>1297</c:v>
                </c:pt>
                <c:pt idx="164">
                  <c:v>1234</c:v>
                </c:pt>
                <c:pt idx="165">
                  <c:v>1229</c:v>
                </c:pt>
                <c:pt idx="166">
                  <c:v>1212</c:v>
                </c:pt>
                <c:pt idx="167">
                  <c:v>1201</c:v>
                </c:pt>
                <c:pt idx="168">
                  <c:v>1184</c:v>
                </c:pt>
                <c:pt idx="169">
                  <c:v>1162</c:v>
                </c:pt>
                <c:pt idx="170">
                  <c:v>1180</c:v>
                </c:pt>
                <c:pt idx="171">
                  <c:v>1154</c:v>
                </c:pt>
                <c:pt idx="172">
                  <c:v>1245</c:v>
                </c:pt>
                <c:pt idx="173">
                  <c:v>1136</c:v>
                </c:pt>
                <c:pt idx="174">
                  <c:v>1167</c:v>
                </c:pt>
                <c:pt idx="175">
                  <c:v>1252</c:v>
                </c:pt>
                <c:pt idx="176">
                  <c:v>1170</c:v>
                </c:pt>
                <c:pt idx="177">
                  <c:v>1135</c:v>
                </c:pt>
                <c:pt idx="178">
                  <c:v>1137</c:v>
                </c:pt>
                <c:pt idx="179">
                  <c:v>1162</c:v>
                </c:pt>
                <c:pt idx="180">
                  <c:v>1241</c:v>
                </c:pt>
                <c:pt idx="181">
                  <c:v>1344</c:v>
                </c:pt>
                <c:pt idx="182">
                  <c:v>1196</c:v>
                </c:pt>
                <c:pt idx="183">
                  <c:v>1159</c:v>
                </c:pt>
                <c:pt idx="184">
                  <c:v>1177</c:v>
                </c:pt>
                <c:pt idx="185">
                  <c:v>1219</c:v>
                </c:pt>
                <c:pt idx="186">
                  <c:v>1190</c:v>
                </c:pt>
                <c:pt idx="187">
                  <c:v>1207</c:v>
                </c:pt>
                <c:pt idx="188">
                  <c:v>1389</c:v>
                </c:pt>
                <c:pt idx="189">
                  <c:v>1328</c:v>
                </c:pt>
                <c:pt idx="190">
                  <c:v>1357</c:v>
                </c:pt>
                <c:pt idx="191">
                  <c:v>1280</c:v>
                </c:pt>
                <c:pt idx="192">
                  <c:v>1300</c:v>
                </c:pt>
                <c:pt idx="193">
                  <c:v>1394</c:v>
                </c:pt>
                <c:pt idx="194">
                  <c:v>1399</c:v>
                </c:pt>
                <c:pt idx="195">
                  <c:v>1440</c:v>
                </c:pt>
                <c:pt idx="196">
                  <c:v>1481</c:v>
                </c:pt>
                <c:pt idx="197">
                  <c:v>1523</c:v>
                </c:pt>
                <c:pt idx="198">
                  <c:v>1457</c:v>
                </c:pt>
                <c:pt idx="199">
                  <c:v>1516</c:v>
                </c:pt>
                <c:pt idx="200">
                  <c:v>1378</c:v>
                </c:pt>
                <c:pt idx="201">
                  <c:v>1363</c:v>
                </c:pt>
                <c:pt idx="202">
                  <c:v>1382</c:v>
                </c:pt>
                <c:pt idx="203">
                  <c:v>1478</c:v>
                </c:pt>
                <c:pt idx="204">
                  <c:v>1424</c:v>
                </c:pt>
                <c:pt idx="205">
                  <c:v>1566</c:v>
                </c:pt>
                <c:pt idx="206">
                  <c:v>1376</c:v>
                </c:pt>
                <c:pt idx="207">
                  <c:v>1390</c:v>
                </c:pt>
                <c:pt idx="208">
                  <c:v>1284</c:v>
                </c:pt>
                <c:pt idx="209">
                  <c:v>1202</c:v>
                </c:pt>
                <c:pt idx="210">
                  <c:v>1226</c:v>
                </c:pt>
                <c:pt idx="211">
                  <c:v>1178</c:v>
                </c:pt>
                <c:pt idx="212">
                  <c:v>1265</c:v>
                </c:pt>
                <c:pt idx="213">
                  <c:v>1287</c:v>
                </c:pt>
                <c:pt idx="214">
                  <c:v>1165</c:v>
                </c:pt>
                <c:pt idx="215">
                  <c:v>1167</c:v>
                </c:pt>
                <c:pt idx="216">
                  <c:v>1125</c:v>
                </c:pt>
                <c:pt idx="217">
                  <c:v>1195</c:v>
                </c:pt>
                <c:pt idx="218">
                  <c:v>1128</c:v>
                </c:pt>
                <c:pt idx="219">
                  <c:v>1148</c:v>
                </c:pt>
                <c:pt idx="220">
                  <c:v>1167</c:v>
                </c:pt>
                <c:pt idx="221">
                  <c:v>1173</c:v>
                </c:pt>
                <c:pt idx="222">
                  <c:v>1144</c:v>
                </c:pt>
                <c:pt idx="223">
                  <c:v>1112</c:v>
                </c:pt>
                <c:pt idx="224">
                  <c:v>1218</c:v>
                </c:pt>
                <c:pt idx="225">
                  <c:v>1220</c:v>
                </c:pt>
                <c:pt idx="226">
                  <c:v>981</c:v>
                </c:pt>
                <c:pt idx="227">
                  <c:v>1114</c:v>
                </c:pt>
                <c:pt idx="228">
                  <c:v>993</c:v>
                </c:pt>
                <c:pt idx="229">
                  <c:v>1047</c:v>
                </c:pt>
                <c:pt idx="230">
                  <c:v>1004</c:v>
                </c:pt>
                <c:pt idx="231">
                  <c:v>1000</c:v>
                </c:pt>
                <c:pt idx="232">
                  <c:v>900</c:v>
                </c:pt>
                <c:pt idx="233">
                  <c:v>906</c:v>
                </c:pt>
                <c:pt idx="234">
                  <c:v>894</c:v>
                </c:pt>
                <c:pt idx="235">
                  <c:v>589</c:v>
                </c:pt>
                <c:pt idx="236">
                  <c:v>598</c:v>
                </c:pt>
                <c:pt idx="237">
                  <c:v>429</c:v>
                </c:pt>
                <c:pt idx="238">
                  <c:v>393</c:v>
                </c:pt>
                <c:pt idx="239">
                  <c:v>164</c:v>
                </c:pt>
                <c:pt idx="240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9FC-4549-B168-74F38F6930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92752"/>
        <c:axId val="1924595152"/>
      </c:lineChart>
      <c:catAx>
        <c:axId val="1924592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95152"/>
        <c:crosses val="autoZero"/>
        <c:auto val="1"/>
        <c:lblAlgn val="ctr"/>
        <c:lblOffset val="100"/>
        <c:noMultiLvlLbl val="0"/>
      </c:catAx>
      <c:valAx>
        <c:axId val="1924595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92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</a:t>
            </a:r>
            <a:r>
              <a:rPr lang="en-US" baseline="0"/>
              <a:t> for </a:t>
            </a:r>
            <a:r>
              <a:rPr lang="en-US"/>
              <a:t>v3, v2, v1 vs. 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1wk delay'!$O$5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1wk delay'!$G$6:$G$50</c:f>
              <c:numCache>
                <c:formatCode>m/d/yyyy</c:formatCode>
                <c:ptCount val="45"/>
                <c:pt idx="0">
                  <c:v>44606</c:v>
                </c:pt>
                <c:pt idx="1">
                  <c:v>44613</c:v>
                </c:pt>
                <c:pt idx="2">
                  <c:v>44620</c:v>
                </c:pt>
                <c:pt idx="3">
                  <c:v>44627</c:v>
                </c:pt>
                <c:pt idx="4">
                  <c:v>44634</c:v>
                </c:pt>
                <c:pt idx="5">
                  <c:v>44641</c:v>
                </c:pt>
                <c:pt idx="6">
                  <c:v>44648</c:v>
                </c:pt>
                <c:pt idx="7">
                  <c:v>44655</c:v>
                </c:pt>
                <c:pt idx="8">
                  <c:v>44662</c:v>
                </c:pt>
                <c:pt idx="9">
                  <c:v>44669</c:v>
                </c:pt>
                <c:pt idx="10">
                  <c:v>44676</c:v>
                </c:pt>
                <c:pt idx="11">
                  <c:v>44683</c:v>
                </c:pt>
                <c:pt idx="12">
                  <c:v>44690</c:v>
                </c:pt>
                <c:pt idx="13">
                  <c:v>44697</c:v>
                </c:pt>
                <c:pt idx="14">
                  <c:v>44704</c:v>
                </c:pt>
                <c:pt idx="15">
                  <c:v>44711</c:v>
                </c:pt>
                <c:pt idx="16">
                  <c:v>44718</c:v>
                </c:pt>
                <c:pt idx="17">
                  <c:v>44725</c:v>
                </c:pt>
                <c:pt idx="18">
                  <c:v>44732</c:v>
                </c:pt>
                <c:pt idx="19">
                  <c:v>44739</c:v>
                </c:pt>
                <c:pt idx="20">
                  <c:v>44746</c:v>
                </c:pt>
                <c:pt idx="21">
                  <c:v>44753</c:v>
                </c:pt>
                <c:pt idx="22">
                  <c:v>44760</c:v>
                </c:pt>
                <c:pt idx="23">
                  <c:v>44767</c:v>
                </c:pt>
                <c:pt idx="24">
                  <c:v>44774</c:v>
                </c:pt>
                <c:pt idx="25">
                  <c:v>44781</c:v>
                </c:pt>
                <c:pt idx="26">
                  <c:v>44788</c:v>
                </c:pt>
                <c:pt idx="27">
                  <c:v>44795</c:v>
                </c:pt>
                <c:pt idx="28">
                  <c:v>44802</c:v>
                </c:pt>
                <c:pt idx="29">
                  <c:v>44809</c:v>
                </c:pt>
                <c:pt idx="30">
                  <c:v>44816</c:v>
                </c:pt>
                <c:pt idx="31">
                  <c:v>44823</c:v>
                </c:pt>
                <c:pt idx="32">
                  <c:v>44830</c:v>
                </c:pt>
                <c:pt idx="33">
                  <c:v>44837</c:v>
                </c:pt>
                <c:pt idx="34">
                  <c:v>44844</c:v>
                </c:pt>
                <c:pt idx="35">
                  <c:v>44851</c:v>
                </c:pt>
                <c:pt idx="36">
                  <c:v>44858</c:v>
                </c:pt>
                <c:pt idx="37">
                  <c:v>44865</c:v>
                </c:pt>
                <c:pt idx="38">
                  <c:v>44872</c:v>
                </c:pt>
                <c:pt idx="39">
                  <c:v>44879</c:v>
                </c:pt>
                <c:pt idx="40">
                  <c:v>44886</c:v>
                </c:pt>
                <c:pt idx="41">
                  <c:v>44893</c:v>
                </c:pt>
                <c:pt idx="42">
                  <c:v>44900</c:v>
                </c:pt>
                <c:pt idx="43">
                  <c:v>44907</c:v>
                </c:pt>
                <c:pt idx="44">
                  <c:v>44914</c:v>
                </c:pt>
              </c:numCache>
            </c:numRef>
          </c:cat>
          <c:val>
            <c:numRef>
              <c:f>'booster 1wk delay'!$O$6:$O$50</c:f>
              <c:numCache>
                <c:formatCode>General</c:formatCode>
                <c:ptCount val="45"/>
                <c:pt idx="1">
                  <c:v>0.99536101758323992</c:v>
                </c:pt>
                <c:pt idx="2">
                  <c:v>1.019860256702362</c:v>
                </c:pt>
                <c:pt idx="3">
                  <c:v>0.93514513556618828</c:v>
                </c:pt>
                <c:pt idx="4">
                  <c:v>0.91004190317691469</c:v>
                </c:pt>
                <c:pt idx="5">
                  <c:v>0.93751443475490781</c:v>
                </c:pt>
                <c:pt idx="6">
                  <c:v>0.96355744601165028</c:v>
                </c:pt>
                <c:pt idx="7">
                  <c:v>0.96081173200957859</c:v>
                </c:pt>
                <c:pt idx="8">
                  <c:v>0.9673803513364706</c:v>
                </c:pt>
                <c:pt idx="9">
                  <c:v>0.98325705783754269</c:v>
                </c:pt>
                <c:pt idx="10">
                  <c:v>1</c:v>
                </c:pt>
                <c:pt idx="11">
                  <c:v>0.97816300477054363</c:v>
                </c:pt>
                <c:pt idx="12">
                  <c:v>0.98511675082133499</c:v>
                </c:pt>
                <c:pt idx="13">
                  <c:v>0.99115065686559523</c:v>
                </c:pt>
                <c:pt idx="14">
                  <c:v>0.98712759756632684</c:v>
                </c:pt>
                <c:pt idx="15">
                  <c:v>0.98210551139078683</c:v>
                </c:pt>
                <c:pt idx="16">
                  <c:v>0.98233255059823332</c:v>
                </c:pt>
                <c:pt idx="17">
                  <c:v>0.98688460134243261</c:v>
                </c:pt>
                <c:pt idx="18">
                  <c:v>0.9962158036395774</c:v>
                </c:pt>
                <c:pt idx="19">
                  <c:v>0.99256756584596495</c:v>
                </c:pt>
                <c:pt idx="20">
                  <c:v>0.98320899628089165</c:v>
                </c:pt>
                <c:pt idx="21">
                  <c:v>0.98055171635686689</c:v>
                </c:pt>
                <c:pt idx="22">
                  <c:v>0.97805914003880912</c:v>
                </c:pt>
                <c:pt idx="23">
                  <c:v>0.98423733673075642</c:v>
                </c:pt>
                <c:pt idx="24">
                  <c:v>0.97633762143928504</c:v>
                </c:pt>
                <c:pt idx="25">
                  <c:v>0.96990034573927209</c:v>
                </c:pt>
                <c:pt idx="26">
                  <c:v>0.97091455368718294</c:v>
                </c:pt>
                <c:pt idx="27">
                  <c:v>0.97313931368615048</c:v>
                </c:pt>
                <c:pt idx="28">
                  <c:v>0.97482237057009269</c:v>
                </c:pt>
                <c:pt idx="29">
                  <c:v>0.96855221174890493</c:v>
                </c:pt>
                <c:pt idx="30">
                  <c:v>0.96742824853039167</c:v>
                </c:pt>
                <c:pt idx="31">
                  <c:v>0.9707859261762608</c:v>
                </c:pt>
                <c:pt idx="32">
                  <c:v>0.96820266889074225</c:v>
                </c:pt>
                <c:pt idx="33">
                  <c:v>0.96296703246393534</c:v>
                </c:pt>
                <c:pt idx="34">
                  <c:v>0.95896535466354516</c:v>
                </c:pt>
                <c:pt idx="35">
                  <c:v>0.96248196248196249</c:v>
                </c:pt>
                <c:pt idx="36">
                  <c:v>0.96079137846039553</c:v>
                </c:pt>
                <c:pt idx="37">
                  <c:v>0.95780528679580756</c:v>
                </c:pt>
                <c:pt idx="38">
                  <c:v>0.95455010367560233</c:v>
                </c:pt>
                <c:pt idx="39">
                  <c:v>0.9478271585720216</c:v>
                </c:pt>
                <c:pt idx="40">
                  <c:v>0.95286251545911527</c:v>
                </c:pt>
                <c:pt idx="41">
                  <c:v>0.95002142538716983</c:v>
                </c:pt>
                <c:pt idx="42">
                  <c:v>0.94841525001264337</c:v>
                </c:pt>
                <c:pt idx="43">
                  <c:v>0.94917365511298335</c:v>
                </c:pt>
                <c:pt idx="44">
                  <c:v>0.94835730605729485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2F-40FF-801D-D873D734295A}"/>
            </c:ext>
          </c:extLst>
        </c:ser>
        <c:ser>
          <c:idx val="1"/>
          <c:order val="1"/>
          <c:tx>
            <c:strRef>
              <c:f>'booster 1wk delay'!$P$5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'booster 1wk delay'!$G$6:$G$50</c:f>
              <c:numCache>
                <c:formatCode>m/d/yyyy</c:formatCode>
                <c:ptCount val="45"/>
                <c:pt idx="0">
                  <c:v>44606</c:v>
                </c:pt>
                <c:pt idx="1">
                  <c:v>44613</c:v>
                </c:pt>
                <c:pt idx="2">
                  <c:v>44620</c:v>
                </c:pt>
                <c:pt idx="3">
                  <c:v>44627</c:v>
                </c:pt>
                <c:pt idx="4">
                  <c:v>44634</c:v>
                </c:pt>
                <c:pt idx="5">
                  <c:v>44641</c:v>
                </c:pt>
                <c:pt idx="6">
                  <c:v>44648</c:v>
                </c:pt>
                <c:pt idx="7">
                  <c:v>44655</c:v>
                </c:pt>
                <c:pt idx="8">
                  <c:v>44662</c:v>
                </c:pt>
                <c:pt idx="9">
                  <c:v>44669</c:v>
                </c:pt>
                <c:pt idx="10">
                  <c:v>44676</c:v>
                </c:pt>
                <c:pt idx="11">
                  <c:v>44683</c:v>
                </c:pt>
                <c:pt idx="12">
                  <c:v>44690</c:v>
                </c:pt>
                <c:pt idx="13">
                  <c:v>44697</c:v>
                </c:pt>
                <c:pt idx="14">
                  <c:v>44704</c:v>
                </c:pt>
                <c:pt idx="15">
                  <c:v>44711</c:v>
                </c:pt>
                <c:pt idx="16">
                  <c:v>44718</c:v>
                </c:pt>
                <c:pt idx="17">
                  <c:v>44725</c:v>
                </c:pt>
                <c:pt idx="18">
                  <c:v>44732</c:v>
                </c:pt>
                <c:pt idx="19">
                  <c:v>44739</c:v>
                </c:pt>
                <c:pt idx="20">
                  <c:v>44746</c:v>
                </c:pt>
                <c:pt idx="21">
                  <c:v>44753</c:v>
                </c:pt>
                <c:pt idx="22">
                  <c:v>44760</c:v>
                </c:pt>
                <c:pt idx="23">
                  <c:v>44767</c:v>
                </c:pt>
                <c:pt idx="24">
                  <c:v>44774</c:v>
                </c:pt>
                <c:pt idx="25">
                  <c:v>44781</c:v>
                </c:pt>
                <c:pt idx="26">
                  <c:v>44788</c:v>
                </c:pt>
                <c:pt idx="27">
                  <c:v>44795</c:v>
                </c:pt>
                <c:pt idx="28">
                  <c:v>44802</c:v>
                </c:pt>
                <c:pt idx="29">
                  <c:v>44809</c:v>
                </c:pt>
                <c:pt idx="30">
                  <c:v>44816</c:v>
                </c:pt>
                <c:pt idx="31">
                  <c:v>44823</c:v>
                </c:pt>
                <c:pt idx="32">
                  <c:v>44830</c:v>
                </c:pt>
                <c:pt idx="33">
                  <c:v>44837</c:v>
                </c:pt>
                <c:pt idx="34">
                  <c:v>44844</c:v>
                </c:pt>
                <c:pt idx="35">
                  <c:v>44851</c:v>
                </c:pt>
                <c:pt idx="36">
                  <c:v>44858</c:v>
                </c:pt>
                <c:pt idx="37">
                  <c:v>44865</c:v>
                </c:pt>
                <c:pt idx="38">
                  <c:v>44872</c:v>
                </c:pt>
                <c:pt idx="39">
                  <c:v>44879</c:v>
                </c:pt>
                <c:pt idx="40">
                  <c:v>44886</c:v>
                </c:pt>
                <c:pt idx="41">
                  <c:v>44893</c:v>
                </c:pt>
                <c:pt idx="42">
                  <c:v>44900</c:v>
                </c:pt>
                <c:pt idx="43">
                  <c:v>44907</c:v>
                </c:pt>
                <c:pt idx="44">
                  <c:v>44914</c:v>
                </c:pt>
              </c:numCache>
            </c:numRef>
          </c:cat>
          <c:val>
            <c:numRef>
              <c:f>'booster 1wk delay'!$P$6:$P$50</c:f>
              <c:numCache>
                <c:formatCode>General</c:formatCode>
                <c:ptCount val="45"/>
                <c:pt idx="1">
                  <c:v>0.95222231697033433</c:v>
                </c:pt>
                <c:pt idx="2">
                  <c:v>0.93697068842482256</c:v>
                </c:pt>
                <c:pt idx="3">
                  <c:v>0.943614816011633</c:v>
                </c:pt>
                <c:pt idx="4">
                  <c:v>0.97065564240943703</c:v>
                </c:pt>
                <c:pt idx="5">
                  <c:v>0.96959145124513013</c:v>
                </c:pt>
                <c:pt idx="6">
                  <c:v>0.97880720399234866</c:v>
                </c:pt>
                <c:pt idx="7">
                  <c:v>0.98338444566788097</c:v>
                </c:pt>
                <c:pt idx="8">
                  <c:v>0.98693555732650384</c:v>
                </c:pt>
                <c:pt idx="9">
                  <c:v>0.99686362255291716</c:v>
                </c:pt>
                <c:pt idx="10">
                  <c:v>1</c:v>
                </c:pt>
                <c:pt idx="11">
                  <c:v>0.99527151927693225</c:v>
                </c:pt>
                <c:pt idx="12">
                  <c:v>0.99161527466327537</c:v>
                </c:pt>
                <c:pt idx="13">
                  <c:v>1.0003860087432206</c:v>
                </c:pt>
                <c:pt idx="14">
                  <c:v>1.002358690465271</c:v>
                </c:pt>
                <c:pt idx="15">
                  <c:v>1.0051757558173617</c:v>
                </c:pt>
                <c:pt idx="16">
                  <c:v>1.0085048069449067</c:v>
                </c:pt>
                <c:pt idx="17">
                  <c:v>1.0117574258306026</c:v>
                </c:pt>
                <c:pt idx="18">
                  <c:v>1.0089068057024664</c:v>
                </c:pt>
                <c:pt idx="19">
                  <c:v>1.0069265610171121</c:v>
                </c:pt>
                <c:pt idx="20">
                  <c:v>1.0049277068807998</c:v>
                </c:pt>
                <c:pt idx="21">
                  <c:v>1.0034754756976252</c:v>
                </c:pt>
                <c:pt idx="22">
                  <c:v>0.99913846568762632</c:v>
                </c:pt>
                <c:pt idx="23">
                  <c:v>0.99426924836392727</c:v>
                </c:pt>
                <c:pt idx="24">
                  <c:v>0.99449585273852603</c:v>
                </c:pt>
                <c:pt idx="25">
                  <c:v>0.98989319493809869</c:v>
                </c:pt>
                <c:pt idx="26">
                  <c:v>0.98876636575919608</c:v>
                </c:pt>
                <c:pt idx="27">
                  <c:v>0.9875125949585537</c:v>
                </c:pt>
                <c:pt idx="28">
                  <c:v>0.9888944361479326</c:v>
                </c:pt>
                <c:pt idx="29">
                  <c:v>0.98310200710673501</c:v>
                </c:pt>
                <c:pt idx="30">
                  <c:v>0.98274149081985329</c:v>
                </c:pt>
                <c:pt idx="31">
                  <c:v>0.97973614453233215</c:v>
                </c:pt>
                <c:pt idx="32">
                  <c:v>0.97772182561958443</c:v>
                </c:pt>
                <c:pt idx="33">
                  <c:v>0.97330916049755745</c:v>
                </c:pt>
                <c:pt idx="34">
                  <c:v>0.96829178246906111</c:v>
                </c:pt>
                <c:pt idx="35">
                  <c:v>0.9680225121514453</c:v>
                </c:pt>
                <c:pt idx="36">
                  <c:v>0.9635791754464389</c:v>
                </c:pt>
                <c:pt idx="37">
                  <c:v>0.96138783636182645</c:v>
                </c:pt>
                <c:pt idx="38">
                  <c:v>0.95973368041319884</c:v>
                </c:pt>
                <c:pt idx="39">
                  <c:v>0.9590223167821359</c:v>
                </c:pt>
                <c:pt idx="40">
                  <c:v>0.95909025231916989</c:v>
                </c:pt>
                <c:pt idx="41">
                  <c:v>0.95976286217466333</c:v>
                </c:pt>
                <c:pt idx="42">
                  <c:v>0.95803343923744644</c:v>
                </c:pt>
                <c:pt idx="43">
                  <c:v>0.96005724712431562</c:v>
                </c:pt>
                <c:pt idx="44">
                  <c:v>0.95856732603116379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2F-40FF-801D-D873D734295A}"/>
            </c:ext>
          </c:extLst>
        </c:ser>
        <c:ser>
          <c:idx val="2"/>
          <c:order val="2"/>
          <c:tx>
            <c:strRef>
              <c:f>'booster 1wk delay'!$Q$5</c:f>
              <c:strCache>
                <c:ptCount val="1"/>
                <c:pt idx="0">
                  <c:v>Rn v3/u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'booster 1wk delay'!$G$6:$G$50</c:f>
              <c:numCache>
                <c:formatCode>m/d/yyyy</c:formatCode>
                <c:ptCount val="45"/>
                <c:pt idx="0">
                  <c:v>44606</c:v>
                </c:pt>
                <c:pt idx="1">
                  <c:v>44613</c:v>
                </c:pt>
                <c:pt idx="2">
                  <c:v>44620</c:v>
                </c:pt>
                <c:pt idx="3">
                  <c:v>44627</c:v>
                </c:pt>
                <c:pt idx="4">
                  <c:v>44634</c:v>
                </c:pt>
                <c:pt idx="5">
                  <c:v>44641</c:v>
                </c:pt>
                <c:pt idx="6">
                  <c:v>44648</c:v>
                </c:pt>
                <c:pt idx="7">
                  <c:v>44655</c:v>
                </c:pt>
                <c:pt idx="8">
                  <c:v>44662</c:v>
                </c:pt>
                <c:pt idx="9">
                  <c:v>44669</c:v>
                </c:pt>
                <c:pt idx="10">
                  <c:v>44676</c:v>
                </c:pt>
                <c:pt idx="11">
                  <c:v>44683</c:v>
                </c:pt>
                <c:pt idx="12">
                  <c:v>44690</c:v>
                </c:pt>
                <c:pt idx="13">
                  <c:v>44697</c:v>
                </c:pt>
                <c:pt idx="14">
                  <c:v>44704</c:v>
                </c:pt>
                <c:pt idx="15">
                  <c:v>44711</c:v>
                </c:pt>
                <c:pt idx="16">
                  <c:v>44718</c:v>
                </c:pt>
                <c:pt idx="17">
                  <c:v>44725</c:v>
                </c:pt>
                <c:pt idx="18">
                  <c:v>44732</c:v>
                </c:pt>
                <c:pt idx="19">
                  <c:v>44739</c:v>
                </c:pt>
                <c:pt idx="20">
                  <c:v>44746</c:v>
                </c:pt>
                <c:pt idx="21">
                  <c:v>44753</c:v>
                </c:pt>
                <c:pt idx="22">
                  <c:v>44760</c:v>
                </c:pt>
                <c:pt idx="23">
                  <c:v>44767</c:v>
                </c:pt>
                <c:pt idx="24">
                  <c:v>44774</c:v>
                </c:pt>
                <c:pt idx="25">
                  <c:v>44781</c:v>
                </c:pt>
                <c:pt idx="26">
                  <c:v>44788</c:v>
                </c:pt>
                <c:pt idx="27">
                  <c:v>44795</c:v>
                </c:pt>
                <c:pt idx="28">
                  <c:v>44802</c:v>
                </c:pt>
                <c:pt idx="29">
                  <c:v>44809</c:v>
                </c:pt>
                <c:pt idx="30">
                  <c:v>44816</c:v>
                </c:pt>
                <c:pt idx="31">
                  <c:v>44823</c:v>
                </c:pt>
                <c:pt idx="32">
                  <c:v>44830</c:v>
                </c:pt>
                <c:pt idx="33">
                  <c:v>44837</c:v>
                </c:pt>
                <c:pt idx="34">
                  <c:v>44844</c:v>
                </c:pt>
                <c:pt idx="35">
                  <c:v>44851</c:v>
                </c:pt>
                <c:pt idx="36">
                  <c:v>44858</c:v>
                </c:pt>
                <c:pt idx="37">
                  <c:v>44865</c:v>
                </c:pt>
                <c:pt idx="38">
                  <c:v>44872</c:v>
                </c:pt>
                <c:pt idx="39">
                  <c:v>44879</c:v>
                </c:pt>
                <c:pt idx="40">
                  <c:v>44886</c:v>
                </c:pt>
                <c:pt idx="41">
                  <c:v>44893</c:v>
                </c:pt>
                <c:pt idx="42">
                  <c:v>44900</c:v>
                </c:pt>
                <c:pt idx="43">
                  <c:v>44907</c:v>
                </c:pt>
                <c:pt idx="44">
                  <c:v>44914</c:v>
                </c:pt>
              </c:numCache>
            </c:numRef>
          </c:cat>
          <c:val>
            <c:numRef>
              <c:f>'booster 1wk delay'!$Q$6:$Q$50</c:f>
              <c:numCache>
                <c:formatCode>General</c:formatCode>
                <c:ptCount val="45"/>
                <c:pt idx="1">
                  <c:v>0.8169223689920857</c:v>
                </c:pt>
                <c:pt idx="2">
                  <c:v>0.81520529817743437</c:v>
                </c:pt>
                <c:pt idx="3">
                  <c:v>0.81911330525572013</c:v>
                </c:pt>
                <c:pt idx="4">
                  <c:v>0.85369283673227669</c:v>
                </c:pt>
                <c:pt idx="5">
                  <c:v>0.87213335311039575</c:v>
                </c:pt>
                <c:pt idx="6">
                  <c:v>0.89446058675030338</c:v>
                </c:pt>
                <c:pt idx="7">
                  <c:v>0.92555781179009744</c:v>
                </c:pt>
                <c:pt idx="8">
                  <c:v>0.95089800320799134</c:v>
                </c:pt>
                <c:pt idx="9">
                  <c:v>0.9774989957236877</c:v>
                </c:pt>
                <c:pt idx="10">
                  <c:v>1</c:v>
                </c:pt>
                <c:pt idx="11">
                  <c:v>1.0119484908918617</c:v>
                </c:pt>
                <c:pt idx="12">
                  <c:v>1.0291189021839178</c:v>
                </c:pt>
                <c:pt idx="13">
                  <c:v>1.0455996398946443</c:v>
                </c:pt>
                <c:pt idx="14">
                  <c:v>1.0573480840456013</c:v>
                </c:pt>
                <c:pt idx="15">
                  <c:v>1.0730396705990302</c:v>
                </c:pt>
                <c:pt idx="16">
                  <c:v>1.0833687125257163</c:v>
                </c:pt>
                <c:pt idx="17">
                  <c:v>1.095640644187774</c:v>
                </c:pt>
                <c:pt idx="18">
                  <c:v>1.1021329353579621</c:v>
                </c:pt>
                <c:pt idx="19">
                  <c:v>1.1097923391660192</c:v>
                </c:pt>
                <c:pt idx="20">
                  <c:v>1.1164074778638977</c:v>
                </c:pt>
                <c:pt idx="21">
                  <c:v>1.1258225976154104</c:v>
                </c:pt>
                <c:pt idx="22">
                  <c:v>1.1386728771205157</c:v>
                </c:pt>
                <c:pt idx="23">
                  <c:v>1.1440185922817561</c:v>
                </c:pt>
                <c:pt idx="24">
                  <c:v>1.1538501158063093</c:v>
                </c:pt>
                <c:pt idx="25">
                  <c:v>1.1581561822382984</c:v>
                </c:pt>
                <c:pt idx="26">
                  <c:v>1.1655098033160749</c:v>
                </c:pt>
                <c:pt idx="27">
                  <c:v>1.1687553967723023</c:v>
                </c:pt>
                <c:pt idx="28">
                  <c:v>1.1784084792103795</c:v>
                </c:pt>
                <c:pt idx="29">
                  <c:v>1.1773288151071784</c:v>
                </c:pt>
                <c:pt idx="30">
                  <c:v>1.1855014753461079</c:v>
                </c:pt>
                <c:pt idx="31">
                  <c:v>1.1904759607057593</c:v>
                </c:pt>
                <c:pt idx="32">
                  <c:v>1.1938147795541212</c:v>
                </c:pt>
                <c:pt idx="33">
                  <c:v>1.1951175511869769</c:v>
                </c:pt>
                <c:pt idx="34">
                  <c:v>1.1972140035120775</c:v>
                </c:pt>
                <c:pt idx="35">
                  <c:v>1.2031737619972915</c:v>
                </c:pt>
                <c:pt idx="36">
                  <c:v>1.206176011976225</c:v>
                </c:pt>
                <c:pt idx="37">
                  <c:v>1.2104663443368475</c:v>
                </c:pt>
                <c:pt idx="38">
                  <c:v>1.2170151126886322</c:v>
                </c:pt>
                <c:pt idx="39">
                  <c:v>1.2234073315862195</c:v>
                </c:pt>
                <c:pt idx="40">
                  <c:v>1.2269300381831496</c:v>
                </c:pt>
                <c:pt idx="41">
                  <c:v>1.2325472851694017</c:v>
                </c:pt>
                <c:pt idx="42">
                  <c:v>1.2363709596437227</c:v>
                </c:pt>
                <c:pt idx="43">
                  <c:v>1.2432323751711065</c:v>
                </c:pt>
                <c:pt idx="44">
                  <c:v>1.2507390792134887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2F-40FF-801D-D873D73429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608112"/>
        <c:axId val="1924615792"/>
      </c:lineChart>
      <c:dateAx>
        <c:axId val="1924608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15792"/>
        <c:crosses val="autoZero"/>
        <c:auto val="1"/>
        <c:lblOffset val="100"/>
        <c:baseTimeUnit val="days"/>
      </c:dateAx>
      <c:valAx>
        <c:axId val="1924615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08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[KCORv2.xlsx]booster 1wk delay!PivotTable7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1wk delay'!$B$5</c:f>
              <c:strCache>
                <c:ptCount val="1"/>
                <c:pt idx="0">
                  <c:v>Sum of booster0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'booster 1wk delay'!$A$6:$A$246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1wk delay'!$B$6:$B$246</c:f>
              <c:numCache>
                <c:formatCode>General</c:formatCode>
                <c:ptCount val="241"/>
                <c:pt idx="0">
                  <c:v>2272</c:v>
                </c:pt>
                <c:pt idx="1">
                  <c:v>2285</c:v>
                </c:pt>
                <c:pt idx="2">
                  <c:v>2318</c:v>
                </c:pt>
                <c:pt idx="3">
                  <c:v>2288</c:v>
                </c:pt>
                <c:pt idx="4">
                  <c:v>2320</c:v>
                </c:pt>
                <c:pt idx="5">
                  <c:v>2241</c:v>
                </c:pt>
                <c:pt idx="6">
                  <c:v>2113</c:v>
                </c:pt>
                <c:pt idx="7">
                  <c:v>2034</c:v>
                </c:pt>
                <c:pt idx="8">
                  <c:v>2106</c:v>
                </c:pt>
                <c:pt idx="9">
                  <c:v>1998</c:v>
                </c:pt>
                <c:pt idx="10">
                  <c:v>2021</c:v>
                </c:pt>
                <c:pt idx="11">
                  <c:v>1910</c:v>
                </c:pt>
                <c:pt idx="12">
                  <c:v>1926</c:v>
                </c:pt>
                <c:pt idx="13">
                  <c:v>2132</c:v>
                </c:pt>
                <c:pt idx="14">
                  <c:v>1986</c:v>
                </c:pt>
                <c:pt idx="15">
                  <c:v>2012</c:v>
                </c:pt>
                <c:pt idx="16">
                  <c:v>2069</c:v>
                </c:pt>
                <c:pt idx="17">
                  <c:v>2102</c:v>
                </c:pt>
                <c:pt idx="18">
                  <c:v>1983</c:v>
                </c:pt>
                <c:pt idx="19">
                  <c:v>1978</c:v>
                </c:pt>
                <c:pt idx="20">
                  <c:v>2098</c:v>
                </c:pt>
                <c:pt idx="21">
                  <c:v>2200</c:v>
                </c:pt>
                <c:pt idx="22">
                  <c:v>2149</c:v>
                </c:pt>
                <c:pt idx="23">
                  <c:v>2183</c:v>
                </c:pt>
                <c:pt idx="24">
                  <c:v>2091</c:v>
                </c:pt>
                <c:pt idx="25">
                  <c:v>2016</c:v>
                </c:pt>
                <c:pt idx="26">
                  <c:v>2016</c:v>
                </c:pt>
                <c:pt idx="27">
                  <c:v>2071</c:v>
                </c:pt>
                <c:pt idx="28">
                  <c:v>2195</c:v>
                </c:pt>
                <c:pt idx="29">
                  <c:v>2386</c:v>
                </c:pt>
                <c:pt idx="30">
                  <c:v>2371</c:v>
                </c:pt>
                <c:pt idx="31">
                  <c:v>2589</c:v>
                </c:pt>
                <c:pt idx="32">
                  <c:v>2933</c:v>
                </c:pt>
                <c:pt idx="33">
                  <c:v>3641</c:v>
                </c:pt>
                <c:pt idx="34">
                  <c:v>4201</c:v>
                </c:pt>
                <c:pt idx="35">
                  <c:v>4238</c:v>
                </c:pt>
                <c:pt idx="36">
                  <c:v>3857</c:v>
                </c:pt>
                <c:pt idx="37">
                  <c:v>3399</c:v>
                </c:pt>
                <c:pt idx="38">
                  <c:v>3148</c:v>
                </c:pt>
                <c:pt idx="39">
                  <c:v>3084</c:v>
                </c:pt>
                <c:pt idx="40">
                  <c:v>3084</c:v>
                </c:pt>
                <c:pt idx="41">
                  <c:v>3236</c:v>
                </c:pt>
                <c:pt idx="42">
                  <c:v>3217</c:v>
                </c:pt>
                <c:pt idx="43">
                  <c:v>3517</c:v>
                </c:pt>
                <c:pt idx="44">
                  <c:v>3830</c:v>
                </c:pt>
                <c:pt idx="45">
                  <c:v>3698</c:v>
                </c:pt>
                <c:pt idx="46">
                  <c:v>3501</c:v>
                </c:pt>
                <c:pt idx="47">
                  <c:v>3246</c:v>
                </c:pt>
                <c:pt idx="48">
                  <c:v>3062</c:v>
                </c:pt>
                <c:pt idx="49">
                  <c:v>3148</c:v>
                </c:pt>
                <c:pt idx="50">
                  <c:v>3197</c:v>
                </c:pt>
                <c:pt idx="51">
                  <c:v>3302</c:v>
                </c:pt>
                <c:pt idx="52">
                  <c:v>3529</c:v>
                </c:pt>
                <c:pt idx="53">
                  <c:v>3509</c:v>
                </c:pt>
                <c:pt idx="54">
                  <c:v>3267</c:v>
                </c:pt>
                <c:pt idx="55">
                  <c:v>2889</c:v>
                </c:pt>
                <c:pt idx="56">
                  <c:v>2678</c:v>
                </c:pt>
                <c:pt idx="57">
                  <c:v>2311</c:v>
                </c:pt>
                <c:pt idx="58">
                  <c:v>2011</c:v>
                </c:pt>
                <c:pt idx="59">
                  <c:v>1779</c:v>
                </c:pt>
                <c:pt idx="60">
                  <c:v>1742</c:v>
                </c:pt>
                <c:pt idx="61">
                  <c:v>1523</c:v>
                </c:pt>
                <c:pt idx="62">
                  <c:v>1391</c:v>
                </c:pt>
                <c:pt idx="63">
                  <c:v>1233</c:v>
                </c:pt>
                <c:pt idx="64">
                  <c:v>1110</c:v>
                </c:pt>
                <c:pt idx="65">
                  <c:v>1107</c:v>
                </c:pt>
                <c:pt idx="66">
                  <c:v>1014</c:v>
                </c:pt>
                <c:pt idx="67">
                  <c:v>1036</c:v>
                </c:pt>
                <c:pt idx="68">
                  <c:v>941</c:v>
                </c:pt>
                <c:pt idx="69">
                  <c:v>881</c:v>
                </c:pt>
                <c:pt idx="70">
                  <c:v>919</c:v>
                </c:pt>
                <c:pt idx="71">
                  <c:v>873</c:v>
                </c:pt>
                <c:pt idx="72">
                  <c:v>834</c:v>
                </c:pt>
                <c:pt idx="73">
                  <c:v>843</c:v>
                </c:pt>
                <c:pt idx="74">
                  <c:v>775</c:v>
                </c:pt>
                <c:pt idx="75">
                  <c:v>812</c:v>
                </c:pt>
                <c:pt idx="76">
                  <c:v>795</c:v>
                </c:pt>
                <c:pt idx="77">
                  <c:v>721</c:v>
                </c:pt>
                <c:pt idx="78">
                  <c:v>732</c:v>
                </c:pt>
                <c:pt idx="79">
                  <c:v>734</c:v>
                </c:pt>
                <c:pt idx="80">
                  <c:v>793</c:v>
                </c:pt>
                <c:pt idx="81">
                  <c:v>774</c:v>
                </c:pt>
                <c:pt idx="82">
                  <c:v>717</c:v>
                </c:pt>
                <c:pt idx="83">
                  <c:v>706</c:v>
                </c:pt>
                <c:pt idx="84">
                  <c:v>763</c:v>
                </c:pt>
                <c:pt idx="85">
                  <c:v>832</c:v>
                </c:pt>
                <c:pt idx="86">
                  <c:v>903</c:v>
                </c:pt>
                <c:pt idx="87">
                  <c:v>961</c:v>
                </c:pt>
                <c:pt idx="88">
                  <c:v>1091</c:v>
                </c:pt>
                <c:pt idx="89">
                  <c:v>1224</c:v>
                </c:pt>
                <c:pt idx="90">
                  <c:v>1285</c:v>
                </c:pt>
                <c:pt idx="91">
                  <c:v>1329</c:v>
                </c:pt>
                <c:pt idx="92">
                  <c:v>1321</c:v>
                </c:pt>
                <c:pt idx="93">
                  <c:v>1247</c:v>
                </c:pt>
                <c:pt idx="94">
                  <c:v>1101</c:v>
                </c:pt>
                <c:pt idx="95">
                  <c:v>1033</c:v>
                </c:pt>
                <c:pt idx="96">
                  <c:v>929</c:v>
                </c:pt>
                <c:pt idx="97">
                  <c:v>865</c:v>
                </c:pt>
                <c:pt idx="98">
                  <c:v>756</c:v>
                </c:pt>
                <c:pt idx="99">
                  <c:v>736</c:v>
                </c:pt>
                <c:pt idx="100">
                  <c:v>885</c:v>
                </c:pt>
                <c:pt idx="101">
                  <c:v>868</c:v>
                </c:pt>
                <c:pt idx="102">
                  <c:v>838</c:v>
                </c:pt>
                <c:pt idx="103">
                  <c:v>810</c:v>
                </c:pt>
                <c:pt idx="104">
                  <c:v>786</c:v>
                </c:pt>
                <c:pt idx="105">
                  <c:v>779</c:v>
                </c:pt>
                <c:pt idx="106">
                  <c:v>684</c:v>
                </c:pt>
                <c:pt idx="107">
                  <c:v>746</c:v>
                </c:pt>
                <c:pt idx="108">
                  <c:v>726</c:v>
                </c:pt>
                <c:pt idx="109">
                  <c:v>670</c:v>
                </c:pt>
                <c:pt idx="110">
                  <c:v>633</c:v>
                </c:pt>
                <c:pt idx="111">
                  <c:v>602</c:v>
                </c:pt>
                <c:pt idx="112">
                  <c:v>592</c:v>
                </c:pt>
                <c:pt idx="113">
                  <c:v>639</c:v>
                </c:pt>
                <c:pt idx="114">
                  <c:v>579</c:v>
                </c:pt>
                <c:pt idx="115">
                  <c:v>510</c:v>
                </c:pt>
                <c:pt idx="116">
                  <c:v>498</c:v>
                </c:pt>
                <c:pt idx="117">
                  <c:v>512</c:v>
                </c:pt>
                <c:pt idx="118">
                  <c:v>532</c:v>
                </c:pt>
                <c:pt idx="119">
                  <c:v>492</c:v>
                </c:pt>
                <c:pt idx="120">
                  <c:v>525</c:v>
                </c:pt>
                <c:pt idx="121">
                  <c:v>578</c:v>
                </c:pt>
                <c:pt idx="122">
                  <c:v>500</c:v>
                </c:pt>
                <c:pt idx="123">
                  <c:v>499</c:v>
                </c:pt>
                <c:pt idx="124">
                  <c:v>585</c:v>
                </c:pt>
                <c:pt idx="125">
                  <c:v>580</c:v>
                </c:pt>
                <c:pt idx="126">
                  <c:v>550</c:v>
                </c:pt>
                <c:pt idx="127">
                  <c:v>591</c:v>
                </c:pt>
                <c:pt idx="128">
                  <c:v>556</c:v>
                </c:pt>
                <c:pt idx="129">
                  <c:v>558</c:v>
                </c:pt>
                <c:pt idx="130">
                  <c:v>479</c:v>
                </c:pt>
                <c:pt idx="131">
                  <c:v>627</c:v>
                </c:pt>
                <c:pt idx="132">
                  <c:v>547</c:v>
                </c:pt>
                <c:pt idx="133">
                  <c:v>596</c:v>
                </c:pt>
                <c:pt idx="134">
                  <c:v>623</c:v>
                </c:pt>
                <c:pt idx="135">
                  <c:v>673</c:v>
                </c:pt>
                <c:pt idx="136">
                  <c:v>646</c:v>
                </c:pt>
                <c:pt idx="137">
                  <c:v>581</c:v>
                </c:pt>
                <c:pt idx="138">
                  <c:v>615</c:v>
                </c:pt>
                <c:pt idx="139">
                  <c:v>560</c:v>
                </c:pt>
                <c:pt idx="140">
                  <c:v>554</c:v>
                </c:pt>
                <c:pt idx="141">
                  <c:v>547</c:v>
                </c:pt>
                <c:pt idx="142">
                  <c:v>579</c:v>
                </c:pt>
                <c:pt idx="143">
                  <c:v>600</c:v>
                </c:pt>
                <c:pt idx="144">
                  <c:v>627</c:v>
                </c:pt>
                <c:pt idx="145">
                  <c:v>645</c:v>
                </c:pt>
                <c:pt idx="146">
                  <c:v>728</c:v>
                </c:pt>
                <c:pt idx="147">
                  <c:v>808</c:v>
                </c:pt>
                <c:pt idx="148">
                  <c:v>705</c:v>
                </c:pt>
                <c:pt idx="149">
                  <c:v>663</c:v>
                </c:pt>
                <c:pt idx="150">
                  <c:v>605</c:v>
                </c:pt>
                <c:pt idx="151">
                  <c:v>549</c:v>
                </c:pt>
                <c:pt idx="152">
                  <c:v>577</c:v>
                </c:pt>
                <c:pt idx="153">
                  <c:v>561</c:v>
                </c:pt>
                <c:pt idx="154">
                  <c:v>575</c:v>
                </c:pt>
                <c:pt idx="155">
                  <c:v>539</c:v>
                </c:pt>
                <c:pt idx="156">
                  <c:v>557</c:v>
                </c:pt>
                <c:pt idx="157">
                  <c:v>539</c:v>
                </c:pt>
                <c:pt idx="158">
                  <c:v>530</c:v>
                </c:pt>
                <c:pt idx="159">
                  <c:v>544</c:v>
                </c:pt>
                <c:pt idx="160">
                  <c:v>564</c:v>
                </c:pt>
                <c:pt idx="161">
                  <c:v>525</c:v>
                </c:pt>
                <c:pt idx="162">
                  <c:v>522</c:v>
                </c:pt>
                <c:pt idx="163">
                  <c:v>475</c:v>
                </c:pt>
                <c:pt idx="164">
                  <c:v>472</c:v>
                </c:pt>
                <c:pt idx="165">
                  <c:v>513</c:v>
                </c:pt>
                <c:pt idx="166">
                  <c:v>443</c:v>
                </c:pt>
                <c:pt idx="167">
                  <c:v>477</c:v>
                </c:pt>
                <c:pt idx="168">
                  <c:v>454</c:v>
                </c:pt>
                <c:pt idx="169">
                  <c:v>454</c:v>
                </c:pt>
                <c:pt idx="170">
                  <c:v>494</c:v>
                </c:pt>
                <c:pt idx="171">
                  <c:v>463</c:v>
                </c:pt>
                <c:pt idx="172">
                  <c:v>517</c:v>
                </c:pt>
                <c:pt idx="173">
                  <c:v>441</c:v>
                </c:pt>
                <c:pt idx="174">
                  <c:v>451</c:v>
                </c:pt>
                <c:pt idx="175">
                  <c:v>482</c:v>
                </c:pt>
                <c:pt idx="176">
                  <c:v>461</c:v>
                </c:pt>
                <c:pt idx="177">
                  <c:v>419</c:v>
                </c:pt>
                <c:pt idx="178">
                  <c:v>435</c:v>
                </c:pt>
                <c:pt idx="179">
                  <c:v>468</c:v>
                </c:pt>
                <c:pt idx="180">
                  <c:v>544</c:v>
                </c:pt>
                <c:pt idx="181">
                  <c:v>494</c:v>
                </c:pt>
                <c:pt idx="182">
                  <c:v>408</c:v>
                </c:pt>
                <c:pt idx="183">
                  <c:v>448</c:v>
                </c:pt>
                <c:pt idx="184">
                  <c:v>457</c:v>
                </c:pt>
                <c:pt idx="185">
                  <c:v>487</c:v>
                </c:pt>
                <c:pt idx="186">
                  <c:v>467</c:v>
                </c:pt>
                <c:pt idx="187">
                  <c:v>528</c:v>
                </c:pt>
                <c:pt idx="188">
                  <c:v>489</c:v>
                </c:pt>
                <c:pt idx="189">
                  <c:v>493</c:v>
                </c:pt>
                <c:pt idx="190">
                  <c:v>487</c:v>
                </c:pt>
                <c:pt idx="191">
                  <c:v>523</c:v>
                </c:pt>
                <c:pt idx="192">
                  <c:v>501</c:v>
                </c:pt>
                <c:pt idx="193">
                  <c:v>571</c:v>
                </c:pt>
                <c:pt idx="194">
                  <c:v>527</c:v>
                </c:pt>
                <c:pt idx="195">
                  <c:v>568</c:v>
                </c:pt>
                <c:pt idx="196">
                  <c:v>605</c:v>
                </c:pt>
                <c:pt idx="197">
                  <c:v>523</c:v>
                </c:pt>
                <c:pt idx="198">
                  <c:v>627</c:v>
                </c:pt>
                <c:pt idx="199">
                  <c:v>578</c:v>
                </c:pt>
                <c:pt idx="200">
                  <c:v>594</c:v>
                </c:pt>
                <c:pt idx="201">
                  <c:v>506</c:v>
                </c:pt>
                <c:pt idx="202">
                  <c:v>543</c:v>
                </c:pt>
                <c:pt idx="203">
                  <c:v>563</c:v>
                </c:pt>
                <c:pt idx="204">
                  <c:v>519</c:v>
                </c:pt>
                <c:pt idx="205">
                  <c:v>536</c:v>
                </c:pt>
                <c:pt idx="206">
                  <c:v>486</c:v>
                </c:pt>
                <c:pt idx="207">
                  <c:v>454</c:v>
                </c:pt>
                <c:pt idx="208">
                  <c:v>423</c:v>
                </c:pt>
                <c:pt idx="209">
                  <c:v>491</c:v>
                </c:pt>
                <c:pt idx="210">
                  <c:v>468</c:v>
                </c:pt>
                <c:pt idx="211">
                  <c:v>424</c:v>
                </c:pt>
                <c:pt idx="212">
                  <c:v>450</c:v>
                </c:pt>
                <c:pt idx="213">
                  <c:v>413</c:v>
                </c:pt>
                <c:pt idx="214">
                  <c:v>427</c:v>
                </c:pt>
                <c:pt idx="215">
                  <c:v>455</c:v>
                </c:pt>
                <c:pt idx="216">
                  <c:v>389</c:v>
                </c:pt>
                <c:pt idx="217">
                  <c:v>416</c:v>
                </c:pt>
                <c:pt idx="218">
                  <c:v>403</c:v>
                </c:pt>
                <c:pt idx="219">
                  <c:v>394</c:v>
                </c:pt>
                <c:pt idx="220">
                  <c:v>406</c:v>
                </c:pt>
                <c:pt idx="221">
                  <c:v>418</c:v>
                </c:pt>
                <c:pt idx="222">
                  <c:v>415</c:v>
                </c:pt>
                <c:pt idx="223">
                  <c:v>364</c:v>
                </c:pt>
                <c:pt idx="224">
                  <c:v>424</c:v>
                </c:pt>
                <c:pt idx="225">
                  <c:v>392</c:v>
                </c:pt>
                <c:pt idx="226">
                  <c:v>357</c:v>
                </c:pt>
                <c:pt idx="227">
                  <c:v>429</c:v>
                </c:pt>
                <c:pt idx="228">
                  <c:v>372</c:v>
                </c:pt>
                <c:pt idx="229">
                  <c:v>371</c:v>
                </c:pt>
                <c:pt idx="230">
                  <c:v>378</c:v>
                </c:pt>
                <c:pt idx="231">
                  <c:v>332</c:v>
                </c:pt>
                <c:pt idx="232">
                  <c:v>319</c:v>
                </c:pt>
                <c:pt idx="233">
                  <c:v>315</c:v>
                </c:pt>
                <c:pt idx="234">
                  <c:v>314</c:v>
                </c:pt>
                <c:pt idx="235">
                  <c:v>218</c:v>
                </c:pt>
                <c:pt idx="236">
                  <c:v>187</c:v>
                </c:pt>
                <c:pt idx="237">
                  <c:v>135</c:v>
                </c:pt>
                <c:pt idx="238">
                  <c:v>152</c:v>
                </c:pt>
                <c:pt idx="239">
                  <c:v>62</c:v>
                </c:pt>
                <c:pt idx="240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47-4B72-A875-56BFB63E4D55}"/>
            </c:ext>
          </c:extLst>
        </c:ser>
        <c:ser>
          <c:idx val="1"/>
          <c:order val="1"/>
          <c:tx>
            <c:strRef>
              <c:f>'booster 1wk delay'!$C$5</c:f>
              <c:strCache>
                <c:ptCount val="1"/>
                <c:pt idx="0">
                  <c:v>Sum of booster1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1wk delay'!$A$6:$A$246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1wk delay'!$C$6:$C$246</c:f>
              <c:numCache>
                <c:formatCode>General</c:formatCode>
                <c:ptCount val="241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2</c:v>
                </c:pt>
                <c:pt idx="38">
                  <c:v>0</c:v>
                </c:pt>
                <c:pt idx="39">
                  <c:v>2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15</c:v>
                </c:pt>
                <c:pt idx="45">
                  <c:v>37</c:v>
                </c:pt>
                <c:pt idx="46">
                  <c:v>96</c:v>
                </c:pt>
                <c:pt idx="47">
                  <c:v>177</c:v>
                </c:pt>
                <c:pt idx="48">
                  <c:v>190</c:v>
                </c:pt>
                <c:pt idx="49">
                  <c:v>239</c:v>
                </c:pt>
                <c:pt idx="50">
                  <c:v>188</c:v>
                </c:pt>
                <c:pt idx="51">
                  <c:v>214</c:v>
                </c:pt>
                <c:pt idx="52">
                  <c:v>256</c:v>
                </c:pt>
                <c:pt idx="53">
                  <c:v>317</c:v>
                </c:pt>
                <c:pt idx="54">
                  <c:v>345</c:v>
                </c:pt>
                <c:pt idx="55">
                  <c:v>352</c:v>
                </c:pt>
                <c:pt idx="56">
                  <c:v>402</c:v>
                </c:pt>
                <c:pt idx="57">
                  <c:v>356</c:v>
                </c:pt>
                <c:pt idx="58">
                  <c:v>288</c:v>
                </c:pt>
                <c:pt idx="59">
                  <c:v>336</c:v>
                </c:pt>
                <c:pt idx="60">
                  <c:v>327</c:v>
                </c:pt>
                <c:pt idx="61">
                  <c:v>327</c:v>
                </c:pt>
                <c:pt idx="62">
                  <c:v>380</c:v>
                </c:pt>
                <c:pt idx="63">
                  <c:v>338</c:v>
                </c:pt>
                <c:pt idx="64">
                  <c:v>335</c:v>
                </c:pt>
                <c:pt idx="65">
                  <c:v>346</c:v>
                </c:pt>
                <c:pt idx="66">
                  <c:v>323</c:v>
                </c:pt>
                <c:pt idx="67">
                  <c:v>313</c:v>
                </c:pt>
                <c:pt idx="68">
                  <c:v>305</c:v>
                </c:pt>
                <c:pt idx="69">
                  <c:v>222</c:v>
                </c:pt>
                <c:pt idx="70">
                  <c:v>232</c:v>
                </c:pt>
                <c:pt idx="71">
                  <c:v>209</c:v>
                </c:pt>
                <c:pt idx="72">
                  <c:v>180</c:v>
                </c:pt>
                <c:pt idx="73">
                  <c:v>172</c:v>
                </c:pt>
                <c:pt idx="74">
                  <c:v>174</c:v>
                </c:pt>
                <c:pt idx="75">
                  <c:v>168</c:v>
                </c:pt>
                <c:pt idx="76">
                  <c:v>135</c:v>
                </c:pt>
                <c:pt idx="77">
                  <c:v>137</c:v>
                </c:pt>
                <c:pt idx="78">
                  <c:v>124</c:v>
                </c:pt>
                <c:pt idx="79">
                  <c:v>140</c:v>
                </c:pt>
                <c:pt idx="80">
                  <c:v>129</c:v>
                </c:pt>
                <c:pt idx="81">
                  <c:v>137</c:v>
                </c:pt>
                <c:pt idx="82">
                  <c:v>137</c:v>
                </c:pt>
                <c:pt idx="83">
                  <c:v>128</c:v>
                </c:pt>
                <c:pt idx="84">
                  <c:v>124</c:v>
                </c:pt>
                <c:pt idx="85">
                  <c:v>112</c:v>
                </c:pt>
                <c:pt idx="86">
                  <c:v>137</c:v>
                </c:pt>
                <c:pt idx="87">
                  <c:v>142</c:v>
                </c:pt>
                <c:pt idx="88">
                  <c:v>159</c:v>
                </c:pt>
                <c:pt idx="89">
                  <c:v>179</c:v>
                </c:pt>
                <c:pt idx="90">
                  <c:v>174</c:v>
                </c:pt>
                <c:pt idx="91">
                  <c:v>195</c:v>
                </c:pt>
                <c:pt idx="92">
                  <c:v>220</c:v>
                </c:pt>
                <c:pt idx="93">
                  <c:v>173</c:v>
                </c:pt>
                <c:pt idx="94">
                  <c:v>158</c:v>
                </c:pt>
                <c:pt idx="95">
                  <c:v>154</c:v>
                </c:pt>
                <c:pt idx="96">
                  <c:v>141</c:v>
                </c:pt>
                <c:pt idx="97">
                  <c:v>131</c:v>
                </c:pt>
                <c:pt idx="98">
                  <c:v>122</c:v>
                </c:pt>
                <c:pt idx="99">
                  <c:v>109</c:v>
                </c:pt>
                <c:pt idx="100">
                  <c:v>117</c:v>
                </c:pt>
                <c:pt idx="101">
                  <c:v>123</c:v>
                </c:pt>
                <c:pt idx="102">
                  <c:v>101</c:v>
                </c:pt>
                <c:pt idx="103">
                  <c:v>106</c:v>
                </c:pt>
                <c:pt idx="104">
                  <c:v>108</c:v>
                </c:pt>
                <c:pt idx="105">
                  <c:v>78</c:v>
                </c:pt>
                <c:pt idx="106">
                  <c:v>74</c:v>
                </c:pt>
                <c:pt idx="107">
                  <c:v>103</c:v>
                </c:pt>
                <c:pt idx="108">
                  <c:v>105</c:v>
                </c:pt>
                <c:pt idx="109">
                  <c:v>83</c:v>
                </c:pt>
                <c:pt idx="110">
                  <c:v>85</c:v>
                </c:pt>
                <c:pt idx="111">
                  <c:v>90</c:v>
                </c:pt>
                <c:pt idx="112">
                  <c:v>92</c:v>
                </c:pt>
                <c:pt idx="113">
                  <c:v>62</c:v>
                </c:pt>
                <c:pt idx="114">
                  <c:v>82</c:v>
                </c:pt>
                <c:pt idx="115">
                  <c:v>73</c:v>
                </c:pt>
                <c:pt idx="116">
                  <c:v>60</c:v>
                </c:pt>
                <c:pt idx="117">
                  <c:v>60</c:v>
                </c:pt>
                <c:pt idx="118">
                  <c:v>69</c:v>
                </c:pt>
                <c:pt idx="119">
                  <c:v>70</c:v>
                </c:pt>
                <c:pt idx="120">
                  <c:v>82</c:v>
                </c:pt>
                <c:pt idx="121">
                  <c:v>70</c:v>
                </c:pt>
                <c:pt idx="122">
                  <c:v>50</c:v>
                </c:pt>
                <c:pt idx="123">
                  <c:v>60</c:v>
                </c:pt>
                <c:pt idx="124">
                  <c:v>71</c:v>
                </c:pt>
                <c:pt idx="125">
                  <c:v>86</c:v>
                </c:pt>
                <c:pt idx="126">
                  <c:v>56</c:v>
                </c:pt>
                <c:pt idx="127">
                  <c:v>63</c:v>
                </c:pt>
                <c:pt idx="128">
                  <c:v>73</c:v>
                </c:pt>
                <c:pt idx="129">
                  <c:v>76</c:v>
                </c:pt>
                <c:pt idx="130">
                  <c:v>65</c:v>
                </c:pt>
                <c:pt idx="131">
                  <c:v>66</c:v>
                </c:pt>
                <c:pt idx="132">
                  <c:v>67</c:v>
                </c:pt>
                <c:pt idx="133">
                  <c:v>84</c:v>
                </c:pt>
                <c:pt idx="134">
                  <c:v>73</c:v>
                </c:pt>
                <c:pt idx="135">
                  <c:v>72</c:v>
                </c:pt>
                <c:pt idx="136">
                  <c:v>71</c:v>
                </c:pt>
                <c:pt idx="137">
                  <c:v>83</c:v>
                </c:pt>
                <c:pt idx="138">
                  <c:v>73</c:v>
                </c:pt>
                <c:pt idx="139">
                  <c:v>62</c:v>
                </c:pt>
                <c:pt idx="140">
                  <c:v>60</c:v>
                </c:pt>
                <c:pt idx="141">
                  <c:v>48</c:v>
                </c:pt>
                <c:pt idx="142">
                  <c:v>88</c:v>
                </c:pt>
                <c:pt idx="143">
                  <c:v>66</c:v>
                </c:pt>
                <c:pt idx="144">
                  <c:v>73</c:v>
                </c:pt>
                <c:pt idx="145">
                  <c:v>83</c:v>
                </c:pt>
                <c:pt idx="146">
                  <c:v>88</c:v>
                </c:pt>
                <c:pt idx="147">
                  <c:v>99</c:v>
                </c:pt>
                <c:pt idx="148">
                  <c:v>100</c:v>
                </c:pt>
                <c:pt idx="149">
                  <c:v>80</c:v>
                </c:pt>
                <c:pt idx="150">
                  <c:v>82</c:v>
                </c:pt>
                <c:pt idx="151">
                  <c:v>53</c:v>
                </c:pt>
                <c:pt idx="152">
                  <c:v>64</c:v>
                </c:pt>
                <c:pt idx="153">
                  <c:v>80</c:v>
                </c:pt>
                <c:pt idx="154">
                  <c:v>61</c:v>
                </c:pt>
                <c:pt idx="155">
                  <c:v>69</c:v>
                </c:pt>
                <c:pt idx="156">
                  <c:v>63</c:v>
                </c:pt>
                <c:pt idx="157">
                  <c:v>77</c:v>
                </c:pt>
                <c:pt idx="158">
                  <c:v>74</c:v>
                </c:pt>
                <c:pt idx="159">
                  <c:v>47</c:v>
                </c:pt>
                <c:pt idx="160">
                  <c:v>71</c:v>
                </c:pt>
                <c:pt idx="161">
                  <c:v>53</c:v>
                </c:pt>
                <c:pt idx="162">
                  <c:v>63</c:v>
                </c:pt>
                <c:pt idx="163">
                  <c:v>61</c:v>
                </c:pt>
                <c:pt idx="164">
                  <c:v>63</c:v>
                </c:pt>
                <c:pt idx="165">
                  <c:v>57</c:v>
                </c:pt>
                <c:pt idx="166">
                  <c:v>59</c:v>
                </c:pt>
                <c:pt idx="167">
                  <c:v>65</c:v>
                </c:pt>
                <c:pt idx="168">
                  <c:v>69</c:v>
                </c:pt>
                <c:pt idx="169">
                  <c:v>51</c:v>
                </c:pt>
                <c:pt idx="170">
                  <c:v>47</c:v>
                </c:pt>
                <c:pt idx="171">
                  <c:v>47</c:v>
                </c:pt>
                <c:pt idx="172">
                  <c:v>54</c:v>
                </c:pt>
                <c:pt idx="173">
                  <c:v>53</c:v>
                </c:pt>
                <c:pt idx="174">
                  <c:v>51</c:v>
                </c:pt>
                <c:pt idx="175">
                  <c:v>63</c:v>
                </c:pt>
                <c:pt idx="176">
                  <c:v>50</c:v>
                </c:pt>
                <c:pt idx="177">
                  <c:v>52</c:v>
                </c:pt>
                <c:pt idx="178">
                  <c:v>48</c:v>
                </c:pt>
                <c:pt idx="179">
                  <c:v>49</c:v>
                </c:pt>
                <c:pt idx="180">
                  <c:v>66</c:v>
                </c:pt>
                <c:pt idx="181">
                  <c:v>64</c:v>
                </c:pt>
                <c:pt idx="182">
                  <c:v>52</c:v>
                </c:pt>
                <c:pt idx="183">
                  <c:v>62</c:v>
                </c:pt>
                <c:pt idx="184">
                  <c:v>57</c:v>
                </c:pt>
                <c:pt idx="185">
                  <c:v>63</c:v>
                </c:pt>
                <c:pt idx="186">
                  <c:v>54</c:v>
                </c:pt>
                <c:pt idx="187">
                  <c:v>56</c:v>
                </c:pt>
                <c:pt idx="188">
                  <c:v>74</c:v>
                </c:pt>
                <c:pt idx="189">
                  <c:v>59</c:v>
                </c:pt>
                <c:pt idx="190">
                  <c:v>64</c:v>
                </c:pt>
                <c:pt idx="191">
                  <c:v>65</c:v>
                </c:pt>
                <c:pt idx="192">
                  <c:v>63</c:v>
                </c:pt>
                <c:pt idx="193">
                  <c:v>56</c:v>
                </c:pt>
                <c:pt idx="194">
                  <c:v>74</c:v>
                </c:pt>
                <c:pt idx="195">
                  <c:v>67</c:v>
                </c:pt>
                <c:pt idx="196">
                  <c:v>63</c:v>
                </c:pt>
                <c:pt idx="197">
                  <c:v>67</c:v>
                </c:pt>
                <c:pt idx="198">
                  <c:v>64</c:v>
                </c:pt>
                <c:pt idx="199">
                  <c:v>65</c:v>
                </c:pt>
                <c:pt idx="200">
                  <c:v>65</c:v>
                </c:pt>
                <c:pt idx="201">
                  <c:v>59</c:v>
                </c:pt>
                <c:pt idx="202">
                  <c:v>62</c:v>
                </c:pt>
                <c:pt idx="203">
                  <c:v>61</c:v>
                </c:pt>
                <c:pt idx="204">
                  <c:v>48</c:v>
                </c:pt>
                <c:pt idx="205">
                  <c:v>74</c:v>
                </c:pt>
                <c:pt idx="206">
                  <c:v>62</c:v>
                </c:pt>
                <c:pt idx="207">
                  <c:v>72</c:v>
                </c:pt>
                <c:pt idx="208">
                  <c:v>59</c:v>
                </c:pt>
                <c:pt idx="209">
                  <c:v>60</c:v>
                </c:pt>
                <c:pt idx="210">
                  <c:v>53</c:v>
                </c:pt>
                <c:pt idx="211">
                  <c:v>55</c:v>
                </c:pt>
                <c:pt idx="212">
                  <c:v>59</c:v>
                </c:pt>
                <c:pt idx="213">
                  <c:v>60</c:v>
                </c:pt>
                <c:pt idx="214">
                  <c:v>55</c:v>
                </c:pt>
                <c:pt idx="215">
                  <c:v>57</c:v>
                </c:pt>
                <c:pt idx="216">
                  <c:v>58</c:v>
                </c:pt>
                <c:pt idx="217">
                  <c:v>49</c:v>
                </c:pt>
                <c:pt idx="218">
                  <c:v>43</c:v>
                </c:pt>
                <c:pt idx="219">
                  <c:v>48</c:v>
                </c:pt>
                <c:pt idx="220">
                  <c:v>57</c:v>
                </c:pt>
                <c:pt idx="221">
                  <c:v>48</c:v>
                </c:pt>
                <c:pt idx="222">
                  <c:v>40</c:v>
                </c:pt>
                <c:pt idx="223">
                  <c:v>45</c:v>
                </c:pt>
                <c:pt idx="224">
                  <c:v>49</c:v>
                </c:pt>
                <c:pt idx="225">
                  <c:v>65</c:v>
                </c:pt>
                <c:pt idx="226">
                  <c:v>56</c:v>
                </c:pt>
                <c:pt idx="227">
                  <c:v>45</c:v>
                </c:pt>
                <c:pt idx="228">
                  <c:v>39</c:v>
                </c:pt>
                <c:pt idx="229">
                  <c:v>51</c:v>
                </c:pt>
                <c:pt idx="230">
                  <c:v>36</c:v>
                </c:pt>
                <c:pt idx="231">
                  <c:v>36</c:v>
                </c:pt>
                <c:pt idx="232">
                  <c:v>33</c:v>
                </c:pt>
                <c:pt idx="233">
                  <c:v>35</c:v>
                </c:pt>
                <c:pt idx="234">
                  <c:v>37</c:v>
                </c:pt>
                <c:pt idx="235">
                  <c:v>20</c:v>
                </c:pt>
                <c:pt idx="236">
                  <c:v>28</c:v>
                </c:pt>
                <c:pt idx="237">
                  <c:v>19</c:v>
                </c:pt>
                <c:pt idx="238">
                  <c:v>16</c:v>
                </c:pt>
                <c:pt idx="239">
                  <c:v>6</c:v>
                </c:pt>
                <c:pt idx="24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47-4B72-A875-56BFB63E4D55}"/>
            </c:ext>
          </c:extLst>
        </c:ser>
        <c:ser>
          <c:idx val="2"/>
          <c:order val="2"/>
          <c:tx>
            <c:strRef>
              <c:f>'booster 1wk delay'!$D$5</c:f>
              <c:strCache>
                <c:ptCount val="1"/>
                <c:pt idx="0">
                  <c:v>Sum of booster2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'booster 1wk delay'!$A$6:$A$246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1wk delay'!$D$6:$D$246</c:f>
              <c:numCache>
                <c:formatCode>General</c:formatCode>
                <c:ptCount val="241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2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</c:v>
                </c:pt>
                <c:pt idx="23">
                  <c:v>1</c:v>
                </c:pt>
                <c:pt idx="24">
                  <c:v>1</c:v>
                </c:pt>
                <c:pt idx="25">
                  <c:v>3</c:v>
                </c:pt>
                <c:pt idx="26">
                  <c:v>2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2</c:v>
                </c:pt>
                <c:pt idx="31">
                  <c:v>1</c:v>
                </c:pt>
                <c:pt idx="32">
                  <c:v>0</c:v>
                </c:pt>
                <c:pt idx="33">
                  <c:v>2</c:v>
                </c:pt>
                <c:pt idx="34">
                  <c:v>3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5</c:v>
                </c:pt>
                <c:pt idx="47">
                  <c:v>9</c:v>
                </c:pt>
                <c:pt idx="48">
                  <c:v>22</c:v>
                </c:pt>
                <c:pt idx="49">
                  <c:v>61</c:v>
                </c:pt>
                <c:pt idx="50">
                  <c:v>107</c:v>
                </c:pt>
                <c:pt idx="51">
                  <c:v>145</c:v>
                </c:pt>
                <c:pt idx="52">
                  <c:v>166</c:v>
                </c:pt>
                <c:pt idx="53">
                  <c:v>231</c:v>
                </c:pt>
                <c:pt idx="54">
                  <c:v>235</c:v>
                </c:pt>
                <c:pt idx="55">
                  <c:v>259</c:v>
                </c:pt>
                <c:pt idx="56">
                  <c:v>322</c:v>
                </c:pt>
                <c:pt idx="57">
                  <c:v>315</c:v>
                </c:pt>
                <c:pt idx="58">
                  <c:v>350</c:v>
                </c:pt>
                <c:pt idx="59">
                  <c:v>405</c:v>
                </c:pt>
                <c:pt idx="60">
                  <c:v>424</c:v>
                </c:pt>
                <c:pt idx="61">
                  <c:v>487</c:v>
                </c:pt>
                <c:pt idx="62">
                  <c:v>486</c:v>
                </c:pt>
                <c:pt idx="63">
                  <c:v>484</c:v>
                </c:pt>
                <c:pt idx="64">
                  <c:v>518</c:v>
                </c:pt>
                <c:pt idx="65">
                  <c:v>619</c:v>
                </c:pt>
                <c:pt idx="66">
                  <c:v>639</c:v>
                </c:pt>
                <c:pt idx="67">
                  <c:v>723</c:v>
                </c:pt>
                <c:pt idx="68">
                  <c:v>777</c:v>
                </c:pt>
                <c:pt idx="69">
                  <c:v>786</c:v>
                </c:pt>
                <c:pt idx="70">
                  <c:v>796</c:v>
                </c:pt>
                <c:pt idx="71">
                  <c:v>960</c:v>
                </c:pt>
                <c:pt idx="72">
                  <c:v>947</c:v>
                </c:pt>
                <c:pt idx="73">
                  <c:v>1104</c:v>
                </c:pt>
                <c:pt idx="74">
                  <c:v>982</c:v>
                </c:pt>
                <c:pt idx="75">
                  <c:v>1061</c:v>
                </c:pt>
                <c:pt idx="76">
                  <c:v>1069</c:v>
                </c:pt>
                <c:pt idx="77">
                  <c:v>1100</c:v>
                </c:pt>
                <c:pt idx="78">
                  <c:v>1142</c:v>
                </c:pt>
                <c:pt idx="79">
                  <c:v>1203</c:v>
                </c:pt>
                <c:pt idx="80">
                  <c:v>1220</c:v>
                </c:pt>
                <c:pt idx="81">
                  <c:v>1203</c:v>
                </c:pt>
                <c:pt idx="82">
                  <c:v>1236</c:v>
                </c:pt>
                <c:pt idx="83">
                  <c:v>1282</c:v>
                </c:pt>
                <c:pt idx="84">
                  <c:v>1323</c:v>
                </c:pt>
                <c:pt idx="85">
                  <c:v>1384</c:v>
                </c:pt>
                <c:pt idx="86">
                  <c:v>1504</c:v>
                </c:pt>
                <c:pt idx="87">
                  <c:v>1519</c:v>
                </c:pt>
                <c:pt idx="88">
                  <c:v>1497</c:v>
                </c:pt>
                <c:pt idx="89">
                  <c:v>1444</c:v>
                </c:pt>
                <c:pt idx="90">
                  <c:v>1524</c:v>
                </c:pt>
                <c:pt idx="91">
                  <c:v>1466</c:v>
                </c:pt>
                <c:pt idx="92">
                  <c:v>1350</c:v>
                </c:pt>
                <c:pt idx="93">
                  <c:v>1171</c:v>
                </c:pt>
                <c:pt idx="94">
                  <c:v>1056</c:v>
                </c:pt>
                <c:pt idx="95">
                  <c:v>950</c:v>
                </c:pt>
                <c:pt idx="96">
                  <c:v>778</c:v>
                </c:pt>
                <c:pt idx="97">
                  <c:v>789</c:v>
                </c:pt>
                <c:pt idx="98">
                  <c:v>719</c:v>
                </c:pt>
                <c:pt idx="99">
                  <c:v>629</c:v>
                </c:pt>
                <c:pt idx="100">
                  <c:v>686</c:v>
                </c:pt>
                <c:pt idx="101">
                  <c:v>693</c:v>
                </c:pt>
                <c:pt idx="102">
                  <c:v>669</c:v>
                </c:pt>
                <c:pt idx="103">
                  <c:v>572</c:v>
                </c:pt>
                <c:pt idx="104">
                  <c:v>537</c:v>
                </c:pt>
                <c:pt idx="105">
                  <c:v>553</c:v>
                </c:pt>
                <c:pt idx="106">
                  <c:v>540</c:v>
                </c:pt>
                <c:pt idx="107">
                  <c:v>534</c:v>
                </c:pt>
                <c:pt idx="108">
                  <c:v>553</c:v>
                </c:pt>
                <c:pt idx="109">
                  <c:v>504</c:v>
                </c:pt>
                <c:pt idx="110">
                  <c:v>477</c:v>
                </c:pt>
                <c:pt idx="111">
                  <c:v>488</c:v>
                </c:pt>
                <c:pt idx="112">
                  <c:v>454</c:v>
                </c:pt>
                <c:pt idx="113">
                  <c:v>447</c:v>
                </c:pt>
                <c:pt idx="114">
                  <c:v>405</c:v>
                </c:pt>
                <c:pt idx="115">
                  <c:v>432</c:v>
                </c:pt>
                <c:pt idx="116">
                  <c:v>383</c:v>
                </c:pt>
                <c:pt idx="117">
                  <c:v>401</c:v>
                </c:pt>
                <c:pt idx="118">
                  <c:v>422</c:v>
                </c:pt>
                <c:pt idx="119">
                  <c:v>394</c:v>
                </c:pt>
                <c:pt idx="120">
                  <c:v>370</c:v>
                </c:pt>
                <c:pt idx="121">
                  <c:v>415</c:v>
                </c:pt>
                <c:pt idx="122">
                  <c:v>355</c:v>
                </c:pt>
                <c:pt idx="123">
                  <c:v>358</c:v>
                </c:pt>
                <c:pt idx="124">
                  <c:v>392</c:v>
                </c:pt>
                <c:pt idx="125">
                  <c:v>379</c:v>
                </c:pt>
                <c:pt idx="126">
                  <c:v>408</c:v>
                </c:pt>
                <c:pt idx="127">
                  <c:v>384</c:v>
                </c:pt>
                <c:pt idx="128">
                  <c:v>395</c:v>
                </c:pt>
                <c:pt idx="129">
                  <c:v>394</c:v>
                </c:pt>
                <c:pt idx="130">
                  <c:v>368</c:v>
                </c:pt>
                <c:pt idx="131">
                  <c:v>385</c:v>
                </c:pt>
                <c:pt idx="132">
                  <c:v>394</c:v>
                </c:pt>
                <c:pt idx="133">
                  <c:v>393</c:v>
                </c:pt>
                <c:pt idx="134">
                  <c:v>424</c:v>
                </c:pt>
                <c:pt idx="135">
                  <c:v>423</c:v>
                </c:pt>
                <c:pt idx="136">
                  <c:v>390</c:v>
                </c:pt>
                <c:pt idx="137">
                  <c:v>413</c:v>
                </c:pt>
                <c:pt idx="138">
                  <c:v>370</c:v>
                </c:pt>
                <c:pt idx="139">
                  <c:v>364</c:v>
                </c:pt>
                <c:pt idx="140">
                  <c:v>367</c:v>
                </c:pt>
                <c:pt idx="141">
                  <c:v>377</c:v>
                </c:pt>
                <c:pt idx="142">
                  <c:v>413</c:v>
                </c:pt>
                <c:pt idx="143">
                  <c:v>439</c:v>
                </c:pt>
                <c:pt idx="144">
                  <c:v>414</c:v>
                </c:pt>
                <c:pt idx="145">
                  <c:v>497</c:v>
                </c:pt>
                <c:pt idx="146">
                  <c:v>489</c:v>
                </c:pt>
                <c:pt idx="147">
                  <c:v>572</c:v>
                </c:pt>
                <c:pt idx="148">
                  <c:v>521</c:v>
                </c:pt>
                <c:pt idx="149">
                  <c:v>453</c:v>
                </c:pt>
                <c:pt idx="150">
                  <c:v>422</c:v>
                </c:pt>
                <c:pt idx="151">
                  <c:v>366</c:v>
                </c:pt>
                <c:pt idx="152">
                  <c:v>387</c:v>
                </c:pt>
                <c:pt idx="153">
                  <c:v>369</c:v>
                </c:pt>
                <c:pt idx="154">
                  <c:v>348</c:v>
                </c:pt>
                <c:pt idx="155">
                  <c:v>361</c:v>
                </c:pt>
                <c:pt idx="156">
                  <c:v>388</c:v>
                </c:pt>
                <c:pt idx="157">
                  <c:v>378</c:v>
                </c:pt>
                <c:pt idx="158">
                  <c:v>357</c:v>
                </c:pt>
                <c:pt idx="159">
                  <c:v>386</c:v>
                </c:pt>
                <c:pt idx="160">
                  <c:v>321</c:v>
                </c:pt>
                <c:pt idx="161">
                  <c:v>362</c:v>
                </c:pt>
                <c:pt idx="162">
                  <c:v>377</c:v>
                </c:pt>
                <c:pt idx="163">
                  <c:v>360</c:v>
                </c:pt>
                <c:pt idx="164">
                  <c:v>346</c:v>
                </c:pt>
                <c:pt idx="165">
                  <c:v>363</c:v>
                </c:pt>
                <c:pt idx="166">
                  <c:v>335</c:v>
                </c:pt>
                <c:pt idx="167">
                  <c:v>325</c:v>
                </c:pt>
                <c:pt idx="168">
                  <c:v>317</c:v>
                </c:pt>
                <c:pt idx="169">
                  <c:v>345</c:v>
                </c:pt>
                <c:pt idx="170">
                  <c:v>310</c:v>
                </c:pt>
                <c:pt idx="171">
                  <c:v>350</c:v>
                </c:pt>
                <c:pt idx="172">
                  <c:v>356</c:v>
                </c:pt>
                <c:pt idx="173">
                  <c:v>351</c:v>
                </c:pt>
                <c:pt idx="174">
                  <c:v>324</c:v>
                </c:pt>
                <c:pt idx="175">
                  <c:v>313</c:v>
                </c:pt>
                <c:pt idx="176">
                  <c:v>339</c:v>
                </c:pt>
                <c:pt idx="177">
                  <c:v>309</c:v>
                </c:pt>
                <c:pt idx="178">
                  <c:v>318</c:v>
                </c:pt>
                <c:pt idx="179">
                  <c:v>356</c:v>
                </c:pt>
                <c:pt idx="180">
                  <c:v>334</c:v>
                </c:pt>
                <c:pt idx="181">
                  <c:v>342</c:v>
                </c:pt>
                <c:pt idx="182">
                  <c:v>289</c:v>
                </c:pt>
                <c:pt idx="183">
                  <c:v>312</c:v>
                </c:pt>
                <c:pt idx="184">
                  <c:v>329</c:v>
                </c:pt>
                <c:pt idx="185">
                  <c:v>326</c:v>
                </c:pt>
                <c:pt idx="186">
                  <c:v>279</c:v>
                </c:pt>
                <c:pt idx="187">
                  <c:v>339</c:v>
                </c:pt>
                <c:pt idx="188">
                  <c:v>386</c:v>
                </c:pt>
                <c:pt idx="189">
                  <c:v>373</c:v>
                </c:pt>
                <c:pt idx="190">
                  <c:v>366</c:v>
                </c:pt>
                <c:pt idx="191">
                  <c:v>342</c:v>
                </c:pt>
                <c:pt idx="192">
                  <c:v>341</c:v>
                </c:pt>
                <c:pt idx="193">
                  <c:v>362</c:v>
                </c:pt>
                <c:pt idx="194">
                  <c:v>360</c:v>
                </c:pt>
                <c:pt idx="195">
                  <c:v>378</c:v>
                </c:pt>
                <c:pt idx="196">
                  <c:v>400</c:v>
                </c:pt>
                <c:pt idx="197">
                  <c:v>390</c:v>
                </c:pt>
                <c:pt idx="198">
                  <c:v>405</c:v>
                </c:pt>
                <c:pt idx="199">
                  <c:v>413</c:v>
                </c:pt>
                <c:pt idx="200">
                  <c:v>343</c:v>
                </c:pt>
                <c:pt idx="201">
                  <c:v>381</c:v>
                </c:pt>
                <c:pt idx="202">
                  <c:v>381</c:v>
                </c:pt>
                <c:pt idx="203">
                  <c:v>343</c:v>
                </c:pt>
                <c:pt idx="204">
                  <c:v>399</c:v>
                </c:pt>
                <c:pt idx="205">
                  <c:v>417</c:v>
                </c:pt>
                <c:pt idx="206">
                  <c:v>367</c:v>
                </c:pt>
                <c:pt idx="207">
                  <c:v>330</c:v>
                </c:pt>
                <c:pt idx="208">
                  <c:v>334</c:v>
                </c:pt>
                <c:pt idx="209">
                  <c:v>321</c:v>
                </c:pt>
                <c:pt idx="210">
                  <c:v>304</c:v>
                </c:pt>
                <c:pt idx="211">
                  <c:v>333</c:v>
                </c:pt>
                <c:pt idx="212">
                  <c:v>305</c:v>
                </c:pt>
                <c:pt idx="213">
                  <c:v>309</c:v>
                </c:pt>
                <c:pt idx="214">
                  <c:v>314</c:v>
                </c:pt>
                <c:pt idx="215">
                  <c:v>289</c:v>
                </c:pt>
                <c:pt idx="216">
                  <c:v>297</c:v>
                </c:pt>
                <c:pt idx="217">
                  <c:v>304</c:v>
                </c:pt>
                <c:pt idx="218">
                  <c:v>314</c:v>
                </c:pt>
                <c:pt idx="219">
                  <c:v>313</c:v>
                </c:pt>
                <c:pt idx="220">
                  <c:v>341</c:v>
                </c:pt>
                <c:pt idx="221">
                  <c:v>299</c:v>
                </c:pt>
                <c:pt idx="222">
                  <c:v>280</c:v>
                </c:pt>
                <c:pt idx="223">
                  <c:v>290</c:v>
                </c:pt>
                <c:pt idx="224">
                  <c:v>318</c:v>
                </c:pt>
                <c:pt idx="225">
                  <c:v>310</c:v>
                </c:pt>
                <c:pt idx="226">
                  <c:v>231</c:v>
                </c:pt>
                <c:pt idx="227">
                  <c:v>279</c:v>
                </c:pt>
                <c:pt idx="228">
                  <c:v>247</c:v>
                </c:pt>
                <c:pt idx="229">
                  <c:v>276</c:v>
                </c:pt>
                <c:pt idx="230">
                  <c:v>265</c:v>
                </c:pt>
                <c:pt idx="231">
                  <c:v>243</c:v>
                </c:pt>
                <c:pt idx="232">
                  <c:v>219</c:v>
                </c:pt>
                <c:pt idx="233">
                  <c:v>223</c:v>
                </c:pt>
                <c:pt idx="234">
                  <c:v>230</c:v>
                </c:pt>
                <c:pt idx="235">
                  <c:v>147</c:v>
                </c:pt>
                <c:pt idx="236">
                  <c:v>161</c:v>
                </c:pt>
                <c:pt idx="237">
                  <c:v>134</c:v>
                </c:pt>
                <c:pt idx="238">
                  <c:v>88</c:v>
                </c:pt>
                <c:pt idx="239">
                  <c:v>48</c:v>
                </c:pt>
                <c:pt idx="24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47-4B72-A875-56BFB63E4D55}"/>
            </c:ext>
          </c:extLst>
        </c:ser>
        <c:ser>
          <c:idx val="3"/>
          <c:order val="3"/>
          <c:tx>
            <c:strRef>
              <c:f>'booster 1wk delay'!$E$5</c:f>
              <c:strCache>
                <c:ptCount val="1"/>
                <c:pt idx="0">
                  <c:v>Sum of booster3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'booster 1wk delay'!$A$6:$A$246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1wk delay'!$E$6:$E$246</c:f>
              <c:numCache>
                <c:formatCode>General</c:formatCode>
                <c:ptCount val="241"/>
                <c:pt idx="0">
                  <c:v>3</c:v>
                </c:pt>
                <c:pt idx="1">
                  <c:v>2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2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2</c:v>
                </c:pt>
                <c:pt idx="20">
                  <c:v>2</c:v>
                </c:pt>
                <c:pt idx="21">
                  <c:v>5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1</c:v>
                </c:pt>
                <c:pt idx="28">
                  <c:v>4</c:v>
                </c:pt>
                <c:pt idx="29">
                  <c:v>2</c:v>
                </c:pt>
                <c:pt idx="30">
                  <c:v>4</c:v>
                </c:pt>
                <c:pt idx="31">
                  <c:v>8</c:v>
                </c:pt>
                <c:pt idx="32">
                  <c:v>4</c:v>
                </c:pt>
                <c:pt idx="33">
                  <c:v>2</c:v>
                </c:pt>
                <c:pt idx="34">
                  <c:v>7</c:v>
                </c:pt>
                <c:pt idx="35">
                  <c:v>7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1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1</c:v>
                </c:pt>
                <c:pt idx="45">
                  <c:v>0</c:v>
                </c:pt>
                <c:pt idx="46">
                  <c:v>4</c:v>
                </c:pt>
                <c:pt idx="47">
                  <c:v>2</c:v>
                </c:pt>
                <c:pt idx="48">
                  <c:v>4</c:v>
                </c:pt>
                <c:pt idx="49">
                  <c:v>5</c:v>
                </c:pt>
                <c:pt idx="50">
                  <c:v>4</c:v>
                </c:pt>
                <c:pt idx="51">
                  <c:v>4</c:v>
                </c:pt>
                <c:pt idx="52">
                  <c:v>2</c:v>
                </c:pt>
                <c:pt idx="53">
                  <c:v>1</c:v>
                </c:pt>
                <c:pt idx="54">
                  <c:v>4</c:v>
                </c:pt>
                <c:pt idx="55">
                  <c:v>0</c:v>
                </c:pt>
                <c:pt idx="56">
                  <c:v>3</c:v>
                </c:pt>
                <c:pt idx="57">
                  <c:v>1</c:v>
                </c:pt>
                <c:pt idx="58">
                  <c:v>5</c:v>
                </c:pt>
                <c:pt idx="59">
                  <c:v>0</c:v>
                </c:pt>
                <c:pt idx="60">
                  <c:v>2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2</c:v>
                </c:pt>
                <c:pt idx="66">
                  <c:v>1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4</c:v>
                </c:pt>
                <c:pt idx="71">
                  <c:v>2</c:v>
                </c:pt>
                <c:pt idx="72">
                  <c:v>0</c:v>
                </c:pt>
                <c:pt idx="73">
                  <c:v>1</c:v>
                </c:pt>
                <c:pt idx="74">
                  <c:v>1</c:v>
                </c:pt>
                <c:pt idx="75">
                  <c:v>2</c:v>
                </c:pt>
                <c:pt idx="76">
                  <c:v>3</c:v>
                </c:pt>
                <c:pt idx="77">
                  <c:v>0</c:v>
                </c:pt>
                <c:pt idx="78">
                  <c:v>4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4</c:v>
                </c:pt>
                <c:pt idx="83">
                  <c:v>6</c:v>
                </c:pt>
                <c:pt idx="84">
                  <c:v>14</c:v>
                </c:pt>
                <c:pt idx="85">
                  <c:v>26</c:v>
                </c:pt>
                <c:pt idx="86">
                  <c:v>50</c:v>
                </c:pt>
                <c:pt idx="87">
                  <c:v>95</c:v>
                </c:pt>
                <c:pt idx="88">
                  <c:v>168</c:v>
                </c:pt>
                <c:pt idx="89">
                  <c:v>220</c:v>
                </c:pt>
                <c:pt idx="90">
                  <c:v>295</c:v>
                </c:pt>
                <c:pt idx="91">
                  <c:v>415</c:v>
                </c:pt>
                <c:pt idx="92">
                  <c:v>507</c:v>
                </c:pt>
                <c:pt idx="93">
                  <c:v>575</c:v>
                </c:pt>
                <c:pt idx="94">
                  <c:v>647</c:v>
                </c:pt>
                <c:pt idx="95">
                  <c:v>660</c:v>
                </c:pt>
                <c:pt idx="96">
                  <c:v>736</c:v>
                </c:pt>
                <c:pt idx="97">
                  <c:v>787</c:v>
                </c:pt>
                <c:pt idx="98">
                  <c:v>794</c:v>
                </c:pt>
                <c:pt idx="99">
                  <c:v>918</c:v>
                </c:pt>
                <c:pt idx="100">
                  <c:v>991</c:v>
                </c:pt>
                <c:pt idx="101">
                  <c:v>1041</c:v>
                </c:pt>
                <c:pt idx="102">
                  <c:v>1061</c:v>
                </c:pt>
                <c:pt idx="103">
                  <c:v>1066</c:v>
                </c:pt>
                <c:pt idx="104">
                  <c:v>1030</c:v>
                </c:pt>
                <c:pt idx="105">
                  <c:v>1038</c:v>
                </c:pt>
                <c:pt idx="106">
                  <c:v>1073</c:v>
                </c:pt>
                <c:pt idx="107">
                  <c:v>1139</c:v>
                </c:pt>
                <c:pt idx="108">
                  <c:v>1183</c:v>
                </c:pt>
                <c:pt idx="109">
                  <c:v>1226</c:v>
                </c:pt>
                <c:pt idx="110">
                  <c:v>1182</c:v>
                </c:pt>
                <c:pt idx="111">
                  <c:v>1198</c:v>
                </c:pt>
                <c:pt idx="112">
                  <c:v>1187</c:v>
                </c:pt>
                <c:pt idx="113">
                  <c:v>1177</c:v>
                </c:pt>
                <c:pt idx="114">
                  <c:v>1172</c:v>
                </c:pt>
                <c:pt idx="115">
                  <c:v>1078</c:v>
                </c:pt>
                <c:pt idx="116">
                  <c:v>1014</c:v>
                </c:pt>
                <c:pt idx="117">
                  <c:v>1119</c:v>
                </c:pt>
                <c:pt idx="118">
                  <c:v>1091</c:v>
                </c:pt>
                <c:pt idx="119">
                  <c:v>1072</c:v>
                </c:pt>
                <c:pt idx="120">
                  <c:v>1045</c:v>
                </c:pt>
                <c:pt idx="121">
                  <c:v>1173</c:v>
                </c:pt>
                <c:pt idx="122">
                  <c:v>1026</c:v>
                </c:pt>
                <c:pt idx="123">
                  <c:v>1093</c:v>
                </c:pt>
                <c:pt idx="124">
                  <c:v>1340</c:v>
                </c:pt>
                <c:pt idx="125">
                  <c:v>1185</c:v>
                </c:pt>
                <c:pt idx="126">
                  <c:v>1245</c:v>
                </c:pt>
                <c:pt idx="127">
                  <c:v>1204</c:v>
                </c:pt>
                <c:pt idx="128">
                  <c:v>1224</c:v>
                </c:pt>
                <c:pt idx="129">
                  <c:v>1133</c:v>
                </c:pt>
                <c:pt idx="130">
                  <c:v>1163</c:v>
                </c:pt>
                <c:pt idx="131">
                  <c:v>1160</c:v>
                </c:pt>
                <c:pt idx="132">
                  <c:v>1274</c:v>
                </c:pt>
                <c:pt idx="133">
                  <c:v>1287</c:v>
                </c:pt>
                <c:pt idx="134">
                  <c:v>1298</c:v>
                </c:pt>
                <c:pt idx="135">
                  <c:v>1336</c:v>
                </c:pt>
                <c:pt idx="136">
                  <c:v>1313</c:v>
                </c:pt>
                <c:pt idx="137">
                  <c:v>1323</c:v>
                </c:pt>
                <c:pt idx="138">
                  <c:v>1297</c:v>
                </c:pt>
                <c:pt idx="139">
                  <c:v>1242</c:v>
                </c:pt>
                <c:pt idx="140">
                  <c:v>1321</c:v>
                </c:pt>
                <c:pt idx="141">
                  <c:v>1313</c:v>
                </c:pt>
                <c:pt idx="142">
                  <c:v>1277</c:v>
                </c:pt>
                <c:pt idx="143">
                  <c:v>1408</c:v>
                </c:pt>
                <c:pt idx="144">
                  <c:v>1400</c:v>
                </c:pt>
                <c:pt idx="145">
                  <c:v>1570</c:v>
                </c:pt>
                <c:pt idx="146">
                  <c:v>1779</c:v>
                </c:pt>
                <c:pt idx="147">
                  <c:v>1760</c:v>
                </c:pt>
                <c:pt idx="148">
                  <c:v>1695</c:v>
                </c:pt>
                <c:pt idx="149">
                  <c:v>1535</c:v>
                </c:pt>
                <c:pt idx="150">
                  <c:v>1474</c:v>
                </c:pt>
                <c:pt idx="151">
                  <c:v>1399</c:v>
                </c:pt>
                <c:pt idx="152">
                  <c:v>1361</c:v>
                </c:pt>
                <c:pt idx="153">
                  <c:v>1346</c:v>
                </c:pt>
                <c:pt idx="154">
                  <c:v>1415</c:v>
                </c:pt>
                <c:pt idx="155">
                  <c:v>1373</c:v>
                </c:pt>
                <c:pt idx="156">
                  <c:v>1357</c:v>
                </c:pt>
                <c:pt idx="157">
                  <c:v>1398</c:v>
                </c:pt>
                <c:pt idx="158">
                  <c:v>1302</c:v>
                </c:pt>
                <c:pt idx="159">
                  <c:v>1341</c:v>
                </c:pt>
                <c:pt idx="160">
                  <c:v>1289</c:v>
                </c:pt>
                <c:pt idx="161">
                  <c:v>1231</c:v>
                </c:pt>
                <c:pt idx="162">
                  <c:v>1358</c:v>
                </c:pt>
                <c:pt idx="163">
                  <c:v>1297</c:v>
                </c:pt>
                <c:pt idx="164">
                  <c:v>1234</c:v>
                </c:pt>
                <c:pt idx="165">
                  <c:v>1229</c:v>
                </c:pt>
                <c:pt idx="166">
                  <c:v>1212</c:v>
                </c:pt>
                <c:pt idx="167">
                  <c:v>1201</c:v>
                </c:pt>
                <c:pt idx="168">
                  <c:v>1184</c:v>
                </c:pt>
                <c:pt idx="169">
                  <c:v>1162</c:v>
                </c:pt>
                <c:pt idx="170">
                  <c:v>1180</c:v>
                </c:pt>
                <c:pt idx="171">
                  <c:v>1154</c:v>
                </c:pt>
                <c:pt idx="172">
                  <c:v>1245</c:v>
                </c:pt>
                <c:pt idx="173">
                  <c:v>1136</c:v>
                </c:pt>
                <c:pt idx="174">
                  <c:v>1167</c:v>
                </c:pt>
                <c:pt idx="175">
                  <c:v>1252</c:v>
                </c:pt>
                <c:pt idx="176">
                  <c:v>1170</c:v>
                </c:pt>
                <c:pt idx="177">
                  <c:v>1135</c:v>
                </c:pt>
                <c:pt idx="178">
                  <c:v>1137</c:v>
                </c:pt>
                <c:pt idx="179">
                  <c:v>1162</c:v>
                </c:pt>
                <c:pt idx="180">
                  <c:v>1241</c:v>
                </c:pt>
                <c:pt idx="181">
                  <c:v>1344</c:v>
                </c:pt>
                <c:pt idx="182">
                  <c:v>1196</c:v>
                </c:pt>
                <c:pt idx="183">
                  <c:v>1159</c:v>
                </c:pt>
                <c:pt idx="184">
                  <c:v>1177</c:v>
                </c:pt>
                <c:pt idx="185">
                  <c:v>1219</c:v>
                </c:pt>
                <c:pt idx="186">
                  <c:v>1190</c:v>
                </c:pt>
                <c:pt idx="187">
                  <c:v>1207</c:v>
                </c:pt>
                <c:pt idx="188">
                  <c:v>1389</c:v>
                </c:pt>
                <c:pt idx="189">
                  <c:v>1328</c:v>
                </c:pt>
                <c:pt idx="190">
                  <c:v>1357</c:v>
                </c:pt>
                <c:pt idx="191">
                  <c:v>1280</c:v>
                </c:pt>
                <c:pt idx="192">
                  <c:v>1300</c:v>
                </c:pt>
                <c:pt idx="193">
                  <c:v>1394</c:v>
                </c:pt>
                <c:pt idx="194">
                  <c:v>1399</c:v>
                </c:pt>
                <c:pt idx="195">
                  <c:v>1440</c:v>
                </c:pt>
                <c:pt idx="196">
                  <c:v>1481</c:v>
                </c:pt>
                <c:pt idx="197">
                  <c:v>1523</c:v>
                </c:pt>
                <c:pt idx="198">
                  <c:v>1457</c:v>
                </c:pt>
                <c:pt idx="199">
                  <c:v>1516</c:v>
                </c:pt>
                <c:pt idx="200">
                  <c:v>1378</c:v>
                </c:pt>
                <c:pt idx="201">
                  <c:v>1363</c:v>
                </c:pt>
                <c:pt idx="202">
                  <c:v>1382</c:v>
                </c:pt>
                <c:pt idx="203">
                  <c:v>1478</c:v>
                </c:pt>
                <c:pt idx="204">
                  <c:v>1424</c:v>
                </c:pt>
                <c:pt idx="205">
                  <c:v>1566</c:v>
                </c:pt>
                <c:pt idx="206">
                  <c:v>1376</c:v>
                </c:pt>
                <c:pt idx="207">
                  <c:v>1390</c:v>
                </c:pt>
                <c:pt idx="208">
                  <c:v>1284</c:v>
                </c:pt>
                <c:pt idx="209">
                  <c:v>1202</c:v>
                </c:pt>
                <c:pt idx="210">
                  <c:v>1226</c:v>
                </c:pt>
                <c:pt idx="211">
                  <c:v>1178</c:v>
                </c:pt>
                <c:pt idx="212">
                  <c:v>1265</c:v>
                </c:pt>
                <c:pt idx="213">
                  <c:v>1287</c:v>
                </c:pt>
                <c:pt idx="214">
                  <c:v>1165</c:v>
                </c:pt>
                <c:pt idx="215">
                  <c:v>1167</c:v>
                </c:pt>
                <c:pt idx="216">
                  <c:v>1125</c:v>
                </c:pt>
                <c:pt idx="217">
                  <c:v>1195</c:v>
                </c:pt>
                <c:pt idx="218">
                  <c:v>1128</c:v>
                </c:pt>
                <c:pt idx="219">
                  <c:v>1148</c:v>
                </c:pt>
                <c:pt idx="220">
                  <c:v>1167</c:v>
                </c:pt>
                <c:pt idx="221">
                  <c:v>1173</c:v>
                </c:pt>
                <c:pt idx="222">
                  <c:v>1144</c:v>
                </c:pt>
                <c:pt idx="223">
                  <c:v>1112</c:v>
                </c:pt>
                <c:pt idx="224">
                  <c:v>1218</c:v>
                </c:pt>
                <c:pt idx="225">
                  <c:v>1220</c:v>
                </c:pt>
                <c:pt idx="226">
                  <c:v>981</c:v>
                </c:pt>
                <c:pt idx="227">
                  <c:v>1114</c:v>
                </c:pt>
                <c:pt idx="228">
                  <c:v>993</c:v>
                </c:pt>
                <c:pt idx="229">
                  <c:v>1047</c:v>
                </c:pt>
                <c:pt idx="230">
                  <c:v>1004</c:v>
                </c:pt>
                <c:pt idx="231">
                  <c:v>1000</c:v>
                </c:pt>
                <c:pt idx="232">
                  <c:v>900</c:v>
                </c:pt>
                <c:pt idx="233">
                  <c:v>906</c:v>
                </c:pt>
                <c:pt idx="234">
                  <c:v>894</c:v>
                </c:pt>
                <c:pt idx="235">
                  <c:v>589</c:v>
                </c:pt>
                <c:pt idx="236">
                  <c:v>598</c:v>
                </c:pt>
                <c:pt idx="237">
                  <c:v>429</c:v>
                </c:pt>
                <c:pt idx="238">
                  <c:v>393</c:v>
                </c:pt>
                <c:pt idx="239">
                  <c:v>164</c:v>
                </c:pt>
                <c:pt idx="240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947-4B72-A875-56BFB63E4D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92752"/>
        <c:axId val="1924595152"/>
      </c:lineChart>
      <c:catAx>
        <c:axId val="1924592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95152"/>
        <c:crosses val="autoZero"/>
        <c:auto val="1"/>
        <c:lblAlgn val="ctr"/>
        <c:lblOffset val="100"/>
        <c:noMultiLvlLbl val="0"/>
      </c:catAx>
      <c:valAx>
        <c:axId val="1924595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92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ACM Deaths/week for any vaxxed vs. unvaxxed fixed cohorts</a:t>
            </a:r>
          </a:p>
          <a:p>
            <a:pPr>
              <a:defRPr/>
            </a:pPr>
            <a:r>
              <a:rPr lang="en-US"/>
              <a:t>the "gap" narrows because the COVID vaccines</a:t>
            </a:r>
            <a:r>
              <a:rPr lang="en-US" baseline="0"/>
              <a:t> prevented COVID deaths but also because vaxxed were healthier (non linear effect)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'PNC enroll'!$F$5</c:f>
              <c:strCache>
                <c:ptCount val="1"/>
                <c:pt idx="0">
                  <c:v>Unvaxxed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'PNC enroll'!$E$6:$E$40</c:f>
              <c:numCache>
                <c:formatCode>m/d/yyyy</c:formatCode>
                <c:ptCount val="35"/>
                <c:pt idx="0">
                  <c:v>44445</c:v>
                </c:pt>
                <c:pt idx="1">
                  <c:v>44452</c:v>
                </c:pt>
                <c:pt idx="2">
                  <c:v>44459</c:v>
                </c:pt>
                <c:pt idx="3">
                  <c:v>44466</c:v>
                </c:pt>
                <c:pt idx="4">
                  <c:v>44473</c:v>
                </c:pt>
                <c:pt idx="5">
                  <c:v>44480</c:v>
                </c:pt>
                <c:pt idx="6">
                  <c:v>44487</c:v>
                </c:pt>
                <c:pt idx="7">
                  <c:v>44494</c:v>
                </c:pt>
                <c:pt idx="8">
                  <c:v>44501</c:v>
                </c:pt>
                <c:pt idx="9">
                  <c:v>44508</c:v>
                </c:pt>
                <c:pt idx="10">
                  <c:v>44515</c:v>
                </c:pt>
                <c:pt idx="11">
                  <c:v>44522</c:v>
                </c:pt>
                <c:pt idx="12">
                  <c:v>44529</c:v>
                </c:pt>
                <c:pt idx="13">
                  <c:v>44536</c:v>
                </c:pt>
                <c:pt idx="14">
                  <c:v>44543</c:v>
                </c:pt>
                <c:pt idx="15">
                  <c:v>44550</c:v>
                </c:pt>
                <c:pt idx="16">
                  <c:v>44557</c:v>
                </c:pt>
                <c:pt idx="17">
                  <c:v>44564</c:v>
                </c:pt>
                <c:pt idx="18">
                  <c:v>44571</c:v>
                </c:pt>
                <c:pt idx="19">
                  <c:v>44578</c:v>
                </c:pt>
                <c:pt idx="20">
                  <c:v>44585</c:v>
                </c:pt>
                <c:pt idx="21">
                  <c:v>44592</c:v>
                </c:pt>
                <c:pt idx="22">
                  <c:v>44599</c:v>
                </c:pt>
                <c:pt idx="23">
                  <c:v>44606</c:v>
                </c:pt>
                <c:pt idx="24">
                  <c:v>44613</c:v>
                </c:pt>
                <c:pt idx="25">
                  <c:v>44620</c:v>
                </c:pt>
                <c:pt idx="26">
                  <c:v>44627</c:v>
                </c:pt>
                <c:pt idx="27">
                  <c:v>44634</c:v>
                </c:pt>
                <c:pt idx="28">
                  <c:v>44641</c:v>
                </c:pt>
                <c:pt idx="29">
                  <c:v>44648</c:v>
                </c:pt>
                <c:pt idx="30">
                  <c:v>44655</c:v>
                </c:pt>
                <c:pt idx="31">
                  <c:v>44662</c:v>
                </c:pt>
                <c:pt idx="32">
                  <c:v>44669</c:v>
                </c:pt>
                <c:pt idx="33">
                  <c:v>44676</c:v>
                </c:pt>
                <c:pt idx="34">
                  <c:v>44683</c:v>
                </c:pt>
              </c:numCache>
            </c:numRef>
          </c:cat>
          <c:val>
            <c:numRef>
              <c:f>'PNC enroll'!$F$6:$F$40</c:f>
              <c:numCache>
                <c:formatCode>General</c:formatCode>
                <c:ptCount val="35"/>
                <c:pt idx="0">
                  <c:v>734</c:v>
                </c:pt>
                <c:pt idx="1">
                  <c:v>793</c:v>
                </c:pt>
                <c:pt idx="2">
                  <c:v>774</c:v>
                </c:pt>
                <c:pt idx="3">
                  <c:v>718</c:v>
                </c:pt>
                <c:pt idx="4">
                  <c:v>706</c:v>
                </c:pt>
                <c:pt idx="5">
                  <c:v>764</c:v>
                </c:pt>
                <c:pt idx="6">
                  <c:v>834</c:v>
                </c:pt>
                <c:pt idx="7">
                  <c:v>911</c:v>
                </c:pt>
                <c:pt idx="8">
                  <c:v>975</c:v>
                </c:pt>
                <c:pt idx="9">
                  <c:v>1110</c:v>
                </c:pt>
                <c:pt idx="10">
                  <c:v>1261</c:v>
                </c:pt>
                <c:pt idx="11">
                  <c:v>1334</c:v>
                </c:pt>
                <c:pt idx="12">
                  <c:v>1417</c:v>
                </c:pt>
                <c:pt idx="13">
                  <c:v>1421</c:v>
                </c:pt>
                <c:pt idx="14">
                  <c:v>1338</c:v>
                </c:pt>
                <c:pt idx="15">
                  <c:v>1209</c:v>
                </c:pt>
                <c:pt idx="16">
                  <c:v>1141</c:v>
                </c:pt>
                <c:pt idx="17">
                  <c:v>1054</c:v>
                </c:pt>
                <c:pt idx="18">
                  <c:v>979</c:v>
                </c:pt>
                <c:pt idx="19">
                  <c:v>853</c:v>
                </c:pt>
                <c:pt idx="20">
                  <c:v>856</c:v>
                </c:pt>
                <c:pt idx="21">
                  <c:v>1009</c:v>
                </c:pt>
                <c:pt idx="22">
                  <c:v>974</c:v>
                </c:pt>
                <c:pt idx="23">
                  <c:v>982</c:v>
                </c:pt>
                <c:pt idx="24">
                  <c:v>932</c:v>
                </c:pt>
                <c:pt idx="25">
                  <c:v>906</c:v>
                </c:pt>
                <c:pt idx="26">
                  <c:v>889</c:v>
                </c:pt>
                <c:pt idx="27">
                  <c:v>792</c:v>
                </c:pt>
                <c:pt idx="28">
                  <c:v>874</c:v>
                </c:pt>
                <c:pt idx="29">
                  <c:v>857</c:v>
                </c:pt>
                <c:pt idx="30">
                  <c:v>788</c:v>
                </c:pt>
                <c:pt idx="31">
                  <c:v>750</c:v>
                </c:pt>
                <c:pt idx="32">
                  <c:v>711</c:v>
                </c:pt>
                <c:pt idx="33">
                  <c:v>714</c:v>
                </c:pt>
                <c:pt idx="34">
                  <c:v>754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AC-4DEF-A1F7-77891EC10E97}"/>
            </c:ext>
          </c:extLst>
        </c:ser>
        <c:ser>
          <c:idx val="1"/>
          <c:order val="1"/>
          <c:tx>
            <c:strRef>
              <c:f>'PNC enroll'!$G$5</c:f>
              <c:strCache>
                <c:ptCount val="1"/>
                <c:pt idx="0">
                  <c:v>Vaxxed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'PNC enroll'!$E$6:$E$40</c:f>
              <c:numCache>
                <c:formatCode>m/d/yyyy</c:formatCode>
                <c:ptCount val="35"/>
                <c:pt idx="0">
                  <c:v>44445</c:v>
                </c:pt>
                <c:pt idx="1">
                  <c:v>44452</c:v>
                </c:pt>
                <c:pt idx="2">
                  <c:v>44459</c:v>
                </c:pt>
                <c:pt idx="3">
                  <c:v>44466</c:v>
                </c:pt>
                <c:pt idx="4">
                  <c:v>44473</c:v>
                </c:pt>
                <c:pt idx="5">
                  <c:v>44480</c:v>
                </c:pt>
                <c:pt idx="6">
                  <c:v>44487</c:v>
                </c:pt>
                <c:pt idx="7">
                  <c:v>44494</c:v>
                </c:pt>
                <c:pt idx="8">
                  <c:v>44501</c:v>
                </c:pt>
                <c:pt idx="9">
                  <c:v>44508</c:v>
                </c:pt>
                <c:pt idx="10">
                  <c:v>44515</c:v>
                </c:pt>
                <c:pt idx="11">
                  <c:v>44522</c:v>
                </c:pt>
                <c:pt idx="12">
                  <c:v>44529</c:v>
                </c:pt>
                <c:pt idx="13">
                  <c:v>44536</c:v>
                </c:pt>
                <c:pt idx="14">
                  <c:v>44543</c:v>
                </c:pt>
                <c:pt idx="15">
                  <c:v>44550</c:v>
                </c:pt>
                <c:pt idx="16">
                  <c:v>44557</c:v>
                </c:pt>
                <c:pt idx="17">
                  <c:v>44564</c:v>
                </c:pt>
                <c:pt idx="18">
                  <c:v>44571</c:v>
                </c:pt>
                <c:pt idx="19">
                  <c:v>44578</c:v>
                </c:pt>
                <c:pt idx="20">
                  <c:v>44585</c:v>
                </c:pt>
                <c:pt idx="21">
                  <c:v>44592</c:v>
                </c:pt>
                <c:pt idx="22">
                  <c:v>44599</c:v>
                </c:pt>
                <c:pt idx="23">
                  <c:v>44606</c:v>
                </c:pt>
                <c:pt idx="24">
                  <c:v>44613</c:v>
                </c:pt>
                <c:pt idx="25">
                  <c:v>44620</c:v>
                </c:pt>
                <c:pt idx="26">
                  <c:v>44627</c:v>
                </c:pt>
                <c:pt idx="27">
                  <c:v>44634</c:v>
                </c:pt>
                <c:pt idx="28">
                  <c:v>44641</c:v>
                </c:pt>
                <c:pt idx="29">
                  <c:v>44648</c:v>
                </c:pt>
                <c:pt idx="30">
                  <c:v>44655</c:v>
                </c:pt>
                <c:pt idx="31">
                  <c:v>44662</c:v>
                </c:pt>
                <c:pt idx="32">
                  <c:v>44669</c:v>
                </c:pt>
                <c:pt idx="33">
                  <c:v>44676</c:v>
                </c:pt>
                <c:pt idx="34">
                  <c:v>44683</c:v>
                </c:pt>
              </c:numCache>
            </c:numRef>
          </c:cat>
          <c:val>
            <c:numRef>
              <c:f>'PNC enroll'!$G$6:$G$40</c:f>
              <c:numCache>
                <c:formatCode>General</c:formatCode>
                <c:ptCount val="35"/>
                <c:pt idx="0">
                  <c:v>1343</c:v>
                </c:pt>
                <c:pt idx="1">
                  <c:v>1349</c:v>
                </c:pt>
                <c:pt idx="2">
                  <c:v>1342</c:v>
                </c:pt>
                <c:pt idx="3">
                  <c:v>1376</c:v>
                </c:pt>
                <c:pt idx="4">
                  <c:v>1416</c:v>
                </c:pt>
                <c:pt idx="5">
                  <c:v>1460</c:v>
                </c:pt>
                <c:pt idx="6">
                  <c:v>1520</c:v>
                </c:pt>
                <c:pt idx="7">
                  <c:v>1683</c:v>
                </c:pt>
                <c:pt idx="8">
                  <c:v>1742</c:v>
                </c:pt>
                <c:pt idx="9">
                  <c:v>1805</c:v>
                </c:pt>
                <c:pt idx="10">
                  <c:v>1806</c:v>
                </c:pt>
                <c:pt idx="11">
                  <c:v>1944</c:v>
                </c:pt>
                <c:pt idx="12">
                  <c:v>1988</c:v>
                </c:pt>
                <c:pt idx="13">
                  <c:v>1977</c:v>
                </c:pt>
                <c:pt idx="14">
                  <c:v>1828</c:v>
                </c:pt>
                <c:pt idx="15">
                  <c:v>1753</c:v>
                </c:pt>
                <c:pt idx="16">
                  <c:v>1656</c:v>
                </c:pt>
                <c:pt idx="17">
                  <c:v>1530</c:v>
                </c:pt>
                <c:pt idx="18">
                  <c:v>1593</c:v>
                </c:pt>
                <c:pt idx="19">
                  <c:v>1538</c:v>
                </c:pt>
                <c:pt idx="20">
                  <c:v>1536</c:v>
                </c:pt>
                <c:pt idx="21">
                  <c:v>1670</c:v>
                </c:pt>
                <c:pt idx="22">
                  <c:v>1751</c:v>
                </c:pt>
                <c:pt idx="23">
                  <c:v>1687</c:v>
                </c:pt>
                <c:pt idx="24">
                  <c:v>1622</c:v>
                </c:pt>
                <c:pt idx="25">
                  <c:v>1555</c:v>
                </c:pt>
                <c:pt idx="26">
                  <c:v>1559</c:v>
                </c:pt>
                <c:pt idx="27">
                  <c:v>1579</c:v>
                </c:pt>
                <c:pt idx="28">
                  <c:v>1648</c:v>
                </c:pt>
                <c:pt idx="29">
                  <c:v>1710</c:v>
                </c:pt>
                <c:pt idx="30">
                  <c:v>1695</c:v>
                </c:pt>
                <c:pt idx="31">
                  <c:v>1627</c:v>
                </c:pt>
                <c:pt idx="32">
                  <c:v>1667</c:v>
                </c:pt>
                <c:pt idx="33">
                  <c:v>1611</c:v>
                </c:pt>
                <c:pt idx="34">
                  <c:v>1571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AC-4DEF-A1F7-77891EC10E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4643632"/>
        <c:axId val="1924632592"/>
      </c:lineChart>
      <c:dateAx>
        <c:axId val="1924643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32592"/>
        <c:crosses val="autoZero"/>
        <c:auto val="1"/>
        <c:lblOffset val="100"/>
        <c:baseTimeUnit val="days"/>
      </c:dateAx>
      <c:valAx>
        <c:axId val="1924632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43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ratio v/u</a:t>
            </a:r>
            <a:br>
              <a:rPr lang="en-US"/>
            </a:br>
            <a:r>
              <a:rPr lang="en-US"/>
              <a:t>Ratio is stable if no COVID.</a:t>
            </a:r>
            <a:r>
              <a:rPr lang="en-US" baseline="0"/>
              <a:t> But it</a:t>
            </a:r>
            <a:r>
              <a:rPr lang="en-US"/>
              <a:t> drops under 2 during COVID (26 weeks) because the vaccine provided a differential mortality benefit for the vaxxed.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'PNC enroll'!$H$5</c:f>
              <c:strCache>
                <c:ptCount val="1"/>
                <c:pt idx="0">
                  <c:v>ratio v/u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'PNC enroll'!$E$6:$E$74</c:f>
              <c:numCache>
                <c:formatCode>m/d/yyyy</c:formatCode>
                <c:ptCount val="69"/>
                <c:pt idx="0">
                  <c:v>44445</c:v>
                </c:pt>
                <c:pt idx="1">
                  <c:v>44452</c:v>
                </c:pt>
                <c:pt idx="2">
                  <c:v>44459</c:v>
                </c:pt>
                <c:pt idx="3">
                  <c:v>44466</c:v>
                </c:pt>
                <c:pt idx="4">
                  <c:v>44473</c:v>
                </c:pt>
                <c:pt idx="5">
                  <c:v>44480</c:v>
                </c:pt>
                <c:pt idx="6">
                  <c:v>44487</c:v>
                </c:pt>
                <c:pt idx="7">
                  <c:v>44494</c:v>
                </c:pt>
                <c:pt idx="8">
                  <c:v>44501</c:v>
                </c:pt>
                <c:pt idx="9">
                  <c:v>44508</c:v>
                </c:pt>
                <c:pt idx="10">
                  <c:v>44515</c:v>
                </c:pt>
                <c:pt idx="11">
                  <c:v>44522</c:v>
                </c:pt>
                <c:pt idx="12">
                  <c:v>44529</c:v>
                </c:pt>
                <c:pt idx="13">
                  <c:v>44536</c:v>
                </c:pt>
                <c:pt idx="14">
                  <c:v>44543</c:v>
                </c:pt>
                <c:pt idx="15">
                  <c:v>44550</c:v>
                </c:pt>
                <c:pt idx="16">
                  <c:v>44557</c:v>
                </c:pt>
                <c:pt idx="17">
                  <c:v>44564</c:v>
                </c:pt>
                <c:pt idx="18">
                  <c:v>44571</c:v>
                </c:pt>
                <c:pt idx="19">
                  <c:v>44578</c:v>
                </c:pt>
                <c:pt idx="20">
                  <c:v>44585</c:v>
                </c:pt>
                <c:pt idx="21">
                  <c:v>44592</c:v>
                </c:pt>
                <c:pt idx="22">
                  <c:v>44599</c:v>
                </c:pt>
                <c:pt idx="23">
                  <c:v>44606</c:v>
                </c:pt>
                <c:pt idx="24">
                  <c:v>44613</c:v>
                </c:pt>
                <c:pt idx="25">
                  <c:v>44620</c:v>
                </c:pt>
                <c:pt idx="26">
                  <c:v>44627</c:v>
                </c:pt>
                <c:pt idx="27">
                  <c:v>44634</c:v>
                </c:pt>
                <c:pt idx="28">
                  <c:v>44641</c:v>
                </c:pt>
                <c:pt idx="29">
                  <c:v>44648</c:v>
                </c:pt>
                <c:pt idx="30">
                  <c:v>44655</c:v>
                </c:pt>
                <c:pt idx="31">
                  <c:v>44662</c:v>
                </c:pt>
                <c:pt idx="32">
                  <c:v>44669</c:v>
                </c:pt>
                <c:pt idx="33">
                  <c:v>44676</c:v>
                </c:pt>
                <c:pt idx="34">
                  <c:v>44683</c:v>
                </c:pt>
                <c:pt idx="35">
                  <c:v>44690</c:v>
                </c:pt>
                <c:pt idx="36">
                  <c:v>44697</c:v>
                </c:pt>
                <c:pt idx="37">
                  <c:v>44704</c:v>
                </c:pt>
                <c:pt idx="38">
                  <c:v>44711</c:v>
                </c:pt>
                <c:pt idx="39">
                  <c:v>44718</c:v>
                </c:pt>
                <c:pt idx="40">
                  <c:v>44725</c:v>
                </c:pt>
                <c:pt idx="41">
                  <c:v>44732</c:v>
                </c:pt>
                <c:pt idx="42">
                  <c:v>44739</c:v>
                </c:pt>
                <c:pt idx="43">
                  <c:v>44746</c:v>
                </c:pt>
                <c:pt idx="44">
                  <c:v>44753</c:v>
                </c:pt>
                <c:pt idx="45">
                  <c:v>44760</c:v>
                </c:pt>
                <c:pt idx="46">
                  <c:v>44767</c:v>
                </c:pt>
                <c:pt idx="47">
                  <c:v>44774</c:v>
                </c:pt>
                <c:pt idx="48">
                  <c:v>44781</c:v>
                </c:pt>
                <c:pt idx="49">
                  <c:v>44788</c:v>
                </c:pt>
                <c:pt idx="50">
                  <c:v>44795</c:v>
                </c:pt>
                <c:pt idx="51">
                  <c:v>44802</c:v>
                </c:pt>
                <c:pt idx="52">
                  <c:v>44809</c:v>
                </c:pt>
                <c:pt idx="53">
                  <c:v>44816</c:v>
                </c:pt>
                <c:pt idx="54">
                  <c:v>44823</c:v>
                </c:pt>
                <c:pt idx="55">
                  <c:v>44830</c:v>
                </c:pt>
                <c:pt idx="56">
                  <c:v>44837</c:v>
                </c:pt>
                <c:pt idx="57">
                  <c:v>44844</c:v>
                </c:pt>
                <c:pt idx="58">
                  <c:v>44851</c:v>
                </c:pt>
                <c:pt idx="59">
                  <c:v>44858</c:v>
                </c:pt>
                <c:pt idx="60">
                  <c:v>44865</c:v>
                </c:pt>
                <c:pt idx="61">
                  <c:v>44872</c:v>
                </c:pt>
                <c:pt idx="62">
                  <c:v>44879</c:v>
                </c:pt>
                <c:pt idx="63">
                  <c:v>44886</c:v>
                </c:pt>
                <c:pt idx="64">
                  <c:v>44893</c:v>
                </c:pt>
                <c:pt idx="65">
                  <c:v>44900</c:v>
                </c:pt>
                <c:pt idx="66">
                  <c:v>44907</c:v>
                </c:pt>
                <c:pt idx="67">
                  <c:v>44914</c:v>
                </c:pt>
                <c:pt idx="68">
                  <c:v>44921</c:v>
                </c:pt>
              </c:numCache>
            </c:numRef>
          </c:cat>
          <c:val>
            <c:numRef>
              <c:f>'PNC enroll'!$H$6:$H$74</c:f>
              <c:numCache>
                <c:formatCode>General</c:formatCode>
                <c:ptCount val="69"/>
                <c:pt idx="0">
                  <c:v>1.8297002724795641</c:v>
                </c:pt>
                <c:pt idx="1">
                  <c:v>1.7011349306431274</c:v>
                </c:pt>
                <c:pt idx="2">
                  <c:v>1.7338501291989663</c:v>
                </c:pt>
                <c:pt idx="3">
                  <c:v>1.9164345403899721</c:v>
                </c:pt>
                <c:pt idx="4">
                  <c:v>2.0056657223796033</c:v>
                </c:pt>
                <c:pt idx="5">
                  <c:v>1.9109947643979057</c:v>
                </c:pt>
                <c:pt idx="6">
                  <c:v>1.8225419664268585</c:v>
                </c:pt>
                <c:pt idx="7">
                  <c:v>1.8474204171240396</c:v>
                </c:pt>
                <c:pt idx="8">
                  <c:v>1.7866666666666666</c:v>
                </c:pt>
                <c:pt idx="9">
                  <c:v>1.6261261261261262</c:v>
                </c:pt>
                <c:pt idx="10">
                  <c:v>1.4321966693100714</c:v>
                </c:pt>
                <c:pt idx="11">
                  <c:v>1.457271364317841</c:v>
                </c:pt>
                <c:pt idx="12">
                  <c:v>1.4029640084685957</c:v>
                </c:pt>
                <c:pt idx="13">
                  <c:v>1.3912737508796622</c:v>
                </c:pt>
                <c:pt idx="14">
                  <c:v>1.3662182361733932</c:v>
                </c:pt>
                <c:pt idx="15">
                  <c:v>1.4499586435070306</c:v>
                </c:pt>
                <c:pt idx="16">
                  <c:v>1.4513584574934268</c:v>
                </c:pt>
                <c:pt idx="17">
                  <c:v>1.4516129032258065</c:v>
                </c:pt>
                <c:pt idx="18">
                  <c:v>1.6271705822267619</c:v>
                </c:pt>
                <c:pt idx="19">
                  <c:v>1.8030480656506447</c:v>
                </c:pt>
                <c:pt idx="20">
                  <c:v>1.794392523364486</c:v>
                </c:pt>
                <c:pt idx="21">
                  <c:v>1.6551040634291379</c:v>
                </c:pt>
                <c:pt idx="22">
                  <c:v>1.7977412731006159</c:v>
                </c:pt>
                <c:pt idx="23">
                  <c:v>1.7179226069246436</c:v>
                </c:pt>
                <c:pt idx="24">
                  <c:v>1.7403433476394849</c:v>
                </c:pt>
                <c:pt idx="25">
                  <c:v>1.7163355408388521</c:v>
                </c:pt>
                <c:pt idx="26">
                  <c:v>1.7536557930258718</c:v>
                </c:pt>
                <c:pt idx="27">
                  <c:v>1.9936868686868687</c:v>
                </c:pt>
                <c:pt idx="28">
                  <c:v>1.8855835240274599</c:v>
                </c:pt>
                <c:pt idx="29">
                  <c:v>1.9953325554259043</c:v>
                </c:pt>
                <c:pt idx="30">
                  <c:v>2.1510152284263961</c:v>
                </c:pt>
                <c:pt idx="31">
                  <c:v>2.1693333333333333</c:v>
                </c:pt>
                <c:pt idx="32">
                  <c:v>2.3445850914205346</c:v>
                </c:pt>
                <c:pt idx="33">
                  <c:v>2.2563025210084033</c:v>
                </c:pt>
                <c:pt idx="34">
                  <c:v>2.0835543766578248</c:v>
                </c:pt>
                <c:pt idx="35">
                  <c:v>2.2863436123348015</c:v>
                </c:pt>
                <c:pt idx="36">
                  <c:v>2.4709784411276949</c:v>
                </c:pt>
                <c:pt idx="37">
                  <c:v>2.2637729549248746</c:v>
                </c:pt>
                <c:pt idx="38">
                  <c:v>2.452145214521452</c:v>
                </c:pt>
                <c:pt idx="39">
                  <c:v>2.3449367088607596</c:v>
                </c:pt>
                <c:pt idx="40">
                  <c:v>2.3743760399334444</c:v>
                </c:pt>
                <c:pt idx="41">
                  <c:v>2.2718446601941746</c:v>
                </c:pt>
                <c:pt idx="42">
                  <c:v>2.3125925925925928</c:v>
                </c:pt>
                <c:pt idx="43">
                  <c:v>2.295221843003413</c:v>
                </c:pt>
                <c:pt idx="44">
                  <c:v>2.3952702702702702</c:v>
                </c:pt>
                <c:pt idx="45">
                  <c:v>2.4709302325581395</c:v>
                </c:pt>
                <c:pt idx="46">
                  <c:v>2.343328335832084</c:v>
                </c:pt>
                <c:pt idx="47">
                  <c:v>2.5186915887850465</c:v>
                </c:pt>
                <c:pt idx="48">
                  <c:v>2.2305475504322767</c:v>
                </c:pt>
                <c:pt idx="49">
                  <c:v>2.411229135053111</c:v>
                </c:pt>
                <c:pt idx="50">
                  <c:v>2.1920236336779912</c:v>
                </c:pt>
                <c:pt idx="51">
                  <c:v>2.5652920962199315</c:v>
                </c:pt>
                <c:pt idx="52">
                  <c:v>2.0784044016506189</c:v>
                </c:pt>
                <c:pt idx="53">
                  <c:v>2.5489891135303266</c:v>
                </c:pt>
                <c:pt idx="54">
                  <c:v>2.3146067415730336</c:v>
                </c:pt>
                <c:pt idx="55">
                  <c:v>2.2026490066225164</c:v>
                </c:pt>
                <c:pt idx="56">
                  <c:v>2.1979565772669223</c:v>
                </c:pt>
                <c:pt idx="57">
                  <c:v>2.1225806451612903</c:v>
                </c:pt>
                <c:pt idx="58">
                  <c:v>2.4285714285714284</c:v>
                </c:pt>
                <c:pt idx="59">
                  <c:v>2.2753824756606398</c:v>
                </c:pt>
                <c:pt idx="60">
                  <c:v>2.276470588235294</c:v>
                </c:pt>
                <c:pt idx="61">
                  <c:v>2.5469953775038521</c:v>
                </c:pt>
                <c:pt idx="62">
                  <c:v>2.5871271585557301</c:v>
                </c:pt>
                <c:pt idx="63">
                  <c:v>2.3527738264580371</c:v>
                </c:pt>
                <c:pt idx="64">
                  <c:v>2.4005412719891748</c:v>
                </c:pt>
                <c:pt idx="65">
                  <c:v>2.3835800807537013</c:v>
                </c:pt>
                <c:pt idx="66">
                  <c:v>2.5514612452350698</c:v>
                </c:pt>
                <c:pt idx="67">
                  <c:v>2.5326460481099655</c:v>
                </c:pt>
                <c:pt idx="68">
                  <c:v>2.3391752577319589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AA-4F2A-9575-FF24D65ED2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1124768"/>
        <c:axId val="1021129088"/>
      </c:lineChart>
      <c:dateAx>
        <c:axId val="102112476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129088"/>
        <c:crosses val="autoZero"/>
        <c:auto val="1"/>
        <c:lblOffset val="100"/>
        <c:baseTimeUnit val="days"/>
      </c:dateAx>
      <c:valAx>
        <c:axId val="102112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124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'neg control UNVAX cross age'!$K$5</c:f>
              <c:strCache>
                <c:ptCount val="1"/>
                <c:pt idx="0">
                  <c:v>Rn(t) L/R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'neg control UNVAX cross age'!$G$6:$G$231</c:f>
              <c:numCache>
                <c:formatCode>m/d/yyyy</c:formatCode>
                <c:ptCount val="226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  <c:pt idx="218">
                  <c:v>45418</c:v>
                </c:pt>
                <c:pt idx="219">
                  <c:v>45425</c:v>
                </c:pt>
                <c:pt idx="220">
                  <c:v>45432</c:v>
                </c:pt>
                <c:pt idx="221">
                  <c:v>45439</c:v>
                </c:pt>
                <c:pt idx="222">
                  <c:v>45446</c:v>
                </c:pt>
                <c:pt idx="223">
                  <c:v>45453</c:v>
                </c:pt>
                <c:pt idx="224">
                  <c:v>45460</c:v>
                </c:pt>
                <c:pt idx="225">
                  <c:v>45467</c:v>
                </c:pt>
              </c:numCache>
            </c:numRef>
          </c:cat>
          <c:val>
            <c:numRef>
              <c:f>'neg control UNVAX cross age'!$K$6:$K$231</c:f>
              <c:numCache>
                <c:formatCode>General</c:formatCode>
                <c:ptCount val="226"/>
                <c:pt idx="0">
                  <c:v>1.3211372774267662</c:v>
                </c:pt>
                <c:pt idx="1">
                  <c:v>1.4245896187913782</c:v>
                </c:pt>
                <c:pt idx="2">
                  <c:v>1.1781483342906376</c:v>
                </c:pt>
                <c:pt idx="3">
                  <c:v>1.1231301351047625</c:v>
                </c:pt>
                <c:pt idx="4">
                  <c:v>0.97265300912630026</c:v>
                </c:pt>
                <c:pt idx="5">
                  <c:v>0.96437593028354729</c:v>
                </c:pt>
                <c:pt idx="6">
                  <c:v>1.0100437900816255</c:v>
                </c:pt>
                <c:pt idx="7">
                  <c:v>1.0538460089829662</c:v>
                </c:pt>
                <c:pt idx="8">
                  <c:v>1.0686862342406374</c:v>
                </c:pt>
                <c:pt idx="9">
                  <c:v>1.0632868408599121</c:v>
                </c:pt>
                <c:pt idx="10">
                  <c:v>1</c:v>
                </c:pt>
                <c:pt idx="11">
                  <c:v>1.0233006906737818</c:v>
                </c:pt>
                <c:pt idx="12">
                  <c:v>1.0048758695513433</c:v>
                </c:pt>
                <c:pt idx="13">
                  <c:v>1.0115865199009424</c:v>
                </c:pt>
                <c:pt idx="14">
                  <c:v>0.98792725059367159</c:v>
                </c:pt>
                <c:pt idx="15">
                  <c:v>0.97296059656831102</c:v>
                </c:pt>
                <c:pt idx="16">
                  <c:v>0.98163277066150656</c:v>
                </c:pt>
                <c:pt idx="17">
                  <c:v>0.97609631579586686</c:v>
                </c:pt>
                <c:pt idx="18">
                  <c:v>0.97589234430130456</c:v>
                </c:pt>
                <c:pt idx="19">
                  <c:v>0.97072810706984602</c:v>
                </c:pt>
                <c:pt idx="20">
                  <c:v>0.97135579252303761</c:v>
                </c:pt>
                <c:pt idx="21">
                  <c:v>0.9941319837930982</c:v>
                </c:pt>
                <c:pt idx="22">
                  <c:v>1.002741126059439</c:v>
                </c:pt>
                <c:pt idx="23">
                  <c:v>1.0224702636010252</c:v>
                </c:pt>
                <c:pt idx="24">
                  <c:v>1.0226136532856807</c:v>
                </c:pt>
                <c:pt idx="25">
                  <c:v>1.0216238837612823</c:v>
                </c:pt>
                <c:pt idx="26">
                  <c:v>1.0079480894671891</c:v>
                </c:pt>
                <c:pt idx="27">
                  <c:v>1.0131276496813544</c:v>
                </c:pt>
                <c:pt idx="28">
                  <c:v>1.0098449167145318</c:v>
                </c:pt>
                <c:pt idx="29">
                  <c:v>1.0242739936402583</c:v>
                </c:pt>
                <c:pt idx="30">
                  <c:v>1.0301880714718163</c:v>
                </c:pt>
                <c:pt idx="31">
                  <c:v>1.0408453942805649</c:v>
                </c:pt>
                <c:pt idx="32">
                  <c:v>1.042911934186878</c:v>
                </c:pt>
                <c:pt idx="33">
                  <c:v>1.0463170195488125</c:v>
                </c:pt>
                <c:pt idx="34">
                  <c:v>1.0906763275926465</c:v>
                </c:pt>
                <c:pt idx="35">
                  <c:v>1.1280101726367753</c:v>
                </c:pt>
                <c:pt idx="36">
                  <c:v>1.1397565268013392</c:v>
                </c:pt>
                <c:pt idx="37">
                  <c:v>1.15338587669199</c:v>
                </c:pt>
                <c:pt idx="38">
                  <c:v>1.1629312198146946</c:v>
                </c:pt>
                <c:pt idx="39">
                  <c:v>1.1617527480048175</c:v>
                </c:pt>
                <c:pt idx="40">
                  <c:v>1.187782804048878</c:v>
                </c:pt>
                <c:pt idx="41">
                  <c:v>1.1933297851598523</c:v>
                </c:pt>
                <c:pt idx="42">
                  <c:v>1.1903072246115913</c:v>
                </c:pt>
                <c:pt idx="43">
                  <c:v>1.1994568983882232</c:v>
                </c:pt>
                <c:pt idx="44">
                  <c:v>1.2060170312421783</c:v>
                </c:pt>
                <c:pt idx="45">
                  <c:v>1.2171220699652634</c:v>
                </c:pt>
                <c:pt idx="46">
                  <c:v>1.2193983211167261</c:v>
                </c:pt>
                <c:pt idx="47">
                  <c:v>1.2221416342831617</c:v>
                </c:pt>
                <c:pt idx="48">
                  <c:v>1.2222986366398487</c:v>
                </c:pt>
                <c:pt idx="49">
                  <c:v>1.2169565187212266</c:v>
                </c:pt>
                <c:pt idx="50">
                  <c:v>1.2142765505184117</c:v>
                </c:pt>
                <c:pt idx="51">
                  <c:v>1.2081689603031578</c:v>
                </c:pt>
                <c:pt idx="52">
                  <c:v>1.2033912904757178</c:v>
                </c:pt>
                <c:pt idx="53">
                  <c:v>1.1986543037663082</c:v>
                </c:pt>
                <c:pt idx="54">
                  <c:v>1.1990246307051788</c:v>
                </c:pt>
                <c:pt idx="55">
                  <c:v>1.1891258134618685</c:v>
                </c:pt>
                <c:pt idx="56">
                  <c:v>1.1712664295239341</c:v>
                </c:pt>
                <c:pt idx="57">
                  <c:v>1.1609032811071296</c:v>
                </c:pt>
                <c:pt idx="58">
                  <c:v>1.1495207096815367</c:v>
                </c:pt>
                <c:pt idx="59">
                  <c:v>1.140926647566441</c:v>
                </c:pt>
                <c:pt idx="60">
                  <c:v>1.1289147960514028</c:v>
                </c:pt>
                <c:pt idx="61">
                  <c:v>1.1176761352303453</c:v>
                </c:pt>
                <c:pt idx="62">
                  <c:v>1.1099905647701216</c:v>
                </c:pt>
                <c:pt idx="63">
                  <c:v>1.103453227435679</c:v>
                </c:pt>
                <c:pt idx="64">
                  <c:v>1.0948583294935965</c:v>
                </c:pt>
                <c:pt idx="65">
                  <c:v>1.0847147850246917</c:v>
                </c:pt>
                <c:pt idx="66">
                  <c:v>1.0761799575887749</c:v>
                </c:pt>
                <c:pt idx="67">
                  <c:v>0</c:v>
                </c:pt>
                <c:pt idx="68">
                  <c:v>0.52770771420722717</c:v>
                </c:pt>
                <c:pt idx="69">
                  <c:v>0.44682366456059736</c:v>
                </c:pt>
                <c:pt idx="70">
                  <c:v>0.43626835719502771</c:v>
                </c:pt>
                <c:pt idx="71">
                  <c:v>0.43262173718807834</c:v>
                </c:pt>
                <c:pt idx="72">
                  <c:v>0.45397311171740379</c:v>
                </c:pt>
                <c:pt idx="73">
                  <c:v>0.44340859217366974</c:v>
                </c:pt>
                <c:pt idx="74">
                  <c:v>0.45087731253873836</c:v>
                </c:pt>
                <c:pt idx="75">
                  <c:v>0.45567681409151822</c:v>
                </c:pt>
                <c:pt idx="76">
                  <c:v>0.4462377943710511</c:v>
                </c:pt>
                <c:pt idx="77">
                  <c:v>0.44977742676622628</c:v>
                </c:pt>
                <c:pt idx="78">
                  <c:v>0.44009749444440854</c:v>
                </c:pt>
                <c:pt idx="79">
                  <c:v>0.45059609700060238</c:v>
                </c:pt>
                <c:pt idx="80">
                  <c:v>0.45362279239138315</c:v>
                </c:pt>
                <c:pt idx="81">
                  <c:v>0.45086277760389609</c:v>
                </c:pt>
                <c:pt idx="82">
                  <c:v>0.45421489695187839</c:v>
                </c:pt>
                <c:pt idx="83">
                  <c:v>0.44618425531978706</c:v>
                </c:pt>
                <c:pt idx="84">
                  <c:v>0.44832950411640815</c:v>
                </c:pt>
                <c:pt idx="85">
                  <c:v>0.44844718195221245</c:v>
                </c:pt>
                <c:pt idx="86">
                  <c:v>0.45654851919715461</c:v>
                </c:pt>
                <c:pt idx="87">
                  <c:v>0.46787239725525509</c:v>
                </c:pt>
                <c:pt idx="88">
                  <c:v>0.46399263373761451</c:v>
                </c:pt>
                <c:pt idx="89">
                  <c:v>0.48099942561746123</c:v>
                </c:pt>
                <c:pt idx="90">
                  <c:v>0.48553493769707762</c:v>
                </c:pt>
                <c:pt idx="91">
                  <c:v>0.4893482318009737</c:v>
                </c:pt>
                <c:pt idx="92">
                  <c:v>0.49819741650066601</c:v>
                </c:pt>
                <c:pt idx="93">
                  <c:v>0.5022246977870547</c:v>
                </c:pt>
                <c:pt idx="94">
                  <c:v>0.50046722161735835</c:v>
                </c:pt>
                <c:pt idx="95">
                  <c:v>0.49929412781389709</c:v>
                </c:pt>
                <c:pt idx="96">
                  <c:v>0.50290871358515732</c:v>
                </c:pt>
                <c:pt idx="97">
                  <c:v>0.49326452609332921</c:v>
                </c:pt>
                <c:pt idx="98">
                  <c:v>0.4886516534954809</c:v>
                </c:pt>
                <c:pt idx="99">
                  <c:v>0.48411606470994956</c:v>
                </c:pt>
                <c:pt idx="100">
                  <c:v>0.48861489540599301</c:v>
                </c:pt>
                <c:pt idx="101">
                  <c:v>0.49621617162817128</c:v>
                </c:pt>
                <c:pt idx="102">
                  <c:v>0.49904122299297488</c:v>
                </c:pt>
                <c:pt idx="103">
                  <c:v>0.50117288914417002</c:v>
                </c:pt>
                <c:pt idx="104">
                  <c:v>0.49661358248377196</c:v>
                </c:pt>
                <c:pt idx="105">
                  <c:v>0.4967943829498167</c:v>
                </c:pt>
                <c:pt idx="106">
                  <c:v>0.49416254815450672</c:v>
                </c:pt>
                <c:pt idx="107">
                  <c:v>0.49745545959618076</c:v>
                </c:pt>
                <c:pt idx="108">
                  <c:v>0.49357906308159977</c:v>
                </c:pt>
                <c:pt idx="109">
                  <c:v>0.4941205497002763</c:v>
                </c:pt>
                <c:pt idx="110">
                  <c:v>0.48879380622569507</c:v>
                </c:pt>
                <c:pt idx="111">
                  <c:v>0.4868006705342694</c:v>
                </c:pt>
                <c:pt idx="112">
                  <c:v>0.48368497495765295</c:v>
                </c:pt>
                <c:pt idx="113">
                  <c:v>0.47818058765122062</c:v>
                </c:pt>
                <c:pt idx="114">
                  <c:v>0.47733940766527694</c:v>
                </c:pt>
                <c:pt idx="115">
                  <c:v>0.47431219400454028</c:v>
                </c:pt>
                <c:pt idx="116">
                  <c:v>0.47211515530161796</c:v>
                </c:pt>
                <c:pt idx="117">
                  <c:v>0.47280344264835933</c:v>
                </c:pt>
                <c:pt idx="118">
                  <c:v>0.4728312971029453</c:v>
                </c:pt>
                <c:pt idx="119">
                  <c:v>0.47138344137195376</c:v>
                </c:pt>
                <c:pt idx="120">
                  <c:v>0.47040780367454188</c:v>
                </c:pt>
                <c:pt idx="121">
                  <c:v>0.46916018097924223</c:v>
                </c:pt>
                <c:pt idx="122">
                  <c:v>0.46781381701417962</c:v>
                </c:pt>
                <c:pt idx="123">
                  <c:v>0.46697338215269801</c:v>
                </c:pt>
                <c:pt idx="124">
                  <c:v>0.46627556606421561</c:v>
                </c:pt>
                <c:pt idx="125">
                  <c:v>0.46633296728366941</c:v>
                </c:pt>
                <c:pt idx="126">
                  <c:v>0.46449912834930523</c:v>
                </c:pt>
                <c:pt idx="127">
                  <c:v>0.46561867045557598</c:v>
                </c:pt>
                <c:pt idx="128">
                  <c:v>0.46598910149557399</c:v>
                </c:pt>
                <c:pt idx="129">
                  <c:v>0.46466579714412298</c:v>
                </c:pt>
                <c:pt idx="130">
                  <c:v>0.46374146309038256</c:v>
                </c:pt>
                <c:pt idx="131">
                  <c:v>0.46233072042306705</c:v>
                </c:pt>
                <c:pt idx="132">
                  <c:v>0.46074986630751252</c:v>
                </c:pt>
                <c:pt idx="133">
                  <c:v>0.45892060265983298</c:v>
                </c:pt>
                <c:pt idx="134">
                  <c:v>0.45876818023303512</c:v>
                </c:pt>
                <c:pt idx="135">
                  <c:v>0.46075845122122855</c:v>
                </c:pt>
                <c:pt idx="136">
                  <c:v>0.45995110720901622</c:v>
                </c:pt>
                <c:pt idx="137">
                  <c:v>0.45849185316133678</c:v>
                </c:pt>
                <c:pt idx="138">
                  <c:v>0.45928408277449939</c:v>
                </c:pt>
                <c:pt idx="139">
                  <c:v>0.45925473865594479</c:v>
                </c:pt>
                <c:pt idx="140">
                  <c:v>0.45733878545607493</c:v>
                </c:pt>
                <c:pt idx="141">
                  <c:v>0.45651800721593783</c:v>
                </c:pt>
                <c:pt idx="142">
                  <c:v>0.45336878105156225</c:v>
                </c:pt>
                <c:pt idx="143">
                  <c:v>0.45003638892345033</c:v>
                </c:pt>
                <c:pt idx="144">
                  <c:v>0.44914807402354967</c:v>
                </c:pt>
                <c:pt idx="145">
                  <c:v>0.45118249335452754</c:v>
                </c:pt>
                <c:pt idx="146">
                  <c:v>0.44849357112369664</c:v>
                </c:pt>
                <c:pt idx="147">
                  <c:v>0.44936436168131938</c:v>
                </c:pt>
                <c:pt idx="148">
                  <c:v>0.44833535430893268</c:v>
                </c:pt>
                <c:pt idx="149">
                  <c:v>0.44779324537679777</c:v>
                </c:pt>
                <c:pt idx="150">
                  <c:v>0.44816204070466231</c:v>
                </c:pt>
                <c:pt idx="151">
                  <c:v>0.4472918722690214</c:v>
                </c:pt>
                <c:pt idx="152">
                  <c:v>0.44716760309734704</c:v>
                </c:pt>
                <c:pt idx="153">
                  <c:v>0.44491541139522833</c:v>
                </c:pt>
                <c:pt idx="154">
                  <c:v>0.44300650917404188</c:v>
                </c:pt>
                <c:pt idx="155">
                  <c:v>0.44350632176865618</c:v>
                </c:pt>
                <c:pt idx="156">
                  <c:v>0.44234395637701718</c:v>
                </c:pt>
                <c:pt idx="157">
                  <c:v>0.44025810551529448</c:v>
                </c:pt>
                <c:pt idx="158">
                  <c:v>0.43917678004612615</c:v>
                </c:pt>
                <c:pt idx="159">
                  <c:v>0.43664120565095049</c:v>
                </c:pt>
                <c:pt idx="160">
                  <c:v>0.43618591443346566</c:v>
                </c:pt>
                <c:pt idx="161">
                  <c:v>0.43496352177107322</c:v>
                </c:pt>
                <c:pt idx="162">
                  <c:v>0.43491499411508228</c:v>
                </c:pt>
                <c:pt idx="163">
                  <c:v>0.43423477790429077</c:v>
                </c:pt>
                <c:pt idx="164">
                  <c:v>0.43277265849717389</c:v>
                </c:pt>
                <c:pt idx="165">
                  <c:v>0.43025709521311845</c:v>
                </c:pt>
                <c:pt idx="166">
                  <c:v>0.42833075782446006</c:v>
                </c:pt>
                <c:pt idx="167">
                  <c:v>0.42817678478628668</c:v>
                </c:pt>
                <c:pt idx="168">
                  <c:v>0.42714398501012157</c:v>
                </c:pt>
                <c:pt idx="169">
                  <c:v>0.427481160615856</c:v>
                </c:pt>
                <c:pt idx="170">
                  <c:v>0.42635453259753131</c:v>
                </c:pt>
                <c:pt idx="171">
                  <c:v>0.42513336274373026</c:v>
                </c:pt>
                <c:pt idx="172">
                  <c:v>0.42567009389209387</c:v>
                </c:pt>
                <c:pt idx="173">
                  <c:v>0.42481897466325635</c:v>
                </c:pt>
                <c:pt idx="174">
                  <c:v>0.42439584963086663</c:v>
                </c:pt>
                <c:pt idx="175">
                  <c:v>0.42300324010143031</c:v>
                </c:pt>
                <c:pt idx="176">
                  <c:v>0.42166795301281434</c:v>
                </c:pt>
                <c:pt idx="177">
                  <c:v>0.42189926893678048</c:v>
                </c:pt>
                <c:pt idx="178">
                  <c:v>0.4221972290767681</c:v>
                </c:pt>
                <c:pt idx="179">
                  <c:v>0.42075187127836888</c:v>
                </c:pt>
                <c:pt idx="180">
                  <c:v>0.42135330799254278</c:v>
                </c:pt>
                <c:pt idx="181">
                  <c:v>0.42003566112247143</c:v>
                </c:pt>
                <c:pt idx="182">
                  <c:v>0.41763969046927685</c:v>
                </c:pt>
                <c:pt idx="183">
                  <c:v>0.41728192376589629</c:v>
                </c:pt>
                <c:pt idx="184">
                  <c:v>0.41613197645753847</c:v>
                </c:pt>
                <c:pt idx="185">
                  <c:v>0.41481696098359289</c:v>
                </c:pt>
                <c:pt idx="186">
                  <c:v>0.41301979710118464</c:v>
                </c:pt>
                <c:pt idx="187">
                  <c:v>0.4112427921254696</c:v>
                </c:pt>
                <c:pt idx="188">
                  <c:v>0.41119476874561184</c:v>
                </c:pt>
                <c:pt idx="189">
                  <c:v>0.41070148168917464</c:v>
                </c:pt>
                <c:pt idx="190">
                  <c:v>0.41000812058072056</c:v>
                </c:pt>
                <c:pt idx="191">
                  <c:v>0.40897732420556537</c:v>
                </c:pt>
                <c:pt idx="192">
                  <c:v>0.40889195919385118</c:v>
                </c:pt>
                <c:pt idx="193">
                  <c:v>0.40954003587248</c:v>
                </c:pt>
                <c:pt idx="194">
                  <c:v>0.40990985710769084</c:v>
                </c:pt>
                <c:pt idx="195">
                  <c:v>0.40967765039991205</c:v>
                </c:pt>
                <c:pt idx="196">
                  <c:v>0.41088511968838798</c:v>
                </c:pt>
                <c:pt idx="197">
                  <c:v>0.41100849481544183</c:v>
                </c:pt>
                <c:pt idx="198">
                  <c:v>0.40987478460654792</c:v>
                </c:pt>
                <c:pt idx="199">
                  <c:v>0.41063515684430812</c:v>
                </c:pt>
                <c:pt idx="200">
                  <c:v>0.4088754225306776</c:v>
                </c:pt>
                <c:pt idx="201">
                  <c:v>0.4085476028249389</c:v>
                </c:pt>
                <c:pt idx="202">
                  <c:v>0.40768200417349515</c:v>
                </c:pt>
                <c:pt idx="203">
                  <c:v>0.40656294483430311</c:v>
                </c:pt>
                <c:pt idx="204">
                  <c:v>0.40569198849680788</c:v>
                </c:pt>
                <c:pt idx="205">
                  <c:v>0.40404446079839174</c:v>
                </c:pt>
                <c:pt idx="206">
                  <c:v>0.40382769924769896</c:v>
                </c:pt>
                <c:pt idx="207">
                  <c:v>0.40277836813733353</c:v>
                </c:pt>
                <c:pt idx="208">
                  <c:v>0.40309474164588133</c:v>
                </c:pt>
                <c:pt idx="209">
                  <c:v>0.4020552769755103</c:v>
                </c:pt>
                <c:pt idx="210">
                  <c:v>0.40202269704857535</c:v>
                </c:pt>
                <c:pt idx="211">
                  <c:v>0.4005859226445726</c:v>
                </c:pt>
                <c:pt idx="212">
                  <c:v>0.3985210910242758</c:v>
                </c:pt>
                <c:pt idx="213">
                  <c:v>0.39816240123195257</c:v>
                </c:pt>
                <c:pt idx="214">
                  <c:v>0.39722060408386434</c:v>
                </c:pt>
                <c:pt idx="215">
                  <c:v>0.39711785405401834</c:v>
                </c:pt>
                <c:pt idx="216">
                  <c:v>0.39653322522363305</c:v>
                </c:pt>
                <c:pt idx="217">
                  <c:v>0.39546111800781902</c:v>
                </c:pt>
                <c:pt idx="218">
                  <c:v>0.39583118112058313</c:v>
                </c:pt>
                <c:pt idx="219">
                  <c:v>0.39538127741913326</c:v>
                </c:pt>
                <c:pt idx="220">
                  <c:v>0.39482620952605485</c:v>
                </c:pt>
                <c:pt idx="221">
                  <c:v>0.39387108908377577</c:v>
                </c:pt>
                <c:pt idx="222">
                  <c:v>0.39444713478145516</c:v>
                </c:pt>
                <c:pt idx="223">
                  <c:v>0.39371845478876166</c:v>
                </c:pt>
                <c:pt idx="224">
                  <c:v>0.392580114085536</c:v>
                </c:pt>
                <c:pt idx="225">
                  <c:v>0.3925499456895718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D4-450B-94FC-D2103CA24A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634512"/>
        <c:axId val="1924646512"/>
      </c:lineChart>
      <c:dateAx>
        <c:axId val="1924634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46512"/>
        <c:crosses val="autoZero"/>
        <c:auto val="1"/>
        <c:lblOffset val="100"/>
        <c:baseTimeUnit val="days"/>
      </c:dateAx>
      <c:valAx>
        <c:axId val="1924646512"/>
        <c:scaling>
          <c:orientation val="minMax"/>
          <c:max val="1.3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34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left, right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'neg control UNVAX cross age'!$H$5</c:f>
              <c:strCache>
                <c:ptCount val="1"/>
                <c:pt idx="0">
                  <c:v>left cum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'neg control UNVAX cross age'!$G$6:$G$227</c:f>
              <c:numCache>
                <c:formatCode>m/d/yyyy</c:formatCode>
                <c:ptCount val="222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  <c:pt idx="218">
                  <c:v>45418</c:v>
                </c:pt>
                <c:pt idx="219">
                  <c:v>45425</c:v>
                </c:pt>
                <c:pt idx="220">
                  <c:v>45432</c:v>
                </c:pt>
                <c:pt idx="221">
                  <c:v>45439</c:v>
                </c:pt>
              </c:numCache>
            </c:numRef>
          </c:cat>
          <c:val>
            <c:numRef>
              <c:f>'neg control UNVAX cross age'!$H$6:$H$227</c:f>
              <c:numCache>
                <c:formatCode>General</c:formatCode>
                <c:ptCount val="222"/>
                <c:pt idx="0">
                  <c:v>123</c:v>
                </c:pt>
                <c:pt idx="1">
                  <c:v>252</c:v>
                </c:pt>
                <c:pt idx="2">
                  <c:v>351</c:v>
                </c:pt>
                <c:pt idx="3">
                  <c:v>481</c:v>
                </c:pt>
                <c:pt idx="4">
                  <c:v>652</c:v>
                </c:pt>
                <c:pt idx="5">
                  <c:v>835</c:v>
                </c:pt>
                <c:pt idx="6">
                  <c:v>1025</c:v>
                </c:pt>
                <c:pt idx="7">
                  <c:v>1197</c:v>
                </c:pt>
                <c:pt idx="8">
                  <c:v>1383</c:v>
                </c:pt>
                <c:pt idx="9">
                  <c:v>1574</c:v>
                </c:pt>
                <c:pt idx="10">
                  <c:v>1741</c:v>
                </c:pt>
                <c:pt idx="11">
                  <c:v>1934</c:v>
                </c:pt>
                <c:pt idx="12">
                  <c:v>2105</c:v>
                </c:pt>
                <c:pt idx="13">
                  <c:v>2298</c:v>
                </c:pt>
                <c:pt idx="14">
                  <c:v>2465</c:v>
                </c:pt>
                <c:pt idx="15">
                  <c:v>2636</c:v>
                </c:pt>
                <c:pt idx="16">
                  <c:v>2824</c:v>
                </c:pt>
                <c:pt idx="17">
                  <c:v>3008</c:v>
                </c:pt>
                <c:pt idx="18">
                  <c:v>3180</c:v>
                </c:pt>
                <c:pt idx="19">
                  <c:v>3362</c:v>
                </c:pt>
                <c:pt idx="20">
                  <c:v>3536</c:v>
                </c:pt>
                <c:pt idx="21">
                  <c:v>3767</c:v>
                </c:pt>
                <c:pt idx="22">
                  <c:v>3977</c:v>
                </c:pt>
                <c:pt idx="23">
                  <c:v>4179</c:v>
                </c:pt>
                <c:pt idx="24">
                  <c:v>4370</c:v>
                </c:pt>
                <c:pt idx="25">
                  <c:v>4556</c:v>
                </c:pt>
                <c:pt idx="26">
                  <c:v>4739</c:v>
                </c:pt>
                <c:pt idx="27">
                  <c:v>4952</c:v>
                </c:pt>
                <c:pt idx="28">
                  <c:v>5171</c:v>
                </c:pt>
                <c:pt idx="29">
                  <c:v>5407</c:v>
                </c:pt>
                <c:pt idx="30">
                  <c:v>5678</c:v>
                </c:pt>
                <c:pt idx="31">
                  <c:v>5979</c:v>
                </c:pt>
                <c:pt idx="32">
                  <c:v>6321</c:v>
                </c:pt>
                <c:pt idx="33">
                  <c:v>6780</c:v>
                </c:pt>
                <c:pt idx="34">
                  <c:v>7433</c:v>
                </c:pt>
                <c:pt idx="35">
                  <c:v>8055</c:v>
                </c:pt>
                <c:pt idx="36">
                  <c:v>8627</c:v>
                </c:pt>
                <c:pt idx="37">
                  <c:v>9106</c:v>
                </c:pt>
                <c:pt idx="38">
                  <c:v>9517</c:v>
                </c:pt>
                <c:pt idx="39">
                  <c:v>9940</c:v>
                </c:pt>
                <c:pt idx="40">
                  <c:v>10406</c:v>
                </c:pt>
                <c:pt idx="41">
                  <c:v>10899</c:v>
                </c:pt>
                <c:pt idx="42">
                  <c:v>11359</c:v>
                </c:pt>
                <c:pt idx="43">
                  <c:v>11893</c:v>
                </c:pt>
                <c:pt idx="44">
                  <c:v>12497</c:v>
                </c:pt>
                <c:pt idx="45">
                  <c:v>13088</c:v>
                </c:pt>
                <c:pt idx="46">
                  <c:v>13612</c:v>
                </c:pt>
                <c:pt idx="47">
                  <c:v>14075</c:v>
                </c:pt>
                <c:pt idx="48">
                  <c:v>14532</c:v>
                </c:pt>
                <c:pt idx="49">
                  <c:v>15001</c:v>
                </c:pt>
                <c:pt idx="50">
                  <c:v>15488</c:v>
                </c:pt>
                <c:pt idx="51">
                  <c:v>16040</c:v>
                </c:pt>
                <c:pt idx="52">
                  <c:v>16660</c:v>
                </c:pt>
                <c:pt idx="53">
                  <c:v>17264</c:v>
                </c:pt>
                <c:pt idx="54">
                  <c:v>17794</c:v>
                </c:pt>
                <c:pt idx="55">
                  <c:v>18256</c:v>
                </c:pt>
                <c:pt idx="56">
                  <c:v>18647</c:v>
                </c:pt>
                <c:pt idx="57">
                  <c:v>18990</c:v>
                </c:pt>
                <c:pt idx="58">
                  <c:v>19264</c:v>
                </c:pt>
                <c:pt idx="59">
                  <c:v>19513</c:v>
                </c:pt>
                <c:pt idx="60">
                  <c:v>19749</c:v>
                </c:pt>
                <c:pt idx="61">
                  <c:v>19927</c:v>
                </c:pt>
                <c:pt idx="62">
                  <c:v>20100</c:v>
                </c:pt>
                <c:pt idx="63">
                  <c:v>20259</c:v>
                </c:pt>
                <c:pt idx="64">
                  <c:v>20407</c:v>
                </c:pt>
                <c:pt idx="65">
                  <c:v>20531</c:v>
                </c:pt>
                <c:pt idx="66">
                  <c:v>20650</c:v>
                </c:pt>
                <c:pt idx="67">
                  <c:v>0</c:v>
                </c:pt>
                <c:pt idx="68">
                  <c:v>113</c:v>
                </c:pt>
                <c:pt idx="69">
                  <c:v>208</c:v>
                </c:pt>
                <c:pt idx="70">
                  <c:v>329</c:v>
                </c:pt>
                <c:pt idx="71">
                  <c:v>435</c:v>
                </c:pt>
                <c:pt idx="72">
                  <c:v>541</c:v>
                </c:pt>
                <c:pt idx="73">
                  <c:v>644</c:v>
                </c:pt>
                <c:pt idx="74">
                  <c:v>743</c:v>
                </c:pt>
                <c:pt idx="75">
                  <c:v>840</c:v>
                </c:pt>
                <c:pt idx="76">
                  <c:v>914</c:v>
                </c:pt>
                <c:pt idx="77">
                  <c:v>1005</c:v>
                </c:pt>
                <c:pt idx="78">
                  <c:v>1094</c:v>
                </c:pt>
                <c:pt idx="79">
                  <c:v>1204</c:v>
                </c:pt>
                <c:pt idx="80">
                  <c:v>1305</c:v>
                </c:pt>
                <c:pt idx="81">
                  <c:v>1402</c:v>
                </c:pt>
                <c:pt idx="82">
                  <c:v>1497</c:v>
                </c:pt>
                <c:pt idx="83">
                  <c:v>1591</c:v>
                </c:pt>
                <c:pt idx="84">
                  <c:v>1703</c:v>
                </c:pt>
                <c:pt idx="85">
                  <c:v>1812</c:v>
                </c:pt>
                <c:pt idx="86">
                  <c:v>1968</c:v>
                </c:pt>
                <c:pt idx="87">
                  <c:v>2117</c:v>
                </c:pt>
                <c:pt idx="88">
                  <c:v>2242</c:v>
                </c:pt>
                <c:pt idx="89">
                  <c:v>2463</c:v>
                </c:pt>
                <c:pt idx="90">
                  <c:v>2658</c:v>
                </c:pt>
                <c:pt idx="91">
                  <c:v>2852</c:v>
                </c:pt>
                <c:pt idx="92">
                  <c:v>3052</c:v>
                </c:pt>
                <c:pt idx="93">
                  <c:v>3245</c:v>
                </c:pt>
                <c:pt idx="94">
                  <c:v>3434</c:v>
                </c:pt>
                <c:pt idx="95">
                  <c:v>3584</c:v>
                </c:pt>
                <c:pt idx="96">
                  <c:v>3727</c:v>
                </c:pt>
                <c:pt idx="97">
                  <c:v>3853</c:v>
                </c:pt>
                <c:pt idx="98">
                  <c:v>3958</c:v>
                </c:pt>
                <c:pt idx="99">
                  <c:v>4070</c:v>
                </c:pt>
                <c:pt idx="100">
                  <c:v>4217</c:v>
                </c:pt>
                <c:pt idx="101">
                  <c:v>4375</c:v>
                </c:pt>
                <c:pt idx="102">
                  <c:v>4530</c:v>
                </c:pt>
                <c:pt idx="103">
                  <c:v>4666</c:v>
                </c:pt>
                <c:pt idx="104">
                  <c:v>4790</c:v>
                </c:pt>
                <c:pt idx="105">
                  <c:v>4912</c:v>
                </c:pt>
                <c:pt idx="106">
                  <c:v>5024</c:v>
                </c:pt>
                <c:pt idx="107">
                  <c:v>5164</c:v>
                </c:pt>
                <c:pt idx="108">
                  <c:v>5280</c:v>
                </c:pt>
                <c:pt idx="109">
                  <c:v>5387</c:v>
                </c:pt>
                <c:pt idx="110">
                  <c:v>5470</c:v>
                </c:pt>
                <c:pt idx="111">
                  <c:v>5561</c:v>
                </c:pt>
                <c:pt idx="112">
                  <c:v>5656</c:v>
                </c:pt>
                <c:pt idx="113">
                  <c:v>5743</c:v>
                </c:pt>
                <c:pt idx="114">
                  <c:v>5844</c:v>
                </c:pt>
                <c:pt idx="115">
                  <c:v>5935</c:v>
                </c:pt>
                <c:pt idx="116">
                  <c:v>6013</c:v>
                </c:pt>
                <c:pt idx="117">
                  <c:v>6101</c:v>
                </c:pt>
                <c:pt idx="118">
                  <c:v>6185</c:v>
                </c:pt>
                <c:pt idx="119">
                  <c:v>6267</c:v>
                </c:pt>
                <c:pt idx="120">
                  <c:v>6346</c:v>
                </c:pt>
                <c:pt idx="121">
                  <c:v>6434</c:v>
                </c:pt>
                <c:pt idx="122">
                  <c:v>6507</c:v>
                </c:pt>
                <c:pt idx="123">
                  <c:v>6604</c:v>
                </c:pt>
                <c:pt idx="124">
                  <c:v>6707</c:v>
                </c:pt>
                <c:pt idx="125">
                  <c:v>6799</c:v>
                </c:pt>
                <c:pt idx="126">
                  <c:v>6902</c:v>
                </c:pt>
                <c:pt idx="127">
                  <c:v>7001</c:v>
                </c:pt>
                <c:pt idx="128">
                  <c:v>7089</c:v>
                </c:pt>
                <c:pt idx="129">
                  <c:v>7190</c:v>
                </c:pt>
                <c:pt idx="130">
                  <c:v>7275</c:v>
                </c:pt>
                <c:pt idx="131">
                  <c:v>7382</c:v>
                </c:pt>
                <c:pt idx="132">
                  <c:v>7464</c:v>
                </c:pt>
                <c:pt idx="133">
                  <c:v>7554</c:v>
                </c:pt>
                <c:pt idx="134">
                  <c:v>7654</c:v>
                </c:pt>
                <c:pt idx="135">
                  <c:v>7773</c:v>
                </c:pt>
                <c:pt idx="136">
                  <c:v>7875</c:v>
                </c:pt>
                <c:pt idx="137">
                  <c:v>7961</c:v>
                </c:pt>
                <c:pt idx="138">
                  <c:v>8056</c:v>
                </c:pt>
                <c:pt idx="139">
                  <c:v>8141</c:v>
                </c:pt>
                <c:pt idx="140">
                  <c:v>8222</c:v>
                </c:pt>
                <c:pt idx="141">
                  <c:v>8305</c:v>
                </c:pt>
                <c:pt idx="142">
                  <c:v>8387</c:v>
                </c:pt>
                <c:pt idx="143">
                  <c:v>8472</c:v>
                </c:pt>
                <c:pt idx="144">
                  <c:v>8564</c:v>
                </c:pt>
                <c:pt idx="145">
                  <c:v>8670</c:v>
                </c:pt>
                <c:pt idx="146">
                  <c:v>8777</c:v>
                </c:pt>
                <c:pt idx="147">
                  <c:v>8907</c:v>
                </c:pt>
                <c:pt idx="148">
                  <c:v>9016</c:v>
                </c:pt>
                <c:pt idx="149">
                  <c:v>9126</c:v>
                </c:pt>
                <c:pt idx="150">
                  <c:v>9242</c:v>
                </c:pt>
                <c:pt idx="151">
                  <c:v>9324</c:v>
                </c:pt>
                <c:pt idx="152">
                  <c:v>9413</c:v>
                </c:pt>
                <c:pt idx="153">
                  <c:v>9494</c:v>
                </c:pt>
                <c:pt idx="154">
                  <c:v>9577</c:v>
                </c:pt>
                <c:pt idx="155">
                  <c:v>9658</c:v>
                </c:pt>
                <c:pt idx="156">
                  <c:v>9748</c:v>
                </c:pt>
                <c:pt idx="157">
                  <c:v>9825</c:v>
                </c:pt>
                <c:pt idx="158">
                  <c:v>9899</c:v>
                </c:pt>
                <c:pt idx="159">
                  <c:v>9976</c:v>
                </c:pt>
                <c:pt idx="160">
                  <c:v>10059</c:v>
                </c:pt>
                <c:pt idx="161">
                  <c:v>10128</c:v>
                </c:pt>
                <c:pt idx="162">
                  <c:v>10220</c:v>
                </c:pt>
                <c:pt idx="163">
                  <c:v>10297</c:v>
                </c:pt>
                <c:pt idx="164">
                  <c:v>10355</c:v>
                </c:pt>
                <c:pt idx="165">
                  <c:v>10427</c:v>
                </c:pt>
                <c:pt idx="166">
                  <c:v>10484</c:v>
                </c:pt>
                <c:pt idx="167">
                  <c:v>10548</c:v>
                </c:pt>
                <c:pt idx="168">
                  <c:v>10618</c:v>
                </c:pt>
                <c:pt idx="169">
                  <c:v>10702</c:v>
                </c:pt>
                <c:pt idx="170">
                  <c:v>10777</c:v>
                </c:pt>
                <c:pt idx="171">
                  <c:v>10853</c:v>
                </c:pt>
                <c:pt idx="172">
                  <c:v>10942</c:v>
                </c:pt>
                <c:pt idx="173">
                  <c:v>11019</c:v>
                </c:pt>
                <c:pt idx="174">
                  <c:v>11091</c:v>
                </c:pt>
                <c:pt idx="175">
                  <c:v>11157</c:v>
                </c:pt>
                <c:pt idx="176">
                  <c:v>11216</c:v>
                </c:pt>
                <c:pt idx="177">
                  <c:v>11285</c:v>
                </c:pt>
                <c:pt idx="178">
                  <c:v>11348</c:v>
                </c:pt>
                <c:pt idx="179">
                  <c:v>11411</c:v>
                </c:pt>
                <c:pt idx="180">
                  <c:v>11494</c:v>
                </c:pt>
                <c:pt idx="181">
                  <c:v>11548</c:v>
                </c:pt>
                <c:pt idx="182">
                  <c:v>11591</c:v>
                </c:pt>
                <c:pt idx="183">
                  <c:v>11651</c:v>
                </c:pt>
                <c:pt idx="184">
                  <c:v>11708</c:v>
                </c:pt>
                <c:pt idx="185">
                  <c:v>11783</c:v>
                </c:pt>
                <c:pt idx="186">
                  <c:v>11855</c:v>
                </c:pt>
                <c:pt idx="187">
                  <c:v>11938</c:v>
                </c:pt>
                <c:pt idx="188">
                  <c:v>12017</c:v>
                </c:pt>
                <c:pt idx="189">
                  <c:v>12102</c:v>
                </c:pt>
                <c:pt idx="190">
                  <c:v>12177</c:v>
                </c:pt>
                <c:pt idx="191">
                  <c:v>12253</c:v>
                </c:pt>
                <c:pt idx="192">
                  <c:v>12338</c:v>
                </c:pt>
                <c:pt idx="193">
                  <c:v>12430</c:v>
                </c:pt>
                <c:pt idx="194">
                  <c:v>12529</c:v>
                </c:pt>
                <c:pt idx="195">
                  <c:v>12602</c:v>
                </c:pt>
                <c:pt idx="196">
                  <c:v>12708</c:v>
                </c:pt>
                <c:pt idx="197">
                  <c:v>12796</c:v>
                </c:pt>
                <c:pt idx="198">
                  <c:v>12879</c:v>
                </c:pt>
                <c:pt idx="199">
                  <c:v>12987</c:v>
                </c:pt>
                <c:pt idx="200">
                  <c:v>13076</c:v>
                </c:pt>
                <c:pt idx="201">
                  <c:v>13153</c:v>
                </c:pt>
                <c:pt idx="202">
                  <c:v>13239</c:v>
                </c:pt>
                <c:pt idx="203">
                  <c:v>13320</c:v>
                </c:pt>
                <c:pt idx="204">
                  <c:v>13401</c:v>
                </c:pt>
                <c:pt idx="205">
                  <c:v>13482</c:v>
                </c:pt>
                <c:pt idx="206">
                  <c:v>13565</c:v>
                </c:pt>
                <c:pt idx="207">
                  <c:v>13631</c:v>
                </c:pt>
                <c:pt idx="208">
                  <c:v>13698</c:v>
                </c:pt>
                <c:pt idx="209">
                  <c:v>13760</c:v>
                </c:pt>
                <c:pt idx="210">
                  <c:v>13830</c:v>
                </c:pt>
                <c:pt idx="211">
                  <c:v>13885</c:v>
                </c:pt>
                <c:pt idx="212">
                  <c:v>13947</c:v>
                </c:pt>
                <c:pt idx="213">
                  <c:v>14016</c:v>
                </c:pt>
                <c:pt idx="214">
                  <c:v>14079</c:v>
                </c:pt>
                <c:pt idx="215">
                  <c:v>14153</c:v>
                </c:pt>
                <c:pt idx="216">
                  <c:v>14206</c:v>
                </c:pt>
                <c:pt idx="217">
                  <c:v>14267</c:v>
                </c:pt>
                <c:pt idx="218">
                  <c:v>14343</c:v>
                </c:pt>
                <c:pt idx="219">
                  <c:v>14404</c:v>
                </c:pt>
                <c:pt idx="220">
                  <c:v>14472</c:v>
                </c:pt>
                <c:pt idx="221">
                  <c:v>14536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51-4857-870C-65BB96DAA2B0}"/>
            </c:ext>
          </c:extLst>
        </c:ser>
        <c:ser>
          <c:idx val="1"/>
          <c:order val="1"/>
          <c:tx>
            <c:strRef>
              <c:f>'neg control UNVAX cross age'!$I$5</c:f>
              <c:strCache>
                <c:ptCount val="1"/>
                <c:pt idx="0">
                  <c:v>right cum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'neg control UNVAX cross age'!$G$6:$G$227</c:f>
              <c:numCache>
                <c:formatCode>m/d/yyyy</c:formatCode>
                <c:ptCount val="222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  <c:pt idx="218">
                  <c:v>45418</c:v>
                </c:pt>
                <c:pt idx="219">
                  <c:v>45425</c:v>
                </c:pt>
                <c:pt idx="220">
                  <c:v>45432</c:v>
                </c:pt>
                <c:pt idx="221">
                  <c:v>45439</c:v>
                </c:pt>
              </c:numCache>
            </c:numRef>
          </c:cat>
          <c:val>
            <c:numRef>
              <c:f>'neg control UNVAX cross age'!$I$6:$I$227</c:f>
              <c:numCache>
                <c:formatCode>General</c:formatCode>
                <c:ptCount val="222"/>
                <c:pt idx="0">
                  <c:v>10</c:v>
                </c:pt>
                <c:pt idx="1">
                  <c:v>19</c:v>
                </c:pt>
                <c:pt idx="2">
                  <c:v>32</c:v>
                </c:pt>
                <c:pt idx="3">
                  <c:v>46</c:v>
                </c:pt>
                <c:pt idx="4">
                  <c:v>72</c:v>
                </c:pt>
                <c:pt idx="5">
                  <c:v>93</c:v>
                </c:pt>
                <c:pt idx="6">
                  <c:v>109</c:v>
                </c:pt>
                <c:pt idx="7">
                  <c:v>122</c:v>
                </c:pt>
                <c:pt idx="8">
                  <c:v>139</c:v>
                </c:pt>
                <c:pt idx="9">
                  <c:v>159</c:v>
                </c:pt>
                <c:pt idx="10">
                  <c:v>187</c:v>
                </c:pt>
                <c:pt idx="11">
                  <c:v>203</c:v>
                </c:pt>
                <c:pt idx="12">
                  <c:v>225</c:v>
                </c:pt>
                <c:pt idx="13">
                  <c:v>244</c:v>
                </c:pt>
                <c:pt idx="14">
                  <c:v>268</c:v>
                </c:pt>
                <c:pt idx="15">
                  <c:v>291</c:v>
                </c:pt>
                <c:pt idx="16">
                  <c:v>309</c:v>
                </c:pt>
                <c:pt idx="17">
                  <c:v>331</c:v>
                </c:pt>
                <c:pt idx="18">
                  <c:v>350</c:v>
                </c:pt>
                <c:pt idx="19">
                  <c:v>372</c:v>
                </c:pt>
                <c:pt idx="20">
                  <c:v>391</c:v>
                </c:pt>
                <c:pt idx="21">
                  <c:v>407</c:v>
                </c:pt>
                <c:pt idx="22">
                  <c:v>426</c:v>
                </c:pt>
                <c:pt idx="23">
                  <c:v>439</c:v>
                </c:pt>
                <c:pt idx="24">
                  <c:v>459</c:v>
                </c:pt>
                <c:pt idx="25">
                  <c:v>479</c:v>
                </c:pt>
                <c:pt idx="26">
                  <c:v>505</c:v>
                </c:pt>
                <c:pt idx="27">
                  <c:v>525</c:v>
                </c:pt>
                <c:pt idx="28">
                  <c:v>550</c:v>
                </c:pt>
                <c:pt idx="29">
                  <c:v>567</c:v>
                </c:pt>
                <c:pt idx="30">
                  <c:v>592</c:v>
                </c:pt>
                <c:pt idx="31">
                  <c:v>617</c:v>
                </c:pt>
                <c:pt idx="32">
                  <c:v>651</c:v>
                </c:pt>
                <c:pt idx="33">
                  <c:v>696</c:v>
                </c:pt>
                <c:pt idx="34">
                  <c:v>732</c:v>
                </c:pt>
                <c:pt idx="35">
                  <c:v>767</c:v>
                </c:pt>
                <c:pt idx="36">
                  <c:v>813</c:v>
                </c:pt>
                <c:pt idx="37">
                  <c:v>848</c:v>
                </c:pt>
                <c:pt idx="38">
                  <c:v>879</c:v>
                </c:pt>
                <c:pt idx="39">
                  <c:v>919</c:v>
                </c:pt>
                <c:pt idx="40">
                  <c:v>941</c:v>
                </c:pt>
                <c:pt idx="41">
                  <c:v>981</c:v>
                </c:pt>
                <c:pt idx="42">
                  <c:v>1025</c:v>
                </c:pt>
                <c:pt idx="43">
                  <c:v>1065</c:v>
                </c:pt>
                <c:pt idx="44">
                  <c:v>1113</c:v>
                </c:pt>
                <c:pt idx="45">
                  <c:v>1155</c:v>
                </c:pt>
                <c:pt idx="46">
                  <c:v>1199</c:v>
                </c:pt>
                <c:pt idx="47">
                  <c:v>1237</c:v>
                </c:pt>
                <c:pt idx="48">
                  <c:v>1277</c:v>
                </c:pt>
                <c:pt idx="49">
                  <c:v>1324</c:v>
                </c:pt>
                <c:pt idx="50">
                  <c:v>1370</c:v>
                </c:pt>
                <c:pt idx="51">
                  <c:v>1426</c:v>
                </c:pt>
                <c:pt idx="52">
                  <c:v>1487</c:v>
                </c:pt>
                <c:pt idx="53">
                  <c:v>1547</c:v>
                </c:pt>
                <c:pt idx="54">
                  <c:v>1594</c:v>
                </c:pt>
                <c:pt idx="55">
                  <c:v>1649</c:v>
                </c:pt>
                <c:pt idx="56">
                  <c:v>1710</c:v>
                </c:pt>
                <c:pt idx="57">
                  <c:v>1757</c:v>
                </c:pt>
                <c:pt idx="58">
                  <c:v>1800</c:v>
                </c:pt>
                <c:pt idx="59">
                  <c:v>1837</c:v>
                </c:pt>
                <c:pt idx="60">
                  <c:v>1879</c:v>
                </c:pt>
                <c:pt idx="61">
                  <c:v>1915</c:v>
                </c:pt>
                <c:pt idx="62">
                  <c:v>1945</c:v>
                </c:pt>
                <c:pt idx="63">
                  <c:v>1972</c:v>
                </c:pt>
                <c:pt idx="64">
                  <c:v>2002</c:v>
                </c:pt>
                <c:pt idx="65">
                  <c:v>2033</c:v>
                </c:pt>
                <c:pt idx="66">
                  <c:v>2061</c:v>
                </c:pt>
                <c:pt idx="67">
                  <c:v>0</c:v>
                </c:pt>
                <c:pt idx="68">
                  <c:v>23</c:v>
                </c:pt>
                <c:pt idx="69">
                  <c:v>50</c:v>
                </c:pt>
                <c:pt idx="70">
                  <c:v>81</c:v>
                </c:pt>
                <c:pt idx="71">
                  <c:v>108</c:v>
                </c:pt>
                <c:pt idx="72">
                  <c:v>128</c:v>
                </c:pt>
                <c:pt idx="73">
                  <c:v>156</c:v>
                </c:pt>
                <c:pt idx="74">
                  <c:v>177</c:v>
                </c:pt>
                <c:pt idx="75">
                  <c:v>198</c:v>
                </c:pt>
                <c:pt idx="76">
                  <c:v>220</c:v>
                </c:pt>
                <c:pt idx="77">
                  <c:v>240</c:v>
                </c:pt>
                <c:pt idx="78">
                  <c:v>267</c:v>
                </c:pt>
                <c:pt idx="79">
                  <c:v>287</c:v>
                </c:pt>
                <c:pt idx="80">
                  <c:v>309</c:v>
                </c:pt>
                <c:pt idx="81">
                  <c:v>334</c:v>
                </c:pt>
                <c:pt idx="82">
                  <c:v>354</c:v>
                </c:pt>
                <c:pt idx="83">
                  <c:v>383</c:v>
                </c:pt>
                <c:pt idx="84">
                  <c:v>408</c:v>
                </c:pt>
                <c:pt idx="85">
                  <c:v>434</c:v>
                </c:pt>
                <c:pt idx="86">
                  <c:v>463</c:v>
                </c:pt>
                <c:pt idx="87">
                  <c:v>486</c:v>
                </c:pt>
                <c:pt idx="88">
                  <c:v>519</c:v>
                </c:pt>
                <c:pt idx="89">
                  <c:v>550</c:v>
                </c:pt>
                <c:pt idx="90">
                  <c:v>588</c:v>
                </c:pt>
                <c:pt idx="91">
                  <c:v>626</c:v>
                </c:pt>
                <c:pt idx="92">
                  <c:v>658</c:v>
                </c:pt>
                <c:pt idx="93">
                  <c:v>694</c:v>
                </c:pt>
                <c:pt idx="94">
                  <c:v>737</c:v>
                </c:pt>
                <c:pt idx="95">
                  <c:v>771</c:v>
                </c:pt>
                <c:pt idx="96">
                  <c:v>796</c:v>
                </c:pt>
                <c:pt idx="97">
                  <c:v>839</c:v>
                </c:pt>
                <c:pt idx="98">
                  <c:v>870</c:v>
                </c:pt>
                <c:pt idx="99">
                  <c:v>903</c:v>
                </c:pt>
                <c:pt idx="100">
                  <c:v>927</c:v>
                </c:pt>
                <c:pt idx="101">
                  <c:v>947</c:v>
                </c:pt>
                <c:pt idx="102">
                  <c:v>975</c:v>
                </c:pt>
                <c:pt idx="103">
                  <c:v>1000</c:v>
                </c:pt>
                <c:pt idx="104">
                  <c:v>1036</c:v>
                </c:pt>
                <c:pt idx="105">
                  <c:v>1062</c:v>
                </c:pt>
                <c:pt idx="106">
                  <c:v>1092</c:v>
                </c:pt>
                <c:pt idx="107">
                  <c:v>1115</c:v>
                </c:pt>
                <c:pt idx="108">
                  <c:v>1149</c:v>
                </c:pt>
                <c:pt idx="109">
                  <c:v>1171</c:v>
                </c:pt>
                <c:pt idx="110">
                  <c:v>1202</c:v>
                </c:pt>
                <c:pt idx="111">
                  <c:v>1227</c:v>
                </c:pt>
                <c:pt idx="112">
                  <c:v>1256</c:v>
                </c:pt>
                <c:pt idx="113">
                  <c:v>1290</c:v>
                </c:pt>
                <c:pt idx="114">
                  <c:v>1315</c:v>
                </c:pt>
                <c:pt idx="115">
                  <c:v>1344</c:v>
                </c:pt>
                <c:pt idx="116">
                  <c:v>1368</c:v>
                </c:pt>
                <c:pt idx="117">
                  <c:v>1386</c:v>
                </c:pt>
                <c:pt idx="118">
                  <c:v>1405</c:v>
                </c:pt>
                <c:pt idx="119">
                  <c:v>1428</c:v>
                </c:pt>
                <c:pt idx="120">
                  <c:v>1449</c:v>
                </c:pt>
                <c:pt idx="121">
                  <c:v>1473</c:v>
                </c:pt>
                <c:pt idx="122">
                  <c:v>1494</c:v>
                </c:pt>
                <c:pt idx="123">
                  <c:v>1519</c:v>
                </c:pt>
                <c:pt idx="124">
                  <c:v>1545</c:v>
                </c:pt>
                <c:pt idx="125">
                  <c:v>1566</c:v>
                </c:pt>
                <c:pt idx="126">
                  <c:v>1596</c:v>
                </c:pt>
                <c:pt idx="127">
                  <c:v>1615</c:v>
                </c:pt>
                <c:pt idx="128">
                  <c:v>1634</c:v>
                </c:pt>
                <c:pt idx="129">
                  <c:v>1662</c:v>
                </c:pt>
                <c:pt idx="130">
                  <c:v>1685</c:v>
                </c:pt>
                <c:pt idx="131">
                  <c:v>1715</c:v>
                </c:pt>
                <c:pt idx="132">
                  <c:v>1740</c:v>
                </c:pt>
                <c:pt idx="133">
                  <c:v>1768</c:v>
                </c:pt>
                <c:pt idx="134">
                  <c:v>1792</c:v>
                </c:pt>
                <c:pt idx="135">
                  <c:v>1812</c:v>
                </c:pt>
                <c:pt idx="136">
                  <c:v>1839</c:v>
                </c:pt>
                <c:pt idx="137">
                  <c:v>1865</c:v>
                </c:pt>
                <c:pt idx="138">
                  <c:v>1884</c:v>
                </c:pt>
                <c:pt idx="139">
                  <c:v>1904</c:v>
                </c:pt>
                <c:pt idx="140">
                  <c:v>1931</c:v>
                </c:pt>
                <c:pt idx="141">
                  <c:v>1954</c:v>
                </c:pt>
                <c:pt idx="142">
                  <c:v>1987</c:v>
                </c:pt>
                <c:pt idx="143">
                  <c:v>2022</c:v>
                </c:pt>
                <c:pt idx="144">
                  <c:v>2048</c:v>
                </c:pt>
                <c:pt idx="145">
                  <c:v>2064</c:v>
                </c:pt>
                <c:pt idx="146">
                  <c:v>2102</c:v>
                </c:pt>
                <c:pt idx="147">
                  <c:v>2129</c:v>
                </c:pt>
                <c:pt idx="148">
                  <c:v>2160</c:v>
                </c:pt>
                <c:pt idx="149">
                  <c:v>2189</c:v>
                </c:pt>
                <c:pt idx="150">
                  <c:v>2215</c:v>
                </c:pt>
                <c:pt idx="151">
                  <c:v>2239</c:v>
                </c:pt>
                <c:pt idx="152">
                  <c:v>2261</c:v>
                </c:pt>
                <c:pt idx="153">
                  <c:v>2292</c:v>
                </c:pt>
                <c:pt idx="154">
                  <c:v>2322</c:v>
                </c:pt>
                <c:pt idx="155">
                  <c:v>2339</c:v>
                </c:pt>
                <c:pt idx="156">
                  <c:v>2367</c:v>
                </c:pt>
                <c:pt idx="157">
                  <c:v>2397</c:v>
                </c:pt>
                <c:pt idx="158">
                  <c:v>2421</c:v>
                </c:pt>
                <c:pt idx="159">
                  <c:v>2454</c:v>
                </c:pt>
                <c:pt idx="160">
                  <c:v>2477</c:v>
                </c:pt>
                <c:pt idx="161">
                  <c:v>2501</c:v>
                </c:pt>
                <c:pt idx="162">
                  <c:v>2524</c:v>
                </c:pt>
                <c:pt idx="163">
                  <c:v>2547</c:v>
                </c:pt>
                <c:pt idx="164">
                  <c:v>2570</c:v>
                </c:pt>
                <c:pt idx="165">
                  <c:v>2603</c:v>
                </c:pt>
                <c:pt idx="166">
                  <c:v>2629</c:v>
                </c:pt>
                <c:pt idx="167">
                  <c:v>2646</c:v>
                </c:pt>
                <c:pt idx="168">
                  <c:v>2670</c:v>
                </c:pt>
                <c:pt idx="169">
                  <c:v>2689</c:v>
                </c:pt>
                <c:pt idx="170">
                  <c:v>2715</c:v>
                </c:pt>
                <c:pt idx="171">
                  <c:v>2742</c:v>
                </c:pt>
                <c:pt idx="172">
                  <c:v>2761</c:v>
                </c:pt>
                <c:pt idx="173">
                  <c:v>2786</c:v>
                </c:pt>
                <c:pt idx="174">
                  <c:v>2807</c:v>
                </c:pt>
                <c:pt idx="175">
                  <c:v>2833</c:v>
                </c:pt>
                <c:pt idx="176">
                  <c:v>2857</c:v>
                </c:pt>
                <c:pt idx="177">
                  <c:v>2873</c:v>
                </c:pt>
                <c:pt idx="178">
                  <c:v>2887</c:v>
                </c:pt>
                <c:pt idx="179">
                  <c:v>2913</c:v>
                </c:pt>
                <c:pt idx="180">
                  <c:v>2930</c:v>
                </c:pt>
                <c:pt idx="181">
                  <c:v>2953</c:v>
                </c:pt>
                <c:pt idx="182">
                  <c:v>2981</c:v>
                </c:pt>
                <c:pt idx="183">
                  <c:v>2999</c:v>
                </c:pt>
                <c:pt idx="184">
                  <c:v>3022</c:v>
                </c:pt>
                <c:pt idx="185">
                  <c:v>3051</c:v>
                </c:pt>
                <c:pt idx="186">
                  <c:v>3083</c:v>
                </c:pt>
                <c:pt idx="187">
                  <c:v>3118</c:v>
                </c:pt>
                <c:pt idx="188">
                  <c:v>3139</c:v>
                </c:pt>
                <c:pt idx="189">
                  <c:v>3165</c:v>
                </c:pt>
                <c:pt idx="190">
                  <c:v>3190</c:v>
                </c:pt>
                <c:pt idx="191">
                  <c:v>3218</c:v>
                </c:pt>
                <c:pt idx="192">
                  <c:v>3241</c:v>
                </c:pt>
                <c:pt idx="193">
                  <c:v>3260</c:v>
                </c:pt>
                <c:pt idx="194">
                  <c:v>3283</c:v>
                </c:pt>
                <c:pt idx="195">
                  <c:v>3304</c:v>
                </c:pt>
                <c:pt idx="196">
                  <c:v>3322</c:v>
                </c:pt>
                <c:pt idx="197">
                  <c:v>3344</c:v>
                </c:pt>
                <c:pt idx="198">
                  <c:v>3375</c:v>
                </c:pt>
                <c:pt idx="199">
                  <c:v>3397</c:v>
                </c:pt>
                <c:pt idx="200">
                  <c:v>3435</c:v>
                </c:pt>
                <c:pt idx="201">
                  <c:v>3458</c:v>
                </c:pt>
                <c:pt idx="202">
                  <c:v>3488</c:v>
                </c:pt>
                <c:pt idx="203">
                  <c:v>3519</c:v>
                </c:pt>
                <c:pt idx="204">
                  <c:v>3548</c:v>
                </c:pt>
                <c:pt idx="205">
                  <c:v>3584</c:v>
                </c:pt>
                <c:pt idx="206">
                  <c:v>3608</c:v>
                </c:pt>
                <c:pt idx="207">
                  <c:v>3635</c:v>
                </c:pt>
                <c:pt idx="208">
                  <c:v>3650</c:v>
                </c:pt>
                <c:pt idx="209">
                  <c:v>3676</c:v>
                </c:pt>
                <c:pt idx="210">
                  <c:v>3695</c:v>
                </c:pt>
                <c:pt idx="211">
                  <c:v>3723</c:v>
                </c:pt>
                <c:pt idx="212">
                  <c:v>3759</c:v>
                </c:pt>
                <c:pt idx="213">
                  <c:v>3781</c:v>
                </c:pt>
                <c:pt idx="214">
                  <c:v>3807</c:v>
                </c:pt>
                <c:pt idx="215">
                  <c:v>3828</c:v>
                </c:pt>
                <c:pt idx="216">
                  <c:v>3848</c:v>
                </c:pt>
                <c:pt idx="217">
                  <c:v>3875</c:v>
                </c:pt>
                <c:pt idx="218">
                  <c:v>3892</c:v>
                </c:pt>
                <c:pt idx="219">
                  <c:v>3913</c:v>
                </c:pt>
                <c:pt idx="220">
                  <c:v>3937</c:v>
                </c:pt>
                <c:pt idx="221">
                  <c:v>3964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51-4857-870C-65BB96DAA2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634512"/>
        <c:axId val="1924646512"/>
      </c:lineChart>
      <c:dateAx>
        <c:axId val="1924634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46512"/>
        <c:crosses val="autoZero"/>
        <c:auto val="1"/>
        <c:lblOffset val="100"/>
        <c:baseTimeUnit val="days"/>
      </c:dateAx>
      <c:valAx>
        <c:axId val="1924646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34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'neg control cross age'!$K$5</c:f>
              <c:strCache>
                <c:ptCount val="1"/>
                <c:pt idx="0">
                  <c:v>Rn(t) L/R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'neg control cross age'!$G$6:$G$231</c:f>
              <c:numCache>
                <c:formatCode>m/d/yyyy</c:formatCode>
                <c:ptCount val="226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  <c:pt idx="218">
                  <c:v>45418</c:v>
                </c:pt>
                <c:pt idx="219">
                  <c:v>45425</c:v>
                </c:pt>
                <c:pt idx="220">
                  <c:v>45432</c:v>
                </c:pt>
                <c:pt idx="221">
                  <c:v>45439</c:v>
                </c:pt>
                <c:pt idx="222">
                  <c:v>45446</c:v>
                </c:pt>
                <c:pt idx="223">
                  <c:v>45453</c:v>
                </c:pt>
                <c:pt idx="224">
                  <c:v>45460</c:v>
                </c:pt>
                <c:pt idx="225">
                  <c:v>45467</c:v>
                </c:pt>
              </c:numCache>
            </c:numRef>
          </c:cat>
          <c:val>
            <c:numRef>
              <c:f>'neg control cross age'!$K$6:$K$231</c:f>
              <c:numCache>
                <c:formatCode>General</c:formatCode>
                <c:ptCount val="226"/>
                <c:pt idx="0">
                  <c:v>0.95509415741187831</c:v>
                </c:pt>
                <c:pt idx="1">
                  <c:v>1.1216046051448101</c:v>
                </c:pt>
                <c:pt idx="2">
                  <c:v>0.98251687727194048</c:v>
                </c:pt>
                <c:pt idx="3">
                  <c:v>0.94536738573435819</c:v>
                </c:pt>
                <c:pt idx="4">
                  <c:v>0.98897808358817529</c:v>
                </c:pt>
                <c:pt idx="5">
                  <c:v>0.96572477064220186</c:v>
                </c:pt>
                <c:pt idx="6">
                  <c:v>0.99763506625891951</c:v>
                </c:pt>
                <c:pt idx="7">
                  <c:v>0.99584235302202528</c:v>
                </c:pt>
                <c:pt idx="8">
                  <c:v>1.0321638774914326</c:v>
                </c:pt>
                <c:pt idx="9">
                  <c:v>1.0484337548557732</c:v>
                </c:pt>
                <c:pt idx="10">
                  <c:v>1</c:v>
                </c:pt>
                <c:pt idx="11">
                  <c:v>1.022870249017038</c:v>
                </c:pt>
                <c:pt idx="12">
                  <c:v>0.98540626330662329</c:v>
                </c:pt>
                <c:pt idx="13">
                  <c:v>0.99371439270334605</c:v>
                </c:pt>
                <c:pt idx="14">
                  <c:v>0.95284755912067498</c:v>
                </c:pt>
                <c:pt idx="15">
                  <c:v>0.94576515844847719</c:v>
                </c:pt>
                <c:pt idx="16">
                  <c:v>0.93464159844214978</c:v>
                </c:pt>
                <c:pt idx="17">
                  <c:v>0.92596839959225286</c:v>
                </c:pt>
                <c:pt idx="18">
                  <c:v>0.93725404193623052</c:v>
                </c:pt>
                <c:pt idx="19">
                  <c:v>0.93863558846823092</c:v>
                </c:pt>
                <c:pt idx="20">
                  <c:v>0.93291250333883902</c:v>
                </c:pt>
                <c:pt idx="21">
                  <c:v>0.93348495791905495</c:v>
                </c:pt>
                <c:pt idx="22">
                  <c:v>0.92925586136595306</c:v>
                </c:pt>
                <c:pt idx="23">
                  <c:v>0.93634941755958634</c:v>
                </c:pt>
                <c:pt idx="24">
                  <c:v>0.92695020416821339</c:v>
                </c:pt>
                <c:pt idx="25">
                  <c:v>0.92139618264262357</c:v>
                </c:pt>
                <c:pt idx="26">
                  <c:v>0.93655152597335967</c:v>
                </c:pt>
                <c:pt idx="27">
                  <c:v>0.94102002564861398</c:v>
                </c:pt>
                <c:pt idx="28">
                  <c:v>0.94639547919192846</c:v>
                </c:pt>
                <c:pt idx="29">
                  <c:v>0.94360304212338464</c:v>
                </c:pt>
                <c:pt idx="30">
                  <c:v>0.94362466893681429</c:v>
                </c:pt>
                <c:pt idx="31">
                  <c:v>0.9423112411684067</c:v>
                </c:pt>
                <c:pt idx="32">
                  <c:v>0.94330025588216926</c:v>
                </c:pt>
                <c:pt idx="33">
                  <c:v>0.95746133049683102</c:v>
                </c:pt>
                <c:pt idx="34">
                  <c:v>0.97034375707578691</c:v>
                </c:pt>
                <c:pt idx="35">
                  <c:v>1.0034413380046454</c:v>
                </c:pt>
                <c:pt idx="36">
                  <c:v>1.0210718629811835</c:v>
                </c:pt>
                <c:pt idx="37">
                  <c:v>1.0301723530489437</c:v>
                </c:pt>
                <c:pt idx="38">
                  <c:v>1.0324131978482847</c:v>
                </c:pt>
                <c:pt idx="39">
                  <c:v>1.0374183347233805</c:v>
                </c:pt>
                <c:pt idx="40">
                  <c:v>1.0394641036842871</c:v>
                </c:pt>
                <c:pt idx="41">
                  <c:v>1.0492266448345333</c:v>
                </c:pt>
                <c:pt idx="42">
                  <c:v>1.0495019741824341</c:v>
                </c:pt>
                <c:pt idx="43">
                  <c:v>1.0596432273845886</c:v>
                </c:pt>
                <c:pt idx="44">
                  <c:v>1.0694291005545147</c:v>
                </c:pt>
                <c:pt idx="45">
                  <c:v>1.0832934114257358</c:v>
                </c:pt>
                <c:pt idx="46">
                  <c:v>1.0932505885438975</c:v>
                </c:pt>
                <c:pt idx="47">
                  <c:v>1.0857722311383651</c:v>
                </c:pt>
                <c:pt idx="48">
                  <c:v>1.0810628063866734</c:v>
                </c:pt>
                <c:pt idx="49">
                  <c:v>1.0857119000651581</c:v>
                </c:pt>
                <c:pt idx="50">
                  <c:v>1.0761982337306011</c:v>
                </c:pt>
                <c:pt idx="51">
                  <c:v>1.074041771231881</c:v>
                </c:pt>
                <c:pt idx="52">
                  <c:v>1.0784578701593781</c:v>
                </c:pt>
                <c:pt idx="53">
                  <c:v>1.074530362603757</c:v>
                </c:pt>
                <c:pt idx="54">
                  <c:v>1.0657802174570719</c:v>
                </c:pt>
                <c:pt idx="55">
                  <c:v>1.0616760662878655</c:v>
                </c:pt>
                <c:pt idx="56">
                  <c:v>1.0520850297667517</c:v>
                </c:pt>
                <c:pt idx="57">
                  <c:v>1.0455662982667084</c:v>
                </c:pt>
                <c:pt idx="58">
                  <c:v>1.0377344368170056</c:v>
                </c:pt>
                <c:pt idx="59">
                  <c:v>1.0326563684361849</c:v>
                </c:pt>
                <c:pt idx="60">
                  <c:v>1.0231062398550834</c:v>
                </c:pt>
                <c:pt idx="61">
                  <c:v>1.0147704139110481</c:v>
                </c:pt>
                <c:pt idx="62">
                  <c:v>1.0076680671249456</c:v>
                </c:pt>
                <c:pt idx="63">
                  <c:v>1.0023424790202617</c:v>
                </c:pt>
                <c:pt idx="64">
                  <c:v>1.0009258997882851</c:v>
                </c:pt>
                <c:pt idx="65">
                  <c:v>0.99665346541975897</c:v>
                </c:pt>
                <c:pt idx="66">
                  <c:v>0.99762615021940948</c:v>
                </c:pt>
                <c:pt idx="67">
                  <c:v>0.9932430121694179</c:v>
                </c:pt>
                <c:pt idx="68">
                  <c:v>0.99039312148207237</c:v>
                </c:pt>
                <c:pt idx="69">
                  <c:v>0.98802570732326211</c:v>
                </c:pt>
                <c:pt idx="70">
                  <c:v>0.98192922919435521</c:v>
                </c:pt>
                <c:pt idx="71">
                  <c:v>0.97939420416484635</c:v>
                </c:pt>
                <c:pt idx="72">
                  <c:v>0.97455574278641122</c:v>
                </c:pt>
                <c:pt idx="73">
                  <c:v>0.97426649379235242</c:v>
                </c:pt>
                <c:pt idx="74">
                  <c:v>0.97133259564343255</c:v>
                </c:pt>
                <c:pt idx="75">
                  <c:v>0.9703278679383408</c:v>
                </c:pt>
                <c:pt idx="76">
                  <c:v>0.96729842312581005</c:v>
                </c:pt>
                <c:pt idx="77">
                  <c:v>0.96516805593736554</c:v>
                </c:pt>
                <c:pt idx="78">
                  <c:v>0.96287310132180859</c:v>
                </c:pt>
                <c:pt idx="79">
                  <c:v>0.96085536211246503</c:v>
                </c:pt>
                <c:pt idx="80">
                  <c:v>0.95903693237163912</c:v>
                </c:pt>
                <c:pt idx="81">
                  <c:v>0.95669258830017201</c:v>
                </c:pt>
                <c:pt idx="82">
                  <c:v>0.95345775248270903</c:v>
                </c:pt>
                <c:pt idx="83">
                  <c:v>0.95049317310591375</c:v>
                </c:pt>
                <c:pt idx="84">
                  <c:v>0.94801931463909694</c:v>
                </c:pt>
                <c:pt idx="85">
                  <c:v>0.9460918325702049</c:v>
                </c:pt>
                <c:pt idx="86">
                  <c:v>0.94892380252991726</c:v>
                </c:pt>
                <c:pt idx="87">
                  <c:v>0.94500497255434734</c:v>
                </c:pt>
                <c:pt idx="88">
                  <c:v>0.94319901948624385</c:v>
                </c:pt>
                <c:pt idx="89">
                  <c:v>0.94219456769173049</c:v>
                </c:pt>
                <c:pt idx="90">
                  <c:v>0.94099874032635655</c:v>
                </c:pt>
                <c:pt idx="91">
                  <c:v>0.93935233839230192</c:v>
                </c:pt>
                <c:pt idx="92">
                  <c:v>0.93841240734218279</c:v>
                </c:pt>
                <c:pt idx="93">
                  <c:v>0.93482648292441783</c:v>
                </c:pt>
                <c:pt idx="94">
                  <c:v>0.92845734315560935</c:v>
                </c:pt>
                <c:pt idx="95">
                  <c:v>0.92608982893123126</c:v>
                </c:pt>
                <c:pt idx="96">
                  <c:v>0.92303926698526761</c:v>
                </c:pt>
                <c:pt idx="97">
                  <c:v>0.92130299428117923</c:v>
                </c:pt>
                <c:pt idx="98">
                  <c:v>0.91839350929332642</c:v>
                </c:pt>
                <c:pt idx="99">
                  <c:v>0.91448370333374673</c:v>
                </c:pt>
                <c:pt idx="100">
                  <c:v>0.91402605411749882</c:v>
                </c:pt>
                <c:pt idx="101">
                  <c:v>0.91674565171563194</c:v>
                </c:pt>
                <c:pt idx="102">
                  <c:v>0.91708887567285335</c:v>
                </c:pt>
                <c:pt idx="103">
                  <c:v>0.91731233777914833</c:v>
                </c:pt>
                <c:pt idx="104">
                  <c:v>0.91455447026267545</c:v>
                </c:pt>
                <c:pt idx="105">
                  <c:v>0.91149794819519592</c:v>
                </c:pt>
                <c:pt idx="106">
                  <c:v>0.9108294563531748</c:v>
                </c:pt>
                <c:pt idx="107">
                  <c:v>0.91049259439054009</c:v>
                </c:pt>
                <c:pt idx="108">
                  <c:v>0.90831753734172416</c:v>
                </c:pt>
                <c:pt idx="109">
                  <c:v>0.90750710041957705</c:v>
                </c:pt>
                <c:pt idx="110">
                  <c:v>0.90713281821645109</c:v>
                </c:pt>
                <c:pt idx="111">
                  <c:v>0.90629547611515349</c:v>
                </c:pt>
                <c:pt idx="112">
                  <c:v>0.90418231847539021</c:v>
                </c:pt>
                <c:pt idx="113">
                  <c:v>0.90199249117264402</c:v>
                </c:pt>
                <c:pt idx="114">
                  <c:v>0.90137115920095989</c:v>
                </c:pt>
                <c:pt idx="115">
                  <c:v>0.89997553516819573</c:v>
                </c:pt>
                <c:pt idx="116">
                  <c:v>0.89763742820914449</c:v>
                </c:pt>
                <c:pt idx="117">
                  <c:v>0.89590531792366657</c:v>
                </c:pt>
                <c:pt idx="118">
                  <c:v>0.89564741321055108</c:v>
                </c:pt>
                <c:pt idx="119">
                  <c:v>0.89323694131491205</c:v>
                </c:pt>
                <c:pt idx="120">
                  <c:v>0.89141795378004873</c:v>
                </c:pt>
                <c:pt idx="121">
                  <c:v>0.89059542610519715</c:v>
                </c:pt>
                <c:pt idx="122">
                  <c:v>0.88897156029735136</c:v>
                </c:pt>
                <c:pt idx="123">
                  <c:v>0.8896663878576474</c:v>
                </c:pt>
                <c:pt idx="124">
                  <c:v>0.8895925928832592</c:v>
                </c:pt>
                <c:pt idx="125">
                  <c:v>0.8886841501974575</c:v>
                </c:pt>
                <c:pt idx="126">
                  <c:v>0.88987091582166422</c:v>
                </c:pt>
                <c:pt idx="127">
                  <c:v>0.88896920101074084</c:v>
                </c:pt>
                <c:pt idx="128">
                  <c:v>0.88809112263440138</c:v>
                </c:pt>
                <c:pt idx="129">
                  <c:v>0.88651705893085198</c:v>
                </c:pt>
                <c:pt idx="130">
                  <c:v>0.88513871026778435</c:v>
                </c:pt>
                <c:pt idx="131">
                  <c:v>0.88526016938964724</c:v>
                </c:pt>
                <c:pt idx="132">
                  <c:v>0.88395609453923984</c:v>
                </c:pt>
                <c:pt idx="133">
                  <c:v>0.8824761179145364</c:v>
                </c:pt>
                <c:pt idx="134">
                  <c:v>0.88090372838815056</c:v>
                </c:pt>
                <c:pt idx="135">
                  <c:v>0.88057194723639032</c:v>
                </c:pt>
                <c:pt idx="136">
                  <c:v>0.88202675702941913</c:v>
                </c:pt>
                <c:pt idx="137">
                  <c:v>0.88141152408750778</c:v>
                </c:pt>
                <c:pt idx="138">
                  <c:v>0.88112159740777807</c:v>
                </c:pt>
                <c:pt idx="139">
                  <c:v>0.88101486605118706</c:v>
                </c:pt>
                <c:pt idx="140">
                  <c:v>0.87935489005825396</c:v>
                </c:pt>
                <c:pt idx="141">
                  <c:v>0.87983837093717865</c:v>
                </c:pt>
                <c:pt idx="142">
                  <c:v>0.87952277730928352</c:v>
                </c:pt>
                <c:pt idx="143">
                  <c:v>0.87929836312952336</c:v>
                </c:pt>
                <c:pt idx="144">
                  <c:v>0.87818942419634249</c:v>
                </c:pt>
                <c:pt idx="145">
                  <c:v>0.87856821782543015</c:v>
                </c:pt>
                <c:pt idx="146">
                  <c:v>0.87979113318075719</c:v>
                </c:pt>
                <c:pt idx="147">
                  <c:v>0.87699830996664374</c:v>
                </c:pt>
                <c:pt idx="148">
                  <c:v>0.87707769548050718</c:v>
                </c:pt>
                <c:pt idx="149">
                  <c:v>0.87675840978593267</c:v>
                </c:pt>
                <c:pt idx="150">
                  <c:v>0.8771928709672181</c:v>
                </c:pt>
                <c:pt idx="151">
                  <c:v>0.87563290430262908</c:v>
                </c:pt>
                <c:pt idx="152">
                  <c:v>0.8742282271085694</c:v>
                </c:pt>
                <c:pt idx="153">
                  <c:v>0.87191005511747055</c:v>
                </c:pt>
                <c:pt idx="154">
                  <c:v>0.87045967178741146</c:v>
                </c:pt>
                <c:pt idx="155">
                  <c:v>0.86886246116424648</c:v>
                </c:pt>
                <c:pt idx="156">
                  <c:v>0.86666230034577896</c:v>
                </c:pt>
                <c:pt idx="157">
                  <c:v>0.86545942213299409</c:v>
                </c:pt>
                <c:pt idx="158">
                  <c:v>0.86540267685968397</c:v>
                </c:pt>
                <c:pt idx="159">
                  <c:v>0.86467421277418599</c:v>
                </c:pt>
                <c:pt idx="160">
                  <c:v>0.86446195666379144</c:v>
                </c:pt>
                <c:pt idx="161">
                  <c:v>0.86400513873179452</c:v>
                </c:pt>
                <c:pt idx="162">
                  <c:v>0.86290064854507065</c:v>
                </c:pt>
                <c:pt idx="163">
                  <c:v>0.86159109156281644</c:v>
                </c:pt>
                <c:pt idx="164">
                  <c:v>0.86026474733751601</c:v>
                </c:pt>
                <c:pt idx="165">
                  <c:v>0.85822054385717439</c:v>
                </c:pt>
                <c:pt idx="166">
                  <c:v>0.85670876263443485</c:v>
                </c:pt>
                <c:pt idx="167">
                  <c:v>0.85561743203374041</c:v>
                </c:pt>
                <c:pt idx="168">
                  <c:v>0.8555861603519872</c:v>
                </c:pt>
                <c:pt idx="169">
                  <c:v>0.85542881221861622</c:v>
                </c:pt>
                <c:pt idx="170">
                  <c:v>0.85631509045728726</c:v>
                </c:pt>
                <c:pt idx="171">
                  <c:v>0.85504794340451029</c:v>
                </c:pt>
                <c:pt idx="172">
                  <c:v>0.85535283412802798</c:v>
                </c:pt>
                <c:pt idx="173">
                  <c:v>0.85325135037658817</c:v>
                </c:pt>
                <c:pt idx="174">
                  <c:v>0.85147445580220515</c:v>
                </c:pt>
                <c:pt idx="175">
                  <c:v>0.85040957916758009</c:v>
                </c:pt>
                <c:pt idx="176">
                  <c:v>0.84945193591829782</c:v>
                </c:pt>
                <c:pt idx="177">
                  <c:v>0.84848725202478203</c:v>
                </c:pt>
                <c:pt idx="178">
                  <c:v>0.84648925052668322</c:v>
                </c:pt>
                <c:pt idx="179">
                  <c:v>0.84550421563232159</c:v>
                </c:pt>
                <c:pt idx="180">
                  <c:v>0.84433379657753105</c:v>
                </c:pt>
                <c:pt idx="181">
                  <c:v>0.84461577708468027</c:v>
                </c:pt>
                <c:pt idx="182">
                  <c:v>0.84334140138905167</c:v>
                </c:pt>
                <c:pt idx="183">
                  <c:v>0.84175594284171007</c:v>
                </c:pt>
                <c:pt idx="184">
                  <c:v>0.84076168648687621</c:v>
                </c:pt>
                <c:pt idx="185">
                  <c:v>0.84031788141819364</c:v>
                </c:pt>
                <c:pt idx="186">
                  <c:v>0.83909346831786447</c:v>
                </c:pt>
                <c:pt idx="187">
                  <c:v>0.83919218158701547</c:v>
                </c:pt>
                <c:pt idx="188">
                  <c:v>0.8374195668562191</c:v>
                </c:pt>
                <c:pt idx="189">
                  <c:v>0.83724066736400404</c:v>
                </c:pt>
                <c:pt idx="190">
                  <c:v>0.83630454853873204</c:v>
                </c:pt>
                <c:pt idx="191">
                  <c:v>0.83582494140257246</c:v>
                </c:pt>
                <c:pt idx="192">
                  <c:v>0.83466510563064189</c:v>
                </c:pt>
                <c:pt idx="193">
                  <c:v>0.83344748154336923</c:v>
                </c:pt>
                <c:pt idx="194">
                  <c:v>0.83318527489074878</c:v>
                </c:pt>
                <c:pt idx="195">
                  <c:v>0.83150042281703229</c:v>
                </c:pt>
                <c:pt idx="196">
                  <c:v>0.83191437938000135</c:v>
                </c:pt>
                <c:pt idx="197">
                  <c:v>0.83163595012809843</c:v>
                </c:pt>
                <c:pt idx="198">
                  <c:v>0.83210251909758959</c:v>
                </c:pt>
                <c:pt idx="199">
                  <c:v>0.83229857248924088</c:v>
                </c:pt>
                <c:pt idx="200">
                  <c:v>0.83122198062209807</c:v>
                </c:pt>
                <c:pt idx="201">
                  <c:v>0.83022506728592638</c:v>
                </c:pt>
                <c:pt idx="202">
                  <c:v>0.82926767523340827</c:v>
                </c:pt>
                <c:pt idx="203">
                  <c:v>0.82896739977102596</c:v>
                </c:pt>
                <c:pt idx="204">
                  <c:v>0.82764343913267591</c:v>
                </c:pt>
                <c:pt idx="205">
                  <c:v>0.82656486896252979</c:v>
                </c:pt>
                <c:pt idx="206">
                  <c:v>0.82605479875204646</c:v>
                </c:pt>
                <c:pt idx="207">
                  <c:v>0.8267552486053289</c:v>
                </c:pt>
                <c:pt idx="208">
                  <c:v>0.82670621706734948</c:v>
                </c:pt>
                <c:pt idx="209">
                  <c:v>0.82620856025439526</c:v>
                </c:pt>
                <c:pt idx="210">
                  <c:v>0.82615048879928477</c:v>
                </c:pt>
                <c:pt idx="211">
                  <c:v>0.82563062381314112</c:v>
                </c:pt>
                <c:pt idx="212">
                  <c:v>0.8251864770786338</c:v>
                </c:pt>
                <c:pt idx="213">
                  <c:v>0.82404886466874361</c:v>
                </c:pt>
                <c:pt idx="214">
                  <c:v>0.82550508750799667</c:v>
                </c:pt>
                <c:pt idx="215">
                  <c:v>0.82373126570933686</c:v>
                </c:pt>
                <c:pt idx="216">
                  <c:v>0.82392993492622746</c:v>
                </c:pt>
                <c:pt idx="217">
                  <c:v>0.82286470260713462</c:v>
                </c:pt>
                <c:pt idx="218">
                  <c:v>0.82131828609825808</c:v>
                </c:pt>
                <c:pt idx="219">
                  <c:v>0.82062399634542516</c:v>
                </c:pt>
                <c:pt idx="220">
                  <c:v>0.82004985324895208</c:v>
                </c:pt>
                <c:pt idx="221">
                  <c:v>0.81962393592473826</c:v>
                </c:pt>
                <c:pt idx="222">
                  <c:v>0.81863567372090107</c:v>
                </c:pt>
                <c:pt idx="223">
                  <c:v>0.81711369843913706</c:v>
                </c:pt>
                <c:pt idx="224">
                  <c:v>0.81688355226448561</c:v>
                </c:pt>
                <c:pt idx="225">
                  <c:v>0.81666856779702446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4E-49E5-BD07-EB7F50F467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634512"/>
        <c:axId val="1924646512"/>
      </c:lineChart>
      <c:dateAx>
        <c:axId val="1924634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46512"/>
        <c:crosses val="autoZero"/>
        <c:auto val="1"/>
        <c:lblOffset val="100"/>
        <c:baseTimeUnit val="days"/>
      </c:dateAx>
      <c:valAx>
        <c:axId val="1924646512"/>
        <c:scaling>
          <c:orientation val="minMax"/>
          <c:max val="1.3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34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left, right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'neg control cross age'!$H$5</c:f>
              <c:strCache>
                <c:ptCount val="1"/>
                <c:pt idx="0">
                  <c:v>left cum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'neg control cross age'!$G$6:$G$227</c:f>
              <c:numCache>
                <c:formatCode>m/d/yyyy</c:formatCode>
                <c:ptCount val="222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  <c:pt idx="218">
                  <c:v>45418</c:v>
                </c:pt>
                <c:pt idx="219">
                  <c:v>45425</c:v>
                </c:pt>
                <c:pt idx="220">
                  <c:v>45432</c:v>
                </c:pt>
                <c:pt idx="221">
                  <c:v>45439</c:v>
                </c:pt>
              </c:numCache>
            </c:numRef>
          </c:cat>
          <c:val>
            <c:numRef>
              <c:f>'neg control cross age'!$H$6:$H$227</c:f>
              <c:numCache>
                <c:formatCode>General</c:formatCode>
                <c:ptCount val="222"/>
                <c:pt idx="0">
                  <c:v>69</c:v>
                </c:pt>
                <c:pt idx="1">
                  <c:v>145</c:v>
                </c:pt>
                <c:pt idx="2">
                  <c:v>198</c:v>
                </c:pt>
                <c:pt idx="3">
                  <c:v>266</c:v>
                </c:pt>
                <c:pt idx="4">
                  <c:v>361</c:v>
                </c:pt>
                <c:pt idx="5">
                  <c:v>459</c:v>
                </c:pt>
                <c:pt idx="6">
                  <c:v>569</c:v>
                </c:pt>
                <c:pt idx="7">
                  <c:v>674</c:v>
                </c:pt>
                <c:pt idx="8">
                  <c:v>781</c:v>
                </c:pt>
                <c:pt idx="9">
                  <c:v>885</c:v>
                </c:pt>
                <c:pt idx="10">
                  <c:v>981</c:v>
                </c:pt>
                <c:pt idx="11">
                  <c:v>1089</c:v>
                </c:pt>
                <c:pt idx="12">
                  <c:v>1184</c:v>
                </c:pt>
                <c:pt idx="13">
                  <c:v>1296</c:v>
                </c:pt>
                <c:pt idx="14">
                  <c:v>1384</c:v>
                </c:pt>
                <c:pt idx="15">
                  <c:v>1478</c:v>
                </c:pt>
                <c:pt idx="16">
                  <c:v>1585</c:v>
                </c:pt>
                <c:pt idx="17">
                  <c:v>1690</c:v>
                </c:pt>
                <c:pt idx="18">
                  <c:v>1789</c:v>
                </c:pt>
                <c:pt idx="19">
                  <c:v>1888</c:v>
                </c:pt>
                <c:pt idx="20">
                  <c:v>1990</c:v>
                </c:pt>
                <c:pt idx="21">
                  <c:v>2119</c:v>
                </c:pt>
                <c:pt idx="22">
                  <c:v>2226</c:v>
                </c:pt>
                <c:pt idx="23">
                  <c:v>2332</c:v>
                </c:pt>
                <c:pt idx="24">
                  <c:v>2439</c:v>
                </c:pt>
                <c:pt idx="25">
                  <c:v>2540</c:v>
                </c:pt>
                <c:pt idx="26">
                  <c:v>2653</c:v>
                </c:pt>
                <c:pt idx="27">
                  <c:v>2773</c:v>
                </c:pt>
                <c:pt idx="28">
                  <c:v>2886</c:v>
                </c:pt>
                <c:pt idx="29">
                  <c:v>3021</c:v>
                </c:pt>
                <c:pt idx="30">
                  <c:v>3161</c:v>
                </c:pt>
                <c:pt idx="31">
                  <c:v>3325</c:v>
                </c:pt>
                <c:pt idx="32">
                  <c:v>3515</c:v>
                </c:pt>
                <c:pt idx="33">
                  <c:v>3768</c:v>
                </c:pt>
                <c:pt idx="34">
                  <c:v>4136</c:v>
                </c:pt>
                <c:pt idx="35">
                  <c:v>4506</c:v>
                </c:pt>
                <c:pt idx="36">
                  <c:v>4822</c:v>
                </c:pt>
                <c:pt idx="37">
                  <c:v>5100</c:v>
                </c:pt>
                <c:pt idx="38">
                  <c:v>5327</c:v>
                </c:pt>
                <c:pt idx="39">
                  <c:v>5554</c:v>
                </c:pt>
                <c:pt idx="40">
                  <c:v>5810</c:v>
                </c:pt>
                <c:pt idx="41">
                  <c:v>6080</c:v>
                </c:pt>
                <c:pt idx="42">
                  <c:v>6333</c:v>
                </c:pt>
                <c:pt idx="43">
                  <c:v>6644</c:v>
                </c:pt>
                <c:pt idx="44">
                  <c:v>6990</c:v>
                </c:pt>
                <c:pt idx="45">
                  <c:v>7336</c:v>
                </c:pt>
                <c:pt idx="46">
                  <c:v>7657</c:v>
                </c:pt>
                <c:pt idx="47">
                  <c:v>7906</c:v>
                </c:pt>
                <c:pt idx="48">
                  <c:v>8180</c:v>
                </c:pt>
                <c:pt idx="49">
                  <c:v>8467</c:v>
                </c:pt>
                <c:pt idx="50">
                  <c:v>8757</c:v>
                </c:pt>
                <c:pt idx="51">
                  <c:v>9107</c:v>
                </c:pt>
                <c:pt idx="52">
                  <c:v>9493</c:v>
                </c:pt>
                <c:pt idx="53">
                  <c:v>9867</c:v>
                </c:pt>
                <c:pt idx="54">
                  <c:v>10200</c:v>
                </c:pt>
                <c:pt idx="55">
                  <c:v>10520</c:v>
                </c:pt>
                <c:pt idx="56">
                  <c:v>10817</c:v>
                </c:pt>
                <c:pt idx="57">
                  <c:v>11072</c:v>
                </c:pt>
                <c:pt idx="58">
                  <c:v>11285</c:v>
                </c:pt>
                <c:pt idx="59">
                  <c:v>11485</c:v>
                </c:pt>
                <c:pt idx="60">
                  <c:v>11690</c:v>
                </c:pt>
                <c:pt idx="61">
                  <c:v>11888</c:v>
                </c:pt>
                <c:pt idx="62">
                  <c:v>12073</c:v>
                </c:pt>
                <c:pt idx="63">
                  <c:v>12215</c:v>
                </c:pt>
                <c:pt idx="64">
                  <c:v>12369</c:v>
                </c:pt>
                <c:pt idx="65">
                  <c:v>12536</c:v>
                </c:pt>
                <c:pt idx="66">
                  <c:v>12681</c:v>
                </c:pt>
                <c:pt idx="67">
                  <c:v>12833</c:v>
                </c:pt>
                <c:pt idx="68">
                  <c:v>12992</c:v>
                </c:pt>
                <c:pt idx="69">
                  <c:v>13130</c:v>
                </c:pt>
                <c:pt idx="70">
                  <c:v>13273</c:v>
                </c:pt>
                <c:pt idx="71">
                  <c:v>13451</c:v>
                </c:pt>
                <c:pt idx="72">
                  <c:v>13618</c:v>
                </c:pt>
                <c:pt idx="73">
                  <c:v>13814</c:v>
                </c:pt>
                <c:pt idx="74">
                  <c:v>13994</c:v>
                </c:pt>
                <c:pt idx="75">
                  <c:v>14164</c:v>
                </c:pt>
                <c:pt idx="76">
                  <c:v>14300</c:v>
                </c:pt>
                <c:pt idx="77">
                  <c:v>14452</c:v>
                </c:pt>
                <c:pt idx="78">
                  <c:v>14619</c:v>
                </c:pt>
                <c:pt idx="79">
                  <c:v>14782</c:v>
                </c:pt>
                <c:pt idx="80">
                  <c:v>14940</c:v>
                </c:pt>
                <c:pt idx="81">
                  <c:v>15089</c:v>
                </c:pt>
                <c:pt idx="82">
                  <c:v>15241</c:v>
                </c:pt>
                <c:pt idx="83">
                  <c:v>15396</c:v>
                </c:pt>
                <c:pt idx="84">
                  <c:v>15565</c:v>
                </c:pt>
                <c:pt idx="85">
                  <c:v>15742</c:v>
                </c:pt>
                <c:pt idx="86">
                  <c:v>16002</c:v>
                </c:pt>
                <c:pt idx="87">
                  <c:v>16209</c:v>
                </c:pt>
                <c:pt idx="88">
                  <c:v>16447</c:v>
                </c:pt>
                <c:pt idx="89">
                  <c:v>16734</c:v>
                </c:pt>
                <c:pt idx="90">
                  <c:v>16999</c:v>
                </c:pt>
                <c:pt idx="91">
                  <c:v>17305</c:v>
                </c:pt>
                <c:pt idx="92">
                  <c:v>17566</c:v>
                </c:pt>
                <c:pt idx="93">
                  <c:v>17833</c:v>
                </c:pt>
                <c:pt idx="94">
                  <c:v>18061</c:v>
                </c:pt>
                <c:pt idx="95">
                  <c:v>18272</c:v>
                </c:pt>
                <c:pt idx="96">
                  <c:v>18461</c:v>
                </c:pt>
                <c:pt idx="97">
                  <c:v>18682</c:v>
                </c:pt>
                <c:pt idx="98">
                  <c:v>18843</c:v>
                </c:pt>
                <c:pt idx="99">
                  <c:v>19034</c:v>
                </c:pt>
                <c:pt idx="100">
                  <c:v>19233</c:v>
                </c:pt>
                <c:pt idx="101">
                  <c:v>19468</c:v>
                </c:pt>
                <c:pt idx="102">
                  <c:v>19688</c:v>
                </c:pt>
                <c:pt idx="103">
                  <c:v>19923</c:v>
                </c:pt>
                <c:pt idx="104">
                  <c:v>20110</c:v>
                </c:pt>
                <c:pt idx="105">
                  <c:v>20275</c:v>
                </c:pt>
                <c:pt idx="106">
                  <c:v>20461</c:v>
                </c:pt>
                <c:pt idx="107">
                  <c:v>20675</c:v>
                </c:pt>
                <c:pt idx="108">
                  <c:v>20895</c:v>
                </c:pt>
                <c:pt idx="109">
                  <c:v>21111</c:v>
                </c:pt>
                <c:pt idx="110">
                  <c:v>21292</c:v>
                </c:pt>
                <c:pt idx="111">
                  <c:v>21486</c:v>
                </c:pt>
                <c:pt idx="112">
                  <c:v>21680</c:v>
                </c:pt>
                <c:pt idx="113">
                  <c:v>21871</c:v>
                </c:pt>
                <c:pt idx="114">
                  <c:v>22065</c:v>
                </c:pt>
                <c:pt idx="115">
                  <c:v>22243</c:v>
                </c:pt>
                <c:pt idx="116">
                  <c:v>22390</c:v>
                </c:pt>
                <c:pt idx="117">
                  <c:v>22558</c:v>
                </c:pt>
                <c:pt idx="118">
                  <c:v>22732</c:v>
                </c:pt>
                <c:pt idx="119">
                  <c:v>22878</c:v>
                </c:pt>
                <c:pt idx="120">
                  <c:v>23028</c:v>
                </c:pt>
                <c:pt idx="121">
                  <c:v>23193</c:v>
                </c:pt>
                <c:pt idx="122">
                  <c:v>23340</c:v>
                </c:pt>
                <c:pt idx="123">
                  <c:v>23524</c:v>
                </c:pt>
                <c:pt idx="124">
                  <c:v>23725</c:v>
                </c:pt>
                <c:pt idx="125">
                  <c:v>23890</c:v>
                </c:pt>
                <c:pt idx="126">
                  <c:v>24108</c:v>
                </c:pt>
                <c:pt idx="127">
                  <c:v>24283</c:v>
                </c:pt>
                <c:pt idx="128">
                  <c:v>24465</c:v>
                </c:pt>
                <c:pt idx="129">
                  <c:v>24634</c:v>
                </c:pt>
                <c:pt idx="130">
                  <c:v>24801</c:v>
                </c:pt>
                <c:pt idx="131">
                  <c:v>25003</c:v>
                </c:pt>
                <c:pt idx="132">
                  <c:v>25188</c:v>
                </c:pt>
                <c:pt idx="133">
                  <c:v>25374</c:v>
                </c:pt>
                <c:pt idx="134">
                  <c:v>25580</c:v>
                </c:pt>
                <c:pt idx="135">
                  <c:v>25788</c:v>
                </c:pt>
                <c:pt idx="136">
                  <c:v>26005</c:v>
                </c:pt>
                <c:pt idx="137">
                  <c:v>26198</c:v>
                </c:pt>
                <c:pt idx="138">
                  <c:v>26377</c:v>
                </c:pt>
                <c:pt idx="139">
                  <c:v>26548</c:v>
                </c:pt>
                <c:pt idx="140">
                  <c:v>26722</c:v>
                </c:pt>
                <c:pt idx="141">
                  <c:v>26914</c:v>
                </c:pt>
                <c:pt idx="142">
                  <c:v>27105</c:v>
                </c:pt>
                <c:pt idx="143">
                  <c:v>27292</c:v>
                </c:pt>
                <c:pt idx="144">
                  <c:v>27498</c:v>
                </c:pt>
                <c:pt idx="145">
                  <c:v>27727</c:v>
                </c:pt>
                <c:pt idx="146">
                  <c:v>27973</c:v>
                </c:pt>
                <c:pt idx="147">
                  <c:v>28221</c:v>
                </c:pt>
                <c:pt idx="148">
                  <c:v>28457</c:v>
                </c:pt>
                <c:pt idx="149">
                  <c:v>28670</c:v>
                </c:pt>
                <c:pt idx="150">
                  <c:v>28891</c:v>
                </c:pt>
                <c:pt idx="151">
                  <c:v>29086</c:v>
                </c:pt>
                <c:pt idx="152">
                  <c:v>29282</c:v>
                </c:pt>
                <c:pt idx="153">
                  <c:v>29453</c:v>
                </c:pt>
                <c:pt idx="154">
                  <c:v>29639</c:v>
                </c:pt>
                <c:pt idx="155">
                  <c:v>29839</c:v>
                </c:pt>
                <c:pt idx="156">
                  <c:v>30004</c:v>
                </c:pt>
                <c:pt idx="157">
                  <c:v>30196</c:v>
                </c:pt>
                <c:pt idx="158">
                  <c:v>30375</c:v>
                </c:pt>
                <c:pt idx="159">
                  <c:v>30573</c:v>
                </c:pt>
                <c:pt idx="160">
                  <c:v>30766</c:v>
                </c:pt>
                <c:pt idx="161">
                  <c:v>30937</c:v>
                </c:pt>
                <c:pt idx="162">
                  <c:v>31114</c:v>
                </c:pt>
                <c:pt idx="163">
                  <c:v>31283</c:v>
                </c:pt>
                <c:pt idx="164">
                  <c:v>31454</c:v>
                </c:pt>
                <c:pt idx="165">
                  <c:v>31624</c:v>
                </c:pt>
                <c:pt idx="166">
                  <c:v>31767</c:v>
                </c:pt>
                <c:pt idx="167">
                  <c:v>31938</c:v>
                </c:pt>
                <c:pt idx="168">
                  <c:v>32106</c:v>
                </c:pt>
                <c:pt idx="169">
                  <c:v>32292</c:v>
                </c:pt>
                <c:pt idx="170">
                  <c:v>32485</c:v>
                </c:pt>
                <c:pt idx="171">
                  <c:v>32632</c:v>
                </c:pt>
                <c:pt idx="172">
                  <c:v>32803</c:v>
                </c:pt>
                <c:pt idx="173">
                  <c:v>32956</c:v>
                </c:pt>
                <c:pt idx="174">
                  <c:v>33114</c:v>
                </c:pt>
                <c:pt idx="175">
                  <c:v>33286</c:v>
                </c:pt>
                <c:pt idx="176">
                  <c:v>33452</c:v>
                </c:pt>
                <c:pt idx="177">
                  <c:v>33585</c:v>
                </c:pt>
                <c:pt idx="178">
                  <c:v>33728</c:v>
                </c:pt>
                <c:pt idx="179">
                  <c:v>33872</c:v>
                </c:pt>
                <c:pt idx="180">
                  <c:v>34037</c:v>
                </c:pt>
                <c:pt idx="181">
                  <c:v>34225</c:v>
                </c:pt>
                <c:pt idx="182">
                  <c:v>34385</c:v>
                </c:pt>
                <c:pt idx="183">
                  <c:v>34538</c:v>
                </c:pt>
                <c:pt idx="184">
                  <c:v>34705</c:v>
                </c:pt>
                <c:pt idx="185">
                  <c:v>34872</c:v>
                </c:pt>
                <c:pt idx="186">
                  <c:v>35019</c:v>
                </c:pt>
                <c:pt idx="187">
                  <c:v>35205</c:v>
                </c:pt>
                <c:pt idx="188">
                  <c:v>35379</c:v>
                </c:pt>
                <c:pt idx="189">
                  <c:v>35572</c:v>
                </c:pt>
                <c:pt idx="190">
                  <c:v>35758</c:v>
                </c:pt>
                <c:pt idx="191">
                  <c:v>35925</c:v>
                </c:pt>
                <c:pt idx="192">
                  <c:v>36110</c:v>
                </c:pt>
                <c:pt idx="193">
                  <c:v>36295</c:v>
                </c:pt>
                <c:pt idx="194">
                  <c:v>36480</c:v>
                </c:pt>
                <c:pt idx="195">
                  <c:v>36656</c:v>
                </c:pt>
                <c:pt idx="196">
                  <c:v>36902</c:v>
                </c:pt>
                <c:pt idx="197">
                  <c:v>37111</c:v>
                </c:pt>
                <c:pt idx="198">
                  <c:v>37309</c:v>
                </c:pt>
                <c:pt idx="199">
                  <c:v>37514</c:v>
                </c:pt>
                <c:pt idx="200">
                  <c:v>37712</c:v>
                </c:pt>
                <c:pt idx="201">
                  <c:v>37913</c:v>
                </c:pt>
                <c:pt idx="202">
                  <c:v>38090</c:v>
                </c:pt>
                <c:pt idx="203">
                  <c:v>38300</c:v>
                </c:pt>
                <c:pt idx="204">
                  <c:v>38478</c:v>
                </c:pt>
                <c:pt idx="205">
                  <c:v>38695</c:v>
                </c:pt>
                <c:pt idx="206">
                  <c:v>38869</c:v>
                </c:pt>
                <c:pt idx="207">
                  <c:v>39078</c:v>
                </c:pt>
                <c:pt idx="208">
                  <c:v>39258</c:v>
                </c:pt>
                <c:pt idx="209">
                  <c:v>39426</c:v>
                </c:pt>
                <c:pt idx="210">
                  <c:v>39596</c:v>
                </c:pt>
                <c:pt idx="211">
                  <c:v>39772</c:v>
                </c:pt>
                <c:pt idx="212">
                  <c:v>39942</c:v>
                </c:pt>
                <c:pt idx="213">
                  <c:v>40100</c:v>
                </c:pt>
                <c:pt idx="214">
                  <c:v>40287</c:v>
                </c:pt>
                <c:pt idx="215">
                  <c:v>40451</c:v>
                </c:pt>
                <c:pt idx="216">
                  <c:v>40608</c:v>
                </c:pt>
                <c:pt idx="217">
                  <c:v>40762</c:v>
                </c:pt>
                <c:pt idx="218">
                  <c:v>40904</c:v>
                </c:pt>
                <c:pt idx="219">
                  <c:v>41066</c:v>
                </c:pt>
                <c:pt idx="220">
                  <c:v>41215</c:v>
                </c:pt>
                <c:pt idx="221">
                  <c:v>41365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40-413A-BE24-AD2DFB79385E}"/>
            </c:ext>
          </c:extLst>
        </c:ser>
        <c:ser>
          <c:idx val="1"/>
          <c:order val="1"/>
          <c:tx>
            <c:strRef>
              <c:f>'neg control cross age'!$I$5</c:f>
              <c:strCache>
                <c:ptCount val="1"/>
                <c:pt idx="0">
                  <c:v>right cum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'neg control cross age'!$G$6:$G$227</c:f>
              <c:numCache>
                <c:formatCode>m/d/yyyy</c:formatCode>
                <c:ptCount val="222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  <c:pt idx="218">
                  <c:v>45418</c:v>
                </c:pt>
                <c:pt idx="219">
                  <c:v>45425</c:v>
                </c:pt>
                <c:pt idx="220">
                  <c:v>45432</c:v>
                </c:pt>
                <c:pt idx="221">
                  <c:v>45439</c:v>
                </c:pt>
              </c:numCache>
            </c:numRef>
          </c:cat>
          <c:val>
            <c:numRef>
              <c:f>'neg control cross age'!$I$6:$I$227</c:f>
              <c:numCache>
                <c:formatCode>General</c:formatCode>
                <c:ptCount val="222"/>
                <c:pt idx="0">
                  <c:v>19</c:v>
                </c:pt>
                <c:pt idx="1">
                  <c:v>34</c:v>
                </c:pt>
                <c:pt idx="2">
                  <c:v>53</c:v>
                </c:pt>
                <c:pt idx="3">
                  <c:v>74</c:v>
                </c:pt>
                <c:pt idx="4">
                  <c:v>96</c:v>
                </c:pt>
                <c:pt idx="5">
                  <c:v>125</c:v>
                </c:pt>
                <c:pt idx="6">
                  <c:v>150</c:v>
                </c:pt>
                <c:pt idx="7">
                  <c:v>178</c:v>
                </c:pt>
                <c:pt idx="8">
                  <c:v>199</c:v>
                </c:pt>
                <c:pt idx="9">
                  <c:v>222</c:v>
                </c:pt>
                <c:pt idx="10">
                  <c:v>258</c:v>
                </c:pt>
                <c:pt idx="11">
                  <c:v>280</c:v>
                </c:pt>
                <c:pt idx="12">
                  <c:v>316</c:v>
                </c:pt>
                <c:pt idx="13">
                  <c:v>343</c:v>
                </c:pt>
                <c:pt idx="14">
                  <c:v>382</c:v>
                </c:pt>
                <c:pt idx="15">
                  <c:v>411</c:v>
                </c:pt>
                <c:pt idx="16">
                  <c:v>446</c:v>
                </c:pt>
                <c:pt idx="17">
                  <c:v>480</c:v>
                </c:pt>
                <c:pt idx="18">
                  <c:v>502</c:v>
                </c:pt>
                <c:pt idx="19">
                  <c:v>529</c:v>
                </c:pt>
                <c:pt idx="20">
                  <c:v>561</c:v>
                </c:pt>
                <c:pt idx="21">
                  <c:v>597</c:v>
                </c:pt>
                <c:pt idx="22">
                  <c:v>630</c:v>
                </c:pt>
                <c:pt idx="23">
                  <c:v>655</c:v>
                </c:pt>
                <c:pt idx="24">
                  <c:v>692</c:v>
                </c:pt>
                <c:pt idx="25">
                  <c:v>725</c:v>
                </c:pt>
                <c:pt idx="26">
                  <c:v>745</c:v>
                </c:pt>
                <c:pt idx="27">
                  <c:v>775</c:v>
                </c:pt>
                <c:pt idx="28">
                  <c:v>802</c:v>
                </c:pt>
                <c:pt idx="29">
                  <c:v>842</c:v>
                </c:pt>
                <c:pt idx="30">
                  <c:v>881</c:v>
                </c:pt>
                <c:pt idx="31">
                  <c:v>928</c:v>
                </c:pt>
                <c:pt idx="32">
                  <c:v>980</c:v>
                </c:pt>
                <c:pt idx="33">
                  <c:v>1035</c:v>
                </c:pt>
                <c:pt idx="34">
                  <c:v>1121</c:v>
                </c:pt>
                <c:pt idx="35">
                  <c:v>1181</c:v>
                </c:pt>
                <c:pt idx="36">
                  <c:v>1242</c:v>
                </c:pt>
                <c:pt idx="37">
                  <c:v>1302</c:v>
                </c:pt>
                <c:pt idx="38">
                  <c:v>1357</c:v>
                </c:pt>
                <c:pt idx="39">
                  <c:v>1408</c:v>
                </c:pt>
                <c:pt idx="40">
                  <c:v>1470</c:v>
                </c:pt>
                <c:pt idx="41">
                  <c:v>1524</c:v>
                </c:pt>
                <c:pt idx="42">
                  <c:v>1587</c:v>
                </c:pt>
                <c:pt idx="43">
                  <c:v>1649</c:v>
                </c:pt>
                <c:pt idx="44">
                  <c:v>1719</c:v>
                </c:pt>
                <c:pt idx="45">
                  <c:v>1781</c:v>
                </c:pt>
                <c:pt idx="46">
                  <c:v>1842</c:v>
                </c:pt>
                <c:pt idx="47">
                  <c:v>1915</c:v>
                </c:pt>
                <c:pt idx="48">
                  <c:v>1990</c:v>
                </c:pt>
                <c:pt idx="49">
                  <c:v>2051</c:v>
                </c:pt>
                <c:pt idx="50">
                  <c:v>2140</c:v>
                </c:pt>
                <c:pt idx="51">
                  <c:v>2230</c:v>
                </c:pt>
                <c:pt idx="52">
                  <c:v>2315</c:v>
                </c:pt>
                <c:pt idx="53">
                  <c:v>2415</c:v>
                </c:pt>
                <c:pt idx="54">
                  <c:v>2517</c:v>
                </c:pt>
                <c:pt idx="55">
                  <c:v>2606</c:v>
                </c:pt>
                <c:pt idx="56">
                  <c:v>2704</c:v>
                </c:pt>
                <c:pt idx="57">
                  <c:v>2785</c:v>
                </c:pt>
                <c:pt idx="58">
                  <c:v>2860</c:v>
                </c:pt>
                <c:pt idx="59">
                  <c:v>2925</c:v>
                </c:pt>
                <c:pt idx="60">
                  <c:v>3005</c:v>
                </c:pt>
                <c:pt idx="61">
                  <c:v>3081</c:v>
                </c:pt>
                <c:pt idx="62">
                  <c:v>3151</c:v>
                </c:pt>
                <c:pt idx="63">
                  <c:v>3205</c:v>
                </c:pt>
                <c:pt idx="64">
                  <c:v>3250</c:v>
                </c:pt>
                <c:pt idx="65">
                  <c:v>3308</c:v>
                </c:pt>
                <c:pt idx="66">
                  <c:v>3343</c:v>
                </c:pt>
                <c:pt idx="67">
                  <c:v>3398</c:v>
                </c:pt>
                <c:pt idx="68">
                  <c:v>3450</c:v>
                </c:pt>
                <c:pt idx="69">
                  <c:v>3495</c:v>
                </c:pt>
                <c:pt idx="70">
                  <c:v>3555</c:v>
                </c:pt>
                <c:pt idx="71">
                  <c:v>3612</c:v>
                </c:pt>
                <c:pt idx="72">
                  <c:v>3675</c:v>
                </c:pt>
                <c:pt idx="73">
                  <c:v>3729</c:v>
                </c:pt>
                <c:pt idx="74">
                  <c:v>3789</c:v>
                </c:pt>
                <c:pt idx="75">
                  <c:v>3839</c:v>
                </c:pt>
                <c:pt idx="76">
                  <c:v>3888</c:v>
                </c:pt>
                <c:pt idx="77">
                  <c:v>3938</c:v>
                </c:pt>
                <c:pt idx="78">
                  <c:v>3993</c:v>
                </c:pt>
                <c:pt idx="79">
                  <c:v>4046</c:v>
                </c:pt>
                <c:pt idx="80">
                  <c:v>4097</c:v>
                </c:pt>
                <c:pt idx="81">
                  <c:v>4148</c:v>
                </c:pt>
                <c:pt idx="82">
                  <c:v>4204</c:v>
                </c:pt>
                <c:pt idx="83">
                  <c:v>4260</c:v>
                </c:pt>
                <c:pt idx="84">
                  <c:v>4318</c:v>
                </c:pt>
                <c:pt idx="85">
                  <c:v>4376</c:v>
                </c:pt>
                <c:pt idx="86">
                  <c:v>4435</c:v>
                </c:pt>
                <c:pt idx="87">
                  <c:v>4511</c:v>
                </c:pt>
                <c:pt idx="88">
                  <c:v>4586</c:v>
                </c:pt>
                <c:pt idx="89">
                  <c:v>4671</c:v>
                </c:pt>
                <c:pt idx="90">
                  <c:v>4751</c:v>
                </c:pt>
                <c:pt idx="91">
                  <c:v>4845</c:v>
                </c:pt>
                <c:pt idx="92">
                  <c:v>4923</c:v>
                </c:pt>
                <c:pt idx="93">
                  <c:v>5017</c:v>
                </c:pt>
                <c:pt idx="94">
                  <c:v>5116</c:v>
                </c:pt>
                <c:pt idx="95">
                  <c:v>5189</c:v>
                </c:pt>
                <c:pt idx="96">
                  <c:v>5260</c:v>
                </c:pt>
                <c:pt idx="97">
                  <c:v>5333</c:v>
                </c:pt>
                <c:pt idx="98">
                  <c:v>5396</c:v>
                </c:pt>
                <c:pt idx="99">
                  <c:v>5474</c:v>
                </c:pt>
                <c:pt idx="100">
                  <c:v>5534</c:v>
                </c:pt>
                <c:pt idx="101">
                  <c:v>5585</c:v>
                </c:pt>
                <c:pt idx="102">
                  <c:v>5646</c:v>
                </c:pt>
                <c:pt idx="103">
                  <c:v>5712</c:v>
                </c:pt>
                <c:pt idx="104">
                  <c:v>5783</c:v>
                </c:pt>
                <c:pt idx="105">
                  <c:v>5850</c:v>
                </c:pt>
                <c:pt idx="106">
                  <c:v>5908</c:v>
                </c:pt>
                <c:pt idx="107">
                  <c:v>5972</c:v>
                </c:pt>
                <c:pt idx="108">
                  <c:v>6050</c:v>
                </c:pt>
                <c:pt idx="109">
                  <c:v>6118</c:v>
                </c:pt>
                <c:pt idx="110">
                  <c:v>6173</c:v>
                </c:pt>
                <c:pt idx="111">
                  <c:v>6235</c:v>
                </c:pt>
                <c:pt idx="112">
                  <c:v>6306</c:v>
                </c:pt>
                <c:pt idx="113">
                  <c:v>6377</c:v>
                </c:pt>
                <c:pt idx="114">
                  <c:v>6438</c:v>
                </c:pt>
                <c:pt idx="115">
                  <c:v>6500</c:v>
                </c:pt>
                <c:pt idx="116">
                  <c:v>6560</c:v>
                </c:pt>
                <c:pt idx="117">
                  <c:v>6622</c:v>
                </c:pt>
                <c:pt idx="118">
                  <c:v>6675</c:v>
                </c:pt>
                <c:pt idx="119">
                  <c:v>6736</c:v>
                </c:pt>
                <c:pt idx="120">
                  <c:v>6794</c:v>
                </c:pt>
                <c:pt idx="121">
                  <c:v>6849</c:v>
                </c:pt>
                <c:pt idx="122">
                  <c:v>6905</c:v>
                </c:pt>
                <c:pt idx="123">
                  <c:v>6954</c:v>
                </c:pt>
                <c:pt idx="124">
                  <c:v>7014</c:v>
                </c:pt>
                <c:pt idx="125">
                  <c:v>7070</c:v>
                </c:pt>
                <c:pt idx="126">
                  <c:v>7125</c:v>
                </c:pt>
                <c:pt idx="127">
                  <c:v>7184</c:v>
                </c:pt>
                <c:pt idx="128">
                  <c:v>7245</c:v>
                </c:pt>
                <c:pt idx="129">
                  <c:v>7308</c:v>
                </c:pt>
                <c:pt idx="130">
                  <c:v>7369</c:v>
                </c:pt>
                <c:pt idx="131">
                  <c:v>7428</c:v>
                </c:pt>
                <c:pt idx="132">
                  <c:v>7494</c:v>
                </c:pt>
                <c:pt idx="133">
                  <c:v>7562</c:v>
                </c:pt>
                <c:pt idx="134">
                  <c:v>7637</c:v>
                </c:pt>
                <c:pt idx="135">
                  <c:v>7702</c:v>
                </c:pt>
                <c:pt idx="136">
                  <c:v>7754</c:v>
                </c:pt>
                <c:pt idx="137">
                  <c:v>7817</c:v>
                </c:pt>
                <c:pt idx="138">
                  <c:v>7873</c:v>
                </c:pt>
                <c:pt idx="139">
                  <c:v>7925</c:v>
                </c:pt>
                <c:pt idx="140">
                  <c:v>7992</c:v>
                </c:pt>
                <c:pt idx="141">
                  <c:v>8045</c:v>
                </c:pt>
                <c:pt idx="142">
                  <c:v>8105</c:v>
                </c:pt>
                <c:pt idx="143">
                  <c:v>8163</c:v>
                </c:pt>
                <c:pt idx="144">
                  <c:v>8235</c:v>
                </c:pt>
                <c:pt idx="145">
                  <c:v>8300</c:v>
                </c:pt>
                <c:pt idx="146">
                  <c:v>8362</c:v>
                </c:pt>
                <c:pt idx="147">
                  <c:v>8463</c:v>
                </c:pt>
                <c:pt idx="148">
                  <c:v>8533</c:v>
                </c:pt>
                <c:pt idx="149">
                  <c:v>8600</c:v>
                </c:pt>
                <c:pt idx="150">
                  <c:v>8662</c:v>
                </c:pt>
                <c:pt idx="151">
                  <c:v>8736</c:v>
                </c:pt>
                <c:pt idx="152">
                  <c:v>8809</c:v>
                </c:pt>
                <c:pt idx="153">
                  <c:v>8884</c:v>
                </c:pt>
                <c:pt idx="154">
                  <c:v>8955</c:v>
                </c:pt>
                <c:pt idx="155">
                  <c:v>9032</c:v>
                </c:pt>
                <c:pt idx="156">
                  <c:v>9105</c:v>
                </c:pt>
                <c:pt idx="157">
                  <c:v>9176</c:v>
                </c:pt>
                <c:pt idx="158">
                  <c:v>9231</c:v>
                </c:pt>
                <c:pt idx="159">
                  <c:v>9299</c:v>
                </c:pt>
                <c:pt idx="160">
                  <c:v>9360</c:v>
                </c:pt>
                <c:pt idx="161">
                  <c:v>9417</c:v>
                </c:pt>
                <c:pt idx="162">
                  <c:v>9483</c:v>
                </c:pt>
                <c:pt idx="163">
                  <c:v>9549</c:v>
                </c:pt>
                <c:pt idx="164">
                  <c:v>9616</c:v>
                </c:pt>
                <c:pt idx="165">
                  <c:v>9691</c:v>
                </c:pt>
                <c:pt idx="166">
                  <c:v>9752</c:v>
                </c:pt>
                <c:pt idx="167">
                  <c:v>9817</c:v>
                </c:pt>
                <c:pt idx="168">
                  <c:v>9869</c:v>
                </c:pt>
                <c:pt idx="169">
                  <c:v>9928</c:v>
                </c:pt>
                <c:pt idx="170">
                  <c:v>9977</c:v>
                </c:pt>
                <c:pt idx="171">
                  <c:v>10037</c:v>
                </c:pt>
                <c:pt idx="172">
                  <c:v>10086</c:v>
                </c:pt>
                <c:pt idx="173">
                  <c:v>10158</c:v>
                </c:pt>
                <c:pt idx="174">
                  <c:v>10228</c:v>
                </c:pt>
                <c:pt idx="175">
                  <c:v>10294</c:v>
                </c:pt>
                <c:pt idx="176">
                  <c:v>10357</c:v>
                </c:pt>
                <c:pt idx="177">
                  <c:v>10410</c:v>
                </c:pt>
                <c:pt idx="178">
                  <c:v>10479</c:v>
                </c:pt>
                <c:pt idx="179">
                  <c:v>10536</c:v>
                </c:pt>
                <c:pt idx="180">
                  <c:v>10602</c:v>
                </c:pt>
                <c:pt idx="181">
                  <c:v>10657</c:v>
                </c:pt>
                <c:pt idx="182">
                  <c:v>10723</c:v>
                </c:pt>
                <c:pt idx="183">
                  <c:v>10791</c:v>
                </c:pt>
                <c:pt idx="184">
                  <c:v>10856</c:v>
                </c:pt>
                <c:pt idx="185">
                  <c:v>10914</c:v>
                </c:pt>
                <c:pt idx="186">
                  <c:v>10976</c:v>
                </c:pt>
                <c:pt idx="187">
                  <c:v>11033</c:v>
                </c:pt>
                <c:pt idx="188">
                  <c:v>11111</c:v>
                </c:pt>
                <c:pt idx="189">
                  <c:v>11174</c:v>
                </c:pt>
                <c:pt idx="190">
                  <c:v>11245</c:v>
                </c:pt>
                <c:pt idx="191">
                  <c:v>11304</c:v>
                </c:pt>
                <c:pt idx="192">
                  <c:v>11378</c:v>
                </c:pt>
                <c:pt idx="193">
                  <c:v>11453</c:v>
                </c:pt>
                <c:pt idx="194">
                  <c:v>11515</c:v>
                </c:pt>
                <c:pt idx="195">
                  <c:v>11594</c:v>
                </c:pt>
                <c:pt idx="196">
                  <c:v>11666</c:v>
                </c:pt>
                <c:pt idx="197">
                  <c:v>11736</c:v>
                </c:pt>
                <c:pt idx="198">
                  <c:v>11792</c:v>
                </c:pt>
                <c:pt idx="199">
                  <c:v>11854</c:v>
                </c:pt>
                <c:pt idx="200">
                  <c:v>11932</c:v>
                </c:pt>
                <c:pt idx="201">
                  <c:v>12010</c:v>
                </c:pt>
                <c:pt idx="202">
                  <c:v>12080</c:v>
                </c:pt>
                <c:pt idx="203">
                  <c:v>12151</c:v>
                </c:pt>
                <c:pt idx="204">
                  <c:v>12227</c:v>
                </c:pt>
                <c:pt idx="205">
                  <c:v>12312</c:v>
                </c:pt>
                <c:pt idx="206">
                  <c:v>12375</c:v>
                </c:pt>
                <c:pt idx="207">
                  <c:v>12431</c:v>
                </c:pt>
                <c:pt idx="208">
                  <c:v>12489</c:v>
                </c:pt>
                <c:pt idx="209">
                  <c:v>12550</c:v>
                </c:pt>
                <c:pt idx="210">
                  <c:v>12605</c:v>
                </c:pt>
                <c:pt idx="211">
                  <c:v>12669</c:v>
                </c:pt>
                <c:pt idx="212">
                  <c:v>12730</c:v>
                </c:pt>
                <c:pt idx="213">
                  <c:v>12798</c:v>
                </c:pt>
                <c:pt idx="214">
                  <c:v>12835</c:v>
                </c:pt>
                <c:pt idx="215">
                  <c:v>12915</c:v>
                </c:pt>
                <c:pt idx="216">
                  <c:v>12962</c:v>
                </c:pt>
                <c:pt idx="217">
                  <c:v>13028</c:v>
                </c:pt>
                <c:pt idx="218">
                  <c:v>13098</c:v>
                </c:pt>
                <c:pt idx="219">
                  <c:v>13161</c:v>
                </c:pt>
                <c:pt idx="220">
                  <c:v>13218</c:v>
                </c:pt>
                <c:pt idx="221">
                  <c:v>13273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40-413A-BE24-AD2DFB7938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634512"/>
        <c:axId val="1924646512"/>
      </c:lineChart>
      <c:dateAx>
        <c:axId val="1924634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46512"/>
        <c:crosses val="autoZero"/>
        <c:auto val="1"/>
        <c:lblOffset val="100"/>
        <c:baseTimeUnit val="days"/>
      </c:dateAx>
      <c:valAx>
        <c:axId val="1924646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34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This</a:t>
            </a:r>
            <a:r>
              <a:rPr lang="en-US" baseline="0"/>
              <a:t> is what a "safe and effective" vaccine looks like: it would dip under 1 during COVID and then gradually return to baseline.</a:t>
            </a:r>
          </a:p>
          <a:p>
            <a:pPr>
              <a:defRPr/>
            </a:pPr>
            <a:r>
              <a:rPr lang="en-US" baseline="0"/>
              <a:t>Rising during baseline period is a HUGE safety signal.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'ideal safe and effective vax'!$J$5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'ideal safe and effective vax'!$F$9:$F$54</c:f>
              <c:numCache>
                <c:formatCode>m/d/yyyy</c:formatCode>
                <c:ptCount val="46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</c:numCache>
            </c:numRef>
          </c:cat>
          <c:val>
            <c:numRef>
              <c:f>'ideal safe and effective vax'!$J$9:$J$54</c:f>
              <c:numCache>
                <c:formatCode>General</c:formatCode>
                <c:ptCount val="4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0.90909090909090906</c:v>
                </c:pt>
                <c:pt idx="10">
                  <c:v>0.84615384615384615</c:v>
                </c:pt>
                <c:pt idx="11">
                  <c:v>0.8</c:v>
                </c:pt>
                <c:pt idx="12">
                  <c:v>0.8125</c:v>
                </c:pt>
                <c:pt idx="13">
                  <c:v>0.82352941176470584</c:v>
                </c:pt>
                <c:pt idx="14">
                  <c:v>0.83333333333333337</c:v>
                </c:pt>
                <c:pt idx="15">
                  <c:v>0.84210526315789469</c:v>
                </c:pt>
                <c:pt idx="16">
                  <c:v>0.85</c:v>
                </c:pt>
                <c:pt idx="17">
                  <c:v>0.8571428571428571</c:v>
                </c:pt>
                <c:pt idx="18">
                  <c:v>0.86363636363636365</c:v>
                </c:pt>
                <c:pt idx="19">
                  <c:v>0.86956521739130432</c:v>
                </c:pt>
                <c:pt idx="20">
                  <c:v>0.875</c:v>
                </c:pt>
                <c:pt idx="21">
                  <c:v>0.88</c:v>
                </c:pt>
                <c:pt idx="22">
                  <c:v>0.88461538461538458</c:v>
                </c:pt>
                <c:pt idx="23">
                  <c:v>0.88888888888888884</c:v>
                </c:pt>
                <c:pt idx="24">
                  <c:v>0.8928571428571429</c:v>
                </c:pt>
                <c:pt idx="25">
                  <c:v>0.89655172413793105</c:v>
                </c:pt>
                <c:pt idx="26">
                  <c:v>0.9</c:v>
                </c:pt>
                <c:pt idx="27">
                  <c:v>0.90322580645161288</c:v>
                </c:pt>
                <c:pt idx="28">
                  <c:v>0.90625</c:v>
                </c:pt>
                <c:pt idx="29">
                  <c:v>0.90909090909090906</c:v>
                </c:pt>
                <c:pt idx="30">
                  <c:v>0.91176470588235292</c:v>
                </c:pt>
                <c:pt idx="31">
                  <c:v>0.91428571428571426</c:v>
                </c:pt>
                <c:pt idx="32">
                  <c:v>0.91666666666666663</c:v>
                </c:pt>
                <c:pt idx="33">
                  <c:v>0.91891891891891897</c:v>
                </c:pt>
                <c:pt idx="34">
                  <c:v>0.92105263157894735</c:v>
                </c:pt>
                <c:pt idx="35">
                  <c:v>0.92307692307692313</c:v>
                </c:pt>
                <c:pt idx="36">
                  <c:v>0.92500000000000004</c:v>
                </c:pt>
                <c:pt idx="37">
                  <c:v>0.92682926829268297</c:v>
                </c:pt>
                <c:pt idx="38">
                  <c:v>0.9285714285714286</c:v>
                </c:pt>
                <c:pt idx="39">
                  <c:v>0.93023255813953487</c:v>
                </c:pt>
                <c:pt idx="40">
                  <c:v>0.93181818181818177</c:v>
                </c:pt>
                <c:pt idx="41">
                  <c:v>0.93333333333333335</c:v>
                </c:pt>
                <c:pt idx="42">
                  <c:v>0.93478260869565222</c:v>
                </c:pt>
                <c:pt idx="43">
                  <c:v>0.93617021276595747</c:v>
                </c:pt>
                <c:pt idx="44">
                  <c:v>0.9375</c:v>
                </c:pt>
                <c:pt idx="45">
                  <c:v>0.93877551020408168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1B-4CC1-A32A-85C60E5BC2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[KCORv2.xlsx]ACM deaths!PivotTable15</c:name>
    <c:fmtId val="7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'ACM deaths'!$B$3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'ACM deaths'!$A$4:$A$244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'ACM deaths'!$B$4:$B$244</c:f>
              <c:numCache>
                <c:formatCode>General</c:formatCode>
                <c:ptCount val="241"/>
                <c:pt idx="0">
                  <c:v>2277</c:v>
                </c:pt>
                <c:pt idx="1">
                  <c:v>2289</c:v>
                </c:pt>
                <c:pt idx="2">
                  <c:v>2318</c:v>
                </c:pt>
                <c:pt idx="3">
                  <c:v>2290</c:v>
                </c:pt>
                <c:pt idx="4">
                  <c:v>2322</c:v>
                </c:pt>
                <c:pt idx="5">
                  <c:v>2245</c:v>
                </c:pt>
                <c:pt idx="6">
                  <c:v>2115</c:v>
                </c:pt>
                <c:pt idx="7">
                  <c:v>2037</c:v>
                </c:pt>
                <c:pt idx="8">
                  <c:v>2107</c:v>
                </c:pt>
                <c:pt idx="9">
                  <c:v>2000</c:v>
                </c:pt>
                <c:pt idx="10">
                  <c:v>2023</c:v>
                </c:pt>
                <c:pt idx="11">
                  <c:v>1916</c:v>
                </c:pt>
                <c:pt idx="12">
                  <c:v>1928</c:v>
                </c:pt>
                <c:pt idx="13">
                  <c:v>2133</c:v>
                </c:pt>
                <c:pt idx="14">
                  <c:v>1989</c:v>
                </c:pt>
                <c:pt idx="15">
                  <c:v>2015</c:v>
                </c:pt>
                <c:pt idx="16">
                  <c:v>2071</c:v>
                </c:pt>
                <c:pt idx="17">
                  <c:v>2106</c:v>
                </c:pt>
                <c:pt idx="18">
                  <c:v>1984</c:v>
                </c:pt>
                <c:pt idx="19">
                  <c:v>1980</c:v>
                </c:pt>
                <c:pt idx="20">
                  <c:v>2102</c:v>
                </c:pt>
                <c:pt idx="21">
                  <c:v>2206</c:v>
                </c:pt>
                <c:pt idx="22">
                  <c:v>2153</c:v>
                </c:pt>
                <c:pt idx="23">
                  <c:v>2187</c:v>
                </c:pt>
                <c:pt idx="24">
                  <c:v>2094</c:v>
                </c:pt>
                <c:pt idx="25">
                  <c:v>2021</c:v>
                </c:pt>
                <c:pt idx="26">
                  <c:v>2020</c:v>
                </c:pt>
                <c:pt idx="27">
                  <c:v>2072</c:v>
                </c:pt>
                <c:pt idx="28">
                  <c:v>2200</c:v>
                </c:pt>
                <c:pt idx="29">
                  <c:v>2389</c:v>
                </c:pt>
                <c:pt idx="30">
                  <c:v>2377</c:v>
                </c:pt>
                <c:pt idx="31">
                  <c:v>2598</c:v>
                </c:pt>
                <c:pt idx="32">
                  <c:v>2937</c:v>
                </c:pt>
                <c:pt idx="33">
                  <c:v>3645</c:v>
                </c:pt>
                <c:pt idx="34">
                  <c:v>4212</c:v>
                </c:pt>
                <c:pt idx="35">
                  <c:v>4246</c:v>
                </c:pt>
                <c:pt idx="36">
                  <c:v>3863</c:v>
                </c:pt>
                <c:pt idx="37">
                  <c:v>3406</c:v>
                </c:pt>
                <c:pt idx="38">
                  <c:v>3152</c:v>
                </c:pt>
                <c:pt idx="39">
                  <c:v>3087</c:v>
                </c:pt>
                <c:pt idx="40">
                  <c:v>3089</c:v>
                </c:pt>
                <c:pt idx="41">
                  <c:v>3240</c:v>
                </c:pt>
                <c:pt idx="42">
                  <c:v>3223</c:v>
                </c:pt>
                <c:pt idx="43">
                  <c:v>3526</c:v>
                </c:pt>
                <c:pt idx="44">
                  <c:v>3846</c:v>
                </c:pt>
                <c:pt idx="45">
                  <c:v>3735</c:v>
                </c:pt>
                <c:pt idx="46">
                  <c:v>3606</c:v>
                </c:pt>
                <c:pt idx="47">
                  <c:v>3434</c:v>
                </c:pt>
                <c:pt idx="48">
                  <c:v>3278</c:v>
                </c:pt>
                <c:pt idx="49">
                  <c:v>3453</c:v>
                </c:pt>
                <c:pt idx="50">
                  <c:v>3496</c:v>
                </c:pt>
                <c:pt idx="51">
                  <c:v>3665</c:v>
                </c:pt>
                <c:pt idx="52">
                  <c:v>3953</c:v>
                </c:pt>
                <c:pt idx="53">
                  <c:v>4058</c:v>
                </c:pt>
                <c:pt idx="54">
                  <c:v>3851</c:v>
                </c:pt>
                <c:pt idx="55">
                  <c:v>3500</c:v>
                </c:pt>
                <c:pt idx="56">
                  <c:v>3405</c:v>
                </c:pt>
                <c:pt idx="57">
                  <c:v>2983</c:v>
                </c:pt>
                <c:pt idx="58">
                  <c:v>2654</c:v>
                </c:pt>
                <c:pt idx="59">
                  <c:v>2520</c:v>
                </c:pt>
                <c:pt idx="60">
                  <c:v>2495</c:v>
                </c:pt>
                <c:pt idx="61">
                  <c:v>2338</c:v>
                </c:pt>
                <c:pt idx="62">
                  <c:v>2257</c:v>
                </c:pt>
                <c:pt idx="63">
                  <c:v>2055</c:v>
                </c:pt>
                <c:pt idx="64">
                  <c:v>1964</c:v>
                </c:pt>
                <c:pt idx="65">
                  <c:v>2074</c:v>
                </c:pt>
                <c:pt idx="66">
                  <c:v>1977</c:v>
                </c:pt>
                <c:pt idx="67">
                  <c:v>2072</c:v>
                </c:pt>
                <c:pt idx="68">
                  <c:v>2024</c:v>
                </c:pt>
                <c:pt idx="69">
                  <c:v>1890</c:v>
                </c:pt>
                <c:pt idx="70">
                  <c:v>1951</c:v>
                </c:pt>
                <c:pt idx="71">
                  <c:v>2044</c:v>
                </c:pt>
                <c:pt idx="72">
                  <c:v>1961</c:v>
                </c:pt>
                <c:pt idx="73">
                  <c:v>2120</c:v>
                </c:pt>
                <c:pt idx="74">
                  <c:v>1932</c:v>
                </c:pt>
                <c:pt idx="75">
                  <c:v>2043</c:v>
                </c:pt>
                <c:pt idx="76">
                  <c:v>2002</c:v>
                </c:pt>
                <c:pt idx="77">
                  <c:v>1958</c:v>
                </c:pt>
                <c:pt idx="78">
                  <c:v>2002</c:v>
                </c:pt>
                <c:pt idx="79">
                  <c:v>2077</c:v>
                </c:pt>
                <c:pt idx="80">
                  <c:v>2142</c:v>
                </c:pt>
                <c:pt idx="81">
                  <c:v>2116</c:v>
                </c:pt>
                <c:pt idx="82">
                  <c:v>2094</c:v>
                </c:pt>
                <c:pt idx="83">
                  <c:v>2122</c:v>
                </c:pt>
                <c:pt idx="84">
                  <c:v>2224</c:v>
                </c:pt>
                <c:pt idx="85">
                  <c:v>2354</c:v>
                </c:pt>
                <c:pt idx="86">
                  <c:v>2594</c:v>
                </c:pt>
                <c:pt idx="87">
                  <c:v>2717</c:v>
                </c:pt>
                <c:pt idx="88">
                  <c:v>2915</c:v>
                </c:pt>
                <c:pt idx="89">
                  <c:v>3067</c:v>
                </c:pt>
                <c:pt idx="90">
                  <c:v>3278</c:v>
                </c:pt>
                <c:pt idx="91">
                  <c:v>3405</c:v>
                </c:pt>
                <c:pt idx="92">
                  <c:v>3398</c:v>
                </c:pt>
                <c:pt idx="93">
                  <c:v>3166</c:v>
                </c:pt>
                <c:pt idx="94">
                  <c:v>2962</c:v>
                </c:pt>
                <c:pt idx="95">
                  <c:v>2797</c:v>
                </c:pt>
                <c:pt idx="96">
                  <c:v>2584</c:v>
                </c:pt>
                <c:pt idx="97">
                  <c:v>2572</c:v>
                </c:pt>
                <c:pt idx="98">
                  <c:v>2391</c:v>
                </c:pt>
                <c:pt idx="99">
                  <c:v>2392</c:v>
                </c:pt>
                <c:pt idx="100">
                  <c:v>2679</c:v>
                </c:pt>
                <c:pt idx="101">
                  <c:v>2725</c:v>
                </c:pt>
                <c:pt idx="102">
                  <c:v>2669</c:v>
                </c:pt>
                <c:pt idx="103">
                  <c:v>2554</c:v>
                </c:pt>
                <c:pt idx="104">
                  <c:v>2461</c:v>
                </c:pt>
                <c:pt idx="105">
                  <c:v>2448</c:v>
                </c:pt>
                <c:pt idx="106">
                  <c:v>2371</c:v>
                </c:pt>
                <c:pt idx="107">
                  <c:v>2522</c:v>
                </c:pt>
                <c:pt idx="108">
                  <c:v>2567</c:v>
                </c:pt>
                <c:pt idx="109">
                  <c:v>2483</c:v>
                </c:pt>
                <c:pt idx="110">
                  <c:v>2377</c:v>
                </c:pt>
                <c:pt idx="111">
                  <c:v>2378</c:v>
                </c:pt>
                <c:pt idx="112">
                  <c:v>2325</c:v>
                </c:pt>
                <c:pt idx="113">
                  <c:v>2325</c:v>
                </c:pt>
                <c:pt idx="114">
                  <c:v>2238</c:v>
                </c:pt>
                <c:pt idx="115">
                  <c:v>2093</c:v>
                </c:pt>
                <c:pt idx="116">
                  <c:v>1955</c:v>
                </c:pt>
                <c:pt idx="117">
                  <c:v>2092</c:v>
                </c:pt>
                <c:pt idx="118">
                  <c:v>2114</c:v>
                </c:pt>
                <c:pt idx="119">
                  <c:v>2028</c:v>
                </c:pt>
                <c:pt idx="120">
                  <c:v>2022</c:v>
                </c:pt>
                <c:pt idx="121">
                  <c:v>2236</c:v>
                </c:pt>
                <c:pt idx="122">
                  <c:v>1931</c:v>
                </c:pt>
                <c:pt idx="123">
                  <c:v>2010</c:v>
                </c:pt>
                <c:pt idx="124">
                  <c:v>2388</c:v>
                </c:pt>
                <c:pt idx="125">
                  <c:v>2230</c:v>
                </c:pt>
                <c:pt idx="126">
                  <c:v>2259</c:v>
                </c:pt>
                <c:pt idx="127">
                  <c:v>2242</c:v>
                </c:pt>
                <c:pt idx="128">
                  <c:v>2248</c:v>
                </c:pt>
                <c:pt idx="129">
                  <c:v>2161</c:v>
                </c:pt>
                <c:pt idx="130">
                  <c:v>2075</c:v>
                </c:pt>
                <c:pt idx="131">
                  <c:v>2238</c:v>
                </c:pt>
                <c:pt idx="132">
                  <c:v>2282</c:v>
                </c:pt>
                <c:pt idx="133">
                  <c:v>2360</c:v>
                </c:pt>
                <c:pt idx="134">
                  <c:v>2418</c:v>
                </c:pt>
                <c:pt idx="135">
                  <c:v>2504</c:v>
                </c:pt>
                <c:pt idx="136">
                  <c:v>2420</c:v>
                </c:pt>
                <c:pt idx="137">
                  <c:v>2400</c:v>
                </c:pt>
                <c:pt idx="138">
                  <c:v>2355</c:v>
                </c:pt>
                <c:pt idx="139">
                  <c:v>2228</c:v>
                </c:pt>
                <c:pt idx="140">
                  <c:v>2302</c:v>
                </c:pt>
                <c:pt idx="141">
                  <c:v>2285</c:v>
                </c:pt>
                <c:pt idx="142">
                  <c:v>2357</c:v>
                </c:pt>
                <c:pt idx="143">
                  <c:v>2513</c:v>
                </c:pt>
                <c:pt idx="144">
                  <c:v>2514</c:v>
                </c:pt>
                <c:pt idx="145">
                  <c:v>2795</c:v>
                </c:pt>
                <c:pt idx="146">
                  <c:v>3084</c:v>
                </c:pt>
                <c:pt idx="147">
                  <c:v>3239</c:v>
                </c:pt>
                <c:pt idx="148">
                  <c:v>3021</c:v>
                </c:pt>
                <c:pt idx="149">
                  <c:v>2731</c:v>
                </c:pt>
                <c:pt idx="150">
                  <c:v>2583</c:v>
                </c:pt>
                <c:pt idx="151">
                  <c:v>2367</c:v>
                </c:pt>
                <c:pt idx="152">
                  <c:v>2389</c:v>
                </c:pt>
                <c:pt idx="153">
                  <c:v>2356</c:v>
                </c:pt>
                <c:pt idx="154">
                  <c:v>2399</c:v>
                </c:pt>
                <c:pt idx="155">
                  <c:v>2342</c:v>
                </c:pt>
                <c:pt idx="156">
                  <c:v>2365</c:v>
                </c:pt>
                <c:pt idx="157">
                  <c:v>2392</c:v>
                </c:pt>
                <c:pt idx="158">
                  <c:v>2263</c:v>
                </c:pt>
                <c:pt idx="159">
                  <c:v>2318</c:v>
                </c:pt>
                <c:pt idx="160">
                  <c:v>2245</c:v>
                </c:pt>
                <c:pt idx="161">
                  <c:v>2171</c:v>
                </c:pt>
                <c:pt idx="162">
                  <c:v>2320</c:v>
                </c:pt>
                <c:pt idx="163">
                  <c:v>2193</c:v>
                </c:pt>
                <c:pt idx="164">
                  <c:v>2115</c:v>
                </c:pt>
                <c:pt idx="165">
                  <c:v>2162</c:v>
                </c:pt>
                <c:pt idx="166">
                  <c:v>2049</c:v>
                </c:pt>
                <c:pt idx="167">
                  <c:v>2068</c:v>
                </c:pt>
                <c:pt idx="168">
                  <c:v>2024</c:v>
                </c:pt>
                <c:pt idx="169">
                  <c:v>2012</c:v>
                </c:pt>
                <c:pt idx="170">
                  <c:v>2031</c:v>
                </c:pt>
                <c:pt idx="171">
                  <c:v>2014</c:v>
                </c:pt>
                <c:pt idx="172">
                  <c:v>2172</c:v>
                </c:pt>
                <c:pt idx="173">
                  <c:v>1981</c:v>
                </c:pt>
                <c:pt idx="174">
                  <c:v>1993</c:v>
                </c:pt>
                <c:pt idx="175">
                  <c:v>2110</c:v>
                </c:pt>
                <c:pt idx="176">
                  <c:v>2020</c:v>
                </c:pt>
                <c:pt idx="177">
                  <c:v>1915</c:v>
                </c:pt>
                <c:pt idx="178">
                  <c:v>1938</c:v>
                </c:pt>
                <c:pt idx="179">
                  <c:v>2035</c:v>
                </c:pt>
                <c:pt idx="180">
                  <c:v>2185</c:v>
                </c:pt>
                <c:pt idx="181">
                  <c:v>2244</c:v>
                </c:pt>
                <c:pt idx="182">
                  <c:v>1945</c:v>
                </c:pt>
                <c:pt idx="183">
                  <c:v>1981</c:v>
                </c:pt>
                <c:pt idx="184">
                  <c:v>2020</c:v>
                </c:pt>
                <c:pt idx="185">
                  <c:v>2095</c:v>
                </c:pt>
                <c:pt idx="186">
                  <c:v>1990</c:v>
                </c:pt>
                <c:pt idx="187">
                  <c:v>2130</c:v>
                </c:pt>
                <c:pt idx="188">
                  <c:v>2338</c:v>
                </c:pt>
                <c:pt idx="189">
                  <c:v>2253</c:v>
                </c:pt>
                <c:pt idx="190">
                  <c:v>2274</c:v>
                </c:pt>
                <c:pt idx="191">
                  <c:v>2210</c:v>
                </c:pt>
                <c:pt idx="192">
                  <c:v>2205</c:v>
                </c:pt>
                <c:pt idx="193">
                  <c:v>2383</c:v>
                </c:pt>
                <c:pt idx="194">
                  <c:v>2360</c:v>
                </c:pt>
                <c:pt idx="195">
                  <c:v>2453</c:v>
                </c:pt>
                <c:pt idx="196">
                  <c:v>2549</c:v>
                </c:pt>
                <c:pt idx="197">
                  <c:v>2503</c:v>
                </c:pt>
                <c:pt idx="198">
                  <c:v>2553</c:v>
                </c:pt>
                <c:pt idx="199">
                  <c:v>2572</c:v>
                </c:pt>
                <c:pt idx="200">
                  <c:v>2380</c:v>
                </c:pt>
                <c:pt idx="201">
                  <c:v>2309</c:v>
                </c:pt>
                <c:pt idx="202">
                  <c:v>2368</c:v>
                </c:pt>
                <c:pt idx="203">
                  <c:v>2445</c:v>
                </c:pt>
                <c:pt idx="204">
                  <c:v>2390</c:v>
                </c:pt>
                <c:pt idx="205">
                  <c:v>2593</c:v>
                </c:pt>
                <c:pt idx="206">
                  <c:v>2291</c:v>
                </c:pt>
                <c:pt idx="207">
                  <c:v>2246</c:v>
                </c:pt>
                <c:pt idx="208">
                  <c:v>2100</c:v>
                </c:pt>
                <c:pt idx="209">
                  <c:v>2074</c:v>
                </c:pt>
                <c:pt idx="210">
                  <c:v>2051</c:v>
                </c:pt>
                <c:pt idx="211">
                  <c:v>1990</c:v>
                </c:pt>
                <c:pt idx="212">
                  <c:v>2079</c:v>
                </c:pt>
                <c:pt idx="213">
                  <c:v>2069</c:v>
                </c:pt>
                <c:pt idx="214">
                  <c:v>1961</c:v>
                </c:pt>
                <c:pt idx="215">
                  <c:v>1968</c:v>
                </c:pt>
                <c:pt idx="216">
                  <c:v>1869</c:v>
                </c:pt>
                <c:pt idx="217">
                  <c:v>1964</c:v>
                </c:pt>
                <c:pt idx="218">
                  <c:v>1888</c:v>
                </c:pt>
                <c:pt idx="219">
                  <c:v>1903</c:v>
                </c:pt>
                <c:pt idx="220">
                  <c:v>1971</c:v>
                </c:pt>
                <c:pt idx="221">
                  <c:v>1938</c:v>
                </c:pt>
                <c:pt idx="222">
                  <c:v>1879</c:v>
                </c:pt>
                <c:pt idx="223">
                  <c:v>1811</c:v>
                </c:pt>
                <c:pt idx="224">
                  <c:v>2009</c:v>
                </c:pt>
                <c:pt idx="225">
                  <c:v>1987</c:v>
                </c:pt>
                <c:pt idx="226">
                  <c:v>1625</c:v>
                </c:pt>
                <c:pt idx="227">
                  <c:v>1867</c:v>
                </c:pt>
                <c:pt idx="228">
                  <c:v>1651</c:v>
                </c:pt>
                <c:pt idx="229">
                  <c:v>1745</c:v>
                </c:pt>
                <c:pt idx="230">
                  <c:v>1683</c:v>
                </c:pt>
                <c:pt idx="231">
                  <c:v>1611</c:v>
                </c:pt>
                <c:pt idx="232">
                  <c:v>1471</c:v>
                </c:pt>
                <c:pt idx="233">
                  <c:v>1479</c:v>
                </c:pt>
                <c:pt idx="234">
                  <c:v>1475</c:v>
                </c:pt>
                <c:pt idx="235">
                  <c:v>974</c:v>
                </c:pt>
                <c:pt idx="236">
                  <c:v>974</c:v>
                </c:pt>
                <c:pt idx="237">
                  <c:v>717</c:v>
                </c:pt>
                <c:pt idx="238">
                  <c:v>649</c:v>
                </c:pt>
                <c:pt idx="239">
                  <c:v>280</c:v>
                </c:pt>
                <c:pt idx="240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8C-4F7A-97C9-96BEBE39F6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5927936"/>
        <c:axId val="195924576"/>
      </c:barChart>
      <c:catAx>
        <c:axId val="195927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924576"/>
        <c:crosses val="autoZero"/>
        <c:auto val="1"/>
        <c:lblAlgn val="ctr"/>
        <c:lblOffset val="100"/>
        <c:noMultiLvlLbl val="0"/>
      </c:catAx>
      <c:valAx>
        <c:axId val="19592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927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Unvaxxed raw deaths per week by age. PFE</a:t>
            </a:r>
            <a:r>
              <a:rPr lang="en-US" baseline="0"/>
              <a:t> is rise then dip below baseline mortality and would happen only for oldest unvaxxed since they are "effectively" older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1925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Lit>
              <c:formatCode>m/d/yyyy</c:formatCode>
              <c:ptCount val="238"/>
              <c:pt idx="0">
                <c:v>43892</c:v>
              </c:pt>
              <c:pt idx="1">
                <c:v>43899</c:v>
              </c:pt>
              <c:pt idx="2">
                <c:v>43906</c:v>
              </c:pt>
              <c:pt idx="3">
                <c:v>43913</c:v>
              </c:pt>
              <c:pt idx="4">
                <c:v>43920</c:v>
              </c:pt>
              <c:pt idx="5">
                <c:v>43927</c:v>
              </c:pt>
              <c:pt idx="6">
                <c:v>43934</c:v>
              </c:pt>
              <c:pt idx="7">
                <c:v>43941</c:v>
              </c:pt>
              <c:pt idx="8">
                <c:v>43948</c:v>
              </c:pt>
              <c:pt idx="9">
                <c:v>43955</c:v>
              </c:pt>
              <c:pt idx="10">
                <c:v>43962</c:v>
              </c:pt>
              <c:pt idx="11">
                <c:v>43969</c:v>
              </c:pt>
              <c:pt idx="12">
                <c:v>43976</c:v>
              </c:pt>
              <c:pt idx="13">
                <c:v>43983</c:v>
              </c:pt>
              <c:pt idx="14">
                <c:v>43990</c:v>
              </c:pt>
              <c:pt idx="15">
                <c:v>43997</c:v>
              </c:pt>
              <c:pt idx="16">
                <c:v>44004</c:v>
              </c:pt>
              <c:pt idx="17">
                <c:v>44011</c:v>
              </c:pt>
              <c:pt idx="18">
                <c:v>44018</c:v>
              </c:pt>
              <c:pt idx="19">
                <c:v>44025</c:v>
              </c:pt>
              <c:pt idx="20">
                <c:v>44032</c:v>
              </c:pt>
              <c:pt idx="21">
                <c:v>44039</c:v>
              </c:pt>
              <c:pt idx="22">
                <c:v>44046</c:v>
              </c:pt>
              <c:pt idx="23">
                <c:v>44053</c:v>
              </c:pt>
              <c:pt idx="24">
                <c:v>44060</c:v>
              </c:pt>
              <c:pt idx="25">
                <c:v>44067</c:v>
              </c:pt>
              <c:pt idx="26">
                <c:v>44074</c:v>
              </c:pt>
              <c:pt idx="27">
                <c:v>44081</c:v>
              </c:pt>
              <c:pt idx="28">
                <c:v>44088</c:v>
              </c:pt>
              <c:pt idx="29">
                <c:v>44095</c:v>
              </c:pt>
              <c:pt idx="30">
                <c:v>44102</c:v>
              </c:pt>
              <c:pt idx="31">
                <c:v>44109</c:v>
              </c:pt>
              <c:pt idx="32">
                <c:v>44116</c:v>
              </c:pt>
              <c:pt idx="33">
                <c:v>44123</c:v>
              </c:pt>
              <c:pt idx="34">
                <c:v>44130</c:v>
              </c:pt>
              <c:pt idx="35">
                <c:v>44137</c:v>
              </c:pt>
              <c:pt idx="36">
                <c:v>44144</c:v>
              </c:pt>
              <c:pt idx="37">
                <c:v>44151</c:v>
              </c:pt>
              <c:pt idx="38">
                <c:v>44158</c:v>
              </c:pt>
              <c:pt idx="39">
                <c:v>44165</c:v>
              </c:pt>
              <c:pt idx="40">
                <c:v>44172</c:v>
              </c:pt>
              <c:pt idx="41">
                <c:v>44179</c:v>
              </c:pt>
              <c:pt idx="42">
                <c:v>44186</c:v>
              </c:pt>
              <c:pt idx="43">
                <c:v>44193</c:v>
              </c:pt>
              <c:pt idx="44">
                <c:v>44200</c:v>
              </c:pt>
              <c:pt idx="45">
                <c:v>44207</c:v>
              </c:pt>
              <c:pt idx="46">
                <c:v>44214</c:v>
              </c:pt>
              <c:pt idx="47">
                <c:v>44221</c:v>
              </c:pt>
              <c:pt idx="48">
                <c:v>44228</c:v>
              </c:pt>
              <c:pt idx="49">
                <c:v>44235</c:v>
              </c:pt>
              <c:pt idx="50">
                <c:v>44242</c:v>
              </c:pt>
              <c:pt idx="51">
                <c:v>44249</c:v>
              </c:pt>
              <c:pt idx="52">
                <c:v>44256</c:v>
              </c:pt>
              <c:pt idx="53">
                <c:v>44263</c:v>
              </c:pt>
              <c:pt idx="54">
                <c:v>44270</c:v>
              </c:pt>
              <c:pt idx="55">
                <c:v>44277</c:v>
              </c:pt>
              <c:pt idx="56">
                <c:v>44284</c:v>
              </c:pt>
              <c:pt idx="57">
                <c:v>44291</c:v>
              </c:pt>
              <c:pt idx="58">
                <c:v>44298</c:v>
              </c:pt>
              <c:pt idx="59">
                <c:v>44305</c:v>
              </c:pt>
              <c:pt idx="60">
                <c:v>44312</c:v>
              </c:pt>
              <c:pt idx="61">
                <c:v>44319</c:v>
              </c:pt>
              <c:pt idx="62">
                <c:v>44326</c:v>
              </c:pt>
              <c:pt idx="63">
                <c:v>44333</c:v>
              </c:pt>
              <c:pt idx="64">
                <c:v>44340</c:v>
              </c:pt>
              <c:pt idx="65">
                <c:v>44347</c:v>
              </c:pt>
              <c:pt idx="66">
                <c:v>44354</c:v>
              </c:pt>
              <c:pt idx="67">
                <c:v>44361</c:v>
              </c:pt>
              <c:pt idx="68">
                <c:v>44368</c:v>
              </c:pt>
              <c:pt idx="69">
                <c:v>44375</c:v>
              </c:pt>
              <c:pt idx="70">
                <c:v>44382</c:v>
              </c:pt>
              <c:pt idx="71">
                <c:v>44389</c:v>
              </c:pt>
              <c:pt idx="72">
                <c:v>44396</c:v>
              </c:pt>
              <c:pt idx="73">
                <c:v>44403</c:v>
              </c:pt>
              <c:pt idx="74">
                <c:v>44410</c:v>
              </c:pt>
              <c:pt idx="75">
                <c:v>44417</c:v>
              </c:pt>
              <c:pt idx="76">
                <c:v>44424</c:v>
              </c:pt>
              <c:pt idx="77">
                <c:v>44431</c:v>
              </c:pt>
              <c:pt idx="78">
                <c:v>44438</c:v>
              </c:pt>
              <c:pt idx="79">
                <c:v>44445</c:v>
              </c:pt>
              <c:pt idx="80">
                <c:v>44452</c:v>
              </c:pt>
              <c:pt idx="81">
                <c:v>44459</c:v>
              </c:pt>
              <c:pt idx="82">
                <c:v>44466</c:v>
              </c:pt>
              <c:pt idx="83">
                <c:v>44473</c:v>
              </c:pt>
              <c:pt idx="84">
                <c:v>44480</c:v>
              </c:pt>
              <c:pt idx="85">
                <c:v>44487</c:v>
              </c:pt>
              <c:pt idx="86">
                <c:v>44494</c:v>
              </c:pt>
              <c:pt idx="87">
                <c:v>44501</c:v>
              </c:pt>
              <c:pt idx="88">
                <c:v>44508</c:v>
              </c:pt>
              <c:pt idx="89">
                <c:v>44515</c:v>
              </c:pt>
              <c:pt idx="90">
                <c:v>44522</c:v>
              </c:pt>
              <c:pt idx="91">
                <c:v>44529</c:v>
              </c:pt>
              <c:pt idx="92">
                <c:v>44536</c:v>
              </c:pt>
              <c:pt idx="93">
                <c:v>44543</c:v>
              </c:pt>
              <c:pt idx="94">
                <c:v>44550</c:v>
              </c:pt>
              <c:pt idx="95">
                <c:v>44557</c:v>
              </c:pt>
              <c:pt idx="96">
                <c:v>44564</c:v>
              </c:pt>
              <c:pt idx="97">
                <c:v>44571</c:v>
              </c:pt>
              <c:pt idx="98">
                <c:v>44578</c:v>
              </c:pt>
              <c:pt idx="99">
                <c:v>44585</c:v>
              </c:pt>
              <c:pt idx="100">
                <c:v>44592</c:v>
              </c:pt>
              <c:pt idx="101">
                <c:v>44599</c:v>
              </c:pt>
              <c:pt idx="102">
                <c:v>44606</c:v>
              </c:pt>
              <c:pt idx="103">
                <c:v>44613</c:v>
              </c:pt>
              <c:pt idx="104">
                <c:v>44620</c:v>
              </c:pt>
              <c:pt idx="105">
                <c:v>44627</c:v>
              </c:pt>
              <c:pt idx="106">
                <c:v>44634</c:v>
              </c:pt>
              <c:pt idx="107">
                <c:v>44641</c:v>
              </c:pt>
              <c:pt idx="108">
                <c:v>44648</c:v>
              </c:pt>
              <c:pt idx="109">
                <c:v>44655</c:v>
              </c:pt>
              <c:pt idx="110">
                <c:v>44662</c:v>
              </c:pt>
              <c:pt idx="111">
                <c:v>44669</c:v>
              </c:pt>
              <c:pt idx="112">
                <c:v>44676</c:v>
              </c:pt>
              <c:pt idx="113">
                <c:v>44683</c:v>
              </c:pt>
              <c:pt idx="114">
                <c:v>44690</c:v>
              </c:pt>
              <c:pt idx="115">
                <c:v>44697</c:v>
              </c:pt>
              <c:pt idx="116">
                <c:v>44704</c:v>
              </c:pt>
              <c:pt idx="117">
                <c:v>44711</c:v>
              </c:pt>
              <c:pt idx="118">
                <c:v>44718</c:v>
              </c:pt>
              <c:pt idx="119">
                <c:v>44725</c:v>
              </c:pt>
              <c:pt idx="120">
                <c:v>44732</c:v>
              </c:pt>
              <c:pt idx="121">
                <c:v>44739</c:v>
              </c:pt>
              <c:pt idx="122">
                <c:v>44746</c:v>
              </c:pt>
              <c:pt idx="123">
                <c:v>44753</c:v>
              </c:pt>
              <c:pt idx="124">
                <c:v>44760</c:v>
              </c:pt>
              <c:pt idx="125">
                <c:v>44767</c:v>
              </c:pt>
              <c:pt idx="126">
                <c:v>44774</c:v>
              </c:pt>
              <c:pt idx="127">
                <c:v>44781</c:v>
              </c:pt>
              <c:pt idx="128">
                <c:v>44788</c:v>
              </c:pt>
              <c:pt idx="129">
                <c:v>44795</c:v>
              </c:pt>
              <c:pt idx="130">
                <c:v>44802</c:v>
              </c:pt>
              <c:pt idx="131">
                <c:v>44809</c:v>
              </c:pt>
              <c:pt idx="132">
                <c:v>44816</c:v>
              </c:pt>
              <c:pt idx="133">
                <c:v>44823</c:v>
              </c:pt>
              <c:pt idx="134">
                <c:v>44830</c:v>
              </c:pt>
              <c:pt idx="135">
                <c:v>44837</c:v>
              </c:pt>
              <c:pt idx="136">
                <c:v>44844</c:v>
              </c:pt>
              <c:pt idx="137">
                <c:v>44851</c:v>
              </c:pt>
              <c:pt idx="138">
                <c:v>44858</c:v>
              </c:pt>
              <c:pt idx="139">
                <c:v>44865</c:v>
              </c:pt>
              <c:pt idx="140">
                <c:v>44872</c:v>
              </c:pt>
              <c:pt idx="141">
                <c:v>44879</c:v>
              </c:pt>
              <c:pt idx="142">
                <c:v>44886</c:v>
              </c:pt>
              <c:pt idx="143">
                <c:v>44893</c:v>
              </c:pt>
              <c:pt idx="144">
                <c:v>44900</c:v>
              </c:pt>
              <c:pt idx="145">
                <c:v>44907</c:v>
              </c:pt>
              <c:pt idx="146">
                <c:v>44914</c:v>
              </c:pt>
              <c:pt idx="147">
                <c:v>44921</c:v>
              </c:pt>
              <c:pt idx="148">
                <c:v>44928</c:v>
              </c:pt>
              <c:pt idx="149">
                <c:v>44935</c:v>
              </c:pt>
              <c:pt idx="150">
                <c:v>44942</c:v>
              </c:pt>
              <c:pt idx="151">
                <c:v>44949</c:v>
              </c:pt>
              <c:pt idx="152">
                <c:v>44956</c:v>
              </c:pt>
              <c:pt idx="153">
                <c:v>44963</c:v>
              </c:pt>
              <c:pt idx="154">
                <c:v>44970</c:v>
              </c:pt>
              <c:pt idx="155">
                <c:v>44977</c:v>
              </c:pt>
              <c:pt idx="156">
                <c:v>44984</c:v>
              </c:pt>
              <c:pt idx="157">
                <c:v>44991</c:v>
              </c:pt>
              <c:pt idx="158">
                <c:v>44998</c:v>
              </c:pt>
              <c:pt idx="159">
                <c:v>45005</c:v>
              </c:pt>
              <c:pt idx="160">
                <c:v>45012</c:v>
              </c:pt>
              <c:pt idx="161">
                <c:v>45019</c:v>
              </c:pt>
              <c:pt idx="162">
                <c:v>45026</c:v>
              </c:pt>
              <c:pt idx="163">
                <c:v>45033</c:v>
              </c:pt>
              <c:pt idx="164">
                <c:v>45040</c:v>
              </c:pt>
              <c:pt idx="165">
                <c:v>45047</c:v>
              </c:pt>
              <c:pt idx="166">
                <c:v>45054</c:v>
              </c:pt>
              <c:pt idx="167">
                <c:v>45061</c:v>
              </c:pt>
              <c:pt idx="168">
                <c:v>45068</c:v>
              </c:pt>
              <c:pt idx="169">
                <c:v>45075</c:v>
              </c:pt>
              <c:pt idx="170">
                <c:v>45082</c:v>
              </c:pt>
              <c:pt idx="171">
                <c:v>45089</c:v>
              </c:pt>
              <c:pt idx="172">
                <c:v>45096</c:v>
              </c:pt>
              <c:pt idx="173">
                <c:v>45103</c:v>
              </c:pt>
              <c:pt idx="174">
                <c:v>45110</c:v>
              </c:pt>
              <c:pt idx="175">
                <c:v>45117</c:v>
              </c:pt>
              <c:pt idx="176">
                <c:v>45124</c:v>
              </c:pt>
              <c:pt idx="177">
                <c:v>45131</c:v>
              </c:pt>
              <c:pt idx="178">
                <c:v>45138</c:v>
              </c:pt>
              <c:pt idx="179">
                <c:v>45145</c:v>
              </c:pt>
              <c:pt idx="180">
                <c:v>45152</c:v>
              </c:pt>
              <c:pt idx="181">
                <c:v>45159</c:v>
              </c:pt>
              <c:pt idx="182">
                <c:v>45166</c:v>
              </c:pt>
              <c:pt idx="183">
                <c:v>45173</c:v>
              </c:pt>
              <c:pt idx="184">
                <c:v>45180</c:v>
              </c:pt>
              <c:pt idx="185">
                <c:v>45187</c:v>
              </c:pt>
              <c:pt idx="186">
                <c:v>45194</c:v>
              </c:pt>
              <c:pt idx="187">
                <c:v>45201</c:v>
              </c:pt>
              <c:pt idx="188">
                <c:v>45208</c:v>
              </c:pt>
              <c:pt idx="189">
                <c:v>45215</c:v>
              </c:pt>
              <c:pt idx="190">
                <c:v>45222</c:v>
              </c:pt>
              <c:pt idx="191">
                <c:v>45229</c:v>
              </c:pt>
              <c:pt idx="192">
                <c:v>45236</c:v>
              </c:pt>
              <c:pt idx="193">
                <c:v>45243</c:v>
              </c:pt>
              <c:pt idx="194">
                <c:v>45250</c:v>
              </c:pt>
              <c:pt idx="195">
                <c:v>45257</c:v>
              </c:pt>
              <c:pt idx="196">
                <c:v>45264</c:v>
              </c:pt>
              <c:pt idx="197">
                <c:v>45271</c:v>
              </c:pt>
              <c:pt idx="198">
                <c:v>45278</c:v>
              </c:pt>
              <c:pt idx="199">
                <c:v>45285</c:v>
              </c:pt>
              <c:pt idx="200">
                <c:v>45292</c:v>
              </c:pt>
              <c:pt idx="201">
                <c:v>45299</c:v>
              </c:pt>
              <c:pt idx="202">
                <c:v>45306</c:v>
              </c:pt>
              <c:pt idx="203">
                <c:v>45313</c:v>
              </c:pt>
              <c:pt idx="204">
                <c:v>45320</c:v>
              </c:pt>
              <c:pt idx="205">
                <c:v>45327</c:v>
              </c:pt>
              <c:pt idx="206">
                <c:v>45334</c:v>
              </c:pt>
              <c:pt idx="207">
                <c:v>45341</c:v>
              </c:pt>
              <c:pt idx="208">
                <c:v>45348</c:v>
              </c:pt>
              <c:pt idx="209">
                <c:v>45355</c:v>
              </c:pt>
              <c:pt idx="210">
                <c:v>45362</c:v>
              </c:pt>
              <c:pt idx="211">
                <c:v>45369</c:v>
              </c:pt>
              <c:pt idx="212">
                <c:v>45376</c:v>
              </c:pt>
              <c:pt idx="213">
                <c:v>45383</c:v>
              </c:pt>
              <c:pt idx="214">
                <c:v>45390</c:v>
              </c:pt>
              <c:pt idx="215">
                <c:v>45397</c:v>
              </c:pt>
              <c:pt idx="216">
                <c:v>45404</c:v>
              </c:pt>
              <c:pt idx="217">
                <c:v>45411</c:v>
              </c:pt>
              <c:pt idx="218">
                <c:v>45418</c:v>
              </c:pt>
              <c:pt idx="219">
                <c:v>45425</c:v>
              </c:pt>
              <c:pt idx="220">
                <c:v>45432</c:v>
              </c:pt>
              <c:pt idx="221">
                <c:v>45439</c:v>
              </c:pt>
              <c:pt idx="222">
                <c:v>45446</c:v>
              </c:pt>
              <c:pt idx="223">
                <c:v>45453</c:v>
              </c:pt>
              <c:pt idx="224">
                <c:v>45460</c:v>
              </c:pt>
              <c:pt idx="225">
                <c:v>45467</c:v>
              </c:pt>
              <c:pt idx="226">
                <c:v>45474</c:v>
              </c:pt>
              <c:pt idx="227">
                <c:v>45481</c:v>
              </c:pt>
              <c:pt idx="228">
                <c:v>45488</c:v>
              </c:pt>
              <c:pt idx="229">
                <c:v>45495</c:v>
              </c:pt>
              <c:pt idx="230">
                <c:v>45502</c:v>
              </c:pt>
              <c:pt idx="231">
                <c:v>45509</c:v>
              </c:pt>
              <c:pt idx="232">
                <c:v>45516</c:v>
              </c:pt>
              <c:pt idx="233">
                <c:v>45523</c:v>
              </c:pt>
              <c:pt idx="234">
                <c:v>45530</c:v>
              </c:pt>
              <c:pt idx="235">
                <c:v>45537</c:v>
              </c:pt>
              <c:pt idx="236">
                <c:v>45544</c:v>
              </c:pt>
              <c:pt idx="237">
                <c:v>45551</c:v>
              </c:pt>
            </c:numLit>
          </c:cat>
          <c:val>
            <c:numLit>
              <c:formatCode>General</c:formatCode>
              <c:ptCount val="238"/>
              <c:pt idx="0">
                <c:v>73</c:v>
              </c:pt>
              <c:pt idx="1">
                <c:v>76</c:v>
              </c:pt>
              <c:pt idx="2">
                <c:v>70</c:v>
              </c:pt>
              <c:pt idx="3">
                <c:v>80</c:v>
              </c:pt>
              <c:pt idx="4">
                <c:v>94</c:v>
              </c:pt>
              <c:pt idx="5">
                <c:v>101</c:v>
              </c:pt>
              <c:pt idx="6">
                <c:v>94</c:v>
              </c:pt>
              <c:pt idx="7">
                <c:v>111</c:v>
              </c:pt>
              <c:pt idx="8">
                <c:v>105</c:v>
              </c:pt>
              <c:pt idx="9">
                <c:v>106</c:v>
              </c:pt>
              <c:pt idx="10">
                <c:v>120</c:v>
              </c:pt>
              <c:pt idx="11">
                <c:v>111</c:v>
              </c:pt>
              <c:pt idx="12">
                <c:v>117</c:v>
              </c:pt>
              <c:pt idx="13">
                <c:v>126</c:v>
              </c:pt>
              <c:pt idx="14">
                <c:v>104</c:v>
              </c:pt>
              <c:pt idx="15">
                <c:v>103</c:v>
              </c:pt>
              <c:pt idx="16">
                <c:v>122</c:v>
              </c:pt>
              <c:pt idx="17">
                <c:v>122</c:v>
              </c:pt>
              <c:pt idx="18">
                <c:v>97</c:v>
              </c:pt>
              <c:pt idx="19">
                <c:v>101</c:v>
              </c:pt>
              <c:pt idx="20">
                <c:v>110</c:v>
              </c:pt>
              <c:pt idx="21">
                <c:v>123</c:v>
              </c:pt>
              <c:pt idx="22">
                <c:v>109</c:v>
              </c:pt>
              <c:pt idx="23">
                <c:v>112</c:v>
              </c:pt>
              <c:pt idx="24">
                <c:v>119</c:v>
              </c:pt>
              <c:pt idx="25">
                <c:v>109</c:v>
              </c:pt>
              <c:pt idx="26">
                <c:v>101</c:v>
              </c:pt>
              <c:pt idx="27">
                <c:v>108</c:v>
              </c:pt>
              <c:pt idx="28">
                <c:v>120</c:v>
              </c:pt>
              <c:pt idx="29">
                <c:v>142</c:v>
              </c:pt>
              <c:pt idx="30">
                <c:v>132</c:v>
              </c:pt>
              <c:pt idx="31">
                <c:v>144</c:v>
              </c:pt>
              <c:pt idx="32">
                <c:v>192</c:v>
              </c:pt>
              <c:pt idx="33">
                <c:v>261</c:v>
              </c:pt>
              <c:pt idx="34">
                <c:v>307</c:v>
              </c:pt>
              <c:pt idx="35">
                <c:v>339</c:v>
              </c:pt>
              <c:pt idx="36">
                <c:v>338</c:v>
              </c:pt>
              <c:pt idx="37">
                <c:v>272</c:v>
              </c:pt>
              <c:pt idx="38">
                <c:v>240</c:v>
              </c:pt>
              <c:pt idx="39">
                <c:v>235</c:v>
              </c:pt>
              <c:pt idx="40">
                <c:v>251</c:v>
              </c:pt>
              <c:pt idx="41">
                <c:v>264</c:v>
              </c:pt>
              <c:pt idx="42">
                <c:v>211</c:v>
              </c:pt>
              <c:pt idx="43">
                <c:v>238</c:v>
              </c:pt>
              <c:pt idx="44">
                <c:v>276</c:v>
              </c:pt>
              <c:pt idx="45">
                <c:v>255</c:v>
              </c:pt>
              <c:pt idx="46">
                <c:v>252</c:v>
              </c:pt>
              <c:pt idx="47">
                <c:v>218</c:v>
              </c:pt>
              <c:pt idx="48">
                <c:v>202</c:v>
              </c:pt>
              <c:pt idx="49">
                <c:v>161</c:v>
              </c:pt>
              <c:pt idx="50">
                <c:v>194</c:v>
              </c:pt>
              <c:pt idx="51">
                <c:v>165</c:v>
              </c:pt>
              <c:pt idx="52">
                <c:v>181</c:v>
              </c:pt>
              <c:pt idx="53">
                <c:v>166</c:v>
              </c:pt>
              <c:pt idx="54">
                <c:v>137</c:v>
              </c:pt>
              <c:pt idx="55">
                <c:v>125</c:v>
              </c:pt>
              <c:pt idx="56">
                <c:v>120</c:v>
              </c:pt>
              <c:pt idx="57">
                <c:v>110</c:v>
              </c:pt>
              <c:pt idx="58">
                <c:v>93</c:v>
              </c:pt>
              <c:pt idx="59">
                <c:v>88</c:v>
              </c:pt>
              <c:pt idx="60">
                <c:v>85</c:v>
              </c:pt>
              <c:pt idx="61">
                <c:v>94</c:v>
              </c:pt>
              <c:pt idx="62">
                <c:v>84</c:v>
              </c:pt>
              <c:pt idx="63">
                <c:v>77</c:v>
              </c:pt>
              <c:pt idx="64">
                <c:v>74</c:v>
              </c:pt>
              <c:pt idx="65">
                <c:v>69</c:v>
              </c:pt>
              <c:pt idx="66">
                <c:v>77</c:v>
              </c:pt>
              <c:pt idx="67">
                <c:v>77</c:v>
              </c:pt>
              <c:pt idx="68">
                <c:v>86</c:v>
              </c:pt>
              <c:pt idx="69">
                <c:v>62</c:v>
              </c:pt>
              <c:pt idx="70">
                <c:v>60</c:v>
              </c:pt>
              <c:pt idx="71">
                <c:v>74</c:v>
              </c:pt>
              <c:pt idx="72">
                <c:v>59</c:v>
              </c:pt>
              <c:pt idx="73">
                <c:v>67</c:v>
              </c:pt>
              <c:pt idx="74">
                <c:v>68</c:v>
              </c:pt>
              <c:pt idx="75">
                <c:v>73</c:v>
              </c:pt>
              <c:pt idx="76">
                <c:v>68</c:v>
              </c:pt>
              <c:pt idx="77">
                <c:v>57</c:v>
              </c:pt>
              <c:pt idx="78">
                <c:v>65</c:v>
              </c:pt>
              <c:pt idx="79">
                <c:v>79</c:v>
              </c:pt>
              <c:pt idx="80">
                <c:v>74</c:v>
              </c:pt>
              <c:pt idx="81">
                <c:v>59</c:v>
              </c:pt>
              <c:pt idx="82">
                <c:v>65</c:v>
              </c:pt>
              <c:pt idx="83">
                <c:v>60</c:v>
              </c:pt>
              <c:pt idx="84">
                <c:v>80</c:v>
              </c:pt>
              <c:pt idx="85">
                <c:v>81</c:v>
              </c:pt>
              <c:pt idx="86">
                <c:v>83</c:v>
              </c:pt>
              <c:pt idx="87">
                <c:v>105</c:v>
              </c:pt>
              <c:pt idx="88">
                <c:v>89</c:v>
              </c:pt>
              <c:pt idx="89">
                <c:v>99</c:v>
              </c:pt>
              <c:pt idx="90">
                <c:v>122</c:v>
              </c:pt>
              <c:pt idx="91">
                <c:v>128</c:v>
              </c:pt>
              <c:pt idx="92">
                <c:v>98</c:v>
              </c:pt>
              <c:pt idx="93">
                <c:v>115</c:v>
              </c:pt>
              <c:pt idx="94">
                <c:v>106</c:v>
              </c:pt>
              <c:pt idx="95">
                <c:v>87</c:v>
              </c:pt>
              <c:pt idx="96">
                <c:v>83</c:v>
              </c:pt>
              <c:pt idx="97">
                <c:v>79</c:v>
              </c:pt>
              <c:pt idx="98">
                <c:v>64</c:v>
              </c:pt>
              <c:pt idx="99">
                <c:v>78</c:v>
              </c:pt>
              <c:pt idx="100">
                <c:v>87</c:v>
              </c:pt>
              <c:pt idx="101">
                <c:v>85</c:v>
              </c:pt>
              <c:pt idx="102">
                <c:v>86</c:v>
              </c:pt>
              <c:pt idx="103">
                <c:v>94</c:v>
              </c:pt>
              <c:pt idx="104">
                <c:v>69</c:v>
              </c:pt>
              <c:pt idx="105">
                <c:v>71</c:v>
              </c:pt>
              <c:pt idx="106">
                <c:v>91</c:v>
              </c:pt>
              <c:pt idx="107">
                <c:v>93</c:v>
              </c:pt>
              <c:pt idx="108">
                <c:v>80</c:v>
              </c:pt>
              <c:pt idx="109">
                <c:v>83</c:v>
              </c:pt>
              <c:pt idx="110">
                <c:v>70</c:v>
              </c:pt>
              <c:pt idx="111">
                <c:v>69</c:v>
              </c:pt>
              <c:pt idx="112">
                <c:v>58</c:v>
              </c:pt>
              <c:pt idx="113">
                <c:v>85</c:v>
              </c:pt>
              <c:pt idx="114">
                <c:v>62</c:v>
              </c:pt>
              <c:pt idx="115">
                <c:v>56</c:v>
              </c:pt>
              <c:pt idx="116">
                <c:v>47</c:v>
              </c:pt>
              <c:pt idx="117">
                <c:v>52</c:v>
              </c:pt>
              <c:pt idx="118">
                <c:v>53</c:v>
              </c:pt>
              <c:pt idx="119">
                <c:v>52</c:v>
              </c:pt>
              <c:pt idx="120">
                <c:v>62</c:v>
              </c:pt>
              <c:pt idx="121">
                <c:v>73</c:v>
              </c:pt>
              <c:pt idx="122">
                <c:v>48</c:v>
              </c:pt>
              <c:pt idx="123">
                <c:v>43</c:v>
              </c:pt>
              <c:pt idx="124">
                <c:v>46</c:v>
              </c:pt>
              <c:pt idx="125">
                <c:v>63</c:v>
              </c:pt>
              <c:pt idx="126">
                <c:v>45</c:v>
              </c:pt>
              <c:pt idx="127">
                <c:v>50</c:v>
              </c:pt>
              <c:pt idx="128">
                <c:v>55</c:v>
              </c:pt>
              <c:pt idx="129">
                <c:v>53</c:v>
              </c:pt>
              <c:pt idx="130">
                <c:v>41</c:v>
              </c:pt>
              <c:pt idx="131">
                <c:v>44</c:v>
              </c:pt>
              <c:pt idx="132">
                <c:v>54</c:v>
              </c:pt>
              <c:pt idx="133">
                <c:v>60</c:v>
              </c:pt>
              <c:pt idx="134">
                <c:v>61</c:v>
              </c:pt>
              <c:pt idx="135">
                <c:v>62</c:v>
              </c:pt>
              <c:pt idx="136">
                <c:v>62</c:v>
              </c:pt>
              <c:pt idx="137">
                <c:v>70</c:v>
              </c:pt>
              <c:pt idx="138">
                <c:v>67</c:v>
              </c:pt>
              <c:pt idx="139">
                <c:v>53</c:v>
              </c:pt>
              <c:pt idx="140">
                <c:v>61</c:v>
              </c:pt>
              <c:pt idx="141">
                <c:v>50</c:v>
              </c:pt>
              <c:pt idx="142">
                <c:v>56</c:v>
              </c:pt>
              <c:pt idx="143">
                <c:v>56</c:v>
              </c:pt>
              <c:pt idx="144">
                <c:v>70</c:v>
              </c:pt>
              <c:pt idx="145">
                <c:v>58</c:v>
              </c:pt>
              <c:pt idx="146">
                <c:v>75</c:v>
              </c:pt>
              <c:pt idx="147">
                <c:v>66</c:v>
              </c:pt>
              <c:pt idx="148">
                <c:v>79</c:v>
              </c:pt>
              <c:pt idx="149">
                <c:v>53</c:v>
              </c:pt>
              <c:pt idx="150">
                <c:v>49</c:v>
              </c:pt>
              <c:pt idx="151">
                <c:v>46</c:v>
              </c:pt>
              <c:pt idx="152">
                <c:v>44</c:v>
              </c:pt>
              <c:pt idx="153">
                <c:v>50</c:v>
              </c:pt>
              <c:pt idx="154">
                <c:v>47</c:v>
              </c:pt>
              <c:pt idx="155">
                <c:v>45</c:v>
              </c:pt>
              <c:pt idx="156">
                <c:v>45</c:v>
              </c:pt>
              <c:pt idx="157">
                <c:v>52</c:v>
              </c:pt>
              <c:pt idx="158">
                <c:v>34</c:v>
              </c:pt>
              <c:pt idx="159">
                <c:v>55</c:v>
              </c:pt>
              <c:pt idx="160">
                <c:v>44</c:v>
              </c:pt>
              <c:pt idx="161">
                <c:v>49</c:v>
              </c:pt>
              <c:pt idx="162">
                <c:v>40</c:v>
              </c:pt>
              <c:pt idx="163">
                <c:v>38</c:v>
              </c:pt>
              <c:pt idx="164">
                <c:v>42</c:v>
              </c:pt>
              <c:pt idx="165">
                <c:v>37</c:v>
              </c:pt>
              <c:pt idx="166">
                <c:v>28</c:v>
              </c:pt>
              <c:pt idx="167">
                <c:v>34</c:v>
              </c:pt>
              <c:pt idx="168">
                <c:v>45</c:v>
              </c:pt>
              <c:pt idx="169">
                <c:v>33</c:v>
              </c:pt>
              <c:pt idx="170">
                <c:v>30</c:v>
              </c:pt>
              <c:pt idx="171">
                <c:v>30</c:v>
              </c:pt>
              <c:pt idx="172">
                <c:v>37</c:v>
              </c:pt>
              <c:pt idx="173">
                <c:v>30</c:v>
              </c:pt>
              <c:pt idx="174">
                <c:v>25</c:v>
              </c:pt>
              <c:pt idx="175">
                <c:v>54</c:v>
              </c:pt>
              <c:pt idx="176">
                <c:v>27</c:v>
              </c:pt>
              <c:pt idx="177">
                <c:v>27</c:v>
              </c:pt>
              <c:pt idx="178">
                <c:v>26</c:v>
              </c:pt>
              <c:pt idx="179">
                <c:v>32</c:v>
              </c:pt>
              <c:pt idx="180">
                <c:v>34</c:v>
              </c:pt>
              <c:pt idx="181">
                <c:v>30</c:v>
              </c:pt>
              <c:pt idx="182">
                <c:v>28</c:v>
              </c:pt>
              <c:pt idx="183">
                <c:v>36</c:v>
              </c:pt>
              <c:pt idx="184">
                <c:v>29</c:v>
              </c:pt>
              <c:pt idx="185">
                <c:v>31</c:v>
              </c:pt>
              <c:pt idx="186">
                <c:v>34</c:v>
              </c:pt>
              <c:pt idx="187">
                <c:v>39</c:v>
              </c:pt>
              <c:pt idx="188">
                <c:v>34</c:v>
              </c:pt>
              <c:pt idx="189">
                <c:v>40</c:v>
              </c:pt>
              <c:pt idx="190">
                <c:v>46</c:v>
              </c:pt>
              <c:pt idx="191">
                <c:v>32</c:v>
              </c:pt>
              <c:pt idx="192">
                <c:v>22</c:v>
              </c:pt>
              <c:pt idx="193">
                <c:v>41</c:v>
              </c:pt>
              <c:pt idx="194">
                <c:v>44</c:v>
              </c:pt>
              <c:pt idx="195">
                <c:v>36</c:v>
              </c:pt>
              <c:pt idx="196">
                <c:v>22</c:v>
              </c:pt>
              <c:pt idx="197">
                <c:v>33</c:v>
              </c:pt>
              <c:pt idx="198">
                <c:v>48</c:v>
              </c:pt>
              <c:pt idx="199">
                <c:v>37</c:v>
              </c:pt>
              <c:pt idx="200">
                <c:v>31</c:v>
              </c:pt>
              <c:pt idx="201">
                <c:v>30</c:v>
              </c:pt>
              <c:pt idx="202">
                <c:v>33</c:v>
              </c:pt>
              <c:pt idx="203">
                <c:v>26</c:v>
              </c:pt>
              <c:pt idx="204">
                <c:v>39</c:v>
              </c:pt>
              <c:pt idx="205">
                <c:v>33</c:v>
              </c:pt>
              <c:pt idx="206">
                <c:v>29</c:v>
              </c:pt>
              <c:pt idx="207">
                <c:v>30</c:v>
              </c:pt>
              <c:pt idx="208">
                <c:v>27</c:v>
              </c:pt>
              <c:pt idx="209">
                <c:v>28</c:v>
              </c:pt>
              <c:pt idx="210">
                <c:v>34</c:v>
              </c:pt>
              <c:pt idx="211">
                <c:v>33</c:v>
              </c:pt>
              <c:pt idx="212">
                <c:v>26</c:v>
              </c:pt>
              <c:pt idx="213">
                <c:v>38</c:v>
              </c:pt>
              <c:pt idx="214">
                <c:v>22</c:v>
              </c:pt>
              <c:pt idx="215">
                <c:v>13</c:v>
              </c:pt>
              <c:pt idx="216">
                <c:v>28</c:v>
              </c:pt>
              <c:pt idx="217">
                <c:v>27</c:v>
              </c:pt>
              <c:pt idx="218">
                <c:v>25</c:v>
              </c:pt>
              <c:pt idx="219">
                <c:v>19</c:v>
              </c:pt>
              <c:pt idx="220">
                <c:v>24</c:v>
              </c:pt>
              <c:pt idx="221">
                <c:v>28</c:v>
              </c:pt>
              <c:pt idx="222">
                <c:v>30</c:v>
              </c:pt>
              <c:pt idx="223">
                <c:v>29</c:v>
              </c:pt>
              <c:pt idx="224">
                <c:v>26</c:v>
              </c:pt>
              <c:pt idx="225">
                <c:v>35</c:v>
              </c:pt>
              <c:pt idx="226">
                <c:v>20</c:v>
              </c:pt>
              <c:pt idx="227">
                <c:v>35</c:v>
              </c:pt>
              <c:pt idx="228">
                <c:v>17</c:v>
              </c:pt>
              <c:pt idx="229">
                <c:v>28</c:v>
              </c:pt>
              <c:pt idx="230">
                <c:v>28</c:v>
              </c:pt>
              <c:pt idx="231">
                <c:v>15</c:v>
              </c:pt>
              <c:pt idx="232">
                <c:v>18</c:v>
              </c:pt>
              <c:pt idx="233">
                <c:v>27</c:v>
              </c:pt>
              <c:pt idx="234">
                <c:v>21</c:v>
              </c:pt>
              <c:pt idx="235">
                <c:v>21</c:v>
              </c:pt>
              <c:pt idx="236">
                <c:v>10</c:v>
              </c:pt>
              <c:pt idx="237">
                <c:v>12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087B-4423-B2D5-FAB5BB7DC9CA}"/>
            </c:ext>
          </c:extLst>
        </c:ser>
        <c:ser>
          <c:idx val="1"/>
          <c:order val="1"/>
          <c:tx>
            <c:v>1930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Lit>
              <c:formatCode>m/d/yyyy</c:formatCode>
              <c:ptCount val="238"/>
              <c:pt idx="0">
                <c:v>43892</c:v>
              </c:pt>
              <c:pt idx="1">
                <c:v>43899</c:v>
              </c:pt>
              <c:pt idx="2">
                <c:v>43906</c:v>
              </c:pt>
              <c:pt idx="3">
                <c:v>43913</c:v>
              </c:pt>
              <c:pt idx="4">
                <c:v>43920</c:v>
              </c:pt>
              <c:pt idx="5">
                <c:v>43927</c:v>
              </c:pt>
              <c:pt idx="6">
                <c:v>43934</c:v>
              </c:pt>
              <c:pt idx="7">
                <c:v>43941</c:v>
              </c:pt>
              <c:pt idx="8">
                <c:v>43948</c:v>
              </c:pt>
              <c:pt idx="9">
                <c:v>43955</c:v>
              </c:pt>
              <c:pt idx="10">
                <c:v>43962</c:v>
              </c:pt>
              <c:pt idx="11">
                <c:v>43969</c:v>
              </c:pt>
              <c:pt idx="12">
                <c:v>43976</c:v>
              </c:pt>
              <c:pt idx="13">
                <c:v>43983</c:v>
              </c:pt>
              <c:pt idx="14">
                <c:v>43990</c:v>
              </c:pt>
              <c:pt idx="15">
                <c:v>43997</c:v>
              </c:pt>
              <c:pt idx="16">
                <c:v>44004</c:v>
              </c:pt>
              <c:pt idx="17">
                <c:v>44011</c:v>
              </c:pt>
              <c:pt idx="18">
                <c:v>44018</c:v>
              </c:pt>
              <c:pt idx="19">
                <c:v>44025</c:v>
              </c:pt>
              <c:pt idx="20">
                <c:v>44032</c:v>
              </c:pt>
              <c:pt idx="21">
                <c:v>44039</c:v>
              </c:pt>
              <c:pt idx="22">
                <c:v>44046</c:v>
              </c:pt>
              <c:pt idx="23">
                <c:v>44053</c:v>
              </c:pt>
              <c:pt idx="24">
                <c:v>44060</c:v>
              </c:pt>
              <c:pt idx="25">
                <c:v>44067</c:v>
              </c:pt>
              <c:pt idx="26">
                <c:v>44074</c:v>
              </c:pt>
              <c:pt idx="27">
                <c:v>44081</c:v>
              </c:pt>
              <c:pt idx="28">
                <c:v>44088</c:v>
              </c:pt>
              <c:pt idx="29">
                <c:v>44095</c:v>
              </c:pt>
              <c:pt idx="30">
                <c:v>44102</c:v>
              </c:pt>
              <c:pt idx="31">
                <c:v>44109</c:v>
              </c:pt>
              <c:pt idx="32">
                <c:v>44116</c:v>
              </c:pt>
              <c:pt idx="33">
                <c:v>44123</c:v>
              </c:pt>
              <c:pt idx="34">
                <c:v>44130</c:v>
              </c:pt>
              <c:pt idx="35">
                <c:v>44137</c:v>
              </c:pt>
              <c:pt idx="36">
                <c:v>44144</c:v>
              </c:pt>
              <c:pt idx="37">
                <c:v>44151</c:v>
              </c:pt>
              <c:pt idx="38">
                <c:v>44158</c:v>
              </c:pt>
              <c:pt idx="39">
                <c:v>44165</c:v>
              </c:pt>
              <c:pt idx="40">
                <c:v>44172</c:v>
              </c:pt>
              <c:pt idx="41">
                <c:v>44179</c:v>
              </c:pt>
              <c:pt idx="42">
                <c:v>44186</c:v>
              </c:pt>
              <c:pt idx="43">
                <c:v>44193</c:v>
              </c:pt>
              <c:pt idx="44">
                <c:v>44200</c:v>
              </c:pt>
              <c:pt idx="45">
                <c:v>44207</c:v>
              </c:pt>
              <c:pt idx="46">
                <c:v>44214</c:v>
              </c:pt>
              <c:pt idx="47">
                <c:v>44221</c:v>
              </c:pt>
              <c:pt idx="48">
                <c:v>44228</c:v>
              </c:pt>
              <c:pt idx="49">
                <c:v>44235</c:v>
              </c:pt>
              <c:pt idx="50">
                <c:v>44242</c:v>
              </c:pt>
              <c:pt idx="51">
                <c:v>44249</c:v>
              </c:pt>
              <c:pt idx="52">
                <c:v>44256</c:v>
              </c:pt>
              <c:pt idx="53">
                <c:v>44263</c:v>
              </c:pt>
              <c:pt idx="54">
                <c:v>44270</c:v>
              </c:pt>
              <c:pt idx="55">
                <c:v>44277</c:v>
              </c:pt>
              <c:pt idx="56">
                <c:v>44284</c:v>
              </c:pt>
              <c:pt idx="57">
                <c:v>44291</c:v>
              </c:pt>
              <c:pt idx="58">
                <c:v>44298</c:v>
              </c:pt>
              <c:pt idx="59">
                <c:v>44305</c:v>
              </c:pt>
              <c:pt idx="60">
                <c:v>44312</c:v>
              </c:pt>
              <c:pt idx="61">
                <c:v>44319</c:v>
              </c:pt>
              <c:pt idx="62">
                <c:v>44326</c:v>
              </c:pt>
              <c:pt idx="63">
                <c:v>44333</c:v>
              </c:pt>
              <c:pt idx="64">
                <c:v>44340</c:v>
              </c:pt>
              <c:pt idx="65">
                <c:v>44347</c:v>
              </c:pt>
              <c:pt idx="66">
                <c:v>44354</c:v>
              </c:pt>
              <c:pt idx="67">
                <c:v>44361</c:v>
              </c:pt>
              <c:pt idx="68">
                <c:v>44368</c:v>
              </c:pt>
              <c:pt idx="69">
                <c:v>44375</c:v>
              </c:pt>
              <c:pt idx="70">
                <c:v>44382</c:v>
              </c:pt>
              <c:pt idx="71">
                <c:v>44389</c:v>
              </c:pt>
              <c:pt idx="72">
                <c:v>44396</c:v>
              </c:pt>
              <c:pt idx="73">
                <c:v>44403</c:v>
              </c:pt>
              <c:pt idx="74">
                <c:v>44410</c:v>
              </c:pt>
              <c:pt idx="75">
                <c:v>44417</c:v>
              </c:pt>
              <c:pt idx="76">
                <c:v>44424</c:v>
              </c:pt>
              <c:pt idx="77">
                <c:v>44431</c:v>
              </c:pt>
              <c:pt idx="78">
                <c:v>44438</c:v>
              </c:pt>
              <c:pt idx="79">
                <c:v>44445</c:v>
              </c:pt>
              <c:pt idx="80">
                <c:v>44452</c:v>
              </c:pt>
              <c:pt idx="81">
                <c:v>44459</c:v>
              </c:pt>
              <c:pt idx="82">
                <c:v>44466</c:v>
              </c:pt>
              <c:pt idx="83">
                <c:v>44473</c:v>
              </c:pt>
              <c:pt idx="84">
                <c:v>44480</c:v>
              </c:pt>
              <c:pt idx="85">
                <c:v>44487</c:v>
              </c:pt>
              <c:pt idx="86">
                <c:v>44494</c:v>
              </c:pt>
              <c:pt idx="87">
                <c:v>44501</c:v>
              </c:pt>
              <c:pt idx="88">
                <c:v>44508</c:v>
              </c:pt>
              <c:pt idx="89">
                <c:v>44515</c:v>
              </c:pt>
              <c:pt idx="90">
                <c:v>44522</c:v>
              </c:pt>
              <c:pt idx="91">
                <c:v>44529</c:v>
              </c:pt>
              <c:pt idx="92">
                <c:v>44536</c:v>
              </c:pt>
              <c:pt idx="93">
                <c:v>44543</c:v>
              </c:pt>
              <c:pt idx="94">
                <c:v>44550</c:v>
              </c:pt>
              <c:pt idx="95">
                <c:v>44557</c:v>
              </c:pt>
              <c:pt idx="96">
                <c:v>44564</c:v>
              </c:pt>
              <c:pt idx="97">
                <c:v>44571</c:v>
              </c:pt>
              <c:pt idx="98">
                <c:v>44578</c:v>
              </c:pt>
              <c:pt idx="99">
                <c:v>44585</c:v>
              </c:pt>
              <c:pt idx="100">
                <c:v>44592</c:v>
              </c:pt>
              <c:pt idx="101">
                <c:v>44599</c:v>
              </c:pt>
              <c:pt idx="102">
                <c:v>44606</c:v>
              </c:pt>
              <c:pt idx="103">
                <c:v>44613</c:v>
              </c:pt>
              <c:pt idx="104">
                <c:v>44620</c:v>
              </c:pt>
              <c:pt idx="105">
                <c:v>44627</c:v>
              </c:pt>
              <c:pt idx="106">
                <c:v>44634</c:v>
              </c:pt>
              <c:pt idx="107">
                <c:v>44641</c:v>
              </c:pt>
              <c:pt idx="108">
                <c:v>44648</c:v>
              </c:pt>
              <c:pt idx="109">
                <c:v>44655</c:v>
              </c:pt>
              <c:pt idx="110">
                <c:v>44662</c:v>
              </c:pt>
              <c:pt idx="111">
                <c:v>44669</c:v>
              </c:pt>
              <c:pt idx="112">
                <c:v>44676</c:v>
              </c:pt>
              <c:pt idx="113">
                <c:v>44683</c:v>
              </c:pt>
              <c:pt idx="114">
                <c:v>44690</c:v>
              </c:pt>
              <c:pt idx="115">
                <c:v>44697</c:v>
              </c:pt>
              <c:pt idx="116">
                <c:v>44704</c:v>
              </c:pt>
              <c:pt idx="117">
                <c:v>44711</c:v>
              </c:pt>
              <c:pt idx="118">
                <c:v>44718</c:v>
              </c:pt>
              <c:pt idx="119">
                <c:v>44725</c:v>
              </c:pt>
              <c:pt idx="120">
                <c:v>44732</c:v>
              </c:pt>
              <c:pt idx="121">
                <c:v>44739</c:v>
              </c:pt>
              <c:pt idx="122">
                <c:v>44746</c:v>
              </c:pt>
              <c:pt idx="123">
                <c:v>44753</c:v>
              </c:pt>
              <c:pt idx="124">
                <c:v>44760</c:v>
              </c:pt>
              <c:pt idx="125">
                <c:v>44767</c:v>
              </c:pt>
              <c:pt idx="126">
                <c:v>44774</c:v>
              </c:pt>
              <c:pt idx="127">
                <c:v>44781</c:v>
              </c:pt>
              <c:pt idx="128">
                <c:v>44788</c:v>
              </c:pt>
              <c:pt idx="129">
                <c:v>44795</c:v>
              </c:pt>
              <c:pt idx="130">
                <c:v>44802</c:v>
              </c:pt>
              <c:pt idx="131">
                <c:v>44809</c:v>
              </c:pt>
              <c:pt idx="132">
                <c:v>44816</c:v>
              </c:pt>
              <c:pt idx="133">
                <c:v>44823</c:v>
              </c:pt>
              <c:pt idx="134">
                <c:v>44830</c:v>
              </c:pt>
              <c:pt idx="135">
                <c:v>44837</c:v>
              </c:pt>
              <c:pt idx="136">
                <c:v>44844</c:v>
              </c:pt>
              <c:pt idx="137">
                <c:v>44851</c:v>
              </c:pt>
              <c:pt idx="138">
                <c:v>44858</c:v>
              </c:pt>
              <c:pt idx="139">
                <c:v>44865</c:v>
              </c:pt>
              <c:pt idx="140">
                <c:v>44872</c:v>
              </c:pt>
              <c:pt idx="141">
                <c:v>44879</c:v>
              </c:pt>
              <c:pt idx="142">
                <c:v>44886</c:v>
              </c:pt>
              <c:pt idx="143">
                <c:v>44893</c:v>
              </c:pt>
              <c:pt idx="144">
                <c:v>44900</c:v>
              </c:pt>
              <c:pt idx="145">
                <c:v>44907</c:v>
              </c:pt>
              <c:pt idx="146">
                <c:v>44914</c:v>
              </c:pt>
              <c:pt idx="147">
                <c:v>44921</c:v>
              </c:pt>
              <c:pt idx="148">
                <c:v>44928</c:v>
              </c:pt>
              <c:pt idx="149">
                <c:v>44935</c:v>
              </c:pt>
              <c:pt idx="150">
                <c:v>44942</c:v>
              </c:pt>
              <c:pt idx="151">
                <c:v>44949</c:v>
              </c:pt>
              <c:pt idx="152">
                <c:v>44956</c:v>
              </c:pt>
              <c:pt idx="153">
                <c:v>44963</c:v>
              </c:pt>
              <c:pt idx="154">
                <c:v>44970</c:v>
              </c:pt>
              <c:pt idx="155">
                <c:v>44977</c:v>
              </c:pt>
              <c:pt idx="156">
                <c:v>44984</c:v>
              </c:pt>
              <c:pt idx="157">
                <c:v>44991</c:v>
              </c:pt>
              <c:pt idx="158">
                <c:v>44998</c:v>
              </c:pt>
              <c:pt idx="159">
                <c:v>45005</c:v>
              </c:pt>
              <c:pt idx="160">
                <c:v>45012</c:v>
              </c:pt>
              <c:pt idx="161">
                <c:v>45019</c:v>
              </c:pt>
              <c:pt idx="162">
                <c:v>45026</c:v>
              </c:pt>
              <c:pt idx="163">
                <c:v>45033</c:v>
              </c:pt>
              <c:pt idx="164">
                <c:v>45040</c:v>
              </c:pt>
              <c:pt idx="165">
                <c:v>45047</c:v>
              </c:pt>
              <c:pt idx="166">
                <c:v>45054</c:v>
              </c:pt>
              <c:pt idx="167">
                <c:v>45061</c:v>
              </c:pt>
              <c:pt idx="168">
                <c:v>45068</c:v>
              </c:pt>
              <c:pt idx="169">
                <c:v>45075</c:v>
              </c:pt>
              <c:pt idx="170">
                <c:v>45082</c:v>
              </c:pt>
              <c:pt idx="171">
                <c:v>45089</c:v>
              </c:pt>
              <c:pt idx="172">
                <c:v>45096</c:v>
              </c:pt>
              <c:pt idx="173">
                <c:v>45103</c:v>
              </c:pt>
              <c:pt idx="174">
                <c:v>45110</c:v>
              </c:pt>
              <c:pt idx="175">
                <c:v>45117</c:v>
              </c:pt>
              <c:pt idx="176">
                <c:v>45124</c:v>
              </c:pt>
              <c:pt idx="177">
                <c:v>45131</c:v>
              </c:pt>
              <c:pt idx="178">
                <c:v>45138</c:v>
              </c:pt>
              <c:pt idx="179">
                <c:v>45145</c:v>
              </c:pt>
              <c:pt idx="180">
                <c:v>45152</c:v>
              </c:pt>
              <c:pt idx="181">
                <c:v>45159</c:v>
              </c:pt>
              <c:pt idx="182">
                <c:v>45166</c:v>
              </c:pt>
              <c:pt idx="183">
                <c:v>45173</c:v>
              </c:pt>
              <c:pt idx="184">
                <c:v>45180</c:v>
              </c:pt>
              <c:pt idx="185">
                <c:v>45187</c:v>
              </c:pt>
              <c:pt idx="186">
                <c:v>45194</c:v>
              </c:pt>
              <c:pt idx="187">
                <c:v>45201</c:v>
              </c:pt>
              <c:pt idx="188">
                <c:v>45208</c:v>
              </c:pt>
              <c:pt idx="189">
                <c:v>45215</c:v>
              </c:pt>
              <c:pt idx="190">
                <c:v>45222</c:v>
              </c:pt>
              <c:pt idx="191">
                <c:v>45229</c:v>
              </c:pt>
              <c:pt idx="192">
                <c:v>45236</c:v>
              </c:pt>
              <c:pt idx="193">
                <c:v>45243</c:v>
              </c:pt>
              <c:pt idx="194">
                <c:v>45250</c:v>
              </c:pt>
              <c:pt idx="195">
                <c:v>45257</c:v>
              </c:pt>
              <c:pt idx="196">
                <c:v>45264</c:v>
              </c:pt>
              <c:pt idx="197">
                <c:v>45271</c:v>
              </c:pt>
              <c:pt idx="198">
                <c:v>45278</c:v>
              </c:pt>
              <c:pt idx="199">
                <c:v>45285</c:v>
              </c:pt>
              <c:pt idx="200">
                <c:v>45292</c:v>
              </c:pt>
              <c:pt idx="201">
                <c:v>45299</c:v>
              </c:pt>
              <c:pt idx="202">
                <c:v>45306</c:v>
              </c:pt>
              <c:pt idx="203">
                <c:v>45313</c:v>
              </c:pt>
              <c:pt idx="204">
                <c:v>45320</c:v>
              </c:pt>
              <c:pt idx="205">
                <c:v>45327</c:v>
              </c:pt>
              <c:pt idx="206">
                <c:v>45334</c:v>
              </c:pt>
              <c:pt idx="207">
                <c:v>45341</c:v>
              </c:pt>
              <c:pt idx="208">
                <c:v>45348</c:v>
              </c:pt>
              <c:pt idx="209">
                <c:v>45355</c:v>
              </c:pt>
              <c:pt idx="210">
                <c:v>45362</c:v>
              </c:pt>
              <c:pt idx="211">
                <c:v>45369</c:v>
              </c:pt>
              <c:pt idx="212">
                <c:v>45376</c:v>
              </c:pt>
              <c:pt idx="213">
                <c:v>45383</c:v>
              </c:pt>
              <c:pt idx="214">
                <c:v>45390</c:v>
              </c:pt>
              <c:pt idx="215">
                <c:v>45397</c:v>
              </c:pt>
              <c:pt idx="216">
                <c:v>45404</c:v>
              </c:pt>
              <c:pt idx="217">
                <c:v>45411</c:v>
              </c:pt>
              <c:pt idx="218">
                <c:v>45418</c:v>
              </c:pt>
              <c:pt idx="219">
                <c:v>45425</c:v>
              </c:pt>
              <c:pt idx="220">
                <c:v>45432</c:v>
              </c:pt>
              <c:pt idx="221">
                <c:v>45439</c:v>
              </c:pt>
              <c:pt idx="222">
                <c:v>45446</c:v>
              </c:pt>
              <c:pt idx="223">
                <c:v>45453</c:v>
              </c:pt>
              <c:pt idx="224">
                <c:v>45460</c:v>
              </c:pt>
              <c:pt idx="225">
                <c:v>45467</c:v>
              </c:pt>
              <c:pt idx="226">
                <c:v>45474</c:v>
              </c:pt>
              <c:pt idx="227">
                <c:v>45481</c:v>
              </c:pt>
              <c:pt idx="228">
                <c:v>45488</c:v>
              </c:pt>
              <c:pt idx="229">
                <c:v>45495</c:v>
              </c:pt>
              <c:pt idx="230">
                <c:v>45502</c:v>
              </c:pt>
              <c:pt idx="231">
                <c:v>45509</c:v>
              </c:pt>
              <c:pt idx="232">
                <c:v>45516</c:v>
              </c:pt>
              <c:pt idx="233">
                <c:v>45523</c:v>
              </c:pt>
              <c:pt idx="234">
                <c:v>45530</c:v>
              </c:pt>
              <c:pt idx="235">
                <c:v>45537</c:v>
              </c:pt>
              <c:pt idx="236">
                <c:v>45544</c:v>
              </c:pt>
              <c:pt idx="237">
                <c:v>45551</c:v>
              </c:pt>
            </c:numLit>
          </c:cat>
          <c:val>
            <c:numLit>
              <c:formatCode>General</c:formatCode>
              <c:ptCount val="238"/>
              <c:pt idx="0">
                <c:v>118</c:v>
              </c:pt>
              <c:pt idx="1">
                <c:v>136</c:v>
              </c:pt>
              <c:pt idx="2">
                <c:v>141</c:v>
              </c:pt>
              <c:pt idx="3">
                <c:v>151</c:v>
              </c:pt>
              <c:pt idx="4">
                <c:v>181</c:v>
              </c:pt>
              <c:pt idx="5">
                <c:v>178</c:v>
              </c:pt>
              <c:pt idx="6">
                <c:v>174</c:v>
              </c:pt>
              <c:pt idx="7">
                <c:v>194</c:v>
              </c:pt>
              <c:pt idx="8">
                <c:v>192</c:v>
              </c:pt>
              <c:pt idx="9">
                <c:v>208</c:v>
              </c:pt>
              <c:pt idx="10">
                <c:v>205</c:v>
              </c:pt>
              <c:pt idx="11">
                <c:v>184</c:v>
              </c:pt>
              <c:pt idx="12">
                <c:v>186</c:v>
              </c:pt>
              <c:pt idx="13">
                <c:v>183</c:v>
              </c:pt>
              <c:pt idx="14">
                <c:v>182</c:v>
              </c:pt>
              <c:pt idx="15">
                <c:v>182</c:v>
              </c:pt>
              <c:pt idx="16">
                <c:v>171</c:v>
              </c:pt>
              <c:pt idx="17">
                <c:v>190</c:v>
              </c:pt>
              <c:pt idx="18">
                <c:v>166</c:v>
              </c:pt>
              <c:pt idx="19">
                <c:v>170</c:v>
              </c:pt>
              <c:pt idx="20">
                <c:v>199</c:v>
              </c:pt>
              <c:pt idx="21">
                <c:v>196</c:v>
              </c:pt>
              <c:pt idx="22">
                <c:v>191</c:v>
              </c:pt>
              <c:pt idx="23">
                <c:v>195</c:v>
              </c:pt>
              <c:pt idx="24">
                <c:v>207</c:v>
              </c:pt>
              <c:pt idx="25">
                <c:v>186</c:v>
              </c:pt>
              <c:pt idx="26">
                <c:v>160</c:v>
              </c:pt>
              <c:pt idx="27">
                <c:v>175</c:v>
              </c:pt>
              <c:pt idx="28">
                <c:v>235</c:v>
              </c:pt>
              <c:pt idx="29">
                <c:v>245</c:v>
              </c:pt>
              <c:pt idx="30">
                <c:v>248</c:v>
              </c:pt>
              <c:pt idx="31">
                <c:v>261</c:v>
              </c:pt>
              <c:pt idx="32">
                <c:v>363</c:v>
              </c:pt>
              <c:pt idx="33">
                <c:v>481</c:v>
              </c:pt>
              <c:pt idx="34">
                <c:v>588</c:v>
              </c:pt>
              <c:pt idx="35">
                <c:v>637</c:v>
              </c:pt>
              <c:pt idx="36">
                <c:v>555</c:v>
              </c:pt>
              <c:pt idx="37">
                <c:v>467</c:v>
              </c:pt>
              <c:pt idx="38">
                <c:v>481</c:v>
              </c:pt>
              <c:pt idx="39">
                <c:v>424</c:v>
              </c:pt>
              <c:pt idx="40">
                <c:v>460</c:v>
              </c:pt>
              <c:pt idx="41">
                <c:v>483</c:v>
              </c:pt>
              <c:pt idx="42">
                <c:v>496</c:v>
              </c:pt>
              <c:pt idx="43">
                <c:v>495</c:v>
              </c:pt>
              <c:pt idx="44">
                <c:v>541</c:v>
              </c:pt>
              <c:pt idx="45">
                <c:v>580</c:v>
              </c:pt>
              <c:pt idx="46">
                <c:v>457</c:v>
              </c:pt>
              <c:pt idx="47">
                <c:v>429</c:v>
              </c:pt>
              <c:pt idx="48">
                <c:v>365</c:v>
              </c:pt>
              <c:pt idx="49">
                <c:v>377</c:v>
              </c:pt>
              <c:pt idx="50">
                <c:v>371</c:v>
              </c:pt>
              <c:pt idx="51">
                <c:v>386</c:v>
              </c:pt>
              <c:pt idx="52">
                <c:v>367</c:v>
              </c:pt>
              <c:pt idx="53">
                <c:v>353</c:v>
              </c:pt>
              <c:pt idx="54">
                <c:v>325</c:v>
              </c:pt>
              <c:pt idx="55">
                <c:v>229</c:v>
              </c:pt>
              <c:pt idx="56">
                <c:v>242</c:v>
              </c:pt>
              <c:pt idx="57">
                <c:v>191</c:v>
              </c:pt>
              <c:pt idx="58">
                <c:v>194</c:v>
              </c:pt>
              <c:pt idx="59">
                <c:v>160</c:v>
              </c:pt>
              <c:pt idx="60">
                <c:v>174</c:v>
              </c:pt>
              <c:pt idx="61">
                <c:v>155</c:v>
              </c:pt>
              <c:pt idx="62">
                <c:v>154</c:v>
              </c:pt>
              <c:pt idx="63">
                <c:v>157</c:v>
              </c:pt>
              <c:pt idx="64">
                <c:v>133</c:v>
              </c:pt>
              <c:pt idx="65">
                <c:v>131</c:v>
              </c:pt>
              <c:pt idx="66">
                <c:v>108</c:v>
              </c:pt>
              <c:pt idx="67">
                <c:v>136</c:v>
              </c:pt>
              <c:pt idx="68">
                <c:v>125</c:v>
              </c:pt>
              <c:pt idx="69">
                <c:v>130</c:v>
              </c:pt>
              <c:pt idx="70">
                <c:v>129</c:v>
              </c:pt>
              <c:pt idx="71">
                <c:v>125</c:v>
              </c:pt>
              <c:pt idx="72">
                <c:v>121</c:v>
              </c:pt>
              <c:pt idx="73">
                <c:v>121</c:v>
              </c:pt>
              <c:pt idx="74">
                <c:v>131</c:v>
              </c:pt>
              <c:pt idx="75">
                <c:v>106</c:v>
              </c:pt>
              <c:pt idx="76">
                <c:v>109</c:v>
              </c:pt>
              <c:pt idx="77">
                <c:v>114</c:v>
              </c:pt>
              <c:pt idx="78">
                <c:v>121</c:v>
              </c:pt>
              <c:pt idx="79">
                <c:v>133</c:v>
              </c:pt>
              <c:pt idx="80">
                <c:v>136</c:v>
              </c:pt>
              <c:pt idx="81">
                <c:v>128</c:v>
              </c:pt>
              <c:pt idx="82">
                <c:v>119</c:v>
              </c:pt>
              <c:pt idx="83">
                <c:v>130</c:v>
              </c:pt>
              <c:pt idx="84">
                <c:v>122</c:v>
              </c:pt>
              <c:pt idx="85">
                <c:v>139</c:v>
              </c:pt>
              <c:pt idx="86">
                <c:v>144</c:v>
              </c:pt>
              <c:pt idx="87">
                <c:v>176</c:v>
              </c:pt>
              <c:pt idx="88">
                <c:v>186</c:v>
              </c:pt>
              <c:pt idx="89">
                <c:v>214</c:v>
              </c:pt>
              <c:pt idx="90">
                <c:v>239</c:v>
              </c:pt>
              <c:pt idx="91">
                <c:v>207</c:v>
              </c:pt>
              <c:pt idx="92">
                <c:v>262</c:v>
              </c:pt>
              <c:pt idx="93">
                <c:v>199</c:v>
              </c:pt>
              <c:pt idx="94">
                <c:v>202</c:v>
              </c:pt>
              <c:pt idx="95">
                <c:v>167</c:v>
              </c:pt>
              <c:pt idx="96">
                <c:v>167</c:v>
              </c:pt>
              <c:pt idx="97">
                <c:v>162</c:v>
              </c:pt>
              <c:pt idx="98">
                <c:v>148</c:v>
              </c:pt>
              <c:pt idx="99">
                <c:v>135</c:v>
              </c:pt>
              <c:pt idx="100">
                <c:v>165</c:v>
              </c:pt>
              <c:pt idx="101">
                <c:v>169</c:v>
              </c:pt>
              <c:pt idx="102">
                <c:v>191</c:v>
              </c:pt>
              <c:pt idx="103">
                <c:v>193</c:v>
              </c:pt>
              <c:pt idx="104">
                <c:v>181</c:v>
              </c:pt>
              <c:pt idx="105">
                <c:v>147</c:v>
              </c:pt>
              <c:pt idx="106">
                <c:v>134</c:v>
              </c:pt>
              <c:pt idx="107">
                <c:v>154</c:v>
              </c:pt>
              <c:pt idx="108">
                <c:v>154</c:v>
              </c:pt>
              <c:pt idx="109">
                <c:v>149</c:v>
              </c:pt>
              <c:pt idx="110">
                <c:v>134</c:v>
              </c:pt>
              <c:pt idx="111">
                <c:v>140</c:v>
              </c:pt>
              <c:pt idx="112">
                <c:v>108</c:v>
              </c:pt>
              <c:pt idx="113">
                <c:v>132</c:v>
              </c:pt>
              <c:pt idx="114">
                <c:v>107</c:v>
              </c:pt>
              <c:pt idx="115">
                <c:v>88</c:v>
              </c:pt>
              <c:pt idx="116">
                <c:v>107</c:v>
              </c:pt>
              <c:pt idx="117">
                <c:v>97</c:v>
              </c:pt>
              <c:pt idx="118">
                <c:v>122</c:v>
              </c:pt>
              <c:pt idx="119">
                <c:v>100</c:v>
              </c:pt>
              <c:pt idx="120">
                <c:v>106</c:v>
              </c:pt>
              <c:pt idx="121">
                <c:v>99</c:v>
              </c:pt>
              <c:pt idx="122">
                <c:v>111</c:v>
              </c:pt>
              <c:pt idx="123">
                <c:v>98</c:v>
              </c:pt>
              <c:pt idx="124">
                <c:v>128</c:v>
              </c:pt>
              <c:pt idx="125">
                <c:v>107</c:v>
              </c:pt>
              <c:pt idx="126">
                <c:v>109</c:v>
              </c:pt>
              <c:pt idx="127">
                <c:v>107</c:v>
              </c:pt>
              <c:pt idx="128">
                <c:v>127</c:v>
              </c:pt>
              <c:pt idx="129">
                <c:v>117</c:v>
              </c:pt>
              <c:pt idx="130">
                <c:v>83</c:v>
              </c:pt>
              <c:pt idx="131">
                <c:v>118</c:v>
              </c:pt>
              <c:pt idx="132">
                <c:v>116</c:v>
              </c:pt>
              <c:pt idx="133">
                <c:v>113</c:v>
              </c:pt>
              <c:pt idx="134">
                <c:v>136</c:v>
              </c:pt>
              <c:pt idx="135">
                <c:v>124</c:v>
              </c:pt>
              <c:pt idx="136">
                <c:v>130</c:v>
              </c:pt>
              <c:pt idx="137">
                <c:v>127</c:v>
              </c:pt>
              <c:pt idx="138">
                <c:v>113</c:v>
              </c:pt>
              <c:pt idx="139">
                <c:v>124</c:v>
              </c:pt>
              <c:pt idx="140">
                <c:v>113</c:v>
              </c:pt>
              <c:pt idx="141">
                <c:v>111</c:v>
              </c:pt>
              <c:pt idx="142">
                <c:v>121</c:v>
              </c:pt>
              <c:pt idx="143">
                <c:v>118</c:v>
              </c:pt>
              <c:pt idx="144">
                <c:v>119</c:v>
              </c:pt>
              <c:pt idx="145">
                <c:v>138</c:v>
              </c:pt>
              <c:pt idx="146">
                <c:v>154</c:v>
              </c:pt>
              <c:pt idx="147">
                <c:v>179</c:v>
              </c:pt>
              <c:pt idx="148">
                <c:v>145</c:v>
              </c:pt>
              <c:pt idx="149">
                <c:v>135</c:v>
              </c:pt>
              <c:pt idx="150">
                <c:v>140</c:v>
              </c:pt>
              <c:pt idx="151">
                <c:v>107</c:v>
              </c:pt>
              <c:pt idx="152">
                <c:v>124</c:v>
              </c:pt>
              <c:pt idx="153">
                <c:v>103</c:v>
              </c:pt>
              <c:pt idx="154">
                <c:v>119</c:v>
              </c:pt>
              <c:pt idx="155">
                <c:v>110</c:v>
              </c:pt>
              <c:pt idx="156">
                <c:v>110</c:v>
              </c:pt>
              <c:pt idx="157">
                <c:v>112</c:v>
              </c:pt>
              <c:pt idx="158">
                <c:v>101</c:v>
              </c:pt>
              <c:pt idx="159">
                <c:v>104</c:v>
              </c:pt>
              <c:pt idx="160">
                <c:v>102</c:v>
              </c:pt>
              <c:pt idx="161">
                <c:v>110</c:v>
              </c:pt>
              <c:pt idx="162">
                <c:v>90</c:v>
              </c:pt>
              <c:pt idx="163">
                <c:v>99</c:v>
              </c:pt>
              <c:pt idx="164">
                <c:v>99</c:v>
              </c:pt>
              <c:pt idx="165">
                <c:v>97</c:v>
              </c:pt>
              <c:pt idx="166">
                <c:v>91</c:v>
              </c:pt>
              <c:pt idx="167">
                <c:v>88</c:v>
              </c:pt>
              <c:pt idx="168">
                <c:v>73</c:v>
              </c:pt>
              <c:pt idx="169">
                <c:v>70</c:v>
              </c:pt>
              <c:pt idx="170">
                <c:v>89</c:v>
              </c:pt>
              <c:pt idx="171">
                <c:v>86</c:v>
              </c:pt>
              <c:pt idx="172">
                <c:v>74</c:v>
              </c:pt>
              <c:pt idx="173">
                <c:v>69</c:v>
              </c:pt>
              <c:pt idx="174">
                <c:v>73</c:v>
              </c:pt>
              <c:pt idx="175">
                <c:v>90</c:v>
              </c:pt>
              <c:pt idx="176">
                <c:v>86</c:v>
              </c:pt>
              <c:pt idx="177">
                <c:v>75</c:v>
              </c:pt>
              <c:pt idx="178">
                <c:v>56</c:v>
              </c:pt>
              <c:pt idx="179">
                <c:v>74</c:v>
              </c:pt>
              <c:pt idx="180">
                <c:v>109</c:v>
              </c:pt>
              <c:pt idx="181">
                <c:v>85</c:v>
              </c:pt>
              <c:pt idx="182">
                <c:v>82</c:v>
              </c:pt>
              <c:pt idx="183">
                <c:v>76</c:v>
              </c:pt>
              <c:pt idx="184">
                <c:v>80</c:v>
              </c:pt>
              <c:pt idx="185">
                <c:v>83</c:v>
              </c:pt>
              <c:pt idx="186">
                <c:v>85</c:v>
              </c:pt>
              <c:pt idx="187">
                <c:v>94</c:v>
              </c:pt>
              <c:pt idx="188">
                <c:v>89</c:v>
              </c:pt>
              <c:pt idx="189">
                <c:v>116</c:v>
              </c:pt>
              <c:pt idx="190">
                <c:v>99</c:v>
              </c:pt>
              <c:pt idx="191">
                <c:v>95</c:v>
              </c:pt>
              <c:pt idx="192">
                <c:v>92</c:v>
              </c:pt>
              <c:pt idx="193">
                <c:v>111</c:v>
              </c:pt>
              <c:pt idx="194">
                <c:v>74</c:v>
              </c:pt>
              <c:pt idx="195">
                <c:v>110</c:v>
              </c:pt>
              <c:pt idx="196">
                <c:v>103</c:v>
              </c:pt>
              <c:pt idx="197">
                <c:v>103</c:v>
              </c:pt>
              <c:pt idx="198">
                <c:v>105</c:v>
              </c:pt>
              <c:pt idx="199">
                <c:v>127</c:v>
              </c:pt>
              <c:pt idx="200">
                <c:v>104</c:v>
              </c:pt>
              <c:pt idx="201">
                <c:v>87</c:v>
              </c:pt>
              <c:pt idx="202">
                <c:v>100</c:v>
              </c:pt>
              <c:pt idx="203">
                <c:v>89</c:v>
              </c:pt>
              <c:pt idx="204">
                <c:v>85</c:v>
              </c:pt>
              <c:pt idx="205">
                <c:v>96</c:v>
              </c:pt>
              <c:pt idx="206">
                <c:v>102</c:v>
              </c:pt>
              <c:pt idx="207">
                <c:v>95</c:v>
              </c:pt>
              <c:pt idx="208">
                <c:v>79</c:v>
              </c:pt>
              <c:pt idx="209">
                <c:v>69</c:v>
              </c:pt>
              <c:pt idx="210">
                <c:v>68</c:v>
              </c:pt>
              <c:pt idx="211">
                <c:v>77</c:v>
              </c:pt>
              <c:pt idx="212">
                <c:v>68</c:v>
              </c:pt>
              <c:pt idx="213">
                <c:v>69</c:v>
              </c:pt>
              <c:pt idx="214">
                <c:v>75</c:v>
              </c:pt>
              <c:pt idx="215">
                <c:v>73</c:v>
              </c:pt>
              <c:pt idx="216">
                <c:v>57</c:v>
              </c:pt>
              <c:pt idx="217">
                <c:v>83</c:v>
              </c:pt>
              <c:pt idx="218">
                <c:v>73</c:v>
              </c:pt>
              <c:pt idx="219">
                <c:v>74</c:v>
              </c:pt>
              <c:pt idx="220">
                <c:v>70</c:v>
              </c:pt>
              <c:pt idx="221">
                <c:v>72</c:v>
              </c:pt>
              <c:pt idx="222">
                <c:v>61</c:v>
              </c:pt>
              <c:pt idx="223">
                <c:v>68</c:v>
              </c:pt>
              <c:pt idx="224">
                <c:v>70</c:v>
              </c:pt>
              <c:pt idx="225">
                <c:v>66</c:v>
              </c:pt>
              <c:pt idx="226">
                <c:v>53</c:v>
              </c:pt>
              <c:pt idx="227">
                <c:v>71</c:v>
              </c:pt>
              <c:pt idx="228">
                <c:v>64</c:v>
              </c:pt>
              <c:pt idx="229">
                <c:v>62</c:v>
              </c:pt>
              <c:pt idx="230">
                <c:v>60</c:v>
              </c:pt>
              <c:pt idx="231">
                <c:v>58</c:v>
              </c:pt>
              <c:pt idx="232">
                <c:v>57</c:v>
              </c:pt>
              <c:pt idx="233">
                <c:v>54</c:v>
              </c:pt>
              <c:pt idx="234">
                <c:v>61</c:v>
              </c:pt>
              <c:pt idx="235">
                <c:v>35</c:v>
              </c:pt>
              <c:pt idx="236">
                <c:v>31</c:v>
              </c:pt>
              <c:pt idx="237">
                <c:v>31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087B-4423-B2D5-FAB5BB7DC9CA}"/>
            </c:ext>
          </c:extLst>
        </c:ser>
        <c:ser>
          <c:idx val="2"/>
          <c:order val="2"/>
          <c:tx>
            <c:v>1935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Lit>
              <c:formatCode>m/d/yyyy</c:formatCode>
              <c:ptCount val="238"/>
              <c:pt idx="0">
                <c:v>43892</c:v>
              </c:pt>
              <c:pt idx="1">
                <c:v>43899</c:v>
              </c:pt>
              <c:pt idx="2">
                <c:v>43906</c:v>
              </c:pt>
              <c:pt idx="3">
                <c:v>43913</c:v>
              </c:pt>
              <c:pt idx="4">
                <c:v>43920</c:v>
              </c:pt>
              <c:pt idx="5">
                <c:v>43927</c:v>
              </c:pt>
              <c:pt idx="6">
                <c:v>43934</c:v>
              </c:pt>
              <c:pt idx="7">
                <c:v>43941</c:v>
              </c:pt>
              <c:pt idx="8">
                <c:v>43948</c:v>
              </c:pt>
              <c:pt idx="9">
                <c:v>43955</c:v>
              </c:pt>
              <c:pt idx="10">
                <c:v>43962</c:v>
              </c:pt>
              <c:pt idx="11">
                <c:v>43969</c:v>
              </c:pt>
              <c:pt idx="12">
                <c:v>43976</c:v>
              </c:pt>
              <c:pt idx="13">
                <c:v>43983</c:v>
              </c:pt>
              <c:pt idx="14">
                <c:v>43990</c:v>
              </c:pt>
              <c:pt idx="15">
                <c:v>43997</c:v>
              </c:pt>
              <c:pt idx="16">
                <c:v>44004</c:v>
              </c:pt>
              <c:pt idx="17">
                <c:v>44011</c:v>
              </c:pt>
              <c:pt idx="18">
                <c:v>44018</c:v>
              </c:pt>
              <c:pt idx="19">
                <c:v>44025</c:v>
              </c:pt>
              <c:pt idx="20">
                <c:v>44032</c:v>
              </c:pt>
              <c:pt idx="21">
                <c:v>44039</c:v>
              </c:pt>
              <c:pt idx="22">
                <c:v>44046</c:v>
              </c:pt>
              <c:pt idx="23">
                <c:v>44053</c:v>
              </c:pt>
              <c:pt idx="24">
                <c:v>44060</c:v>
              </c:pt>
              <c:pt idx="25">
                <c:v>44067</c:v>
              </c:pt>
              <c:pt idx="26">
                <c:v>44074</c:v>
              </c:pt>
              <c:pt idx="27">
                <c:v>44081</c:v>
              </c:pt>
              <c:pt idx="28">
                <c:v>44088</c:v>
              </c:pt>
              <c:pt idx="29">
                <c:v>44095</c:v>
              </c:pt>
              <c:pt idx="30">
                <c:v>44102</c:v>
              </c:pt>
              <c:pt idx="31">
                <c:v>44109</c:v>
              </c:pt>
              <c:pt idx="32">
                <c:v>44116</c:v>
              </c:pt>
              <c:pt idx="33">
                <c:v>44123</c:v>
              </c:pt>
              <c:pt idx="34">
                <c:v>44130</c:v>
              </c:pt>
              <c:pt idx="35">
                <c:v>44137</c:v>
              </c:pt>
              <c:pt idx="36">
                <c:v>44144</c:v>
              </c:pt>
              <c:pt idx="37">
                <c:v>44151</c:v>
              </c:pt>
              <c:pt idx="38">
                <c:v>44158</c:v>
              </c:pt>
              <c:pt idx="39">
                <c:v>44165</c:v>
              </c:pt>
              <c:pt idx="40">
                <c:v>44172</c:v>
              </c:pt>
              <c:pt idx="41">
                <c:v>44179</c:v>
              </c:pt>
              <c:pt idx="42">
                <c:v>44186</c:v>
              </c:pt>
              <c:pt idx="43">
                <c:v>44193</c:v>
              </c:pt>
              <c:pt idx="44">
                <c:v>44200</c:v>
              </c:pt>
              <c:pt idx="45">
                <c:v>44207</c:v>
              </c:pt>
              <c:pt idx="46">
                <c:v>44214</c:v>
              </c:pt>
              <c:pt idx="47">
                <c:v>44221</c:v>
              </c:pt>
              <c:pt idx="48">
                <c:v>44228</c:v>
              </c:pt>
              <c:pt idx="49">
                <c:v>44235</c:v>
              </c:pt>
              <c:pt idx="50">
                <c:v>44242</c:v>
              </c:pt>
              <c:pt idx="51">
                <c:v>44249</c:v>
              </c:pt>
              <c:pt idx="52">
                <c:v>44256</c:v>
              </c:pt>
              <c:pt idx="53">
                <c:v>44263</c:v>
              </c:pt>
              <c:pt idx="54">
                <c:v>44270</c:v>
              </c:pt>
              <c:pt idx="55">
                <c:v>44277</c:v>
              </c:pt>
              <c:pt idx="56">
                <c:v>44284</c:v>
              </c:pt>
              <c:pt idx="57">
                <c:v>44291</c:v>
              </c:pt>
              <c:pt idx="58">
                <c:v>44298</c:v>
              </c:pt>
              <c:pt idx="59">
                <c:v>44305</c:v>
              </c:pt>
              <c:pt idx="60">
                <c:v>44312</c:v>
              </c:pt>
              <c:pt idx="61">
                <c:v>44319</c:v>
              </c:pt>
              <c:pt idx="62">
                <c:v>44326</c:v>
              </c:pt>
              <c:pt idx="63">
                <c:v>44333</c:v>
              </c:pt>
              <c:pt idx="64">
                <c:v>44340</c:v>
              </c:pt>
              <c:pt idx="65">
                <c:v>44347</c:v>
              </c:pt>
              <c:pt idx="66">
                <c:v>44354</c:v>
              </c:pt>
              <c:pt idx="67">
                <c:v>44361</c:v>
              </c:pt>
              <c:pt idx="68">
                <c:v>44368</c:v>
              </c:pt>
              <c:pt idx="69">
                <c:v>44375</c:v>
              </c:pt>
              <c:pt idx="70">
                <c:v>44382</c:v>
              </c:pt>
              <c:pt idx="71">
                <c:v>44389</c:v>
              </c:pt>
              <c:pt idx="72">
                <c:v>44396</c:v>
              </c:pt>
              <c:pt idx="73">
                <c:v>44403</c:v>
              </c:pt>
              <c:pt idx="74">
                <c:v>44410</c:v>
              </c:pt>
              <c:pt idx="75">
                <c:v>44417</c:v>
              </c:pt>
              <c:pt idx="76">
                <c:v>44424</c:v>
              </c:pt>
              <c:pt idx="77">
                <c:v>44431</c:v>
              </c:pt>
              <c:pt idx="78">
                <c:v>44438</c:v>
              </c:pt>
              <c:pt idx="79">
                <c:v>44445</c:v>
              </c:pt>
              <c:pt idx="80">
                <c:v>44452</c:v>
              </c:pt>
              <c:pt idx="81">
                <c:v>44459</c:v>
              </c:pt>
              <c:pt idx="82">
                <c:v>44466</c:v>
              </c:pt>
              <c:pt idx="83">
                <c:v>44473</c:v>
              </c:pt>
              <c:pt idx="84">
                <c:v>44480</c:v>
              </c:pt>
              <c:pt idx="85">
                <c:v>44487</c:v>
              </c:pt>
              <c:pt idx="86">
                <c:v>44494</c:v>
              </c:pt>
              <c:pt idx="87">
                <c:v>44501</c:v>
              </c:pt>
              <c:pt idx="88">
                <c:v>44508</c:v>
              </c:pt>
              <c:pt idx="89">
                <c:v>44515</c:v>
              </c:pt>
              <c:pt idx="90">
                <c:v>44522</c:v>
              </c:pt>
              <c:pt idx="91">
                <c:v>44529</c:v>
              </c:pt>
              <c:pt idx="92">
                <c:v>44536</c:v>
              </c:pt>
              <c:pt idx="93">
                <c:v>44543</c:v>
              </c:pt>
              <c:pt idx="94">
                <c:v>44550</c:v>
              </c:pt>
              <c:pt idx="95">
                <c:v>44557</c:v>
              </c:pt>
              <c:pt idx="96">
                <c:v>44564</c:v>
              </c:pt>
              <c:pt idx="97">
                <c:v>44571</c:v>
              </c:pt>
              <c:pt idx="98">
                <c:v>44578</c:v>
              </c:pt>
              <c:pt idx="99">
                <c:v>44585</c:v>
              </c:pt>
              <c:pt idx="100">
                <c:v>44592</c:v>
              </c:pt>
              <c:pt idx="101">
                <c:v>44599</c:v>
              </c:pt>
              <c:pt idx="102">
                <c:v>44606</c:v>
              </c:pt>
              <c:pt idx="103">
                <c:v>44613</c:v>
              </c:pt>
              <c:pt idx="104">
                <c:v>44620</c:v>
              </c:pt>
              <c:pt idx="105">
                <c:v>44627</c:v>
              </c:pt>
              <c:pt idx="106">
                <c:v>44634</c:v>
              </c:pt>
              <c:pt idx="107">
                <c:v>44641</c:v>
              </c:pt>
              <c:pt idx="108">
                <c:v>44648</c:v>
              </c:pt>
              <c:pt idx="109">
                <c:v>44655</c:v>
              </c:pt>
              <c:pt idx="110">
                <c:v>44662</c:v>
              </c:pt>
              <c:pt idx="111">
                <c:v>44669</c:v>
              </c:pt>
              <c:pt idx="112">
                <c:v>44676</c:v>
              </c:pt>
              <c:pt idx="113">
                <c:v>44683</c:v>
              </c:pt>
              <c:pt idx="114">
                <c:v>44690</c:v>
              </c:pt>
              <c:pt idx="115">
                <c:v>44697</c:v>
              </c:pt>
              <c:pt idx="116">
                <c:v>44704</c:v>
              </c:pt>
              <c:pt idx="117">
                <c:v>44711</c:v>
              </c:pt>
              <c:pt idx="118">
                <c:v>44718</c:v>
              </c:pt>
              <c:pt idx="119">
                <c:v>44725</c:v>
              </c:pt>
              <c:pt idx="120">
                <c:v>44732</c:v>
              </c:pt>
              <c:pt idx="121">
                <c:v>44739</c:v>
              </c:pt>
              <c:pt idx="122">
                <c:v>44746</c:v>
              </c:pt>
              <c:pt idx="123">
                <c:v>44753</c:v>
              </c:pt>
              <c:pt idx="124">
                <c:v>44760</c:v>
              </c:pt>
              <c:pt idx="125">
                <c:v>44767</c:v>
              </c:pt>
              <c:pt idx="126">
                <c:v>44774</c:v>
              </c:pt>
              <c:pt idx="127">
                <c:v>44781</c:v>
              </c:pt>
              <c:pt idx="128">
                <c:v>44788</c:v>
              </c:pt>
              <c:pt idx="129">
                <c:v>44795</c:v>
              </c:pt>
              <c:pt idx="130">
                <c:v>44802</c:v>
              </c:pt>
              <c:pt idx="131">
                <c:v>44809</c:v>
              </c:pt>
              <c:pt idx="132">
                <c:v>44816</c:v>
              </c:pt>
              <c:pt idx="133">
                <c:v>44823</c:v>
              </c:pt>
              <c:pt idx="134">
                <c:v>44830</c:v>
              </c:pt>
              <c:pt idx="135">
                <c:v>44837</c:v>
              </c:pt>
              <c:pt idx="136">
                <c:v>44844</c:v>
              </c:pt>
              <c:pt idx="137">
                <c:v>44851</c:v>
              </c:pt>
              <c:pt idx="138">
                <c:v>44858</c:v>
              </c:pt>
              <c:pt idx="139">
                <c:v>44865</c:v>
              </c:pt>
              <c:pt idx="140">
                <c:v>44872</c:v>
              </c:pt>
              <c:pt idx="141">
                <c:v>44879</c:v>
              </c:pt>
              <c:pt idx="142">
                <c:v>44886</c:v>
              </c:pt>
              <c:pt idx="143">
                <c:v>44893</c:v>
              </c:pt>
              <c:pt idx="144">
                <c:v>44900</c:v>
              </c:pt>
              <c:pt idx="145">
                <c:v>44907</c:v>
              </c:pt>
              <c:pt idx="146">
                <c:v>44914</c:v>
              </c:pt>
              <c:pt idx="147">
                <c:v>44921</c:v>
              </c:pt>
              <c:pt idx="148">
                <c:v>44928</c:v>
              </c:pt>
              <c:pt idx="149">
                <c:v>44935</c:v>
              </c:pt>
              <c:pt idx="150">
                <c:v>44942</c:v>
              </c:pt>
              <c:pt idx="151">
                <c:v>44949</c:v>
              </c:pt>
              <c:pt idx="152">
                <c:v>44956</c:v>
              </c:pt>
              <c:pt idx="153">
                <c:v>44963</c:v>
              </c:pt>
              <c:pt idx="154">
                <c:v>44970</c:v>
              </c:pt>
              <c:pt idx="155">
                <c:v>44977</c:v>
              </c:pt>
              <c:pt idx="156">
                <c:v>44984</c:v>
              </c:pt>
              <c:pt idx="157">
                <c:v>44991</c:v>
              </c:pt>
              <c:pt idx="158">
                <c:v>44998</c:v>
              </c:pt>
              <c:pt idx="159">
                <c:v>45005</c:v>
              </c:pt>
              <c:pt idx="160">
                <c:v>45012</c:v>
              </c:pt>
              <c:pt idx="161">
                <c:v>45019</c:v>
              </c:pt>
              <c:pt idx="162">
                <c:v>45026</c:v>
              </c:pt>
              <c:pt idx="163">
                <c:v>45033</c:v>
              </c:pt>
              <c:pt idx="164">
                <c:v>45040</c:v>
              </c:pt>
              <c:pt idx="165">
                <c:v>45047</c:v>
              </c:pt>
              <c:pt idx="166">
                <c:v>45054</c:v>
              </c:pt>
              <c:pt idx="167">
                <c:v>45061</c:v>
              </c:pt>
              <c:pt idx="168">
                <c:v>45068</c:v>
              </c:pt>
              <c:pt idx="169">
                <c:v>45075</c:v>
              </c:pt>
              <c:pt idx="170">
                <c:v>45082</c:v>
              </c:pt>
              <c:pt idx="171">
                <c:v>45089</c:v>
              </c:pt>
              <c:pt idx="172">
                <c:v>45096</c:v>
              </c:pt>
              <c:pt idx="173">
                <c:v>45103</c:v>
              </c:pt>
              <c:pt idx="174">
                <c:v>45110</c:v>
              </c:pt>
              <c:pt idx="175">
                <c:v>45117</c:v>
              </c:pt>
              <c:pt idx="176">
                <c:v>45124</c:v>
              </c:pt>
              <c:pt idx="177">
                <c:v>45131</c:v>
              </c:pt>
              <c:pt idx="178">
                <c:v>45138</c:v>
              </c:pt>
              <c:pt idx="179">
                <c:v>45145</c:v>
              </c:pt>
              <c:pt idx="180">
                <c:v>45152</c:v>
              </c:pt>
              <c:pt idx="181">
                <c:v>45159</c:v>
              </c:pt>
              <c:pt idx="182">
                <c:v>45166</c:v>
              </c:pt>
              <c:pt idx="183">
                <c:v>45173</c:v>
              </c:pt>
              <c:pt idx="184">
                <c:v>45180</c:v>
              </c:pt>
              <c:pt idx="185">
                <c:v>45187</c:v>
              </c:pt>
              <c:pt idx="186">
                <c:v>45194</c:v>
              </c:pt>
              <c:pt idx="187">
                <c:v>45201</c:v>
              </c:pt>
              <c:pt idx="188">
                <c:v>45208</c:v>
              </c:pt>
              <c:pt idx="189">
                <c:v>45215</c:v>
              </c:pt>
              <c:pt idx="190">
                <c:v>45222</c:v>
              </c:pt>
              <c:pt idx="191">
                <c:v>45229</c:v>
              </c:pt>
              <c:pt idx="192">
                <c:v>45236</c:v>
              </c:pt>
              <c:pt idx="193">
                <c:v>45243</c:v>
              </c:pt>
              <c:pt idx="194">
                <c:v>45250</c:v>
              </c:pt>
              <c:pt idx="195">
                <c:v>45257</c:v>
              </c:pt>
              <c:pt idx="196">
                <c:v>45264</c:v>
              </c:pt>
              <c:pt idx="197">
                <c:v>45271</c:v>
              </c:pt>
              <c:pt idx="198">
                <c:v>45278</c:v>
              </c:pt>
              <c:pt idx="199">
                <c:v>45285</c:v>
              </c:pt>
              <c:pt idx="200">
                <c:v>45292</c:v>
              </c:pt>
              <c:pt idx="201">
                <c:v>45299</c:v>
              </c:pt>
              <c:pt idx="202">
                <c:v>45306</c:v>
              </c:pt>
              <c:pt idx="203">
                <c:v>45313</c:v>
              </c:pt>
              <c:pt idx="204">
                <c:v>45320</c:v>
              </c:pt>
              <c:pt idx="205">
                <c:v>45327</c:v>
              </c:pt>
              <c:pt idx="206">
                <c:v>45334</c:v>
              </c:pt>
              <c:pt idx="207">
                <c:v>45341</c:v>
              </c:pt>
              <c:pt idx="208">
                <c:v>45348</c:v>
              </c:pt>
              <c:pt idx="209">
                <c:v>45355</c:v>
              </c:pt>
              <c:pt idx="210">
                <c:v>45362</c:v>
              </c:pt>
              <c:pt idx="211">
                <c:v>45369</c:v>
              </c:pt>
              <c:pt idx="212">
                <c:v>45376</c:v>
              </c:pt>
              <c:pt idx="213">
                <c:v>45383</c:v>
              </c:pt>
              <c:pt idx="214">
                <c:v>45390</c:v>
              </c:pt>
              <c:pt idx="215">
                <c:v>45397</c:v>
              </c:pt>
              <c:pt idx="216">
                <c:v>45404</c:v>
              </c:pt>
              <c:pt idx="217">
                <c:v>45411</c:v>
              </c:pt>
              <c:pt idx="218">
                <c:v>45418</c:v>
              </c:pt>
              <c:pt idx="219">
                <c:v>45425</c:v>
              </c:pt>
              <c:pt idx="220">
                <c:v>45432</c:v>
              </c:pt>
              <c:pt idx="221">
                <c:v>45439</c:v>
              </c:pt>
              <c:pt idx="222">
                <c:v>45446</c:v>
              </c:pt>
              <c:pt idx="223">
                <c:v>45453</c:v>
              </c:pt>
              <c:pt idx="224">
                <c:v>45460</c:v>
              </c:pt>
              <c:pt idx="225">
                <c:v>45467</c:v>
              </c:pt>
              <c:pt idx="226">
                <c:v>45474</c:v>
              </c:pt>
              <c:pt idx="227">
                <c:v>45481</c:v>
              </c:pt>
              <c:pt idx="228">
                <c:v>45488</c:v>
              </c:pt>
              <c:pt idx="229">
                <c:v>45495</c:v>
              </c:pt>
              <c:pt idx="230">
                <c:v>45502</c:v>
              </c:pt>
              <c:pt idx="231">
                <c:v>45509</c:v>
              </c:pt>
              <c:pt idx="232">
                <c:v>45516</c:v>
              </c:pt>
              <c:pt idx="233">
                <c:v>45523</c:v>
              </c:pt>
              <c:pt idx="234">
                <c:v>45530</c:v>
              </c:pt>
              <c:pt idx="235">
                <c:v>45537</c:v>
              </c:pt>
              <c:pt idx="236">
                <c:v>45544</c:v>
              </c:pt>
              <c:pt idx="237">
                <c:v>45551</c:v>
              </c:pt>
            </c:numLit>
          </c:cat>
          <c:val>
            <c:numLit>
              <c:formatCode>General</c:formatCode>
              <c:ptCount val="238"/>
              <c:pt idx="0">
                <c:v>129</c:v>
              </c:pt>
              <c:pt idx="1">
                <c:v>112</c:v>
              </c:pt>
              <c:pt idx="2">
                <c:v>132</c:v>
              </c:pt>
              <c:pt idx="3">
                <c:v>125</c:v>
              </c:pt>
              <c:pt idx="4">
                <c:v>160</c:v>
              </c:pt>
              <c:pt idx="5">
                <c:v>177</c:v>
              </c:pt>
              <c:pt idx="6">
                <c:v>174</c:v>
              </c:pt>
              <c:pt idx="7">
                <c:v>181</c:v>
              </c:pt>
              <c:pt idx="8">
                <c:v>200</c:v>
              </c:pt>
              <c:pt idx="9">
                <c:v>182</c:v>
              </c:pt>
              <c:pt idx="10">
                <c:v>175</c:v>
              </c:pt>
              <c:pt idx="11">
                <c:v>182</c:v>
              </c:pt>
              <c:pt idx="12">
                <c:v>159</c:v>
              </c:pt>
              <c:pt idx="13">
                <c:v>226</c:v>
              </c:pt>
              <c:pt idx="14">
                <c:v>183</c:v>
              </c:pt>
              <c:pt idx="15">
                <c:v>190</c:v>
              </c:pt>
              <c:pt idx="16">
                <c:v>197</c:v>
              </c:pt>
              <c:pt idx="17">
                <c:v>188</c:v>
              </c:pt>
              <c:pt idx="18">
                <c:v>188</c:v>
              </c:pt>
              <c:pt idx="19">
                <c:v>147</c:v>
              </c:pt>
              <c:pt idx="20">
                <c:v>179</c:v>
              </c:pt>
              <c:pt idx="21">
                <c:v>190</c:v>
              </c:pt>
              <c:pt idx="22">
                <c:v>195</c:v>
              </c:pt>
              <c:pt idx="23">
                <c:v>184</c:v>
              </c:pt>
              <c:pt idx="24">
                <c:v>184</c:v>
              </c:pt>
              <c:pt idx="25">
                <c:v>172</c:v>
              </c:pt>
              <c:pt idx="26">
                <c:v>177</c:v>
              </c:pt>
              <c:pt idx="27">
                <c:v>192</c:v>
              </c:pt>
              <c:pt idx="28">
                <c:v>208</c:v>
              </c:pt>
              <c:pt idx="29">
                <c:v>240</c:v>
              </c:pt>
              <c:pt idx="30">
                <c:v>233</c:v>
              </c:pt>
              <c:pt idx="31">
                <c:v>295</c:v>
              </c:pt>
              <c:pt idx="32">
                <c:v>339</c:v>
              </c:pt>
              <c:pt idx="33">
                <c:v>500</c:v>
              </c:pt>
              <c:pt idx="34">
                <c:v>590</c:v>
              </c:pt>
              <c:pt idx="35">
                <c:v>643</c:v>
              </c:pt>
              <c:pt idx="36">
                <c:v>514</c:v>
              </c:pt>
              <c:pt idx="37">
                <c:v>500</c:v>
              </c:pt>
              <c:pt idx="38">
                <c:v>453</c:v>
              </c:pt>
              <c:pt idx="39">
                <c:v>432</c:v>
              </c:pt>
              <c:pt idx="40">
                <c:v>473</c:v>
              </c:pt>
              <c:pt idx="41">
                <c:v>448</c:v>
              </c:pt>
              <c:pt idx="42">
                <c:v>466</c:v>
              </c:pt>
              <c:pt idx="43">
                <c:v>558</c:v>
              </c:pt>
              <c:pt idx="44">
                <c:v>582</c:v>
              </c:pt>
              <c:pt idx="45">
                <c:v>477</c:v>
              </c:pt>
              <c:pt idx="46">
                <c:v>459</c:v>
              </c:pt>
              <c:pt idx="47">
                <c:v>419</c:v>
              </c:pt>
              <c:pt idx="48">
                <c:v>413</c:v>
              </c:pt>
              <c:pt idx="49">
                <c:v>404</c:v>
              </c:pt>
              <c:pt idx="50">
                <c:v>379</c:v>
              </c:pt>
              <c:pt idx="51">
                <c:v>395</c:v>
              </c:pt>
              <c:pt idx="52">
                <c:v>434</c:v>
              </c:pt>
              <c:pt idx="53">
                <c:v>386</c:v>
              </c:pt>
              <c:pt idx="54">
                <c:v>388</c:v>
              </c:pt>
              <c:pt idx="55">
                <c:v>312</c:v>
              </c:pt>
              <c:pt idx="56">
                <c:v>279</c:v>
              </c:pt>
              <c:pt idx="57">
                <c:v>227</c:v>
              </c:pt>
              <c:pt idx="58">
                <c:v>211</c:v>
              </c:pt>
              <c:pt idx="59">
                <c:v>189</c:v>
              </c:pt>
              <c:pt idx="60">
                <c:v>172</c:v>
              </c:pt>
              <c:pt idx="61">
                <c:v>153</c:v>
              </c:pt>
              <c:pt idx="62">
                <c:v>152</c:v>
              </c:pt>
              <c:pt idx="63">
                <c:v>159</c:v>
              </c:pt>
              <c:pt idx="64">
                <c:v>151</c:v>
              </c:pt>
              <c:pt idx="65">
                <c:v>128</c:v>
              </c:pt>
              <c:pt idx="66">
                <c:v>149</c:v>
              </c:pt>
              <c:pt idx="67">
                <c:v>123</c:v>
              </c:pt>
              <c:pt idx="68">
                <c:v>136</c:v>
              </c:pt>
              <c:pt idx="69">
                <c:v>112</c:v>
              </c:pt>
              <c:pt idx="70">
                <c:v>141</c:v>
              </c:pt>
              <c:pt idx="71">
                <c:v>122</c:v>
              </c:pt>
              <c:pt idx="72">
                <c:v>120</c:v>
              </c:pt>
              <c:pt idx="73">
                <c:v>130</c:v>
              </c:pt>
              <c:pt idx="74">
                <c:v>107</c:v>
              </c:pt>
              <c:pt idx="75">
                <c:v>111</c:v>
              </c:pt>
              <c:pt idx="76">
                <c:v>111</c:v>
              </c:pt>
              <c:pt idx="77">
                <c:v>114</c:v>
              </c:pt>
              <c:pt idx="78">
                <c:v>107</c:v>
              </c:pt>
              <c:pt idx="79">
                <c:v>103</c:v>
              </c:pt>
              <c:pt idx="80">
                <c:v>117</c:v>
              </c:pt>
              <c:pt idx="81">
                <c:v>142</c:v>
              </c:pt>
              <c:pt idx="82">
                <c:v>144</c:v>
              </c:pt>
              <c:pt idx="83">
                <c:v>126</c:v>
              </c:pt>
              <c:pt idx="84">
                <c:v>143</c:v>
              </c:pt>
              <c:pt idx="85">
                <c:v>136</c:v>
              </c:pt>
              <c:pt idx="86">
                <c:v>147</c:v>
              </c:pt>
              <c:pt idx="87">
                <c:v>157</c:v>
              </c:pt>
              <c:pt idx="88">
                <c:v>179</c:v>
              </c:pt>
              <c:pt idx="89">
                <c:v>210</c:v>
              </c:pt>
              <c:pt idx="90">
                <c:v>210</c:v>
              </c:pt>
              <c:pt idx="91">
                <c:v>238</c:v>
              </c:pt>
              <c:pt idx="92">
                <c:v>215</c:v>
              </c:pt>
              <c:pt idx="93">
                <c:v>230</c:v>
              </c:pt>
              <c:pt idx="94">
                <c:v>160</c:v>
              </c:pt>
              <c:pt idx="95">
                <c:v>198</c:v>
              </c:pt>
              <c:pt idx="96">
                <c:v>188</c:v>
              </c:pt>
              <c:pt idx="97">
                <c:v>155</c:v>
              </c:pt>
              <c:pt idx="98">
                <c:v>179</c:v>
              </c:pt>
              <c:pt idx="99">
                <c:v>148</c:v>
              </c:pt>
              <c:pt idx="100">
                <c:v>203</c:v>
              </c:pt>
              <c:pt idx="101">
                <c:v>179</c:v>
              </c:pt>
              <c:pt idx="102">
                <c:v>190</c:v>
              </c:pt>
              <c:pt idx="103">
                <c:v>171</c:v>
              </c:pt>
              <c:pt idx="104">
                <c:v>156</c:v>
              </c:pt>
              <c:pt idx="105">
                <c:v>192</c:v>
              </c:pt>
              <c:pt idx="106">
                <c:v>144</c:v>
              </c:pt>
              <c:pt idx="107">
                <c:v>172</c:v>
              </c:pt>
              <c:pt idx="108">
                <c:v>158</c:v>
              </c:pt>
              <c:pt idx="109">
                <c:v>160</c:v>
              </c:pt>
              <c:pt idx="110">
                <c:v>153</c:v>
              </c:pt>
              <c:pt idx="111">
                <c:v>154</c:v>
              </c:pt>
              <c:pt idx="112">
                <c:v>148</c:v>
              </c:pt>
              <c:pt idx="113">
                <c:v>129</c:v>
              </c:pt>
              <c:pt idx="114">
                <c:v>130</c:v>
              </c:pt>
              <c:pt idx="115">
                <c:v>107</c:v>
              </c:pt>
              <c:pt idx="116">
                <c:v>114</c:v>
              </c:pt>
              <c:pt idx="117">
                <c:v>115</c:v>
              </c:pt>
              <c:pt idx="118">
                <c:v>113</c:v>
              </c:pt>
              <c:pt idx="119">
                <c:v>106</c:v>
              </c:pt>
              <c:pt idx="120">
                <c:v>129</c:v>
              </c:pt>
              <c:pt idx="121">
                <c:v>129</c:v>
              </c:pt>
              <c:pt idx="122">
                <c:v>106</c:v>
              </c:pt>
              <c:pt idx="123">
                <c:v>107</c:v>
              </c:pt>
              <c:pt idx="124">
                <c:v>121</c:v>
              </c:pt>
              <c:pt idx="125">
                <c:v>125</c:v>
              </c:pt>
              <c:pt idx="126">
                <c:v>114</c:v>
              </c:pt>
              <c:pt idx="127">
                <c:v>124</c:v>
              </c:pt>
              <c:pt idx="128">
                <c:v>147</c:v>
              </c:pt>
              <c:pt idx="129">
                <c:v>114</c:v>
              </c:pt>
              <c:pt idx="130">
                <c:v>98</c:v>
              </c:pt>
              <c:pt idx="131">
                <c:v>122</c:v>
              </c:pt>
              <c:pt idx="132">
                <c:v>112</c:v>
              </c:pt>
              <c:pt idx="133">
                <c:v>136</c:v>
              </c:pt>
              <c:pt idx="134">
                <c:v>116</c:v>
              </c:pt>
              <c:pt idx="135">
                <c:v>151</c:v>
              </c:pt>
              <c:pt idx="136">
                <c:v>134</c:v>
              </c:pt>
              <c:pt idx="137">
                <c:v>141</c:v>
              </c:pt>
              <c:pt idx="138">
                <c:v>124</c:v>
              </c:pt>
              <c:pt idx="139">
                <c:v>127</c:v>
              </c:pt>
              <c:pt idx="140">
                <c:v>113</c:v>
              </c:pt>
              <c:pt idx="141">
                <c:v>106</c:v>
              </c:pt>
              <c:pt idx="142">
                <c:v>135</c:v>
              </c:pt>
              <c:pt idx="143">
                <c:v>150</c:v>
              </c:pt>
              <c:pt idx="144">
                <c:v>147</c:v>
              </c:pt>
              <c:pt idx="145">
                <c:v>152</c:v>
              </c:pt>
              <c:pt idx="146">
                <c:v>155</c:v>
              </c:pt>
              <c:pt idx="147">
                <c:v>197</c:v>
              </c:pt>
              <c:pt idx="148">
                <c:v>152</c:v>
              </c:pt>
              <c:pt idx="149">
                <c:v>148</c:v>
              </c:pt>
              <c:pt idx="150">
                <c:v>139</c:v>
              </c:pt>
              <c:pt idx="151">
                <c:v>123</c:v>
              </c:pt>
              <c:pt idx="152">
                <c:v>111</c:v>
              </c:pt>
              <c:pt idx="153">
                <c:v>113</c:v>
              </c:pt>
              <c:pt idx="154">
                <c:v>135</c:v>
              </c:pt>
              <c:pt idx="155">
                <c:v>112</c:v>
              </c:pt>
              <c:pt idx="156">
                <c:v>133</c:v>
              </c:pt>
              <c:pt idx="157">
                <c:v>122</c:v>
              </c:pt>
              <c:pt idx="158">
                <c:v>106</c:v>
              </c:pt>
              <c:pt idx="159">
                <c:v>117</c:v>
              </c:pt>
              <c:pt idx="160">
                <c:v>120</c:v>
              </c:pt>
              <c:pt idx="161">
                <c:v>106</c:v>
              </c:pt>
              <c:pt idx="162">
                <c:v>100</c:v>
              </c:pt>
              <c:pt idx="163">
                <c:v>110</c:v>
              </c:pt>
              <c:pt idx="164">
                <c:v>105</c:v>
              </c:pt>
              <c:pt idx="165">
                <c:v>100</c:v>
              </c:pt>
              <c:pt idx="166">
                <c:v>98</c:v>
              </c:pt>
              <c:pt idx="167">
                <c:v>110</c:v>
              </c:pt>
              <c:pt idx="168">
                <c:v>104</c:v>
              </c:pt>
              <c:pt idx="169">
                <c:v>97</c:v>
              </c:pt>
              <c:pt idx="170">
                <c:v>86</c:v>
              </c:pt>
              <c:pt idx="171">
                <c:v>86</c:v>
              </c:pt>
              <c:pt idx="172">
                <c:v>99</c:v>
              </c:pt>
              <c:pt idx="173">
                <c:v>105</c:v>
              </c:pt>
              <c:pt idx="174">
                <c:v>81</c:v>
              </c:pt>
              <c:pt idx="175">
                <c:v>84</c:v>
              </c:pt>
              <c:pt idx="176">
                <c:v>100</c:v>
              </c:pt>
              <c:pt idx="177">
                <c:v>80</c:v>
              </c:pt>
              <c:pt idx="178">
                <c:v>90</c:v>
              </c:pt>
              <c:pt idx="179">
                <c:v>95</c:v>
              </c:pt>
              <c:pt idx="180">
                <c:v>109</c:v>
              </c:pt>
              <c:pt idx="181">
                <c:v>111</c:v>
              </c:pt>
              <c:pt idx="182">
                <c:v>84</c:v>
              </c:pt>
              <c:pt idx="183">
                <c:v>95</c:v>
              </c:pt>
              <c:pt idx="184">
                <c:v>101</c:v>
              </c:pt>
              <c:pt idx="185">
                <c:v>99</c:v>
              </c:pt>
              <c:pt idx="186">
                <c:v>100</c:v>
              </c:pt>
              <c:pt idx="187">
                <c:v>88</c:v>
              </c:pt>
              <c:pt idx="188">
                <c:v>107</c:v>
              </c:pt>
              <c:pt idx="189">
                <c:v>113</c:v>
              </c:pt>
              <c:pt idx="190">
                <c:v>113</c:v>
              </c:pt>
              <c:pt idx="191">
                <c:v>105</c:v>
              </c:pt>
              <c:pt idx="192">
                <c:v>99</c:v>
              </c:pt>
              <c:pt idx="193">
                <c:v>116</c:v>
              </c:pt>
              <c:pt idx="194">
                <c:v>133</c:v>
              </c:pt>
              <c:pt idx="195">
                <c:v>102</c:v>
              </c:pt>
              <c:pt idx="196">
                <c:v>137</c:v>
              </c:pt>
              <c:pt idx="197">
                <c:v>135</c:v>
              </c:pt>
              <c:pt idx="198">
                <c:v>135</c:v>
              </c:pt>
              <c:pt idx="199">
                <c:v>137</c:v>
              </c:pt>
              <c:pt idx="200">
                <c:v>114</c:v>
              </c:pt>
              <c:pt idx="201">
                <c:v>88</c:v>
              </c:pt>
              <c:pt idx="202">
                <c:v>124</c:v>
              </c:pt>
              <c:pt idx="203">
                <c:v>119</c:v>
              </c:pt>
              <c:pt idx="204">
                <c:v>122</c:v>
              </c:pt>
              <c:pt idx="205">
                <c:v>132</c:v>
              </c:pt>
              <c:pt idx="206">
                <c:v>104</c:v>
              </c:pt>
              <c:pt idx="207">
                <c:v>110</c:v>
              </c:pt>
              <c:pt idx="208">
                <c:v>109</c:v>
              </c:pt>
              <c:pt idx="209">
                <c:v>112</c:v>
              </c:pt>
              <c:pt idx="210">
                <c:v>99</c:v>
              </c:pt>
              <c:pt idx="211">
                <c:v>95</c:v>
              </c:pt>
              <c:pt idx="212">
                <c:v>97</c:v>
              </c:pt>
              <c:pt idx="213">
                <c:v>99</c:v>
              </c:pt>
              <c:pt idx="214">
                <c:v>113</c:v>
              </c:pt>
              <c:pt idx="215">
                <c:v>110</c:v>
              </c:pt>
              <c:pt idx="216">
                <c:v>115</c:v>
              </c:pt>
              <c:pt idx="217">
                <c:v>78</c:v>
              </c:pt>
              <c:pt idx="218">
                <c:v>81</c:v>
              </c:pt>
              <c:pt idx="219">
                <c:v>92</c:v>
              </c:pt>
              <c:pt idx="220">
                <c:v>76</c:v>
              </c:pt>
              <c:pt idx="221">
                <c:v>81</c:v>
              </c:pt>
              <c:pt idx="222">
                <c:v>102</c:v>
              </c:pt>
              <c:pt idx="223">
                <c:v>88</c:v>
              </c:pt>
              <c:pt idx="224">
                <c:v>99</c:v>
              </c:pt>
              <c:pt idx="225">
                <c:v>79</c:v>
              </c:pt>
              <c:pt idx="226">
                <c:v>88</c:v>
              </c:pt>
              <c:pt idx="227">
                <c:v>90</c:v>
              </c:pt>
              <c:pt idx="228">
                <c:v>82</c:v>
              </c:pt>
              <c:pt idx="229">
                <c:v>96</c:v>
              </c:pt>
              <c:pt idx="230">
                <c:v>78</c:v>
              </c:pt>
              <c:pt idx="231">
                <c:v>61</c:v>
              </c:pt>
              <c:pt idx="232">
                <c:v>61</c:v>
              </c:pt>
              <c:pt idx="233">
                <c:v>59</c:v>
              </c:pt>
              <c:pt idx="234">
                <c:v>67</c:v>
              </c:pt>
              <c:pt idx="235">
                <c:v>51</c:v>
              </c:pt>
              <c:pt idx="236">
                <c:v>55</c:v>
              </c:pt>
              <c:pt idx="237">
                <c:v>27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087B-4423-B2D5-FAB5BB7DC9CA}"/>
            </c:ext>
          </c:extLst>
        </c:ser>
        <c:ser>
          <c:idx val="3"/>
          <c:order val="3"/>
          <c:tx>
            <c:v>1940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Lit>
              <c:formatCode>m/d/yyyy</c:formatCode>
              <c:ptCount val="238"/>
              <c:pt idx="0">
                <c:v>43892</c:v>
              </c:pt>
              <c:pt idx="1">
                <c:v>43899</c:v>
              </c:pt>
              <c:pt idx="2">
                <c:v>43906</c:v>
              </c:pt>
              <c:pt idx="3">
                <c:v>43913</c:v>
              </c:pt>
              <c:pt idx="4">
                <c:v>43920</c:v>
              </c:pt>
              <c:pt idx="5">
                <c:v>43927</c:v>
              </c:pt>
              <c:pt idx="6">
                <c:v>43934</c:v>
              </c:pt>
              <c:pt idx="7">
                <c:v>43941</c:v>
              </c:pt>
              <c:pt idx="8">
                <c:v>43948</c:v>
              </c:pt>
              <c:pt idx="9">
                <c:v>43955</c:v>
              </c:pt>
              <c:pt idx="10">
                <c:v>43962</c:v>
              </c:pt>
              <c:pt idx="11">
                <c:v>43969</c:v>
              </c:pt>
              <c:pt idx="12">
                <c:v>43976</c:v>
              </c:pt>
              <c:pt idx="13">
                <c:v>43983</c:v>
              </c:pt>
              <c:pt idx="14">
                <c:v>43990</c:v>
              </c:pt>
              <c:pt idx="15">
                <c:v>43997</c:v>
              </c:pt>
              <c:pt idx="16">
                <c:v>44004</c:v>
              </c:pt>
              <c:pt idx="17">
                <c:v>44011</c:v>
              </c:pt>
              <c:pt idx="18">
                <c:v>44018</c:v>
              </c:pt>
              <c:pt idx="19">
                <c:v>44025</c:v>
              </c:pt>
              <c:pt idx="20">
                <c:v>44032</c:v>
              </c:pt>
              <c:pt idx="21">
                <c:v>44039</c:v>
              </c:pt>
              <c:pt idx="22">
                <c:v>44046</c:v>
              </c:pt>
              <c:pt idx="23">
                <c:v>44053</c:v>
              </c:pt>
              <c:pt idx="24">
                <c:v>44060</c:v>
              </c:pt>
              <c:pt idx="25">
                <c:v>44067</c:v>
              </c:pt>
              <c:pt idx="26">
                <c:v>44074</c:v>
              </c:pt>
              <c:pt idx="27">
                <c:v>44081</c:v>
              </c:pt>
              <c:pt idx="28">
                <c:v>44088</c:v>
              </c:pt>
              <c:pt idx="29">
                <c:v>44095</c:v>
              </c:pt>
              <c:pt idx="30">
                <c:v>44102</c:v>
              </c:pt>
              <c:pt idx="31">
                <c:v>44109</c:v>
              </c:pt>
              <c:pt idx="32">
                <c:v>44116</c:v>
              </c:pt>
              <c:pt idx="33">
                <c:v>44123</c:v>
              </c:pt>
              <c:pt idx="34">
                <c:v>44130</c:v>
              </c:pt>
              <c:pt idx="35">
                <c:v>44137</c:v>
              </c:pt>
              <c:pt idx="36">
                <c:v>44144</c:v>
              </c:pt>
              <c:pt idx="37">
                <c:v>44151</c:v>
              </c:pt>
              <c:pt idx="38">
                <c:v>44158</c:v>
              </c:pt>
              <c:pt idx="39">
                <c:v>44165</c:v>
              </c:pt>
              <c:pt idx="40">
                <c:v>44172</c:v>
              </c:pt>
              <c:pt idx="41">
                <c:v>44179</c:v>
              </c:pt>
              <c:pt idx="42">
                <c:v>44186</c:v>
              </c:pt>
              <c:pt idx="43">
                <c:v>44193</c:v>
              </c:pt>
              <c:pt idx="44">
                <c:v>44200</c:v>
              </c:pt>
              <c:pt idx="45">
                <c:v>44207</c:v>
              </c:pt>
              <c:pt idx="46">
                <c:v>44214</c:v>
              </c:pt>
              <c:pt idx="47">
                <c:v>44221</c:v>
              </c:pt>
              <c:pt idx="48">
                <c:v>44228</c:v>
              </c:pt>
              <c:pt idx="49">
                <c:v>44235</c:v>
              </c:pt>
              <c:pt idx="50">
                <c:v>44242</c:v>
              </c:pt>
              <c:pt idx="51">
                <c:v>44249</c:v>
              </c:pt>
              <c:pt idx="52">
                <c:v>44256</c:v>
              </c:pt>
              <c:pt idx="53">
                <c:v>44263</c:v>
              </c:pt>
              <c:pt idx="54">
                <c:v>44270</c:v>
              </c:pt>
              <c:pt idx="55">
                <c:v>44277</c:v>
              </c:pt>
              <c:pt idx="56">
                <c:v>44284</c:v>
              </c:pt>
              <c:pt idx="57">
                <c:v>44291</c:v>
              </c:pt>
              <c:pt idx="58">
                <c:v>44298</c:v>
              </c:pt>
              <c:pt idx="59">
                <c:v>44305</c:v>
              </c:pt>
              <c:pt idx="60">
                <c:v>44312</c:v>
              </c:pt>
              <c:pt idx="61">
                <c:v>44319</c:v>
              </c:pt>
              <c:pt idx="62">
                <c:v>44326</c:v>
              </c:pt>
              <c:pt idx="63">
                <c:v>44333</c:v>
              </c:pt>
              <c:pt idx="64">
                <c:v>44340</c:v>
              </c:pt>
              <c:pt idx="65">
                <c:v>44347</c:v>
              </c:pt>
              <c:pt idx="66">
                <c:v>44354</c:v>
              </c:pt>
              <c:pt idx="67">
                <c:v>44361</c:v>
              </c:pt>
              <c:pt idx="68">
                <c:v>44368</c:v>
              </c:pt>
              <c:pt idx="69">
                <c:v>44375</c:v>
              </c:pt>
              <c:pt idx="70">
                <c:v>44382</c:v>
              </c:pt>
              <c:pt idx="71">
                <c:v>44389</c:v>
              </c:pt>
              <c:pt idx="72">
                <c:v>44396</c:v>
              </c:pt>
              <c:pt idx="73">
                <c:v>44403</c:v>
              </c:pt>
              <c:pt idx="74">
                <c:v>44410</c:v>
              </c:pt>
              <c:pt idx="75">
                <c:v>44417</c:v>
              </c:pt>
              <c:pt idx="76">
                <c:v>44424</c:v>
              </c:pt>
              <c:pt idx="77">
                <c:v>44431</c:v>
              </c:pt>
              <c:pt idx="78">
                <c:v>44438</c:v>
              </c:pt>
              <c:pt idx="79">
                <c:v>44445</c:v>
              </c:pt>
              <c:pt idx="80">
                <c:v>44452</c:v>
              </c:pt>
              <c:pt idx="81">
                <c:v>44459</c:v>
              </c:pt>
              <c:pt idx="82">
                <c:v>44466</c:v>
              </c:pt>
              <c:pt idx="83">
                <c:v>44473</c:v>
              </c:pt>
              <c:pt idx="84">
                <c:v>44480</c:v>
              </c:pt>
              <c:pt idx="85">
                <c:v>44487</c:v>
              </c:pt>
              <c:pt idx="86">
                <c:v>44494</c:v>
              </c:pt>
              <c:pt idx="87">
                <c:v>44501</c:v>
              </c:pt>
              <c:pt idx="88">
                <c:v>44508</c:v>
              </c:pt>
              <c:pt idx="89">
                <c:v>44515</c:v>
              </c:pt>
              <c:pt idx="90">
                <c:v>44522</c:v>
              </c:pt>
              <c:pt idx="91">
                <c:v>44529</c:v>
              </c:pt>
              <c:pt idx="92">
                <c:v>44536</c:v>
              </c:pt>
              <c:pt idx="93">
                <c:v>44543</c:v>
              </c:pt>
              <c:pt idx="94">
                <c:v>44550</c:v>
              </c:pt>
              <c:pt idx="95">
                <c:v>44557</c:v>
              </c:pt>
              <c:pt idx="96">
                <c:v>44564</c:v>
              </c:pt>
              <c:pt idx="97">
                <c:v>44571</c:v>
              </c:pt>
              <c:pt idx="98">
                <c:v>44578</c:v>
              </c:pt>
              <c:pt idx="99">
                <c:v>44585</c:v>
              </c:pt>
              <c:pt idx="100">
                <c:v>44592</c:v>
              </c:pt>
              <c:pt idx="101">
                <c:v>44599</c:v>
              </c:pt>
              <c:pt idx="102">
                <c:v>44606</c:v>
              </c:pt>
              <c:pt idx="103">
                <c:v>44613</c:v>
              </c:pt>
              <c:pt idx="104">
                <c:v>44620</c:v>
              </c:pt>
              <c:pt idx="105">
                <c:v>44627</c:v>
              </c:pt>
              <c:pt idx="106">
                <c:v>44634</c:v>
              </c:pt>
              <c:pt idx="107">
                <c:v>44641</c:v>
              </c:pt>
              <c:pt idx="108">
                <c:v>44648</c:v>
              </c:pt>
              <c:pt idx="109">
                <c:v>44655</c:v>
              </c:pt>
              <c:pt idx="110">
                <c:v>44662</c:v>
              </c:pt>
              <c:pt idx="111">
                <c:v>44669</c:v>
              </c:pt>
              <c:pt idx="112">
                <c:v>44676</c:v>
              </c:pt>
              <c:pt idx="113">
                <c:v>44683</c:v>
              </c:pt>
              <c:pt idx="114">
                <c:v>44690</c:v>
              </c:pt>
              <c:pt idx="115">
                <c:v>44697</c:v>
              </c:pt>
              <c:pt idx="116">
                <c:v>44704</c:v>
              </c:pt>
              <c:pt idx="117">
                <c:v>44711</c:v>
              </c:pt>
              <c:pt idx="118">
                <c:v>44718</c:v>
              </c:pt>
              <c:pt idx="119">
                <c:v>44725</c:v>
              </c:pt>
              <c:pt idx="120">
                <c:v>44732</c:v>
              </c:pt>
              <c:pt idx="121">
                <c:v>44739</c:v>
              </c:pt>
              <c:pt idx="122">
                <c:v>44746</c:v>
              </c:pt>
              <c:pt idx="123">
                <c:v>44753</c:v>
              </c:pt>
              <c:pt idx="124">
                <c:v>44760</c:v>
              </c:pt>
              <c:pt idx="125">
                <c:v>44767</c:v>
              </c:pt>
              <c:pt idx="126">
                <c:v>44774</c:v>
              </c:pt>
              <c:pt idx="127">
                <c:v>44781</c:v>
              </c:pt>
              <c:pt idx="128">
                <c:v>44788</c:v>
              </c:pt>
              <c:pt idx="129">
                <c:v>44795</c:v>
              </c:pt>
              <c:pt idx="130">
                <c:v>44802</c:v>
              </c:pt>
              <c:pt idx="131">
                <c:v>44809</c:v>
              </c:pt>
              <c:pt idx="132">
                <c:v>44816</c:v>
              </c:pt>
              <c:pt idx="133">
                <c:v>44823</c:v>
              </c:pt>
              <c:pt idx="134">
                <c:v>44830</c:v>
              </c:pt>
              <c:pt idx="135">
                <c:v>44837</c:v>
              </c:pt>
              <c:pt idx="136">
                <c:v>44844</c:v>
              </c:pt>
              <c:pt idx="137">
                <c:v>44851</c:v>
              </c:pt>
              <c:pt idx="138">
                <c:v>44858</c:v>
              </c:pt>
              <c:pt idx="139">
                <c:v>44865</c:v>
              </c:pt>
              <c:pt idx="140">
                <c:v>44872</c:v>
              </c:pt>
              <c:pt idx="141">
                <c:v>44879</c:v>
              </c:pt>
              <c:pt idx="142">
                <c:v>44886</c:v>
              </c:pt>
              <c:pt idx="143">
                <c:v>44893</c:v>
              </c:pt>
              <c:pt idx="144">
                <c:v>44900</c:v>
              </c:pt>
              <c:pt idx="145">
                <c:v>44907</c:v>
              </c:pt>
              <c:pt idx="146">
                <c:v>44914</c:v>
              </c:pt>
              <c:pt idx="147">
                <c:v>44921</c:v>
              </c:pt>
              <c:pt idx="148">
                <c:v>44928</c:v>
              </c:pt>
              <c:pt idx="149">
                <c:v>44935</c:v>
              </c:pt>
              <c:pt idx="150">
                <c:v>44942</c:v>
              </c:pt>
              <c:pt idx="151">
                <c:v>44949</c:v>
              </c:pt>
              <c:pt idx="152">
                <c:v>44956</c:v>
              </c:pt>
              <c:pt idx="153">
                <c:v>44963</c:v>
              </c:pt>
              <c:pt idx="154">
                <c:v>44970</c:v>
              </c:pt>
              <c:pt idx="155">
                <c:v>44977</c:v>
              </c:pt>
              <c:pt idx="156">
                <c:v>44984</c:v>
              </c:pt>
              <c:pt idx="157">
                <c:v>44991</c:v>
              </c:pt>
              <c:pt idx="158">
                <c:v>44998</c:v>
              </c:pt>
              <c:pt idx="159">
                <c:v>45005</c:v>
              </c:pt>
              <c:pt idx="160">
                <c:v>45012</c:v>
              </c:pt>
              <c:pt idx="161">
                <c:v>45019</c:v>
              </c:pt>
              <c:pt idx="162">
                <c:v>45026</c:v>
              </c:pt>
              <c:pt idx="163">
                <c:v>45033</c:v>
              </c:pt>
              <c:pt idx="164">
                <c:v>45040</c:v>
              </c:pt>
              <c:pt idx="165">
                <c:v>45047</c:v>
              </c:pt>
              <c:pt idx="166">
                <c:v>45054</c:v>
              </c:pt>
              <c:pt idx="167">
                <c:v>45061</c:v>
              </c:pt>
              <c:pt idx="168">
                <c:v>45068</c:v>
              </c:pt>
              <c:pt idx="169">
                <c:v>45075</c:v>
              </c:pt>
              <c:pt idx="170">
                <c:v>45082</c:v>
              </c:pt>
              <c:pt idx="171">
                <c:v>45089</c:v>
              </c:pt>
              <c:pt idx="172">
                <c:v>45096</c:v>
              </c:pt>
              <c:pt idx="173">
                <c:v>45103</c:v>
              </c:pt>
              <c:pt idx="174">
                <c:v>45110</c:v>
              </c:pt>
              <c:pt idx="175">
                <c:v>45117</c:v>
              </c:pt>
              <c:pt idx="176">
                <c:v>45124</c:v>
              </c:pt>
              <c:pt idx="177">
                <c:v>45131</c:v>
              </c:pt>
              <c:pt idx="178">
                <c:v>45138</c:v>
              </c:pt>
              <c:pt idx="179">
                <c:v>45145</c:v>
              </c:pt>
              <c:pt idx="180">
                <c:v>45152</c:v>
              </c:pt>
              <c:pt idx="181">
                <c:v>45159</c:v>
              </c:pt>
              <c:pt idx="182">
                <c:v>45166</c:v>
              </c:pt>
              <c:pt idx="183">
                <c:v>45173</c:v>
              </c:pt>
              <c:pt idx="184">
                <c:v>45180</c:v>
              </c:pt>
              <c:pt idx="185">
                <c:v>45187</c:v>
              </c:pt>
              <c:pt idx="186">
                <c:v>45194</c:v>
              </c:pt>
              <c:pt idx="187">
                <c:v>45201</c:v>
              </c:pt>
              <c:pt idx="188">
                <c:v>45208</c:v>
              </c:pt>
              <c:pt idx="189">
                <c:v>45215</c:v>
              </c:pt>
              <c:pt idx="190">
                <c:v>45222</c:v>
              </c:pt>
              <c:pt idx="191">
                <c:v>45229</c:v>
              </c:pt>
              <c:pt idx="192">
                <c:v>45236</c:v>
              </c:pt>
              <c:pt idx="193">
                <c:v>45243</c:v>
              </c:pt>
              <c:pt idx="194">
                <c:v>45250</c:v>
              </c:pt>
              <c:pt idx="195">
                <c:v>45257</c:v>
              </c:pt>
              <c:pt idx="196">
                <c:v>45264</c:v>
              </c:pt>
              <c:pt idx="197">
                <c:v>45271</c:v>
              </c:pt>
              <c:pt idx="198">
                <c:v>45278</c:v>
              </c:pt>
              <c:pt idx="199">
                <c:v>45285</c:v>
              </c:pt>
              <c:pt idx="200">
                <c:v>45292</c:v>
              </c:pt>
              <c:pt idx="201">
                <c:v>45299</c:v>
              </c:pt>
              <c:pt idx="202">
                <c:v>45306</c:v>
              </c:pt>
              <c:pt idx="203">
                <c:v>45313</c:v>
              </c:pt>
              <c:pt idx="204">
                <c:v>45320</c:v>
              </c:pt>
              <c:pt idx="205">
                <c:v>45327</c:v>
              </c:pt>
              <c:pt idx="206">
                <c:v>45334</c:v>
              </c:pt>
              <c:pt idx="207">
                <c:v>45341</c:v>
              </c:pt>
              <c:pt idx="208">
                <c:v>45348</c:v>
              </c:pt>
              <c:pt idx="209">
                <c:v>45355</c:v>
              </c:pt>
              <c:pt idx="210">
                <c:v>45362</c:v>
              </c:pt>
              <c:pt idx="211">
                <c:v>45369</c:v>
              </c:pt>
              <c:pt idx="212">
                <c:v>45376</c:v>
              </c:pt>
              <c:pt idx="213">
                <c:v>45383</c:v>
              </c:pt>
              <c:pt idx="214">
                <c:v>45390</c:v>
              </c:pt>
              <c:pt idx="215">
                <c:v>45397</c:v>
              </c:pt>
              <c:pt idx="216">
                <c:v>45404</c:v>
              </c:pt>
              <c:pt idx="217">
                <c:v>45411</c:v>
              </c:pt>
              <c:pt idx="218">
                <c:v>45418</c:v>
              </c:pt>
              <c:pt idx="219">
                <c:v>45425</c:v>
              </c:pt>
              <c:pt idx="220">
                <c:v>45432</c:v>
              </c:pt>
              <c:pt idx="221">
                <c:v>45439</c:v>
              </c:pt>
              <c:pt idx="222">
                <c:v>45446</c:v>
              </c:pt>
              <c:pt idx="223">
                <c:v>45453</c:v>
              </c:pt>
              <c:pt idx="224">
                <c:v>45460</c:v>
              </c:pt>
              <c:pt idx="225">
                <c:v>45467</c:v>
              </c:pt>
              <c:pt idx="226">
                <c:v>45474</c:v>
              </c:pt>
              <c:pt idx="227">
                <c:v>45481</c:v>
              </c:pt>
              <c:pt idx="228">
                <c:v>45488</c:v>
              </c:pt>
              <c:pt idx="229">
                <c:v>45495</c:v>
              </c:pt>
              <c:pt idx="230">
                <c:v>45502</c:v>
              </c:pt>
              <c:pt idx="231">
                <c:v>45509</c:v>
              </c:pt>
              <c:pt idx="232">
                <c:v>45516</c:v>
              </c:pt>
              <c:pt idx="233">
                <c:v>45523</c:v>
              </c:pt>
              <c:pt idx="234">
                <c:v>45530</c:v>
              </c:pt>
              <c:pt idx="235">
                <c:v>45537</c:v>
              </c:pt>
              <c:pt idx="236">
                <c:v>45544</c:v>
              </c:pt>
              <c:pt idx="237">
                <c:v>45551</c:v>
              </c:pt>
            </c:numLit>
          </c:cat>
          <c:val>
            <c:numLit>
              <c:formatCode>General</c:formatCode>
              <c:ptCount val="238"/>
              <c:pt idx="0">
                <c:v>123</c:v>
              </c:pt>
              <c:pt idx="1">
                <c:v>129</c:v>
              </c:pt>
              <c:pt idx="2">
                <c:v>99</c:v>
              </c:pt>
              <c:pt idx="3">
                <c:v>130</c:v>
              </c:pt>
              <c:pt idx="4">
                <c:v>171</c:v>
              </c:pt>
              <c:pt idx="5">
                <c:v>183</c:v>
              </c:pt>
              <c:pt idx="6">
                <c:v>190</c:v>
              </c:pt>
              <c:pt idx="7">
                <c:v>172</c:v>
              </c:pt>
              <c:pt idx="8">
                <c:v>186</c:v>
              </c:pt>
              <c:pt idx="9">
                <c:v>191</c:v>
              </c:pt>
              <c:pt idx="10">
                <c:v>167</c:v>
              </c:pt>
              <c:pt idx="11">
                <c:v>193</c:v>
              </c:pt>
              <c:pt idx="12">
                <c:v>171</c:v>
              </c:pt>
              <c:pt idx="13">
                <c:v>193</c:v>
              </c:pt>
              <c:pt idx="14">
                <c:v>167</c:v>
              </c:pt>
              <c:pt idx="15">
                <c:v>171</c:v>
              </c:pt>
              <c:pt idx="16">
                <c:v>188</c:v>
              </c:pt>
              <c:pt idx="17">
                <c:v>184</c:v>
              </c:pt>
              <c:pt idx="18">
                <c:v>172</c:v>
              </c:pt>
              <c:pt idx="19">
                <c:v>182</c:v>
              </c:pt>
              <c:pt idx="20">
                <c:v>174</c:v>
              </c:pt>
              <c:pt idx="21">
                <c:v>231</c:v>
              </c:pt>
              <c:pt idx="22">
                <c:v>210</c:v>
              </c:pt>
              <c:pt idx="23">
                <c:v>202</c:v>
              </c:pt>
              <c:pt idx="24">
                <c:v>191</c:v>
              </c:pt>
              <c:pt idx="25">
                <c:v>187</c:v>
              </c:pt>
              <c:pt idx="26">
                <c:v>183</c:v>
              </c:pt>
              <c:pt idx="27">
                <c:v>213</c:v>
              </c:pt>
              <c:pt idx="28">
                <c:v>219</c:v>
              </c:pt>
              <c:pt idx="29">
                <c:v>237</c:v>
              </c:pt>
              <c:pt idx="30">
                <c:v>271</c:v>
              </c:pt>
              <c:pt idx="31">
                <c:v>301</c:v>
              </c:pt>
              <c:pt idx="32">
                <c:v>342</c:v>
              </c:pt>
              <c:pt idx="33">
                <c:v>459</c:v>
              </c:pt>
              <c:pt idx="34">
                <c:v>653</c:v>
              </c:pt>
              <c:pt idx="35">
                <c:v>622</c:v>
              </c:pt>
              <c:pt idx="36">
                <c:v>572</c:v>
              </c:pt>
              <c:pt idx="37">
                <c:v>479</c:v>
              </c:pt>
              <c:pt idx="38">
                <c:v>411</c:v>
              </c:pt>
              <c:pt idx="39">
                <c:v>423</c:v>
              </c:pt>
              <c:pt idx="40">
                <c:v>466</c:v>
              </c:pt>
              <c:pt idx="41">
                <c:v>493</c:v>
              </c:pt>
              <c:pt idx="42">
                <c:v>460</c:v>
              </c:pt>
              <c:pt idx="43">
                <c:v>534</c:v>
              </c:pt>
              <c:pt idx="44">
                <c:v>604</c:v>
              </c:pt>
              <c:pt idx="45">
                <c:v>591</c:v>
              </c:pt>
              <c:pt idx="46">
                <c:v>524</c:v>
              </c:pt>
              <c:pt idx="47">
                <c:v>463</c:v>
              </c:pt>
              <c:pt idx="48">
                <c:v>458</c:v>
              </c:pt>
              <c:pt idx="49">
                <c:v>470</c:v>
              </c:pt>
              <c:pt idx="50">
                <c:v>488</c:v>
              </c:pt>
              <c:pt idx="51">
                <c:v>552</c:v>
              </c:pt>
              <c:pt idx="52">
                <c:v>620</c:v>
              </c:pt>
              <c:pt idx="53">
                <c:v>604</c:v>
              </c:pt>
              <c:pt idx="54">
                <c:v>531</c:v>
              </c:pt>
              <c:pt idx="55">
                <c:v>462</c:v>
              </c:pt>
              <c:pt idx="56">
                <c:v>391</c:v>
              </c:pt>
              <c:pt idx="57">
                <c:v>343</c:v>
              </c:pt>
              <c:pt idx="58">
                <c:v>284</c:v>
              </c:pt>
              <c:pt idx="59">
                <c:v>262</c:v>
              </c:pt>
              <c:pt idx="60">
                <c:v>273</c:v>
              </c:pt>
              <c:pt idx="61">
                <c:v>203</c:v>
              </c:pt>
              <c:pt idx="62">
                <c:v>201</c:v>
              </c:pt>
              <c:pt idx="63">
                <c:v>192</c:v>
              </c:pt>
              <c:pt idx="64">
                <c:v>182</c:v>
              </c:pt>
              <c:pt idx="65">
                <c:v>177</c:v>
              </c:pt>
              <c:pt idx="66">
                <c:v>168</c:v>
              </c:pt>
              <c:pt idx="67">
                <c:v>187</c:v>
              </c:pt>
              <c:pt idx="68">
                <c:v>167</c:v>
              </c:pt>
              <c:pt idx="69">
                <c:v>158</c:v>
              </c:pt>
              <c:pt idx="70">
                <c:v>168</c:v>
              </c:pt>
              <c:pt idx="71">
                <c:v>167</c:v>
              </c:pt>
              <c:pt idx="72">
                <c:v>169</c:v>
              </c:pt>
              <c:pt idx="73">
                <c:v>170</c:v>
              </c:pt>
              <c:pt idx="74">
                <c:v>179</c:v>
              </c:pt>
              <c:pt idx="75">
                <c:v>161</c:v>
              </c:pt>
              <c:pt idx="76">
                <c:v>135</c:v>
              </c:pt>
              <c:pt idx="77">
                <c:v>150</c:v>
              </c:pt>
              <c:pt idx="78">
                <c:v>152</c:v>
              </c:pt>
              <c:pt idx="79">
                <c:v>181</c:v>
              </c:pt>
              <c:pt idx="80">
                <c:v>179</c:v>
              </c:pt>
              <c:pt idx="81">
                <c:v>167</c:v>
              </c:pt>
              <c:pt idx="82">
                <c:v>165</c:v>
              </c:pt>
              <c:pt idx="83">
                <c:v>170</c:v>
              </c:pt>
              <c:pt idx="84">
                <c:v>191</c:v>
              </c:pt>
              <c:pt idx="85">
                <c:v>190</c:v>
              </c:pt>
              <c:pt idx="86">
                <c:v>251</c:v>
              </c:pt>
              <c:pt idx="87">
                <c:v>242</c:v>
              </c:pt>
              <c:pt idx="88">
                <c:v>228</c:v>
              </c:pt>
              <c:pt idx="89">
                <c:v>330</c:v>
              </c:pt>
              <c:pt idx="90">
                <c:v>306</c:v>
              </c:pt>
              <c:pt idx="91">
                <c:v>315</c:v>
              </c:pt>
              <c:pt idx="92">
                <c:v>313</c:v>
              </c:pt>
              <c:pt idx="93">
                <c:v>302</c:v>
              </c:pt>
              <c:pt idx="94">
                <c:v>285</c:v>
              </c:pt>
              <c:pt idx="95">
                <c:v>239</c:v>
              </c:pt>
              <c:pt idx="96">
                <c:v>210</c:v>
              </c:pt>
              <c:pt idx="97">
                <c:v>224</c:v>
              </c:pt>
              <c:pt idx="98">
                <c:v>173</c:v>
              </c:pt>
              <c:pt idx="99">
                <c:v>197</c:v>
              </c:pt>
              <c:pt idx="100">
                <c:v>215</c:v>
              </c:pt>
              <c:pt idx="101">
                <c:v>253</c:v>
              </c:pt>
              <c:pt idx="102">
                <c:v>249</c:v>
              </c:pt>
              <c:pt idx="103">
                <c:v>231</c:v>
              </c:pt>
              <c:pt idx="104">
                <c:v>190</c:v>
              </c:pt>
              <c:pt idx="105">
                <c:v>204</c:v>
              </c:pt>
              <c:pt idx="106">
                <c:v>180</c:v>
              </c:pt>
              <c:pt idx="107">
                <c:v>243</c:v>
              </c:pt>
              <c:pt idx="108">
                <c:v>203</c:v>
              </c:pt>
              <c:pt idx="109">
                <c:v>206</c:v>
              </c:pt>
              <c:pt idx="110">
                <c:v>172</c:v>
              </c:pt>
              <c:pt idx="111">
                <c:v>181</c:v>
              </c:pt>
              <c:pt idx="112">
                <c:v>191</c:v>
              </c:pt>
              <c:pt idx="113">
                <c:v>181</c:v>
              </c:pt>
              <c:pt idx="114">
                <c:v>173</c:v>
              </c:pt>
              <c:pt idx="115">
                <c:v>174</c:v>
              </c:pt>
              <c:pt idx="116">
                <c:v>163</c:v>
              </c:pt>
              <c:pt idx="117">
                <c:v>175</c:v>
              </c:pt>
              <c:pt idx="118">
                <c:v>158</c:v>
              </c:pt>
              <c:pt idx="119">
                <c:v>152</c:v>
              </c:pt>
              <c:pt idx="120">
                <c:v>146</c:v>
              </c:pt>
              <c:pt idx="121">
                <c:v>168</c:v>
              </c:pt>
              <c:pt idx="122">
                <c:v>146</c:v>
              </c:pt>
              <c:pt idx="123">
                <c:v>173</c:v>
              </c:pt>
              <c:pt idx="124">
                <c:v>200</c:v>
              </c:pt>
              <c:pt idx="125">
                <c:v>176</c:v>
              </c:pt>
              <c:pt idx="126">
                <c:v>191</c:v>
              </c:pt>
              <c:pt idx="127">
                <c:v>175</c:v>
              </c:pt>
              <c:pt idx="128">
                <c:v>176</c:v>
              </c:pt>
              <c:pt idx="129">
                <c:v>180</c:v>
              </c:pt>
              <c:pt idx="130">
                <c:v>161</c:v>
              </c:pt>
              <c:pt idx="131">
                <c:v>213</c:v>
              </c:pt>
              <c:pt idx="132">
                <c:v>167</c:v>
              </c:pt>
              <c:pt idx="133">
                <c:v>182</c:v>
              </c:pt>
              <c:pt idx="134">
                <c:v>205</c:v>
              </c:pt>
              <c:pt idx="135">
                <c:v>212</c:v>
              </c:pt>
              <c:pt idx="136">
                <c:v>196</c:v>
              </c:pt>
              <c:pt idx="137">
                <c:v>186</c:v>
              </c:pt>
              <c:pt idx="138">
                <c:v>179</c:v>
              </c:pt>
              <c:pt idx="139">
                <c:v>185</c:v>
              </c:pt>
              <c:pt idx="140">
                <c:v>175</c:v>
              </c:pt>
              <c:pt idx="141">
                <c:v>186</c:v>
              </c:pt>
              <c:pt idx="142">
                <c:v>173</c:v>
              </c:pt>
              <c:pt idx="143">
                <c:v>185</c:v>
              </c:pt>
              <c:pt idx="144">
                <c:v>189</c:v>
              </c:pt>
              <c:pt idx="145">
                <c:v>208</c:v>
              </c:pt>
              <c:pt idx="146">
                <c:v>229</c:v>
              </c:pt>
              <c:pt idx="147">
                <c:v>261</c:v>
              </c:pt>
              <c:pt idx="148">
                <c:v>236</c:v>
              </c:pt>
              <c:pt idx="149">
                <c:v>213</c:v>
              </c:pt>
              <c:pt idx="150">
                <c:v>216</c:v>
              </c:pt>
              <c:pt idx="151">
                <c:v>179</c:v>
              </c:pt>
              <c:pt idx="152">
                <c:v>176</c:v>
              </c:pt>
              <c:pt idx="153">
                <c:v>165</c:v>
              </c:pt>
              <c:pt idx="154">
                <c:v>180</c:v>
              </c:pt>
              <c:pt idx="155">
                <c:v>174</c:v>
              </c:pt>
              <c:pt idx="156">
                <c:v>177</c:v>
              </c:pt>
              <c:pt idx="157">
                <c:v>166</c:v>
              </c:pt>
              <c:pt idx="158">
                <c:v>177</c:v>
              </c:pt>
              <c:pt idx="159">
                <c:v>169</c:v>
              </c:pt>
              <c:pt idx="160">
                <c:v>164</c:v>
              </c:pt>
              <c:pt idx="161">
                <c:v>149</c:v>
              </c:pt>
              <c:pt idx="162">
                <c:v>185</c:v>
              </c:pt>
              <c:pt idx="163">
                <c:v>163</c:v>
              </c:pt>
              <c:pt idx="164">
                <c:v>149</c:v>
              </c:pt>
              <c:pt idx="165">
                <c:v>168</c:v>
              </c:pt>
              <c:pt idx="166">
                <c:v>143</c:v>
              </c:pt>
              <c:pt idx="167">
                <c:v>156</c:v>
              </c:pt>
              <c:pt idx="168">
                <c:v>150</c:v>
              </c:pt>
              <c:pt idx="169">
                <c:v>150</c:v>
              </c:pt>
              <c:pt idx="170">
                <c:v>164</c:v>
              </c:pt>
              <c:pt idx="171">
                <c:v>167</c:v>
              </c:pt>
              <c:pt idx="172">
                <c:v>172</c:v>
              </c:pt>
              <c:pt idx="173">
                <c:v>165</c:v>
              </c:pt>
              <c:pt idx="174">
                <c:v>159</c:v>
              </c:pt>
              <c:pt idx="175">
                <c:v>149</c:v>
              </c:pt>
              <c:pt idx="176">
                <c:v>138</c:v>
              </c:pt>
              <c:pt idx="177">
                <c:v>143</c:v>
              </c:pt>
              <c:pt idx="178">
                <c:v>130</c:v>
              </c:pt>
              <c:pt idx="179">
                <c:v>142</c:v>
              </c:pt>
              <c:pt idx="180">
                <c:v>164</c:v>
              </c:pt>
              <c:pt idx="181">
                <c:v>155</c:v>
              </c:pt>
              <c:pt idx="182">
                <c:v>132</c:v>
              </c:pt>
              <c:pt idx="183">
                <c:v>131</c:v>
              </c:pt>
              <c:pt idx="184">
                <c:v>130</c:v>
              </c:pt>
              <c:pt idx="185">
                <c:v>167</c:v>
              </c:pt>
              <c:pt idx="186">
                <c:v>130</c:v>
              </c:pt>
              <c:pt idx="187">
                <c:v>171</c:v>
              </c:pt>
              <c:pt idx="188">
                <c:v>165</c:v>
              </c:pt>
              <c:pt idx="189">
                <c:v>182</c:v>
              </c:pt>
              <c:pt idx="190">
                <c:v>155</c:v>
              </c:pt>
              <c:pt idx="191">
                <c:v>175</c:v>
              </c:pt>
              <c:pt idx="192">
                <c:v>180</c:v>
              </c:pt>
              <c:pt idx="193">
                <c:v>189</c:v>
              </c:pt>
              <c:pt idx="194">
                <c:v>217</c:v>
              </c:pt>
              <c:pt idx="195">
                <c:v>180</c:v>
              </c:pt>
              <c:pt idx="196">
                <c:v>245</c:v>
              </c:pt>
              <c:pt idx="197">
                <c:v>192</c:v>
              </c:pt>
              <c:pt idx="198">
                <c:v>179</c:v>
              </c:pt>
              <c:pt idx="199">
                <c:v>224</c:v>
              </c:pt>
              <c:pt idx="200">
                <c:v>195</c:v>
              </c:pt>
              <c:pt idx="201">
                <c:v>177</c:v>
              </c:pt>
              <c:pt idx="202">
                <c:v>182</c:v>
              </c:pt>
              <c:pt idx="203">
                <c:v>186</c:v>
              </c:pt>
              <c:pt idx="204">
                <c:v>174</c:v>
              </c:pt>
              <c:pt idx="205">
                <c:v>202</c:v>
              </c:pt>
              <c:pt idx="206">
                <c:v>181</c:v>
              </c:pt>
              <c:pt idx="207">
                <c:v>191</c:v>
              </c:pt>
              <c:pt idx="208">
                <c:v>162</c:v>
              </c:pt>
              <c:pt idx="209">
                <c:v>151</c:v>
              </c:pt>
              <c:pt idx="210">
                <c:v>160</c:v>
              </c:pt>
              <c:pt idx="211">
                <c:v>143</c:v>
              </c:pt>
              <c:pt idx="212">
                <c:v>158</c:v>
              </c:pt>
              <c:pt idx="213">
                <c:v>165</c:v>
              </c:pt>
              <c:pt idx="214">
                <c:v>163</c:v>
              </c:pt>
              <c:pt idx="215">
                <c:v>153</c:v>
              </c:pt>
              <c:pt idx="216">
                <c:v>121</c:v>
              </c:pt>
              <c:pt idx="217">
                <c:v>137</c:v>
              </c:pt>
              <c:pt idx="218">
                <c:v>133</c:v>
              </c:pt>
              <c:pt idx="219">
                <c:v>149</c:v>
              </c:pt>
              <c:pt idx="220">
                <c:v>151</c:v>
              </c:pt>
              <c:pt idx="221">
                <c:v>135</c:v>
              </c:pt>
              <c:pt idx="222">
                <c:v>138</c:v>
              </c:pt>
              <c:pt idx="223">
                <c:v>114</c:v>
              </c:pt>
              <c:pt idx="224">
                <c:v>138</c:v>
              </c:pt>
              <c:pt idx="225">
                <c:v>147</c:v>
              </c:pt>
              <c:pt idx="226">
                <c:v>113</c:v>
              </c:pt>
              <c:pt idx="227">
                <c:v>131</c:v>
              </c:pt>
              <c:pt idx="228">
                <c:v>127</c:v>
              </c:pt>
              <c:pt idx="229">
                <c:v>133</c:v>
              </c:pt>
              <c:pt idx="230">
                <c:v>127</c:v>
              </c:pt>
              <c:pt idx="231">
                <c:v>117</c:v>
              </c:pt>
              <c:pt idx="232">
                <c:v>129</c:v>
              </c:pt>
              <c:pt idx="233">
                <c:v>111</c:v>
              </c:pt>
              <c:pt idx="234">
                <c:v>122</c:v>
              </c:pt>
              <c:pt idx="235">
                <c:v>66</c:v>
              </c:pt>
              <c:pt idx="236">
                <c:v>76</c:v>
              </c:pt>
              <c:pt idx="237">
                <c:v>76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3-087B-4423-B2D5-FAB5BB7DC9CA}"/>
            </c:ext>
          </c:extLst>
        </c:ser>
        <c:ser>
          <c:idx val="4"/>
          <c:order val="4"/>
          <c:tx>
            <c:v>1945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Lit>
              <c:formatCode>m/d/yyyy</c:formatCode>
              <c:ptCount val="238"/>
              <c:pt idx="0">
                <c:v>43892</c:v>
              </c:pt>
              <c:pt idx="1">
                <c:v>43899</c:v>
              </c:pt>
              <c:pt idx="2">
                <c:v>43906</c:v>
              </c:pt>
              <c:pt idx="3">
                <c:v>43913</c:v>
              </c:pt>
              <c:pt idx="4">
                <c:v>43920</c:v>
              </c:pt>
              <c:pt idx="5">
                <c:v>43927</c:v>
              </c:pt>
              <c:pt idx="6">
                <c:v>43934</c:v>
              </c:pt>
              <c:pt idx="7">
                <c:v>43941</c:v>
              </c:pt>
              <c:pt idx="8">
                <c:v>43948</c:v>
              </c:pt>
              <c:pt idx="9">
                <c:v>43955</c:v>
              </c:pt>
              <c:pt idx="10">
                <c:v>43962</c:v>
              </c:pt>
              <c:pt idx="11">
                <c:v>43969</c:v>
              </c:pt>
              <c:pt idx="12">
                <c:v>43976</c:v>
              </c:pt>
              <c:pt idx="13">
                <c:v>43983</c:v>
              </c:pt>
              <c:pt idx="14">
                <c:v>43990</c:v>
              </c:pt>
              <c:pt idx="15">
                <c:v>43997</c:v>
              </c:pt>
              <c:pt idx="16">
                <c:v>44004</c:v>
              </c:pt>
              <c:pt idx="17">
                <c:v>44011</c:v>
              </c:pt>
              <c:pt idx="18">
                <c:v>44018</c:v>
              </c:pt>
              <c:pt idx="19">
                <c:v>44025</c:v>
              </c:pt>
              <c:pt idx="20">
                <c:v>44032</c:v>
              </c:pt>
              <c:pt idx="21">
                <c:v>44039</c:v>
              </c:pt>
              <c:pt idx="22">
                <c:v>44046</c:v>
              </c:pt>
              <c:pt idx="23">
                <c:v>44053</c:v>
              </c:pt>
              <c:pt idx="24">
                <c:v>44060</c:v>
              </c:pt>
              <c:pt idx="25">
                <c:v>44067</c:v>
              </c:pt>
              <c:pt idx="26">
                <c:v>44074</c:v>
              </c:pt>
              <c:pt idx="27">
                <c:v>44081</c:v>
              </c:pt>
              <c:pt idx="28">
                <c:v>44088</c:v>
              </c:pt>
              <c:pt idx="29">
                <c:v>44095</c:v>
              </c:pt>
              <c:pt idx="30">
                <c:v>44102</c:v>
              </c:pt>
              <c:pt idx="31">
                <c:v>44109</c:v>
              </c:pt>
              <c:pt idx="32">
                <c:v>44116</c:v>
              </c:pt>
              <c:pt idx="33">
                <c:v>44123</c:v>
              </c:pt>
              <c:pt idx="34">
                <c:v>44130</c:v>
              </c:pt>
              <c:pt idx="35">
                <c:v>44137</c:v>
              </c:pt>
              <c:pt idx="36">
                <c:v>44144</c:v>
              </c:pt>
              <c:pt idx="37">
                <c:v>44151</c:v>
              </c:pt>
              <c:pt idx="38">
                <c:v>44158</c:v>
              </c:pt>
              <c:pt idx="39">
                <c:v>44165</c:v>
              </c:pt>
              <c:pt idx="40">
                <c:v>44172</c:v>
              </c:pt>
              <c:pt idx="41">
                <c:v>44179</c:v>
              </c:pt>
              <c:pt idx="42">
                <c:v>44186</c:v>
              </c:pt>
              <c:pt idx="43">
                <c:v>44193</c:v>
              </c:pt>
              <c:pt idx="44">
                <c:v>44200</c:v>
              </c:pt>
              <c:pt idx="45">
                <c:v>44207</c:v>
              </c:pt>
              <c:pt idx="46">
                <c:v>44214</c:v>
              </c:pt>
              <c:pt idx="47">
                <c:v>44221</c:v>
              </c:pt>
              <c:pt idx="48">
                <c:v>44228</c:v>
              </c:pt>
              <c:pt idx="49">
                <c:v>44235</c:v>
              </c:pt>
              <c:pt idx="50">
                <c:v>44242</c:v>
              </c:pt>
              <c:pt idx="51">
                <c:v>44249</c:v>
              </c:pt>
              <c:pt idx="52">
                <c:v>44256</c:v>
              </c:pt>
              <c:pt idx="53">
                <c:v>44263</c:v>
              </c:pt>
              <c:pt idx="54">
                <c:v>44270</c:v>
              </c:pt>
              <c:pt idx="55">
                <c:v>44277</c:v>
              </c:pt>
              <c:pt idx="56">
                <c:v>44284</c:v>
              </c:pt>
              <c:pt idx="57">
                <c:v>44291</c:v>
              </c:pt>
              <c:pt idx="58">
                <c:v>44298</c:v>
              </c:pt>
              <c:pt idx="59">
                <c:v>44305</c:v>
              </c:pt>
              <c:pt idx="60">
                <c:v>44312</c:v>
              </c:pt>
              <c:pt idx="61">
                <c:v>44319</c:v>
              </c:pt>
              <c:pt idx="62">
                <c:v>44326</c:v>
              </c:pt>
              <c:pt idx="63">
                <c:v>44333</c:v>
              </c:pt>
              <c:pt idx="64">
                <c:v>44340</c:v>
              </c:pt>
              <c:pt idx="65">
                <c:v>44347</c:v>
              </c:pt>
              <c:pt idx="66">
                <c:v>44354</c:v>
              </c:pt>
              <c:pt idx="67">
                <c:v>44361</c:v>
              </c:pt>
              <c:pt idx="68">
                <c:v>44368</c:v>
              </c:pt>
              <c:pt idx="69">
                <c:v>44375</c:v>
              </c:pt>
              <c:pt idx="70">
                <c:v>44382</c:v>
              </c:pt>
              <c:pt idx="71">
                <c:v>44389</c:v>
              </c:pt>
              <c:pt idx="72">
                <c:v>44396</c:v>
              </c:pt>
              <c:pt idx="73">
                <c:v>44403</c:v>
              </c:pt>
              <c:pt idx="74">
                <c:v>44410</c:v>
              </c:pt>
              <c:pt idx="75">
                <c:v>44417</c:v>
              </c:pt>
              <c:pt idx="76">
                <c:v>44424</c:v>
              </c:pt>
              <c:pt idx="77">
                <c:v>44431</c:v>
              </c:pt>
              <c:pt idx="78">
                <c:v>44438</c:v>
              </c:pt>
              <c:pt idx="79">
                <c:v>44445</c:v>
              </c:pt>
              <c:pt idx="80">
                <c:v>44452</c:v>
              </c:pt>
              <c:pt idx="81">
                <c:v>44459</c:v>
              </c:pt>
              <c:pt idx="82">
                <c:v>44466</c:v>
              </c:pt>
              <c:pt idx="83">
                <c:v>44473</c:v>
              </c:pt>
              <c:pt idx="84">
                <c:v>44480</c:v>
              </c:pt>
              <c:pt idx="85">
                <c:v>44487</c:v>
              </c:pt>
              <c:pt idx="86">
                <c:v>44494</c:v>
              </c:pt>
              <c:pt idx="87">
                <c:v>44501</c:v>
              </c:pt>
              <c:pt idx="88">
                <c:v>44508</c:v>
              </c:pt>
              <c:pt idx="89">
                <c:v>44515</c:v>
              </c:pt>
              <c:pt idx="90">
                <c:v>44522</c:v>
              </c:pt>
              <c:pt idx="91">
                <c:v>44529</c:v>
              </c:pt>
              <c:pt idx="92">
                <c:v>44536</c:v>
              </c:pt>
              <c:pt idx="93">
                <c:v>44543</c:v>
              </c:pt>
              <c:pt idx="94">
                <c:v>44550</c:v>
              </c:pt>
              <c:pt idx="95">
                <c:v>44557</c:v>
              </c:pt>
              <c:pt idx="96">
                <c:v>44564</c:v>
              </c:pt>
              <c:pt idx="97">
                <c:v>44571</c:v>
              </c:pt>
              <c:pt idx="98">
                <c:v>44578</c:v>
              </c:pt>
              <c:pt idx="99">
                <c:v>44585</c:v>
              </c:pt>
              <c:pt idx="100">
                <c:v>44592</c:v>
              </c:pt>
              <c:pt idx="101">
                <c:v>44599</c:v>
              </c:pt>
              <c:pt idx="102">
                <c:v>44606</c:v>
              </c:pt>
              <c:pt idx="103">
                <c:v>44613</c:v>
              </c:pt>
              <c:pt idx="104">
                <c:v>44620</c:v>
              </c:pt>
              <c:pt idx="105">
                <c:v>44627</c:v>
              </c:pt>
              <c:pt idx="106">
                <c:v>44634</c:v>
              </c:pt>
              <c:pt idx="107">
                <c:v>44641</c:v>
              </c:pt>
              <c:pt idx="108">
                <c:v>44648</c:v>
              </c:pt>
              <c:pt idx="109">
                <c:v>44655</c:v>
              </c:pt>
              <c:pt idx="110">
                <c:v>44662</c:v>
              </c:pt>
              <c:pt idx="111">
                <c:v>44669</c:v>
              </c:pt>
              <c:pt idx="112">
                <c:v>44676</c:v>
              </c:pt>
              <c:pt idx="113">
                <c:v>44683</c:v>
              </c:pt>
              <c:pt idx="114">
                <c:v>44690</c:v>
              </c:pt>
              <c:pt idx="115">
                <c:v>44697</c:v>
              </c:pt>
              <c:pt idx="116">
                <c:v>44704</c:v>
              </c:pt>
              <c:pt idx="117">
                <c:v>44711</c:v>
              </c:pt>
              <c:pt idx="118">
                <c:v>44718</c:v>
              </c:pt>
              <c:pt idx="119">
                <c:v>44725</c:v>
              </c:pt>
              <c:pt idx="120">
                <c:v>44732</c:v>
              </c:pt>
              <c:pt idx="121">
                <c:v>44739</c:v>
              </c:pt>
              <c:pt idx="122">
                <c:v>44746</c:v>
              </c:pt>
              <c:pt idx="123">
                <c:v>44753</c:v>
              </c:pt>
              <c:pt idx="124">
                <c:v>44760</c:v>
              </c:pt>
              <c:pt idx="125">
                <c:v>44767</c:v>
              </c:pt>
              <c:pt idx="126">
                <c:v>44774</c:v>
              </c:pt>
              <c:pt idx="127">
                <c:v>44781</c:v>
              </c:pt>
              <c:pt idx="128">
                <c:v>44788</c:v>
              </c:pt>
              <c:pt idx="129">
                <c:v>44795</c:v>
              </c:pt>
              <c:pt idx="130">
                <c:v>44802</c:v>
              </c:pt>
              <c:pt idx="131">
                <c:v>44809</c:v>
              </c:pt>
              <c:pt idx="132">
                <c:v>44816</c:v>
              </c:pt>
              <c:pt idx="133">
                <c:v>44823</c:v>
              </c:pt>
              <c:pt idx="134">
                <c:v>44830</c:v>
              </c:pt>
              <c:pt idx="135">
                <c:v>44837</c:v>
              </c:pt>
              <c:pt idx="136">
                <c:v>44844</c:v>
              </c:pt>
              <c:pt idx="137">
                <c:v>44851</c:v>
              </c:pt>
              <c:pt idx="138">
                <c:v>44858</c:v>
              </c:pt>
              <c:pt idx="139">
                <c:v>44865</c:v>
              </c:pt>
              <c:pt idx="140">
                <c:v>44872</c:v>
              </c:pt>
              <c:pt idx="141">
                <c:v>44879</c:v>
              </c:pt>
              <c:pt idx="142">
                <c:v>44886</c:v>
              </c:pt>
              <c:pt idx="143">
                <c:v>44893</c:v>
              </c:pt>
              <c:pt idx="144">
                <c:v>44900</c:v>
              </c:pt>
              <c:pt idx="145">
                <c:v>44907</c:v>
              </c:pt>
              <c:pt idx="146">
                <c:v>44914</c:v>
              </c:pt>
              <c:pt idx="147">
                <c:v>44921</c:v>
              </c:pt>
              <c:pt idx="148">
                <c:v>44928</c:v>
              </c:pt>
              <c:pt idx="149">
                <c:v>44935</c:v>
              </c:pt>
              <c:pt idx="150">
                <c:v>44942</c:v>
              </c:pt>
              <c:pt idx="151">
                <c:v>44949</c:v>
              </c:pt>
              <c:pt idx="152">
                <c:v>44956</c:v>
              </c:pt>
              <c:pt idx="153">
                <c:v>44963</c:v>
              </c:pt>
              <c:pt idx="154">
                <c:v>44970</c:v>
              </c:pt>
              <c:pt idx="155">
                <c:v>44977</c:v>
              </c:pt>
              <c:pt idx="156">
                <c:v>44984</c:v>
              </c:pt>
              <c:pt idx="157">
                <c:v>44991</c:v>
              </c:pt>
              <c:pt idx="158">
                <c:v>44998</c:v>
              </c:pt>
              <c:pt idx="159">
                <c:v>45005</c:v>
              </c:pt>
              <c:pt idx="160">
                <c:v>45012</c:v>
              </c:pt>
              <c:pt idx="161">
                <c:v>45019</c:v>
              </c:pt>
              <c:pt idx="162">
                <c:v>45026</c:v>
              </c:pt>
              <c:pt idx="163">
                <c:v>45033</c:v>
              </c:pt>
              <c:pt idx="164">
                <c:v>45040</c:v>
              </c:pt>
              <c:pt idx="165">
                <c:v>45047</c:v>
              </c:pt>
              <c:pt idx="166">
                <c:v>45054</c:v>
              </c:pt>
              <c:pt idx="167">
                <c:v>45061</c:v>
              </c:pt>
              <c:pt idx="168">
                <c:v>45068</c:v>
              </c:pt>
              <c:pt idx="169">
                <c:v>45075</c:v>
              </c:pt>
              <c:pt idx="170">
                <c:v>45082</c:v>
              </c:pt>
              <c:pt idx="171">
                <c:v>45089</c:v>
              </c:pt>
              <c:pt idx="172">
                <c:v>45096</c:v>
              </c:pt>
              <c:pt idx="173">
                <c:v>45103</c:v>
              </c:pt>
              <c:pt idx="174">
                <c:v>45110</c:v>
              </c:pt>
              <c:pt idx="175">
                <c:v>45117</c:v>
              </c:pt>
              <c:pt idx="176">
                <c:v>45124</c:v>
              </c:pt>
              <c:pt idx="177">
                <c:v>45131</c:v>
              </c:pt>
              <c:pt idx="178">
                <c:v>45138</c:v>
              </c:pt>
              <c:pt idx="179">
                <c:v>45145</c:v>
              </c:pt>
              <c:pt idx="180">
                <c:v>45152</c:v>
              </c:pt>
              <c:pt idx="181">
                <c:v>45159</c:v>
              </c:pt>
              <c:pt idx="182">
                <c:v>45166</c:v>
              </c:pt>
              <c:pt idx="183">
                <c:v>45173</c:v>
              </c:pt>
              <c:pt idx="184">
                <c:v>45180</c:v>
              </c:pt>
              <c:pt idx="185">
                <c:v>45187</c:v>
              </c:pt>
              <c:pt idx="186">
                <c:v>45194</c:v>
              </c:pt>
              <c:pt idx="187">
                <c:v>45201</c:v>
              </c:pt>
              <c:pt idx="188">
                <c:v>45208</c:v>
              </c:pt>
              <c:pt idx="189">
                <c:v>45215</c:v>
              </c:pt>
              <c:pt idx="190">
                <c:v>45222</c:v>
              </c:pt>
              <c:pt idx="191">
                <c:v>45229</c:v>
              </c:pt>
              <c:pt idx="192">
                <c:v>45236</c:v>
              </c:pt>
              <c:pt idx="193">
                <c:v>45243</c:v>
              </c:pt>
              <c:pt idx="194">
                <c:v>45250</c:v>
              </c:pt>
              <c:pt idx="195">
                <c:v>45257</c:v>
              </c:pt>
              <c:pt idx="196">
                <c:v>45264</c:v>
              </c:pt>
              <c:pt idx="197">
                <c:v>45271</c:v>
              </c:pt>
              <c:pt idx="198">
                <c:v>45278</c:v>
              </c:pt>
              <c:pt idx="199">
                <c:v>45285</c:v>
              </c:pt>
              <c:pt idx="200">
                <c:v>45292</c:v>
              </c:pt>
              <c:pt idx="201">
                <c:v>45299</c:v>
              </c:pt>
              <c:pt idx="202">
                <c:v>45306</c:v>
              </c:pt>
              <c:pt idx="203">
                <c:v>45313</c:v>
              </c:pt>
              <c:pt idx="204">
                <c:v>45320</c:v>
              </c:pt>
              <c:pt idx="205">
                <c:v>45327</c:v>
              </c:pt>
              <c:pt idx="206">
                <c:v>45334</c:v>
              </c:pt>
              <c:pt idx="207">
                <c:v>45341</c:v>
              </c:pt>
              <c:pt idx="208">
                <c:v>45348</c:v>
              </c:pt>
              <c:pt idx="209">
                <c:v>45355</c:v>
              </c:pt>
              <c:pt idx="210">
                <c:v>45362</c:v>
              </c:pt>
              <c:pt idx="211">
                <c:v>45369</c:v>
              </c:pt>
              <c:pt idx="212">
                <c:v>45376</c:v>
              </c:pt>
              <c:pt idx="213">
                <c:v>45383</c:v>
              </c:pt>
              <c:pt idx="214">
                <c:v>45390</c:v>
              </c:pt>
              <c:pt idx="215">
                <c:v>45397</c:v>
              </c:pt>
              <c:pt idx="216">
                <c:v>45404</c:v>
              </c:pt>
              <c:pt idx="217">
                <c:v>45411</c:v>
              </c:pt>
              <c:pt idx="218">
                <c:v>45418</c:v>
              </c:pt>
              <c:pt idx="219">
                <c:v>45425</c:v>
              </c:pt>
              <c:pt idx="220">
                <c:v>45432</c:v>
              </c:pt>
              <c:pt idx="221">
                <c:v>45439</c:v>
              </c:pt>
              <c:pt idx="222">
                <c:v>45446</c:v>
              </c:pt>
              <c:pt idx="223">
                <c:v>45453</c:v>
              </c:pt>
              <c:pt idx="224">
                <c:v>45460</c:v>
              </c:pt>
              <c:pt idx="225">
                <c:v>45467</c:v>
              </c:pt>
              <c:pt idx="226">
                <c:v>45474</c:v>
              </c:pt>
              <c:pt idx="227">
                <c:v>45481</c:v>
              </c:pt>
              <c:pt idx="228">
                <c:v>45488</c:v>
              </c:pt>
              <c:pt idx="229">
                <c:v>45495</c:v>
              </c:pt>
              <c:pt idx="230">
                <c:v>45502</c:v>
              </c:pt>
              <c:pt idx="231">
                <c:v>45509</c:v>
              </c:pt>
              <c:pt idx="232">
                <c:v>45516</c:v>
              </c:pt>
              <c:pt idx="233">
                <c:v>45523</c:v>
              </c:pt>
              <c:pt idx="234">
                <c:v>45530</c:v>
              </c:pt>
              <c:pt idx="235">
                <c:v>45537</c:v>
              </c:pt>
              <c:pt idx="236">
                <c:v>45544</c:v>
              </c:pt>
              <c:pt idx="237">
                <c:v>45551</c:v>
              </c:pt>
            </c:numLit>
          </c:cat>
          <c:val>
            <c:numLit>
              <c:formatCode>General</c:formatCode>
              <c:ptCount val="238"/>
              <c:pt idx="0">
                <c:v>126</c:v>
              </c:pt>
              <c:pt idx="1">
                <c:v>111</c:v>
              </c:pt>
              <c:pt idx="2">
                <c:v>107</c:v>
              </c:pt>
              <c:pt idx="3">
                <c:v>148</c:v>
              </c:pt>
              <c:pt idx="4">
                <c:v>157</c:v>
              </c:pt>
              <c:pt idx="5">
                <c:v>144</c:v>
              </c:pt>
              <c:pt idx="6">
                <c:v>154</c:v>
              </c:pt>
              <c:pt idx="7">
                <c:v>142</c:v>
              </c:pt>
              <c:pt idx="8">
                <c:v>186</c:v>
              </c:pt>
              <c:pt idx="9">
                <c:v>168</c:v>
              </c:pt>
              <c:pt idx="10">
                <c:v>190</c:v>
              </c:pt>
              <c:pt idx="11">
                <c:v>157</c:v>
              </c:pt>
              <c:pt idx="12">
                <c:v>195</c:v>
              </c:pt>
              <c:pt idx="13">
                <c:v>202</c:v>
              </c:pt>
              <c:pt idx="14">
                <c:v>172</c:v>
              </c:pt>
              <c:pt idx="15">
                <c:v>172</c:v>
              </c:pt>
              <c:pt idx="16">
                <c:v>170</c:v>
              </c:pt>
              <c:pt idx="17">
                <c:v>177</c:v>
              </c:pt>
              <c:pt idx="18">
                <c:v>170</c:v>
              </c:pt>
              <c:pt idx="19">
                <c:v>185</c:v>
              </c:pt>
              <c:pt idx="20">
                <c:v>177</c:v>
              </c:pt>
              <c:pt idx="21">
                <c:v>178</c:v>
              </c:pt>
              <c:pt idx="22">
                <c:v>184</c:v>
              </c:pt>
              <c:pt idx="23">
                <c:v>181</c:v>
              </c:pt>
              <c:pt idx="24">
                <c:v>155</c:v>
              </c:pt>
              <c:pt idx="25">
                <c:v>171</c:v>
              </c:pt>
              <c:pt idx="26">
                <c:v>178</c:v>
              </c:pt>
              <c:pt idx="27">
                <c:v>195</c:v>
              </c:pt>
              <c:pt idx="28">
                <c:v>184</c:v>
              </c:pt>
              <c:pt idx="29">
                <c:v>213</c:v>
              </c:pt>
              <c:pt idx="30">
                <c:v>228</c:v>
              </c:pt>
              <c:pt idx="31">
                <c:v>270</c:v>
              </c:pt>
              <c:pt idx="32">
                <c:v>310</c:v>
              </c:pt>
              <c:pt idx="33">
                <c:v>411</c:v>
              </c:pt>
              <c:pt idx="34">
                <c:v>520</c:v>
              </c:pt>
              <c:pt idx="35">
                <c:v>484</c:v>
              </c:pt>
              <c:pt idx="36">
                <c:v>474</c:v>
              </c:pt>
              <c:pt idx="37">
                <c:v>414</c:v>
              </c:pt>
              <c:pt idx="38">
                <c:v>377</c:v>
              </c:pt>
              <c:pt idx="39">
                <c:v>386</c:v>
              </c:pt>
              <c:pt idx="40">
                <c:v>370</c:v>
              </c:pt>
              <c:pt idx="41">
                <c:v>363</c:v>
              </c:pt>
              <c:pt idx="42">
                <c:v>412</c:v>
              </c:pt>
              <c:pt idx="43">
                <c:v>409</c:v>
              </c:pt>
              <c:pt idx="44">
                <c:v>513</c:v>
              </c:pt>
              <c:pt idx="45">
                <c:v>473</c:v>
              </c:pt>
              <c:pt idx="46">
                <c:v>471</c:v>
              </c:pt>
              <c:pt idx="47">
                <c:v>483</c:v>
              </c:pt>
              <c:pt idx="48">
                <c:v>406</c:v>
              </c:pt>
              <c:pt idx="49">
                <c:v>469</c:v>
              </c:pt>
              <c:pt idx="50">
                <c:v>482</c:v>
              </c:pt>
              <c:pt idx="51">
                <c:v>546</c:v>
              </c:pt>
              <c:pt idx="52">
                <c:v>573</c:v>
              </c:pt>
              <c:pt idx="53">
                <c:v>587</c:v>
              </c:pt>
              <c:pt idx="54">
                <c:v>546</c:v>
              </c:pt>
              <c:pt idx="55">
                <c:v>496</c:v>
              </c:pt>
              <c:pt idx="56">
                <c:v>460</c:v>
              </c:pt>
              <c:pt idx="57">
                <c:v>382</c:v>
              </c:pt>
              <c:pt idx="58">
                <c:v>328</c:v>
              </c:pt>
              <c:pt idx="59">
                <c:v>283</c:v>
              </c:pt>
              <c:pt idx="60">
                <c:v>327</c:v>
              </c:pt>
              <c:pt idx="61">
                <c:v>285</c:v>
              </c:pt>
              <c:pt idx="62">
                <c:v>250</c:v>
              </c:pt>
              <c:pt idx="63">
                <c:v>216</c:v>
              </c:pt>
              <c:pt idx="64">
                <c:v>200</c:v>
              </c:pt>
              <c:pt idx="65">
                <c:v>215</c:v>
              </c:pt>
              <c:pt idx="66">
                <c:v>221</c:v>
              </c:pt>
              <c:pt idx="67">
                <c:v>203</c:v>
              </c:pt>
              <c:pt idx="68">
                <c:v>188</c:v>
              </c:pt>
              <c:pt idx="69">
                <c:v>168</c:v>
              </c:pt>
              <c:pt idx="70">
                <c:v>198</c:v>
              </c:pt>
              <c:pt idx="71">
                <c:v>202</c:v>
              </c:pt>
              <c:pt idx="72">
                <c:v>194</c:v>
              </c:pt>
              <c:pt idx="73">
                <c:v>195</c:v>
              </c:pt>
              <c:pt idx="74">
                <c:v>181</c:v>
              </c:pt>
              <c:pt idx="75">
                <c:v>188</c:v>
              </c:pt>
              <c:pt idx="76">
                <c:v>219</c:v>
              </c:pt>
              <c:pt idx="77">
                <c:v>215</c:v>
              </c:pt>
              <c:pt idx="78">
                <c:v>179</c:v>
              </c:pt>
              <c:pt idx="79">
                <c:v>214</c:v>
              </c:pt>
              <c:pt idx="80">
                <c:v>209</c:v>
              </c:pt>
              <c:pt idx="81">
                <c:v>202</c:v>
              </c:pt>
              <c:pt idx="82">
                <c:v>202</c:v>
              </c:pt>
              <c:pt idx="83">
                <c:v>217</c:v>
              </c:pt>
              <c:pt idx="84">
                <c:v>204</c:v>
              </c:pt>
              <c:pt idx="85">
                <c:v>217</c:v>
              </c:pt>
              <c:pt idx="86">
                <c:v>266</c:v>
              </c:pt>
              <c:pt idx="87">
                <c:v>253</c:v>
              </c:pt>
              <c:pt idx="88">
                <c:v>301</c:v>
              </c:pt>
              <c:pt idx="89">
                <c:v>325</c:v>
              </c:pt>
              <c:pt idx="90">
                <c:v>344</c:v>
              </c:pt>
              <c:pt idx="91">
                <c:v>377</c:v>
              </c:pt>
              <c:pt idx="92">
                <c:v>369</c:v>
              </c:pt>
              <c:pt idx="93">
                <c:v>347</c:v>
              </c:pt>
              <c:pt idx="94">
                <c:v>321</c:v>
              </c:pt>
              <c:pt idx="95">
                <c:v>316</c:v>
              </c:pt>
              <c:pt idx="96">
                <c:v>281</c:v>
              </c:pt>
              <c:pt idx="97">
                <c:v>280</c:v>
              </c:pt>
              <c:pt idx="98">
                <c:v>248</c:v>
              </c:pt>
              <c:pt idx="99">
                <c:v>234</c:v>
              </c:pt>
              <c:pt idx="100">
                <c:v>264</c:v>
              </c:pt>
              <c:pt idx="101">
                <c:v>291</c:v>
              </c:pt>
              <c:pt idx="102">
                <c:v>286</c:v>
              </c:pt>
              <c:pt idx="103">
                <c:v>270</c:v>
              </c:pt>
              <c:pt idx="104">
                <c:v>249</c:v>
              </c:pt>
              <c:pt idx="105">
                <c:v>225</c:v>
              </c:pt>
              <c:pt idx="106">
                <c:v>240</c:v>
              </c:pt>
              <c:pt idx="107">
                <c:v>239</c:v>
              </c:pt>
              <c:pt idx="108">
                <c:v>235</c:v>
              </c:pt>
              <c:pt idx="109">
                <c:v>233</c:v>
              </c:pt>
              <c:pt idx="110">
                <c:v>257</c:v>
              </c:pt>
              <c:pt idx="111">
                <c:v>217</c:v>
              </c:pt>
              <c:pt idx="112">
                <c:v>210</c:v>
              </c:pt>
              <c:pt idx="113">
                <c:v>238</c:v>
              </c:pt>
              <c:pt idx="114">
                <c:v>209</c:v>
              </c:pt>
              <c:pt idx="115">
                <c:v>210</c:v>
              </c:pt>
              <c:pt idx="116">
                <c:v>188</c:v>
              </c:pt>
              <c:pt idx="117">
                <c:v>192</c:v>
              </c:pt>
              <c:pt idx="118">
                <c:v>215</c:v>
              </c:pt>
              <c:pt idx="119">
                <c:v>184</c:v>
              </c:pt>
              <c:pt idx="120">
                <c:v>188</c:v>
              </c:pt>
              <c:pt idx="121">
                <c:v>202</c:v>
              </c:pt>
              <c:pt idx="122">
                <c:v>182</c:v>
              </c:pt>
              <c:pt idx="123">
                <c:v>184</c:v>
              </c:pt>
              <c:pt idx="124">
                <c:v>236</c:v>
              </c:pt>
              <c:pt idx="125">
                <c:v>213</c:v>
              </c:pt>
              <c:pt idx="126">
                <c:v>232</c:v>
              </c:pt>
              <c:pt idx="127">
                <c:v>215</c:v>
              </c:pt>
              <c:pt idx="128">
                <c:v>197</c:v>
              </c:pt>
              <c:pt idx="129">
                <c:v>184</c:v>
              </c:pt>
              <c:pt idx="130">
                <c:v>208</c:v>
              </c:pt>
              <c:pt idx="131">
                <c:v>204</c:v>
              </c:pt>
              <c:pt idx="132">
                <c:v>194</c:v>
              </c:pt>
              <c:pt idx="133">
                <c:v>223</c:v>
              </c:pt>
              <c:pt idx="134">
                <c:v>234</c:v>
              </c:pt>
              <c:pt idx="135">
                <c:v>227</c:v>
              </c:pt>
              <c:pt idx="136">
                <c:v>228</c:v>
              </c:pt>
              <c:pt idx="137">
                <c:v>217</c:v>
              </c:pt>
              <c:pt idx="138">
                <c:v>229</c:v>
              </c:pt>
              <c:pt idx="139">
                <c:v>175</c:v>
              </c:pt>
              <c:pt idx="140">
                <c:v>229</c:v>
              </c:pt>
              <c:pt idx="141">
                <c:v>228</c:v>
              </c:pt>
              <c:pt idx="142">
                <c:v>220</c:v>
              </c:pt>
              <c:pt idx="143">
                <c:v>247</c:v>
              </c:pt>
              <c:pt idx="144">
                <c:v>236</c:v>
              </c:pt>
              <c:pt idx="145">
                <c:v>265</c:v>
              </c:pt>
              <c:pt idx="146">
                <c:v>292</c:v>
              </c:pt>
              <c:pt idx="147">
                <c:v>305</c:v>
              </c:pt>
              <c:pt idx="148">
                <c:v>288</c:v>
              </c:pt>
              <c:pt idx="149">
                <c:v>251</c:v>
              </c:pt>
              <c:pt idx="150">
                <c:v>235</c:v>
              </c:pt>
              <c:pt idx="151">
                <c:v>235</c:v>
              </c:pt>
              <c:pt idx="152">
                <c:v>219</c:v>
              </c:pt>
              <c:pt idx="153">
                <c:v>236</c:v>
              </c:pt>
              <c:pt idx="154">
                <c:v>231</c:v>
              </c:pt>
              <c:pt idx="155">
                <c:v>251</c:v>
              </c:pt>
              <c:pt idx="156">
                <c:v>201</c:v>
              </c:pt>
              <c:pt idx="157">
                <c:v>253</c:v>
              </c:pt>
              <c:pt idx="158">
                <c:v>248</c:v>
              </c:pt>
              <c:pt idx="159">
                <c:v>210</c:v>
              </c:pt>
              <c:pt idx="160">
                <c:v>223</c:v>
              </c:pt>
              <c:pt idx="161">
                <c:v>236</c:v>
              </c:pt>
              <c:pt idx="162">
                <c:v>224</c:v>
              </c:pt>
              <c:pt idx="163">
                <c:v>214</c:v>
              </c:pt>
              <c:pt idx="164">
                <c:v>228</c:v>
              </c:pt>
              <c:pt idx="165">
                <c:v>188</c:v>
              </c:pt>
              <c:pt idx="166">
                <c:v>205</c:v>
              </c:pt>
              <c:pt idx="167">
                <c:v>203</c:v>
              </c:pt>
              <c:pt idx="168">
                <c:v>200</c:v>
              </c:pt>
              <c:pt idx="169">
                <c:v>200</c:v>
              </c:pt>
              <c:pt idx="170">
                <c:v>199</c:v>
              </c:pt>
              <c:pt idx="171">
                <c:v>196</c:v>
              </c:pt>
              <c:pt idx="172">
                <c:v>202</c:v>
              </c:pt>
              <c:pt idx="173">
                <c:v>155</c:v>
              </c:pt>
              <c:pt idx="174">
                <c:v>190</c:v>
              </c:pt>
              <c:pt idx="175">
                <c:v>209</c:v>
              </c:pt>
              <c:pt idx="176">
                <c:v>187</c:v>
              </c:pt>
              <c:pt idx="177">
                <c:v>184</c:v>
              </c:pt>
              <c:pt idx="178">
                <c:v>213</c:v>
              </c:pt>
              <c:pt idx="179">
                <c:v>192</c:v>
              </c:pt>
              <c:pt idx="180">
                <c:v>224</c:v>
              </c:pt>
              <c:pt idx="181">
                <c:v>214</c:v>
              </c:pt>
              <c:pt idx="182">
                <c:v>215</c:v>
              </c:pt>
              <c:pt idx="183">
                <c:v>197</c:v>
              </c:pt>
              <c:pt idx="184">
                <c:v>197</c:v>
              </c:pt>
              <c:pt idx="185">
                <c:v>181</c:v>
              </c:pt>
              <c:pt idx="186">
                <c:v>187</c:v>
              </c:pt>
              <c:pt idx="187">
                <c:v>175</c:v>
              </c:pt>
              <c:pt idx="188">
                <c:v>226</c:v>
              </c:pt>
              <c:pt idx="189">
                <c:v>207</c:v>
              </c:pt>
              <c:pt idx="190">
                <c:v>203</c:v>
              </c:pt>
              <c:pt idx="191">
                <c:v>226</c:v>
              </c:pt>
              <c:pt idx="192">
                <c:v>204</c:v>
              </c:pt>
              <c:pt idx="193">
                <c:v>206</c:v>
              </c:pt>
              <c:pt idx="194">
                <c:v>244</c:v>
              </c:pt>
              <c:pt idx="195">
                <c:v>256</c:v>
              </c:pt>
              <c:pt idx="196">
                <c:v>260</c:v>
              </c:pt>
              <c:pt idx="197">
                <c:v>259</c:v>
              </c:pt>
              <c:pt idx="198">
                <c:v>264</c:v>
              </c:pt>
              <c:pt idx="199">
                <c:v>253</c:v>
              </c:pt>
              <c:pt idx="200">
                <c:v>248</c:v>
              </c:pt>
              <c:pt idx="201">
                <c:v>207</c:v>
              </c:pt>
              <c:pt idx="202">
                <c:v>236</c:v>
              </c:pt>
              <c:pt idx="203">
                <c:v>257</c:v>
              </c:pt>
              <c:pt idx="204">
                <c:v>248</c:v>
              </c:pt>
              <c:pt idx="205">
                <c:v>302</c:v>
              </c:pt>
              <c:pt idx="206">
                <c:v>214</c:v>
              </c:pt>
              <c:pt idx="207">
                <c:v>221</c:v>
              </c:pt>
              <c:pt idx="208">
                <c:v>200</c:v>
              </c:pt>
              <c:pt idx="209">
                <c:v>197</c:v>
              </c:pt>
              <c:pt idx="210">
                <c:v>232</c:v>
              </c:pt>
              <c:pt idx="211">
                <c:v>204</c:v>
              </c:pt>
              <c:pt idx="212">
                <c:v>214</c:v>
              </c:pt>
              <c:pt idx="213">
                <c:v>202</c:v>
              </c:pt>
              <c:pt idx="214">
                <c:v>211</c:v>
              </c:pt>
              <c:pt idx="215">
                <c:v>168</c:v>
              </c:pt>
              <c:pt idx="216">
                <c:v>195</c:v>
              </c:pt>
              <c:pt idx="217">
                <c:v>204</c:v>
              </c:pt>
              <c:pt idx="218">
                <c:v>201</c:v>
              </c:pt>
              <c:pt idx="219">
                <c:v>182</c:v>
              </c:pt>
              <c:pt idx="220">
                <c:v>198</c:v>
              </c:pt>
              <c:pt idx="221">
                <c:v>193</c:v>
              </c:pt>
              <c:pt idx="222">
                <c:v>189</c:v>
              </c:pt>
              <c:pt idx="223">
                <c:v>169</c:v>
              </c:pt>
              <c:pt idx="224">
                <c:v>217</c:v>
              </c:pt>
              <c:pt idx="225">
                <c:v>188</c:v>
              </c:pt>
              <c:pt idx="226">
                <c:v>158</c:v>
              </c:pt>
              <c:pt idx="227">
                <c:v>189</c:v>
              </c:pt>
              <c:pt idx="228">
                <c:v>188</c:v>
              </c:pt>
              <c:pt idx="229">
                <c:v>183</c:v>
              </c:pt>
              <c:pt idx="230">
                <c:v>170</c:v>
              </c:pt>
              <c:pt idx="231">
                <c:v>142</c:v>
              </c:pt>
              <c:pt idx="232">
                <c:v>154</c:v>
              </c:pt>
              <c:pt idx="233">
                <c:v>167</c:v>
              </c:pt>
              <c:pt idx="234">
                <c:v>156</c:v>
              </c:pt>
              <c:pt idx="235">
                <c:v>91</c:v>
              </c:pt>
              <c:pt idx="236">
                <c:v>82</c:v>
              </c:pt>
              <c:pt idx="237">
                <c:v>67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4-087B-4423-B2D5-FAB5BB7DC9CA}"/>
            </c:ext>
          </c:extLst>
        </c:ser>
        <c:ser>
          <c:idx val="5"/>
          <c:order val="5"/>
          <c:tx>
            <c:v>1950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Lit>
              <c:formatCode>m/d/yyyy</c:formatCode>
              <c:ptCount val="238"/>
              <c:pt idx="0">
                <c:v>43892</c:v>
              </c:pt>
              <c:pt idx="1">
                <c:v>43899</c:v>
              </c:pt>
              <c:pt idx="2">
                <c:v>43906</c:v>
              </c:pt>
              <c:pt idx="3">
                <c:v>43913</c:v>
              </c:pt>
              <c:pt idx="4">
                <c:v>43920</c:v>
              </c:pt>
              <c:pt idx="5">
                <c:v>43927</c:v>
              </c:pt>
              <c:pt idx="6">
                <c:v>43934</c:v>
              </c:pt>
              <c:pt idx="7">
                <c:v>43941</c:v>
              </c:pt>
              <c:pt idx="8">
                <c:v>43948</c:v>
              </c:pt>
              <c:pt idx="9">
                <c:v>43955</c:v>
              </c:pt>
              <c:pt idx="10">
                <c:v>43962</c:v>
              </c:pt>
              <c:pt idx="11">
                <c:v>43969</c:v>
              </c:pt>
              <c:pt idx="12">
                <c:v>43976</c:v>
              </c:pt>
              <c:pt idx="13">
                <c:v>43983</c:v>
              </c:pt>
              <c:pt idx="14">
                <c:v>43990</c:v>
              </c:pt>
              <c:pt idx="15">
                <c:v>43997</c:v>
              </c:pt>
              <c:pt idx="16">
                <c:v>44004</c:v>
              </c:pt>
              <c:pt idx="17">
                <c:v>44011</c:v>
              </c:pt>
              <c:pt idx="18">
                <c:v>44018</c:v>
              </c:pt>
              <c:pt idx="19">
                <c:v>44025</c:v>
              </c:pt>
              <c:pt idx="20">
                <c:v>44032</c:v>
              </c:pt>
              <c:pt idx="21">
                <c:v>44039</c:v>
              </c:pt>
              <c:pt idx="22">
                <c:v>44046</c:v>
              </c:pt>
              <c:pt idx="23">
                <c:v>44053</c:v>
              </c:pt>
              <c:pt idx="24">
                <c:v>44060</c:v>
              </c:pt>
              <c:pt idx="25">
                <c:v>44067</c:v>
              </c:pt>
              <c:pt idx="26">
                <c:v>44074</c:v>
              </c:pt>
              <c:pt idx="27">
                <c:v>44081</c:v>
              </c:pt>
              <c:pt idx="28">
                <c:v>44088</c:v>
              </c:pt>
              <c:pt idx="29">
                <c:v>44095</c:v>
              </c:pt>
              <c:pt idx="30">
                <c:v>44102</c:v>
              </c:pt>
              <c:pt idx="31">
                <c:v>44109</c:v>
              </c:pt>
              <c:pt idx="32">
                <c:v>44116</c:v>
              </c:pt>
              <c:pt idx="33">
                <c:v>44123</c:v>
              </c:pt>
              <c:pt idx="34">
                <c:v>44130</c:v>
              </c:pt>
              <c:pt idx="35">
                <c:v>44137</c:v>
              </c:pt>
              <c:pt idx="36">
                <c:v>44144</c:v>
              </c:pt>
              <c:pt idx="37">
                <c:v>44151</c:v>
              </c:pt>
              <c:pt idx="38">
                <c:v>44158</c:v>
              </c:pt>
              <c:pt idx="39">
                <c:v>44165</c:v>
              </c:pt>
              <c:pt idx="40">
                <c:v>44172</c:v>
              </c:pt>
              <c:pt idx="41">
                <c:v>44179</c:v>
              </c:pt>
              <c:pt idx="42">
                <c:v>44186</c:v>
              </c:pt>
              <c:pt idx="43">
                <c:v>44193</c:v>
              </c:pt>
              <c:pt idx="44">
                <c:v>44200</c:v>
              </c:pt>
              <c:pt idx="45">
                <c:v>44207</c:v>
              </c:pt>
              <c:pt idx="46">
                <c:v>44214</c:v>
              </c:pt>
              <c:pt idx="47">
                <c:v>44221</c:v>
              </c:pt>
              <c:pt idx="48">
                <c:v>44228</c:v>
              </c:pt>
              <c:pt idx="49">
                <c:v>44235</c:v>
              </c:pt>
              <c:pt idx="50">
                <c:v>44242</c:v>
              </c:pt>
              <c:pt idx="51">
                <c:v>44249</c:v>
              </c:pt>
              <c:pt idx="52">
                <c:v>44256</c:v>
              </c:pt>
              <c:pt idx="53">
                <c:v>44263</c:v>
              </c:pt>
              <c:pt idx="54">
                <c:v>44270</c:v>
              </c:pt>
              <c:pt idx="55">
                <c:v>44277</c:v>
              </c:pt>
              <c:pt idx="56">
                <c:v>44284</c:v>
              </c:pt>
              <c:pt idx="57">
                <c:v>44291</c:v>
              </c:pt>
              <c:pt idx="58">
                <c:v>44298</c:v>
              </c:pt>
              <c:pt idx="59">
                <c:v>44305</c:v>
              </c:pt>
              <c:pt idx="60">
                <c:v>44312</c:v>
              </c:pt>
              <c:pt idx="61">
                <c:v>44319</c:v>
              </c:pt>
              <c:pt idx="62">
                <c:v>44326</c:v>
              </c:pt>
              <c:pt idx="63">
                <c:v>44333</c:v>
              </c:pt>
              <c:pt idx="64">
                <c:v>44340</c:v>
              </c:pt>
              <c:pt idx="65">
                <c:v>44347</c:v>
              </c:pt>
              <c:pt idx="66">
                <c:v>44354</c:v>
              </c:pt>
              <c:pt idx="67">
                <c:v>44361</c:v>
              </c:pt>
              <c:pt idx="68">
                <c:v>44368</c:v>
              </c:pt>
              <c:pt idx="69">
                <c:v>44375</c:v>
              </c:pt>
              <c:pt idx="70">
                <c:v>44382</c:v>
              </c:pt>
              <c:pt idx="71">
                <c:v>44389</c:v>
              </c:pt>
              <c:pt idx="72">
                <c:v>44396</c:v>
              </c:pt>
              <c:pt idx="73">
                <c:v>44403</c:v>
              </c:pt>
              <c:pt idx="74">
                <c:v>44410</c:v>
              </c:pt>
              <c:pt idx="75">
                <c:v>44417</c:v>
              </c:pt>
              <c:pt idx="76">
                <c:v>44424</c:v>
              </c:pt>
              <c:pt idx="77">
                <c:v>44431</c:v>
              </c:pt>
              <c:pt idx="78">
                <c:v>44438</c:v>
              </c:pt>
              <c:pt idx="79">
                <c:v>44445</c:v>
              </c:pt>
              <c:pt idx="80">
                <c:v>44452</c:v>
              </c:pt>
              <c:pt idx="81">
                <c:v>44459</c:v>
              </c:pt>
              <c:pt idx="82">
                <c:v>44466</c:v>
              </c:pt>
              <c:pt idx="83">
                <c:v>44473</c:v>
              </c:pt>
              <c:pt idx="84">
                <c:v>44480</c:v>
              </c:pt>
              <c:pt idx="85">
                <c:v>44487</c:v>
              </c:pt>
              <c:pt idx="86">
                <c:v>44494</c:v>
              </c:pt>
              <c:pt idx="87">
                <c:v>44501</c:v>
              </c:pt>
              <c:pt idx="88">
                <c:v>44508</c:v>
              </c:pt>
              <c:pt idx="89">
                <c:v>44515</c:v>
              </c:pt>
              <c:pt idx="90">
                <c:v>44522</c:v>
              </c:pt>
              <c:pt idx="91">
                <c:v>44529</c:v>
              </c:pt>
              <c:pt idx="92">
                <c:v>44536</c:v>
              </c:pt>
              <c:pt idx="93">
                <c:v>44543</c:v>
              </c:pt>
              <c:pt idx="94">
                <c:v>44550</c:v>
              </c:pt>
              <c:pt idx="95">
                <c:v>44557</c:v>
              </c:pt>
              <c:pt idx="96">
                <c:v>44564</c:v>
              </c:pt>
              <c:pt idx="97">
                <c:v>44571</c:v>
              </c:pt>
              <c:pt idx="98">
                <c:v>44578</c:v>
              </c:pt>
              <c:pt idx="99">
                <c:v>44585</c:v>
              </c:pt>
              <c:pt idx="100">
                <c:v>44592</c:v>
              </c:pt>
              <c:pt idx="101">
                <c:v>44599</c:v>
              </c:pt>
              <c:pt idx="102">
                <c:v>44606</c:v>
              </c:pt>
              <c:pt idx="103">
                <c:v>44613</c:v>
              </c:pt>
              <c:pt idx="104">
                <c:v>44620</c:v>
              </c:pt>
              <c:pt idx="105">
                <c:v>44627</c:v>
              </c:pt>
              <c:pt idx="106">
                <c:v>44634</c:v>
              </c:pt>
              <c:pt idx="107">
                <c:v>44641</c:v>
              </c:pt>
              <c:pt idx="108">
                <c:v>44648</c:v>
              </c:pt>
              <c:pt idx="109">
                <c:v>44655</c:v>
              </c:pt>
              <c:pt idx="110">
                <c:v>44662</c:v>
              </c:pt>
              <c:pt idx="111">
                <c:v>44669</c:v>
              </c:pt>
              <c:pt idx="112">
                <c:v>44676</c:v>
              </c:pt>
              <c:pt idx="113">
                <c:v>44683</c:v>
              </c:pt>
              <c:pt idx="114">
                <c:v>44690</c:v>
              </c:pt>
              <c:pt idx="115">
                <c:v>44697</c:v>
              </c:pt>
              <c:pt idx="116">
                <c:v>44704</c:v>
              </c:pt>
              <c:pt idx="117">
                <c:v>44711</c:v>
              </c:pt>
              <c:pt idx="118">
                <c:v>44718</c:v>
              </c:pt>
              <c:pt idx="119">
                <c:v>44725</c:v>
              </c:pt>
              <c:pt idx="120">
                <c:v>44732</c:v>
              </c:pt>
              <c:pt idx="121">
                <c:v>44739</c:v>
              </c:pt>
              <c:pt idx="122">
                <c:v>44746</c:v>
              </c:pt>
              <c:pt idx="123">
                <c:v>44753</c:v>
              </c:pt>
              <c:pt idx="124">
                <c:v>44760</c:v>
              </c:pt>
              <c:pt idx="125">
                <c:v>44767</c:v>
              </c:pt>
              <c:pt idx="126">
                <c:v>44774</c:v>
              </c:pt>
              <c:pt idx="127">
                <c:v>44781</c:v>
              </c:pt>
              <c:pt idx="128">
                <c:v>44788</c:v>
              </c:pt>
              <c:pt idx="129">
                <c:v>44795</c:v>
              </c:pt>
              <c:pt idx="130">
                <c:v>44802</c:v>
              </c:pt>
              <c:pt idx="131">
                <c:v>44809</c:v>
              </c:pt>
              <c:pt idx="132">
                <c:v>44816</c:v>
              </c:pt>
              <c:pt idx="133">
                <c:v>44823</c:v>
              </c:pt>
              <c:pt idx="134">
                <c:v>44830</c:v>
              </c:pt>
              <c:pt idx="135">
                <c:v>44837</c:v>
              </c:pt>
              <c:pt idx="136">
                <c:v>44844</c:v>
              </c:pt>
              <c:pt idx="137">
                <c:v>44851</c:v>
              </c:pt>
              <c:pt idx="138">
                <c:v>44858</c:v>
              </c:pt>
              <c:pt idx="139">
                <c:v>44865</c:v>
              </c:pt>
              <c:pt idx="140">
                <c:v>44872</c:v>
              </c:pt>
              <c:pt idx="141">
                <c:v>44879</c:v>
              </c:pt>
              <c:pt idx="142">
                <c:v>44886</c:v>
              </c:pt>
              <c:pt idx="143">
                <c:v>44893</c:v>
              </c:pt>
              <c:pt idx="144">
                <c:v>44900</c:v>
              </c:pt>
              <c:pt idx="145">
                <c:v>44907</c:v>
              </c:pt>
              <c:pt idx="146">
                <c:v>44914</c:v>
              </c:pt>
              <c:pt idx="147">
                <c:v>44921</c:v>
              </c:pt>
              <c:pt idx="148">
                <c:v>44928</c:v>
              </c:pt>
              <c:pt idx="149">
                <c:v>44935</c:v>
              </c:pt>
              <c:pt idx="150">
                <c:v>44942</c:v>
              </c:pt>
              <c:pt idx="151">
                <c:v>44949</c:v>
              </c:pt>
              <c:pt idx="152">
                <c:v>44956</c:v>
              </c:pt>
              <c:pt idx="153">
                <c:v>44963</c:v>
              </c:pt>
              <c:pt idx="154">
                <c:v>44970</c:v>
              </c:pt>
              <c:pt idx="155">
                <c:v>44977</c:v>
              </c:pt>
              <c:pt idx="156">
                <c:v>44984</c:v>
              </c:pt>
              <c:pt idx="157">
                <c:v>44991</c:v>
              </c:pt>
              <c:pt idx="158">
                <c:v>44998</c:v>
              </c:pt>
              <c:pt idx="159">
                <c:v>45005</c:v>
              </c:pt>
              <c:pt idx="160">
                <c:v>45012</c:v>
              </c:pt>
              <c:pt idx="161">
                <c:v>45019</c:v>
              </c:pt>
              <c:pt idx="162">
                <c:v>45026</c:v>
              </c:pt>
              <c:pt idx="163">
                <c:v>45033</c:v>
              </c:pt>
              <c:pt idx="164">
                <c:v>45040</c:v>
              </c:pt>
              <c:pt idx="165">
                <c:v>45047</c:v>
              </c:pt>
              <c:pt idx="166">
                <c:v>45054</c:v>
              </c:pt>
              <c:pt idx="167">
                <c:v>45061</c:v>
              </c:pt>
              <c:pt idx="168">
                <c:v>45068</c:v>
              </c:pt>
              <c:pt idx="169">
                <c:v>45075</c:v>
              </c:pt>
              <c:pt idx="170">
                <c:v>45082</c:v>
              </c:pt>
              <c:pt idx="171">
                <c:v>45089</c:v>
              </c:pt>
              <c:pt idx="172">
                <c:v>45096</c:v>
              </c:pt>
              <c:pt idx="173">
                <c:v>45103</c:v>
              </c:pt>
              <c:pt idx="174">
                <c:v>45110</c:v>
              </c:pt>
              <c:pt idx="175">
                <c:v>45117</c:v>
              </c:pt>
              <c:pt idx="176">
                <c:v>45124</c:v>
              </c:pt>
              <c:pt idx="177">
                <c:v>45131</c:v>
              </c:pt>
              <c:pt idx="178">
                <c:v>45138</c:v>
              </c:pt>
              <c:pt idx="179">
                <c:v>45145</c:v>
              </c:pt>
              <c:pt idx="180">
                <c:v>45152</c:v>
              </c:pt>
              <c:pt idx="181">
                <c:v>45159</c:v>
              </c:pt>
              <c:pt idx="182">
                <c:v>45166</c:v>
              </c:pt>
              <c:pt idx="183">
                <c:v>45173</c:v>
              </c:pt>
              <c:pt idx="184">
                <c:v>45180</c:v>
              </c:pt>
              <c:pt idx="185">
                <c:v>45187</c:v>
              </c:pt>
              <c:pt idx="186">
                <c:v>45194</c:v>
              </c:pt>
              <c:pt idx="187">
                <c:v>45201</c:v>
              </c:pt>
              <c:pt idx="188">
                <c:v>45208</c:v>
              </c:pt>
              <c:pt idx="189">
                <c:v>45215</c:v>
              </c:pt>
              <c:pt idx="190">
                <c:v>45222</c:v>
              </c:pt>
              <c:pt idx="191">
                <c:v>45229</c:v>
              </c:pt>
              <c:pt idx="192">
                <c:v>45236</c:v>
              </c:pt>
              <c:pt idx="193">
                <c:v>45243</c:v>
              </c:pt>
              <c:pt idx="194">
                <c:v>45250</c:v>
              </c:pt>
              <c:pt idx="195">
                <c:v>45257</c:v>
              </c:pt>
              <c:pt idx="196">
                <c:v>45264</c:v>
              </c:pt>
              <c:pt idx="197">
                <c:v>45271</c:v>
              </c:pt>
              <c:pt idx="198">
                <c:v>45278</c:v>
              </c:pt>
              <c:pt idx="199">
                <c:v>45285</c:v>
              </c:pt>
              <c:pt idx="200">
                <c:v>45292</c:v>
              </c:pt>
              <c:pt idx="201">
                <c:v>45299</c:v>
              </c:pt>
              <c:pt idx="202">
                <c:v>45306</c:v>
              </c:pt>
              <c:pt idx="203">
                <c:v>45313</c:v>
              </c:pt>
              <c:pt idx="204">
                <c:v>45320</c:v>
              </c:pt>
              <c:pt idx="205">
                <c:v>45327</c:v>
              </c:pt>
              <c:pt idx="206">
                <c:v>45334</c:v>
              </c:pt>
              <c:pt idx="207">
                <c:v>45341</c:v>
              </c:pt>
              <c:pt idx="208">
                <c:v>45348</c:v>
              </c:pt>
              <c:pt idx="209">
                <c:v>45355</c:v>
              </c:pt>
              <c:pt idx="210">
                <c:v>45362</c:v>
              </c:pt>
              <c:pt idx="211">
                <c:v>45369</c:v>
              </c:pt>
              <c:pt idx="212">
                <c:v>45376</c:v>
              </c:pt>
              <c:pt idx="213">
                <c:v>45383</c:v>
              </c:pt>
              <c:pt idx="214">
                <c:v>45390</c:v>
              </c:pt>
              <c:pt idx="215">
                <c:v>45397</c:v>
              </c:pt>
              <c:pt idx="216">
                <c:v>45404</c:v>
              </c:pt>
              <c:pt idx="217">
                <c:v>45411</c:v>
              </c:pt>
              <c:pt idx="218">
                <c:v>45418</c:v>
              </c:pt>
              <c:pt idx="219">
                <c:v>45425</c:v>
              </c:pt>
              <c:pt idx="220">
                <c:v>45432</c:v>
              </c:pt>
              <c:pt idx="221">
                <c:v>45439</c:v>
              </c:pt>
              <c:pt idx="222">
                <c:v>45446</c:v>
              </c:pt>
              <c:pt idx="223">
                <c:v>45453</c:v>
              </c:pt>
              <c:pt idx="224">
                <c:v>45460</c:v>
              </c:pt>
              <c:pt idx="225">
                <c:v>45467</c:v>
              </c:pt>
              <c:pt idx="226">
                <c:v>45474</c:v>
              </c:pt>
              <c:pt idx="227">
                <c:v>45481</c:v>
              </c:pt>
              <c:pt idx="228">
                <c:v>45488</c:v>
              </c:pt>
              <c:pt idx="229">
                <c:v>45495</c:v>
              </c:pt>
              <c:pt idx="230">
                <c:v>45502</c:v>
              </c:pt>
              <c:pt idx="231">
                <c:v>45509</c:v>
              </c:pt>
              <c:pt idx="232">
                <c:v>45516</c:v>
              </c:pt>
              <c:pt idx="233">
                <c:v>45523</c:v>
              </c:pt>
              <c:pt idx="234">
                <c:v>45530</c:v>
              </c:pt>
              <c:pt idx="235">
                <c:v>45537</c:v>
              </c:pt>
              <c:pt idx="236">
                <c:v>45544</c:v>
              </c:pt>
              <c:pt idx="237">
                <c:v>45551</c:v>
              </c:pt>
            </c:numLit>
          </c:cat>
          <c:val>
            <c:numLit>
              <c:formatCode>General</c:formatCode>
              <c:ptCount val="238"/>
              <c:pt idx="0">
                <c:v>75</c:v>
              </c:pt>
              <c:pt idx="1">
                <c:v>66</c:v>
              </c:pt>
              <c:pt idx="2">
                <c:v>77</c:v>
              </c:pt>
              <c:pt idx="3">
                <c:v>77</c:v>
              </c:pt>
              <c:pt idx="4">
                <c:v>102</c:v>
              </c:pt>
              <c:pt idx="5">
                <c:v>102</c:v>
              </c:pt>
              <c:pt idx="6">
                <c:v>114</c:v>
              </c:pt>
              <c:pt idx="7">
                <c:v>135</c:v>
              </c:pt>
              <c:pt idx="8">
                <c:v>150</c:v>
              </c:pt>
              <c:pt idx="9">
                <c:v>141</c:v>
              </c:pt>
              <c:pt idx="10">
                <c:v>131</c:v>
              </c:pt>
              <c:pt idx="11">
                <c:v>123</c:v>
              </c:pt>
              <c:pt idx="12">
                <c:v>132</c:v>
              </c:pt>
              <c:pt idx="13">
                <c:v>134</c:v>
              </c:pt>
              <c:pt idx="14">
                <c:v>123</c:v>
              </c:pt>
              <c:pt idx="15">
                <c:v>133</c:v>
              </c:pt>
              <c:pt idx="16">
                <c:v>143</c:v>
              </c:pt>
              <c:pt idx="17">
                <c:v>107</c:v>
              </c:pt>
              <c:pt idx="18">
                <c:v>116</c:v>
              </c:pt>
              <c:pt idx="19">
                <c:v>121</c:v>
              </c:pt>
              <c:pt idx="20">
                <c:v>124</c:v>
              </c:pt>
              <c:pt idx="21">
                <c:v>131</c:v>
              </c:pt>
              <c:pt idx="22">
                <c:v>126</c:v>
              </c:pt>
              <c:pt idx="23">
                <c:v>148</c:v>
              </c:pt>
              <c:pt idx="24">
                <c:v>116</c:v>
              </c:pt>
              <c:pt idx="25">
                <c:v>132</c:v>
              </c:pt>
              <c:pt idx="26">
                <c:v>136</c:v>
              </c:pt>
              <c:pt idx="27">
                <c:v>128</c:v>
              </c:pt>
              <c:pt idx="28">
                <c:v>130</c:v>
              </c:pt>
              <c:pt idx="29">
                <c:v>143</c:v>
              </c:pt>
              <c:pt idx="30">
                <c:v>166</c:v>
              </c:pt>
              <c:pt idx="31">
                <c:v>199</c:v>
              </c:pt>
              <c:pt idx="32">
                <c:v>215</c:v>
              </c:pt>
              <c:pt idx="33">
                <c:v>243</c:v>
              </c:pt>
              <c:pt idx="34">
                <c:v>299</c:v>
              </c:pt>
              <c:pt idx="35">
                <c:v>299</c:v>
              </c:pt>
              <c:pt idx="36">
                <c:v>295</c:v>
              </c:pt>
              <c:pt idx="37">
                <c:v>257</c:v>
              </c:pt>
              <c:pt idx="38">
                <c:v>266</c:v>
              </c:pt>
              <c:pt idx="39">
                <c:v>267</c:v>
              </c:pt>
              <c:pt idx="40">
                <c:v>230</c:v>
              </c:pt>
              <c:pt idx="41">
                <c:v>256</c:v>
              </c:pt>
              <c:pt idx="42">
                <c:v>240</c:v>
              </c:pt>
              <c:pt idx="43">
                <c:v>287</c:v>
              </c:pt>
              <c:pt idx="44">
                <c:v>310</c:v>
              </c:pt>
              <c:pt idx="45">
                <c:v>368</c:v>
              </c:pt>
              <c:pt idx="46">
                <c:v>328</c:v>
              </c:pt>
              <c:pt idx="47">
                <c:v>277</c:v>
              </c:pt>
              <c:pt idx="48">
                <c:v>306</c:v>
              </c:pt>
              <c:pt idx="49">
                <c:v>299</c:v>
              </c:pt>
              <c:pt idx="50">
                <c:v>368</c:v>
              </c:pt>
              <c:pt idx="51">
                <c:v>337</c:v>
              </c:pt>
              <c:pt idx="52">
                <c:v>406</c:v>
              </c:pt>
              <c:pt idx="53">
                <c:v>444</c:v>
              </c:pt>
              <c:pt idx="54">
                <c:v>410</c:v>
              </c:pt>
              <c:pt idx="55">
                <c:v>388</c:v>
              </c:pt>
              <c:pt idx="56">
                <c:v>378</c:v>
              </c:pt>
              <c:pt idx="57">
                <c:v>314</c:v>
              </c:pt>
              <c:pt idx="58">
                <c:v>265</c:v>
              </c:pt>
              <c:pt idx="59">
                <c:v>241</c:v>
              </c:pt>
              <c:pt idx="60">
                <c:v>230</c:v>
              </c:pt>
              <c:pt idx="61">
                <c:v>222</c:v>
              </c:pt>
              <c:pt idx="62">
                <c:v>224</c:v>
              </c:pt>
              <c:pt idx="63">
                <c:v>182</c:v>
              </c:pt>
              <c:pt idx="64">
                <c:v>173</c:v>
              </c:pt>
              <c:pt idx="65">
                <c:v>216</c:v>
              </c:pt>
              <c:pt idx="66">
                <c:v>177</c:v>
              </c:pt>
              <c:pt idx="67">
                <c:v>174</c:v>
              </c:pt>
              <c:pt idx="68">
                <c:v>184</c:v>
              </c:pt>
              <c:pt idx="69">
                <c:v>175</c:v>
              </c:pt>
              <c:pt idx="70">
                <c:v>168</c:v>
              </c:pt>
              <c:pt idx="71">
                <c:v>142</c:v>
              </c:pt>
              <c:pt idx="72">
                <c:v>180</c:v>
              </c:pt>
              <c:pt idx="73">
                <c:v>175</c:v>
              </c:pt>
              <c:pt idx="74">
                <c:v>171</c:v>
              </c:pt>
              <c:pt idx="75">
                <c:v>197</c:v>
              </c:pt>
              <c:pt idx="76">
                <c:v>191</c:v>
              </c:pt>
              <c:pt idx="77">
                <c:v>173</c:v>
              </c:pt>
              <c:pt idx="78">
                <c:v>161</c:v>
              </c:pt>
              <c:pt idx="79">
                <c:v>202</c:v>
              </c:pt>
              <c:pt idx="80">
                <c:v>201</c:v>
              </c:pt>
              <c:pt idx="81">
                <c:v>178</c:v>
              </c:pt>
              <c:pt idx="82">
                <c:v>187</c:v>
              </c:pt>
              <c:pt idx="83">
                <c:v>189</c:v>
              </c:pt>
              <c:pt idx="84">
                <c:v>204</c:v>
              </c:pt>
              <c:pt idx="85">
                <c:v>195</c:v>
              </c:pt>
              <c:pt idx="86">
                <c:v>206</c:v>
              </c:pt>
              <c:pt idx="87">
                <c:v>220</c:v>
              </c:pt>
              <c:pt idx="88">
                <c:v>275</c:v>
              </c:pt>
              <c:pt idx="89">
                <c:v>293</c:v>
              </c:pt>
              <c:pt idx="90">
                <c:v>324</c:v>
              </c:pt>
              <c:pt idx="91">
                <c:v>333</c:v>
              </c:pt>
              <c:pt idx="92">
                <c:v>335</c:v>
              </c:pt>
              <c:pt idx="93">
                <c:v>330</c:v>
              </c:pt>
              <c:pt idx="94">
                <c:v>265</c:v>
              </c:pt>
              <c:pt idx="95">
                <c:v>267</c:v>
              </c:pt>
              <c:pt idx="96">
                <c:v>242</c:v>
              </c:pt>
              <c:pt idx="97">
                <c:v>247</c:v>
              </c:pt>
              <c:pt idx="98">
                <c:v>251</c:v>
              </c:pt>
              <c:pt idx="99">
                <c:v>225</c:v>
              </c:pt>
              <c:pt idx="100">
                <c:v>257</c:v>
              </c:pt>
              <c:pt idx="101">
                <c:v>233</c:v>
              </c:pt>
              <c:pt idx="102">
                <c:v>207</c:v>
              </c:pt>
              <c:pt idx="103">
                <c:v>223</c:v>
              </c:pt>
              <c:pt idx="104">
                <c:v>205</c:v>
              </c:pt>
              <c:pt idx="105">
                <c:v>237</c:v>
              </c:pt>
              <c:pt idx="106">
                <c:v>214</c:v>
              </c:pt>
              <c:pt idx="107">
                <c:v>234</c:v>
              </c:pt>
              <c:pt idx="108">
                <c:v>238</c:v>
              </c:pt>
              <c:pt idx="109">
                <c:v>214</c:v>
              </c:pt>
              <c:pt idx="110">
                <c:v>211</c:v>
              </c:pt>
              <c:pt idx="111">
                <c:v>221</c:v>
              </c:pt>
              <c:pt idx="112">
                <c:v>231</c:v>
              </c:pt>
              <c:pt idx="113">
                <c:v>199</c:v>
              </c:pt>
              <c:pt idx="114">
                <c:v>246</c:v>
              </c:pt>
              <c:pt idx="115">
                <c:v>214</c:v>
              </c:pt>
              <c:pt idx="116">
                <c:v>182</c:v>
              </c:pt>
              <c:pt idx="117">
                <c:v>171</c:v>
              </c:pt>
              <c:pt idx="118">
                <c:v>208</c:v>
              </c:pt>
              <c:pt idx="119">
                <c:v>198</c:v>
              </c:pt>
              <c:pt idx="120">
                <c:v>183</c:v>
              </c:pt>
              <c:pt idx="121">
                <c:v>192</c:v>
              </c:pt>
              <c:pt idx="122">
                <c:v>190</c:v>
              </c:pt>
              <c:pt idx="123">
                <c:v>172</c:v>
              </c:pt>
              <c:pt idx="124">
                <c:v>209</c:v>
              </c:pt>
              <c:pt idx="125">
                <c:v>215</c:v>
              </c:pt>
              <c:pt idx="126">
                <c:v>199</c:v>
              </c:pt>
              <c:pt idx="127">
                <c:v>233</c:v>
              </c:pt>
              <c:pt idx="128">
                <c:v>179</c:v>
              </c:pt>
              <c:pt idx="129">
                <c:v>194</c:v>
              </c:pt>
              <c:pt idx="130">
                <c:v>180</c:v>
              </c:pt>
              <c:pt idx="131">
                <c:v>211</c:v>
              </c:pt>
              <c:pt idx="132">
                <c:v>218</c:v>
              </c:pt>
              <c:pt idx="133">
                <c:v>227</c:v>
              </c:pt>
              <c:pt idx="134">
                <c:v>209</c:v>
              </c:pt>
              <c:pt idx="135">
                <c:v>243</c:v>
              </c:pt>
              <c:pt idx="136">
                <c:v>220</c:v>
              </c:pt>
              <c:pt idx="137">
                <c:v>193</c:v>
              </c:pt>
              <c:pt idx="138">
                <c:v>191</c:v>
              </c:pt>
              <c:pt idx="139">
                <c:v>191</c:v>
              </c:pt>
              <c:pt idx="140">
                <c:v>240</c:v>
              </c:pt>
              <c:pt idx="141">
                <c:v>207</c:v>
              </c:pt>
              <c:pt idx="142">
                <c:v>226</c:v>
              </c:pt>
              <c:pt idx="143">
                <c:v>238</c:v>
              </c:pt>
              <c:pt idx="144">
                <c:v>249</c:v>
              </c:pt>
              <c:pt idx="145">
                <c:v>264</c:v>
              </c:pt>
              <c:pt idx="146">
                <c:v>251</c:v>
              </c:pt>
              <c:pt idx="147">
                <c:v>279</c:v>
              </c:pt>
              <c:pt idx="148">
                <c:v>272</c:v>
              </c:pt>
              <c:pt idx="149">
                <c:v>244</c:v>
              </c:pt>
              <c:pt idx="150">
                <c:v>214</c:v>
              </c:pt>
              <c:pt idx="151">
                <c:v>221</c:v>
              </c:pt>
              <c:pt idx="152">
                <c:v>215</c:v>
              </c:pt>
              <c:pt idx="153">
                <c:v>195</c:v>
              </c:pt>
              <c:pt idx="154">
                <c:v>232</c:v>
              </c:pt>
              <c:pt idx="155">
                <c:v>188</c:v>
              </c:pt>
              <c:pt idx="156">
                <c:v>217</c:v>
              </c:pt>
              <c:pt idx="157">
                <c:v>236</c:v>
              </c:pt>
              <c:pt idx="158">
                <c:v>202</c:v>
              </c:pt>
              <c:pt idx="159">
                <c:v>224</c:v>
              </c:pt>
              <c:pt idx="160">
                <c:v>210</c:v>
              </c:pt>
              <c:pt idx="161">
                <c:v>195</c:v>
              </c:pt>
              <c:pt idx="162">
                <c:v>204</c:v>
              </c:pt>
              <c:pt idx="163">
                <c:v>212</c:v>
              </c:pt>
              <c:pt idx="164">
                <c:v>196</c:v>
              </c:pt>
              <c:pt idx="165">
                <c:v>233</c:v>
              </c:pt>
              <c:pt idx="166">
                <c:v>191</c:v>
              </c:pt>
              <c:pt idx="167">
                <c:v>184</c:v>
              </c:pt>
              <c:pt idx="168">
                <c:v>183</c:v>
              </c:pt>
              <c:pt idx="169">
                <c:v>175</c:v>
              </c:pt>
              <c:pt idx="170">
                <c:v>183</c:v>
              </c:pt>
              <c:pt idx="171">
                <c:v>167</c:v>
              </c:pt>
              <c:pt idx="172">
                <c:v>189</c:v>
              </c:pt>
              <c:pt idx="173">
                <c:v>198</c:v>
              </c:pt>
              <c:pt idx="174">
                <c:v>182</c:v>
              </c:pt>
              <c:pt idx="175">
                <c:v>213</c:v>
              </c:pt>
              <c:pt idx="176">
                <c:v>179</c:v>
              </c:pt>
              <c:pt idx="177">
                <c:v>207</c:v>
              </c:pt>
              <c:pt idx="178">
                <c:v>173</c:v>
              </c:pt>
              <c:pt idx="179">
                <c:v>214</c:v>
              </c:pt>
              <c:pt idx="180">
                <c:v>196</c:v>
              </c:pt>
              <c:pt idx="181">
                <c:v>227</c:v>
              </c:pt>
              <c:pt idx="182">
                <c:v>192</c:v>
              </c:pt>
              <c:pt idx="183">
                <c:v>189</c:v>
              </c:pt>
              <c:pt idx="184">
                <c:v>198</c:v>
              </c:pt>
              <c:pt idx="185">
                <c:v>229</c:v>
              </c:pt>
              <c:pt idx="186">
                <c:v>178</c:v>
              </c:pt>
              <c:pt idx="187">
                <c:v>216</c:v>
              </c:pt>
              <c:pt idx="188">
                <c:v>242</c:v>
              </c:pt>
              <c:pt idx="189">
                <c:v>194</c:v>
              </c:pt>
              <c:pt idx="190">
                <c:v>246</c:v>
              </c:pt>
              <c:pt idx="191">
                <c:v>186</c:v>
              </c:pt>
              <c:pt idx="192">
                <c:v>223</c:v>
              </c:pt>
              <c:pt idx="193">
                <c:v>195</c:v>
              </c:pt>
              <c:pt idx="194">
                <c:v>231</c:v>
              </c:pt>
              <c:pt idx="195">
                <c:v>237</c:v>
              </c:pt>
              <c:pt idx="196">
                <c:v>224</c:v>
              </c:pt>
              <c:pt idx="197">
                <c:v>222</c:v>
              </c:pt>
              <c:pt idx="198">
                <c:v>248</c:v>
              </c:pt>
              <c:pt idx="199">
                <c:v>242</c:v>
              </c:pt>
              <c:pt idx="200">
                <c:v>234</c:v>
              </c:pt>
              <c:pt idx="201">
                <c:v>222</c:v>
              </c:pt>
              <c:pt idx="202">
                <c:v>214</c:v>
              </c:pt>
              <c:pt idx="203">
                <c:v>259</c:v>
              </c:pt>
              <c:pt idx="204">
                <c:v>221</c:v>
              </c:pt>
              <c:pt idx="205">
                <c:v>235</c:v>
              </c:pt>
              <c:pt idx="206">
                <c:v>214</c:v>
              </c:pt>
              <c:pt idx="207">
                <c:v>229</c:v>
              </c:pt>
              <c:pt idx="208">
                <c:v>228</c:v>
              </c:pt>
              <c:pt idx="209">
                <c:v>206</c:v>
              </c:pt>
              <c:pt idx="210">
                <c:v>191</c:v>
              </c:pt>
              <c:pt idx="211">
                <c:v>186</c:v>
              </c:pt>
              <c:pt idx="212">
                <c:v>170</c:v>
              </c:pt>
              <c:pt idx="213">
                <c:v>201</c:v>
              </c:pt>
              <c:pt idx="214">
                <c:v>202</c:v>
              </c:pt>
              <c:pt idx="215">
                <c:v>171</c:v>
              </c:pt>
              <c:pt idx="216">
                <c:v>196</c:v>
              </c:pt>
              <c:pt idx="217">
                <c:v>201</c:v>
              </c:pt>
              <c:pt idx="218">
                <c:v>206</c:v>
              </c:pt>
              <c:pt idx="219">
                <c:v>185</c:v>
              </c:pt>
              <c:pt idx="220">
                <c:v>221</c:v>
              </c:pt>
              <c:pt idx="221">
                <c:v>195</c:v>
              </c:pt>
              <c:pt idx="222">
                <c:v>172</c:v>
              </c:pt>
              <c:pt idx="223">
                <c:v>187</c:v>
              </c:pt>
              <c:pt idx="224">
                <c:v>193</c:v>
              </c:pt>
              <c:pt idx="225">
                <c:v>188</c:v>
              </c:pt>
              <c:pt idx="226">
                <c:v>174</c:v>
              </c:pt>
              <c:pt idx="227">
                <c:v>197</c:v>
              </c:pt>
              <c:pt idx="228">
                <c:v>195</c:v>
              </c:pt>
              <c:pt idx="229">
                <c:v>182</c:v>
              </c:pt>
              <c:pt idx="230">
                <c:v>167</c:v>
              </c:pt>
              <c:pt idx="231">
                <c:v>146</c:v>
              </c:pt>
              <c:pt idx="232">
                <c:v>146</c:v>
              </c:pt>
              <c:pt idx="233">
                <c:v>127</c:v>
              </c:pt>
              <c:pt idx="234">
                <c:v>137</c:v>
              </c:pt>
              <c:pt idx="235">
                <c:v>82</c:v>
              </c:pt>
              <c:pt idx="236">
                <c:v>100</c:v>
              </c:pt>
              <c:pt idx="237">
                <c:v>62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5-087B-4423-B2D5-FAB5BB7DC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2577727"/>
        <c:axId val="1302578687"/>
      </c:lineChart>
      <c:dateAx>
        <c:axId val="13025777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2578687"/>
        <c:crosses val="autoZero"/>
        <c:auto val="1"/>
        <c:lblOffset val="100"/>
        <c:baseTimeUnit val="days"/>
      </c:dateAx>
      <c:valAx>
        <c:axId val="1302578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2577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Ratio of ACM</a:t>
            </a:r>
            <a:r>
              <a:rPr lang="en-US" baseline="0"/>
              <a:t> during COVID vs. baseline  plotted vs. age (oldest on left). So it is non linear rising around 26% over 30 years. So any vaccine efficacy should be discounted by at least 8% (assuming a 10 year difference in mortality beetween v and u which i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5747594050743661E-2"/>
          <c:y val="0.19486111111111112"/>
          <c:w val="0.8964746281714786"/>
          <c:h val="0.72125801983085447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'Linearity analysis'!$O$8:$X$8</c:f>
              <c:numCache>
                <c:formatCode>General</c:formatCode>
                <c:ptCount val="10"/>
                <c:pt idx="0">
                  <c:v>1.7051685393258427</c:v>
                </c:pt>
                <c:pt idx="1">
                  <c:v>1.9028969957081545</c:v>
                </c:pt>
                <c:pt idx="2">
                  <c:v>1.9197831978319784</c:v>
                </c:pt>
                <c:pt idx="3">
                  <c:v>1.9049520766773163</c:v>
                </c:pt>
                <c:pt idx="4">
                  <c:v>1.6895874263261297</c:v>
                </c:pt>
                <c:pt idx="5">
                  <c:v>1.5105973025048169</c:v>
                </c:pt>
                <c:pt idx="6">
                  <c:v>1.5200534759358288</c:v>
                </c:pt>
                <c:pt idx="7">
                  <c:v>1.5106382978723405</c:v>
                </c:pt>
                <c:pt idx="8">
                  <c:v>1.2478632478632479</c:v>
                </c:pt>
                <c:pt idx="9">
                  <c:v>1.3876543209876544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3B-4D24-9208-09B695EC43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0168655"/>
        <c:axId val="1580169135"/>
      </c:lineChart>
      <c:catAx>
        <c:axId val="15801686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169135"/>
        <c:crosses val="autoZero"/>
        <c:auto val="1"/>
        <c:lblAlgn val="ctr"/>
        <c:lblOffset val="100"/>
        <c:noMultiLvlLbl val="0"/>
      </c:catAx>
      <c:valAx>
        <c:axId val="158016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1686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19.xml"/><Relationship Id="rId1" Type="http://schemas.openxmlformats.org/officeDocument/2006/relationships/chart" Target="../charts/chart18.xml"/><Relationship Id="rId5" Type="http://schemas.openxmlformats.org/officeDocument/2006/relationships/chart" Target="../charts/chart21.xml"/><Relationship Id="rId4" Type="http://schemas.openxmlformats.org/officeDocument/2006/relationships/chart" Target="../charts/chart20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5" Type="http://schemas.openxmlformats.org/officeDocument/2006/relationships/chart" Target="../charts/chart25.xml"/><Relationship Id="rId4" Type="http://schemas.openxmlformats.org/officeDocument/2006/relationships/chart" Target="../charts/chart24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7.xml"/><Relationship Id="rId1" Type="http://schemas.openxmlformats.org/officeDocument/2006/relationships/chart" Target="../charts/chart26.xml"/><Relationship Id="rId5" Type="http://schemas.openxmlformats.org/officeDocument/2006/relationships/chart" Target="../charts/chart29.xml"/><Relationship Id="rId4" Type="http://schemas.openxmlformats.org/officeDocument/2006/relationships/chart" Target="../charts/chart28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31.xml"/><Relationship Id="rId1" Type="http://schemas.openxmlformats.org/officeDocument/2006/relationships/chart" Target="../charts/chart30.xml"/><Relationship Id="rId5" Type="http://schemas.openxmlformats.org/officeDocument/2006/relationships/chart" Target="../charts/chart33.xml"/><Relationship Id="rId4" Type="http://schemas.openxmlformats.org/officeDocument/2006/relationships/chart" Target="../charts/chart32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7" Type="http://schemas.openxmlformats.org/officeDocument/2006/relationships/chart" Target="../charts/chart39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Relationship Id="rId6" Type="http://schemas.openxmlformats.org/officeDocument/2006/relationships/chart" Target="../charts/chart38.xml"/><Relationship Id="rId5" Type="http://schemas.openxmlformats.org/officeDocument/2006/relationships/image" Target="../media/image2.png"/><Relationship Id="rId4" Type="http://schemas.openxmlformats.org/officeDocument/2006/relationships/chart" Target="../charts/chart37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Relationship Id="rId4" Type="http://schemas.openxmlformats.org/officeDocument/2006/relationships/chart" Target="../charts/chart43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6.xml"/><Relationship Id="rId2" Type="http://schemas.openxmlformats.org/officeDocument/2006/relationships/chart" Target="../charts/chart45.xml"/><Relationship Id="rId1" Type="http://schemas.openxmlformats.org/officeDocument/2006/relationships/chart" Target="../charts/chart44.xml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8.xml"/><Relationship Id="rId1" Type="http://schemas.openxmlformats.org/officeDocument/2006/relationships/chart" Target="../charts/chart47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8.xml"/><Relationship Id="rId1" Type="http://schemas.openxmlformats.org/officeDocument/2006/relationships/chart" Target="../charts/chart57.xml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0.xml"/><Relationship Id="rId1" Type="http://schemas.openxmlformats.org/officeDocument/2006/relationships/chart" Target="../charts/chart59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63.xml"/><Relationship Id="rId1" Type="http://schemas.openxmlformats.org/officeDocument/2006/relationships/chart" Target="../charts/chart62.xml"/><Relationship Id="rId4" Type="http://schemas.openxmlformats.org/officeDocument/2006/relationships/chart" Target="../charts/chart64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66.xml"/><Relationship Id="rId1" Type="http://schemas.openxmlformats.org/officeDocument/2006/relationships/chart" Target="../charts/chart65.xml"/><Relationship Id="rId4" Type="http://schemas.openxmlformats.org/officeDocument/2006/relationships/chart" Target="../charts/chart67.xml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9.xml"/><Relationship Id="rId1" Type="http://schemas.openxmlformats.org/officeDocument/2006/relationships/chart" Target="../charts/chart68.xml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3.xml"/><Relationship Id="rId1" Type="http://schemas.openxmlformats.org/officeDocument/2006/relationships/chart" Target="../charts/chart72.xml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5.xml"/><Relationship Id="rId1" Type="http://schemas.openxmlformats.org/officeDocument/2006/relationships/chart" Target="../charts/chart74.xml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78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1.xml"/><Relationship Id="rId1" Type="http://schemas.openxmlformats.org/officeDocument/2006/relationships/chart" Target="../charts/chart80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28575</xdr:colOff>
      <xdr:row>32</xdr:row>
      <xdr:rowOff>9525</xdr:rowOff>
    </xdr:from>
    <xdr:to>
      <xdr:col>39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4920EC-53D3-43D8-BBAA-2689BF5F4A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247649</xdr:colOff>
      <xdr:row>0</xdr:row>
      <xdr:rowOff>76199</xdr:rowOff>
    </xdr:from>
    <xdr:to>
      <xdr:col>26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97CAD2-0271-4C7C-829A-AE02426366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86</xdr:row>
      <xdr:rowOff>0</xdr:rowOff>
    </xdr:from>
    <xdr:to>
      <xdr:col>30</xdr:col>
      <xdr:colOff>571500</xdr:colOff>
      <xdr:row>112</xdr:row>
      <xdr:rowOff>90487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6BD7364-604F-4AD7-B1DF-D5D996CF32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0</xdr:colOff>
      <xdr:row>117</xdr:row>
      <xdr:rowOff>0</xdr:rowOff>
    </xdr:from>
    <xdr:to>
      <xdr:col>29</xdr:col>
      <xdr:colOff>193675</xdr:colOff>
      <xdr:row>141</xdr:row>
      <xdr:rowOff>133350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BFB6357-67FA-4EDD-819C-3A4787BA4B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19050</xdr:colOff>
      <xdr:row>144</xdr:row>
      <xdr:rowOff>152400</xdr:rowOff>
    </xdr:from>
    <xdr:to>
      <xdr:col>30</xdr:col>
      <xdr:colOff>590550</xdr:colOff>
      <xdr:row>171</xdr:row>
      <xdr:rowOff>58737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86ADCF9-F6CD-4CF4-A98C-47AEDCD4F6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0.26559</cdr:x>
      <cdr:y>0.52942</cdr:y>
    </cdr:from>
    <cdr:to>
      <cdr:x>0.33712</cdr:x>
      <cdr:y>0.69408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479246" y="2842403"/>
          <a:ext cx="937047" cy="8840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0.16761</cdr:x>
      <cdr:y>0.23981</cdr:y>
    </cdr:from>
    <cdr:to>
      <cdr:x>0.16761</cdr:x>
      <cdr:y>0.43556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932995" y="930140"/>
          <a:ext cx="0" cy="759232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0.07855</cdr:x>
      <cdr:y>0.26693</cdr:y>
    </cdr:from>
    <cdr:to>
      <cdr:x>0.95412</cdr:x>
      <cdr:y>0.81075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E33C6A12-2C1A-7642-55BB-C59B0F37B55E}"/>
            </a:ext>
          </a:extLst>
        </cdr:cNvPr>
        <cdr:cNvCxnSpPr/>
      </cdr:nvCxnSpPr>
      <cdr:spPr>
        <a:xfrm xmlns:a="http://schemas.openxmlformats.org/drawingml/2006/main" flipV="1">
          <a:off x="566009" y="1300658"/>
          <a:ext cx="6309493" cy="264986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0.06338</cdr:x>
      <cdr:y>0.52327</cdr:y>
    </cdr:from>
    <cdr:to>
      <cdr:x>0.64173</cdr:x>
      <cdr:y>0.80312</cdr:y>
    </cdr:to>
    <cdr:cxnSp macro="">
      <cdr:nvCxnSpPr>
        <cdr:cNvPr id="7" name="Straight Connector 6">
          <a:extLst xmlns:a="http://schemas.openxmlformats.org/drawingml/2006/main">
            <a:ext uri="{FF2B5EF4-FFF2-40B4-BE49-F238E27FC236}">
              <a16:creationId xmlns:a16="http://schemas.microsoft.com/office/drawing/2014/main" id="{1ADC9CE7-C853-F8ED-A335-25209281D11C}"/>
            </a:ext>
          </a:extLst>
        </cdr:cNvPr>
        <cdr:cNvCxnSpPr/>
      </cdr:nvCxnSpPr>
      <cdr:spPr>
        <a:xfrm xmlns:a="http://schemas.openxmlformats.org/drawingml/2006/main" flipV="1">
          <a:off x="457200" y="2552700"/>
          <a:ext cx="4171950" cy="13652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95249</xdr:colOff>
      <xdr:row>1</xdr:row>
      <xdr:rowOff>71436</xdr:rowOff>
    </xdr:from>
    <xdr:to>
      <xdr:col>31</xdr:col>
      <xdr:colOff>314324</xdr:colOff>
      <xdr:row>23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4CEF30-7F9A-5632-FD55-82D10D4867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600074</xdr:colOff>
      <xdr:row>34</xdr:row>
      <xdr:rowOff>33337</xdr:rowOff>
    </xdr:from>
    <xdr:to>
      <xdr:col>41</xdr:col>
      <xdr:colOff>180975</xdr:colOff>
      <xdr:row>55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B3B6B7D-2175-21E8-39C2-FE31205F31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19049</xdr:colOff>
      <xdr:row>56</xdr:row>
      <xdr:rowOff>138111</xdr:rowOff>
    </xdr:from>
    <xdr:to>
      <xdr:col>33</xdr:col>
      <xdr:colOff>28574</xdr:colOff>
      <xdr:row>77</xdr:row>
      <xdr:rowOff>85724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1FECEFE-27CF-0F0B-0A80-2BE4FC89F0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0.38707</cdr:x>
      <cdr:y>0.46234</cdr:y>
    </cdr:from>
    <cdr:to>
      <cdr:x>0.39078</cdr:x>
      <cdr:y>0.77057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DE82CDB7-AA6B-3093-054B-37988D7B7C37}"/>
            </a:ext>
          </a:extLst>
        </cdr:cNvPr>
        <cdr:cNvCxnSpPr/>
      </cdr:nvCxnSpPr>
      <cdr:spPr>
        <a:xfrm xmlns:a="http://schemas.openxmlformats.org/drawingml/2006/main">
          <a:off x="4556892" y="1900238"/>
          <a:ext cx="43684" cy="126682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0.29369</cdr:x>
      <cdr:y>0.36501</cdr:y>
    </cdr:from>
    <cdr:to>
      <cdr:x>0.41586</cdr:x>
      <cdr:y>0.58749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6C05C97D-A29E-7F1E-6AAD-0188DA1F379D}"/>
            </a:ext>
          </a:extLst>
        </cdr:cNvPr>
        <cdr:cNvSpPr txBox="1"/>
      </cdr:nvSpPr>
      <cdr:spPr>
        <a:xfrm xmlns:a="http://schemas.openxmlformats.org/drawingml/2006/main">
          <a:off x="3457575" y="1500188"/>
          <a:ext cx="1438275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kern="1200"/>
            <a:t>booster</a:t>
          </a:r>
          <a:r>
            <a:rPr lang="en-US" sz="1800" kern="1200" baseline="0"/>
            <a:t> enrollment date</a:t>
          </a:r>
          <a:endParaRPr lang="en-US" sz="1800" kern="1200"/>
        </a:p>
      </cdr:txBody>
    </cdr: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28575</xdr:colOff>
      <xdr:row>32</xdr:row>
      <xdr:rowOff>9525</xdr:rowOff>
    </xdr:from>
    <xdr:to>
      <xdr:col>39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9DE26D-E0EC-4E20-8F5C-17B68C9761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247649</xdr:colOff>
      <xdr:row>0</xdr:row>
      <xdr:rowOff>76199</xdr:rowOff>
    </xdr:from>
    <xdr:to>
      <xdr:col>26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D7659D-5993-4E23-8428-F200D2C4E5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586154</xdr:colOff>
      <xdr:row>85</xdr:row>
      <xdr:rowOff>168519</xdr:rowOff>
    </xdr:from>
    <xdr:to>
      <xdr:col>31</xdr:col>
      <xdr:colOff>28819</xdr:colOff>
      <xdr:row>121</xdr:row>
      <xdr:rowOff>54219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A7B0E2A-A8A8-40CA-8B23-6477F3773E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25400</xdr:colOff>
      <xdr:row>121</xdr:row>
      <xdr:rowOff>177800</xdr:rowOff>
    </xdr:from>
    <xdr:to>
      <xdr:col>30</xdr:col>
      <xdr:colOff>546100</xdr:colOff>
      <xdr:row>142</xdr:row>
      <xdr:rowOff>177800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413FF22-61CC-4291-B0F4-1D3BDE7E52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19050</xdr:colOff>
      <xdr:row>143</xdr:row>
      <xdr:rowOff>146050</xdr:rowOff>
    </xdr:from>
    <xdr:to>
      <xdr:col>30</xdr:col>
      <xdr:colOff>590550</xdr:colOff>
      <xdr:row>170</xdr:row>
      <xdr:rowOff>52387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01148DD-3E97-4302-AF16-39D029D0F7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0.24814</cdr:x>
      <cdr:y>0.47856</cdr:y>
    </cdr:from>
    <cdr:to>
      <cdr:x>0.31967</cdr:x>
      <cdr:y>0.64322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171825" y="265747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0.1505</cdr:x>
      <cdr:y>0.3184</cdr:y>
    </cdr:from>
    <cdr:to>
      <cdr:x>0.1505</cdr:x>
      <cdr:y>0.51415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857251" y="1285876"/>
          <a:ext cx="0" cy="79057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0.57064</cdr:x>
      <cdr:y>0.56171</cdr:y>
    </cdr:from>
    <cdr:to>
      <cdr:x>0.85404</cdr:x>
      <cdr:y>0.691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FCBB3B14-03D3-FA7D-C29D-895EB8FC7444}"/>
            </a:ext>
          </a:extLst>
        </cdr:cNvPr>
        <cdr:cNvCxnSpPr/>
      </cdr:nvCxnSpPr>
      <cdr:spPr>
        <a:xfrm xmlns:a="http://schemas.openxmlformats.org/drawingml/2006/main" flipV="1">
          <a:off x="4352193" y="3788019"/>
          <a:ext cx="2161442" cy="87190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0.06297</cdr:x>
      <cdr:y>0.32809</cdr:y>
    </cdr:from>
    <cdr:to>
      <cdr:x>0.94674</cdr:x>
      <cdr:y>0.76544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9B300822-E1E9-9677-464A-88FB2FC5D0E5}"/>
            </a:ext>
          </a:extLst>
        </cdr:cNvPr>
        <cdr:cNvCxnSpPr/>
      </cdr:nvCxnSpPr>
      <cdr:spPr>
        <a:xfrm xmlns:a="http://schemas.openxmlformats.org/drawingml/2006/main" flipV="1">
          <a:off x="478884" y="1613512"/>
          <a:ext cx="6721423" cy="215089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1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0.05936</cdr:x>
      <cdr:y>0.22909</cdr:y>
    </cdr:from>
    <cdr:to>
      <cdr:x>0.949</cdr:x>
      <cdr:y>0.74455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9B300822-E1E9-9677-464A-88FB2FC5D0E5}"/>
            </a:ext>
          </a:extLst>
        </cdr:cNvPr>
        <cdr:cNvCxnSpPr/>
      </cdr:nvCxnSpPr>
      <cdr:spPr>
        <a:xfrm xmlns:a="http://schemas.openxmlformats.org/drawingml/2006/main" flipV="1">
          <a:off x="450815" y="1117600"/>
          <a:ext cx="6756435" cy="251460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1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28575</xdr:colOff>
      <xdr:row>32</xdr:row>
      <xdr:rowOff>9525</xdr:rowOff>
    </xdr:from>
    <xdr:to>
      <xdr:col>38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AD776E-30C4-46A9-A031-D238D44B43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247649</xdr:colOff>
      <xdr:row>0</xdr:row>
      <xdr:rowOff>76199</xdr:rowOff>
    </xdr:from>
    <xdr:to>
      <xdr:col>25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5A4E984-4FEF-444D-A562-B35D4F1958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22</xdr:col>
      <xdr:colOff>66675</xdr:colOff>
      <xdr:row>66</xdr:row>
      <xdr:rowOff>114300</xdr:rowOff>
    </xdr:from>
    <xdr:to>
      <xdr:col>30</xdr:col>
      <xdr:colOff>132698</xdr:colOff>
      <xdr:row>84</xdr:row>
      <xdr:rowOff>66252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F7192C8-DA33-454F-A3A5-048BDDE5C2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776575" y="12268200"/>
          <a:ext cx="5260323" cy="3266652"/>
        </a:xfrm>
        <a:prstGeom prst="rect">
          <a:avLst/>
        </a:prstGeom>
      </xdr:spPr>
    </xdr:pic>
    <xdr:clientData/>
  </xdr:twoCellAnchor>
  <xdr:twoCellAnchor>
    <xdr:from>
      <xdr:col>10</xdr:col>
      <xdr:colOff>266700</xdr:colOff>
      <xdr:row>6</xdr:row>
      <xdr:rowOff>101600</xdr:rowOff>
    </xdr:from>
    <xdr:to>
      <xdr:col>22</xdr:col>
      <xdr:colOff>546100</xdr:colOff>
      <xdr:row>33</xdr:row>
      <xdr:rowOff>7937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91EF5DD-6104-4416-A4C9-CE7E4971AA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57150</xdr:colOff>
      <xdr:row>113</xdr:row>
      <xdr:rowOff>0</xdr:rowOff>
    </xdr:from>
    <xdr:to>
      <xdr:col>29</xdr:col>
      <xdr:colOff>533400</xdr:colOff>
      <xdr:row>131</xdr:row>
      <xdr:rowOff>133350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E2F8864-12C9-49C0-9185-3F0F3C5396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0.24814</cdr:x>
      <cdr:y>0.47856</cdr:y>
    </cdr:from>
    <cdr:to>
      <cdr:x>0.31967</cdr:x>
      <cdr:y>0.64322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171825" y="265747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0.1505</cdr:x>
      <cdr:y>0.3184</cdr:y>
    </cdr:from>
    <cdr:to>
      <cdr:x>0.1505</cdr:x>
      <cdr:y>0.51415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857251" y="1285876"/>
          <a:ext cx="0" cy="79057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28575</xdr:colOff>
      <xdr:row>32</xdr:row>
      <xdr:rowOff>9525</xdr:rowOff>
    </xdr:from>
    <xdr:to>
      <xdr:col>38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55193B-40DF-475C-833F-25925400E3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247649</xdr:colOff>
      <xdr:row>0</xdr:row>
      <xdr:rowOff>76199</xdr:rowOff>
    </xdr:from>
    <xdr:to>
      <xdr:col>25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0972CF-27BB-41DB-81D3-35B1BD29F7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22</xdr:col>
      <xdr:colOff>66675</xdr:colOff>
      <xdr:row>66</xdr:row>
      <xdr:rowOff>114300</xdr:rowOff>
    </xdr:from>
    <xdr:to>
      <xdr:col>30</xdr:col>
      <xdr:colOff>132698</xdr:colOff>
      <xdr:row>84</xdr:row>
      <xdr:rowOff>66252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ED964C8-5851-426C-9CCD-D7630968E5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776575" y="12268200"/>
          <a:ext cx="5260323" cy="3266652"/>
        </a:xfrm>
        <a:prstGeom prst="rect">
          <a:avLst/>
        </a:prstGeom>
      </xdr:spPr>
    </xdr:pic>
    <xdr:clientData/>
  </xdr:twoCellAnchor>
  <xdr:twoCellAnchor>
    <xdr:from>
      <xdr:col>10</xdr:col>
      <xdr:colOff>266700</xdr:colOff>
      <xdr:row>6</xdr:row>
      <xdr:rowOff>101600</xdr:rowOff>
    </xdr:from>
    <xdr:to>
      <xdr:col>22</xdr:col>
      <xdr:colOff>546100</xdr:colOff>
      <xdr:row>33</xdr:row>
      <xdr:rowOff>7937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794D554-71E1-4ECC-83CC-2EC34E0726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57150</xdr:colOff>
      <xdr:row>113</xdr:row>
      <xdr:rowOff>0</xdr:rowOff>
    </xdr:from>
    <xdr:to>
      <xdr:col>29</xdr:col>
      <xdr:colOff>533400</xdr:colOff>
      <xdr:row>131</xdr:row>
      <xdr:rowOff>133350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FC100CD-7287-47E2-8F13-87F9533F96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0.24814</cdr:x>
      <cdr:y>0.47856</cdr:y>
    </cdr:from>
    <cdr:to>
      <cdr:x>0.31967</cdr:x>
      <cdr:y>0.64322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171825" y="265747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0.1505</cdr:x>
      <cdr:y>0.3184</cdr:y>
    </cdr:from>
    <cdr:to>
      <cdr:x>0.1505</cdr:x>
      <cdr:y>0.51415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857251" y="1285876"/>
          <a:ext cx="0" cy="79057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28575</xdr:colOff>
      <xdr:row>32</xdr:row>
      <xdr:rowOff>9525</xdr:rowOff>
    </xdr:from>
    <xdr:to>
      <xdr:col>38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705E8E-1D59-4389-B128-233C0587E0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247649</xdr:colOff>
      <xdr:row>0</xdr:row>
      <xdr:rowOff>76199</xdr:rowOff>
    </xdr:from>
    <xdr:to>
      <xdr:col>25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B6D7AD-1403-4DB2-A3A8-9F32BD3C39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22</xdr:col>
      <xdr:colOff>66675</xdr:colOff>
      <xdr:row>66</xdr:row>
      <xdr:rowOff>114300</xdr:rowOff>
    </xdr:from>
    <xdr:to>
      <xdr:col>30</xdr:col>
      <xdr:colOff>132698</xdr:colOff>
      <xdr:row>84</xdr:row>
      <xdr:rowOff>66252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222EEFD-3FA2-4BAA-9264-05383862E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776575" y="12268200"/>
          <a:ext cx="5260323" cy="3266652"/>
        </a:xfrm>
        <a:prstGeom prst="rect">
          <a:avLst/>
        </a:prstGeom>
      </xdr:spPr>
    </xdr:pic>
    <xdr:clientData/>
  </xdr:twoCellAnchor>
  <xdr:twoCellAnchor>
    <xdr:from>
      <xdr:col>10</xdr:col>
      <xdr:colOff>266700</xdr:colOff>
      <xdr:row>6</xdr:row>
      <xdr:rowOff>101600</xdr:rowOff>
    </xdr:from>
    <xdr:to>
      <xdr:col>22</xdr:col>
      <xdr:colOff>546100</xdr:colOff>
      <xdr:row>33</xdr:row>
      <xdr:rowOff>7937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C900BEB-1D2B-4D71-9910-3C125316C9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57150</xdr:colOff>
      <xdr:row>113</xdr:row>
      <xdr:rowOff>0</xdr:rowOff>
    </xdr:from>
    <xdr:to>
      <xdr:col>29</xdr:col>
      <xdr:colOff>533400</xdr:colOff>
      <xdr:row>131</xdr:row>
      <xdr:rowOff>133350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DA63CD4-D2FC-4B50-8E2E-2C0B2A003B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0.24814</cdr:x>
      <cdr:y>0.47856</cdr:y>
    </cdr:from>
    <cdr:to>
      <cdr:x>0.31967</cdr:x>
      <cdr:y>0.64322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171825" y="265747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0.1505</cdr:x>
      <cdr:y>0.3184</cdr:y>
    </cdr:from>
    <cdr:to>
      <cdr:x>0.1505</cdr:x>
      <cdr:y>0.51415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857251" y="1285876"/>
          <a:ext cx="0" cy="79057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28575</xdr:colOff>
      <xdr:row>32</xdr:row>
      <xdr:rowOff>9525</xdr:rowOff>
    </xdr:from>
    <xdr:to>
      <xdr:col>38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66EE71-F318-4BA3-B028-061EBBFDDE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247649</xdr:colOff>
      <xdr:row>0</xdr:row>
      <xdr:rowOff>76199</xdr:rowOff>
    </xdr:from>
    <xdr:to>
      <xdr:col>25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EB2B72F-6F15-4C14-9B44-0F4BC51514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22</xdr:col>
      <xdr:colOff>66675</xdr:colOff>
      <xdr:row>66</xdr:row>
      <xdr:rowOff>114300</xdr:rowOff>
    </xdr:from>
    <xdr:to>
      <xdr:col>30</xdr:col>
      <xdr:colOff>132698</xdr:colOff>
      <xdr:row>84</xdr:row>
      <xdr:rowOff>66252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E48FB37-A01F-46FA-9144-8644B08BD5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776575" y="12268200"/>
          <a:ext cx="5260323" cy="3266652"/>
        </a:xfrm>
        <a:prstGeom prst="rect">
          <a:avLst/>
        </a:prstGeom>
      </xdr:spPr>
    </xdr:pic>
    <xdr:clientData/>
  </xdr:twoCellAnchor>
  <xdr:twoCellAnchor>
    <xdr:from>
      <xdr:col>4</xdr:col>
      <xdr:colOff>577850</xdr:colOff>
      <xdr:row>2</xdr:row>
      <xdr:rowOff>101600</xdr:rowOff>
    </xdr:from>
    <xdr:to>
      <xdr:col>17</xdr:col>
      <xdr:colOff>19050</xdr:colOff>
      <xdr:row>29</xdr:row>
      <xdr:rowOff>7937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0C6980C-D5CC-4C45-9247-C8BEA2984F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117</xdr:row>
      <xdr:rowOff>0</xdr:rowOff>
    </xdr:from>
    <xdr:to>
      <xdr:col>28</xdr:col>
      <xdr:colOff>193675</xdr:colOff>
      <xdr:row>141</xdr:row>
      <xdr:rowOff>133350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E5F150A-C07E-4109-8905-A6471D0977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0.24814</cdr:x>
      <cdr:y>0.47856</cdr:y>
    </cdr:from>
    <cdr:to>
      <cdr:x>0.31967</cdr:x>
      <cdr:y>0.64322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171825" y="265747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0.1505</cdr:x>
      <cdr:y>0.3184</cdr:y>
    </cdr:from>
    <cdr:to>
      <cdr:x>0.1505</cdr:x>
      <cdr:y>0.51415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857251" y="1285876"/>
          <a:ext cx="0" cy="79057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28575</xdr:colOff>
      <xdr:row>32</xdr:row>
      <xdr:rowOff>9525</xdr:rowOff>
    </xdr:from>
    <xdr:to>
      <xdr:col>38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00E6C9-F7CA-422B-BDB5-35AA3232AA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247649</xdr:colOff>
      <xdr:row>0</xdr:row>
      <xdr:rowOff>76199</xdr:rowOff>
    </xdr:from>
    <xdr:to>
      <xdr:col>25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6CD64F3-A52A-4270-9F28-69270CD56D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22</xdr:col>
      <xdr:colOff>66675</xdr:colOff>
      <xdr:row>66</xdr:row>
      <xdr:rowOff>114300</xdr:rowOff>
    </xdr:from>
    <xdr:to>
      <xdr:col>30</xdr:col>
      <xdr:colOff>132698</xdr:colOff>
      <xdr:row>84</xdr:row>
      <xdr:rowOff>66252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C4D290D-90BA-4824-8906-A4C60B70A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776575" y="12268200"/>
          <a:ext cx="5260323" cy="3266652"/>
        </a:xfrm>
        <a:prstGeom prst="rect">
          <a:avLst/>
        </a:prstGeom>
      </xdr:spPr>
    </xdr:pic>
    <xdr:clientData/>
  </xdr:twoCellAnchor>
  <xdr:twoCellAnchor>
    <xdr:from>
      <xdr:col>17</xdr:col>
      <xdr:colOff>596900</xdr:colOff>
      <xdr:row>113</xdr:row>
      <xdr:rowOff>38100</xdr:rowOff>
    </xdr:from>
    <xdr:to>
      <xdr:col>29</xdr:col>
      <xdr:colOff>463550</xdr:colOff>
      <xdr:row>131</xdr:row>
      <xdr:rowOff>171450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48826BD-A9FC-4CB6-98C1-72B5BE34CA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0</xdr:colOff>
      <xdr:row>7</xdr:row>
      <xdr:rowOff>0</xdr:rowOff>
    </xdr:from>
    <xdr:to>
      <xdr:col>16</xdr:col>
      <xdr:colOff>50800</xdr:colOff>
      <xdr:row>33</xdr:row>
      <xdr:rowOff>90487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47F057F-16E8-4BB3-A04E-569C1ABFDC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0.24814</cdr:x>
      <cdr:y>0.47856</cdr:y>
    </cdr:from>
    <cdr:to>
      <cdr:x>0.31967</cdr:x>
      <cdr:y>0.64322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171825" y="265747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0.1505</cdr:x>
      <cdr:y>0.3184</cdr:y>
    </cdr:from>
    <cdr:to>
      <cdr:x>0.1505</cdr:x>
      <cdr:y>0.51415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857251" y="1285876"/>
          <a:ext cx="0" cy="79057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19050</xdr:colOff>
      <xdr:row>64</xdr:row>
      <xdr:rowOff>66675</xdr:rowOff>
    </xdr:from>
    <xdr:to>
      <xdr:col>29</xdr:col>
      <xdr:colOff>481966</xdr:colOff>
      <xdr:row>89</xdr:row>
      <xdr:rowOff>17145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5F1B66F-5D90-401B-B634-D6514AF175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47625</xdr:colOff>
      <xdr:row>76</xdr:row>
      <xdr:rowOff>137160</xdr:rowOff>
    </xdr:from>
    <xdr:to>
      <xdr:col>29</xdr:col>
      <xdr:colOff>481966</xdr:colOff>
      <xdr:row>85</xdr:row>
      <xdr:rowOff>142875</xdr:rowOff>
    </xdr:to>
    <xdr:cxnSp macro="">
      <xdr:nvCxnSpPr>
        <xdr:cNvPr id="9" name="Straight Connector 8">
          <a:extLst>
            <a:ext uri="{FF2B5EF4-FFF2-40B4-BE49-F238E27FC236}">
              <a16:creationId xmlns:a16="http://schemas.microsoft.com/office/drawing/2014/main" id="{0A3A95FB-5700-FA8D-E63C-A7BF6C34DBF0}"/>
            </a:ext>
          </a:extLst>
        </xdr:cNvPr>
        <xdr:cNvCxnSpPr>
          <a:endCxn id="7" idx="3"/>
        </xdr:cNvCxnSpPr>
      </xdr:nvCxnSpPr>
      <xdr:spPr>
        <a:xfrm flipV="1">
          <a:off x="8601075" y="14615160"/>
          <a:ext cx="8968741" cy="1720215"/>
        </a:xfrm>
        <a:prstGeom prst="line">
          <a:avLst/>
        </a:prstGeom>
        <a:ln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4762</xdr:colOff>
      <xdr:row>12</xdr:row>
      <xdr:rowOff>0</xdr:rowOff>
    </xdr:from>
    <xdr:to>
      <xdr:col>21</xdr:col>
      <xdr:colOff>309562</xdr:colOff>
      <xdr:row>26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30D2D63-BCAC-56DE-E8C9-387E74C6DF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785812</xdr:colOff>
      <xdr:row>27</xdr:row>
      <xdr:rowOff>133350</xdr:rowOff>
    </xdr:from>
    <xdr:to>
      <xdr:col>20</xdr:col>
      <xdr:colOff>600075</xdr:colOff>
      <xdr:row>42</xdr:row>
      <xdr:rowOff>114300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F819AB43-6903-5589-6143-C4C376E844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685800</xdr:colOff>
      <xdr:row>43</xdr:row>
      <xdr:rowOff>166686</xdr:rowOff>
    </xdr:from>
    <xdr:to>
      <xdr:col>24</xdr:col>
      <xdr:colOff>85725</xdr:colOff>
      <xdr:row>63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6CDE73-F634-8061-1D05-ED2197D7D1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24</xdr:col>
      <xdr:colOff>85725</xdr:colOff>
      <xdr:row>12</xdr:row>
      <xdr:rowOff>180975</xdr:rowOff>
    </xdr:from>
    <xdr:to>
      <xdr:col>33</xdr:col>
      <xdr:colOff>542925</xdr:colOff>
      <xdr:row>43</xdr:row>
      <xdr:rowOff>99060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50F5449-A5A1-0D56-FBF5-5D622B96F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25575" y="2466975"/>
          <a:ext cx="5943600" cy="582358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13</xdr:col>
      <xdr:colOff>552450</xdr:colOff>
      <xdr:row>92</xdr:row>
      <xdr:rowOff>4762</xdr:rowOff>
    </xdr:from>
    <xdr:to>
      <xdr:col>21</xdr:col>
      <xdr:colOff>66675</xdr:colOff>
      <xdr:row>106</xdr:row>
      <xdr:rowOff>80962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7EFE9180-2188-78DD-273D-62315B0D07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13</xdr:col>
      <xdr:colOff>609599</xdr:colOff>
      <xdr:row>108</xdr:row>
      <xdr:rowOff>133350</xdr:rowOff>
    </xdr:from>
    <xdr:to>
      <xdr:col>24</xdr:col>
      <xdr:colOff>304799</xdr:colOff>
      <xdr:row>131</xdr:row>
      <xdr:rowOff>57150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9B33CAB3-C8CB-4F18-A63B-13DF0C2064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0.08132</cdr:x>
      <cdr:y>0.36311</cdr:y>
    </cdr:from>
    <cdr:to>
      <cdr:x>0.93629</cdr:x>
      <cdr:y>0.85675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7317F65F-0D85-A4A0-077B-915B8B9485C2}"/>
            </a:ext>
          </a:extLst>
        </cdr:cNvPr>
        <cdr:cNvCxnSpPr/>
      </cdr:nvCxnSpPr>
      <cdr:spPr>
        <a:xfrm xmlns:a="http://schemas.openxmlformats.org/drawingml/2006/main" flipV="1">
          <a:off x="533401" y="1563291"/>
          <a:ext cx="5607844" cy="2125265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28575</xdr:colOff>
      <xdr:row>32</xdr:row>
      <xdr:rowOff>9525</xdr:rowOff>
    </xdr:from>
    <xdr:to>
      <xdr:col>39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D04E64-3F36-45FB-9C71-E331F8AE20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247649</xdr:colOff>
      <xdr:row>0</xdr:row>
      <xdr:rowOff>76199</xdr:rowOff>
    </xdr:from>
    <xdr:to>
      <xdr:col>26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32E9A0-D0E5-4EF1-9E82-8A40646887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86</xdr:row>
      <xdr:rowOff>0</xdr:rowOff>
    </xdr:from>
    <xdr:to>
      <xdr:col>30</xdr:col>
      <xdr:colOff>571500</xdr:colOff>
      <xdr:row>112</xdr:row>
      <xdr:rowOff>90487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D234C8C-4D0A-49B3-8F96-172332DF20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114</xdr:row>
      <xdr:rowOff>0</xdr:rowOff>
    </xdr:from>
    <xdr:to>
      <xdr:col>30</xdr:col>
      <xdr:colOff>571500</xdr:colOff>
      <xdr:row>140</xdr:row>
      <xdr:rowOff>90487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5EF7EF4-8486-40F5-8783-3F663D63E5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1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0.26559</cdr:x>
      <cdr:y>0.52942</cdr:y>
    </cdr:from>
    <cdr:to>
      <cdr:x>0.33712</cdr:x>
      <cdr:y>0.69408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479246" y="2842403"/>
          <a:ext cx="937047" cy="8840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0.1505</cdr:x>
      <cdr:y>0.3184</cdr:y>
    </cdr:from>
    <cdr:to>
      <cdr:x>0.1505</cdr:x>
      <cdr:y>0.51415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857251" y="1285876"/>
          <a:ext cx="0" cy="79057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0.0625</cdr:x>
      <cdr:y>0.2382</cdr:y>
    </cdr:from>
    <cdr:to>
      <cdr:x>0.94806</cdr:x>
      <cdr:y>0.76407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6785D45-AF24-5BE4-7DC0-960D5BE91879}"/>
            </a:ext>
          </a:extLst>
        </cdr:cNvPr>
        <cdr:cNvCxnSpPr/>
      </cdr:nvCxnSpPr>
      <cdr:spPr>
        <a:xfrm xmlns:a="http://schemas.openxmlformats.org/drawingml/2006/main" flipV="1">
          <a:off x="450850" y="1162050"/>
          <a:ext cx="6388100" cy="256540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C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0.06338</cdr:x>
      <cdr:y>0.49723</cdr:y>
    </cdr:from>
    <cdr:to>
      <cdr:x>0.98415</cdr:x>
      <cdr:y>0.77188</cdr:y>
    </cdr:to>
    <cdr:cxnSp macro="">
      <cdr:nvCxnSpPr>
        <cdr:cNvPr id="6" name="Straight Connector 5">
          <a:extLst xmlns:a="http://schemas.openxmlformats.org/drawingml/2006/main">
            <a:ext uri="{FF2B5EF4-FFF2-40B4-BE49-F238E27FC236}">
              <a16:creationId xmlns:a16="http://schemas.microsoft.com/office/drawing/2014/main" id="{B48C7E1F-1D18-70D6-B4C1-911895A07A29}"/>
            </a:ext>
          </a:extLst>
        </cdr:cNvPr>
        <cdr:cNvCxnSpPr/>
      </cdr:nvCxnSpPr>
      <cdr:spPr>
        <a:xfrm xmlns:a="http://schemas.openxmlformats.org/drawingml/2006/main" flipV="1">
          <a:off x="457200" y="2425700"/>
          <a:ext cx="6642100" cy="133985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C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225425</xdr:colOff>
      <xdr:row>28</xdr:row>
      <xdr:rowOff>149225</xdr:rowOff>
    </xdr:from>
    <xdr:to>
      <xdr:col>38</xdr:col>
      <xdr:colOff>206375</xdr:colOff>
      <xdr:row>57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C4D077-F662-4217-ACEC-620C0C932A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419100</xdr:colOff>
      <xdr:row>60</xdr:row>
      <xdr:rowOff>57150</xdr:rowOff>
    </xdr:from>
    <xdr:to>
      <xdr:col>28</xdr:col>
      <xdr:colOff>565150</xdr:colOff>
      <xdr:row>86</xdr:row>
      <xdr:rowOff>147637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725C754-E3CD-4781-ACE1-C40A49BA46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3</xdr:row>
      <xdr:rowOff>0</xdr:rowOff>
    </xdr:from>
    <xdr:to>
      <xdr:col>25</xdr:col>
      <xdr:colOff>546100</xdr:colOff>
      <xdr:row>24</xdr:row>
      <xdr:rowOff>38101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B9ECA7-31D4-4988-97E8-FCDF6C91F5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0.26559</cdr:x>
      <cdr:y>0.52942</cdr:y>
    </cdr:from>
    <cdr:to>
      <cdr:x>0.33712</cdr:x>
      <cdr:y>0.69408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479246" y="2842403"/>
          <a:ext cx="937047" cy="8840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0.1505</cdr:x>
      <cdr:y>0.3184</cdr:y>
    </cdr:from>
    <cdr:to>
      <cdr:x>0.1505</cdr:x>
      <cdr:y>0.51415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857251" y="1285876"/>
          <a:ext cx="0" cy="79057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609599</xdr:colOff>
      <xdr:row>2</xdr:row>
      <xdr:rowOff>185736</xdr:rowOff>
    </xdr:from>
    <xdr:to>
      <xdr:col>24</xdr:col>
      <xdr:colOff>295274</xdr:colOff>
      <xdr:row>20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1193CD-7121-49C2-90A9-BC5DB534E1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247649</xdr:colOff>
      <xdr:row>38</xdr:row>
      <xdr:rowOff>76200</xdr:rowOff>
    </xdr:from>
    <xdr:to>
      <xdr:col>25</xdr:col>
      <xdr:colOff>676274</xdr:colOff>
      <xdr:row>55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0ACC10-471A-4E9F-9DF1-DB9606FE15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0.18022</cdr:x>
      <cdr:y>0.39356</cdr:y>
    </cdr:from>
    <cdr:to>
      <cdr:x>0.27897</cdr:x>
      <cdr:y>0.69348</cdr:y>
    </cdr:to>
    <cdr:grpSp>
      <cdr:nvGrpSpPr>
        <cdr:cNvPr id="2" name="Group 1">
          <a:extLst xmlns:a="http://schemas.openxmlformats.org/drawingml/2006/main">
            <a:ext uri="{FF2B5EF4-FFF2-40B4-BE49-F238E27FC236}">
              <a16:creationId xmlns:a16="http://schemas.microsoft.com/office/drawing/2014/main" id="{5F8E499C-04E6-95FB-4066-8527EA98C41F}"/>
            </a:ext>
          </a:extLst>
        </cdr:cNvPr>
        <cdr:cNvGrpSpPr/>
      </cdr:nvGrpSpPr>
      <cdr:grpSpPr>
        <a:xfrm xmlns:a="http://schemas.openxmlformats.org/drawingml/2006/main">
          <a:off x="1371560" y="1343894"/>
          <a:ext cx="751534" cy="1024141"/>
          <a:chOff x="1384269" y="1038561"/>
          <a:chExt cx="751535" cy="989873"/>
        </a:xfrm>
      </cdr:grpSpPr>
      <cdr:cxnSp macro="">
        <cdr:nvCxnSpPr>
          <cdr:cNvPr id="8" name="Straight Arrow Connector 7">
            <a:extLst xmlns:a="http://schemas.openxmlformats.org/drawingml/2006/main">
              <a:ext uri="{FF2B5EF4-FFF2-40B4-BE49-F238E27FC236}">
                <a16:creationId xmlns:a16="http://schemas.microsoft.com/office/drawing/2014/main" id="{EE4949C9-AFF5-FF38-6B3D-F91869FC0ED1}"/>
              </a:ext>
            </a:extLst>
          </cdr:cNvPr>
          <cdr:cNvCxnSpPr/>
        </cdr:nvCxnSpPr>
        <cdr:spPr>
          <a:xfrm xmlns:a="http://schemas.openxmlformats.org/drawingml/2006/main" flipH="1" flipV="1">
            <a:off x="2124084" y="1038561"/>
            <a:ext cx="11720" cy="985041"/>
          </a:xfrm>
          <a:prstGeom xmlns:a="http://schemas.openxmlformats.org/drawingml/2006/main" prst="straightConnector1">
            <a:avLst/>
          </a:prstGeom>
          <a:ln xmlns:a="http://schemas.openxmlformats.org/drawingml/2006/main">
            <a:tailEnd type="triangle"/>
          </a:ln>
        </cdr:spPr>
        <cdr:style>
          <a:lnRef xmlns:a="http://schemas.openxmlformats.org/drawingml/2006/main" idx="2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1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23" name="Straight Arrow Connector 22">
            <a:extLst xmlns:a="http://schemas.openxmlformats.org/drawingml/2006/main">
              <a:ext uri="{FF2B5EF4-FFF2-40B4-BE49-F238E27FC236}">
                <a16:creationId xmlns:a16="http://schemas.microsoft.com/office/drawing/2014/main" id="{607ED89A-28BA-B5FD-E7E1-3FD3F8A5DBDC}"/>
              </a:ext>
            </a:extLst>
          </cdr:cNvPr>
          <cdr:cNvCxnSpPr/>
        </cdr:nvCxnSpPr>
        <cdr:spPr>
          <a:xfrm xmlns:a="http://schemas.openxmlformats.org/drawingml/2006/main" flipH="1" flipV="1">
            <a:off x="1384269" y="1043360"/>
            <a:ext cx="11797" cy="985074"/>
          </a:xfrm>
          <a:prstGeom xmlns:a="http://schemas.openxmlformats.org/drawingml/2006/main" prst="straightConnector1">
            <a:avLst/>
          </a:prstGeom>
          <a:ln xmlns:a="http://schemas.openxmlformats.org/drawingml/2006/main">
            <a:tailEnd type="triangle"/>
          </a:ln>
        </cdr:spPr>
        <cdr:style>
          <a:lnRef xmlns:a="http://schemas.openxmlformats.org/drawingml/2006/main" idx="2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1">
            <a:schemeClr val="accent1"/>
          </a:effectRef>
          <a:fontRef xmlns:a="http://schemas.openxmlformats.org/drawingml/2006/main" idx="minor">
            <a:schemeClr val="tx1"/>
          </a:fontRef>
        </cdr:style>
      </cdr:cxnSp>
    </cdr:grpSp>
  </cdr:relSizeAnchor>
  <cdr:relSizeAnchor xmlns:cdr="http://schemas.openxmlformats.org/drawingml/2006/chartDrawing">
    <cdr:from>
      <cdr:x>0.18565</cdr:x>
      <cdr:y>0.39117</cdr:y>
    </cdr:from>
    <cdr:to>
      <cdr:x>0.29339</cdr:x>
      <cdr:y>0.69328</cdr:y>
    </cdr:to>
    <cdr:sp macro="" textlink="">
      <cdr:nvSpPr>
        <cdr:cNvPr id="24" name="TextBox 8">
          <a:extLst xmlns:a="http://schemas.openxmlformats.org/drawingml/2006/main">
            <a:ext uri="{FF2B5EF4-FFF2-40B4-BE49-F238E27FC236}">
              <a16:creationId xmlns:a16="http://schemas.microsoft.com/office/drawing/2014/main" id="{D5F97CAC-21F3-1B52-8A08-AD442FCC4FC3}"/>
            </a:ext>
          </a:extLst>
        </cdr:cNvPr>
        <cdr:cNvSpPr txBox="1"/>
      </cdr:nvSpPr>
      <cdr:spPr>
        <a:xfrm xmlns:a="http://schemas.openxmlformats.org/drawingml/2006/main">
          <a:off x="1412908" y="1291010"/>
          <a:ext cx="819953" cy="997087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000"/>
            <a:t>Main</a:t>
          </a:r>
        </a:p>
        <a:p xmlns:a="http://schemas.openxmlformats.org/drawingml/2006/main">
          <a:r>
            <a:rPr lang="en-US" sz="2000"/>
            <a:t>Covid </a:t>
          </a:r>
          <a:br>
            <a:rPr lang="en-US" sz="2000"/>
          </a:br>
          <a:r>
            <a:rPr lang="en-US" sz="2000"/>
            <a:t>wave</a:t>
          </a:r>
        </a:p>
      </cdr:txBody>
    </cdr: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42</xdr:row>
      <xdr:rowOff>88900</xdr:rowOff>
    </xdr:from>
    <xdr:to>
      <xdr:col>10</xdr:col>
      <xdr:colOff>317500</xdr:colOff>
      <xdr:row>46</xdr:row>
      <xdr:rowOff>69850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E0B380E-AD8A-6E90-1C5B-AC6CDF112D51}"/>
            </a:ext>
          </a:extLst>
        </xdr:cNvPr>
        <xdr:cNvSpPr txBox="1"/>
      </xdr:nvSpPr>
      <xdr:spPr>
        <a:xfrm>
          <a:off x="2984500" y="7823200"/>
          <a:ext cx="4279900" cy="717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Is there HVE?</a:t>
          </a:r>
          <a:endParaRPr lang="en-US" sz="1100"/>
        </a:p>
        <a:p>
          <a:r>
            <a:rPr lang="en-US" sz="1100"/>
            <a:t>See</a:t>
          </a:r>
          <a:r>
            <a:rPr lang="en-US" sz="1100" baseline="0"/>
            <a:t> the KCOR article on Kirsch's substack. Search for HVE Tests.</a:t>
          </a:r>
          <a:endParaRPr lang="en-US" sz="1100"/>
        </a:p>
        <a:p>
          <a:endParaRPr lang="en-US" sz="1100"/>
        </a:p>
      </xdr:txBody>
    </xdr:sp>
    <xdr:clientData/>
  </xdr:twoCellAnchor>
  <xdr:twoCellAnchor>
    <xdr:from>
      <xdr:col>17</xdr:col>
      <xdr:colOff>434975</xdr:colOff>
      <xdr:row>0</xdr:row>
      <xdr:rowOff>177800</xdr:rowOff>
    </xdr:from>
    <xdr:to>
      <xdr:col>25</xdr:col>
      <xdr:colOff>130175</xdr:colOff>
      <xdr:row>15</xdr:row>
      <xdr:rowOff>158750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305C4B8F-7CBF-C831-F3C9-CA7B98D804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517525</xdr:colOff>
      <xdr:row>0</xdr:row>
      <xdr:rowOff>177800</xdr:rowOff>
    </xdr:from>
    <xdr:to>
      <xdr:col>17</xdr:col>
      <xdr:colOff>212725</xdr:colOff>
      <xdr:row>15</xdr:row>
      <xdr:rowOff>158750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B3F4499E-36BC-FEC7-08A4-46BCFCE90B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193675</xdr:colOff>
      <xdr:row>17</xdr:row>
      <xdr:rowOff>63500</xdr:rowOff>
    </xdr:from>
    <xdr:to>
      <xdr:col>16</xdr:col>
      <xdr:colOff>498475</xdr:colOff>
      <xdr:row>32</xdr:row>
      <xdr:rowOff>44450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52D1E890-5DCF-D17B-0D75-6D7F2B848C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28575</xdr:colOff>
      <xdr:row>32</xdr:row>
      <xdr:rowOff>9525</xdr:rowOff>
    </xdr:from>
    <xdr:to>
      <xdr:col>38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2FFE2F-68D0-412A-A8CF-6301F83DC9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247649</xdr:colOff>
      <xdr:row>0</xdr:row>
      <xdr:rowOff>76199</xdr:rowOff>
    </xdr:from>
    <xdr:to>
      <xdr:col>25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F6B250-806A-4281-A09B-545E4A38D4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86</xdr:row>
      <xdr:rowOff>0</xdr:rowOff>
    </xdr:from>
    <xdr:to>
      <xdr:col>29</xdr:col>
      <xdr:colOff>571500</xdr:colOff>
      <xdr:row>112</xdr:row>
      <xdr:rowOff>90487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094DE6A-B710-4CA6-9881-2C18B53444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0.24814</cdr:x>
      <cdr:y>0.47856</cdr:y>
    </cdr:from>
    <cdr:to>
      <cdr:x>0.31967</cdr:x>
      <cdr:y>0.64322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171825" y="265747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0.18227</cdr:x>
      <cdr:y>0.33727</cdr:y>
    </cdr:from>
    <cdr:to>
      <cdr:x>0.18227</cdr:x>
      <cdr:y>0.53302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1038215" y="1362091"/>
          <a:ext cx="0" cy="790556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0.07526</cdr:x>
      <cdr:y>0.48585</cdr:y>
    </cdr:from>
    <cdr:to>
      <cdr:x>0.23579</cdr:x>
      <cdr:y>0.71226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428654" y="1962171"/>
          <a:ext cx="914370" cy="9143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609599</xdr:colOff>
      <xdr:row>2</xdr:row>
      <xdr:rowOff>185736</xdr:rowOff>
    </xdr:from>
    <xdr:to>
      <xdr:col>24</xdr:col>
      <xdr:colOff>295274</xdr:colOff>
      <xdr:row>20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F82861-9012-4B2F-982F-00D26B7F53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247649</xdr:colOff>
      <xdr:row>38</xdr:row>
      <xdr:rowOff>76200</xdr:rowOff>
    </xdr:from>
    <xdr:to>
      <xdr:col>25</xdr:col>
      <xdr:colOff>676274</xdr:colOff>
      <xdr:row>55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DB58FE-E6A4-4B28-A670-0DCDBD0D9F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0</xdr:colOff>
      <xdr:row>44</xdr:row>
      <xdr:rowOff>82550</xdr:rowOff>
    </xdr:from>
    <xdr:to>
      <xdr:col>36</xdr:col>
      <xdr:colOff>82550</xdr:colOff>
      <xdr:row>54</xdr:row>
      <xdr:rowOff>165100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DEAB1201-90D8-6E89-8A53-D3E921571920}"/>
            </a:ext>
          </a:extLst>
        </xdr:cNvPr>
        <xdr:cNvCxnSpPr/>
      </xdr:nvCxnSpPr>
      <xdr:spPr>
        <a:xfrm flipV="1">
          <a:off x="17716500" y="8185150"/>
          <a:ext cx="6178550" cy="192405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609599</xdr:colOff>
      <xdr:row>2</xdr:row>
      <xdr:rowOff>185736</xdr:rowOff>
    </xdr:from>
    <xdr:to>
      <xdr:col>24</xdr:col>
      <xdr:colOff>295274</xdr:colOff>
      <xdr:row>20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F55B57-6F9F-4AF7-A849-E2626EB3FF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247649</xdr:colOff>
      <xdr:row>38</xdr:row>
      <xdr:rowOff>76200</xdr:rowOff>
    </xdr:from>
    <xdr:to>
      <xdr:col>25</xdr:col>
      <xdr:colOff>676274</xdr:colOff>
      <xdr:row>55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B965E05-5105-488E-A483-4AF7538637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609599</xdr:colOff>
      <xdr:row>2</xdr:row>
      <xdr:rowOff>185736</xdr:rowOff>
    </xdr:from>
    <xdr:to>
      <xdr:col>24</xdr:col>
      <xdr:colOff>295274</xdr:colOff>
      <xdr:row>20</xdr:row>
      <xdr:rowOff>171449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795FF5-22A8-FCD6-AB18-B6EAD12E26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247649</xdr:colOff>
      <xdr:row>38</xdr:row>
      <xdr:rowOff>76200</xdr:rowOff>
    </xdr:from>
    <xdr:to>
      <xdr:col>25</xdr:col>
      <xdr:colOff>676274</xdr:colOff>
      <xdr:row>55</xdr:row>
      <xdr:rowOff>133350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98A0002-58D3-4F20-9641-68DD986547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0.2791</cdr:x>
      <cdr:y>0.3166</cdr:y>
    </cdr:from>
    <cdr:to>
      <cdr:x>0.28064</cdr:x>
      <cdr:y>0.61506</cdr:y>
    </cdr:to>
    <cdr:cxnSp macro="">
      <cdr:nvCxnSpPr>
        <cdr:cNvPr id="8" name="Straight Arrow Connector 7">
          <a:extLst xmlns:a="http://schemas.openxmlformats.org/drawingml/2006/main">
            <a:ext uri="{FF2B5EF4-FFF2-40B4-BE49-F238E27FC236}">
              <a16:creationId xmlns:a16="http://schemas.microsoft.com/office/drawing/2014/main" id="{EE4949C9-AFF5-FF38-6B3D-F91869FC0ED1}"/>
            </a:ext>
          </a:extLst>
        </cdr:cNvPr>
        <cdr:cNvCxnSpPr/>
      </cdr:nvCxnSpPr>
      <cdr:spPr>
        <a:xfrm xmlns:a="http://schemas.openxmlformats.org/drawingml/2006/main" flipH="1" flipV="1">
          <a:off x="2124076" y="1081089"/>
          <a:ext cx="11732" cy="1019175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0.18189</cdr:x>
      <cdr:y>0.31613</cdr:y>
    </cdr:from>
    <cdr:to>
      <cdr:x>0.18344</cdr:x>
      <cdr:y>0.6146</cdr:y>
    </cdr:to>
    <cdr:cxnSp macro="">
      <cdr:nvCxnSpPr>
        <cdr:cNvPr id="23" name="Straight Arrow Connector 22">
          <a:extLst xmlns:a="http://schemas.openxmlformats.org/drawingml/2006/main">
            <a:ext uri="{FF2B5EF4-FFF2-40B4-BE49-F238E27FC236}">
              <a16:creationId xmlns:a16="http://schemas.microsoft.com/office/drawing/2014/main" id="{607ED89A-28BA-B5FD-E7E1-3FD3F8A5DBDC}"/>
            </a:ext>
          </a:extLst>
        </cdr:cNvPr>
        <cdr:cNvCxnSpPr/>
      </cdr:nvCxnSpPr>
      <cdr:spPr>
        <a:xfrm xmlns:a="http://schemas.openxmlformats.org/drawingml/2006/main" flipH="1" flipV="1">
          <a:off x="1384300" y="1079500"/>
          <a:ext cx="11732" cy="1019175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0.18315</cdr:x>
      <cdr:y>0.31613</cdr:y>
    </cdr:from>
    <cdr:to>
      <cdr:x>0.29089</cdr:x>
      <cdr:y>0.61824</cdr:y>
    </cdr:to>
    <cdr:sp macro="" textlink="">
      <cdr:nvSpPr>
        <cdr:cNvPr id="24" name="TextBox 8">
          <a:extLst xmlns:a="http://schemas.openxmlformats.org/drawingml/2006/main">
            <a:ext uri="{FF2B5EF4-FFF2-40B4-BE49-F238E27FC236}">
              <a16:creationId xmlns:a16="http://schemas.microsoft.com/office/drawing/2014/main" id="{D5F97CAC-21F3-1B52-8A08-AD442FCC4FC3}"/>
            </a:ext>
          </a:extLst>
        </cdr:cNvPr>
        <cdr:cNvSpPr txBox="1"/>
      </cdr:nvSpPr>
      <cdr:spPr>
        <a:xfrm xmlns:a="http://schemas.openxmlformats.org/drawingml/2006/main">
          <a:off x="1393825" y="1079500"/>
          <a:ext cx="819968" cy="1031629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000"/>
            <a:t>Main</a:t>
          </a:r>
        </a:p>
        <a:p xmlns:a="http://schemas.openxmlformats.org/drawingml/2006/main">
          <a:r>
            <a:rPr lang="en-US" sz="2000"/>
            <a:t>Covid </a:t>
          </a:r>
          <a:br>
            <a:rPr lang="en-US" sz="2000"/>
          </a:br>
          <a:r>
            <a:rPr lang="en-US" sz="2000"/>
            <a:t>wave</a:t>
          </a:r>
        </a:p>
      </cdr:txBody>
    </cdr:sp>
  </cdr:relSizeAnchor>
</c:userShapes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476250</xdr:colOff>
      <xdr:row>2</xdr:row>
      <xdr:rowOff>138112</xdr:rowOff>
    </xdr:from>
    <xdr:to>
      <xdr:col>21</xdr:col>
      <xdr:colOff>514350</xdr:colOff>
      <xdr:row>20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FB4B2B-147D-4805-B1B3-D4A9EA4847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238125</xdr:colOff>
      <xdr:row>0</xdr:row>
      <xdr:rowOff>104776</xdr:rowOff>
    </xdr:from>
    <xdr:to>
      <xdr:col>20</xdr:col>
      <xdr:colOff>352425</xdr:colOff>
      <xdr:row>30</xdr:row>
      <xdr:rowOff>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A727CA66-2A11-D0B0-DB34-9D6F42A6CD81}"/>
            </a:ext>
          </a:extLst>
        </xdr:cNvPr>
        <xdr:cNvSpPr txBox="1"/>
      </xdr:nvSpPr>
      <xdr:spPr>
        <a:xfrm>
          <a:off x="8248650" y="104776"/>
          <a:ext cx="6210300" cy="56102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For COVID vaccines, </a:t>
          </a:r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Enrollment date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is June 1, 2021.</a:t>
          </a:r>
          <a:b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b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Everyone </a:t>
          </a:r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alive as of the enrollment date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is enrolled in the study.</a:t>
          </a:r>
        </a:p>
        <a:p>
          <a:pPr lvl="0"/>
          <a:endParaRPr lang="en-US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1935 means 1935-1939 (do for all 5 year age groups)</a:t>
          </a:r>
          <a:r>
            <a:rPr lang="en-US"/>
            <a:t> </a:t>
          </a:r>
        </a:p>
        <a:p>
          <a:pPr lvl="0"/>
          <a:endParaRPr lang="en-US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P=Pfizer, M=Moderna, N=None</a:t>
          </a:r>
          <a:r>
            <a:rPr lang="en-US"/>
            <a:t> </a:t>
          </a:r>
        </a:p>
        <a:p>
          <a:pPr lvl="0"/>
          <a:endParaRPr lang="en-US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Vaccine1 refers to the Brand of the FIRST dose</a:t>
          </a:r>
        </a:p>
        <a:p>
          <a:pPr lvl="0"/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Vaccine2</a:t>
          </a:r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refers to the  Brand of the SECOND dose</a:t>
          </a:r>
        </a:p>
        <a:p>
          <a:pPr lvl="0"/>
          <a:endParaRPr lang="en-US" sz="1100" b="0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State is state in the US. This allows us to compare for consistency between states.</a:t>
          </a:r>
        </a:p>
        <a:p>
          <a:pPr lvl="0"/>
          <a:endParaRPr lang="en-US" sz="1100" b="0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So enrollment date determines A-E values for EACH person who was alive.</a:t>
          </a:r>
        </a:p>
        <a:p>
          <a:pPr lvl="0"/>
          <a:endParaRPr lang="en-US" sz="1100" b="0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So in our example, as of the enrollment date, there were 100,000 who got 2 pfizer shots who were male, born 1935-1939, lived in CA as of the enrollment date, but 1000 of them died by the end of that day.</a:t>
          </a:r>
        </a:p>
        <a:p>
          <a:pPr lvl="0"/>
          <a:endParaRPr lang="en-US" sz="1100" b="0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So line 5 means, of the born 1935-1939,  males who got two doses of Pfizer on or before the enrollment date,  if we looked on 6/4/2021, we would have seen a total of 3808 total deaths (from enrollment time, and there were </a:t>
          </a:r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996192</a:t>
          </a:r>
          <a:r>
            <a:rPr lang="en-US"/>
            <a:t> </a:t>
          </a:r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left alive in that cohort by the end of the day</a:t>
          </a:r>
          <a:b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b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Note that columns G&amp;H must always sum to a CONSTANT for a given set of A-E values.</a:t>
          </a:r>
        </a:p>
        <a:p>
          <a:pPr lvl="0"/>
          <a:endParaRPr lang="en-US" sz="1100" b="0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Note the reason for using CUM deaths instead of daily deaths is to avoid HIPAA truncation rules for values &lt;10. Otherwise we would simply have asked for deaths on that day.</a:t>
          </a:r>
        </a:p>
        <a:p>
          <a:pPr lvl="0"/>
          <a:endParaRPr lang="en-US" sz="1100" b="0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Sex should go through M, F, O where O is other.</a:t>
          </a:r>
        </a:p>
        <a:p>
          <a:pPr lvl="0"/>
          <a:endParaRPr lang="en-US" sz="1100" b="0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endParaRPr lang="en-US" sz="1100" b="0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</a:p>
        <a:p>
          <a:pPr lvl="0"/>
          <a:r>
            <a:rPr lang="en-US"/>
            <a:t> </a:t>
          </a:r>
        </a:p>
        <a:p>
          <a:pPr lvl="0"/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b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b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endParaRPr lang="en-US" sz="1100"/>
        </a:p>
      </xdr:txBody>
    </xdr:sp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28575</xdr:colOff>
      <xdr:row>32</xdr:row>
      <xdr:rowOff>9525</xdr:rowOff>
    </xdr:from>
    <xdr:to>
      <xdr:col>38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67CD8D-43DC-4A4C-B0D4-C4F80E198A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247649</xdr:colOff>
      <xdr:row>0</xdr:row>
      <xdr:rowOff>76199</xdr:rowOff>
    </xdr:from>
    <xdr:to>
      <xdr:col>25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38E948-FAA0-47AF-96BE-9211C7644E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22</xdr:col>
      <xdr:colOff>66675</xdr:colOff>
      <xdr:row>66</xdr:row>
      <xdr:rowOff>114300</xdr:rowOff>
    </xdr:from>
    <xdr:to>
      <xdr:col>30</xdr:col>
      <xdr:colOff>132698</xdr:colOff>
      <xdr:row>84</xdr:row>
      <xdr:rowOff>66252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747BFA2-37A8-4E12-BA19-D22205197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840075" y="12687300"/>
          <a:ext cx="5219048" cy="3380952"/>
        </a:xfrm>
        <a:prstGeom prst="rect">
          <a:avLst/>
        </a:prstGeom>
      </xdr:spPr>
    </xdr:pic>
    <xdr:clientData/>
  </xdr:twoCellAnchor>
  <xdr:twoCellAnchor>
    <xdr:from>
      <xdr:col>18</xdr:col>
      <xdr:colOff>0</xdr:colOff>
      <xdr:row>86</xdr:row>
      <xdr:rowOff>0</xdr:rowOff>
    </xdr:from>
    <xdr:to>
      <xdr:col>29</xdr:col>
      <xdr:colOff>571500</xdr:colOff>
      <xdr:row>112</xdr:row>
      <xdr:rowOff>90487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F41BB96-3EEC-4D94-A95E-A6DC05C77E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0.24814</cdr:x>
      <cdr:y>0.47856</cdr:y>
    </cdr:from>
    <cdr:to>
      <cdr:x>0.31967</cdr:x>
      <cdr:y>0.64322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171825" y="265747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51.xml><?xml version="1.0" encoding="utf-8"?>
<c:userShapes xmlns:c="http://schemas.openxmlformats.org/drawingml/2006/chart">
  <cdr:relSizeAnchor xmlns:cdr="http://schemas.openxmlformats.org/drawingml/2006/chartDrawing">
    <cdr:from>
      <cdr:x>0.1505</cdr:x>
      <cdr:y>0.3184</cdr:y>
    </cdr:from>
    <cdr:to>
      <cdr:x>0.1505</cdr:x>
      <cdr:y>0.51415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857251" y="1285876"/>
          <a:ext cx="0" cy="79057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28575</xdr:colOff>
      <xdr:row>32</xdr:row>
      <xdr:rowOff>9525</xdr:rowOff>
    </xdr:from>
    <xdr:to>
      <xdr:col>38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D1A3ED-6EEA-4A9F-AE91-3B93CDCC6C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247649</xdr:colOff>
      <xdr:row>0</xdr:row>
      <xdr:rowOff>76199</xdr:rowOff>
    </xdr:from>
    <xdr:to>
      <xdr:col>25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459DA7D-0D26-4C90-BFCF-BF7D20425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22</xdr:col>
      <xdr:colOff>66675</xdr:colOff>
      <xdr:row>66</xdr:row>
      <xdr:rowOff>114300</xdr:rowOff>
    </xdr:from>
    <xdr:to>
      <xdr:col>30</xdr:col>
      <xdr:colOff>132698</xdr:colOff>
      <xdr:row>84</xdr:row>
      <xdr:rowOff>66252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541884E-ECB0-408E-8C11-12B13F8791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840075" y="12687300"/>
          <a:ext cx="5219048" cy="3380952"/>
        </a:xfrm>
        <a:prstGeom prst="rect">
          <a:avLst/>
        </a:prstGeom>
      </xdr:spPr>
    </xdr:pic>
    <xdr:clientData/>
  </xdr:twoCellAnchor>
  <xdr:twoCellAnchor>
    <xdr:from>
      <xdr:col>18</xdr:col>
      <xdr:colOff>0</xdr:colOff>
      <xdr:row>86</xdr:row>
      <xdr:rowOff>0</xdr:rowOff>
    </xdr:from>
    <xdr:to>
      <xdr:col>29</xdr:col>
      <xdr:colOff>571500</xdr:colOff>
      <xdr:row>112</xdr:row>
      <xdr:rowOff>90487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D6EBB3F-FC26-4B44-8408-7A398BFBAA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3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0.24814</cdr:x>
      <cdr:y>0.47856</cdr:y>
    </cdr:from>
    <cdr:to>
      <cdr:x>0.31967</cdr:x>
      <cdr:y>0.64322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171825" y="265747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0.1505</cdr:x>
      <cdr:y>0.3184</cdr:y>
    </cdr:from>
    <cdr:to>
      <cdr:x>0.1505</cdr:x>
      <cdr:y>0.51415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857251" y="1285876"/>
          <a:ext cx="0" cy="79057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95249</xdr:colOff>
      <xdr:row>1</xdr:row>
      <xdr:rowOff>71436</xdr:rowOff>
    </xdr:from>
    <xdr:to>
      <xdr:col>31</xdr:col>
      <xdr:colOff>314324</xdr:colOff>
      <xdr:row>23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ABA7DE-BE11-43D3-9519-116324A3B4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600074</xdr:colOff>
      <xdr:row>34</xdr:row>
      <xdr:rowOff>33337</xdr:rowOff>
    </xdr:from>
    <xdr:to>
      <xdr:col>41</xdr:col>
      <xdr:colOff>180975</xdr:colOff>
      <xdr:row>55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26A696A-AC21-407F-A9BC-96AB725D5F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0.38707</cdr:x>
      <cdr:y>0.46234</cdr:y>
    </cdr:from>
    <cdr:to>
      <cdr:x>0.39078</cdr:x>
      <cdr:y>0.77057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DE82CDB7-AA6B-3093-054B-37988D7B7C37}"/>
            </a:ext>
          </a:extLst>
        </cdr:cNvPr>
        <cdr:cNvCxnSpPr/>
      </cdr:nvCxnSpPr>
      <cdr:spPr>
        <a:xfrm xmlns:a="http://schemas.openxmlformats.org/drawingml/2006/main">
          <a:off x="4556892" y="1900238"/>
          <a:ext cx="43684" cy="126682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0.29369</cdr:x>
      <cdr:y>0.36501</cdr:y>
    </cdr:from>
    <cdr:to>
      <cdr:x>0.41586</cdr:x>
      <cdr:y>0.58749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6C05C97D-A29E-7F1E-6AAD-0188DA1F379D}"/>
            </a:ext>
          </a:extLst>
        </cdr:cNvPr>
        <cdr:cNvSpPr txBox="1"/>
      </cdr:nvSpPr>
      <cdr:spPr>
        <a:xfrm xmlns:a="http://schemas.openxmlformats.org/drawingml/2006/main">
          <a:off x="3457575" y="1500188"/>
          <a:ext cx="1438275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kern="1200"/>
            <a:t>booster</a:t>
          </a:r>
          <a:r>
            <a:rPr lang="en-US" sz="1800" kern="1200" baseline="0"/>
            <a:t> enrollment date</a:t>
          </a:r>
          <a:endParaRPr lang="en-US" sz="1800" kern="1200"/>
        </a:p>
      </cdr:txBody>
    </cdr:sp>
  </cdr:relSizeAnchor>
</c:userShapes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276224</xdr:colOff>
      <xdr:row>2</xdr:row>
      <xdr:rowOff>176211</xdr:rowOff>
    </xdr:from>
    <xdr:to>
      <xdr:col>27</xdr:col>
      <xdr:colOff>495299</xdr:colOff>
      <xdr:row>25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EBBC09-1A6D-4B10-8A09-7360875614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600074</xdr:colOff>
      <xdr:row>34</xdr:row>
      <xdr:rowOff>33337</xdr:rowOff>
    </xdr:from>
    <xdr:to>
      <xdr:col>37</xdr:col>
      <xdr:colOff>180975</xdr:colOff>
      <xdr:row>55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A22FE3-1FEA-458B-A3B4-E2F65278B1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0.38707</cdr:x>
      <cdr:y>0.46234</cdr:y>
    </cdr:from>
    <cdr:to>
      <cdr:x>0.39078</cdr:x>
      <cdr:y>0.77057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DE82CDB7-AA6B-3093-054B-37988D7B7C37}"/>
            </a:ext>
          </a:extLst>
        </cdr:cNvPr>
        <cdr:cNvCxnSpPr/>
      </cdr:nvCxnSpPr>
      <cdr:spPr>
        <a:xfrm xmlns:a="http://schemas.openxmlformats.org/drawingml/2006/main">
          <a:off x="4556892" y="1900238"/>
          <a:ext cx="43684" cy="126682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0.29369</cdr:x>
      <cdr:y>0.36501</cdr:y>
    </cdr:from>
    <cdr:to>
      <cdr:x>0.41586</cdr:x>
      <cdr:y>0.58749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6C05C97D-A29E-7F1E-6AAD-0188DA1F379D}"/>
            </a:ext>
          </a:extLst>
        </cdr:cNvPr>
        <cdr:cNvSpPr txBox="1"/>
      </cdr:nvSpPr>
      <cdr:spPr>
        <a:xfrm xmlns:a="http://schemas.openxmlformats.org/drawingml/2006/main">
          <a:off x="3457575" y="1500188"/>
          <a:ext cx="1438275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kern="1200"/>
            <a:t>booster</a:t>
          </a:r>
          <a:r>
            <a:rPr lang="en-US" sz="1800" kern="1200" baseline="0"/>
            <a:t> enrollment date</a:t>
          </a:r>
          <a:endParaRPr lang="en-US" sz="1800" kern="1200"/>
        </a:p>
      </cdr:txBody>
    </cdr:sp>
  </cdr:relSizeAnchor>
</c:userShapes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85725</xdr:colOff>
      <xdr:row>6</xdr:row>
      <xdr:rowOff>71437</xdr:rowOff>
    </xdr:from>
    <xdr:to>
      <xdr:col>19</xdr:col>
      <xdr:colOff>361951</xdr:colOff>
      <xdr:row>24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D2EF611-B09A-E558-20CD-C278B103CA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19050</xdr:colOff>
      <xdr:row>61</xdr:row>
      <xdr:rowOff>33337</xdr:rowOff>
    </xdr:from>
    <xdr:to>
      <xdr:col>19</xdr:col>
      <xdr:colOff>304800</xdr:colOff>
      <xdr:row>75</xdr:row>
      <xdr:rowOff>109537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2FF3BBC-96DB-D023-317A-5E42C1AA81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442910</xdr:colOff>
      <xdr:row>8</xdr:row>
      <xdr:rowOff>100011</xdr:rowOff>
    </xdr:from>
    <xdr:to>
      <xdr:col>24</xdr:col>
      <xdr:colOff>438149</xdr:colOff>
      <xdr:row>26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3270CD-7A55-4006-9780-6322271668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428624</xdr:colOff>
      <xdr:row>27</xdr:row>
      <xdr:rowOff>19049</xdr:rowOff>
    </xdr:from>
    <xdr:to>
      <xdr:col>25</xdr:col>
      <xdr:colOff>85725</xdr:colOff>
      <xdr:row>48</xdr:row>
      <xdr:rowOff>66674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8EB88F-B8A8-4DD8-BD37-02A987838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442910</xdr:colOff>
      <xdr:row>8</xdr:row>
      <xdr:rowOff>100011</xdr:rowOff>
    </xdr:from>
    <xdr:to>
      <xdr:col>24</xdr:col>
      <xdr:colOff>438149</xdr:colOff>
      <xdr:row>26</xdr:row>
      <xdr:rowOff>123824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2862317-477E-3583-B6CA-A9B90819CC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428624</xdr:colOff>
      <xdr:row>27</xdr:row>
      <xdr:rowOff>19049</xdr:rowOff>
    </xdr:from>
    <xdr:to>
      <xdr:col>25</xdr:col>
      <xdr:colOff>85725</xdr:colOff>
      <xdr:row>48</xdr:row>
      <xdr:rowOff>66674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917A6CA-EBAB-41DE-AC16-FB6B197AE8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247649</xdr:colOff>
      <xdr:row>0</xdr:row>
      <xdr:rowOff>76199</xdr:rowOff>
    </xdr:from>
    <xdr:to>
      <xdr:col>21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4BA5A3-D02E-4F45-9275-0EF1374224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66675</xdr:colOff>
      <xdr:row>66</xdr:row>
      <xdr:rowOff>114300</xdr:rowOff>
    </xdr:from>
    <xdr:to>
      <xdr:col>26</xdr:col>
      <xdr:colOff>132698</xdr:colOff>
      <xdr:row>84</xdr:row>
      <xdr:rowOff>66252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03193E2-F145-4962-9BBD-B780C1B41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897225" y="12687300"/>
          <a:ext cx="5219048" cy="3380952"/>
        </a:xfrm>
        <a:prstGeom prst="rect">
          <a:avLst/>
        </a:prstGeom>
      </xdr:spPr>
    </xdr:pic>
    <xdr:clientData/>
  </xdr:twoCellAnchor>
</xdr:wsDr>
</file>

<file path=xl/drawings/drawing63.xml><?xml version="1.0" encoding="utf-8"?>
<c:userShapes xmlns:c="http://schemas.openxmlformats.org/drawingml/2006/chart">
  <cdr:relSizeAnchor xmlns:cdr="http://schemas.openxmlformats.org/drawingml/2006/chartDrawing">
    <cdr:from>
      <cdr:x>0.20903</cdr:x>
      <cdr:y>0.23114</cdr:y>
    </cdr:from>
    <cdr:to>
      <cdr:x>0.20903</cdr:x>
      <cdr:y>0.42689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1190615" y="933466"/>
          <a:ext cx="0" cy="790556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0.07191</cdr:x>
      <cdr:y>0.25</cdr:y>
    </cdr:from>
    <cdr:to>
      <cdr:x>0.19732</cdr:x>
      <cdr:y>0.37972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409603" y="1009670"/>
          <a:ext cx="714347" cy="52385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0.20959</cdr:x>
      <cdr:y>0.35692</cdr:y>
    </cdr:from>
    <cdr:to>
      <cdr:x>0.57693</cdr:x>
      <cdr:y>0.58334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193799" y="1441440"/>
          <a:ext cx="2092350" cy="9144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13</xdr:row>
      <xdr:rowOff>0</xdr:rowOff>
    </xdr:from>
    <xdr:to>
      <xdr:col>6</xdr:col>
      <xdr:colOff>304800</xdr:colOff>
      <xdr:row>14</xdr:row>
      <xdr:rowOff>114300</xdr:rowOff>
    </xdr:to>
    <xdr:sp macro="" textlink="">
      <xdr:nvSpPr>
        <xdr:cNvPr id="2" name="AutoShape 1" descr="Image">
          <a:extLst>
            <a:ext uri="{FF2B5EF4-FFF2-40B4-BE49-F238E27FC236}">
              <a16:creationId xmlns:a16="http://schemas.microsoft.com/office/drawing/2014/main" id="{F3F72162-450C-48AD-94EF-F73442A4099D}"/>
            </a:ext>
          </a:extLst>
        </xdr:cNvPr>
        <xdr:cNvSpPr>
          <a:spLocks noChangeAspect="1" noChangeArrowheads="1"/>
        </xdr:cNvSpPr>
      </xdr:nvSpPr>
      <xdr:spPr bwMode="auto">
        <a:xfrm>
          <a:off x="4943475" y="2476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12</xdr:row>
      <xdr:rowOff>0</xdr:rowOff>
    </xdr:from>
    <xdr:to>
      <xdr:col>6</xdr:col>
      <xdr:colOff>304800</xdr:colOff>
      <xdr:row>13</xdr:row>
      <xdr:rowOff>114300</xdr:rowOff>
    </xdr:to>
    <xdr:sp macro="" textlink="">
      <xdr:nvSpPr>
        <xdr:cNvPr id="3" name="AutoShape 2" descr="Image">
          <a:extLst>
            <a:ext uri="{FF2B5EF4-FFF2-40B4-BE49-F238E27FC236}">
              <a16:creationId xmlns:a16="http://schemas.microsoft.com/office/drawing/2014/main" id="{E5D09210-7791-4A31-81B8-9CA6A44915FB}"/>
            </a:ext>
          </a:extLst>
        </xdr:cNvPr>
        <xdr:cNvSpPr>
          <a:spLocks noChangeAspect="1" noChangeArrowheads="1"/>
        </xdr:cNvSpPr>
      </xdr:nvSpPr>
      <xdr:spPr bwMode="auto">
        <a:xfrm>
          <a:off x="4943475" y="2286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609599</xdr:colOff>
      <xdr:row>2</xdr:row>
      <xdr:rowOff>0</xdr:rowOff>
    </xdr:from>
    <xdr:to>
      <xdr:col>18</xdr:col>
      <xdr:colOff>523874</xdr:colOff>
      <xdr:row>43</xdr:row>
      <xdr:rowOff>81466</xdr:rowOff>
    </xdr:to>
    <xdr:pic>
      <xdr:nvPicPr>
        <xdr:cNvPr id="2" name="Picture 1" descr="A graph of different colored lines&#10;&#10;AI-generated content may be incorrect.">
          <a:extLst>
            <a:ext uri="{FF2B5EF4-FFF2-40B4-BE49-F238E27FC236}">
              <a16:creationId xmlns:a16="http://schemas.microsoft.com/office/drawing/2014/main" id="{18B07825-030A-44D9-A0B9-58EB3BB1A2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599" y="381000"/>
          <a:ext cx="10887075" cy="789196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361950</xdr:colOff>
      <xdr:row>4</xdr:row>
      <xdr:rowOff>146050</xdr:rowOff>
    </xdr:from>
    <xdr:to>
      <xdr:col>26</xdr:col>
      <xdr:colOff>107950</xdr:colOff>
      <xdr:row>35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55233FE-D3F3-4C94-9087-4C6EB97052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276225</xdr:colOff>
      <xdr:row>30</xdr:row>
      <xdr:rowOff>0</xdr:rowOff>
    </xdr:from>
    <xdr:to>
      <xdr:col>31</xdr:col>
      <xdr:colOff>438151</xdr:colOff>
      <xdr:row>61</xdr:row>
      <xdr:rowOff>176213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C1E75F-3885-499D-8A3E-D3ED9F5C9A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723900</xdr:colOff>
      <xdr:row>16</xdr:row>
      <xdr:rowOff>52387</xdr:rowOff>
    </xdr:from>
    <xdr:to>
      <xdr:col>24</xdr:col>
      <xdr:colOff>161925</xdr:colOff>
      <xdr:row>30</xdr:row>
      <xdr:rowOff>128587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F9C9602-91C4-65CB-6C3E-F46708862A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419100</xdr:colOff>
      <xdr:row>2</xdr:row>
      <xdr:rowOff>180975</xdr:rowOff>
    </xdr:from>
    <xdr:to>
      <xdr:col>19</xdr:col>
      <xdr:colOff>342899</xdr:colOff>
      <xdr:row>42</xdr:row>
      <xdr:rowOff>162483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EE6CD32-71ED-4287-BCE0-7FDFF77847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561975"/>
          <a:ext cx="11506199" cy="76015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KCORv3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KCOR_czech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 Kirsch" refreshedDate="45813.463682407404" createdVersion="8" refreshedVersion="8" minRefreshableVersion="3" recordCount="31672" xr:uid="{CA8AB72D-B51B-49C4-992B-E7843C587F05}">
  <cacheSource type="worksheet">
    <worksheetSource ref="A1:N31673" sheet="data" r:id="rId2"/>
  </cacheSource>
  <cacheFields count="17">
    <cacheField name="YearOfBirth" numFmtId="0">
      <sharedItems containsString="0" containsBlank="1" containsNumber="1" containsInteger="1" minValue="1860" maxValue="2020" count="33">
        <n v="1860"/>
        <n v="1865"/>
        <n v="1870"/>
        <n v="1875"/>
        <n v="1880"/>
        <n v="1890"/>
        <n v="1895"/>
        <n v="1900"/>
        <n v="1905"/>
        <n v="1910"/>
        <n v="1915"/>
        <n v="1920"/>
        <n v="1925"/>
        <n v="1930"/>
        <n v="1935"/>
        <n v="1940"/>
        <n v="1945"/>
        <n v="1950"/>
        <n v="1955"/>
        <n v="1960"/>
        <n v="1965"/>
        <n v="1970"/>
        <n v="1975"/>
        <n v="1980"/>
        <n v="1985"/>
        <n v="1990"/>
        <n v="1995"/>
        <n v="2000"/>
        <n v="2005"/>
        <n v="2010"/>
        <n v="2015"/>
        <n v="2020"/>
        <m/>
      </sharedItems>
    </cacheField>
    <cacheField name="DateOfDeath" numFmtId="0">
      <sharedItems containsNonDate="0" containsDate="1" containsString="0" containsBlank="1" minDate="2020-03-02T00:00:00" maxDate="2024-10-08T00:00:00" count="242">
        <m/>
        <d v="2020-06-22T00:00:00"/>
        <d v="2020-10-26T00:00:00"/>
        <d v="2020-11-02T00:00:00"/>
        <d v="2021-06-21T00:00:00"/>
        <d v="2021-07-19T00:00:00"/>
        <d v="2021-10-18T00:00:00"/>
        <d v="2022-02-14T00:00:00"/>
        <d v="2022-05-16T00:00:00"/>
        <d v="2022-08-22T00:00:00"/>
        <d v="2023-05-29T00:00:00"/>
        <d v="2023-08-28T00:00:00"/>
        <d v="2020-03-02T00:00:00"/>
        <d v="2020-03-09T00:00:00"/>
        <d v="2020-03-23T00:00:00"/>
        <d v="2020-03-30T00:00:00"/>
        <d v="2020-04-20T00:00:00"/>
        <d v="2020-05-04T00:00:00"/>
        <d v="2020-05-11T00:00:00"/>
        <d v="2020-05-18T00:00:00"/>
        <d v="2020-05-25T00:00:00"/>
        <d v="2020-06-01T00:00:00"/>
        <d v="2020-06-08T00:00:00"/>
        <d v="2020-06-29T00:00:00"/>
        <d v="2020-07-06T00:00:00"/>
        <d v="2020-07-13T00:00:00"/>
        <d v="2020-07-20T00:00:00"/>
        <d v="2020-07-27T00:00:00"/>
        <d v="2020-08-03T00:00:00"/>
        <d v="2020-08-10T00:00:00"/>
        <d v="2020-09-07T00:00:00"/>
        <d v="2020-09-14T00:00:00"/>
        <d v="2020-09-28T00:00:00"/>
        <d v="2020-10-05T00:00:00"/>
        <d v="2020-10-12T00:00:00"/>
        <d v="2020-10-19T00:00:00"/>
        <d v="2020-11-09T00:00:00"/>
        <d v="2020-11-16T00:00:00"/>
        <d v="2020-11-23T00:00:00"/>
        <d v="2020-11-30T00:00:00"/>
        <d v="2020-12-07T00:00:00"/>
        <d v="2020-12-14T00:00:00"/>
        <d v="2020-12-21T00:00:00"/>
        <d v="2020-12-28T00:00:00"/>
        <d v="2021-01-04T00:00:00"/>
        <d v="2021-01-11T00:00:00"/>
        <d v="2021-01-18T00:00:00"/>
        <d v="2021-01-25T00:00:00"/>
        <d v="2021-02-01T00:00:00"/>
        <d v="2021-02-08T00:00:00"/>
        <d v="2021-02-22T00:00:00"/>
        <d v="2021-03-01T00:00:00"/>
        <d v="2021-03-08T00:00:00"/>
        <d v="2021-03-22T00:00:00"/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8T00:00:00"/>
        <d v="2021-07-12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25T00:00:00"/>
        <d v="2021-11-01T00:00:00"/>
        <d v="2021-11-15T00:00:00"/>
        <d v="2021-11-22T00:00:00"/>
        <d v="2021-11-29T00:00:00"/>
        <d v="2021-12-06T00:00:00"/>
        <d v="2021-12-20T00:00:00"/>
        <d v="2021-12-27T00:00:00"/>
        <d v="2022-01-03T00:00:00"/>
        <d v="2022-01-17T00:00:00"/>
        <d v="2022-01-24T00:00:00"/>
        <d v="2022-02-07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30T00:00:00"/>
        <d v="2022-06-06T00:00:00"/>
        <d v="2022-06-13T00:00:00"/>
        <d v="2022-06-20T00:00:00"/>
        <d v="2022-07-04T00:00:00"/>
        <d v="2022-07-11T00:00:00"/>
        <d v="2022-07-18T00:00:00"/>
        <d v="2022-07-25T00:00:00"/>
        <d v="2022-08-08T00:00:00"/>
        <d v="2022-08-15T00:00:00"/>
        <d v="2022-08-29T00:00:00"/>
        <d v="2022-09-12T00:00:00"/>
        <d v="2022-09-26T00:00:00"/>
        <d v="2022-10-03T00:00:00"/>
        <d v="2022-10-17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30T00:00:00"/>
        <d v="2023-02-06T00:00:00"/>
        <d v="2023-02-13T00:00:00"/>
        <d v="2023-03-06T00:00:00"/>
        <d v="2023-03-20T00:00:00"/>
        <d v="2023-04-03T00:00:00"/>
        <d v="2023-04-10T00:00:00"/>
        <d v="2023-04-17T00:00:00"/>
        <d v="2023-05-15T00:00:00"/>
        <d v="2023-05-22T00:00:00"/>
        <d v="2023-08-21T00:00:00"/>
        <d v="2023-09-25T00:00:00"/>
        <d v="2023-10-02T00:00:00"/>
        <d v="2023-10-09T00:00:00"/>
        <d v="2023-10-23T00:00:00"/>
        <d v="2023-11-13T00:00:00"/>
        <d v="2023-11-20T00:00:00"/>
        <d v="2023-12-25T00:00:00"/>
        <d v="2024-01-08T00:00:00"/>
        <d v="2024-01-15T00:00:00"/>
        <d v="2024-01-22T00:00:00"/>
        <d v="2024-02-05T00:00:00"/>
        <d v="2024-02-19T00:00:00"/>
        <d v="2024-03-04T00:00:00"/>
        <d v="2024-03-11T00:00:00"/>
        <d v="2024-03-25T00:00:00"/>
        <d v="2024-04-29T00:00:00"/>
        <d v="2024-07-08T00:00:00"/>
        <d v="2024-07-15T00:00:00"/>
        <d v="2024-08-26T00:00:00"/>
        <d v="2020-03-16T00:00:00"/>
        <d v="2020-04-06T00:00:00"/>
        <d v="2020-04-13T00:00:00"/>
        <d v="2020-04-27T00:00:00"/>
        <d v="2020-06-15T00:00:00"/>
        <d v="2020-08-17T00:00:00"/>
        <d v="2020-08-24T00:00:00"/>
        <d v="2020-08-31T00:00:00"/>
        <d v="2020-09-21T00:00:00"/>
        <d v="2021-02-15T00:00:00"/>
        <d v="2021-03-15T00:00:00"/>
        <d v="2021-07-05T00:00:00"/>
        <d v="2021-11-08T00:00:00"/>
        <d v="2021-12-13T00:00:00"/>
        <d v="2022-01-10T00:00:00"/>
        <d v="2022-01-31T00:00:00"/>
        <d v="2022-05-23T00:00:00"/>
        <d v="2022-06-27T00:00:00"/>
        <d v="2022-08-01T00:00:00"/>
        <d v="2022-09-05T00:00:00"/>
        <d v="2022-09-19T00:00:00"/>
        <d v="2022-10-10T00:00:00"/>
        <d v="2022-10-24T00:00:00"/>
        <d v="2022-10-31T00:00:00"/>
        <d v="2022-11-07T00:00:00"/>
        <d v="2022-11-14T00:00:00"/>
        <d v="2022-11-21T00:00:00"/>
        <d v="2022-11-28T00:00:00"/>
        <d v="2023-01-23T00:00:00"/>
        <d v="2023-02-20T00:00:00"/>
        <d v="2023-02-27T00:00:00"/>
        <d v="2023-03-13T00:00:00"/>
        <d v="2023-03-27T00:00:00"/>
        <d v="2023-04-24T00:00:00"/>
        <d v="2023-05-01T00:00:00"/>
        <d v="2023-05-08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9-04T00:00:00"/>
        <d v="2023-09-11T00:00:00"/>
        <d v="2023-09-18T00:00:00"/>
        <d v="2023-10-16T00:00:00"/>
        <d v="2023-10-30T00:00:00"/>
        <d v="2023-11-06T00:00:00"/>
        <d v="2023-11-27T00:00:00"/>
        <d v="2023-12-04T00:00:00"/>
        <d v="2023-12-11T00:00:00"/>
        <d v="2023-12-18T00:00:00"/>
        <d v="2024-01-01T00:00:00"/>
        <d v="2024-01-29T00:00:00"/>
        <d v="2024-02-12T00:00:00"/>
        <d v="2024-02-26T00:00:00"/>
        <d v="2024-03-18T00:00:00"/>
        <d v="2024-04-01T00:00:00"/>
        <d v="2024-04-08T00:00:00"/>
        <d v="2024-04-15T00:00:00"/>
        <d v="2024-04-22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22T00:00:00"/>
        <d v="2024-07-29T00:00:00"/>
        <d v="2024-08-05T00:00:00"/>
        <d v="2024-08-12T00:00:00"/>
        <d v="2024-08-19T00:00:00"/>
        <d v="2024-09-02T00:00:00"/>
        <d v="2024-09-09T00:00:00"/>
        <d v="2024-09-16T00:00:00"/>
        <d v="2024-09-23T00:00:00"/>
        <d v="2024-09-30T00:00:00"/>
        <d v="2024-10-07T00:00:00"/>
      </sharedItems>
      <fieldGroup par="16"/>
    </cacheField>
    <cacheField name="Gender" numFmtId="0">
      <sharedItems containsString="0" containsBlank="1" containsNumber="1" containsInteger="1" minValue="1" maxValue="2" count="3">
        <n v="1"/>
        <n v="2"/>
        <m/>
      </sharedItems>
    </cacheField>
    <cacheField name="DCCI" numFmtId="0">
      <sharedItems containsSemiMixedTypes="0" containsString="0" containsNumber="1" containsInteger="1" minValue="0" maxValue="5" count="6">
        <n v="0"/>
        <n v="2"/>
        <n v="4"/>
        <n v="3"/>
        <n v="5"/>
        <n v="1"/>
      </sharedItems>
    </cacheField>
    <cacheField name="vax0_by_jun" numFmtId="0">
      <sharedItems containsSemiMixedTypes="0" containsString="0" containsNumber="1" containsInteger="1" minValue="0" maxValue="1556198"/>
    </cacheField>
    <cacheField name="vax1_by_jun" numFmtId="0">
      <sharedItems containsSemiMixedTypes="0" containsString="0" containsNumber="1" containsInteger="1" minValue="0" maxValue="184022"/>
    </cacheField>
    <cacheField name="vax2_by_jun" numFmtId="0">
      <sharedItems containsSemiMixedTypes="0" containsString="0" containsNumber="1" containsInteger="1" minValue="0" maxValue="167175"/>
    </cacheField>
    <cacheField name="vax1_by_mar" numFmtId="0">
      <sharedItems containsSemiMixedTypes="0" containsString="0" containsNumber="1" containsInteger="1" minValue="0" maxValue="105458"/>
    </cacheField>
    <cacheField name="vax1_by_oct" numFmtId="0">
      <sharedItems containsSemiMixedTypes="0" containsString="0" containsNumber="1" containsInteger="1" minValue="0" maxValue="272362"/>
    </cacheField>
    <cacheField name="booster0" numFmtId="0">
      <sharedItems containsSemiMixedTypes="0" containsString="0" containsNumber="1" containsInteger="1" minValue="0" maxValue="1556198"/>
    </cacheField>
    <cacheField name="booster1" numFmtId="0">
      <sharedItems containsSemiMixedTypes="0" containsString="0" containsNumber="1" containsInteger="1" minValue="0" maxValue="23125"/>
    </cacheField>
    <cacheField name="booster2" numFmtId="0">
      <sharedItems containsSemiMixedTypes="0" containsString="0" containsNumber="1" containsInteger="1" minValue="0" maxValue="126679"/>
    </cacheField>
    <cacheField name="booster3" numFmtId="0">
      <sharedItems containsSemiMixedTypes="0" containsString="0" containsNumber="1" containsInteger="1" minValue="0" maxValue="205345"/>
    </cacheField>
    <cacheField name="Count" numFmtId="0">
      <sharedItems containsSemiMixedTypes="0" containsString="0" containsNumber="1" containsInteger="1" minValue="1" maxValue="1556198"/>
    </cacheField>
    <cacheField name="Months (DateOfDeath)" numFmtId="0" databaseField="0">
      <fieldGroup base="1">
        <rangePr groupBy="months" startDate="2020-03-02T00:00:00" endDate="2024-10-08T00:00:00"/>
        <groupItems count="14">
          <s v="&lt;3/2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0/8/2024"/>
        </groupItems>
      </fieldGroup>
    </cacheField>
    <cacheField name="Quarters (DateOfDeath)" numFmtId="0" databaseField="0">
      <fieldGroup base="1">
        <rangePr groupBy="quarters" startDate="2020-03-02T00:00:00" endDate="2024-10-08T00:00:00"/>
        <groupItems count="6">
          <s v="&lt;3/2/2020"/>
          <s v="Qtr1"/>
          <s v="Qtr2"/>
          <s v="Qtr3"/>
          <s v="Qtr4"/>
          <s v="&gt;10/8/2024"/>
        </groupItems>
      </fieldGroup>
    </cacheField>
    <cacheField name="Years (DateOfDeath)" numFmtId="0" databaseField="0">
      <fieldGroup base="1">
        <rangePr groupBy="years" startDate="2020-03-02T00:00:00" endDate="2024-10-08T00:00:00"/>
        <groupItems count="7">
          <s v="&lt;3/2/2020"/>
          <s v="2020"/>
          <s v="2021"/>
          <s v="2022"/>
          <s v="2023"/>
          <s v="2024"/>
          <s v="&gt;10/8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 Kirsch" refreshedDate="45808.799027430556" createdVersion="8" refreshedVersion="8" minRefreshableVersion="3" recordCount="2709" xr:uid="{A1B9AC96-24F7-40FB-9CCA-1DCCD694410C}">
  <cacheSource type="worksheet">
    <worksheetSource ref="A1:F2710" sheet="booster rollout data" r:id="rId2"/>
  </cacheSource>
  <cacheFields count="9">
    <cacheField name="YearOfBirth" numFmtId="0">
      <sharedItems containsString="0" containsBlank="1" containsNumber="1" containsInteger="1" minValue="1860" maxValue="2020" count="33">
        <n v="1860"/>
        <n v="1865"/>
        <n v="1870"/>
        <n v="1875"/>
        <n v="1880"/>
        <n v="1890"/>
        <n v="1895"/>
        <n v="1900"/>
        <n v="1905"/>
        <n v="1910"/>
        <n v="1915"/>
        <n v="1920"/>
        <n v="1925"/>
        <n v="1930"/>
        <n v="1935"/>
        <n v="1940"/>
        <n v="1945"/>
        <n v="1950"/>
        <n v="1955"/>
        <n v="1960"/>
        <n v="1965"/>
        <n v="1970"/>
        <n v="1975"/>
        <n v="1980"/>
        <n v="1985"/>
        <n v="1990"/>
        <n v="1995"/>
        <n v="2000"/>
        <n v="2005"/>
        <n v="2010"/>
        <n v="2015"/>
        <n v="2020"/>
        <m/>
      </sharedItems>
    </cacheField>
    <cacheField name="Date_ThirdDose" numFmtId="0">
      <sharedItems containsNonDate="0" containsDate="1" containsString="0" containsBlank="1" minDate="2021-01-25T00:00:00" maxDate="2024-10-08T00:00:00" count="193">
        <m/>
        <d v="2021-09-20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2-01-03T00:00:00"/>
        <d v="2022-01-10T00:00:00"/>
        <d v="2022-01-17T00:00:00"/>
        <d v="2022-01-24T00:00:00"/>
        <d v="2022-01-31T00:00:00"/>
        <d v="2022-07-25T00:00:00"/>
        <d v="2022-09-12T00:00:00"/>
        <d v="2022-10-24T00:00:00"/>
        <d v="2022-10-31T00:00:00"/>
        <d v="2021-05-10T00:00:00"/>
        <d v="2021-09-27T00:00:00"/>
        <d v="2021-12-27T00:00:00"/>
        <d v="2022-02-07T00:00:00"/>
        <d v="2022-02-14T00:00:00"/>
        <d v="2022-02-21T00:00:00"/>
        <d v="2022-02-28T00:00:00"/>
        <d v="2022-03-07T00:00:00"/>
        <d v="2022-03-21T00:00:00"/>
        <d v="2022-03-28T00:00:00"/>
        <d v="2022-04-11T00:00:00"/>
        <d v="2022-04-18T00:00:00"/>
        <d v="2022-04-25T00:00:00"/>
        <d v="2022-05-02T00:00:00"/>
        <d v="2022-05-09T00:00:00"/>
        <d v="2022-05-23T00:00:00"/>
        <d v="2022-05-30T00:00:00"/>
        <d v="2022-06-06T00:00:00"/>
        <d v="2022-06-20T00:00:00"/>
        <d v="2022-07-11T00:00:00"/>
        <d v="2022-07-18T00:00:00"/>
        <d v="2022-08-01T00:00:00"/>
        <d v="2022-08-08T00:00:00"/>
        <d v="2022-08-15T00:00:00"/>
        <d v="2022-08-22T00:00:00"/>
        <d v="2022-08-29T00:00:00"/>
        <d v="2022-09-05T00:00:00"/>
        <d v="2022-09-19T00:00:00"/>
        <d v="2022-09-26T00:00:00"/>
        <d v="2022-10-03T00:00:00"/>
        <d v="2022-10-10T00:00:00"/>
        <d v="2022-10-17T00:00:00"/>
        <d v="2022-11-07T00:00:00"/>
        <d v="2022-11-28T00:00:00"/>
        <d v="2022-12-05T00:00:00"/>
        <d v="2022-12-26T00:00:00"/>
        <d v="2023-02-20T00:00:00"/>
        <d v="2023-10-09T00:00:00"/>
        <d v="2023-10-16T00:00:00"/>
        <d v="2023-10-23T00:00:00"/>
        <d v="2023-10-30T00:00:00"/>
        <d v="2023-11-06T00:00:00"/>
        <d v="2023-11-20T00:00:00"/>
        <d v="2023-11-27T00:00:00"/>
        <d v="2024-02-05T00:00:00"/>
        <d v="2021-03-01T00:00:00"/>
        <d v="2022-03-14T00:00:00"/>
        <d v="2022-04-04T00:00:00"/>
        <d v="2022-05-16T00:00:00"/>
        <d v="2022-06-13T00:00:00"/>
        <d v="2022-06-27T00:00:00"/>
        <d v="2022-07-04T00:00:00"/>
        <d v="2022-11-14T00:00:00"/>
        <d v="2022-11-21T00:00:00"/>
        <d v="2022-12-12T00:00:00"/>
        <d v="2022-12-19T00:00:00"/>
        <d v="2023-01-02T00:00:00"/>
        <d v="2023-01-23T00:00:00"/>
        <d v="2023-01-30T00:00:00"/>
        <d v="2023-04-03T00:00:00"/>
        <d v="2023-08-21T00:00:00"/>
        <d v="2023-09-18T00:00:00"/>
        <d v="2023-09-25T00:00:00"/>
        <d v="2023-10-02T00:00:00"/>
        <d v="2023-11-13T00:00:00"/>
        <d v="2023-12-11T00:00:00"/>
        <d v="2023-12-18T00:00:00"/>
        <d v="2024-01-08T00:00:00"/>
        <d v="2024-09-09T00:00:00"/>
        <d v="2024-09-23T00:00:00"/>
        <d v="2024-09-30T00:00:00"/>
        <d v="2024-10-07T00:00:00"/>
        <d v="2021-03-22T00:00:00"/>
        <d v="2021-03-29T00:00:00"/>
        <d v="2021-04-05T00:00:00"/>
        <d v="2021-04-19T00:00:00"/>
        <d v="2021-05-31T00:00:00"/>
        <d v="2021-06-21T00:00:00"/>
        <d v="2021-06-28T00:00:00"/>
        <d v="2021-08-23T00:00:00"/>
        <d v="2021-09-06T00:00:00"/>
        <d v="2023-01-09T00:00:00"/>
        <d v="2023-01-16T00:00:00"/>
        <d v="2023-02-06T00:00:00"/>
        <d v="2023-02-13T00:00:00"/>
        <d v="2023-02-27T00:00:00"/>
        <d v="2023-03-06T00:00:00"/>
        <d v="2023-03-20T00:00:00"/>
        <d v="2023-04-24T00:00:00"/>
        <d v="2023-06-26T00:00:00"/>
        <d v="2023-12-04T00:00:00"/>
        <d v="2024-01-29T00:00:00"/>
        <d v="2024-02-26T00:00:00"/>
        <d v="2024-08-19T00:00:00"/>
        <d v="2024-09-16T00:00:00"/>
        <d v="2021-02-15T00:00:00"/>
        <d v="2021-02-22T00:00:00"/>
        <d v="2021-03-08T00:00:00"/>
        <d v="2021-04-12T00:00:00"/>
        <d v="2021-05-17T00:00:00"/>
        <d v="2021-06-07T00:00:00"/>
        <d v="2021-06-14T00:00:00"/>
        <d v="2021-07-26T00:00:00"/>
        <d v="2021-08-02T00:00:00"/>
        <d v="2021-08-09T00:00:00"/>
        <d v="2021-08-16T00:00:00"/>
        <d v="2021-09-13T00:00:00"/>
        <d v="2023-03-27T00:00:00"/>
        <d v="2023-04-17T00:00:00"/>
        <d v="2023-05-01T00:00:00"/>
        <d v="2023-05-15T00:00:00"/>
        <d v="2023-12-25T00:00:00"/>
        <d v="2024-01-01T00:00:00"/>
        <d v="2024-01-15T00:00:00"/>
        <d v="2024-01-22T00:00:00"/>
        <d v="2024-03-11T00:00:00"/>
        <d v="2024-04-29T00:00:00"/>
        <d v="2021-02-08T00:00:00"/>
        <d v="2021-04-26T00:00:00"/>
        <d v="2021-05-03T00:00:00"/>
        <d v="2021-07-12T00:00:00"/>
        <d v="2021-07-19T00:00:00"/>
        <d v="2023-03-13T00:00:00"/>
        <d v="2023-04-10T00:00:00"/>
        <d v="2023-07-24T00:00:00"/>
        <d v="2024-02-12T00:00:00"/>
        <d v="2024-02-19T00:00:00"/>
        <d v="2024-08-05T00:00:00"/>
        <d v="2024-09-02T00:00:00"/>
        <d v="2021-05-24T00:00:00"/>
        <d v="2021-07-05T00:00:00"/>
        <d v="2023-06-12T00:00:00"/>
        <d v="2023-08-07T00:00:00"/>
        <d v="2024-03-04T00:00:00"/>
        <d v="2023-05-08T00:00:00"/>
        <d v="2023-08-28T00:00:00"/>
        <d v="2023-09-11T00:00:00"/>
        <d v="2024-04-15T00:00:00"/>
        <d v="2024-05-13T00:00:00"/>
        <d v="2024-05-20T00:00:00"/>
        <d v="2024-07-29T00:00:00"/>
        <d v="2024-08-26T00:00:00"/>
        <d v="2021-02-01T00:00:00"/>
        <d v="2021-08-30T00:00:00"/>
        <d v="2023-05-22T00:00:00"/>
        <d v="2023-05-29T00:00:00"/>
        <d v="2023-06-05T00:00:00"/>
        <d v="2023-07-17T00:00:00"/>
        <d v="2024-05-27T00:00:00"/>
        <d v="2023-06-19T00:00:00"/>
        <d v="2024-04-08T00:00:00"/>
        <d v="2024-07-08T00:00:00"/>
        <d v="2024-03-18T00:00:00"/>
        <d v="2024-04-22T00:00:00"/>
        <d v="2023-07-10T00:00:00"/>
        <d v="2023-07-31T00:00:00"/>
        <d v="2024-05-06T00:00:00"/>
        <d v="2024-07-22T00:00:00"/>
        <d v="2024-08-12T00:00:00"/>
        <d v="2023-07-03T00:00:00"/>
        <d v="2024-04-01T00:00:00"/>
        <d v="2021-01-25T00:00:00"/>
        <d v="2023-09-04T00:00:00"/>
        <d v="2024-03-25T00:00:00"/>
        <d v="2024-06-03T00:00:00"/>
        <d v="2024-06-24T00:00:00"/>
        <d v="2023-08-14T00:00:00"/>
        <d v="2024-07-15T00:00:00"/>
        <d v="2024-06-17T00:00:00"/>
        <d v="2024-06-10T00:00:00"/>
      </sharedItems>
      <fieldGroup par="8"/>
    </cacheField>
    <cacheField name="shot0" numFmtId="0">
      <sharedItems containsSemiMixedTypes="0" containsString="0" containsNumber="1" containsInteger="1" minValue="0" maxValue="1630991"/>
    </cacheField>
    <cacheField name="shot1" numFmtId="0">
      <sharedItems containsSemiMixedTypes="0" containsString="0" containsNumber="1" containsInteger="1" minValue="0" maxValue="38023"/>
    </cacheField>
    <cacheField name="shot2" numFmtId="0">
      <sharedItems containsSemiMixedTypes="0" containsString="0" containsNumber="1" containsInteger="1" minValue="0" maxValue="258681"/>
    </cacheField>
    <cacheField name="Count" numFmtId="0">
      <sharedItems containsSemiMixedTypes="0" containsString="0" containsNumber="1" containsInteger="1" minValue="1" maxValue="1630992"/>
    </cacheField>
    <cacheField name="Months (Date_ThirdDose)" numFmtId="0" databaseField="0">
      <fieldGroup base="1">
        <rangePr groupBy="months" startDate="2021-01-25T00:00:00" endDate="2024-10-08T00:00:00"/>
        <groupItems count="14">
          <s v="&lt;1/25/202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0/8/2024"/>
        </groupItems>
      </fieldGroup>
    </cacheField>
    <cacheField name="Quarters (Date_ThirdDose)" numFmtId="0" databaseField="0">
      <fieldGroup base="1">
        <rangePr groupBy="quarters" startDate="2021-01-25T00:00:00" endDate="2024-10-08T00:00:00"/>
        <groupItems count="6">
          <s v="&lt;1/25/2021"/>
          <s v="Qtr1"/>
          <s v="Qtr2"/>
          <s v="Qtr3"/>
          <s v="Qtr4"/>
          <s v="&gt;10/8/2024"/>
        </groupItems>
      </fieldGroup>
    </cacheField>
    <cacheField name="Years (Date_ThirdDose)" numFmtId="0" databaseField="0">
      <fieldGroup base="1">
        <rangePr groupBy="years" startDate="2021-01-25T00:00:00" endDate="2024-10-08T00:00:00"/>
        <groupItems count="6">
          <s v="&lt;1/25/2021"/>
          <s v="2021"/>
          <s v="2022"/>
          <s v="2023"/>
          <s v="2024"/>
          <s v="&gt;10/8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672">
  <r>
    <x v="0"/>
    <x v="0"/>
    <x v="0"/>
    <x v="0"/>
    <n v="1"/>
    <n v="0"/>
    <n v="0"/>
    <n v="0"/>
    <n v="0"/>
    <n v="1"/>
    <n v="0"/>
    <n v="0"/>
    <n v="0"/>
    <n v="1"/>
  </r>
  <r>
    <x v="1"/>
    <x v="0"/>
    <x v="0"/>
    <x v="0"/>
    <n v="1"/>
    <n v="0"/>
    <n v="0"/>
    <n v="0"/>
    <n v="0"/>
    <n v="1"/>
    <n v="0"/>
    <n v="0"/>
    <n v="0"/>
    <n v="1"/>
  </r>
  <r>
    <x v="1"/>
    <x v="0"/>
    <x v="1"/>
    <x v="0"/>
    <n v="1"/>
    <n v="0"/>
    <n v="0"/>
    <n v="0"/>
    <n v="0"/>
    <n v="1"/>
    <n v="0"/>
    <n v="0"/>
    <n v="0"/>
    <n v="1"/>
  </r>
  <r>
    <x v="2"/>
    <x v="0"/>
    <x v="0"/>
    <x v="0"/>
    <n v="1"/>
    <n v="0"/>
    <n v="0"/>
    <n v="0"/>
    <n v="0"/>
    <n v="1"/>
    <n v="0"/>
    <n v="0"/>
    <n v="0"/>
    <n v="1"/>
  </r>
  <r>
    <x v="3"/>
    <x v="0"/>
    <x v="0"/>
    <x v="0"/>
    <n v="2"/>
    <n v="0"/>
    <n v="0"/>
    <n v="0"/>
    <n v="0"/>
    <n v="2"/>
    <n v="0"/>
    <n v="0"/>
    <n v="0"/>
    <n v="2"/>
  </r>
  <r>
    <x v="4"/>
    <x v="0"/>
    <x v="0"/>
    <x v="0"/>
    <n v="1"/>
    <n v="0"/>
    <n v="0"/>
    <n v="0"/>
    <n v="0"/>
    <n v="1"/>
    <n v="0"/>
    <n v="0"/>
    <n v="0"/>
    <n v="1"/>
  </r>
  <r>
    <x v="4"/>
    <x v="0"/>
    <x v="1"/>
    <x v="0"/>
    <n v="1"/>
    <n v="0"/>
    <n v="0"/>
    <n v="0"/>
    <n v="0"/>
    <n v="1"/>
    <n v="0"/>
    <n v="0"/>
    <n v="0"/>
    <n v="1"/>
  </r>
  <r>
    <x v="5"/>
    <x v="0"/>
    <x v="0"/>
    <x v="0"/>
    <n v="1"/>
    <n v="0"/>
    <n v="0"/>
    <n v="0"/>
    <n v="0"/>
    <n v="1"/>
    <n v="0"/>
    <n v="0"/>
    <n v="0"/>
    <n v="1"/>
  </r>
  <r>
    <x v="6"/>
    <x v="0"/>
    <x v="0"/>
    <x v="0"/>
    <n v="1"/>
    <n v="0"/>
    <n v="0"/>
    <n v="0"/>
    <n v="0"/>
    <n v="1"/>
    <n v="0"/>
    <n v="0"/>
    <n v="0"/>
    <n v="1"/>
  </r>
  <r>
    <x v="7"/>
    <x v="0"/>
    <x v="0"/>
    <x v="0"/>
    <n v="56"/>
    <n v="0"/>
    <n v="0"/>
    <n v="0"/>
    <n v="0"/>
    <n v="56"/>
    <n v="0"/>
    <n v="0"/>
    <n v="0"/>
    <n v="56"/>
  </r>
  <r>
    <x v="7"/>
    <x v="0"/>
    <x v="1"/>
    <x v="0"/>
    <n v="13"/>
    <n v="0"/>
    <n v="0"/>
    <n v="0"/>
    <n v="0"/>
    <n v="13"/>
    <n v="0"/>
    <n v="0"/>
    <n v="0"/>
    <n v="13"/>
  </r>
  <r>
    <x v="8"/>
    <x v="0"/>
    <x v="0"/>
    <x v="0"/>
    <n v="23"/>
    <n v="0"/>
    <n v="0"/>
    <n v="0"/>
    <n v="2"/>
    <n v="21"/>
    <n v="0"/>
    <n v="2"/>
    <n v="0"/>
    <n v="23"/>
  </r>
  <r>
    <x v="8"/>
    <x v="0"/>
    <x v="1"/>
    <x v="0"/>
    <n v="22"/>
    <n v="0"/>
    <n v="0"/>
    <n v="0"/>
    <n v="0"/>
    <n v="22"/>
    <n v="0"/>
    <n v="0"/>
    <n v="0"/>
    <n v="22"/>
  </r>
  <r>
    <x v="9"/>
    <x v="1"/>
    <x v="1"/>
    <x v="0"/>
    <n v="1"/>
    <n v="0"/>
    <n v="0"/>
    <n v="0"/>
    <n v="0"/>
    <n v="1"/>
    <n v="0"/>
    <n v="0"/>
    <n v="0"/>
    <n v="1"/>
  </r>
  <r>
    <x v="9"/>
    <x v="2"/>
    <x v="1"/>
    <x v="0"/>
    <n v="1"/>
    <n v="0"/>
    <n v="0"/>
    <n v="0"/>
    <n v="0"/>
    <n v="1"/>
    <n v="0"/>
    <n v="0"/>
    <n v="0"/>
    <n v="1"/>
  </r>
  <r>
    <x v="9"/>
    <x v="3"/>
    <x v="1"/>
    <x v="1"/>
    <n v="1"/>
    <n v="0"/>
    <n v="0"/>
    <n v="0"/>
    <n v="0"/>
    <n v="1"/>
    <n v="0"/>
    <n v="0"/>
    <n v="0"/>
    <n v="1"/>
  </r>
  <r>
    <x v="9"/>
    <x v="4"/>
    <x v="0"/>
    <x v="0"/>
    <n v="0"/>
    <n v="0"/>
    <n v="1"/>
    <n v="1"/>
    <n v="1"/>
    <n v="0"/>
    <n v="0"/>
    <n v="1"/>
    <n v="0"/>
    <n v="1"/>
  </r>
  <r>
    <x v="9"/>
    <x v="5"/>
    <x v="1"/>
    <x v="0"/>
    <n v="0"/>
    <n v="0"/>
    <n v="1"/>
    <n v="1"/>
    <n v="1"/>
    <n v="0"/>
    <n v="0"/>
    <n v="1"/>
    <n v="0"/>
    <n v="1"/>
  </r>
  <r>
    <x v="9"/>
    <x v="6"/>
    <x v="1"/>
    <x v="0"/>
    <n v="1"/>
    <n v="0"/>
    <n v="0"/>
    <n v="0"/>
    <n v="0"/>
    <n v="1"/>
    <n v="0"/>
    <n v="0"/>
    <n v="0"/>
    <n v="1"/>
  </r>
  <r>
    <x v="9"/>
    <x v="7"/>
    <x v="1"/>
    <x v="0"/>
    <n v="1"/>
    <n v="0"/>
    <n v="0"/>
    <n v="0"/>
    <n v="0"/>
    <n v="1"/>
    <n v="0"/>
    <n v="0"/>
    <n v="0"/>
    <n v="1"/>
  </r>
  <r>
    <x v="9"/>
    <x v="8"/>
    <x v="1"/>
    <x v="0"/>
    <n v="0"/>
    <n v="0"/>
    <n v="1"/>
    <n v="1"/>
    <n v="1"/>
    <n v="0"/>
    <n v="0"/>
    <n v="1"/>
    <n v="0"/>
    <n v="1"/>
  </r>
  <r>
    <x v="9"/>
    <x v="9"/>
    <x v="1"/>
    <x v="0"/>
    <n v="1"/>
    <n v="0"/>
    <n v="0"/>
    <n v="0"/>
    <n v="0"/>
    <n v="1"/>
    <n v="0"/>
    <n v="0"/>
    <n v="0"/>
    <n v="1"/>
  </r>
  <r>
    <x v="9"/>
    <x v="10"/>
    <x v="1"/>
    <x v="0"/>
    <n v="1"/>
    <n v="0"/>
    <n v="0"/>
    <n v="0"/>
    <n v="0"/>
    <n v="1"/>
    <n v="0"/>
    <n v="0"/>
    <n v="0"/>
    <n v="1"/>
  </r>
  <r>
    <x v="9"/>
    <x v="11"/>
    <x v="1"/>
    <x v="1"/>
    <n v="0"/>
    <n v="0"/>
    <n v="1"/>
    <n v="1"/>
    <n v="1"/>
    <n v="0"/>
    <n v="0"/>
    <n v="1"/>
    <n v="0"/>
    <n v="1"/>
  </r>
  <r>
    <x v="9"/>
    <x v="0"/>
    <x v="0"/>
    <x v="0"/>
    <n v="32"/>
    <n v="0"/>
    <n v="0"/>
    <n v="0"/>
    <n v="1"/>
    <n v="31"/>
    <n v="0"/>
    <n v="1"/>
    <n v="0"/>
    <n v="32"/>
  </r>
  <r>
    <x v="9"/>
    <x v="0"/>
    <x v="1"/>
    <x v="0"/>
    <n v="25"/>
    <n v="1"/>
    <n v="0"/>
    <n v="1"/>
    <n v="2"/>
    <n v="24"/>
    <n v="2"/>
    <n v="0"/>
    <n v="0"/>
    <n v="26"/>
  </r>
  <r>
    <x v="10"/>
    <x v="12"/>
    <x v="0"/>
    <x v="0"/>
    <n v="1"/>
    <n v="0"/>
    <n v="0"/>
    <n v="0"/>
    <n v="0"/>
    <n v="1"/>
    <n v="0"/>
    <n v="0"/>
    <n v="0"/>
    <n v="1"/>
  </r>
  <r>
    <x v="10"/>
    <x v="12"/>
    <x v="1"/>
    <x v="0"/>
    <n v="1"/>
    <n v="0"/>
    <n v="0"/>
    <n v="0"/>
    <n v="0"/>
    <n v="1"/>
    <n v="0"/>
    <n v="0"/>
    <n v="0"/>
    <n v="1"/>
  </r>
  <r>
    <x v="10"/>
    <x v="13"/>
    <x v="1"/>
    <x v="0"/>
    <n v="1"/>
    <n v="0"/>
    <n v="0"/>
    <n v="0"/>
    <n v="0"/>
    <n v="1"/>
    <n v="0"/>
    <n v="0"/>
    <n v="0"/>
    <n v="1"/>
  </r>
  <r>
    <x v="10"/>
    <x v="14"/>
    <x v="0"/>
    <x v="0"/>
    <n v="1"/>
    <n v="0"/>
    <n v="0"/>
    <n v="0"/>
    <n v="0"/>
    <n v="1"/>
    <n v="0"/>
    <n v="0"/>
    <n v="0"/>
    <n v="1"/>
  </r>
  <r>
    <x v="10"/>
    <x v="14"/>
    <x v="1"/>
    <x v="0"/>
    <n v="2"/>
    <n v="0"/>
    <n v="0"/>
    <n v="0"/>
    <n v="0"/>
    <n v="2"/>
    <n v="0"/>
    <n v="0"/>
    <n v="0"/>
    <n v="2"/>
  </r>
  <r>
    <x v="10"/>
    <x v="15"/>
    <x v="0"/>
    <x v="0"/>
    <n v="1"/>
    <n v="0"/>
    <n v="0"/>
    <n v="0"/>
    <n v="0"/>
    <n v="1"/>
    <n v="0"/>
    <n v="0"/>
    <n v="0"/>
    <n v="1"/>
  </r>
  <r>
    <x v="10"/>
    <x v="15"/>
    <x v="1"/>
    <x v="0"/>
    <n v="1"/>
    <n v="0"/>
    <n v="0"/>
    <n v="0"/>
    <n v="0"/>
    <n v="1"/>
    <n v="0"/>
    <n v="0"/>
    <n v="0"/>
    <n v="1"/>
  </r>
  <r>
    <x v="10"/>
    <x v="15"/>
    <x v="1"/>
    <x v="2"/>
    <n v="1"/>
    <n v="0"/>
    <n v="0"/>
    <n v="0"/>
    <n v="0"/>
    <n v="1"/>
    <n v="0"/>
    <n v="0"/>
    <n v="0"/>
    <n v="1"/>
  </r>
  <r>
    <x v="10"/>
    <x v="16"/>
    <x v="0"/>
    <x v="0"/>
    <n v="1"/>
    <n v="0"/>
    <n v="0"/>
    <n v="0"/>
    <n v="0"/>
    <n v="1"/>
    <n v="0"/>
    <n v="0"/>
    <n v="0"/>
    <n v="1"/>
  </r>
  <r>
    <x v="10"/>
    <x v="16"/>
    <x v="1"/>
    <x v="0"/>
    <n v="2"/>
    <n v="0"/>
    <n v="0"/>
    <n v="0"/>
    <n v="0"/>
    <n v="2"/>
    <n v="0"/>
    <n v="0"/>
    <n v="0"/>
    <n v="2"/>
  </r>
  <r>
    <x v="10"/>
    <x v="17"/>
    <x v="1"/>
    <x v="0"/>
    <n v="1"/>
    <n v="0"/>
    <n v="0"/>
    <n v="0"/>
    <n v="0"/>
    <n v="1"/>
    <n v="0"/>
    <n v="0"/>
    <n v="0"/>
    <n v="1"/>
  </r>
  <r>
    <x v="10"/>
    <x v="18"/>
    <x v="1"/>
    <x v="0"/>
    <n v="1"/>
    <n v="0"/>
    <n v="0"/>
    <n v="0"/>
    <n v="0"/>
    <n v="1"/>
    <n v="0"/>
    <n v="0"/>
    <n v="0"/>
    <n v="1"/>
  </r>
  <r>
    <x v="10"/>
    <x v="19"/>
    <x v="0"/>
    <x v="0"/>
    <n v="1"/>
    <n v="0"/>
    <n v="0"/>
    <n v="0"/>
    <n v="0"/>
    <n v="1"/>
    <n v="0"/>
    <n v="0"/>
    <n v="0"/>
    <n v="1"/>
  </r>
  <r>
    <x v="10"/>
    <x v="19"/>
    <x v="1"/>
    <x v="0"/>
    <n v="2"/>
    <n v="0"/>
    <n v="0"/>
    <n v="0"/>
    <n v="0"/>
    <n v="2"/>
    <n v="0"/>
    <n v="0"/>
    <n v="0"/>
    <n v="2"/>
  </r>
  <r>
    <x v="10"/>
    <x v="20"/>
    <x v="1"/>
    <x v="0"/>
    <n v="1"/>
    <n v="0"/>
    <n v="0"/>
    <n v="0"/>
    <n v="0"/>
    <n v="1"/>
    <n v="0"/>
    <n v="0"/>
    <n v="0"/>
    <n v="1"/>
  </r>
  <r>
    <x v="10"/>
    <x v="21"/>
    <x v="1"/>
    <x v="0"/>
    <n v="2"/>
    <n v="0"/>
    <n v="0"/>
    <n v="0"/>
    <n v="0"/>
    <n v="2"/>
    <n v="0"/>
    <n v="0"/>
    <n v="0"/>
    <n v="2"/>
  </r>
  <r>
    <x v="10"/>
    <x v="22"/>
    <x v="1"/>
    <x v="0"/>
    <n v="1"/>
    <n v="0"/>
    <n v="0"/>
    <n v="0"/>
    <n v="0"/>
    <n v="1"/>
    <n v="0"/>
    <n v="0"/>
    <n v="0"/>
    <n v="1"/>
  </r>
  <r>
    <x v="10"/>
    <x v="1"/>
    <x v="1"/>
    <x v="0"/>
    <n v="2"/>
    <n v="0"/>
    <n v="0"/>
    <n v="0"/>
    <n v="0"/>
    <n v="2"/>
    <n v="0"/>
    <n v="0"/>
    <n v="0"/>
    <n v="2"/>
  </r>
  <r>
    <x v="10"/>
    <x v="23"/>
    <x v="1"/>
    <x v="0"/>
    <n v="2"/>
    <n v="0"/>
    <n v="0"/>
    <n v="0"/>
    <n v="0"/>
    <n v="2"/>
    <n v="0"/>
    <n v="0"/>
    <n v="0"/>
    <n v="2"/>
  </r>
  <r>
    <x v="10"/>
    <x v="24"/>
    <x v="1"/>
    <x v="0"/>
    <n v="2"/>
    <n v="0"/>
    <n v="0"/>
    <n v="0"/>
    <n v="0"/>
    <n v="2"/>
    <n v="0"/>
    <n v="0"/>
    <n v="0"/>
    <n v="2"/>
  </r>
  <r>
    <x v="10"/>
    <x v="25"/>
    <x v="1"/>
    <x v="0"/>
    <n v="1"/>
    <n v="0"/>
    <n v="0"/>
    <n v="0"/>
    <n v="0"/>
    <n v="1"/>
    <n v="0"/>
    <n v="0"/>
    <n v="0"/>
    <n v="1"/>
  </r>
  <r>
    <x v="10"/>
    <x v="26"/>
    <x v="1"/>
    <x v="0"/>
    <n v="2"/>
    <n v="0"/>
    <n v="0"/>
    <n v="0"/>
    <n v="0"/>
    <n v="2"/>
    <n v="0"/>
    <n v="0"/>
    <n v="0"/>
    <n v="2"/>
  </r>
  <r>
    <x v="10"/>
    <x v="27"/>
    <x v="1"/>
    <x v="0"/>
    <n v="3"/>
    <n v="0"/>
    <n v="0"/>
    <n v="0"/>
    <n v="0"/>
    <n v="3"/>
    <n v="0"/>
    <n v="0"/>
    <n v="0"/>
    <n v="3"/>
  </r>
  <r>
    <x v="10"/>
    <x v="28"/>
    <x v="1"/>
    <x v="0"/>
    <n v="2"/>
    <n v="0"/>
    <n v="0"/>
    <n v="0"/>
    <n v="0"/>
    <n v="2"/>
    <n v="0"/>
    <n v="0"/>
    <n v="0"/>
    <n v="2"/>
  </r>
  <r>
    <x v="10"/>
    <x v="29"/>
    <x v="1"/>
    <x v="0"/>
    <n v="2"/>
    <n v="0"/>
    <n v="0"/>
    <n v="0"/>
    <n v="0"/>
    <n v="2"/>
    <n v="0"/>
    <n v="0"/>
    <n v="0"/>
    <n v="2"/>
  </r>
  <r>
    <x v="10"/>
    <x v="30"/>
    <x v="1"/>
    <x v="0"/>
    <n v="1"/>
    <n v="0"/>
    <n v="0"/>
    <n v="0"/>
    <n v="0"/>
    <n v="1"/>
    <n v="0"/>
    <n v="0"/>
    <n v="0"/>
    <n v="1"/>
  </r>
  <r>
    <x v="10"/>
    <x v="31"/>
    <x v="1"/>
    <x v="0"/>
    <n v="1"/>
    <n v="0"/>
    <n v="0"/>
    <n v="0"/>
    <n v="0"/>
    <n v="1"/>
    <n v="0"/>
    <n v="0"/>
    <n v="0"/>
    <n v="1"/>
  </r>
  <r>
    <x v="10"/>
    <x v="32"/>
    <x v="1"/>
    <x v="0"/>
    <n v="1"/>
    <n v="0"/>
    <n v="0"/>
    <n v="0"/>
    <n v="0"/>
    <n v="1"/>
    <n v="0"/>
    <n v="0"/>
    <n v="0"/>
    <n v="1"/>
  </r>
  <r>
    <x v="10"/>
    <x v="33"/>
    <x v="1"/>
    <x v="0"/>
    <n v="4"/>
    <n v="0"/>
    <n v="0"/>
    <n v="0"/>
    <n v="0"/>
    <n v="4"/>
    <n v="0"/>
    <n v="0"/>
    <n v="0"/>
    <n v="4"/>
  </r>
  <r>
    <x v="10"/>
    <x v="34"/>
    <x v="1"/>
    <x v="0"/>
    <n v="1"/>
    <n v="0"/>
    <n v="0"/>
    <n v="0"/>
    <n v="0"/>
    <n v="1"/>
    <n v="0"/>
    <n v="0"/>
    <n v="0"/>
    <n v="1"/>
  </r>
  <r>
    <x v="10"/>
    <x v="34"/>
    <x v="1"/>
    <x v="2"/>
    <n v="1"/>
    <n v="0"/>
    <n v="0"/>
    <n v="0"/>
    <n v="0"/>
    <n v="1"/>
    <n v="0"/>
    <n v="0"/>
    <n v="0"/>
    <n v="1"/>
  </r>
  <r>
    <x v="10"/>
    <x v="35"/>
    <x v="1"/>
    <x v="0"/>
    <n v="3"/>
    <n v="0"/>
    <n v="0"/>
    <n v="0"/>
    <n v="0"/>
    <n v="3"/>
    <n v="0"/>
    <n v="0"/>
    <n v="0"/>
    <n v="3"/>
  </r>
  <r>
    <x v="10"/>
    <x v="2"/>
    <x v="1"/>
    <x v="0"/>
    <n v="1"/>
    <n v="0"/>
    <n v="0"/>
    <n v="0"/>
    <n v="0"/>
    <n v="1"/>
    <n v="0"/>
    <n v="0"/>
    <n v="0"/>
    <n v="1"/>
  </r>
  <r>
    <x v="10"/>
    <x v="2"/>
    <x v="1"/>
    <x v="1"/>
    <n v="1"/>
    <n v="0"/>
    <n v="0"/>
    <n v="0"/>
    <n v="0"/>
    <n v="1"/>
    <n v="0"/>
    <n v="0"/>
    <n v="0"/>
    <n v="1"/>
  </r>
  <r>
    <x v="10"/>
    <x v="3"/>
    <x v="0"/>
    <x v="0"/>
    <n v="1"/>
    <n v="0"/>
    <n v="0"/>
    <n v="0"/>
    <n v="0"/>
    <n v="1"/>
    <n v="0"/>
    <n v="0"/>
    <n v="0"/>
    <n v="1"/>
  </r>
  <r>
    <x v="10"/>
    <x v="3"/>
    <x v="1"/>
    <x v="0"/>
    <n v="6"/>
    <n v="0"/>
    <n v="0"/>
    <n v="0"/>
    <n v="0"/>
    <n v="6"/>
    <n v="0"/>
    <n v="0"/>
    <n v="0"/>
    <n v="6"/>
  </r>
  <r>
    <x v="10"/>
    <x v="36"/>
    <x v="1"/>
    <x v="0"/>
    <n v="2"/>
    <n v="0"/>
    <n v="0"/>
    <n v="0"/>
    <n v="0"/>
    <n v="2"/>
    <n v="0"/>
    <n v="0"/>
    <n v="0"/>
    <n v="2"/>
  </r>
  <r>
    <x v="10"/>
    <x v="36"/>
    <x v="1"/>
    <x v="1"/>
    <n v="1"/>
    <n v="0"/>
    <n v="0"/>
    <n v="0"/>
    <n v="0"/>
    <n v="1"/>
    <n v="0"/>
    <n v="0"/>
    <n v="0"/>
    <n v="1"/>
  </r>
  <r>
    <x v="10"/>
    <x v="36"/>
    <x v="1"/>
    <x v="3"/>
    <n v="1"/>
    <n v="0"/>
    <n v="0"/>
    <n v="0"/>
    <n v="0"/>
    <n v="1"/>
    <n v="0"/>
    <n v="0"/>
    <n v="0"/>
    <n v="1"/>
  </r>
  <r>
    <x v="10"/>
    <x v="37"/>
    <x v="1"/>
    <x v="0"/>
    <n v="3"/>
    <n v="0"/>
    <n v="0"/>
    <n v="0"/>
    <n v="0"/>
    <n v="3"/>
    <n v="0"/>
    <n v="0"/>
    <n v="0"/>
    <n v="3"/>
  </r>
  <r>
    <x v="10"/>
    <x v="38"/>
    <x v="1"/>
    <x v="1"/>
    <n v="1"/>
    <n v="0"/>
    <n v="0"/>
    <n v="0"/>
    <n v="0"/>
    <n v="1"/>
    <n v="0"/>
    <n v="0"/>
    <n v="0"/>
    <n v="1"/>
  </r>
  <r>
    <x v="10"/>
    <x v="38"/>
    <x v="1"/>
    <x v="3"/>
    <n v="1"/>
    <n v="0"/>
    <n v="0"/>
    <n v="0"/>
    <n v="0"/>
    <n v="1"/>
    <n v="0"/>
    <n v="0"/>
    <n v="0"/>
    <n v="1"/>
  </r>
  <r>
    <x v="10"/>
    <x v="38"/>
    <x v="1"/>
    <x v="2"/>
    <n v="1"/>
    <n v="0"/>
    <n v="0"/>
    <n v="0"/>
    <n v="0"/>
    <n v="1"/>
    <n v="0"/>
    <n v="0"/>
    <n v="0"/>
    <n v="1"/>
  </r>
  <r>
    <x v="10"/>
    <x v="38"/>
    <x v="1"/>
    <x v="4"/>
    <n v="1"/>
    <n v="0"/>
    <n v="0"/>
    <n v="0"/>
    <n v="0"/>
    <n v="1"/>
    <n v="0"/>
    <n v="0"/>
    <n v="0"/>
    <n v="1"/>
  </r>
  <r>
    <x v="10"/>
    <x v="39"/>
    <x v="1"/>
    <x v="0"/>
    <n v="1"/>
    <n v="0"/>
    <n v="0"/>
    <n v="0"/>
    <n v="0"/>
    <n v="1"/>
    <n v="0"/>
    <n v="0"/>
    <n v="0"/>
    <n v="1"/>
  </r>
  <r>
    <x v="10"/>
    <x v="40"/>
    <x v="0"/>
    <x v="0"/>
    <n v="2"/>
    <n v="0"/>
    <n v="0"/>
    <n v="0"/>
    <n v="0"/>
    <n v="2"/>
    <n v="0"/>
    <n v="0"/>
    <n v="0"/>
    <n v="2"/>
  </r>
  <r>
    <x v="10"/>
    <x v="40"/>
    <x v="1"/>
    <x v="0"/>
    <n v="2"/>
    <n v="0"/>
    <n v="0"/>
    <n v="0"/>
    <n v="0"/>
    <n v="2"/>
    <n v="0"/>
    <n v="0"/>
    <n v="0"/>
    <n v="2"/>
  </r>
  <r>
    <x v="10"/>
    <x v="40"/>
    <x v="1"/>
    <x v="1"/>
    <n v="1"/>
    <n v="0"/>
    <n v="0"/>
    <n v="0"/>
    <n v="0"/>
    <n v="1"/>
    <n v="0"/>
    <n v="0"/>
    <n v="0"/>
    <n v="1"/>
  </r>
  <r>
    <x v="10"/>
    <x v="40"/>
    <x v="1"/>
    <x v="2"/>
    <n v="1"/>
    <n v="0"/>
    <n v="0"/>
    <n v="0"/>
    <n v="0"/>
    <n v="1"/>
    <n v="0"/>
    <n v="0"/>
    <n v="0"/>
    <n v="1"/>
  </r>
  <r>
    <x v="10"/>
    <x v="40"/>
    <x v="1"/>
    <x v="4"/>
    <n v="1"/>
    <n v="0"/>
    <n v="0"/>
    <n v="0"/>
    <n v="0"/>
    <n v="1"/>
    <n v="0"/>
    <n v="0"/>
    <n v="0"/>
    <n v="1"/>
  </r>
  <r>
    <x v="10"/>
    <x v="41"/>
    <x v="0"/>
    <x v="0"/>
    <n v="1"/>
    <n v="0"/>
    <n v="0"/>
    <n v="0"/>
    <n v="0"/>
    <n v="1"/>
    <n v="0"/>
    <n v="0"/>
    <n v="0"/>
    <n v="1"/>
  </r>
  <r>
    <x v="10"/>
    <x v="41"/>
    <x v="1"/>
    <x v="0"/>
    <n v="1"/>
    <n v="0"/>
    <n v="0"/>
    <n v="0"/>
    <n v="0"/>
    <n v="1"/>
    <n v="0"/>
    <n v="0"/>
    <n v="0"/>
    <n v="1"/>
  </r>
  <r>
    <x v="10"/>
    <x v="41"/>
    <x v="1"/>
    <x v="3"/>
    <n v="1"/>
    <n v="0"/>
    <n v="0"/>
    <n v="0"/>
    <n v="0"/>
    <n v="1"/>
    <n v="0"/>
    <n v="0"/>
    <n v="0"/>
    <n v="1"/>
  </r>
  <r>
    <x v="10"/>
    <x v="42"/>
    <x v="0"/>
    <x v="0"/>
    <n v="2"/>
    <n v="0"/>
    <n v="0"/>
    <n v="0"/>
    <n v="0"/>
    <n v="2"/>
    <n v="0"/>
    <n v="0"/>
    <n v="0"/>
    <n v="2"/>
  </r>
  <r>
    <x v="10"/>
    <x v="42"/>
    <x v="1"/>
    <x v="0"/>
    <n v="2"/>
    <n v="0"/>
    <n v="0"/>
    <n v="0"/>
    <n v="0"/>
    <n v="2"/>
    <n v="0"/>
    <n v="0"/>
    <n v="0"/>
    <n v="2"/>
  </r>
  <r>
    <x v="10"/>
    <x v="43"/>
    <x v="0"/>
    <x v="0"/>
    <n v="1"/>
    <n v="0"/>
    <n v="0"/>
    <n v="0"/>
    <n v="0"/>
    <n v="1"/>
    <n v="0"/>
    <n v="0"/>
    <n v="0"/>
    <n v="1"/>
  </r>
  <r>
    <x v="10"/>
    <x v="43"/>
    <x v="1"/>
    <x v="0"/>
    <n v="1"/>
    <n v="0"/>
    <n v="0"/>
    <n v="0"/>
    <n v="0"/>
    <n v="1"/>
    <n v="0"/>
    <n v="0"/>
    <n v="0"/>
    <n v="1"/>
  </r>
  <r>
    <x v="10"/>
    <x v="43"/>
    <x v="1"/>
    <x v="5"/>
    <n v="1"/>
    <n v="0"/>
    <n v="0"/>
    <n v="0"/>
    <n v="0"/>
    <n v="1"/>
    <n v="0"/>
    <n v="0"/>
    <n v="0"/>
    <n v="1"/>
  </r>
  <r>
    <x v="10"/>
    <x v="43"/>
    <x v="1"/>
    <x v="2"/>
    <n v="1"/>
    <n v="0"/>
    <n v="0"/>
    <n v="0"/>
    <n v="0"/>
    <n v="1"/>
    <n v="0"/>
    <n v="0"/>
    <n v="0"/>
    <n v="1"/>
  </r>
  <r>
    <x v="10"/>
    <x v="44"/>
    <x v="0"/>
    <x v="1"/>
    <n v="1"/>
    <n v="0"/>
    <n v="0"/>
    <n v="0"/>
    <n v="0"/>
    <n v="1"/>
    <n v="0"/>
    <n v="0"/>
    <n v="0"/>
    <n v="1"/>
  </r>
  <r>
    <x v="10"/>
    <x v="44"/>
    <x v="1"/>
    <x v="0"/>
    <n v="2"/>
    <n v="0"/>
    <n v="0"/>
    <n v="0"/>
    <n v="0"/>
    <n v="2"/>
    <n v="0"/>
    <n v="0"/>
    <n v="0"/>
    <n v="2"/>
  </r>
  <r>
    <x v="10"/>
    <x v="44"/>
    <x v="1"/>
    <x v="3"/>
    <n v="1"/>
    <n v="0"/>
    <n v="0"/>
    <n v="0"/>
    <n v="0"/>
    <n v="1"/>
    <n v="0"/>
    <n v="0"/>
    <n v="0"/>
    <n v="1"/>
  </r>
  <r>
    <x v="10"/>
    <x v="45"/>
    <x v="1"/>
    <x v="0"/>
    <n v="3"/>
    <n v="0"/>
    <n v="0"/>
    <n v="0"/>
    <n v="0"/>
    <n v="3"/>
    <n v="0"/>
    <n v="0"/>
    <n v="0"/>
    <n v="3"/>
  </r>
  <r>
    <x v="10"/>
    <x v="45"/>
    <x v="1"/>
    <x v="3"/>
    <n v="1"/>
    <n v="0"/>
    <n v="0"/>
    <n v="0"/>
    <n v="0"/>
    <n v="1"/>
    <n v="0"/>
    <n v="0"/>
    <n v="0"/>
    <n v="1"/>
  </r>
  <r>
    <x v="10"/>
    <x v="46"/>
    <x v="1"/>
    <x v="5"/>
    <n v="1"/>
    <n v="0"/>
    <n v="0"/>
    <n v="0"/>
    <n v="0"/>
    <n v="1"/>
    <n v="0"/>
    <n v="0"/>
    <n v="0"/>
    <n v="1"/>
  </r>
  <r>
    <x v="10"/>
    <x v="46"/>
    <x v="1"/>
    <x v="1"/>
    <n v="1"/>
    <n v="0"/>
    <n v="0"/>
    <n v="0"/>
    <n v="0"/>
    <n v="1"/>
    <n v="0"/>
    <n v="0"/>
    <n v="0"/>
    <n v="1"/>
  </r>
  <r>
    <x v="10"/>
    <x v="46"/>
    <x v="1"/>
    <x v="2"/>
    <n v="1"/>
    <n v="0"/>
    <n v="0"/>
    <n v="0"/>
    <n v="0"/>
    <n v="1"/>
    <n v="0"/>
    <n v="0"/>
    <n v="0"/>
    <n v="1"/>
  </r>
  <r>
    <x v="10"/>
    <x v="46"/>
    <x v="1"/>
    <x v="4"/>
    <n v="1"/>
    <n v="0"/>
    <n v="0"/>
    <n v="0"/>
    <n v="0"/>
    <n v="1"/>
    <n v="0"/>
    <n v="0"/>
    <n v="0"/>
    <n v="1"/>
  </r>
  <r>
    <x v="10"/>
    <x v="47"/>
    <x v="1"/>
    <x v="3"/>
    <n v="0"/>
    <n v="1"/>
    <n v="0"/>
    <n v="1"/>
    <n v="1"/>
    <n v="0"/>
    <n v="1"/>
    <n v="0"/>
    <n v="0"/>
    <n v="1"/>
  </r>
  <r>
    <x v="10"/>
    <x v="48"/>
    <x v="1"/>
    <x v="0"/>
    <n v="2"/>
    <n v="1"/>
    <n v="0"/>
    <n v="1"/>
    <n v="1"/>
    <n v="2"/>
    <n v="1"/>
    <n v="0"/>
    <n v="0"/>
    <n v="3"/>
  </r>
  <r>
    <x v="10"/>
    <x v="49"/>
    <x v="1"/>
    <x v="0"/>
    <n v="2"/>
    <n v="1"/>
    <n v="0"/>
    <n v="1"/>
    <n v="1"/>
    <n v="2"/>
    <n v="1"/>
    <n v="0"/>
    <n v="0"/>
    <n v="3"/>
  </r>
  <r>
    <x v="10"/>
    <x v="49"/>
    <x v="1"/>
    <x v="5"/>
    <n v="1"/>
    <n v="0"/>
    <n v="0"/>
    <n v="0"/>
    <n v="0"/>
    <n v="1"/>
    <n v="0"/>
    <n v="0"/>
    <n v="0"/>
    <n v="1"/>
  </r>
  <r>
    <x v="10"/>
    <x v="49"/>
    <x v="1"/>
    <x v="4"/>
    <n v="1"/>
    <n v="0"/>
    <n v="0"/>
    <n v="0"/>
    <n v="0"/>
    <n v="1"/>
    <n v="0"/>
    <n v="0"/>
    <n v="0"/>
    <n v="1"/>
  </r>
  <r>
    <x v="10"/>
    <x v="50"/>
    <x v="1"/>
    <x v="0"/>
    <n v="2"/>
    <n v="0"/>
    <n v="0"/>
    <n v="0"/>
    <n v="0"/>
    <n v="2"/>
    <n v="0"/>
    <n v="0"/>
    <n v="0"/>
    <n v="2"/>
  </r>
  <r>
    <x v="10"/>
    <x v="51"/>
    <x v="0"/>
    <x v="2"/>
    <n v="1"/>
    <n v="0"/>
    <n v="0"/>
    <n v="0"/>
    <n v="0"/>
    <n v="1"/>
    <n v="0"/>
    <n v="0"/>
    <n v="0"/>
    <n v="1"/>
  </r>
  <r>
    <x v="10"/>
    <x v="51"/>
    <x v="1"/>
    <x v="0"/>
    <n v="1"/>
    <n v="1"/>
    <n v="0"/>
    <n v="1"/>
    <n v="1"/>
    <n v="1"/>
    <n v="1"/>
    <n v="0"/>
    <n v="0"/>
    <n v="2"/>
  </r>
  <r>
    <x v="10"/>
    <x v="51"/>
    <x v="1"/>
    <x v="5"/>
    <n v="1"/>
    <n v="0"/>
    <n v="0"/>
    <n v="0"/>
    <n v="0"/>
    <n v="1"/>
    <n v="0"/>
    <n v="0"/>
    <n v="0"/>
    <n v="1"/>
  </r>
  <r>
    <x v="10"/>
    <x v="51"/>
    <x v="1"/>
    <x v="1"/>
    <n v="1"/>
    <n v="0"/>
    <n v="0"/>
    <n v="0"/>
    <n v="0"/>
    <n v="1"/>
    <n v="0"/>
    <n v="0"/>
    <n v="0"/>
    <n v="1"/>
  </r>
  <r>
    <x v="10"/>
    <x v="52"/>
    <x v="1"/>
    <x v="0"/>
    <n v="2"/>
    <n v="0"/>
    <n v="0"/>
    <n v="0"/>
    <n v="0"/>
    <n v="2"/>
    <n v="0"/>
    <n v="0"/>
    <n v="0"/>
    <n v="2"/>
  </r>
  <r>
    <x v="10"/>
    <x v="52"/>
    <x v="1"/>
    <x v="1"/>
    <n v="0"/>
    <n v="1"/>
    <n v="0"/>
    <n v="1"/>
    <n v="1"/>
    <n v="0"/>
    <n v="1"/>
    <n v="0"/>
    <n v="0"/>
    <n v="1"/>
  </r>
  <r>
    <x v="10"/>
    <x v="52"/>
    <x v="1"/>
    <x v="3"/>
    <n v="1"/>
    <n v="0"/>
    <n v="0"/>
    <n v="0"/>
    <n v="0"/>
    <n v="1"/>
    <n v="0"/>
    <n v="0"/>
    <n v="0"/>
    <n v="1"/>
  </r>
  <r>
    <x v="10"/>
    <x v="53"/>
    <x v="1"/>
    <x v="1"/>
    <n v="1"/>
    <n v="0"/>
    <n v="0"/>
    <n v="0"/>
    <n v="0"/>
    <n v="1"/>
    <n v="0"/>
    <n v="0"/>
    <n v="0"/>
    <n v="1"/>
  </r>
  <r>
    <x v="10"/>
    <x v="54"/>
    <x v="1"/>
    <x v="0"/>
    <n v="0"/>
    <n v="0"/>
    <n v="1"/>
    <n v="1"/>
    <n v="1"/>
    <n v="0"/>
    <n v="0"/>
    <n v="1"/>
    <n v="0"/>
    <n v="1"/>
  </r>
  <r>
    <x v="10"/>
    <x v="55"/>
    <x v="1"/>
    <x v="0"/>
    <n v="1"/>
    <n v="0"/>
    <n v="1"/>
    <n v="1"/>
    <n v="1"/>
    <n v="1"/>
    <n v="0"/>
    <n v="1"/>
    <n v="0"/>
    <n v="2"/>
  </r>
  <r>
    <x v="10"/>
    <x v="56"/>
    <x v="1"/>
    <x v="3"/>
    <n v="2"/>
    <n v="0"/>
    <n v="0"/>
    <n v="0"/>
    <n v="0"/>
    <n v="2"/>
    <n v="0"/>
    <n v="0"/>
    <n v="0"/>
    <n v="2"/>
  </r>
  <r>
    <x v="10"/>
    <x v="56"/>
    <x v="1"/>
    <x v="4"/>
    <n v="1"/>
    <n v="0"/>
    <n v="0"/>
    <n v="0"/>
    <n v="0"/>
    <n v="1"/>
    <n v="0"/>
    <n v="0"/>
    <n v="0"/>
    <n v="1"/>
  </r>
  <r>
    <x v="10"/>
    <x v="57"/>
    <x v="1"/>
    <x v="4"/>
    <n v="0"/>
    <n v="0"/>
    <n v="1"/>
    <n v="1"/>
    <n v="1"/>
    <n v="0"/>
    <n v="0"/>
    <n v="1"/>
    <n v="0"/>
    <n v="1"/>
  </r>
  <r>
    <x v="10"/>
    <x v="58"/>
    <x v="0"/>
    <x v="0"/>
    <n v="0"/>
    <n v="0"/>
    <n v="1"/>
    <n v="1"/>
    <n v="1"/>
    <n v="0"/>
    <n v="0"/>
    <n v="1"/>
    <n v="0"/>
    <n v="1"/>
  </r>
  <r>
    <x v="10"/>
    <x v="58"/>
    <x v="1"/>
    <x v="0"/>
    <n v="1"/>
    <n v="0"/>
    <n v="0"/>
    <n v="0"/>
    <n v="0"/>
    <n v="1"/>
    <n v="0"/>
    <n v="0"/>
    <n v="0"/>
    <n v="1"/>
  </r>
  <r>
    <x v="10"/>
    <x v="59"/>
    <x v="1"/>
    <x v="0"/>
    <n v="1"/>
    <n v="0"/>
    <n v="1"/>
    <n v="1"/>
    <n v="1"/>
    <n v="1"/>
    <n v="0"/>
    <n v="1"/>
    <n v="0"/>
    <n v="2"/>
  </r>
  <r>
    <x v="10"/>
    <x v="60"/>
    <x v="1"/>
    <x v="0"/>
    <n v="0"/>
    <n v="0"/>
    <n v="2"/>
    <n v="2"/>
    <n v="2"/>
    <n v="0"/>
    <n v="0"/>
    <n v="2"/>
    <n v="0"/>
    <n v="2"/>
  </r>
  <r>
    <x v="10"/>
    <x v="61"/>
    <x v="1"/>
    <x v="0"/>
    <n v="1"/>
    <n v="0"/>
    <n v="0"/>
    <n v="0"/>
    <n v="0"/>
    <n v="1"/>
    <n v="0"/>
    <n v="0"/>
    <n v="0"/>
    <n v="1"/>
  </r>
  <r>
    <x v="10"/>
    <x v="62"/>
    <x v="1"/>
    <x v="0"/>
    <n v="1"/>
    <n v="0"/>
    <n v="0"/>
    <n v="0"/>
    <n v="0"/>
    <n v="1"/>
    <n v="0"/>
    <n v="0"/>
    <n v="0"/>
    <n v="1"/>
  </r>
  <r>
    <x v="10"/>
    <x v="63"/>
    <x v="1"/>
    <x v="0"/>
    <n v="0"/>
    <n v="0"/>
    <n v="1"/>
    <n v="1"/>
    <n v="1"/>
    <n v="0"/>
    <n v="0"/>
    <n v="1"/>
    <n v="0"/>
    <n v="1"/>
  </r>
  <r>
    <x v="10"/>
    <x v="64"/>
    <x v="1"/>
    <x v="1"/>
    <n v="1"/>
    <n v="0"/>
    <n v="0"/>
    <n v="0"/>
    <n v="0"/>
    <n v="1"/>
    <n v="0"/>
    <n v="0"/>
    <n v="0"/>
    <n v="1"/>
  </r>
  <r>
    <x v="10"/>
    <x v="65"/>
    <x v="0"/>
    <x v="0"/>
    <n v="1"/>
    <n v="0"/>
    <n v="0"/>
    <n v="0"/>
    <n v="0"/>
    <n v="1"/>
    <n v="0"/>
    <n v="0"/>
    <n v="0"/>
    <n v="1"/>
  </r>
  <r>
    <x v="10"/>
    <x v="65"/>
    <x v="1"/>
    <x v="0"/>
    <n v="2"/>
    <n v="0"/>
    <n v="0"/>
    <n v="0"/>
    <n v="0"/>
    <n v="2"/>
    <n v="0"/>
    <n v="0"/>
    <n v="0"/>
    <n v="2"/>
  </r>
  <r>
    <x v="10"/>
    <x v="4"/>
    <x v="0"/>
    <x v="0"/>
    <n v="0"/>
    <n v="0"/>
    <n v="1"/>
    <n v="1"/>
    <n v="1"/>
    <n v="0"/>
    <n v="0"/>
    <n v="1"/>
    <n v="0"/>
    <n v="1"/>
  </r>
  <r>
    <x v="10"/>
    <x v="4"/>
    <x v="1"/>
    <x v="0"/>
    <n v="0"/>
    <n v="0"/>
    <n v="2"/>
    <n v="2"/>
    <n v="2"/>
    <n v="0"/>
    <n v="0"/>
    <n v="2"/>
    <n v="0"/>
    <n v="2"/>
  </r>
  <r>
    <x v="10"/>
    <x v="66"/>
    <x v="1"/>
    <x v="0"/>
    <n v="1"/>
    <n v="0"/>
    <n v="0"/>
    <n v="0"/>
    <n v="0"/>
    <n v="1"/>
    <n v="0"/>
    <n v="0"/>
    <n v="0"/>
    <n v="1"/>
  </r>
  <r>
    <x v="10"/>
    <x v="66"/>
    <x v="1"/>
    <x v="3"/>
    <n v="0"/>
    <n v="1"/>
    <n v="0"/>
    <n v="0"/>
    <n v="1"/>
    <n v="0"/>
    <n v="0"/>
    <n v="1"/>
    <n v="0"/>
    <n v="1"/>
  </r>
  <r>
    <x v="10"/>
    <x v="67"/>
    <x v="0"/>
    <x v="0"/>
    <n v="0"/>
    <n v="0"/>
    <n v="1"/>
    <n v="1"/>
    <n v="1"/>
    <n v="0"/>
    <n v="0"/>
    <n v="1"/>
    <n v="0"/>
    <n v="1"/>
  </r>
  <r>
    <x v="10"/>
    <x v="67"/>
    <x v="1"/>
    <x v="0"/>
    <n v="0"/>
    <n v="0"/>
    <n v="1"/>
    <n v="1"/>
    <n v="1"/>
    <n v="0"/>
    <n v="0"/>
    <n v="1"/>
    <n v="0"/>
    <n v="1"/>
  </r>
  <r>
    <x v="10"/>
    <x v="68"/>
    <x v="1"/>
    <x v="0"/>
    <n v="0"/>
    <n v="0"/>
    <n v="3"/>
    <n v="2"/>
    <n v="3"/>
    <n v="0"/>
    <n v="0"/>
    <n v="3"/>
    <n v="0"/>
    <n v="3"/>
  </r>
  <r>
    <x v="10"/>
    <x v="69"/>
    <x v="0"/>
    <x v="0"/>
    <n v="0"/>
    <n v="0"/>
    <n v="1"/>
    <n v="1"/>
    <n v="1"/>
    <n v="0"/>
    <n v="0"/>
    <n v="1"/>
    <n v="0"/>
    <n v="1"/>
  </r>
  <r>
    <x v="10"/>
    <x v="69"/>
    <x v="1"/>
    <x v="0"/>
    <n v="1"/>
    <n v="0"/>
    <n v="0"/>
    <n v="0"/>
    <n v="0"/>
    <n v="1"/>
    <n v="0"/>
    <n v="0"/>
    <n v="0"/>
    <n v="1"/>
  </r>
  <r>
    <x v="10"/>
    <x v="70"/>
    <x v="0"/>
    <x v="0"/>
    <n v="1"/>
    <n v="0"/>
    <n v="0"/>
    <n v="0"/>
    <n v="0"/>
    <n v="1"/>
    <n v="0"/>
    <n v="0"/>
    <n v="0"/>
    <n v="1"/>
  </r>
  <r>
    <x v="10"/>
    <x v="70"/>
    <x v="1"/>
    <x v="0"/>
    <n v="1"/>
    <n v="0"/>
    <n v="0"/>
    <n v="0"/>
    <n v="0"/>
    <n v="1"/>
    <n v="0"/>
    <n v="0"/>
    <n v="0"/>
    <n v="1"/>
  </r>
  <r>
    <x v="10"/>
    <x v="71"/>
    <x v="1"/>
    <x v="0"/>
    <n v="0"/>
    <n v="0"/>
    <n v="2"/>
    <n v="2"/>
    <n v="2"/>
    <n v="0"/>
    <n v="0"/>
    <n v="2"/>
    <n v="0"/>
    <n v="2"/>
  </r>
  <r>
    <x v="10"/>
    <x v="71"/>
    <x v="1"/>
    <x v="3"/>
    <n v="0"/>
    <n v="0"/>
    <n v="1"/>
    <n v="1"/>
    <n v="1"/>
    <n v="0"/>
    <n v="0"/>
    <n v="1"/>
    <n v="0"/>
    <n v="1"/>
  </r>
  <r>
    <x v="10"/>
    <x v="71"/>
    <x v="1"/>
    <x v="2"/>
    <n v="0"/>
    <n v="0"/>
    <n v="1"/>
    <n v="1"/>
    <n v="1"/>
    <n v="0"/>
    <n v="0"/>
    <n v="1"/>
    <n v="0"/>
    <n v="1"/>
  </r>
  <r>
    <x v="10"/>
    <x v="72"/>
    <x v="1"/>
    <x v="0"/>
    <n v="0"/>
    <n v="0"/>
    <n v="2"/>
    <n v="2"/>
    <n v="2"/>
    <n v="0"/>
    <n v="0"/>
    <n v="2"/>
    <n v="0"/>
    <n v="2"/>
  </r>
  <r>
    <x v="10"/>
    <x v="73"/>
    <x v="1"/>
    <x v="0"/>
    <n v="2"/>
    <n v="0"/>
    <n v="1"/>
    <n v="1"/>
    <n v="1"/>
    <n v="2"/>
    <n v="0"/>
    <n v="1"/>
    <n v="0"/>
    <n v="3"/>
  </r>
  <r>
    <x v="10"/>
    <x v="74"/>
    <x v="0"/>
    <x v="0"/>
    <n v="0"/>
    <n v="0"/>
    <n v="1"/>
    <n v="1"/>
    <n v="1"/>
    <n v="0"/>
    <n v="0"/>
    <n v="1"/>
    <n v="0"/>
    <n v="1"/>
  </r>
  <r>
    <x v="10"/>
    <x v="74"/>
    <x v="1"/>
    <x v="5"/>
    <n v="0"/>
    <n v="0"/>
    <n v="1"/>
    <n v="1"/>
    <n v="1"/>
    <n v="0"/>
    <n v="0"/>
    <n v="1"/>
    <n v="0"/>
    <n v="1"/>
  </r>
  <r>
    <x v="10"/>
    <x v="75"/>
    <x v="0"/>
    <x v="0"/>
    <n v="1"/>
    <n v="0"/>
    <n v="0"/>
    <n v="0"/>
    <n v="0"/>
    <n v="1"/>
    <n v="0"/>
    <n v="0"/>
    <n v="0"/>
    <n v="1"/>
  </r>
  <r>
    <x v="10"/>
    <x v="75"/>
    <x v="1"/>
    <x v="5"/>
    <n v="0"/>
    <n v="0"/>
    <n v="1"/>
    <n v="1"/>
    <n v="1"/>
    <n v="0"/>
    <n v="0"/>
    <n v="1"/>
    <n v="0"/>
    <n v="1"/>
  </r>
  <r>
    <x v="10"/>
    <x v="76"/>
    <x v="1"/>
    <x v="0"/>
    <n v="0"/>
    <n v="0"/>
    <n v="1"/>
    <n v="1"/>
    <n v="1"/>
    <n v="0"/>
    <n v="0"/>
    <n v="1"/>
    <n v="0"/>
    <n v="1"/>
  </r>
  <r>
    <x v="10"/>
    <x v="76"/>
    <x v="1"/>
    <x v="3"/>
    <n v="1"/>
    <n v="0"/>
    <n v="0"/>
    <n v="0"/>
    <n v="0"/>
    <n v="1"/>
    <n v="0"/>
    <n v="0"/>
    <n v="0"/>
    <n v="1"/>
  </r>
  <r>
    <x v="10"/>
    <x v="77"/>
    <x v="0"/>
    <x v="0"/>
    <n v="1"/>
    <n v="0"/>
    <n v="0"/>
    <n v="0"/>
    <n v="0"/>
    <n v="1"/>
    <n v="0"/>
    <n v="0"/>
    <n v="0"/>
    <n v="1"/>
  </r>
  <r>
    <x v="10"/>
    <x v="77"/>
    <x v="1"/>
    <x v="0"/>
    <n v="1"/>
    <n v="0"/>
    <n v="0"/>
    <n v="0"/>
    <n v="0"/>
    <n v="1"/>
    <n v="0"/>
    <n v="0"/>
    <n v="0"/>
    <n v="1"/>
  </r>
  <r>
    <x v="10"/>
    <x v="78"/>
    <x v="1"/>
    <x v="0"/>
    <n v="0"/>
    <n v="0"/>
    <n v="1"/>
    <n v="1"/>
    <n v="1"/>
    <n v="0"/>
    <n v="0"/>
    <n v="1"/>
    <n v="0"/>
    <n v="1"/>
  </r>
  <r>
    <x v="10"/>
    <x v="79"/>
    <x v="1"/>
    <x v="0"/>
    <n v="1"/>
    <n v="0"/>
    <n v="1"/>
    <n v="1"/>
    <n v="1"/>
    <n v="1"/>
    <n v="0"/>
    <n v="1"/>
    <n v="0"/>
    <n v="2"/>
  </r>
  <r>
    <x v="10"/>
    <x v="79"/>
    <x v="1"/>
    <x v="4"/>
    <n v="0"/>
    <n v="0"/>
    <n v="1"/>
    <n v="0"/>
    <n v="1"/>
    <n v="0"/>
    <n v="0"/>
    <n v="1"/>
    <n v="0"/>
    <n v="1"/>
  </r>
  <r>
    <x v="10"/>
    <x v="6"/>
    <x v="0"/>
    <x v="0"/>
    <n v="0"/>
    <n v="0"/>
    <n v="2"/>
    <n v="2"/>
    <n v="2"/>
    <n v="0"/>
    <n v="0"/>
    <n v="2"/>
    <n v="0"/>
    <n v="2"/>
  </r>
  <r>
    <x v="10"/>
    <x v="6"/>
    <x v="1"/>
    <x v="0"/>
    <n v="0"/>
    <n v="1"/>
    <n v="1"/>
    <n v="1"/>
    <n v="2"/>
    <n v="0"/>
    <n v="1"/>
    <n v="1"/>
    <n v="0"/>
    <n v="2"/>
  </r>
  <r>
    <x v="10"/>
    <x v="80"/>
    <x v="1"/>
    <x v="0"/>
    <n v="2"/>
    <n v="0"/>
    <n v="1"/>
    <n v="1"/>
    <n v="2"/>
    <n v="1"/>
    <n v="0"/>
    <n v="2"/>
    <n v="0"/>
    <n v="3"/>
  </r>
  <r>
    <x v="10"/>
    <x v="81"/>
    <x v="0"/>
    <x v="0"/>
    <n v="1"/>
    <n v="0"/>
    <n v="0"/>
    <n v="0"/>
    <n v="0"/>
    <n v="1"/>
    <n v="0"/>
    <n v="0"/>
    <n v="0"/>
    <n v="1"/>
  </r>
  <r>
    <x v="10"/>
    <x v="81"/>
    <x v="1"/>
    <x v="0"/>
    <n v="0"/>
    <n v="1"/>
    <n v="1"/>
    <n v="1"/>
    <n v="2"/>
    <n v="0"/>
    <n v="0"/>
    <n v="2"/>
    <n v="0"/>
    <n v="2"/>
  </r>
  <r>
    <x v="10"/>
    <x v="81"/>
    <x v="1"/>
    <x v="1"/>
    <n v="1"/>
    <n v="0"/>
    <n v="0"/>
    <n v="0"/>
    <n v="0"/>
    <n v="1"/>
    <n v="0"/>
    <n v="0"/>
    <n v="0"/>
    <n v="1"/>
  </r>
  <r>
    <x v="10"/>
    <x v="82"/>
    <x v="1"/>
    <x v="0"/>
    <n v="1"/>
    <n v="0"/>
    <n v="0"/>
    <n v="0"/>
    <n v="0"/>
    <n v="1"/>
    <n v="0"/>
    <n v="0"/>
    <n v="0"/>
    <n v="1"/>
  </r>
  <r>
    <x v="10"/>
    <x v="83"/>
    <x v="1"/>
    <x v="0"/>
    <n v="0"/>
    <n v="1"/>
    <n v="0"/>
    <n v="0"/>
    <n v="1"/>
    <n v="0"/>
    <n v="0"/>
    <n v="1"/>
    <n v="0"/>
    <n v="1"/>
  </r>
  <r>
    <x v="10"/>
    <x v="83"/>
    <x v="1"/>
    <x v="4"/>
    <n v="0"/>
    <n v="0"/>
    <n v="1"/>
    <n v="1"/>
    <n v="1"/>
    <n v="0"/>
    <n v="0"/>
    <n v="0"/>
    <n v="1"/>
    <n v="1"/>
  </r>
  <r>
    <x v="10"/>
    <x v="84"/>
    <x v="0"/>
    <x v="0"/>
    <n v="0"/>
    <n v="0"/>
    <n v="1"/>
    <n v="1"/>
    <n v="1"/>
    <n v="0"/>
    <n v="0"/>
    <n v="1"/>
    <n v="0"/>
    <n v="1"/>
  </r>
  <r>
    <x v="10"/>
    <x v="85"/>
    <x v="0"/>
    <x v="5"/>
    <n v="1"/>
    <n v="0"/>
    <n v="0"/>
    <n v="0"/>
    <n v="0"/>
    <n v="1"/>
    <n v="0"/>
    <n v="0"/>
    <n v="0"/>
    <n v="1"/>
  </r>
  <r>
    <x v="10"/>
    <x v="85"/>
    <x v="1"/>
    <x v="0"/>
    <n v="0"/>
    <n v="0"/>
    <n v="1"/>
    <n v="1"/>
    <n v="1"/>
    <n v="0"/>
    <n v="0"/>
    <n v="0"/>
    <n v="1"/>
    <n v="1"/>
  </r>
  <r>
    <x v="10"/>
    <x v="86"/>
    <x v="1"/>
    <x v="0"/>
    <n v="0"/>
    <n v="0"/>
    <n v="1"/>
    <n v="1"/>
    <n v="1"/>
    <n v="0"/>
    <n v="0"/>
    <n v="1"/>
    <n v="0"/>
    <n v="1"/>
  </r>
  <r>
    <x v="10"/>
    <x v="87"/>
    <x v="0"/>
    <x v="2"/>
    <n v="0"/>
    <n v="0"/>
    <n v="1"/>
    <n v="1"/>
    <n v="1"/>
    <n v="0"/>
    <n v="0"/>
    <n v="0"/>
    <n v="1"/>
    <n v="1"/>
  </r>
  <r>
    <x v="10"/>
    <x v="87"/>
    <x v="1"/>
    <x v="0"/>
    <n v="0"/>
    <n v="1"/>
    <n v="1"/>
    <n v="1"/>
    <n v="2"/>
    <n v="0"/>
    <n v="0"/>
    <n v="1"/>
    <n v="1"/>
    <n v="2"/>
  </r>
  <r>
    <x v="10"/>
    <x v="87"/>
    <x v="1"/>
    <x v="5"/>
    <n v="1"/>
    <n v="0"/>
    <n v="0"/>
    <n v="0"/>
    <n v="0"/>
    <n v="1"/>
    <n v="0"/>
    <n v="0"/>
    <n v="0"/>
    <n v="1"/>
  </r>
  <r>
    <x v="10"/>
    <x v="88"/>
    <x v="1"/>
    <x v="0"/>
    <n v="0"/>
    <n v="0"/>
    <n v="1"/>
    <n v="1"/>
    <n v="1"/>
    <n v="0"/>
    <n v="0"/>
    <n v="0"/>
    <n v="1"/>
    <n v="1"/>
  </r>
  <r>
    <x v="10"/>
    <x v="89"/>
    <x v="0"/>
    <x v="0"/>
    <n v="0"/>
    <n v="0"/>
    <n v="1"/>
    <n v="1"/>
    <n v="1"/>
    <n v="0"/>
    <n v="0"/>
    <n v="0"/>
    <n v="1"/>
    <n v="1"/>
  </r>
  <r>
    <x v="10"/>
    <x v="90"/>
    <x v="0"/>
    <x v="2"/>
    <n v="0"/>
    <n v="1"/>
    <n v="0"/>
    <n v="1"/>
    <n v="1"/>
    <n v="0"/>
    <n v="0"/>
    <n v="1"/>
    <n v="0"/>
    <n v="1"/>
  </r>
  <r>
    <x v="10"/>
    <x v="90"/>
    <x v="1"/>
    <x v="3"/>
    <n v="0"/>
    <n v="1"/>
    <n v="0"/>
    <n v="0"/>
    <n v="1"/>
    <n v="0"/>
    <n v="0"/>
    <n v="1"/>
    <n v="0"/>
    <n v="1"/>
  </r>
  <r>
    <x v="10"/>
    <x v="91"/>
    <x v="0"/>
    <x v="3"/>
    <n v="0"/>
    <n v="1"/>
    <n v="0"/>
    <n v="1"/>
    <n v="1"/>
    <n v="0"/>
    <n v="0"/>
    <n v="0"/>
    <n v="1"/>
    <n v="1"/>
  </r>
  <r>
    <x v="10"/>
    <x v="91"/>
    <x v="1"/>
    <x v="0"/>
    <n v="0"/>
    <n v="0"/>
    <n v="1"/>
    <n v="1"/>
    <n v="1"/>
    <n v="0"/>
    <n v="0"/>
    <n v="0"/>
    <n v="1"/>
    <n v="1"/>
  </r>
  <r>
    <x v="10"/>
    <x v="7"/>
    <x v="1"/>
    <x v="0"/>
    <n v="1"/>
    <n v="0"/>
    <n v="0"/>
    <n v="0"/>
    <n v="0"/>
    <n v="1"/>
    <n v="0"/>
    <n v="0"/>
    <n v="0"/>
    <n v="1"/>
  </r>
  <r>
    <x v="10"/>
    <x v="92"/>
    <x v="0"/>
    <x v="1"/>
    <n v="1"/>
    <n v="0"/>
    <n v="0"/>
    <n v="0"/>
    <n v="0"/>
    <n v="1"/>
    <n v="0"/>
    <n v="0"/>
    <n v="0"/>
    <n v="1"/>
  </r>
  <r>
    <x v="10"/>
    <x v="92"/>
    <x v="1"/>
    <x v="0"/>
    <n v="1"/>
    <n v="1"/>
    <n v="0"/>
    <n v="0"/>
    <n v="1"/>
    <n v="1"/>
    <n v="0"/>
    <n v="0"/>
    <n v="1"/>
    <n v="2"/>
  </r>
  <r>
    <x v="10"/>
    <x v="92"/>
    <x v="1"/>
    <x v="5"/>
    <n v="1"/>
    <n v="0"/>
    <n v="0"/>
    <n v="0"/>
    <n v="0"/>
    <n v="1"/>
    <n v="0"/>
    <n v="0"/>
    <n v="0"/>
    <n v="1"/>
  </r>
  <r>
    <x v="10"/>
    <x v="93"/>
    <x v="1"/>
    <x v="0"/>
    <n v="0"/>
    <n v="0"/>
    <n v="1"/>
    <n v="1"/>
    <n v="1"/>
    <n v="0"/>
    <n v="0"/>
    <n v="0"/>
    <n v="1"/>
    <n v="1"/>
  </r>
  <r>
    <x v="10"/>
    <x v="93"/>
    <x v="1"/>
    <x v="1"/>
    <n v="0"/>
    <n v="0"/>
    <n v="1"/>
    <n v="1"/>
    <n v="1"/>
    <n v="0"/>
    <n v="0"/>
    <n v="0"/>
    <n v="1"/>
    <n v="1"/>
  </r>
  <r>
    <x v="10"/>
    <x v="94"/>
    <x v="0"/>
    <x v="0"/>
    <n v="2"/>
    <n v="0"/>
    <n v="0"/>
    <n v="0"/>
    <n v="0"/>
    <n v="2"/>
    <n v="0"/>
    <n v="0"/>
    <n v="0"/>
    <n v="2"/>
  </r>
  <r>
    <x v="10"/>
    <x v="94"/>
    <x v="1"/>
    <x v="0"/>
    <n v="1"/>
    <n v="0"/>
    <n v="1"/>
    <n v="1"/>
    <n v="1"/>
    <n v="0"/>
    <n v="1"/>
    <n v="0"/>
    <n v="1"/>
    <n v="2"/>
  </r>
  <r>
    <x v="10"/>
    <x v="94"/>
    <x v="1"/>
    <x v="5"/>
    <n v="1"/>
    <n v="0"/>
    <n v="0"/>
    <n v="0"/>
    <n v="0"/>
    <n v="1"/>
    <n v="0"/>
    <n v="0"/>
    <n v="0"/>
    <n v="1"/>
  </r>
  <r>
    <x v="10"/>
    <x v="95"/>
    <x v="1"/>
    <x v="5"/>
    <n v="1"/>
    <n v="0"/>
    <n v="0"/>
    <n v="0"/>
    <n v="0"/>
    <n v="1"/>
    <n v="0"/>
    <n v="0"/>
    <n v="0"/>
    <n v="1"/>
  </r>
  <r>
    <x v="10"/>
    <x v="96"/>
    <x v="1"/>
    <x v="0"/>
    <n v="0"/>
    <n v="0"/>
    <n v="1"/>
    <n v="1"/>
    <n v="1"/>
    <n v="0"/>
    <n v="0"/>
    <n v="0"/>
    <n v="1"/>
    <n v="1"/>
  </r>
  <r>
    <x v="10"/>
    <x v="96"/>
    <x v="1"/>
    <x v="5"/>
    <n v="0"/>
    <n v="0"/>
    <n v="1"/>
    <n v="0"/>
    <n v="1"/>
    <n v="0"/>
    <n v="0"/>
    <n v="1"/>
    <n v="0"/>
    <n v="1"/>
  </r>
  <r>
    <x v="10"/>
    <x v="96"/>
    <x v="1"/>
    <x v="4"/>
    <n v="1"/>
    <n v="0"/>
    <n v="0"/>
    <n v="0"/>
    <n v="0"/>
    <n v="1"/>
    <n v="0"/>
    <n v="0"/>
    <n v="0"/>
    <n v="1"/>
  </r>
  <r>
    <x v="10"/>
    <x v="97"/>
    <x v="1"/>
    <x v="0"/>
    <n v="1"/>
    <n v="0"/>
    <n v="0"/>
    <n v="0"/>
    <n v="0"/>
    <n v="1"/>
    <n v="0"/>
    <n v="0"/>
    <n v="0"/>
    <n v="1"/>
  </r>
  <r>
    <x v="10"/>
    <x v="97"/>
    <x v="1"/>
    <x v="5"/>
    <n v="1"/>
    <n v="0"/>
    <n v="0"/>
    <n v="0"/>
    <n v="0"/>
    <n v="1"/>
    <n v="0"/>
    <n v="0"/>
    <n v="0"/>
    <n v="1"/>
  </r>
  <r>
    <x v="10"/>
    <x v="98"/>
    <x v="1"/>
    <x v="0"/>
    <n v="1"/>
    <n v="0"/>
    <n v="0"/>
    <n v="0"/>
    <n v="0"/>
    <n v="1"/>
    <n v="0"/>
    <n v="0"/>
    <n v="0"/>
    <n v="1"/>
  </r>
  <r>
    <x v="10"/>
    <x v="98"/>
    <x v="1"/>
    <x v="5"/>
    <n v="0"/>
    <n v="0"/>
    <n v="1"/>
    <n v="1"/>
    <n v="1"/>
    <n v="0"/>
    <n v="0"/>
    <n v="0"/>
    <n v="1"/>
    <n v="1"/>
  </r>
  <r>
    <x v="10"/>
    <x v="99"/>
    <x v="1"/>
    <x v="0"/>
    <n v="1"/>
    <n v="0"/>
    <n v="0"/>
    <n v="0"/>
    <n v="0"/>
    <n v="0"/>
    <n v="0"/>
    <n v="0"/>
    <n v="1"/>
    <n v="1"/>
  </r>
  <r>
    <x v="10"/>
    <x v="100"/>
    <x v="1"/>
    <x v="0"/>
    <n v="0"/>
    <n v="0"/>
    <n v="1"/>
    <n v="1"/>
    <n v="1"/>
    <n v="0"/>
    <n v="0"/>
    <n v="0"/>
    <n v="1"/>
    <n v="1"/>
  </r>
  <r>
    <x v="10"/>
    <x v="101"/>
    <x v="1"/>
    <x v="0"/>
    <n v="1"/>
    <n v="0"/>
    <n v="0"/>
    <n v="0"/>
    <n v="0"/>
    <n v="0"/>
    <n v="0"/>
    <n v="1"/>
    <n v="0"/>
    <n v="1"/>
  </r>
  <r>
    <x v="10"/>
    <x v="102"/>
    <x v="1"/>
    <x v="0"/>
    <n v="0"/>
    <n v="1"/>
    <n v="0"/>
    <n v="1"/>
    <n v="1"/>
    <n v="0"/>
    <n v="0"/>
    <n v="1"/>
    <n v="0"/>
    <n v="1"/>
  </r>
  <r>
    <x v="10"/>
    <x v="103"/>
    <x v="1"/>
    <x v="0"/>
    <n v="0"/>
    <n v="0"/>
    <n v="1"/>
    <n v="1"/>
    <n v="1"/>
    <n v="0"/>
    <n v="0"/>
    <n v="0"/>
    <n v="1"/>
    <n v="1"/>
  </r>
  <r>
    <x v="10"/>
    <x v="104"/>
    <x v="1"/>
    <x v="1"/>
    <n v="1"/>
    <n v="0"/>
    <n v="0"/>
    <n v="0"/>
    <n v="0"/>
    <n v="1"/>
    <n v="0"/>
    <n v="0"/>
    <n v="0"/>
    <n v="1"/>
  </r>
  <r>
    <x v="10"/>
    <x v="105"/>
    <x v="1"/>
    <x v="0"/>
    <n v="0"/>
    <n v="0"/>
    <n v="1"/>
    <n v="1"/>
    <n v="1"/>
    <n v="0"/>
    <n v="0"/>
    <n v="1"/>
    <n v="0"/>
    <n v="1"/>
  </r>
  <r>
    <x v="10"/>
    <x v="106"/>
    <x v="1"/>
    <x v="0"/>
    <n v="1"/>
    <n v="0"/>
    <n v="0"/>
    <n v="0"/>
    <n v="0"/>
    <n v="1"/>
    <n v="0"/>
    <n v="0"/>
    <n v="0"/>
    <n v="1"/>
  </r>
  <r>
    <x v="10"/>
    <x v="107"/>
    <x v="1"/>
    <x v="0"/>
    <n v="0"/>
    <n v="0"/>
    <n v="2"/>
    <n v="1"/>
    <n v="2"/>
    <n v="0"/>
    <n v="0"/>
    <n v="1"/>
    <n v="1"/>
    <n v="2"/>
  </r>
  <r>
    <x v="10"/>
    <x v="108"/>
    <x v="1"/>
    <x v="3"/>
    <n v="0"/>
    <n v="0"/>
    <n v="1"/>
    <n v="1"/>
    <n v="1"/>
    <n v="0"/>
    <n v="0"/>
    <n v="0"/>
    <n v="1"/>
    <n v="1"/>
  </r>
  <r>
    <x v="10"/>
    <x v="109"/>
    <x v="1"/>
    <x v="0"/>
    <n v="0"/>
    <n v="1"/>
    <n v="2"/>
    <n v="1"/>
    <n v="3"/>
    <n v="0"/>
    <n v="0"/>
    <n v="0"/>
    <n v="3"/>
    <n v="3"/>
  </r>
  <r>
    <x v="10"/>
    <x v="110"/>
    <x v="0"/>
    <x v="0"/>
    <n v="0"/>
    <n v="0"/>
    <n v="1"/>
    <n v="1"/>
    <n v="1"/>
    <n v="0"/>
    <n v="0"/>
    <n v="0"/>
    <n v="1"/>
    <n v="1"/>
  </r>
  <r>
    <x v="10"/>
    <x v="110"/>
    <x v="1"/>
    <x v="0"/>
    <n v="1"/>
    <n v="0"/>
    <n v="1"/>
    <n v="1"/>
    <n v="1"/>
    <n v="1"/>
    <n v="0"/>
    <n v="0"/>
    <n v="1"/>
    <n v="2"/>
  </r>
  <r>
    <x v="10"/>
    <x v="110"/>
    <x v="1"/>
    <x v="4"/>
    <n v="0"/>
    <n v="0"/>
    <n v="1"/>
    <n v="1"/>
    <n v="1"/>
    <n v="0"/>
    <n v="0"/>
    <n v="1"/>
    <n v="0"/>
    <n v="1"/>
  </r>
  <r>
    <x v="10"/>
    <x v="111"/>
    <x v="0"/>
    <x v="2"/>
    <n v="1"/>
    <n v="0"/>
    <n v="0"/>
    <n v="0"/>
    <n v="0"/>
    <n v="1"/>
    <n v="0"/>
    <n v="0"/>
    <n v="0"/>
    <n v="1"/>
  </r>
  <r>
    <x v="10"/>
    <x v="112"/>
    <x v="0"/>
    <x v="1"/>
    <n v="1"/>
    <n v="0"/>
    <n v="0"/>
    <n v="0"/>
    <n v="0"/>
    <n v="1"/>
    <n v="0"/>
    <n v="0"/>
    <n v="0"/>
    <n v="1"/>
  </r>
  <r>
    <x v="10"/>
    <x v="112"/>
    <x v="1"/>
    <x v="0"/>
    <n v="0"/>
    <n v="0"/>
    <n v="1"/>
    <n v="1"/>
    <n v="1"/>
    <n v="0"/>
    <n v="0"/>
    <n v="0"/>
    <n v="1"/>
    <n v="1"/>
  </r>
  <r>
    <x v="10"/>
    <x v="113"/>
    <x v="1"/>
    <x v="0"/>
    <n v="1"/>
    <n v="0"/>
    <n v="0"/>
    <n v="0"/>
    <n v="0"/>
    <n v="1"/>
    <n v="0"/>
    <n v="0"/>
    <n v="0"/>
    <n v="1"/>
  </r>
  <r>
    <x v="10"/>
    <x v="114"/>
    <x v="1"/>
    <x v="0"/>
    <n v="1"/>
    <n v="0"/>
    <n v="1"/>
    <n v="1"/>
    <n v="1"/>
    <n v="0"/>
    <n v="0"/>
    <n v="1"/>
    <n v="1"/>
    <n v="2"/>
  </r>
  <r>
    <x v="10"/>
    <x v="115"/>
    <x v="1"/>
    <x v="4"/>
    <n v="0"/>
    <n v="1"/>
    <n v="0"/>
    <n v="0"/>
    <n v="1"/>
    <n v="0"/>
    <n v="0"/>
    <n v="0"/>
    <n v="1"/>
    <n v="1"/>
  </r>
  <r>
    <x v="10"/>
    <x v="116"/>
    <x v="1"/>
    <x v="0"/>
    <n v="1"/>
    <n v="0"/>
    <n v="1"/>
    <n v="1"/>
    <n v="1"/>
    <n v="1"/>
    <n v="0"/>
    <n v="0"/>
    <n v="1"/>
    <n v="2"/>
  </r>
  <r>
    <x v="10"/>
    <x v="117"/>
    <x v="0"/>
    <x v="0"/>
    <n v="0"/>
    <n v="0"/>
    <n v="1"/>
    <n v="1"/>
    <n v="1"/>
    <n v="0"/>
    <n v="0"/>
    <n v="0"/>
    <n v="1"/>
    <n v="1"/>
  </r>
  <r>
    <x v="10"/>
    <x v="118"/>
    <x v="1"/>
    <x v="0"/>
    <n v="0"/>
    <n v="0"/>
    <n v="1"/>
    <n v="1"/>
    <n v="1"/>
    <n v="0"/>
    <n v="0"/>
    <n v="0"/>
    <n v="1"/>
    <n v="1"/>
  </r>
  <r>
    <x v="10"/>
    <x v="119"/>
    <x v="1"/>
    <x v="3"/>
    <n v="0"/>
    <n v="1"/>
    <n v="0"/>
    <n v="0"/>
    <n v="1"/>
    <n v="0"/>
    <n v="0"/>
    <n v="0"/>
    <n v="1"/>
    <n v="1"/>
  </r>
  <r>
    <x v="10"/>
    <x v="120"/>
    <x v="1"/>
    <x v="0"/>
    <n v="0"/>
    <n v="0"/>
    <n v="1"/>
    <n v="1"/>
    <n v="1"/>
    <n v="0"/>
    <n v="0"/>
    <n v="0"/>
    <n v="1"/>
    <n v="1"/>
  </r>
  <r>
    <x v="10"/>
    <x v="121"/>
    <x v="1"/>
    <x v="0"/>
    <n v="0"/>
    <n v="1"/>
    <n v="1"/>
    <n v="1"/>
    <n v="2"/>
    <n v="0"/>
    <n v="0"/>
    <n v="1"/>
    <n v="1"/>
    <n v="2"/>
  </r>
  <r>
    <x v="10"/>
    <x v="121"/>
    <x v="1"/>
    <x v="1"/>
    <n v="1"/>
    <n v="0"/>
    <n v="0"/>
    <n v="0"/>
    <n v="1"/>
    <n v="0"/>
    <n v="0"/>
    <n v="0"/>
    <n v="1"/>
    <n v="1"/>
  </r>
  <r>
    <x v="10"/>
    <x v="122"/>
    <x v="1"/>
    <x v="0"/>
    <n v="0"/>
    <n v="0"/>
    <n v="1"/>
    <n v="1"/>
    <n v="1"/>
    <n v="0"/>
    <n v="0"/>
    <n v="0"/>
    <n v="1"/>
    <n v="1"/>
  </r>
  <r>
    <x v="10"/>
    <x v="123"/>
    <x v="1"/>
    <x v="0"/>
    <n v="2"/>
    <n v="0"/>
    <n v="0"/>
    <n v="0"/>
    <n v="0"/>
    <n v="2"/>
    <n v="0"/>
    <n v="0"/>
    <n v="0"/>
    <n v="2"/>
  </r>
  <r>
    <x v="10"/>
    <x v="124"/>
    <x v="1"/>
    <x v="0"/>
    <n v="1"/>
    <n v="0"/>
    <n v="0"/>
    <n v="0"/>
    <n v="0"/>
    <n v="1"/>
    <n v="0"/>
    <n v="0"/>
    <n v="0"/>
    <n v="1"/>
  </r>
  <r>
    <x v="10"/>
    <x v="124"/>
    <x v="1"/>
    <x v="3"/>
    <n v="0"/>
    <n v="0"/>
    <n v="1"/>
    <n v="1"/>
    <n v="1"/>
    <n v="0"/>
    <n v="0"/>
    <n v="0"/>
    <n v="1"/>
    <n v="1"/>
  </r>
  <r>
    <x v="10"/>
    <x v="124"/>
    <x v="1"/>
    <x v="4"/>
    <n v="0"/>
    <n v="0"/>
    <n v="1"/>
    <n v="1"/>
    <n v="1"/>
    <n v="0"/>
    <n v="0"/>
    <n v="0"/>
    <n v="1"/>
    <n v="1"/>
  </r>
  <r>
    <x v="10"/>
    <x v="125"/>
    <x v="1"/>
    <x v="1"/>
    <n v="0"/>
    <n v="0"/>
    <n v="1"/>
    <n v="1"/>
    <n v="1"/>
    <n v="0"/>
    <n v="0"/>
    <n v="1"/>
    <n v="0"/>
    <n v="1"/>
  </r>
  <r>
    <x v="10"/>
    <x v="126"/>
    <x v="0"/>
    <x v="4"/>
    <n v="1"/>
    <n v="0"/>
    <n v="0"/>
    <n v="0"/>
    <n v="0"/>
    <n v="1"/>
    <n v="0"/>
    <n v="0"/>
    <n v="0"/>
    <n v="1"/>
  </r>
  <r>
    <x v="10"/>
    <x v="126"/>
    <x v="1"/>
    <x v="0"/>
    <n v="0"/>
    <n v="0"/>
    <n v="1"/>
    <n v="1"/>
    <n v="1"/>
    <n v="0"/>
    <n v="0"/>
    <n v="0"/>
    <n v="1"/>
    <n v="1"/>
  </r>
  <r>
    <x v="10"/>
    <x v="127"/>
    <x v="1"/>
    <x v="0"/>
    <n v="0"/>
    <n v="0"/>
    <n v="1"/>
    <n v="1"/>
    <n v="1"/>
    <n v="0"/>
    <n v="0"/>
    <n v="1"/>
    <n v="0"/>
    <n v="1"/>
  </r>
  <r>
    <x v="10"/>
    <x v="128"/>
    <x v="1"/>
    <x v="0"/>
    <n v="1"/>
    <n v="0"/>
    <n v="0"/>
    <n v="0"/>
    <n v="0"/>
    <n v="1"/>
    <n v="0"/>
    <n v="0"/>
    <n v="0"/>
    <n v="1"/>
  </r>
  <r>
    <x v="10"/>
    <x v="128"/>
    <x v="1"/>
    <x v="5"/>
    <n v="1"/>
    <n v="0"/>
    <n v="0"/>
    <n v="0"/>
    <n v="0"/>
    <n v="1"/>
    <n v="0"/>
    <n v="0"/>
    <n v="0"/>
    <n v="1"/>
  </r>
  <r>
    <x v="10"/>
    <x v="129"/>
    <x v="1"/>
    <x v="0"/>
    <n v="1"/>
    <n v="0"/>
    <n v="0"/>
    <n v="0"/>
    <n v="0"/>
    <n v="1"/>
    <n v="0"/>
    <n v="0"/>
    <n v="0"/>
    <n v="1"/>
  </r>
  <r>
    <x v="10"/>
    <x v="130"/>
    <x v="1"/>
    <x v="1"/>
    <n v="0"/>
    <n v="0"/>
    <n v="1"/>
    <n v="1"/>
    <n v="1"/>
    <n v="0"/>
    <n v="0"/>
    <n v="0"/>
    <n v="1"/>
    <n v="1"/>
  </r>
  <r>
    <x v="10"/>
    <x v="131"/>
    <x v="1"/>
    <x v="5"/>
    <n v="0"/>
    <n v="0"/>
    <n v="1"/>
    <n v="1"/>
    <n v="1"/>
    <n v="0"/>
    <n v="0"/>
    <n v="0"/>
    <n v="1"/>
    <n v="1"/>
  </r>
  <r>
    <x v="10"/>
    <x v="131"/>
    <x v="1"/>
    <x v="2"/>
    <n v="0"/>
    <n v="0"/>
    <n v="1"/>
    <n v="1"/>
    <n v="1"/>
    <n v="0"/>
    <n v="0"/>
    <n v="0"/>
    <n v="1"/>
    <n v="1"/>
  </r>
  <r>
    <x v="10"/>
    <x v="132"/>
    <x v="1"/>
    <x v="0"/>
    <n v="1"/>
    <n v="0"/>
    <n v="0"/>
    <n v="0"/>
    <n v="0"/>
    <n v="0"/>
    <n v="0"/>
    <n v="1"/>
    <n v="0"/>
    <n v="1"/>
  </r>
  <r>
    <x v="10"/>
    <x v="133"/>
    <x v="1"/>
    <x v="0"/>
    <n v="2"/>
    <n v="0"/>
    <n v="0"/>
    <n v="0"/>
    <n v="0"/>
    <n v="2"/>
    <n v="0"/>
    <n v="0"/>
    <n v="0"/>
    <n v="2"/>
  </r>
  <r>
    <x v="10"/>
    <x v="134"/>
    <x v="1"/>
    <x v="0"/>
    <n v="0"/>
    <n v="0"/>
    <n v="1"/>
    <n v="1"/>
    <n v="1"/>
    <n v="0"/>
    <n v="0"/>
    <n v="0"/>
    <n v="1"/>
    <n v="1"/>
  </r>
  <r>
    <x v="10"/>
    <x v="135"/>
    <x v="1"/>
    <x v="1"/>
    <n v="1"/>
    <n v="0"/>
    <n v="0"/>
    <n v="0"/>
    <n v="0"/>
    <n v="1"/>
    <n v="0"/>
    <n v="0"/>
    <n v="0"/>
    <n v="1"/>
  </r>
  <r>
    <x v="10"/>
    <x v="136"/>
    <x v="1"/>
    <x v="0"/>
    <n v="1"/>
    <n v="0"/>
    <n v="0"/>
    <n v="0"/>
    <n v="0"/>
    <n v="1"/>
    <n v="0"/>
    <n v="0"/>
    <n v="0"/>
    <n v="1"/>
  </r>
  <r>
    <x v="10"/>
    <x v="137"/>
    <x v="1"/>
    <x v="4"/>
    <n v="0"/>
    <n v="0"/>
    <n v="1"/>
    <n v="1"/>
    <n v="1"/>
    <n v="0"/>
    <n v="0"/>
    <n v="0"/>
    <n v="1"/>
    <n v="1"/>
  </r>
  <r>
    <x v="10"/>
    <x v="138"/>
    <x v="1"/>
    <x v="3"/>
    <n v="1"/>
    <n v="0"/>
    <n v="0"/>
    <n v="0"/>
    <n v="0"/>
    <n v="0"/>
    <n v="0"/>
    <n v="1"/>
    <n v="0"/>
    <n v="1"/>
  </r>
  <r>
    <x v="10"/>
    <x v="139"/>
    <x v="1"/>
    <x v="0"/>
    <n v="0"/>
    <n v="0"/>
    <n v="1"/>
    <n v="1"/>
    <n v="1"/>
    <n v="0"/>
    <n v="0"/>
    <n v="0"/>
    <n v="1"/>
    <n v="1"/>
  </r>
  <r>
    <x v="10"/>
    <x v="139"/>
    <x v="1"/>
    <x v="5"/>
    <n v="0"/>
    <n v="0"/>
    <n v="1"/>
    <n v="1"/>
    <n v="1"/>
    <n v="0"/>
    <n v="0"/>
    <n v="0"/>
    <n v="1"/>
    <n v="1"/>
  </r>
  <r>
    <x v="10"/>
    <x v="140"/>
    <x v="1"/>
    <x v="5"/>
    <n v="1"/>
    <n v="0"/>
    <n v="0"/>
    <n v="0"/>
    <n v="0"/>
    <n v="1"/>
    <n v="0"/>
    <n v="0"/>
    <n v="0"/>
    <n v="1"/>
  </r>
  <r>
    <x v="10"/>
    <x v="141"/>
    <x v="1"/>
    <x v="2"/>
    <n v="0"/>
    <n v="0"/>
    <n v="1"/>
    <n v="1"/>
    <n v="1"/>
    <n v="0"/>
    <n v="0"/>
    <n v="0"/>
    <n v="1"/>
    <n v="1"/>
  </r>
  <r>
    <x v="10"/>
    <x v="142"/>
    <x v="1"/>
    <x v="0"/>
    <n v="0"/>
    <n v="0"/>
    <n v="1"/>
    <n v="1"/>
    <n v="1"/>
    <n v="0"/>
    <n v="0"/>
    <n v="1"/>
    <n v="0"/>
    <n v="1"/>
  </r>
  <r>
    <x v="10"/>
    <x v="142"/>
    <x v="1"/>
    <x v="3"/>
    <n v="0"/>
    <n v="0"/>
    <n v="1"/>
    <n v="1"/>
    <n v="1"/>
    <n v="0"/>
    <n v="0"/>
    <n v="0"/>
    <n v="1"/>
    <n v="1"/>
  </r>
  <r>
    <x v="10"/>
    <x v="143"/>
    <x v="1"/>
    <x v="0"/>
    <n v="0"/>
    <n v="0"/>
    <n v="1"/>
    <n v="1"/>
    <n v="1"/>
    <n v="0"/>
    <n v="0"/>
    <n v="0"/>
    <n v="1"/>
    <n v="1"/>
  </r>
  <r>
    <x v="10"/>
    <x v="144"/>
    <x v="0"/>
    <x v="5"/>
    <n v="0"/>
    <n v="0"/>
    <n v="1"/>
    <n v="1"/>
    <n v="1"/>
    <n v="0"/>
    <n v="0"/>
    <n v="0"/>
    <n v="1"/>
    <n v="1"/>
  </r>
  <r>
    <x v="10"/>
    <x v="144"/>
    <x v="1"/>
    <x v="0"/>
    <n v="1"/>
    <n v="1"/>
    <n v="0"/>
    <n v="0"/>
    <n v="1"/>
    <n v="1"/>
    <n v="0"/>
    <n v="0"/>
    <n v="1"/>
    <n v="2"/>
  </r>
  <r>
    <x v="10"/>
    <x v="144"/>
    <x v="1"/>
    <x v="2"/>
    <n v="0"/>
    <n v="0"/>
    <n v="1"/>
    <n v="1"/>
    <n v="1"/>
    <n v="0"/>
    <n v="0"/>
    <n v="0"/>
    <n v="1"/>
    <n v="1"/>
  </r>
  <r>
    <x v="10"/>
    <x v="145"/>
    <x v="1"/>
    <x v="0"/>
    <n v="1"/>
    <n v="0"/>
    <n v="0"/>
    <n v="0"/>
    <n v="0"/>
    <n v="1"/>
    <n v="0"/>
    <n v="0"/>
    <n v="0"/>
    <n v="1"/>
  </r>
  <r>
    <x v="10"/>
    <x v="145"/>
    <x v="1"/>
    <x v="3"/>
    <n v="0"/>
    <n v="0"/>
    <n v="1"/>
    <n v="1"/>
    <n v="1"/>
    <n v="0"/>
    <n v="0"/>
    <n v="0"/>
    <n v="1"/>
    <n v="1"/>
  </r>
  <r>
    <x v="10"/>
    <x v="146"/>
    <x v="1"/>
    <x v="0"/>
    <n v="0"/>
    <n v="0"/>
    <n v="1"/>
    <n v="1"/>
    <n v="1"/>
    <n v="0"/>
    <n v="0"/>
    <n v="0"/>
    <n v="1"/>
    <n v="1"/>
  </r>
  <r>
    <x v="10"/>
    <x v="147"/>
    <x v="1"/>
    <x v="0"/>
    <n v="1"/>
    <n v="0"/>
    <n v="0"/>
    <n v="0"/>
    <n v="0"/>
    <n v="1"/>
    <n v="0"/>
    <n v="0"/>
    <n v="0"/>
    <n v="1"/>
  </r>
  <r>
    <x v="10"/>
    <x v="148"/>
    <x v="1"/>
    <x v="3"/>
    <n v="1"/>
    <n v="0"/>
    <n v="0"/>
    <n v="0"/>
    <n v="0"/>
    <n v="1"/>
    <n v="0"/>
    <n v="0"/>
    <n v="0"/>
    <n v="1"/>
  </r>
  <r>
    <x v="10"/>
    <x v="149"/>
    <x v="1"/>
    <x v="0"/>
    <n v="1"/>
    <n v="0"/>
    <n v="0"/>
    <n v="0"/>
    <n v="0"/>
    <n v="1"/>
    <n v="0"/>
    <n v="0"/>
    <n v="0"/>
    <n v="1"/>
  </r>
  <r>
    <x v="10"/>
    <x v="150"/>
    <x v="1"/>
    <x v="3"/>
    <n v="0"/>
    <n v="0"/>
    <n v="1"/>
    <n v="1"/>
    <n v="1"/>
    <n v="0"/>
    <n v="0"/>
    <n v="1"/>
    <n v="0"/>
    <n v="1"/>
  </r>
  <r>
    <x v="10"/>
    <x v="151"/>
    <x v="1"/>
    <x v="1"/>
    <n v="1"/>
    <n v="0"/>
    <n v="1"/>
    <n v="1"/>
    <n v="1"/>
    <n v="1"/>
    <n v="0"/>
    <n v="0"/>
    <n v="1"/>
    <n v="2"/>
  </r>
  <r>
    <x v="10"/>
    <x v="152"/>
    <x v="1"/>
    <x v="0"/>
    <n v="1"/>
    <n v="0"/>
    <n v="1"/>
    <n v="1"/>
    <n v="1"/>
    <n v="1"/>
    <n v="0"/>
    <n v="0"/>
    <n v="1"/>
    <n v="2"/>
  </r>
  <r>
    <x v="10"/>
    <x v="153"/>
    <x v="1"/>
    <x v="0"/>
    <n v="1"/>
    <n v="0"/>
    <n v="0"/>
    <n v="0"/>
    <n v="0"/>
    <n v="1"/>
    <n v="0"/>
    <n v="0"/>
    <n v="0"/>
    <n v="1"/>
  </r>
  <r>
    <x v="10"/>
    <x v="154"/>
    <x v="1"/>
    <x v="0"/>
    <n v="0"/>
    <n v="0"/>
    <n v="1"/>
    <n v="1"/>
    <n v="1"/>
    <n v="0"/>
    <n v="0"/>
    <n v="0"/>
    <n v="1"/>
    <n v="1"/>
  </r>
  <r>
    <x v="10"/>
    <x v="155"/>
    <x v="1"/>
    <x v="0"/>
    <n v="0"/>
    <n v="0"/>
    <n v="1"/>
    <n v="1"/>
    <n v="1"/>
    <n v="0"/>
    <n v="0"/>
    <n v="0"/>
    <n v="1"/>
    <n v="1"/>
  </r>
  <r>
    <x v="10"/>
    <x v="0"/>
    <x v="0"/>
    <x v="0"/>
    <n v="15"/>
    <n v="0"/>
    <n v="3"/>
    <n v="3"/>
    <n v="3"/>
    <n v="15"/>
    <n v="0"/>
    <n v="0"/>
    <n v="3"/>
    <n v="18"/>
  </r>
  <r>
    <x v="10"/>
    <x v="0"/>
    <x v="0"/>
    <x v="3"/>
    <n v="1"/>
    <n v="0"/>
    <n v="0"/>
    <n v="0"/>
    <n v="1"/>
    <n v="0"/>
    <n v="0"/>
    <n v="1"/>
    <n v="0"/>
    <n v="1"/>
  </r>
  <r>
    <x v="10"/>
    <x v="0"/>
    <x v="1"/>
    <x v="0"/>
    <n v="28"/>
    <n v="2"/>
    <n v="14"/>
    <n v="14"/>
    <n v="16"/>
    <n v="25"/>
    <n v="3"/>
    <n v="4"/>
    <n v="12"/>
    <n v="44"/>
  </r>
  <r>
    <x v="10"/>
    <x v="0"/>
    <x v="1"/>
    <x v="5"/>
    <n v="0"/>
    <n v="0"/>
    <n v="3"/>
    <n v="0"/>
    <n v="3"/>
    <n v="0"/>
    <n v="0"/>
    <n v="0"/>
    <n v="3"/>
    <n v="3"/>
  </r>
  <r>
    <x v="10"/>
    <x v="0"/>
    <x v="1"/>
    <x v="1"/>
    <n v="0"/>
    <n v="0"/>
    <n v="1"/>
    <n v="0"/>
    <n v="1"/>
    <n v="0"/>
    <n v="0"/>
    <n v="0"/>
    <n v="1"/>
    <n v="1"/>
  </r>
  <r>
    <x v="10"/>
    <x v="0"/>
    <x v="1"/>
    <x v="3"/>
    <n v="0"/>
    <n v="0"/>
    <n v="1"/>
    <n v="0"/>
    <n v="1"/>
    <n v="0"/>
    <n v="0"/>
    <n v="0"/>
    <n v="1"/>
    <n v="1"/>
  </r>
  <r>
    <x v="11"/>
    <x v="12"/>
    <x v="0"/>
    <x v="0"/>
    <n v="2"/>
    <n v="0"/>
    <n v="0"/>
    <n v="0"/>
    <n v="0"/>
    <n v="2"/>
    <n v="0"/>
    <n v="0"/>
    <n v="0"/>
    <n v="2"/>
  </r>
  <r>
    <x v="11"/>
    <x v="12"/>
    <x v="1"/>
    <x v="0"/>
    <n v="21"/>
    <n v="0"/>
    <n v="0"/>
    <n v="0"/>
    <n v="0"/>
    <n v="21"/>
    <n v="0"/>
    <n v="0"/>
    <n v="0"/>
    <n v="21"/>
  </r>
  <r>
    <x v="11"/>
    <x v="13"/>
    <x v="0"/>
    <x v="0"/>
    <n v="4"/>
    <n v="0"/>
    <n v="0"/>
    <n v="0"/>
    <n v="0"/>
    <n v="4"/>
    <n v="0"/>
    <n v="0"/>
    <n v="0"/>
    <n v="4"/>
  </r>
  <r>
    <x v="11"/>
    <x v="13"/>
    <x v="1"/>
    <x v="0"/>
    <n v="18"/>
    <n v="0"/>
    <n v="0"/>
    <n v="0"/>
    <n v="0"/>
    <n v="18"/>
    <n v="0"/>
    <n v="0"/>
    <n v="0"/>
    <n v="18"/>
  </r>
  <r>
    <x v="11"/>
    <x v="156"/>
    <x v="0"/>
    <x v="0"/>
    <n v="10"/>
    <n v="0"/>
    <n v="0"/>
    <n v="0"/>
    <n v="0"/>
    <n v="10"/>
    <n v="0"/>
    <n v="0"/>
    <n v="0"/>
    <n v="10"/>
  </r>
  <r>
    <x v="11"/>
    <x v="156"/>
    <x v="1"/>
    <x v="0"/>
    <n v="10"/>
    <n v="0"/>
    <n v="0"/>
    <n v="0"/>
    <n v="0"/>
    <n v="10"/>
    <n v="0"/>
    <n v="0"/>
    <n v="0"/>
    <n v="10"/>
  </r>
  <r>
    <x v="11"/>
    <x v="14"/>
    <x v="0"/>
    <x v="0"/>
    <n v="5"/>
    <n v="0"/>
    <n v="0"/>
    <n v="0"/>
    <n v="0"/>
    <n v="5"/>
    <n v="0"/>
    <n v="0"/>
    <n v="0"/>
    <n v="5"/>
  </r>
  <r>
    <x v="11"/>
    <x v="14"/>
    <x v="0"/>
    <x v="4"/>
    <n v="1"/>
    <n v="0"/>
    <n v="0"/>
    <n v="0"/>
    <n v="0"/>
    <n v="1"/>
    <n v="0"/>
    <n v="0"/>
    <n v="0"/>
    <n v="1"/>
  </r>
  <r>
    <x v="11"/>
    <x v="14"/>
    <x v="1"/>
    <x v="0"/>
    <n v="12"/>
    <n v="0"/>
    <n v="0"/>
    <n v="0"/>
    <n v="0"/>
    <n v="12"/>
    <n v="0"/>
    <n v="0"/>
    <n v="0"/>
    <n v="12"/>
  </r>
  <r>
    <x v="11"/>
    <x v="15"/>
    <x v="0"/>
    <x v="0"/>
    <n v="5"/>
    <n v="0"/>
    <n v="0"/>
    <n v="0"/>
    <n v="0"/>
    <n v="5"/>
    <n v="0"/>
    <n v="0"/>
    <n v="0"/>
    <n v="5"/>
  </r>
  <r>
    <x v="11"/>
    <x v="15"/>
    <x v="0"/>
    <x v="3"/>
    <n v="1"/>
    <n v="0"/>
    <n v="0"/>
    <n v="0"/>
    <n v="0"/>
    <n v="1"/>
    <n v="0"/>
    <n v="0"/>
    <n v="0"/>
    <n v="1"/>
  </r>
  <r>
    <x v="11"/>
    <x v="15"/>
    <x v="1"/>
    <x v="0"/>
    <n v="19"/>
    <n v="0"/>
    <n v="0"/>
    <n v="0"/>
    <n v="0"/>
    <n v="19"/>
    <n v="0"/>
    <n v="0"/>
    <n v="0"/>
    <n v="19"/>
  </r>
  <r>
    <x v="11"/>
    <x v="15"/>
    <x v="1"/>
    <x v="1"/>
    <n v="1"/>
    <n v="0"/>
    <n v="0"/>
    <n v="0"/>
    <n v="0"/>
    <n v="1"/>
    <n v="0"/>
    <n v="0"/>
    <n v="0"/>
    <n v="1"/>
  </r>
  <r>
    <x v="11"/>
    <x v="15"/>
    <x v="1"/>
    <x v="4"/>
    <n v="2"/>
    <n v="0"/>
    <n v="0"/>
    <n v="0"/>
    <n v="0"/>
    <n v="2"/>
    <n v="0"/>
    <n v="0"/>
    <n v="0"/>
    <n v="2"/>
  </r>
  <r>
    <x v="11"/>
    <x v="157"/>
    <x v="0"/>
    <x v="0"/>
    <n v="10"/>
    <n v="0"/>
    <n v="0"/>
    <n v="0"/>
    <n v="0"/>
    <n v="10"/>
    <n v="0"/>
    <n v="0"/>
    <n v="0"/>
    <n v="10"/>
  </r>
  <r>
    <x v="11"/>
    <x v="157"/>
    <x v="0"/>
    <x v="4"/>
    <n v="1"/>
    <n v="0"/>
    <n v="0"/>
    <n v="0"/>
    <n v="0"/>
    <n v="1"/>
    <n v="0"/>
    <n v="0"/>
    <n v="0"/>
    <n v="1"/>
  </r>
  <r>
    <x v="11"/>
    <x v="157"/>
    <x v="1"/>
    <x v="0"/>
    <n v="28"/>
    <n v="0"/>
    <n v="0"/>
    <n v="0"/>
    <n v="0"/>
    <n v="28"/>
    <n v="0"/>
    <n v="0"/>
    <n v="0"/>
    <n v="28"/>
  </r>
  <r>
    <x v="11"/>
    <x v="157"/>
    <x v="1"/>
    <x v="2"/>
    <n v="2"/>
    <n v="0"/>
    <n v="0"/>
    <n v="0"/>
    <n v="0"/>
    <n v="2"/>
    <n v="0"/>
    <n v="0"/>
    <n v="0"/>
    <n v="2"/>
  </r>
  <r>
    <x v="11"/>
    <x v="157"/>
    <x v="1"/>
    <x v="4"/>
    <n v="1"/>
    <n v="0"/>
    <n v="0"/>
    <n v="0"/>
    <n v="0"/>
    <n v="1"/>
    <n v="0"/>
    <n v="0"/>
    <n v="0"/>
    <n v="1"/>
  </r>
  <r>
    <x v="11"/>
    <x v="158"/>
    <x v="0"/>
    <x v="0"/>
    <n v="7"/>
    <n v="0"/>
    <n v="0"/>
    <n v="0"/>
    <n v="0"/>
    <n v="7"/>
    <n v="0"/>
    <n v="0"/>
    <n v="0"/>
    <n v="7"/>
  </r>
  <r>
    <x v="11"/>
    <x v="158"/>
    <x v="1"/>
    <x v="0"/>
    <n v="23"/>
    <n v="0"/>
    <n v="0"/>
    <n v="0"/>
    <n v="0"/>
    <n v="23"/>
    <n v="0"/>
    <n v="0"/>
    <n v="0"/>
    <n v="23"/>
  </r>
  <r>
    <x v="11"/>
    <x v="16"/>
    <x v="0"/>
    <x v="0"/>
    <n v="5"/>
    <n v="0"/>
    <n v="0"/>
    <n v="0"/>
    <n v="0"/>
    <n v="5"/>
    <n v="0"/>
    <n v="0"/>
    <n v="0"/>
    <n v="5"/>
  </r>
  <r>
    <x v="11"/>
    <x v="16"/>
    <x v="1"/>
    <x v="0"/>
    <n v="16"/>
    <n v="0"/>
    <n v="0"/>
    <n v="0"/>
    <n v="0"/>
    <n v="16"/>
    <n v="0"/>
    <n v="0"/>
    <n v="0"/>
    <n v="16"/>
  </r>
  <r>
    <x v="11"/>
    <x v="159"/>
    <x v="0"/>
    <x v="0"/>
    <n v="14"/>
    <n v="0"/>
    <n v="0"/>
    <n v="0"/>
    <n v="0"/>
    <n v="14"/>
    <n v="0"/>
    <n v="0"/>
    <n v="0"/>
    <n v="14"/>
  </r>
  <r>
    <x v="11"/>
    <x v="159"/>
    <x v="1"/>
    <x v="0"/>
    <n v="19"/>
    <n v="0"/>
    <n v="0"/>
    <n v="0"/>
    <n v="0"/>
    <n v="19"/>
    <n v="0"/>
    <n v="0"/>
    <n v="0"/>
    <n v="19"/>
  </r>
  <r>
    <x v="11"/>
    <x v="159"/>
    <x v="1"/>
    <x v="4"/>
    <n v="1"/>
    <n v="0"/>
    <n v="0"/>
    <n v="0"/>
    <n v="0"/>
    <n v="1"/>
    <n v="0"/>
    <n v="0"/>
    <n v="0"/>
    <n v="1"/>
  </r>
  <r>
    <x v="11"/>
    <x v="17"/>
    <x v="0"/>
    <x v="0"/>
    <n v="11"/>
    <n v="0"/>
    <n v="0"/>
    <n v="0"/>
    <n v="0"/>
    <n v="11"/>
    <n v="0"/>
    <n v="0"/>
    <n v="0"/>
    <n v="11"/>
  </r>
  <r>
    <x v="11"/>
    <x v="17"/>
    <x v="1"/>
    <x v="0"/>
    <n v="18"/>
    <n v="0"/>
    <n v="0"/>
    <n v="0"/>
    <n v="0"/>
    <n v="18"/>
    <n v="0"/>
    <n v="0"/>
    <n v="0"/>
    <n v="18"/>
  </r>
  <r>
    <x v="11"/>
    <x v="17"/>
    <x v="1"/>
    <x v="2"/>
    <n v="1"/>
    <n v="0"/>
    <n v="0"/>
    <n v="0"/>
    <n v="0"/>
    <n v="1"/>
    <n v="0"/>
    <n v="0"/>
    <n v="0"/>
    <n v="1"/>
  </r>
  <r>
    <x v="11"/>
    <x v="17"/>
    <x v="1"/>
    <x v="4"/>
    <n v="1"/>
    <n v="0"/>
    <n v="0"/>
    <n v="0"/>
    <n v="0"/>
    <n v="1"/>
    <n v="0"/>
    <n v="0"/>
    <n v="0"/>
    <n v="1"/>
  </r>
  <r>
    <x v="11"/>
    <x v="18"/>
    <x v="0"/>
    <x v="0"/>
    <n v="9"/>
    <n v="0"/>
    <n v="0"/>
    <n v="0"/>
    <n v="0"/>
    <n v="9"/>
    <n v="0"/>
    <n v="0"/>
    <n v="0"/>
    <n v="9"/>
  </r>
  <r>
    <x v="11"/>
    <x v="18"/>
    <x v="0"/>
    <x v="4"/>
    <n v="1"/>
    <n v="0"/>
    <n v="0"/>
    <n v="0"/>
    <n v="0"/>
    <n v="1"/>
    <n v="0"/>
    <n v="0"/>
    <n v="0"/>
    <n v="1"/>
  </r>
  <r>
    <x v="11"/>
    <x v="18"/>
    <x v="1"/>
    <x v="0"/>
    <n v="26"/>
    <n v="0"/>
    <n v="0"/>
    <n v="0"/>
    <n v="0"/>
    <n v="26"/>
    <n v="0"/>
    <n v="0"/>
    <n v="0"/>
    <n v="26"/>
  </r>
  <r>
    <x v="11"/>
    <x v="19"/>
    <x v="0"/>
    <x v="0"/>
    <n v="3"/>
    <n v="0"/>
    <n v="0"/>
    <n v="0"/>
    <n v="0"/>
    <n v="3"/>
    <n v="0"/>
    <n v="0"/>
    <n v="0"/>
    <n v="3"/>
  </r>
  <r>
    <x v="11"/>
    <x v="19"/>
    <x v="1"/>
    <x v="0"/>
    <n v="17"/>
    <n v="0"/>
    <n v="0"/>
    <n v="0"/>
    <n v="0"/>
    <n v="17"/>
    <n v="0"/>
    <n v="0"/>
    <n v="0"/>
    <n v="17"/>
  </r>
  <r>
    <x v="11"/>
    <x v="20"/>
    <x v="0"/>
    <x v="0"/>
    <n v="4"/>
    <n v="0"/>
    <n v="0"/>
    <n v="0"/>
    <n v="0"/>
    <n v="4"/>
    <n v="0"/>
    <n v="0"/>
    <n v="0"/>
    <n v="4"/>
  </r>
  <r>
    <x v="11"/>
    <x v="20"/>
    <x v="1"/>
    <x v="0"/>
    <n v="21"/>
    <n v="0"/>
    <n v="0"/>
    <n v="0"/>
    <n v="0"/>
    <n v="21"/>
    <n v="0"/>
    <n v="0"/>
    <n v="0"/>
    <n v="21"/>
  </r>
  <r>
    <x v="11"/>
    <x v="21"/>
    <x v="0"/>
    <x v="0"/>
    <n v="10"/>
    <n v="0"/>
    <n v="0"/>
    <n v="0"/>
    <n v="0"/>
    <n v="10"/>
    <n v="0"/>
    <n v="0"/>
    <n v="0"/>
    <n v="10"/>
  </r>
  <r>
    <x v="11"/>
    <x v="21"/>
    <x v="1"/>
    <x v="0"/>
    <n v="21"/>
    <n v="0"/>
    <n v="0"/>
    <n v="0"/>
    <n v="0"/>
    <n v="21"/>
    <n v="0"/>
    <n v="0"/>
    <n v="0"/>
    <n v="21"/>
  </r>
  <r>
    <x v="11"/>
    <x v="21"/>
    <x v="1"/>
    <x v="2"/>
    <n v="1"/>
    <n v="0"/>
    <n v="0"/>
    <n v="0"/>
    <n v="0"/>
    <n v="1"/>
    <n v="0"/>
    <n v="0"/>
    <n v="0"/>
    <n v="1"/>
  </r>
  <r>
    <x v="11"/>
    <x v="22"/>
    <x v="0"/>
    <x v="0"/>
    <n v="3"/>
    <n v="0"/>
    <n v="0"/>
    <n v="0"/>
    <n v="0"/>
    <n v="3"/>
    <n v="0"/>
    <n v="0"/>
    <n v="0"/>
    <n v="3"/>
  </r>
  <r>
    <x v="11"/>
    <x v="22"/>
    <x v="1"/>
    <x v="0"/>
    <n v="21"/>
    <n v="0"/>
    <n v="0"/>
    <n v="0"/>
    <n v="0"/>
    <n v="21"/>
    <n v="0"/>
    <n v="0"/>
    <n v="0"/>
    <n v="21"/>
  </r>
  <r>
    <x v="11"/>
    <x v="22"/>
    <x v="1"/>
    <x v="2"/>
    <n v="1"/>
    <n v="0"/>
    <n v="0"/>
    <n v="0"/>
    <n v="0"/>
    <n v="1"/>
    <n v="0"/>
    <n v="0"/>
    <n v="0"/>
    <n v="1"/>
  </r>
  <r>
    <x v="11"/>
    <x v="160"/>
    <x v="0"/>
    <x v="0"/>
    <n v="6"/>
    <n v="0"/>
    <n v="0"/>
    <n v="0"/>
    <n v="0"/>
    <n v="6"/>
    <n v="0"/>
    <n v="0"/>
    <n v="0"/>
    <n v="6"/>
  </r>
  <r>
    <x v="11"/>
    <x v="160"/>
    <x v="1"/>
    <x v="0"/>
    <n v="20"/>
    <n v="0"/>
    <n v="0"/>
    <n v="0"/>
    <n v="0"/>
    <n v="20"/>
    <n v="0"/>
    <n v="0"/>
    <n v="0"/>
    <n v="20"/>
  </r>
  <r>
    <x v="11"/>
    <x v="160"/>
    <x v="1"/>
    <x v="4"/>
    <n v="1"/>
    <n v="0"/>
    <n v="0"/>
    <n v="0"/>
    <n v="0"/>
    <n v="1"/>
    <n v="0"/>
    <n v="0"/>
    <n v="0"/>
    <n v="1"/>
  </r>
  <r>
    <x v="11"/>
    <x v="1"/>
    <x v="0"/>
    <x v="0"/>
    <n v="3"/>
    <n v="0"/>
    <n v="0"/>
    <n v="0"/>
    <n v="0"/>
    <n v="3"/>
    <n v="0"/>
    <n v="0"/>
    <n v="0"/>
    <n v="3"/>
  </r>
  <r>
    <x v="11"/>
    <x v="1"/>
    <x v="0"/>
    <x v="5"/>
    <n v="1"/>
    <n v="0"/>
    <n v="0"/>
    <n v="0"/>
    <n v="0"/>
    <n v="1"/>
    <n v="0"/>
    <n v="0"/>
    <n v="0"/>
    <n v="1"/>
  </r>
  <r>
    <x v="11"/>
    <x v="1"/>
    <x v="1"/>
    <x v="0"/>
    <n v="27"/>
    <n v="0"/>
    <n v="0"/>
    <n v="0"/>
    <n v="0"/>
    <n v="27"/>
    <n v="0"/>
    <n v="0"/>
    <n v="0"/>
    <n v="27"/>
  </r>
  <r>
    <x v="11"/>
    <x v="23"/>
    <x v="0"/>
    <x v="0"/>
    <n v="6"/>
    <n v="0"/>
    <n v="0"/>
    <n v="0"/>
    <n v="0"/>
    <n v="6"/>
    <n v="0"/>
    <n v="0"/>
    <n v="0"/>
    <n v="6"/>
  </r>
  <r>
    <x v="11"/>
    <x v="23"/>
    <x v="1"/>
    <x v="0"/>
    <n v="23"/>
    <n v="0"/>
    <n v="0"/>
    <n v="0"/>
    <n v="0"/>
    <n v="23"/>
    <n v="0"/>
    <n v="0"/>
    <n v="0"/>
    <n v="23"/>
  </r>
  <r>
    <x v="11"/>
    <x v="23"/>
    <x v="1"/>
    <x v="3"/>
    <n v="1"/>
    <n v="0"/>
    <n v="0"/>
    <n v="0"/>
    <n v="0"/>
    <n v="1"/>
    <n v="0"/>
    <n v="0"/>
    <n v="0"/>
    <n v="1"/>
  </r>
  <r>
    <x v="11"/>
    <x v="23"/>
    <x v="1"/>
    <x v="4"/>
    <n v="1"/>
    <n v="0"/>
    <n v="0"/>
    <n v="0"/>
    <n v="0"/>
    <n v="1"/>
    <n v="0"/>
    <n v="0"/>
    <n v="0"/>
    <n v="1"/>
  </r>
  <r>
    <x v="11"/>
    <x v="24"/>
    <x v="0"/>
    <x v="0"/>
    <n v="9"/>
    <n v="0"/>
    <n v="0"/>
    <n v="0"/>
    <n v="0"/>
    <n v="9"/>
    <n v="0"/>
    <n v="0"/>
    <n v="0"/>
    <n v="9"/>
  </r>
  <r>
    <x v="11"/>
    <x v="24"/>
    <x v="0"/>
    <x v="2"/>
    <n v="1"/>
    <n v="0"/>
    <n v="0"/>
    <n v="0"/>
    <n v="0"/>
    <n v="1"/>
    <n v="0"/>
    <n v="0"/>
    <n v="0"/>
    <n v="1"/>
  </r>
  <r>
    <x v="11"/>
    <x v="24"/>
    <x v="1"/>
    <x v="0"/>
    <n v="18"/>
    <n v="0"/>
    <n v="0"/>
    <n v="0"/>
    <n v="0"/>
    <n v="18"/>
    <n v="0"/>
    <n v="0"/>
    <n v="0"/>
    <n v="18"/>
  </r>
  <r>
    <x v="11"/>
    <x v="25"/>
    <x v="0"/>
    <x v="0"/>
    <n v="3"/>
    <n v="0"/>
    <n v="0"/>
    <n v="0"/>
    <n v="0"/>
    <n v="3"/>
    <n v="0"/>
    <n v="0"/>
    <n v="0"/>
    <n v="3"/>
  </r>
  <r>
    <x v="11"/>
    <x v="25"/>
    <x v="1"/>
    <x v="0"/>
    <n v="20"/>
    <n v="0"/>
    <n v="0"/>
    <n v="0"/>
    <n v="0"/>
    <n v="20"/>
    <n v="0"/>
    <n v="0"/>
    <n v="0"/>
    <n v="20"/>
  </r>
  <r>
    <x v="11"/>
    <x v="26"/>
    <x v="0"/>
    <x v="0"/>
    <n v="5"/>
    <n v="0"/>
    <n v="0"/>
    <n v="0"/>
    <n v="0"/>
    <n v="5"/>
    <n v="0"/>
    <n v="0"/>
    <n v="0"/>
    <n v="5"/>
  </r>
  <r>
    <x v="11"/>
    <x v="26"/>
    <x v="1"/>
    <x v="0"/>
    <n v="23"/>
    <n v="0"/>
    <n v="0"/>
    <n v="0"/>
    <n v="0"/>
    <n v="23"/>
    <n v="0"/>
    <n v="0"/>
    <n v="0"/>
    <n v="23"/>
  </r>
  <r>
    <x v="11"/>
    <x v="27"/>
    <x v="0"/>
    <x v="0"/>
    <n v="8"/>
    <n v="0"/>
    <n v="0"/>
    <n v="0"/>
    <n v="0"/>
    <n v="8"/>
    <n v="0"/>
    <n v="0"/>
    <n v="0"/>
    <n v="8"/>
  </r>
  <r>
    <x v="11"/>
    <x v="27"/>
    <x v="1"/>
    <x v="0"/>
    <n v="25"/>
    <n v="0"/>
    <n v="0"/>
    <n v="0"/>
    <n v="0"/>
    <n v="25"/>
    <n v="0"/>
    <n v="0"/>
    <n v="0"/>
    <n v="25"/>
  </r>
  <r>
    <x v="11"/>
    <x v="28"/>
    <x v="0"/>
    <x v="0"/>
    <n v="6"/>
    <n v="0"/>
    <n v="0"/>
    <n v="0"/>
    <n v="0"/>
    <n v="6"/>
    <n v="0"/>
    <n v="0"/>
    <n v="0"/>
    <n v="6"/>
  </r>
  <r>
    <x v="11"/>
    <x v="28"/>
    <x v="1"/>
    <x v="0"/>
    <n v="24"/>
    <n v="0"/>
    <n v="0"/>
    <n v="0"/>
    <n v="0"/>
    <n v="24"/>
    <n v="0"/>
    <n v="0"/>
    <n v="0"/>
    <n v="24"/>
  </r>
  <r>
    <x v="11"/>
    <x v="29"/>
    <x v="0"/>
    <x v="0"/>
    <n v="6"/>
    <n v="0"/>
    <n v="0"/>
    <n v="0"/>
    <n v="0"/>
    <n v="6"/>
    <n v="0"/>
    <n v="0"/>
    <n v="0"/>
    <n v="6"/>
  </r>
  <r>
    <x v="11"/>
    <x v="29"/>
    <x v="1"/>
    <x v="0"/>
    <n v="26"/>
    <n v="0"/>
    <n v="0"/>
    <n v="0"/>
    <n v="0"/>
    <n v="26"/>
    <n v="0"/>
    <n v="0"/>
    <n v="0"/>
    <n v="26"/>
  </r>
  <r>
    <x v="11"/>
    <x v="161"/>
    <x v="0"/>
    <x v="0"/>
    <n v="4"/>
    <n v="0"/>
    <n v="0"/>
    <n v="0"/>
    <n v="0"/>
    <n v="4"/>
    <n v="0"/>
    <n v="0"/>
    <n v="0"/>
    <n v="4"/>
  </r>
  <r>
    <x v="11"/>
    <x v="161"/>
    <x v="1"/>
    <x v="0"/>
    <n v="19"/>
    <n v="0"/>
    <n v="0"/>
    <n v="0"/>
    <n v="0"/>
    <n v="19"/>
    <n v="0"/>
    <n v="0"/>
    <n v="0"/>
    <n v="19"/>
  </r>
  <r>
    <x v="11"/>
    <x v="162"/>
    <x v="0"/>
    <x v="0"/>
    <n v="4"/>
    <n v="0"/>
    <n v="0"/>
    <n v="0"/>
    <n v="0"/>
    <n v="4"/>
    <n v="0"/>
    <n v="0"/>
    <n v="0"/>
    <n v="4"/>
  </r>
  <r>
    <x v="11"/>
    <x v="162"/>
    <x v="1"/>
    <x v="0"/>
    <n v="23"/>
    <n v="0"/>
    <n v="0"/>
    <n v="0"/>
    <n v="0"/>
    <n v="23"/>
    <n v="0"/>
    <n v="0"/>
    <n v="0"/>
    <n v="23"/>
  </r>
  <r>
    <x v="11"/>
    <x v="163"/>
    <x v="0"/>
    <x v="0"/>
    <n v="7"/>
    <n v="0"/>
    <n v="0"/>
    <n v="0"/>
    <n v="0"/>
    <n v="7"/>
    <n v="0"/>
    <n v="0"/>
    <n v="0"/>
    <n v="7"/>
  </r>
  <r>
    <x v="11"/>
    <x v="163"/>
    <x v="0"/>
    <x v="5"/>
    <n v="1"/>
    <n v="0"/>
    <n v="0"/>
    <n v="0"/>
    <n v="0"/>
    <n v="1"/>
    <n v="0"/>
    <n v="0"/>
    <n v="0"/>
    <n v="1"/>
  </r>
  <r>
    <x v="11"/>
    <x v="163"/>
    <x v="0"/>
    <x v="4"/>
    <n v="1"/>
    <n v="0"/>
    <n v="0"/>
    <n v="0"/>
    <n v="0"/>
    <n v="1"/>
    <n v="0"/>
    <n v="0"/>
    <n v="0"/>
    <n v="1"/>
  </r>
  <r>
    <x v="11"/>
    <x v="163"/>
    <x v="1"/>
    <x v="0"/>
    <n v="24"/>
    <n v="0"/>
    <n v="0"/>
    <n v="0"/>
    <n v="0"/>
    <n v="24"/>
    <n v="0"/>
    <n v="0"/>
    <n v="0"/>
    <n v="24"/>
  </r>
  <r>
    <x v="11"/>
    <x v="30"/>
    <x v="0"/>
    <x v="0"/>
    <n v="7"/>
    <n v="0"/>
    <n v="0"/>
    <n v="0"/>
    <n v="0"/>
    <n v="7"/>
    <n v="0"/>
    <n v="0"/>
    <n v="0"/>
    <n v="7"/>
  </r>
  <r>
    <x v="11"/>
    <x v="30"/>
    <x v="0"/>
    <x v="4"/>
    <n v="1"/>
    <n v="0"/>
    <n v="0"/>
    <n v="0"/>
    <n v="0"/>
    <n v="1"/>
    <n v="0"/>
    <n v="0"/>
    <n v="0"/>
    <n v="1"/>
  </r>
  <r>
    <x v="11"/>
    <x v="30"/>
    <x v="1"/>
    <x v="0"/>
    <n v="26"/>
    <n v="0"/>
    <n v="0"/>
    <n v="0"/>
    <n v="0"/>
    <n v="26"/>
    <n v="0"/>
    <n v="0"/>
    <n v="0"/>
    <n v="26"/>
  </r>
  <r>
    <x v="11"/>
    <x v="31"/>
    <x v="0"/>
    <x v="0"/>
    <n v="4"/>
    <n v="0"/>
    <n v="0"/>
    <n v="0"/>
    <n v="0"/>
    <n v="4"/>
    <n v="0"/>
    <n v="0"/>
    <n v="0"/>
    <n v="4"/>
  </r>
  <r>
    <x v="11"/>
    <x v="31"/>
    <x v="0"/>
    <x v="3"/>
    <n v="1"/>
    <n v="0"/>
    <n v="0"/>
    <n v="0"/>
    <n v="0"/>
    <n v="1"/>
    <n v="0"/>
    <n v="0"/>
    <n v="0"/>
    <n v="1"/>
  </r>
  <r>
    <x v="11"/>
    <x v="31"/>
    <x v="1"/>
    <x v="0"/>
    <n v="13"/>
    <n v="0"/>
    <n v="0"/>
    <n v="0"/>
    <n v="0"/>
    <n v="13"/>
    <n v="0"/>
    <n v="0"/>
    <n v="0"/>
    <n v="13"/>
  </r>
  <r>
    <x v="11"/>
    <x v="164"/>
    <x v="0"/>
    <x v="0"/>
    <n v="6"/>
    <n v="0"/>
    <n v="0"/>
    <n v="0"/>
    <n v="0"/>
    <n v="6"/>
    <n v="0"/>
    <n v="0"/>
    <n v="0"/>
    <n v="6"/>
  </r>
  <r>
    <x v="11"/>
    <x v="164"/>
    <x v="0"/>
    <x v="3"/>
    <n v="1"/>
    <n v="0"/>
    <n v="0"/>
    <n v="0"/>
    <n v="0"/>
    <n v="1"/>
    <n v="0"/>
    <n v="0"/>
    <n v="0"/>
    <n v="1"/>
  </r>
  <r>
    <x v="11"/>
    <x v="164"/>
    <x v="1"/>
    <x v="0"/>
    <n v="31"/>
    <n v="0"/>
    <n v="0"/>
    <n v="0"/>
    <n v="0"/>
    <n v="31"/>
    <n v="0"/>
    <n v="0"/>
    <n v="0"/>
    <n v="31"/>
  </r>
  <r>
    <x v="11"/>
    <x v="164"/>
    <x v="1"/>
    <x v="3"/>
    <n v="1"/>
    <n v="0"/>
    <n v="0"/>
    <n v="0"/>
    <n v="0"/>
    <n v="1"/>
    <n v="0"/>
    <n v="0"/>
    <n v="0"/>
    <n v="1"/>
  </r>
  <r>
    <x v="11"/>
    <x v="32"/>
    <x v="0"/>
    <x v="0"/>
    <n v="5"/>
    <n v="0"/>
    <n v="0"/>
    <n v="0"/>
    <n v="0"/>
    <n v="5"/>
    <n v="0"/>
    <n v="0"/>
    <n v="0"/>
    <n v="5"/>
  </r>
  <r>
    <x v="11"/>
    <x v="32"/>
    <x v="1"/>
    <x v="0"/>
    <n v="21"/>
    <n v="0"/>
    <n v="0"/>
    <n v="0"/>
    <n v="0"/>
    <n v="21"/>
    <n v="0"/>
    <n v="0"/>
    <n v="0"/>
    <n v="21"/>
  </r>
  <r>
    <x v="11"/>
    <x v="32"/>
    <x v="1"/>
    <x v="3"/>
    <n v="1"/>
    <n v="0"/>
    <n v="0"/>
    <n v="0"/>
    <n v="0"/>
    <n v="1"/>
    <n v="0"/>
    <n v="0"/>
    <n v="0"/>
    <n v="1"/>
  </r>
  <r>
    <x v="11"/>
    <x v="32"/>
    <x v="1"/>
    <x v="4"/>
    <n v="1"/>
    <n v="0"/>
    <n v="0"/>
    <n v="0"/>
    <n v="0"/>
    <n v="1"/>
    <n v="0"/>
    <n v="0"/>
    <n v="0"/>
    <n v="1"/>
  </r>
  <r>
    <x v="11"/>
    <x v="33"/>
    <x v="0"/>
    <x v="0"/>
    <n v="2"/>
    <n v="0"/>
    <n v="0"/>
    <n v="0"/>
    <n v="0"/>
    <n v="2"/>
    <n v="0"/>
    <n v="0"/>
    <n v="0"/>
    <n v="2"/>
  </r>
  <r>
    <x v="11"/>
    <x v="33"/>
    <x v="0"/>
    <x v="5"/>
    <n v="1"/>
    <n v="0"/>
    <n v="0"/>
    <n v="0"/>
    <n v="0"/>
    <n v="1"/>
    <n v="0"/>
    <n v="0"/>
    <n v="0"/>
    <n v="1"/>
  </r>
  <r>
    <x v="11"/>
    <x v="33"/>
    <x v="0"/>
    <x v="2"/>
    <n v="1"/>
    <n v="0"/>
    <n v="0"/>
    <n v="0"/>
    <n v="0"/>
    <n v="1"/>
    <n v="0"/>
    <n v="0"/>
    <n v="0"/>
    <n v="1"/>
  </r>
  <r>
    <x v="11"/>
    <x v="33"/>
    <x v="0"/>
    <x v="4"/>
    <n v="1"/>
    <n v="0"/>
    <n v="0"/>
    <n v="0"/>
    <n v="0"/>
    <n v="1"/>
    <n v="0"/>
    <n v="0"/>
    <n v="0"/>
    <n v="1"/>
  </r>
  <r>
    <x v="11"/>
    <x v="33"/>
    <x v="1"/>
    <x v="0"/>
    <n v="26"/>
    <n v="0"/>
    <n v="0"/>
    <n v="0"/>
    <n v="0"/>
    <n v="26"/>
    <n v="0"/>
    <n v="0"/>
    <n v="0"/>
    <n v="26"/>
  </r>
  <r>
    <x v="11"/>
    <x v="33"/>
    <x v="1"/>
    <x v="5"/>
    <n v="1"/>
    <n v="0"/>
    <n v="0"/>
    <n v="0"/>
    <n v="0"/>
    <n v="1"/>
    <n v="0"/>
    <n v="0"/>
    <n v="0"/>
    <n v="1"/>
  </r>
  <r>
    <x v="11"/>
    <x v="33"/>
    <x v="1"/>
    <x v="4"/>
    <n v="3"/>
    <n v="0"/>
    <n v="0"/>
    <n v="0"/>
    <n v="0"/>
    <n v="3"/>
    <n v="0"/>
    <n v="0"/>
    <n v="0"/>
    <n v="3"/>
  </r>
  <r>
    <x v="11"/>
    <x v="34"/>
    <x v="0"/>
    <x v="0"/>
    <n v="7"/>
    <n v="0"/>
    <n v="0"/>
    <n v="0"/>
    <n v="0"/>
    <n v="7"/>
    <n v="0"/>
    <n v="0"/>
    <n v="0"/>
    <n v="7"/>
  </r>
  <r>
    <x v="11"/>
    <x v="34"/>
    <x v="0"/>
    <x v="2"/>
    <n v="1"/>
    <n v="0"/>
    <n v="0"/>
    <n v="0"/>
    <n v="0"/>
    <n v="1"/>
    <n v="0"/>
    <n v="0"/>
    <n v="0"/>
    <n v="1"/>
  </r>
  <r>
    <x v="11"/>
    <x v="34"/>
    <x v="0"/>
    <x v="4"/>
    <n v="1"/>
    <n v="0"/>
    <n v="0"/>
    <n v="0"/>
    <n v="0"/>
    <n v="1"/>
    <n v="0"/>
    <n v="0"/>
    <n v="0"/>
    <n v="1"/>
  </r>
  <r>
    <x v="11"/>
    <x v="34"/>
    <x v="1"/>
    <x v="0"/>
    <n v="25"/>
    <n v="0"/>
    <n v="0"/>
    <n v="0"/>
    <n v="0"/>
    <n v="25"/>
    <n v="0"/>
    <n v="0"/>
    <n v="0"/>
    <n v="25"/>
  </r>
  <r>
    <x v="11"/>
    <x v="34"/>
    <x v="1"/>
    <x v="5"/>
    <n v="2"/>
    <n v="0"/>
    <n v="0"/>
    <n v="0"/>
    <n v="0"/>
    <n v="2"/>
    <n v="0"/>
    <n v="0"/>
    <n v="0"/>
    <n v="2"/>
  </r>
  <r>
    <x v="11"/>
    <x v="34"/>
    <x v="1"/>
    <x v="1"/>
    <n v="4"/>
    <n v="0"/>
    <n v="0"/>
    <n v="0"/>
    <n v="0"/>
    <n v="4"/>
    <n v="0"/>
    <n v="0"/>
    <n v="0"/>
    <n v="4"/>
  </r>
  <r>
    <x v="11"/>
    <x v="34"/>
    <x v="1"/>
    <x v="3"/>
    <n v="1"/>
    <n v="0"/>
    <n v="0"/>
    <n v="0"/>
    <n v="0"/>
    <n v="1"/>
    <n v="0"/>
    <n v="0"/>
    <n v="0"/>
    <n v="1"/>
  </r>
  <r>
    <x v="11"/>
    <x v="34"/>
    <x v="1"/>
    <x v="2"/>
    <n v="1"/>
    <n v="0"/>
    <n v="0"/>
    <n v="0"/>
    <n v="0"/>
    <n v="1"/>
    <n v="0"/>
    <n v="0"/>
    <n v="0"/>
    <n v="1"/>
  </r>
  <r>
    <x v="11"/>
    <x v="34"/>
    <x v="1"/>
    <x v="4"/>
    <n v="2"/>
    <n v="0"/>
    <n v="0"/>
    <n v="0"/>
    <n v="0"/>
    <n v="2"/>
    <n v="0"/>
    <n v="0"/>
    <n v="0"/>
    <n v="2"/>
  </r>
  <r>
    <x v="11"/>
    <x v="35"/>
    <x v="0"/>
    <x v="0"/>
    <n v="8"/>
    <n v="0"/>
    <n v="0"/>
    <n v="0"/>
    <n v="0"/>
    <n v="8"/>
    <n v="0"/>
    <n v="0"/>
    <n v="0"/>
    <n v="8"/>
  </r>
  <r>
    <x v="11"/>
    <x v="35"/>
    <x v="0"/>
    <x v="1"/>
    <n v="2"/>
    <n v="0"/>
    <n v="0"/>
    <n v="0"/>
    <n v="0"/>
    <n v="2"/>
    <n v="0"/>
    <n v="0"/>
    <n v="0"/>
    <n v="2"/>
  </r>
  <r>
    <x v="11"/>
    <x v="35"/>
    <x v="0"/>
    <x v="3"/>
    <n v="1"/>
    <n v="0"/>
    <n v="0"/>
    <n v="0"/>
    <n v="0"/>
    <n v="1"/>
    <n v="0"/>
    <n v="0"/>
    <n v="0"/>
    <n v="1"/>
  </r>
  <r>
    <x v="11"/>
    <x v="35"/>
    <x v="0"/>
    <x v="2"/>
    <n v="1"/>
    <n v="0"/>
    <n v="0"/>
    <n v="0"/>
    <n v="0"/>
    <n v="1"/>
    <n v="0"/>
    <n v="0"/>
    <n v="0"/>
    <n v="1"/>
  </r>
  <r>
    <x v="11"/>
    <x v="35"/>
    <x v="0"/>
    <x v="4"/>
    <n v="1"/>
    <n v="0"/>
    <n v="0"/>
    <n v="0"/>
    <n v="0"/>
    <n v="1"/>
    <n v="0"/>
    <n v="0"/>
    <n v="0"/>
    <n v="1"/>
  </r>
  <r>
    <x v="11"/>
    <x v="35"/>
    <x v="1"/>
    <x v="0"/>
    <n v="26"/>
    <n v="0"/>
    <n v="0"/>
    <n v="0"/>
    <n v="0"/>
    <n v="26"/>
    <n v="0"/>
    <n v="0"/>
    <n v="0"/>
    <n v="26"/>
  </r>
  <r>
    <x v="11"/>
    <x v="35"/>
    <x v="1"/>
    <x v="5"/>
    <n v="3"/>
    <n v="0"/>
    <n v="0"/>
    <n v="0"/>
    <n v="0"/>
    <n v="3"/>
    <n v="0"/>
    <n v="0"/>
    <n v="0"/>
    <n v="3"/>
  </r>
  <r>
    <x v="11"/>
    <x v="35"/>
    <x v="1"/>
    <x v="1"/>
    <n v="3"/>
    <n v="0"/>
    <n v="0"/>
    <n v="0"/>
    <n v="0"/>
    <n v="3"/>
    <n v="0"/>
    <n v="0"/>
    <n v="0"/>
    <n v="3"/>
  </r>
  <r>
    <x v="11"/>
    <x v="35"/>
    <x v="1"/>
    <x v="3"/>
    <n v="3"/>
    <n v="0"/>
    <n v="0"/>
    <n v="0"/>
    <n v="0"/>
    <n v="3"/>
    <n v="0"/>
    <n v="0"/>
    <n v="0"/>
    <n v="3"/>
  </r>
  <r>
    <x v="11"/>
    <x v="35"/>
    <x v="1"/>
    <x v="2"/>
    <n v="1"/>
    <n v="0"/>
    <n v="0"/>
    <n v="0"/>
    <n v="0"/>
    <n v="1"/>
    <n v="0"/>
    <n v="0"/>
    <n v="0"/>
    <n v="1"/>
  </r>
  <r>
    <x v="11"/>
    <x v="35"/>
    <x v="1"/>
    <x v="4"/>
    <n v="5"/>
    <n v="0"/>
    <n v="0"/>
    <n v="0"/>
    <n v="0"/>
    <n v="5"/>
    <n v="0"/>
    <n v="0"/>
    <n v="0"/>
    <n v="5"/>
  </r>
  <r>
    <x v="11"/>
    <x v="2"/>
    <x v="0"/>
    <x v="0"/>
    <n v="13"/>
    <n v="0"/>
    <n v="0"/>
    <n v="0"/>
    <n v="0"/>
    <n v="13"/>
    <n v="0"/>
    <n v="0"/>
    <n v="0"/>
    <n v="13"/>
  </r>
  <r>
    <x v="11"/>
    <x v="2"/>
    <x v="0"/>
    <x v="1"/>
    <n v="3"/>
    <n v="0"/>
    <n v="0"/>
    <n v="0"/>
    <n v="0"/>
    <n v="3"/>
    <n v="0"/>
    <n v="0"/>
    <n v="0"/>
    <n v="3"/>
  </r>
  <r>
    <x v="11"/>
    <x v="2"/>
    <x v="0"/>
    <x v="3"/>
    <n v="1"/>
    <n v="0"/>
    <n v="0"/>
    <n v="0"/>
    <n v="0"/>
    <n v="1"/>
    <n v="0"/>
    <n v="0"/>
    <n v="0"/>
    <n v="1"/>
  </r>
  <r>
    <x v="11"/>
    <x v="2"/>
    <x v="0"/>
    <x v="4"/>
    <n v="6"/>
    <n v="0"/>
    <n v="0"/>
    <n v="0"/>
    <n v="0"/>
    <n v="6"/>
    <n v="0"/>
    <n v="0"/>
    <n v="0"/>
    <n v="6"/>
  </r>
  <r>
    <x v="11"/>
    <x v="2"/>
    <x v="1"/>
    <x v="0"/>
    <n v="27"/>
    <n v="0"/>
    <n v="0"/>
    <n v="0"/>
    <n v="0"/>
    <n v="27"/>
    <n v="0"/>
    <n v="0"/>
    <n v="0"/>
    <n v="27"/>
  </r>
  <r>
    <x v="11"/>
    <x v="2"/>
    <x v="1"/>
    <x v="5"/>
    <n v="1"/>
    <n v="0"/>
    <n v="0"/>
    <n v="0"/>
    <n v="0"/>
    <n v="1"/>
    <n v="0"/>
    <n v="0"/>
    <n v="0"/>
    <n v="1"/>
  </r>
  <r>
    <x v="11"/>
    <x v="2"/>
    <x v="1"/>
    <x v="1"/>
    <n v="9"/>
    <n v="0"/>
    <n v="0"/>
    <n v="0"/>
    <n v="0"/>
    <n v="9"/>
    <n v="0"/>
    <n v="0"/>
    <n v="0"/>
    <n v="9"/>
  </r>
  <r>
    <x v="11"/>
    <x v="2"/>
    <x v="1"/>
    <x v="3"/>
    <n v="3"/>
    <n v="0"/>
    <n v="0"/>
    <n v="0"/>
    <n v="0"/>
    <n v="3"/>
    <n v="0"/>
    <n v="0"/>
    <n v="0"/>
    <n v="3"/>
  </r>
  <r>
    <x v="11"/>
    <x v="2"/>
    <x v="1"/>
    <x v="2"/>
    <n v="8"/>
    <n v="0"/>
    <n v="0"/>
    <n v="0"/>
    <n v="0"/>
    <n v="8"/>
    <n v="0"/>
    <n v="0"/>
    <n v="0"/>
    <n v="8"/>
  </r>
  <r>
    <x v="11"/>
    <x v="2"/>
    <x v="1"/>
    <x v="4"/>
    <n v="6"/>
    <n v="0"/>
    <n v="0"/>
    <n v="0"/>
    <n v="0"/>
    <n v="6"/>
    <n v="0"/>
    <n v="0"/>
    <n v="0"/>
    <n v="6"/>
  </r>
  <r>
    <x v="11"/>
    <x v="3"/>
    <x v="0"/>
    <x v="0"/>
    <n v="11"/>
    <n v="0"/>
    <n v="0"/>
    <n v="0"/>
    <n v="0"/>
    <n v="11"/>
    <n v="0"/>
    <n v="0"/>
    <n v="0"/>
    <n v="11"/>
  </r>
  <r>
    <x v="11"/>
    <x v="3"/>
    <x v="0"/>
    <x v="5"/>
    <n v="1"/>
    <n v="0"/>
    <n v="0"/>
    <n v="0"/>
    <n v="0"/>
    <n v="1"/>
    <n v="0"/>
    <n v="0"/>
    <n v="0"/>
    <n v="1"/>
  </r>
  <r>
    <x v="11"/>
    <x v="3"/>
    <x v="0"/>
    <x v="1"/>
    <n v="3"/>
    <n v="0"/>
    <n v="0"/>
    <n v="0"/>
    <n v="0"/>
    <n v="3"/>
    <n v="0"/>
    <n v="0"/>
    <n v="0"/>
    <n v="3"/>
  </r>
  <r>
    <x v="11"/>
    <x v="3"/>
    <x v="0"/>
    <x v="2"/>
    <n v="3"/>
    <n v="0"/>
    <n v="0"/>
    <n v="0"/>
    <n v="0"/>
    <n v="3"/>
    <n v="0"/>
    <n v="0"/>
    <n v="0"/>
    <n v="3"/>
  </r>
  <r>
    <x v="11"/>
    <x v="3"/>
    <x v="0"/>
    <x v="4"/>
    <n v="2"/>
    <n v="0"/>
    <n v="0"/>
    <n v="0"/>
    <n v="0"/>
    <n v="2"/>
    <n v="0"/>
    <n v="0"/>
    <n v="0"/>
    <n v="2"/>
  </r>
  <r>
    <x v="11"/>
    <x v="3"/>
    <x v="1"/>
    <x v="0"/>
    <n v="41"/>
    <n v="0"/>
    <n v="0"/>
    <n v="0"/>
    <n v="0"/>
    <n v="41"/>
    <n v="0"/>
    <n v="0"/>
    <n v="0"/>
    <n v="41"/>
  </r>
  <r>
    <x v="11"/>
    <x v="3"/>
    <x v="1"/>
    <x v="5"/>
    <n v="4"/>
    <n v="0"/>
    <n v="0"/>
    <n v="0"/>
    <n v="0"/>
    <n v="4"/>
    <n v="0"/>
    <n v="0"/>
    <n v="0"/>
    <n v="4"/>
  </r>
  <r>
    <x v="11"/>
    <x v="3"/>
    <x v="1"/>
    <x v="1"/>
    <n v="5"/>
    <n v="0"/>
    <n v="0"/>
    <n v="0"/>
    <n v="0"/>
    <n v="5"/>
    <n v="0"/>
    <n v="0"/>
    <n v="0"/>
    <n v="5"/>
  </r>
  <r>
    <x v="11"/>
    <x v="3"/>
    <x v="1"/>
    <x v="3"/>
    <n v="3"/>
    <n v="0"/>
    <n v="0"/>
    <n v="0"/>
    <n v="0"/>
    <n v="3"/>
    <n v="0"/>
    <n v="0"/>
    <n v="0"/>
    <n v="3"/>
  </r>
  <r>
    <x v="11"/>
    <x v="3"/>
    <x v="1"/>
    <x v="2"/>
    <n v="4"/>
    <n v="0"/>
    <n v="0"/>
    <n v="0"/>
    <n v="0"/>
    <n v="4"/>
    <n v="0"/>
    <n v="0"/>
    <n v="0"/>
    <n v="4"/>
  </r>
  <r>
    <x v="11"/>
    <x v="3"/>
    <x v="1"/>
    <x v="4"/>
    <n v="9"/>
    <n v="0"/>
    <n v="0"/>
    <n v="0"/>
    <n v="0"/>
    <n v="9"/>
    <n v="0"/>
    <n v="0"/>
    <n v="0"/>
    <n v="9"/>
  </r>
  <r>
    <x v="11"/>
    <x v="36"/>
    <x v="0"/>
    <x v="0"/>
    <n v="9"/>
    <n v="0"/>
    <n v="0"/>
    <n v="0"/>
    <n v="0"/>
    <n v="9"/>
    <n v="0"/>
    <n v="0"/>
    <n v="0"/>
    <n v="9"/>
  </r>
  <r>
    <x v="11"/>
    <x v="36"/>
    <x v="0"/>
    <x v="5"/>
    <n v="1"/>
    <n v="0"/>
    <n v="0"/>
    <n v="0"/>
    <n v="0"/>
    <n v="1"/>
    <n v="0"/>
    <n v="0"/>
    <n v="0"/>
    <n v="1"/>
  </r>
  <r>
    <x v="11"/>
    <x v="36"/>
    <x v="0"/>
    <x v="1"/>
    <n v="1"/>
    <n v="0"/>
    <n v="0"/>
    <n v="0"/>
    <n v="0"/>
    <n v="1"/>
    <n v="0"/>
    <n v="0"/>
    <n v="0"/>
    <n v="1"/>
  </r>
  <r>
    <x v="11"/>
    <x v="36"/>
    <x v="0"/>
    <x v="3"/>
    <n v="1"/>
    <n v="0"/>
    <n v="0"/>
    <n v="0"/>
    <n v="0"/>
    <n v="1"/>
    <n v="0"/>
    <n v="0"/>
    <n v="0"/>
    <n v="1"/>
  </r>
  <r>
    <x v="11"/>
    <x v="36"/>
    <x v="0"/>
    <x v="2"/>
    <n v="1"/>
    <n v="0"/>
    <n v="0"/>
    <n v="0"/>
    <n v="0"/>
    <n v="1"/>
    <n v="0"/>
    <n v="0"/>
    <n v="0"/>
    <n v="1"/>
  </r>
  <r>
    <x v="11"/>
    <x v="36"/>
    <x v="0"/>
    <x v="4"/>
    <n v="3"/>
    <n v="0"/>
    <n v="0"/>
    <n v="0"/>
    <n v="0"/>
    <n v="3"/>
    <n v="0"/>
    <n v="0"/>
    <n v="0"/>
    <n v="3"/>
  </r>
  <r>
    <x v="11"/>
    <x v="36"/>
    <x v="1"/>
    <x v="0"/>
    <n v="37"/>
    <n v="0"/>
    <n v="0"/>
    <n v="0"/>
    <n v="0"/>
    <n v="37"/>
    <n v="0"/>
    <n v="0"/>
    <n v="0"/>
    <n v="37"/>
  </r>
  <r>
    <x v="11"/>
    <x v="36"/>
    <x v="1"/>
    <x v="5"/>
    <n v="3"/>
    <n v="0"/>
    <n v="0"/>
    <n v="0"/>
    <n v="0"/>
    <n v="3"/>
    <n v="0"/>
    <n v="0"/>
    <n v="0"/>
    <n v="3"/>
  </r>
  <r>
    <x v="11"/>
    <x v="36"/>
    <x v="1"/>
    <x v="1"/>
    <n v="7"/>
    <n v="0"/>
    <n v="0"/>
    <n v="0"/>
    <n v="0"/>
    <n v="7"/>
    <n v="0"/>
    <n v="0"/>
    <n v="0"/>
    <n v="7"/>
  </r>
  <r>
    <x v="11"/>
    <x v="36"/>
    <x v="1"/>
    <x v="3"/>
    <n v="2"/>
    <n v="0"/>
    <n v="0"/>
    <n v="0"/>
    <n v="0"/>
    <n v="2"/>
    <n v="0"/>
    <n v="0"/>
    <n v="0"/>
    <n v="2"/>
  </r>
  <r>
    <x v="11"/>
    <x v="36"/>
    <x v="1"/>
    <x v="2"/>
    <n v="2"/>
    <n v="0"/>
    <n v="0"/>
    <n v="0"/>
    <n v="0"/>
    <n v="2"/>
    <n v="0"/>
    <n v="0"/>
    <n v="0"/>
    <n v="2"/>
  </r>
  <r>
    <x v="11"/>
    <x v="36"/>
    <x v="1"/>
    <x v="4"/>
    <n v="11"/>
    <n v="0"/>
    <n v="0"/>
    <n v="0"/>
    <n v="0"/>
    <n v="11"/>
    <n v="0"/>
    <n v="0"/>
    <n v="0"/>
    <n v="11"/>
  </r>
  <r>
    <x v="11"/>
    <x v="37"/>
    <x v="0"/>
    <x v="0"/>
    <n v="11"/>
    <n v="1"/>
    <n v="0"/>
    <n v="1"/>
    <n v="1"/>
    <n v="11"/>
    <n v="1"/>
    <n v="0"/>
    <n v="0"/>
    <n v="12"/>
  </r>
  <r>
    <x v="11"/>
    <x v="37"/>
    <x v="0"/>
    <x v="5"/>
    <n v="1"/>
    <n v="0"/>
    <n v="0"/>
    <n v="0"/>
    <n v="0"/>
    <n v="1"/>
    <n v="0"/>
    <n v="0"/>
    <n v="0"/>
    <n v="1"/>
  </r>
  <r>
    <x v="11"/>
    <x v="37"/>
    <x v="0"/>
    <x v="3"/>
    <n v="2"/>
    <n v="0"/>
    <n v="0"/>
    <n v="0"/>
    <n v="0"/>
    <n v="2"/>
    <n v="0"/>
    <n v="0"/>
    <n v="0"/>
    <n v="2"/>
  </r>
  <r>
    <x v="11"/>
    <x v="37"/>
    <x v="0"/>
    <x v="2"/>
    <n v="1"/>
    <n v="0"/>
    <n v="0"/>
    <n v="0"/>
    <n v="0"/>
    <n v="1"/>
    <n v="0"/>
    <n v="0"/>
    <n v="0"/>
    <n v="1"/>
  </r>
  <r>
    <x v="11"/>
    <x v="37"/>
    <x v="0"/>
    <x v="4"/>
    <n v="3"/>
    <n v="0"/>
    <n v="0"/>
    <n v="0"/>
    <n v="0"/>
    <n v="3"/>
    <n v="0"/>
    <n v="0"/>
    <n v="0"/>
    <n v="3"/>
  </r>
  <r>
    <x v="11"/>
    <x v="37"/>
    <x v="1"/>
    <x v="0"/>
    <n v="26"/>
    <n v="0"/>
    <n v="0"/>
    <n v="0"/>
    <n v="0"/>
    <n v="26"/>
    <n v="0"/>
    <n v="0"/>
    <n v="0"/>
    <n v="26"/>
  </r>
  <r>
    <x v="11"/>
    <x v="37"/>
    <x v="1"/>
    <x v="5"/>
    <n v="5"/>
    <n v="0"/>
    <n v="0"/>
    <n v="0"/>
    <n v="0"/>
    <n v="5"/>
    <n v="0"/>
    <n v="0"/>
    <n v="0"/>
    <n v="5"/>
  </r>
  <r>
    <x v="11"/>
    <x v="37"/>
    <x v="1"/>
    <x v="1"/>
    <n v="4"/>
    <n v="0"/>
    <n v="0"/>
    <n v="0"/>
    <n v="0"/>
    <n v="4"/>
    <n v="0"/>
    <n v="0"/>
    <n v="0"/>
    <n v="4"/>
  </r>
  <r>
    <x v="11"/>
    <x v="37"/>
    <x v="1"/>
    <x v="3"/>
    <n v="6"/>
    <n v="0"/>
    <n v="0"/>
    <n v="0"/>
    <n v="0"/>
    <n v="6"/>
    <n v="0"/>
    <n v="0"/>
    <n v="0"/>
    <n v="6"/>
  </r>
  <r>
    <x v="11"/>
    <x v="37"/>
    <x v="1"/>
    <x v="2"/>
    <n v="2"/>
    <n v="0"/>
    <n v="0"/>
    <n v="0"/>
    <n v="0"/>
    <n v="2"/>
    <n v="0"/>
    <n v="0"/>
    <n v="0"/>
    <n v="2"/>
  </r>
  <r>
    <x v="11"/>
    <x v="37"/>
    <x v="1"/>
    <x v="4"/>
    <n v="5"/>
    <n v="0"/>
    <n v="0"/>
    <n v="0"/>
    <n v="0"/>
    <n v="5"/>
    <n v="0"/>
    <n v="0"/>
    <n v="0"/>
    <n v="5"/>
  </r>
  <r>
    <x v="11"/>
    <x v="38"/>
    <x v="0"/>
    <x v="0"/>
    <n v="13"/>
    <n v="0"/>
    <n v="0"/>
    <n v="0"/>
    <n v="0"/>
    <n v="13"/>
    <n v="0"/>
    <n v="0"/>
    <n v="0"/>
    <n v="13"/>
  </r>
  <r>
    <x v="11"/>
    <x v="38"/>
    <x v="0"/>
    <x v="5"/>
    <n v="2"/>
    <n v="0"/>
    <n v="0"/>
    <n v="0"/>
    <n v="0"/>
    <n v="2"/>
    <n v="0"/>
    <n v="0"/>
    <n v="0"/>
    <n v="2"/>
  </r>
  <r>
    <x v="11"/>
    <x v="38"/>
    <x v="0"/>
    <x v="1"/>
    <n v="1"/>
    <n v="0"/>
    <n v="0"/>
    <n v="0"/>
    <n v="0"/>
    <n v="1"/>
    <n v="0"/>
    <n v="0"/>
    <n v="0"/>
    <n v="1"/>
  </r>
  <r>
    <x v="11"/>
    <x v="38"/>
    <x v="0"/>
    <x v="3"/>
    <n v="1"/>
    <n v="0"/>
    <n v="0"/>
    <n v="0"/>
    <n v="0"/>
    <n v="1"/>
    <n v="0"/>
    <n v="0"/>
    <n v="0"/>
    <n v="1"/>
  </r>
  <r>
    <x v="11"/>
    <x v="38"/>
    <x v="0"/>
    <x v="2"/>
    <n v="3"/>
    <n v="0"/>
    <n v="0"/>
    <n v="0"/>
    <n v="0"/>
    <n v="3"/>
    <n v="0"/>
    <n v="0"/>
    <n v="0"/>
    <n v="3"/>
  </r>
  <r>
    <x v="11"/>
    <x v="38"/>
    <x v="0"/>
    <x v="4"/>
    <n v="5"/>
    <n v="0"/>
    <n v="0"/>
    <n v="0"/>
    <n v="0"/>
    <n v="5"/>
    <n v="0"/>
    <n v="0"/>
    <n v="0"/>
    <n v="5"/>
  </r>
  <r>
    <x v="11"/>
    <x v="38"/>
    <x v="1"/>
    <x v="0"/>
    <n v="25"/>
    <n v="0"/>
    <n v="0"/>
    <n v="0"/>
    <n v="0"/>
    <n v="25"/>
    <n v="0"/>
    <n v="0"/>
    <n v="0"/>
    <n v="25"/>
  </r>
  <r>
    <x v="11"/>
    <x v="38"/>
    <x v="1"/>
    <x v="5"/>
    <n v="5"/>
    <n v="0"/>
    <n v="0"/>
    <n v="0"/>
    <n v="0"/>
    <n v="5"/>
    <n v="0"/>
    <n v="0"/>
    <n v="0"/>
    <n v="5"/>
  </r>
  <r>
    <x v="11"/>
    <x v="38"/>
    <x v="1"/>
    <x v="1"/>
    <n v="7"/>
    <n v="0"/>
    <n v="0"/>
    <n v="0"/>
    <n v="0"/>
    <n v="7"/>
    <n v="0"/>
    <n v="0"/>
    <n v="0"/>
    <n v="7"/>
  </r>
  <r>
    <x v="11"/>
    <x v="38"/>
    <x v="1"/>
    <x v="3"/>
    <n v="5"/>
    <n v="0"/>
    <n v="0"/>
    <n v="0"/>
    <n v="0"/>
    <n v="5"/>
    <n v="0"/>
    <n v="0"/>
    <n v="0"/>
    <n v="5"/>
  </r>
  <r>
    <x v="11"/>
    <x v="38"/>
    <x v="1"/>
    <x v="2"/>
    <n v="6"/>
    <n v="0"/>
    <n v="0"/>
    <n v="0"/>
    <n v="0"/>
    <n v="6"/>
    <n v="0"/>
    <n v="0"/>
    <n v="0"/>
    <n v="6"/>
  </r>
  <r>
    <x v="11"/>
    <x v="38"/>
    <x v="1"/>
    <x v="4"/>
    <n v="5"/>
    <n v="0"/>
    <n v="0"/>
    <n v="0"/>
    <n v="0"/>
    <n v="5"/>
    <n v="0"/>
    <n v="0"/>
    <n v="0"/>
    <n v="5"/>
  </r>
  <r>
    <x v="11"/>
    <x v="39"/>
    <x v="0"/>
    <x v="0"/>
    <n v="5"/>
    <n v="0"/>
    <n v="0"/>
    <n v="0"/>
    <n v="0"/>
    <n v="5"/>
    <n v="0"/>
    <n v="0"/>
    <n v="0"/>
    <n v="5"/>
  </r>
  <r>
    <x v="11"/>
    <x v="39"/>
    <x v="0"/>
    <x v="1"/>
    <n v="1"/>
    <n v="0"/>
    <n v="0"/>
    <n v="0"/>
    <n v="0"/>
    <n v="1"/>
    <n v="0"/>
    <n v="0"/>
    <n v="0"/>
    <n v="1"/>
  </r>
  <r>
    <x v="11"/>
    <x v="39"/>
    <x v="0"/>
    <x v="3"/>
    <n v="1"/>
    <n v="0"/>
    <n v="0"/>
    <n v="0"/>
    <n v="0"/>
    <n v="1"/>
    <n v="0"/>
    <n v="0"/>
    <n v="0"/>
    <n v="1"/>
  </r>
  <r>
    <x v="11"/>
    <x v="39"/>
    <x v="0"/>
    <x v="2"/>
    <n v="2"/>
    <n v="0"/>
    <n v="0"/>
    <n v="0"/>
    <n v="0"/>
    <n v="2"/>
    <n v="0"/>
    <n v="0"/>
    <n v="0"/>
    <n v="2"/>
  </r>
  <r>
    <x v="11"/>
    <x v="39"/>
    <x v="0"/>
    <x v="4"/>
    <n v="4"/>
    <n v="0"/>
    <n v="0"/>
    <n v="0"/>
    <n v="0"/>
    <n v="4"/>
    <n v="0"/>
    <n v="0"/>
    <n v="0"/>
    <n v="4"/>
  </r>
  <r>
    <x v="11"/>
    <x v="39"/>
    <x v="1"/>
    <x v="0"/>
    <n v="31"/>
    <n v="0"/>
    <n v="0"/>
    <n v="0"/>
    <n v="0"/>
    <n v="31"/>
    <n v="0"/>
    <n v="0"/>
    <n v="0"/>
    <n v="31"/>
  </r>
  <r>
    <x v="11"/>
    <x v="39"/>
    <x v="1"/>
    <x v="5"/>
    <n v="5"/>
    <n v="0"/>
    <n v="0"/>
    <n v="0"/>
    <n v="0"/>
    <n v="5"/>
    <n v="0"/>
    <n v="0"/>
    <n v="0"/>
    <n v="5"/>
  </r>
  <r>
    <x v="11"/>
    <x v="39"/>
    <x v="1"/>
    <x v="1"/>
    <n v="7"/>
    <n v="0"/>
    <n v="0"/>
    <n v="0"/>
    <n v="0"/>
    <n v="7"/>
    <n v="0"/>
    <n v="0"/>
    <n v="0"/>
    <n v="7"/>
  </r>
  <r>
    <x v="11"/>
    <x v="39"/>
    <x v="1"/>
    <x v="3"/>
    <n v="3"/>
    <n v="0"/>
    <n v="0"/>
    <n v="0"/>
    <n v="0"/>
    <n v="3"/>
    <n v="0"/>
    <n v="0"/>
    <n v="0"/>
    <n v="3"/>
  </r>
  <r>
    <x v="11"/>
    <x v="39"/>
    <x v="1"/>
    <x v="2"/>
    <n v="3"/>
    <n v="0"/>
    <n v="0"/>
    <n v="0"/>
    <n v="0"/>
    <n v="3"/>
    <n v="0"/>
    <n v="0"/>
    <n v="0"/>
    <n v="3"/>
  </r>
  <r>
    <x v="11"/>
    <x v="39"/>
    <x v="1"/>
    <x v="4"/>
    <n v="6"/>
    <n v="0"/>
    <n v="0"/>
    <n v="0"/>
    <n v="0"/>
    <n v="6"/>
    <n v="0"/>
    <n v="0"/>
    <n v="0"/>
    <n v="6"/>
  </r>
  <r>
    <x v="11"/>
    <x v="40"/>
    <x v="0"/>
    <x v="0"/>
    <n v="8"/>
    <n v="0"/>
    <n v="0"/>
    <n v="0"/>
    <n v="0"/>
    <n v="8"/>
    <n v="0"/>
    <n v="0"/>
    <n v="0"/>
    <n v="8"/>
  </r>
  <r>
    <x v="11"/>
    <x v="40"/>
    <x v="0"/>
    <x v="2"/>
    <n v="1"/>
    <n v="0"/>
    <n v="0"/>
    <n v="0"/>
    <n v="0"/>
    <n v="1"/>
    <n v="0"/>
    <n v="0"/>
    <n v="0"/>
    <n v="1"/>
  </r>
  <r>
    <x v="11"/>
    <x v="40"/>
    <x v="0"/>
    <x v="4"/>
    <n v="3"/>
    <n v="0"/>
    <n v="0"/>
    <n v="0"/>
    <n v="0"/>
    <n v="3"/>
    <n v="0"/>
    <n v="0"/>
    <n v="0"/>
    <n v="3"/>
  </r>
  <r>
    <x v="11"/>
    <x v="40"/>
    <x v="1"/>
    <x v="0"/>
    <n v="26"/>
    <n v="0"/>
    <n v="0"/>
    <n v="0"/>
    <n v="0"/>
    <n v="26"/>
    <n v="0"/>
    <n v="0"/>
    <n v="0"/>
    <n v="26"/>
  </r>
  <r>
    <x v="11"/>
    <x v="40"/>
    <x v="1"/>
    <x v="5"/>
    <n v="3"/>
    <n v="0"/>
    <n v="0"/>
    <n v="0"/>
    <n v="0"/>
    <n v="3"/>
    <n v="0"/>
    <n v="0"/>
    <n v="0"/>
    <n v="3"/>
  </r>
  <r>
    <x v="11"/>
    <x v="40"/>
    <x v="1"/>
    <x v="1"/>
    <n v="3"/>
    <n v="0"/>
    <n v="0"/>
    <n v="0"/>
    <n v="0"/>
    <n v="3"/>
    <n v="0"/>
    <n v="0"/>
    <n v="0"/>
    <n v="3"/>
  </r>
  <r>
    <x v="11"/>
    <x v="40"/>
    <x v="1"/>
    <x v="3"/>
    <n v="4"/>
    <n v="0"/>
    <n v="0"/>
    <n v="0"/>
    <n v="0"/>
    <n v="4"/>
    <n v="0"/>
    <n v="0"/>
    <n v="0"/>
    <n v="4"/>
  </r>
  <r>
    <x v="11"/>
    <x v="40"/>
    <x v="1"/>
    <x v="2"/>
    <n v="3"/>
    <n v="0"/>
    <n v="0"/>
    <n v="0"/>
    <n v="0"/>
    <n v="3"/>
    <n v="0"/>
    <n v="0"/>
    <n v="0"/>
    <n v="3"/>
  </r>
  <r>
    <x v="11"/>
    <x v="40"/>
    <x v="1"/>
    <x v="4"/>
    <n v="7"/>
    <n v="0"/>
    <n v="0"/>
    <n v="0"/>
    <n v="0"/>
    <n v="7"/>
    <n v="0"/>
    <n v="0"/>
    <n v="0"/>
    <n v="7"/>
  </r>
  <r>
    <x v="11"/>
    <x v="41"/>
    <x v="0"/>
    <x v="0"/>
    <n v="8"/>
    <n v="0"/>
    <n v="0"/>
    <n v="0"/>
    <n v="0"/>
    <n v="8"/>
    <n v="0"/>
    <n v="0"/>
    <n v="0"/>
    <n v="8"/>
  </r>
  <r>
    <x v="11"/>
    <x v="41"/>
    <x v="0"/>
    <x v="5"/>
    <n v="1"/>
    <n v="0"/>
    <n v="0"/>
    <n v="0"/>
    <n v="0"/>
    <n v="1"/>
    <n v="0"/>
    <n v="0"/>
    <n v="0"/>
    <n v="1"/>
  </r>
  <r>
    <x v="11"/>
    <x v="41"/>
    <x v="0"/>
    <x v="2"/>
    <n v="1"/>
    <n v="0"/>
    <n v="0"/>
    <n v="0"/>
    <n v="0"/>
    <n v="1"/>
    <n v="0"/>
    <n v="0"/>
    <n v="0"/>
    <n v="1"/>
  </r>
  <r>
    <x v="11"/>
    <x v="41"/>
    <x v="0"/>
    <x v="4"/>
    <n v="1"/>
    <n v="0"/>
    <n v="0"/>
    <n v="0"/>
    <n v="0"/>
    <n v="1"/>
    <n v="0"/>
    <n v="0"/>
    <n v="0"/>
    <n v="1"/>
  </r>
  <r>
    <x v="11"/>
    <x v="41"/>
    <x v="1"/>
    <x v="0"/>
    <n v="30"/>
    <n v="0"/>
    <n v="0"/>
    <n v="0"/>
    <n v="0"/>
    <n v="30"/>
    <n v="0"/>
    <n v="0"/>
    <n v="0"/>
    <n v="30"/>
  </r>
  <r>
    <x v="11"/>
    <x v="41"/>
    <x v="1"/>
    <x v="5"/>
    <n v="1"/>
    <n v="0"/>
    <n v="0"/>
    <n v="0"/>
    <n v="0"/>
    <n v="1"/>
    <n v="0"/>
    <n v="0"/>
    <n v="0"/>
    <n v="1"/>
  </r>
  <r>
    <x v="11"/>
    <x v="41"/>
    <x v="1"/>
    <x v="1"/>
    <n v="3"/>
    <n v="0"/>
    <n v="0"/>
    <n v="0"/>
    <n v="0"/>
    <n v="3"/>
    <n v="0"/>
    <n v="0"/>
    <n v="0"/>
    <n v="3"/>
  </r>
  <r>
    <x v="11"/>
    <x v="41"/>
    <x v="1"/>
    <x v="3"/>
    <n v="7"/>
    <n v="0"/>
    <n v="0"/>
    <n v="0"/>
    <n v="0"/>
    <n v="7"/>
    <n v="0"/>
    <n v="0"/>
    <n v="0"/>
    <n v="7"/>
  </r>
  <r>
    <x v="11"/>
    <x v="41"/>
    <x v="1"/>
    <x v="2"/>
    <n v="3"/>
    <n v="0"/>
    <n v="0"/>
    <n v="0"/>
    <n v="0"/>
    <n v="3"/>
    <n v="0"/>
    <n v="0"/>
    <n v="0"/>
    <n v="3"/>
  </r>
  <r>
    <x v="11"/>
    <x v="41"/>
    <x v="1"/>
    <x v="4"/>
    <n v="4"/>
    <n v="0"/>
    <n v="0"/>
    <n v="0"/>
    <n v="0"/>
    <n v="4"/>
    <n v="0"/>
    <n v="0"/>
    <n v="0"/>
    <n v="4"/>
  </r>
  <r>
    <x v="11"/>
    <x v="42"/>
    <x v="0"/>
    <x v="0"/>
    <n v="6"/>
    <n v="0"/>
    <n v="0"/>
    <n v="0"/>
    <n v="0"/>
    <n v="6"/>
    <n v="0"/>
    <n v="0"/>
    <n v="0"/>
    <n v="6"/>
  </r>
  <r>
    <x v="11"/>
    <x v="42"/>
    <x v="0"/>
    <x v="3"/>
    <n v="3"/>
    <n v="0"/>
    <n v="0"/>
    <n v="0"/>
    <n v="0"/>
    <n v="3"/>
    <n v="0"/>
    <n v="0"/>
    <n v="0"/>
    <n v="3"/>
  </r>
  <r>
    <x v="11"/>
    <x v="42"/>
    <x v="0"/>
    <x v="2"/>
    <n v="3"/>
    <n v="0"/>
    <n v="0"/>
    <n v="0"/>
    <n v="0"/>
    <n v="3"/>
    <n v="0"/>
    <n v="0"/>
    <n v="0"/>
    <n v="3"/>
  </r>
  <r>
    <x v="11"/>
    <x v="42"/>
    <x v="0"/>
    <x v="4"/>
    <n v="3"/>
    <n v="0"/>
    <n v="0"/>
    <n v="0"/>
    <n v="0"/>
    <n v="3"/>
    <n v="0"/>
    <n v="0"/>
    <n v="0"/>
    <n v="3"/>
  </r>
  <r>
    <x v="11"/>
    <x v="42"/>
    <x v="1"/>
    <x v="0"/>
    <n v="26"/>
    <n v="0"/>
    <n v="0"/>
    <n v="0"/>
    <n v="0"/>
    <n v="26"/>
    <n v="0"/>
    <n v="0"/>
    <n v="0"/>
    <n v="26"/>
  </r>
  <r>
    <x v="11"/>
    <x v="42"/>
    <x v="1"/>
    <x v="5"/>
    <n v="3"/>
    <n v="0"/>
    <n v="0"/>
    <n v="0"/>
    <n v="0"/>
    <n v="3"/>
    <n v="0"/>
    <n v="0"/>
    <n v="0"/>
    <n v="3"/>
  </r>
  <r>
    <x v="11"/>
    <x v="42"/>
    <x v="1"/>
    <x v="1"/>
    <n v="3"/>
    <n v="0"/>
    <n v="0"/>
    <n v="0"/>
    <n v="0"/>
    <n v="3"/>
    <n v="0"/>
    <n v="0"/>
    <n v="0"/>
    <n v="3"/>
  </r>
  <r>
    <x v="11"/>
    <x v="42"/>
    <x v="1"/>
    <x v="3"/>
    <n v="6"/>
    <n v="0"/>
    <n v="0"/>
    <n v="0"/>
    <n v="0"/>
    <n v="6"/>
    <n v="0"/>
    <n v="0"/>
    <n v="0"/>
    <n v="6"/>
  </r>
  <r>
    <x v="11"/>
    <x v="42"/>
    <x v="1"/>
    <x v="2"/>
    <n v="2"/>
    <n v="0"/>
    <n v="0"/>
    <n v="0"/>
    <n v="0"/>
    <n v="2"/>
    <n v="0"/>
    <n v="0"/>
    <n v="0"/>
    <n v="2"/>
  </r>
  <r>
    <x v="11"/>
    <x v="42"/>
    <x v="1"/>
    <x v="4"/>
    <n v="4"/>
    <n v="0"/>
    <n v="0"/>
    <n v="0"/>
    <n v="0"/>
    <n v="4"/>
    <n v="0"/>
    <n v="0"/>
    <n v="0"/>
    <n v="4"/>
  </r>
  <r>
    <x v="11"/>
    <x v="43"/>
    <x v="0"/>
    <x v="0"/>
    <n v="8"/>
    <n v="1"/>
    <n v="0"/>
    <n v="1"/>
    <n v="1"/>
    <n v="8"/>
    <n v="1"/>
    <n v="0"/>
    <n v="0"/>
    <n v="9"/>
  </r>
  <r>
    <x v="11"/>
    <x v="43"/>
    <x v="0"/>
    <x v="5"/>
    <n v="1"/>
    <n v="0"/>
    <n v="0"/>
    <n v="0"/>
    <n v="0"/>
    <n v="1"/>
    <n v="0"/>
    <n v="0"/>
    <n v="0"/>
    <n v="1"/>
  </r>
  <r>
    <x v="11"/>
    <x v="43"/>
    <x v="0"/>
    <x v="1"/>
    <n v="2"/>
    <n v="0"/>
    <n v="0"/>
    <n v="0"/>
    <n v="0"/>
    <n v="2"/>
    <n v="0"/>
    <n v="0"/>
    <n v="0"/>
    <n v="2"/>
  </r>
  <r>
    <x v="11"/>
    <x v="43"/>
    <x v="0"/>
    <x v="2"/>
    <n v="1"/>
    <n v="0"/>
    <n v="0"/>
    <n v="0"/>
    <n v="0"/>
    <n v="1"/>
    <n v="0"/>
    <n v="0"/>
    <n v="0"/>
    <n v="1"/>
  </r>
  <r>
    <x v="11"/>
    <x v="43"/>
    <x v="0"/>
    <x v="4"/>
    <n v="1"/>
    <n v="0"/>
    <n v="0"/>
    <n v="0"/>
    <n v="0"/>
    <n v="1"/>
    <n v="0"/>
    <n v="0"/>
    <n v="0"/>
    <n v="1"/>
  </r>
  <r>
    <x v="11"/>
    <x v="43"/>
    <x v="1"/>
    <x v="0"/>
    <n v="23"/>
    <n v="0"/>
    <n v="0"/>
    <n v="0"/>
    <n v="0"/>
    <n v="23"/>
    <n v="0"/>
    <n v="0"/>
    <n v="0"/>
    <n v="23"/>
  </r>
  <r>
    <x v="11"/>
    <x v="43"/>
    <x v="1"/>
    <x v="5"/>
    <n v="3"/>
    <n v="0"/>
    <n v="0"/>
    <n v="0"/>
    <n v="0"/>
    <n v="3"/>
    <n v="0"/>
    <n v="0"/>
    <n v="0"/>
    <n v="3"/>
  </r>
  <r>
    <x v="11"/>
    <x v="43"/>
    <x v="1"/>
    <x v="1"/>
    <n v="3"/>
    <n v="0"/>
    <n v="0"/>
    <n v="0"/>
    <n v="0"/>
    <n v="3"/>
    <n v="0"/>
    <n v="0"/>
    <n v="0"/>
    <n v="3"/>
  </r>
  <r>
    <x v="11"/>
    <x v="43"/>
    <x v="1"/>
    <x v="3"/>
    <n v="4"/>
    <n v="0"/>
    <n v="0"/>
    <n v="0"/>
    <n v="0"/>
    <n v="4"/>
    <n v="0"/>
    <n v="0"/>
    <n v="0"/>
    <n v="4"/>
  </r>
  <r>
    <x v="11"/>
    <x v="43"/>
    <x v="1"/>
    <x v="2"/>
    <n v="5"/>
    <n v="0"/>
    <n v="0"/>
    <n v="0"/>
    <n v="0"/>
    <n v="5"/>
    <n v="0"/>
    <n v="0"/>
    <n v="0"/>
    <n v="5"/>
  </r>
  <r>
    <x v="11"/>
    <x v="43"/>
    <x v="1"/>
    <x v="4"/>
    <n v="8"/>
    <n v="0"/>
    <n v="0"/>
    <n v="0"/>
    <n v="0"/>
    <n v="8"/>
    <n v="0"/>
    <n v="0"/>
    <n v="0"/>
    <n v="8"/>
  </r>
  <r>
    <x v="11"/>
    <x v="44"/>
    <x v="0"/>
    <x v="0"/>
    <n v="10"/>
    <n v="0"/>
    <n v="0"/>
    <n v="0"/>
    <n v="0"/>
    <n v="10"/>
    <n v="0"/>
    <n v="0"/>
    <n v="0"/>
    <n v="10"/>
  </r>
  <r>
    <x v="11"/>
    <x v="44"/>
    <x v="0"/>
    <x v="2"/>
    <n v="2"/>
    <n v="0"/>
    <n v="0"/>
    <n v="0"/>
    <n v="0"/>
    <n v="2"/>
    <n v="0"/>
    <n v="0"/>
    <n v="0"/>
    <n v="2"/>
  </r>
  <r>
    <x v="11"/>
    <x v="44"/>
    <x v="0"/>
    <x v="4"/>
    <n v="2"/>
    <n v="0"/>
    <n v="0"/>
    <n v="0"/>
    <n v="0"/>
    <n v="2"/>
    <n v="0"/>
    <n v="0"/>
    <n v="0"/>
    <n v="2"/>
  </r>
  <r>
    <x v="11"/>
    <x v="44"/>
    <x v="1"/>
    <x v="0"/>
    <n v="24"/>
    <n v="0"/>
    <n v="0"/>
    <n v="0"/>
    <n v="0"/>
    <n v="24"/>
    <n v="0"/>
    <n v="0"/>
    <n v="0"/>
    <n v="24"/>
  </r>
  <r>
    <x v="11"/>
    <x v="44"/>
    <x v="1"/>
    <x v="5"/>
    <n v="3"/>
    <n v="0"/>
    <n v="0"/>
    <n v="0"/>
    <n v="0"/>
    <n v="3"/>
    <n v="0"/>
    <n v="0"/>
    <n v="0"/>
    <n v="3"/>
  </r>
  <r>
    <x v="11"/>
    <x v="44"/>
    <x v="1"/>
    <x v="1"/>
    <n v="4"/>
    <n v="2"/>
    <n v="0"/>
    <n v="2"/>
    <n v="2"/>
    <n v="4"/>
    <n v="2"/>
    <n v="0"/>
    <n v="0"/>
    <n v="6"/>
  </r>
  <r>
    <x v="11"/>
    <x v="44"/>
    <x v="1"/>
    <x v="3"/>
    <n v="3"/>
    <n v="0"/>
    <n v="0"/>
    <n v="0"/>
    <n v="0"/>
    <n v="3"/>
    <n v="0"/>
    <n v="0"/>
    <n v="0"/>
    <n v="3"/>
  </r>
  <r>
    <x v="11"/>
    <x v="44"/>
    <x v="1"/>
    <x v="2"/>
    <n v="3"/>
    <n v="0"/>
    <n v="0"/>
    <n v="0"/>
    <n v="0"/>
    <n v="3"/>
    <n v="0"/>
    <n v="0"/>
    <n v="0"/>
    <n v="3"/>
  </r>
  <r>
    <x v="11"/>
    <x v="44"/>
    <x v="1"/>
    <x v="4"/>
    <n v="7"/>
    <n v="0"/>
    <n v="0"/>
    <n v="0"/>
    <n v="0"/>
    <n v="7"/>
    <n v="0"/>
    <n v="0"/>
    <n v="0"/>
    <n v="7"/>
  </r>
  <r>
    <x v="11"/>
    <x v="45"/>
    <x v="0"/>
    <x v="0"/>
    <n v="2"/>
    <n v="0"/>
    <n v="0"/>
    <n v="0"/>
    <n v="0"/>
    <n v="2"/>
    <n v="0"/>
    <n v="0"/>
    <n v="0"/>
    <n v="2"/>
  </r>
  <r>
    <x v="11"/>
    <x v="45"/>
    <x v="0"/>
    <x v="5"/>
    <n v="1"/>
    <n v="0"/>
    <n v="0"/>
    <n v="0"/>
    <n v="0"/>
    <n v="1"/>
    <n v="0"/>
    <n v="0"/>
    <n v="0"/>
    <n v="1"/>
  </r>
  <r>
    <x v="11"/>
    <x v="45"/>
    <x v="0"/>
    <x v="1"/>
    <n v="1"/>
    <n v="0"/>
    <n v="0"/>
    <n v="0"/>
    <n v="0"/>
    <n v="1"/>
    <n v="0"/>
    <n v="0"/>
    <n v="0"/>
    <n v="1"/>
  </r>
  <r>
    <x v="11"/>
    <x v="45"/>
    <x v="0"/>
    <x v="3"/>
    <n v="1"/>
    <n v="0"/>
    <n v="0"/>
    <n v="0"/>
    <n v="0"/>
    <n v="1"/>
    <n v="0"/>
    <n v="0"/>
    <n v="0"/>
    <n v="1"/>
  </r>
  <r>
    <x v="11"/>
    <x v="45"/>
    <x v="0"/>
    <x v="4"/>
    <n v="2"/>
    <n v="0"/>
    <n v="0"/>
    <n v="0"/>
    <n v="0"/>
    <n v="2"/>
    <n v="0"/>
    <n v="0"/>
    <n v="0"/>
    <n v="2"/>
  </r>
  <r>
    <x v="11"/>
    <x v="45"/>
    <x v="1"/>
    <x v="0"/>
    <n v="19"/>
    <n v="1"/>
    <n v="0"/>
    <n v="1"/>
    <n v="1"/>
    <n v="19"/>
    <n v="1"/>
    <n v="0"/>
    <n v="0"/>
    <n v="20"/>
  </r>
  <r>
    <x v="11"/>
    <x v="45"/>
    <x v="1"/>
    <x v="5"/>
    <n v="3"/>
    <n v="0"/>
    <n v="0"/>
    <n v="0"/>
    <n v="0"/>
    <n v="3"/>
    <n v="0"/>
    <n v="0"/>
    <n v="0"/>
    <n v="3"/>
  </r>
  <r>
    <x v="11"/>
    <x v="45"/>
    <x v="1"/>
    <x v="1"/>
    <n v="5"/>
    <n v="0"/>
    <n v="0"/>
    <n v="0"/>
    <n v="0"/>
    <n v="5"/>
    <n v="0"/>
    <n v="0"/>
    <n v="0"/>
    <n v="5"/>
  </r>
  <r>
    <x v="11"/>
    <x v="45"/>
    <x v="1"/>
    <x v="3"/>
    <n v="6"/>
    <n v="0"/>
    <n v="0"/>
    <n v="0"/>
    <n v="0"/>
    <n v="6"/>
    <n v="0"/>
    <n v="0"/>
    <n v="0"/>
    <n v="6"/>
  </r>
  <r>
    <x v="11"/>
    <x v="45"/>
    <x v="1"/>
    <x v="2"/>
    <n v="1"/>
    <n v="0"/>
    <n v="0"/>
    <n v="0"/>
    <n v="0"/>
    <n v="1"/>
    <n v="0"/>
    <n v="0"/>
    <n v="0"/>
    <n v="1"/>
  </r>
  <r>
    <x v="11"/>
    <x v="45"/>
    <x v="1"/>
    <x v="4"/>
    <n v="11"/>
    <n v="0"/>
    <n v="0"/>
    <n v="0"/>
    <n v="0"/>
    <n v="11"/>
    <n v="0"/>
    <n v="0"/>
    <n v="0"/>
    <n v="11"/>
  </r>
  <r>
    <x v="11"/>
    <x v="46"/>
    <x v="0"/>
    <x v="0"/>
    <n v="10"/>
    <n v="0"/>
    <n v="0"/>
    <n v="0"/>
    <n v="0"/>
    <n v="10"/>
    <n v="0"/>
    <n v="0"/>
    <n v="0"/>
    <n v="10"/>
  </r>
  <r>
    <x v="11"/>
    <x v="46"/>
    <x v="0"/>
    <x v="5"/>
    <n v="2"/>
    <n v="0"/>
    <n v="0"/>
    <n v="0"/>
    <n v="0"/>
    <n v="2"/>
    <n v="0"/>
    <n v="0"/>
    <n v="0"/>
    <n v="2"/>
  </r>
  <r>
    <x v="11"/>
    <x v="46"/>
    <x v="0"/>
    <x v="1"/>
    <n v="4"/>
    <n v="0"/>
    <n v="0"/>
    <n v="0"/>
    <n v="0"/>
    <n v="4"/>
    <n v="0"/>
    <n v="0"/>
    <n v="0"/>
    <n v="4"/>
  </r>
  <r>
    <x v="11"/>
    <x v="46"/>
    <x v="0"/>
    <x v="3"/>
    <n v="1"/>
    <n v="0"/>
    <n v="0"/>
    <n v="0"/>
    <n v="0"/>
    <n v="1"/>
    <n v="0"/>
    <n v="0"/>
    <n v="0"/>
    <n v="1"/>
  </r>
  <r>
    <x v="11"/>
    <x v="46"/>
    <x v="0"/>
    <x v="2"/>
    <n v="1"/>
    <n v="0"/>
    <n v="0"/>
    <n v="0"/>
    <n v="0"/>
    <n v="1"/>
    <n v="0"/>
    <n v="0"/>
    <n v="0"/>
    <n v="1"/>
  </r>
  <r>
    <x v="11"/>
    <x v="46"/>
    <x v="0"/>
    <x v="4"/>
    <n v="2"/>
    <n v="0"/>
    <n v="0"/>
    <n v="0"/>
    <n v="0"/>
    <n v="2"/>
    <n v="0"/>
    <n v="0"/>
    <n v="0"/>
    <n v="2"/>
  </r>
  <r>
    <x v="11"/>
    <x v="46"/>
    <x v="1"/>
    <x v="0"/>
    <n v="25"/>
    <n v="1"/>
    <n v="0"/>
    <n v="1"/>
    <n v="1"/>
    <n v="25"/>
    <n v="1"/>
    <n v="0"/>
    <n v="0"/>
    <n v="26"/>
  </r>
  <r>
    <x v="11"/>
    <x v="46"/>
    <x v="1"/>
    <x v="5"/>
    <n v="7"/>
    <n v="0"/>
    <n v="0"/>
    <n v="0"/>
    <n v="0"/>
    <n v="7"/>
    <n v="0"/>
    <n v="0"/>
    <n v="0"/>
    <n v="7"/>
  </r>
  <r>
    <x v="11"/>
    <x v="46"/>
    <x v="1"/>
    <x v="1"/>
    <n v="4"/>
    <n v="1"/>
    <n v="0"/>
    <n v="1"/>
    <n v="1"/>
    <n v="4"/>
    <n v="1"/>
    <n v="0"/>
    <n v="0"/>
    <n v="5"/>
  </r>
  <r>
    <x v="11"/>
    <x v="46"/>
    <x v="1"/>
    <x v="3"/>
    <n v="6"/>
    <n v="0"/>
    <n v="0"/>
    <n v="0"/>
    <n v="0"/>
    <n v="6"/>
    <n v="0"/>
    <n v="0"/>
    <n v="0"/>
    <n v="6"/>
  </r>
  <r>
    <x v="11"/>
    <x v="46"/>
    <x v="1"/>
    <x v="2"/>
    <n v="1"/>
    <n v="1"/>
    <n v="0"/>
    <n v="1"/>
    <n v="1"/>
    <n v="1"/>
    <n v="1"/>
    <n v="0"/>
    <n v="0"/>
    <n v="2"/>
  </r>
  <r>
    <x v="11"/>
    <x v="46"/>
    <x v="1"/>
    <x v="4"/>
    <n v="3"/>
    <n v="2"/>
    <n v="0"/>
    <n v="2"/>
    <n v="2"/>
    <n v="3"/>
    <n v="2"/>
    <n v="0"/>
    <n v="0"/>
    <n v="5"/>
  </r>
  <r>
    <x v="11"/>
    <x v="47"/>
    <x v="0"/>
    <x v="0"/>
    <n v="12"/>
    <n v="0"/>
    <n v="0"/>
    <n v="0"/>
    <n v="0"/>
    <n v="12"/>
    <n v="0"/>
    <n v="0"/>
    <n v="0"/>
    <n v="12"/>
  </r>
  <r>
    <x v="11"/>
    <x v="47"/>
    <x v="0"/>
    <x v="5"/>
    <n v="1"/>
    <n v="1"/>
    <n v="0"/>
    <n v="1"/>
    <n v="1"/>
    <n v="1"/>
    <n v="1"/>
    <n v="0"/>
    <n v="0"/>
    <n v="2"/>
  </r>
  <r>
    <x v="11"/>
    <x v="47"/>
    <x v="0"/>
    <x v="3"/>
    <n v="2"/>
    <n v="0"/>
    <n v="0"/>
    <n v="0"/>
    <n v="0"/>
    <n v="2"/>
    <n v="0"/>
    <n v="0"/>
    <n v="0"/>
    <n v="2"/>
  </r>
  <r>
    <x v="11"/>
    <x v="47"/>
    <x v="0"/>
    <x v="2"/>
    <n v="2"/>
    <n v="0"/>
    <n v="0"/>
    <n v="0"/>
    <n v="0"/>
    <n v="2"/>
    <n v="0"/>
    <n v="0"/>
    <n v="0"/>
    <n v="2"/>
  </r>
  <r>
    <x v="11"/>
    <x v="47"/>
    <x v="0"/>
    <x v="4"/>
    <n v="1"/>
    <n v="0"/>
    <n v="0"/>
    <n v="0"/>
    <n v="0"/>
    <n v="1"/>
    <n v="0"/>
    <n v="0"/>
    <n v="0"/>
    <n v="1"/>
  </r>
  <r>
    <x v="11"/>
    <x v="47"/>
    <x v="1"/>
    <x v="0"/>
    <n v="15"/>
    <n v="4"/>
    <n v="0"/>
    <n v="4"/>
    <n v="4"/>
    <n v="15"/>
    <n v="4"/>
    <n v="0"/>
    <n v="0"/>
    <n v="19"/>
  </r>
  <r>
    <x v="11"/>
    <x v="47"/>
    <x v="1"/>
    <x v="5"/>
    <n v="3"/>
    <n v="0"/>
    <n v="0"/>
    <n v="0"/>
    <n v="0"/>
    <n v="3"/>
    <n v="0"/>
    <n v="0"/>
    <n v="0"/>
    <n v="3"/>
  </r>
  <r>
    <x v="11"/>
    <x v="47"/>
    <x v="1"/>
    <x v="1"/>
    <n v="4"/>
    <n v="0"/>
    <n v="0"/>
    <n v="0"/>
    <n v="0"/>
    <n v="4"/>
    <n v="0"/>
    <n v="0"/>
    <n v="0"/>
    <n v="4"/>
  </r>
  <r>
    <x v="11"/>
    <x v="47"/>
    <x v="1"/>
    <x v="3"/>
    <n v="5"/>
    <n v="0"/>
    <n v="0"/>
    <n v="0"/>
    <n v="0"/>
    <n v="5"/>
    <n v="0"/>
    <n v="0"/>
    <n v="0"/>
    <n v="5"/>
  </r>
  <r>
    <x v="11"/>
    <x v="47"/>
    <x v="1"/>
    <x v="2"/>
    <n v="2"/>
    <n v="0"/>
    <n v="0"/>
    <n v="0"/>
    <n v="0"/>
    <n v="2"/>
    <n v="0"/>
    <n v="0"/>
    <n v="0"/>
    <n v="2"/>
  </r>
  <r>
    <x v="11"/>
    <x v="47"/>
    <x v="1"/>
    <x v="4"/>
    <n v="5"/>
    <n v="2"/>
    <n v="1"/>
    <n v="3"/>
    <n v="3"/>
    <n v="5"/>
    <n v="2"/>
    <n v="1"/>
    <n v="0"/>
    <n v="8"/>
  </r>
  <r>
    <x v="11"/>
    <x v="48"/>
    <x v="0"/>
    <x v="0"/>
    <n v="5"/>
    <n v="1"/>
    <n v="0"/>
    <n v="1"/>
    <n v="1"/>
    <n v="5"/>
    <n v="1"/>
    <n v="0"/>
    <n v="0"/>
    <n v="6"/>
  </r>
  <r>
    <x v="11"/>
    <x v="48"/>
    <x v="0"/>
    <x v="1"/>
    <n v="1"/>
    <n v="0"/>
    <n v="1"/>
    <n v="1"/>
    <n v="1"/>
    <n v="1"/>
    <n v="0"/>
    <n v="1"/>
    <n v="0"/>
    <n v="2"/>
  </r>
  <r>
    <x v="11"/>
    <x v="48"/>
    <x v="0"/>
    <x v="3"/>
    <n v="1"/>
    <n v="0"/>
    <n v="0"/>
    <n v="0"/>
    <n v="0"/>
    <n v="1"/>
    <n v="0"/>
    <n v="0"/>
    <n v="0"/>
    <n v="1"/>
  </r>
  <r>
    <x v="11"/>
    <x v="48"/>
    <x v="0"/>
    <x v="2"/>
    <n v="2"/>
    <n v="0"/>
    <n v="0"/>
    <n v="0"/>
    <n v="0"/>
    <n v="2"/>
    <n v="0"/>
    <n v="0"/>
    <n v="0"/>
    <n v="2"/>
  </r>
  <r>
    <x v="11"/>
    <x v="48"/>
    <x v="0"/>
    <x v="4"/>
    <n v="3"/>
    <n v="0"/>
    <n v="0"/>
    <n v="0"/>
    <n v="0"/>
    <n v="3"/>
    <n v="0"/>
    <n v="0"/>
    <n v="0"/>
    <n v="3"/>
  </r>
  <r>
    <x v="11"/>
    <x v="48"/>
    <x v="1"/>
    <x v="0"/>
    <n v="19"/>
    <n v="5"/>
    <n v="1"/>
    <n v="6"/>
    <n v="6"/>
    <n v="19"/>
    <n v="5"/>
    <n v="1"/>
    <n v="0"/>
    <n v="25"/>
  </r>
  <r>
    <x v="11"/>
    <x v="48"/>
    <x v="1"/>
    <x v="5"/>
    <n v="1"/>
    <n v="0"/>
    <n v="0"/>
    <n v="0"/>
    <n v="0"/>
    <n v="1"/>
    <n v="0"/>
    <n v="0"/>
    <n v="0"/>
    <n v="1"/>
  </r>
  <r>
    <x v="11"/>
    <x v="48"/>
    <x v="1"/>
    <x v="1"/>
    <n v="6"/>
    <n v="0"/>
    <n v="0"/>
    <n v="0"/>
    <n v="0"/>
    <n v="6"/>
    <n v="0"/>
    <n v="0"/>
    <n v="0"/>
    <n v="6"/>
  </r>
  <r>
    <x v="11"/>
    <x v="48"/>
    <x v="1"/>
    <x v="3"/>
    <n v="5"/>
    <n v="0"/>
    <n v="0"/>
    <n v="0"/>
    <n v="0"/>
    <n v="5"/>
    <n v="0"/>
    <n v="0"/>
    <n v="0"/>
    <n v="5"/>
  </r>
  <r>
    <x v="11"/>
    <x v="48"/>
    <x v="1"/>
    <x v="2"/>
    <n v="2"/>
    <n v="1"/>
    <n v="0"/>
    <n v="1"/>
    <n v="1"/>
    <n v="2"/>
    <n v="1"/>
    <n v="0"/>
    <n v="0"/>
    <n v="3"/>
  </r>
  <r>
    <x v="11"/>
    <x v="48"/>
    <x v="1"/>
    <x v="4"/>
    <n v="5"/>
    <n v="0"/>
    <n v="0"/>
    <n v="0"/>
    <n v="0"/>
    <n v="5"/>
    <n v="0"/>
    <n v="0"/>
    <n v="0"/>
    <n v="5"/>
  </r>
  <r>
    <x v="11"/>
    <x v="49"/>
    <x v="0"/>
    <x v="0"/>
    <n v="6"/>
    <n v="0"/>
    <n v="0"/>
    <n v="0"/>
    <n v="0"/>
    <n v="6"/>
    <n v="0"/>
    <n v="0"/>
    <n v="0"/>
    <n v="6"/>
  </r>
  <r>
    <x v="11"/>
    <x v="49"/>
    <x v="0"/>
    <x v="1"/>
    <n v="0"/>
    <n v="1"/>
    <n v="0"/>
    <n v="1"/>
    <n v="1"/>
    <n v="0"/>
    <n v="1"/>
    <n v="0"/>
    <n v="0"/>
    <n v="1"/>
  </r>
  <r>
    <x v="11"/>
    <x v="49"/>
    <x v="0"/>
    <x v="3"/>
    <n v="1"/>
    <n v="0"/>
    <n v="0"/>
    <n v="0"/>
    <n v="0"/>
    <n v="1"/>
    <n v="0"/>
    <n v="0"/>
    <n v="0"/>
    <n v="1"/>
  </r>
  <r>
    <x v="11"/>
    <x v="49"/>
    <x v="0"/>
    <x v="2"/>
    <n v="2"/>
    <n v="0"/>
    <n v="0"/>
    <n v="0"/>
    <n v="0"/>
    <n v="2"/>
    <n v="0"/>
    <n v="0"/>
    <n v="0"/>
    <n v="2"/>
  </r>
  <r>
    <x v="11"/>
    <x v="49"/>
    <x v="0"/>
    <x v="4"/>
    <n v="2"/>
    <n v="0"/>
    <n v="0"/>
    <n v="0"/>
    <n v="0"/>
    <n v="2"/>
    <n v="0"/>
    <n v="0"/>
    <n v="0"/>
    <n v="2"/>
  </r>
  <r>
    <x v="11"/>
    <x v="49"/>
    <x v="1"/>
    <x v="0"/>
    <n v="19"/>
    <n v="3"/>
    <n v="2"/>
    <n v="5"/>
    <n v="5"/>
    <n v="19"/>
    <n v="3"/>
    <n v="2"/>
    <n v="0"/>
    <n v="24"/>
  </r>
  <r>
    <x v="11"/>
    <x v="49"/>
    <x v="1"/>
    <x v="5"/>
    <n v="7"/>
    <n v="0"/>
    <n v="0"/>
    <n v="0"/>
    <n v="0"/>
    <n v="7"/>
    <n v="0"/>
    <n v="0"/>
    <n v="0"/>
    <n v="7"/>
  </r>
  <r>
    <x v="11"/>
    <x v="49"/>
    <x v="1"/>
    <x v="1"/>
    <n v="1"/>
    <n v="1"/>
    <n v="1"/>
    <n v="2"/>
    <n v="2"/>
    <n v="1"/>
    <n v="1"/>
    <n v="1"/>
    <n v="0"/>
    <n v="3"/>
  </r>
  <r>
    <x v="11"/>
    <x v="49"/>
    <x v="1"/>
    <x v="3"/>
    <n v="4"/>
    <n v="0"/>
    <n v="1"/>
    <n v="1"/>
    <n v="1"/>
    <n v="4"/>
    <n v="0"/>
    <n v="1"/>
    <n v="0"/>
    <n v="5"/>
  </r>
  <r>
    <x v="11"/>
    <x v="49"/>
    <x v="1"/>
    <x v="2"/>
    <n v="4"/>
    <n v="0"/>
    <n v="0"/>
    <n v="0"/>
    <n v="0"/>
    <n v="4"/>
    <n v="0"/>
    <n v="0"/>
    <n v="0"/>
    <n v="4"/>
  </r>
  <r>
    <x v="11"/>
    <x v="49"/>
    <x v="1"/>
    <x v="4"/>
    <n v="2"/>
    <n v="0"/>
    <n v="1"/>
    <n v="1"/>
    <n v="1"/>
    <n v="2"/>
    <n v="0"/>
    <n v="1"/>
    <n v="0"/>
    <n v="3"/>
  </r>
  <r>
    <x v="11"/>
    <x v="165"/>
    <x v="0"/>
    <x v="0"/>
    <n v="4"/>
    <n v="3"/>
    <n v="0"/>
    <n v="3"/>
    <n v="3"/>
    <n v="4"/>
    <n v="3"/>
    <n v="0"/>
    <n v="0"/>
    <n v="7"/>
  </r>
  <r>
    <x v="11"/>
    <x v="165"/>
    <x v="0"/>
    <x v="4"/>
    <n v="1"/>
    <n v="0"/>
    <n v="0"/>
    <n v="0"/>
    <n v="0"/>
    <n v="1"/>
    <n v="0"/>
    <n v="0"/>
    <n v="0"/>
    <n v="1"/>
  </r>
  <r>
    <x v="11"/>
    <x v="165"/>
    <x v="1"/>
    <x v="0"/>
    <n v="9"/>
    <n v="6"/>
    <n v="2"/>
    <n v="8"/>
    <n v="8"/>
    <n v="9"/>
    <n v="6"/>
    <n v="2"/>
    <n v="0"/>
    <n v="17"/>
  </r>
  <r>
    <x v="11"/>
    <x v="165"/>
    <x v="1"/>
    <x v="5"/>
    <n v="3"/>
    <n v="1"/>
    <n v="0"/>
    <n v="1"/>
    <n v="1"/>
    <n v="3"/>
    <n v="1"/>
    <n v="0"/>
    <n v="0"/>
    <n v="4"/>
  </r>
  <r>
    <x v="11"/>
    <x v="165"/>
    <x v="1"/>
    <x v="1"/>
    <n v="5"/>
    <n v="2"/>
    <n v="0"/>
    <n v="2"/>
    <n v="2"/>
    <n v="5"/>
    <n v="2"/>
    <n v="0"/>
    <n v="0"/>
    <n v="7"/>
  </r>
  <r>
    <x v="11"/>
    <x v="165"/>
    <x v="1"/>
    <x v="3"/>
    <n v="2"/>
    <n v="0"/>
    <n v="0"/>
    <n v="0"/>
    <n v="0"/>
    <n v="2"/>
    <n v="0"/>
    <n v="0"/>
    <n v="0"/>
    <n v="2"/>
  </r>
  <r>
    <x v="11"/>
    <x v="165"/>
    <x v="1"/>
    <x v="2"/>
    <n v="1"/>
    <n v="0"/>
    <n v="0"/>
    <n v="0"/>
    <n v="0"/>
    <n v="1"/>
    <n v="0"/>
    <n v="0"/>
    <n v="0"/>
    <n v="1"/>
  </r>
  <r>
    <x v="11"/>
    <x v="165"/>
    <x v="1"/>
    <x v="4"/>
    <n v="3"/>
    <n v="2"/>
    <n v="1"/>
    <n v="3"/>
    <n v="3"/>
    <n v="3"/>
    <n v="2"/>
    <n v="1"/>
    <n v="0"/>
    <n v="6"/>
  </r>
  <r>
    <x v="11"/>
    <x v="50"/>
    <x v="0"/>
    <x v="0"/>
    <n v="4"/>
    <n v="1"/>
    <n v="0"/>
    <n v="1"/>
    <n v="1"/>
    <n v="4"/>
    <n v="1"/>
    <n v="0"/>
    <n v="0"/>
    <n v="5"/>
  </r>
  <r>
    <x v="11"/>
    <x v="50"/>
    <x v="0"/>
    <x v="5"/>
    <n v="1"/>
    <n v="0"/>
    <n v="0"/>
    <n v="0"/>
    <n v="0"/>
    <n v="1"/>
    <n v="0"/>
    <n v="0"/>
    <n v="0"/>
    <n v="1"/>
  </r>
  <r>
    <x v="11"/>
    <x v="50"/>
    <x v="0"/>
    <x v="3"/>
    <n v="1"/>
    <n v="0"/>
    <n v="0"/>
    <n v="0"/>
    <n v="0"/>
    <n v="1"/>
    <n v="0"/>
    <n v="0"/>
    <n v="0"/>
    <n v="1"/>
  </r>
  <r>
    <x v="11"/>
    <x v="50"/>
    <x v="0"/>
    <x v="2"/>
    <n v="0"/>
    <n v="1"/>
    <n v="1"/>
    <n v="2"/>
    <n v="2"/>
    <n v="0"/>
    <n v="1"/>
    <n v="1"/>
    <n v="0"/>
    <n v="2"/>
  </r>
  <r>
    <x v="11"/>
    <x v="50"/>
    <x v="1"/>
    <x v="0"/>
    <n v="11"/>
    <n v="3"/>
    <n v="4"/>
    <n v="7"/>
    <n v="7"/>
    <n v="11"/>
    <n v="3"/>
    <n v="4"/>
    <n v="0"/>
    <n v="18"/>
  </r>
  <r>
    <x v="11"/>
    <x v="50"/>
    <x v="1"/>
    <x v="5"/>
    <n v="2"/>
    <n v="0"/>
    <n v="0"/>
    <n v="0"/>
    <n v="0"/>
    <n v="2"/>
    <n v="0"/>
    <n v="0"/>
    <n v="0"/>
    <n v="2"/>
  </r>
  <r>
    <x v="11"/>
    <x v="50"/>
    <x v="1"/>
    <x v="1"/>
    <n v="1"/>
    <n v="0"/>
    <n v="0"/>
    <n v="0"/>
    <n v="0"/>
    <n v="1"/>
    <n v="0"/>
    <n v="0"/>
    <n v="0"/>
    <n v="1"/>
  </r>
  <r>
    <x v="11"/>
    <x v="50"/>
    <x v="1"/>
    <x v="2"/>
    <n v="2"/>
    <n v="0"/>
    <n v="0"/>
    <n v="0"/>
    <n v="0"/>
    <n v="2"/>
    <n v="0"/>
    <n v="0"/>
    <n v="0"/>
    <n v="2"/>
  </r>
  <r>
    <x v="11"/>
    <x v="50"/>
    <x v="1"/>
    <x v="4"/>
    <n v="4"/>
    <n v="1"/>
    <n v="0"/>
    <n v="1"/>
    <n v="1"/>
    <n v="4"/>
    <n v="1"/>
    <n v="0"/>
    <n v="0"/>
    <n v="5"/>
  </r>
  <r>
    <x v="11"/>
    <x v="51"/>
    <x v="0"/>
    <x v="0"/>
    <n v="6"/>
    <n v="1"/>
    <n v="1"/>
    <n v="2"/>
    <n v="2"/>
    <n v="6"/>
    <n v="1"/>
    <n v="1"/>
    <n v="0"/>
    <n v="8"/>
  </r>
  <r>
    <x v="11"/>
    <x v="51"/>
    <x v="0"/>
    <x v="5"/>
    <n v="1"/>
    <n v="0"/>
    <n v="0"/>
    <n v="0"/>
    <n v="0"/>
    <n v="1"/>
    <n v="0"/>
    <n v="0"/>
    <n v="0"/>
    <n v="1"/>
  </r>
  <r>
    <x v="11"/>
    <x v="51"/>
    <x v="0"/>
    <x v="1"/>
    <n v="1"/>
    <n v="0"/>
    <n v="0"/>
    <n v="0"/>
    <n v="0"/>
    <n v="1"/>
    <n v="0"/>
    <n v="0"/>
    <n v="0"/>
    <n v="1"/>
  </r>
  <r>
    <x v="11"/>
    <x v="51"/>
    <x v="0"/>
    <x v="3"/>
    <n v="1"/>
    <n v="1"/>
    <n v="0"/>
    <n v="1"/>
    <n v="1"/>
    <n v="1"/>
    <n v="1"/>
    <n v="0"/>
    <n v="0"/>
    <n v="2"/>
  </r>
  <r>
    <x v="11"/>
    <x v="51"/>
    <x v="0"/>
    <x v="2"/>
    <n v="1"/>
    <n v="0"/>
    <n v="0"/>
    <n v="0"/>
    <n v="0"/>
    <n v="1"/>
    <n v="0"/>
    <n v="0"/>
    <n v="0"/>
    <n v="1"/>
  </r>
  <r>
    <x v="11"/>
    <x v="51"/>
    <x v="1"/>
    <x v="0"/>
    <n v="11"/>
    <n v="5"/>
    <n v="5"/>
    <n v="10"/>
    <n v="10"/>
    <n v="11"/>
    <n v="5"/>
    <n v="5"/>
    <n v="0"/>
    <n v="21"/>
  </r>
  <r>
    <x v="11"/>
    <x v="51"/>
    <x v="1"/>
    <x v="5"/>
    <n v="2"/>
    <n v="0"/>
    <n v="0"/>
    <n v="0"/>
    <n v="0"/>
    <n v="2"/>
    <n v="0"/>
    <n v="0"/>
    <n v="0"/>
    <n v="2"/>
  </r>
  <r>
    <x v="11"/>
    <x v="51"/>
    <x v="1"/>
    <x v="1"/>
    <n v="3"/>
    <n v="1"/>
    <n v="0"/>
    <n v="1"/>
    <n v="1"/>
    <n v="3"/>
    <n v="1"/>
    <n v="0"/>
    <n v="0"/>
    <n v="4"/>
  </r>
  <r>
    <x v="11"/>
    <x v="51"/>
    <x v="1"/>
    <x v="3"/>
    <n v="3"/>
    <n v="0"/>
    <n v="0"/>
    <n v="0"/>
    <n v="0"/>
    <n v="3"/>
    <n v="0"/>
    <n v="0"/>
    <n v="0"/>
    <n v="3"/>
  </r>
  <r>
    <x v="11"/>
    <x v="51"/>
    <x v="1"/>
    <x v="2"/>
    <n v="4"/>
    <n v="1"/>
    <n v="0"/>
    <n v="1"/>
    <n v="1"/>
    <n v="4"/>
    <n v="1"/>
    <n v="0"/>
    <n v="0"/>
    <n v="5"/>
  </r>
  <r>
    <x v="11"/>
    <x v="51"/>
    <x v="1"/>
    <x v="4"/>
    <n v="2"/>
    <n v="0"/>
    <n v="0"/>
    <n v="0"/>
    <n v="0"/>
    <n v="2"/>
    <n v="0"/>
    <n v="0"/>
    <n v="0"/>
    <n v="2"/>
  </r>
  <r>
    <x v="11"/>
    <x v="52"/>
    <x v="0"/>
    <x v="0"/>
    <n v="3"/>
    <n v="0"/>
    <n v="3"/>
    <n v="3"/>
    <n v="3"/>
    <n v="3"/>
    <n v="0"/>
    <n v="3"/>
    <n v="0"/>
    <n v="6"/>
  </r>
  <r>
    <x v="11"/>
    <x v="52"/>
    <x v="0"/>
    <x v="5"/>
    <n v="1"/>
    <n v="0"/>
    <n v="0"/>
    <n v="0"/>
    <n v="0"/>
    <n v="1"/>
    <n v="0"/>
    <n v="0"/>
    <n v="0"/>
    <n v="1"/>
  </r>
  <r>
    <x v="11"/>
    <x v="52"/>
    <x v="0"/>
    <x v="1"/>
    <n v="1"/>
    <n v="0"/>
    <n v="0"/>
    <n v="0"/>
    <n v="0"/>
    <n v="1"/>
    <n v="0"/>
    <n v="0"/>
    <n v="0"/>
    <n v="1"/>
  </r>
  <r>
    <x v="11"/>
    <x v="52"/>
    <x v="0"/>
    <x v="2"/>
    <n v="1"/>
    <n v="0"/>
    <n v="0"/>
    <n v="0"/>
    <n v="0"/>
    <n v="1"/>
    <n v="0"/>
    <n v="0"/>
    <n v="0"/>
    <n v="1"/>
  </r>
  <r>
    <x v="11"/>
    <x v="52"/>
    <x v="0"/>
    <x v="4"/>
    <n v="1"/>
    <n v="0"/>
    <n v="0"/>
    <n v="0"/>
    <n v="0"/>
    <n v="1"/>
    <n v="0"/>
    <n v="0"/>
    <n v="0"/>
    <n v="1"/>
  </r>
  <r>
    <x v="11"/>
    <x v="52"/>
    <x v="1"/>
    <x v="0"/>
    <n v="16"/>
    <n v="5"/>
    <n v="4"/>
    <n v="9"/>
    <n v="9"/>
    <n v="16"/>
    <n v="5"/>
    <n v="4"/>
    <n v="0"/>
    <n v="25"/>
  </r>
  <r>
    <x v="11"/>
    <x v="52"/>
    <x v="1"/>
    <x v="5"/>
    <n v="3"/>
    <n v="0"/>
    <n v="0"/>
    <n v="0"/>
    <n v="0"/>
    <n v="3"/>
    <n v="0"/>
    <n v="0"/>
    <n v="0"/>
    <n v="3"/>
  </r>
  <r>
    <x v="11"/>
    <x v="52"/>
    <x v="1"/>
    <x v="1"/>
    <n v="3"/>
    <n v="0"/>
    <n v="0"/>
    <n v="0"/>
    <n v="0"/>
    <n v="3"/>
    <n v="0"/>
    <n v="0"/>
    <n v="0"/>
    <n v="3"/>
  </r>
  <r>
    <x v="11"/>
    <x v="52"/>
    <x v="1"/>
    <x v="2"/>
    <n v="1"/>
    <n v="0"/>
    <n v="0"/>
    <n v="0"/>
    <n v="0"/>
    <n v="1"/>
    <n v="0"/>
    <n v="0"/>
    <n v="0"/>
    <n v="1"/>
  </r>
  <r>
    <x v="11"/>
    <x v="52"/>
    <x v="1"/>
    <x v="4"/>
    <n v="0"/>
    <n v="2"/>
    <n v="0"/>
    <n v="2"/>
    <n v="2"/>
    <n v="0"/>
    <n v="2"/>
    <n v="0"/>
    <n v="0"/>
    <n v="2"/>
  </r>
  <r>
    <x v="11"/>
    <x v="166"/>
    <x v="0"/>
    <x v="0"/>
    <n v="3"/>
    <n v="3"/>
    <n v="0"/>
    <n v="3"/>
    <n v="3"/>
    <n v="3"/>
    <n v="3"/>
    <n v="0"/>
    <n v="0"/>
    <n v="6"/>
  </r>
  <r>
    <x v="11"/>
    <x v="166"/>
    <x v="0"/>
    <x v="1"/>
    <n v="1"/>
    <n v="0"/>
    <n v="0"/>
    <n v="0"/>
    <n v="0"/>
    <n v="1"/>
    <n v="0"/>
    <n v="0"/>
    <n v="0"/>
    <n v="1"/>
  </r>
  <r>
    <x v="11"/>
    <x v="166"/>
    <x v="0"/>
    <x v="3"/>
    <n v="1"/>
    <n v="0"/>
    <n v="0"/>
    <n v="0"/>
    <n v="0"/>
    <n v="1"/>
    <n v="0"/>
    <n v="0"/>
    <n v="0"/>
    <n v="1"/>
  </r>
  <r>
    <x v="11"/>
    <x v="166"/>
    <x v="1"/>
    <x v="0"/>
    <n v="15"/>
    <n v="0"/>
    <n v="8"/>
    <n v="8"/>
    <n v="8"/>
    <n v="15"/>
    <n v="0"/>
    <n v="8"/>
    <n v="0"/>
    <n v="23"/>
  </r>
  <r>
    <x v="11"/>
    <x v="166"/>
    <x v="1"/>
    <x v="1"/>
    <n v="2"/>
    <n v="1"/>
    <n v="0"/>
    <n v="1"/>
    <n v="1"/>
    <n v="2"/>
    <n v="1"/>
    <n v="0"/>
    <n v="0"/>
    <n v="3"/>
  </r>
  <r>
    <x v="11"/>
    <x v="166"/>
    <x v="1"/>
    <x v="3"/>
    <n v="5"/>
    <n v="1"/>
    <n v="0"/>
    <n v="1"/>
    <n v="1"/>
    <n v="5"/>
    <n v="1"/>
    <n v="0"/>
    <n v="0"/>
    <n v="6"/>
  </r>
  <r>
    <x v="11"/>
    <x v="166"/>
    <x v="1"/>
    <x v="2"/>
    <n v="3"/>
    <n v="0"/>
    <n v="1"/>
    <n v="1"/>
    <n v="1"/>
    <n v="3"/>
    <n v="0"/>
    <n v="1"/>
    <n v="0"/>
    <n v="4"/>
  </r>
  <r>
    <x v="11"/>
    <x v="166"/>
    <x v="1"/>
    <x v="4"/>
    <n v="1"/>
    <n v="1"/>
    <n v="2"/>
    <n v="3"/>
    <n v="3"/>
    <n v="1"/>
    <n v="1"/>
    <n v="2"/>
    <n v="0"/>
    <n v="4"/>
  </r>
  <r>
    <x v="11"/>
    <x v="53"/>
    <x v="0"/>
    <x v="0"/>
    <n v="5"/>
    <n v="1"/>
    <n v="3"/>
    <n v="4"/>
    <n v="4"/>
    <n v="5"/>
    <n v="1"/>
    <n v="3"/>
    <n v="0"/>
    <n v="9"/>
  </r>
  <r>
    <x v="11"/>
    <x v="53"/>
    <x v="0"/>
    <x v="1"/>
    <n v="1"/>
    <n v="0"/>
    <n v="0"/>
    <n v="0"/>
    <n v="0"/>
    <n v="1"/>
    <n v="0"/>
    <n v="0"/>
    <n v="0"/>
    <n v="1"/>
  </r>
  <r>
    <x v="11"/>
    <x v="53"/>
    <x v="0"/>
    <x v="2"/>
    <n v="0"/>
    <n v="1"/>
    <n v="0"/>
    <n v="1"/>
    <n v="1"/>
    <n v="0"/>
    <n v="1"/>
    <n v="0"/>
    <n v="0"/>
    <n v="1"/>
  </r>
  <r>
    <x v="11"/>
    <x v="53"/>
    <x v="0"/>
    <x v="4"/>
    <n v="2"/>
    <n v="0"/>
    <n v="0"/>
    <n v="0"/>
    <n v="0"/>
    <n v="2"/>
    <n v="0"/>
    <n v="0"/>
    <n v="0"/>
    <n v="2"/>
  </r>
  <r>
    <x v="11"/>
    <x v="53"/>
    <x v="1"/>
    <x v="0"/>
    <n v="16"/>
    <n v="4"/>
    <n v="7"/>
    <n v="11"/>
    <n v="11"/>
    <n v="16"/>
    <n v="4"/>
    <n v="7"/>
    <n v="0"/>
    <n v="27"/>
  </r>
  <r>
    <x v="11"/>
    <x v="53"/>
    <x v="1"/>
    <x v="5"/>
    <n v="2"/>
    <n v="0"/>
    <n v="0"/>
    <n v="0"/>
    <n v="0"/>
    <n v="2"/>
    <n v="0"/>
    <n v="0"/>
    <n v="0"/>
    <n v="2"/>
  </r>
  <r>
    <x v="11"/>
    <x v="53"/>
    <x v="1"/>
    <x v="1"/>
    <n v="1"/>
    <n v="0"/>
    <n v="1"/>
    <n v="1"/>
    <n v="1"/>
    <n v="1"/>
    <n v="0"/>
    <n v="1"/>
    <n v="0"/>
    <n v="2"/>
  </r>
  <r>
    <x v="11"/>
    <x v="53"/>
    <x v="1"/>
    <x v="3"/>
    <n v="2"/>
    <n v="0"/>
    <n v="1"/>
    <n v="1"/>
    <n v="1"/>
    <n v="2"/>
    <n v="0"/>
    <n v="1"/>
    <n v="0"/>
    <n v="3"/>
  </r>
  <r>
    <x v="11"/>
    <x v="53"/>
    <x v="1"/>
    <x v="2"/>
    <n v="2"/>
    <n v="0"/>
    <n v="0"/>
    <n v="0"/>
    <n v="0"/>
    <n v="2"/>
    <n v="0"/>
    <n v="0"/>
    <n v="0"/>
    <n v="2"/>
  </r>
  <r>
    <x v="11"/>
    <x v="53"/>
    <x v="1"/>
    <x v="4"/>
    <n v="1"/>
    <n v="2"/>
    <n v="1"/>
    <n v="3"/>
    <n v="3"/>
    <n v="1"/>
    <n v="2"/>
    <n v="1"/>
    <n v="0"/>
    <n v="4"/>
  </r>
  <r>
    <x v="11"/>
    <x v="54"/>
    <x v="0"/>
    <x v="0"/>
    <n v="3"/>
    <n v="0"/>
    <n v="0"/>
    <n v="0"/>
    <n v="0"/>
    <n v="3"/>
    <n v="0"/>
    <n v="0"/>
    <n v="0"/>
    <n v="3"/>
  </r>
  <r>
    <x v="11"/>
    <x v="54"/>
    <x v="0"/>
    <x v="5"/>
    <n v="1"/>
    <n v="0"/>
    <n v="0"/>
    <n v="0"/>
    <n v="0"/>
    <n v="1"/>
    <n v="0"/>
    <n v="0"/>
    <n v="0"/>
    <n v="1"/>
  </r>
  <r>
    <x v="11"/>
    <x v="54"/>
    <x v="0"/>
    <x v="1"/>
    <n v="0"/>
    <n v="2"/>
    <n v="0"/>
    <n v="2"/>
    <n v="2"/>
    <n v="0"/>
    <n v="2"/>
    <n v="0"/>
    <n v="0"/>
    <n v="2"/>
  </r>
  <r>
    <x v="11"/>
    <x v="54"/>
    <x v="1"/>
    <x v="0"/>
    <n v="11"/>
    <n v="2"/>
    <n v="5"/>
    <n v="7"/>
    <n v="7"/>
    <n v="11"/>
    <n v="2"/>
    <n v="5"/>
    <n v="0"/>
    <n v="18"/>
  </r>
  <r>
    <x v="11"/>
    <x v="54"/>
    <x v="1"/>
    <x v="5"/>
    <n v="2"/>
    <n v="0"/>
    <n v="0"/>
    <n v="0"/>
    <n v="0"/>
    <n v="2"/>
    <n v="0"/>
    <n v="0"/>
    <n v="0"/>
    <n v="2"/>
  </r>
  <r>
    <x v="11"/>
    <x v="54"/>
    <x v="1"/>
    <x v="1"/>
    <n v="2"/>
    <n v="0"/>
    <n v="0"/>
    <n v="0"/>
    <n v="0"/>
    <n v="2"/>
    <n v="0"/>
    <n v="0"/>
    <n v="0"/>
    <n v="2"/>
  </r>
  <r>
    <x v="11"/>
    <x v="54"/>
    <x v="1"/>
    <x v="3"/>
    <n v="3"/>
    <n v="0"/>
    <n v="0"/>
    <n v="0"/>
    <n v="0"/>
    <n v="3"/>
    <n v="0"/>
    <n v="0"/>
    <n v="0"/>
    <n v="3"/>
  </r>
  <r>
    <x v="11"/>
    <x v="54"/>
    <x v="1"/>
    <x v="2"/>
    <n v="2"/>
    <n v="0"/>
    <n v="1"/>
    <n v="1"/>
    <n v="1"/>
    <n v="2"/>
    <n v="0"/>
    <n v="1"/>
    <n v="0"/>
    <n v="3"/>
  </r>
  <r>
    <x v="11"/>
    <x v="54"/>
    <x v="1"/>
    <x v="4"/>
    <n v="4"/>
    <n v="1"/>
    <n v="1"/>
    <n v="2"/>
    <n v="2"/>
    <n v="4"/>
    <n v="1"/>
    <n v="1"/>
    <n v="0"/>
    <n v="6"/>
  </r>
  <r>
    <x v="11"/>
    <x v="55"/>
    <x v="0"/>
    <x v="0"/>
    <n v="2"/>
    <n v="0"/>
    <n v="7"/>
    <n v="7"/>
    <n v="7"/>
    <n v="2"/>
    <n v="0"/>
    <n v="7"/>
    <n v="0"/>
    <n v="9"/>
  </r>
  <r>
    <x v="11"/>
    <x v="55"/>
    <x v="0"/>
    <x v="1"/>
    <n v="1"/>
    <n v="0"/>
    <n v="0"/>
    <n v="0"/>
    <n v="0"/>
    <n v="1"/>
    <n v="0"/>
    <n v="0"/>
    <n v="0"/>
    <n v="1"/>
  </r>
  <r>
    <x v="11"/>
    <x v="55"/>
    <x v="1"/>
    <x v="0"/>
    <n v="17"/>
    <n v="4"/>
    <n v="9"/>
    <n v="13"/>
    <n v="13"/>
    <n v="17"/>
    <n v="4"/>
    <n v="9"/>
    <n v="0"/>
    <n v="30"/>
  </r>
  <r>
    <x v="11"/>
    <x v="55"/>
    <x v="1"/>
    <x v="5"/>
    <n v="1"/>
    <n v="0"/>
    <n v="0"/>
    <n v="0"/>
    <n v="0"/>
    <n v="1"/>
    <n v="0"/>
    <n v="0"/>
    <n v="0"/>
    <n v="1"/>
  </r>
  <r>
    <x v="11"/>
    <x v="55"/>
    <x v="1"/>
    <x v="1"/>
    <n v="4"/>
    <n v="0"/>
    <n v="0"/>
    <n v="0"/>
    <n v="0"/>
    <n v="4"/>
    <n v="0"/>
    <n v="0"/>
    <n v="0"/>
    <n v="4"/>
  </r>
  <r>
    <x v="11"/>
    <x v="55"/>
    <x v="1"/>
    <x v="3"/>
    <n v="0"/>
    <n v="0"/>
    <n v="1"/>
    <n v="1"/>
    <n v="1"/>
    <n v="0"/>
    <n v="0"/>
    <n v="1"/>
    <n v="0"/>
    <n v="1"/>
  </r>
  <r>
    <x v="11"/>
    <x v="55"/>
    <x v="1"/>
    <x v="2"/>
    <n v="1"/>
    <n v="0"/>
    <n v="1"/>
    <n v="1"/>
    <n v="1"/>
    <n v="1"/>
    <n v="0"/>
    <n v="1"/>
    <n v="0"/>
    <n v="2"/>
  </r>
  <r>
    <x v="11"/>
    <x v="55"/>
    <x v="1"/>
    <x v="4"/>
    <n v="1"/>
    <n v="0"/>
    <n v="0"/>
    <n v="0"/>
    <n v="0"/>
    <n v="1"/>
    <n v="0"/>
    <n v="0"/>
    <n v="0"/>
    <n v="1"/>
  </r>
  <r>
    <x v="11"/>
    <x v="56"/>
    <x v="0"/>
    <x v="0"/>
    <n v="2"/>
    <n v="0"/>
    <n v="5"/>
    <n v="5"/>
    <n v="5"/>
    <n v="2"/>
    <n v="0"/>
    <n v="5"/>
    <n v="0"/>
    <n v="7"/>
  </r>
  <r>
    <x v="11"/>
    <x v="56"/>
    <x v="0"/>
    <x v="2"/>
    <n v="1"/>
    <n v="0"/>
    <n v="0"/>
    <n v="0"/>
    <n v="0"/>
    <n v="1"/>
    <n v="0"/>
    <n v="0"/>
    <n v="0"/>
    <n v="1"/>
  </r>
  <r>
    <x v="11"/>
    <x v="56"/>
    <x v="1"/>
    <x v="0"/>
    <n v="8"/>
    <n v="0"/>
    <n v="10"/>
    <n v="10"/>
    <n v="10"/>
    <n v="8"/>
    <n v="0"/>
    <n v="10"/>
    <n v="0"/>
    <n v="18"/>
  </r>
  <r>
    <x v="11"/>
    <x v="56"/>
    <x v="1"/>
    <x v="5"/>
    <n v="3"/>
    <n v="0"/>
    <n v="1"/>
    <n v="1"/>
    <n v="1"/>
    <n v="3"/>
    <n v="0"/>
    <n v="1"/>
    <n v="0"/>
    <n v="4"/>
  </r>
  <r>
    <x v="11"/>
    <x v="56"/>
    <x v="1"/>
    <x v="1"/>
    <n v="2"/>
    <n v="1"/>
    <n v="1"/>
    <n v="2"/>
    <n v="2"/>
    <n v="2"/>
    <n v="1"/>
    <n v="1"/>
    <n v="0"/>
    <n v="4"/>
  </r>
  <r>
    <x v="11"/>
    <x v="56"/>
    <x v="1"/>
    <x v="3"/>
    <n v="0"/>
    <n v="0"/>
    <n v="1"/>
    <n v="1"/>
    <n v="1"/>
    <n v="0"/>
    <n v="0"/>
    <n v="1"/>
    <n v="0"/>
    <n v="1"/>
  </r>
  <r>
    <x v="11"/>
    <x v="56"/>
    <x v="1"/>
    <x v="4"/>
    <n v="3"/>
    <n v="0"/>
    <n v="0"/>
    <n v="0"/>
    <n v="0"/>
    <n v="3"/>
    <n v="0"/>
    <n v="0"/>
    <n v="0"/>
    <n v="3"/>
  </r>
  <r>
    <x v="11"/>
    <x v="57"/>
    <x v="0"/>
    <x v="0"/>
    <n v="1"/>
    <n v="0"/>
    <n v="3"/>
    <n v="3"/>
    <n v="3"/>
    <n v="1"/>
    <n v="0"/>
    <n v="3"/>
    <n v="0"/>
    <n v="4"/>
  </r>
  <r>
    <x v="11"/>
    <x v="57"/>
    <x v="0"/>
    <x v="4"/>
    <n v="1"/>
    <n v="0"/>
    <n v="0"/>
    <n v="0"/>
    <n v="0"/>
    <n v="1"/>
    <n v="0"/>
    <n v="0"/>
    <n v="0"/>
    <n v="1"/>
  </r>
  <r>
    <x v="11"/>
    <x v="57"/>
    <x v="1"/>
    <x v="0"/>
    <n v="9"/>
    <n v="3"/>
    <n v="5"/>
    <n v="7"/>
    <n v="8"/>
    <n v="9"/>
    <n v="3"/>
    <n v="5"/>
    <n v="0"/>
    <n v="17"/>
  </r>
  <r>
    <x v="11"/>
    <x v="57"/>
    <x v="1"/>
    <x v="1"/>
    <n v="0"/>
    <n v="0"/>
    <n v="1"/>
    <n v="1"/>
    <n v="1"/>
    <n v="0"/>
    <n v="0"/>
    <n v="1"/>
    <n v="0"/>
    <n v="1"/>
  </r>
  <r>
    <x v="11"/>
    <x v="57"/>
    <x v="1"/>
    <x v="3"/>
    <n v="2"/>
    <n v="0"/>
    <n v="0"/>
    <n v="0"/>
    <n v="0"/>
    <n v="2"/>
    <n v="0"/>
    <n v="0"/>
    <n v="0"/>
    <n v="2"/>
  </r>
  <r>
    <x v="11"/>
    <x v="57"/>
    <x v="1"/>
    <x v="2"/>
    <n v="1"/>
    <n v="0"/>
    <n v="0"/>
    <n v="0"/>
    <n v="0"/>
    <n v="1"/>
    <n v="0"/>
    <n v="0"/>
    <n v="0"/>
    <n v="1"/>
  </r>
  <r>
    <x v="11"/>
    <x v="57"/>
    <x v="1"/>
    <x v="4"/>
    <n v="0"/>
    <n v="1"/>
    <n v="0"/>
    <n v="0"/>
    <n v="1"/>
    <n v="0"/>
    <n v="1"/>
    <n v="0"/>
    <n v="0"/>
    <n v="1"/>
  </r>
  <r>
    <x v="11"/>
    <x v="58"/>
    <x v="0"/>
    <x v="0"/>
    <n v="2"/>
    <n v="0"/>
    <n v="2"/>
    <n v="2"/>
    <n v="2"/>
    <n v="2"/>
    <n v="0"/>
    <n v="2"/>
    <n v="0"/>
    <n v="4"/>
  </r>
  <r>
    <x v="11"/>
    <x v="58"/>
    <x v="0"/>
    <x v="1"/>
    <n v="0"/>
    <n v="0"/>
    <n v="1"/>
    <n v="1"/>
    <n v="1"/>
    <n v="0"/>
    <n v="0"/>
    <n v="1"/>
    <n v="0"/>
    <n v="1"/>
  </r>
  <r>
    <x v="11"/>
    <x v="58"/>
    <x v="0"/>
    <x v="3"/>
    <n v="1"/>
    <n v="0"/>
    <n v="1"/>
    <n v="1"/>
    <n v="1"/>
    <n v="1"/>
    <n v="0"/>
    <n v="1"/>
    <n v="0"/>
    <n v="2"/>
  </r>
  <r>
    <x v="11"/>
    <x v="58"/>
    <x v="0"/>
    <x v="2"/>
    <n v="1"/>
    <n v="0"/>
    <n v="0"/>
    <n v="0"/>
    <n v="0"/>
    <n v="1"/>
    <n v="0"/>
    <n v="0"/>
    <n v="0"/>
    <n v="1"/>
  </r>
  <r>
    <x v="11"/>
    <x v="58"/>
    <x v="1"/>
    <x v="0"/>
    <n v="6"/>
    <n v="2"/>
    <n v="9"/>
    <n v="11"/>
    <n v="11"/>
    <n v="6"/>
    <n v="2"/>
    <n v="9"/>
    <n v="0"/>
    <n v="17"/>
  </r>
  <r>
    <x v="11"/>
    <x v="58"/>
    <x v="1"/>
    <x v="5"/>
    <n v="0"/>
    <n v="0"/>
    <n v="1"/>
    <n v="1"/>
    <n v="1"/>
    <n v="0"/>
    <n v="0"/>
    <n v="1"/>
    <n v="0"/>
    <n v="1"/>
  </r>
  <r>
    <x v="11"/>
    <x v="58"/>
    <x v="1"/>
    <x v="1"/>
    <n v="2"/>
    <n v="0"/>
    <n v="1"/>
    <n v="1"/>
    <n v="1"/>
    <n v="2"/>
    <n v="0"/>
    <n v="1"/>
    <n v="0"/>
    <n v="3"/>
  </r>
  <r>
    <x v="11"/>
    <x v="58"/>
    <x v="1"/>
    <x v="3"/>
    <n v="0"/>
    <n v="1"/>
    <n v="0"/>
    <n v="1"/>
    <n v="1"/>
    <n v="0"/>
    <n v="1"/>
    <n v="0"/>
    <n v="0"/>
    <n v="1"/>
  </r>
  <r>
    <x v="11"/>
    <x v="58"/>
    <x v="1"/>
    <x v="2"/>
    <n v="1"/>
    <n v="0"/>
    <n v="1"/>
    <n v="1"/>
    <n v="1"/>
    <n v="1"/>
    <n v="0"/>
    <n v="1"/>
    <n v="0"/>
    <n v="2"/>
  </r>
  <r>
    <x v="11"/>
    <x v="58"/>
    <x v="1"/>
    <x v="4"/>
    <n v="2"/>
    <n v="0"/>
    <n v="0"/>
    <n v="0"/>
    <n v="0"/>
    <n v="2"/>
    <n v="0"/>
    <n v="0"/>
    <n v="0"/>
    <n v="2"/>
  </r>
  <r>
    <x v="11"/>
    <x v="59"/>
    <x v="0"/>
    <x v="0"/>
    <n v="1"/>
    <n v="0"/>
    <n v="4"/>
    <n v="4"/>
    <n v="4"/>
    <n v="1"/>
    <n v="0"/>
    <n v="4"/>
    <n v="0"/>
    <n v="5"/>
  </r>
  <r>
    <x v="11"/>
    <x v="59"/>
    <x v="1"/>
    <x v="0"/>
    <n v="7"/>
    <n v="2"/>
    <n v="6"/>
    <n v="8"/>
    <n v="8"/>
    <n v="7"/>
    <n v="2"/>
    <n v="6"/>
    <n v="0"/>
    <n v="15"/>
  </r>
  <r>
    <x v="11"/>
    <x v="59"/>
    <x v="1"/>
    <x v="3"/>
    <n v="0"/>
    <n v="0"/>
    <n v="1"/>
    <n v="1"/>
    <n v="1"/>
    <n v="0"/>
    <n v="0"/>
    <n v="1"/>
    <n v="0"/>
    <n v="1"/>
  </r>
  <r>
    <x v="11"/>
    <x v="59"/>
    <x v="1"/>
    <x v="4"/>
    <n v="1"/>
    <n v="0"/>
    <n v="0"/>
    <n v="0"/>
    <n v="0"/>
    <n v="1"/>
    <n v="0"/>
    <n v="0"/>
    <n v="0"/>
    <n v="1"/>
  </r>
  <r>
    <x v="11"/>
    <x v="60"/>
    <x v="0"/>
    <x v="0"/>
    <n v="2"/>
    <n v="0"/>
    <n v="0"/>
    <n v="0"/>
    <n v="0"/>
    <n v="2"/>
    <n v="0"/>
    <n v="0"/>
    <n v="0"/>
    <n v="2"/>
  </r>
  <r>
    <x v="11"/>
    <x v="60"/>
    <x v="0"/>
    <x v="3"/>
    <n v="0"/>
    <n v="1"/>
    <n v="0"/>
    <n v="0"/>
    <n v="1"/>
    <n v="0"/>
    <n v="1"/>
    <n v="0"/>
    <n v="0"/>
    <n v="1"/>
  </r>
  <r>
    <x v="11"/>
    <x v="60"/>
    <x v="0"/>
    <x v="4"/>
    <n v="1"/>
    <n v="0"/>
    <n v="0"/>
    <n v="0"/>
    <n v="0"/>
    <n v="1"/>
    <n v="0"/>
    <n v="0"/>
    <n v="0"/>
    <n v="1"/>
  </r>
  <r>
    <x v="11"/>
    <x v="60"/>
    <x v="1"/>
    <x v="0"/>
    <n v="7"/>
    <n v="0"/>
    <n v="9"/>
    <n v="9"/>
    <n v="9"/>
    <n v="7"/>
    <n v="0"/>
    <n v="9"/>
    <n v="0"/>
    <n v="16"/>
  </r>
  <r>
    <x v="11"/>
    <x v="60"/>
    <x v="1"/>
    <x v="1"/>
    <n v="2"/>
    <n v="1"/>
    <n v="0"/>
    <n v="0"/>
    <n v="1"/>
    <n v="2"/>
    <n v="1"/>
    <n v="0"/>
    <n v="0"/>
    <n v="3"/>
  </r>
  <r>
    <x v="11"/>
    <x v="60"/>
    <x v="1"/>
    <x v="3"/>
    <n v="1"/>
    <n v="0"/>
    <n v="2"/>
    <n v="2"/>
    <n v="2"/>
    <n v="1"/>
    <n v="0"/>
    <n v="2"/>
    <n v="0"/>
    <n v="3"/>
  </r>
  <r>
    <x v="11"/>
    <x v="60"/>
    <x v="1"/>
    <x v="2"/>
    <n v="1"/>
    <n v="1"/>
    <n v="0"/>
    <n v="0"/>
    <n v="1"/>
    <n v="1"/>
    <n v="1"/>
    <n v="0"/>
    <n v="0"/>
    <n v="2"/>
  </r>
  <r>
    <x v="11"/>
    <x v="61"/>
    <x v="0"/>
    <x v="0"/>
    <n v="0"/>
    <n v="0"/>
    <n v="4"/>
    <n v="4"/>
    <n v="4"/>
    <n v="0"/>
    <n v="0"/>
    <n v="4"/>
    <n v="0"/>
    <n v="4"/>
  </r>
  <r>
    <x v="11"/>
    <x v="61"/>
    <x v="0"/>
    <x v="4"/>
    <n v="0"/>
    <n v="0"/>
    <n v="1"/>
    <n v="1"/>
    <n v="1"/>
    <n v="0"/>
    <n v="0"/>
    <n v="1"/>
    <n v="0"/>
    <n v="1"/>
  </r>
  <r>
    <x v="11"/>
    <x v="61"/>
    <x v="1"/>
    <x v="0"/>
    <n v="7"/>
    <n v="4"/>
    <n v="7"/>
    <n v="8"/>
    <n v="11"/>
    <n v="7"/>
    <n v="4"/>
    <n v="7"/>
    <n v="0"/>
    <n v="18"/>
  </r>
  <r>
    <x v="11"/>
    <x v="61"/>
    <x v="1"/>
    <x v="5"/>
    <n v="0"/>
    <n v="0"/>
    <n v="1"/>
    <n v="1"/>
    <n v="1"/>
    <n v="0"/>
    <n v="0"/>
    <n v="1"/>
    <n v="0"/>
    <n v="1"/>
  </r>
  <r>
    <x v="11"/>
    <x v="61"/>
    <x v="1"/>
    <x v="1"/>
    <n v="0"/>
    <n v="0"/>
    <n v="1"/>
    <n v="1"/>
    <n v="1"/>
    <n v="0"/>
    <n v="0"/>
    <n v="1"/>
    <n v="0"/>
    <n v="1"/>
  </r>
  <r>
    <x v="11"/>
    <x v="61"/>
    <x v="1"/>
    <x v="3"/>
    <n v="0"/>
    <n v="0"/>
    <n v="4"/>
    <n v="3"/>
    <n v="4"/>
    <n v="0"/>
    <n v="0"/>
    <n v="4"/>
    <n v="0"/>
    <n v="4"/>
  </r>
  <r>
    <x v="11"/>
    <x v="61"/>
    <x v="1"/>
    <x v="2"/>
    <n v="0"/>
    <n v="0"/>
    <n v="1"/>
    <n v="1"/>
    <n v="1"/>
    <n v="0"/>
    <n v="0"/>
    <n v="1"/>
    <n v="0"/>
    <n v="1"/>
  </r>
  <r>
    <x v="11"/>
    <x v="61"/>
    <x v="1"/>
    <x v="4"/>
    <n v="1"/>
    <n v="1"/>
    <n v="1"/>
    <n v="1"/>
    <n v="2"/>
    <n v="1"/>
    <n v="1"/>
    <n v="1"/>
    <n v="0"/>
    <n v="3"/>
  </r>
  <r>
    <x v="11"/>
    <x v="62"/>
    <x v="0"/>
    <x v="0"/>
    <n v="1"/>
    <n v="1"/>
    <n v="4"/>
    <n v="4"/>
    <n v="5"/>
    <n v="1"/>
    <n v="1"/>
    <n v="4"/>
    <n v="0"/>
    <n v="6"/>
  </r>
  <r>
    <x v="11"/>
    <x v="62"/>
    <x v="1"/>
    <x v="0"/>
    <n v="10"/>
    <n v="2"/>
    <n v="11"/>
    <n v="12"/>
    <n v="13"/>
    <n v="10"/>
    <n v="2"/>
    <n v="11"/>
    <n v="0"/>
    <n v="23"/>
  </r>
  <r>
    <x v="11"/>
    <x v="62"/>
    <x v="1"/>
    <x v="5"/>
    <n v="0"/>
    <n v="1"/>
    <n v="0"/>
    <n v="1"/>
    <n v="1"/>
    <n v="0"/>
    <n v="1"/>
    <n v="0"/>
    <n v="0"/>
    <n v="1"/>
  </r>
  <r>
    <x v="11"/>
    <x v="62"/>
    <x v="1"/>
    <x v="1"/>
    <n v="1"/>
    <n v="0"/>
    <n v="1"/>
    <n v="1"/>
    <n v="1"/>
    <n v="1"/>
    <n v="0"/>
    <n v="1"/>
    <n v="0"/>
    <n v="2"/>
  </r>
  <r>
    <x v="11"/>
    <x v="62"/>
    <x v="1"/>
    <x v="3"/>
    <n v="1"/>
    <n v="0"/>
    <n v="0"/>
    <n v="0"/>
    <n v="0"/>
    <n v="1"/>
    <n v="0"/>
    <n v="0"/>
    <n v="0"/>
    <n v="1"/>
  </r>
  <r>
    <x v="11"/>
    <x v="62"/>
    <x v="1"/>
    <x v="4"/>
    <n v="0"/>
    <n v="0"/>
    <n v="3"/>
    <n v="3"/>
    <n v="3"/>
    <n v="0"/>
    <n v="0"/>
    <n v="3"/>
    <n v="0"/>
    <n v="3"/>
  </r>
  <r>
    <x v="11"/>
    <x v="63"/>
    <x v="0"/>
    <x v="0"/>
    <n v="1"/>
    <n v="0"/>
    <n v="3"/>
    <n v="3"/>
    <n v="3"/>
    <n v="1"/>
    <n v="0"/>
    <n v="3"/>
    <n v="0"/>
    <n v="4"/>
  </r>
  <r>
    <x v="11"/>
    <x v="63"/>
    <x v="1"/>
    <x v="0"/>
    <n v="11"/>
    <n v="2"/>
    <n v="9"/>
    <n v="11"/>
    <n v="11"/>
    <n v="11"/>
    <n v="2"/>
    <n v="9"/>
    <n v="0"/>
    <n v="22"/>
  </r>
  <r>
    <x v="11"/>
    <x v="63"/>
    <x v="1"/>
    <x v="3"/>
    <n v="0"/>
    <n v="0"/>
    <n v="1"/>
    <n v="1"/>
    <n v="1"/>
    <n v="0"/>
    <n v="0"/>
    <n v="1"/>
    <n v="0"/>
    <n v="1"/>
  </r>
  <r>
    <x v="11"/>
    <x v="63"/>
    <x v="1"/>
    <x v="4"/>
    <n v="2"/>
    <n v="1"/>
    <n v="0"/>
    <n v="0"/>
    <n v="1"/>
    <n v="2"/>
    <n v="1"/>
    <n v="0"/>
    <n v="0"/>
    <n v="3"/>
  </r>
  <r>
    <x v="11"/>
    <x v="64"/>
    <x v="0"/>
    <x v="0"/>
    <n v="0"/>
    <n v="1"/>
    <n v="5"/>
    <n v="5"/>
    <n v="6"/>
    <n v="0"/>
    <n v="1"/>
    <n v="5"/>
    <n v="0"/>
    <n v="6"/>
  </r>
  <r>
    <x v="11"/>
    <x v="64"/>
    <x v="0"/>
    <x v="4"/>
    <n v="0"/>
    <n v="0"/>
    <n v="1"/>
    <n v="1"/>
    <n v="1"/>
    <n v="0"/>
    <n v="0"/>
    <n v="1"/>
    <n v="0"/>
    <n v="1"/>
  </r>
  <r>
    <x v="11"/>
    <x v="64"/>
    <x v="1"/>
    <x v="0"/>
    <n v="9"/>
    <n v="1"/>
    <n v="9"/>
    <n v="8"/>
    <n v="10"/>
    <n v="9"/>
    <n v="1"/>
    <n v="9"/>
    <n v="0"/>
    <n v="19"/>
  </r>
  <r>
    <x v="11"/>
    <x v="64"/>
    <x v="1"/>
    <x v="1"/>
    <n v="0"/>
    <n v="0"/>
    <n v="1"/>
    <n v="1"/>
    <n v="1"/>
    <n v="0"/>
    <n v="0"/>
    <n v="1"/>
    <n v="0"/>
    <n v="1"/>
  </r>
  <r>
    <x v="11"/>
    <x v="64"/>
    <x v="1"/>
    <x v="3"/>
    <n v="1"/>
    <n v="0"/>
    <n v="0"/>
    <n v="0"/>
    <n v="0"/>
    <n v="1"/>
    <n v="0"/>
    <n v="0"/>
    <n v="0"/>
    <n v="1"/>
  </r>
  <r>
    <x v="11"/>
    <x v="64"/>
    <x v="1"/>
    <x v="4"/>
    <n v="0"/>
    <n v="0"/>
    <n v="2"/>
    <n v="2"/>
    <n v="2"/>
    <n v="0"/>
    <n v="0"/>
    <n v="2"/>
    <n v="0"/>
    <n v="2"/>
  </r>
  <r>
    <x v="11"/>
    <x v="65"/>
    <x v="0"/>
    <x v="0"/>
    <n v="3"/>
    <n v="1"/>
    <n v="1"/>
    <n v="1"/>
    <n v="2"/>
    <n v="3"/>
    <n v="1"/>
    <n v="1"/>
    <n v="0"/>
    <n v="5"/>
  </r>
  <r>
    <x v="11"/>
    <x v="65"/>
    <x v="0"/>
    <x v="3"/>
    <n v="0"/>
    <n v="0"/>
    <n v="1"/>
    <n v="1"/>
    <n v="1"/>
    <n v="0"/>
    <n v="0"/>
    <n v="1"/>
    <n v="0"/>
    <n v="1"/>
  </r>
  <r>
    <x v="11"/>
    <x v="65"/>
    <x v="0"/>
    <x v="2"/>
    <n v="1"/>
    <n v="0"/>
    <n v="0"/>
    <n v="0"/>
    <n v="0"/>
    <n v="1"/>
    <n v="0"/>
    <n v="0"/>
    <n v="0"/>
    <n v="1"/>
  </r>
  <r>
    <x v="11"/>
    <x v="65"/>
    <x v="1"/>
    <x v="0"/>
    <n v="6"/>
    <n v="2"/>
    <n v="11"/>
    <n v="10"/>
    <n v="13"/>
    <n v="6"/>
    <n v="2"/>
    <n v="11"/>
    <n v="0"/>
    <n v="19"/>
  </r>
  <r>
    <x v="11"/>
    <x v="65"/>
    <x v="1"/>
    <x v="3"/>
    <n v="3"/>
    <n v="0"/>
    <n v="1"/>
    <n v="1"/>
    <n v="1"/>
    <n v="3"/>
    <n v="0"/>
    <n v="1"/>
    <n v="0"/>
    <n v="4"/>
  </r>
  <r>
    <x v="11"/>
    <x v="65"/>
    <x v="1"/>
    <x v="4"/>
    <n v="1"/>
    <n v="1"/>
    <n v="0"/>
    <n v="1"/>
    <n v="1"/>
    <n v="1"/>
    <n v="1"/>
    <n v="0"/>
    <n v="0"/>
    <n v="2"/>
  </r>
  <r>
    <x v="11"/>
    <x v="4"/>
    <x v="0"/>
    <x v="0"/>
    <n v="2"/>
    <n v="0"/>
    <n v="2"/>
    <n v="2"/>
    <n v="2"/>
    <n v="2"/>
    <n v="0"/>
    <n v="2"/>
    <n v="0"/>
    <n v="4"/>
  </r>
  <r>
    <x v="11"/>
    <x v="4"/>
    <x v="0"/>
    <x v="4"/>
    <n v="1"/>
    <n v="0"/>
    <n v="0"/>
    <n v="0"/>
    <n v="0"/>
    <n v="1"/>
    <n v="0"/>
    <n v="0"/>
    <n v="0"/>
    <n v="1"/>
  </r>
  <r>
    <x v="11"/>
    <x v="4"/>
    <x v="1"/>
    <x v="0"/>
    <n v="10"/>
    <n v="3"/>
    <n v="17"/>
    <n v="16"/>
    <n v="20"/>
    <n v="10"/>
    <n v="3"/>
    <n v="17"/>
    <n v="0"/>
    <n v="30"/>
  </r>
  <r>
    <x v="11"/>
    <x v="4"/>
    <x v="1"/>
    <x v="1"/>
    <n v="0"/>
    <n v="0"/>
    <n v="1"/>
    <n v="1"/>
    <n v="1"/>
    <n v="0"/>
    <n v="0"/>
    <n v="1"/>
    <n v="0"/>
    <n v="1"/>
  </r>
  <r>
    <x v="11"/>
    <x v="4"/>
    <x v="1"/>
    <x v="3"/>
    <n v="0"/>
    <n v="0"/>
    <n v="1"/>
    <n v="1"/>
    <n v="1"/>
    <n v="0"/>
    <n v="0"/>
    <n v="1"/>
    <n v="0"/>
    <n v="1"/>
  </r>
  <r>
    <x v="11"/>
    <x v="4"/>
    <x v="1"/>
    <x v="2"/>
    <n v="0"/>
    <n v="0"/>
    <n v="1"/>
    <n v="1"/>
    <n v="1"/>
    <n v="0"/>
    <n v="0"/>
    <n v="1"/>
    <n v="0"/>
    <n v="1"/>
  </r>
  <r>
    <x v="11"/>
    <x v="66"/>
    <x v="0"/>
    <x v="0"/>
    <n v="5"/>
    <n v="0"/>
    <n v="6"/>
    <n v="6"/>
    <n v="6"/>
    <n v="5"/>
    <n v="0"/>
    <n v="6"/>
    <n v="0"/>
    <n v="11"/>
  </r>
  <r>
    <x v="11"/>
    <x v="66"/>
    <x v="0"/>
    <x v="4"/>
    <n v="0"/>
    <n v="1"/>
    <n v="0"/>
    <n v="0"/>
    <n v="1"/>
    <n v="0"/>
    <n v="1"/>
    <n v="0"/>
    <n v="0"/>
    <n v="1"/>
  </r>
  <r>
    <x v="11"/>
    <x v="66"/>
    <x v="1"/>
    <x v="0"/>
    <n v="11"/>
    <n v="1"/>
    <n v="16"/>
    <n v="16"/>
    <n v="17"/>
    <n v="11"/>
    <n v="1"/>
    <n v="16"/>
    <n v="0"/>
    <n v="28"/>
  </r>
  <r>
    <x v="11"/>
    <x v="66"/>
    <x v="1"/>
    <x v="3"/>
    <n v="1"/>
    <n v="0"/>
    <n v="1"/>
    <n v="1"/>
    <n v="1"/>
    <n v="1"/>
    <n v="0"/>
    <n v="1"/>
    <n v="0"/>
    <n v="2"/>
  </r>
  <r>
    <x v="11"/>
    <x v="167"/>
    <x v="0"/>
    <x v="0"/>
    <n v="2"/>
    <n v="0"/>
    <n v="3"/>
    <n v="3"/>
    <n v="3"/>
    <n v="2"/>
    <n v="0"/>
    <n v="3"/>
    <n v="0"/>
    <n v="5"/>
  </r>
  <r>
    <x v="11"/>
    <x v="167"/>
    <x v="0"/>
    <x v="3"/>
    <n v="0"/>
    <n v="0"/>
    <n v="1"/>
    <n v="1"/>
    <n v="1"/>
    <n v="0"/>
    <n v="0"/>
    <n v="1"/>
    <n v="0"/>
    <n v="1"/>
  </r>
  <r>
    <x v="11"/>
    <x v="167"/>
    <x v="0"/>
    <x v="4"/>
    <n v="0"/>
    <n v="0"/>
    <n v="1"/>
    <n v="1"/>
    <n v="1"/>
    <n v="0"/>
    <n v="0"/>
    <n v="1"/>
    <n v="0"/>
    <n v="1"/>
  </r>
  <r>
    <x v="11"/>
    <x v="167"/>
    <x v="1"/>
    <x v="0"/>
    <n v="17"/>
    <n v="3"/>
    <n v="10"/>
    <n v="9"/>
    <n v="13"/>
    <n v="17"/>
    <n v="2"/>
    <n v="11"/>
    <n v="0"/>
    <n v="30"/>
  </r>
  <r>
    <x v="11"/>
    <x v="167"/>
    <x v="1"/>
    <x v="1"/>
    <n v="0"/>
    <n v="0"/>
    <n v="1"/>
    <n v="1"/>
    <n v="1"/>
    <n v="0"/>
    <n v="0"/>
    <n v="1"/>
    <n v="0"/>
    <n v="1"/>
  </r>
  <r>
    <x v="11"/>
    <x v="167"/>
    <x v="1"/>
    <x v="4"/>
    <n v="2"/>
    <n v="1"/>
    <n v="1"/>
    <n v="2"/>
    <n v="2"/>
    <n v="2"/>
    <n v="1"/>
    <n v="1"/>
    <n v="0"/>
    <n v="4"/>
  </r>
  <r>
    <x v="11"/>
    <x v="67"/>
    <x v="0"/>
    <x v="0"/>
    <n v="2"/>
    <n v="0"/>
    <n v="7"/>
    <n v="7"/>
    <n v="7"/>
    <n v="2"/>
    <n v="0"/>
    <n v="7"/>
    <n v="0"/>
    <n v="9"/>
  </r>
  <r>
    <x v="11"/>
    <x v="67"/>
    <x v="0"/>
    <x v="2"/>
    <n v="1"/>
    <n v="0"/>
    <n v="0"/>
    <n v="0"/>
    <n v="0"/>
    <n v="1"/>
    <n v="0"/>
    <n v="0"/>
    <n v="0"/>
    <n v="1"/>
  </r>
  <r>
    <x v="11"/>
    <x v="67"/>
    <x v="0"/>
    <x v="4"/>
    <n v="0"/>
    <n v="0"/>
    <n v="2"/>
    <n v="2"/>
    <n v="2"/>
    <n v="0"/>
    <n v="0"/>
    <n v="2"/>
    <n v="0"/>
    <n v="2"/>
  </r>
  <r>
    <x v="11"/>
    <x v="67"/>
    <x v="1"/>
    <x v="0"/>
    <n v="13"/>
    <n v="0"/>
    <n v="13"/>
    <n v="12"/>
    <n v="13"/>
    <n v="13"/>
    <n v="0"/>
    <n v="13"/>
    <n v="0"/>
    <n v="26"/>
  </r>
  <r>
    <x v="11"/>
    <x v="67"/>
    <x v="1"/>
    <x v="5"/>
    <n v="2"/>
    <n v="0"/>
    <n v="2"/>
    <n v="2"/>
    <n v="2"/>
    <n v="2"/>
    <n v="0"/>
    <n v="2"/>
    <n v="0"/>
    <n v="4"/>
  </r>
  <r>
    <x v="11"/>
    <x v="67"/>
    <x v="1"/>
    <x v="2"/>
    <n v="1"/>
    <n v="0"/>
    <n v="1"/>
    <n v="1"/>
    <n v="1"/>
    <n v="1"/>
    <n v="0"/>
    <n v="1"/>
    <n v="0"/>
    <n v="2"/>
  </r>
  <r>
    <x v="11"/>
    <x v="67"/>
    <x v="1"/>
    <x v="4"/>
    <n v="0"/>
    <n v="0"/>
    <n v="1"/>
    <n v="1"/>
    <n v="1"/>
    <n v="0"/>
    <n v="0"/>
    <n v="1"/>
    <n v="0"/>
    <n v="1"/>
  </r>
  <r>
    <x v="11"/>
    <x v="5"/>
    <x v="0"/>
    <x v="0"/>
    <n v="1"/>
    <n v="2"/>
    <n v="4"/>
    <n v="4"/>
    <n v="6"/>
    <n v="1"/>
    <n v="1"/>
    <n v="5"/>
    <n v="0"/>
    <n v="7"/>
  </r>
  <r>
    <x v="11"/>
    <x v="5"/>
    <x v="0"/>
    <x v="2"/>
    <n v="0"/>
    <n v="0"/>
    <n v="1"/>
    <n v="1"/>
    <n v="1"/>
    <n v="0"/>
    <n v="0"/>
    <n v="1"/>
    <n v="0"/>
    <n v="1"/>
  </r>
  <r>
    <x v="11"/>
    <x v="5"/>
    <x v="1"/>
    <x v="0"/>
    <n v="9"/>
    <n v="1"/>
    <n v="9"/>
    <n v="8"/>
    <n v="11"/>
    <n v="8"/>
    <n v="1"/>
    <n v="10"/>
    <n v="0"/>
    <n v="19"/>
  </r>
  <r>
    <x v="11"/>
    <x v="5"/>
    <x v="1"/>
    <x v="3"/>
    <n v="1"/>
    <n v="0"/>
    <n v="0"/>
    <n v="0"/>
    <n v="0"/>
    <n v="1"/>
    <n v="0"/>
    <n v="0"/>
    <n v="0"/>
    <n v="1"/>
  </r>
  <r>
    <x v="11"/>
    <x v="5"/>
    <x v="1"/>
    <x v="4"/>
    <n v="2"/>
    <n v="0"/>
    <n v="0"/>
    <n v="0"/>
    <n v="0"/>
    <n v="2"/>
    <n v="0"/>
    <n v="0"/>
    <n v="0"/>
    <n v="2"/>
  </r>
  <r>
    <x v="11"/>
    <x v="68"/>
    <x v="0"/>
    <x v="0"/>
    <n v="2"/>
    <n v="0"/>
    <n v="3"/>
    <n v="3"/>
    <n v="3"/>
    <n v="2"/>
    <n v="0"/>
    <n v="3"/>
    <n v="0"/>
    <n v="5"/>
  </r>
  <r>
    <x v="11"/>
    <x v="68"/>
    <x v="0"/>
    <x v="1"/>
    <n v="0"/>
    <n v="0"/>
    <n v="1"/>
    <n v="1"/>
    <n v="1"/>
    <n v="0"/>
    <n v="0"/>
    <n v="1"/>
    <n v="0"/>
    <n v="1"/>
  </r>
  <r>
    <x v="11"/>
    <x v="68"/>
    <x v="0"/>
    <x v="4"/>
    <n v="0"/>
    <n v="0"/>
    <n v="1"/>
    <n v="1"/>
    <n v="1"/>
    <n v="0"/>
    <n v="0"/>
    <n v="1"/>
    <n v="0"/>
    <n v="1"/>
  </r>
  <r>
    <x v="11"/>
    <x v="68"/>
    <x v="1"/>
    <x v="0"/>
    <n v="11"/>
    <n v="2"/>
    <n v="9"/>
    <n v="9"/>
    <n v="11"/>
    <n v="11"/>
    <n v="1"/>
    <n v="10"/>
    <n v="0"/>
    <n v="22"/>
  </r>
  <r>
    <x v="11"/>
    <x v="68"/>
    <x v="1"/>
    <x v="1"/>
    <n v="0"/>
    <n v="1"/>
    <n v="2"/>
    <n v="2"/>
    <n v="3"/>
    <n v="0"/>
    <n v="1"/>
    <n v="2"/>
    <n v="0"/>
    <n v="3"/>
  </r>
  <r>
    <x v="11"/>
    <x v="68"/>
    <x v="1"/>
    <x v="4"/>
    <n v="0"/>
    <n v="0"/>
    <n v="1"/>
    <n v="1"/>
    <n v="1"/>
    <n v="0"/>
    <n v="0"/>
    <n v="1"/>
    <n v="0"/>
    <n v="1"/>
  </r>
  <r>
    <x v="11"/>
    <x v="69"/>
    <x v="0"/>
    <x v="0"/>
    <n v="0"/>
    <n v="1"/>
    <n v="3"/>
    <n v="3"/>
    <n v="4"/>
    <n v="0"/>
    <n v="1"/>
    <n v="3"/>
    <n v="0"/>
    <n v="4"/>
  </r>
  <r>
    <x v="11"/>
    <x v="69"/>
    <x v="0"/>
    <x v="1"/>
    <n v="0"/>
    <n v="0"/>
    <n v="1"/>
    <n v="1"/>
    <n v="1"/>
    <n v="0"/>
    <n v="0"/>
    <n v="1"/>
    <n v="0"/>
    <n v="1"/>
  </r>
  <r>
    <x v="11"/>
    <x v="69"/>
    <x v="1"/>
    <x v="0"/>
    <n v="15"/>
    <n v="2"/>
    <n v="8"/>
    <n v="8"/>
    <n v="11"/>
    <n v="14"/>
    <n v="3"/>
    <n v="8"/>
    <n v="0"/>
    <n v="25"/>
  </r>
  <r>
    <x v="11"/>
    <x v="69"/>
    <x v="1"/>
    <x v="5"/>
    <n v="1"/>
    <n v="0"/>
    <n v="0"/>
    <n v="0"/>
    <n v="0"/>
    <n v="1"/>
    <n v="0"/>
    <n v="0"/>
    <n v="0"/>
    <n v="1"/>
  </r>
  <r>
    <x v="11"/>
    <x v="69"/>
    <x v="1"/>
    <x v="3"/>
    <n v="0"/>
    <n v="2"/>
    <n v="0"/>
    <n v="0"/>
    <n v="2"/>
    <n v="0"/>
    <n v="1"/>
    <n v="1"/>
    <n v="0"/>
    <n v="2"/>
  </r>
  <r>
    <x v="11"/>
    <x v="69"/>
    <x v="1"/>
    <x v="2"/>
    <n v="0"/>
    <n v="0"/>
    <n v="1"/>
    <n v="1"/>
    <n v="1"/>
    <n v="0"/>
    <n v="0"/>
    <n v="1"/>
    <n v="0"/>
    <n v="1"/>
  </r>
  <r>
    <x v="11"/>
    <x v="69"/>
    <x v="1"/>
    <x v="4"/>
    <n v="0"/>
    <n v="0"/>
    <n v="1"/>
    <n v="1"/>
    <n v="1"/>
    <n v="0"/>
    <n v="0"/>
    <n v="1"/>
    <n v="0"/>
    <n v="1"/>
  </r>
  <r>
    <x v="11"/>
    <x v="70"/>
    <x v="0"/>
    <x v="0"/>
    <n v="2"/>
    <n v="1"/>
    <n v="3"/>
    <n v="3"/>
    <n v="4"/>
    <n v="2"/>
    <n v="0"/>
    <n v="4"/>
    <n v="0"/>
    <n v="6"/>
  </r>
  <r>
    <x v="11"/>
    <x v="70"/>
    <x v="0"/>
    <x v="3"/>
    <n v="0"/>
    <n v="1"/>
    <n v="1"/>
    <n v="1"/>
    <n v="2"/>
    <n v="0"/>
    <n v="0"/>
    <n v="2"/>
    <n v="0"/>
    <n v="2"/>
  </r>
  <r>
    <x v="11"/>
    <x v="70"/>
    <x v="1"/>
    <x v="0"/>
    <n v="9"/>
    <n v="1"/>
    <n v="4"/>
    <n v="3"/>
    <n v="6"/>
    <n v="8"/>
    <n v="1"/>
    <n v="5"/>
    <n v="0"/>
    <n v="14"/>
  </r>
  <r>
    <x v="11"/>
    <x v="70"/>
    <x v="1"/>
    <x v="5"/>
    <n v="0"/>
    <n v="0"/>
    <n v="1"/>
    <n v="1"/>
    <n v="1"/>
    <n v="0"/>
    <n v="0"/>
    <n v="1"/>
    <n v="0"/>
    <n v="1"/>
  </r>
  <r>
    <x v="11"/>
    <x v="70"/>
    <x v="1"/>
    <x v="1"/>
    <n v="0"/>
    <n v="0"/>
    <n v="1"/>
    <n v="1"/>
    <n v="1"/>
    <n v="0"/>
    <n v="0"/>
    <n v="1"/>
    <n v="0"/>
    <n v="1"/>
  </r>
  <r>
    <x v="11"/>
    <x v="70"/>
    <x v="1"/>
    <x v="2"/>
    <n v="1"/>
    <n v="0"/>
    <n v="0"/>
    <n v="0"/>
    <n v="0"/>
    <n v="1"/>
    <n v="0"/>
    <n v="0"/>
    <n v="0"/>
    <n v="1"/>
  </r>
  <r>
    <x v="11"/>
    <x v="70"/>
    <x v="1"/>
    <x v="4"/>
    <n v="0"/>
    <n v="1"/>
    <n v="1"/>
    <n v="2"/>
    <n v="2"/>
    <n v="0"/>
    <n v="1"/>
    <n v="1"/>
    <n v="0"/>
    <n v="2"/>
  </r>
  <r>
    <x v="11"/>
    <x v="71"/>
    <x v="0"/>
    <x v="0"/>
    <n v="2"/>
    <n v="0"/>
    <n v="1"/>
    <n v="1"/>
    <n v="2"/>
    <n v="1"/>
    <n v="0"/>
    <n v="2"/>
    <n v="0"/>
    <n v="3"/>
  </r>
  <r>
    <x v="11"/>
    <x v="71"/>
    <x v="0"/>
    <x v="1"/>
    <n v="0"/>
    <n v="1"/>
    <n v="0"/>
    <n v="1"/>
    <n v="1"/>
    <n v="0"/>
    <n v="1"/>
    <n v="0"/>
    <n v="0"/>
    <n v="1"/>
  </r>
  <r>
    <x v="11"/>
    <x v="71"/>
    <x v="0"/>
    <x v="4"/>
    <n v="0"/>
    <n v="1"/>
    <n v="0"/>
    <n v="1"/>
    <n v="1"/>
    <n v="0"/>
    <n v="1"/>
    <n v="0"/>
    <n v="0"/>
    <n v="1"/>
  </r>
  <r>
    <x v="11"/>
    <x v="71"/>
    <x v="1"/>
    <x v="0"/>
    <n v="12"/>
    <n v="3"/>
    <n v="8"/>
    <n v="9"/>
    <n v="11"/>
    <n v="12"/>
    <n v="2"/>
    <n v="9"/>
    <n v="0"/>
    <n v="23"/>
  </r>
  <r>
    <x v="11"/>
    <x v="71"/>
    <x v="1"/>
    <x v="5"/>
    <n v="0"/>
    <n v="0"/>
    <n v="1"/>
    <n v="1"/>
    <n v="1"/>
    <n v="0"/>
    <n v="0"/>
    <n v="1"/>
    <n v="0"/>
    <n v="1"/>
  </r>
  <r>
    <x v="11"/>
    <x v="71"/>
    <x v="1"/>
    <x v="3"/>
    <n v="1"/>
    <n v="0"/>
    <n v="1"/>
    <n v="1"/>
    <n v="1"/>
    <n v="1"/>
    <n v="0"/>
    <n v="1"/>
    <n v="0"/>
    <n v="2"/>
  </r>
  <r>
    <x v="11"/>
    <x v="72"/>
    <x v="0"/>
    <x v="0"/>
    <n v="2"/>
    <n v="0"/>
    <n v="9"/>
    <n v="8"/>
    <n v="9"/>
    <n v="2"/>
    <n v="0"/>
    <n v="9"/>
    <n v="0"/>
    <n v="11"/>
  </r>
  <r>
    <x v="11"/>
    <x v="72"/>
    <x v="1"/>
    <x v="0"/>
    <n v="8"/>
    <n v="2"/>
    <n v="8"/>
    <n v="8"/>
    <n v="10"/>
    <n v="8"/>
    <n v="0"/>
    <n v="10"/>
    <n v="0"/>
    <n v="18"/>
  </r>
  <r>
    <x v="11"/>
    <x v="72"/>
    <x v="1"/>
    <x v="5"/>
    <n v="0"/>
    <n v="0"/>
    <n v="1"/>
    <n v="1"/>
    <n v="1"/>
    <n v="0"/>
    <n v="0"/>
    <n v="1"/>
    <n v="0"/>
    <n v="1"/>
  </r>
  <r>
    <x v="11"/>
    <x v="72"/>
    <x v="1"/>
    <x v="1"/>
    <n v="1"/>
    <n v="0"/>
    <n v="0"/>
    <n v="0"/>
    <n v="0"/>
    <n v="1"/>
    <n v="0"/>
    <n v="0"/>
    <n v="0"/>
    <n v="1"/>
  </r>
  <r>
    <x v="11"/>
    <x v="72"/>
    <x v="1"/>
    <x v="3"/>
    <n v="1"/>
    <n v="0"/>
    <n v="0"/>
    <n v="0"/>
    <n v="0"/>
    <n v="1"/>
    <n v="0"/>
    <n v="0"/>
    <n v="0"/>
    <n v="1"/>
  </r>
  <r>
    <x v="11"/>
    <x v="72"/>
    <x v="1"/>
    <x v="2"/>
    <n v="1"/>
    <n v="0"/>
    <n v="0"/>
    <n v="0"/>
    <n v="0"/>
    <n v="1"/>
    <n v="0"/>
    <n v="0"/>
    <n v="0"/>
    <n v="1"/>
  </r>
  <r>
    <x v="11"/>
    <x v="72"/>
    <x v="1"/>
    <x v="4"/>
    <n v="0"/>
    <n v="2"/>
    <n v="1"/>
    <n v="1"/>
    <n v="3"/>
    <n v="0"/>
    <n v="1"/>
    <n v="2"/>
    <n v="0"/>
    <n v="3"/>
  </r>
  <r>
    <x v="11"/>
    <x v="73"/>
    <x v="0"/>
    <x v="0"/>
    <n v="0"/>
    <n v="0"/>
    <n v="4"/>
    <n v="3"/>
    <n v="4"/>
    <n v="0"/>
    <n v="0"/>
    <n v="4"/>
    <n v="0"/>
    <n v="4"/>
  </r>
  <r>
    <x v="11"/>
    <x v="73"/>
    <x v="0"/>
    <x v="1"/>
    <n v="0"/>
    <n v="0"/>
    <n v="1"/>
    <n v="1"/>
    <n v="1"/>
    <n v="0"/>
    <n v="0"/>
    <n v="1"/>
    <n v="0"/>
    <n v="1"/>
  </r>
  <r>
    <x v="11"/>
    <x v="73"/>
    <x v="1"/>
    <x v="0"/>
    <n v="7"/>
    <n v="2"/>
    <n v="10"/>
    <n v="10"/>
    <n v="12"/>
    <n v="7"/>
    <n v="1"/>
    <n v="11"/>
    <n v="0"/>
    <n v="19"/>
  </r>
  <r>
    <x v="11"/>
    <x v="73"/>
    <x v="1"/>
    <x v="1"/>
    <n v="0"/>
    <n v="0"/>
    <n v="1"/>
    <n v="1"/>
    <n v="1"/>
    <n v="0"/>
    <n v="0"/>
    <n v="1"/>
    <n v="0"/>
    <n v="1"/>
  </r>
  <r>
    <x v="11"/>
    <x v="73"/>
    <x v="1"/>
    <x v="3"/>
    <n v="0"/>
    <n v="0"/>
    <n v="1"/>
    <n v="0"/>
    <n v="1"/>
    <n v="0"/>
    <n v="0"/>
    <n v="1"/>
    <n v="0"/>
    <n v="1"/>
  </r>
  <r>
    <x v="11"/>
    <x v="73"/>
    <x v="1"/>
    <x v="2"/>
    <n v="0"/>
    <n v="0"/>
    <n v="2"/>
    <n v="2"/>
    <n v="2"/>
    <n v="0"/>
    <n v="0"/>
    <n v="2"/>
    <n v="0"/>
    <n v="2"/>
  </r>
  <r>
    <x v="11"/>
    <x v="73"/>
    <x v="1"/>
    <x v="4"/>
    <n v="3"/>
    <n v="0"/>
    <n v="1"/>
    <n v="1"/>
    <n v="2"/>
    <n v="2"/>
    <n v="0"/>
    <n v="2"/>
    <n v="0"/>
    <n v="4"/>
  </r>
  <r>
    <x v="11"/>
    <x v="74"/>
    <x v="0"/>
    <x v="0"/>
    <n v="2"/>
    <n v="0"/>
    <n v="3"/>
    <n v="3"/>
    <n v="3"/>
    <n v="2"/>
    <n v="0"/>
    <n v="3"/>
    <n v="0"/>
    <n v="5"/>
  </r>
  <r>
    <x v="11"/>
    <x v="74"/>
    <x v="1"/>
    <x v="0"/>
    <n v="6"/>
    <n v="0"/>
    <n v="15"/>
    <n v="14"/>
    <n v="17"/>
    <n v="4"/>
    <n v="1"/>
    <n v="16"/>
    <n v="0"/>
    <n v="21"/>
  </r>
  <r>
    <x v="11"/>
    <x v="74"/>
    <x v="1"/>
    <x v="3"/>
    <n v="0"/>
    <n v="0"/>
    <n v="1"/>
    <n v="1"/>
    <n v="1"/>
    <n v="0"/>
    <n v="0"/>
    <n v="1"/>
    <n v="0"/>
    <n v="1"/>
  </r>
  <r>
    <x v="11"/>
    <x v="74"/>
    <x v="1"/>
    <x v="4"/>
    <n v="0"/>
    <n v="0"/>
    <n v="3"/>
    <n v="3"/>
    <n v="3"/>
    <n v="0"/>
    <n v="0"/>
    <n v="3"/>
    <n v="0"/>
    <n v="3"/>
  </r>
  <r>
    <x v="11"/>
    <x v="75"/>
    <x v="0"/>
    <x v="0"/>
    <n v="4"/>
    <n v="1"/>
    <n v="6"/>
    <n v="6"/>
    <n v="7"/>
    <n v="4"/>
    <n v="0"/>
    <n v="7"/>
    <n v="0"/>
    <n v="11"/>
  </r>
  <r>
    <x v="11"/>
    <x v="75"/>
    <x v="1"/>
    <x v="0"/>
    <n v="5"/>
    <n v="1"/>
    <n v="9"/>
    <n v="10"/>
    <n v="11"/>
    <n v="4"/>
    <n v="1"/>
    <n v="10"/>
    <n v="0"/>
    <n v="15"/>
  </r>
  <r>
    <x v="11"/>
    <x v="75"/>
    <x v="1"/>
    <x v="1"/>
    <n v="0"/>
    <n v="0"/>
    <n v="1"/>
    <n v="0"/>
    <n v="1"/>
    <n v="0"/>
    <n v="0"/>
    <n v="1"/>
    <n v="0"/>
    <n v="1"/>
  </r>
  <r>
    <x v="11"/>
    <x v="75"/>
    <x v="1"/>
    <x v="4"/>
    <n v="0"/>
    <n v="0"/>
    <n v="1"/>
    <n v="1"/>
    <n v="1"/>
    <n v="0"/>
    <n v="0"/>
    <n v="1"/>
    <n v="0"/>
    <n v="1"/>
  </r>
  <r>
    <x v="11"/>
    <x v="76"/>
    <x v="0"/>
    <x v="0"/>
    <n v="2"/>
    <n v="1"/>
    <n v="6"/>
    <n v="5"/>
    <n v="7"/>
    <n v="2"/>
    <n v="0"/>
    <n v="7"/>
    <n v="0"/>
    <n v="9"/>
  </r>
  <r>
    <x v="11"/>
    <x v="76"/>
    <x v="1"/>
    <x v="0"/>
    <n v="11"/>
    <n v="2"/>
    <n v="9"/>
    <n v="9"/>
    <n v="13"/>
    <n v="9"/>
    <n v="2"/>
    <n v="11"/>
    <n v="0"/>
    <n v="22"/>
  </r>
  <r>
    <x v="11"/>
    <x v="76"/>
    <x v="1"/>
    <x v="3"/>
    <n v="0"/>
    <n v="0"/>
    <n v="3"/>
    <n v="2"/>
    <n v="3"/>
    <n v="0"/>
    <n v="0"/>
    <n v="3"/>
    <n v="0"/>
    <n v="3"/>
  </r>
  <r>
    <x v="11"/>
    <x v="77"/>
    <x v="0"/>
    <x v="0"/>
    <n v="1"/>
    <n v="1"/>
    <n v="2"/>
    <n v="2"/>
    <n v="3"/>
    <n v="1"/>
    <n v="0"/>
    <n v="3"/>
    <n v="0"/>
    <n v="4"/>
  </r>
  <r>
    <x v="11"/>
    <x v="77"/>
    <x v="1"/>
    <x v="0"/>
    <n v="5"/>
    <n v="1"/>
    <n v="18"/>
    <n v="17"/>
    <n v="20"/>
    <n v="4"/>
    <n v="1"/>
    <n v="19"/>
    <n v="0"/>
    <n v="24"/>
  </r>
  <r>
    <x v="11"/>
    <x v="77"/>
    <x v="1"/>
    <x v="5"/>
    <n v="2"/>
    <n v="0"/>
    <n v="0"/>
    <n v="0"/>
    <n v="0"/>
    <n v="2"/>
    <n v="0"/>
    <n v="0"/>
    <n v="0"/>
    <n v="2"/>
  </r>
  <r>
    <x v="11"/>
    <x v="77"/>
    <x v="1"/>
    <x v="3"/>
    <n v="1"/>
    <n v="0"/>
    <n v="0"/>
    <n v="0"/>
    <n v="0"/>
    <n v="1"/>
    <n v="0"/>
    <n v="0"/>
    <n v="0"/>
    <n v="1"/>
  </r>
  <r>
    <x v="11"/>
    <x v="77"/>
    <x v="1"/>
    <x v="4"/>
    <n v="1"/>
    <n v="0"/>
    <n v="3"/>
    <n v="3"/>
    <n v="3"/>
    <n v="1"/>
    <n v="0"/>
    <n v="3"/>
    <n v="0"/>
    <n v="4"/>
  </r>
  <r>
    <x v="11"/>
    <x v="78"/>
    <x v="0"/>
    <x v="0"/>
    <n v="2"/>
    <n v="0"/>
    <n v="4"/>
    <n v="3"/>
    <n v="4"/>
    <n v="2"/>
    <n v="0"/>
    <n v="4"/>
    <n v="0"/>
    <n v="6"/>
  </r>
  <r>
    <x v="11"/>
    <x v="78"/>
    <x v="1"/>
    <x v="0"/>
    <n v="11"/>
    <n v="0"/>
    <n v="7"/>
    <n v="7"/>
    <n v="9"/>
    <n v="9"/>
    <n v="2"/>
    <n v="6"/>
    <n v="1"/>
    <n v="18"/>
  </r>
  <r>
    <x v="11"/>
    <x v="78"/>
    <x v="1"/>
    <x v="5"/>
    <n v="1"/>
    <n v="0"/>
    <n v="2"/>
    <n v="1"/>
    <n v="2"/>
    <n v="1"/>
    <n v="0"/>
    <n v="2"/>
    <n v="0"/>
    <n v="3"/>
  </r>
  <r>
    <x v="11"/>
    <x v="78"/>
    <x v="1"/>
    <x v="3"/>
    <n v="0"/>
    <n v="0"/>
    <n v="1"/>
    <n v="1"/>
    <n v="1"/>
    <n v="0"/>
    <n v="0"/>
    <n v="1"/>
    <n v="0"/>
    <n v="1"/>
  </r>
  <r>
    <x v="11"/>
    <x v="78"/>
    <x v="1"/>
    <x v="2"/>
    <n v="0"/>
    <n v="0"/>
    <n v="2"/>
    <n v="1"/>
    <n v="2"/>
    <n v="0"/>
    <n v="0"/>
    <n v="2"/>
    <n v="0"/>
    <n v="2"/>
  </r>
  <r>
    <x v="11"/>
    <x v="78"/>
    <x v="1"/>
    <x v="4"/>
    <n v="2"/>
    <n v="0"/>
    <n v="2"/>
    <n v="2"/>
    <n v="2"/>
    <n v="2"/>
    <n v="0"/>
    <n v="2"/>
    <n v="0"/>
    <n v="4"/>
  </r>
  <r>
    <x v="11"/>
    <x v="79"/>
    <x v="0"/>
    <x v="0"/>
    <n v="1"/>
    <n v="0"/>
    <n v="4"/>
    <n v="4"/>
    <n v="4"/>
    <n v="1"/>
    <n v="0"/>
    <n v="4"/>
    <n v="0"/>
    <n v="5"/>
  </r>
  <r>
    <x v="11"/>
    <x v="79"/>
    <x v="1"/>
    <x v="0"/>
    <n v="3"/>
    <n v="3"/>
    <n v="17"/>
    <n v="18"/>
    <n v="20"/>
    <n v="3"/>
    <n v="0"/>
    <n v="20"/>
    <n v="0"/>
    <n v="23"/>
  </r>
  <r>
    <x v="11"/>
    <x v="79"/>
    <x v="1"/>
    <x v="1"/>
    <n v="0"/>
    <n v="0"/>
    <n v="1"/>
    <n v="1"/>
    <n v="1"/>
    <n v="0"/>
    <n v="0"/>
    <n v="1"/>
    <n v="0"/>
    <n v="1"/>
  </r>
  <r>
    <x v="11"/>
    <x v="6"/>
    <x v="0"/>
    <x v="0"/>
    <n v="1"/>
    <n v="1"/>
    <n v="1"/>
    <n v="2"/>
    <n v="2"/>
    <n v="1"/>
    <n v="1"/>
    <n v="1"/>
    <n v="0"/>
    <n v="3"/>
  </r>
  <r>
    <x v="11"/>
    <x v="6"/>
    <x v="0"/>
    <x v="5"/>
    <n v="1"/>
    <n v="0"/>
    <n v="0"/>
    <n v="0"/>
    <n v="1"/>
    <n v="0"/>
    <n v="1"/>
    <n v="0"/>
    <n v="0"/>
    <n v="1"/>
  </r>
  <r>
    <x v="11"/>
    <x v="6"/>
    <x v="0"/>
    <x v="3"/>
    <n v="1"/>
    <n v="0"/>
    <n v="0"/>
    <n v="0"/>
    <n v="0"/>
    <n v="1"/>
    <n v="0"/>
    <n v="0"/>
    <n v="0"/>
    <n v="1"/>
  </r>
  <r>
    <x v="11"/>
    <x v="6"/>
    <x v="1"/>
    <x v="0"/>
    <n v="13"/>
    <n v="1"/>
    <n v="11"/>
    <n v="11"/>
    <n v="13"/>
    <n v="12"/>
    <n v="1"/>
    <n v="9"/>
    <n v="3"/>
    <n v="25"/>
  </r>
  <r>
    <x v="11"/>
    <x v="6"/>
    <x v="1"/>
    <x v="5"/>
    <n v="1"/>
    <n v="0"/>
    <n v="1"/>
    <n v="1"/>
    <n v="2"/>
    <n v="0"/>
    <n v="0"/>
    <n v="2"/>
    <n v="0"/>
    <n v="2"/>
  </r>
  <r>
    <x v="11"/>
    <x v="6"/>
    <x v="1"/>
    <x v="1"/>
    <n v="0"/>
    <n v="0"/>
    <n v="1"/>
    <n v="1"/>
    <n v="1"/>
    <n v="0"/>
    <n v="0"/>
    <n v="1"/>
    <n v="0"/>
    <n v="1"/>
  </r>
  <r>
    <x v="11"/>
    <x v="6"/>
    <x v="1"/>
    <x v="4"/>
    <n v="2"/>
    <n v="0"/>
    <n v="3"/>
    <n v="3"/>
    <n v="3"/>
    <n v="2"/>
    <n v="0"/>
    <n v="2"/>
    <n v="1"/>
    <n v="5"/>
  </r>
  <r>
    <x v="11"/>
    <x v="80"/>
    <x v="0"/>
    <x v="0"/>
    <n v="0"/>
    <n v="0"/>
    <n v="9"/>
    <n v="9"/>
    <n v="9"/>
    <n v="0"/>
    <n v="0"/>
    <n v="9"/>
    <n v="0"/>
    <n v="9"/>
  </r>
  <r>
    <x v="11"/>
    <x v="80"/>
    <x v="0"/>
    <x v="4"/>
    <n v="0"/>
    <n v="0"/>
    <n v="1"/>
    <n v="1"/>
    <n v="1"/>
    <n v="0"/>
    <n v="0"/>
    <n v="1"/>
    <n v="0"/>
    <n v="1"/>
  </r>
  <r>
    <x v="11"/>
    <x v="80"/>
    <x v="1"/>
    <x v="0"/>
    <n v="12"/>
    <n v="4"/>
    <n v="13"/>
    <n v="14"/>
    <n v="18"/>
    <n v="11"/>
    <n v="1"/>
    <n v="16"/>
    <n v="1"/>
    <n v="29"/>
  </r>
  <r>
    <x v="11"/>
    <x v="80"/>
    <x v="1"/>
    <x v="1"/>
    <n v="1"/>
    <n v="0"/>
    <n v="0"/>
    <n v="0"/>
    <n v="0"/>
    <n v="1"/>
    <n v="0"/>
    <n v="0"/>
    <n v="0"/>
    <n v="1"/>
  </r>
  <r>
    <x v="11"/>
    <x v="80"/>
    <x v="1"/>
    <x v="3"/>
    <n v="0"/>
    <n v="0"/>
    <n v="1"/>
    <n v="1"/>
    <n v="1"/>
    <n v="0"/>
    <n v="0"/>
    <n v="1"/>
    <n v="0"/>
    <n v="1"/>
  </r>
  <r>
    <x v="11"/>
    <x v="80"/>
    <x v="1"/>
    <x v="2"/>
    <n v="1"/>
    <n v="0"/>
    <n v="0"/>
    <n v="0"/>
    <n v="0"/>
    <n v="1"/>
    <n v="0"/>
    <n v="0"/>
    <n v="0"/>
    <n v="1"/>
  </r>
  <r>
    <x v="11"/>
    <x v="80"/>
    <x v="1"/>
    <x v="4"/>
    <n v="0"/>
    <n v="0"/>
    <n v="3"/>
    <n v="3"/>
    <n v="3"/>
    <n v="0"/>
    <n v="0"/>
    <n v="3"/>
    <n v="0"/>
    <n v="3"/>
  </r>
  <r>
    <x v="11"/>
    <x v="81"/>
    <x v="0"/>
    <x v="0"/>
    <n v="1"/>
    <n v="1"/>
    <n v="3"/>
    <n v="2"/>
    <n v="4"/>
    <n v="1"/>
    <n v="1"/>
    <n v="3"/>
    <n v="0"/>
    <n v="5"/>
  </r>
  <r>
    <x v="11"/>
    <x v="81"/>
    <x v="0"/>
    <x v="1"/>
    <n v="0"/>
    <n v="0"/>
    <n v="2"/>
    <n v="2"/>
    <n v="2"/>
    <n v="0"/>
    <n v="0"/>
    <n v="2"/>
    <n v="0"/>
    <n v="2"/>
  </r>
  <r>
    <x v="11"/>
    <x v="81"/>
    <x v="0"/>
    <x v="2"/>
    <n v="0"/>
    <n v="0"/>
    <n v="1"/>
    <n v="0"/>
    <n v="1"/>
    <n v="0"/>
    <n v="0"/>
    <n v="1"/>
    <n v="0"/>
    <n v="1"/>
  </r>
  <r>
    <x v="11"/>
    <x v="81"/>
    <x v="1"/>
    <x v="0"/>
    <n v="10"/>
    <n v="4"/>
    <n v="7"/>
    <n v="6"/>
    <n v="13"/>
    <n v="8"/>
    <n v="2"/>
    <n v="10"/>
    <n v="1"/>
    <n v="21"/>
  </r>
  <r>
    <x v="11"/>
    <x v="81"/>
    <x v="1"/>
    <x v="5"/>
    <n v="0"/>
    <n v="0"/>
    <n v="1"/>
    <n v="1"/>
    <n v="1"/>
    <n v="0"/>
    <n v="0"/>
    <n v="1"/>
    <n v="0"/>
    <n v="1"/>
  </r>
  <r>
    <x v="11"/>
    <x v="81"/>
    <x v="1"/>
    <x v="1"/>
    <n v="0"/>
    <n v="0"/>
    <n v="1"/>
    <n v="1"/>
    <n v="1"/>
    <n v="0"/>
    <n v="0"/>
    <n v="1"/>
    <n v="0"/>
    <n v="1"/>
  </r>
  <r>
    <x v="11"/>
    <x v="81"/>
    <x v="1"/>
    <x v="3"/>
    <n v="2"/>
    <n v="0"/>
    <n v="0"/>
    <n v="0"/>
    <n v="0"/>
    <n v="2"/>
    <n v="0"/>
    <n v="0"/>
    <n v="0"/>
    <n v="2"/>
  </r>
  <r>
    <x v="11"/>
    <x v="81"/>
    <x v="1"/>
    <x v="2"/>
    <n v="0"/>
    <n v="1"/>
    <n v="2"/>
    <n v="2"/>
    <n v="3"/>
    <n v="0"/>
    <n v="0"/>
    <n v="2"/>
    <n v="1"/>
    <n v="3"/>
  </r>
  <r>
    <x v="11"/>
    <x v="81"/>
    <x v="1"/>
    <x v="4"/>
    <n v="1"/>
    <n v="0"/>
    <n v="0"/>
    <n v="0"/>
    <n v="0"/>
    <n v="1"/>
    <n v="0"/>
    <n v="0"/>
    <n v="0"/>
    <n v="1"/>
  </r>
  <r>
    <x v="11"/>
    <x v="168"/>
    <x v="0"/>
    <x v="0"/>
    <n v="4"/>
    <n v="1"/>
    <n v="3"/>
    <n v="3"/>
    <n v="4"/>
    <n v="4"/>
    <n v="0"/>
    <n v="3"/>
    <n v="1"/>
    <n v="8"/>
  </r>
  <r>
    <x v="11"/>
    <x v="168"/>
    <x v="0"/>
    <x v="1"/>
    <n v="0"/>
    <n v="0"/>
    <n v="1"/>
    <n v="1"/>
    <n v="1"/>
    <n v="0"/>
    <n v="0"/>
    <n v="1"/>
    <n v="0"/>
    <n v="1"/>
  </r>
  <r>
    <x v="11"/>
    <x v="168"/>
    <x v="0"/>
    <x v="4"/>
    <n v="0"/>
    <n v="0"/>
    <n v="1"/>
    <n v="1"/>
    <n v="1"/>
    <n v="0"/>
    <n v="0"/>
    <n v="1"/>
    <n v="0"/>
    <n v="1"/>
  </r>
  <r>
    <x v="11"/>
    <x v="168"/>
    <x v="1"/>
    <x v="0"/>
    <n v="18"/>
    <n v="0"/>
    <n v="14"/>
    <n v="14"/>
    <n v="14"/>
    <n v="18"/>
    <n v="0"/>
    <n v="10"/>
    <n v="4"/>
    <n v="32"/>
  </r>
  <r>
    <x v="11"/>
    <x v="168"/>
    <x v="1"/>
    <x v="5"/>
    <n v="2"/>
    <n v="0"/>
    <n v="0"/>
    <n v="0"/>
    <n v="0"/>
    <n v="2"/>
    <n v="0"/>
    <n v="0"/>
    <n v="0"/>
    <n v="2"/>
  </r>
  <r>
    <x v="11"/>
    <x v="168"/>
    <x v="1"/>
    <x v="1"/>
    <n v="2"/>
    <n v="0"/>
    <n v="1"/>
    <n v="1"/>
    <n v="1"/>
    <n v="2"/>
    <n v="0"/>
    <n v="1"/>
    <n v="0"/>
    <n v="3"/>
  </r>
  <r>
    <x v="11"/>
    <x v="168"/>
    <x v="1"/>
    <x v="3"/>
    <n v="0"/>
    <n v="1"/>
    <n v="0"/>
    <n v="0"/>
    <n v="1"/>
    <n v="0"/>
    <n v="0"/>
    <n v="1"/>
    <n v="0"/>
    <n v="1"/>
  </r>
  <r>
    <x v="11"/>
    <x v="168"/>
    <x v="1"/>
    <x v="4"/>
    <n v="3"/>
    <n v="0"/>
    <n v="1"/>
    <n v="0"/>
    <n v="2"/>
    <n v="2"/>
    <n v="0"/>
    <n v="2"/>
    <n v="0"/>
    <n v="4"/>
  </r>
  <r>
    <x v="11"/>
    <x v="82"/>
    <x v="0"/>
    <x v="0"/>
    <n v="3"/>
    <n v="1"/>
    <n v="4"/>
    <n v="5"/>
    <n v="6"/>
    <n v="2"/>
    <n v="1"/>
    <n v="5"/>
    <n v="0"/>
    <n v="8"/>
  </r>
  <r>
    <x v="11"/>
    <x v="82"/>
    <x v="0"/>
    <x v="5"/>
    <n v="1"/>
    <n v="0"/>
    <n v="0"/>
    <n v="0"/>
    <n v="0"/>
    <n v="1"/>
    <n v="0"/>
    <n v="0"/>
    <n v="0"/>
    <n v="1"/>
  </r>
  <r>
    <x v="11"/>
    <x v="82"/>
    <x v="0"/>
    <x v="3"/>
    <n v="1"/>
    <n v="0"/>
    <n v="0"/>
    <n v="0"/>
    <n v="0"/>
    <n v="1"/>
    <n v="0"/>
    <n v="0"/>
    <n v="0"/>
    <n v="1"/>
  </r>
  <r>
    <x v="11"/>
    <x v="82"/>
    <x v="0"/>
    <x v="2"/>
    <n v="0"/>
    <n v="0"/>
    <n v="1"/>
    <n v="1"/>
    <n v="1"/>
    <n v="0"/>
    <n v="0"/>
    <n v="0"/>
    <n v="1"/>
    <n v="1"/>
  </r>
  <r>
    <x v="11"/>
    <x v="82"/>
    <x v="0"/>
    <x v="4"/>
    <n v="0"/>
    <n v="0"/>
    <n v="1"/>
    <n v="1"/>
    <n v="1"/>
    <n v="0"/>
    <n v="0"/>
    <n v="1"/>
    <n v="0"/>
    <n v="1"/>
  </r>
  <r>
    <x v="11"/>
    <x v="82"/>
    <x v="1"/>
    <x v="0"/>
    <n v="6"/>
    <n v="0"/>
    <n v="9"/>
    <n v="7"/>
    <n v="10"/>
    <n v="5"/>
    <n v="0"/>
    <n v="9"/>
    <n v="1"/>
    <n v="15"/>
  </r>
  <r>
    <x v="11"/>
    <x v="82"/>
    <x v="1"/>
    <x v="5"/>
    <n v="1"/>
    <n v="0"/>
    <n v="0"/>
    <n v="0"/>
    <n v="1"/>
    <n v="0"/>
    <n v="0"/>
    <n v="1"/>
    <n v="0"/>
    <n v="1"/>
  </r>
  <r>
    <x v="11"/>
    <x v="82"/>
    <x v="1"/>
    <x v="1"/>
    <n v="1"/>
    <n v="0"/>
    <n v="0"/>
    <n v="0"/>
    <n v="0"/>
    <n v="1"/>
    <n v="0"/>
    <n v="0"/>
    <n v="0"/>
    <n v="1"/>
  </r>
  <r>
    <x v="11"/>
    <x v="82"/>
    <x v="1"/>
    <x v="3"/>
    <n v="1"/>
    <n v="0"/>
    <n v="1"/>
    <n v="1"/>
    <n v="1"/>
    <n v="1"/>
    <n v="0"/>
    <n v="0"/>
    <n v="1"/>
    <n v="2"/>
  </r>
  <r>
    <x v="11"/>
    <x v="82"/>
    <x v="1"/>
    <x v="2"/>
    <n v="3"/>
    <n v="0"/>
    <n v="1"/>
    <n v="1"/>
    <n v="1"/>
    <n v="3"/>
    <n v="0"/>
    <n v="1"/>
    <n v="0"/>
    <n v="4"/>
  </r>
  <r>
    <x v="11"/>
    <x v="82"/>
    <x v="1"/>
    <x v="4"/>
    <n v="0"/>
    <n v="0"/>
    <n v="3"/>
    <n v="3"/>
    <n v="3"/>
    <n v="0"/>
    <n v="0"/>
    <n v="2"/>
    <n v="1"/>
    <n v="3"/>
  </r>
  <r>
    <x v="11"/>
    <x v="83"/>
    <x v="0"/>
    <x v="0"/>
    <n v="4"/>
    <n v="0"/>
    <n v="4"/>
    <n v="4"/>
    <n v="5"/>
    <n v="3"/>
    <n v="0"/>
    <n v="3"/>
    <n v="2"/>
    <n v="8"/>
  </r>
  <r>
    <x v="11"/>
    <x v="83"/>
    <x v="0"/>
    <x v="4"/>
    <n v="0"/>
    <n v="0"/>
    <n v="1"/>
    <n v="1"/>
    <n v="1"/>
    <n v="0"/>
    <n v="0"/>
    <n v="0"/>
    <n v="1"/>
    <n v="1"/>
  </r>
  <r>
    <x v="11"/>
    <x v="83"/>
    <x v="1"/>
    <x v="0"/>
    <n v="7"/>
    <n v="2"/>
    <n v="9"/>
    <n v="9"/>
    <n v="11"/>
    <n v="6"/>
    <n v="2"/>
    <n v="7"/>
    <n v="3"/>
    <n v="18"/>
  </r>
  <r>
    <x v="11"/>
    <x v="83"/>
    <x v="1"/>
    <x v="5"/>
    <n v="1"/>
    <n v="0"/>
    <n v="1"/>
    <n v="0"/>
    <n v="1"/>
    <n v="1"/>
    <n v="0"/>
    <n v="1"/>
    <n v="0"/>
    <n v="2"/>
  </r>
  <r>
    <x v="11"/>
    <x v="83"/>
    <x v="1"/>
    <x v="1"/>
    <n v="1"/>
    <n v="0"/>
    <n v="0"/>
    <n v="0"/>
    <n v="0"/>
    <n v="1"/>
    <n v="0"/>
    <n v="0"/>
    <n v="0"/>
    <n v="1"/>
  </r>
  <r>
    <x v="11"/>
    <x v="83"/>
    <x v="1"/>
    <x v="3"/>
    <n v="4"/>
    <n v="0"/>
    <n v="1"/>
    <n v="1"/>
    <n v="1"/>
    <n v="4"/>
    <n v="0"/>
    <n v="0"/>
    <n v="1"/>
    <n v="5"/>
  </r>
  <r>
    <x v="11"/>
    <x v="83"/>
    <x v="1"/>
    <x v="4"/>
    <n v="0"/>
    <n v="0"/>
    <n v="1"/>
    <n v="1"/>
    <n v="1"/>
    <n v="0"/>
    <n v="0"/>
    <n v="0"/>
    <n v="1"/>
    <n v="1"/>
  </r>
  <r>
    <x v="11"/>
    <x v="84"/>
    <x v="0"/>
    <x v="0"/>
    <n v="2"/>
    <n v="0"/>
    <n v="2"/>
    <n v="2"/>
    <n v="2"/>
    <n v="2"/>
    <n v="0"/>
    <n v="2"/>
    <n v="0"/>
    <n v="4"/>
  </r>
  <r>
    <x v="11"/>
    <x v="84"/>
    <x v="0"/>
    <x v="3"/>
    <n v="0"/>
    <n v="1"/>
    <n v="0"/>
    <n v="1"/>
    <n v="1"/>
    <n v="0"/>
    <n v="0"/>
    <n v="1"/>
    <n v="0"/>
    <n v="1"/>
  </r>
  <r>
    <x v="11"/>
    <x v="84"/>
    <x v="0"/>
    <x v="2"/>
    <n v="0"/>
    <n v="0"/>
    <n v="1"/>
    <n v="1"/>
    <n v="1"/>
    <n v="0"/>
    <n v="0"/>
    <n v="1"/>
    <n v="0"/>
    <n v="1"/>
  </r>
  <r>
    <x v="11"/>
    <x v="84"/>
    <x v="1"/>
    <x v="0"/>
    <n v="6"/>
    <n v="3"/>
    <n v="18"/>
    <n v="18"/>
    <n v="21"/>
    <n v="6"/>
    <n v="1"/>
    <n v="12"/>
    <n v="8"/>
    <n v="27"/>
  </r>
  <r>
    <x v="11"/>
    <x v="84"/>
    <x v="1"/>
    <x v="5"/>
    <n v="1"/>
    <n v="0"/>
    <n v="0"/>
    <n v="0"/>
    <n v="0"/>
    <n v="1"/>
    <n v="0"/>
    <n v="0"/>
    <n v="0"/>
    <n v="1"/>
  </r>
  <r>
    <x v="11"/>
    <x v="84"/>
    <x v="1"/>
    <x v="1"/>
    <n v="0"/>
    <n v="1"/>
    <n v="0"/>
    <n v="0"/>
    <n v="1"/>
    <n v="0"/>
    <n v="0"/>
    <n v="1"/>
    <n v="0"/>
    <n v="1"/>
  </r>
  <r>
    <x v="11"/>
    <x v="84"/>
    <x v="1"/>
    <x v="3"/>
    <n v="0"/>
    <n v="1"/>
    <n v="3"/>
    <n v="3"/>
    <n v="4"/>
    <n v="0"/>
    <n v="0"/>
    <n v="3"/>
    <n v="1"/>
    <n v="4"/>
  </r>
  <r>
    <x v="11"/>
    <x v="84"/>
    <x v="1"/>
    <x v="2"/>
    <n v="0"/>
    <n v="0"/>
    <n v="1"/>
    <n v="1"/>
    <n v="1"/>
    <n v="0"/>
    <n v="0"/>
    <n v="0"/>
    <n v="1"/>
    <n v="1"/>
  </r>
  <r>
    <x v="11"/>
    <x v="84"/>
    <x v="1"/>
    <x v="4"/>
    <n v="2"/>
    <n v="1"/>
    <n v="0"/>
    <n v="0"/>
    <n v="1"/>
    <n v="2"/>
    <n v="0"/>
    <n v="1"/>
    <n v="0"/>
    <n v="3"/>
  </r>
  <r>
    <x v="11"/>
    <x v="85"/>
    <x v="0"/>
    <x v="0"/>
    <n v="2"/>
    <n v="1"/>
    <n v="5"/>
    <n v="6"/>
    <n v="6"/>
    <n v="1"/>
    <n v="2"/>
    <n v="3"/>
    <n v="2"/>
    <n v="8"/>
  </r>
  <r>
    <x v="11"/>
    <x v="85"/>
    <x v="0"/>
    <x v="2"/>
    <n v="1"/>
    <n v="0"/>
    <n v="0"/>
    <n v="0"/>
    <n v="0"/>
    <n v="1"/>
    <n v="0"/>
    <n v="0"/>
    <n v="0"/>
    <n v="1"/>
  </r>
  <r>
    <x v="11"/>
    <x v="85"/>
    <x v="0"/>
    <x v="4"/>
    <n v="1"/>
    <n v="0"/>
    <n v="0"/>
    <n v="0"/>
    <n v="0"/>
    <n v="1"/>
    <n v="0"/>
    <n v="0"/>
    <n v="0"/>
    <n v="1"/>
  </r>
  <r>
    <x v="11"/>
    <x v="85"/>
    <x v="1"/>
    <x v="0"/>
    <n v="18"/>
    <n v="0"/>
    <n v="16"/>
    <n v="15"/>
    <n v="18"/>
    <n v="14"/>
    <n v="4"/>
    <n v="7"/>
    <n v="9"/>
    <n v="34"/>
  </r>
  <r>
    <x v="11"/>
    <x v="85"/>
    <x v="1"/>
    <x v="1"/>
    <n v="0"/>
    <n v="0"/>
    <n v="3"/>
    <n v="3"/>
    <n v="3"/>
    <n v="0"/>
    <n v="0"/>
    <n v="1"/>
    <n v="2"/>
    <n v="3"/>
  </r>
  <r>
    <x v="11"/>
    <x v="85"/>
    <x v="1"/>
    <x v="3"/>
    <n v="1"/>
    <n v="1"/>
    <n v="1"/>
    <n v="1"/>
    <n v="2"/>
    <n v="1"/>
    <n v="0"/>
    <n v="1"/>
    <n v="1"/>
    <n v="3"/>
  </r>
  <r>
    <x v="11"/>
    <x v="85"/>
    <x v="1"/>
    <x v="2"/>
    <n v="1"/>
    <n v="0"/>
    <n v="0"/>
    <n v="0"/>
    <n v="0"/>
    <n v="1"/>
    <n v="0"/>
    <n v="0"/>
    <n v="0"/>
    <n v="1"/>
  </r>
  <r>
    <x v="11"/>
    <x v="85"/>
    <x v="1"/>
    <x v="4"/>
    <n v="3"/>
    <n v="0"/>
    <n v="5"/>
    <n v="5"/>
    <n v="5"/>
    <n v="1"/>
    <n v="2"/>
    <n v="3"/>
    <n v="2"/>
    <n v="8"/>
  </r>
  <r>
    <x v="11"/>
    <x v="169"/>
    <x v="0"/>
    <x v="0"/>
    <n v="4"/>
    <n v="1"/>
    <n v="3"/>
    <n v="3"/>
    <n v="4"/>
    <n v="4"/>
    <n v="0"/>
    <n v="1"/>
    <n v="3"/>
    <n v="8"/>
  </r>
  <r>
    <x v="11"/>
    <x v="169"/>
    <x v="0"/>
    <x v="3"/>
    <n v="1"/>
    <n v="0"/>
    <n v="0"/>
    <n v="0"/>
    <n v="0"/>
    <n v="1"/>
    <n v="0"/>
    <n v="0"/>
    <n v="0"/>
    <n v="1"/>
  </r>
  <r>
    <x v="11"/>
    <x v="169"/>
    <x v="0"/>
    <x v="2"/>
    <n v="0"/>
    <n v="0"/>
    <n v="1"/>
    <n v="1"/>
    <n v="1"/>
    <n v="0"/>
    <n v="0"/>
    <n v="1"/>
    <n v="0"/>
    <n v="1"/>
  </r>
  <r>
    <x v="11"/>
    <x v="169"/>
    <x v="0"/>
    <x v="4"/>
    <n v="0"/>
    <n v="0"/>
    <n v="2"/>
    <n v="2"/>
    <n v="2"/>
    <n v="0"/>
    <n v="0"/>
    <n v="1"/>
    <n v="1"/>
    <n v="2"/>
  </r>
  <r>
    <x v="11"/>
    <x v="169"/>
    <x v="1"/>
    <x v="0"/>
    <n v="14"/>
    <n v="1"/>
    <n v="11"/>
    <n v="11"/>
    <n v="14"/>
    <n v="12"/>
    <n v="0"/>
    <n v="7"/>
    <n v="7"/>
    <n v="26"/>
  </r>
  <r>
    <x v="11"/>
    <x v="169"/>
    <x v="1"/>
    <x v="5"/>
    <n v="5"/>
    <n v="0"/>
    <n v="1"/>
    <n v="1"/>
    <n v="2"/>
    <n v="4"/>
    <n v="0"/>
    <n v="2"/>
    <n v="0"/>
    <n v="6"/>
  </r>
  <r>
    <x v="11"/>
    <x v="169"/>
    <x v="1"/>
    <x v="1"/>
    <n v="2"/>
    <n v="0"/>
    <n v="5"/>
    <n v="4"/>
    <n v="5"/>
    <n v="2"/>
    <n v="0"/>
    <n v="4"/>
    <n v="1"/>
    <n v="7"/>
  </r>
  <r>
    <x v="11"/>
    <x v="169"/>
    <x v="1"/>
    <x v="3"/>
    <n v="1"/>
    <n v="0"/>
    <n v="0"/>
    <n v="0"/>
    <n v="0"/>
    <n v="1"/>
    <n v="0"/>
    <n v="0"/>
    <n v="0"/>
    <n v="1"/>
  </r>
  <r>
    <x v="11"/>
    <x v="169"/>
    <x v="1"/>
    <x v="2"/>
    <n v="2"/>
    <n v="0"/>
    <n v="1"/>
    <n v="1"/>
    <n v="1"/>
    <n v="1"/>
    <n v="1"/>
    <n v="0"/>
    <n v="1"/>
    <n v="3"/>
  </r>
  <r>
    <x v="11"/>
    <x v="169"/>
    <x v="1"/>
    <x v="4"/>
    <n v="1"/>
    <n v="0"/>
    <n v="1"/>
    <n v="1"/>
    <n v="1"/>
    <n v="1"/>
    <n v="0"/>
    <n v="1"/>
    <n v="0"/>
    <n v="2"/>
  </r>
  <r>
    <x v="11"/>
    <x v="86"/>
    <x v="0"/>
    <x v="0"/>
    <n v="3"/>
    <n v="0"/>
    <n v="4"/>
    <n v="4"/>
    <n v="4"/>
    <n v="3"/>
    <n v="0"/>
    <n v="1"/>
    <n v="3"/>
    <n v="7"/>
  </r>
  <r>
    <x v="11"/>
    <x v="86"/>
    <x v="0"/>
    <x v="5"/>
    <n v="0"/>
    <n v="0"/>
    <n v="1"/>
    <n v="1"/>
    <n v="1"/>
    <n v="0"/>
    <n v="0"/>
    <n v="1"/>
    <n v="0"/>
    <n v="1"/>
  </r>
  <r>
    <x v="11"/>
    <x v="86"/>
    <x v="0"/>
    <x v="2"/>
    <n v="0"/>
    <n v="1"/>
    <n v="0"/>
    <n v="0"/>
    <n v="1"/>
    <n v="0"/>
    <n v="0"/>
    <n v="1"/>
    <n v="0"/>
    <n v="1"/>
  </r>
  <r>
    <x v="11"/>
    <x v="86"/>
    <x v="0"/>
    <x v="4"/>
    <n v="1"/>
    <n v="0"/>
    <n v="1"/>
    <n v="0"/>
    <n v="1"/>
    <n v="1"/>
    <n v="0"/>
    <n v="1"/>
    <n v="0"/>
    <n v="2"/>
  </r>
  <r>
    <x v="11"/>
    <x v="86"/>
    <x v="1"/>
    <x v="0"/>
    <n v="12"/>
    <n v="2"/>
    <n v="12"/>
    <n v="10"/>
    <n v="16"/>
    <n v="10"/>
    <n v="2"/>
    <n v="6"/>
    <n v="8"/>
    <n v="26"/>
  </r>
  <r>
    <x v="11"/>
    <x v="86"/>
    <x v="1"/>
    <x v="5"/>
    <n v="0"/>
    <n v="0"/>
    <n v="2"/>
    <n v="1"/>
    <n v="2"/>
    <n v="0"/>
    <n v="0"/>
    <n v="1"/>
    <n v="1"/>
    <n v="2"/>
  </r>
  <r>
    <x v="11"/>
    <x v="86"/>
    <x v="1"/>
    <x v="1"/>
    <n v="0"/>
    <n v="0"/>
    <n v="2"/>
    <n v="2"/>
    <n v="2"/>
    <n v="0"/>
    <n v="0"/>
    <n v="0"/>
    <n v="2"/>
    <n v="2"/>
  </r>
  <r>
    <x v="11"/>
    <x v="86"/>
    <x v="1"/>
    <x v="3"/>
    <n v="1"/>
    <n v="0"/>
    <n v="0"/>
    <n v="0"/>
    <n v="0"/>
    <n v="1"/>
    <n v="0"/>
    <n v="0"/>
    <n v="0"/>
    <n v="1"/>
  </r>
  <r>
    <x v="11"/>
    <x v="86"/>
    <x v="1"/>
    <x v="2"/>
    <n v="0"/>
    <n v="0"/>
    <n v="2"/>
    <n v="1"/>
    <n v="2"/>
    <n v="0"/>
    <n v="0"/>
    <n v="0"/>
    <n v="2"/>
    <n v="2"/>
  </r>
  <r>
    <x v="11"/>
    <x v="86"/>
    <x v="1"/>
    <x v="4"/>
    <n v="1"/>
    <n v="1"/>
    <n v="5"/>
    <n v="6"/>
    <n v="6"/>
    <n v="1"/>
    <n v="0"/>
    <n v="2"/>
    <n v="4"/>
    <n v="7"/>
  </r>
  <r>
    <x v="11"/>
    <x v="87"/>
    <x v="0"/>
    <x v="0"/>
    <n v="1"/>
    <n v="0"/>
    <n v="1"/>
    <n v="1"/>
    <n v="1"/>
    <n v="1"/>
    <n v="0"/>
    <n v="0"/>
    <n v="1"/>
    <n v="2"/>
  </r>
  <r>
    <x v="11"/>
    <x v="87"/>
    <x v="0"/>
    <x v="1"/>
    <n v="1"/>
    <n v="0"/>
    <n v="0"/>
    <n v="0"/>
    <n v="1"/>
    <n v="0"/>
    <n v="1"/>
    <n v="0"/>
    <n v="0"/>
    <n v="1"/>
  </r>
  <r>
    <x v="11"/>
    <x v="87"/>
    <x v="1"/>
    <x v="0"/>
    <n v="12"/>
    <n v="1"/>
    <n v="11"/>
    <n v="10"/>
    <n v="14"/>
    <n v="10"/>
    <n v="1"/>
    <n v="5"/>
    <n v="8"/>
    <n v="24"/>
  </r>
  <r>
    <x v="11"/>
    <x v="87"/>
    <x v="1"/>
    <x v="5"/>
    <n v="1"/>
    <n v="0"/>
    <n v="0"/>
    <n v="0"/>
    <n v="0"/>
    <n v="1"/>
    <n v="0"/>
    <n v="0"/>
    <n v="0"/>
    <n v="1"/>
  </r>
  <r>
    <x v="11"/>
    <x v="87"/>
    <x v="1"/>
    <x v="1"/>
    <n v="1"/>
    <n v="1"/>
    <n v="0"/>
    <n v="0"/>
    <n v="1"/>
    <n v="1"/>
    <n v="0"/>
    <n v="1"/>
    <n v="0"/>
    <n v="2"/>
  </r>
  <r>
    <x v="11"/>
    <x v="87"/>
    <x v="1"/>
    <x v="3"/>
    <n v="0"/>
    <n v="0"/>
    <n v="1"/>
    <n v="1"/>
    <n v="1"/>
    <n v="0"/>
    <n v="0"/>
    <n v="1"/>
    <n v="0"/>
    <n v="1"/>
  </r>
  <r>
    <x v="11"/>
    <x v="87"/>
    <x v="1"/>
    <x v="4"/>
    <n v="0"/>
    <n v="0"/>
    <n v="4"/>
    <n v="4"/>
    <n v="4"/>
    <n v="0"/>
    <n v="0"/>
    <n v="1"/>
    <n v="3"/>
    <n v="4"/>
  </r>
  <r>
    <x v="11"/>
    <x v="88"/>
    <x v="0"/>
    <x v="0"/>
    <n v="2"/>
    <n v="0"/>
    <n v="3"/>
    <n v="3"/>
    <n v="3"/>
    <n v="2"/>
    <n v="0"/>
    <n v="0"/>
    <n v="3"/>
    <n v="5"/>
  </r>
  <r>
    <x v="11"/>
    <x v="88"/>
    <x v="0"/>
    <x v="4"/>
    <n v="0"/>
    <n v="1"/>
    <n v="0"/>
    <n v="0"/>
    <n v="1"/>
    <n v="0"/>
    <n v="0"/>
    <n v="1"/>
    <n v="0"/>
    <n v="1"/>
  </r>
  <r>
    <x v="11"/>
    <x v="88"/>
    <x v="1"/>
    <x v="0"/>
    <n v="6"/>
    <n v="1"/>
    <n v="8"/>
    <n v="7"/>
    <n v="9"/>
    <n v="5"/>
    <n v="2"/>
    <n v="1"/>
    <n v="7"/>
    <n v="15"/>
  </r>
  <r>
    <x v="11"/>
    <x v="88"/>
    <x v="1"/>
    <x v="1"/>
    <n v="0"/>
    <n v="0"/>
    <n v="1"/>
    <n v="1"/>
    <n v="1"/>
    <n v="0"/>
    <n v="0"/>
    <n v="0"/>
    <n v="1"/>
    <n v="1"/>
  </r>
  <r>
    <x v="11"/>
    <x v="88"/>
    <x v="1"/>
    <x v="3"/>
    <n v="1"/>
    <n v="0"/>
    <n v="0"/>
    <n v="0"/>
    <n v="0"/>
    <n v="0"/>
    <n v="0"/>
    <n v="1"/>
    <n v="0"/>
    <n v="1"/>
  </r>
  <r>
    <x v="11"/>
    <x v="88"/>
    <x v="1"/>
    <x v="2"/>
    <n v="1"/>
    <n v="0"/>
    <n v="0"/>
    <n v="0"/>
    <n v="0"/>
    <n v="1"/>
    <n v="0"/>
    <n v="0"/>
    <n v="0"/>
    <n v="1"/>
  </r>
  <r>
    <x v="11"/>
    <x v="88"/>
    <x v="1"/>
    <x v="4"/>
    <n v="0"/>
    <n v="0"/>
    <n v="2"/>
    <n v="2"/>
    <n v="2"/>
    <n v="0"/>
    <n v="0"/>
    <n v="0"/>
    <n v="2"/>
    <n v="2"/>
  </r>
  <r>
    <x v="11"/>
    <x v="170"/>
    <x v="0"/>
    <x v="0"/>
    <n v="3"/>
    <n v="0"/>
    <n v="0"/>
    <n v="0"/>
    <n v="0"/>
    <n v="3"/>
    <n v="0"/>
    <n v="0"/>
    <n v="0"/>
    <n v="3"/>
  </r>
  <r>
    <x v="11"/>
    <x v="170"/>
    <x v="0"/>
    <x v="3"/>
    <n v="1"/>
    <n v="0"/>
    <n v="0"/>
    <n v="0"/>
    <n v="1"/>
    <n v="0"/>
    <n v="0"/>
    <n v="1"/>
    <n v="0"/>
    <n v="1"/>
  </r>
  <r>
    <x v="11"/>
    <x v="170"/>
    <x v="1"/>
    <x v="0"/>
    <n v="7"/>
    <n v="0"/>
    <n v="13"/>
    <n v="13"/>
    <n v="14"/>
    <n v="4"/>
    <n v="1"/>
    <n v="3"/>
    <n v="12"/>
    <n v="20"/>
  </r>
  <r>
    <x v="11"/>
    <x v="170"/>
    <x v="1"/>
    <x v="5"/>
    <n v="1"/>
    <n v="0"/>
    <n v="1"/>
    <n v="1"/>
    <n v="1"/>
    <n v="1"/>
    <n v="0"/>
    <n v="0"/>
    <n v="1"/>
    <n v="2"/>
  </r>
  <r>
    <x v="11"/>
    <x v="170"/>
    <x v="1"/>
    <x v="3"/>
    <n v="0"/>
    <n v="0"/>
    <n v="1"/>
    <n v="1"/>
    <n v="1"/>
    <n v="0"/>
    <n v="0"/>
    <n v="1"/>
    <n v="0"/>
    <n v="1"/>
  </r>
  <r>
    <x v="11"/>
    <x v="170"/>
    <x v="1"/>
    <x v="2"/>
    <n v="1"/>
    <n v="0"/>
    <n v="1"/>
    <n v="1"/>
    <n v="1"/>
    <n v="1"/>
    <n v="0"/>
    <n v="0"/>
    <n v="1"/>
    <n v="2"/>
  </r>
  <r>
    <x v="11"/>
    <x v="89"/>
    <x v="0"/>
    <x v="0"/>
    <n v="1"/>
    <n v="0"/>
    <n v="3"/>
    <n v="3"/>
    <n v="3"/>
    <n v="1"/>
    <n v="0"/>
    <n v="1"/>
    <n v="2"/>
    <n v="4"/>
  </r>
  <r>
    <x v="11"/>
    <x v="89"/>
    <x v="0"/>
    <x v="1"/>
    <n v="1"/>
    <n v="0"/>
    <n v="0"/>
    <n v="0"/>
    <n v="0"/>
    <n v="1"/>
    <n v="0"/>
    <n v="0"/>
    <n v="0"/>
    <n v="1"/>
  </r>
  <r>
    <x v="11"/>
    <x v="89"/>
    <x v="1"/>
    <x v="0"/>
    <n v="11"/>
    <n v="0"/>
    <n v="10"/>
    <n v="9"/>
    <n v="10"/>
    <n v="10"/>
    <n v="0"/>
    <n v="3"/>
    <n v="8"/>
    <n v="21"/>
  </r>
  <r>
    <x v="11"/>
    <x v="89"/>
    <x v="1"/>
    <x v="5"/>
    <n v="0"/>
    <n v="0"/>
    <n v="1"/>
    <n v="1"/>
    <n v="1"/>
    <n v="0"/>
    <n v="0"/>
    <n v="1"/>
    <n v="0"/>
    <n v="1"/>
  </r>
  <r>
    <x v="11"/>
    <x v="89"/>
    <x v="1"/>
    <x v="3"/>
    <n v="0"/>
    <n v="0"/>
    <n v="2"/>
    <n v="1"/>
    <n v="2"/>
    <n v="0"/>
    <n v="0"/>
    <n v="0"/>
    <n v="2"/>
    <n v="2"/>
  </r>
  <r>
    <x v="11"/>
    <x v="89"/>
    <x v="1"/>
    <x v="4"/>
    <n v="2"/>
    <n v="0"/>
    <n v="0"/>
    <n v="0"/>
    <n v="1"/>
    <n v="1"/>
    <n v="1"/>
    <n v="0"/>
    <n v="0"/>
    <n v="2"/>
  </r>
  <r>
    <x v="11"/>
    <x v="90"/>
    <x v="0"/>
    <x v="0"/>
    <n v="0"/>
    <n v="3"/>
    <n v="0"/>
    <n v="1"/>
    <n v="3"/>
    <n v="0"/>
    <n v="0"/>
    <n v="2"/>
    <n v="1"/>
    <n v="3"/>
  </r>
  <r>
    <x v="11"/>
    <x v="90"/>
    <x v="0"/>
    <x v="2"/>
    <n v="0"/>
    <n v="0"/>
    <n v="1"/>
    <n v="1"/>
    <n v="1"/>
    <n v="0"/>
    <n v="0"/>
    <n v="0"/>
    <n v="1"/>
    <n v="1"/>
  </r>
  <r>
    <x v="11"/>
    <x v="90"/>
    <x v="1"/>
    <x v="0"/>
    <n v="7"/>
    <n v="0"/>
    <n v="13"/>
    <n v="11"/>
    <n v="13"/>
    <n v="7"/>
    <n v="0"/>
    <n v="0"/>
    <n v="13"/>
    <n v="20"/>
  </r>
  <r>
    <x v="11"/>
    <x v="90"/>
    <x v="1"/>
    <x v="1"/>
    <n v="1"/>
    <n v="0"/>
    <n v="0"/>
    <n v="0"/>
    <n v="0"/>
    <n v="1"/>
    <n v="0"/>
    <n v="0"/>
    <n v="0"/>
    <n v="1"/>
  </r>
  <r>
    <x v="11"/>
    <x v="90"/>
    <x v="1"/>
    <x v="3"/>
    <n v="2"/>
    <n v="0"/>
    <n v="2"/>
    <n v="2"/>
    <n v="2"/>
    <n v="2"/>
    <n v="0"/>
    <n v="2"/>
    <n v="0"/>
    <n v="4"/>
  </r>
  <r>
    <x v="11"/>
    <x v="90"/>
    <x v="1"/>
    <x v="2"/>
    <n v="0"/>
    <n v="0"/>
    <n v="1"/>
    <n v="1"/>
    <n v="1"/>
    <n v="0"/>
    <n v="0"/>
    <n v="1"/>
    <n v="0"/>
    <n v="1"/>
  </r>
  <r>
    <x v="11"/>
    <x v="90"/>
    <x v="1"/>
    <x v="4"/>
    <n v="3"/>
    <n v="0"/>
    <n v="2"/>
    <n v="2"/>
    <n v="3"/>
    <n v="2"/>
    <n v="0"/>
    <n v="2"/>
    <n v="1"/>
    <n v="5"/>
  </r>
  <r>
    <x v="11"/>
    <x v="171"/>
    <x v="0"/>
    <x v="0"/>
    <n v="2"/>
    <n v="1"/>
    <n v="1"/>
    <n v="1"/>
    <n v="2"/>
    <n v="1"/>
    <n v="0"/>
    <n v="2"/>
    <n v="1"/>
    <n v="4"/>
  </r>
  <r>
    <x v="11"/>
    <x v="171"/>
    <x v="0"/>
    <x v="3"/>
    <n v="0"/>
    <n v="0"/>
    <n v="1"/>
    <n v="1"/>
    <n v="1"/>
    <n v="0"/>
    <n v="0"/>
    <n v="0"/>
    <n v="1"/>
    <n v="1"/>
  </r>
  <r>
    <x v="11"/>
    <x v="171"/>
    <x v="0"/>
    <x v="4"/>
    <n v="0"/>
    <n v="0"/>
    <n v="1"/>
    <n v="1"/>
    <n v="1"/>
    <n v="0"/>
    <n v="0"/>
    <n v="0"/>
    <n v="1"/>
    <n v="1"/>
  </r>
  <r>
    <x v="11"/>
    <x v="171"/>
    <x v="1"/>
    <x v="0"/>
    <n v="6"/>
    <n v="2"/>
    <n v="13"/>
    <n v="15"/>
    <n v="16"/>
    <n v="4"/>
    <n v="1"/>
    <n v="4"/>
    <n v="12"/>
    <n v="21"/>
  </r>
  <r>
    <x v="11"/>
    <x v="171"/>
    <x v="1"/>
    <x v="1"/>
    <n v="2"/>
    <n v="0"/>
    <n v="0"/>
    <n v="0"/>
    <n v="0"/>
    <n v="2"/>
    <n v="0"/>
    <n v="0"/>
    <n v="0"/>
    <n v="2"/>
  </r>
  <r>
    <x v="11"/>
    <x v="171"/>
    <x v="1"/>
    <x v="2"/>
    <n v="1"/>
    <n v="0"/>
    <n v="0"/>
    <n v="0"/>
    <n v="0"/>
    <n v="1"/>
    <n v="0"/>
    <n v="0"/>
    <n v="0"/>
    <n v="1"/>
  </r>
  <r>
    <x v="11"/>
    <x v="171"/>
    <x v="1"/>
    <x v="4"/>
    <n v="1"/>
    <n v="0"/>
    <n v="1"/>
    <n v="1"/>
    <n v="1"/>
    <n v="1"/>
    <n v="0"/>
    <n v="1"/>
    <n v="0"/>
    <n v="2"/>
  </r>
  <r>
    <x v="11"/>
    <x v="91"/>
    <x v="0"/>
    <x v="0"/>
    <n v="3"/>
    <n v="0"/>
    <n v="2"/>
    <n v="1"/>
    <n v="2"/>
    <n v="3"/>
    <n v="0"/>
    <n v="0"/>
    <n v="2"/>
    <n v="5"/>
  </r>
  <r>
    <x v="11"/>
    <x v="91"/>
    <x v="0"/>
    <x v="3"/>
    <n v="0"/>
    <n v="0"/>
    <n v="1"/>
    <n v="1"/>
    <n v="1"/>
    <n v="0"/>
    <n v="0"/>
    <n v="0"/>
    <n v="1"/>
    <n v="1"/>
  </r>
  <r>
    <x v="11"/>
    <x v="91"/>
    <x v="1"/>
    <x v="0"/>
    <n v="7"/>
    <n v="1"/>
    <n v="9"/>
    <n v="9"/>
    <n v="10"/>
    <n v="5"/>
    <n v="2"/>
    <n v="3"/>
    <n v="7"/>
    <n v="17"/>
  </r>
  <r>
    <x v="11"/>
    <x v="91"/>
    <x v="1"/>
    <x v="5"/>
    <n v="1"/>
    <n v="0"/>
    <n v="0"/>
    <n v="0"/>
    <n v="0"/>
    <n v="0"/>
    <n v="1"/>
    <n v="0"/>
    <n v="0"/>
    <n v="1"/>
  </r>
  <r>
    <x v="11"/>
    <x v="91"/>
    <x v="1"/>
    <x v="1"/>
    <n v="1"/>
    <n v="1"/>
    <n v="1"/>
    <n v="1"/>
    <n v="2"/>
    <n v="1"/>
    <n v="0"/>
    <n v="0"/>
    <n v="2"/>
    <n v="3"/>
  </r>
  <r>
    <x v="11"/>
    <x v="91"/>
    <x v="1"/>
    <x v="3"/>
    <n v="2"/>
    <n v="0"/>
    <n v="3"/>
    <n v="3"/>
    <n v="3"/>
    <n v="2"/>
    <n v="0"/>
    <n v="0"/>
    <n v="3"/>
    <n v="5"/>
  </r>
  <r>
    <x v="11"/>
    <x v="91"/>
    <x v="1"/>
    <x v="2"/>
    <n v="2"/>
    <n v="0"/>
    <n v="2"/>
    <n v="2"/>
    <n v="2"/>
    <n v="2"/>
    <n v="0"/>
    <n v="1"/>
    <n v="1"/>
    <n v="4"/>
  </r>
  <r>
    <x v="11"/>
    <x v="91"/>
    <x v="1"/>
    <x v="4"/>
    <n v="2"/>
    <n v="0"/>
    <n v="1"/>
    <n v="1"/>
    <n v="1"/>
    <n v="2"/>
    <n v="0"/>
    <n v="1"/>
    <n v="0"/>
    <n v="3"/>
  </r>
  <r>
    <x v="11"/>
    <x v="7"/>
    <x v="0"/>
    <x v="0"/>
    <n v="7"/>
    <n v="2"/>
    <n v="3"/>
    <n v="3"/>
    <n v="6"/>
    <n v="5"/>
    <n v="0"/>
    <n v="3"/>
    <n v="4"/>
    <n v="12"/>
  </r>
  <r>
    <x v="11"/>
    <x v="7"/>
    <x v="0"/>
    <x v="5"/>
    <n v="0"/>
    <n v="0"/>
    <n v="1"/>
    <n v="1"/>
    <n v="1"/>
    <n v="0"/>
    <n v="0"/>
    <n v="1"/>
    <n v="0"/>
    <n v="1"/>
  </r>
  <r>
    <x v="11"/>
    <x v="7"/>
    <x v="0"/>
    <x v="3"/>
    <n v="0"/>
    <n v="0"/>
    <n v="1"/>
    <n v="0"/>
    <n v="1"/>
    <n v="0"/>
    <n v="0"/>
    <n v="0"/>
    <n v="1"/>
    <n v="1"/>
  </r>
  <r>
    <x v="11"/>
    <x v="7"/>
    <x v="0"/>
    <x v="2"/>
    <n v="1"/>
    <n v="0"/>
    <n v="0"/>
    <n v="0"/>
    <n v="0"/>
    <n v="1"/>
    <n v="0"/>
    <n v="0"/>
    <n v="0"/>
    <n v="1"/>
  </r>
  <r>
    <x v="11"/>
    <x v="7"/>
    <x v="0"/>
    <x v="4"/>
    <n v="2"/>
    <n v="0"/>
    <n v="1"/>
    <n v="1"/>
    <n v="2"/>
    <n v="1"/>
    <n v="0"/>
    <n v="1"/>
    <n v="1"/>
    <n v="3"/>
  </r>
  <r>
    <x v="11"/>
    <x v="7"/>
    <x v="1"/>
    <x v="0"/>
    <n v="4"/>
    <n v="0"/>
    <n v="5"/>
    <n v="5"/>
    <n v="5"/>
    <n v="4"/>
    <n v="0"/>
    <n v="0"/>
    <n v="5"/>
    <n v="9"/>
  </r>
  <r>
    <x v="11"/>
    <x v="7"/>
    <x v="1"/>
    <x v="5"/>
    <n v="2"/>
    <n v="0"/>
    <n v="0"/>
    <n v="0"/>
    <n v="0"/>
    <n v="2"/>
    <n v="0"/>
    <n v="0"/>
    <n v="0"/>
    <n v="2"/>
  </r>
  <r>
    <x v="11"/>
    <x v="7"/>
    <x v="1"/>
    <x v="1"/>
    <n v="2"/>
    <n v="0"/>
    <n v="0"/>
    <n v="0"/>
    <n v="0"/>
    <n v="2"/>
    <n v="0"/>
    <n v="0"/>
    <n v="0"/>
    <n v="2"/>
  </r>
  <r>
    <x v="11"/>
    <x v="7"/>
    <x v="1"/>
    <x v="3"/>
    <n v="3"/>
    <n v="1"/>
    <n v="1"/>
    <n v="2"/>
    <n v="2"/>
    <n v="2"/>
    <n v="1"/>
    <n v="2"/>
    <n v="0"/>
    <n v="5"/>
  </r>
  <r>
    <x v="11"/>
    <x v="7"/>
    <x v="1"/>
    <x v="4"/>
    <n v="3"/>
    <n v="0"/>
    <n v="1"/>
    <n v="1"/>
    <n v="2"/>
    <n v="1"/>
    <n v="0"/>
    <n v="2"/>
    <n v="1"/>
    <n v="4"/>
  </r>
  <r>
    <x v="11"/>
    <x v="92"/>
    <x v="0"/>
    <x v="0"/>
    <n v="0"/>
    <n v="0"/>
    <n v="2"/>
    <n v="1"/>
    <n v="2"/>
    <n v="0"/>
    <n v="0"/>
    <n v="0"/>
    <n v="2"/>
    <n v="2"/>
  </r>
  <r>
    <x v="11"/>
    <x v="92"/>
    <x v="0"/>
    <x v="1"/>
    <n v="0"/>
    <n v="0"/>
    <n v="1"/>
    <n v="1"/>
    <n v="1"/>
    <n v="0"/>
    <n v="0"/>
    <n v="0"/>
    <n v="1"/>
    <n v="1"/>
  </r>
  <r>
    <x v="11"/>
    <x v="92"/>
    <x v="0"/>
    <x v="3"/>
    <n v="0"/>
    <n v="0"/>
    <n v="1"/>
    <n v="1"/>
    <n v="1"/>
    <n v="0"/>
    <n v="0"/>
    <n v="0"/>
    <n v="1"/>
    <n v="1"/>
  </r>
  <r>
    <x v="11"/>
    <x v="92"/>
    <x v="1"/>
    <x v="0"/>
    <n v="7"/>
    <n v="1"/>
    <n v="15"/>
    <n v="14"/>
    <n v="16"/>
    <n v="7"/>
    <n v="0"/>
    <n v="2"/>
    <n v="14"/>
    <n v="23"/>
  </r>
  <r>
    <x v="11"/>
    <x v="92"/>
    <x v="1"/>
    <x v="5"/>
    <n v="2"/>
    <n v="0"/>
    <n v="2"/>
    <n v="2"/>
    <n v="3"/>
    <n v="1"/>
    <n v="0"/>
    <n v="1"/>
    <n v="2"/>
    <n v="4"/>
  </r>
  <r>
    <x v="11"/>
    <x v="92"/>
    <x v="1"/>
    <x v="1"/>
    <n v="1"/>
    <n v="0"/>
    <n v="0"/>
    <n v="0"/>
    <n v="0"/>
    <n v="1"/>
    <n v="0"/>
    <n v="0"/>
    <n v="0"/>
    <n v="1"/>
  </r>
  <r>
    <x v="11"/>
    <x v="92"/>
    <x v="1"/>
    <x v="3"/>
    <n v="2"/>
    <n v="0"/>
    <n v="2"/>
    <n v="2"/>
    <n v="3"/>
    <n v="1"/>
    <n v="1"/>
    <n v="1"/>
    <n v="1"/>
    <n v="4"/>
  </r>
  <r>
    <x v="11"/>
    <x v="92"/>
    <x v="1"/>
    <x v="4"/>
    <n v="2"/>
    <n v="0"/>
    <n v="1"/>
    <n v="1"/>
    <n v="2"/>
    <n v="1"/>
    <n v="0"/>
    <n v="0"/>
    <n v="2"/>
    <n v="3"/>
  </r>
  <r>
    <x v="11"/>
    <x v="93"/>
    <x v="0"/>
    <x v="0"/>
    <n v="2"/>
    <n v="0"/>
    <n v="3"/>
    <n v="3"/>
    <n v="3"/>
    <n v="2"/>
    <n v="0"/>
    <n v="1"/>
    <n v="2"/>
    <n v="5"/>
  </r>
  <r>
    <x v="11"/>
    <x v="93"/>
    <x v="0"/>
    <x v="5"/>
    <n v="1"/>
    <n v="0"/>
    <n v="0"/>
    <n v="0"/>
    <n v="0"/>
    <n v="1"/>
    <n v="0"/>
    <n v="0"/>
    <n v="0"/>
    <n v="1"/>
  </r>
  <r>
    <x v="11"/>
    <x v="93"/>
    <x v="0"/>
    <x v="3"/>
    <n v="0"/>
    <n v="0"/>
    <n v="1"/>
    <n v="1"/>
    <n v="1"/>
    <n v="0"/>
    <n v="0"/>
    <n v="0"/>
    <n v="1"/>
    <n v="1"/>
  </r>
  <r>
    <x v="11"/>
    <x v="93"/>
    <x v="0"/>
    <x v="2"/>
    <n v="2"/>
    <n v="0"/>
    <n v="0"/>
    <n v="0"/>
    <n v="0"/>
    <n v="2"/>
    <n v="0"/>
    <n v="0"/>
    <n v="0"/>
    <n v="2"/>
  </r>
  <r>
    <x v="11"/>
    <x v="93"/>
    <x v="0"/>
    <x v="4"/>
    <n v="1"/>
    <n v="0"/>
    <n v="0"/>
    <n v="0"/>
    <n v="0"/>
    <n v="0"/>
    <n v="0"/>
    <n v="1"/>
    <n v="0"/>
    <n v="1"/>
  </r>
  <r>
    <x v="11"/>
    <x v="93"/>
    <x v="1"/>
    <x v="0"/>
    <n v="8"/>
    <n v="1"/>
    <n v="12"/>
    <n v="12"/>
    <n v="13"/>
    <n v="7"/>
    <n v="0"/>
    <n v="2"/>
    <n v="12"/>
    <n v="21"/>
  </r>
  <r>
    <x v="11"/>
    <x v="93"/>
    <x v="1"/>
    <x v="5"/>
    <n v="1"/>
    <n v="0"/>
    <n v="2"/>
    <n v="1"/>
    <n v="2"/>
    <n v="1"/>
    <n v="0"/>
    <n v="1"/>
    <n v="1"/>
    <n v="3"/>
  </r>
  <r>
    <x v="11"/>
    <x v="93"/>
    <x v="1"/>
    <x v="1"/>
    <n v="0"/>
    <n v="0"/>
    <n v="4"/>
    <n v="3"/>
    <n v="4"/>
    <n v="0"/>
    <n v="0"/>
    <n v="2"/>
    <n v="2"/>
    <n v="4"/>
  </r>
  <r>
    <x v="11"/>
    <x v="93"/>
    <x v="1"/>
    <x v="3"/>
    <n v="2"/>
    <n v="0"/>
    <n v="1"/>
    <n v="1"/>
    <n v="1"/>
    <n v="2"/>
    <n v="0"/>
    <n v="0"/>
    <n v="1"/>
    <n v="3"/>
  </r>
  <r>
    <x v="11"/>
    <x v="93"/>
    <x v="1"/>
    <x v="2"/>
    <n v="1"/>
    <n v="0"/>
    <n v="1"/>
    <n v="1"/>
    <n v="1"/>
    <n v="1"/>
    <n v="0"/>
    <n v="1"/>
    <n v="0"/>
    <n v="2"/>
  </r>
  <r>
    <x v="11"/>
    <x v="93"/>
    <x v="1"/>
    <x v="4"/>
    <n v="2"/>
    <n v="1"/>
    <n v="1"/>
    <n v="2"/>
    <n v="2"/>
    <n v="2"/>
    <n v="1"/>
    <n v="0"/>
    <n v="1"/>
    <n v="4"/>
  </r>
  <r>
    <x v="11"/>
    <x v="94"/>
    <x v="0"/>
    <x v="0"/>
    <n v="1"/>
    <n v="0"/>
    <n v="2"/>
    <n v="2"/>
    <n v="2"/>
    <n v="1"/>
    <n v="0"/>
    <n v="0"/>
    <n v="2"/>
    <n v="3"/>
  </r>
  <r>
    <x v="11"/>
    <x v="94"/>
    <x v="0"/>
    <x v="5"/>
    <n v="1"/>
    <n v="0"/>
    <n v="0"/>
    <n v="0"/>
    <n v="0"/>
    <n v="1"/>
    <n v="0"/>
    <n v="0"/>
    <n v="0"/>
    <n v="1"/>
  </r>
  <r>
    <x v="11"/>
    <x v="94"/>
    <x v="0"/>
    <x v="1"/>
    <n v="0"/>
    <n v="0"/>
    <n v="1"/>
    <n v="1"/>
    <n v="1"/>
    <n v="0"/>
    <n v="0"/>
    <n v="0"/>
    <n v="1"/>
    <n v="1"/>
  </r>
  <r>
    <x v="11"/>
    <x v="94"/>
    <x v="0"/>
    <x v="2"/>
    <n v="0"/>
    <n v="0"/>
    <n v="1"/>
    <n v="1"/>
    <n v="1"/>
    <n v="0"/>
    <n v="0"/>
    <n v="1"/>
    <n v="0"/>
    <n v="1"/>
  </r>
  <r>
    <x v="11"/>
    <x v="94"/>
    <x v="0"/>
    <x v="4"/>
    <n v="1"/>
    <n v="0"/>
    <n v="0"/>
    <n v="0"/>
    <n v="0"/>
    <n v="1"/>
    <n v="0"/>
    <n v="0"/>
    <n v="0"/>
    <n v="1"/>
  </r>
  <r>
    <x v="11"/>
    <x v="94"/>
    <x v="1"/>
    <x v="0"/>
    <n v="6"/>
    <n v="1"/>
    <n v="14"/>
    <n v="12"/>
    <n v="16"/>
    <n v="5"/>
    <n v="0"/>
    <n v="6"/>
    <n v="10"/>
    <n v="21"/>
  </r>
  <r>
    <x v="11"/>
    <x v="94"/>
    <x v="1"/>
    <x v="5"/>
    <n v="1"/>
    <n v="0"/>
    <n v="0"/>
    <n v="0"/>
    <n v="0"/>
    <n v="1"/>
    <n v="0"/>
    <n v="0"/>
    <n v="0"/>
    <n v="1"/>
  </r>
  <r>
    <x v="11"/>
    <x v="94"/>
    <x v="1"/>
    <x v="1"/>
    <n v="1"/>
    <n v="0"/>
    <n v="0"/>
    <n v="0"/>
    <n v="0"/>
    <n v="1"/>
    <n v="0"/>
    <n v="0"/>
    <n v="0"/>
    <n v="1"/>
  </r>
  <r>
    <x v="11"/>
    <x v="94"/>
    <x v="1"/>
    <x v="3"/>
    <n v="2"/>
    <n v="0"/>
    <n v="3"/>
    <n v="2"/>
    <n v="3"/>
    <n v="2"/>
    <n v="0"/>
    <n v="1"/>
    <n v="2"/>
    <n v="5"/>
  </r>
  <r>
    <x v="11"/>
    <x v="94"/>
    <x v="1"/>
    <x v="4"/>
    <n v="0"/>
    <n v="1"/>
    <n v="1"/>
    <n v="1"/>
    <n v="2"/>
    <n v="0"/>
    <n v="0"/>
    <n v="1"/>
    <n v="1"/>
    <n v="2"/>
  </r>
  <r>
    <x v="11"/>
    <x v="95"/>
    <x v="0"/>
    <x v="0"/>
    <n v="1"/>
    <n v="1"/>
    <n v="1"/>
    <n v="1"/>
    <n v="2"/>
    <n v="1"/>
    <n v="1"/>
    <n v="0"/>
    <n v="1"/>
    <n v="3"/>
  </r>
  <r>
    <x v="11"/>
    <x v="95"/>
    <x v="0"/>
    <x v="5"/>
    <n v="0"/>
    <n v="0"/>
    <n v="2"/>
    <n v="1"/>
    <n v="2"/>
    <n v="0"/>
    <n v="0"/>
    <n v="1"/>
    <n v="1"/>
    <n v="2"/>
  </r>
  <r>
    <x v="11"/>
    <x v="95"/>
    <x v="0"/>
    <x v="2"/>
    <n v="1"/>
    <n v="0"/>
    <n v="0"/>
    <n v="0"/>
    <n v="0"/>
    <n v="1"/>
    <n v="0"/>
    <n v="0"/>
    <n v="0"/>
    <n v="1"/>
  </r>
  <r>
    <x v="11"/>
    <x v="95"/>
    <x v="0"/>
    <x v="4"/>
    <n v="0"/>
    <n v="0"/>
    <n v="1"/>
    <n v="1"/>
    <n v="1"/>
    <n v="0"/>
    <n v="0"/>
    <n v="1"/>
    <n v="0"/>
    <n v="1"/>
  </r>
  <r>
    <x v="11"/>
    <x v="95"/>
    <x v="1"/>
    <x v="0"/>
    <n v="3"/>
    <n v="3"/>
    <n v="8"/>
    <n v="8"/>
    <n v="11"/>
    <n v="3"/>
    <n v="0"/>
    <n v="1"/>
    <n v="10"/>
    <n v="14"/>
  </r>
  <r>
    <x v="11"/>
    <x v="95"/>
    <x v="1"/>
    <x v="5"/>
    <n v="0"/>
    <n v="0"/>
    <n v="3"/>
    <n v="3"/>
    <n v="3"/>
    <n v="0"/>
    <n v="0"/>
    <n v="0"/>
    <n v="3"/>
    <n v="3"/>
  </r>
  <r>
    <x v="11"/>
    <x v="95"/>
    <x v="1"/>
    <x v="1"/>
    <n v="0"/>
    <n v="1"/>
    <n v="0"/>
    <n v="1"/>
    <n v="1"/>
    <n v="0"/>
    <n v="0"/>
    <n v="1"/>
    <n v="0"/>
    <n v="1"/>
  </r>
  <r>
    <x v="11"/>
    <x v="95"/>
    <x v="1"/>
    <x v="3"/>
    <n v="3"/>
    <n v="0"/>
    <n v="1"/>
    <n v="1"/>
    <n v="1"/>
    <n v="3"/>
    <n v="0"/>
    <n v="0"/>
    <n v="1"/>
    <n v="4"/>
  </r>
  <r>
    <x v="11"/>
    <x v="95"/>
    <x v="1"/>
    <x v="2"/>
    <n v="1"/>
    <n v="0"/>
    <n v="2"/>
    <n v="2"/>
    <n v="3"/>
    <n v="0"/>
    <n v="1"/>
    <n v="0"/>
    <n v="2"/>
    <n v="3"/>
  </r>
  <r>
    <x v="11"/>
    <x v="95"/>
    <x v="1"/>
    <x v="4"/>
    <n v="2"/>
    <n v="0"/>
    <n v="0"/>
    <n v="0"/>
    <n v="1"/>
    <n v="1"/>
    <n v="0"/>
    <n v="1"/>
    <n v="0"/>
    <n v="2"/>
  </r>
  <r>
    <x v="11"/>
    <x v="96"/>
    <x v="0"/>
    <x v="0"/>
    <n v="2"/>
    <n v="0"/>
    <n v="1"/>
    <n v="1"/>
    <n v="1"/>
    <n v="2"/>
    <n v="0"/>
    <n v="0"/>
    <n v="1"/>
    <n v="3"/>
  </r>
  <r>
    <x v="11"/>
    <x v="96"/>
    <x v="0"/>
    <x v="5"/>
    <n v="1"/>
    <n v="0"/>
    <n v="0"/>
    <n v="0"/>
    <n v="0"/>
    <n v="1"/>
    <n v="0"/>
    <n v="0"/>
    <n v="0"/>
    <n v="1"/>
  </r>
  <r>
    <x v="11"/>
    <x v="96"/>
    <x v="0"/>
    <x v="1"/>
    <n v="1"/>
    <n v="0"/>
    <n v="0"/>
    <n v="0"/>
    <n v="0"/>
    <n v="0"/>
    <n v="1"/>
    <n v="0"/>
    <n v="0"/>
    <n v="1"/>
  </r>
  <r>
    <x v="11"/>
    <x v="96"/>
    <x v="1"/>
    <x v="0"/>
    <n v="4"/>
    <n v="2"/>
    <n v="9"/>
    <n v="9"/>
    <n v="11"/>
    <n v="4"/>
    <n v="0"/>
    <n v="2"/>
    <n v="9"/>
    <n v="15"/>
  </r>
  <r>
    <x v="11"/>
    <x v="96"/>
    <x v="1"/>
    <x v="5"/>
    <n v="0"/>
    <n v="0"/>
    <n v="1"/>
    <n v="1"/>
    <n v="1"/>
    <n v="0"/>
    <n v="0"/>
    <n v="0"/>
    <n v="1"/>
    <n v="1"/>
  </r>
  <r>
    <x v="11"/>
    <x v="96"/>
    <x v="1"/>
    <x v="1"/>
    <n v="1"/>
    <n v="0"/>
    <n v="1"/>
    <n v="1"/>
    <n v="1"/>
    <n v="1"/>
    <n v="0"/>
    <n v="1"/>
    <n v="0"/>
    <n v="2"/>
  </r>
  <r>
    <x v="11"/>
    <x v="96"/>
    <x v="1"/>
    <x v="3"/>
    <n v="1"/>
    <n v="2"/>
    <n v="1"/>
    <n v="1"/>
    <n v="3"/>
    <n v="0"/>
    <n v="0"/>
    <n v="2"/>
    <n v="2"/>
    <n v="4"/>
  </r>
  <r>
    <x v="11"/>
    <x v="96"/>
    <x v="1"/>
    <x v="2"/>
    <n v="0"/>
    <n v="0"/>
    <n v="1"/>
    <n v="1"/>
    <n v="1"/>
    <n v="0"/>
    <n v="0"/>
    <n v="1"/>
    <n v="0"/>
    <n v="1"/>
  </r>
  <r>
    <x v="11"/>
    <x v="96"/>
    <x v="1"/>
    <x v="4"/>
    <n v="4"/>
    <n v="0"/>
    <n v="1"/>
    <n v="1"/>
    <n v="1"/>
    <n v="3"/>
    <n v="0"/>
    <n v="1"/>
    <n v="1"/>
    <n v="5"/>
  </r>
  <r>
    <x v="11"/>
    <x v="97"/>
    <x v="0"/>
    <x v="0"/>
    <n v="2"/>
    <n v="1"/>
    <n v="6"/>
    <n v="6"/>
    <n v="8"/>
    <n v="1"/>
    <n v="1"/>
    <n v="1"/>
    <n v="6"/>
    <n v="9"/>
  </r>
  <r>
    <x v="11"/>
    <x v="97"/>
    <x v="0"/>
    <x v="4"/>
    <n v="0"/>
    <n v="0"/>
    <n v="1"/>
    <n v="1"/>
    <n v="1"/>
    <n v="0"/>
    <n v="0"/>
    <n v="0"/>
    <n v="1"/>
    <n v="1"/>
  </r>
  <r>
    <x v="11"/>
    <x v="97"/>
    <x v="1"/>
    <x v="0"/>
    <n v="6"/>
    <n v="0"/>
    <n v="7"/>
    <n v="6"/>
    <n v="9"/>
    <n v="3"/>
    <n v="2"/>
    <n v="4"/>
    <n v="4"/>
    <n v="13"/>
  </r>
  <r>
    <x v="11"/>
    <x v="97"/>
    <x v="1"/>
    <x v="5"/>
    <n v="1"/>
    <n v="0"/>
    <n v="0"/>
    <n v="0"/>
    <n v="0"/>
    <n v="1"/>
    <n v="0"/>
    <n v="0"/>
    <n v="0"/>
    <n v="1"/>
  </r>
  <r>
    <x v="11"/>
    <x v="97"/>
    <x v="1"/>
    <x v="1"/>
    <n v="2"/>
    <n v="0"/>
    <n v="3"/>
    <n v="2"/>
    <n v="3"/>
    <n v="2"/>
    <n v="0"/>
    <n v="0"/>
    <n v="3"/>
    <n v="5"/>
  </r>
  <r>
    <x v="11"/>
    <x v="97"/>
    <x v="1"/>
    <x v="3"/>
    <n v="2"/>
    <n v="1"/>
    <n v="0"/>
    <n v="1"/>
    <n v="1"/>
    <n v="2"/>
    <n v="0"/>
    <n v="1"/>
    <n v="0"/>
    <n v="3"/>
  </r>
  <r>
    <x v="11"/>
    <x v="97"/>
    <x v="1"/>
    <x v="2"/>
    <n v="2"/>
    <n v="0"/>
    <n v="0"/>
    <n v="0"/>
    <n v="1"/>
    <n v="1"/>
    <n v="0"/>
    <n v="0"/>
    <n v="1"/>
    <n v="2"/>
  </r>
  <r>
    <x v="11"/>
    <x v="97"/>
    <x v="1"/>
    <x v="4"/>
    <n v="1"/>
    <n v="0"/>
    <n v="2"/>
    <n v="2"/>
    <n v="2"/>
    <n v="1"/>
    <n v="0"/>
    <n v="1"/>
    <n v="1"/>
    <n v="3"/>
  </r>
  <r>
    <x v="11"/>
    <x v="98"/>
    <x v="0"/>
    <x v="0"/>
    <n v="1"/>
    <n v="0"/>
    <n v="4"/>
    <n v="4"/>
    <n v="5"/>
    <n v="0"/>
    <n v="0"/>
    <n v="1"/>
    <n v="4"/>
    <n v="5"/>
  </r>
  <r>
    <x v="11"/>
    <x v="98"/>
    <x v="0"/>
    <x v="3"/>
    <n v="0"/>
    <n v="0"/>
    <n v="1"/>
    <n v="1"/>
    <n v="1"/>
    <n v="0"/>
    <n v="0"/>
    <n v="1"/>
    <n v="0"/>
    <n v="1"/>
  </r>
  <r>
    <x v="11"/>
    <x v="98"/>
    <x v="0"/>
    <x v="4"/>
    <n v="0"/>
    <n v="0"/>
    <n v="1"/>
    <n v="1"/>
    <n v="1"/>
    <n v="0"/>
    <n v="0"/>
    <n v="0"/>
    <n v="1"/>
    <n v="1"/>
  </r>
  <r>
    <x v="11"/>
    <x v="98"/>
    <x v="1"/>
    <x v="0"/>
    <n v="8"/>
    <n v="2"/>
    <n v="10"/>
    <n v="10"/>
    <n v="13"/>
    <n v="5"/>
    <n v="0"/>
    <n v="4"/>
    <n v="11"/>
    <n v="20"/>
  </r>
  <r>
    <x v="11"/>
    <x v="98"/>
    <x v="1"/>
    <x v="1"/>
    <n v="0"/>
    <n v="0"/>
    <n v="1"/>
    <n v="1"/>
    <n v="1"/>
    <n v="0"/>
    <n v="0"/>
    <n v="1"/>
    <n v="0"/>
    <n v="1"/>
  </r>
  <r>
    <x v="11"/>
    <x v="98"/>
    <x v="1"/>
    <x v="3"/>
    <n v="2"/>
    <n v="2"/>
    <n v="3"/>
    <n v="3"/>
    <n v="5"/>
    <n v="2"/>
    <n v="0"/>
    <n v="2"/>
    <n v="3"/>
    <n v="7"/>
  </r>
  <r>
    <x v="11"/>
    <x v="98"/>
    <x v="1"/>
    <x v="2"/>
    <n v="0"/>
    <n v="0"/>
    <n v="2"/>
    <n v="2"/>
    <n v="2"/>
    <n v="0"/>
    <n v="0"/>
    <n v="0"/>
    <n v="2"/>
    <n v="2"/>
  </r>
  <r>
    <x v="11"/>
    <x v="98"/>
    <x v="1"/>
    <x v="4"/>
    <n v="1"/>
    <n v="1"/>
    <n v="0"/>
    <n v="0"/>
    <n v="1"/>
    <n v="0"/>
    <n v="0"/>
    <n v="1"/>
    <n v="1"/>
    <n v="2"/>
  </r>
  <r>
    <x v="11"/>
    <x v="99"/>
    <x v="0"/>
    <x v="0"/>
    <n v="0"/>
    <n v="0"/>
    <n v="2"/>
    <n v="2"/>
    <n v="2"/>
    <n v="0"/>
    <n v="0"/>
    <n v="0"/>
    <n v="2"/>
    <n v="2"/>
  </r>
  <r>
    <x v="11"/>
    <x v="99"/>
    <x v="0"/>
    <x v="3"/>
    <n v="0"/>
    <n v="0"/>
    <n v="1"/>
    <n v="1"/>
    <n v="1"/>
    <n v="0"/>
    <n v="0"/>
    <n v="1"/>
    <n v="0"/>
    <n v="1"/>
  </r>
  <r>
    <x v="11"/>
    <x v="99"/>
    <x v="0"/>
    <x v="2"/>
    <n v="1"/>
    <n v="0"/>
    <n v="0"/>
    <n v="0"/>
    <n v="0"/>
    <n v="1"/>
    <n v="0"/>
    <n v="0"/>
    <n v="0"/>
    <n v="1"/>
  </r>
  <r>
    <x v="11"/>
    <x v="99"/>
    <x v="1"/>
    <x v="0"/>
    <n v="13"/>
    <n v="2"/>
    <n v="13"/>
    <n v="13"/>
    <n v="19"/>
    <n v="7"/>
    <n v="1"/>
    <n v="3"/>
    <n v="17"/>
    <n v="28"/>
  </r>
  <r>
    <x v="11"/>
    <x v="99"/>
    <x v="1"/>
    <x v="5"/>
    <n v="1"/>
    <n v="0"/>
    <n v="1"/>
    <n v="1"/>
    <n v="2"/>
    <n v="0"/>
    <n v="0"/>
    <n v="0"/>
    <n v="2"/>
    <n v="2"/>
  </r>
  <r>
    <x v="11"/>
    <x v="99"/>
    <x v="1"/>
    <x v="1"/>
    <n v="0"/>
    <n v="2"/>
    <n v="1"/>
    <n v="1"/>
    <n v="3"/>
    <n v="0"/>
    <n v="0"/>
    <n v="3"/>
    <n v="0"/>
    <n v="3"/>
  </r>
  <r>
    <x v="11"/>
    <x v="99"/>
    <x v="1"/>
    <x v="3"/>
    <n v="1"/>
    <n v="2"/>
    <n v="3"/>
    <n v="2"/>
    <n v="6"/>
    <n v="0"/>
    <n v="0"/>
    <n v="1"/>
    <n v="5"/>
    <n v="6"/>
  </r>
  <r>
    <x v="11"/>
    <x v="99"/>
    <x v="1"/>
    <x v="2"/>
    <n v="0"/>
    <n v="0"/>
    <n v="3"/>
    <n v="3"/>
    <n v="3"/>
    <n v="0"/>
    <n v="0"/>
    <n v="1"/>
    <n v="2"/>
    <n v="3"/>
  </r>
  <r>
    <x v="11"/>
    <x v="99"/>
    <x v="1"/>
    <x v="4"/>
    <n v="3"/>
    <n v="0"/>
    <n v="1"/>
    <n v="1"/>
    <n v="1"/>
    <n v="2"/>
    <n v="0"/>
    <n v="1"/>
    <n v="1"/>
    <n v="4"/>
  </r>
  <r>
    <x v="11"/>
    <x v="100"/>
    <x v="0"/>
    <x v="0"/>
    <n v="2"/>
    <n v="0"/>
    <n v="4"/>
    <n v="4"/>
    <n v="4"/>
    <n v="2"/>
    <n v="0"/>
    <n v="1"/>
    <n v="3"/>
    <n v="6"/>
  </r>
  <r>
    <x v="11"/>
    <x v="100"/>
    <x v="0"/>
    <x v="5"/>
    <n v="0"/>
    <n v="0"/>
    <n v="1"/>
    <n v="1"/>
    <n v="1"/>
    <n v="0"/>
    <n v="0"/>
    <n v="1"/>
    <n v="0"/>
    <n v="1"/>
  </r>
  <r>
    <x v="11"/>
    <x v="100"/>
    <x v="0"/>
    <x v="1"/>
    <n v="0"/>
    <n v="0"/>
    <n v="1"/>
    <n v="1"/>
    <n v="1"/>
    <n v="0"/>
    <n v="0"/>
    <n v="0"/>
    <n v="1"/>
    <n v="1"/>
  </r>
  <r>
    <x v="11"/>
    <x v="100"/>
    <x v="0"/>
    <x v="3"/>
    <n v="0"/>
    <n v="0"/>
    <n v="1"/>
    <n v="1"/>
    <n v="1"/>
    <n v="0"/>
    <n v="0"/>
    <n v="0"/>
    <n v="1"/>
    <n v="1"/>
  </r>
  <r>
    <x v="11"/>
    <x v="100"/>
    <x v="0"/>
    <x v="4"/>
    <n v="0"/>
    <n v="0"/>
    <n v="3"/>
    <n v="3"/>
    <n v="3"/>
    <n v="0"/>
    <n v="0"/>
    <n v="1"/>
    <n v="2"/>
    <n v="3"/>
  </r>
  <r>
    <x v="11"/>
    <x v="100"/>
    <x v="1"/>
    <x v="0"/>
    <n v="3"/>
    <n v="1"/>
    <n v="12"/>
    <n v="10"/>
    <n v="13"/>
    <n v="3"/>
    <n v="0"/>
    <n v="1"/>
    <n v="12"/>
    <n v="16"/>
  </r>
  <r>
    <x v="11"/>
    <x v="100"/>
    <x v="1"/>
    <x v="5"/>
    <n v="2"/>
    <n v="0"/>
    <n v="1"/>
    <n v="1"/>
    <n v="1"/>
    <n v="2"/>
    <n v="0"/>
    <n v="1"/>
    <n v="0"/>
    <n v="3"/>
  </r>
  <r>
    <x v="11"/>
    <x v="100"/>
    <x v="1"/>
    <x v="1"/>
    <n v="0"/>
    <n v="2"/>
    <n v="1"/>
    <n v="1"/>
    <n v="3"/>
    <n v="0"/>
    <n v="1"/>
    <n v="0"/>
    <n v="2"/>
    <n v="3"/>
  </r>
  <r>
    <x v="11"/>
    <x v="100"/>
    <x v="1"/>
    <x v="3"/>
    <n v="1"/>
    <n v="0"/>
    <n v="2"/>
    <n v="2"/>
    <n v="2"/>
    <n v="0"/>
    <n v="0"/>
    <n v="3"/>
    <n v="0"/>
    <n v="3"/>
  </r>
  <r>
    <x v="11"/>
    <x v="100"/>
    <x v="1"/>
    <x v="2"/>
    <n v="0"/>
    <n v="1"/>
    <n v="0"/>
    <n v="0"/>
    <n v="1"/>
    <n v="0"/>
    <n v="1"/>
    <n v="0"/>
    <n v="0"/>
    <n v="1"/>
  </r>
  <r>
    <x v="11"/>
    <x v="100"/>
    <x v="1"/>
    <x v="4"/>
    <n v="1"/>
    <n v="0"/>
    <n v="3"/>
    <n v="3"/>
    <n v="3"/>
    <n v="1"/>
    <n v="0"/>
    <n v="1"/>
    <n v="2"/>
    <n v="4"/>
  </r>
  <r>
    <x v="11"/>
    <x v="101"/>
    <x v="0"/>
    <x v="0"/>
    <n v="0"/>
    <n v="0"/>
    <n v="4"/>
    <n v="2"/>
    <n v="4"/>
    <n v="0"/>
    <n v="0"/>
    <n v="1"/>
    <n v="3"/>
    <n v="4"/>
  </r>
  <r>
    <x v="11"/>
    <x v="101"/>
    <x v="1"/>
    <x v="0"/>
    <n v="4"/>
    <n v="1"/>
    <n v="10"/>
    <n v="10"/>
    <n v="11"/>
    <n v="4"/>
    <n v="0"/>
    <n v="1"/>
    <n v="10"/>
    <n v="15"/>
  </r>
  <r>
    <x v="11"/>
    <x v="101"/>
    <x v="1"/>
    <x v="1"/>
    <n v="1"/>
    <n v="0"/>
    <n v="5"/>
    <n v="5"/>
    <n v="5"/>
    <n v="1"/>
    <n v="0"/>
    <n v="2"/>
    <n v="3"/>
    <n v="6"/>
  </r>
  <r>
    <x v="11"/>
    <x v="101"/>
    <x v="1"/>
    <x v="3"/>
    <n v="1"/>
    <n v="0"/>
    <n v="1"/>
    <n v="1"/>
    <n v="1"/>
    <n v="1"/>
    <n v="0"/>
    <n v="0"/>
    <n v="1"/>
    <n v="2"/>
  </r>
  <r>
    <x v="11"/>
    <x v="101"/>
    <x v="1"/>
    <x v="2"/>
    <n v="0"/>
    <n v="0"/>
    <n v="1"/>
    <n v="1"/>
    <n v="1"/>
    <n v="0"/>
    <n v="0"/>
    <n v="0"/>
    <n v="1"/>
    <n v="1"/>
  </r>
  <r>
    <x v="11"/>
    <x v="101"/>
    <x v="1"/>
    <x v="4"/>
    <n v="1"/>
    <n v="0"/>
    <n v="1"/>
    <n v="1"/>
    <n v="1"/>
    <n v="1"/>
    <n v="0"/>
    <n v="0"/>
    <n v="1"/>
    <n v="2"/>
  </r>
  <r>
    <x v="11"/>
    <x v="102"/>
    <x v="0"/>
    <x v="0"/>
    <n v="2"/>
    <n v="0"/>
    <n v="3"/>
    <n v="3"/>
    <n v="3"/>
    <n v="2"/>
    <n v="0"/>
    <n v="0"/>
    <n v="3"/>
    <n v="5"/>
  </r>
  <r>
    <x v="11"/>
    <x v="102"/>
    <x v="0"/>
    <x v="4"/>
    <n v="0"/>
    <n v="0"/>
    <n v="1"/>
    <n v="1"/>
    <n v="1"/>
    <n v="0"/>
    <n v="0"/>
    <n v="0"/>
    <n v="1"/>
    <n v="1"/>
  </r>
  <r>
    <x v="11"/>
    <x v="102"/>
    <x v="1"/>
    <x v="0"/>
    <n v="4"/>
    <n v="2"/>
    <n v="4"/>
    <n v="4"/>
    <n v="6"/>
    <n v="3"/>
    <n v="0"/>
    <n v="3"/>
    <n v="4"/>
    <n v="10"/>
  </r>
  <r>
    <x v="11"/>
    <x v="102"/>
    <x v="1"/>
    <x v="1"/>
    <n v="0"/>
    <n v="1"/>
    <n v="0"/>
    <n v="1"/>
    <n v="1"/>
    <n v="0"/>
    <n v="1"/>
    <n v="0"/>
    <n v="0"/>
    <n v="1"/>
  </r>
  <r>
    <x v="11"/>
    <x v="102"/>
    <x v="1"/>
    <x v="3"/>
    <n v="0"/>
    <n v="0"/>
    <n v="1"/>
    <n v="1"/>
    <n v="1"/>
    <n v="0"/>
    <n v="0"/>
    <n v="0"/>
    <n v="1"/>
    <n v="1"/>
  </r>
  <r>
    <x v="11"/>
    <x v="102"/>
    <x v="1"/>
    <x v="2"/>
    <n v="2"/>
    <n v="0"/>
    <n v="0"/>
    <n v="0"/>
    <n v="0"/>
    <n v="2"/>
    <n v="0"/>
    <n v="0"/>
    <n v="0"/>
    <n v="2"/>
  </r>
  <r>
    <x v="11"/>
    <x v="103"/>
    <x v="0"/>
    <x v="0"/>
    <n v="0"/>
    <n v="0"/>
    <n v="2"/>
    <n v="2"/>
    <n v="2"/>
    <n v="0"/>
    <n v="0"/>
    <n v="0"/>
    <n v="2"/>
    <n v="2"/>
  </r>
  <r>
    <x v="11"/>
    <x v="103"/>
    <x v="0"/>
    <x v="1"/>
    <n v="1"/>
    <n v="0"/>
    <n v="0"/>
    <n v="0"/>
    <n v="0"/>
    <n v="1"/>
    <n v="0"/>
    <n v="0"/>
    <n v="0"/>
    <n v="1"/>
  </r>
  <r>
    <x v="11"/>
    <x v="103"/>
    <x v="1"/>
    <x v="0"/>
    <n v="6"/>
    <n v="1"/>
    <n v="7"/>
    <n v="7"/>
    <n v="8"/>
    <n v="5"/>
    <n v="0"/>
    <n v="2"/>
    <n v="7"/>
    <n v="14"/>
  </r>
  <r>
    <x v="11"/>
    <x v="103"/>
    <x v="1"/>
    <x v="5"/>
    <n v="0"/>
    <n v="1"/>
    <n v="1"/>
    <n v="1"/>
    <n v="2"/>
    <n v="0"/>
    <n v="0"/>
    <n v="0"/>
    <n v="2"/>
    <n v="2"/>
  </r>
  <r>
    <x v="11"/>
    <x v="103"/>
    <x v="1"/>
    <x v="1"/>
    <n v="1"/>
    <n v="0"/>
    <n v="1"/>
    <n v="1"/>
    <n v="1"/>
    <n v="1"/>
    <n v="0"/>
    <n v="0"/>
    <n v="1"/>
    <n v="2"/>
  </r>
  <r>
    <x v="11"/>
    <x v="103"/>
    <x v="1"/>
    <x v="3"/>
    <n v="0"/>
    <n v="1"/>
    <n v="3"/>
    <n v="4"/>
    <n v="4"/>
    <n v="0"/>
    <n v="1"/>
    <n v="1"/>
    <n v="2"/>
    <n v="4"/>
  </r>
  <r>
    <x v="11"/>
    <x v="103"/>
    <x v="1"/>
    <x v="2"/>
    <n v="0"/>
    <n v="0"/>
    <n v="1"/>
    <n v="1"/>
    <n v="1"/>
    <n v="0"/>
    <n v="0"/>
    <n v="0"/>
    <n v="1"/>
    <n v="1"/>
  </r>
  <r>
    <x v="11"/>
    <x v="103"/>
    <x v="1"/>
    <x v="4"/>
    <n v="1"/>
    <n v="0"/>
    <n v="0"/>
    <n v="0"/>
    <n v="0"/>
    <n v="1"/>
    <n v="0"/>
    <n v="0"/>
    <n v="0"/>
    <n v="1"/>
  </r>
  <r>
    <x v="11"/>
    <x v="8"/>
    <x v="0"/>
    <x v="0"/>
    <n v="0"/>
    <n v="0"/>
    <n v="3"/>
    <n v="3"/>
    <n v="3"/>
    <n v="0"/>
    <n v="0"/>
    <n v="0"/>
    <n v="3"/>
    <n v="3"/>
  </r>
  <r>
    <x v="11"/>
    <x v="8"/>
    <x v="1"/>
    <x v="0"/>
    <n v="4"/>
    <n v="2"/>
    <n v="10"/>
    <n v="8"/>
    <n v="13"/>
    <n v="3"/>
    <n v="0"/>
    <n v="2"/>
    <n v="11"/>
    <n v="16"/>
  </r>
  <r>
    <x v="11"/>
    <x v="8"/>
    <x v="1"/>
    <x v="5"/>
    <n v="1"/>
    <n v="0"/>
    <n v="2"/>
    <n v="1"/>
    <n v="2"/>
    <n v="1"/>
    <n v="0"/>
    <n v="1"/>
    <n v="1"/>
    <n v="3"/>
  </r>
  <r>
    <x v="11"/>
    <x v="8"/>
    <x v="1"/>
    <x v="1"/>
    <n v="2"/>
    <n v="0"/>
    <n v="0"/>
    <n v="0"/>
    <n v="0"/>
    <n v="2"/>
    <n v="0"/>
    <n v="0"/>
    <n v="0"/>
    <n v="2"/>
  </r>
  <r>
    <x v="11"/>
    <x v="8"/>
    <x v="1"/>
    <x v="4"/>
    <n v="1"/>
    <n v="0"/>
    <n v="2"/>
    <n v="2"/>
    <n v="2"/>
    <n v="1"/>
    <n v="0"/>
    <n v="0"/>
    <n v="2"/>
    <n v="3"/>
  </r>
  <r>
    <x v="11"/>
    <x v="172"/>
    <x v="0"/>
    <x v="2"/>
    <n v="0"/>
    <n v="0"/>
    <n v="1"/>
    <n v="1"/>
    <n v="1"/>
    <n v="0"/>
    <n v="0"/>
    <n v="0"/>
    <n v="1"/>
    <n v="1"/>
  </r>
  <r>
    <x v="11"/>
    <x v="172"/>
    <x v="0"/>
    <x v="4"/>
    <n v="0"/>
    <n v="0"/>
    <n v="1"/>
    <n v="1"/>
    <n v="1"/>
    <n v="0"/>
    <n v="0"/>
    <n v="0"/>
    <n v="1"/>
    <n v="1"/>
  </r>
  <r>
    <x v="11"/>
    <x v="172"/>
    <x v="1"/>
    <x v="0"/>
    <n v="6"/>
    <n v="2"/>
    <n v="5"/>
    <n v="5"/>
    <n v="7"/>
    <n v="4"/>
    <n v="1"/>
    <n v="2"/>
    <n v="6"/>
    <n v="13"/>
  </r>
  <r>
    <x v="11"/>
    <x v="172"/>
    <x v="1"/>
    <x v="3"/>
    <n v="0"/>
    <n v="0"/>
    <n v="2"/>
    <n v="2"/>
    <n v="2"/>
    <n v="0"/>
    <n v="0"/>
    <n v="0"/>
    <n v="2"/>
    <n v="2"/>
  </r>
  <r>
    <x v="11"/>
    <x v="172"/>
    <x v="1"/>
    <x v="2"/>
    <n v="4"/>
    <n v="0"/>
    <n v="0"/>
    <n v="0"/>
    <n v="0"/>
    <n v="4"/>
    <n v="0"/>
    <n v="0"/>
    <n v="0"/>
    <n v="4"/>
  </r>
  <r>
    <x v="11"/>
    <x v="172"/>
    <x v="1"/>
    <x v="4"/>
    <n v="1"/>
    <n v="0"/>
    <n v="3"/>
    <n v="2"/>
    <n v="3"/>
    <n v="1"/>
    <n v="0"/>
    <n v="0"/>
    <n v="3"/>
    <n v="4"/>
  </r>
  <r>
    <x v="11"/>
    <x v="104"/>
    <x v="0"/>
    <x v="0"/>
    <n v="4"/>
    <n v="0"/>
    <n v="3"/>
    <n v="2"/>
    <n v="3"/>
    <n v="4"/>
    <n v="0"/>
    <n v="0"/>
    <n v="3"/>
    <n v="7"/>
  </r>
  <r>
    <x v="11"/>
    <x v="104"/>
    <x v="0"/>
    <x v="4"/>
    <n v="0"/>
    <n v="0"/>
    <n v="1"/>
    <n v="1"/>
    <n v="1"/>
    <n v="0"/>
    <n v="0"/>
    <n v="0"/>
    <n v="1"/>
    <n v="1"/>
  </r>
  <r>
    <x v="11"/>
    <x v="104"/>
    <x v="1"/>
    <x v="0"/>
    <n v="7"/>
    <n v="2"/>
    <n v="5"/>
    <n v="5"/>
    <n v="8"/>
    <n v="6"/>
    <n v="0"/>
    <n v="2"/>
    <n v="6"/>
    <n v="14"/>
  </r>
  <r>
    <x v="11"/>
    <x v="104"/>
    <x v="1"/>
    <x v="5"/>
    <n v="1"/>
    <n v="0"/>
    <n v="1"/>
    <n v="1"/>
    <n v="1"/>
    <n v="1"/>
    <n v="0"/>
    <n v="0"/>
    <n v="1"/>
    <n v="2"/>
  </r>
  <r>
    <x v="11"/>
    <x v="104"/>
    <x v="1"/>
    <x v="1"/>
    <n v="0"/>
    <n v="0"/>
    <n v="1"/>
    <n v="1"/>
    <n v="1"/>
    <n v="0"/>
    <n v="0"/>
    <n v="0"/>
    <n v="1"/>
    <n v="1"/>
  </r>
  <r>
    <x v="11"/>
    <x v="104"/>
    <x v="1"/>
    <x v="2"/>
    <n v="1"/>
    <n v="0"/>
    <n v="2"/>
    <n v="2"/>
    <n v="2"/>
    <n v="1"/>
    <n v="0"/>
    <n v="1"/>
    <n v="1"/>
    <n v="3"/>
  </r>
  <r>
    <x v="11"/>
    <x v="104"/>
    <x v="1"/>
    <x v="4"/>
    <n v="0"/>
    <n v="0"/>
    <n v="3"/>
    <n v="3"/>
    <n v="3"/>
    <n v="0"/>
    <n v="0"/>
    <n v="0"/>
    <n v="3"/>
    <n v="3"/>
  </r>
  <r>
    <x v="11"/>
    <x v="105"/>
    <x v="0"/>
    <x v="0"/>
    <n v="0"/>
    <n v="0"/>
    <n v="4"/>
    <n v="4"/>
    <n v="4"/>
    <n v="0"/>
    <n v="0"/>
    <n v="0"/>
    <n v="4"/>
    <n v="4"/>
  </r>
  <r>
    <x v="11"/>
    <x v="105"/>
    <x v="0"/>
    <x v="5"/>
    <n v="1"/>
    <n v="0"/>
    <n v="0"/>
    <n v="0"/>
    <n v="0"/>
    <n v="0"/>
    <n v="0"/>
    <n v="1"/>
    <n v="0"/>
    <n v="1"/>
  </r>
  <r>
    <x v="11"/>
    <x v="105"/>
    <x v="0"/>
    <x v="1"/>
    <n v="0"/>
    <n v="0"/>
    <n v="1"/>
    <n v="1"/>
    <n v="1"/>
    <n v="0"/>
    <n v="0"/>
    <n v="0"/>
    <n v="1"/>
    <n v="1"/>
  </r>
  <r>
    <x v="11"/>
    <x v="105"/>
    <x v="1"/>
    <x v="0"/>
    <n v="1"/>
    <n v="0"/>
    <n v="5"/>
    <n v="4"/>
    <n v="5"/>
    <n v="1"/>
    <n v="0"/>
    <n v="0"/>
    <n v="5"/>
    <n v="6"/>
  </r>
  <r>
    <x v="11"/>
    <x v="105"/>
    <x v="1"/>
    <x v="3"/>
    <n v="1"/>
    <n v="0"/>
    <n v="1"/>
    <n v="1"/>
    <n v="1"/>
    <n v="1"/>
    <n v="0"/>
    <n v="0"/>
    <n v="1"/>
    <n v="2"/>
  </r>
  <r>
    <x v="11"/>
    <x v="105"/>
    <x v="1"/>
    <x v="2"/>
    <n v="0"/>
    <n v="0"/>
    <n v="2"/>
    <n v="2"/>
    <n v="2"/>
    <n v="0"/>
    <n v="0"/>
    <n v="1"/>
    <n v="1"/>
    <n v="2"/>
  </r>
  <r>
    <x v="11"/>
    <x v="105"/>
    <x v="1"/>
    <x v="4"/>
    <n v="0"/>
    <n v="0"/>
    <n v="2"/>
    <n v="2"/>
    <n v="2"/>
    <n v="0"/>
    <n v="0"/>
    <n v="0"/>
    <n v="2"/>
    <n v="2"/>
  </r>
  <r>
    <x v="11"/>
    <x v="106"/>
    <x v="0"/>
    <x v="0"/>
    <n v="1"/>
    <n v="0"/>
    <n v="2"/>
    <n v="2"/>
    <n v="2"/>
    <n v="1"/>
    <n v="0"/>
    <n v="0"/>
    <n v="2"/>
    <n v="3"/>
  </r>
  <r>
    <x v="11"/>
    <x v="106"/>
    <x v="1"/>
    <x v="0"/>
    <n v="9"/>
    <n v="0"/>
    <n v="7"/>
    <n v="6"/>
    <n v="7"/>
    <n v="7"/>
    <n v="1"/>
    <n v="1"/>
    <n v="7"/>
    <n v="16"/>
  </r>
  <r>
    <x v="11"/>
    <x v="106"/>
    <x v="1"/>
    <x v="5"/>
    <n v="1"/>
    <n v="0"/>
    <n v="3"/>
    <n v="3"/>
    <n v="3"/>
    <n v="1"/>
    <n v="0"/>
    <n v="0"/>
    <n v="3"/>
    <n v="4"/>
  </r>
  <r>
    <x v="11"/>
    <x v="106"/>
    <x v="1"/>
    <x v="1"/>
    <n v="2"/>
    <n v="1"/>
    <n v="1"/>
    <n v="2"/>
    <n v="2"/>
    <n v="2"/>
    <n v="0"/>
    <n v="0"/>
    <n v="2"/>
    <n v="4"/>
  </r>
  <r>
    <x v="11"/>
    <x v="106"/>
    <x v="1"/>
    <x v="3"/>
    <n v="1"/>
    <n v="0"/>
    <n v="0"/>
    <n v="0"/>
    <n v="0"/>
    <n v="1"/>
    <n v="0"/>
    <n v="0"/>
    <n v="0"/>
    <n v="1"/>
  </r>
  <r>
    <x v="11"/>
    <x v="106"/>
    <x v="1"/>
    <x v="2"/>
    <n v="0"/>
    <n v="1"/>
    <n v="0"/>
    <n v="1"/>
    <n v="1"/>
    <n v="0"/>
    <n v="0"/>
    <n v="0"/>
    <n v="1"/>
    <n v="1"/>
  </r>
  <r>
    <x v="11"/>
    <x v="106"/>
    <x v="1"/>
    <x v="4"/>
    <n v="0"/>
    <n v="0"/>
    <n v="1"/>
    <n v="1"/>
    <n v="1"/>
    <n v="0"/>
    <n v="0"/>
    <n v="0"/>
    <n v="1"/>
    <n v="1"/>
  </r>
  <r>
    <x v="11"/>
    <x v="107"/>
    <x v="0"/>
    <x v="0"/>
    <n v="1"/>
    <n v="1"/>
    <n v="2"/>
    <n v="2"/>
    <n v="3"/>
    <n v="1"/>
    <n v="0"/>
    <n v="2"/>
    <n v="1"/>
    <n v="4"/>
  </r>
  <r>
    <x v="11"/>
    <x v="107"/>
    <x v="0"/>
    <x v="4"/>
    <n v="1"/>
    <n v="0"/>
    <n v="0"/>
    <n v="0"/>
    <n v="0"/>
    <n v="1"/>
    <n v="0"/>
    <n v="0"/>
    <n v="0"/>
    <n v="1"/>
  </r>
  <r>
    <x v="11"/>
    <x v="107"/>
    <x v="1"/>
    <x v="0"/>
    <n v="5"/>
    <n v="1"/>
    <n v="5"/>
    <n v="5"/>
    <n v="6"/>
    <n v="5"/>
    <n v="0"/>
    <n v="1"/>
    <n v="5"/>
    <n v="11"/>
  </r>
  <r>
    <x v="11"/>
    <x v="107"/>
    <x v="1"/>
    <x v="2"/>
    <n v="0"/>
    <n v="1"/>
    <n v="2"/>
    <n v="0"/>
    <n v="3"/>
    <n v="0"/>
    <n v="0"/>
    <n v="0"/>
    <n v="3"/>
    <n v="3"/>
  </r>
  <r>
    <x v="11"/>
    <x v="107"/>
    <x v="1"/>
    <x v="4"/>
    <n v="1"/>
    <n v="0"/>
    <n v="3"/>
    <n v="3"/>
    <n v="3"/>
    <n v="1"/>
    <n v="0"/>
    <n v="0"/>
    <n v="3"/>
    <n v="4"/>
  </r>
  <r>
    <x v="11"/>
    <x v="173"/>
    <x v="0"/>
    <x v="0"/>
    <n v="1"/>
    <n v="0"/>
    <n v="2"/>
    <n v="2"/>
    <n v="2"/>
    <n v="1"/>
    <n v="0"/>
    <n v="0"/>
    <n v="2"/>
    <n v="3"/>
  </r>
  <r>
    <x v="11"/>
    <x v="173"/>
    <x v="0"/>
    <x v="5"/>
    <n v="1"/>
    <n v="0"/>
    <n v="0"/>
    <n v="0"/>
    <n v="0"/>
    <n v="0"/>
    <n v="0"/>
    <n v="1"/>
    <n v="0"/>
    <n v="1"/>
  </r>
  <r>
    <x v="11"/>
    <x v="173"/>
    <x v="0"/>
    <x v="1"/>
    <n v="1"/>
    <n v="0"/>
    <n v="0"/>
    <n v="0"/>
    <n v="0"/>
    <n v="1"/>
    <n v="0"/>
    <n v="0"/>
    <n v="0"/>
    <n v="1"/>
  </r>
  <r>
    <x v="11"/>
    <x v="173"/>
    <x v="1"/>
    <x v="0"/>
    <n v="7"/>
    <n v="1"/>
    <n v="11"/>
    <n v="10"/>
    <n v="12"/>
    <n v="7"/>
    <n v="0"/>
    <n v="0"/>
    <n v="12"/>
    <n v="19"/>
  </r>
  <r>
    <x v="11"/>
    <x v="173"/>
    <x v="1"/>
    <x v="3"/>
    <n v="1"/>
    <n v="0"/>
    <n v="1"/>
    <n v="1"/>
    <n v="1"/>
    <n v="1"/>
    <n v="0"/>
    <n v="0"/>
    <n v="1"/>
    <n v="2"/>
  </r>
  <r>
    <x v="11"/>
    <x v="173"/>
    <x v="1"/>
    <x v="2"/>
    <n v="2"/>
    <n v="0"/>
    <n v="1"/>
    <n v="1"/>
    <n v="1"/>
    <n v="2"/>
    <n v="0"/>
    <n v="0"/>
    <n v="1"/>
    <n v="3"/>
  </r>
  <r>
    <x v="11"/>
    <x v="173"/>
    <x v="1"/>
    <x v="4"/>
    <n v="0"/>
    <n v="0"/>
    <n v="3"/>
    <n v="3"/>
    <n v="3"/>
    <n v="0"/>
    <n v="0"/>
    <n v="1"/>
    <n v="2"/>
    <n v="3"/>
  </r>
  <r>
    <x v="11"/>
    <x v="108"/>
    <x v="0"/>
    <x v="0"/>
    <n v="2"/>
    <n v="0"/>
    <n v="3"/>
    <n v="3"/>
    <n v="3"/>
    <n v="2"/>
    <n v="0"/>
    <n v="0"/>
    <n v="3"/>
    <n v="5"/>
  </r>
  <r>
    <x v="11"/>
    <x v="108"/>
    <x v="0"/>
    <x v="4"/>
    <n v="0"/>
    <n v="0"/>
    <n v="1"/>
    <n v="1"/>
    <n v="1"/>
    <n v="0"/>
    <n v="0"/>
    <n v="0"/>
    <n v="1"/>
    <n v="1"/>
  </r>
  <r>
    <x v="11"/>
    <x v="108"/>
    <x v="1"/>
    <x v="0"/>
    <n v="6"/>
    <n v="0"/>
    <n v="8"/>
    <n v="8"/>
    <n v="9"/>
    <n v="5"/>
    <n v="1"/>
    <n v="1"/>
    <n v="7"/>
    <n v="14"/>
  </r>
  <r>
    <x v="11"/>
    <x v="108"/>
    <x v="1"/>
    <x v="5"/>
    <n v="0"/>
    <n v="0"/>
    <n v="1"/>
    <n v="1"/>
    <n v="1"/>
    <n v="0"/>
    <n v="0"/>
    <n v="1"/>
    <n v="0"/>
    <n v="1"/>
  </r>
  <r>
    <x v="11"/>
    <x v="108"/>
    <x v="1"/>
    <x v="3"/>
    <n v="0"/>
    <n v="0"/>
    <n v="1"/>
    <n v="1"/>
    <n v="1"/>
    <n v="0"/>
    <n v="0"/>
    <n v="0"/>
    <n v="1"/>
    <n v="1"/>
  </r>
  <r>
    <x v="11"/>
    <x v="108"/>
    <x v="1"/>
    <x v="4"/>
    <n v="0"/>
    <n v="0"/>
    <n v="1"/>
    <n v="1"/>
    <n v="1"/>
    <n v="0"/>
    <n v="0"/>
    <n v="1"/>
    <n v="0"/>
    <n v="1"/>
  </r>
  <r>
    <x v="11"/>
    <x v="109"/>
    <x v="0"/>
    <x v="0"/>
    <n v="0"/>
    <n v="0"/>
    <n v="1"/>
    <n v="1"/>
    <n v="1"/>
    <n v="0"/>
    <n v="0"/>
    <n v="0"/>
    <n v="1"/>
    <n v="1"/>
  </r>
  <r>
    <x v="11"/>
    <x v="109"/>
    <x v="0"/>
    <x v="4"/>
    <n v="0"/>
    <n v="0"/>
    <n v="1"/>
    <n v="1"/>
    <n v="1"/>
    <n v="0"/>
    <n v="0"/>
    <n v="1"/>
    <n v="0"/>
    <n v="1"/>
  </r>
  <r>
    <x v="11"/>
    <x v="109"/>
    <x v="1"/>
    <x v="0"/>
    <n v="3"/>
    <n v="2"/>
    <n v="12"/>
    <n v="10"/>
    <n v="14"/>
    <n v="3"/>
    <n v="0"/>
    <n v="1"/>
    <n v="13"/>
    <n v="17"/>
  </r>
  <r>
    <x v="11"/>
    <x v="109"/>
    <x v="1"/>
    <x v="5"/>
    <n v="1"/>
    <n v="0"/>
    <n v="0"/>
    <n v="0"/>
    <n v="0"/>
    <n v="1"/>
    <n v="0"/>
    <n v="0"/>
    <n v="0"/>
    <n v="1"/>
  </r>
  <r>
    <x v="11"/>
    <x v="109"/>
    <x v="1"/>
    <x v="1"/>
    <n v="1"/>
    <n v="0"/>
    <n v="1"/>
    <n v="1"/>
    <n v="1"/>
    <n v="1"/>
    <n v="0"/>
    <n v="0"/>
    <n v="1"/>
    <n v="2"/>
  </r>
  <r>
    <x v="11"/>
    <x v="109"/>
    <x v="1"/>
    <x v="3"/>
    <n v="1"/>
    <n v="1"/>
    <n v="1"/>
    <n v="0"/>
    <n v="2"/>
    <n v="1"/>
    <n v="0"/>
    <n v="1"/>
    <n v="1"/>
    <n v="3"/>
  </r>
  <r>
    <x v="11"/>
    <x v="109"/>
    <x v="1"/>
    <x v="2"/>
    <n v="1"/>
    <n v="0"/>
    <n v="0"/>
    <n v="0"/>
    <n v="0"/>
    <n v="1"/>
    <n v="0"/>
    <n v="0"/>
    <n v="0"/>
    <n v="1"/>
  </r>
  <r>
    <x v="11"/>
    <x v="110"/>
    <x v="0"/>
    <x v="0"/>
    <n v="0"/>
    <n v="0"/>
    <n v="2"/>
    <n v="2"/>
    <n v="2"/>
    <n v="0"/>
    <n v="0"/>
    <n v="0"/>
    <n v="2"/>
    <n v="2"/>
  </r>
  <r>
    <x v="11"/>
    <x v="110"/>
    <x v="0"/>
    <x v="4"/>
    <n v="0"/>
    <n v="0"/>
    <n v="1"/>
    <n v="1"/>
    <n v="1"/>
    <n v="0"/>
    <n v="0"/>
    <n v="1"/>
    <n v="0"/>
    <n v="1"/>
  </r>
  <r>
    <x v="11"/>
    <x v="110"/>
    <x v="1"/>
    <x v="0"/>
    <n v="5"/>
    <n v="2"/>
    <n v="6"/>
    <n v="7"/>
    <n v="8"/>
    <n v="5"/>
    <n v="1"/>
    <n v="0"/>
    <n v="7"/>
    <n v="13"/>
  </r>
  <r>
    <x v="11"/>
    <x v="110"/>
    <x v="1"/>
    <x v="5"/>
    <n v="0"/>
    <n v="0"/>
    <n v="1"/>
    <n v="1"/>
    <n v="1"/>
    <n v="0"/>
    <n v="0"/>
    <n v="0"/>
    <n v="1"/>
    <n v="1"/>
  </r>
  <r>
    <x v="11"/>
    <x v="110"/>
    <x v="1"/>
    <x v="3"/>
    <n v="1"/>
    <n v="0"/>
    <n v="1"/>
    <n v="1"/>
    <n v="1"/>
    <n v="1"/>
    <n v="0"/>
    <n v="0"/>
    <n v="1"/>
    <n v="2"/>
  </r>
  <r>
    <x v="11"/>
    <x v="110"/>
    <x v="1"/>
    <x v="2"/>
    <n v="0"/>
    <n v="0"/>
    <n v="1"/>
    <n v="1"/>
    <n v="1"/>
    <n v="0"/>
    <n v="0"/>
    <n v="0"/>
    <n v="1"/>
    <n v="1"/>
  </r>
  <r>
    <x v="11"/>
    <x v="110"/>
    <x v="1"/>
    <x v="4"/>
    <n v="1"/>
    <n v="0"/>
    <n v="1"/>
    <n v="1"/>
    <n v="1"/>
    <n v="1"/>
    <n v="0"/>
    <n v="0"/>
    <n v="1"/>
    <n v="2"/>
  </r>
  <r>
    <x v="11"/>
    <x v="111"/>
    <x v="0"/>
    <x v="0"/>
    <n v="2"/>
    <n v="0"/>
    <n v="2"/>
    <n v="2"/>
    <n v="2"/>
    <n v="1"/>
    <n v="1"/>
    <n v="0"/>
    <n v="2"/>
    <n v="4"/>
  </r>
  <r>
    <x v="11"/>
    <x v="111"/>
    <x v="0"/>
    <x v="1"/>
    <n v="0"/>
    <n v="0"/>
    <n v="1"/>
    <n v="1"/>
    <n v="1"/>
    <n v="0"/>
    <n v="0"/>
    <n v="0"/>
    <n v="1"/>
    <n v="1"/>
  </r>
  <r>
    <x v="11"/>
    <x v="111"/>
    <x v="1"/>
    <x v="0"/>
    <n v="9"/>
    <n v="1"/>
    <n v="12"/>
    <n v="12"/>
    <n v="14"/>
    <n v="8"/>
    <n v="0"/>
    <n v="3"/>
    <n v="11"/>
    <n v="22"/>
  </r>
  <r>
    <x v="11"/>
    <x v="111"/>
    <x v="1"/>
    <x v="5"/>
    <n v="1"/>
    <n v="0"/>
    <n v="0"/>
    <n v="0"/>
    <n v="0"/>
    <n v="1"/>
    <n v="0"/>
    <n v="0"/>
    <n v="0"/>
    <n v="1"/>
  </r>
  <r>
    <x v="11"/>
    <x v="111"/>
    <x v="1"/>
    <x v="1"/>
    <n v="0"/>
    <n v="0"/>
    <n v="2"/>
    <n v="2"/>
    <n v="2"/>
    <n v="0"/>
    <n v="0"/>
    <n v="0"/>
    <n v="2"/>
    <n v="2"/>
  </r>
  <r>
    <x v="11"/>
    <x v="111"/>
    <x v="1"/>
    <x v="3"/>
    <n v="3"/>
    <n v="0"/>
    <n v="0"/>
    <n v="0"/>
    <n v="0"/>
    <n v="3"/>
    <n v="0"/>
    <n v="0"/>
    <n v="0"/>
    <n v="3"/>
  </r>
  <r>
    <x v="11"/>
    <x v="111"/>
    <x v="1"/>
    <x v="4"/>
    <n v="2"/>
    <n v="0"/>
    <n v="1"/>
    <n v="1"/>
    <n v="1"/>
    <n v="1"/>
    <n v="1"/>
    <n v="1"/>
    <n v="0"/>
    <n v="3"/>
  </r>
  <r>
    <x v="11"/>
    <x v="174"/>
    <x v="0"/>
    <x v="0"/>
    <n v="1"/>
    <n v="1"/>
    <n v="1"/>
    <n v="1"/>
    <n v="2"/>
    <n v="1"/>
    <n v="0"/>
    <n v="0"/>
    <n v="2"/>
    <n v="3"/>
  </r>
  <r>
    <x v="11"/>
    <x v="174"/>
    <x v="0"/>
    <x v="4"/>
    <n v="0"/>
    <n v="0"/>
    <n v="1"/>
    <n v="1"/>
    <n v="1"/>
    <n v="0"/>
    <n v="0"/>
    <n v="0"/>
    <n v="1"/>
    <n v="1"/>
  </r>
  <r>
    <x v="11"/>
    <x v="174"/>
    <x v="1"/>
    <x v="0"/>
    <n v="8"/>
    <n v="0"/>
    <n v="12"/>
    <n v="11"/>
    <n v="13"/>
    <n v="6"/>
    <n v="0"/>
    <n v="3"/>
    <n v="11"/>
    <n v="20"/>
  </r>
  <r>
    <x v="11"/>
    <x v="174"/>
    <x v="1"/>
    <x v="3"/>
    <n v="1"/>
    <n v="0"/>
    <n v="1"/>
    <n v="1"/>
    <n v="1"/>
    <n v="1"/>
    <n v="0"/>
    <n v="0"/>
    <n v="1"/>
    <n v="2"/>
  </r>
  <r>
    <x v="11"/>
    <x v="174"/>
    <x v="1"/>
    <x v="4"/>
    <n v="0"/>
    <n v="0"/>
    <n v="1"/>
    <n v="1"/>
    <n v="1"/>
    <n v="0"/>
    <n v="0"/>
    <n v="0"/>
    <n v="1"/>
    <n v="1"/>
  </r>
  <r>
    <x v="11"/>
    <x v="112"/>
    <x v="0"/>
    <x v="0"/>
    <n v="0"/>
    <n v="1"/>
    <n v="3"/>
    <n v="3"/>
    <n v="4"/>
    <n v="0"/>
    <n v="0"/>
    <n v="0"/>
    <n v="4"/>
    <n v="4"/>
  </r>
  <r>
    <x v="11"/>
    <x v="112"/>
    <x v="0"/>
    <x v="4"/>
    <n v="0"/>
    <n v="1"/>
    <n v="0"/>
    <n v="0"/>
    <n v="1"/>
    <n v="0"/>
    <n v="0"/>
    <n v="0"/>
    <n v="1"/>
    <n v="1"/>
  </r>
  <r>
    <x v="11"/>
    <x v="112"/>
    <x v="1"/>
    <x v="0"/>
    <n v="7"/>
    <n v="3"/>
    <n v="9"/>
    <n v="10"/>
    <n v="12"/>
    <n v="7"/>
    <n v="0"/>
    <n v="1"/>
    <n v="11"/>
    <n v="19"/>
  </r>
  <r>
    <x v="11"/>
    <x v="112"/>
    <x v="1"/>
    <x v="5"/>
    <n v="1"/>
    <n v="0"/>
    <n v="0"/>
    <n v="0"/>
    <n v="0"/>
    <n v="1"/>
    <n v="0"/>
    <n v="0"/>
    <n v="0"/>
    <n v="1"/>
  </r>
  <r>
    <x v="11"/>
    <x v="112"/>
    <x v="1"/>
    <x v="3"/>
    <n v="1"/>
    <n v="0"/>
    <n v="0"/>
    <n v="0"/>
    <n v="0"/>
    <n v="1"/>
    <n v="0"/>
    <n v="0"/>
    <n v="0"/>
    <n v="1"/>
  </r>
  <r>
    <x v="11"/>
    <x v="112"/>
    <x v="1"/>
    <x v="2"/>
    <n v="0"/>
    <n v="0"/>
    <n v="2"/>
    <n v="2"/>
    <n v="2"/>
    <n v="0"/>
    <n v="0"/>
    <n v="0"/>
    <n v="2"/>
    <n v="2"/>
  </r>
  <r>
    <x v="11"/>
    <x v="113"/>
    <x v="0"/>
    <x v="0"/>
    <n v="1"/>
    <n v="1"/>
    <n v="2"/>
    <n v="2"/>
    <n v="3"/>
    <n v="1"/>
    <n v="0"/>
    <n v="1"/>
    <n v="2"/>
    <n v="4"/>
  </r>
  <r>
    <x v="11"/>
    <x v="113"/>
    <x v="0"/>
    <x v="1"/>
    <n v="2"/>
    <n v="0"/>
    <n v="0"/>
    <n v="0"/>
    <n v="0"/>
    <n v="2"/>
    <n v="0"/>
    <n v="0"/>
    <n v="0"/>
    <n v="2"/>
  </r>
  <r>
    <x v="11"/>
    <x v="113"/>
    <x v="0"/>
    <x v="4"/>
    <n v="1"/>
    <n v="0"/>
    <n v="1"/>
    <n v="1"/>
    <n v="1"/>
    <n v="1"/>
    <n v="0"/>
    <n v="0"/>
    <n v="1"/>
    <n v="2"/>
  </r>
  <r>
    <x v="11"/>
    <x v="113"/>
    <x v="1"/>
    <x v="0"/>
    <n v="6"/>
    <n v="0"/>
    <n v="6"/>
    <n v="6"/>
    <n v="7"/>
    <n v="4"/>
    <n v="0"/>
    <n v="3"/>
    <n v="5"/>
    <n v="12"/>
  </r>
  <r>
    <x v="11"/>
    <x v="113"/>
    <x v="1"/>
    <x v="2"/>
    <n v="1"/>
    <n v="0"/>
    <n v="0"/>
    <n v="0"/>
    <n v="0"/>
    <n v="0"/>
    <n v="0"/>
    <n v="1"/>
    <n v="0"/>
    <n v="1"/>
  </r>
  <r>
    <x v="11"/>
    <x v="113"/>
    <x v="1"/>
    <x v="4"/>
    <n v="1"/>
    <n v="0"/>
    <n v="0"/>
    <n v="0"/>
    <n v="0"/>
    <n v="1"/>
    <n v="0"/>
    <n v="0"/>
    <n v="0"/>
    <n v="1"/>
  </r>
  <r>
    <x v="11"/>
    <x v="9"/>
    <x v="0"/>
    <x v="0"/>
    <n v="1"/>
    <n v="0"/>
    <n v="2"/>
    <n v="2"/>
    <n v="2"/>
    <n v="1"/>
    <n v="0"/>
    <n v="0"/>
    <n v="2"/>
    <n v="3"/>
  </r>
  <r>
    <x v="11"/>
    <x v="9"/>
    <x v="0"/>
    <x v="3"/>
    <n v="0"/>
    <n v="0"/>
    <n v="1"/>
    <n v="1"/>
    <n v="1"/>
    <n v="0"/>
    <n v="0"/>
    <n v="0"/>
    <n v="1"/>
    <n v="1"/>
  </r>
  <r>
    <x v="11"/>
    <x v="9"/>
    <x v="1"/>
    <x v="0"/>
    <n v="6"/>
    <n v="1"/>
    <n v="8"/>
    <n v="7"/>
    <n v="9"/>
    <n v="4"/>
    <n v="0"/>
    <n v="3"/>
    <n v="8"/>
    <n v="15"/>
  </r>
  <r>
    <x v="11"/>
    <x v="9"/>
    <x v="1"/>
    <x v="5"/>
    <n v="1"/>
    <n v="0"/>
    <n v="0"/>
    <n v="0"/>
    <n v="0"/>
    <n v="1"/>
    <n v="0"/>
    <n v="0"/>
    <n v="0"/>
    <n v="1"/>
  </r>
  <r>
    <x v="11"/>
    <x v="9"/>
    <x v="1"/>
    <x v="1"/>
    <n v="0"/>
    <n v="0"/>
    <n v="1"/>
    <n v="1"/>
    <n v="1"/>
    <n v="0"/>
    <n v="0"/>
    <n v="0"/>
    <n v="1"/>
    <n v="1"/>
  </r>
  <r>
    <x v="11"/>
    <x v="9"/>
    <x v="1"/>
    <x v="3"/>
    <n v="1"/>
    <n v="0"/>
    <n v="2"/>
    <n v="2"/>
    <n v="2"/>
    <n v="1"/>
    <n v="0"/>
    <n v="1"/>
    <n v="1"/>
    <n v="3"/>
  </r>
  <r>
    <x v="11"/>
    <x v="9"/>
    <x v="1"/>
    <x v="4"/>
    <n v="1"/>
    <n v="0"/>
    <n v="0"/>
    <n v="0"/>
    <n v="0"/>
    <n v="1"/>
    <n v="0"/>
    <n v="0"/>
    <n v="0"/>
    <n v="1"/>
  </r>
  <r>
    <x v="11"/>
    <x v="114"/>
    <x v="0"/>
    <x v="0"/>
    <n v="1"/>
    <n v="0"/>
    <n v="3"/>
    <n v="3"/>
    <n v="3"/>
    <n v="1"/>
    <n v="0"/>
    <n v="0"/>
    <n v="3"/>
    <n v="4"/>
  </r>
  <r>
    <x v="11"/>
    <x v="114"/>
    <x v="0"/>
    <x v="4"/>
    <n v="0"/>
    <n v="0"/>
    <n v="1"/>
    <n v="1"/>
    <n v="1"/>
    <n v="0"/>
    <n v="0"/>
    <n v="0"/>
    <n v="1"/>
    <n v="1"/>
  </r>
  <r>
    <x v="11"/>
    <x v="114"/>
    <x v="1"/>
    <x v="0"/>
    <n v="6"/>
    <n v="1"/>
    <n v="4"/>
    <n v="5"/>
    <n v="5"/>
    <n v="5"/>
    <n v="1"/>
    <n v="2"/>
    <n v="3"/>
    <n v="11"/>
  </r>
  <r>
    <x v="11"/>
    <x v="114"/>
    <x v="1"/>
    <x v="5"/>
    <n v="2"/>
    <n v="1"/>
    <n v="1"/>
    <n v="2"/>
    <n v="3"/>
    <n v="1"/>
    <n v="1"/>
    <n v="1"/>
    <n v="1"/>
    <n v="4"/>
  </r>
  <r>
    <x v="11"/>
    <x v="114"/>
    <x v="1"/>
    <x v="3"/>
    <n v="0"/>
    <n v="1"/>
    <n v="1"/>
    <n v="1"/>
    <n v="2"/>
    <n v="0"/>
    <n v="0"/>
    <n v="1"/>
    <n v="1"/>
    <n v="2"/>
  </r>
  <r>
    <x v="11"/>
    <x v="114"/>
    <x v="1"/>
    <x v="2"/>
    <n v="0"/>
    <n v="1"/>
    <n v="0"/>
    <n v="1"/>
    <n v="1"/>
    <n v="0"/>
    <n v="0"/>
    <n v="1"/>
    <n v="0"/>
    <n v="1"/>
  </r>
  <r>
    <x v="11"/>
    <x v="114"/>
    <x v="1"/>
    <x v="4"/>
    <n v="1"/>
    <n v="0"/>
    <n v="2"/>
    <n v="2"/>
    <n v="2"/>
    <n v="1"/>
    <n v="0"/>
    <n v="0"/>
    <n v="2"/>
    <n v="3"/>
  </r>
  <r>
    <x v="11"/>
    <x v="175"/>
    <x v="0"/>
    <x v="0"/>
    <n v="0"/>
    <n v="1"/>
    <n v="2"/>
    <n v="2"/>
    <n v="3"/>
    <n v="0"/>
    <n v="0"/>
    <n v="0"/>
    <n v="3"/>
    <n v="3"/>
  </r>
  <r>
    <x v="11"/>
    <x v="175"/>
    <x v="0"/>
    <x v="1"/>
    <n v="0"/>
    <n v="0"/>
    <n v="1"/>
    <n v="1"/>
    <n v="1"/>
    <n v="0"/>
    <n v="0"/>
    <n v="0"/>
    <n v="1"/>
    <n v="1"/>
  </r>
  <r>
    <x v="11"/>
    <x v="175"/>
    <x v="1"/>
    <x v="0"/>
    <n v="9"/>
    <n v="2"/>
    <n v="9"/>
    <n v="10"/>
    <n v="11"/>
    <n v="9"/>
    <n v="0"/>
    <n v="4"/>
    <n v="7"/>
    <n v="20"/>
  </r>
  <r>
    <x v="11"/>
    <x v="175"/>
    <x v="1"/>
    <x v="1"/>
    <n v="0"/>
    <n v="0"/>
    <n v="1"/>
    <n v="1"/>
    <n v="1"/>
    <n v="0"/>
    <n v="0"/>
    <n v="0"/>
    <n v="1"/>
    <n v="1"/>
  </r>
  <r>
    <x v="11"/>
    <x v="175"/>
    <x v="1"/>
    <x v="2"/>
    <n v="0"/>
    <n v="0"/>
    <n v="1"/>
    <n v="1"/>
    <n v="1"/>
    <n v="0"/>
    <n v="0"/>
    <n v="0"/>
    <n v="1"/>
    <n v="1"/>
  </r>
  <r>
    <x v="11"/>
    <x v="175"/>
    <x v="1"/>
    <x v="4"/>
    <n v="1"/>
    <n v="0"/>
    <n v="1"/>
    <n v="1"/>
    <n v="1"/>
    <n v="1"/>
    <n v="0"/>
    <n v="0"/>
    <n v="1"/>
    <n v="2"/>
  </r>
  <r>
    <x v="11"/>
    <x v="115"/>
    <x v="0"/>
    <x v="0"/>
    <n v="2"/>
    <n v="0"/>
    <n v="2"/>
    <n v="2"/>
    <n v="2"/>
    <n v="2"/>
    <n v="0"/>
    <n v="1"/>
    <n v="1"/>
    <n v="4"/>
  </r>
  <r>
    <x v="11"/>
    <x v="115"/>
    <x v="0"/>
    <x v="1"/>
    <n v="0"/>
    <n v="1"/>
    <n v="1"/>
    <n v="1"/>
    <n v="2"/>
    <n v="0"/>
    <n v="0"/>
    <n v="1"/>
    <n v="1"/>
    <n v="2"/>
  </r>
  <r>
    <x v="11"/>
    <x v="115"/>
    <x v="0"/>
    <x v="4"/>
    <n v="0"/>
    <n v="0"/>
    <n v="1"/>
    <n v="1"/>
    <n v="1"/>
    <n v="0"/>
    <n v="0"/>
    <n v="0"/>
    <n v="1"/>
    <n v="1"/>
  </r>
  <r>
    <x v="11"/>
    <x v="115"/>
    <x v="1"/>
    <x v="0"/>
    <n v="4"/>
    <n v="1"/>
    <n v="10"/>
    <n v="11"/>
    <n v="11"/>
    <n v="4"/>
    <n v="0"/>
    <n v="2"/>
    <n v="9"/>
    <n v="15"/>
  </r>
  <r>
    <x v="11"/>
    <x v="115"/>
    <x v="1"/>
    <x v="5"/>
    <n v="1"/>
    <n v="1"/>
    <n v="0"/>
    <n v="0"/>
    <n v="1"/>
    <n v="1"/>
    <n v="0"/>
    <n v="1"/>
    <n v="0"/>
    <n v="2"/>
  </r>
  <r>
    <x v="11"/>
    <x v="115"/>
    <x v="1"/>
    <x v="1"/>
    <n v="0"/>
    <n v="0"/>
    <n v="1"/>
    <n v="1"/>
    <n v="1"/>
    <n v="0"/>
    <n v="0"/>
    <n v="0"/>
    <n v="1"/>
    <n v="1"/>
  </r>
  <r>
    <x v="11"/>
    <x v="115"/>
    <x v="1"/>
    <x v="2"/>
    <n v="1"/>
    <n v="0"/>
    <n v="0"/>
    <n v="0"/>
    <n v="0"/>
    <n v="1"/>
    <n v="0"/>
    <n v="0"/>
    <n v="0"/>
    <n v="1"/>
  </r>
  <r>
    <x v="11"/>
    <x v="115"/>
    <x v="1"/>
    <x v="4"/>
    <n v="0"/>
    <n v="0"/>
    <n v="1"/>
    <n v="1"/>
    <n v="1"/>
    <n v="0"/>
    <n v="0"/>
    <n v="0"/>
    <n v="1"/>
    <n v="1"/>
  </r>
  <r>
    <x v="11"/>
    <x v="176"/>
    <x v="0"/>
    <x v="0"/>
    <n v="1"/>
    <n v="0"/>
    <n v="1"/>
    <n v="1"/>
    <n v="1"/>
    <n v="1"/>
    <n v="0"/>
    <n v="0"/>
    <n v="1"/>
    <n v="2"/>
  </r>
  <r>
    <x v="11"/>
    <x v="176"/>
    <x v="1"/>
    <x v="0"/>
    <n v="8"/>
    <n v="1"/>
    <n v="8"/>
    <n v="7"/>
    <n v="9"/>
    <n v="4"/>
    <n v="2"/>
    <n v="3"/>
    <n v="8"/>
    <n v="17"/>
  </r>
  <r>
    <x v="11"/>
    <x v="176"/>
    <x v="1"/>
    <x v="5"/>
    <n v="1"/>
    <n v="0"/>
    <n v="2"/>
    <n v="2"/>
    <n v="2"/>
    <n v="1"/>
    <n v="0"/>
    <n v="1"/>
    <n v="1"/>
    <n v="3"/>
  </r>
  <r>
    <x v="11"/>
    <x v="176"/>
    <x v="1"/>
    <x v="1"/>
    <n v="1"/>
    <n v="0"/>
    <n v="1"/>
    <n v="1"/>
    <n v="1"/>
    <n v="1"/>
    <n v="0"/>
    <n v="0"/>
    <n v="1"/>
    <n v="2"/>
  </r>
  <r>
    <x v="11"/>
    <x v="176"/>
    <x v="1"/>
    <x v="3"/>
    <n v="0"/>
    <n v="0"/>
    <n v="1"/>
    <n v="1"/>
    <n v="1"/>
    <n v="0"/>
    <n v="0"/>
    <n v="0"/>
    <n v="1"/>
    <n v="1"/>
  </r>
  <r>
    <x v="11"/>
    <x v="176"/>
    <x v="1"/>
    <x v="2"/>
    <n v="0"/>
    <n v="0"/>
    <n v="1"/>
    <n v="1"/>
    <n v="1"/>
    <n v="0"/>
    <n v="0"/>
    <n v="0"/>
    <n v="1"/>
    <n v="1"/>
  </r>
  <r>
    <x v="11"/>
    <x v="176"/>
    <x v="1"/>
    <x v="4"/>
    <n v="0"/>
    <n v="0"/>
    <n v="4"/>
    <n v="4"/>
    <n v="4"/>
    <n v="0"/>
    <n v="0"/>
    <n v="1"/>
    <n v="3"/>
    <n v="4"/>
  </r>
  <r>
    <x v="11"/>
    <x v="116"/>
    <x v="0"/>
    <x v="0"/>
    <n v="2"/>
    <n v="0"/>
    <n v="3"/>
    <n v="3"/>
    <n v="3"/>
    <n v="2"/>
    <n v="0"/>
    <n v="0"/>
    <n v="3"/>
    <n v="5"/>
  </r>
  <r>
    <x v="11"/>
    <x v="116"/>
    <x v="1"/>
    <x v="0"/>
    <n v="2"/>
    <n v="0"/>
    <n v="10"/>
    <n v="10"/>
    <n v="10"/>
    <n v="2"/>
    <n v="0"/>
    <n v="1"/>
    <n v="9"/>
    <n v="12"/>
  </r>
  <r>
    <x v="11"/>
    <x v="116"/>
    <x v="1"/>
    <x v="5"/>
    <n v="1"/>
    <n v="0"/>
    <n v="0"/>
    <n v="0"/>
    <n v="0"/>
    <n v="1"/>
    <n v="0"/>
    <n v="0"/>
    <n v="0"/>
    <n v="1"/>
  </r>
  <r>
    <x v="11"/>
    <x v="116"/>
    <x v="1"/>
    <x v="1"/>
    <n v="5"/>
    <n v="1"/>
    <n v="1"/>
    <n v="1"/>
    <n v="2"/>
    <n v="5"/>
    <n v="0"/>
    <n v="1"/>
    <n v="1"/>
    <n v="7"/>
  </r>
  <r>
    <x v="11"/>
    <x v="116"/>
    <x v="1"/>
    <x v="4"/>
    <n v="1"/>
    <n v="0"/>
    <n v="1"/>
    <n v="1"/>
    <n v="1"/>
    <n v="1"/>
    <n v="0"/>
    <n v="0"/>
    <n v="1"/>
    <n v="2"/>
  </r>
  <r>
    <x v="11"/>
    <x v="117"/>
    <x v="0"/>
    <x v="0"/>
    <n v="2"/>
    <n v="0"/>
    <n v="5"/>
    <n v="5"/>
    <n v="5"/>
    <n v="2"/>
    <n v="0"/>
    <n v="0"/>
    <n v="5"/>
    <n v="7"/>
  </r>
  <r>
    <x v="11"/>
    <x v="117"/>
    <x v="0"/>
    <x v="1"/>
    <n v="1"/>
    <n v="0"/>
    <n v="0"/>
    <n v="0"/>
    <n v="1"/>
    <n v="0"/>
    <n v="0"/>
    <n v="0"/>
    <n v="1"/>
    <n v="1"/>
  </r>
  <r>
    <x v="11"/>
    <x v="117"/>
    <x v="0"/>
    <x v="4"/>
    <n v="0"/>
    <n v="0"/>
    <n v="1"/>
    <n v="1"/>
    <n v="1"/>
    <n v="0"/>
    <n v="0"/>
    <n v="0"/>
    <n v="1"/>
    <n v="1"/>
  </r>
  <r>
    <x v="11"/>
    <x v="117"/>
    <x v="1"/>
    <x v="0"/>
    <n v="7"/>
    <n v="1"/>
    <n v="6"/>
    <n v="6"/>
    <n v="7"/>
    <n v="6"/>
    <n v="0"/>
    <n v="4"/>
    <n v="4"/>
    <n v="14"/>
  </r>
  <r>
    <x v="11"/>
    <x v="117"/>
    <x v="1"/>
    <x v="5"/>
    <n v="1"/>
    <n v="0"/>
    <n v="0"/>
    <n v="0"/>
    <n v="0"/>
    <n v="0"/>
    <n v="0"/>
    <n v="1"/>
    <n v="0"/>
    <n v="1"/>
  </r>
  <r>
    <x v="11"/>
    <x v="117"/>
    <x v="1"/>
    <x v="1"/>
    <n v="1"/>
    <n v="0"/>
    <n v="1"/>
    <n v="1"/>
    <n v="1"/>
    <n v="0"/>
    <n v="0"/>
    <n v="0"/>
    <n v="2"/>
    <n v="2"/>
  </r>
  <r>
    <x v="11"/>
    <x v="117"/>
    <x v="1"/>
    <x v="3"/>
    <n v="0"/>
    <n v="3"/>
    <n v="2"/>
    <n v="4"/>
    <n v="5"/>
    <n v="0"/>
    <n v="0"/>
    <n v="2"/>
    <n v="3"/>
    <n v="5"/>
  </r>
  <r>
    <x v="11"/>
    <x v="117"/>
    <x v="1"/>
    <x v="2"/>
    <n v="0"/>
    <n v="0"/>
    <n v="3"/>
    <n v="3"/>
    <n v="3"/>
    <n v="0"/>
    <n v="0"/>
    <n v="0"/>
    <n v="3"/>
    <n v="3"/>
  </r>
  <r>
    <x v="11"/>
    <x v="117"/>
    <x v="1"/>
    <x v="4"/>
    <n v="1"/>
    <n v="1"/>
    <n v="0"/>
    <n v="0"/>
    <n v="1"/>
    <n v="1"/>
    <n v="0"/>
    <n v="0"/>
    <n v="1"/>
    <n v="2"/>
  </r>
  <r>
    <x v="11"/>
    <x v="177"/>
    <x v="0"/>
    <x v="4"/>
    <n v="1"/>
    <n v="0"/>
    <n v="1"/>
    <n v="1"/>
    <n v="1"/>
    <n v="1"/>
    <n v="0"/>
    <n v="0"/>
    <n v="1"/>
    <n v="2"/>
  </r>
  <r>
    <x v="11"/>
    <x v="177"/>
    <x v="1"/>
    <x v="0"/>
    <n v="8"/>
    <n v="2"/>
    <n v="6"/>
    <n v="6"/>
    <n v="8"/>
    <n v="8"/>
    <n v="0"/>
    <n v="1"/>
    <n v="7"/>
    <n v="16"/>
  </r>
  <r>
    <x v="11"/>
    <x v="177"/>
    <x v="1"/>
    <x v="5"/>
    <n v="1"/>
    <n v="1"/>
    <n v="0"/>
    <n v="0"/>
    <n v="1"/>
    <n v="1"/>
    <n v="0"/>
    <n v="0"/>
    <n v="1"/>
    <n v="2"/>
  </r>
  <r>
    <x v="11"/>
    <x v="177"/>
    <x v="1"/>
    <x v="1"/>
    <n v="1"/>
    <n v="0"/>
    <n v="0"/>
    <n v="0"/>
    <n v="0"/>
    <n v="1"/>
    <n v="0"/>
    <n v="0"/>
    <n v="0"/>
    <n v="1"/>
  </r>
  <r>
    <x v="11"/>
    <x v="177"/>
    <x v="1"/>
    <x v="3"/>
    <n v="0"/>
    <n v="0"/>
    <n v="2"/>
    <n v="2"/>
    <n v="2"/>
    <n v="0"/>
    <n v="0"/>
    <n v="1"/>
    <n v="1"/>
    <n v="2"/>
  </r>
  <r>
    <x v="11"/>
    <x v="177"/>
    <x v="1"/>
    <x v="2"/>
    <n v="0"/>
    <n v="0"/>
    <n v="1"/>
    <n v="1"/>
    <n v="1"/>
    <n v="0"/>
    <n v="0"/>
    <n v="0"/>
    <n v="1"/>
    <n v="1"/>
  </r>
  <r>
    <x v="11"/>
    <x v="177"/>
    <x v="1"/>
    <x v="4"/>
    <n v="2"/>
    <n v="1"/>
    <n v="0"/>
    <n v="0"/>
    <n v="1"/>
    <n v="2"/>
    <n v="1"/>
    <n v="0"/>
    <n v="0"/>
    <n v="3"/>
  </r>
  <r>
    <x v="11"/>
    <x v="118"/>
    <x v="0"/>
    <x v="0"/>
    <n v="2"/>
    <n v="1"/>
    <n v="0"/>
    <n v="0"/>
    <n v="1"/>
    <n v="1"/>
    <n v="0"/>
    <n v="2"/>
    <n v="0"/>
    <n v="3"/>
  </r>
  <r>
    <x v="11"/>
    <x v="118"/>
    <x v="0"/>
    <x v="2"/>
    <n v="0"/>
    <n v="0"/>
    <n v="1"/>
    <n v="1"/>
    <n v="1"/>
    <n v="0"/>
    <n v="0"/>
    <n v="0"/>
    <n v="1"/>
    <n v="1"/>
  </r>
  <r>
    <x v="11"/>
    <x v="118"/>
    <x v="1"/>
    <x v="0"/>
    <n v="8"/>
    <n v="0"/>
    <n v="9"/>
    <n v="7"/>
    <n v="9"/>
    <n v="7"/>
    <n v="0"/>
    <n v="3"/>
    <n v="7"/>
    <n v="17"/>
  </r>
  <r>
    <x v="11"/>
    <x v="118"/>
    <x v="1"/>
    <x v="5"/>
    <n v="1"/>
    <n v="0"/>
    <n v="0"/>
    <n v="0"/>
    <n v="0"/>
    <n v="1"/>
    <n v="0"/>
    <n v="0"/>
    <n v="0"/>
    <n v="1"/>
  </r>
  <r>
    <x v="11"/>
    <x v="118"/>
    <x v="1"/>
    <x v="1"/>
    <n v="0"/>
    <n v="1"/>
    <n v="0"/>
    <n v="0"/>
    <n v="1"/>
    <n v="0"/>
    <n v="0"/>
    <n v="0"/>
    <n v="1"/>
    <n v="1"/>
  </r>
  <r>
    <x v="11"/>
    <x v="118"/>
    <x v="1"/>
    <x v="3"/>
    <n v="1"/>
    <n v="0"/>
    <n v="0"/>
    <n v="0"/>
    <n v="0"/>
    <n v="1"/>
    <n v="0"/>
    <n v="0"/>
    <n v="0"/>
    <n v="1"/>
  </r>
  <r>
    <x v="11"/>
    <x v="118"/>
    <x v="1"/>
    <x v="4"/>
    <n v="3"/>
    <n v="0"/>
    <n v="1"/>
    <n v="1"/>
    <n v="1"/>
    <n v="3"/>
    <n v="0"/>
    <n v="0"/>
    <n v="1"/>
    <n v="4"/>
  </r>
  <r>
    <x v="11"/>
    <x v="178"/>
    <x v="0"/>
    <x v="0"/>
    <n v="0"/>
    <n v="0"/>
    <n v="4"/>
    <n v="3"/>
    <n v="4"/>
    <n v="0"/>
    <n v="0"/>
    <n v="0"/>
    <n v="4"/>
    <n v="4"/>
  </r>
  <r>
    <x v="11"/>
    <x v="178"/>
    <x v="0"/>
    <x v="5"/>
    <n v="1"/>
    <n v="0"/>
    <n v="0"/>
    <n v="0"/>
    <n v="1"/>
    <n v="0"/>
    <n v="0"/>
    <n v="1"/>
    <n v="0"/>
    <n v="1"/>
  </r>
  <r>
    <x v="11"/>
    <x v="178"/>
    <x v="0"/>
    <x v="3"/>
    <n v="1"/>
    <n v="0"/>
    <n v="0"/>
    <n v="0"/>
    <n v="0"/>
    <n v="0"/>
    <n v="1"/>
    <n v="0"/>
    <n v="0"/>
    <n v="1"/>
  </r>
  <r>
    <x v="11"/>
    <x v="178"/>
    <x v="0"/>
    <x v="2"/>
    <n v="0"/>
    <n v="1"/>
    <n v="0"/>
    <n v="0"/>
    <n v="1"/>
    <n v="0"/>
    <n v="0"/>
    <n v="0"/>
    <n v="1"/>
    <n v="1"/>
  </r>
  <r>
    <x v="11"/>
    <x v="178"/>
    <x v="1"/>
    <x v="0"/>
    <n v="9"/>
    <n v="1"/>
    <n v="11"/>
    <n v="10"/>
    <n v="12"/>
    <n v="9"/>
    <n v="0"/>
    <n v="1"/>
    <n v="11"/>
    <n v="21"/>
  </r>
  <r>
    <x v="11"/>
    <x v="178"/>
    <x v="1"/>
    <x v="1"/>
    <n v="1"/>
    <n v="0"/>
    <n v="0"/>
    <n v="0"/>
    <n v="0"/>
    <n v="1"/>
    <n v="0"/>
    <n v="0"/>
    <n v="0"/>
    <n v="1"/>
  </r>
  <r>
    <x v="11"/>
    <x v="178"/>
    <x v="1"/>
    <x v="3"/>
    <n v="0"/>
    <n v="0"/>
    <n v="1"/>
    <n v="1"/>
    <n v="1"/>
    <n v="0"/>
    <n v="0"/>
    <n v="0"/>
    <n v="1"/>
    <n v="1"/>
  </r>
  <r>
    <x v="11"/>
    <x v="178"/>
    <x v="1"/>
    <x v="2"/>
    <n v="0"/>
    <n v="0"/>
    <n v="1"/>
    <n v="1"/>
    <n v="1"/>
    <n v="0"/>
    <n v="0"/>
    <n v="0"/>
    <n v="1"/>
    <n v="1"/>
  </r>
  <r>
    <x v="11"/>
    <x v="178"/>
    <x v="1"/>
    <x v="4"/>
    <n v="0"/>
    <n v="0"/>
    <n v="3"/>
    <n v="3"/>
    <n v="3"/>
    <n v="0"/>
    <n v="0"/>
    <n v="1"/>
    <n v="2"/>
    <n v="3"/>
  </r>
  <r>
    <x v="11"/>
    <x v="179"/>
    <x v="0"/>
    <x v="0"/>
    <n v="1"/>
    <n v="0"/>
    <n v="4"/>
    <n v="4"/>
    <n v="4"/>
    <n v="0"/>
    <n v="0"/>
    <n v="1"/>
    <n v="4"/>
    <n v="5"/>
  </r>
  <r>
    <x v="11"/>
    <x v="179"/>
    <x v="0"/>
    <x v="5"/>
    <n v="0"/>
    <n v="0"/>
    <n v="1"/>
    <n v="1"/>
    <n v="1"/>
    <n v="0"/>
    <n v="0"/>
    <n v="0"/>
    <n v="1"/>
    <n v="1"/>
  </r>
  <r>
    <x v="11"/>
    <x v="179"/>
    <x v="1"/>
    <x v="0"/>
    <n v="5"/>
    <n v="1"/>
    <n v="10"/>
    <n v="11"/>
    <n v="11"/>
    <n v="5"/>
    <n v="1"/>
    <n v="1"/>
    <n v="9"/>
    <n v="16"/>
  </r>
  <r>
    <x v="11"/>
    <x v="179"/>
    <x v="1"/>
    <x v="5"/>
    <n v="2"/>
    <n v="0"/>
    <n v="2"/>
    <n v="2"/>
    <n v="2"/>
    <n v="2"/>
    <n v="0"/>
    <n v="0"/>
    <n v="2"/>
    <n v="4"/>
  </r>
  <r>
    <x v="11"/>
    <x v="179"/>
    <x v="1"/>
    <x v="1"/>
    <n v="4"/>
    <n v="0"/>
    <n v="0"/>
    <n v="0"/>
    <n v="0"/>
    <n v="3"/>
    <n v="0"/>
    <n v="1"/>
    <n v="0"/>
    <n v="4"/>
  </r>
  <r>
    <x v="11"/>
    <x v="179"/>
    <x v="1"/>
    <x v="3"/>
    <n v="3"/>
    <n v="0"/>
    <n v="2"/>
    <n v="2"/>
    <n v="2"/>
    <n v="3"/>
    <n v="0"/>
    <n v="0"/>
    <n v="2"/>
    <n v="5"/>
  </r>
  <r>
    <x v="11"/>
    <x v="179"/>
    <x v="1"/>
    <x v="4"/>
    <n v="0"/>
    <n v="0"/>
    <n v="3"/>
    <n v="3"/>
    <n v="3"/>
    <n v="0"/>
    <n v="0"/>
    <n v="1"/>
    <n v="2"/>
    <n v="3"/>
  </r>
  <r>
    <x v="11"/>
    <x v="180"/>
    <x v="0"/>
    <x v="0"/>
    <n v="1"/>
    <n v="0"/>
    <n v="2"/>
    <n v="2"/>
    <n v="2"/>
    <n v="1"/>
    <n v="0"/>
    <n v="0"/>
    <n v="2"/>
    <n v="3"/>
  </r>
  <r>
    <x v="11"/>
    <x v="180"/>
    <x v="0"/>
    <x v="4"/>
    <n v="0"/>
    <n v="0"/>
    <n v="1"/>
    <n v="1"/>
    <n v="1"/>
    <n v="0"/>
    <n v="0"/>
    <n v="0"/>
    <n v="1"/>
    <n v="1"/>
  </r>
  <r>
    <x v="11"/>
    <x v="180"/>
    <x v="1"/>
    <x v="0"/>
    <n v="3"/>
    <n v="1"/>
    <n v="5"/>
    <n v="5"/>
    <n v="7"/>
    <n v="2"/>
    <n v="0"/>
    <n v="0"/>
    <n v="7"/>
    <n v="9"/>
  </r>
  <r>
    <x v="11"/>
    <x v="180"/>
    <x v="1"/>
    <x v="1"/>
    <n v="0"/>
    <n v="0"/>
    <n v="1"/>
    <n v="1"/>
    <n v="1"/>
    <n v="0"/>
    <n v="0"/>
    <n v="1"/>
    <n v="0"/>
    <n v="1"/>
  </r>
  <r>
    <x v="11"/>
    <x v="180"/>
    <x v="1"/>
    <x v="3"/>
    <n v="0"/>
    <n v="0"/>
    <n v="1"/>
    <n v="1"/>
    <n v="1"/>
    <n v="0"/>
    <n v="0"/>
    <n v="0"/>
    <n v="1"/>
    <n v="1"/>
  </r>
  <r>
    <x v="11"/>
    <x v="180"/>
    <x v="1"/>
    <x v="2"/>
    <n v="0"/>
    <n v="0"/>
    <n v="1"/>
    <n v="1"/>
    <n v="1"/>
    <n v="0"/>
    <n v="0"/>
    <n v="0"/>
    <n v="1"/>
    <n v="1"/>
  </r>
  <r>
    <x v="11"/>
    <x v="180"/>
    <x v="1"/>
    <x v="4"/>
    <n v="0"/>
    <n v="1"/>
    <n v="2"/>
    <n v="2"/>
    <n v="3"/>
    <n v="0"/>
    <n v="0"/>
    <n v="0"/>
    <n v="3"/>
    <n v="3"/>
  </r>
  <r>
    <x v="11"/>
    <x v="181"/>
    <x v="0"/>
    <x v="0"/>
    <n v="1"/>
    <n v="0"/>
    <n v="2"/>
    <n v="2"/>
    <n v="2"/>
    <n v="1"/>
    <n v="0"/>
    <n v="0"/>
    <n v="2"/>
    <n v="3"/>
  </r>
  <r>
    <x v="11"/>
    <x v="181"/>
    <x v="1"/>
    <x v="0"/>
    <n v="6"/>
    <n v="1"/>
    <n v="7"/>
    <n v="7"/>
    <n v="8"/>
    <n v="5"/>
    <n v="0"/>
    <n v="1"/>
    <n v="8"/>
    <n v="14"/>
  </r>
  <r>
    <x v="11"/>
    <x v="181"/>
    <x v="1"/>
    <x v="1"/>
    <n v="1"/>
    <n v="0"/>
    <n v="1"/>
    <n v="1"/>
    <n v="1"/>
    <n v="1"/>
    <n v="0"/>
    <n v="0"/>
    <n v="1"/>
    <n v="2"/>
  </r>
  <r>
    <x v="11"/>
    <x v="181"/>
    <x v="1"/>
    <x v="3"/>
    <n v="1"/>
    <n v="1"/>
    <n v="1"/>
    <n v="2"/>
    <n v="2"/>
    <n v="1"/>
    <n v="1"/>
    <n v="0"/>
    <n v="1"/>
    <n v="3"/>
  </r>
  <r>
    <x v="11"/>
    <x v="181"/>
    <x v="1"/>
    <x v="2"/>
    <n v="0"/>
    <n v="0"/>
    <n v="1"/>
    <n v="1"/>
    <n v="1"/>
    <n v="0"/>
    <n v="0"/>
    <n v="0"/>
    <n v="1"/>
    <n v="1"/>
  </r>
  <r>
    <x v="11"/>
    <x v="181"/>
    <x v="1"/>
    <x v="4"/>
    <n v="0"/>
    <n v="0"/>
    <n v="1"/>
    <n v="1"/>
    <n v="1"/>
    <n v="0"/>
    <n v="0"/>
    <n v="0"/>
    <n v="1"/>
    <n v="1"/>
  </r>
  <r>
    <x v="11"/>
    <x v="182"/>
    <x v="0"/>
    <x v="0"/>
    <n v="0"/>
    <n v="0"/>
    <n v="3"/>
    <n v="3"/>
    <n v="3"/>
    <n v="0"/>
    <n v="0"/>
    <n v="0"/>
    <n v="3"/>
    <n v="3"/>
  </r>
  <r>
    <x v="11"/>
    <x v="182"/>
    <x v="0"/>
    <x v="2"/>
    <n v="0"/>
    <n v="0"/>
    <n v="1"/>
    <n v="1"/>
    <n v="1"/>
    <n v="0"/>
    <n v="0"/>
    <n v="1"/>
    <n v="0"/>
    <n v="1"/>
  </r>
  <r>
    <x v="11"/>
    <x v="182"/>
    <x v="1"/>
    <x v="0"/>
    <n v="4"/>
    <n v="1"/>
    <n v="5"/>
    <n v="6"/>
    <n v="6"/>
    <n v="3"/>
    <n v="0"/>
    <n v="3"/>
    <n v="4"/>
    <n v="10"/>
  </r>
  <r>
    <x v="11"/>
    <x v="182"/>
    <x v="1"/>
    <x v="2"/>
    <n v="1"/>
    <n v="0"/>
    <n v="1"/>
    <n v="1"/>
    <n v="1"/>
    <n v="1"/>
    <n v="0"/>
    <n v="0"/>
    <n v="1"/>
    <n v="2"/>
  </r>
  <r>
    <x v="11"/>
    <x v="182"/>
    <x v="1"/>
    <x v="4"/>
    <n v="1"/>
    <n v="0"/>
    <n v="3"/>
    <n v="3"/>
    <n v="3"/>
    <n v="1"/>
    <n v="0"/>
    <n v="0"/>
    <n v="3"/>
    <n v="4"/>
  </r>
  <r>
    <x v="11"/>
    <x v="183"/>
    <x v="0"/>
    <x v="0"/>
    <n v="1"/>
    <n v="1"/>
    <n v="2"/>
    <n v="2"/>
    <n v="4"/>
    <n v="0"/>
    <n v="1"/>
    <n v="0"/>
    <n v="3"/>
    <n v="4"/>
  </r>
  <r>
    <x v="11"/>
    <x v="183"/>
    <x v="0"/>
    <x v="4"/>
    <n v="0"/>
    <n v="0"/>
    <n v="2"/>
    <n v="0"/>
    <n v="2"/>
    <n v="0"/>
    <n v="0"/>
    <n v="2"/>
    <n v="0"/>
    <n v="2"/>
  </r>
  <r>
    <x v="11"/>
    <x v="183"/>
    <x v="1"/>
    <x v="0"/>
    <n v="6"/>
    <n v="2"/>
    <n v="9"/>
    <n v="9"/>
    <n v="11"/>
    <n v="6"/>
    <n v="0"/>
    <n v="3"/>
    <n v="8"/>
    <n v="17"/>
  </r>
  <r>
    <x v="11"/>
    <x v="183"/>
    <x v="1"/>
    <x v="5"/>
    <n v="1"/>
    <n v="0"/>
    <n v="1"/>
    <n v="1"/>
    <n v="1"/>
    <n v="1"/>
    <n v="0"/>
    <n v="0"/>
    <n v="1"/>
    <n v="2"/>
  </r>
  <r>
    <x v="11"/>
    <x v="183"/>
    <x v="1"/>
    <x v="1"/>
    <n v="0"/>
    <n v="0"/>
    <n v="1"/>
    <n v="1"/>
    <n v="1"/>
    <n v="0"/>
    <n v="0"/>
    <n v="0"/>
    <n v="1"/>
    <n v="1"/>
  </r>
  <r>
    <x v="11"/>
    <x v="183"/>
    <x v="1"/>
    <x v="3"/>
    <n v="1"/>
    <n v="0"/>
    <n v="3"/>
    <n v="3"/>
    <n v="3"/>
    <n v="1"/>
    <n v="0"/>
    <n v="1"/>
    <n v="2"/>
    <n v="4"/>
  </r>
  <r>
    <x v="11"/>
    <x v="183"/>
    <x v="1"/>
    <x v="2"/>
    <n v="0"/>
    <n v="0"/>
    <n v="2"/>
    <n v="2"/>
    <n v="2"/>
    <n v="0"/>
    <n v="0"/>
    <n v="0"/>
    <n v="2"/>
    <n v="2"/>
  </r>
  <r>
    <x v="11"/>
    <x v="183"/>
    <x v="1"/>
    <x v="4"/>
    <n v="1"/>
    <n v="0"/>
    <n v="0"/>
    <n v="0"/>
    <n v="0"/>
    <n v="1"/>
    <n v="0"/>
    <n v="0"/>
    <n v="0"/>
    <n v="1"/>
  </r>
  <r>
    <x v="11"/>
    <x v="119"/>
    <x v="0"/>
    <x v="0"/>
    <n v="1"/>
    <n v="1"/>
    <n v="1"/>
    <n v="1"/>
    <n v="2"/>
    <n v="1"/>
    <n v="0"/>
    <n v="0"/>
    <n v="2"/>
    <n v="3"/>
  </r>
  <r>
    <x v="11"/>
    <x v="119"/>
    <x v="0"/>
    <x v="4"/>
    <n v="0"/>
    <n v="0"/>
    <n v="1"/>
    <n v="1"/>
    <n v="1"/>
    <n v="0"/>
    <n v="0"/>
    <n v="0"/>
    <n v="1"/>
    <n v="1"/>
  </r>
  <r>
    <x v="11"/>
    <x v="119"/>
    <x v="1"/>
    <x v="0"/>
    <n v="7"/>
    <n v="0"/>
    <n v="11"/>
    <n v="11"/>
    <n v="11"/>
    <n v="7"/>
    <n v="0"/>
    <n v="0"/>
    <n v="11"/>
    <n v="18"/>
  </r>
  <r>
    <x v="11"/>
    <x v="119"/>
    <x v="1"/>
    <x v="3"/>
    <n v="1"/>
    <n v="0"/>
    <n v="0"/>
    <n v="0"/>
    <n v="0"/>
    <n v="1"/>
    <n v="0"/>
    <n v="0"/>
    <n v="0"/>
    <n v="1"/>
  </r>
  <r>
    <x v="11"/>
    <x v="119"/>
    <x v="1"/>
    <x v="4"/>
    <n v="0"/>
    <n v="0"/>
    <n v="1"/>
    <n v="1"/>
    <n v="1"/>
    <n v="0"/>
    <n v="0"/>
    <n v="0"/>
    <n v="1"/>
    <n v="1"/>
  </r>
  <r>
    <x v="11"/>
    <x v="120"/>
    <x v="0"/>
    <x v="0"/>
    <n v="1"/>
    <n v="0"/>
    <n v="1"/>
    <n v="1"/>
    <n v="1"/>
    <n v="1"/>
    <n v="0"/>
    <n v="0"/>
    <n v="1"/>
    <n v="2"/>
  </r>
  <r>
    <x v="11"/>
    <x v="120"/>
    <x v="0"/>
    <x v="4"/>
    <n v="0"/>
    <n v="0"/>
    <n v="1"/>
    <n v="1"/>
    <n v="1"/>
    <n v="0"/>
    <n v="0"/>
    <n v="0"/>
    <n v="1"/>
    <n v="1"/>
  </r>
  <r>
    <x v="11"/>
    <x v="120"/>
    <x v="1"/>
    <x v="0"/>
    <n v="7"/>
    <n v="0"/>
    <n v="8"/>
    <n v="6"/>
    <n v="9"/>
    <n v="6"/>
    <n v="0"/>
    <n v="1"/>
    <n v="8"/>
    <n v="15"/>
  </r>
  <r>
    <x v="11"/>
    <x v="120"/>
    <x v="1"/>
    <x v="5"/>
    <n v="2"/>
    <n v="0"/>
    <n v="1"/>
    <n v="1"/>
    <n v="2"/>
    <n v="1"/>
    <n v="0"/>
    <n v="1"/>
    <n v="1"/>
    <n v="3"/>
  </r>
  <r>
    <x v="11"/>
    <x v="120"/>
    <x v="1"/>
    <x v="1"/>
    <n v="0"/>
    <n v="0"/>
    <n v="2"/>
    <n v="1"/>
    <n v="2"/>
    <n v="0"/>
    <n v="0"/>
    <n v="0"/>
    <n v="2"/>
    <n v="2"/>
  </r>
  <r>
    <x v="11"/>
    <x v="120"/>
    <x v="1"/>
    <x v="3"/>
    <n v="1"/>
    <n v="0"/>
    <n v="0"/>
    <n v="0"/>
    <n v="0"/>
    <n v="1"/>
    <n v="0"/>
    <n v="0"/>
    <n v="0"/>
    <n v="1"/>
  </r>
  <r>
    <x v="11"/>
    <x v="120"/>
    <x v="1"/>
    <x v="2"/>
    <n v="0"/>
    <n v="0"/>
    <n v="1"/>
    <n v="1"/>
    <n v="1"/>
    <n v="0"/>
    <n v="0"/>
    <n v="0"/>
    <n v="1"/>
    <n v="1"/>
  </r>
  <r>
    <x v="11"/>
    <x v="120"/>
    <x v="1"/>
    <x v="4"/>
    <n v="1"/>
    <n v="0"/>
    <n v="0"/>
    <n v="0"/>
    <n v="0"/>
    <n v="1"/>
    <n v="0"/>
    <n v="0"/>
    <n v="0"/>
    <n v="1"/>
  </r>
  <r>
    <x v="11"/>
    <x v="121"/>
    <x v="0"/>
    <x v="0"/>
    <n v="2"/>
    <n v="0"/>
    <n v="3"/>
    <n v="3"/>
    <n v="3"/>
    <n v="2"/>
    <n v="0"/>
    <n v="0"/>
    <n v="3"/>
    <n v="5"/>
  </r>
  <r>
    <x v="11"/>
    <x v="121"/>
    <x v="0"/>
    <x v="5"/>
    <n v="1"/>
    <n v="0"/>
    <n v="0"/>
    <n v="0"/>
    <n v="0"/>
    <n v="1"/>
    <n v="0"/>
    <n v="0"/>
    <n v="0"/>
    <n v="1"/>
  </r>
  <r>
    <x v="11"/>
    <x v="121"/>
    <x v="1"/>
    <x v="0"/>
    <n v="6"/>
    <n v="0"/>
    <n v="10"/>
    <n v="10"/>
    <n v="10"/>
    <n v="5"/>
    <n v="0"/>
    <n v="4"/>
    <n v="7"/>
    <n v="16"/>
  </r>
  <r>
    <x v="11"/>
    <x v="121"/>
    <x v="1"/>
    <x v="1"/>
    <n v="1"/>
    <n v="0"/>
    <n v="1"/>
    <n v="1"/>
    <n v="1"/>
    <n v="1"/>
    <n v="0"/>
    <n v="0"/>
    <n v="1"/>
    <n v="2"/>
  </r>
  <r>
    <x v="11"/>
    <x v="121"/>
    <x v="1"/>
    <x v="3"/>
    <n v="1"/>
    <n v="0"/>
    <n v="1"/>
    <n v="1"/>
    <n v="1"/>
    <n v="1"/>
    <n v="0"/>
    <n v="0"/>
    <n v="1"/>
    <n v="2"/>
  </r>
  <r>
    <x v="11"/>
    <x v="121"/>
    <x v="1"/>
    <x v="2"/>
    <n v="0"/>
    <n v="0"/>
    <n v="2"/>
    <n v="2"/>
    <n v="2"/>
    <n v="0"/>
    <n v="0"/>
    <n v="0"/>
    <n v="2"/>
    <n v="2"/>
  </r>
  <r>
    <x v="11"/>
    <x v="121"/>
    <x v="1"/>
    <x v="4"/>
    <n v="0"/>
    <n v="1"/>
    <n v="1"/>
    <n v="1"/>
    <n v="2"/>
    <n v="0"/>
    <n v="0"/>
    <n v="1"/>
    <n v="1"/>
    <n v="2"/>
  </r>
  <r>
    <x v="11"/>
    <x v="122"/>
    <x v="0"/>
    <x v="0"/>
    <n v="1"/>
    <n v="0"/>
    <n v="4"/>
    <n v="4"/>
    <n v="4"/>
    <n v="1"/>
    <n v="0"/>
    <n v="0"/>
    <n v="4"/>
    <n v="5"/>
  </r>
  <r>
    <x v="11"/>
    <x v="122"/>
    <x v="0"/>
    <x v="3"/>
    <n v="1"/>
    <n v="0"/>
    <n v="0"/>
    <n v="0"/>
    <n v="0"/>
    <n v="1"/>
    <n v="0"/>
    <n v="0"/>
    <n v="0"/>
    <n v="1"/>
  </r>
  <r>
    <x v="11"/>
    <x v="122"/>
    <x v="1"/>
    <x v="0"/>
    <n v="9"/>
    <n v="2"/>
    <n v="11"/>
    <n v="10"/>
    <n v="13"/>
    <n v="9"/>
    <n v="0"/>
    <n v="1"/>
    <n v="12"/>
    <n v="22"/>
  </r>
  <r>
    <x v="11"/>
    <x v="122"/>
    <x v="1"/>
    <x v="5"/>
    <n v="1"/>
    <n v="0"/>
    <n v="4"/>
    <n v="4"/>
    <n v="4"/>
    <n v="1"/>
    <n v="0"/>
    <n v="1"/>
    <n v="3"/>
    <n v="5"/>
  </r>
  <r>
    <x v="11"/>
    <x v="122"/>
    <x v="1"/>
    <x v="3"/>
    <n v="2"/>
    <n v="0"/>
    <n v="1"/>
    <n v="1"/>
    <n v="1"/>
    <n v="2"/>
    <n v="0"/>
    <n v="0"/>
    <n v="1"/>
    <n v="3"/>
  </r>
  <r>
    <x v="11"/>
    <x v="122"/>
    <x v="1"/>
    <x v="2"/>
    <n v="2"/>
    <n v="1"/>
    <n v="3"/>
    <n v="3"/>
    <n v="4"/>
    <n v="2"/>
    <n v="0"/>
    <n v="1"/>
    <n v="3"/>
    <n v="6"/>
  </r>
  <r>
    <x v="11"/>
    <x v="122"/>
    <x v="1"/>
    <x v="4"/>
    <n v="1"/>
    <n v="0"/>
    <n v="0"/>
    <n v="0"/>
    <n v="0"/>
    <n v="0"/>
    <n v="0"/>
    <n v="0"/>
    <n v="1"/>
    <n v="1"/>
  </r>
  <r>
    <x v="11"/>
    <x v="123"/>
    <x v="0"/>
    <x v="0"/>
    <n v="0"/>
    <n v="0"/>
    <n v="3"/>
    <n v="3"/>
    <n v="3"/>
    <n v="0"/>
    <n v="0"/>
    <n v="0"/>
    <n v="3"/>
    <n v="3"/>
  </r>
  <r>
    <x v="11"/>
    <x v="123"/>
    <x v="0"/>
    <x v="2"/>
    <n v="0"/>
    <n v="0"/>
    <n v="1"/>
    <n v="1"/>
    <n v="1"/>
    <n v="0"/>
    <n v="0"/>
    <n v="0"/>
    <n v="1"/>
    <n v="1"/>
  </r>
  <r>
    <x v="11"/>
    <x v="123"/>
    <x v="0"/>
    <x v="4"/>
    <n v="1"/>
    <n v="0"/>
    <n v="2"/>
    <n v="2"/>
    <n v="2"/>
    <n v="1"/>
    <n v="0"/>
    <n v="0"/>
    <n v="2"/>
    <n v="3"/>
  </r>
  <r>
    <x v="11"/>
    <x v="123"/>
    <x v="1"/>
    <x v="0"/>
    <n v="6"/>
    <n v="3"/>
    <n v="8"/>
    <n v="8"/>
    <n v="13"/>
    <n v="4"/>
    <n v="1"/>
    <n v="2"/>
    <n v="10"/>
    <n v="17"/>
  </r>
  <r>
    <x v="11"/>
    <x v="123"/>
    <x v="1"/>
    <x v="5"/>
    <n v="0"/>
    <n v="0"/>
    <n v="1"/>
    <n v="1"/>
    <n v="1"/>
    <n v="0"/>
    <n v="0"/>
    <n v="0"/>
    <n v="1"/>
    <n v="1"/>
  </r>
  <r>
    <x v="11"/>
    <x v="123"/>
    <x v="1"/>
    <x v="1"/>
    <n v="0"/>
    <n v="0"/>
    <n v="1"/>
    <n v="1"/>
    <n v="1"/>
    <n v="0"/>
    <n v="0"/>
    <n v="1"/>
    <n v="0"/>
    <n v="1"/>
  </r>
  <r>
    <x v="11"/>
    <x v="123"/>
    <x v="1"/>
    <x v="3"/>
    <n v="2"/>
    <n v="0"/>
    <n v="2"/>
    <n v="2"/>
    <n v="2"/>
    <n v="2"/>
    <n v="0"/>
    <n v="1"/>
    <n v="1"/>
    <n v="4"/>
  </r>
  <r>
    <x v="11"/>
    <x v="123"/>
    <x v="1"/>
    <x v="4"/>
    <n v="1"/>
    <n v="0"/>
    <n v="4"/>
    <n v="4"/>
    <n v="4"/>
    <n v="1"/>
    <n v="0"/>
    <n v="0"/>
    <n v="4"/>
    <n v="5"/>
  </r>
  <r>
    <x v="11"/>
    <x v="124"/>
    <x v="0"/>
    <x v="0"/>
    <n v="0"/>
    <n v="0"/>
    <n v="1"/>
    <n v="1"/>
    <n v="1"/>
    <n v="0"/>
    <n v="0"/>
    <n v="0"/>
    <n v="1"/>
    <n v="1"/>
  </r>
  <r>
    <x v="11"/>
    <x v="124"/>
    <x v="1"/>
    <x v="0"/>
    <n v="6"/>
    <n v="0"/>
    <n v="13"/>
    <n v="13"/>
    <n v="14"/>
    <n v="5"/>
    <n v="0"/>
    <n v="1"/>
    <n v="13"/>
    <n v="19"/>
  </r>
  <r>
    <x v="11"/>
    <x v="124"/>
    <x v="1"/>
    <x v="5"/>
    <n v="0"/>
    <n v="0"/>
    <n v="1"/>
    <n v="1"/>
    <n v="1"/>
    <n v="0"/>
    <n v="0"/>
    <n v="0"/>
    <n v="1"/>
    <n v="1"/>
  </r>
  <r>
    <x v="11"/>
    <x v="124"/>
    <x v="1"/>
    <x v="1"/>
    <n v="0"/>
    <n v="0"/>
    <n v="2"/>
    <n v="2"/>
    <n v="2"/>
    <n v="0"/>
    <n v="0"/>
    <n v="0"/>
    <n v="2"/>
    <n v="2"/>
  </r>
  <r>
    <x v="11"/>
    <x v="124"/>
    <x v="1"/>
    <x v="3"/>
    <n v="1"/>
    <n v="0"/>
    <n v="1"/>
    <n v="0"/>
    <n v="1"/>
    <n v="1"/>
    <n v="0"/>
    <n v="0"/>
    <n v="1"/>
    <n v="2"/>
  </r>
  <r>
    <x v="11"/>
    <x v="124"/>
    <x v="1"/>
    <x v="4"/>
    <n v="0"/>
    <n v="0"/>
    <n v="1"/>
    <n v="1"/>
    <n v="1"/>
    <n v="0"/>
    <n v="0"/>
    <n v="0"/>
    <n v="1"/>
    <n v="1"/>
  </r>
  <r>
    <x v="11"/>
    <x v="125"/>
    <x v="0"/>
    <x v="0"/>
    <n v="0"/>
    <n v="2"/>
    <n v="0"/>
    <n v="1"/>
    <n v="2"/>
    <n v="0"/>
    <n v="0"/>
    <n v="0"/>
    <n v="2"/>
    <n v="2"/>
  </r>
  <r>
    <x v="11"/>
    <x v="125"/>
    <x v="1"/>
    <x v="0"/>
    <n v="4"/>
    <n v="0"/>
    <n v="10"/>
    <n v="9"/>
    <n v="10"/>
    <n v="3"/>
    <n v="0"/>
    <n v="1"/>
    <n v="10"/>
    <n v="14"/>
  </r>
  <r>
    <x v="11"/>
    <x v="125"/>
    <x v="1"/>
    <x v="1"/>
    <n v="0"/>
    <n v="0"/>
    <n v="2"/>
    <n v="2"/>
    <n v="2"/>
    <n v="0"/>
    <n v="0"/>
    <n v="0"/>
    <n v="2"/>
    <n v="2"/>
  </r>
  <r>
    <x v="11"/>
    <x v="125"/>
    <x v="1"/>
    <x v="2"/>
    <n v="0"/>
    <n v="0"/>
    <n v="1"/>
    <n v="1"/>
    <n v="1"/>
    <n v="0"/>
    <n v="0"/>
    <n v="0"/>
    <n v="1"/>
    <n v="1"/>
  </r>
  <r>
    <x v="11"/>
    <x v="125"/>
    <x v="1"/>
    <x v="4"/>
    <n v="0"/>
    <n v="1"/>
    <n v="1"/>
    <n v="1"/>
    <n v="2"/>
    <n v="0"/>
    <n v="0"/>
    <n v="0"/>
    <n v="2"/>
    <n v="2"/>
  </r>
  <r>
    <x v="11"/>
    <x v="184"/>
    <x v="0"/>
    <x v="0"/>
    <n v="0"/>
    <n v="1"/>
    <n v="2"/>
    <n v="2"/>
    <n v="3"/>
    <n v="0"/>
    <n v="0"/>
    <n v="1"/>
    <n v="2"/>
    <n v="3"/>
  </r>
  <r>
    <x v="11"/>
    <x v="184"/>
    <x v="1"/>
    <x v="0"/>
    <n v="5"/>
    <n v="1"/>
    <n v="8"/>
    <n v="6"/>
    <n v="9"/>
    <n v="4"/>
    <n v="1"/>
    <n v="0"/>
    <n v="9"/>
    <n v="14"/>
  </r>
  <r>
    <x v="11"/>
    <x v="184"/>
    <x v="1"/>
    <x v="1"/>
    <n v="1"/>
    <n v="0"/>
    <n v="2"/>
    <n v="2"/>
    <n v="3"/>
    <n v="0"/>
    <n v="0"/>
    <n v="1"/>
    <n v="2"/>
    <n v="3"/>
  </r>
  <r>
    <x v="11"/>
    <x v="184"/>
    <x v="1"/>
    <x v="3"/>
    <n v="2"/>
    <n v="0"/>
    <n v="1"/>
    <n v="1"/>
    <n v="3"/>
    <n v="0"/>
    <n v="0"/>
    <n v="2"/>
    <n v="1"/>
    <n v="3"/>
  </r>
  <r>
    <x v="11"/>
    <x v="184"/>
    <x v="1"/>
    <x v="2"/>
    <n v="0"/>
    <n v="0"/>
    <n v="1"/>
    <n v="1"/>
    <n v="1"/>
    <n v="0"/>
    <n v="0"/>
    <n v="0"/>
    <n v="1"/>
    <n v="1"/>
  </r>
  <r>
    <x v="11"/>
    <x v="184"/>
    <x v="1"/>
    <x v="4"/>
    <n v="1"/>
    <n v="0"/>
    <n v="1"/>
    <n v="1"/>
    <n v="1"/>
    <n v="1"/>
    <n v="0"/>
    <n v="0"/>
    <n v="1"/>
    <n v="2"/>
  </r>
  <r>
    <x v="11"/>
    <x v="126"/>
    <x v="0"/>
    <x v="0"/>
    <n v="0"/>
    <n v="1"/>
    <n v="3"/>
    <n v="2"/>
    <n v="4"/>
    <n v="0"/>
    <n v="0"/>
    <n v="0"/>
    <n v="4"/>
    <n v="4"/>
  </r>
  <r>
    <x v="11"/>
    <x v="126"/>
    <x v="0"/>
    <x v="3"/>
    <n v="0"/>
    <n v="0"/>
    <n v="1"/>
    <n v="1"/>
    <n v="1"/>
    <n v="0"/>
    <n v="0"/>
    <n v="0"/>
    <n v="1"/>
    <n v="1"/>
  </r>
  <r>
    <x v="11"/>
    <x v="126"/>
    <x v="1"/>
    <x v="0"/>
    <n v="6"/>
    <n v="1"/>
    <n v="4"/>
    <n v="4"/>
    <n v="5"/>
    <n v="4"/>
    <n v="1"/>
    <n v="2"/>
    <n v="4"/>
    <n v="11"/>
  </r>
  <r>
    <x v="11"/>
    <x v="126"/>
    <x v="1"/>
    <x v="1"/>
    <n v="0"/>
    <n v="1"/>
    <n v="1"/>
    <n v="2"/>
    <n v="2"/>
    <n v="0"/>
    <n v="0"/>
    <n v="1"/>
    <n v="1"/>
    <n v="2"/>
  </r>
  <r>
    <x v="11"/>
    <x v="126"/>
    <x v="1"/>
    <x v="3"/>
    <n v="1"/>
    <n v="0"/>
    <n v="0"/>
    <n v="0"/>
    <n v="0"/>
    <n v="1"/>
    <n v="0"/>
    <n v="0"/>
    <n v="0"/>
    <n v="1"/>
  </r>
  <r>
    <x v="11"/>
    <x v="126"/>
    <x v="1"/>
    <x v="2"/>
    <n v="0"/>
    <n v="0"/>
    <n v="3"/>
    <n v="3"/>
    <n v="3"/>
    <n v="0"/>
    <n v="0"/>
    <n v="0"/>
    <n v="3"/>
    <n v="3"/>
  </r>
  <r>
    <x v="11"/>
    <x v="127"/>
    <x v="0"/>
    <x v="0"/>
    <n v="0"/>
    <n v="0"/>
    <n v="1"/>
    <n v="1"/>
    <n v="1"/>
    <n v="0"/>
    <n v="0"/>
    <n v="0"/>
    <n v="1"/>
    <n v="1"/>
  </r>
  <r>
    <x v="11"/>
    <x v="127"/>
    <x v="0"/>
    <x v="5"/>
    <n v="0"/>
    <n v="0"/>
    <n v="1"/>
    <n v="0"/>
    <n v="1"/>
    <n v="0"/>
    <n v="0"/>
    <n v="0"/>
    <n v="1"/>
    <n v="1"/>
  </r>
  <r>
    <x v="11"/>
    <x v="127"/>
    <x v="1"/>
    <x v="0"/>
    <n v="5"/>
    <n v="1"/>
    <n v="10"/>
    <n v="9"/>
    <n v="11"/>
    <n v="4"/>
    <n v="0"/>
    <n v="2"/>
    <n v="10"/>
    <n v="16"/>
  </r>
  <r>
    <x v="11"/>
    <x v="127"/>
    <x v="1"/>
    <x v="5"/>
    <n v="0"/>
    <n v="0"/>
    <n v="2"/>
    <n v="2"/>
    <n v="2"/>
    <n v="0"/>
    <n v="0"/>
    <n v="0"/>
    <n v="2"/>
    <n v="2"/>
  </r>
  <r>
    <x v="11"/>
    <x v="127"/>
    <x v="1"/>
    <x v="1"/>
    <n v="0"/>
    <n v="0"/>
    <n v="2"/>
    <n v="1"/>
    <n v="2"/>
    <n v="0"/>
    <n v="0"/>
    <n v="0"/>
    <n v="2"/>
    <n v="2"/>
  </r>
  <r>
    <x v="11"/>
    <x v="127"/>
    <x v="1"/>
    <x v="3"/>
    <n v="1"/>
    <n v="0"/>
    <n v="2"/>
    <n v="1"/>
    <n v="2"/>
    <n v="1"/>
    <n v="0"/>
    <n v="0"/>
    <n v="2"/>
    <n v="3"/>
  </r>
  <r>
    <x v="11"/>
    <x v="127"/>
    <x v="1"/>
    <x v="4"/>
    <n v="1"/>
    <n v="0"/>
    <n v="0"/>
    <n v="0"/>
    <n v="1"/>
    <n v="0"/>
    <n v="0"/>
    <n v="1"/>
    <n v="0"/>
    <n v="1"/>
  </r>
  <r>
    <x v="11"/>
    <x v="128"/>
    <x v="0"/>
    <x v="0"/>
    <n v="0"/>
    <n v="1"/>
    <n v="2"/>
    <n v="2"/>
    <n v="3"/>
    <n v="0"/>
    <n v="0"/>
    <n v="0"/>
    <n v="3"/>
    <n v="3"/>
  </r>
  <r>
    <x v="11"/>
    <x v="128"/>
    <x v="0"/>
    <x v="1"/>
    <n v="0"/>
    <n v="0"/>
    <n v="1"/>
    <n v="1"/>
    <n v="1"/>
    <n v="0"/>
    <n v="0"/>
    <n v="0"/>
    <n v="1"/>
    <n v="1"/>
  </r>
  <r>
    <x v="11"/>
    <x v="128"/>
    <x v="0"/>
    <x v="2"/>
    <n v="0"/>
    <n v="0"/>
    <n v="1"/>
    <n v="1"/>
    <n v="1"/>
    <n v="0"/>
    <n v="0"/>
    <n v="0"/>
    <n v="1"/>
    <n v="1"/>
  </r>
  <r>
    <x v="11"/>
    <x v="128"/>
    <x v="0"/>
    <x v="4"/>
    <n v="0"/>
    <n v="0"/>
    <n v="1"/>
    <n v="1"/>
    <n v="1"/>
    <n v="0"/>
    <n v="0"/>
    <n v="0"/>
    <n v="1"/>
    <n v="1"/>
  </r>
  <r>
    <x v="11"/>
    <x v="128"/>
    <x v="1"/>
    <x v="0"/>
    <n v="5"/>
    <n v="2"/>
    <n v="7"/>
    <n v="7"/>
    <n v="9"/>
    <n v="4"/>
    <n v="1"/>
    <n v="2"/>
    <n v="7"/>
    <n v="14"/>
  </r>
  <r>
    <x v="11"/>
    <x v="128"/>
    <x v="1"/>
    <x v="5"/>
    <n v="0"/>
    <n v="0"/>
    <n v="1"/>
    <n v="1"/>
    <n v="1"/>
    <n v="0"/>
    <n v="0"/>
    <n v="0"/>
    <n v="1"/>
    <n v="1"/>
  </r>
  <r>
    <x v="11"/>
    <x v="128"/>
    <x v="1"/>
    <x v="3"/>
    <n v="0"/>
    <n v="0"/>
    <n v="3"/>
    <n v="3"/>
    <n v="3"/>
    <n v="0"/>
    <n v="0"/>
    <n v="0"/>
    <n v="3"/>
    <n v="3"/>
  </r>
  <r>
    <x v="11"/>
    <x v="128"/>
    <x v="1"/>
    <x v="2"/>
    <n v="3"/>
    <n v="0"/>
    <n v="0"/>
    <n v="0"/>
    <n v="0"/>
    <n v="3"/>
    <n v="0"/>
    <n v="0"/>
    <n v="0"/>
    <n v="3"/>
  </r>
  <r>
    <x v="11"/>
    <x v="185"/>
    <x v="0"/>
    <x v="4"/>
    <n v="1"/>
    <n v="0"/>
    <n v="0"/>
    <n v="0"/>
    <n v="0"/>
    <n v="0"/>
    <n v="0"/>
    <n v="1"/>
    <n v="0"/>
    <n v="1"/>
  </r>
  <r>
    <x v="11"/>
    <x v="185"/>
    <x v="1"/>
    <x v="0"/>
    <n v="5"/>
    <n v="0"/>
    <n v="12"/>
    <n v="12"/>
    <n v="13"/>
    <n v="3"/>
    <n v="0"/>
    <n v="3"/>
    <n v="11"/>
    <n v="17"/>
  </r>
  <r>
    <x v="11"/>
    <x v="185"/>
    <x v="1"/>
    <x v="5"/>
    <n v="0"/>
    <n v="0"/>
    <n v="2"/>
    <n v="2"/>
    <n v="2"/>
    <n v="0"/>
    <n v="0"/>
    <n v="0"/>
    <n v="2"/>
    <n v="2"/>
  </r>
  <r>
    <x v="11"/>
    <x v="185"/>
    <x v="1"/>
    <x v="3"/>
    <n v="0"/>
    <n v="0"/>
    <n v="2"/>
    <n v="2"/>
    <n v="2"/>
    <n v="0"/>
    <n v="0"/>
    <n v="0"/>
    <n v="2"/>
    <n v="2"/>
  </r>
  <r>
    <x v="11"/>
    <x v="185"/>
    <x v="1"/>
    <x v="2"/>
    <n v="0"/>
    <n v="0"/>
    <n v="1"/>
    <n v="0"/>
    <n v="1"/>
    <n v="0"/>
    <n v="0"/>
    <n v="1"/>
    <n v="0"/>
    <n v="1"/>
  </r>
  <r>
    <x v="11"/>
    <x v="185"/>
    <x v="1"/>
    <x v="4"/>
    <n v="0"/>
    <n v="0"/>
    <n v="3"/>
    <n v="3"/>
    <n v="3"/>
    <n v="0"/>
    <n v="0"/>
    <n v="1"/>
    <n v="2"/>
    <n v="3"/>
  </r>
  <r>
    <x v="11"/>
    <x v="186"/>
    <x v="0"/>
    <x v="0"/>
    <n v="1"/>
    <n v="0"/>
    <n v="1"/>
    <n v="1"/>
    <n v="1"/>
    <n v="1"/>
    <n v="0"/>
    <n v="1"/>
    <n v="0"/>
    <n v="2"/>
  </r>
  <r>
    <x v="11"/>
    <x v="186"/>
    <x v="0"/>
    <x v="1"/>
    <n v="1"/>
    <n v="0"/>
    <n v="0"/>
    <n v="0"/>
    <n v="0"/>
    <n v="1"/>
    <n v="0"/>
    <n v="0"/>
    <n v="0"/>
    <n v="1"/>
  </r>
  <r>
    <x v="11"/>
    <x v="186"/>
    <x v="1"/>
    <x v="0"/>
    <n v="5"/>
    <n v="3"/>
    <n v="8"/>
    <n v="6"/>
    <n v="12"/>
    <n v="3"/>
    <n v="1"/>
    <n v="4"/>
    <n v="8"/>
    <n v="16"/>
  </r>
  <r>
    <x v="11"/>
    <x v="186"/>
    <x v="1"/>
    <x v="5"/>
    <n v="2"/>
    <n v="0"/>
    <n v="0"/>
    <n v="0"/>
    <n v="0"/>
    <n v="2"/>
    <n v="0"/>
    <n v="0"/>
    <n v="0"/>
    <n v="2"/>
  </r>
  <r>
    <x v="11"/>
    <x v="186"/>
    <x v="1"/>
    <x v="4"/>
    <n v="0"/>
    <n v="0"/>
    <n v="1"/>
    <n v="1"/>
    <n v="1"/>
    <n v="0"/>
    <n v="0"/>
    <n v="0"/>
    <n v="1"/>
    <n v="1"/>
  </r>
  <r>
    <x v="11"/>
    <x v="129"/>
    <x v="0"/>
    <x v="0"/>
    <n v="4"/>
    <n v="0"/>
    <n v="0"/>
    <n v="0"/>
    <n v="0"/>
    <n v="3"/>
    <n v="1"/>
    <n v="0"/>
    <n v="0"/>
    <n v="4"/>
  </r>
  <r>
    <x v="11"/>
    <x v="129"/>
    <x v="1"/>
    <x v="0"/>
    <n v="4"/>
    <n v="0"/>
    <n v="7"/>
    <n v="6"/>
    <n v="7"/>
    <n v="4"/>
    <n v="0"/>
    <n v="0"/>
    <n v="7"/>
    <n v="11"/>
  </r>
  <r>
    <x v="11"/>
    <x v="129"/>
    <x v="1"/>
    <x v="1"/>
    <n v="3"/>
    <n v="0"/>
    <n v="0"/>
    <n v="0"/>
    <n v="0"/>
    <n v="3"/>
    <n v="0"/>
    <n v="0"/>
    <n v="0"/>
    <n v="3"/>
  </r>
  <r>
    <x v="11"/>
    <x v="129"/>
    <x v="1"/>
    <x v="3"/>
    <n v="0"/>
    <n v="0"/>
    <n v="2"/>
    <n v="2"/>
    <n v="2"/>
    <n v="0"/>
    <n v="0"/>
    <n v="1"/>
    <n v="1"/>
    <n v="2"/>
  </r>
  <r>
    <x v="11"/>
    <x v="129"/>
    <x v="1"/>
    <x v="2"/>
    <n v="0"/>
    <n v="0"/>
    <n v="1"/>
    <n v="1"/>
    <n v="1"/>
    <n v="0"/>
    <n v="0"/>
    <n v="1"/>
    <n v="0"/>
    <n v="1"/>
  </r>
  <r>
    <x v="11"/>
    <x v="129"/>
    <x v="1"/>
    <x v="4"/>
    <n v="0"/>
    <n v="0"/>
    <n v="1"/>
    <n v="1"/>
    <n v="1"/>
    <n v="0"/>
    <n v="0"/>
    <n v="1"/>
    <n v="0"/>
    <n v="1"/>
  </r>
  <r>
    <x v="11"/>
    <x v="187"/>
    <x v="0"/>
    <x v="0"/>
    <n v="0"/>
    <n v="0"/>
    <n v="2"/>
    <n v="2"/>
    <n v="2"/>
    <n v="0"/>
    <n v="0"/>
    <n v="0"/>
    <n v="2"/>
    <n v="2"/>
  </r>
  <r>
    <x v="11"/>
    <x v="187"/>
    <x v="0"/>
    <x v="4"/>
    <n v="0"/>
    <n v="0"/>
    <n v="1"/>
    <n v="1"/>
    <n v="1"/>
    <n v="0"/>
    <n v="0"/>
    <n v="0"/>
    <n v="1"/>
    <n v="1"/>
  </r>
  <r>
    <x v="11"/>
    <x v="187"/>
    <x v="1"/>
    <x v="0"/>
    <n v="6"/>
    <n v="1"/>
    <n v="5"/>
    <n v="6"/>
    <n v="6"/>
    <n v="4"/>
    <n v="1"/>
    <n v="2"/>
    <n v="5"/>
    <n v="12"/>
  </r>
  <r>
    <x v="11"/>
    <x v="187"/>
    <x v="1"/>
    <x v="5"/>
    <n v="1"/>
    <n v="0"/>
    <n v="1"/>
    <n v="1"/>
    <n v="1"/>
    <n v="1"/>
    <n v="0"/>
    <n v="0"/>
    <n v="1"/>
    <n v="2"/>
  </r>
  <r>
    <x v="11"/>
    <x v="187"/>
    <x v="1"/>
    <x v="1"/>
    <n v="0"/>
    <n v="0"/>
    <n v="1"/>
    <n v="1"/>
    <n v="1"/>
    <n v="0"/>
    <n v="0"/>
    <n v="0"/>
    <n v="1"/>
    <n v="1"/>
  </r>
  <r>
    <x v="11"/>
    <x v="187"/>
    <x v="1"/>
    <x v="3"/>
    <n v="0"/>
    <n v="0"/>
    <n v="1"/>
    <n v="1"/>
    <n v="1"/>
    <n v="0"/>
    <n v="0"/>
    <n v="1"/>
    <n v="0"/>
    <n v="1"/>
  </r>
  <r>
    <x v="11"/>
    <x v="187"/>
    <x v="1"/>
    <x v="2"/>
    <n v="0"/>
    <n v="0"/>
    <n v="2"/>
    <n v="2"/>
    <n v="2"/>
    <n v="0"/>
    <n v="0"/>
    <n v="1"/>
    <n v="1"/>
    <n v="2"/>
  </r>
  <r>
    <x v="11"/>
    <x v="187"/>
    <x v="1"/>
    <x v="4"/>
    <n v="0"/>
    <n v="0"/>
    <n v="3"/>
    <n v="3"/>
    <n v="3"/>
    <n v="0"/>
    <n v="0"/>
    <n v="1"/>
    <n v="2"/>
    <n v="3"/>
  </r>
  <r>
    <x v="11"/>
    <x v="130"/>
    <x v="0"/>
    <x v="0"/>
    <n v="0"/>
    <n v="0"/>
    <n v="4"/>
    <n v="4"/>
    <n v="4"/>
    <n v="0"/>
    <n v="0"/>
    <n v="0"/>
    <n v="4"/>
    <n v="4"/>
  </r>
  <r>
    <x v="11"/>
    <x v="130"/>
    <x v="0"/>
    <x v="5"/>
    <n v="0"/>
    <n v="0"/>
    <n v="1"/>
    <n v="1"/>
    <n v="1"/>
    <n v="0"/>
    <n v="0"/>
    <n v="0"/>
    <n v="1"/>
    <n v="1"/>
  </r>
  <r>
    <x v="11"/>
    <x v="130"/>
    <x v="0"/>
    <x v="3"/>
    <n v="0"/>
    <n v="0"/>
    <n v="1"/>
    <n v="1"/>
    <n v="1"/>
    <n v="0"/>
    <n v="0"/>
    <n v="0"/>
    <n v="1"/>
    <n v="1"/>
  </r>
  <r>
    <x v="11"/>
    <x v="130"/>
    <x v="1"/>
    <x v="0"/>
    <n v="5"/>
    <n v="2"/>
    <n v="7"/>
    <n v="6"/>
    <n v="10"/>
    <n v="4"/>
    <n v="0"/>
    <n v="1"/>
    <n v="9"/>
    <n v="14"/>
  </r>
  <r>
    <x v="11"/>
    <x v="130"/>
    <x v="1"/>
    <x v="5"/>
    <n v="0"/>
    <n v="0"/>
    <n v="2"/>
    <n v="2"/>
    <n v="2"/>
    <n v="0"/>
    <n v="0"/>
    <n v="0"/>
    <n v="2"/>
    <n v="2"/>
  </r>
  <r>
    <x v="11"/>
    <x v="130"/>
    <x v="1"/>
    <x v="4"/>
    <n v="0"/>
    <n v="0"/>
    <n v="3"/>
    <n v="2"/>
    <n v="3"/>
    <n v="0"/>
    <n v="0"/>
    <n v="0"/>
    <n v="3"/>
    <n v="3"/>
  </r>
  <r>
    <x v="11"/>
    <x v="188"/>
    <x v="0"/>
    <x v="0"/>
    <n v="0"/>
    <n v="0"/>
    <n v="1"/>
    <n v="1"/>
    <n v="1"/>
    <n v="0"/>
    <n v="0"/>
    <n v="0"/>
    <n v="1"/>
    <n v="1"/>
  </r>
  <r>
    <x v="11"/>
    <x v="188"/>
    <x v="0"/>
    <x v="1"/>
    <n v="0"/>
    <n v="0"/>
    <n v="1"/>
    <n v="1"/>
    <n v="1"/>
    <n v="0"/>
    <n v="0"/>
    <n v="0"/>
    <n v="1"/>
    <n v="1"/>
  </r>
  <r>
    <x v="11"/>
    <x v="188"/>
    <x v="1"/>
    <x v="0"/>
    <n v="4"/>
    <n v="1"/>
    <n v="8"/>
    <n v="9"/>
    <n v="9"/>
    <n v="4"/>
    <n v="0"/>
    <n v="2"/>
    <n v="7"/>
    <n v="13"/>
  </r>
  <r>
    <x v="11"/>
    <x v="188"/>
    <x v="1"/>
    <x v="5"/>
    <n v="0"/>
    <n v="0"/>
    <n v="1"/>
    <n v="1"/>
    <n v="1"/>
    <n v="0"/>
    <n v="0"/>
    <n v="0"/>
    <n v="1"/>
    <n v="1"/>
  </r>
  <r>
    <x v="11"/>
    <x v="188"/>
    <x v="1"/>
    <x v="1"/>
    <n v="0"/>
    <n v="0"/>
    <n v="3"/>
    <n v="2"/>
    <n v="3"/>
    <n v="0"/>
    <n v="0"/>
    <n v="1"/>
    <n v="2"/>
    <n v="3"/>
  </r>
  <r>
    <x v="11"/>
    <x v="188"/>
    <x v="1"/>
    <x v="2"/>
    <n v="1"/>
    <n v="0"/>
    <n v="0"/>
    <n v="0"/>
    <n v="0"/>
    <n v="1"/>
    <n v="0"/>
    <n v="0"/>
    <n v="0"/>
    <n v="1"/>
  </r>
  <r>
    <x v="11"/>
    <x v="188"/>
    <x v="1"/>
    <x v="4"/>
    <n v="0"/>
    <n v="0"/>
    <n v="2"/>
    <n v="0"/>
    <n v="2"/>
    <n v="0"/>
    <n v="0"/>
    <n v="0"/>
    <n v="2"/>
    <n v="2"/>
  </r>
  <r>
    <x v="11"/>
    <x v="131"/>
    <x v="0"/>
    <x v="0"/>
    <n v="1"/>
    <n v="0"/>
    <n v="0"/>
    <n v="0"/>
    <n v="0"/>
    <n v="1"/>
    <n v="0"/>
    <n v="0"/>
    <n v="0"/>
    <n v="1"/>
  </r>
  <r>
    <x v="11"/>
    <x v="131"/>
    <x v="0"/>
    <x v="3"/>
    <n v="0"/>
    <n v="0"/>
    <n v="1"/>
    <n v="1"/>
    <n v="1"/>
    <n v="0"/>
    <n v="0"/>
    <n v="0"/>
    <n v="1"/>
    <n v="1"/>
  </r>
  <r>
    <x v="11"/>
    <x v="131"/>
    <x v="1"/>
    <x v="0"/>
    <n v="3"/>
    <n v="1"/>
    <n v="7"/>
    <n v="7"/>
    <n v="8"/>
    <n v="2"/>
    <n v="0"/>
    <n v="4"/>
    <n v="5"/>
    <n v="11"/>
  </r>
  <r>
    <x v="11"/>
    <x v="131"/>
    <x v="1"/>
    <x v="2"/>
    <n v="1"/>
    <n v="0"/>
    <n v="0"/>
    <n v="0"/>
    <n v="0"/>
    <n v="1"/>
    <n v="0"/>
    <n v="0"/>
    <n v="0"/>
    <n v="1"/>
  </r>
  <r>
    <x v="11"/>
    <x v="131"/>
    <x v="1"/>
    <x v="4"/>
    <n v="2"/>
    <n v="0"/>
    <n v="1"/>
    <n v="1"/>
    <n v="1"/>
    <n v="2"/>
    <n v="0"/>
    <n v="0"/>
    <n v="1"/>
    <n v="3"/>
  </r>
  <r>
    <x v="11"/>
    <x v="132"/>
    <x v="0"/>
    <x v="0"/>
    <n v="0"/>
    <n v="0"/>
    <n v="1"/>
    <n v="1"/>
    <n v="1"/>
    <n v="0"/>
    <n v="0"/>
    <n v="0"/>
    <n v="1"/>
    <n v="1"/>
  </r>
  <r>
    <x v="11"/>
    <x v="132"/>
    <x v="0"/>
    <x v="5"/>
    <n v="1"/>
    <n v="0"/>
    <n v="1"/>
    <n v="1"/>
    <n v="1"/>
    <n v="1"/>
    <n v="0"/>
    <n v="0"/>
    <n v="1"/>
    <n v="2"/>
  </r>
  <r>
    <x v="11"/>
    <x v="132"/>
    <x v="0"/>
    <x v="3"/>
    <n v="0"/>
    <n v="0"/>
    <n v="1"/>
    <n v="1"/>
    <n v="1"/>
    <n v="0"/>
    <n v="0"/>
    <n v="0"/>
    <n v="1"/>
    <n v="1"/>
  </r>
  <r>
    <x v="11"/>
    <x v="132"/>
    <x v="0"/>
    <x v="2"/>
    <n v="0"/>
    <n v="0"/>
    <n v="1"/>
    <n v="0"/>
    <n v="1"/>
    <n v="0"/>
    <n v="0"/>
    <n v="0"/>
    <n v="1"/>
    <n v="1"/>
  </r>
  <r>
    <x v="11"/>
    <x v="132"/>
    <x v="1"/>
    <x v="0"/>
    <n v="5"/>
    <n v="1"/>
    <n v="8"/>
    <n v="6"/>
    <n v="9"/>
    <n v="5"/>
    <n v="0"/>
    <n v="1"/>
    <n v="8"/>
    <n v="14"/>
  </r>
  <r>
    <x v="11"/>
    <x v="132"/>
    <x v="1"/>
    <x v="1"/>
    <n v="0"/>
    <n v="0"/>
    <n v="1"/>
    <n v="1"/>
    <n v="1"/>
    <n v="0"/>
    <n v="0"/>
    <n v="0"/>
    <n v="1"/>
    <n v="1"/>
  </r>
  <r>
    <x v="11"/>
    <x v="132"/>
    <x v="1"/>
    <x v="2"/>
    <n v="0"/>
    <n v="0"/>
    <n v="1"/>
    <n v="1"/>
    <n v="1"/>
    <n v="0"/>
    <n v="0"/>
    <n v="0"/>
    <n v="1"/>
    <n v="1"/>
  </r>
  <r>
    <x v="11"/>
    <x v="133"/>
    <x v="0"/>
    <x v="0"/>
    <n v="1"/>
    <n v="1"/>
    <n v="2"/>
    <n v="2"/>
    <n v="3"/>
    <n v="1"/>
    <n v="0"/>
    <n v="0"/>
    <n v="3"/>
    <n v="4"/>
  </r>
  <r>
    <x v="11"/>
    <x v="133"/>
    <x v="1"/>
    <x v="0"/>
    <n v="6"/>
    <n v="0"/>
    <n v="1"/>
    <n v="1"/>
    <n v="1"/>
    <n v="6"/>
    <n v="0"/>
    <n v="0"/>
    <n v="1"/>
    <n v="7"/>
  </r>
  <r>
    <x v="11"/>
    <x v="133"/>
    <x v="1"/>
    <x v="1"/>
    <n v="0"/>
    <n v="0"/>
    <n v="1"/>
    <n v="1"/>
    <n v="1"/>
    <n v="0"/>
    <n v="0"/>
    <n v="0"/>
    <n v="1"/>
    <n v="1"/>
  </r>
  <r>
    <x v="11"/>
    <x v="133"/>
    <x v="1"/>
    <x v="3"/>
    <n v="2"/>
    <n v="0"/>
    <n v="0"/>
    <n v="0"/>
    <n v="0"/>
    <n v="2"/>
    <n v="0"/>
    <n v="0"/>
    <n v="0"/>
    <n v="2"/>
  </r>
  <r>
    <x v="11"/>
    <x v="133"/>
    <x v="1"/>
    <x v="2"/>
    <n v="1"/>
    <n v="0"/>
    <n v="1"/>
    <n v="1"/>
    <n v="1"/>
    <n v="1"/>
    <n v="0"/>
    <n v="1"/>
    <n v="0"/>
    <n v="2"/>
  </r>
  <r>
    <x v="11"/>
    <x v="133"/>
    <x v="1"/>
    <x v="4"/>
    <n v="1"/>
    <n v="0"/>
    <n v="0"/>
    <n v="0"/>
    <n v="1"/>
    <n v="0"/>
    <n v="1"/>
    <n v="0"/>
    <n v="0"/>
    <n v="1"/>
  </r>
  <r>
    <x v="11"/>
    <x v="189"/>
    <x v="0"/>
    <x v="0"/>
    <n v="1"/>
    <n v="0"/>
    <n v="1"/>
    <n v="1"/>
    <n v="1"/>
    <n v="1"/>
    <n v="0"/>
    <n v="0"/>
    <n v="1"/>
    <n v="2"/>
  </r>
  <r>
    <x v="11"/>
    <x v="189"/>
    <x v="0"/>
    <x v="5"/>
    <n v="1"/>
    <n v="0"/>
    <n v="0"/>
    <n v="0"/>
    <n v="0"/>
    <n v="1"/>
    <n v="0"/>
    <n v="0"/>
    <n v="0"/>
    <n v="1"/>
  </r>
  <r>
    <x v="11"/>
    <x v="189"/>
    <x v="1"/>
    <x v="0"/>
    <n v="2"/>
    <n v="0"/>
    <n v="7"/>
    <n v="7"/>
    <n v="8"/>
    <n v="1"/>
    <n v="0"/>
    <n v="1"/>
    <n v="7"/>
    <n v="9"/>
  </r>
  <r>
    <x v="11"/>
    <x v="189"/>
    <x v="1"/>
    <x v="5"/>
    <n v="0"/>
    <n v="0"/>
    <n v="1"/>
    <n v="1"/>
    <n v="1"/>
    <n v="0"/>
    <n v="0"/>
    <n v="0"/>
    <n v="1"/>
    <n v="1"/>
  </r>
  <r>
    <x v="11"/>
    <x v="189"/>
    <x v="1"/>
    <x v="1"/>
    <n v="0"/>
    <n v="0"/>
    <n v="1"/>
    <n v="1"/>
    <n v="1"/>
    <n v="0"/>
    <n v="0"/>
    <n v="0"/>
    <n v="1"/>
    <n v="1"/>
  </r>
  <r>
    <x v="11"/>
    <x v="189"/>
    <x v="1"/>
    <x v="3"/>
    <n v="0"/>
    <n v="0"/>
    <n v="2"/>
    <n v="2"/>
    <n v="2"/>
    <n v="0"/>
    <n v="0"/>
    <n v="0"/>
    <n v="2"/>
    <n v="2"/>
  </r>
  <r>
    <x v="11"/>
    <x v="189"/>
    <x v="1"/>
    <x v="2"/>
    <n v="0"/>
    <n v="0"/>
    <n v="1"/>
    <n v="1"/>
    <n v="1"/>
    <n v="0"/>
    <n v="0"/>
    <n v="0"/>
    <n v="1"/>
    <n v="1"/>
  </r>
  <r>
    <x v="11"/>
    <x v="189"/>
    <x v="1"/>
    <x v="4"/>
    <n v="0"/>
    <n v="0"/>
    <n v="1"/>
    <n v="0"/>
    <n v="1"/>
    <n v="0"/>
    <n v="0"/>
    <n v="0"/>
    <n v="1"/>
    <n v="1"/>
  </r>
  <r>
    <x v="11"/>
    <x v="190"/>
    <x v="0"/>
    <x v="0"/>
    <n v="2"/>
    <n v="0"/>
    <n v="0"/>
    <n v="0"/>
    <n v="0"/>
    <n v="1"/>
    <n v="0"/>
    <n v="1"/>
    <n v="0"/>
    <n v="2"/>
  </r>
  <r>
    <x v="11"/>
    <x v="190"/>
    <x v="1"/>
    <x v="0"/>
    <n v="2"/>
    <n v="1"/>
    <n v="5"/>
    <n v="5"/>
    <n v="7"/>
    <n v="1"/>
    <n v="0"/>
    <n v="2"/>
    <n v="5"/>
    <n v="8"/>
  </r>
  <r>
    <x v="11"/>
    <x v="190"/>
    <x v="1"/>
    <x v="5"/>
    <n v="0"/>
    <n v="0"/>
    <n v="1"/>
    <n v="1"/>
    <n v="1"/>
    <n v="0"/>
    <n v="0"/>
    <n v="0"/>
    <n v="1"/>
    <n v="1"/>
  </r>
  <r>
    <x v="11"/>
    <x v="190"/>
    <x v="1"/>
    <x v="3"/>
    <n v="0"/>
    <n v="0"/>
    <n v="2"/>
    <n v="2"/>
    <n v="2"/>
    <n v="0"/>
    <n v="0"/>
    <n v="0"/>
    <n v="2"/>
    <n v="2"/>
  </r>
  <r>
    <x v="11"/>
    <x v="190"/>
    <x v="1"/>
    <x v="2"/>
    <n v="0"/>
    <n v="0"/>
    <n v="1"/>
    <n v="1"/>
    <n v="1"/>
    <n v="0"/>
    <n v="0"/>
    <n v="0"/>
    <n v="1"/>
    <n v="1"/>
  </r>
  <r>
    <x v="11"/>
    <x v="190"/>
    <x v="1"/>
    <x v="4"/>
    <n v="0"/>
    <n v="0"/>
    <n v="1"/>
    <n v="1"/>
    <n v="1"/>
    <n v="0"/>
    <n v="0"/>
    <n v="0"/>
    <n v="1"/>
    <n v="1"/>
  </r>
  <r>
    <x v="11"/>
    <x v="191"/>
    <x v="0"/>
    <x v="0"/>
    <n v="0"/>
    <n v="0"/>
    <n v="2"/>
    <n v="2"/>
    <n v="2"/>
    <n v="0"/>
    <n v="0"/>
    <n v="0"/>
    <n v="2"/>
    <n v="2"/>
  </r>
  <r>
    <x v="11"/>
    <x v="191"/>
    <x v="0"/>
    <x v="3"/>
    <n v="1"/>
    <n v="0"/>
    <n v="0"/>
    <n v="0"/>
    <n v="0"/>
    <n v="1"/>
    <n v="0"/>
    <n v="0"/>
    <n v="0"/>
    <n v="1"/>
  </r>
  <r>
    <x v="11"/>
    <x v="191"/>
    <x v="1"/>
    <x v="0"/>
    <n v="2"/>
    <n v="1"/>
    <n v="3"/>
    <n v="2"/>
    <n v="4"/>
    <n v="2"/>
    <n v="0"/>
    <n v="1"/>
    <n v="3"/>
    <n v="6"/>
  </r>
  <r>
    <x v="11"/>
    <x v="191"/>
    <x v="1"/>
    <x v="5"/>
    <n v="0"/>
    <n v="0"/>
    <n v="2"/>
    <n v="2"/>
    <n v="2"/>
    <n v="0"/>
    <n v="0"/>
    <n v="1"/>
    <n v="1"/>
    <n v="2"/>
  </r>
  <r>
    <x v="11"/>
    <x v="191"/>
    <x v="1"/>
    <x v="3"/>
    <n v="0"/>
    <n v="1"/>
    <n v="0"/>
    <n v="0"/>
    <n v="1"/>
    <n v="0"/>
    <n v="0"/>
    <n v="0"/>
    <n v="1"/>
    <n v="1"/>
  </r>
  <r>
    <x v="11"/>
    <x v="191"/>
    <x v="1"/>
    <x v="2"/>
    <n v="1"/>
    <n v="0"/>
    <n v="1"/>
    <n v="1"/>
    <n v="2"/>
    <n v="0"/>
    <n v="0"/>
    <n v="0"/>
    <n v="2"/>
    <n v="2"/>
  </r>
  <r>
    <x v="11"/>
    <x v="191"/>
    <x v="1"/>
    <x v="4"/>
    <n v="1"/>
    <n v="0"/>
    <n v="1"/>
    <n v="0"/>
    <n v="2"/>
    <n v="0"/>
    <n v="0"/>
    <n v="1"/>
    <n v="1"/>
    <n v="2"/>
  </r>
  <r>
    <x v="11"/>
    <x v="134"/>
    <x v="0"/>
    <x v="0"/>
    <n v="0"/>
    <n v="0"/>
    <n v="1"/>
    <n v="1"/>
    <n v="1"/>
    <n v="0"/>
    <n v="0"/>
    <n v="0"/>
    <n v="1"/>
    <n v="1"/>
  </r>
  <r>
    <x v="11"/>
    <x v="134"/>
    <x v="1"/>
    <x v="0"/>
    <n v="1"/>
    <n v="1"/>
    <n v="4"/>
    <n v="3"/>
    <n v="5"/>
    <n v="1"/>
    <n v="0"/>
    <n v="1"/>
    <n v="4"/>
    <n v="6"/>
  </r>
  <r>
    <x v="11"/>
    <x v="134"/>
    <x v="1"/>
    <x v="3"/>
    <n v="0"/>
    <n v="0"/>
    <n v="1"/>
    <n v="1"/>
    <n v="1"/>
    <n v="0"/>
    <n v="0"/>
    <n v="0"/>
    <n v="1"/>
    <n v="1"/>
  </r>
  <r>
    <x v="11"/>
    <x v="134"/>
    <x v="1"/>
    <x v="2"/>
    <n v="1"/>
    <n v="0"/>
    <n v="1"/>
    <n v="1"/>
    <n v="2"/>
    <n v="0"/>
    <n v="0"/>
    <n v="1"/>
    <n v="1"/>
    <n v="2"/>
  </r>
  <r>
    <x v="11"/>
    <x v="134"/>
    <x v="1"/>
    <x v="4"/>
    <n v="0"/>
    <n v="0"/>
    <n v="1"/>
    <n v="1"/>
    <n v="1"/>
    <n v="0"/>
    <n v="0"/>
    <n v="0"/>
    <n v="1"/>
    <n v="1"/>
  </r>
  <r>
    <x v="11"/>
    <x v="135"/>
    <x v="0"/>
    <x v="0"/>
    <n v="0"/>
    <n v="0"/>
    <n v="1"/>
    <n v="1"/>
    <n v="1"/>
    <n v="0"/>
    <n v="0"/>
    <n v="0"/>
    <n v="1"/>
    <n v="1"/>
  </r>
  <r>
    <x v="11"/>
    <x v="135"/>
    <x v="0"/>
    <x v="5"/>
    <n v="0"/>
    <n v="0"/>
    <n v="1"/>
    <n v="1"/>
    <n v="1"/>
    <n v="0"/>
    <n v="0"/>
    <n v="0"/>
    <n v="1"/>
    <n v="1"/>
  </r>
  <r>
    <x v="11"/>
    <x v="135"/>
    <x v="1"/>
    <x v="0"/>
    <n v="2"/>
    <n v="1"/>
    <n v="5"/>
    <n v="5"/>
    <n v="6"/>
    <n v="2"/>
    <n v="1"/>
    <n v="0"/>
    <n v="5"/>
    <n v="8"/>
  </r>
  <r>
    <x v="11"/>
    <x v="135"/>
    <x v="1"/>
    <x v="5"/>
    <n v="0"/>
    <n v="1"/>
    <n v="0"/>
    <n v="0"/>
    <n v="1"/>
    <n v="0"/>
    <n v="0"/>
    <n v="0"/>
    <n v="1"/>
    <n v="1"/>
  </r>
  <r>
    <x v="11"/>
    <x v="135"/>
    <x v="1"/>
    <x v="1"/>
    <n v="0"/>
    <n v="1"/>
    <n v="1"/>
    <n v="1"/>
    <n v="2"/>
    <n v="0"/>
    <n v="1"/>
    <n v="0"/>
    <n v="1"/>
    <n v="2"/>
  </r>
  <r>
    <x v="11"/>
    <x v="135"/>
    <x v="1"/>
    <x v="3"/>
    <n v="0"/>
    <n v="0"/>
    <n v="1"/>
    <n v="1"/>
    <n v="1"/>
    <n v="0"/>
    <n v="0"/>
    <n v="0"/>
    <n v="1"/>
    <n v="1"/>
  </r>
  <r>
    <x v="11"/>
    <x v="135"/>
    <x v="1"/>
    <x v="2"/>
    <n v="0"/>
    <n v="0"/>
    <n v="1"/>
    <n v="1"/>
    <n v="1"/>
    <n v="0"/>
    <n v="0"/>
    <n v="0"/>
    <n v="1"/>
    <n v="1"/>
  </r>
  <r>
    <x v="11"/>
    <x v="10"/>
    <x v="0"/>
    <x v="0"/>
    <n v="0"/>
    <n v="0"/>
    <n v="4"/>
    <n v="4"/>
    <n v="4"/>
    <n v="0"/>
    <n v="0"/>
    <n v="1"/>
    <n v="3"/>
    <n v="4"/>
  </r>
  <r>
    <x v="11"/>
    <x v="10"/>
    <x v="1"/>
    <x v="0"/>
    <n v="2"/>
    <n v="0"/>
    <n v="6"/>
    <n v="6"/>
    <n v="6"/>
    <n v="2"/>
    <n v="0"/>
    <n v="0"/>
    <n v="6"/>
    <n v="8"/>
  </r>
  <r>
    <x v="11"/>
    <x v="10"/>
    <x v="1"/>
    <x v="5"/>
    <n v="0"/>
    <n v="0"/>
    <n v="1"/>
    <n v="1"/>
    <n v="1"/>
    <n v="0"/>
    <n v="0"/>
    <n v="0"/>
    <n v="1"/>
    <n v="1"/>
  </r>
  <r>
    <x v="11"/>
    <x v="10"/>
    <x v="1"/>
    <x v="1"/>
    <n v="1"/>
    <n v="0"/>
    <n v="1"/>
    <n v="1"/>
    <n v="1"/>
    <n v="1"/>
    <n v="0"/>
    <n v="1"/>
    <n v="0"/>
    <n v="2"/>
  </r>
  <r>
    <x v="11"/>
    <x v="10"/>
    <x v="1"/>
    <x v="3"/>
    <n v="0"/>
    <n v="0"/>
    <n v="1"/>
    <n v="0"/>
    <n v="1"/>
    <n v="0"/>
    <n v="0"/>
    <n v="0"/>
    <n v="1"/>
    <n v="1"/>
  </r>
  <r>
    <x v="11"/>
    <x v="192"/>
    <x v="0"/>
    <x v="0"/>
    <n v="2"/>
    <n v="0"/>
    <n v="1"/>
    <n v="1"/>
    <n v="1"/>
    <n v="2"/>
    <n v="0"/>
    <n v="0"/>
    <n v="1"/>
    <n v="3"/>
  </r>
  <r>
    <x v="11"/>
    <x v="192"/>
    <x v="1"/>
    <x v="0"/>
    <n v="4"/>
    <n v="0"/>
    <n v="10"/>
    <n v="9"/>
    <n v="10"/>
    <n v="3"/>
    <n v="0"/>
    <n v="3"/>
    <n v="8"/>
    <n v="14"/>
  </r>
  <r>
    <x v="11"/>
    <x v="192"/>
    <x v="1"/>
    <x v="5"/>
    <n v="0"/>
    <n v="0"/>
    <n v="1"/>
    <n v="1"/>
    <n v="1"/>
    <n v="0"/>
    <n v="0"/>
    <n v="0"/>
    <n v="1"/>
    <n v="1"/>
  </r>
  <r>
    <x v="11"/>
    <x v="192"/>
    <x v="1"/>
    <x v="1"/>
    <n v="1"/>
    <n v="0"/>
    <n v="0"/>
    <n v="0"/>
    <n v="0"/>
    <n v="1"/>
    <n v="0"/>
    <n v="0"/>
    <n v="0"/>
    <n v="1"/>
  </r>
  <r>
    <x v="11"/>
    <x v="192"/>
    <x v="1"/>
    <x v="2"/>
    <n v="0"/>
    <n v="0"/>
    <n v="1"/>
    <n v="1"/>
    <n v="1"/>
    <n v="0"/>
    <n v="0"/>
    <n v="0"/>
    <n v="1"/>
    <n v="1"/>
  </r>
  <r>
    <x v="11"/>
    <x v="192"/>
    <x v="1"/>
    <x v="4"/>
    <n v="0"/>
    <n v="0"/>
    <n v="3"/>
    <n v="3"/>
    <n v="3"/>
    <n v="0"/>
    <n v="0"/>
    <n v="0"/>
    <n v="3"/>
    <n v="3"/>
  </r>
  <r>
    <x v="11"/>
    <x v="193"/>
    <x v="0"/>
    <x v="0"/>
    <n v="1"/>
    <n v="0"/>
    <n v="3"/>
    <n v="3"/>
    <n v="3"/>
    <n v="1"/>
    <n v="0"/>
    <n v="0"/>
    <n v="3"/>
    <n v="4"/>
  </r>
  <r>
    <x v="11"/>
    <x v="193"/>
    <x v="0"/>
    <x v="5"/>
    <n v="0"/>
    <n v="0"/>
    <n v="1"/>
    <n v="1"/>
    <n v="1"/>
    <n v="0"/>
    <n v="0"/>
    <n v="0"/>
    <n v="1"/>
    <n v="1"/>
  </r>
  <r>
    <x v="11"/>
    <x v="193"/>
    <x v="1"/>
    <x v="0"/>
    <n v="6"/>
    <n v="1"/>
    <n v="4"/>
    <n v="5"/>
    <n v="6"/>
    <n v="3"/>
    <n v="2"/>
    <n v="3"/>
    <n v="3"/>
    <n v="11"/>
  </r>
  <r>
    <x v="11"/>
    <x v="193"/>
    <x v="1"/>
    <x v="1"/>
    <n v="0"/>
    <n v="0"/>
    <n v="2"/>
    <n v="2"/>
    <n v="2"/>
    <n v="0"/>
    <n v="0"/>
    <n v="0"/>
    <n v="2"/>
    <n v="2"/>
  </r>
  <r>
    <x v="11"/>
    <x v="193"/>
    <x v="1"/>
    <x v="4"/>
    <n v="0"/>
    <n v="0"/>
    <n v="1"/>
    <n v="1"/>
    <n v="1"/>
    <n v="0"/>
    <n v="0"/>
    <n v="0"/>
    <n v="1"/>
    <n v="1"/>
  </r>
  <r>
    <x v="11"/>
    <x v="194"/>
    <x v="0"/>
    <x v="0"/>
    <n v="0"/>
    <n v="0"/>
    <n v="1"/>
    <n v="1"/>
    <n v="1"/>
    <n v="0"/>
    <n v="0"/>
    <n v="1"/>
    <n v="0"/>
    <n v="1"/>
  </r>
  <r>
    <x v="11"/>
    <x v="194"/>
    <x v="0"/>
    <x v="3"/>
    <n v="0"/>
    <n v="0"/>
    <n v="1"/>
    <n v="1"/>
    <n v="1"/>
    <n v="0"/>
    <n v="0"/>
    <n v="0"/>
    <n v="1"/>
    <n v="1"/>
  </r>
  <r>
    <x v="11"/>
    <x v="194"/>
    <x v="0"/>
    <x v="4"/>
    <n v="0"/>
    <n v="0"/>
    <n v="2"/>
    <n v="2"/>
    <n v="2"/>
    <n v="0"/>
    <n v="0"/>
    <n v="0"/>
    <n v="2"/>
    <n v="2"/>
  </r>
  <r>
    <x v="11"/>
    <x v="194"/>
    <x v="1"/>
    <x v="0"/>
    <n v="2"/>
    <n v="1"/>
    <n v="4"/>
    <n v="4"/>
    <n v="5"/>
    <n v="2"/>
    <n v="0"/>
    <n v="0"/>
    <n v="5"/>
    <n v="7"/>
  </r>
  <r>
    <x v="11"/>
    <x v="194"/>
    <x v="1"/>
    <x v="1"/>
    <n v="1"/>
    <n v="0"/>
    <n v="1"/>
    <n v="1"/>
    <n v="1"/>
    <n v="1"/>
    <n v="0"/>
    <n v="0"/>
    <n v="1"/>
    <n v="2"/>
  </r>
  <r>
    <x v="11"/>
    <x v="195"/>
    <x v="0"/>
    <x v="0"/>
    <n v="0"/>
    <n v="0"/>
    <n v="3"/>
    <n v="3"/>
    <n v="3"/>
    <n v="0"/>
    <n v="0"/>
    <n v="0"/>
    <n v="3"/>
    <n v="3"/>
  </r>
  <r>
    <x v="11"/>
    <x v="195"/>
    <x v="1"/>
    <x v="0"/>
    <n v="1"/>
    <n v="1"/>
    <n v="12"/>
    <n v="12"/>
    <n v="14"/>
    <n v="0"/>
    <n v="0"/>
    <n v="3"/>
    <n v="11"/>
    <n v="14"/>
  </r>
  <r>
    <x v="11"/>
    <x v="195"/>
    <x v="1"/>
    <x v="5"/>
    <n v="1"/>
    <n v="0"/>
    <n v="1"/>
    <n v="1"/>
    <n v="1"/>
    <n v="1"/>
    <n v="0"/>
    <n v="0"/>
    <n v="1"/>
    <n v="2"/>
  </r>
  <r>
    <x v="11"/>
    <x v="195"/>
    <x v="1"/>
    <x v="1"/>
    <n v="2"/>
    <n v="0"/>
    <n v="0"/>
    <n v="0"/>
    <n v="0"/>
    <n v="1"/>
    <n v="0"/>
    <n v="1"/>
    <n v="0"/>
    <n v="2"/>
  </r>
  <r>
    <x v="11"/>
    <x v="195"/>
    <x v="1"/>
    <x v="3"/>
    <n v="1"/>
    <n v="1"/>
    <n v="0"/>
    <n v="0"/>
    <n v="2"/>
    <n v="0"/>
    <n v="0"/>
    <n v="2"/>
    <n v="0"/>
    <n v="2"/>
  </r>
  <r>
    <x v="11"/>
    <x v="195"/>
    <x v="1"/>
    <x v="4"/>
    <n v="1"/>
    <n v="0"/>
    <n v="0"/>
    <n v="0"/>
    <n v="0"/>
    <n v="0"/>
    <n v="0"/>
    <n v="1"/>
    <n v="0"/>
    <n v="1"/>
  </r>
  <r>
    <x v="11"/>
    <x v="196"/>
    <x v="0"/>
    <x v="0"/>
    <n v="1"/>
    <n v="0"/>
    <n v="1"/>
    <n v="1"/>
    <n v="2"/>
    <n v="0"/>
    <n v="0"/>
    <n v="1"/>
    <n v="1"/>
    <n v="2"/>
  </r>
  <r>
    <x v="11"/>
    <x v="196"/>
    <x v="1"/>
    <x v="0"/>
    <n v="3"/>
    <n v="1"/>
    <n v="5"/>
    <n v="5"/>
    <n v="6"/>
    <n v="1"/>
    <n v="0"/>
    <n v="4"/>
    <n v="4"/>
    <n v="9"/>
  </r>
  <r>
    <x v="11"/>
    <x v="196"/>
    <x v="1"/>
    <x v="5"/>
    <n v="1"/>
    <n v="0"/>
    <n v="0"/>
    <n v="0"/>
    <n v="0"/>
    <n v="1"/>
    <n v="0"/>
    <n v="0"/>
    <n v="0"/>
    <n v="1"/>
  </r>
  <r>
    <x v="11"/>
    <x v="196"/>
    <x v="1"/>
    <x v="4"/>
    <n v="1"/>
    <n v="0"/>
    <n v="1"/>
    <n v="1"/>
    <n v="1"/>
    <n v="1"/>
    <n v="0"/>
    <n v="0"/>
    <n v="1"/>
    <n v="2"/>
  </r>
  <r>
    <x v="11"/>
    <x v="197"/>
    <x v="0"/>
    <x v="0"/>
    <n v="0"/>
    <n v="0"/>
    <n v="3"/>
    <n v="3"/>
    <n v="3"/>
    <n v="0"/>
    <n v="0"/>
    <n v="0"/>
    <n v="3"/>
    <n v="3"/>
  </r>
  <r>
    <x v="11"/>
    <x v="197"/>
    <x v="1"/>
    <x v="0"/>
    <n v="2"/>
    <n v="0"/>
    <n v="6"/>
    <n v="5"/>
    <n v="7"/>
    <n v="1"/>
    <n v="0"/>
    <n v="1"/>
    <n v="6"/>
    <n v="8"/>
  </r>
  <r>
    <x v="11"/>
    <x v="197"/>
    <x v="1"/>
    <x v="1"/>
    <n v="1"/>
    <n v="0"/>
    <n v="0"/>
    <n v="0"/>
    <n v="0"/>
    <n v="1"/>
    <n v="0"/>
    <n v="0"/>
    <n v="0"/>
    <n v="1"/>
  </r>
  <r>
    <x v="11"/>
    <x v="197"/>
    <x v="1"/>
    <x v="3"/>
    <n v="1"/>
    <n v="0"/>
    <n v="0"/>
    <n v="0"/>
    <n v="0"/>
    <n v="1"/>
    <n v="0"/>
    <n v="0"/>
    <n v="0"/>
    <n v="1"/>
  </r>
  <r>
    <x v="11"/>
    <x v="197"/>
    <x v="1"/>
    <x v="2"/>
    <n v="0"/>
    <n v="0"/>
    <n v="2"/>
    <n v="2"/>
    <n v="2"/>
    <n v="0"/>
    <n v="0"/>
    <n v="1"/>
    <n v="1"/>
    <n v="2"/>
  </r>
  <r>
    <x v="11"/>
    <x v="198"/>
    <x v="0"/>
    <x v="5"/>
    <n v="0"/>
    <n v="0"/>
    <n v="1"/>
    <n v="1"/>
    <n v="1"/>
    <n v="0"/>
    <n v="0"/>
    <n v="0"/>
    <n v="1"/>
    <n v="1"/>
  </r>
  <r>
    <x v="11"/>
    <x v="198"/>
    <x v="0"/>
    <x v="3"/>
    <n v="0"/>
    <n v="0"/>
    <n v="1"/>
    <n v="1"/>
    <n v="1"/>
    <n v="0"/>
    <n v="0"/>
    <n v="0"/>
    <n v="1"/>
    <n v="1"/>
  </r>
  <r>
    <x v="11"/>
    <x v="198"/>
    <x v="1"/>
    <x v="0"/>
    <n v="2"/>
    <n v="0"/>
    <n v="7"/>
    <n v="7"/>
    <n v="7"/>
    <n v="2"/>
    <n v="0"/>
    <n v="1"/>
    <n v="6"/>
    <n v="9"/>
  </r>
  <r>
    <x v="11"/>
    <x v="198"/>
    <x v="1"/>
    <x v="5"/>
    <n v="0"/>
    <n v="0"/>
    <n v="1"/>
    <n v="1"/>
    <n v="1"/>
    <n v="0"/>
    <n v="0"/>
    <n v="1"/>
    <n v="0"/>
    <n v="1"/>
  </r>
  <r>
    <x v="11"/>
    <x v="198"/>
    <x v="1"/>
    <x v="2"/>
    <n v="1"/>
    <n v="0"/>
    <n v="0"/>
    <n v="0"/>
    <n v="0"/>
    <n v="1"/>
    <n v="0"/>
    <n v="0"/>
    <n v="0"/>
    <n v="1"/>
  </r>
  <r>
    <x v="11"/>
    <x v="198"/>
    <x v="1"/>
    <x v="4"/>
    <n v="0"/>
    <n v="0"/>
    <n v="2"/>
    <n v="2"/>
    <n v="2"/>
    <n v="0"/>
    <n v="0"/>
    <n v="0"/>
    <n v="2"/>
    <n v="2"/>
  </r>
  <r>
    <x v="11"/>
    <x v="199"/>
    <x v="1"/>
    <x v="0"/>
    <n v="0"/>
    <n v="2"/>
    <n v="7"/>
    <n v="6"/>
    <n v="9"/>
    <n v="0"/>
    <n v="0"/>
    <n v="1"/>
    <n v="8"/>
    <n v="9"/>
  </r>
  <r>
    <x v="11"/>
    <x v="199"/>
    <x v="1"/>
    <x v="5"/>
    <n v="1"/>
    <n v="0"/>
    <n v="0"/>
    <n v="0"/>
    <n v="0"/>
    <n v="1"/>
    <n v="0"/>
    <n v="0"/>
    <n v="0"/>
    <n v="1"/>
  </r>
  <r>
    <x v="11"/>
    <x v="199"/>
    <x v="1"/>
    <x v="1"/>
    <n v="0"/>
    <n v="0"/>
    <n v="1"/>
    <n v="1"/>
    <n v="1"/>
    <n v="0"/>
    <n v="0"/>
    <n v="0"/>
    <n v="1"/>
    <n v="1"/>
  </r>
  <r>
    <x v="11"/>
    <x v="199"/>
    <x v="1"/>
    <x v="3"/>
    <n v="1"/>
    <n v="0"/>
    <n v="2"/>
    <n v="2"/>
    <n v="2"/>
    <n v="1"/>
    <n v="0"/>
    <n v="0"/>
    <n v="2"/>
    <n v="3"/>
  </r>
  <r>
    <x v="11"/>
    <x v="199"/>
    <x v="1"/>
    <x v="4"/>
    <n v="0"/>
    <n v="0"/>
    <n v="2"/>
    <n v="1"/>
    <n v="2"/>
    <n v="0"/>
    <n v="0"/>
    <n v="0"/>
    <n v="2"/>
    <n v="2"/>
  </r>
  <r>
    <x v="11"/>
    <x v="200"/>
    <x v="0"/>
    <x v="0"/>
    <n v="0"/>
    <n v="0"/>
    <n v="1"/>
    <n v="1"/>
    <n v="1"/>
    <n v="0"/>
    <n v="0"/>
    <n v="0"/>
    <n v="1"/>
    <n v="1"/>
  </r>
  <r>
    <x v="11"/>
    <x v="200"/>
    <x v="0"/>
    <x v="3"/>
    <n v="0"/>
    <n v="1"/>
    <n v="0"/>
    <n v="0"/>
    <n v="1"/>
    <n v="0"/>
    <n v="0"/>
    <n v="0"/>
    <n v="1"/>
    <n v="1"/>
  </r>
  <r>
    <x v="11"/>
    <x v="200"/>
    <x v="1"/>
    <x v="0"/>
    <n v="2"/>
    <n v="1"/>
    <n v="3"/>
    <n v="3"/>
    <n v="5"/>
    <n v="1"/>
    <n v="0"/>
    <n v="1"/>
    <n v="4"/>
    <n v="6"/>
  </r>
  <r>
    <x v="11"/>
    <x v="200"/>
    <x v="1"/>
    <x v="2"/>
    <n v="1"/>
    <n v="0"/>
    <n v="1"/>
    <n v="1"/>
    <n v="1"/>
    <n v="1"/>
    <n v="0"/>
    <n v="0"/>
    <n v="1"/>
    <n v="2"/>
  </r>
  <r>
    <x v="11"/>
    <x v="200"/>
    <x v="1"/>
    <x v="4"/>
    <n v="2"/>
    <n v="0"/>
    <n v="0"/>
    <n v="0"/>
    <n v="0"/>
    <n v="1"/>
    <n v="0"/>
    <n v="1"/>
    <n v="0"/>
    <n v="2"/>
  </r>
  <r>
    <x v="11"/>
    <x v="201"/>
    <x v="0"/>
    <x v="0"/>
    <n v="1"/>
    <n v="0"/>
    <n v="1"/>
    <n v="1"/>
    <n v="1"/>
    <n v="0"/>
    <n v="0"/>
    <n v="1"/>
    <n v="1"/>
    <n v="2"/>
  </r>
  <r>
    <x v="11"/>
    <x v="201"/>
    <x v="1"/>
    <x v="0"/>
    <n v="2"/>
    <n v="1"/>
    <n v="2"/>
    <n v="2"/>
    <n v="3"/>
    <n v="2"/>
    <n v="0"/>
    <n v="0"/>
    <n v="3"/>
    <n v="5"/>
  </r>
  <r>
    <x v="11"/>
    <x v="201"/>
    <x v="1"/>
    <x v="5"/>
    <n v="0"/>
    <n v="0"/>
    <n v="1"/>
    <n v="1"/>
    <n v="1"/>
    <n v="0"/>
    <n v="0"/>
    <n v="1"/>
    <n v="0"/>
    <n v="1"/>
  </r>
  <r>
    <x v="11"/>
    <x v="201"/>
    <x v="1"/>
    <x v="4"/>
    <n v="0"/>
    <n v="0"/>
    <n v="1"/>
    <n v="1"/>
    <n v="1"/>
    <n v="0"/>
    <n v="0"/>
    <n v="0"/>
    <n v="1"/>
    <n v="1"/>
  </r>
  <r>
    <x v="11"/>
    <x v="202"/>
    <x v="0"/>
    <x v="0"/>
    <n v="0"/>
    <n v="0"/>
    <n v="3"/>
    <n v="3"/>
    <n v="3"/>
    <n v="0"/>
    <n v="0"/>
    <n v="0"/>
    <n v="3"/>
    <n v="3"/>
  </r>
  <r>
    <x v="11"/>
    <x v="202"/>
    <x v="1"/>
    <x v="0"/>
    <n v="3"/>
    <n v="1"/>
    <n v="8"/>
    <n v="7"/>
    <n v="9"/>
    <n v="3"/>
    <n v="0"/>
    <n v="1"/>
    <n v="8"/>
    <n v="12"/>
  </r>
  <r>
    <x v="11"/>
    <x v="202"/>
    <x v="1"/>
    <x v="1"/>
    <n v="0"/>
    <n v="0"/>
    <n v="1"/>
    <n v="1"/>
    <n v="1"/>
    <n v="0"/>
    <n v="0"/>
    <n v="0"/>
    <n v="1"/>
    <n v="1"/>
  </r>
  <r>
    <x v="11"/>
    <x v="136"/>
    <x v="0"/>
    <x v="0"/>
    <n v="0"/>
    <n v="0"/>
    <n v="2"/>
    <n v="2"/>
    <n v="2"/>
    <n v="0"/>
    <n v="0"/>
    <n v="0"/>
    <n v="2"/>
    <n v="2"/>
  </r>
  <r>
    <x v="11"/>
    <x v="136"/>
    <x v="0"/>
    <x v="1"/>
    <n v="0"/>
    <n v="0"/>
    <n v="1"/>
    <n v="1"/>
    <n v="1"/>
    <n v="0"/>
    <n v="0"/>
    <n v="0"/>
    <n v="1"/>
    <n v="1"/>
  </r>
  <r>
    <x v="11"/>
    <x v="136"/>
    <x v="0"/>
    <x v="3"/>
    <n v="0"/>
    <n v="0"/>
    <n v="2"/>
    <n v="2"/>
    <n v="2"/>
    <n v="0"/>
    <n v="0"/>
    <n v="0"/>
    <n v="2"/>
    <n v="2"/>
  </r>
  <r>
    <x v="11"/>
    <x v="136"/>
    <x v="1"/>
    <x v="0"/>
    <n v="6"/>
    <n v="0"/>
    <n v="4"/>
    <n v="4"/>
    <n v="4"/>
    <n v="5"/>
    <n v="1"/>
    <n v="0"/>
    <n v="4"/>
    <n v="10"/>
  </r>
  <r>
    <x v="11"/>
    <x v="136"/>
    <x v="1"/>
    <x v="3"/>
    <n v="0"/>
    <n v="0"/>
    <n v="2"/>
    <n v="2"/>
    <n v="2"/>
    <n v="0"/>
    <n v="0"/>
    <n v="0"/>
    <n v="2"/>
    <n v="2"/>
  </r>
  <r>
    <x v="11"/>
    <x v="136"/>
    <x v="1"/>
    <x v="2"/>
    <n v="0"/>
    <n v="0"/>
    <n v="1"/>
    <n v="1"/>
    <n v="1"/>
    <n v="0"/>
    <n v="0"/>
    <n v="0"/>
    <n v="1"/>
    <n v="1"/>
  </r>
  <r>
    <x v="11"/>
    <x v="11"/>
    <x v="0"/>
    <x v="0"/>
    <n v="0"/>
    <n v="0"/>
    <n v="1"/>
    <n v="1"/>
    <n v="1"/>
    <n v="0"/>
    <n v="0"/>
    <n v="0"/>
    <n v="1"/>
    <n v="1"/>
  </r>
  <r>
    <x v="11"/>
    <x v="11"/>
    <x v="0"/>
    <x v="3"/>
    <n v="0"/>
    <n v="0"/>
    <n v="1"/>
    <n v="1"/>
    <n v="1"/>
    <n v="0"/>
    <n v="0"/>
    <n v="0"/>
    <n v="1"/>
    <n v="1"/>
  </r>
  <r>
    <x v="11"/>
    <x v="11"/>
    <x v="1"/>
    <x v="0"/>
    <n v="5"/>
    <n v="0"/>
    <n v="4"/>
    <n v="4"/>
    <n v="4"/>
    <n v="5"/>
    <n v="0"/>
    <n v="0"/>
    <n v="4"/>
    <n v="9"/>
  </r>
  <r>
    <x v="11"/>
    <x v="11"/>
    <x v="1"/>
    <x v="3"/>
    <n v="0"/>
    <n v="0"/>
    <n v="1"/>
    <n v="1"/>
    <n v="1"/>
    <n v="0"/>
    <n v="0"/>
    <n v="0"/>
    <n v="1"/>
    <n v="1"/>
  </r>
  <r>
    <x v="11"/>
    <x v="203"/>
    <x v="0"/>
    <x v="0"/>
    <n v="1"/>
    <n v="0"/>
    <n v="1"/>
    <n v="1"/>
    <n v="1"/>
    <n v="1"/>
    <n v="0"/>
    <n v="0"/>
    <n v="1"/>
    <n v="2"/>
  </r>
  <r>
    <x v="11"/>
    <x v="203"/>
    <x v="1"/>
    <x v="0"/>
    <n v="4"/>
    <n v="0"/>
    <n v="6"/>
    <n v="6"/>
    <n v="6"/>
    <n v="4"/>
    <n v="0"/>
    <n v="0"/>
    <n v="6"/>
    <n v="10"/>
  </r>
  <r>
    <x v="11"/>
    <x v="203"/>
    <x v="1"/>
    <x v="5"/>
    <n v="0"/>
    <n v="1"/>
    <n v="0"/>
    <n v="0"/>
    <n v="1"/>
    <n v="0"/>
    <n v="0"/>
    <n v="0"/>
    <n v="1"/>
    <n v="1"/>
  </r>
  <r>
    <x v="11"/>
    <x v="203"/>
    <x v="1"/>
    <x v="3"/>
    <n v="2"/>
    <n v="0"/>
    <n v="3"/>
    <n v="3"/>
    <n v="5"/>
    <n v="0"/>
    <n v="0"/>
    <n v="0"/>
    <n v="5"/>
    <n v="5"/>
  </r>
  <r>
    <x v="11"/>
    <x v="203"/>
    <x v="1"/>
    <x v="2"/>
    <n v="0"/>
    <n v="0"/>
    <n v="1"/>
    <n v="1"/>
    <n v="1"/>
    <n v="0"/>
    <n v="0"/>
    <n v="0"/>
    <n v="1"/>
    <n v="1"/>
  </r>
  <r>
    <x v="11"/>
    <x v="203"/>
    <x v="1"/>
    <x v="4"/>
    <n v="0"/>
    <n v="1"/>
    <n v="0"/>
    <n v="1"/>
    <n v="1"/>
    <n v="0"/>
    <n v="0"/>
    <n v="1"/>
    <n v="0"/>
    <n v="1"/>
  </r>
  <r>
    <x v="11"/>
    <x v="204"/>
    <x v="0"/>
    <x v="0"/>
    <n v="0"/>
    <n v="0"/>
    <n v="1"/>
    <n v="1"/>
    <n v="1"/>
    <n v="0"/>
    <n v="0"/>
    <n v="0"/>
    <n v="1"/>
    <n v="1"/>
  </r>
  <r>
    <x v="11"/>
    <x v="204"/>
    <x v="1"/>
    <x v="0"/>
    <n v="1"/>
    <n v="0"/>
    <n v="10"/>
    <n v="10"/>
    <n v="11"/>
    <n v="0"/>
    <n v="0"/>
    <n v="3"/>
    <n v="8"/>
    <n v="11"/>
  </r>
  <r>
    <x v="11"/>
    <x v="204"/>
    <x v="1"/>
    <x v="5"/>
    <n v="1"/>
    <n v="0"/>
    <n v="2"/>
    <n v="2"/>
    <n v="2"/>
    <n v="1"/>
    <n v="0"/>
    <n v="0"/>
    <n v="2"/>
    <n v="3"/>
  </r>
  <r>
    <x v="11"/>
    <x v="204"/>
    <x v="1"/>
    <x v="1"/>
    <n v="0"/>
    <n v="1"/>
    <n v="0"/>
    <n v="1"/>
    <n v="1"/>
    <n v="0"/>
    <n v="0"/>
    <n v="1"/>
    <n v="0"/>
    <n v="1"/>
  </r>
  <r>
    <x v="11"/>
    <x v="204"/>
    <x v="1"/>
    <x v="3"/>
    <n v="0"/>
    <n v="0"/>
    <n v="1"/>
    <n v="1"/>
    <n v="1"/>
    <n v="0"/>
    <n v="0"/>
    <n v="0"/>
    <n v="1"/>
    <n v="1"/>
  </r>
  <r>
    <x v="11"/>
    <x v="204"/>
    <x v="1"/>
    <x v="2"/>
    <n v="0"/>
    <n v="0"/>
    <n v="2"/>
    <n v="2"/>
    <n v="2"/>
    <n v="0"/>
    <n v="0"/>
    <n v="0"/>
    <n v="2"/>
    <n v="2"/>
  </r>
  <r>
    <x v="11"/>
    <x v="204"/>
    <x v="1"/>
    <x v="4"/>
    <n v="0"/>
    <n v="0"/>
    <n v="1"/>
    <n v="1"/>
    <n v="1"/>
    <n v="0"/>
    <n v="0"/>
    <n v="0"/>
    <n v="1"/>
    <n v="1"/>
  </r>
  <r>
    <x v="11"/>
    <x v="205"/>
    <x v="0"/>
    <x v="0"/>
    <n v="1"/>
    <n v="0"/>
    <n v="2"/>
    <n v="1"/>
    <n v="3"/>
    <n v="0"/>
    <n v="0"/>
    <n v="0"/>
    <n v="3"/>
    <n v="3"/>
  </r>
  <r>
    <x v="11"/>
    <x v="205"/>
    <x v="0"/>
    <x v="2"/>
    <n v="0"/>
    <n v="0"/>
    <n v="1"/>
    <n v="1"/>
    <n v="1"/>
    <n v="0"/>
    <n v="0"/>
    <n v="0"/>
    <n v="1"/>
    <n v="1"/>
  </r>
  <r>
    <x v="11"/>
    <x v="205"/>
    <x v="1"/>
    <x v="0"/>
    <n v="4"/>
    <n v="2"/>
    <n v="6"/>
    <n v="5"/>
    <n v="9"/>
    <n v="3"/>
    <n v="1"/>
    <n v="2"/>
    <n v="6"/>
    <n v="12"/>
  </r>
  <r>
    <x v="11"/>
    <x v="205"/>
    <x v="1"/>
    <x v="5"/>
    <n v="0"/>
    <n v="0"/>
    <n v="1"/>
    <n v="0"/>
    <n v="1"/>
    <n v="0"/>
    <n v="0"/>
    <n v="0"/>
    <n v="1"/>
    <n v="1"/>
  </r>
  <r>
    <x v="11"/>
    <x v="205"/>
    <x v="1"/>
    <x v="1"/>
    <n v="0"/>
    <n v="0"/>
    <n v="1"/>
    <n v="1"/>
    <n v="1"/>
    <n v="0"/>
    <n v="0"/>
    <n v="0"/>
    <n v="1"/>
    <n v="1"/>
  </r>
  <r>
    <x v="11"/>
    <x v="205"/>
    <x v="1"/>
    <x v="2"/>
    <n v="0"/>
    <n v="0"/>
    <n v="1"/>
    <n v="1"/>
    <n v="1"/>
    <n v="0"/>
    <n v="0"/>
    <n v="0"/>
    <n v="1"/>
    <n v="1"/>
  </r>
  <r>
    <x v="11"/>
    <x v="205"/>
    <x v="1"/>
    <x v="4"/>
    <n v="0"/>
    <n v="0"/>
    <n v="1"/>
    <n v="1"/>
    <n v="1"/>
    <n v="0"/>
    <n v="0"/>
    <n v="0"/>
    <n v="1"/>
    <n v="1"/>
  </r>
  <r>
    <x v="11"/>
    <x v="137"/>
    <x v="0"/>
    <x v="0"/>
    <n v="2"/>
    <n v="1"/>
    <n v="0"/>
    <n v="0"/>
    <n v="1"/>
    <n v="1"/>
    <n v="0"/>
    <n v="2"/>
    <n v="0"/>
    <n v="3"/>
  </r>
  <r>
    <x v="11"/>
    <x v="137"/>
    <x v="1"/>
    <x v="0"/>
    <n v="1"/>
    <n v="0"/>
    <n v="7"/>
    <n v="7"/>
    <n v="7"/>
    <n v="1"/>
    <n v="0"/>
    <n v="1"/>
    <n v="6"/>
    <n v="8"/>
  </r>
  <r>
    <x v="11"/>
    <x v="137"/>
    <x v="1"/>
    <x v="5"/>
    <n v="0"/>
    <n v="0"/>
    <n v="1"/>
    <n v="1"/>
    <n v="1"/>
    <n v="0"/>
    <n v="0"/>
    <n v="0"/>
    <n v="1"/>
    <n v="1"/>
  </r>
  <r>
    <x v="11"/>
    <x v="137"/>
    <x v="1"/>
    <x v="1"/>
    <n v="0"/>
    <n v="0"/>
    <n v="1"/>
    <n v="1"/>
    <n v="1"/>
    <n v="0"/>
    <n v="0"/>
    <n v="0"/>
    <n v="1"/>
    <n v="1"/>
  </r>
  <r>
    <x v="11"/>
    <x v="137"/>
    <x v="1"/>
    <x v="3"/>
    <n v="0"/>
    <n v="0"/>
    <n v="1"/>
    <n v="1"/>
    <n v="1"/>
    <n v="0"/>
    <n v="0"/>
    <n v="0"/>
    <n v="1"/>
    <n v="1"/>
  </r>
  <r>
    <x v="11"/>
    <x v="138"/>
    <x v="0"/>
    <x v="0"/>
    <n v="1"/>
    <n v="0"/>
    <n v="1"/>
    <n v="1"/>
    <n v="1"/>
    <n v="1"/>
    <n v="0"/>
    <n v="0"/>
    <n v="1"/>
    <n v="2"/>
  </r>
  <r>
    <x v="11"/>
    <x v="138"/>
    <x v="0"/>
    <x v="5"/>
    <n v="0"/>
    <n v="0"/>
    <n v="1"/>
    <n v="1"/>
    <n v="1"/>
    <n v="0"/>
    <n v="0"/>
    <n v="0"/>
    <n v="1"/>
    <n v="1"/>
  </r>
  <r>
    <x v="11"/>
    <x v="138"/>
    <x v="1"/>
    <x v="0"/>
    <n v="0"/>
    <n v="0"/>
    <n v="6"/>
    <n v="4"/>
    <n v="6"/>
    <n v="0"/>
    <n v="0"/>
    <n v="1"/>
    <n v="5"/>
    <n v="6"/>
  </r>
  <r>
    <x v="11"/>
    <x v="138"/>
    <x v="1"/>
    <x v="1"/>
    <n v="0"/>
    <n v="0"/>
    <n v="1"/>
    <n v="1"/>
    <n v="1"/>
    <n v="0"/>
    <n v="0"/>
    <n v="0"/>
    <n v="1"/>
    <n v="1"/>
  </r>
  <r>
    <x v="11"/>
    <x v="138"/>
    <x v="1"/>
    <x v="4"/>
    <n v="0"/>
    <n v="0"/>
    <n v="2"/>
    <n v="2"/>
    <n v="2"/>
    <n v="0"/>
    <n v="0"/>
    <n v="1"/>
    <n v="1"/>
    <n v="2"/>
  </r>
  <r>
    <x v="11"/>
    <x v="139"/>
    <x v="0"/>
    <x v="0"/>
    <n v="0"/>
    <n v="0"/>
    <n v="3"/>
    <n v="3"/>
    <n v="3"/>
    <n v="0"/>
    <n v="0"/>
    <n v="0"/>
    <n v="3"/>
    <n v="3"/>
  </r>
  <r>
    <x v="11"/>
    <x v="139"/>
    <x v="0"/>
    <x v="2"/>
    <n v="0"/>
    <n v="0"/>
    <n v="1"/>
    <n v="1"/>
    <n v="1"/>
    <n v="0"/>
    <n v="0"/>
    <n v="0"/>
    <n v="1"/>
    <n v="1"/>
  </r>
  <r>
    <x v="11"/>
    <x v="139"/>
    <x v="1"/>
    <x v="0"/>
    <n v="1"/>
    <n v="0"/>
    <n v="7"/>
    <n v="7"/>
    <n v="8"/>
    <n v="0"/>
    <n v="0"/>
    <n v="1"/>
    <n v="7"/>
    <n v="8"/>
  </r>
  <r>
    <x v="11"/>
    <x v="139"/>
    <x v="1"/>
    <x v="2"/>
    <n v="0"/>
    <n v="0"/>
    <n v="1"/>
    <n v="1"/>
    <n v="1"/>
    <n v="0"/>
    <n v="0"/>
    <n v="0"/>
    <n v="1"/>
    <n v="1"/>
  </r>
  <r>
    <x v="11"/>
    <x v="206"/>
    <x v="0"/>
    <x v="0"/>
    <n v="0"/>
    <n v="0"/>
    <n v="1"/>
    <n v="1"/>
    <n v="1"/>
    <n v="0"/>
    <n v="0"/>
    <n v="0"/>
    <n v="1"/>
    <n v="1"/>
  </r>
  <r>
    <x v="11"/>
    <x v="206"/>
    <x v="1"/>
    <x v="0"/>
    <n v="1"/>
    <n v="1"/>
    <n v="6"/>
    <n v="7"/>
    <n v="7"/>
    <n v="1"/>
    <n v="0"/>
    <n v="0"/>
    <n v="7"/>
    <n v="8"/>
  </r>
  <r>
    <x v="11"/>
    <x v="206"/>
    <x v="1"/>
    <x v="3"/>
    <n v="1"/>
    <n v="0"/>
    <n v="1"/>
    <n v="1"/>
    <n v="1"/>
    <n v="1"/>
    <n v="0"/>
    <n v="1"/>
    <n v="0"/>
    <n v="2"/>
  </r>
  <r>
    <x v="11"/>
    <x v="206"/>
    <x v="1"/>
    <x v="2"/>
    <n v="0"/>
    <n v="0"/>
    <n v="1"/>
    <n v="1"/>
    <n v="1"/>
    <n v="0"/>
    <n v="0"/>
    <n v="0"/>
    <n v="1"/>
    <n v="1"/>
  </r>
  <r>
    <x v="11"/>
    <x v="206"/>
    <x v="1"/>
    <x v="4"/>
    <n v="0"/>
    <n v="0"/>
    <n v="3"/>
    <n v="3"/>
    <n v="3"/>
    <n v="0"/>
    <n v="0"/>
    <n v="1"/>
    <n v="2"/>
    <n v="3"/>
  </r>
  <r>
    <x v="11"/>
    <x v="140"/>
    <x v="0"/>
    <x v="0"/>
    <n v="0"/>
    <n v="0"/>
    <n v="2"/>
    <n v="2"/>
    <n v="2"/>
    <n v="0"/>
    <n v="0"/>
    <n v="0"/>
    <n v="2"/>
    <n v="2"/>
  </r>
  <r>
    <x v="11"/>
    <x v="140"/>
    <x v="1"/>
    <x v="0"/>
    <n v="1"/>
    <n v="0"/>
    <n v="6"/>
    <n v="5"/>
    <n v="6"/>
    <n v="0"/>
    <n v="0"/>
    <n v="2"/>
    <n v="5"/>
    <n v="7"/>
  </r>
  <r>
    <x v="11"/>
    <x v="140"/>
    <x v="1"/>
    <x v="5"/>
    <n v="1"/>
    <n v="0"/>
    <n v="0"/>
    <n v="0"/>
    <n v="0"/>
    <n v="1"/>
    <n v="0"/>
    <n v="0"/>
    <n v="0"/>
    <n v="1"/>
  </r>
  <r>
    <x v="11"/>
    <x v="140"/>
    <x v="1"/>
    <x v="1"/>
    <n v="0"/>
    <n v="0"/>
    <n v="2"/>
    <n v="2"/>
    <n v="2"/>
    <n v="0"/>
    <n v="0"/>
    <n v="0"/>
    <n v="2"/>
    <n v="2"/>
  </r>
  <r>
    <x v="11"/>
    <x v="140"/>
    <x v="1"/>
    <x v="3"/>
    <n v="0"/>
    <n v="0"/>
    <n v="2"/>
    <n v="1"/>
    <n v="2"/>
    <n v="0"/>
    <n v="0"/>
    <n v="1"/>
    <n v="1"/>
    <n v="2"/>
  </r>
  <r>
    <x v="11"/>
    <x v="140"/>
    <x v="1"/>
    <x v="4"/>
    <n v="0"/>
    <n v="0"/>
    <n v="1"/>
    <n v="0"/>
    <n v="1"/>
    <n v="0"/>
    <n v="0"/>
    <n v="0"/>
    <n v="1"/>
    <n v="1"/>
  </r>
  <r>
    <x v="11"/>
    <x v="207"/>
    <x v="0"/>
    <x v="0"/>
    <n v="1"/>
    <n v="0"/>
    <n v="2"/>
    <n v="2"/>
    <n v="2"/>
    <n v="0"/>
    <n v="0"/>
    <n v="1"/>
    <n v="2"/>
    <n v="3"/>
  </r>
  <r>
    <x v="11"/>
    <x v="207"/>
    <x v="0"/>
    <x v="5"/>
    <n v="0"/>
    <n v="0"/>
    <n v="1"/>
    <n v="1"/>
    <n v="1"/>
    <n v="0"/>
    <n v="0"/>
    <n v="0"/>
    <n v="1"/>
    <n v="1"/>
  </r>
  <r>
    <x v="11"/>
    <x v="207"/>
    <x v="1"/>
    <x v="0"/>
    <n v="5"/>
    <n v="0"/>
    <n v="7"/>
    <n v="5"/>
    <n v="7"/>
    <n v="5"/>
    <n v="0"/>
    <n v="0"/>
    <n v="7"/>
    <n v="12"/>
  </r>
  <r>
    <x v="11"/>
    <x v="207"/>
    <x v="1"/>
    <x v="3"/>
    <n v="0"/>
    <n v="0"/>
    <n v="1"/>
    <n v="1"/>
    <n v="1"/>
    <n v="0"/>
    <n v="0"/>
    <n v="0"/>
    <n v="1"/>
    <n v="1"/>
  </r>
  <r>
    <x v="11"/>
    <x v="207"/>
    <x v="1"/>
    <x v="4"/>
    <n v="1"/>
    <n v="0"/>
    <n v="0"/>
    <n v="0"/>
    <n v="0"/>
    <n v="1"/>
    <n v="0"/>
    <n v="0"/>
    <n v="0"/>
    <n v="1"/>
  </r>
  <r>
    <x v="11"/>
    <x v="208"/>
    <x v="0"/>
    <x v="0"/>
    <n v="1"/>
    <n v="0"/>
    <n v="2"/>
    <n v="2"/>
    <n v="2"/>
    <n v="1"/>
    <n v="0"/>
    <n v="0"/>
    <n v="2"/>
    <n v="3"/>
  </r>
  <r>
    <x v="11"/>
    <x v="208"/>
    <x v="0"/>
    <x v="1"/>
    <n v="0"/>
    <n v="0"/>
    <n v="1"/>
    <n v="1"/>
    <n v="1"/>
    <n v="0"/>
    <n v="0"/>
    <n v="0"/>
    <n v="1"/>
    <n v="1"/>
  </r>
  <r>
    <x v="11"/>
    <x v="208"/>
    <x v="1"/>
    <x v="0"/>
    <n v="3"/>
    <n v="1"/>
    <n v="4"/>
    <n v="3"/>
    <n v="5"/>
    <n v="3"/>
    <n v="0"/>
    <n v="3"/>
    <n v="2"/>
    <n v="8"/>
  </r>
  <r>
    <x v="11"/>
    <x v="208"/>
    <x v="1"/>
    <x v="4"/>
    <n v="0"/>
    <n v="1"/>
    <n v="0"/>
    <n v="0"/>
    <n v="1"/>
    <n v="0"/>
    <n v="0"/>
    <n v="0"/>
    <n v="1"/>
    <n v="1"/>
  </r>
  <r>
    <x v="11"/>
    <x v="141"/>
    <x v="0"/>
    <x v="0"/>
    <n v="2"/>
    <n v="1"/>
    <n v="2"/>
    <n v="3"/>
    <n v="3"/>
    <n v="2"/>
    <n v="0"/>
    <n v="1"/>
    <n v="2"/>
    <n v="5"/>
  </r>
  <r>
    <x v="11"/>
    <x v="141"/>
    <x v="0"/>
    <x v="5"/>
    <n v="0"/>
    <n v="0"/>
    <n v="1"/>
    <n v="1"/>
    <n v="1"/>
    <n v="0"/>
    <n v="0"/>
    <n v="0"/>
    <n v="1"/>
    <n v="1"/>
  </r>
  <r>
    <x v="11"/>
    <x v="141"/>
    <x v="0"/>
    <x v="1"/>
    <n v="0"/>
    <n v="0"/>
    <n v="1"/>
    <n v="1"/>
    <n v="1"/>
    <n v="0"/>
    <n v="0"/>
    <n v="0"/>
    <n v="1"/>
    <n v="1"/>
  </r>
  <r>
    <x v="11"/>
    <x v="141"/>
    <x v="1"/>
    <x v="0"/>
    <n v="1"/>
    <n v="1"/>
    <n v="5"/>
    <n v="6"/>
    <n v="6"/>
    <n v="1"/>
    <n v="0"/>
    <n v="1"/>
    <n v="5"/>
    <n v="7"/>
  </r>
  <r>
    <x v="11"/>
    <x v="141"/>
    <x v="1"/>
    <x v="3"/>
    <n v="0"/>
    <n v="0"/>
    <n v="1"/>
    <n v="1"/>
    <n v="1"/>
    <n v="0"/>
    <n v="0"/>
    <n v="0"/>
    <n v="1"/>
    <n v="1"/>
  </r>
  <r>
    <x v="11"/>
    <x v="141"/>
    <x v="1"/>
    <x v="2"/>
    <n v="0"/>
    <n v="0"/>
    <n v="2"/>
    <n v="2"/>
    <n v="2"/>
    <n v="0"/>
    <n v="0"/>
    <n v="0"/>
    <n v="2"/>
    <n v="2"/>
  </r>
  <r>
    <x v="11"/>
    <x v="142"/>
    <x v="0"/>
    <x v="0"/>
    <n v="1"/>
    <n v="1"/>
    <n v="3"/>
    <n v="3"/>
    <n v="4"/>
    <n v="1"/>
    <n v="0"/>
    <n v="1"/>
    <n v="3"/>
    <n v="5"/>
  </r>
  <r>
    <x v="11"/>
    <x v="142"/>
    <x v="0"/>
    <x v="3"/>
    <n v="1"/>
    <n v="0"/>
    <n v="0"/>
    <n v="0"/>
    <n v="0"/>
    <n v="1"/>
    <n v="0"/>
    <n v="0"/>
    <n v="0"/>
    <n v="1"/>
  </r>
  <r>
    <x v="11"/>
    <x v="142"/>
    <x v="1"/>
    <x v="0"/>
    <n v="2"/>
    <n v="0"/>
    <n v="4"/>
    <n v="4"/>
    <n v="4"/>
    <n v="2"/>
    <n v="0"/>
    <n v="0"/>
    <n v="4"/>
    <n v="6"/>
  </r>
  <r>
    <x v="11"/>
    <x v="142"/>
    <x v="1"/>
    <x v="5"/>
    <n v="1"/>
    <n v="0"/>
    <n v="0"/>
    <n v="0"/>
    <n v="0"/>
    <n v="1"/>
    <n v="0"/>
    <n v="0"/>
    <n v="0"/>
    <n v="1"/>
  </r>
  <r>
    <x v="11"/>
    <x v="142"/>
    <x v="1"/>
    <x v="3"/>
    <n v="0"/>
    <n v="1"/>
    <n v="0"/>
    <n v="0"/>
    <n v="1"/>
    <n v="0"/>
    <n v="0"/>
    <n v="1"/>
    <n v="0"/>
    <n v="1"/>
  </r>
  <r>
    <x v="11"/>
    <x v="209"/>
    <x v="0"/>
    <x v="1"/>
    <n v="1"/>
    <n v="0"/>
    <n v="0"/>
    <n v="0"/>
    <n v="0"/>
    <n v="1"/>
    <n v="0"/>
    <n v="0"/>
    <n v="0"/>
    <n v="1"/>
  </r>
  <r>
    <x v="11"/>
    <x v="209"/>
    <x v="0"/>
    <x v="4"/>
    <n v="0"/>
    <n v="0"/>
    <n v="1"/>
    <n v="1"/>
    <n v="1"/>
    <n v="0"/>
    <n v="0"/>
    <n v="0"/>
    <n v="1"/>
    <n v="1"/>
  </r>
  <r>
    <x v="11"/>
    <x v="209"/>
    <x v="1"/>
    <x v="0"/>
    <n v="3"/>
    <n v="1"/>
    <n v="4"/>
    <n v="5"/>
    <n v="5"/>
    <n v="2"/>
    <n v="0"/>
    <n v="1"/>
    <n v="5"/>
    <n v="8"/>
  </r>
  <r>
    <x v="11"/>
    <x v="209"/>
    <x v="1"/>
    <x v="5"/>
    <n v="0"/>
    <n v="0"/>
    <n v="1"/>
    <n v="1"/>
    <n v="1"/>
    <n v="0"/>
    <n v="0"/>
    <n v="0"/>
    <n v="1"/>
    <n v="1"/>
  </r>
  <r>
    <x v="11"/>
    <x v="209"/>
    <x v="1"/>
    <x v="1"/>
    <n v="1"/>
    <n v="1"/>
    <n v="1"/>
    <n v="0"/>
    <n v="2"/>
    <n v="1"/>
    <n v="0"/>
    <n v="0"/>
    <n v="2"/>
    <n v="3"/>
  </r>
  <r>
    <x v="11"/>
    <x v="209"/>
    <x v="1"/>
    <x v="3"/>
    <n v="0"/>
    <n v="0"/>
    <n v="1"/>
    <n v="1"/>
    <n v="1"/>
    <n v="0"/>
    <n v="0"/>
    <n v="0"/>
    <n v="1"/>
    <n v="1"/>
  </r>
  <r>
    <x v="11"/>
    <x v="210"/>
    <x v="0"/>
    <x v="0"/>
    <n v="0"/>
    <n v="0"/>
    <n v="1"/>
    <n v="1"/>
    <n v="1"/>
    <n v="0"/>
    <n v="0"/>
    <n v="0"/>
    <n v="1"/>
    <n v="1"/>
  </r>
  <r>
    <x v="11"/>
    <x v="210"/>
    <x v="0"/>
    <x v="2"/>
    <n v="1"/>
    <n v="0"/>
    <n v="1"/>
    <n v="1"/>
    <n v="1"/>
    <n v="1"/>
    <n v="0"/>
    <n v="0"/>
    <n v="1"/>
    <n v="2"/>
  </r>
  <r>
    <x v="11"/>
    <x v="210"/>
    <x v="0"/>
    <x v="4"/>
    <n v="1"/>
    <n v="0"/>
    <n v="0"/>
    <n v="0"/>
    <n v="0"/>
    <n v="1"/>
    <n v="0"/>
    <n v="0"/>
    <n v="0"/>
    <n v="1"/>
  </r>
  <r>
    <x v="11"/>
    <x v="210"/>
    <x v="1"/>
    <x v="0"/>
    <n v="3"/>
    <n v="0"/>
    <n v="3"/>
    <n v="3"/>
    <n v="3"/>
    <n v="3"/>
    <n v="0"/>
    <n v="1"/>
    <n v="2"/>
    <n v="6"/>
  </r>
  <r>
    <x v="11"/>
    <x v="210"/>
    <x v="1"/>
    <x v="3"/>
    <n v="0"/>
    <n v="0"/>
    <n v="1"/>
    <n v="1"/>
    <n v="1"/>
    <n v="0"/>
    <n v="0"/>
    <n v="0"/>
    <n v="1"/>
    <n v="1"/>
  </r>
  <r>
    <x v="11"/>
    <x v="210"/>
    <x v="1"/>
    <x v="2"/>
    <n v="1"/>
    <n v="0"/>
    <n v="2"/>
    <n v="2"/>
    <n v="2"/>
    <n v="1"/>
    <n v="0"/>
    <n v="0"/>
    <n v="2"/>
    <n v="3"/>
  </r>
  <r>
    <x v="11"/>
    <x v="210"/>
    <x v="1"/>
    <x v="4"/>
    <n v="0"/>
    <n v="1"/>
    <n v="0"/>
    <n v="0"/>
    <n v="1"/>
    <n v="0"/>
    <n v="0"/>
    <n v="1"/>
    <n v="0"/>
    <n v="1"/>
  </r>
  <r>
    <x v="11"/>
    <x v="211"/>
    <x v="0"/>
    <x v="0"/>
    <n v="1"/>
    <n v="0"/>
    <n v="1"/>
    <n v="0"/>
    <n v="1"/>
    <n v="1"/>
    <n v="0"/>
    <n v="0"/>
    <n v="1"/>
    <n v="2"/>
  </r>
  <r>
    <x v="11"/>
    <x v="211"/>
    <x v="0"/>
    <x v="4"/>
    <n v="0"/>
    <n v="1"/>
    <n v="1"/>
    <n v="0"/>
    <n v="2"/>
    <n v="0"/>
    <n v="1"/>
    <n v="0"/>
    <n v="1"/>
    <n v="2"/>
  </r>
  <r>
    <x v="11"/>
    <x v="211"/>
    <x v="1"/>
    <x v="0"/>
    <n v="2"/>
    <n v="1"/>
    <n v="4"/>
    <n v="4"/>
    <n v="5"/>
    <n v="2"/>
    <n v="0"/>
    <n v="0"/>
    <n v="5"/>
    <n v="7"/>
  </r>
  <r>
    <x v="11"/>
    <x v="211"/>
    <x v="1"/>
    <x v="5"/>
    <n v="1"/>
    <n v="0"/>
    <n v="1"/>
    <n v="1"/>
    <n v="1"/>
    <n v="1"/>
    <n v="0"/>
    <n v="0"/>
    <n v="1"/>
    <n v="2"/>
  </r>
  <r>
    <x v="11"/>
    <x v="211"/>
    <x v="1"/>
    <x v="1"/>
    <n v="1"/>
    <n v="0"/>
    <n v="1"/>
    <n v="1"/>
    <n v="1"/>
    <n v="1"/>
    <n v="0"/>
    <n v="1"/>
    <n v="0"/>
    <n v="2"/>
  </r>
  <r>
    <x v="11"/>
    <x v="211"/>
    <x v="1"/>
    <x v="3"/>
    <n v="0"/>
    <n v="0"/>
    <n v="2"/>
    <n v="2"/>
    <n v="2"/>
    <n v="0"/>
    <n v="0"/>
    <n v="1"/>
    <n v="1"/>
    <n v="2"/>
  </r>
  <r>
    <x v="11"/>
    <x v="211"/>
    <x v="1"/>
    <x v="2"/>
    <n v="2"/>
    <n v="0"/>
    <n v="2"/>
    <n v="2"/>
    <n v="2"/>
    <n v="2"/>
    <n v="0"/>
    <n v="0"/>
    <n v="2"/>
    <n v="4"/>
  </r>
  <r>
    <x v="11"/>
    <x v="211"/>
    <x v="1"/>
    <x v="4"/>
    <n v="2"/>
    <n v="0"/>
    <n v="1"/>
    <n v="1"/>
    <n v="2"/>
    <n v="1"/>
    <n v="0"/>
    <n v="0"/>
    <n v="2"/>
    <n v="3"/>
  </r>
  <r>
    <x v="11"/>
    <x v="212"/>
    <x v="0"/>
    <x v="0"/>
    <n v="1"/>
    <n v="1"/>
    <n v="0"/>
    <n v="0"/>
    <n v="2"/>
    <n v="0"/>
    <n v="0"/>
    <n v="1"/>
    <n v="1"/>
    <n v="2"/>
  </r>
  <r>
    <x v="11"/>
    <x v="212"/>
    <x v="0"/>
    <x v="2"/>
    <n v="0"/>
    <n v="0"/>
    <n v="1"/>
    <n v="1"/>
    <n v="1"/>
    <n v="0"/>
    <n v="0"/>
    <n v="0"/>
    <n v="1"/>
    <n v="1"/>
  </r>
  <r>
    <x v="11"/>
    <x v="212"/>
    <x v="1"/>
    <x v="0"/>
    <n v="3"/>
    <n v="0"/>
    <n v="5"/>
    <n v="4"/>
    <n v="6"/>
    <n v="2"/>
    <n v="0"/>
    <n v="0"/>
    <n v="6"/>
    <n v="8"/>
  </r>
  <r>
    <x v="11"/>
    <x v="212"/>
    <x v="1"/>
    <x v="5"/>
    <n v="0"/>
    <n v="0"/>
    <n v="1"/>
    <n v="1"/>
    <n v="1"/>
    <n v="0"/>
    <n v="0"/>
    <n v="1"/>
    <n v="0"/>
    <n v="1"/>
  </r>
  <r>
    <x v="11"/>
    <x v="212"/>
    <x v="1"/>
    <x v="1"/>
    <n v="1"/>
    <n v="0"/>
    <n v="0"/>
    <n v="0"/>
    <n v="1"/>
    <n v="0"/>
    <n v="0"/>
    <n v="1"/>
    <n v="0"/>
    <n v="1"/>
  </r>
  <r>
    <x v="11"/>
    <x v="212"/>
    <x v="1"/>
    <x v="3"/>
    <n v="0"/>
    <n v="0"/>
    <n v="3"/>
    <n v="3"/>
    <n v="3"/>
    <n v="0"/>
    <n v="0"/>
    <n v="1"/>
    <n v="2"/>
    <n v="3"/>
  </r>
  <r>
    <x v="11"/>
    <x v="212"/>
    <x v="1"/>
    <x v="4"/>
    <n v="0"/>
    <n v="0"/>
    <n v="1"/>
    <n v="1"/>
    <n v="1"/>
    <n v="0"/>
    <n v="0"/>
    <n v="0"/>
    <n v="1"/>
    <n v="1"/>
  </r>
  <r>
    <x v="11"/>
    <x v="143"/>
    <x v="0"/>
    <x v="0"/>
    <n v="2"/>
    <n v="0"/>
    <n v="1"/>
    <n v="1"/>
    <n v="1"/>
    <n v="1"/>
    <n v="0"/>
    <n v="1"/>
    <n v="1"/>
    <n v="3"/>
  </r>
  <r>
    <x v="11"/>
    <x v="143"/>
    <x v="0"/>
    <x v="5"/>
    <n v="0"/>
    <n v="1"/>
    <n v="0"/>
    <n v="1"/>
    <n v="1"/>
    <n v="0"/>
    <n v="0"/>
    <n v="1"/>
    <n v="0"/>
    <n v="1"/>
  </r>
  <r>
    <x v="11"/>
    <x v="143"/>
    <x v="1"/>
    <x v="0"/>
    <n v="4"/>
    <n v="1"/>
    <n v="5"/>
    <n v="5"/>
    <n v="8"/>
    <n v="2"/>
    <n v="0"/>
    <n v="2"/>
    <n v="6"/>
    <n v="10"/>
  </r>
  <r>
    <x v="11"/>
    <x v="143"/>
    <x v="1"/>
    <x v="5"/>
    <n v="1"/>
    <n v="1"/>
    <n v="0"/>
    <n v="1"/>
    <n v="1"/>
    <n v="1"/>
    <n v="1"/>
    <n v="0"/>
    <n v="0"/>
    <n v="2"/>
  </r>
  <r>
    <x v="11"/>
    <x v="143"/>
    <x v="1"/>
    <x v="1"/>
    <n v="0"/>
    <n v="0"/>
    <n v="2"/>
    <n v="2"/>
    <n v="2"/>
    <n v="0"/>
    <n v="0"/>
    <n v="0"/>
    <n v="2"/>
    <n v="2"/>
  </r>
  <r>
    <x v="11"/>
    <x v="143"/>
    <x v="1"/>
    <x v="3"/>
    <n v="0"/>
    <n v="0"/>
    <n v="1"/>
    <n v="1"/>
    <n v="1"/>
    <n v="0"/>
    <n v="0"/>
    <n v="0"/>
    <n v="1"/>
    <n v="1"/>
  </r>
  <r>
    <x v="11"/>
    <x v="213"/>
    <x v="0"/>
    <x v="0"/>
    <n v="0"/>
    <n v="0"/>
    <n v="1"/>
    <n v="1"/>
    <n v="1"/>
    <n v="0"/>
    <n v="0"/>
    <n v="0"/>
    <n v="1"/>
    <n v="1"/>
  </r>
  <r>
    <x v="11"/>
    <x v="213"/>
    <x v="0"/>
    <x v="3"/>
    <n v="0"/>
    <n v="0"/>
    <n v="1"/>
    <n v="1"/>
    <n v="1"/>
    <n v="0"/>
    <n v="0"/>
    <n v="0"/>
    <n v="1"/>
    <n v="1"/>
  </r>
  <r>
    <x v="11"/>
    <x v="213"/>
    <x v="0"/>
    <x v="2"/>
    <n v="0"/>
    <n v="0"/>
    <n v="1"/>
    <n v="1"/>
    <n v="1"/>
    <n v="0"/>
    <n v="0"/>
    <n v="0"/>
    <n v="1"/>
    <n v="1"/>
  </r>
  <r>
    <x v="11"/>
    <x v="213"/>
    <x v="1"/>
    <x v="0"/>
    <n v="0"/>
    <n v="0"/>
    <n v="2"/>
    <n v="2"/>
    <n v="2"/>
    <n v="0"/>
    <n v="0"/>
    <n v="0"/>
    <n v="2"/>
    <n v="2"/>
  </r>
  <r>
    <x v="11"/>
    <x v="213"/>
    <x v="1"/>
    <x v="1"/>
    <n v="0"/>
    <n v="0"/>
    <n v="1"/>
    <n v="1"/>
    <n v="1"/>
    <n v="0"/>
    <n v="0"/>
    <n v="0"/>
    <n v="1"/>
    <n v="1"/>
  </r>
  <r>
    <x v="11"/>
    <x v="213"/>
    <x v="1"/>
    <x v="3"/>
    <n v="0"/>
    <n v="0"/>
    <n v="1"/>
    <n v="1"/>
    <n v="1"/>
    <n v="0"/>
    <n v="0"/>
    <n v="0"/>
    <n v="1"/>
    <n v="1"/>
  </r>
  <r>
    <x v="11"/>
    <x v="213"/>
    <x v="1"/>
    <x v="2"/>
    <n v="0"/>
    <n v="0"/>
    <n v="2"/>
    <n v="2"/>
    <n v="2"/>
    <n v="0"/>
    <n v="0"/>
    <n v="0"/>
    <n v="2"/>
    <n v="2"/>
  </r>
  <r>
    <x v="11"/>
    <x v="144"/>
    <x v="0"/>
    <x v="0"/>
    <n v="1"/>
    <n v="0"/>
    <n v="2"/>
    <n v="2"/>
    <n v="3"/>
    <n v="0"/>
    <n v="0"/>
    <n v="0"/>
    <n v="3"/>
    <n v="3"/>
  </r>
  <r>
    <x v="11"/>
    <x v="144"/>
    <x v="1"/>
    <x v="0"/>
    <n v="3"/>
    <n v="1"/>
    <n v="8"/>
    <n v="8"/>
    <n v="9"/>
    <n v="3"/>
    <n v="0"/>
    <n v="2"/>
    <n v="7"/>
    <n v="12"/>
  </r>
  <r>
    <x v="11"/>
    <x v="144"/>
    <x v="1"/>
    <x v="5"/>
    <n v="1"/>
    <n v="0"/>
    <n v="0"/>
    <n v="0"/>
    <n v="0"/>
    <n v="1"/>
    <n v="0"/>
    <n v="0"/>
    <n v="0"/>
    <n v="1"/>
  </r>
  <r>
    <x v="11"/>
    <x v="144"/>
    <x v="1"/>
    <x v="1"/>
    <n v="1"/>
    <n v="0"/>
    <n v="0"/>
    <n v="0"/>
    <n v="0"/>
    <n v="0"/>
    <n v="0"/>
    <n v="1"/>
    <n v="0"/>
    <n v="1"/>
  </r>
  <r>
    <x v="11"/>
    <x v="145"/>
    <x v="0"/>
    <x v="0"/>
    <n v="0"/>
    <n v="1"/>
    <n v="0"/>
    <n v="1"/>
    <n v="1"/>
    <n v="0"/>
    <n v="1"/>
    <n v="0"/>
    <n v="0"/>
    <n v="1"/>
  </r>
  <r>
    <x v="11"/>
    <x v="145"/>
    <x v="0"/>
    <x v="5"/>
    <n v="0"/>
    <n v="0"/>
    <n v="1"/>
    <n v="1"/>
    <n v="1"/>
    <n v="0"/>
    <n v="0"/>
    <n v="1"/>
    <n v="0"/>
    <n v="1"/>
  </r>
  <r>
    <x v="11"/>
    <x v="145"/>
    <x v="0"/>
    <x v="3"/>
    <n v="1"/>
    <n v="0"/>
    <n v="0"/>
    <n v="0"/>
    <n v="0"/>
    <n v="1"/>
    <n v="0"/>
    <n v="0"/>
    <n v="0"/>
    <n v="1"/>
  </r>
  <r>
    <x v="11"/>
    <x v="145"/>
    <x v="0"/>
    <x v="2"/>
    <n v="1"/>
    <n v="0"/>
    <n v="0"/>
    <n v="0"/>
    <n v="0"/>
    <n v="1"/>
    <n v="0"/>
    <n v="0"/>
    <n v="0"/>
    <n v="1"/>
  </r>
  <r>
    <x v="11"/>
    <x v="145"/>
    <x v="1"/>
    <x v="0"/>
    <n v="1"/>
    <n v="1"/>
    <n v="4"/>
    <n v="4"/>
    <n v="5"/>
    <n v="1"/>
    <n v="0"/>
    <n v="0"/>
    <n v="5"/>
    <n v="6"/>
  </r>
  <r>
    <x v="11"/>
    <x v="145"/>
    <x v="1"/>
    <x v="5"/>
    <n v="1"/>
    <n v="2"/>
    <n v="0"/>
    <n v="0"/>
    <n v="2"/>
    <n v="1"/>
    <n v="0"/>
    <n v="0"/>
    <n v="2"/>
    <n v="3"/>
  </r>
  <r>
    <x v="11"/>
    <x v="145"/>
    <x v="1"/>
    <x v="1"/>
    <n v="0"/>
    <n v="0"/>
    <n v="1"/>
    <n v="1"/>
    <n v="1"/>
    <n v="0"/>
    <n v="0"/>
    <n v="0"/>
    <n v="1"/>
    <n v="1"/>
  </r>
  <r>
    <x v="11"/>
    <x v="145"/>
    <x v="1"/>
    <x v="3"/>
    <n v="0"/>
    <n v="0"/>
    <n v="1"/>
    <n v="1"/>
    <n v="1"/>
    <n v="0"/>
    <n v="0"/>
    <n v="0"/>
    <n v="1"/>
    <n v="1"/>
  </r>
  <r>
    <x v="11"/>
    <x v="146"/>
    <x v="0"/>
    <x v="0"/>
    <n v="0"/>
    <n v="0"/>
    <n v="2"/>
    <n v="2"/>
    <n v="2"/>
    <n v="0"/>
    <n v="0"/>
    <n v="0"/>
    <n v="2"/>
    <n v="2"/>
  </r>
  <r>
    <x v="11"/>
    <x v="146"/>
    <x v="1"/>
    <x v="0"/>
    <n v="4"/>
    <n v="0"/>
    <n v="8"/>
    <n v="7"/>
    <n v="9"/>
    <n v="3"/>
    <n v="0"/>
    <n v="1"/>
    <n v="8"/>
    <n v="12"/>
  </r>
  <r>
    <x v="11"/>
    <x v="146"/>
    <x v="1"/>
    <x v="1"/>
    <n v="0"/>
    <n v="0"/>
    <n v="1"/>
    <n v="0"/>
    <n v="1"/>
    <n v="0"/>
    <n v="0"/>
    <n v="0"/>
    <n v="1"/>
    <n v="1"/>
  </r>
  <r>
    <x v="11"/>
    <x v="146"/>
    <x v="1"/>
    <x v="3"/>
    <n v="0"/>
    <n v="0"/>
    <n v="1"/>
    <n v="1"/>
    <n v="1"/>
    <n v="0"/>
    <n v="0"/>
    <n v="0"/>
    <n v="1"/>
    <n v="1"/>
  </r>
  <r>
    <x v="11"/>
    <x v="214"/>
    <x v="0"/>
    <x v="0"/>
    <n v="1"/>
    <n v="0"/>
    <n v="0"/>
    <n v="0"/>
    <n v="0"/>
    <n v="1"/>
    <n v="0"/>
    <n v="0"/>
    <n v="0"/>
    <n v="1"/>
  </r>
  <r>
    <x v="11"/>
    <x v="214"/>
    <x v="0"/>
    <x v="5"/>
    <n v="0"/>
    <n v="0"/>
    <n v="1"/>
    <n v="1"/>
    <n v="1"/>
    <n v="0"/>
    <n v="0"/>
    <n v="0"/>
    <n v="1"/>
    <n v="1"/>
  </r>
  <r>
    <x v="11"/>
    <x v="214"/>
    <x v="0"/>
    <x v="1"/>
    <n v="1"/>
    <n v="0"/>
    <n v="0"/>
    <n v="0"/>
    <n v="0"/>
    <n v="1"/>
    <n v="0"/>
    <n v="0"/>
    <n v="0"/>
    <n v="1"/>
  </r>
  <r>
    <x v="11"/>
    <x v="214"/>
    <x v="0"/>
    <x v="2"/>
    <n v="0"/>
    <n v="0"/>
    <n v="1"/>
    <n v="1"/>
    <n v="1"/>
    <n v="0"/>
    <n v="0"/>
    <n v="0"/>
    <n v="1"/>
    <n v="1"/>
  </r>
  <r>
    <x v="11"/>
    <x v="214"/>
    <x v="1"/>
    <x v="0"/>
    <n v="3"/>
    <n v="0"/>
    <n v="6"/>
    <n v="6"/>
    <n v="8"/>
    <n v="1"/>
    <n v="0"/>
    <n v="2"/>
    <n v="6"/>
    <n v="9"/>
  </r>
  <r>
    <x v="11"/>
    <x v="214"/>
    <x v="1"/>
    <x v="3"/>
    <n v="0"/>
    <n v="0"/>
    <n v="1"/>
    <n v="1"/>
    <n v="1"/>
    <n v="0"/>
    <n v="0"/>
    <n v="0"/>
    <n v="1"/>
    <n v="1"/>
  </r>
  <r>
    <x v="11"/>
    <x v="147"/>
    <x v="0"/>
    <x v="0"/>
    <n v="1"/>
    <n v="0"/>
    <n v="0"/>
    <n v="0"/>
    <n v="0"/>
    <n v="1"/>
    <n v="0"/>
    <n v="0"/>
    <n v="0"/>
    <n v="1"/>
  </r>
  <r>
    <x v="11"/>
    <x v="147"/>
    <x v="0"/>
    <x v="3"/>
    <n v="0"/>
    <n v="0"/>
    <n v="1"/>
    <n v="1"/>
    <n v="1"/>
    <n v="0"/>
    <n v="0"/>
    <n v="0"/>
    <n v="1"/>
    <n v="1"/>
  </r>
  <r>
    <x v="11"/>
    <x v="147"/>
    <x v="1"/>
    <x v="0"/>
    <n v="1"/>
    <n v="1"/>
    <n v="7"/>
    <n v="4"/>
    <n v="8"/>
    <n v="1"/>
    <n v="0"/>
    <n v="0"/>
    <n v="8"/>
    <n v="9"/>
  </r>
  <r>
    <x v="11"/>
    <x v="147"/>
    <x v="1"/>
    <x v="1"/>
    <n v="1"/>
    <n v="0"/>
    <n v="2"/>
    <n v="1"/>
    <n v="2"/>
    <n v="0"/>
    <n v="0"/>
    <n v="1"/>
    <n v="2"/>
    <n v="3"/>
  </r>
  <r>
    <x v="11"/>
    <x v="147"/>
    <x v="1"/>
    <x v="3"/>
    <n v="1"/>
    <n v="0"/>
    <n v="0"/>
    <n v="0"/>
    <n v="0"/>
    <n v="1"/>
    <n v="0"/>
    <n v="0"/>
    <n v="0"/>
    <n v="1"/>
  </r>
  <r>
    <x v="11"/>
    <x v="147"/>
    <x v="1"/>
    <x v="4"/>
    <n v="0"/>
    <n v="0"/>
    <n v="1"/>
    <n v="1"/>
    <n v="1"/>
    <n v="0"/>
    <n v="0"/>
    <n v="1"/>
    <n v="0"/>
    <n v="1"/>
  </r>
  <r>
    <x v="11"/>
    <x v="215"/>
    <x v="0"/>
    <x v="0"/>
    <n v="0"/>
    <n v="0"/>
    <n v="2"/>
    <n v="2"/>
    <n v="2"/>
    <n v="0"/>
    <n v="0"/>
    <n v="0"/>
    <n v="2"/>
    <n v="2"/>
  </r>
  <r>
    <x v="11"/>
    <x v="215"/>
    <x v="1"/>
    <x v="0"/>
    <n v="2"/>
    <n v="1"/>
    <n v="6"/>
    <n v="6"/>
    <n v="7"/>
    <n v="2"/>
    <n v="0"/>
    <n v="1"/>
    <n v="6"/>
    <n v="9"/>
  </r>
  <r>
    <x v="11"/>
    <x v="215"/>
    <x v="1"/>
    <x v="1"/>
    <n v="2"/>
    <n v="0"/>
    <n v="2"/>
    <n v="2"/>
    <n v="4"/>
    <n v="0"/>
    <n v="0"/>
    <n v="2"/>
    <n v="2"/>
    <n v="4"/>
  </r>
  <r>
    <x v="11"/>
    <x v="215"/>
    <x v="1"/>
    <x v="3"/>
    <n v="0"/>
    <n v="0"/>
    <n v="2"/>
    <n v="2"/>
    <n v="2"/>
    <n v="0"/>
    <n v="0"/>
    <n v="0"/>
    <n v="2"/>
    <n v="2"/>
  </r>
  <r>
    <x v="11"/>
    <x v="215"/>
    <x v="1"/>
    <x v="2"/>
    <n v="0"/>
    <n v="1"/>
    <n v="0"/>
    <n v="0"/>
    <n v="1"/>
    <n v="0"/>
    <n v="1"/>
    <n v="0"/>
    <n v="0"/>
    <n v="1"/>
  </r>
  <r>
    <x v="11"/>
    <x v="148"/>
    <x v="1"/>
    <x v="0"/>
    <n v="2"/>
    <n v="0"/>
    <n v="6"/>
    <n v="6"/>
    <n v="6"/>
    <n v="2"/>
    <n v="0"/>
    <n v="0"/>
    <n v="6"/>
    <n v="8"/>
  </r>
  <r>
    <x v="11"/>
    <x v="148"/>
    <x v="1"/>
    <x v="5"/>
    <n v="2"/>
    <n v="0"/>
    <n v="1"/>
    <n v="1"/>
    <n v="2"/>
    <n v="0"/>
    <n v="1"/>
    <n v="1"/>
    <n v="1"/>
    <n v="3"/>
  </r>
  <r>
    <x v="11"/>
    <x v="148"/>
    <x v="1"/>
    <x v="1"/>
    <n v="0"/>
    <n v="0"/>
    <n v="1"/>
    <n v="1"/>
    <n v="1"/>
    <n v="0"/>
    <n v="0"/>
    <n v="0"/>
    <n v="1"/>
    <n v="1"/>
  </r>
  <r>
    <x v="11"/>
    <x v="148"/>
    <x v="1"/>
    <x v="3"/>
    <n v="0"/>
    <n v="0"/>
    <n v="1"/>
    <n v="1"/>
    <n v="1"/>
    <n v="0"/>
    <n v="0"/>
    <n v="0"/>
    <n v="1"/>
    <n v="1"/>
  </r>
  <r>
    <x v="11"/>
    <x v="148"/>
    <x v="1"/>
    <x v="2"/>
    <n v="1"/>
    <n v="0"/>
    <n v="0"/>
    <n v="0"/>
    <n v="0"/>
    <n v="0"/>
    <n v="1"/>
    <n v="0"/>
    <n v="0"/>
    <n v="1"/>
  </r>
  <r>
    <x v="11"/>
    <x v="216"/>
    <x v="1"/>
    <x v="0"/>
    <n v="4"/>
    <n v="0"/>
    <n v="8"/>
    <n v="7"/>
    <n v="8"/>
    <n v="4"/>
    <n v="0"/>
    <n v="1"/>
    <n v="7"/>
    <n v="12"/>
  </r>
  <r>
    <x v="11"/>
    <x v="216"/>
    <x v="1"/>
    <x v="1"/>
    <n v="1"/>
    <n v="0"/>
    <n v="0"/>
    <n v="0"/>
    <n v="0"/>
    <n v="1"/>
    <n v="0"/>
    <n v="0"/>
    <n v="0"/>
    <n v="1"/>
  </r>
  <r>
    <x v="11"/>
    <x v="216"/>
    <x v="1"/>
    <x v="3"/>
    <n v="1"/>
    <n v="0"/>
    <n v="1"/>
    <n v="1"/>
    <n v="1"/>
    <n v="1"/>
    <n v="0"/>
    <n v="0"/>
    <n v="1"/>
    <n v="2"/>
  </r>
  <r>
    <x v="11"/>
    <x v="149"/>
    <x v="0"/>
    <x v="0"/>
    <n v="0"/>
    <n v="0"/>
    <n v="1"/>
    <n v="1"/>
    <n v="1"/>
    <n v="0"/>
    <n v="0"/>
    <n v="0"/>
    <n v="1"/>
    <n v="1"/>
  </r>
  <r>
    <x v="11"/>
    <x v="149"/>
    <x v="0"/>
    <x v="3"/>
    <n v="0"/>
    <n v="0"/>
    <n v="1"/>
    <n v="1"/>
    <n v="1"/>
    <n v="0"/>
    <n v="0"/>
    <n v="0"/>
    <n v="1"/>
    <n v="1"/>
  </r>
  <r>
    <x v="11"/>
    <x v="149"/>
    <x v="0"/>
    <x v="4"/>
    <n v="0"/>
    <n v="0"/>
    <n v="1"/>
    <n v="1"/>
    <n v="1"/>
    <n v="0"/>
    <n v="0"/>
    <n v="0"/>
    <n v="1"/>
    <n v="1"/>
  </r>
  <r>
    <x v="11"/>
    <x v="149"/>
    <x v="1"/>
    <x v="0"/>
    <n v="3"/>
    <n v="0"/>
    <n v="6"/>
    <n v="6"/>
    <n v="6"/>
    <n v="2"/>
    <n v="0"/>
    <n v="1"/>
    <n v="6"/>
    <n v="9"/>
  </r>
  <r>
    <x v="11"/>
    <x v="149"/>
    <x v="1"/>
    <x v="1"/>
    <n v="1"/>
    <n v="0"/>
    <n v="0"/>
    <n v="0"/>
    <n v="0"/>
    <n v="1"/>
    <n v="0"/>
    <n v="0"/>
    <n v="0"/>
    <n v="1"/>
  </r>
  <r>
    <x v="11"/>
    <x v="149"/>
    <x v="1"/>
    <x v="3"/>
    <n v="0"/>
    <n v="0"/>
    <n v="1"/>
    <n v="0"/>
    <n v="1"/>
    <n v="0"/>
    <n v="0"/>
    <n v="0"/>
    <n v="1"/>
    <n v="1"/>
  </r>
  <r>
    <x v="11"/>
    <x v="150"/>
    <x v="0"/>
    <x v="0"/>
    <n v="0"/>
    <n v="0"/>
    <n v="2"/>
    <n v="2"/>
    <n v="2"/>
    <n v="0"/>
    <n v="0"/>
    <n v="0"/>
    <n v="2"/>
    <n v="2"/>
  </r>
  <r>
    <x v="11"/>
    <x v="150"/>
    <x v="1"/>
    <x v="0"/>
    <n v="1"/>
    <n v="0"/>
    <n v="6"/>
    <n v="6"/>
    <n v="6"/>
    <n v="1"/>
    <n v="0"/>
    <n v="0"/>
    <n v="6"/>
    <n v="7"/>
  </r>
  <r>
    <x v="11"/>
    <x v="150"/>
    <x v="1"/>
    <x v="3"/>
    <n v="0"/>
    <n v="0"/>
    <n v="1"/>
    <n v="1"/>
    <n v="1"/>
    <n v="0"/>
    <n v="0"/>
    <n v="0"/>
    <n v="1"/>
    <n v="1"/>
  </r>
  <r>
    <x v="11"/>
    <x v="150"/>
    <x v="1"/>
    <x v="4"/>
    <n v="0"/>
    <n v="0"/>
    <n v="1"/>
    <n v="1"/>
    <n v="1"/>
    <n v="0"/>
    <n v="0"/>
    <n v="0"/>
    <n v="1"/>
    <n v="1"/>
  </r>
  <r>
    <x v="11"/>
    <x v="217"/>
    <x v="0"/>
    <x v="1"/>
    <n v="0"/>
    <n v="0"/>
    <n v="1"/>
    <n v="1"/>
    <n v="1"/>
    <n v="0"/>
    <n v="0"/>
    <n v="0"/>
    <n v="1"/>
    <n v="1"/>
  </r>
  <r>
    <x v="11"/>
    <x v="217"/>
    <x v="0"/>
    <x v="3"/>
    <n v="0"/>
    <n v="0"/>
    <n v="1"/>
    <n v="1"/>
    <n v="1"/>
    <n v="0"/>
    <n v="0"/>
    <n v="1"/>
    <n v="0"/>
    <n v="1"/>
  </r>
  <r>
    <x v="11"/>
    <x v="217"/>
    <x v="1"/>
    <x v="0"/>
    <n v="2"/>
    <n v="1"/>
    <n v="2"/>
    <n v="2"/>
    <n v="3"/>
    <n v="2"/>
    <n v="0"/>
    <n v="1"/>
    <n v="2"/>
    <n v="5"/>
  </r>
  <r>
    <x v="11"/>
    <x v="217"/>
    <x v="1"/>
    <x v="1"/>
    <n v="2"/>
    <n v="0"/>
    <n v="0"/>
    <n v="0"/>
    <n v="0"/>
    <n v="2"/>
    <n v="0"/>
    <n v="0"/>
    <n v="0"/>
    <n v="2"/>
  </r>
  <r>
    <x v="11"/>
    <x v="151"/>
    <x v="0"/>
    <x v="0"/>
    <n v="0"/>
    <n v="0"/>
    <n v="1"/>
    <n v="1"/>
    <n v="1"/>
    <n v="0"/>
    <n v="0"/>
    <n v="1"/>
    <n v="0"/>
    <n v="1"/>
  </r>
  <r>
    <x v="11"/>
    <x v="151"/>
    <x v="0"/>
    <x v="4"/>
    <n v="1"/>
    <n v="0"/>
    <n v="0"/>
    <n v="0"/>
    <n v="0"/>
    <n v="1"/>
    <n v="0"/>
    <n v="0"/>
    <n v="0"/>
    <n v="1"/>
  </r>
  <r>
    <x v="11"/>
    <x v="151"/>
    <x v="1"/>
    <x v="0"/>
    <n v="1"/>
    <n v="2"/>
    <n v="2"/>
    <n v="1"/>
    <n v="4"/>
    <n v="1"/>
    <n v="1"/>
    <n v="1"/>
    <n v="2"/>
    <n v="5"/>
  </r>
  <r>
    <x v="11"/>
    <x v="151"/>
    <x v="1"/>
    <x v="5"/>
    <n v="0"/>
    <n v="0"/>
    <n v="1"/>
    <n v="1"/>
    <n v="1"/>
    <n v="0"/>
    <n v="0"/>
    <n v="1"/>
    <n v="0"/>
    <n v="1"/>
  </r>
  <r>
    <x v="11"/>
    <x v="151"/>
    <x v="1"/>
    <x v="3"/>
    <n v="1"/>
    <n v="0"/>
    <n v="0"/>
    <n v="0"/>
    <n v="0"/>
    <n v="1"/>
    <n v="0"/>
    <n v="0"/>
    <n v="0"/>
    <n v="1"/>
  </r>
  <r>
    <x v="11"/>
    <x v="151"/>
    <x v="1"/>
    <x v="4"/>
    <n v="1"/>
    <n v="0"/>
    <n v="0"/>
    <n v="0"/>
    <n v="0"/>
    <n v="0"/>
    <n v="1"/>
    <n v="0"/>
    <n v="0"/>
    <n v="1"/>
  </r>
  <r>
    <x v="11"/>
    <x v="218"/>
    <x v="0"/>
    <x v="0"/>
    <n v="0"/>
    <n v="0"/>
    <n v="1"/>
    <n v="1"/>
    <n v="1"/>
    <n v="0"/>
    <n v="0"/>
    <n v="0"/>
    <n v="1"/>
    <n v="1"/>
  </r>
  <r>
    <x v="11"/>
    <x v="218"/>
    <x v="0"/>
    <x v="5"/>
    <n v="0"/>
    <n v="1"/>
    <n v="0"/>
    <n v="0"/>
    <n v="1"/>
    <n v="0"/>
    <n v="0"/>
    <n v="0"/>
    <n v="1"/>
    <n v="1"/>
  </r>
  <r>
    <x v="11"/>
    <x v="218"/>
    <x v="0"/>
    <x v="3"/>
    <n v="0"/>
    <n v="1"/>
    <n v="0"/>
    <n v="1"/>
    <n v="1"/>
    <n v="0"/>
    <n v="1"/>
    <n v="0"/>
    <n v="0"/>
    <n v="1"/>
  </r>
  <r>
    <x v="11"/>
    <x v="218"/>
    <x v="1"/>
    <x v="0"/>
    <n v="5"/>
    <n v="0"/>
    <n v="9"/>
    <n v="9"/>
    <n v="9"/>
    <n v="5"/>
    <n v="0"/>
    <n v="2"/>
    <n v="7"/>
    <n v="14"/>
  </r>
  <r>
    <x v="11"/>
    <x v="218"/>
    <x v="1"/>
    <x v="1"/>
    <n v="0"/>
    <n v="0"/>
    <n v="1"/>
    <n v="1"/>
    <n v="1"/>
    <n v="0"/>
    <n v="0"/>
    <n v="0"/>
    <n v="1"/>
    <n v="1"/>
  </r>
  <r>
    <x v="11"/>
    <x v="218"/>
    <x v="1"/>
    <x v="3"/>
    <n v="0"/>
    <n v="0"/>
    <n v="1"/>
    <n v="1"/>
    <n v="1"/>
    <n v="0"/>
    <n v="0"/>
    <n v="0"/>
    <n v="1"/>
    <n v="1"/>
  </r>
  <r>
    <x v="11"/>
    <x v="218"/>
    <x v="1"/>
    <x v="2"/>
    <n v="0"/>
    <n v="0"/>
    <n v="1"/>
    <n v="1"/>
    <n v="1"/>
    <n v="0"/>
    <n v="0"/>
    <n v="0"/>
    <n v="1"/>
    <n v="1"/>
  </r>
  <r>
    <x v="11"/>
    <x v="218"/>
    <x v="1"/>
    <x v="4"/>
    <n v="0"/>
    <n v="0"/>
    <n v="2"/>
    <n v="2"/>
    <n v="2"/>
    <n v="0"/>
    <n v="0"/>
    <n v="0"/>
    <n v="2"/>
    <n v="2"/>
  </r>
  <r>
    <x v="11"/>
    <x v="219"/>
    <x v="0"/>
    <x v="0"/>
    <n v="0"/>
    <n v="0"/>
    <n v="1"/>
    <n v="1"/>
    <n v="1"/>
    <n v="0"/>
    <n v="0"/>
    <n v="0"/>
    <n v="1"/>
    <n v="1"/>
  </r>
  <r>
    <x v="11"/>
    <x v="219"/>
    <x v="1"/>
    <x v="0"/>
    <n v="2"/>
    <n v="0"/>
    <n v="6"/>
    <n v="5"/>
    <n v="6"/>
    <n v="2"/>
    <n v="0"/>
    <n v="0"/>
    <n v="6"/>
    <n v="8"/>
  </r>
  <r>
    <x v="11"/>
    <x v="219"/>
    <x v="1"/>
    <x v="3"/>
    <n v="0"/>
    <n v="0"/>
    <n v="1"/>
    <n v="1"/>
    <n v="1"/>
    <n v="0"/>
    <n v="0"/>
    <n v="0"/>
    <n v="1"/>
    <n v="1"/>
  </r>
  <r>
    <x v="11"/>
    <x v="220"/>
    <x v="1"/>
    <x v="0"/>
    <n v="3"/>
    <n v="1"/>
    <n v="3"/>
    <n v="3"/>
    <n v="4"/>
    <n v="2"/>
    <n v="0"/>
    <n v="2"/>
    <n v="3"/>
    <n v="7"/>
  </r>
  <r>
    <x v="11"/>
    <x v="220"/>
    <x v="1"/>
    <x v="5"/>
    <n v="0"/>
    <n v="0"/>
    <n v="1"/>
    <n v="1"/>
    <n v="1"/>
    <n v="0"/>
    <n v="0"/>
    <n v="1"/>
    <n v="0"/>
    <n v="1"/>
  </r>
  <r>
    <x v="11"/>
    <x v="220"/>
    <x v="1"/>
    <x v="1"/>
    <n v="0"/>
    <n v="0"/>
    <n v="1"/>
    <n v="1"/>
    <n v="1"/>
    <n v="0"/>
    <n v="0"/>
    <n v="0"/>
    <n v="1"/>
    <n v="1"/>
  </r>
  <r>
    <x v="11"/>
    <x v="220"/>
    <x v="1"/>
    <x v="3"/>
    <n v="0"/>
    <n v="1"/>
    <n v="0"/>
    <n v="1"/>
    <n v="1"/>
    <n v="0"/>
    <n v="0"/>
    <n v="1"/>
    <n v="0"/>
    <n v="1"/>
  </r>
  <r>
    <x v="11"/>
    <x v="221"/>
    <x v="0"/>
    <x v="0"/>
    <n v="0"/>
    <n v="0"/>
    <n v="1"/>
    <n v="1"/>
    <n v="1"/>
    <n v="0"/>
    <n v="0"/>
    <n v="0"/>
    <n v="1"/>
    <n v="1"/>
  </r>
  <r>
    <x v="11"/>
    <x v="221"/>
    <x v="1"/>
    <x v="0"/>
    <n v="3"/>
    <n v="2"/>
    <n v="5"/>
    <n v="5"/>
    <n v="7"/>
    <n v="3"/>
    <n v="0"/>
    <n v="1"/>
    <n v="6"/>
    <n v="10"/>
  </r>
  <r>
    <x v="11"/>
    <x v="221"/>
    <x v="1"/>
    <x v="2"/>
    <n v="0"/>
    <n v="0"/>
    <n v="1"/>
    <n v="1"/>
    <n v="1"/>
    <n v="0"/>
    <n v="0"/>
    <n v="0"/>
    <n v="1"/>
    <n v="1"/>
  </r>
  <r>
    <x v="11"/>
    <x v="221"/>
    <x v="1"/>
    <x v="4"/>
    <n v="0"/>
    <n v="0"/>
    <n v="2"/>
    <n v="1"/>
    <n v="2"/>
    <n v="0"/>
    <n v="0"/>
    <n v="0"/>
    <n v="2"/>
    <n v="2"/>
  </r>
  <r>
    <x v="11"/>
    <x v="152"/>
    <x v="0"/>
    <x v="0"/>
    <n v="1"/>
    <n v="0"/>
    <n v="1"/>
    <n v="1"/>
    <n v="1"/>
    <n v="0"/>
    <n v="0"/>
    <n v="1"/>
    <n v="1"/>
    <n v="2"/>
  </r>
  <r>
    <x v="11"/>
    <x v="152"/>
    <x v="1"/>
    <x v="0"/>
    <n v="0"/>
    <n v="0"/>
    <n v="5"/>
    <n v="5"/>
    <n v="5"/>
    <n v="0"/>
    <n v="0"/>
    <n v="1"/>
    <n v="4"/>
    <n v="5"/>
  </r>
  <r>
    <x v="11"/>
    <x v="152"/>
    <x v="1"/>
    <x v="3"/>
    <n v="1"/>
    <n v="0"/>
    <n v="0"/>
    <n v="0"/>
    <n v="0"/>
    <n v="1"/>
    <n v="0"/>
    <n v="0"/>
    <n v="0"/>
    <n v="1"/>
  </r>
  <r>
    <x v="11"/>
    <x v="152"/>
    <x v="1"/>
    <x v="4"/>
    <n v="0"/>
    <n v="0"/>
    <n v="3"/>
    <n v="3"/>
    <n v="3"/>
    <n v="0"/>
    <n v="0"/>
    <n v="0"/>
    <n v="3"/>
    <n v="3"/>
  </r>
  <r>
    <x v="11"/>
    <x v="222"/>
    <x v="0"/>
    <x v="0"/>
    <n v="0"/>
    <n v="0"/>
    <n v="2"/>
    <n v="1"/>
    <n v="2"/>
    <n v="0"/>
    <n v="0"/>
    <n v="1"/>
    <n v="1"/>
    <n v="2"/>
  </r>
  <r>
    <x v="11"/>
    <x v="222"/>
    <x v="1"/>
    <x v="0"/>
    <n v="2"/>
    <n v="1"/>
    <n v="1"/>
    <n v="0"/>
    <n v="2"/>
    <n v="1"/>
    <n v="0"/>
    <n v="1"/>
    <n v="2"/>
    <n v="4"/>
  </r>
  <r>
    <x v="11"/>
    <x v="222"/>
    <x v="1"/>
    <x v="5"/>
    <n v="0"/>
    <n v="0"/>
    <n v="1"/>
    <n v="1"/>
    <n v="1"/>
    <n v="0"/>
    <n v="0"/>
    <n v="0"/>
    <n v="1"/>
    <n v="1"/>
  </r>
  <r>
    <x v="11"/>
    <x v="222"/>
    <x v="1"/>
    <x v="1"/>
    <n v="0"/>
    <n v="0"/>
    <n v="3"/>
    <n v="3"/>
    <n v="3"/>
    <n v="0"/>
    <n v="0"/>
    <n v="0"/>
    <n v="3"/>
    <n v="3"/>
  </r>
  <r>
    <x v="11"/>
    <x v="222"/>
    <x v="1"/>
    <x v="4"/>
    <n v="0"/>
    <n v="0"/>
    <n v="1"/>
    <n v="0"/>
    <n v="1"/>
    <n v="0"/>
    <n v="0"/>
    <n v="1"/>
    <n v="0"/>
    <n v="1"/>
  </r>
  <r>
    <x v="11"/>
    <x v="223"/>
    <x v="0"/>
    <x v="0"/>
    <n v="0"/>
    <n v="0"/>
    <n v="1"/>
    <n v="1"/>
    <n v="1"/>
    <n v="0"/>
    <n v="0"/>
    <n v="0"/>
    <n v="1"/>
    <n v="1"/>
  </r>
  <r>
    <x v="11"/>
    <x v="223"/>
    <x v="0"/>
    <x v="4"/>
    <n v="0"/>
    <n v="0"/>
    <n v="1"/>
    <n v="1"/>
    <n v="1"/>
    <n v="0"/>
    <n v="0"/>
    <n v="0"/>
    <n v="1"/>
    <n v="1"/>
  </r>
  <r>
    <x v="11"/>
    <x v="223"/>
    <x v="1"/>
    <x v="0"/>
    <n v="0"/>
    <n v="0"/>
    <n v="3"/>
    <n v="3"/>
    <n v="3"/>
    <n v="0"/>
    <n v="0"/>
    <n v="1"/>
    <n v="2"/>
    <n v="3"/>
  </r>
  <r>
    <x v="11"/>
    <x v="223"/>
    <x v="1"/>
    <x v="1"/>
    <n v="1"/>
    <n v="0"/>
    <n v="1"/>
    <n v="1"/>
    <n v="1"/>
    <n v="1"/>
    <n v="0"/>
    <n v="0"/>
    <n v="1"/>
    <n v="2"/>
  </r>
  <r>
    <x v="11"/>
    <x v="223"/>
    <x v="1"/>
    <x v="3"/>
    <n v="0"/>
    <n v="1"/>
    <n v="0"/>
    <n v="0"/>
    <n v="1"/>
    <n v="0"/>
    <n v="0"/>
    <n v="0"/>
    <n v="1"/>
    <n v="1"/>
  </r>
  <r>
    <x v="11"/>
    <x v="223"/>
    <x v="1"/>
    <x v="2"/>
    <n v="0"/>
    <n v="1"/>
    <n v="1"/>
    <n v="1"/>
    <n v="2"/>
    <n v="0"/>
    <n v="1"/>
    <n v="0"/>
    <n v="1"/>
    <n v="2"/>
  </r>
  <r>
    <x v="11"/>
    <x v="223"/>
    <x v="1"/>
    <x v="4"/>
    <n v="0"/>
    <n v="1"/>
    <n v="1"/>
    <n v="1"/>
    <n v="2"/>
    <n v="0"/>
    <n v="1"/>
    <n v="0"/>
    <n v="1"/>
    <n v="2"/>
  </r>
  <r>
    <x v="11"/>
    <x v="224"/>
    <x v="0"/>
    <x v="0"/>
    <n v="0"/>
    <n v="0"/>
    <n v="1"/>
    <n v="1"/>
    <n v="1"/>
    <n v="0"/>
    <n v="0"/>
    <n v="1"/>
    <n v="0"/>
    <n v="1"/>
  </r>
  <r>
    <x v="11"/>
    <x v="224"/>
    <x v="0"/>
    <x v="5"/>
    <n v="0"/>
    <n v="0"/>
    <n v="1"/>
    <n v="1"/>
    <n v="1"/>
    <n v="0"/>
    <n v="0"/>
    <n v="1"/>
    <n v="0"/>
    <n v="1"/>
  </r>
  <r>
    <x v="11"/>
    <x v="224"/>
    <x v="0"/>
    <x v="3"/>
    <n v="0"/>
    <n v="0"/>
    <n v="1"/>
    <n v="1"/>
    <n v="1"/>
    <n v="0"/>
    <n v="0"/>
    <n v="1"/>
    <n v="0"/>
    <n v="1"/>
  </r>
  <r>
    <x v="11"/>
    <x v="224"/>
    <x v="1"/>
    <x v="0"/>
    <n v="2"/>
    <n v="0"/>
    <n v="1"/>
    <n v="1"/>
    <n v="2"/>
    <n v="1"/>
    <n v="0"/>
    <n v="1"/>
    <n v="1"/>
    <n v="3"/>
  </r>
  <r>
    <x v="11"/>
    <x v="224"/>
    <x v="1"/>
    <x v="1"/>
    <n v="0"/>
    <n v="0"/>
    <n v="1"/>
    <n v="1"/>
    <n v="1"/>
    <n v="0"/>
    <n v="0"/>
    <n v="0"/>
    <n v="1"/>
    <n v="1"/>
  </r>
  <r>
    <x v="11"/>
    <x v="224"/>
    <x v="1"/>
    <x v="3"/>
    <n v="1"/>
    <n v="0"/>
    <n v="0"/>
    <n v="0"/>
    <n v="0"/>
    <n v="1"/>
    <n v="0"/>
    <n v="0"/>
    <n v="0"/>
    <n v="1"/>
  </r>
  <r>
    <x v="11"/>
    <x v="224"/>
    <x v="1"/>
    <x v="2"/>
    <n v="1"/>
    <n v="0"/>
    <n v="1"/>
    <n v="1"/>
    <n v="1"/>
    <n v="1"/>
    <n v="0"/>
    <n v="0"/>
    <n v="1"/>
    <n v="2"/>
  </r>
  <r>
    <x v="11"/>
    <x v="225"/>
    <x v="1"/>
    <x v="0"/>
    <n v="1"/>
    <n v="0"/>
    <n v="3"/>
    <n v="3"/>
    <n v="3"/>
    <n v="1"/>
    <n v="0"/>
    <n v="0"/>
    <n v="3"/>
    <n v="4"/>
  </r>
  <r>
    <x v="11"/>
    <x v="225"/>
    <x v="1"/>
    <x v="3"/>
    <n v="0"/>
    <n v="0"/>
    <n v="1"/>
    <n v="1"/>
    <n v="1"/>
    <n v="0"/>
    <n v="0"/>
    <n v="0"/>
    <n v="1"/>
    <n v="1"/>
  </r>
  <r>
    <x v="11"/>
    <x v="225"/>
    <x v="1"/>
    <x v="2"/>
    <n v="0"/>
    <n v="0"/>
    <n v="1"/>
    <n v="1"/>
    <n v="1"/>
    <n v="0"/>
    <n v="0"/>
    <n v="0"/>
    <n v="1"/>
    <n v="1"/>
  </r>
  <r>
    <x v="11"/>
    <x v="225"/>
    <x v="1"/>
    <x v="4"/>
    <n v="0"/>
    <n v="0"/>
    <n v="1"/>
    <n v="1"/>
    <n v="1"/>
    <n v="0"/>
    <n v="0"/>
    <n v="0"/>
    <n v="1"/>
    <n v="1"/>
  </r>
  <r>
    <x v="11"/>
    <x v="226"/>
    <x v="1"/>
    <x v="0"/>
    <n v="1"/>
    <n v="1"/>
    <n v="4"/>
    <n v="4"/>
    <n v="5"/>
    <n v="0"/>
    <n v="0"/>
    <n v="2"/>
    <n v="4"/>
    <n v="6"/>
  </r>
  <r>
    <x v="11"/>
    <x v="226"/>
    <x v="1"/>
    <x v="4"/>
    <n v="0"/>
    <n v="0"/>
    <n v="1"/>
    <n v="1"/>
    <n v="1"/>
    <n v="0"/>
    <n v="0"/>
    <n v="0"/>
    <n v="1"/>
    <n v="1"/>
  </r>
  <r>
    <x v="11"/>
    <x v="227"/>
    <x v="0"/>
    <x v="5"/>
    <n v="1"/>
    <n v="0"/>
    <n v="0"/>
    <n v="0"/>
    <n v="0"/>
    <n v="0"/>
    <n v="0"/>
    <n v="1"/>
    <n v="0"/>
    <n v="1"/>
  </r>
  <r>
    <x v="11"/>
    <x v="227"/>
    <x v="1"/>
    <x v="0"/>
    <n v="0"/>
    <n v="0"/>
    <n v="3"/>
    <n v="3"/>
    <n v="3"/>
    <n v="0"/>
    <n v="0"/>
    <n v="1"/>
    <n v="2"/>
    <n v="3"/>
  </r>
  <r>
    <x v="11"/>
    <x v="227"/>
    <x v="1"/>
    <x v="1"/>
    <n v="0"/>
    <n v="0"/>
    <n v="1"/>
    <n v="1"/>
    <n v="1"/>
    <n v="0"/>
    <n v="0"/>
    <n v="1"/>
    <n v="0"/>
    <n v="1"/>
  </r>
  <r>
    <x v="11"/>
    <x v="227"/>
    <x v="1"/>
    <x v="3"/>
    <n v="0"/>
    <n v="0"/>
    <n v="1"/>
    <n v="1"/>
    <n v="1"/>
    <n v="0"/>
    <n v="0"/>
    <n v="0"/>
    <n v="1"/>
    <n v="1"/>
  </r>
  <r>
    <x v="11"/>
    <x v="228"/>
    <x v="0"/>
    <x v="0"/>
    <n v="0"/>
    <n v="0"/>
    <n v="1"/>
    <n v="1"/>
    <n v="1"/>
    <n v="0"/>
    <n v="0"/>
    <n v="0"/>
    <n v="1"/>
    <n v="1"/>
  </r>
  <r>
    <x v="11"/>
    <x v="228"/>
    <x v="1"/>
    <x v="0"/>
    <n v="1"/>
    <n v="1"/>
    <n v="4"/>
    <n v="4"/>
    <n v="5"/>
    <n v="1"/>
    <n v="0"/>
    <n v="0"/>
    <n v="5"/>
    <n v="6"/>
  </r>
  <r>
    <x v="11"/>
    <x v="228"/>
    <x v="1"/>
    <x v="1"/>
    <n v="0"/>
    <n v="0"/>
    <n v="1"/>
    <n v="1"/>
    <n v="1"/>
    <n v="0"/>
    <n v="0"/>
    <n v="0"/>
    <n v="1"/>
    <n v="1"/>
  </r>
  <r>
    <x v="11"/>
    <x v="228"/>
    <x v="1"/>
    <x v="3"/>
    <n v="0"/>
    <n v="0"/>
    <n v="1"/>
    <n v="1"/>
    <n v="1"/>
    <n v="0"/>
    <n v="0"/>
    <n v="0"/>
    <n v="1"/>
    <n v="1"/>
  </r>
  <r>
    <x v="11"/>
    <x v="229"/>
    <x v="0"/>
    <x v="0"/>
    <n v="0"/>
    <n v="0"/>
    <n v="4"/>
    <n v="4"/>
    <n v="4"/>
    <n v="0"/>
    <n v="0"/>
    <n v="0"/>
    <n v="4"/>
    <n v="4"/>
  </r>
  <r>
    <x v="11"/>
    <x v="229"/>
    <x v="1"/>
    <x v="0"/>
    <n v="0"/>
    <n v="0"/>
    <n v="3"/>
    <n v="3"/>
    <n v="3"/>
    <n v="0"/>
    <n v="0"/>
    <n v="0"/>
    <n v="3"/>
    <n v="3"/>
  </r>
  <r>
    <x v="11"/>
    <x v="229"/>
    <x v="1"/>
    <x v="5"/>
    <n v="0"/>
    <n v="0"/>
    <n v="1"/>
    <n v="1"/>
    <n v="1"/>
    <n v="0"/>
    <n v="0"/>
    <n v="1"/>
    <n v="0"/>
    <n v="1"/>
  </r>
  <r>
    <x v="11"/>
    <x v="229"/>
    <x v="1"/>
    <x v="2"/>
    <n v="0"/>
    <n v="0"/>
    <n v="2"/>
    <n v="2"/>
    <n v="2"/>
    <n v="0"/>
    <n v="0"/>
    <n v="0"/>
    <n v="2"/>
    <n v="2"/>
  </r>
  <r>
    <x v="11"/>
    <x v="229"/>
    <x v="1"/>
    <x v="4"/>
    <n v="0"/>
    <n v="0"/>
    <n v="1"/>
    <n v="1"/>
    <n v="1"/>
    <n v="0"/>
    <n v="0"/>
    <n v="0"/>
    <n v="1"/>
    <n v="1"/>
  </r>
  <r>
    <x v="11"/>
    <x v="230"/>
    <x v="0"/>
    <x v="0"/>
    <n v="0"/>
    <n v="0"/>
    <n v="1"/>
    <n v="1"/>
    <n v="1"/>
    <n v="0"/>
    <n v="0"/>
    <n v="0"/>
    <n v="1"/>
    <n v="1"/>
  </r>
  <r>
    <x v="11"/>
    <x v="230"/>
    <x v="1"/>
    <x v="0"/>
    <n v="0"/>
    <n v="1"/>
    <n v="1"/>
    <n v="1"/>
    <n v="2"/>
    <n v="0"/>
    <n v="0"/>
    <n v="0"/>
    <n v="2"/>
    <n v="2"/>
  </r>
  <r>
    <x v="11"/>
    <x v="153"/>
    <x v="0"/>
    <x v="0"/>
    <n v="0"/>
    <n v="0"/>
    <n v="1"/>
    <n v="1"/>
    <n v="1"/>
    <n v="0"/>
    <n v="0"/>
    <n v="0"/>
    <n v="1"/>
    <n v="1"/>
  </r>
  <r>
    <x v="11"/>
    <x v="153"/>
    <x v="1"/>
    <x v="0"/>
    <n v="1"/>
    <n v="0"/>
    <n v="3"/>
    <n v="3"/>
    <n v="3"/>
    <n v="1"/>
    <n v="0"/>
    <n v="0"/>
    <n v="3"/>
    <n v="4"/>
  </r>
  <r>
    <x v="11"/>
    <x v="153"/>
    <x v="1"/>
    <x v="5"/>
    <n v="0"/>
    <n v="0"/>
    <n v="1"/>
    <n v="1"/>
    <n v="1"/>
    <n v="0"/>
    <n v="0"/>
    <n v="0"/>
    <n v="1"/>
    <n v="1"/>
  </r>
  <r>
    <x v="11"/>
    <x v="153"/>
    <x v="1"/>
    <x v="1"/>
    <n v="1"/>
    <n v="0"/>
    <n v="1"/>
    <n v="1"/>
    <n v="1"/>
    <n v="1"/>
    <n v="0"/>
    <n v="0"/>
    <n v="1"/>
    <n v="2"/>
  </r>
  <r>
    <x v="11"/>
    <x v="153"/>
    <x v="1"/>
    <x v="3"/>
    <n v="0"/>
    <n v="0"/>
    <n v="1"/>
    <n v="1"/>
    <n v="1"/>
    <n v="0"/>
    <n v="0"/>
    <n v="0"/>
    <n v="1"/>
    <n v="1"/>
  </r>
  <r>
    <x v="11"/>
    <x v="154"/>
    <x v="1"/>
    <x v="0"/>
    <n v="2"/>
    <n v="0"/>
    <n v="5"/>
    <n v="5"/>
    <n v="5"/>
    <n v="2"/>
    <n v="0"/>
    <n v="1"/>
    <n v="4"/>
    <n v="7"/>
  </r>
  <r>
    <x v="11"/>
    <x v="154"/>
    <x v="1"/>
    <x v="5"/>
    <n v="0"/>
    <n v="0"/>
    <n v="2"/>
    <n v="2"/>
    <n v="2"/>
    <n v="0"/>
    <n v="0"/>
    <n v="0"/>
    <n v="2"/>
    <n v="2"/>
  </r>
  <r>
    <x v="11"/>
    <x v="231"/>
    <x v="1"/>
    <x v="2"/>
    <n v="0"/>
    <n v="0"/>
    <n v="1"/>
    <n v="1"/>
    <n v="1"/>
    <n v="0"/>
    <n v="0"/>
    <n v="0"/>
    <n v="1"/>
    <n v="1"/>
  </r>
  <r>
    <x v="11"/>
    <x v="232"/>
    <x v="0"/>
    <x v="0"/>
    <n v="0"/>
    <n v="0"/>
    <n v="1"/>
    <n v="1"/>
    <n v="1"/>
    <n v="0"/>
    <n v="0"/>
    <n v="0"/>
    <n v="1"/>
    <n v="1"/>
  </r>
  <r>
    <x v="11"/>
    <x v="232"/>
    <x v="1"/>
    <x v="0"/>
    <n v="1"/>
    <n v="0"/>
    <n v="5"/>
    <n v="4"/>
    <n v="6"/>
    <n v="0"/>
    <n v="0"/>
    <n v="0"/>
    <n v="6"/>
    <n v="6"/>
  </r>
  <r>
    <x v="11"/>
    <x v="232"/>
    <x v="1"/>
    <x v="1"/>
    <n v="0"/>
    <n v="1"/>
    <n v="0"/>
    <n v="0"/>
    <n v="1"/>
    <n v="0"/>
    <n v="0"/>
    <n v="0"/>
    <n v="1"/>
    <n v="1"/>
  </r>
  <r>
    <x v="11"/>
    <x v="232"/>
    <x v="1"/>
    <x v="3"/>
    <n v="0"/>
    <n v="1"/>
    <n v="2"/>
    <n v="2"/>
    <n v="3"/>
    <n v="0"/>
    <n v="0"/>
    <n v="0"/>
    <n v="3"/>
    <n v="3"/>
  </r>
  <r>
    <x v="11"/>
    <x v="232"/>
    <x v="1"/>
    <x v="2"/>
    <n v="1"/>
    <n v="0"/>
    <n v="0"/>
    <n v="0"/>
    <n v="0"/>
    <n v="1"/>
    <n v="0"/>
    <n v="0"/>
    <n v="0"/>
    <n v="1"/>
  </r>
  <r>
    <x v="11"/>
    <x v="233"/>
    <x v="0"/>
    <x v="0"/>
    <n v="0"/>
    <n v="0"/>
    <n v="1"/>
    <n v="1"/>
    <n v="1"/>
    <n v="0"/>
    <n v="0"/>
    <n v="0"/>
    <n v="1"/>
    <n v="1"/>
  </r>
  <r>
    <x v="11"/>
    <x v="233"/>
    <x v="1"/>
    <x v="0"/>
    <n v="1"/>
    <n v="0"/>
    <n v="4"/>
    <n v="3"/>
    <n v="4"/>
    <n v="0"/>
    <n v="0"/>
    <n v="1"/>
    <n v="4"/>
    <n v="5"/>
  </r>
  <r>
    <x v="11"/>
    <x v="234"/>
    <x v="0"/>
    <x v="0"/>
    <n v="0"/>
    <n v="0"/>
    <n v="2"/>
    <n v="2"/>
    <n v="2"/>
    <n v="0"/>
    <n v="0"/>
    <n v="1"/>
    <n v="1"/>
    <n v="2"/>
  </r>
  <r>
    <x v="11"/>
    <x v="234"/>
    <x v="1"/>
    <x v="0"/>
    <n v="2"/>
    <n v="0"/>
    <n v="2"/>
    <n v="2"/>
    <n v="2"/>
    <n v="2"/>
    <n v="0"/>
    <n v="1"/>
    <n v="1"/>
    <n v="4"/>
  </r>
  <r>
    <x v="11"/>
    <x v="234"/>
    <x v="1"/>
    <x v="1"/>
    <n v="0"/>
    <n v="0"/>
    <n v="1"/>
    <n v="1"/>
    <n v="1"/>
    <n v="0"/>
    <n v="0"/>
    <n v="0"/>
    <n v="1"/>
    <n v="1"/>
  </r>
  <r>
    <x v="11"/>
    <x v="235"/>
    <x v="1"/>
    <x v="0"/>
    <n v="1"/>
    <n v="1"/>
    <n v="3"/>
    <n v="3"/>
    <n v="4"/>
    <n v="1"/>
    <n v="0"/>
    <n v="0"/>
    <n v="4"/>
    <n v="5"/>
  </r>
  <r>
    <x v="11"/>
    <x v="235"/>
    <x v="1"/>
    <x v="3"/>
    <n v="0"/>
    <n v="0"/>
    <n v="1"/>
    <n v="1"/>
    <n v="1"/>
    <n v="0"/>
    <n v="0"/>
    <n v="1"/>
    <n v="0"/>
    <n v="1"/>
  </r>
  <r>
    <x v="11"/>
    <x v="155"/>
    <x v="0"/>
    <x v="1"/>
    <n v="1"/>
    <n v="0"/>
    <n v="0"/>
    <n v="0"/>
    <n v="0"/>
    <n v="1"/>
    <n v="0"/>
    <n v="0"/>
    <n v="0"/>
    <n v="1"/>
  </r>
  <r>
    <x v="11"/>
    <x v="155"/>
    <x v="1"/>
    <x v="0"/>
    <n v="3"/>
    <n v="2"/>
    <n v="5"/>
    <n v="5"/>
    <n v="7"/>
    <n v="3"/>
    <n v="0"/>
    <n v="1"/>
    <n v="6"/>
    <n v="10"/>
  </r>
  <r>
    <x v="11"/>
    <x v="155"/>
    <x v="1"/>
    <x v="1"/>
    <n v="0"/>
    <n v="0"/>
    <n v="1"/>
    <n v="1"/>
    <n v="1"/>
    <n v="0"/>
    <n v="0"/>
    <n v="0"/>
    <n v="1"/>
    <n v="1"/>
  </r>
  <r>
    <x v="11"/>
    <x v="155"/>
    <x v="1"/>
    <x v="4"/>
    <n v="1"/>
    <n v="0"/>
    <n v="0"/>
    <n v="0"/>
    <n v="0"/>
    <n v="1"/>
    <n v="0"/>
    <n v="0"/>
    <n v="0"/>
    <n v="1"/>
  </r>
  <r>
    <x v="11"/>
    <x v="236"/>
    <x v="0"/>
    <x v="0"/>
    <n v="0"/>
    <n v="0"/>
    <n v="1"/>
    <n v="1"/>
    <n v="1"/>
    <n v="0"/>
    <n v="0"/>
    <n v="0"/>
    <n v="1"/>
    <n v="1"/>
  </r>
  <r>
    <x v="11"/>
    <x v="236"/>
    <x v="1"/>
    <x v="0"/>
    <n v="2"/>
    <n v="1"/>
    <n v="1"/>
    <n v="2"/>
    <n v="2"/>
    <n v="2"/>
    <n v="1"/>
    <n v="0"/>
    <n v="1"/>
    <n v="4"/>
  </r>
  <r>
    <x v="11"/>
    <x v="236"/>
    <x v="1"/>
    <x v="3"/>
    <n v="0"/>
    <n v="0"/>
    <n v="1"/>
    <n v="0"/>
    <n v="1"/>
    <n v="0"/>
    <n v="0"/>
    <n v="0"/>
    <n v="1"/>
    <n v="1"/>
  </r>
  <r>
    <x v="11"/>
    <x v="236"/>
    <x v="1"/>
    <x v="4"/>
    <n v="0"/>
    <n v="0"/>
    <n v="1"/>
    <n v="1"/>
    <n v="1"/>
    <n v="0"/>
    <n v="0"/>
    <n v="0"/>
    <n v="1"/>
    <n v="1"/>
  </r>
  <r>
    <x v="11"/>
    <x v="237"/>
    <x v="1"/>
    <x v="0"/>
    <n v="1"/>
    <n v="0"/>
    <n v="1"/>
    <n v="1"/>
    <n v="1"/>
    <n v="0"/>
    <n v="0"/>
    <n v="1"/>
    <n v="1"/>
    <n v="2"/>
  </r>
  <r>
    <x v="11"/>
    <x v="237"/>
    <x v="1"/>
    <x v="1"/>
    <n v="1"/>
    <n v="0"/>
    <n v="0"/>
    <n v="0"/>
    <n v="0"/>
    <n v="1"/>
    <n v="0"/>
    <n v="0"/>
    <n v="0"/>
    <n v="1"/>
  </r>
  <r>
    <x v="11"/>
    <x v="237"/>
    <x v="1"/>
    <x v="4"/>
    <n v="0"/>
    <n v="0"/>
    <n v="1"/>
    <n v="1"/>
    <n v="1"/>
    <n v="0"/>
    <n v="0"/>
    <n v="0"/>
    <n v="1"/>
    <n v="1"/>
  </r>
  <r>
    <x v="11"/>
    <x v="238"/>
    <x v="1"/>
    <x v="0"/>
    <n v="2"/>
    <n v="0"/>
    <n v="1"/>
    <n v="1"/>
    <n v="1"/>
    <n v="2"/>
    <n v="0"/>
    <n v="0"/>
    <n v="1"/>
    <n v="3"/>
  </r>
  <r>
    <x v="11"/>
    <x v="239"/>
    <x v="1"/>
    <x v="0"/>
    <n v="0"/>
    <n v="0"/>
    <n v="2"/>
    <n v="2"/>
    <n v="2"/>
    <n v="0"/>
    <n v="0"/>
    <n v="0"/>
    <n v="2"/>
    <n v="2"/>
  </r>
  <r>
    <x v="11"/>
    <x v="0"/>
    <x v="0"/>
    <x v="0"/>
    <n v="126"/>
    <n v="13"/>
    <n v="88"/>
    <n v="90"/>
    <n v="104"/>
    <n v="121"/>
    <n v="12"/>
    <n v="17"/>
    <n v="77"/>
    <n v="227"/>
  </r>
  <r>
    <x v="11"/>
    <x v="0"/>
    <x v="0"/>
    <x v="5"/>
    <n v="3"/>
    <n v="0"/>
    <n v="6"/>
    <n v="6"/>
    <n v="6"/>
    <n v="3"/>
    <n v="0"/>
    <n v="0"/>
    <n v="6"/>
    <n v="9"/>
  </r>
  <r>
    <x v="11"/>
    <x v="0"/>
    <x v="0"/>
    <x v="1"/>
    <n v="2"/>
    <n v="1"/>
    <n v="8"/>
    <n v="8"/>
    <n v="9"/>
    <n v="1"/>
    <n v="0"/>
    <n v="1"/>
    <n v="9"/>
    <n v="11"/>
  </r>
  <r>
    <x v="11"/>
    <x v="0"/>
    <x v="0"/>
    <x v="3"/>
    <n v="3"/>
    <n v="0"/>
    <n v="4"/>
    <n v="4"/>
    <n v="4"/>
    <n v="3"/>
    <n v="0"/>
    <n v="0"/>
    <n v="4"/>
    <n v="7"/>
  </r>
  <r>
    <x v="11"/>
    <x v="0"/>
    <x v="0"/>
    <x v="2"/>
    <n v="4"/>
    <n v="1"/>
    <n v="7"/>
    <n v="8"/>
    <n v="10"/>
    <n v="2"/>
    <n v="1"/>
    <n v="2"/>
    <n v="7"/>
    <n v="12"/>
  </r>
  <r>
    <x v="11"/>
    <x v="0"/>
    <x v="0"/>
    <x v="4"/>
    <n v="3"/>
    <n v="1"/>
    <n v="7"/>
    <n v="6"/>
    <n v="9"/>
    <n v="2"/>
    <n v="1"/>
    <n v="1"/>
    <n v="7"/>
    <n v="11"/>
  </r>
  <r>
    <x v="11"/>
    <x v="0"/>
    <x v="1"/>
    <x v="0"/>
    <n v="264"/>
    <n v="58"/>
    <n v="482"/>
    <n v="456"/>
    <n v="548"/>
    <n v="232"/>
    <n v="15"/>
    <n v="83"/>
    <n v="474"/>
    <n v="804"/>
  </r>
  <r>
    <x v="11"/>
    <x v="0"/>
    <x v="1"/>
    <x v="5"/>
    <n v="24"/>
    <n v="4"/>
    <n v="27"/>
    <n v="29"/>
    <n v="33"/>
    <n v="20"/>
    <n v="1"/>
    <n v="10"/>
    <n v="24"/>
    <n v="55"/>
  </r>
  <r>
    <x v="11"/>
    <x v="0"/>
    <x v="1"/>
    <x v="1"/>
    <n v="19"/>
    <n v="7"/>
    <n v="51"/>
    <n v="50"/>
    <n v="61"/>
    <n v="14"/>
    <n v="2"/>
    <n v="9"/>
    <n v="52"/>
    <n v="77"/>
  </r>
  <r>
    <x v="11"/>
    <x v="0"/>
    <x v="1"/>
    <x v="3"/>
    <n v="9"/>
    <n v="5"/>
    <n v="32"/>
    <n v="33"/>
    <n v="38"/>
    <n v="7"/>
    <n v="1"/>
    <n v="7"/>
    <n v="31"/>
    <n v="46"/>
  </r>
  <r>
    <x v="11"/>
    <x v="0"/>
    <x v="1"/>
    <x v="2"/>
    <n v="11"/>
    <n v="2"/>
    <n v="24"/>
    <n v="24"/>
    <n v="26"/>
    <n v="9"/>
    <n v="1"/>
    <n v="4"/>
    <n v="23"/>
    <n v="37"/>
  </r>
  <r>
    <x v="11"/>
    <x v="0"/>
    <x v="1"/>
    <x v="4"/>
    <n v="18"/>
    <n v="1"/>
    <n v="31"/>
    <n v="31"/>
    <n v="33"/>
    <n v="14"/>
    <n v="1"/>
    <n v="6"/>
    <n v="29"/>
    <n v="50"/>
  </r>
  <r>
    <x v="12"/>
    <x v="12"/>
    <x v="0"/>
    <x v="0"/>
    <n v="21"/>
    <n v="0"/>
    <n v="0"/>
    <n v="0"/>
    <n v="0"/>
    <n v="21"/>
    <n v="0"/>
    <n v="0"/>
    <n v="0"/>
    <n v="21"/>
  </r>
  <r>
    <x v="12"/>
    <x v="12"/>
    <x v="1"/>
    <x v="0"/>
    <n v="52"/>
    <n v="0"/>
    <n v="0"/>
    <n v="0"/>
    <n v="0"/>
    <n v="52"/>
    <n v="0"/>
    <n v="0"/>
    <n v="0"/>
    <n v="52"/>
  </r>
  <r>
    <x v="12"/>
    <x v="13"/>
    <x v="0"/>
    <x v="0"/>
    <n v="28"/>
    <n v="0"/>
    <n v="0"/>
    <n v="0"/>
    <n v="0"/>
    <n v="28"/>
    <n v="0"/>
    <n v="0"/>
    <n v="0"/>
    <n v="28"/>
  </r>
  <r>
    <x v="12"/>
    <x v="13"/>
    <x v="1"/>
    <x v="0"/>
    <n v="48"/>
    <n v="1"/>
    <n v="0"/>
    <n v="1"/>
    <n v="1"/>
    <n v="48"/>
    <n v="1"/>
    <n v="0"/>
    <n v="0"/>
    <n v="49"/>
  </r>
  <r>
    <x v="12"/>
    <x v="156"/>
    <x v="0"/>
    <x v="0"/>
    <n v="19"/>
    <n v="0"/>
    <n v="0"/>
    <n v="0"/>
    <n v="0"/>
    <n v="19"/>
    <n v="0"/>
    <n v="0"/>
    <n v="0"/>
    <n v="19"/>
  </r>
  <r>
    <x v="12"/>
    <x v="156"/>
    <x v="0"/>
    <x v="5"/>
    <n v="1"/>
    <n v="0"/>
    <n v="0"/>
    <n v="0"/>
    <n v="0"/>
    <n v="1"/>
    <n v="0"/>
    <n v="0"/>
    <n v="0"/>
    <n v="1"/>
  </r>
  <r>
    <x v="12"/>
    <x v="156"/>
    <x v="1"/>
    <x v="0"/>
    <n v="50"/>
    <n v="0"/>
    <n v="0"/>
    <n v="0"/>
    <n v="0"/>
    <n v="50"/>
    <n v="0"/>
    <n v="0"/>
    <n v="0"/>
    <n v="50"/>
  </r>
  <r>
    <x v="12"/>
    <x v="14"/>
    <x v="0"/>
    <x v="0"/>
    <n v="20"/>
    <n v="0"/>
    <n v="0"/>
    <n v="0"/>
    <n v="0"/>
    <n v="20"/>
    <n v="0"/>
    <n v="0"/>
    <n v="0"/>
    <n v="20"/>
  </r>
  <r>
    <x v="12"/>
    <x v="14"/>
    <x v="1"/>
    <x v="0"/>
    <n v="57"/>
    <n v="0"/>
    <n v="0"/>
    <n v="0"/>
    <n v="0"/>
    <n v="57"/>
    <n v="0"/>
    <n v="0"/>
    <n v="0"/>
    <n v="57"/>
  </r>
  <r>
    <x v="12"/>
    <x v="14"/>
    <x v="1"/>
    <x v="4"/>
    <n v="3"/>
    <n v="0"/>
    <n v="0"/>
    <n v="0"/>
    <n v="0"/>
    <n v="3"/>
    <n v="0"/>
    <n v="0"/>
    <n v="0"/>
    <n v="3"/>
  </r>
  <r>
    <x v="12"/>
    <x v="15"/>
    <x v="0"/>
    <x v="0"/>
    <n v="32"/>
    <n v="0"/>
    <n v="0"/>
    <n v="0"/>
    <n v="0"/>
    <n v="32"/>
    <n v="0"/>
    <n v="0"/>
    <n v="0"/>
    <n v="32"/>
  </r>
  <r>
    <x v="12"/>
    <x v="15"/>
    <x v="0"/>
    <x v="4"/>
    <n v="3"/>
    <n v="0"/>
    <n v="0"/>
    <n v="0"/>
    <n v="0"/>
    <n v="3"/>
    <n v="0"/>
    <n v="0"/>
    <n v="0"/>
    <n v="3"/>
  </r>
  <r>
    <x v="12"/>
    <x v="15"/>
    <x v="1"/>
    <x v="0"/>
    <n v="54"/>
    <n v="0"/>
    <n v="0"/>
    <n v="0"/>
    <n v="0"/>
    <n v="54"/>
    <n v="0"/>
    <n v="0"/>
    <n v="0"/>
    <n v="54"/>
  </r>
  <r>
    <x v="12"/>
    <x v="15"/>
    <x v="1"/>
    <x v="3"/>
    <n v="2"/>
    <n v="0"/>
    <n v="0"/>
    <n v="0"/>
    <n v="0"/>
    <n v="2"/>
    <n v="0"/>
    <n v="0"/>
    <n v="0"/>
    <n v="2"/>
  </r>
  <r>
    <x v="12"/>
    <x v="15"/>
    <x v="1"/>
    <x v="4"/>
    <n v="3"/>
    <n v="0"/>
    <n v="0"/>
    <n v="0"/>
    <n v="0"/>
    <n v="3"/>
    <n v="0"/>
    <n v="0"/>
    <n v="0"/>
    <n v="3"/>
  </r>
  <r>
    <x v="12"/>
    <x v="157"/>
    <x v="0"/>
    <x v="0"/>
    <n v="35"/>
    <n v="0"/>
    <n v="0"/>
    <n v="0"/>
    <n v="0"/>
    <n v="35"/>
    <n v="0"/>
    <n v="0"/>
    <n v="0"/>
    <n v="35"/>
  </r>
  <r>
    <x v="12"/>
    <x v="157"/>
    <x v="1"/>
    <x v="0"/>
    <n v="65"/>
    <n v="0"/>
    <n v="0"/>
    <n v="0"/>
    <n v="0"/>
    <n v="65"/>
    <n v="0"/>
    <n v="0"/>
    <n v="0"/>
    <n v="65"/>
  </r>
  <r>
    <x v="12"/>
    <x v="157"/>
    <x v="1"/>
    <x v="2"/>
    <n v="1"/>
    <n v="0"/>
    <n v="0"/>
    <n v="0"/>
    <n v="0"/>
    <n v="1"/>
    <n v="0"/>
    <n v="0"/>
    <n v="0"/>
    <n v="1"/>
  </r>
  <r>
    <x v="12"/>
    <x v="158"/>
    <x v="0"/>
    <x v="0"/>
    <n v="29"/>
    <n v="0"/>
    <n v="0"/>
    <n v="0"/>
    <n v="0"/>
    <n v="29"/>
    <n v="0"/>
    <n v="0"/>
    <n v="0"/>
    <n v="29"/>
  </r>
  <r>
    <x v="12"/>
    <x v="158"/>
    <x v="0"/>
    <x v="4"/>
    <n v="1"/>
    <n v="0"/>
    <n v="0"/>
    <n v="0"/>
    <n v="0"/>
    <n v="1"/>
    <n v="0"/>
    <n v="0"/>
    <n v="0"/>
    <n v="1"/>
  </r>
  <r>
    <x v="12"/>
    <x v="158"/>
    <x v="1"/>
    <x v="0"/>
    <n v="61"/>
    <n v="0"/>
    <n v="0"/>
    <n v="0"/>
    <n v="0"/>
    <n v="61"/>
    <n v="0"/>
    <n v="0"/>
    <n v="0"/>
    <n v="61"/>
  </r>
  <r>
    <x v="12"/>
    <x v="158"/>
    <x v="1"/>
    <x v="1"/>
    <n v="2"/>
    <n v="0"/>
    <n v="0"/>
    <n v="0"/>
    <n v="0"/>
    <n v="2"/>
    <n v="0"/>
    <n v="0"/>
    <n v="0"/>
    <n v="2"/>
  </r>
  <r>
    <x v="12"/>
    <x v="158"/>
    <x v="1"/>
    <x v="2"/>
    <n v="1"/>
    <n v="0"/>
    <n v="0"/>
    <n v="0"/>
    <n v="0"/>
    <n v="1"/>
    <n v="0"/>
    <n v="0"/>
    <n v="0"/>
    <n v="1"/>
  </r>
  <r>
    <x v="12"/>
    <x v="16"/>
    <x v="0"/>
    <x v="0"/>
    <n v="44"/>
    <n v="0"/>
    <n v="0"/>
    <n v="0"/>
    <n v="0"/>
    <n v="44"/>
    <n v="0"/>
    <n v="0"/>
    <n v="0"/>
    <n v="44"/>
  </r>
  <r>
    <x v="12"/>
    <x v="16"/>
    <x v="1"/>
    <x v="0"/>
    <n v="64"/>
    <n v="0"/>
    <n v="0"/>
    <n v="0"/>
    <n v="0"/>
    <n v="64"/>
    <n v="0"/>
    <n v="0"/>
    <n v="0"/>
    <n v="64"/>
  </r>
  <r>
    <x v="12"/>
    <x v="16"/>
    <x v="1"/>
    <x v="5"/>
    <n v="1"/>
    <n v="0"/>
    <n v="0"/>
    <n v="0"/>
    <n v="0"/>
    <n v="1"/>
    <n v="0"/>
    <n v="0"/>
    <n v="0"/>
    <n v="1"/>
  </r>
  <r>
    <x v="12"/>
    <x v="16"/>
    <x v="1"/>
    <x v="4"/>
    <n v="2"/>
    <n v="0"/>
    <n v="0"/>
    <n v="0"/>
    <n v="0"/>
    <n v="2"/>
    <n v="0"/>
    <n v="0"/>
    <n v="0"/>
    <n v="2"/>
  </r>
  <r>
    <x v="12"/>
    <x v="159"/>
    <x v="0"/>
    <x v="0"/>
    <n v="32"/>
    <n v="0"/>
    <n v="0"/>
    <n v="0"/>
    <n v="0"/>
    <n v="32"/>
    <n v="0"/>
    <n v="0"/>
    <n v="0"/>
    <n v="32"/>
  </r>
  <r>
    <x v="12"/>
    <x v="159"/>
    <x v="0"/>
    <x v="3"/>
    <n v="1"/>
    <n v="0"/>
    <n v="0"/>
    <n v="0"/>
    <n v="0"/>
    <n v="1"/>
    <n v="0"/>
    <n v="0"/>
    <n v="0"/>
    <n v="1"/>
  </r>
  <r>
    <x v="12"/>
    <x v="159"/>
    <x v="1"/>
    <x v="0"/>
    <n v="70"/>
    <n v="0"/>
    <n v="0"/>
    <n v="0"/>
    <n v="0"/>
    <n v="70"/>
    <n v="0"/>
    <n v="0"/>
    <n v="0"/>
    <n v="70"/>
  </r>
  <r>
    <x v="12"/>
    <x v="159"/>
    <x v="1"/>
    <x v="4"/>
    <n v="2"/>
    <n v="0"/>
    <n v="0"/>
    <n v="0"/>
    <n v="0"/>
    <n v="2"/>
    <n v="0"/>
    <n v="0"/>
    <n v="0"/>
    <n v="2"/>
  </r>
  <r>
    <x v="12"/>
    <x v="17"/>
    <x v="0"/>
    <x v="0"/>
    <n v="29"/>
    <n v="0"/>
    <n v="0"/>
    <n v="0"/>
    <n v="0"/>
    <n v="29"/>
    <n v="0"/>
    <n v="0"/>
    <n v="0"/>
    <n v="29"/>
  </r>
  <r>
    <x v="12"/>
    <x v="17"/>
    <x v="1"/>
    <x v="0"/>
    <n v="76"/>
    <n v="0"/>
    <n v="0"/>
    <n v="0"/>
    <n v="0"/>
    <n v="76"/>
    <n v="0"/>
    <n v="0"/>
    <n v="0"/>
    <n v="76"/>
  </r>
  <r>
    <x v="12"/>
    <x v="17"/>
    <x v="1"/>
    <x v="4"/>
    <n v="1"/>
    <n v="0"/>
    <n v="0"/>
    <n v="0"/>
    <n v="0"/>
    <n v="1"/>
    <n v="0"/>
    <n v="0"/>
    <n v="0"/>
    <n v="1"/>
  </r>
  <r>
    <x v="12"/>
    <x v="18"/>
    <x v="0"/>
    <x v="0"/>
    <n v="39"/>
    <n v="0"/>
    <n v="0"/>
    <n v="0"/>
    <n v="0"/>
    <n v="39"/>
    <n v="0"/>
    <n v="0"/>
    <n v="0"/>
    <n v="39"/>
  </r>
  <r>
    <x v="12"/>
    <x v="18"/>
    <x v="0"/>
    <x v="5"/>
    <n v="1"/>
    <n v="0"/>
    <n v="0"/>
    <n v="0"/>
    <n v="0"/>
    <n v="1"/>
    <n v="0"/>
    <n v="0"/>
    <n v="0"/>
    <n v="1"/>
  </r>
  <r>
    <x v="12"/>
    <x v="18"/>
    <x v="0"/>
    <x v="3"/>
    <n v="1"/>
    <n v="0"/>
    <n v="0"/>
    <n v="0"/>
    <n v="0"/>
    <n v="1"/>
    <n v="0"/>
    <n v="0"/>
    <n v="0"/>
    <n v="1"/>
  </r>
  <r>
    <x v="12"/>
    <x v="18"/>
    <x v="1"/>
    <x v="0"/>
    <n v="76"/>
    <n v="0"/>
    <n v="0"/>
    <n v="0"/>
    <n v="0"/>
    <n v="76"/>
    <n v="0"/>
    <n v="0"/>
    <n v="0"/>
    <n v="76"/>
  </r>
  <r>
    <x v="12"/>
    <x v="18"/>
    <x v="1"/>
    <x v="5"/>
    <n v="2"/>
    <n v="0"/>
    <n v="0"/>
    <n v="0"/>
    <n v="0"/>
    <n v="2"/>
    <n v="0"/>
    <n v="0"/>
    <n v="0"/>
    <n v="2"/>
  </r>
  <r>
    <x v="12"/>
    <x v="18"/>
    <x v="1"/>
    <x v="4"/>
    <n v="1"/>
    <n v="0"/>
    <n v="0"/>
    <n v="0"/>
    <n v="0"/>
    <n v="1"/>
    <n v="0"/>
    <n v="0"/>
    <n v="0"/>
    <n v="1"/>
  </r>
  <r>
    <x v="12"/>
    <x v="19"/>
    <x v="0"/>
    <x v="0"/>
    <n v="28"/>
    <n v="0"/>
    <n v="0"/>
    <n v="0"/>
    <n v="0"/>
    <n v="28"/>
    <n v="0"/>
    <n v="0"/>
    <n v="0"/>
    <n v="28"/>
  </r>
  <r>
    <x v="12"/>
    <x v="19"/>
    <x v="0"/>
    <x v="5"/>
    <n v="1"/>
    <n v="0"/>
    <n v="0"/>
    <n v="0"/>
    <n v="0"/>
    <n v="1"/>
    <n v="0"/>
    <n v="0"/>
    <n v="0"/>
    <n v="1"/>
  </r>
  <r>
    <x v="12"/>
    <x v="19"/>
    <x v="1"/>
    <x v="0"/>
    <n v="80"/>
    <n v="0"/>
    <n v="0"/>
    <n v="0"/>
    <n v="0"/>
    <n v="80"/>
    <n v="0"/>
    <n v="0"/>
    <n v="0"/>
    <n v="80"/>
  </r>
  <r>
    <x v="12"/>
    <x v="19"/>
    <x v="1"/>
    <x v="4"/>
    <n v="2"/>
    <n v="0"/>
    <n v="0"/>
    <n v="0"/>
    <n v="0"/>
    <n v="2"/>
    <n v="0"/>
    <n v="0"/>
    <n v="0"/>
    <n v="2"/>
  </r>
  <r>
    <x v="12"/>
    <x v="20"/>
    <x v="0"/>
    <x v="0"/>
    <n v="37"/>
    <n v="0"/>
    <n v="0"/>
    <n v="0"/>
    <n v="0"/>
    <n v="37"/>
    <n v="0"/>
    <n v="0"/>
    <n v="0"/>
    <n v="37"/>
  </r>
  <r>
    <x v="12"/>
    <x v="20"/>
    <x v="1"/>
    <x v="0"/>
    <n v="79"/>
    <n v="0"/>
    <n v="0"/>
    <n v="0"/>
    <n v="0"/>
    <n v="79"/>
    <n v="0"/>
    <n v="0"/>
    <n v="0"/>
    <n v="79"/>
  </r>
  <r>
    <x v="12"/>
    <x v="20"/>
    <x v="1"/>
    <x v="1"/>
    <n v="1"/>
    <n v="0"/>
    <n v="0"/>
    <n v="0"/>
    <n v="0"/>
    <n v="1"/>
    <n v="0"/>
    <n v="0"/>
    <n v="0"/>
    <n v="1"/>
  </r>
  <r>
    <x v="12"/>
    <x v="20"/>
    <x v="1"/>
    <x v="4"/>
    <n v="0"/>
    <n v="0"/>
    <n v="1"/>
    <n v="1"/>
    <n v="1"/>
    <n v="0"/>
    <n v="0"/>
    <n v="0"/>
    <n v="1"/>
    <n v="1"/>
  </r>
  <r>
    <x v="12"/>
    <x v="21"/>
    <x v="0"/>
    <x v="0"/>
    <n v="40"/>
    <n v="0"/>
    <n v="0"/>
    <n v="0"/>
    <n v="0"/>
    <n v="40"/>
    <n v="0"/>
    <n v="0"/>
    <n v="0"/>
    <n v="40"/>
  </r>
  <r>
    <x v="12"/>
    <x v="21"/>
    <x v="1"/>
    <x v="0"/>
    <n v="86"/>
    <n v="0"/>
    <n v="0"/>
    <n v="0"/>
    <n v="0"/>
    <n v="86"/>
    <n v="0"/>
    <n v="0"/>
    <n v="0"/>
    <n v="86"/>
  </r>
  <r>
    <x v="12"/>
    <x v="22"/>
    <x v="0"/>
    <x v="0"/>
    <n v="43"/>
    <n v="0"/>
    <n v="0"/>
    <n v="0"/>
    <n v="0"/>
    <n v="43"/>
    <n v="0"/>
    <n v="0"/>
    <n v="0"/>
    <n v="43"/>
  </r>
  <r>
    <x v="12"/>
    <x v="22"/>
    <x v="1"/>
    <x v="0"/>
    <n v="60"/>
    <n v="0"/>
    <n v="0"/>
    <n v="0"/>
    <n v="0"/>
    <n v="60"/>
    <n v="0"/>
    <n v="0"/>
    <n v="0"/>
    <n v="60"/>
  </r>
  <r>
    <x v="12"/>
    <x v="22"/>
    <x v="1"/>
    <x v="3"/>
    <n v="1"/>
    <n v="0"/>
    <n v="0"/>
    <n v="0"/>
    <n v="0"/>
    <n v="1"/>
    <n v="0"/>
    <n v="0"/>
    <n v="0"/>
    <n v="1"/>
  </r>
  <r>
    <x v="12"/>
    <x v="160"/>
    <x v="0"/>
    <x v="0"/>
    <n v="30"/>
    <n v="0"/>
    <n v="0"/>
    <n v="0"/>
    <n v="0"/>
    <n v="30"/>
    <n v="0"/>
    <n v="0"/>
    <n v="0"/>
    <n v="30"/>
  </r>
  <r>
    <x v="12"/>
    <x v="160"/>
    <x v="0"/>
    <x v="5"/>
    <n v="1"/>
    <n v="0"/>
    <n v="0"/>
    <n v="0"/>
    <n v="0"/>
    <n v="1"/>
    <n v="0"/>
    <n v="0"/>
    <n v="0"/>
    <n v="1"/>
  </r>
  <r>
    <x v="12"/>
    <x v="160"/>
    <x v="0"/>
    <x v="4"/>
    <n v="2"/>
    <n v="0"/>
    <n v="0"/>
    <n v="0"/>
    <n v="0"/>
    <n v="2"/>
    <n v="0"/>
    <n v="0"/>
    <n v="0"/>
    <n v="2"/>
  </r>
  <r>
    <x v="12"/>
    <x v="160"/>
    <x v="1"/>
    <x v="0"/>
    <n v="67"/>
    <n v="0"/>
    <n v="0"/>
    <n v="0"/>
    <n v="0"/>
    <n v="67"/>
    <n v="0"/>
    <n v="0"/>
    <n v="0"/>
    <n v="67"/>
  </r>
  <r>
    <x v="12"/>
    <x v="160"/>
    <x v="1"/>
    <x v="5"/>
    <n v="1"/>
    <n v="0"/>
    <n v="0"/>
    <n v="0"/>
    <n v="0"/>
    <n v="1"/>
    <n v="0"/>
    <n v="0"/>
    <n v="0"/>
    <n v="1"/>
  </r>
  <r>
    <x v="12"/>
    <x v="160"/>
    <x v="1"/>
    <x v="2"/>
    <n v="1"/>
    <n v="0"/>
    <n v="0"/>
    <n v="0"/>
    <n v="0"/>
    <n v="1"/>
    <n v="0"/>
    <n v="0"/>
    <n v="0"/>
    <n v="1"/>
  </r>
  <r>
    <x v="12"/>
    <x v="160"/>
    <x v="1"/>
    <x v="4"/>
    <n v="1"/>
    <n v="0"/>
    <n v="0"/>
    <n v="0"/>
    <n v="0"/>
    <n v="1"/>
    <n v="0"/>
    <n v="0"/>
    <n v="0"/>
    <n v="1"/>
  </r>
  <r>
    <x v="12"/>
    <x v="1"/>
    <x v="0"/>
    <x v="0"/>
    <n v="44"/>
    <n v="0"/>
    <n v="0"/>
    <n v="0"/>
    <n v="0"/>
    <n v="44"/>
    <n v="0"/>
    <n v="0"/>
    <n v="0"/>
    <n v="44"/>
  </r>
  <r>
    <x v="12"/>
    <x v="1"/>
    <x v="0"/>
    <x v="4"/>
    <n v="1"/>
    <n v="0"/>
    <n v="0"/>
    <n v="0"/>
    <n v="0"/>
    <n v="1"/>
    <n v="0"/>
    <n v="0"/>
    <n v="0"/>
    <n v="1"/>
  </r>
  <r>
    <x v="12"/>
    <x v="1"/>
    <x v="1"/>
    <x v="0"/>
    <n v="76"/>
    <n v="0"/>
    <n v="0"/>
    <n v="0"/>
    <n v="0"/>
    <n v="76"/>
    <n v="0"/>
    <n v="0"/>
    <n v="0"/>
    <n v="76"/>
  </r>
  <r>
    <x v="12"/>
    <x v="1"/>
    <x v="1"/>
    <x v="1"/>
    <n v="1"/>
    <n v="0"/>
    <n v="0"/>
    <n v="0"/>
    <n v="0"/>
    <n v="1"/>
    <n v="0"/>
    <n v="0"/>
    <n v="0"/>
    <n v="1"/>
  </r>
  <r>
    <x v="12"/>
    <x v="23"/>
    <x v="0"/>
    <x v="0"/>
    <n v="40"/>
    <n v="0"/>
    <n v="0"/>
    <n v="0"/>
    <n v="0"/>
    <n v="40"/>
    <n v="0"/>
    <n v="0"/>
    <n v="0"/>
    <n v="40"/>
  </r>
  <r>
    <x v="12"/>
    <x v="23"/>
    <x v="0"/>
    <x v="5"/>
    <n v="1"/>
    <n v="0"/>
    <n v="0"/>
    <n v="0"/>
    <n v="0"/>
    <n v="1"/>
    <n v="0"/>
    <n v="0"/>
    <n v="0"/>
    <n v="1"/>
  </r>
  <r>
    <x v="12"/>
    <x v="23"/>
    <x v="0"/>
    <x v="4"/>
    <n v="1"/>
    <n v="0"/>
    <n v="0"/>
    <n v="0"/>
    <n v="0"/>
    <n v="1"/>
    <n v="0"/>
    <n v="0"/>
    <n v="0"/>
    <n v="1"/>
  </r>
  <r>
    <x v="12"/>
    <x v="23"/>
    <x v="1"/>
    <x v="0"/>
    <n v="80"/>
    <n v="0"/>
    <n v="0"/>
    <n v="0"/>
    <n v="0"/>
    <n v="80"/>
    <n v="0"/>
    <n v="0"/>
    <n v="0"/>
    <n v="80"/>
  </r>
  <r>
    <x v="12"/>
    <x v="24"/>
    <x v="0"/>
    <x v="0"/>
    <n v="25"/>
    <n v="0"/>
    <n v="0"/>
    <n v="0"/>
    <n v="0"/>
    <n v="25"/>
    <n v="0"/>
    <n v="0"/>
    <n v="0"/>
    <n v="25"/>
  </r>
  <r>
    <x v="12"/>
    <x v="24"/>
    <x v="0"/>
    <x v="4"/>
    <n v="1"/>
    <n v="0"/>
    <n v="0"/>
    <n v="0"/>
    <n v="0"/>
    <n v="1"/>
    <n v="0"/>
    <n v="0"/>
    <n v="0"/>
    <n v="1"/>
  </r>
  <r>
    <x v="12"/>
    <x v="24"/>
    <x v="1"/>
    <x v="0"/>
    <n v="71"/>
    <n v="0"/>
    <n v="0"/>
    <n v="0"/>
    <n v="0"/>
    <n v="71"/>
    <n v="0"/>
    <n v="0"/>
    <n v="0"/>
    <n v="71"/>
  </r>
  <r>
    <x v="12"/>
    <x v="25"/>
    <x v="0"/>
    <x v="0"/>
    <n v="25"/>
    <n v="0"/>
    <n v="0"/>
    <n v="0"/>
    <n v="0"/>
    <n v="25"/>
    <n v="0"/>
    <n v="0"/>
    <n v="0"/>
    <n v="25"/>
  </r>
  <r>
    <x v="12"/>
    <x v="25"/>
    <x v="1"/>
    <x v="0"/>
    <n v="76"/>
    <n v="0"/>
    <n v="0"/>
    <n v="0"/>
    <n v="0"/>
    <n v="76"/>
    <n v="0"/>
    <n v="0"/>
    <n v="0"/>
    <n v="76"/>
  </r>
  <r>
    <x v="12"/>
    <x v="26"/>
    <x v="0"/>
    <x v="0"/>
    <n v="31"/>
    <n v="0"/>
    <n v="0"/>
    <n v="0"/>
    <n v="0"/>
    <n v="31"/>
    <n v="0"/>
    <n v="0"/>
    <n v="0"/>
    <n v="31"/>
  </r>
  <r>
    <x v="12"/>
    <x v="26"/>
    <x v="1"/>
    <x v="0"/>
    <n v="77"/>
    <n v="0"/>
    <n v="0"/>
    <n v="0"/>
    <n v="0"/>
    <n v="77"/>
    <n v="0"/>
    <n v="0"/>
    <n v="0"/>
    <n v="77"/>
  </r>
  <r>
    <x v="12"/>
    <x v="26"/>
    <x v="1"/>
    <x v="1"/>
    <n v="1"/>
    <n v="0"/>
    <n v="0"/>
    <n v="0"/>
    <n v="0"/>
    <n v="1"/>
    <n v="0"/>
    <n v="0"/>
    <n v="0"/>
    <n v="1"/>
  </r>
  <r>
    <x v="12"/>
    <x v="26"/>
    <x v="1"/>
    <x v="4"/>
    <n v="1"/>
    <n v="0"/>
    <n v="0"/>
    <n v="0"/>
    <n v="0"/>
    <n v="1"/>
    <n v="0"/>
    <n v="0"/>
    <n v="0"/>
    <n v="1"/>
  </r>
  <r>
    <x v="12"/>
    <x v="27"/>
    <x v="0"/>
    <x v="0"/>
    <n v="32"/>
    <n v="0"/>
    <n v="0"/>
    <n v="0"/>
    <n v="0"/>
    <n v="32"/>
    <n v="0"/>
    <n v="0"/>
    <n v="0"/>
    <n v="32"/>
  </r>
  <r>
    <x v="12"/>
    <x v="27"/>
    <x v="0"/>
    <x v="5"/>
    <n v="1"/>
    <n v="0"/>
    <n v="0"/>
    <n v="0"/>
    <n v="0"/>
    <n v="1"/>
    <n v="0"/>
    <n v="0"/>
    <n v="0"/>
    <n v="1"/>
  </r>
  <r>
    <x v="12"/>
    <x v="27"/>
    <x v="0"/>
    <x v="2"/>
    <n v="1"/>
    <n v="0"/>
    <n v="0"/>
    <n v="0"/>
    <n v="0"/>
    <n v="1"/>
    <n v="0"/>
    <n v="0"/>
    <n v="0"/>
    <n v="1"/>
  </r>
  <r>
    <x v="12"/>
    <x v="27"/>
    <x v="0"/>
    <x v="4"/>
    <n v="1"/>
    <n v="0"/>
    <n v="0"/>
    <n v="0"/>
    <n v="0"/>
    <n v="1"/>
    <n v="0"/>
    <n v="0"/>
    <n v="0"/>
    <n v="1"/>
  </r>
  <r>
    <x v="12"/>
    <x v="27"/>
    <x v="1"/>
    <x v="0"/>
    <n v="86"/>
    <n v="0"/>
    <n v="0"/>
    <n v="0"/>
    <n v="0"/>
    <n v="86"/>
    <n v="0"/>
    <n v="0"/>
    <n v="0"/>
    <n v="86"/>
  </r>
  <r>
    <x v="12"/>
    <x v="27"/>
    <x v="1"/>
    <x v="4"/>
    <n v="2"/>
    <n v="0"/>
    <n v="0"/>
    <n v="0"/>
    <n v="0"/>
    <n v="2"/>
    <n v="0"/>
    <n v="0"/>
    <n v="0"/>
    <n v="2"/>
  </r>
  <r>
    <x v="12"/>
    <x v="28"/>
    <x v="0"/>
    <x v="0"/>
    <n v="29"/>
    <n v="0"/>
    <n v="0"/>
    <n v="0"/>
    <n v="0"/>
    <n v="29"/>
    <n v="0"/>
    <n v="0"/>
    <n v="0"/>
    <n v="29"/>
  </r>
  <r>
    <x v="12"/>
    <x v="28"/>
    <x v="0"/>
    <x v="2"/>
    <n v="1"/>
    <n v="0"/>
    <n v="0"/>
    <n v="0"/>
    <n v="0"/>
    <n v="1"/>
    <n v="0"/>
    <n v="0"/>
    <n v="0"/>
    <n v="1"/>
  </r>
  <r>
    <x v="12"/>
    <x v="28"/>
    <x v="1"/>
    <x v="0"/>
    <n v="79"/>
    <n v="0"/>
    <n v="0"/>
    <n v="0"/>
    <n v="0"/>
    <n v="79"/>
    <n v="0"/>
    <n v="0"/>
    <n v="0"/>
    <n v="79"/>
  </r>
  <r>
    <x v="12"/>
    <x v="29"/>
    <x v="0"/>
    <x v="0"/>
    <n v="35"/>
    <n v="0"/>
    <n v="0"/>
    <n v="0"/>
    <n v="0"/>
    <n v="35"/>
    <n v="0"/>
    <n v="0"/>
    <n v="0"/>
    <n v="35"/>
  </r>
  <r>
    <x v="12"/>
    <x v="29"/>
    <x v="1"/>
    <x v="0"/>
    <n v="76"/>
    <n v="0"/>
    <n v="0"/>
    <n v="0"/>
    <n v="0"/>
    <n v="76"/>
    <n v="0"/>
    <n v="0"/>
    <n v="0"/>
    <n v="76"/>
  </r>
  <r>
    <x v="12"/>
    <x v="29"/>
    <x v="1"/>
    <x v="4"/>
    <n v="1"/>
    <n v="0"/>
    <n v="0"/>
    <n v="0"/>
    <n v="0"/>
    <n v="1"/>
    <n v="0"/>
    <n v="0"/>
    <n v="0"/>
    <n v="1"/>
  </r>
  <r>
    <x v="12"/>
    <x v="161"/>
    <x v="0"/>
    <x v="0"/>
    <n v="40"/>
    <n v="0"/>
    <n v="0"/>
    <n v="0"/>
    <n v="0"/>
    <n v="40"/>
    <n v="0"/>
    <n v="0"/>
    <n v="0"/>
    <n v="40"/>
  </r>
  <r>
    <x v="12"/>
    <x v="161"/>
    <x v="1"/>
    <x v="0"/>
    <n v="77"/>
    <n v="0"/>
    <n v="0"/>
    <n v="0"/>
    <n v="0"/>
    <n v="77"/>
    <n v="0"/>
    <n v="0"/>
    <n v="0"/>
    <n v="77"/>
  </r>
  <r>
    <x v="12"/>
    <x v="161"/>
    <x v="1"/>
    <x v="5"/>
    <n v="1"/>
    <n v="0"/>
    <n v="0"/>
    <n v="0"/>
    <n v="0"/>
    <n v="1"/>
    <n v="0"/>
    <n v="0"/>
    <n v="0"/>
    <n v="1"/>
  </r>
  <r>
    <x v="12"/>
    <x v="161"/>
    <x v="1"/>
    <x v="1"/>
    <n v="1"/>
    <n v="0"/>
    <n v="0"/>
    <n v="0"/>
    <n v="0"/>
    <n v="1"/>
    <n v="0"/>
    <n v="0"/>
    <n v="0"/>
    <n v="1"/>
  </r>
  <r>
    <x v="12"/>
    <x v="162"/>
    <x v="0"/>
    <x v="0"/>
    <n v="29"/>
    <n v="0"/>
    <n v="0"/>
    <n v="0"/>
    <n v="0"/>
    <n v="29"/>
    <n v="0"/>
    <n v="0"/>
    <n v="0"/>
    <n v="29"/>
  </r>
  <r>
    <x v="12"/>
    <x v="162"/>
    <x v="0"/>
    <x v="4"/>
    <n v="1"/>
    <n v="0"/>
    <n v="0"/>
    <n v="0"/>
    <n v="0"/>
    <n v="1"/>
    <n v="0"/>
    <n v="0"/>
    <n v="0"/>
    <n v="1"/>
  </r>
  <r>
    <x v="12"/>
    <x v="162"/>
    <x v="1"/>
    <x v="0"/>
    <n v="79"/>
    <n v="0"/>
    <n v="0"/>
    <n v="0"/>
    <n v="0"/>
    <n v="79"/>
    <n v="0"/>
    <n v="0"/>
    <n v="0"/>
    <n v="79"/>
  </r>
  <r>
    <x v="12"/>
    <x v="163"/>
    <x v="0"/>
    <x v="0"/>
    <n v="31"/>
    <n v="0"/>
    <n v="0"/>
    <n v="0"/>
    <n v="0"/>
    <n v="31"/>
    <n v="0"/>
    <n v="0"/>
    <n v="0"/>
    <n v="31"/>
  </r>
  <r>
    <x v="12"/>
    <x v="163"/>
    <x v="0"/>
    <x v="4"/>
    <n v="1"/>
    <n v="0"/>
    <n v="0"/>
    <n v="0"/>
    <n v="0"/>
    <n v="1"/>
    <n v="0"/>
    <n v="0"/>
    <n v="0"/>
    <n v="1"/>
  </r>
  <r>
    <x v="12"/>
    <x v="163"/>
    <x v="1"/>
    <x v="0"/>
    <n v="68"/>
    <n v="0"/>
    <n v="1"/>
    <n v="1"/>
    <n v="1"/>
    <n v="68"/>
    <n v="0"/>
    <n v="1"/>
    <n v="0"/>
    <n v="69"/>
  </r>
  <r>
    <x v="12"/>
    <x v="163"/>
    <x v="1"/>
    <x v="5"/>
    <n v="1"/>
    <n v="0"/>
    <n v="0"/>
    <n v="0"/>
    <n v="0"/>
    <n v="1"/>
    <n v="0"/>
    <n v="0"/>
    <n v="0"/>
    <n v="1"/>
  </r>
  <r>
    <x v="12"/>
    <x v="30"/>
    <x v="0"/>
    <x v="0"/>
    <n v="29"/>
    <n v="0"/>
    <n v="0"/>
    <n v="0"/>
    <n v="0"/>
    <n v="29"/>
    <n v="0"/>
    <n v="0"/>
    <n v="0"/>
    <n v="29"/>
  </r>
  <r>
    <x v="12"/>
    <x v="30"/>
    <x v="0"/>
    <x v="4"/>
    <n v="1"/>
    <n v="0"/>
    <n v="0"/>
    <n v="0"/>
    <n v="0"/>
    <n v="1"/>
    <n v="0"/>
    <n v="0"/>
    <n v="0"/>
    <n v="1"/>
  </r>
  <r>
    <x v="12"/>
    <x v="30"/>
    <x v="1"/>
    <x v="0"/>
    <n v="73"/>
    <n v="0"/>
    <n v="0"/>
    <n v="0"/>
    <n v="0"/>
    <n v="73"/>
    <n v="0"/>
    <n v="0"/>
    <n v="0"/>
    <n v="73"/>
  </r>
  <r>
    <x v="12"/>
    <x v="30"/>
    <x v="1"/>
    <x v="1"/>
    <n v="2"/>
    <n v="0"/>
    <n v="0"/>
    <n v="0"/>
    <n v="0"/>
    <n v="2"/>
    <n v="0"/>
    <n v="0"/>
    <n v="0"/>
    <n v="2"/>
  </r>
  <r>
    <x v="12"/>
    <x v="30"/>
    <x v="1"/>
    <x v="3"/>
    <n v="1"/>
    <n v="0"/>
    <n v="0"/>
    <n v="0"/>
    <n v="0"/>
    <n v="1"/>
    <n v="0"/>
    <n v="0"/>
    <n v="0"/>
    <n v="1"/>
  </r>
  <r>
    <x v="12"/>
    <x v="30"/>
    <x v="1"/>
    <x v="4"/>
    <n v="2"/>
    <n v="0"/>
    <n v="0"/>
    <n v="0"/>
    <n v="0"/>
    <n v="2"/>
    <n v="0"/>
    <n v="0"/>
    <n v="0"/>
    <n v="2"/>
  </r>
  <r>
    <x v="12"/>
    <x v="31"/>
    <x v="0"/>
    <x v="0"/>
    <n v="50"/>
    <n v="0"/>
    <n v="0"/>
    <n v="0"/>
    <n v="0"/>
    <n v="50"/>
    <n v="0"/>
    <n v="0"/>
    <n v="0"/>
    <n v="50"/>
  </r>
  <r>
    <x v="12"/>
    <x v="31"/>
    <x v="0"/>
    <x v="3"/>
    <n v="1"/>
    <n v="0"/>
    <n v="0"/>
    <n v="0"/>
    <n v="0"/>
    <n v="1"/>
    <n v="0"/>
    <n v="0"/>
    <n v="0"/>
    <n v="1"/>
  </r>
  <r>
    <x v="12"/>
    <x v="31"/>
    <x v="0"/>
    <x v="4"/>
    <n v="3"/>
    <n v="0"/>
    <n v="0"/>
    <n v="0"/>
    <n v="0"/>
    <n v="3"/>
    <n v="0"/>
    <n v="0"/>
    <n v="0"/>
    <n v="3"/>
  </r>
  <r>
    <x v="12"/>
    <x v="31"/>
    <x v="1"/>
    <x v="0"/>
    <n v="64"/>
    <n v="0"/>
    <n v="0"/>
    <n v="0"/>
    <n v="0"/>
    <n v="64"/>
    <n v="0"/>
    <n v="0"/>
    <n v="0"/>
    <n v="64"/>
  </r>
  <r>
    <x v="12"/>
    <x v="31"/>
    <x v="1"/>
    <x v="2"/>
    <n v="1"/>
    <n v="0"/>
    <n v="0"/>
    <n v="0"/>
    <n v="0"/>
    <n v="1"/>
    <n v="0"/>
    <n v="0"/>
    <n v="0"/>
    <n v="1"/>
  </r>
  <r>
    <x v="12"/>
    <x v="31"/>
    <x v="1"/>
    <x v="4"/>
    <n v="1"/>
    <n v="0"/>
    <n v="0"/>
    <n v="0"/>
    <n v="0"/>
    <n v="1"/>
    <n v="0"/>
    <n v="0"/>
    <n v="0"/>
    <n v="1"/>
  </r>
  <r>
    <x v="12"/>
    <x v="164"/>
    <x v="0"/>
    <x v="0"/>
    <n v="41"/>
    <n v="0"/>
    <n v="0"/>
    <n v="0"/>
    <n v="0"/>
    <n v="41"/>
    <n v="0"/>
    <n v="0"/>
    <n v="0"/>
    <n v="41"/>
  </r>
  <r>
    <x v="12"/>
    <x v="164"/>
    <x v="0"/>
    <x v="1"/>
    <n v="1"/>
    <n v="0"/>
    <n v="0"/>
    <n v="0"/>
    <n v="0"/>
    <n v="1"/>
    <n v="0"/>
    <n v="0"/>
    <n v="0"/>
    <n v="1"/>
  </r>
  <r>
    <x v="12"/>
    <x v="164"/>
    <x v="0"/>
    <x v="4"/>
    <n v="2"/>
    <n v="0"/>
    <n v="0"/>
    <n v="0"/>
    <n v="0"/>
    <n v="2"/>
    <n v="0"/>
    <n v="0"/>
    <n v="0"/>
    <n v="2"/>
  </r>
  <r>
    <x v="12"/>
    <x v="164"/>
    <x v="1"/>
    <x v="0"/>
    <n v="90"/>
    <n v="0"/>
    <n v="0"/>
    <n v="0"/>
    <n v="0"/>
    <n v="90"/>
    <n v="0"/>
    <n v="0"/>
    <n v="0"/>
    <n v="90"/>
  </r>
  <r>
    <x v="12"/>
    <x v="164"/>
    <x v="1"/>
    <x v="5"/>
    <n v="1"/>
    <n v="0"/>
    <n v="0"/>
    <n v="0"/>
    <n v="0"/>
    <n v="1"/>
    <n v="0"/>
    <n v="0"/>
    <n v="0"/>
    <n v="1"/>
  </r>
  <r>
    <x v="12"/>
    <x v="164"/>
    <x v="1"/>
    <x v="1"/>
    <n v="1"/>
    <n v="0"/>
    <n v="0"/>
    <n v="0"/>
    <n v="0"/>
    <n v="1"/>
    <n v="0"/>
    <n v="0"/>
    <n v="0"/>
    <n v="1"/>
  </r>
  <r>
    <x v="12"/>
    <x v="164"/>
    <x v="1"/>
    <x v="3"/>
    <n v="2"/>
    <n v="0"/>
    <n v="0"/>
    <n v="0"/>
    <n v="0"/>
    <n v="2"/>
    <n v="0"/>
    <n v="0"/>
    <n v="0"/>
    <n v="2"/>
  </r>
  <r>
    <x v="12"/>
    <x v="164"/>
    <x v="1"/>
    <x v="2"/>
    <n v="1"/>
    <n v="0"/>
    <n v="0"/>
    <n v="0"/>
    <n v="0"/>
    <n v="1"/>
    <n v="0"/>
    <n v="0"/>
    <n v="0"/>
    <n v="1"/>
  </r>
  <r>
    <x v="12"/>
    <x v="164"/>
    <x v="1"/>
    <x v="4"/>
    <n v="3"/>
    <n v="0"/>
    <n v="0"/>
    <n v="0"/>
    <n v="0"/>
    <n v="3"/>
    <n v="0"/>
    <n v="0"/>
    <n v="0"/>
    <n v="3"/>
  </r>
  <r>
    <x v="12"/>
    <x v="32"/>
    <x v="0"/>
    <x v="0"/>
    <n v="29"/>
    <n v="0"/>
    <n v="0"/>
    <n v="0"/>
    <n v="0"/>
    <n v="29"/>
    <n v="0"/>
    <n v="0"/>
    <n v="0"/>
    <n v="29"/>
  </r>
  <r>
    <x v="12"/>
    <x v="32"/>
    <x v="0"/>
    <x v="3"/>
    <n v="1"/>
    <n v="0"/>
    <n v="0"/>
    <n v="0"/>
    <n v="0"/>
    <n v="1"/>
    <n v="0"/>
    <n v="0"/>
    <n v="0"/>
    <n v="1"/>
  </r>
  <r>
    <x v="12"/>
    <x v="32"/>
    <x v="0"/>
    <x v="2"/>
    <n v="1"/>
    <n v="0"/>
    <n v="0"/>
    <n v="0"/>
    <n v="0"/>
    <n v="1"/>
    <n v="0"/>
    <n v="0"/>
    <n v="0"/>
    <n v="1"/>
  </r>
  <r>
    <x v="12"/>
    <x v="32"/>
    <x v="0"/>
    <x v="4"/>
    <n v="1"/>
    <n v="0"/>
    <n v="0"/>
    <n v="0"/>
    <n v="0"/>
    <n v="1"/>
    <n v="0"/>
    <n v="0"/>
    <n v="0"/>
    <n v="1"/>
  </r>
  <r>
    <x v="12"/>
    <x v="32"/>
    <x v="1"/>
    <x v="0"/>
    <n v="91"/>
    <n v="0"/>
    <n v="0"/>
    <n v="0"/>
    <n v="0"/>
    <n v="91"/>
    <n v="0"/>
    <n v="0"/>
    <n v="0"/>
    <n v="91"/>
  </r>
  <r>
    <x v="12"/>
    <x v="32"/>
    <x v="1"/>
    <x v="5"/>
    <n v="1"/>
    <n v="0"/>
    <n v="0"/>
    <n v="0"/>
    <n v="0"/>
    <n v="1"/>
    <n v="0"/>
    <n v="0"/>
    <n v="0"/>
    <n v="1"/>
  </r>
  <r>
    <x v="12"/>
    <x v="32"/>
    <x v="1"/>
    <x v="1"/>
    <n v="2"/>
    <n v="0"/>
    <n v="0"/>
    <n v="0"/>
    <n v="0"/>
    <n v="2"/>
    <n v="0"/>
    <n v="0"/>
    <n v="0"/>
    <n v="2"/>
  </r>
  <r>
    <x v="12"/>
    <x v="32"/>
    <x v="1"/>
    <x v="3"/>
    <n v="1"/>
    <n v="0"/>
    <n v="0"/>
    <n v="0"/>
    <n v="0"/>
    <n v="1"/>
    <n v="0"/>
    <n v="0"/>
    <n v="0"/>
    <n v="1"/>
  </r>
  <r>
    <x v="12"/>
    <x v="32"/>
    <x v="1"/>
    <x v="2"/>
    <n v="1"/>
    <n v="0"/>
    <n v="0"/>
    <n v="0"/>
    <n v="0"/>
    <n v="1"/>
    <n v="0"/>
    <n v="0"/>
    <n v="0"/>
    <n v="1"/>
  </r>
  <r>
    <x v="12"/>
    <x v="32"/>
    <x v="1"/>
    <x v="4"/>
    <n v="4"/>
    <n v="0"/>
    <n v="0"/>
    <n v="0"/>
    <n v="0"/>
    <n v="4"/>
    <n v="0"/>
    <n v="0"/>
    <n v="0"/>
    <n v="4"/>
  </r>
  <r>
    <x v="12"/>
    <x v="33"/>
    <x v="0"/>
    <x v="0"/>
    <n v="35"/>
    <n v="0"/>
    <n v="0"/>
    <n v="0"/>
    <n v="0"/>
    <n v="35"/>
    <n v="0"/>
    <n v="0"/>
    <n v="0"/>
    <n v="35"/>
  </r>
  <r>
    <x v="12"/>
    <x v="33"/>
    <x v="0"/>
    <x v="5"/>
    <n v="2"/>
    <n v="0"/>
    <n v="0"/>
    <n v="0"/>
    <n v="0"/>
    <n v="2"/>
    <n v="0"/>
    <n v="0"/>
    <n v="0"/>
    <n v="2"/>
  </r>
  <r>
    <x v="12"/>
    <x v="33"/>
    <x v="0"/>
    <x v="1"/>
    <n v="2"/>
    <n v="0"/>
    <n v="0"/>
    <n v="0"/>
    <n v="0"/>
    <n v="2"/>
    <n v="0"/>
    <n v="0"/>
    <n v="0"/>
    <n v="2"/>
  </r>
  <r>
    <x v="12"/>
    <x v="33"/>
    <x v="0"/>
    <x v="3"/>
    <n v="2"/>
    <n v="0"/>
    <n v="0"/>
    <n v="0"/>
    <n v="0"/>
    <n v="2"/>
    <n v="0"/>
    <n v="0"/>
    <n v="0"/>
    <n v="2"/>
  </r>
  <r>
    <x v="12"/>
    <x v="33"/>
    <x v="0"/>
    <x v="2"/>
    <n v="3"/>
    <n v="0"/>
    <n v="0"/>
    <n v="0"/>
    <n v="0"/>
    <n v="3"/>
    <n v="0"/>
    <n v="0"/>
    <n v="0"/>
    <n v="3"/>
  </r>
  <r>
    <x v="12"/>
    <x v="33"/>
    <x v="0"/>
    <x v="4"/>
    <n v="2"/>
    <n v="0"/>
    <n v="0"/>
    <n v="0"/>
    <n v="0"/>
    <n v="2"/>
    <n v="0"/>
    <n v="0"/>
    <n v="0"/>
    <n v="2"/>
  </r>
  <r>
    <x v="12"/>
    <x v="33"/>
    <x v="1"/>
    <x v="0"/>
    <n v="77"/>
    <n v="0"/>
    <n v="1"/>
    <n v="1"/>
    <n v="1"/>
    <n v="77"/>
    <n v="0"/>
    <n v="1"/>
    <n v="0"/>
    <n v="78"/>
  </r>
  <r>
    <x v="12"/>
    <x v="33"/>
    <x v="1"/>
    <x v="5"/>
    <n v="3"/>
    <n v="0"/>
    <n v="0"/>
    <n v="0"/>
    <n v="0"/>
    <n v="3"/>
    <n v="0"/>
    <n v="0"/>
    <n v="0"/>
    <n v="3"/>
  </r>
  <r>
    <x v="12"/>
    <x v="33"/>
    <x v="1"/>
    <x v="1"/>
    <n v="5"/>
    <n v="0"/>
    <n v="0"/>
    <n v="0"/>
    <n v="0"/>
    <n v="5"/>
    <n v="0"/>
    <n v="0"/>
    <n v="0"/>
    <n v="5"/>
  </r>
  <r>
    <x v="12"/>
    <x v="33"/>
    <x v="1"/>
    <x v="3"/>
    <n v="3"/>
    <n v="0"/>
    <n v="0"/>
    <n v="0"/>
    <n v="0"/>
    <n v="3"/>
    <n v="0"/>
    <n v="0"/>
    <n v="0"/>
    <n v="3"/>
  </r>
  <r>
    <x v="12"/>
    <x v="33"/>
    <x v="1"/>
    <x v="2"/>
    <n v="3"/>
    <n v="0"/>
    <n v="0"/>
    <n v="0"/>
    <n v="0"/>
    <n v="3"/>
    <n v="0"/>
    <n v="0"/>
    <n v="0"/>
    <n v="3"/>
  </r>
  <r>
    <x v="12"/>
    <x v="33"/>
    <x v="1"/>
    <x v="4"/>
    <n v="7"/>
    <n v="0"/>
    <n v="0"/>
    <n v="0"/>
    <n v="0"/>
    <n v="7"/>
    <n v="0"/>
    <n v="0"/>
    <n v="0"/>
    <n v="7"/>
  </r>
  <r>
    <x v="12"/>
    <x v="34"/>
    <x v="0"/>
    <x v="0"/>
    <n v="38"/>
    <n v="0"/>
    <n v="0"/>
    <n v="0"/>
    <n v="0"/>
    <n v="38"/>
    <n v="0"/>
    <n v="0"/>
    <n v="0"/>
    <n v="38"/>
  </r>
  <r>
    <x v="12"/>
    <x v="34"/>
    <x v="0"/>
    <x v="5"/>
    <n v="2"/>
    <n v="0"/>
    <n v="0"/>
    <n v="0"/>
    <n v="0"/>
    <n v="2"/>
    <n v="0"/>
    <n v="0"/>
    <n v="0"/>
    <n v="2"/>
  </r>
  <r>
    <x v="12"/>
    <x v="34"/>
    <x v="0"/>
    <x v="1"/>
    <n v="3"/>
    <n v="0"/>
    <n v="0"/>
    <n v="0"/>
    <n v="0"/>
    <n v="3"/>
    <n v="0"/>
    <n v="0"/>
    <n v="0"/>
    <n v="3"/>
  </r>
  <r>
    <x v="12"/>
    <x v="34"/>
    <x v="0"/>
    <x v="3"/>
    <n v="2"/>
    <n v="0"/>
    <n v="0"/>
    <n v="0"/>
    <n v="0"/>
    <n v="2"/>
    <n v="0"/>
    <n v="0"/>
    <n v="0"/>
    <n v="2"/>
  </r>
  <r>
    <x v="12"/>
    <x v="34"/>
    <x v="0"/>
    <x v="2"/>
    <n v="3"/>
    <n v="0"/>
    <n v="0"/>
    <n v="0"/>
    <n v="0"/>
    <n v="3"/>
    <n v="0"/>
    <n v="0"/>
    <n v="0"/>
    <n v="3"/>
  </r>
  <r>
    <x v="12"/>
    <x v="34"/>
    <x v="0"/>
    <x v="4"/>
    <n v="7"/>
    <n v="0"/>
    <n v="0"/>
    <n v="0"/>
    <n v="0"/>
    <n v="7"/>
    <n v="0"/>
    <n v="0"/>
    <n v="0"/>
    <n v="7"/>
  </r>
  <r>
    <x v="12"/>
    <x v="34"/>
    <x v="1"/>
    <x v="0"/>
    <n v="99"/>
    <n v="0"/>
    <n v="0"/>
    <n v="0"/>
    <n v="0"/>
    <n v="99"/>
    <n v="0"/>
    <n v="0"/>
    <n v="0"/>
    <n v="99"/>
  </r>
  <r>
    <x v="12"/>
    <x v="34"/>
    <x v="1"/>
    <x v="5"/>
    <n v="3"/>
    <n v="0"/>
    <n v="0"/>
    <n v="0"/>
    <n v="0"/>
    <n v="3"/>
    <n v="0"/>
    <n v="0"/>
    <n v="0"/>
    <n v="3"/>
  </r>
  <r>
    <x v="12"/>
    <x v="34"/>
    <x v="1"/>
    <x v="1"/>
    <n v="4"/>
    <n v="0"/>
    <n v="0"/>
    <n v="0"/>
    <n v="0"/>
    <n v="4"/>
    <n v="0"/>
    <n v="0"/>
    <n v="0"/>
    <n v="4"/>
  </r>
  <r>
    <x v="12"/>
    <x v="34"/>
    <x v="1"/>
    <x v="3"/>
    <n v="4"/>
    <n v="0"/>
    <n v="0"/>
    <n v="0"/>
    <n v="0"/>
    <n v="4"/>
    <n v="0"/>
    <n v="0"/>
    <n v="0"/>
    <n v="4"/>
  </r>
  <r>
    <x v="12"/>
    <x v="34"/>
    <x v="1"/>
    <x v="2"/>
    <n v="8"/>
    <n v="0"/>
    <n v="0"/>
    <n v="0"/>
    <n v="0"/>
    <n v="8"/>
    <n v="0"/>
    <n v="0"/>
    <n v="0"/>
    <n v="8"/>
  </r>
  <r>
    <x v="12"/>
    <x v="34"/>
    <x v="1"/>
    <x v="4"/>
    <n v="19"/>
    <n v="0"/>
    <n v="0"/>
    <n v="0"/>
    <n v="0"/>
    <n v="19"/>
    <n v="0"/>
    <n v="0"/>
    <n v="0"/>
    <n v="19"/>
  </r>
  <r>
    <x v="12"/>
    <x v="35"/>
    <x v="0"/>
    <x v="0"/>
    <n v="49"/>
    <n v="0"/>
    <n v="0"/>
    <n v="0"/>
    <n v="0"/>
    <n v="49"/>
    <n v="0"/>
    <n v="0"/>
    <n v="0"/>
    <n v="49"/>
  </r>
  <r>
    <x v="12"/>
    <x v="35"/>
    <x v="0"/>
    <x v="5"/>
    <n v="2"/>
    <n v="0"/>
    <n v="0"/>
    <n v="0"/>
    <n v="0"/>
    <n v="2"/>
    <n v="0"/>
    <n v="0"/>
    <n v="0"/>
    <n v="2"/>
  </r>
  <r>
    <x v="12"/>
    <x v="35"/>
    <x v="0"/>
    <x v="1"/>
    <n v="5"/>
    <n v="0"/>
    <n v="0"/>
    <n v="0"/>
    <n v="0"/>
    <n v="5"/>
    <n v="0"/>
    <n v="0"/>
    <n v="0"/>
    <n v="5"/>
  </r>
  <r>
    <x v="12"/>
    <x v="35"/>
    <x v="0"/>
    <x v="3"/>
    <n v="6"/>
    <n v="0"/>
    <n v="0"/>
    <n v="0"/>
    <n v="0"/>
    <n v="6"/>
    <n v="0"/>
    <n v="0"/>
    <n v="0"/>
    <n v="6"/>
  </r>
  <r>
    <x v="12"/>
    <x v="35"/>
    <x v="0"/>
    <x v="2"/>
    <n v="6"/>
    <n v="0"/>
    <n v="0"/>
    <n v="0"/>
    <n v="0"/>
    <n v="6"/>
    <n v="0"/>
    <n v="0"/>
    <n v="0"/>
    <n v="6"/>
  </r>
  <r>
    <x v="12"/>
    <x v="35"/>
    <x v="0"/>
    <x v="4"/>
    <n v="18"/>
    <n v="0"/>
    <n v="0"/>
    <n v="0"/>
    <n v="0"/>
    <n v="18"/>
    <n v="0"/>
    <n v="0"/>
    <n v="0"/>
    <n v="18"/>
  </r>
  <r>
    <x v="12"/>
    <x v="35"/>
    <x v="1"/>
    <x v="0"/>
    <n v="109"/>
    <n v="0"/>
    <n v="0"/>
    <n v="0"/>
    <n v="0"/>
    <n v="109"/>
    <n v="0"/>
    <n v="0"/>
    <n v="0"/>
    <n v="109"/>
  </r>
  <r>
    <x v="12"/>
    <x v="35"/>
    <x v="1"/>
    <x v="5"/>
    <n v="8"/>
    <n v="0"/>
    <n v="0"/>
    <n v="0"/>
    <n v="0"/>
    <n v="8"/>
    <n v="0"/>
    <n v="0"/>
    <n v="0"/>
    <n v="8"/>
  </r>
  <r>
    <x v="12"/>
    <x v="35"/>
    <x v="1"/>
    <x v="1"/>
    <n v="15"/>
    <n v="0"/>
    <n v="0"/>
    <n v="0"/>
    <n v="0"/>
    <n v="15"/>
    <n v="0"/>
    <n v="0"/>
    <n v="0"/>
    <n v="15"/>
  </r>
  <r>
    <x v="12"/>
    <x v="35"/>
    <x v="1"/>
    <x v="3"/>
    <n v="12"/>
    <n v="0"/>
    <n v="0"/>
    <n v="0"/>
    <n v="0"/>
    <n v="12"/>
    <n v="0"/>
    <n v="0"/>
    <n v="0"/>
    <n v="12"/>
  </r>
  <r>
    <x v="12"/>
    <x v="35"/>
    <x v="1"/>
    <x v="2"/>
    <n v="15"/>
    <n v="0"/>
    <n v="0"/>
    <n v="0"/>
    <n v="0"/>
    <n v="15"/>
    <n v="0"/>
    <n v="0"/>
    <n v="0"/>
    <n v="15"/>
  </r>
  <r>
    <x v="12"/>
    <x v="35"/>
    <x v="1"/>
    <x v="4"/>
    <n v="16"/>
    <n v="0"/>
    <n v="0"/>
    <n v="0"/>
    <n v="0"/>
    <n v="16"/>
    <n v="0"/>
    <n v="0"/>
    <n v="0"/>
    <n v="16"/>
  </r>
  <r>
    <x v="12"/>
    <x v="2"/>
    <x v="0"/>
    <x v="0"/>
    <n v="45"/>
    <n v="0"/>
    <n v="0"/>
    <n v="0"/>
    <n v="0"/>
    <n v="45"/>
    <n v="0"/>
    <n v="0"/>
    <n v="0"/>
    <n v="45"/>
  </r>
  <r>
    <x v="12"/>
    <x v="2"/>
    <x v="0"/>
    <x v="5"/>
    <n v="2"/>
    <n v="0"/>
    <n v="0"/>
    <n v="0"/>
    <n v="0"/>
    <n v="2"/>
    <n v="0"/>
    <n v="0"/>
    <n v="0"/>
    <n v="2"/>
  </r>
  <r>
    <x v="12"/>
    <x v="2"/>
    <x v="0"/>
    <x v="1"/>
    <n v="12"/>
    <n v="0"/>
    <n v="0"/>
    <n v="0"/>
    <n v="0"/>
    <n v="12"/>
    <n v="0"/>
    <n v="0"/>
    <n v="0"/>
    <n v="12"/>
  </r>
  <r>
    <x v="12"/>
    <x v="2"/>
    <x v="0"/>
    <x v="3"/>
    <n v="8"/>
    <n v="0"/>
    <n v="0"/>
    <n v="0"/>
    <n v="0"/>
    <n v="8"/>
    <n v="0"/>
    <n v="0"/>
    <n v="0"/>
    <n v="8"/>
  </r>
  <r>
    <x v="12"/>
    <x v="2"/>
    <x v="0"/>
    <x v="2"/>
    <n v="10"/>
    <n v="0"/>
    <n v="0"/>
    <n v="0"/>
    <n v="0"/>
    <n v="10"/>
    <n v="0"/>
    <n v="0"/>
    <n v="0"/>
    <n v="10"/>
  </r>
  <r>
    <x v="12"/>
    <x v="2"/>
    <x v="0"/>
    <x v="4"/>
    <n v="22"/>
    <n v="0"/>
    <n v="0"/>
    <n v="0"/>
    <n v="0"/>
    <n v="22"/>
    <n v="0"/>
    <n v="0"/>
    <n v="0"/>
    <n v="22"/>
  </r>
  <r>
    <x v="12"/>
    <x v="2"/>
    <x v="1"/>
    <x v="0"/>
    <n v="111"/>
    <n v="0"/>
    <n v="0"/>
    <n v="0"/>
    <n v="0"/>
    <n v="111"/>
    <n v="0"/>
    <n v="0"/>
    <n v="0"/>
    <n v="111"/>
  </r>
  <r>
    <x v="12"/>
    <x v="2"/>
    <x v="1"/>
    <x v="5"/>
    <n v="9"/>
    <n v="0"/>
    <n v="0"/>
    <n v="0"/>
    <n v="0"/>
    <n v="9"/>
    <n v="0"/>
    <n v="0"/>
    <n v="0"/>
    <n v="9"/>
  </r>
  <r>
    <x v="12"/>
    <x v="2"/>
    <x v="1"/>
    <x v="1"/>
    <n v="19"/>
    <n v="0"/>
    <n v="0"/>
    <n v="0"/>
    <n v="0"/>
    <n v="19"/>
    <n v="0"/>
    <n v="0"/>
    <n v="0"/>
    <n v="19"/>
  </r>
  <r>
    <x v="12"/>
    <x v="2"/>
    <x v="1"/>
    <x v="3"/>
    <n v="13"/>
    <n v="0"/>
    <n v="0"/>
    <n v="0"/>
    <n v="0"/>
    <n v="13"/>
    <n v="0"/>
    <n v="0"/>
    <n v="0"/>
    <n v="13"/>
  </r>
  <r>
    <x v="12"/>
    <x v="2"/>
    <x v="1"/>
    <x v="2"/>
    <n v="20"/>
    <n v="0"/>
    <n v="0"/>
    <n v="0"/>
    <n v="0"/>
    <n v="20"/>
    <n v="0"/>
    <n v="0"/>
    <n v="0"/>
    <n v="20"/>
  </r>
  <r>
    <x v="12"/>
    <x v="2"/>
    <x v="1"/>
    <x v="4"/>
    <n v="36"/>
    <n v="0"/>
    <n v="0"/>
    <n v="0"/>
    <n v="0"/>
    <n v="36"/>
    <n v="0"/>
    <n v="0"/>
    <n v="0"/>
    <n v="36"/>
  </r>
  <r>
    <x v="12"/>
    <x v="3"/>
    <x v="0"/>
    <x v="0"/>
    <n v="49"/>
    <n v="0"/>
    <n v="0"/>
    <n v="0"/>
    <n v="0"/>
    <n v="49"/>
    <n v="0"/>
    <n v="0"/>
    <n v="0"/>
    <n v="49"/>
  </r>
  <r>
    <x v="12"/>
    <x v="3"/>
    <x v="0"/>
    <x v="5"/>
    <n v="7"/>
    <n v="0"/>
    <n v="0"/>
    <n v="0"/>
    <n v="0"/>
    <n v="7"/>
    <n v="0"/>
    <n v="0"/>
    <n v="0"/>
    <n v="7"/>
  </r>
  <r>
    <x v="12"/>
    <x v="3"/>
    <x v="0"/>
    <x v="1"/>
    <n v="12"/>
    <n v="0"/>
    <n v="0"/>
    <n v="0"/>
    <n v="0"/>
    <n v="12"/>
    <n v="0"/>
    <n v="0"/>
    <n v="0"/>
    <n v="12"/>
  </r>
  <r>
    <x v="12"/>
    <x v="3"/>
    <x v="0"/>
    <x v="3"/>
    <n v="11"/>
    <n v="0"/>
    <n v="0"/>
    <n v="0"/>
    <n v="0"/>
    <n v="11"/>
    <n v="0"/>
    <n v="0"/>
    <n v="0"/>
    <n v="11"/>
  </r>
  <r>
    <x v="12"/>
    <x v="3"/>
    <x v="0"/>
    <x v="2"/>
    <n v="9"/>
    <n v="0"/>
    <n v="0"/>
    <n v="0"/>
    <n v="0"/>
    <n v="9"/>
    <n v="0"/>
    <n v="0"/>
    <n v="0"/>
    <n v="9"/>
  </r>
  <r>
    <x v="12"/>
    <x v="3"/>
    <x v="0"/>
    <x v="4"/>
    <n v="25"/>
    <n v="0"/>
    <n v="0"/>
    <n v="0"/>
    <n v="0"/>
    <n v="25"/>
    <n v="0"/>
    <n v="0"/>
    <n v="0"/>
    <n v="25"/>
  </r>
  <r>
    <x v="12"/>
    <x v="3"/>
    <x v="1"/>
    <x v="0"/>
    <n v="121"/>
    <n v="0"/>
    <n v="0"/>
    <n v="0"/>
    <n v="0"/>
    <n v="121"/>
    <n v="0"/>
    <n v="0"/>
    <n v="0"/>
    <n v="121"/>
  </r>
  <r>
    <x v="12"/>
    <x v="3"/>
    <x v="1"/>
    <x v="5"/>
    <n v="15"/>
    <n v="0"/>
    <n v="0"/>
    <n v="0"/>
    <n v="0"/>
    <n v="15"/>
    <n v="0"/>
    <n v="0"/>
    <n v="0"/>
    <n v="15"/>
  </r>
  <r>
    <x v="12"/>
    <x v="3"/>
    <x v="1"/>
    <x v="1"/>
    <n v="22"/>
    <n v="0"/>
    <n v="0"/>
    <n v="0"/>
    <n v="0"/>
    <n v="22"/>
    <n v="0"/>
    <n v="0"/>
    <n v="0"/>
    <n v="22"/>
  </r>
  <r>
    <x v="12"/>
    <x v="3"/>
    <x v="1"/>
    <x v="3"/>
    <n v="18"/>
    <n v="0"/>
    <n v="0"/>
    <n v="0"/>
    <n v="0"/>
    <n v="18"/>
    <n v="0"/>
    <n v="0"/>
    <n v="0"/>
    <n v="18"/>
  </r>
  <r>
    <x v="12"/>
    <x v="3"/>
    <x v="1"/>
    <x v="2"/>
    <n v="18"/>
    <n v="0"/>
    <n v="0"/>
    <n v="0"/>
    <n v="0"/>
    <n v="18"/>
    <n v="0"/>
    <n v="0"/>
    <n v="0"/>
    <n v="18"/>
  </r>
  <r>
    <x v="12"/>
    <x v="3"/>
    <x v="1"/>
    <x v="4"/>
    <n v="32"/>
    <n v="0"/>
    <n v="0"/>
    <n v="0"/>
    <n v="0"/>
    <n v="32"/>
    <n v="0"/>
    <n v="0"/>
    <n v="0"/>
    <n v="32"/>
  </r>
  <r>
    <x v="12"/>
    <x v="36"/>
    <x v="0"/>
    <x v="0"/>
    <n v="42"/>
    <n v="0"/>
    <n v="0"/>
    <n v="0"/>
    <n v="0"/>
    <n v="42"/>
    <n v="0"/>
    <n v="0"/>
    <n v="0"/>
    <n v="42"/>
  </r>
  <r>
    <x v="12"/>
    <x v="36"/>
    <x v="0"/>
    <x v="5"/>
    <n v="7"/>
    <n v="0"/>
    <n v="0"/>
    <n v="0"/>
    <n v="0"/>
    <n v="7"/>
    <n v="0"/>
    <n v="0"/>
    <n v="0"/>
    <n v="7"/>
  </r>
  <r>
    <x v="12"/>
    <x v="36"/>
    <x v="0"/>
    <x v="1"/>
    <n v="3"/>
    <n v="0"/>
    <n v="0"/>
    <n v="0"/>
    <n v="0"/>
    <n v="3"/>
    <n v="0"/>
    <n v="0"/>
    <n v="0"/>
    <n v="3"/>
  </r>
  <r>
    <x v="12"/>
    <x v="36"/>
    <x v="0"/>
    <x v="3"/>
    <n v="13"/>
    <n v="0"/>
    <n v="0"/>
    <n v="0"/>
    <n v="0"/>
    <n v="13"/>
    <n v="0"/>
    <n v="0"/>
    <n v="0"/>
    <n v="13"/>
  </r>
  <r>
    <x v="12"/>
    <x v="36"/>
    <x v="0"/>
    <x v="2"/>
    <n v="8"/>
    <n v="0"/>
    <n v="0"/>
    <n v="0"/>
    <n v="0"/>
    <n v="8"/>
    <n v="0"/>
    <n v="0"/>
    <n v="0"/>
    <n v="8"/>
  </r>
  <r>
    <x v="12"/>
    <x v="36"/>
    <x v="0"/>
    <x v="4"/>
    <n v="32"/>
    <n v="0"/>
    <n v="0"/>
    <n v="0"/>
    <n v="0"/>
    <n v="32"/>
    <n v="0"/>
    <n v="0"/>
    <n v="0"/>
    <n v="32"/>
  </r>
  <r>
    <x v="12"/>
    <x v="36"/>
    <x v="1"/>
    <x v="0"/>
    <n v="121"/>
    <n v="1"/>
    <n v="0"/>
    <n v="1"/>
    <n v="1"/>
    <n v="121"/>
    <n v="1"/>
    <n v="0"/>
    <n v="0"/>
    <n v="122"/>
  </r>
  <r>
    <x v="12"/>
    <x v="36"/>
    <x v="1"/>
    <x v="5"/>
    <n v="6"/>
    <n v="0"/>
    <n v="0"/>
    <n v="0"/>
    <n v="0"/>
    <n v="6"/>
    <n v="0"/>
    <n v="0"/>
    <n v="0"/>
    <n v="6"/>
  </r>
  <r>
    <x v="12"/>
    <x v="36"/>
    <x v="1"/>
    <x v="1"/>
    <n v="22"/>
    <n v="0"/>
    <n v="0"/>
    <n v="0"/>
    <n v="0"/>
    <n v="22"/>
    <n v="0"/>
    <n v="0"/>
    <n v="0"/>
    <n v="22"/>
  </r>
  <r>
    <x v="12"/>
    <x v="36"/>
    <x v="1"/>
    <x v="3"/>
    <n v="26"/>
    <n v="0"/>
    <n v="0"/>
    <n v="0"/>
    <n v="0"/>
    <n v="26"/>
    <n v="0"/>
    <n v="0"/>
    <n v="0"/>
    <n v="26"/>
  </r>
  <r>
    <x v="12"/>
    <x v="36"/>
    <x v="1"/>
    <x v="2"/>
    <n v="18"/>
    <n v="0"/>
    <n v="0"/>
    <n v="0"/>
    <n v="0"/>
    <n v="18"/>
    <n v="0"/>
    <n v="0"/>
    <n v="0"/>
    <n v="18"/>
  </r>
  <r>
    <x v="12"/>
    <x v="36"/>
    <x v="1"/>
    <x v="4"/>
    <n v="40"/>
    <n v="0"/>
    <n v="0"/>
    <n v="0"/>
    <n v="0"/>
    <n v="40"/>
    <n v="0"/>
    <n v="0"/>
    <n v="0"/>
    <n v="40"/>
  </r>
  <r>
    <x v="12"/>
    <x v="37"/>
    <x v="0"/>
    <x v="0"/>
    <n v="32"/>
    <n v="0"/>
    <n v="0"/>
    <n v="0"/>
    <n v="0"/>
    <n v="32"/>
    <n v="0"/>
    <n v="0"/>
    <n v="0"/>
    <n v="32"/>
  </r>
  <r>
    <x v="12"/>
    <x v="37"/>
    <x v="0"/>
    <x v="5"/>
    <n v="3"/>
    <n v="0"/>
    <n v="0"/>
    <n v="0"/>
    <n v="0"/>
    <n v="3"/>
    <n v="0"/>
    <n v="0"/>
    <n v="0"/>
    <n v="3"/>
  </r>
  <r>
    <x v="12"/>
    <x v="37"/>
    <x v="0"/>
    <x v="1"/>
    <n v="3"/>
    <n v="0"/>
    <n v="0"/>
    <n v="0"/>
    <n v="0"/>
    <n v="3"/>
    <n v="0"/>
    <n v="0"/>
    <n v="0"/>
    <n v="3"/>
  </r>
  <r>
    <x v="12"/>
    <x v="37"/>
    <x v="0"/>
    <x v="3"/>
    <n v="4"/>
    <n v="0"/>
    <n v="0"/>
    <n v="0"/>
    <n v="0"/>
    <n v="4"/>
    <n v="0"/>
    <n v="0"/>
    <n v="0"/>
    <n v="4"/>
  </r>
  <r>
    <x v="12"/>
    <x v="37"/>
    <x v="0"/>
    <x v="2"/>
    <n v="10"/>
    <n v="0"/>
    <n v="0"/>
    <n v="0"/>
    <n v="0"/>
    <n v="10"/>
    <n v="0"/>
    <n v="0"/>
    <n v="0"/>
    <n v="10"/>
  </r>
  <r>
    <x v="12"/>
    <x v="37"/>
    <x v="0"/>
    <x v="4"/>
    <n v="25"/>
    <n v="0"/>
    <n v="0"/>
    <n v="0"/>
    <n v="0"/>
    <n v="25"/>
    <n v="0"/>
    <n v="0"/>
    <n v="0"/>
    <n v="25"/>
  </r>
  <r>
    <x v="12"/>
    <x v="37"/>
    <x v="1"/>
    <x v="0"/>
    <n v="91"/>
    <n v="0"/>
    <n v="0"/>
    <n v="0"/>
    <n v="0"/>
    <n v="91"/>
    <n v="0"/>
    <n v="0"/>
    <n v="0"/>
    <n v="91"/>
  </r>
  <r>
    <x v="12"/>
    <x v="37"/>
    <x v="1"/>
    <x v="5"/>
    <n v="7"/>
    <n v="0"/>
    <n v="0"/>
    <n v="0"/>
    <n v="0"/>
    <n v="7"/>
    <n v="0"/>
    <n v="0"/>
    <n v="0"/>
    <n v="7"/>
  </r>
  <r>
    <x v="12"/>
    <x v="37"/>
    <x v="1"/>
    <x v="1"/>
    <n v="17"/>
    <n v="0"/>
    <n v="0"/>
    <n v="0"/>
    <n v="0"/>
    <n v="17"/>
    <n v="0"/>
    <n v="0"/>
    <n v="0"/>
    <n v="17"/>
  </r>
  <r>
    <x v="12"/>
    <x v="37"/>
    <x v="1"/>
    <x v="3"/>
    <n v="25"/>
    <n v="0"/>
    <n v="0"/>
    <n v="0"/>
    <n v="0"/>
    <n v="25"/>
    <n v="0"/>
    <n v="0"/>
    <n v="0"/>
    <n v="25"/>
  </r>
  <r>
    <x v="12"/>
    <x v="37"/>
    <x v="1"/>
    <x v="2"/>
    <n v="14"/>
    <n v="0"/>
    <n v="0"/>
    <n v="0"/>
    <n v="0"/>
    <n v="14"/>
    <n v="0"/>
    <n v="0"/>
    <n v="0"/>
    <n v="14"/>
  </r>
  <r>
    <x v="12"/>
    <x v="37"/>
    <x v="1"/>
    <x v="4"/>
    <n v="41"/>
    <n v="0"/>
    <n v="0"/>
    <n v="0"/>
    <n v="0"/>
    <n v="41"/>
    <n v="0"/>
    <n v="0"/>
    <n v="0"/>
    <n v="41"/>
  </r>
  <r>
    <x v="12"/>
    <x v="38"/>
    <x v="0"/>
    <x v="0"/>
    <n v="32"/>
    <n v="0"/>
    <n v="0"/>
    <n v="0"/>
    <n v="0"/>
    <n v="32"/>
    <n v="0"/>
    <n v="0"/>
    <n v="0"/>
    <n v="32"/>
  </r>
  <r>
    <x v="12"/>
    <x v="38"/>
    <x v="0"/>
    <x v="5"/>
    <n v="5"/>
    <n v="0"/>
    <n v="0"/>
    <n v="0"/>
    <n v="0"/>
    <n v="5"/>
    <n v="0"/>
    <n v="0"/>
    <n v="0"/>
    <n v="5"/>
  </r>
  <r>
    <x v="12"/>
    <x v="38"/>
    <x v="0"/>
    <x v="1"/>
    <n v="9"/>
    <n v="0"/>
    <n v="0"/>
    <n v="0"/>
    <n v="0"/>
    <n v="9"/>
    <n v="0"/>
    <n v="0"/>
    <n v="0"/>
    <n v="9"/>
  </r>
  <r>
    <x v="12"/>
    <x v="38"/>
    <x v="0"/>
    <x v="3"/>
    <n v="3"/>
    <n v="0"/>
    <n v="0"/>
    <n v="0"/>
    <n v="0"/>
    <n v="3"/>
    <n v="0"/>
    <n v="0"/>
    <n v="0"/>
    <n v="3"/>
  </r>
  <r>
    <x v="12"/>
    <x v="38"/>
    <x v="0"/>
    <x v="2"/>
    <n v="6"/>
    <n v="0"/>
    <n v="0"/>
    <n v="0"/>
    <n v="0"/>
    <n v="6"/>
    <n v="0"/>
    <n v="0"/>
    <n v="0"/>
    <n v="6"/>
  </r>
  <r>
    <x v="12"/>
    <x v="38"/>
    <x v="0"/>
    <x v="4"/>
    <n v="16"/>
    <n v="0"/>
    <n v="0"/>
    <n v="0"/>
    <n v="0"/>
    <n v="16"/>
    <n v="0"/>
    <n v="0"/>
    <n v="0"/>
    <n v="16"/>
  </r>
  <r>
    <x v="12"/>
    <x v="38"/>
    <x v="1"/>
    <x v="0"/>
    <n v="90"/>
    <n v="0"/>
    <n v="0"/>
    <n v="0"/>
    <n v="0"/>
    <n v="90"/>
    <n v="0"/>
    <n v="0"/>
    <n v="0"/>
    <n v="90"/>
  </r>
  <r>
    <x v="12"/>
    <x v="38"/>
    <x v="1"/>
    <x v="5"/>
    <n v="5"/>
    <n v="0"/>
    <n v="0"/>
    <n v="0"/>
    <n v="0"/>
    <n v="5"/>
    <n v="0"/>
    <n v="0"/>
    <n v="0"/>
    <n v="5"/>
  </r>
  <r>
    <x v="12"/>
    <x v="38"/>
    <x v="1"/>
    <x v="1"/>
    <n v="13"/>
    <n v="0"/>
    <n v="0"/>
    <n v="0"/>
    <n v="0"/>
    <n v="13"/>
    <n v="0"/>
    <n v="0"/>
    <n v="0"/>
    <n v="13"/>
  </r>
  <r>
    <x v="12"/>
    <x v="38"/>
    <x v="1"/>
    <x v="3"/>
    <n v="11"/>
    <n v="0"/>
    <n v="0"/>
    <n v="0"/>
    <n v="0"/>
    <n v="11"/>
    <n v="0"/>
    <n v="0"/>
    <n v="0"/>
    <n v="11"/>
  </r>
  <r>
    <x v="12"/>
    <x v="38"/>
    <x v="1"/>
    <x v="2"/>
    <n v="17"/>
    <n v="0"/>
    <n v="0"/>
    <n v="0"/>
    <n v="0"/>
    <n v="17"/>
    <n v="0"/>
    <n v="0"/>
    <n v="0"/>
    <n v="17"/>
  </r>
  <r>
    <x v="12"/>
    <x v="38"/>
    <x v="1"/>
    <x v="4"/>
    <n v="33"/>
    <n v="0"/>
    <n v="0"/>
    <n v="0"/>
    <n v="0"/>
    <n v="33"/>
    <n v="0"/>
    <n v="0"/>
    <n v="0"/>
    <n v="33"/>
  </r>
  <r>
    <x v="12"/>
    <x v="39"/>
    <x v="0"/>
    <x v="0"/>
    <n v="36"/>
    <n v="0"/>
    <n v="0"/>
    <n v="0"/>
    <n v="0"/>
    <n v="36"/>
    <n v="0"/>
    <n v="0"/>
    <n v="0"/>
    <n v="36"/>
  </r>
  <r>
    <x v="12"/>
    <x v="39"/>
    <x v="0"/>
    <x v="1"/>
    <n v="4"/>
    <n v="0"/>
    <n v="0"/>
    <n v="0"/>
    <n v="0"/>
    <n v="4"/>
    <n v="0"/>
    <n v="0"/>
    <n v="0"/>
    <n v="4"/>
  </r>
  <r>
    <x v="12"/>
    <x v="39"/>
    <x v="0"/>
    <x v="3"/>
    <n v="7"/>
    <n v="0"/>
    <n v="0"/>
    <n v="0"/>
    <n v="0"/>
    <n v="7"/>
    <n v="0"/>
    <n v="0"/>
    <n v="0"/>
    <n v="7"/>
  </r>
  <r>
    <x v="12"/>
    <x v="39"/>
    <x v="0"/>
    <x v="2"/>
    <n v="7"/>
    <n v="0"/>
    <n v="0"/>
    <n v="0"/>
    <n v="0"/>
    <n v="7"/>
    <n v="0"/>
    <n v="0"/>
    <n v="0"/>
    <n v="7"/>
  </r>
  <r>
    <x v="12"/>
    <x v="39"/>
    <x v="0"/>
    <x v="4"/>
    <n v="16"/>
    <n v="0"/>
    <n v="0"/>
    <n v="0"/>
    <n v="0"/>
    <n v="16"/>
    <n v="0"/>
    <n v="0"/>
    <n v="0"/>
    <n v="16"/>
  </r>
  <r>
    <x v="12"/>
    <x v="39"/>
    <x v="1"/>
    <x v="0"/>
    <n v="95"/>
    <n v="0"/>
    <n v="0"/>
    <n v="0"/>
    <n v="0"/>
    <n v="95"/>
    <n v="0"/>
    <n v="0"/>
    <n v="0"/>
    <n v="95"/>
  </r>
  <r>
    <x v="12"/>
    <x v="39"/>
    <x v="1"/>
    <x v="5"/>
    <n v="2"/>
    <n v="0"/>
    <n v="0"/>
    <n v="0"/>
    <n v="0"/>
    <n v="2"/>
    <n v="0"/>
    <n v="0"/>
    <n v="0"/>
    <n v="2"/>
  </r>
  <r>
    <x v="12"/>
    <x v="39"/>
    <x v="1"/>
    <x v="1"/>
    <n v="7"/>
    <n v="0"/>
    <n v="0"/>
    <n v="0"/>
    <n v="0"/>
    <n v="7"/>
    <n v="0"/>
    <n v="0"/>
    <n v="0"/>
    <n v="7"/>
  </r>
  <r>
    <x v="12"/>
    <x v="39"/>
    <x v="1"/>
    <x v="3"/>
    <n v="12"/>
    <n v="0"/>
    <n v="0"/>
    <n v="0"/>
    <n v="0"/>
    <n v="12"/>
    <n v="0"/>
    <n v="0"/>
    <n v="0"/>
    <n v="12"/>
  </r>
  <r>
    <x v="12"/>
    <x v="39"/>
    <x v="1"/>
    <x v="2"/>
    <n v="17"/>
    <n v="0"/>
    <n v="0"/>
    <n v="0"/>
    <n v="0"/>
    <n v="17"/>
    <n v="0"/>
    <n v="0"/>
    <n v="0"/>
    <n v="17"/>
  </r>
  <r>
    <x v="12"/>
    <x v="39"/>
    <x v="1"/>
    <x v="4"/>
    <n v="32"/>
    <n v="0"/>
    <n v="0"/>
    <n v="0"/>
    <n v="0"/>
    <n v="32"/>
    <n v="0"/>
    <n v="0"/>
    <n v="0"/>
    <n v="32"/>
  </r>
  <r>
    <x v="12"/>
    <x v="40"/>
    <x v="0"/>
    <x v="0"/>
    <n v="33"/>
    <n v="0"/>
    <n v="0"/>
    <n v="0"/>
    <n v="0"/>
    <n v="33"/>
    <n v="0"/>
    <n v="0"/>
    <n v="0"/>
    <n v="33"/>
  </r>
  <r>
    <x v="12"/>
    <x v="40"/>
    <x v="0"/>
    <x v="5"/>
    <n v="1"/>
    <n v="0"/>
    <n v="0"/>
    <n v="0"/>
    <n v="0"/>
    <n v="1"/>
    <n v="0"/>
    <n v="0"/>
    <n v="0"/>
    <n v="1"/>
  </r>
  <r>
    <x v="12"/>
    <x v="40"/>
    <x v="0"/>
    <x v="1"/>
    <n v="4"/>
    <n v="0"/>
    <n v="0"/>
    <n v="0"/>
    <n v="0"/>
    <n v="4"/>
    <n v="0"/>
    <n v="0"/>
    <n v="0"/>
    <n v="4"/>
  </r>
  <r>
    <x v="12"/>
    <x v="40"/>
    <x v="0"/>
    <x v="3"/>
    <n v="3"/>
    <n v="0"/>
    <n v="0"/>
    <n v="0"/>
    <n v="0"/>
    <n v="3"/>
    <n v="0"/>
    <n v="0"/>
    <n v="0"/>
    <n v="3"/>
  </r>
  <r>
    <x v="12"/>
    <x v="40"/>
    <x v="0"/>
    <x v="2"/>
    <n v="6"/>
    <n v="0"/>
    <n v="0"/>
    <n v="0"/>
    <n v="0"/>
    <n v="6"/>
    <n v="0"/>
    <n v="0"/>
    <n v="0"/>
    <n v="6"/>
  </r>
  <r>
    <x v="12"/>
    <x v="40"/>
    <x v="0"/>
    <x v="4"/>
    <n v="15"/>
    <n v="0"/>
    <n v="0"/>
    <n v="0"/>
    <n v="0"/>
    <n v="15"/>
    <n v="0"/>
    <n v="0"/>
    <n v="0"/>
    <n v="15"/>
  </r>
  <r>
    <x v="12"/>
    <x v="40"/>
    <x v="1"/>
    <x v="0"/>
    <n v="111"/>
    <n v="0"/>
    <n v="0"/>
    <n v="0"/>
    <n v="0"/>
    <n v="111"/>
    <n v="0"/>
    <n v="0"/>
    <n v="0"/>
    <n v="111"/>
  </r>
  <r>
    <x v="12"/>
    <x v="40"/>
    <x v="1"/>
    <x v="5"/>
    <n v="8"/>
    <n v="0"/>
    <n v="0"/>
    <n v="0"/>
    <n v="0"/>
    <n v="8"/>
    <n v="0"/>
    <n v="0"/>
    <n v="0"/>
    <n v="8"/>
  </r>
  <r>
    <x v="12"/>
    <x v="40"/>
    <x v="1"/>
    <x v="1"/>
    <n v="11"/>
    <n v="0"/>
    <n v="0"/>
    <n v="0"/>
    <n v="0"/>
    <n v="11"/>
    <n v="0"/>
    <n v="0"/>
    <n v="0"/>
    <n v="11"/>
  </r>
  <r>
    <x v="12"/>
    <x v="40"/>
    <x v="1"/>
    <x v="3"/>
    <n v="10"/>
    <n v="0"/>
    <n v="0"/>
    <n v="0"/>
    <n v="0"/>
    <n v="10"/>
    <n v="0"/>
    <n v="0"/>
    <n v="0"/>
    <n v="10"/>
  </r>
  <r>
    <x v="12"/>
    <x v="40"/>
    <x v="1"/>
    <x v="2"/>
    <n v="14"/>
    <n v="0"/>
    <n v="0"/>
    <n v="0"/>
    <n v="0"/>
    <n v="14"/>
    <n v="0"/>
    <n v="0"/>
    <n v="0"/>
    <n v="14"/>
  </r>
  <r>
    <x v="12"/>
    <x v="40"/>
    <x v="1"/>
    <x v="4"/>
    <n v="35"/>
    <n v="0"/>
    <n v="0"/>
    <n v="0"/>
    <n v="0"/>
    <n v="35"/>
    <n v="0"/>
    <n v="0"/>
    <n v="0"/>
    <n v="35"/>
  </r>
  <r>
    <x v="12"/>
    <x v="41"/>
    <x v="0"/>
    <x v="0"/>
    <n v="44"/>
    <n v="0"/>
    <n v="0"/>
    <n v="0"/>
    <n v="0"/>
    <n v="44"/>
    <n v="0"/>
    <n v="0"/>
    <n v="0"/>
    <n v="44"/>
  </r>
  <r>
    <x v="12"/>
    <x v="41"/>
    <x v="0"/>
    <x v="5"/>
    <n v="1"/>
    <n v="0"/>
    <n v="0"/>
    <n v="0"/>
    <n v="0"/>
    <n v="1"/>
    <n v="0"/>
    <n v="0"/>
    <n v="0"/>
    <n v="1"/>
  </r>
  <r>
    <x v="12"/>
    <x v="41"/>
    <x v="0"/>
    <x v="1"/>
    <n v="6"/>
    <n v="0"/>
    <n v="0"/>
    <n v="0"/>
    <n v="0"/>
    <n v="6"/>
    <n v="0"/>
    <n v="0"/>
    <n v="0"/>
    <n v="6"/>
  </r>
  <r>
    <x v="12"/>
    <x v="41"/>
    <x v="0"/>
    <x v="3"/>
    <n v="5"/>
    <n v="0"/>
    <n v="0"/>
    <n v="0"/>
    <n v="0"/>
    <n v="5"/>
    <n v="0"/>
    <n v="0"/>
    <n v="0"/>
    <n v="5"/>
  </r>
  <r>
    <x v="12"/>
    <x v="41"/>
    <x v="0"/>
    <x v="2"/>
    <n v="5"/>
    <n v="0"/>
    <n v="0"/>
    <n v="0"/>
    <n v="0"/>
    <n v="5"/>
    <n v="0"/>
    <n v="0"/>
    <n v="0"/>
    <n v="5"/>
  </r>
  <r>
    <x v="12"/>
    <x v="41"/>
    <x v="0"/>
    <x v="4"/>
    <n v="18"/>
    <n v="0"/>
    <n v="0"/>
    <n v="0"/>
    <n v="0"/>
    <n v="18"/>
    <n v="0"/>
    <n v="0"/>
    <n v="0"/>
    <n v="18"/>
  </r>
  <r>
    <x v="12"/>
    <x v="41"/>
    <x v="1"/>
    <x v="0"/>
    <n v="91"/>
    <n v="0"/>
    <n v="0"/>
    <n v="0"/>
    <n v="0"/>
    <n v="91"/>
    <n v="0"/>
    <n v="0"/>
    <n v="0"/>
    <n v="91"/>
  </r>
  <r>
    <x v="12"/>
    <x v="41"/>
    <x v="1"/>
    <x v="5"/>
    <n v="11"/>
    <n v="0"/>
    <n v="0"/>
    <n v="0"/>
    <n v="0"/>
    <n v="11"/>
    <n v="0"/>
    <n v="0"/>
    <n v="0"/>
    <n v="11"/>
  </r>
  <r>
    <x v="12"/>
    <x v="41"/>
    <x v="1"/>
    <x v="1"/>
    <n v="11"/>
    <n v="0"/>
    <n v="0"/>
    <n v="0"/>
    <n v="0"/>
    <n v="11"/>
    <n v="0"/>
    <n v="0"/>
    <n v="0"/>
    <n v="11"/>
  </r>
  <r>
    <x v="12"/>
    <x v="41"/>
    <x v="1"/>
    <x v="3"/>
    <n v="19"/>
    <n v="0"/>
    <n v="0"/>
    <n v="0"/>
    <n v="0"/>
    <n v="19"/>
    <n v="0"/>
    <n v="0"/>
    <n v="0"/>
    <n v="19"/>
  </r>
  <r>
    <x v="12"/>
    <x v="41"/>
    <x v="1"/>
    <x v="2"/>
    <n v="17"/>
    <n v="0"/>
    <n v="0"/>
    <n v="0"/>
    <n v="0"/>
    <n v="17"/>
    <n v="0"/>
    <n v="0"/>
    <n v="0"/>
    <n v="17"/>
  </r>
  <r>
    <x v="12"/>
    <x v="41"/>
    <x v="1"/>
    <x v="4"/>
    <n v="36"/>
    <n v="0"/>
    <n v="0"/>
    <n v="0"/>
    <n v="0"/>
    <n v="36"/>
    <n v="0"/>
    <n v="0"/>
    <n v="0"/>
    <n v="36"/>
  </r>
  <r>
    <x v="12"/>
    <x v="42"/>
    <x v="0"/>
    <x v="0"/>
    <n v="26"/>
    <n v="0"/>
    <n v="0"/>
    <n v="0"/>
    <n v="0"/>
    <n v="26"/>
    <n v="0"/>
    <n v="0"/>
    <n v="0"/>
    <n v="26"/>
  </r>
  <r>
    <x v="12"/>
    <x v="42"/>
    <x v="0"/>
    <x v="5"/>
    <n v="4"/>
    <n v="0"/>
    <n v="0"/>
    <n v="0"/>
    <n v="0"/>
    <n v="4"/>
    <n v="0"/>
    <n v="0"/>
    <n v="0"/>
    <n v="4"/>
  </r>
  <r>
    <x v="12"/>
    <x v="42"/>
    <x v="0"/>
    <x v="1"/>
    <n v="5"/>
    <n v="0"/>
    <n v="0"/>
    <n v="0"/>
    <n v="0"/>
    <n v="5"/>
    <n v="0"/>
    <n v="0"/>
    <n v="0"/>
    <n v="5"/>
  </r>
  <r>
    <x v="12"/>
    <x v="42"/>
    <x v="0"/>
    <x v="3"/>
    <n v="4"/>
    <n v="0"/>
    <n v="0"/>
    <n v="0"/>
    <n v="0"/>
    <n v="4"/>
    <n v="0"/>
    <n v="0"/>
    <n v="0"/>
    <n v="4"/>
  </r>
  <r>
    <x v="12"/>
    <x v="42"/>
    <x v="0"/>
    <x v="2"/>
    <n v="4"/>
    <n v="0"/>
    <n v="0"/>
    <n v="0"/>
    <n v="0"/>
    <n v="4"/>
    <n v="0"/>
    <n v="0"/>
    <n v="0"/>
    <n v="4"/>
  </r>
  <r>
    <x v="12"/>
    <x v="42"/>
    <x v="0"/>
    <x v="4"/>
    <n v="18"/>
    <n v="0"/>
    <n v="0"/>
    <n v="0"/>
    <n v="0"/>
    <n v="18"/>
    <n v="0"/>
    <n v="0"/>
    <n v="0"/>
    <n v="18"/>
  </r>
  <r>
    <x v="12"/>
    <x v="42"/>
    <x v="1"/>
    <x v="0"/>
    <n v="82"/>
    <n v="0"/>
    <n v="0"/>
    <n v="0"/>
    <n v="0"/>
    <n v="82"/>
    <n v="0"/>
    <n v="0"/>
    <n v="0"/>
    <n v="82"/>
  </r>
  <r>
    <x v="12"/>
    <x v="42"/>
    <x v="1"/>
    <x v="5"/>
    <n v="7"/>
    <n v="0"/>
    <n v="0"/>
    <n v="0"/>
    <n v="0"/>
    <n v="7"/>
    <n v="0"/>
    <n v="0"/>
    <n v="0"/>
    <n v="7"/>
  </r>
  <r>
    <x v="12"/>
    <x v="42"/>
    <x v="1"/>
    <x v="1"/>
    <n v="10"/>
    <n v="0"/>
    <n v="0"/>
    <n v="0"/>
    <n v="0"/>
    <n v="10"/>
    <n v="0"/>
    <n v="0"/>
    <n v="0"/>
    <n v="10"/>
  </r>
  <r>
    <x v="12"/>
    <x v="42"/>
    <x v="1"/>
    <x v="3"/>
    <n v="11"/>
    <n v="0"/>
    <n v="0"/>
    <n v="0"/>
    <n v="0"/>
    <n v="11"/>
    <n v="0"/>
    <n v="0"/>
    <n v="0"/>
    <n v="11"/>
  </r>
  <r>
    <x v="12"/>
    <x v="42"/>
    <x v="1"/>
    <x v="2"/>
    <n v="13"/>
    <n v="0"/>
    <n v="0"/>
    <n v="0"/>
    <n v="0"/>
    <n v="13"/>
    <n v="0"/>
    <n v="0"/>
    <n v="0"/>
    <n v="13"/>
  </r>
  <r>
    <x v="12"/>
    <x v="42"/>
    <x v="1"/>
    <x v="4"/>
    <n v="27"/>
    <n v="0"/>
    <n v="0"/>
    <n v="0"/>
    <n v="0"/>
    <n v="27"/>
    <n v="0"/>
    <n v="0"/>
    <n v="0"/>
    <n v="27"/>
  </r>
  <r>
    <x v="12"/>
    <x v="43"/>
    <x v="0"/>
    <x v="0"/>
    <n v="37"/>
    <n v="0"/>
    <n v="0"/>
    <n v="0"/>
    <n v="0"/>
    <n v="37"/>
    <n v="0"/>
    <n v="0"/>
    <n v="0"/>
    <n v="37"/>
  </r>
  <r>
    <x v="12"/>
    <x v="43"/>
    <x v="0"/>
    <x v="5"/>
    <n v="4"/>
    <n v="0"/>
    <n v="0"/>
    <n v="0"/>
    <n v="0"/>
    <n v="4"/>
    <n v="0"/>
    <n v="0"/>
    <n v="0"/>
    <n v="4"/>
  </r>
  <r>
    <x v="12"/>
    <x v="43"/>
    <x v="0"/>
    <x v="1"/>
    <n v="5"/>
    <n v="0"/>
    <n v="0"/>
    <n v="0"/>
    <n v="0"/>
    <n v="5"/>
    <n v="0"/>
    <n v="0"/>
    <n v="0"/>
    <n v="5"/>
  </r>
  <r>
    <x v="12"/>
    <x v="43"/>
    <x v="0"/>
    <x v="3"/>
    <n v="5"/>
    <n v="0"/>
    <n v="0"/>
    <n v="0"/>
    <n v="0"/>
    <n v="5"/>
    <n v="0"/>
    <n v="0"/>
    <n v="0"/>
    <n v="5"/>
  </r>
  <r>
    <x v="12"/>
    <x v="43"/>
    <x v="0"/>
    <x v="2"/>
    <n v="8"/>
    <n v="0"/>
    <n v="0"/>
    <n v="0"/>
    <n v="0"/>
    <n v="8"/>
    <n v="0"/>
    <n v="0"/>
    <n v="0"/>
    <n v="8"/>
  </r>
  <r>
    <x v="12"/>
    <x v="43"/>
    <x v="0"/>
    <x v="4"/>
    <n v="20"/>
    <n v="0"/>
    <n v="0"/>
    <n v="0"/>
    <n v="0"/>
    <n v="20"/>
    <n v="0"/>
    <n v="0"/>
    <n v="0"/>
    <n v="20"/>
  </r>
  <r>
    <x v="12"/>
    <x v="43"/>
    <x v="1"/>
    <x v="0"/>
    <n v="91"/>
    <n v="0"/>
    <n v="0"/>
    <n v="0"/>
    <n v="0"/>
    <n v="91"/>
    <n v="0"/>
    <n v="0"/>
    <n v="0"/>
    <n v="91"/>
  </r>
  <r>
    <x v="12"/>
    <x v="43"/>
    <x v="1"/>
    <x v="5"/>
    <n v="9"/>
    <n v="0"/>
    <n v="0"/>
    <n v="0"/>
    <n v="0"/>
    <n v="9"/>
    <n v="0"/>
    <n v="0"/>
    <n v="0"/>
    <n v="9"/>
  </r>
  <r>
    <x v="12"/>
    <x v="43"/>
    <x v="1"/>
    <x v="1"/>
    <n v="10"/>
    <n v="0"/>
    <n v="0"/>
    <n v="0"/>
    <n v="0"/>
    <n v="10"/>
    <n v="0"/>
    <n v="0"/>
    <n v="0"/>
    <n v="10"/>
  </r>
  <r>
    <x v="12"/>
    <x v="43"/>
    <x v="1"/>
    <x v="3"/>
    <n v="14"/>
    <n v="0"/>
    <n v="0"/>
    <n v="0"/>
    <n v="0"/>
    <n v="14"/>
    <n v="0"/>
    <n v="0"/>
    <n v="0"/>
    <n v="14"/>
  </r>
  <r>
    <x v="12"/>
    <x v="43"/>
    <x v="1"/>
    <x v="2"/>
    <n v="11"/>
    <n v="0"/>
    <n v="0"/>
    <n v="0"/>
    <n v="0"/>
    <n v="11"/>
    <n v="0"/>
    <n v="0"/>
    <n v="0"/>
    <n v="11"/>
  </r>
  <r>
    <x v="12"/>
    <x v="43"/>
    <x v="1"/>
    <x v="4"/>
    <n v="24"/>
    <n v="0"/>
    <n v="0"/>
    <n v="0"/>
    <n v="0"/>
    <n v="24"/>
    <n v="0"/>
    <n v="0"/>
    <n v="0"/>
    <n v="24"/>
  </r>
  <r>
    <x v="12"/>
    <x v="44"/>
    <x v="0"/>
    <x v="0"/>
    <n v="46"/>
    <n v="0"/>
    <n v="0"/>
    <n v="0"/>
    <n v="0"/>
    <n v="46"/>
    <n v="0"/>
    <n v="0"/>
    <n v="0"/>
    <n v="46"/>
  </r>
  <r>
    <x v="12"/>
    <x v="44"/>
    <x v="0"/>
    <x v="5"/>
    <n v="3"/>
    <n v="0"/>
    <n v="0"/>
    <n v="0"/>
    <n v="0"/>
    <n v="3"/>
    <n v="0"/>
    <n v="0"/>
    <n v="0"/>
    <n v="3"/>
  </r>
  <r>
    <x v="12"/>
    <x v="44"/>
    <x v="0"/>
    <x v="1"/>
    <n v="9"/>
    <n v="0"/>
    <n v="0"/>
    <n v="0"/>
    <n v="0"/>
    <n v="9"/>
    <n v="0"/>
    <n v="0"/>
    <n v="0"/>
    <n v="9"/>
  </r>
  <r>
    <x v="12"/>
    <x v="44"/>
    <x v="0"/>
    <x v="3"/>
    <n v="9"/>
    <n v="0"/>
    <n v="0"/>
    <n v="0"/>
    <n v="0"/>
    <n v="9"/>
    <n v="0"/>
    <n v="0"/>
    <n v="0"/>
    <n v="9"/>
  </r>
  <r>
    <x v="12"/>
    <x v="44"/>
    <x v="0"/>
    <x v="2"/>
    <n v="9"/>
    <n v="0"/>
    <n v="0"/>
    <n v="0"/>
    <n v="0"/>
    <n v="9"/>
    <n v="0"/>
    <n v="0"/>
    <n v="0"/>
    <n v="9"/>
  </r>
  <r>
    <x v="12"/>
    <x v="44"/>
    <x v="0"/>
    <x v="4"/>
    <n v="14"/>
    <n v="0"/>
    <n v="0"/>
    <n v="0"/>
    <n v="0"/>
    <n v="14"/>
    <n v="0"/>
    <n v="0"/>
    <n v="0"/>
    <n v="14"/>
  </r>
  <r>
    <x v="12"/>
    <x v="44"/>
    <x v="1"/>
    <x v="0"/>
    <n v="84"/>
    <n v="5"/>
    <n v="0"/>
    <n v="5"/>
    <n v="5"/>
    <n v="84"/>
    <n v="5"/>
    <n v="0"/>
    <n v="0"/>
    <n v="89"/>
  </r>
  <r>
    <x v="12"/>
    <x v="44"/>
    <x v="1"/>
    <x v="5"/>
    <n v="12"/>
    <n v="0"/>
    <n v="0"/>
    <n v="0"/>
    <n v="0"/>
    <n v="12"/>
    <n v="0"/>
    <n v="0"/>
    <n v="0"/>
    <n v="12"/>
  </r>
  <r>
    <x v="12"/>
    <x v="44"/>
    <x v="1"/>
    <x v="1"/>
    <n v="23"/>
    <n v="0"/>
    <n v="0"/>
    <n v="0"/>
    <n v="0"/>
    <n v="23"/>
    <n v="0"/>
    <n v="0"/>
    <n v="0"/>
    <n v="23"/>
  </r>
  <r>
    <x v="12"/>
    <x v="44"/>
    <x v="1"/>
    <x v="3"/>
    <n v="13"/>
    <n v="1"/>
    <n v="0"/>
    <n v="1"/>
    <n v="1"/>
    <n v="13"/>
    <n v="1"/>
    <n v="0"/>
    <n v="0"/>
    <n v="14"/>
  </r>
  <r>
    <x v="12"/>
    <x v="44"/>
    <x v="1"/>
    <x v="2"/>
    <n v="20"/>
    <n v="0"/>
    <n v="0"/>
    <n v="0"/>
    <n v="0"/>
    <n v="20"/>
    <n v="0"/>
    <n v="0"/>
    <n v="0"/>
    <n v="20"/>
  </r>
  <r>
    <x v="12"/>
    <x v="44"/>
    <x v="1"/>
    <x v="4"/>
    <n v="34"/>
    <n v="0"/>
    <n v="0"/>
    <n v="0"/>
    <n v="0"/>
    <n v="34"/>
    <n v="0"/>
    <n v="0"/>
    <n v="0"/>
    <n v="34"/>
  </r>
  <r>
    <x v="12"/>
    <x v="45"/>
    <x v="0"/>
    <x v="0"/>
    <n v="44"/>
    <n v="1"/>
    <n v="0"/>
    <n v="1"/>
    <n v="1"/>
    <n v="44"/>
    <n v="1"/>
    <n v="0"/>
    <n v="0"/>
    <n v="45"/>
  </r>
  <r>
    <x v="12"/>
    <x v="45"/>
    <x v="0"/>
    <x v="5"/>
    <n v="3"/>
    <n v="0"/>
    <n v="0"/>
    <n v="0"/>
    <n v="0"/>
    <n v="3"/>
    <n v="0"/>
    <n v="0"/>
    <n v="0"/>
    <n v="3"/>
  </r>
  <r>
    <x v="12"/>
    <x v="45"/>
    <x v="0"/>
    <x v="1"/>
    <n v="14"/>
    <n v="0"/>
    <n v="0"/>
    <n v="0"/>
    <n v="0"/>
    <n v="14"/>
    <n v="0"/>
    <n v="0"/>
    <n v="0"/>
    <n v="14"/>
  </r>
  <r>
    <x v="12"/>
    <x v="45"/>
    <x v="0"/>
    <x v="3"/>
    <n v="4"/>
    <n v="0"/>
    <n v="0"/>
    <n v="0"/>
    <n v="0"/>
    <n v="4"/>
    <n v="0"/>
    <n v="0"/>
    <n v="0"/>
    <n v="4"/>
  </r>
  <r>
    <x v="12"/>
    <x v="45"/>
    <x v="0"/>
    <x v="2"/>
    <n v="7"/>
    <n v="0"/>
    <n v="0"/>
    <n v="0"/>
    <n v="0"/>
    <n v="7"/>
    <n v="0"/>
    <n v="0"/>
    <n v="0"/>
    <n v="7"/>
  </r>
  <r>
    <x v="12"/>
    <x v="45"/>
    <x v="0"/>
    <x v="4"/>
    <n v="16"/>
    <n v="0"/>
    <n v="0"/>
    <n v="0"/>
    <n v="0"/>
    <n v="16"/>
    <n v="0"/>
    <n v="0"/>
    <n v="0"/>
    <n v="16"/>
  </r>
  <r>
    <x v="12"/>
    <x v="45"/>
    <x v="1"/>
    <x v="0"/>
    <n v="77"/>
    <n v="6"/>
    <n v="0"/>
    <n v="6"/>
    <n v="6"/>
    <n v="77"/>
    <n v="6"/>
    <n v="0"/>
    <n v="0"/>
    <n v="83"/>
  </r>
  <r>
    <x v="12"/>
    <x v="45"/>
    <x v="1"/>
    <x v="5"/>
    <n v="10"/>
    <n v="0"/>
    <n v="0"/>
    <n v="0"/>
    <n v="0"/>
    <n v="10"/>
    <n v="0"/>
    <n v="0"/>
    <n v="0"/>
    <n v="10"/>
  </r>
  <r>
    <x v="12"/>
    <x v="45"/>
    <x v="1"/>
    <x v="1"/>
    <n v="13"/>
    <n v="0"/>
    <n v="0"/>
    <n v="0"/>
    <n v="0"/>
    <n v="13"/>
    <n v="0"/>
    <n v="0"/>
    <n v="0"/>
    <n v="13"/>
  </r>
  <r>
    <x v="12"/>
    <x v="45"/>
    <x v="1"/>
    <x v="3"/>
    <n v="27"/>
    <n v="1"/>
    <n v="0"/>
    <n v="1"/>
    <n v="1"/>
    <n v="27"/>
    <n v="1"/>
    <n v="0"/>
    <n v="0"/>
    <n v="28"/>
  </r>
  <r>
    <x v="12"/>
    <x v="45"/>
    <x v="1"/>
    <x v="2"/>
    <n v="11"/>
    <n v="0"/>
    <n v="0"/>
    <n v="0"/>
    <n v="0"/>
    <n v="11"/>
    <n v="0"/>
    <n v="0"/>
    <n v="0"/>
    <n v="11"/>
  </r>
  <r>
    <x v="12"/>
    <x v="45"/>
    <x v="1"/>
    <x v="4"/>
    <n v="29"/>
    <n v="0"/>
    <n v="0"/>
    <n v="0"/>
    <n v="0"/>
    <n v="29"/>
    <n v="0"/>
    <n v="0"/>
    <n v="0"/>
    <n v="29"/>
  </r>
  <r>
    <x v="12"/>
    <x v="46"/>
    <x v="0"/>
    <x v="0"/>
    <n v="46"/>
    <n v="4"/>
    <n v="0"/>
    <n v="4"/>
    <n v="4"/>
    <n v="46"/>
    <n v="4"/>
    <n v="0"/>
    <n v="0"/>
    <n v="50"/>
  </r>
  <r>
    <x v="12"/>
    <x v="46"/>
    <x v="0"/>
    <x v="5"/>
    <n v="6"/>
    <n v="0"/>
    <n v="0"/>
    <n v="0"/>
    <n v="0"/>
    <n v="6"/>
    <n v="0"/>
    <n v="0"/>
    <n v="0"/>
    <n v="6"/>
  </r>
  <r>
    <x v="12"/>
    <x v="46"/>
    <x v="0"/>
    <x v="1"/>
    <n v="3"/>
    <n v="0"/>
    <n v="0"/>
    <n v="0"/>
    <n v="0"/>
    <n v="3"/>
    <n v="0"/>
    <n v="0"/>
    <n v="0"/>
    <n v="3"/>
  </r>
  <r>
    <x v="12"/>
    <x v="46"/>
    <x v="0"/>
    <x v="3"/>
    <n v="7"/>
    <n v="0"/>
    <n v="0"/>
    <n v="0"/>
    <n v="0"/>
    <n v="7"/>
    <n v="0"/>
    <n v="0"/>
    <n v="0"/>
    <n v="7"/>
  </r>
  <r>
    <x v="12"/>
    <x v="46"/>
    <x v="0"/>
    <x v="2"/>
    <n v="10"/>
    <n v="0"/>
    <n v="0"/>
    <n v="0"/>
    <n v="0"/>
    <n v="10"/>
    <n v="0"/>
    <n v="0"/>
    <n v="0"/>
    <n v="10"/>
  </r>
  <r>
    <x v="12"/>
    <x v="46"/>
    <x v="0"/>
    <x v="4"/>
    <n v="17"/>
    <n v="1"/>
    <n v="0"/>
    <n v="1"/>
    <n v="1"/>
    <n v="17"/>
    <n v="1"/>
    <n v="0"/>
    <n v="0"/>
    <n v="18"/>
  </r>
  <r>
    <x v="12"/>
    <x v="46"/>
    <x v="1"/>
    <x v="0"/>
    <n v="86"/>
    <n v="10"/>
    <n v="1"/>
    <n v="11"/>
    <n v="11"/>
    <n v="86"/>
    <n v="10"/>
    <n v="1"/>
    <n v="0"/>
    <n v="97"/>
  </r>
  <r>
    <x v="12"/>
    <x v="46"/>
    <x v="1"/>
    <x v="5"/>
    <n v="6"/>
    <n v="1"/>
    <n v="0"/>
    <n v="1"/>
    <n v="1"/>
    <n v="6"/>
    <n v="1"/>
    <n v="0"/>
    <n v="0"/>
    <n v="7"/>
  </r>
  <r>
    <x v="12"/>
    <x v="46"/>
    <x v="1"/>
    <x v="1"/>
    <n v="13"/>
    <n v="1"/>
    <n v="0"/>
    <n v="1"/>
    <n v="1"/>
    <n v="13"/>
    <n v="1"/>
    <n v="0"/>
    <n v="0"/>
    <n v="14"/>
  </r>
  <r>
    <x v="12"/>
    <x v="46"/>
    <x v="1"/>
    <x v="3"/>
    <n v="14"/>
    <n v="1"/>
    <n v="0"/>
    <n v="1"/>
    <n v="1"/>
    <n v="14"/>
    <n v="1"/>
    <n v="0"/>
    <n v="0"/>
    <n v="15"/>
  </r>
  <r>
    <x v="12"/>
    <x v="46"/>
    <x v="1"/>
    <x v="2"/>
    <n v="10"/>
    <n v="1"/>
    <n v="0"/>
    <n v="1"/>
    <n v="1"/>
    <n v="10"/>
    <n v="1"/>
    <n v="0"/>
    <n v="0"/>
    <n v="11"/>
  </r>
  <r>
    <x v="12"/>
    <x v="46"/>
    <x v="1"/>
    <x v="4"/>
    <n v="34"/>
    <n v="2"/>
    <n v="0"/>
    <n v="2"/>
    <n v="2"/>
    <n v="34"/>
    <n v="2"/>
    <n v="0"/>
    <n v="0"/>
    <n v="36"/>
  </r>
  <r>
    <x v="12"/>
    <x v="47"/>
    <x v="0"/>
    <x v="0"/>
    <n v="28"/>
    <n v="5"/>
    <n v="0"/>
    <n v="5"/>
    <n v="5"/>
    <n v="28"/>
    <n v="5"/>
    <n v="0"/>
    <n v="0"/>
    <n v="33"/>
  </r>
  <r>
    <x v="12"/>
    <x v="47"/>
    <x v="0"/>
    <x v="5"/>
    <n v="6"/>
    <n v="2"/>
    <n v="0"/>
    <n v="2"/>
    <n v="2"/>
    <n v="6"/>
    <n v="2"/>
    <n v="0"/>
    <n v="0"/>
    <n v="8"/>
  </r>
  <r>
    <x v="12"/>
    <x v="47"/>
    <x v="0"/>
    <x v="1"/>
    <n v="6"/>
    <n v="0"/>
    <n v="0"/>
    <n v="0"/>
    <n v="0"/>
    <n v="6"/>
    <n v="0"/>
    <n v="0"/>
    <n v="0"/>
    <n v="6"/>
  </r>
  <r>
    <x v="12"/>
    <x v="47"/>
    <x v="0"/>
    <x v="3"/>
    <n v="11"/>
    <n v="0"/>
    <n v="0"/>
    <n v="0"/>
    <n v="0"/>
    <n v="11"/>
    <n v="0"/>
    <n v="0"/>
    <n v="0"/>
    <n v="11"/>
  </r>
  <r>
    <x v="12"/>
    <x v="47"/>
    <x v="0"/>
    <x v="2"/>
    <n v="2"/>
    <n v="0"/>
    <n v="0"/>
    <n v="0"/>
    <n v="0"/>
    <n v="2"/>
    <n v="0"/>
    <n v="0"/>
    <n v="0"/>
    <n v="2"/>
  </r>
  <r>
    <x v="12"/>
    <x v="47"/>
    <x v="0"/>
    <x v="4"/>
    <n v="13"/>
    <n v="3"/>
    <n v="0"/>
    <n v="3"/>
    <n v="3"/>
    <n v="13"/>
    <n v="3"/>
    <n v="0"/>
    <n v="0"/>
    <n v="16"/>
  </r>
  <r>
    <x v="12"/>
    <x v="47"/>
    <x v="1"/>
    <x v="0"/>
    <n v="77"/>
    <n v="15"/>
    <n v="1"/>
    <n v="16"/>
    <n v="16"/>
    <n v="77"/>
    <n v="15"/>
    <n v="1"/>
    <n v="0"/>
    <n v="93"/>
  </r>
  <r>
    <x v="12"/>
    <x v="47"/>
    <x v="1"/>
    <x v="5"/>
    <n v="7"/>
    <n v="2"/>
    <n v="0"/>
    <n v="2"/>
    <n v="2"/>
    <n v="7"/>
    <n v="2"/>
    <n v="0"/>
    <n v="0"/>
    <n v="9"/>
  </r>
  <r>
    <x v="12"/>
    <x v="47"/>
    <x v="1"/>
    <x v="1"/>
    <n v="14"/>
    <n v="2"/>
    <n v="1"/>
    <n v="3"/>
    <n v="3"/>
    <n v="14"/>
    <n v="2"/>
    <n v="1"/>
    <n v="0"/>
    <n v="17"/>
  </r>
  <r>
    <x v="12"/>
    <x v="47"/>
    <x v="1"/>
    <x v="3"/>
    <n v="15"/>
    <n v="2"/>
    <n v="0"/>
    <n v="2"/>
    <n v="2"/>
    <n v="15"/>
    <n v="2"/>
    <n v="0"/>
    <n v="0"/>
    <n v="17"/>
  </r>
  <r>
    <x v="12"/>
    <x v="47"/>
    <x v="1"/>
    <x v="2"/>
    <n v="13"/>
    <n v="3"/>
    <n v="0"/>
    <n v="3"/>
    <n v="3"/>
    <n v="13"/>
    <n v="3"/>
    <n v="0"/>
    <n v="0"/>
    <n v="16"/>
  </r>
  <r>
    <x v="12"/>
    <x v="47"/>
    <x v="1"/>
    <x v="4"/>
    <n v="26"/>
    <n v="4"/>
    <n v="0"/>
    <n v="4"/>
    <n v="4"/>
    <n v="26"/>
    <n v="4"/>
    <n v="0"/>
    <n v="0"/>
    <n v="30"/>
  </r>
  <r>
    <x v="12"/>
    <x v="48"/>
    <x v="0"/>
    <x v="0"/>
    <n v="34"/>
    <n v="5"/>
    <n v="1"/>
    <n v="6"/>
    <n v="6"/>
    <n v="34"/>
    <n v="5"/>
    <n v="1"/>
    <n v="0"/>
    <n v="40"/>
  </r>
  <r>
    <x v="12"/>
    <x v="48"/>
    <x v="0"/>
    <x v="5"/>
    <n v="4"/>
    <n v="0"/>
    <n v="0"/>
    <n v="0"/>
    <n v="0"/>
    <n v="4"/>
    <n v="0"/>
    <n v="0"/>
    <n v="0"/>
    <n v="4"/>
  </r>
  <r>
    <x v="12"/>
    <x v="48"/>
    <x v="0"/>
    <x v="1"/>
    <n v="5"/>
    <n v="1"/>
    <n v="0"/>
    <n v="1"/>
    <n v="1"/>
    <n v="5"/>
    <n v="1"/>
    <n v="0"/>
    <n v="0"/>
    <n v="6"/>
  </r>
  <r>
    <x v="12"/>
    <x v="48"/>
    <x v="0"/>
    <x v="3"/>
    <n v="4"/>
    <n v="0"/>
    <n v="1"/>
    <n v="1"/>
    <n v="1"/>
    <n v="4"/>
    <n v="0"/>
    <n v="1"/>
    <n v="0"/>
    <n v="5"/>
  </r>
  <r>
    <x v="12"/>
    <x v="48"/>
    <x v="0"/>
    <x v="2"/>
    <n v="6"/>
    <n v="1"/>
    <n v="0"/>
    <n v="1"/>
    <n v="1"/>
    <n v="6"/>
    <n v="1"/>
    <n v="0"/>
    <n v="0"/>
    <n v="7"/>
  </r>
  <r>
    <x v="12"/>
    <x v="48"/>
    <x v="0"/>
    <x v="4"/>
    <n v="14"/>
    <n v="0"/>
    <n v="0"/>
    <n v="0"/>
    <n v="0"/>
    <n v="14"/>
    <n v="0"/>
    <n v="0"/>
    <n v="0"/>
    <n v="14"/>
  </r>
  <r>
    <x v="12"/>
    <x v="48"/>
    <x v="1"/>
    <x v="0"/>
    <n v="76"/>
    <n v="9"/>
    <n v="3"/>
    <n v="12"/>
    <n v="12"/>
    <n v="76"/>
    <n v="9"/>
    <n v="3"/>
    <n v="0"/>
    <n v="88"/>
  </r>
  <r>
    <x v="12"/>
    <x v="48"/>
    <x v="1"/>
    <x v="5"/>
    <n v="6"/>
    <n v="0"/>
    <n v="0"/>
    <n v="0"/>
    <n v="0"/>
    <n v="6"/>
    <n v="0"/>
    <n v="0"/>
    <n v="0"/>
    <n v="6"/>
  </r>
  <r>
    <x v="12"/>
    <x v="48"/>
    <x v="1"/>
    <x v="1"/>
    <n v="7"/>
    <n v="2"/>
    <n v="0"/>
    <n v="2"/>
    <n v="2"/>
    <n v="7"/>
    <n v="2"/>
    <n v="0"/>
    <n v="0"/>
    <n v="9"/>
  </r>
  <r>
    <x v="12"/>
    <x v="48"/>
    <x v="1"/>
    <x v="3"/>
    <n v="16"/>
    <n v="2"/>
    <n v="0"/>
    <n v="2"/>
    <n v="2"/>
    <n v="16"/>
    <n v="2"/>
    <n v="0"/>
    <n v="0"/>
    <n v="18"/>
  </r>
  <r>
    <x v="12"/>
    <x v="48"/>
    <x v="1"/>
    <x v="2"/>
    <n v="4"/>
    <n v="1"/>
    <n v="0"/>
    <n v="1"/>
    <n v="1"/>
    <n v="4"/>
    <n v="1"/>
    <n v="0"/>
    <n v="0"/>
    <n v="5"/>
  </r>
  <r>
    <x v="12"/>
    <x v="48"/>
    <x v="1"/>
    <x v="4"/>
    <n v="26"/>
    <n v="3"/>
    <n v="1"/>
    <n v="4"/>
    <n v="4"/>
    <n v="26"/>
    <n v="3"/>
    <n v="1"/>
    <n v="0"/>
    <n v="30"/>
  </r>
  <r>
    <x v="12"/>
    <x v="49"/>
    <x v="0"/>
    <x v="0"/>
    <n v="23"/>
    <n v="6"/>
    <n v="3"/>
    <n v="9"/>
    <n v="9"/>
    <n v="23"/>
    <n v="6"/>
    <n v="3"/>
    <n v="0"/>
    <n v="32"/>
  </r>
  <r>
    <x v="12"/>
    <x v="49"/>
    <x v="0"/>
    <x v="5"/>
    <n v="1"/>
    <n v="1"/>
    <n v="0"/>
    <n v="1"/>
    <n v="1"/>
    <n v="1"/>
    <n v="1"/>
    <n v="0"/>
    <n v="0"/>
    <n v="2"/>
  </r>
  <r>
    <x v="12"/>
    <x v="49"/>
    <x v="0"/>
    <x v="1"/>
    <n v="7"/>
    <n v="1"/>
    <n v="0"/>
    <n v="1"/>
    <n v="1"/>
    <n v="7"/>
    <n v="1"/>
    <n v="0"/>
    <n v="0"/>
    <n v="8"/>
  </r>
  <r>
    <x v="12"/>
    <x v="49"/>
    <x v="0"/>
    <x v="3"/>
    <n v="7"/>
    <n v="0"/>
    <n v="0"/>
    <n v="0"/>
    <n v="0"/>
    <n v="7"/>
    <n v="0"/>
    <n v="0"/>
    <n v="0"/>
    <n v="7"/>
  </r>
  <r>
    <x v="12"/>
    <x v="49"/>
    <x v="0"/>
    <x v="2"/>
    <n v="4"/>
    <n v="1"/>
    <n v="0"/>
    <n v="1"/>
    <n v="1"/>
    <n v="4"/>
    <n v="1"/>
    <n v="0"/>
    <n v="0"/>
    <n v="5"/>
  </r>
  <r>
    <x v="12"/>
    <x v="49"/>
    <x v="0"/>
    <x v="4"/>
    <n v="14"/>
    <n v="0"/>
    <n v="1"/>
    <n v="1"/>
    <n v="1"/>
    <n v="14"/>
    <n v="0"/>
    <n v="1"/>
    <n v="0"/>
    <n v="15"/>
  </r>
  <r>
    <x v="12"/>
    <x v="49"/>
    <x v="1"/>
    <x v="0"/>
    <n v="49"/>
    <n v="21"/>
    <n v="4"/>
    <n v="25"/>
    <n v="25"/>
    <n v="49"/>
    <n v="21"/>
    <n v="4"/>
    <n v="0"/>
    <n v="74"/>
  </r>
  <r>
    <x v="12"/>
    <x v="49"/>
    <x v="1"/>
    <x v="5"/>
    <n v="10"/>
    <n v="2"/>
    <n v="0"/>
    <n v="2"/>
    <n v="2"/>
    <n v="10"/>
    <n v="2"/>
    <n v="0"/>
    <n v="0"/>
    <n v="12"/>
  </r>
  <r>
    <x v="12"/>
    <x v="49"/>
    <x v="1"/>
    <x v="1"/>
    <n v="7"/>
    <n v="3"/>
    <n v="0"/>
    <n v="3"/>
    <n v="3"/>
    <n v="7"/>
    <n v="3"/>
    <n v="0"/>
    <n v="0"/>
    <n v="10"/>
  </r>
  <r>
    <x v="12"/>
    <x v="49"/>
    <x v="1"/>
    <x v="3"/>
    <n v="6"/>
    <n v="6"/>
    <n v="0"/>
    <n v="6"/>
    <n v="6"/>
    <n v="6"/>
    <n v="6"/>
    <n v="0"/>
    <n v="0"/>
    <n v="12"/>
  </r>
  <r>
    <x v="12"/>
    <x v="49"/>
    <x v="1"/>
    <x v="2"/>
    <n v="10"/>
    <n v="5"/>
    <n v="0"/>
    <n v="5"/>
    <n v="5"/>
    <n v="10"/>
    <n v="5"/>
    <n v="0"/>
    <n v="0"/>
    <n v="15"/>
  </r>
  <r>
    <x v="12"/>
    <x v="49"/>
    <x v="1"/>
    <x v="4"/>
    <n v="23"/>
    <n v="2"/>
    <n v="0"/>
    <n v="2"/>
    <n v="2"/>
    <n v="23"/>
    <n v="2"/>
    <n v="0"/>
    <n v="0"/>
    <n v="25"/>
  </r>
  <r>
    <x v="12"/>
    <x v="165"/>
    <x v="0"/>
    <x v="0"/>
    <n v="30"/>
    <n v="8"/>
    <n v="6"/>
    <n v="14"/>
    <n v="14"/>
    <n v="30"/>
    <n v="8"/>
    <n v="6"/>
    <n v="0"/>
    <n v="44"/>
  </r>
  <r>
    <x v="12"/>
    <x v="165"/>
    <x v="0"/>
    <x v="5"/>
    <n v="1"/>
    <n v="0"/>
    <n v="0"/>
    <n v="0"/>
    <n v="0"/>
    <n v="1"/>
    <n v="0"/>
    <n v="0"/>
    <n v="0"/>
    <n v="1"/>
  </r>
  <r>
    <x v="12"/>
    <x v="165"/>
    <x v="0"/>
    <x v="1"/>
    <n v="4"/>
    <n v="0"/>
    <n v="0"/>
    <n v="0"/>
    <n v="0"/>
    <n v="4"/>
    <n v="0"/>
    <n v="0"/>
    <n v="0"/>
    <n v="4"/>
  </r>
  <r>
    <x v="12"/>
    <x v="165"/>
    <x v="0"/>
    <x v="3"/>
    <n v="9"/>
    <n v="1"/>
    <n v="0"/>
    <n v="1"/>
    <n v="1"/>
    <n v="9"/>
    <n v="1"/>
    <n v="0"/>
    <n v="0"/>
    <n v="10"/>
  </r>
  <r>
    <x v="12"/>
    <x v="165"/>
    <x v="0"/>
    <x v="2"/>
    <n v="2"/>
    <n v="1"/>
    <n v="0"/>
    <n v="1"/>
    <n v="1"/>
    <n v="2"/>
    <n v="1"/>
    <n v="0"/>
    <n v="0"/>
    <n v="3"/>
  </r>
  <r>
    <x v="12"/>
    <x v="165"/>
    <x v="0"/>
    <x v="4"/>
    <n v="22"/>
    <n v="1"/>
    <n v="1"/>
    <n v="2"/>
    <n v="2"/>
    <n v="22"/>
    <n v="1"/>
    <n v="1"/>
    <n v="0"/>
    <n v="24"/>
  </r>
  <r>
    <x v="12"/>
    <x v="165"/>
    <x v="1"/>
    <x v="0"/>
    <n v="60"/>
    <n v="12"/>
    <n v="7"/>
    <n v="19"/>
    <n v="19"/>
    <n v="60"/>
    <n v="12"/>
    <n v="7"/>
    <n v="0"/>
    <n v="79"/>
  </r>
  <r>
    <x v="12"/>
    <x v="165"/>
    <x v="1"/>
    <x v="5"/>
    <n v="10"/>
    <n v="0"/>
    <n v="0"/>
    <n v="0"/>
    <n v="0"/>
    <n v="10"/>
    <n v="0"/>
    <n v="0"/>
    <n v="0"/>
    <n v="10"/>
  </r>
  <r>
    <x v="12"/>
    <x v="165"/>
    <x v="1"/>
    <x v="1"/>
    <n v="12"/>
    <n v="1"/>
    <n v="0"/>
    <n v="1"/>
    <n v="1"/>
    <n v="12"/>
    <n v="1"/>
    <n v="0"/>
    <n v="0"/>
    <n v="13"/>
  </r>
  <r>
    <x v="12"/>
    <x v="165"/>
    <x v="1"/>
    <x v="3"/>
    <n v="10"/>
    <n v="1"/>
    <n v="1"/>
    <n v="2"/>
    <n v="2"/>
    <n v="10"/>
    <n v="1"/>
    <n v="1"/>
    <n v="0"/>
    <n v="12"/>
  </r>
  <r>
    <x v="12"/>
    <x v="165"/>
    <x v="1"/>
    <x v="2"/>
    <n v="10"/>
    <n v="2"/>
    <n v="1"/>
    <n v="3"/>
    <n v="3"/>
    <n v="10"/>
    <n v="2"/>
    <n v="1"/>
    <n v="0"/>
    <n v="13"/>
  </r>
  <r>
    <x v="12"/>
    <x v="165"/>
    <x v="1"/>
    <x v="4"/>
    <n v="24"/>
    <n v="1"/>
    <n v="2"/>
    <n v="3"/>
    <n v="3"/>
    <n v="24"/>
    <n v="1"/>
    <n v="2"/>
    <n v="0"/>
    <n v="27"/>
  </r>
  <r>
    <x v="12"/>
    <x v="50"/>
    <x v="0"/>
    <x v="0"/>
    <n v="24"/>
    <n v="4"/>
    <n v="4"/>
    <n v="8"/>
    <n v="8"/>
    <n v="24"/>
    <n v="4"/>
    <n v="4"/>
    <n v="0"/>
    <n v="32"/>
  </r>
  <r>
    <x v="12"/>
    <x v="50"/>
    <x v="0"/>
    <x v="5"/>
    <n v="3"/>
    <n v="0"/>
    <n v="0"/>
    <n v="0"/>
    <n v="0"/>
    <n v="3"/>
    <n v="0"/>
    <n v="0"/>
    <n v="0"/>
    <n v="3"/>
  </r>
  <r>
    <x v="12"/>
    <x v="50"/>
    <x v="0"/>
    <x v="1"/>
    <n v="7"/>
    <n v="1"/>
    <n v="0"/>
    <n v="1"/>
    <n v="1"/>
    <n v="7"/>
    <n v="1"/>
    <n v="0"/>
    <n v="0"/>
    <n v="8"/>
  </r>
  <r>
    <x v="12"/>
    <x v="50"/>
    <x v="0"/>
    <x v="3"/>
    <n v="4"/>
    <n v="0"/>
    <n v="1"/>
    <n v="1"/>
    <n v="1"/>
    <n v="4"/>
    <n v="0"/>
    <n v="1"/>
    <n v="0"/>
    <n v="5"/>
  </r>
  <r>
    <x v="12"/>
    <x v="50"/>
    <x v="0"/>
    <x v="2"/>
    <n v="5"/>
    <n v="0"/>
    <n v="0"/>
    <n v="0"/>
    <n v="0"/>
    <n v="5"/>
    <n v="0"/>
    <n v="0"/>
    <n v="0"/>
    <n v="5"/>
  </r>
  <r>
    <x v="12"/>
    <x v="50"/>
    <x v="0"/>
    <x v="4"/>
    <n v="14"/>
    <n v="3"/>
    <n v="0"/>
    <n v="3"/>
    <n v="3"/>
    <n v="14"/>
    <n v="3"/>
    <n v="0"/>
    <n v="0"/>
    <n v="17"/>
  </r>
  <r>
    <x v="12"/>
    <x v="50"/>
    <x v="1"/>
    <x v="0"/>
    <n v="50"/>
    <n v="14"/>
    <n v="16"/>
    <n v="30"/>
    <n v="30"/>
    <n v="50"/>
    <n v="14"/>
    <n v="16"/>
    <n v="0"/>
    <n v="80"/>
  </r>
  <r>
    <x v="12"/>
    <x v="50"/>
    <x v="1"/>
    <x v="5"/>
    <n v="5"/>
    <n v="1"/>
    <n v="1"/>
    <n v="2"/>
    <n v="2"/>
    <n v="5"/>
    <n v="1"/>
    <n v="1"/>
    <n v="0"/>
    <n v="7"/>
  </r>
  <r>
    <x v="12"/>
    <x v="50"/>
    <x v="1"/>
    <x v="1"/>
    <n v="10"/>
    <n v="0"/>
    <n v="1"/>
    <n v="1"/>
    <n v="1"/>
    <n v="10"/>
    <n v="0"/>
    <n v="1"/>
    <n v="0"/>
    <n v="11"/>
  </r>
  <r>
    <x v="12"/>
    <x v="50"/>
    <x v="1"/>
    <x v="3"/>
    <n v="17"/>
    <n v="2"/>
    <n v="1"/>
    <n v="3"/>
    <n v="3"/>
    <n v="17"/>
    <n v="2"/>
    <n v="1"/>
    <n v="0"/>
    <n v="20"/>
  </r>
  <r>
    <x v="12"/>
    <x v="50"/>
    <x v="1"/>
    <x v="2"/>
    <n v="13"/>
    <n v="3"/>
    <n v="2"/>
    <n v="5"/>
    <n v="5"/>
    <n v="13"/>
    <n v="3"/>
    <n v="2"/>
    <n v="0"/>
    <n v="18"/>
  </r>
  <r>
    <x v="12"/>
    <x v="50"/>
    <x v="1"/>
    <x v="4"/>
    <n v="13"/>
    <n v="3"/>
    <n v="2"/>
    <n v="5"/>
    <n v="5"/>
    <n v="13"/>
    <n v="3"/>
    <n v="2"/>
    <n v="0"/>
    <n v="18"/>
  </r>
  <r>
    <x v="12"/>
    <x v="51"/>
    <x v="0"/>
    <x v="0"/>
    <n v="21"/>
    <n v="4"/>
    <n v="6"/>
    <n v="10"/>
    <n v="10"/>
    <n v="21"/>
    <n v="4"/>
    <n v="6"/>
    <n v="0"/>
    <n v="31"/>
  </r>
  <r>
    <x v="12"/>
    <x v="51"/>
    <x v="0"/>
    <x v="5"/>
    <n v="6"/>
    <n v="0"/>
    <n v="0"/>
    <n v="0"/>
    <n v="0"/>
    <n v="6"/>
    <n v="0"/>
    <n v="0"/>
    <n v="0"/>
    <n v="6"/>
  </r>
  <r>
    <x v="12"/>
    <x v="51"/>
    <x v="0"/>
    <x v="1"/>
    <n v="1"/>
    <n v="2"/>
    <n v="0"/>
    <n v="2"/>
    <n v="2"/>
    <n v="1"/>
    <n v="2"/>
    <n v="0"/>
    <n v="0"/>
    <n v="3"/>
  </r>
  <r>
    <x v="12"/>
    <x v="51"/>
    <x v="0"/>
    <x v="3"/>
    <n v="2"/>
    <n v="1"/>
    <n v="0"/>
    <n v="1"/>
    <n v="1"/>
    <n v="2"/>
    <n v="1"/>
    <n v="0"/>
    <n v="0"/>
    <n v="3"/>
  </r>
  <r>
    <x v="12"/>
    <x v="51"/>
    <x v="0"/>
    <x v="2"/>
    <n v="5"/>
    <n v="0"/>
    <n v="1"/>
    <n v="1"/>
    <n v="1"/>
    <n v="5"/>
    <n v="0"/>
    <n v="1"/>
    <n v="0"/>
    <n v="6"/>
  </r>
  <r>
    <x v="12"/>
    <x v="51"/>
    <x v="0"/>
    <x v="4"/>
    <n v="13"/>
    <n v="1"/>
    <n v="1"/>
    <n v="2"/>
    <n v="2"/>
    <n v="13"/>
    <n v="1"/>
    <n v="1"/>
    <n v="0"/>
    <n v="15"/>
  </r>
  <r>
    <x v="12"/>
    <x v="51"/>
    <x v="1"/>
    <x v="0"/>
    <n v="62"/>
    <n v="16"/>
    <n v="15"/>
    <n v="31"/>
    <n v="31"/>
    <n v="62"/>
    <n v="16"/>
    <n v="15"/>
    <n v="0"/>
    <n v="93"/>
  </r>
  <r>
    <x v="12"/>
    <x v="51"/>
    <x v="1"/>
    <x v="5"/>
    <n v="12"/>
    <n v="1"/>
    <n v="1"/>
    <n v="2"/>
    <n v="2"/>
    <n v="12"/>
    <n v="1"/>
    <n v="1"/>
    <n v="0"/>
    <n v="14"/>
  </r>
  <r>
    <x v="12"/>
    <x v="51"/>
    <x v="1"/>
    <x v="1"/>
    <n v="15"/>
    <n v="4"/>
    <n v="1"/>
    <n v="5"/>
    <n v="5"/>
    <n v="15"/>
    <n v="4"/>
    <n v="1"/>
    <n v="0"/>
    <n v="20"/>
  </r>
  <r>
    <x v="12"/>
    <x v="51"/>
    <x v="1"/>
    <x v="3"/>
    <n v="14"/>
    <n v="1"/>
    <n v="3"/>
    <n v="4"/>
    <n v="4"/>
    <n v="14"/>
    <n v="1"/>
    <n v="3"/>
    <n v="0"/>
    <n v="18"/>
  </r>
  <r>
    <x v="12"/>
    <x v="51"/>
    <x v="1"/>
    <x v="2"/>
    <n v="15"/>
    <n v="2"/>
    <n v="0"/>
    <n v="2"/>
    <n v="2"/>
    <n v="15"/>
    <n v="2"/>
    <n v="0"/>
    <n v="0"/>
    <n v="17"/>
  </r>
  <r>
    <x v="12"/>
    <x v="51"/>
    <x v="1"/>
    <x v="4"/>
    <n v="15"/>
    <n v="4"/>
    <n v="2"/>
    <n v="6"/>
    <n v="6"/>
    <n v="15"/>
    <n v="4"/>
    <n v="2"/>
    <n v="0"/>
    <n v="21"/>
  </r>
  <r>
    <x v="12"/>
    <x v="52"/>
    <x v="0"/>
    <x v="0"/>
    <n v="31"/>
    <n v="4"/>
    <n v="14"/>
    <n v="18"/>
    <n v="18"/>
    <n v="31"/>
    <n v="4"/>
    <n v="14"/>
    <n v="0"/>
    <n v="49"/>
  </r>
  <r>
    <x v="12"/>
    <x v="52"/>
    <x v="0"/>
    <x v="5"/>
    <n v="4"/>
    <n v="0"/>
    <n v="0"/>
    <n v="0"/>
    <n v="0"/>
    <n v="4"/>
    <n v="0"/>
    <n v="0"/>
    <n v="0"/>
    <n v="4"/>
  </r>
  <r>
    <x v="12"/>
    <x v="52"/>
    <x v="0"/>
    <x v="1"/>
    <n v="4"/>
    <n v="1"/>
    <n v="1"/>
    <n v="2"/>
    <n v="2"/>
    <n v="4"/>
    <n v="1"/>
    <n v="1"/>
    <n v="0"/>
    <n v="6"/>
  </r>
  <r>
    <x v="12"/>
    <x v="52"/>
    <x v="0"/>
    <x v="3"/>
    <n v="2"/>
    <n v="0"/>
    <n v="0"/>
    <n v="0"/>
    <n v="0"/>
    <n v="2"/>
    <n v="0"/>
    <n v="0"/>
    <n v="0"/>
    <n v="2"/>
  </r>
  <r>
    <x v="12"/>
    <x v="52"/>
    <x v="0"/>
    <x v="2"/>
    <n v="2"/>
    <n v="3"/>
    <n v="0"/>
    <n v="3"/>
    <n v="3"/>
    <n v="2"/>
    <n v="3"/>
    <n v="0"/>
    <n v="0"/>
    <n v="5"/>
  </r>
  <r>
    <x v="12"/>
    <x v="52"/>
    <x v="0"/>
    <x v="4"/>
    <n v="14"/>
    <n v="4"/>
    <n v="2"/>
    <n v="6"/>
    <n v="6"/>
    <n v="14"/>
    <n v="4"/>
    <n v="2"/>
    <n v="0"/>
    <n v="20"/>
  </r>
  <r>
    <x v="12"/>
    <x v="52"/>
    <x v="1"/>
    <x v="0"/>
    <n v="62"/>
    <n v="11"/>
    <n v="13"/>
    <n v="24"/>
    <n v="24"/>
    <n v="62"/>
    <n v="11"/>
    <n v="13"/>
    <n v="0"/>
    <n v="86"/>
  </r>
  <r>
    <x v="12"/>
    <x v="52"/>
    <x v="1"/>
    <x v="5"/>
    <n v="6"/>
    <n v="2"/>
    <n v="1"/>
    <n v="3"/>
    <n v="3"/>
    <n v="6"/>
    <n v="2"/>
    <n v="1"/>
    <n v="0"/>
    <n v="9"/>
  </r>
  <r>
    <x v="12"/>
    <x v="52"/>
    <x v="1"/>
    <x v="1"/>
    <n v="8"/>
    <n v="2"/>
    <n v="2"/>
    <n v="4"/>
    <n v="4"/>
    <n v="8"/>
    <n v="2"/>
    <n v="2"/>
    <n v="0"/>
    <n v="12"/>
  </r>
  <r>
    <x v="12"/>
    <x v="52"/>
    <x v="1"/>
    <x v="3"/>
    <n v="6"/>
    <n v="2"/>
    <n v="1"/>
    <n v="3"/>
    <n v="3"/>
    <n v="6"/>
    <n v="2"/>
    <n v="1"/>
    <n v="0"/>
    <n v="9"/>
  </r>
  <r>
    <x v="12"/>
    <x v="52"/>
    <x v="1"/>
    <x v="2"/>
    <n v="8"/>
    <n v="3"/>
    <n v="3"/>
    <n v="6"/>
    <n v="6"/>
    <n v="8"/>
    <n v="3"/>
    <n v="3"/>
    <n v="0"/>
    <n v="14"/>
  </r>
  <r>
    <x v="12"/>
    <x v="52"/>
    <x v="1"/>
    <x v="4"/>
    <n v="19"/>
    <n v="3"/>
    <n v="3"/>
    <n v="6"/>
    <n v="6"/>
    <n v="19"/>
    <n v="3"/>
    <n v="3"/>
    <n v="0"/>
    <n v="25"/>
  </r>
  <r>
    <x v="12"/>
    <x v="166"/>
    <x v="0"/>
    <x v="0"/>
    <n v="21"/>
    <n v="7"/>
    <n v="16"/>
    <n v="23"/>
    <n v="23"/>
    <n v="21"/>
    <n v="7"/>
    <n v="16"/>
    <n v="0"/>
    <n v="44"/>
  </r>
  <r>
    <x v="12"/>
    <x v="166"/>
    <x v="0"/>
    <x v="5"/>
    <n v="2"/>
    <n v="0"/>
    <n v="0"/>
    <n v="0"/>
    <n v="0"/>
    <n v="2"/>
    <n v="0"/>
    <n v="0"/>
    <n v="0"/>
    <n v="2"/>
  </r>
  <r>
    <x v="12"/>
    <x v="166"/>
    <x v="0"/>
    <x v="1"/>
    <n v="2"/>
    <n v="1"/>
    <n v="1"/>
    <n v="2"/>
    <n v="2"/>
    <n v="2"/>
    <n v="1"/>
    <n v="1"/>
    <n v="0"/>
    <n v="4"/>
  </r>
  <r>
    <x v="12"/>
    <x v="166"/>
    <x v="0"/>
    <x v="3"/>
    <n v="3"/>
    <n v="0"/>
    <n v="0"/>
    <n v="0"/>
    <n v="0"/>
    <n v="3"/>
    <n v="0"/>
    <n v="0"/>
    <n v="0"/>
    <n v="3"/>
  </r>
  <r>
    <x v="12"/>
    <x v="166"/>
    <x v="0"/>
    <x v="2"/>
    <n v="3"/>
    <n v="1"/>
    <n v="0"/>
    <n v="1"/>
    <n v="1"/>
    <n v="3"/>
    <n v="1"/>
    <n v="0"/>
    <n v="0"/>
    <n v="4"/>
  </r>
  <r>
    <x v="12"/>
    <x v="166"/>
    <x v="0"/>
    <x v="4"/>
    <n v="9"/>
    <n v="0"/>
    <n v="0"/>
    <n v="0"/>
    <n v="0"/>
    <n v="9"/>
    <n v="0"/>
    <n v="0"/>
    <n v="0"/>
    <n v="9"/>
  </r>
  <r>
    <x v="12"/>
    <x v="166"/>
    <x v="1"/>
    <x v="0"/>
    <n v="38"/>
    <n v="7"/>
    <n v="16"/>
    <n v="23"/>
    <n v="23"/>
    <n v="38"/>
    <n v="7"/>
    <n v="16"/>
    <n v="0"/>
    <n v="61"/>
  </r>
  <r>
    <x v="12"/>
    <x v="166"/>
    <x v="1"/>
    <x v="5"/>
    <n v="10"/>
    <n v="3"/>
    <n v="1"/>
    <n v="4"/>
    <n v="4"/>
    <n v="10"/>
    <n v="3"/>
    <n v="1"/>
    <n v="0"/>
    <n v="14"/>
  </r>
  <r>
    <x v="12"/>
    <x v="166"/>
    <x v="1"/>
    <x v="1"/>
    <n v="10"/>
    <n v="3"/>
    <n v="0"/>
    <n v="3"/>
    <n v="3"/>
    <n v="10"/>
    <n v="3"/>
    <n v="0"/>
    <n v="0"/>
    <n v="13"/>
  </r>
  <r>
    <x v="12"/>
    <x v="166"/>
    <x v="1"/>
    <x v="3"/>
    <n v="9"/>
    <n v="2"/>
    <n v="2"/>
    <n v="4"/>
    <n v="4"/>
    <n v="9"/>
    <n v="2"/>
    <n v="2"/>
    <n v="0"/>
    <n v="13"/>
  </r>
  <r>
    <x v="12"/>
    <x v="166"/>
    <x v="1"/>
    <x v="2"/>
    <n v="13"/>
    <n v="2"/>
    <n v="2"/>
    <n v="4"/>
    <n v="4"/>
    <n v="13"/>
    <n v="2"/>
    <n v="2"/>
    <n v="0"/>
    <n v="17"/>
  </r>
  <r>
    <x v="12"/>
    <x v="166"/>
    <x v="1"/>
    <x v="4"/>
    <n v="17"/>
    <n v="5"/>
    <n v="5"/>
    <n v="10"/>
    <n v="10"/>
    <n v="17"/>
    <n v="5"/>
    <n v="5"/>
    <n v="0"/>
    <n v="27"/>
  </r>
  <r>
    <x v="12"/>
    <x v="53"/>
    <x v="0"/>
    <x v="0"/>
    <n v="11"/>
    <n v="4"/>
    <n v="7"/>
    <n v="11"/>
    <n v="11"/>
    <n v="11"/>
    <n v="4"/>
    <n v="7"/>
    <n v="0"/>
    <n v="22"/>
  </r>
  <r>
    <x v="12"/>
    <x v="53"/>
    <x v="0"/>
    <x v="5"/>
    <n v="5"/>
    <n v="2"/>
    <n v="2"/>
    <n v="4"/>
    <n v="4"/>
    <n v="5"/>
    <n v="2"/>
    <n v="2"/>
    <n v="0"/>
    <n v="9"/>
  </r>
  <r>
    <x v="12"/>
    <x v="53"/>
    <x v="0"/>
    <x v="1"/>
    <n v="2"/>
    <n v="1"/>
    <n v="1"/>
    <n v="2"/>
    <n v="2"/>
    <n v="2"/>
    <n v="1"/>
    <n v="1"/>
    <n v="0"/>
    <n v="4"/>
  </r>
  <r>
    <x v="12"/>
    <x v="53"/>
    <x v="0"/>
    <x v="3"/>
    <n v="4"/>
    <n v="2"/>
    <n v="0"/>
    <n v="2"/>
    <n v="2"/>
    <n v="4"/>
    <n v="2"/>
    <n v="0"/>
    <n v="0"/>
    <n v="6"/>
  </r>
  <r>
    <x v="12"/>
    <x v="53"/>
    <x v="0"/>
    <x v="2"/>
    <n v="3"/>
    <n v="1"/>
    <n v="0"/>
    <n v="1"/>
    <n v="1"/>
    <n v="3"/>
    <n v="1"/>
    <n v="0"/>
    <n v="0"/>
    <n v="4"/>
  </r>
  <r>
    <x v="12"/>
    <x v="53"/>
    <x v="0"/>
    <x v="4"/>
    <n v="4"/>
    <n v="4"/>
    <n v="2"/>
    <n v="6"/>
    <n v="6"/>
    <n v="4"/>
    <n v="4"/>
    <n v="2"/>
    <n v="0"/>
    <n v="10"/>
  </r>
  <r>
    <x v="12"/>
    <x v="53"/>
    <x v="1"/>
    <x v="0"/>
    <n v="48"/>
    <n v="10"/>
    <n v="21"/>
    <n v="31"/>
    <n v="31"/>
    <n v="48"/>
    <n v="10"/>
    <n v="21"/>
    <n v="0"/>
    <n v="79"/>
  </r>
  <r>
    <x v="12"/>
    <x v="53"/>
    <x v="1"/>
    <x v="5"/>
    <n v="6"/>
    <n v="0"/>
    <n v="1"/>
    <n v="1"/>
    <n v="1"/>
    <n v="6"/>
    <n v="0"/>
    <n v="1"/>
    <n v="0"/>
    <n v="7"/>
  </r>
  <r>
    <x v="12"/>
    <x v="53"/>
    <x v="1"/>
    <x v="1"/>
    <n v="5"/>
    <n v="1"/>
    <n v="1"/>
    <n v="2"/>
    <n v="2"/>
    <n v="5"/>
    <n v="1"/>
    <n v="1"/>
    <n v="0"/>
    <n v="7"/>
  </r>
  <r>
    <x v="12"/>
    <x v="53"/>
    <x v="1"/>
    <x v="3"/>
    <n v="8"/>
    <n v="0"/>
    <n v="1"/>
    <n v="1"/>
    <n v="1"/>
    <n v="8"/>
    <n v="0"/>
    <n v="1"/>
    <n v="0"/>
    <n v="9"/>
  </r>
  <r>
    <x v="12"/>
    <x v="53"/>
    <x v="1"/>
    <x v="2"/>
    <n v="10"/>
    <n v="2"/>
    <n v="0"/>
    <n v="2"/>
    <n v="2"/>
    <n v="10"/>
    <n v="2"/>
    <n v="0"/>
    <n v="0"/>
    <n v="12"/>
  </r>
  <r>
    <x v="12"/>
    <x v="53"/>
    <x v="1"/>
    <x v="4"/>
    <n v="19"/>
    <n v="3"/>
    <n v="2"/>
    <n v="5"/>
    <n v="5"/>
    <n v="19"/>
    <n v="3"/>
    <n v="2"/>
    <n v="0"/>
    <n v="24"/>
  </r>
  <r>
    <x v="12"/>
    <x v="54"/>
    <x v="0"/>
    <x v="0"/>
    <n v="13"/>
    <n v="5"/>
    <n v="8"/>
    <n v="13"/>
    <n v="13"/>
    <n v="13"/>
    <n v="5"/>
    <n v="8"/>
    <n v="0"/>
    <n v="26"/>
  </r>
  <r>
    <x v="12"/>
    <x v="54"/>
    <x v="0"/>
    <x v="5"/>
    <n v="2"/>
    <n v="0"/>
    <n v="0"/>
    <n v="0"/>
    <n v="0"/>
    <n v="2"/>
    <n v="0"/>
    <n v="0"/>
    <n v="0"/>
    <n v="2"/>
  </r>
  <r>
    <x v="12"/>
    <x v="54"/>
    <x v="0"/>
    <x v="1"/>
    <n v="1"/>
    <n v="3"/>
    <n v="0"/>
    <n v="3"/>
    <n v="3"/>
    <n v="1"/>
    <n v="3"/>
    <n v="0"/>
    <n v="0"/>
    <n v="4"/>
  </r>
  <r>
    <x v="12"/>
    <x v="54"/>
    <x v="0"/>
    <x v="3"/>
    <n v="1"/>
    <n v="0"/>
    <n v="0"/>
    <n v="0"/>
    <n v="0"/>
    <n v="1"/>
    <n v="0"/>
    <n v="0"/>
    <n v="0"/>
    <n v="1"/>
  </r>
  <r>
    <x v="12"/>
    <x v="54"/>
    <x v="0"/>
    <x v="2"/>
    <n v="3"/>
    <n v="2"/>
    <n v="0"/>
    <n v="2"/>
    <n v="2"/>
    <n v="3"/>
    <n v="2"/>
    <n v="0"/>
    <n v="0"/>
    <n v="5"/>
  </r>
  <r>
    <x v="12"/>
    <x v="54"/>
    <x v="0"/>
    <x v="4"/>
    <n v="7"/>
    <n v="1"/>
    <n v="3"/>
    <n v="4"/>
    <n v="4"/>
    <n v="7"/>
    <n v="1"/>
    <n v="3"/>
    <n v="0"/>
    <n v="11"/>
  </r>
  <r>
    <x v="12"/>
    <x v="54"/>
    <x v="1"/>
    <x v="0"/>
    <n v="45"/>
    <n v="10"/>
    <n v="30"/>
    <n v="40"/>
    <n v="40"/>
    <n v="45"/>
    <n v="10"/>
    <n v="30"/>
    <n v="0"/>
    <n v="85"/>
  </r>
  <r>
    <x v="12"/>
    <x v="54"/>
    <x v="1"/>
    <x v="5"/>
    <n v="8"/>
    <n v="1"/>
    <n v="3"/>
    <n v="4"/>
    <n v="4"/>
    <n v="8"/>
    <n v="1"/>
    <n v="3"/>
    <n v="0"/>
    <n v="12"/>
  </r>
  <r>
    <x v="12"/>
    <x v="54"/>
    <x v="1"/>
    <x v="1"/>
    <n v="9"/>
    <n v="2"/>
    <n v="0"/>
    <n v="2"/>
    <n v="2"/>
    <n v="9"/>
    <n v="2"/>
    <n v="0"/>
    <n v="0"/>
    <n v="11"/>
  </r>
  <r>
    <x v="12"/>
    <x v="54"/>
    <x v="1"/>
    <x v="3"/>
    <n v="12"/>
    <n v="2"/>
    <n v="0"/>
    <n v="2"/>
    <n v="2"/>
    <n v="12"/>
    <n v="2"/>
    <n v="0"/>
    <n v="0"/>
    <n v="14"/>
  </r>
  <r>
    <x v="12"/>
    <x v="54"/>
    <x v="1"/>
    <x v="2"/>
    <n v="4"/>
    <n v="0"/>
    <n v="2"/>
    <n v="2"/>
    <n v="2"/>
    <n v="4"/>
    <n v="0"/>
    <n v="2"/>
    <n v="0"/>
    <n v="6"/>
  </r>
  <r>
    <x v="12"/>
    <x v="54"/>
    <x v="1"/>
    <x v="4"/>
    <n v="15"/>
    <n v="4"/>
    <n v="2"/>
    <n v="6"/>
    <n v="6"/>
    <n v="15"/>
    <n v="4"/>
    <n v="2"/>
    <n v="0"/>
    <n v="21"/>
  </r>
  <r>
    <x v="12"/>
    <x v="55"/>
    <x v="0"/>
    <x v="0"/>
    <n v="15"/>
    <n v="10"/>
    <n v="7"/>
    <n v="16"/>
    <n v="17"/>
    <n v="15"/>
    <n v="10"/>
    <n v="7"/>
    <n v="0"/>
    <n v="32"/>
  </r>
  <r>
    <x v="12"/>
    <x v="55"/>
    <x v="0"/>
    <x v="5"/>
    <n v="0"/>
    <n v="1"/>
    <n v="0"/>
    <n v="1"/>
    <n v="1"/>
    <n v="0"/>
    <n v="1"/>
    <n v="0"/>
    <n v="0"/>
    <n v="1"/>
  </r>
  <r>
    <x v="12"/>
    <x v="55"/>
    <x v="0"/>
    <x v="1"/>
    <n v="2"/>
    <n v="0"/>
    <n v="1"/>
    <n v="1"/>
    <n v="1"/>
    <n v="2"/>
    <n v="0"/>
    <n v="1"/>
    <n v="0"/>
    <n v="3"/>
  </r>
  <r>
    <x v="12"/>
    <x v="55"/>
    <x v="0"/>
    <x v="3"/>
    <n v="0"/>
    <n v="1"/>
    <n v="0"/>
    <n v="1"/>
    <n v="1"/>
    <n v="0"/>
    <n v="1"/>
    <n v="0"/>
    <n v="0"/>
    <n v="1"/>
  </r>
  <r>
    <x v="12"/>
    <x v="55"/>
    <x v="0"/>
    <x v="2"/>
    <n v="4"/>
    <n v="0"/>
    <n v="0"/>
    <n v="0"/>
    <n v="0"/>
    <n v="4"/>
    <n v="0"/>
    <n v="0"/>
    <n v="0"/>
    <n v="4"/>
  </r>
  <r>
    <x v="12"/>
    <x v="55"/>
    <x v="0"/>
    <x v="4"/>
    <n v="4"/>
    <n v="0"/>
    <n v="1"/>
    <n v="1"/>
    <n v="1"/>
    <n v="4"/>
    <n v="0"/>
    <n v="1"/>
    <n v="0"/>
    <n v="5"/>
  </r>
  <r>
    <x v="12"/>
    <x v="55"/>
    <x v="1"/>
    <x v="0"/>
    <n v="53"/>
    <n v="15"/>
    <n v="24"/>
    <n v="38"/>
    <n v="39"/>
    <n v="53"/>
    <n v="15"/>
    <n v="24"/>
    <n v="0"/>
    <n v="92"/>
  </r>
  <r>
    <x v="12"/>
    <x v="55"/>
    <x v="1"/>
    <x v="5"/>
    <n v="6"/>
    <n v="1"/>
    <n v="1"/>
    <n v="1"/>
    <n v="2"/>
    <n v="6"/>
    <n v="1"/>
    <n v="1"/>
    <n v="0"/>
    <n v="8"/>
  </r>
  <r>
    <x v="12"/>
    <x v="55"/>
    <x v="1"/>
    <x v="1"/>
    <n v="1"/>
    <n v="1"/>
    <n v="0"/>
    <n v="1"/>
    <n v="1"/>
    <n v="1"/>
    <n v="1"/>
    <n v="0"/>
    <n v="0"/>
    <n v="2"/>
  </r>
  <r>
    <x v="12"/>
    <x v="55"/>
    <x v="1"/>
    <x v="3"/>
    <n v="5"/>
    <n v="0"/>
    <n v="5"/>
    <n v="5"/>
    <n v="5"/>
    <n v="5"/>
    <n v="0"/>
    <n v="5"/>
    <n v="0"/>
    <n v="10"/>
  </r>
  <r>
    <x v="12"/>
    <x v="55"/>
    <x v="1"/>
    <x v="2"/>
    <n v="5"/>
    <n v="0"/>
    <n v="4"/>
    <n v="4"/>
    <n v="4"/>
    <n v="5"/>
    <n v="0"/>
    <n v="4"/>
    <n v="0"/>
    <n v="9"/>
  </r>
  <r>
    <x v="12"/>
    <x v="55"/>
    <x v="1"/>
    <x v="4"/>
    <n v="12"/>
    <n v="1"/>
    <n v="5"/>
    <n v="6"/>
    <n v="6"/>
    <n v="12"/>
    <n v="1"/>
    <n v="5"/>
    <n v="0"/>
    <n v="18"/>
  </r>
  <r>
    <x v="12"/>
    <x v="56"/>
    <x v="0"/>
    <x v="0"/>
    <n v="28"/>
    <n v="7"/>
    <n v="6"/>
    <n v="13"/>
    <n v="13"/>
    <n v="28"/>
    <n v="7"/>
    <n v="6"/>
    <n v="0"/>
    <n v="41"/>
  </r>
  <r>
    <x v="12"/>
    <x v="56"/>
    <x v="0"/>
    <x v="5"/>
    <n v="1"/>
    <n v="1"/>
    <n v="0"/>
    <n v="1"/>
    <n v="1"/>
    <n v="1"/>
    <n v="1"/>
    <n v="0"/>
    <n v="0"/>
    <n v="2"/>
  </r>
  <r>
    <x v="12"/>
    <x v="56"/>
    <x v="0"/>
    <x v="1"/>
    <n v="3"/>
    <n v="0"/>
    <n v="2"/>
    <n v="2"/>
    <n v="2"/>
    <n v="3"/>
    <n v="0"/>
    <n v="2"/>
    <n v="0"/>
    <n v="5"/>
  </r>
  <r>
    <x v="12"/>
    <x v="56"/>
    <x v="0"/>
    <x v="3"/>
    <n v="2"/>
    <n v="0"/>
    <n v="0"/>
    <n v="0"/>
    <n v="0"/>
    <n v="2"/>
    <n v="0"/>
    <n v="0"/>
    <n v="0"/>
    <n v="2"/>
  </r>
  <r>
    <x v="12"/>
    <x v="56"/>
    <x v="0"/>
    <x v="2"/>
    <n v="0"/>
    <n v="1"/>
    <n v="0"/>
    <n v="1"/>
    <n v="1"/>
    <n v="0"/>
    <n v="1"/>
    <n v="0"/>
    <n v="0"/>
    <n v="1"/>
  </r>
  <r>
    <x v="12"/>
    <x v="56"/>
    <x v="0"/>
    <x v="4"/>
    <n v="2"/>
    <n v="3"/>
    <n v="4"/>
    <n v="7"/>
    <n v="7"/>
    <n v="2"/>
    <n v="3"/>
    <n v="4"/>
    <n v="0"/>
    <n v="9"/>
  </r>
  <r>
    <x v="12"/>
    <x v="56"/>
    <x v="1"/>
    <x v="0"/>
    <n v="31"/>
    <n v="8"/>
    <n v="27"/>
    <n v="35"/>
    <n v="35"/>
    <n v="31"/>
    <n v="8"/>
    <n v="27"/>
    <n v="0"/>
    <n v="66"/>
  </r>
  <r>
    <x v="12"/>
    <x v="56"/>
    <x v="1"/>
    <x v="5"/>
    <n v="1"/>
    <n v="0"/>
    <n v="1"/>
    <n v="1"/>
    <n v="1"/>
    <n v="1"/>
    <n v="0"/>
    <n v="1"/>
    <n v="0"/>
    <n v="2"/>
  </r>
  <r>
    <x v="12"/>
    <x v="56"/>
    <x v="1"/>
    <x v="1"/>
    <n v="4"/>
    <n v="3"/>
    <n v="0"/>
    <n v="3"/>
    <n v="3"/>
    <n v="4"/>
    <n v="3"/>
    <n v="0"/>
    <n v="0"/>
    <n v="7"/>
  </r>
  <r>
    <x v="12"/>
    <x v="56"/>
    <x v="1"/>
    <x v="3"/>
    <n v="5"/>
    <n v="1"/>
    <n v="2"/>
    <n v="3"/>
    <n v="3"/>
    <n v="5"/>
    <n v="1"/>
    <n v="2"/>
    <n v="0"/>
    <n v="8"/>
  </r>
  <r>
    <x v="12"/>
    <x v="56"/>
    <x v="1"/>
    <x v="2"/>
    <n v="9"/>
    <n v="2"/>
    <n v="0"/>
    <n v="2"/>
    <n v="2"/>
    <n v="9"/>
    <n v="2"/>
    <n v="0"/>
    <n v="0"/>
    <n v="11"/>
  </r>
  <r>
    <x v="12"/>
    <x v="56"/>
    <x v="1"/>
    <x v="4"/>
    <n v="6"/>
    <n v="2"/>
    <n v="3"/>
    <n v="4"/>
    <n v="5"/>
    <n v="6"/>
    <n v="2"/>
    <n v="3"/>
    <n v="0"/>
    <n v="11"/>
  </r>
  <r>
    <x v="12"/>
    <x v="57"/>
    <x v="0"/>
    <x v="0"/>
    <n v="11"/>
    <n v="0"/>
    <n v="8"/>
    <n v="8"/>
    <n v="8"/>
    <n v="11"/>
    <n v="0"/>
    <n v="8"/>
    <n v="0"/>
    <n v="19"/>
  </r>
  <r>
    <x v="12"/>
    <x v="57"/>
    <x v="0"/>
    <x v="5"/>
    <n v="4"/>
    <n v="0"/>
    <n v="0"/>
    <n v="0"/>
    <n v="0"/>
    <n v="4"/>
    <n v="0"/>
    <n v="0"/>
    <n v="0"/>
    <n v="4"/>
  </r>
  <r>
    <x v="12"/>
    <x v="57"/>
    <x v="0"/>
    <x v="1"/>
    <n v="2"/>
    <n v="1"/>
    <n v="0"/>
    <n v="1"/>
    <n v="1"/>
    <n v="2"/>
    <n v="1"/>
    <n v="0"/>
    <n v="0"/>
    <n v="3"/>
  </r>
  <r>
    <x v="12"/>
    <x v="57"/>
    <x v="0"/>
    <x v="3"/>
    <n v="2"/>
    <n v="0"/>
    <n v="1"/>
    <n v="1"/>
    <n v="1"/>
    <n v="2"/>
    <n v="0"/>
    <n v="1"/>
    <n v="0"/>
    <n v="3"/>
  </r>
  <r>
    <x v="12"/>
    <x v="57"/>
    <x v="0"/>
    <x v="2"/>
    <n v="5"/>
    <n v="1"/>
    <n v="1"/>
    <n v="2"/>
    <n v="2"/>
    <n v="5"/>
    <n v="1"/>
    <n v="1"/>
    <n v="0"/>
    <n v="7"/>
  </r>
  <r>
    <x v="12"/>
    <x v="57"/>
    <x v="0"/>
    <x v="4"/>
    <n v="1"/>
    <n v="3"/>
    <n v="2"/>
    <n v="4"/>
    <n v="5"/>
    <n v="1"/>
    <n v="3"/>
    <n v="2"/>
    <n v="0"/>
    <n v="6"/>
  </r>
  <r>
    <x v="12"/>
    <x v="57"/>
    <x v="1"/>
    <x v="0"/>
    <n v="33"/>
    <n v="11"/>
    <n v="34"/>
    <n v="43"/>
    <n v="45"/>
    <n v="33"/>
    <n v="11"/>
    <n v="34"/>
    <n v="0"/>
    <n v="78"/>
  </r>
  <r>
    <x v="12"/>
    <x v="57"/>
    <x v="1"/>
    <x v="5"/>
    <n v="2"/>
    <n v="0"/>
    <n v="1"/>
    <n v="1"/>
    <n v="1"/>
    <n v="2"/>
    <n v="0"/>
    <n v="1"/>
    <n v="0"/>
    <n v="3"/>
  </r>
  <r>
    <x v="12"/>
    <x v="57"/>
    <x v="1"/>
    <x v="1"/>
    <n v="3"/>
    <n v="0"/>
    <n v="1"/>
    <n v="1"/>
    <n v="1"/>
    <n v="3"/>
    <n v="0"/>
    <n v="1"/>
    <n v="0"/>
    <n v="4"/>
  </r>
  <r>
    <x v="12"/>
    <x v="57"/>
    <x v="1"/>
    <x v="3"/>
    <n v="1"/>
    <n v="3"/>
    <n v="2"/>
    <n v="5"/>
    <n v="5"/>
    <n v="1"/>
    <n v="3"/>
    <n v="2"/>
    <n v="0"/>
    <n v="6"/>
  </r>
  <r>
    <x v="12"/>
    <x v="57"/>
    <x v="1"/>
    <x v="2"/>
    <n v="12"/>
    <n v="0"/>
    <n v="2"/>
    <n v="2"/>
    <n v="2"/>
    <n v="12"/>
    <n v="0"/>
    <n v="2"/>
    <n v="0"/>
    <n v="14"/>
  </r>
  <r>
    <x v="12"/>
    <x v="57"/>
    <x v="1"/>
    <x v="4"/>
    <n v="9"/>
    <n v="2"/>
    <n v="3"/>
    <n v="5"/>
    <n v="5"/>
    <n v="9"/>
    <n v="2"/>
    <n v="3"/>
    <n v="0"/>
    <n v="14"/>
  </r>
  <r>
    <x v="12"/>
    <x v="58"/>
    <x v="0"/>
    <x v="0"/>
    <n v="12"/>
    <n v="5"/>
    <n v="15"/>
    <n v="17"/>
    <n v="20"/>
    <n v="12"/>
    <n v="5"/>
    <n v="15"/>
    <n v="0"/>
    <n v="32"/>
  </r>
  <r>
    <x v="12"/>
    <x v="58"/>
    <x v="0"/>
    <x v="5"/>
    <n v="1"/>
    <n v="1"/>
    <n v="0"/>
    <n v="0"/>
    <n v="1"/>
    <n v="1"/>
    <n v="1"/>
    <n v="0"/>
    <n v="0"/>
    <n v="2"/>
  </r>
  <r>
    <x v="12"/>
    <x v="58"/>
    <x v="0"/>
    <x v="1"/>
    <n v="2"/>
    <n v="1"/>
    <n v="0"/>
    <n v="1"/>
    <n v="1"/>
    <n v="2"/>
    <n v="1"/>
    <n v="0"/>
    <n v="0"/>
    <n v="3"/>
  </r>
  <r>
    <x v="12"/>
    <x v="58"/>
    <x v="0"/>
    <x v="3"/>
    <n v="0"/>
    <n v="0"/>
    <n v="1"/>
    <n v="1"/>
    <n v="1"/>
    <n v="0"/>
    <n v="0"/>
    <n v="1"/>
    <n v="0"/>
    <n v="1"/>
  </r>
  <r>
    <x v="12"/>
    <x v="58"/>
    <x v="0"/>
    <x v="2"/>
    <n v="0"/>
    <n v="1"/>
    <n v="0"/>
    <n v="1"/>
    <n v="1"/>
    <n v="0"/>
    <n v="1"/>
    <n v="0"/>
    <n v="0"/>
    <n v="1"/>
  </r>
  <r>
    <x v="12"/>
    <x v="58"/>
    <x v="0"/>
    <x v="4"/>
    <n v="6"/>
    <n v="4"/>
    <n v="1"/>
    <n v="5"/>
    <n v="5"/>
    <n v="6"/>
    <n v="4"/>
    <n v="1"/>
    <n v="0"/>
    <n v="11"/>
  </r>
  <r>
    <x v="12"/>
    <x v="58"/>
    <x v="1"/>
    <x v="0"/>
    <n v="41"/>
    <n v="9"/>
    <n v="24"/>
    <n v="33"/>
    <n v="33"/>
    <n v="41"/>
    <n v="9"/>
    <n v="24"/>
    <n v="0"/>
    <n v="74"/>
  </r>
  <r>
    <x v="12"/>
    <x v="58"/>
    <x v="1"/>
    <x v="1"/>
    <n v="8"/>
    <n v="0"/>
    <n v="3"/>
    <n v="3"/>
    <n v="3"/>
    <n v="8"/>
    <n v="0"/>
    <n v="3"/>
    <n v="0"/>
    <n v="11"/>
  </r>
  <r>
    <x v="12"/>
    <x v="58"/>
    <x v="1"/>
    <x v="3"/>
    <n v="3"/>
    <n v="0"/>
    <n v="2"/>
    <n v="2"/>
    <n v="2"/>
    <n v="3"/>
    <n v="0"/>
    <n v="2"/>
    <n v="0"/>
    <n v="5"/>
  </r>
  <r>
    <x v="12"/>
    <x v="58"/>
    <x v="1"/>
    <x v="2"/>
    <n v="3"/>
    <n v="1"/>
    <n v="2"/>
    <n v="3"/>
    <n v="3"/>
    <n v="3"/>
    <n v="1"/>
    <n v="2"/>
    <n v="0"/>
    <n v="6"/>
  </r>
  <r>
    <x v="12"/>
    <x v="58"/>
    <x v="1"/>
    <x v="4"/>
    <n v="4"/>
    <n v="3"/>
    <n v="3"/>
    <n v="5"/>
    <n v="6"/>
    <n v="4"/>
    <n v="3"/>
    <n v="3"/>
    <n v="0"/>
    <n v="10"/>
  </r>
  <r>
    <x v="12"/>
    <x v="59"/>
    <x v="0"/>
    <x v="0"/>
    <n v="15"/>
    <n v="10"/>
    <n v="16"/>
    <n v="25"/>
    <n v="26"/>
    <n v="15"/>
    <n v="10"/>
    <n v="16"/>
    <n v="0"/>
    <n v="41"/>
  </r>
  <r>
    <x v="12"/>
    <x v="59"/>
    <x v="0"/>
    <x v="5"/>
    <n v="0"/>
    <n v="1"/>
    <n v="0"/>
    <n v="0"/>
    <n v="1"/>
    <n v="0"/>
    <n v="1"/>
    <n v="0"/>
    <n v="0"/>
    <n v="1"/>
  </r>
  <r>
    <x v="12"/>
    <x v="59"/>
    <x v="0"/>
    <x v="1"/>
    <n v="1"/>
    <n v="0"/>
    <n v="2"/>
    <n v="2"/>
    <n v="2"/>
    <n v="1"/>
    <n v="0"/>
    <n v="2"/>
    <n v="0"/>
    <n v="3"/>
  </r>
  <r>
    <x v="12"/>
    <x v="59"/>
    <x v="0"/>
    <x v="3"/>
    <n v="2"/>
    <n v="0"/>
    <n v="0"/>
    <n v="0"/>
    <n v="0"/>
    <n v="2"/>
    <n v="0"/>
    <n v="0"/>
    <n v="0"/>
    <n v="2"/>
  </r>
  <r>
    <x v="12"/>
    <x v="59"/>
    <x v="0"/>
    <x v="2"/>
    <n v="1"/>
    <n v="0"/>
    <n v="0"/>
    <n v="0"/>
    <n v="0"/>
    <n v="1"/>
    <n v="0"/>
    <n v="0"/>
    <n v="0"/>
    <n v="1"/>
  </r>
  <r>
    <x v="12"/>
    <x v="59"/>
    <x v="0"/>
    <x v="4"/>
    <n v="6"/>
    <n v="2"/>
    <n v="1"/>
    <n v="3"/>
    <n v="3"/>
    <n v="6"/>
    <n v="2"/>
    <n v="1"/>
    <n v="0"/>
    <n v="9"/>
  </r>
  <r>
    <x v="12"/>
    <x v="59"/>
    <x v="1"/>
    <x v="0"/>
    <n v="40"/>
    <n v="12"/>
    <n v="36"/>
    <n v="42"/>
    <n v="48"/>
    <n v="40"/>
    <n v="12"/>
    <n v="36"/>
    <n v="0"/>
    <n v="88"/>
  </r>
  <r>
    <x v="12"/>
    <x v="59"/>
    <x v="1"/>
    <x v="5"/>
    <n v="2"/>
    <n v="1"/>
    <n v="1"/>
    <n v="2"/>
    <n v="2"/>
    <n v="2"/>
    <n v="1"/>
    <n v="1"/>
    <n v="0"/>
    <n v="4"/>
  </r>
  <r>
    <x v="12"/>
    <x v="59"/>
    <x v="1"/>
    <x v="1"/>
    <n v="6"/>
    <n v="0"/>
    <n v="2"/>
    <n v="2"/>
    <n v="2"/>
    <n v="6"/>
    <n v="0"/>
    <n v="2"/>
    <n v="0"/>
    <n v="8"/>
  </r>
  <r>
    <x v="12"/>
    <x v="59"/>
    <x v="1"/>
    <x v="3"/>
    <n v="3"/>
    <n v="0"/>
    <n v="0"/>
    <n v="0"/>
    <n v="0"/>
    <n v="3"/>
    <n v="0"/>
    <n v="0"/>
    <n v="0"/>
    <n v="3"/>
  </r>
  <r>
    <x v="12"/>
    <x v="59"/>
    <x v="1"/>
    <x v="2"/>
    <n v="5"/>
    <n v="1"/>
    <n v="0"/>
    <n v="0"/>
    <n v="1"/>
    <n v="5"/>
    <n v="1"/>
    <n v="0"/>
    <n v="0"/>
    <n v="6"/>
  </r>
  <r>
    <x v="12"/>
    <x v="59"/>
    <x v="1"/>
    <x v="4"/>
    <n v="4"/>
    <n v="0"/>
    <n v="4"/>
    <n v="4"/>
    <n v="4"/>
    <n v="4"/>
    <n v="0"/>
    <n v="4"/>
    <n v="0"/>
    <n v="8"/>
  </r>
  <r>
    <x v="12"/>
    <x v="60"/>
    <x v="0"/>
    <x v="0"/>
    <n v="12"/>
    <n v="5"/>
    <n v="14"/>
    <n v="18"/>
    <n v="19"/>
    <n v="12"/>
    <n v="5"/>
    <n v="14"/>
    <n v="0"/>
    <n v="31"/>
  </r>
  <r>
    <x v="12"/>
    <x v="60"/>
    <x v="0"/>
    <x v="5"/>
    <n v="1"/>
    <n v="0"/>
    <n v="0"/>
    <n v="0"/>
    <n v="0"/>
    <n v="1"/>
    <n v="0"/>
    <n v="0"/>
    <n v="0"/>
    <n v="1"/>
  </r>
  <r>
    <x v="12"/>
    <x v="60"/>
    <x v="0"/>
    <x v="3"/>
    <n v="1"/>
    <n v="1"/>
    <n v="1"/>
    <n v="1"/>
    <n v="2"/>
    <n v="1"/>
    <n v="1"/>
    <n v="1"/>
    <n v="0"/>
    <n v="3"/>
  </r>
  <r>
    <x v="12"/>
    <x v="60"/>
    <x v="0"/>
    <x v="4"/>
    <n v="4"/>
    <n v="1"/>
    <n v="2"/>
    <n v="2"/>
    <n v="3"/>
    <n v="4"/>
    <n v="1"/>
    <n v="2"/>
    <n v="0"/>
    <n v="7"/>
  </r>
  <r>
    <x v="12"/>
    <x v="60"/>
    <x v="1"/>
    <x v="0"/>
    <n v="43"/>
    <n v="9"/>
    <n v="30"/>
    <n v="37"/>
    <n v="39"/>
    <n v="43"/>
    <n v="9"/>
    <n v="30"/>
    <n v="0"/>
    <n v="82"/>
  </r>
  <r>
    <x v="12"/>
    <x v="60"/>
    <x v="1"/>
    <x v="5"/>
    <n v="2"/>
    <n v="0"/>
    <n v="2"/>
    <n v="2"/>
    <n v="2"/>
    <n v="2"/>
    <n v="0"/>
    <n v="2"/>
    <n v="0"/>
    <n v="4"/>
  </r>
  <r>
    <x v="12"/>
    <x v="60"/>
    <x v="1"/>
    <x v="1"/>
    <n v="6"/>
    <n v="0"/>
    <n v="2"/>
    <n v="2"/>
    <n v="2"/>
    <n v="6"/>
    <n v="0"/>
    <n v="2"/>
    <n v="0"/>
    <n v="8"/>
  </r>
  <r>
    <x v="12"/>
    <x v="60"/>
    <x v="1"/>
    <x v="3"/>
    <n v="2"/>
    <n v="0"/>
    <n v="2"/>
    <n v="2"/>
    <n v="2"/>
    <n v="2"/>
    <n v="0"/>
    <n v="2"/>
    <n v="0"/>
    <n v="4"/>
  </r>
  <r>
    <x v="12"/>
    <x v="60"/>
    <x v="1"/>
    <x v="2"/>
    <n v="3"/>
    <n v="0"/>
    <n v="2"/>
    <n v="2"/>
    <n v="2"/>
    <n v="3"/>
    <n v="0"/>
    <n v="2"/>
    <n v="0"/>
    <n v="5"/>
  </r>
  <r>
    <x v="12"/>
    <x v="60"/>
    <x v="1"/>
    <x v="4"/>
    <n v="5"/>
    <n v="0"/>
    <n v="3"/>
    <n v="3"/>
    <n v="3"/>
    <n v="5"/>
    <n v="0"/>
    <n v="3"/>
    <n v="0"/>
    <n v="8"/>
  </r>
  <r>
    <x v="12"/>
    <x v="61"/>
    <x v="0"/>
    <x v="0"/>
    <n v="13"/>
    <n v="7"/>
    <n v="21"/>
    <n v="22"/>
    <n v="28"/>
    <n v="13"/>
    <n v="7"/>
    <n v="21"/>
    <n v="0"/>
    <n v="41"/>
  </r>
  <r>
    <x v="12"/>
    <x v="61"/>
    <x v="0"/>
    <x v="1"/>
    <n v="2"/>
    <n v="0"/>
    <n v="0"/>
    <n v="0"/>
    <n v="0"/>
    <n v="2"/>
    <n v="0"/>
    <n v="0"/>
    <n v="0"/>
    <n v="2"/>
  </r>
  <r>
    <x v="12"/>
    <x v="61"/>
    <x v="0"/>
    <x v="3"/>
    <n v="1"/>
    <n v="0"/>
    <n v="0"/>
    <n v="0"/>
    <n v="0"/>
    <n v="1"/>
    <n v="0"/>
    <n v="0"/>
    <n v="0"/>
    <n v="1"/>
  </r>
  <r>
    <x v="12"/>
    <x v="61"/>
    <x v="0"/>
    <x v="2"/>
    <n v="1"/>
    <n v="0"/>
    <n v="0"/>
    <n v="0"/>
    <n v="0"/>
    <n v="1"/>
    <n v="0"/>
    <n v="0"/>
    <n v="0"/>
    <n v="1"/>
  </r>
  <r>
    <x v="12"/>
    <x v="61"/>
    <x v="0"/>
    <x v="4"/>
    <n v="3"/>
    <n v="1"/>
    <n v="2"/>
    <n v="3"/>
    <n v="3"/>
    <n v="3"/>
    <n v="1"/>
    <n v="2"/>
    <n v="0"/>
    <n v="6"/>
  </r>
  <r>
    <x v="12"/>
    <x v="61"/>
    <x v="1"/>
    <x v="0"/>
    <n v="37"/>
    <n v="6"/>
    <n v="36"/>
    <n v="41"/>
    <n v="42"/>
    <n v="37"/>
    <n v="6"/>
    <n v="36"/>
    <n v="0"/>
    <n v="79"/>
  </r>
  <r>
    <x v="12"/>
    <x v="61"/>
    <x v="1"/>
    <x v="5"/>
    <n v="1"/>
    <n v="0"/>
    <n v="0"/>
    <n v="0"/>
    <n v="0"/>
    <n v="1"/>
    <n v="0"/>
    <n v="0"/>
    <n v="0"/>
    <n v="1"/>
  </r>
  <r>
    <x v="12"/>
    <x v="61"/>
    <x v="1"/>
    <x v="1"/>
    <n v="3"/>
    <n v="0"/>
    <n v="4"/>
    <n v="3"/>
    <n v="4"/>
    <n v="3"/>
    <n v="0"/>
    <n v="4"/>
    <n v="0"/>
    <n v="7"/>
  </r>
  <r>
    <x v="12"/>
    <x v="61"/>
    <x v="1"/>
    <x v="3"/>
    <n v="4"/>
    <n v="1"/>
    <n v="1"/>
    <n v="2"/>
    <n v="2"/>
    <n v="4"/>
    <n v="1"/>
    <n v="1"/>
    <n v="0"/>
    <n v="6"/>
  </r>
  <r>
    <x v="12"/>
    <x v="61"/>
    <x v="1"/>
    <x v="2"/>
    <n v="2"/>
    <n v="1"/>
    <n v="1"/>
    <n v="2"/>
    <n v="2"/>
    <n v="2"/>
    <n v="1"/>
    <n v="1"/>
    <n v="0"/>
    <n v="4"/>
  </r>
  <r>
    <x v="12"/>
    <x v="61"/>
    <x v="1"/>
    <x v="4"/>
    <n v="1"/>
    <n v="1"/>
    <n v="2"/>
    <n v="2"/>
    <n v="3"/>
    <n v="1"/>
    <n v="1"/>
    <n v="2"/>
    <n v="0"/>
    <n v="4"/>
  </r>
  <r>
    <x v="12"/>
    <x v="62"/>
    <x v="0"/>
    <x v="0"/>
    <n v="11"/>
    <n v="7"/>
    <n v="16"/>
    <n v="19"/>
    <n v="23"/>
    <n v="11"/>
    <n v="7"/>
    <n v="16"/>
    <n v="0"/>
    <n v="34"/>
  </r>
  <r>
    <x v="12"/>
    <x v="62"/>
    <x v="0"/>
    <x v="5"/>
    <n v="0"/>
    <n v="0"/>
    <n v="2"/>
    <n v="2"/>
    <n v="2"/>
    <n v="0"/>
    <n v="0"/>
    <n v="2"/>
    <n v="0"/>
    <n v="2"/>
  </r>
  <r>
    <x v="12"/>
    <x v="62"/>
    <x v="0"/>
    <x v="3"/>
    <n v="0"/>
    <n v="0"/>
    <n v="1"/>
    <n v="1"/>
    <n v="1"/>
    <n v="0"/>
    <n v="0"/>
    <n v="1"/>
    <n v="0"/>
    <n v="1"/>
  </r>
  <r>
    <x v="12"/>
    <x v="62"/>
    <x v="0"/>
    <x v="4"/>
    <n v="1"/>
    <n v="2"/>
    <n v="2"/>
    <n v="3"/>
    <n v="4"/>
    <n v="1"/>
    <n v="2"/>
    <n v="2"/>
    <n v="0"/>
    <n v="5"/>
  </r>
  <r>
    <x v="12"/>
    <x v="62"/>
    <x v="1"/>
    <x v="0"/>
    <n v="28"/>
    <n v="19"/>
    <n v="33"/>
    <n v="40"/>
    <n v="52"/>
    <n v="28"/>
    <n v="19"/>
    <n v="33"/>
    <n v="0"/>
    <n v="80"/>
  </r>
  <r>
    <x v="12"/>
    <x v="62"/>
    <x v="1"/>
    <x v="5"/>
    <n v="1"/>
    <n v="1"/>
    <n v="2"/>
    <n v="2"/>
    <n v="3"/>
    <n v="1"/>
    <n v="1"/>
    <n v="2"/>
    <n v="0"/>
    <n v="4"/>
  </r>
  <r>
    <x v="12"/>
    <x v="62"/>
    <x v="1"/>
    <x v="1"/>
    <n v="2"/>
    <n v="1"/>
    <n v="2"/>
    <n v="2"/>
    <n v="3"/>
    <n v="2"/>
    <n v="1"/>
    <n v="2"/>
    <n v="0"/>
    <n v="5"/>
  </r>
  <r>
    <x v="12"/>
    <x v="62"/>
    <x v="1"/>
    <x v="3"/>
    <n v="2"/>
    <n v="0"/>
    <n v="6"/>
    <n v="5"/>
    <n v="6"/>
    <n v="2"/>
    <n v="0"/>
    <n v="6"/>
    <n v="0"/>
    <n v="8"/>
  </r>
  <r>
    <x v="12"/>
    <x v="62"/>
    <x v="1"/>
    <x v="2"/>
    <n v="4"/>
    <n v="0"/>
    <n v="0"/>
    <n v="0"/>
    <n v="0"/>
    <n v="4"/>
    <n v="0"/>
    <n v="0"/>
    <n v="0"/>
    <n v="4"/>
  </r>
  <r>
    <x v="12"/>
    <x v="62"/>
    <x v="1"/>
    <x v="4"/>
    <n v="5"/>
    <n v="0"/>
    <n v="4"/>
    <n v="4"/>
    <n v="4"/>
    <n v="5"/>
    <n v="0"/>
    <n v="4"/>
    <n v="0"/>
    <n v="9"/>
  </r>
  <r>
    <x v="12"/>
    <x v="63"/>
    <x v="0"/>
    <x v="0"/>
    <n v="16"/>
    <n v="5"/>
    <n v="18"/>
    <n v="19"/>
    <n v="23"/>
    <n v="16"/>
    <n v="5"/>
    <n v="18"/>
    <n v="0"/>
    <n v="39"/>
  </r>
  <r>
    <x v="12"/>
    <x v="63"/>
    <x v="0"/>
    <x v="1"/>
    <n v="1"/>
    <n v="0"/>
    <n v="0"/>
    <n v="0"/>
    <n v="0"/>
    <n v="1"/>
    <n v="0"/>
    <n v="0"/>
    <n v="0"/>
    <n v="1"/>
  </r>
  <r>
    <x v="12"/>
    <x v="63"/>
    <x v="0"/>
    <x v="3"/>
    <n v="0"/>
    <n v="1"/>
    <n v="0"/>
    <n v="0"/>
    <n v="1"/>
    <n v="0"/>
    <n v="1"/>
    <n v="0"/>
    <n v="0"/>
    <n v="1"/>
  </r>
  <r>
    <x v="12"/>
    <x v="63"/>
    <x v="0"/>
    <x v="2"/>
    <n v="1"/>
    <n v="1"/>
    <n v="2"/>
    <n v="2"/>
    <n v="3"/>
    <n v="1"/>
    <n v="1"/>
    <n v="2"/>
    <n v="0"/>
    <n v="4"/>
  </r>
  <r>
    <x v="12"/>
    <x v="63"/>
    <x v="0"/>
    <x v="4"/>
    <n v="2"/>
    <n v="0"/>
    <n v="0"/>
    <n v="0"/>
    <n v="0"/>
    <n v="2"/>
    <n v="0"/>
    <n v="0"/>
    <n v="0"/>
    <n v="2"/>
  </r>
  <r>
    <x v="12"/>
    <x v="63"/>
    <x v="1"/>
    <x v="0"/>
    <n v="30"/>
    <n v="11"/>
    <n v="31"/>
    <n v="37"/>
    <n v="42"/>
    <n v="30"/>
    <n v="11"/>
    <n v="31"/>
    <n v="0"/>
    <n v="72"/>
  </r>
  <r>
    <x v="12"/>
    <x v="63"/>
    <x v="1"/>
    <x v="5"/>
    <n v="0"/>
    <n v="0"/>
    <n v="4"/>
    <n v="4"/>
    <n v="4"/>
    <n v="0"/>
    <n v="0"/>
    <n v="4"/>
    <n v="0"/>
    <n v="4"/>
  </r>
  <r>
    <x v="12"/>
    <x v="63"/>
    <x v="1"/>
    <x v="1"/>
    <n v="3"/>
    <n v="0"/>
    <n v="5"/>
    <n v="4"/>
    <n v="5"/>
    <n v="3"/>
    <n v="0"/>
    <n v="5"/>
    <n v="0"/>
    <n v="8"/>
  </r>
  <r>
    <x v="12"/>
    <x v="63"/>
    <x v="1"/>
    <x v="3"/>
    <n v="1"/>
    <n v="0"/>
    <n v="3"/>
    <n v="3"/>
    <n v="3"/>
    <n v="1"/>
    <n v="0"/>
    <n v="3"/>
    <n v="0"/>
    <n v="4"/>
  </r>
  <r>
    <x v="12"/>
    <x v="63"/>
    <x v="1"/>
    <x v="2"/>
    <n v="0"/>
    <n v="1"/>
    <n v="0"/>
    <n v="0"/>
    <n v="1"/>
    <n v="0"/>
    <n v="1"/>
    <n v="0"/>
    <n v="0"/>
    <n v="1"/>
  </r>
  <r>
    <x v="12"/>
    <x v="63"/>
    <x v="1"/>
    <x v="4"/>
    <n v="1"/>
    <n v="1"/>
    <n v="4"/>
    <n v="4"/>
    <n v="5"/>
    <n v="1"/>
    <n v="1"/>
    <n v="4"/>
    <n v="0"/>
    <n v="6"/>
  </r>
  <r>
    <x v="12"/>
    <x v="64"/>
    <x v="0"/>
    <x v="0"/>
    <n v="15"/>
    <n v="3"/>
    <n v="20"/>
    <n v="18"/>
    <n v="23"/>
    <n v="15"/>
    <n v="3"/>
    <n v="20"/>
    <n v="0"/>
    <n v="38"/>
  </r>
  <r>
    <x v="12"/>
    <x v="64"/>
    <x v="0"/>
    <x v="5"/>
    <n v="0"/>
    <n v="0"/>
    <n v="1"/>
    <n v="1"/>
    <n v="1"/>
    <n v="0"/>
    <n v="0"/>
    <n v="1"/>
    <n v="0"/>
    <n v="1"/>
  </r>
  <r>
    <x v="12"/>
    <x v="64"/>
    <x v="0"/>
    <x v="1"/>
    <n v="1"/>
    <n v="0"/>
    <n v="0"/>
    <n v="0"/>
    <n v="0"/>
    <n v="1"/>
    <n v="0"/>
    <n v="0"/>
    <n v="0"/>
    <n v="1"/>
  </r>
  <r>
    <x v="12"/>
    <x v="64"/>
    <x v="0"/>
    <x v="3"/>
    <n v="1"/>
    <n v="0"/>
    <n v="0"/>
    <n v="0"/>
    <n v="0"/>
    <n v="1"/>
    <n v="0"/>
    <n v="0"/>
    <n v="0"/>
    <n v="1"/>
  </r>
  <r>
    <x v="12"/>
    <x v="64"/>
    <x v="0"/>
    <x v="2"/>
    <n v="1"/>
    <n v="0"/>
    <n v="0"/>
    <n v="0"/>
    <n v="0"/>
    <n v="1"/>
    <n v="0"/>
    <n v="0"/>
    <n v="0"/>
    <n v="1"/>
  </r>
  <r>
    <x v="12"/>
    <x v="64"/>
    <x v="0"/>
    <x v="4"/>
    <n v="0"/>
    <n v="0"/>
    <n v="2"/>
    <n v="2"/>
    <n v="2"/>
    <n v="0"/>
    <n v="0"/>
    <n v="2"/>
    <n v="0"/>
    <n v="2"/>
  </r>
  <r>
    <x v="12"/>
    <x v="64"/>
    <x v="1"/>
    <x v="0"/>
    <n v="30"/>
    <n v="10"/>
    <n v="37"/>
    <n v="39"/>
    <n v="47"/>
    <n v="30"/>
    <n v="10"/>
    <n v="37"/>
    <n v="0"/>
    <n v="77"/>
  </r>
  <r>
    <x v="12"/>
    <x v="64"/>
    <x v="1"/>
    <x v="5"/>
    <n v="1"/>
    <n v="0"/>
    <n v="1"/>
    <n v="1"/>
    <n v="1"/>
    <n v="1"/>
    <n v="0"/>
    <n v="1"/>
    <n v="0"/>
    <n v="2"/>
  </r>
  <r>
    <x v="12"/>
    <x v="64"/>
    <x v="1"/>
    <x v="1"/>
    <n v="1"/>
    <n v="0"/>
    <n v="3"/>
    <n v="3"/>
    <n v="3"/>
    <n v="1"/>
    <n v="0"/>
    <n v="3"/>
    <n v="0"/>
    <n v="4"/>
  </r>
  <r>
    <x v="12"/>
    <x v="64"/>
    <x v="1"/>
    <x v="3"/>
    <n v="4"/>
    <n v="0"/>
    <n v="5"/>
    <n v="4"/>
    <n v="5"/>
    <n v="4"/>
    <n v="0"/>
    <n v="5"/>
    <n v="0"/>
    <n v="9"/>
  </r>
  <r>
    <x v="12"/>
    <x v="64"/>
    <x v="1"/>
    <x v="2"/>
    <n v="2"/>
    <n v="1"/>
    <n v="3"/>
    <n v="3"/>
    <n v="4"/>
    <n v="2"/>
    <n v="1"/>
    <n v="3"/>
    <n v="0"/>
    <n v="6"/>
  </r>
  <r>
    <x v="12"/>
    <x v="64"/>
    <x v="1"/>
    <x v="4"/>
    <n v="3"/>
    <n v="2"/>
    <n v="4"/>
    <n v="3"/>
    <n v="6"/>
    <n v="3"/>
    <n v="2"/>
    <n v="4"/>
    <n v="0"/>
    <n v="9"/>
  </r>
  <r>
    <x v="12"/>
    <x v="65"/>
    <x v="0"/>
    <x v="0"/>
    <n v="12"/>
    <n v="2"/>
    <n v="22"/>
    <n v="22"/>
    <n v="24"/>
    <n v="12"/>
    <n v="2"/>
    <n v="22"/>
    <n v="0"/>
    <n v="36"/>
  </r>
  <r>
    <x v="12"/>
    <x v="65"/>
    <x v="0"/>
    <x v="2"/>
    <n v="0"/>
    <n v="0"/>
    <n v="1"/>
    <n v="1"/>
    <n v="1"/>
    <n v="0"/>
    <n v="0"/>
    <n v="1"/>
    <n v="0"/>
    <n v="1"/>
  </r>
  <r>
    <x v="12"/>
    <x v="65"/>
    <x v="0"/>
    <x v="4"/>
    <n v="1"/>
    <n v="0"/>
    <n v="4"/>
    <n v="4"/>
    <n v="4"/>
    <n v="1"/>
    <n v="0"/>
    <n v="4"/>
    <n v="0"/>
    <n v="5"/>
  </r>
  <r>
    <x v="12"/>
    <x v="65"/>
    <x v="1"/>
    <x v="0"/>
    <n v="41"/>
    <n v="8"/>
    <n v="46"/>
    <n v="46"/>
    <n v="54"/>
    <n v="41"/>
    <n v="8"/>
    <n v="46"/>
    <n v="0"/>
    <n v="95"/>
  </r>
  <r>
    <x v="12"/>
    <x v="65"/>
    <x v="1"/>
    <x v="5"/>
    <n v="3"/>
    <n v="0"/>
    <n v="0"/>
    <n v="0"/>
    <n v="0"/>
    <n v="3"/>
    <n v="0"/>
    <n v="0"/>
    <n v="0"/>
    <n v="3"/>
  </r>
  <r>
    <x v="12"/>
    <x v="65"/>
    <x v="1"/>
    <x v="1"/>
    <n v="3"/>
    <n v="0"/>
    <n v="3"/>
    <n v="3"/>
    <n v="3"/>
    <n v="3"/>
    <n v="0"/>
    <n v="3"/>
    <n v="0"/>
    <n v="6"/>
  </r>
  <r>
    <x v="12"/>
    <x v="65"/>
    <x v="1"/>
    <x v="3"/>
    <n v="2"/>
    <n v="2"/>
    <n v="1"/>
    <n v="2"/>
    <n v="3"/>
    <n v="2"/>
    <n v="2"/>
    <n v="1"/>
    <n v="0"/>
    <n v="5"/>
  </r>
  <r>
    <x v="12"/>
    <x v="65"/>
    <x v="1"/>
    <x v="2"/>
    <n v="1"/>
    <n v="0"/>
    <n v="2"/>
    <n v="1"/>
    <n v="2"/>
    <n v="1"/>
    <n v="0"/>
    <n v="2"/>
    <n v="0"/>
    <n v="3"/>
  </r>
  <r>
    <x v="12"/>
    <x v="65"/>
    <x v="1"/>
    <x v="4"/>
    <n v="2"/>
    <n v="1"/>
    <n v="4"/>
    <n v="5"/>
    <n v="5"/>
    <n v="2"/>
    <n v="1"/>
    <n v="4"/>
    <n v="0"/>
    <n v="7"/>
  </r>
  <r>
    <x v="12"/>
    <x v="4"/>
    <x v="0"/>
    <x v="0"/>
    <n v="12"/>
    <n v="5"/>
    <n v="15"/>
    <n v="16"/>
    <n v="20"/>
    <n v="12"/>
    <n v="5"/>
    <n v="15"/>
    <n v="0"/>
    <n v="32"/>
  </r>
  <r>
    <x v="12"/>
    <x v="4"/>
    <x v="0"/>
    <x v="1"/>
    <n v="0"/>
    <n v="0"/>
    <n v="1"/>
    <n v="1"/>
    <n v="1"/>
    <n v="0"/>
    <n v="0"/>
    <n v="1"/>
    <n v="0"/>
    <n v="1"/>
  </r>
  <r>
    <x v="12"/>
    <x v="4"/>
    <x v="0"/>
    <x v="3"/>
    <n v="1"/>
    <n v="0"/>
    <n v="1"/>
    <n v="1"/>
    <n v="1"/>
    <n v="1"/>
    <n v="0"/>
    <n v="1"/>
    <n v="0"/>
    <n v="2"/>
  </r>
  <r>
    <x v="12"/>
    <x v="4"/>
    <x v="0"/>
    <x v="4"/>
    <n v="2"/>
    <n v="1"/>
    <n v="2"/>
    <n v="2"/>
    <n v="3"/>
    <n v="2"/>
    <n v="1"/>
    <n v="2"/>
    <n v="0"/>
    <n v="5"/>
  </r>
  <r>
    <x v="12"/>
    <x v="4"/>
    <x v="1"/>
    <x v="0"/>
    <n v="33"/>
    <n v="15"/>
    <n v="50"/>
    <n v="47"/>
    <n v="65"/>
    <n v="33"/>
    <n v="13"/>
    <n v="52"/>
    <n v="0"/>
    <n v="98"/>
  </r>
  <r>
    <x v="12"/>
    <x v="4"/>
    <x v="1"/>
    <x v="5"/>
    <n v="0"/>
    <n v="0"/>
    <n v="2"/>
    <n v="2"/>
    <n v="2"/>
    <n v="0"/>
    <n v="0"/>
    <n v="2"/>
    <n v="0"/>
    <n v="2"/>
  </r>
  <r>
    <x v="12"/>
    <x v="4"/>
    <x v="1"/>
    <x v="1"/>
    <n v="4"/>
    <n v="0"/>
    <n v="1"/>
    <n v="1"/>
    <n v="1"/>
    <n v="4"/>
    <n v="0"/>
    <n v="1"/>
    <n v="0"/>
    <n v="5"/>
  </r>
  <r>
    <x v="12"/>
    <x v="4"/>
    <x v="1"/>
    <x v="3"/>
    <n v="1"/>
    <n v="0"/>
    <n v="3"/>
    <n v="2"/>
    <n v="3"/>
    <n v="1"/>
    <n v="0"/>
    <n v="3"/>
    <n v="0"/>
    <n v="4"/>
  </r>
  <r>
    <x v="12"/>
    <x v="4"/>
    <x v="1"/>
    <x v="2"/>
    <n v="2"/>
    <n v="0"/>
    <n v="4"/>
    <n v="4"/>
    <n v="4"/>
    <n v="2"/>
    <n v="0"/>
    <n v="4"/>
    <n v="0"/>
    <n v="6"/>
  </r>
  <r>
    <x v="12"/>
    <x v="4"/>
    <x v="1"/>
    <x v="4"/>
    <n v="5"/>
    <n v="2"/>
    <n v="8"/>
    <n v="8"/>
    <n v="10"/>
    <n v="5"/>
    <n v="1"/>
    <n v="9"/>
    <n v="0"/>
    <n v="15"/>
  </r>
  <r>
    <x v="12"/>
    <x v="66"/>
    <x v="0"/>
    <x v="0"/>
    <n v="9"/>
    <n v="1"/>
    <n v="14"/>
    <n v="13"/>
    <n v="15"/>
    <n v="9"/>
    <n v="1"/>
    <n v="14"/>
    <n v="0"/>
    <n v="24"/>
  </r>
  <r>
    <x v="12"/>
    <x v="66"/>
    <x v="0"/>
    <x v="5"/>
    <n v="0"/>
    <n v="0"/>
    <n v="1"/>
    <n v="1"/>
    <n v="1"/>
    <n v="0"/>
    <n v="0"/>
    <n v="1"/>
    <n v="0"/>
    <n v="1"/>
  </r>
  <r>
    <x v="12"/>
    <x v="66"/>
    <x v="0"/>
    <x v="1"/>
    <n v="0"/>
    <n v="0"/>
    <n v="1"/>
    <n v="1"/>
    <n v="1"/>
    <n v="0"/>
    <n v="0"/>
    <n v="1"/>
    <n v="0"/>
    <n v="1"/>
  </r>
  <r>
    <x v="12"/>
    <x v="66"/>
    <x v="0"/>
    <x v="4"/>
    <n v="0"/>
    <n v="1"/>
    <n v="1"/>
    <n v="1"/>
    <n v="2"/>
    <n v="0"/>
    <n v="0"/>
    <n v="2"/>
    <n v="0"/>
    <n v="2"/>
  </r>
  <r>
    <x v="12"/>
    <x v="66"/>
    <x v="1"/>
    <x v="0"/>
    <n v="28"/>
    <n v="12"/>
    <n v="43"/>
    <n v="41"/>
    <n v="55"/>
    <n v="28"/>
    <n v="11"/>
    <n v="44"/>
    <n v="0"/>
    <n v="83"/>
  </r>
  <r>
    <x v="12"/>
    <x v="66"/>
    <x v="1"/>
    <x v="1"/>
    <n v="0"/>
    <n v="0"/>
    <n v="3"/>
    <n v="2"/>
    <n v="3"/>
    <n v="0"/>
    <n v="0"/>
    <n v="3"/>
    <n v="0"/>
    <n v="3"/>
  </r>
  <r>
    <x v="12"/>
    <x v="66"/>
    <x v="1"/>
    <x v="3"/>
    <n v="1"/>
    <n v="1"/>
    <n v="1"/>
    <n v="1"/>
    <n v="2"/>
    <n v="1"/>
    <n v="1"/>
    <n v="1"/>
    <n v="0"/>
    <n v="3"/>
  </r>
  <r>
    <x v="12"/>
    <x v="66"/>
    <x v="1"/>
    <x v="2"/>
    <n v="1"/>
    <n v="1"/>
    <n v="3"/>
    <n v="3"/>
    <n v="4"/>
    <n v="1"/>
    <n v="1"/>
    <n v="3"/>
    <n v="0"/>
    <n v="5"/>
  </r>
  <r>
    <x v="12"/>
    <x v="66"/>
    <x v="1"/>
    <x v="4"/>
    <n v="3"/>
    <n v="0"/>
    <n v="5"/>
    <n v="5"/>
    <n v="6"/>
    <n v="2"/>
    <n v="1"/>
    <n v="5"/>
    <n v="0"/>
    <n v="8"/>
  </r>
  <r>
    <x v="12"/>
    <x v="167"/>
    <x v="0"/>
    <x v="0"/>
    <n v="8"/>
    <n v="3"/>
    <n v="23"/>
    <n v="24"/>
    <n v="27"/>
    <n v="7"/>
    <n v="4"/>
    <n v="23"/>
    <n v="0"/>
    <n v="34"/>
  </r>
  <r>
    <x v="12"/>
    <x v="167"/>
    <x v="0"/>
    <x v="1"/>
    <n v="0"/>
    <n v="1"/>
    <n v="0"/>
    <n v="0"/>
    <n v="1"/>
    <n v="0"/>
    <n v="1"/>
    <n v="0"/>
    <n v="0"/>
    <n v="1"/>
  </r>
  <r>
    <x v="12"/>
    <x v="167"/>
    <x v="0"/>
    <x v="4"/>
    <n v="1"/>
    <n v="0"/>
    <n v="1"/>
    <n v="1"/>
    <n v="1"/>
    <n v="1"/>
    <n v="0"/>
    <n v="1"/>
    <n v="0"/>
    <n v="2"/>
  </r>
  <r>
    <x v="12"/>
    <x v="167"/>
    <x v="1"/>
    <x v="0"/>
    <n v="28"/>
    <n v="8"/>
    <n v="43"/>
    <n v="38"/>
    <n v="51"/>
    <n v="28"/>
    <n v="5"/>
    <n v="46"/>
    <n v="0"/>
    <n v="79"/>
  </r>
  <r>
    <x v="12"/>
    <x v="167"/>
    <x v="1"/>
    <x v="5"/>
    <n v="1"/>
    <n v="0"/>
    <n v="2"/>
    <n v="2"/>
    <n v="2"/>
    <n v="1"/>
    <n v="0"/>
    <n v="2"/>
    <n v="0"/>
    <n v="3"/>
  </r>
  <r>
    <x v="12"/>
    <x v="167"/>
    <x v="1"/>
    <x v="1"/>
    <n v="0"/>
    <n v="1"/>
    <n v="4"/>
    <n v="4"/>
    <n v="5"/>
    <n v="0"/>
    <n v="0"/>
    <n v="5"/>
    <n v="0"/>
    <n v="5"/>
  </r>
  <r>
    <x v="12"/>
    <x v="167"/>
    <x v="1"/>
    <x v="3"/>
    <n v="1"/>
    <n v="0"/>
    <n v="4"/>
    <n v="3"/>
    <n v="4"/>
    <n v="1"/>
    <n v="0"/>
    <n v="4"/>
    <n v="0"/>
    <n v="5"/>
  </r>
  <r>
    <x v="12"/>
    <x v="167"/>
    <x v="1"/>
    <x v="2"/>
    <n v="0"/>
    <n v="0"/>
    <n v="2"/>
    <n v="1"/>
    <n v="2"/>
    <n v="0"/>
    <n v="0"/>
    <n v="2"/>
    <n v="0"/>
    <n v="2"/>
  </r>
  <r>
    <x v="12"/>
    <x v="167"/>
    <x v="1"/>
    <x v="4"/>
    <n v="2"/>
    <n v="0"/>
    <n v="4"/>
    <n v="4"/>
    <n v="5"/>
    <n v="1"/>
    <n v="1"/>
    <n v="4"/>
    <n v="0"/>
    <n v="6"/>
  </r>
  <r>
    <x v="12"/>
    <x v="67"/>
    <x v="0"/>
    <x v="0"/>
    <n v="14"/>
    <n v="2"/>
    <n v="18"/>
    <n v="18"/>
    <n v="20"/>
    <n v="14"/>
    <n v="1"/>
    <n v="19"/>
    <n v="0"/>
    <n v="34"/>
  </r>
  <r>
    <x v="12"/>
    <x v="67"/>
    <x v="0"/>
    <x v="5"/>
    <n v="0"/>
    <n v="0"/>
    <n v="1"/>
    <n v="1"/>
    <n v="1"/>
    <n v="0"/>
    <n v="0"/>
    <n v="1"/>
    <n v="0"/>
    <n v="1"/>
  </r>
  <r>
    <x v="12"/>
    <x v="67"/>
    <x v="0"/>
    <x v="3"/>
    <n v="0"/>
    <n v="0"/>
    <n v="1"/>
    <n v="1"/>
    <n v="1"/>
    <n v="0"/>
    <n v="0"/>
    <n v="1"/>
    <n v="0"/>
    <n v="1"/>
  </r>
  <r>
    <x v="12"/>
    <x v="67"/>
    <x v="0"/>
    <x v="4"/>
    <n v="0"/>
    <n v="1"/>
    <n v="1"/>
    <n v="2"/>
    <n v="2"/>
    <n v="0"/>
    <n v="1"/>
    <n v="1"/>
    <n v="0"/>
    <n v="2"/>
  </r>
  <r>
    <x v="12"/>
    <x v="67"/>
    <x v="1"/>
    <x v="0"/>
    <n v="43"/>
    <n v="4"/>
    <n v="43"/>
    <n v="41"/>
    <n v="48"/>
    <n v="42"/>
    <n v="4"/>
    <n v="44"/>
    <n v="0"/>
    <n v="90"/>
  </r>
  <r>
    <x v="12"/>
    <x v="67"/>
    <x v="1"/>
    <x v="5"/>
    <n v="1"/>
    <n v="0"/>
    <n v="4"/>
    <n v="4"/>
    <n v="4"/>
    <n v="1"/>
    <n v="0"/>
    <n v="4"/>
    <n v="0"/>
    <n v="5"/>
  </r>
  <r>
    <x v="12"/>
    <x v="67"/>
    <x v="1"/>
    <x v="1"/>
    <n v="3"/>
    <n v="0"/>
    <n v="4"/>
    <n v="4"/>
    <n v="4"/>
    <n v="3"/>
    <n v="0"/>
    <n v="4"/>
    <n v="0"/>
    <n v="7"/>
  </r>
  <r>
    <x v="12"/>
    <x v="67"/>
    <x v="1"/>
    <x v="3"/>
    <n v="2"/>
    <n v="0"/>
    <n v="1"/>
    <n v="1"/>
    <n v="1"/>
    <n v="2"/>
    <n v="0"/>
    <n v="1"/>
    <n v="0"/>
    <n v="3"/>
  </r>
  <r>
    <x v="12"/>
    <x v="67"/>
    <x v="1"/>
    <x v="2"/>
    <n v="0"/>
    <n v="0"/>
    <n v="3"/>
    <n v="1"/>
    <n v="3"/>
    <n v="0"/>
    <n v="0"/>
    <n v="3"/>
    <n v="0"/>
    <n v="3"/>
  </r>
  <r>
    <x v="12"/>
    <x v="67"/>
    <x v="1"/>
    <x v="4"/>
    <n v="1"/>
    <n v="2"/>
    <n v="4"/>
    <n v="6"/>
    <n v="6"/>
    <n v="1"/>
    <n v="2"/>
    <n v="4"/>
    <n v="0"/>
    <n v="7"/>
  </r>
  <r>
    <x v="12"/>
    <x v="5"/>
    <x v="0"/>
    <x v="0"/>
    <n v="7"/>
    <n v="4"/>
    <n v="20"/>
    <n v="18"/>
    <n v="24"/>
    <n v="7"/>
    <n v="2"/>
    <n v="22"/>
    <n v="0"/>
    <n v="31"/>
  </r>
  <r>
    <x v="12"/>
    <x v="5"/>
    <x v="0"/>
    <x v="1"/>
    <n v="0"/>
    <n v="1"/>
    <n v="0"/>
    <n v="1"/>
    <n v="1"/>
    <n v="0"/>
    <n v="1"/>
    <n v="0"/>
    <n v="0"/>
    <n v="1"/>
  </r>
  <r>
    <x v="12"/>
    <x v="5"/>
    <x v="0"/>
    <x v="3"/>
    <n v="0"/>
    <n v="1"/>
    <n v="0"/>
    <n v="1"/>
    <n v="1"/>
    <n v="0"/>
    <n v="1"/>
    <n v="0"/>
    <n v="0"/>
    <n v="1"/>
  </r>
  <r>
    <x v="12"/>
    <x v="5"/>
    <x v="0"/>
    <x v="2"/>
    <n v="1"/>
    <n v="1"/>
    <n v="0"/>
    <n v="0"/>
    <n v="1"/>
    <n v="1"/>
    <n v="0"/>
    <n v="1"/>
    <n v="0"/>
    <n v="2"/>
  </r>
  <r>
    <x v="12"/>
    <x v="5"/>
    <x v="0"/>
    <x v="4"/>
    <n v="0"/>
    <n v="0"/>
    <n v="1"/>
    <n v="1"/>
    <n v="1"/>
    <n v="0"/>
    <n v="0"/>
    <n v="1"/>
    <n v="0"/>
    <n v="1"/>
  </r>
  <r>
    <x v="12"/>
    <x v="5"/>
    <x v="1"/>
    <x v="0"/>
    <n v="29"/>
    <n v="12"/>
    <n v="42"/>
    <n v="41"/>
    <n v="54"/>
    <n v="29"/>
    <n v="5"/>
    <n v="49"/>
    <n v="0"/>
    <n v="83"/>
  </r>
  <r>
    <x v="12"/>
    <x v="5"/>
    <x v="1"/>
    <x v="5"/>
    <n v="0"/>
    <n v="0"/>
    <n v="1"/>
    <n v="1"/>
    <n v="1"/>
    <n v="0"/>
    <n v="0"/>
    <n v="1"/>
    <n v="0"/>
    <n v="1"/>
  </r>
  <r>
    <x v="12"/>
    <x v="5"/>
    <x v="1"/>
    <x v="1"/>
    <n v="0"/>
    <n v="0"/>
    <n v="1"/>
    <n v="1"/>
    <n v="1"/>
    <n v="0"/>
    <n v="0"/>
    <n v="1"/>
    <n v="0"/>
    <n v="1"/>
  </r>
  <r>
    <x v="12"/>
    <x v="5"/>
    <x v="1"/>
    <x v="3"/>
    <n v="1"/>
    <n v="0"/>
    <n v="0"/>
    <n v="0"/>
    <n v="0"/>
    <n v="1"/>
    <n v="0"/>
    <n v="0"/>
    <n v="0"/>
    <n v="1"/>
  </r>
  <r>
    <x v="12"/>
    <x v="5"/>
    <x v="1"/>
    <x v="2"/>
    <n v="0"/>
    <n v="0"/>
    <n v="1"/>
    <n v="1"/>
    <n v="1"/>
    <n v="0"/>
    <n v="0"/>
    <n v="1"/>
    <n v="0"/>
    <n v="1"/>
  </r>
  <r>
    <x v="12"/>
    <x v="5"/>
    <x v="1"/>
    <x v="4"/>
    <n v="1"/>
    <n v="0"/>
    <n v="7"/>
    <n v="7"/>
    <n v="7"/>
    <n v="1"/>
    <n v="0"/>
    <n v="7"/>
    <n v="0"/>
    <n v="8"/>
  </r>
  <r>
    <x v="12"/>
    <x v="68"/>
    <x v="0"/>
    <x v="0"/>
    <n v="10"/>
    <n v="3"/>
    <n v="21"/>
    <n v="20"/>
    <n v="25"/>
    <n v="9"/>
    <n v="2"/>
    <n v="23"/>
    <n v="0"/>
    <n v="34"/>
  </r>
  <r>
    <x v="12"/>
    <x v="68"/>
    <x v="0"/>
    <x v="5"/>
    <n v="0"/>
    <n v="0"/>
    <n v="1"/>
    <n v="1"/>
    <n v="1"/>
    <n v="0"/>
    <n v="0"/>
    <n v="1"/>
    <n v="0"/>
    <n v="1"/>
  </r>
  <r>
    <x v="12"/>
    <x v="68"/>
    <x v="0"/>
    <x v="3"/>
    <n v="1"/>
    <n v="1"/>
    <n v="0"/>
    <n v="0"/>
    <n v="1"/>
    <n v="1"/>
    <n v="0"/>
    <n v="1"/>
    <n v="0"/>
    <n v="2"/>
  </r>
  <r>
    <x v="12"/>
    <x v="68"/>
    <x v="0"/>
    <x v="2"/>
    <n v="1"/>
    <n v="0"/>
    <n v="0"/>
    <n v="0"/>
    <n v="0"/>
    <n v="1"/>
    <n v="0"/>
    <n v="0"/>
    <n v="0"/>
    <n v="1"/>
  </r>
  <r>
    <x v="12"/>
    <x v="68"/>
    <x v="0"/>
    <x v="4"/>
    <n v="0"/>
    <n v="0"/>
    <n v="2"/>
    <n v="2"/>
    <n v="2"/>
    <n v="0"/>
    <n v="0"/>
    <n v="2"/>
    <n v="0"/>
    <n v="2"/>
  </r>
  <r>
    <x v="12"/>
    <x v="68"/>
    <x v="1"/>
    <x v="0"/>
    <n v="38"/>
    <n v="4"/>
    <n v="54"/>
    <n v="52"/>
    <n v="58"/>
    <n v="38"/>
    <n v="1"/>
    <n v="57"/>
    <n v="0"/>
    <n v="96"/>
  </r>
  <r>
    <x v="12"/>
    <x v="68"/>
    <x v="1"/>
    <x v="5"/>
    <n v="1"/>
    <n v="0"/>
    <n v="2"/>
    <n v="2"/>
    <n v="2"/>
    <n v="1"/>
    <n v="0"/>
    <n v="2"/>
    <n v="0"/>
    <n v="3"/>
  </r>
  <r>
    <x v="12"/>
    <x v="68"/>
    <x v="1"/>
    <x v="1"/>
    <n v="1"/>
    <n v="0"/>
    <n v="3"/>
    <n v="3"/>
    <n v="3"/>
    <n v="1"/>
    <n v="0"/>
    <n v="3"/>
    <n v="0"/>
    <n v="4"/>
  </r>
  <r>
    <x v="12"/>
    <x v="68"/>
    <x v="1"/>
    <x v="3"/>
    <n v="0"/>
    <n v="0"/>
    <n v="3"/>
    <n v="3"/>
    <n v="3"/>
    <n v="0"/>
    <n v="0"/>
    <n v="3"/>
    <n v="0"/>
    <n v="3"/>
  </r>
  <r>
    <x v="12"/>
    <x v="68"/>
    <x v="1"/>
    <x v="2"/>
    <n v="0"/>
    <n v="0"/>
    <n v="1"/>
    <n v="1"/>
    <n v="1"/>
    <n v="0"/>
    <n v="0"/>
    <n v="1"/>
    <n v="0"/>
    <n v="1"/>
  </r>
  <r>
    <x v="12"/>
    <x v="68"/>
    <x v="1"/>
    <x v="4"/>
    <n v="3"/>
    <n v="2"/>
    <n v="4"/>
    <n v="5"/>
    <n v="6"/>
    <n v="3"/>
    <n v="1"/>
    <n v="5"/>
    <n v="0"/>
    <n v="9"/>
  </r>
  <r>
    <x v="12"/>
    <x v="69"/>
    <x v="0"/>
    <x v="0"/>
    <n v="9"/>
    <n v="5"/>
    <n v="17"/>
    <n v="17"/>
    <n v="22"/>
    <n v="9"/>
    <n v="2"/>
    <n v="20"/>
    <n v="0"/>
    <n v="31"/>
  </r>
  <r>
    <x v="12"/>
    <x v="69"/>
    <x v="0"/>
    <x v="3"/>
    <n v="0"/>
    <n v="0"/>
    <n v="1"/>
    <n v="1"/>
    <n v="1"/>
    <n v="0"/>
    <n v="0"/>
    <n v="1"/>
    <n v="0"/>
    <n v="1"/>
  </r>
  <r>
    <x v="12"/>
    <x v="69"/>
    <x v="0"/>
    <x v="2"/>
    <n v="1"/>
    <n v="0"/>
    <n v="2"/>
    <n v="2"/>
    <n v="2"/>
    <n v="1"/>
    <n v="0"/>
    <n v="2"/>
    <n v="0"/>
    <n v="3"/>
  </r>
  <r>
    <x v="12"/>
    <x v="69"/>
    <x v="0"/>
    <x v="4"/>
    <n v="0"/>
    <n v="0"/>
    <n v="1"/>
    <n v="0"/>
    <n v="1"/>
    <n v="0"/>
    <n v="0"/>
    <n v="1"/>
    <n v="0"/>
    <n v="1"/>
  </r>
  <r>
    <x v="12"/>
    <x v="69"/>
    <x v="1"/>
    <x v="0"/>
    <n v="33"/>
    <n v="5"/>
    <n v="43"/>
    <n v="40"/>
    <n v="49"/>
    <n v="32"/>
    <n v="2"/>
    <n v="47"/>
    <n v="0"/>
    <n v="81"/>
  </r>
  <r>
    <x v="12"/>
    <x v="69"/>
    <x v="1"/>
    <x v="5"/>
    <n v="1"/>
    <n v="1"/>
    <n v="1"/>
    <n v="1"/>
    <n v="2"/>
    <n v="1"/>
    <n v="1"/>
    <n v="1"/>
    <n v="0"/>
    <n v="3"/>
  </r>
  <r>
    <x v="12"/>
    <x v="69"/>
    <x v="1"/>
    <x v="1"/>
    <n v="1"/>
    <n v="2"/>
    <n v="0"/>
    <n v="0"/>
    <n v="2"/>
    <n v="1"/>
    <n v="0"/>
    <n v="2"/>
    <n v="0"/>
    <n v="3"/>
  </r>
  <r>
    <x v="12"/>
    <x v="69"/>
    <x v="1"/>
    <x v="3"/>
    <n v="1"/>
    <n v="2"/>
    <n v="3"/>
    <n v="4"/>
    <n v="5"/>
    <n v="1"/>
    <n v="2"/>
    <n v="3"/>
    <n v="0"/>
    <n v="6"/>
  </r>
  <r>
    <x v="12"/>
    <x v="69"/>
    <x v="1"/>
    <x v="2"/>
    <n v="1"/>
    <n v="0"/>
    <n v="0"/>
    <n v="0"/>
    <n v="0"/>
    <n v="1"/>
    <n v="0"/>
    <n v="0"/>
    <n v="0"/>
    <n v="1"/>
  </r>
  <r>
    <x v="12"/>
    <x v="69"/>
    <x v="1"/>
    <x v="4"/>
    <n v="3"/>
    <n v="0"/>
    <n v="3"/>
    <n v="3"/>
    <n v="4"/>
    <n v="2"/>
    <n v="1"/>
    <n v="3"/>
    <n v="0"/>
    <n v="6"/>
  </r>
  <r>
    <x v="12"/>
    <x v="70"/>
    <x v="0"/>
    <x v="0"/>
    <n v="15"/>
    <n v="1"/>
    <n v="19"/>
    <n v="18"/>
    <n v="22"/>
    <n v="13"/>
    <n v="2"/>
    <n v="20"/>
    <n v="0"/>
    <n v="35"/>
  </r>
  <r>
    <x v="12"/>
    <x v="70"/>
    <x v="0"/>
    <x v="5"/>
    <n v="0"/>
    <n v="0"/>
    <n v="1"/>
    <n v="1"/>
    <n v="1"/>
    <n v="0"/>
    <n v="0"/>
    <n v="1"/>
    <n v="0"/>
    <n v="1"/>
  </r>
  <r>
    <x v="12"/>
    <x v="70"/>
    <x v="0"/>
    <x v="1"/>
    <n v="0"/>
    <n v="1"/>
    <n v="0"/>
    <n v="1"/>
    <n v="1"/>
    <n v="0"/>
    <n v="1"/>
    <n v="0"/>
    <n v="0"/>
    <n v="1"/>
  </r>
  <r>
    <x v="12"/>
    <x v="70"/>
    <x v="0"/>
    <x v="3"/>
    <n v="1"/>
    <n v="0"/>
    <n v="1"/>
    <n v="0"/>
    <n v="1"/>
    <n v="1"/>
    <n v="0"/>
    <n v="1"/>
    <n v="0"/>
    <n v="2"/>
  </r>
  <r>
    <x v="12"/>
    <x v="70"/>
    <x v="0"/>
    <x v="2"/>
    <n v="0"/>
    <n v="0"/>
    <n v="1"/>
    <n v="1"/>
    <n v="1"/>
    <n v="0"/>
    <n v="0"/>
    <n v="1"/>
    <n v="0"/>
    <n v="1"/>
  </r>
  <r>
    <x v="12"/>
    <x v="70"/>
    <x v="0"/>
    <x v="4"/>
    <n v="2"/>
    <n v="0"/>
    <n v="3"/>
    <n v="3"/>
    <n v="3"/>
    <n v="2"/>
    <n v="0"/>
    <n v="3"/>
    <n v="0"/>
    <n v="5"/>
  </r>
  <r>
    <x v="12"/>
    <x v="70"/>
    <x v="1"/>
    <x v="0"/>
    <n v="32"/>
    <n v="10"/>
    <n v="53"/>
    <n v="51"/>
    <n v="65"/>
    <n v="30"/>
    <n v="9"/>
    <n v="56"/>
    <n v="0"/>
    <n v="95"/>
  </r>
  <r>
    <x v="12"/>
    <x v="70"/>
    <x v="1"/>
    <x v="5"/>
    <n v="0"/>
    <n v="0"/>
    <n v="2"/>
    <n v="1"/>
    <n v="2"/>
    <n v="0"/>
    <n v="0"/>
    <n v="2"/>
    <n v="0"/>
    <n v="2"/>
  </r>
  <r>
    <x v="12"/>
    <x v="70"/>
    <x v="1"/>
    <x v="1"/>
    <n v="1"/>
    <n v="0"/>
    <n v="3"/>
    <n v="3"/>
    <n v="3"/>
    <n v="1"/>
    <n v="0"/>
    <n v="3"/>
    <n v="0"/>
    <n v="4"/>
  </r>
  <r>
    <x v="12"/>
    <x v="70"/>
    <x v="1"/>
    <x v="3"/>
    <n v="0"/>
    <n v="0"/>
    <n v="5"/>
    <n v="5"/>
    <n v="5"/>
    <n v="0"/>
    <n v="0"/>
    <n v="5"/>
    <n v="0"/>
    <n v="5"/>
  </r>
  <r>
    <x v="12"/>
    <x v="70"/>
    <x v="1"/>
    <x v="2"/>
    <n v="1"/>
    <n v="0"/>
    <n v="4"/>
    <n v="4"/>
    <n v="4"/>
    <n v="1"/>
    <n v="0"/>
    <n v="4"/>
    <n v="0"/>
    <n v="5"/>
  </r>
  <r>
    <x v="12"/>
    <x v="70"/>
    <x v="1"/>
    <x v="4"/>
    <n v="3"/>
    <n v="1"/>
    <n v="3"/>
    <n v="2"/>
    <n v="4"/>
    <n v="3"/>
    <n v="0"/>
    <n v="4"/>
    <n v="0"/>
    <n v="7"/>
  </r>
  <r>
    <x v="12"/>
    <x v="71"/>
    <x v="0"/>
    <x v="0"/>
    <n v="8"/>
    <n v="4"/>
    <n v="20"/>
    <n v="23"/>
    <n v="25"/>
    <n v="7"/>
    <n v="4"/>
    <n v="21"/>
    <n v="0"/>
    <n v="32"/>
  </r>
  <r>
    <x v="12"/>
    <x v="71"/>
    <x v="0"/>
    <x v="5"/>
    <n v="1"/>
    <n v="0"/>
    <n v="1"/>
    <n v="1"/>
    <n v="2"/>
    <n v="0"/>
    <n v="0"/>
    <n v="2"/>
    <n v="0"/>
    <n v="2"/>
  </r>
  <r>
    <x v="12"/>
    <x v="71"/>
    <x v="0"/>
    <x v="4"/>
    <n v="4"/>
    <n v="0"/>
    <n v="0"/>
    <n v="0"/>
    <n v="0"/>
    <n v="4"/>
    <n v="0"/>
    <n v="0"/>
    <n v="0"/>
    <n v="4"/>
  </r>
  <r>
    <x v="12"/>
    <x v="71"/>
    <x v="1"/>
    <x v="0"/>
    <n v="33"/>
    <n v="11"/>
    <n v="44"/>
    <n v="44"/>
    <n v="56"/>
    <n v="32"/>
    <n v="6"/>
    <n v="50"/>
    <n v="0"/>
    <n v="88"/>
  </r>
  <r>
    <x v="12"/>
    <x v="71"/>
    <x v="1"/>
    <x v="5"/>
    <n v="1"/>
    <n v="2"/>
    <n v="2"/>
    <n v="3"/>
    <n v="4"/>
    <n v="1"/>
    <n v="1"/>
    <n v="3"/>
    <n v="0"/>
    <n v="5"/>
  </r>
  <r>
    <x v="12"/>
    <x v="71"/>
    <x v="1"/>
    <x v="1"/>
    <n v="2"/>
    <n v="0"/>
    <n v="3"/>
    <n v="3"/>
    <n v="3"/>
    <n v="2"/>
    <n v="0"/>
    <n v="3"/>
    <n v="0"/>
    <n v="5"/>
  </r>
  <r>
    <x v="12"/>
    <x v="71"/>
    <x v="1"/>
    <x v="3"/>
    <n v="0"/>
    <n v="0"/>
    <n v="3"/>
    <n v="2"/>
    <n v="3"/>
    <n v="0"/>
    <n v="0"/>
    <n v="3"/>
    <n v="0"/>
    <n v="3"/>
  </r>
  <r>
    <x v="12"/>
    <x v="71"/>
    <x v="1"/>
    <x v="2"/>
    <n v="0"/>
    <n v="0"/>
    <n v="2"/>
    <n v="2"/>
    <n v="2"/>
    <n v="0"/>
    <n v="0"/>
    <n v="2"/>
    <n v="0"/>
    <n v="2"/>
  </r>
  <r>
    <x v="12"/>
    <x v="71"/>
    <x v="1"/>
    <x v="4"/>
    <n v="4"/>
    <n v="1"/>
    <n v="4"/>
    <n v="4"/>
    <n v="5"/>
    <n v="4"/>
    <n v="0"/>
    <n v="5"/>
    <n v="0"/>
    <n v="9"/>
  </r>
  <r>
    <x v="12"/>
    <x v="72"/>
    <x v="0"/>
    <x v="0"/>
    <n v="8"/>
    <n v="2"/>
    <n v="29"/>
    <n v="30"/>
    <n v="31"/>
    <n v="8"/>
    <n v="1"/>
    <n v="30"/>
    <n v="0"/>
    <n v="39"/>
  </r>
  <r>
    <x v="12"/>
    <x v="72"/>
    <x v="0"/>
    <x v="1"/>
    <n v="1"/>
    <n v="0"/>
    <n v="0"/>
    <n v="0"/>
    <n v="0"/>
    <n v="1"/>
    <n v="0"/>
    <n v="0"/>
    <n v="0"/>
    <n v="1"/>
  </r>
  <r>
    <x v="12"/>
    <x v="72"/>
    <x v="0"/>
    <x v="3"/>
    <n v="1"/>
    <n v="0"/>
    <n v="0"/>
    <n v="0"/>
    <n v="1"/>
    <n v="0"/>
    <n v="1"/>
    <n v="0"/>
    <n v="0"/>
    <n v="1"/>
  </r>
  <r>
    <x v="12"/>
    <x v="72"/>
    <x v="0"/>
    <x v="4"/>
    <n v="1"/>
    <n v="0"/>
    <n v="0"/>
    <n v="0"/>
    <n v="0"/>
    <n v="1"/>
    <n v="0"/>
    <n v="0"/>
    <n v="0"/>
    <n v="1"/>
  </r>
  <r>
    <x v="12"/>
    <x v="72"/>
    <x v="1"/>
    <x v="0"/>
    <n v="27"/>
    <n v="14"/>
    <n v="37"/>
    <n v="39"/>
    <n v="52"/>
    <n v="26"/>
    <n v="7"/>
    <n v="45"/>
    <n v="0"/>
    <n v="78"/>
  </r>
  <r>
    <x v="12"/>
    <x v="72"/>
    <x v="1"/>
    <x v="5"/>
    <n v="0"/>
    <n v="1"/>
    <n v="2"/>
    <n v="2"/>
    <n v="3"/>
    <n v="0"/>
    <n v="0"/>
    <n v="3"/>
    <n v="0"/>
    <n v="3"/>
  </r>
  <r>
    <x v="12"/>
    <x v="72"/>
    <x v="1"/>
    <x v="1"/>
    <n v="0"/>
    <n v="0"/>
    <n v="1"/>
    <n v="1"/>
    <n v="1"/>
    <n v="0"/>
    <n v="0"/>
    <n v="1"/>
    <n v="0"/>
    <n v="1"/>
  </r>
  <r>
    <x v="12"/>
    <x v="72"/>
    <x v="1"/>
    <x v="3"/>
    <n v="0"/>
    <n v="1"/>
    <n v="4"/>
    <n v="3"/>
    <n v="5"/>
    <n v="0"/>
    <n v="0"/>
    <n v="5"/>
    <n v="0"/>
    <n v="5"/>
  </r>
  <r>
    <x v="12"/>
    <x v="72"/>
    <x v="1"/>
    <x v="2"/>
    <n v="0"/>
    <n v="1"/>
    <n v="5"/>
    <n v="4"/>
    <n v="6"/>
    <n v="0"/>
    <n v="0"/>
    <n v="6"/>
    <n v="0"/>
    <n v="6"/>
  </r>
  <r>
    <x v="12"/>
    <x v="72"/>
    <x v="1"/>
    <x v="4"/>
    <n v="1"/>
    <n v="0"/>
    <n v="2"/>
    <n v="2"/>
    <n v="2"/>
    <n v="1"/>
    <n v="0"/>
    <n v="2"/>
    <n v="0"/>
    <n v="3"/>
  </r>
  <r>
    <x v="12"/>
    <x v="73"/>
    <x v="0"/>
    <x v="0"/>
    <n v="10"/>
    <n v="2"/>
    <n v="25"/>
    <n v="23"/>
    <n v="27"/>
    <n v="10"/>
    <n v="0"/>
    <n v="27"/>
    <n v="0"/>
    <n v="37"/>
  </r>
  <r>
    <x v="12"/>
    <x v="73"/>
    <x v="0"/>
    <x v="1"/>
    <n v="1"/>
    <n v="0"/>
    <n v="0"/>
    <n v="0"/>
    <n v="0"/>
    <n v="1"/>
    <n v="0"/>
    <n v="0"/>
    <n v="0"/>
    <n v="1"/>
  </r>
  <r>
    <x v="12"/>
    <x v="73"/>
    <x v="0"/>
    <x v="4"/>
    <n v="1"/>
    <n v="3"/>
    <n v="1"/>
    <n v="1"/>
    <n v="4"/>
    <n v="1"/>
    <n v="0"/>
    <n v="2"/>
    <n v="2"/>
    <n v="5"/>
  </r>
  <r>
    <x v="12"/>
    <x v="73"/>
    <x v="1"/>
    <x v="0"/>
    <n v="35"/>
    <n v="5"/>
    <n v="48"/>
    <n v="50"/>
    <n v="53"/>
    <n v="35"/>
    <n v="1"/>
    <n v="52"/>
    <n v="0"/>
    <n v="88"/>
  </r>
  <r>
    <x v="12"/>
    <x v="73"/>
    <x v="1"/>
    <x v="5"/>
    <n v="1"/>
    <n v="1"/>
    <n v="0"/>
    <n v="0"/>
    <n v="1"/>
    <n v="1"/>
    <n v="0"/>
    <n v="1"/>
    <n v="0"/>
    <n v="2"/>
  </r>
  <r>
    <x v="12"/>
    <x v="73"/>
    <x v="1"/>
    <x v="1"/>
    <n v="1"/>
    <n v="0"/>
    <n v="3"/>
    <n v="3"/>
    <n v="3"/>
    <n v="1"/>
    <n v="0"/>
    <n v="3"/>
    <n v="0"/>
    <n v="4"/>
  </r>
  <r>
    <x v="12"/>
    <x v="73"/>
    <x v="1"/>
    <x v="3"/>
    <n v="1"/>
    <n v="1"/>
    <n v="4"/>
    <n v="4"/>
    <n v="5"/>
    <n v="1"/>
    <n v="0"/>
    <n v="5"/>
    <n v="0"/>
    <n v="6"/>
  </r>
  <r>
    <x v="12"/>
    <x v="73"/>
    <x v="1"/>
    <x v="2"/>
    <n v="0"/>
    <n v="0"/>
    <n v="2"/>
    <n v="2"/>
    <n v="2"/>
    <n v="0"/>
    <n v="0"/>
    <n v="2"/>
    <n v="0"/>
    <n v="2"/>
  </r>
  <r>
    <x v="12"/>
    <x v="73"/>
    <x v="1"/>
    <x v="4"/>
    <n v="0"/>
    <n v="1"/>
    <n v="7"/>
    <n v="5"/>
    <n v="8"/>
    <n v="0"/>
    <n v="0"/>
    <n v="8"/>
    <n v="0"/>
    <n v="8"/>
  </r>
  <r>
    <x v="12"/>
    <x v="74"/>
    <x v="0"/>
    <x v="0"/>
    <n v="12"/>
    <n v="4"/>
    <n v="29"/>
    <n v="28"/>
    <n v="34"/>
    <n v="11"/>
    <n v="3"/>
    <n v="31"/>
    <n v="0"/>
    <n v="45"/>
  </r>
  <r>
    <x v="12"/>
    <x v="74"/>
    <x v="0"/>
    <x v="3"/>
    <n v="0"/>
    <n v="0"/>
    <n v="1"/>
    <n v="1"/>
    <n v="1"/>
    <n v="0"/>
    <n v="0"/>
    <n v="1"/>
    <n v="0"/>
    <n v="1"/>
  </r>
  <r>
    <x v="12"/>
    <x v="74"/>
    <x v="0"/>
    <x v="2"/>
    <n v="0"/>
    <n v="1"/>
    <n v="0"/>
    <n v="1"/>
    <n v="1"/>
    <n v="0"/>
    <n v="0"/>
    <n v="1"/>
    <n v="0"/>
    <n v="1"/>
  </r>
  <r>
    <x v="12"/>
    <x v="74"/>
    <x v="0"/>
    <x v="4"/>
    <n v="1"/>
    <n v="0"/>
    <n v="0"/>
    <n v="0"/>
    <n v="0"/>
    <n v="1"/>
    <n v="0"/>
    <n v="0"/>
    <n v="0"/>
    <n v="1"/>
  </r>
  <r>
    <x v="12"/>
    <x v="74"/>
    <x v="1"/>
    <x v="0"/>
    <n v="41"/>
    <n v="6"/>
    <n v="52"/>
    <n v="49"/>
    <n v="61"/>
    <n v="38"/>
    <n v="6"/>
    <n v="55"/>
    <n v="0"/>
    <n v="99"/>
  </r>
  <r>
    <x v="12"/>
    <x v="74"/>
    <x v="1"/>
    <x v="1"/>
    <n v="2"/>
    <n v="0"/>
    <n v="3"/>
    <n v="3"/>
    <n v="3"/>
    <n v="2"/>
    <n v="0"/>
    <n v="3"/>
    <n v="0"/>
    <n v="5"/>
  </r>
  <r>
    <x v="12"/>
    <x v="74"/>
    <x v="1"/>
    <x v="3"/>
    <n v="0"/>
    <n v="1"/>
    <n v="1"/>
    <n v="2"/>
    <n v="2"/>
    <n v="0"/>
    <n v="0"/>
    <n v="2"/>
    <n v="0"/>
    <n v="2"/>
  </r>
  <r>
    <x v="12"/>
    <x v="74"/>
    <x v="1"/>
    <x v="2"/>
    <n v="2"/>
    <n v="2"/>
    <n v="3"/>
    <n v="2"/>
    <n v="7"/>
    <n v="0"/>
    <n v="2"/>
    <n v="5"/>
    <n v="0"/>
    <n v="7"/>
  </r>
  <r>
    <x v="12"/>
    <x v="74"/>
    <x v="1"/>
    <x v="4"/>
    <n v="1"/>
    <n v="4"/>
    <n v="4"/>
    <n v="5"/>
    <n v="8"/>
    <n v="1"/>
    <n v="1"/>
    <n v="7"/>
    <n v="0"/>
    <n v="9"/>
  </r>
  <r>
    <x v="12"/>
    <x v="75"/>
    <x v="0"/>
    <x v="0"/>
    <n v="12"/>
    <n v="1"/>
    <n v="28"/>
    <n v="26"/>
    <n v="29"/>
    <n v="12"/>
    <n v="0"/>
    <n v="29"/>
    <n v="0"/>
    <n v="41"/>
  </r>
  <r>
    <x v="12"/>
    <x v="75"/>
    <x v="0"/>
    <x v="1"/>
    <n v="2"/>
    <n v="1"/>
    <n v="0"/>
    <n v="1"/>
    <n v="2"/>
    <n v="1"/>
    <n v="2"/>
    <n v="0"/>
    <n v="0"/>
    <n v="3"/>
  </r>
  <r>
    <x v="12"/>
    <x v="75"/>
    <x v="0"/>
    <x v="3"/>
    <n v="0"/>
    <n v="0"/>
    <n v="2"/>
    <n v="2"/>
    <n v="2"/>
    <n v="0"/>
    <n v="0"/>
    <n v="2"/>
    <n v="0"/>
    <n v="2"/>
  </r>
  <r>
    <x v="12"/>
    <x v="75"/>
    <x v="0"/>
    <x v="2"/>
    <n v="0"/>
    <n v="0"/>
    <n v="1"/>
    <n v="1"/>
    <n v="1"/>
    <n v="0"/>
    <n v="0"/>
    <n v="1"/>
    <n v="0"/>
    <n v="1"/>
  </r>
  <r>
    <x v="12"/>
    <x v="75"/>
    <x v="0"/>
    <x v="4"/>
    <n v="2"/>
    <n v="0"/>
    <n v="1"/>
    <n v="1"/>
    <n v="1"/>
    <n v="2"/>
    <n v="0"/>
    <n v="1"/>
    <n v="0"/>
    <n v="3"/>
  </r>
  <r>
    <x v="12"/>
    <x v="75"/>
    <x v="1"/>
    <x v="0"/>
    <n v="31"/>
    <n v="13"/>
    <n v="54"/>
    <n v="54"/>
    <n v="68"/>
    <n v="30"/>
    <n v="6"/>
    <n v="62"/>
    <n v="0"/>
    <n v="98"/>
  </r>
  <r>
    <x v="12"/>
    <x v="75"/>
    <x v="1"/>
    <x v="5"/>
    <n v="2"/>
    <n v="0"/>
    <n v="0"/>
    <n v="0"/>
    <n v="1"/>
    <n v="1"/>
    <n v="1"/>
    <n v="0"/>
    <n v="0"/>
    <n v="2"/>
  </r>
  <r>
    <x v="12"/>
    <x v="75"/>
    <x v="1"/>
    <x v="1"/>
    <n v="1"/>
    <n v="2"/>
    <n v="0"/>
    <n v="0"/>
    <n v="2"/>
    <n v="1"/>
    <n v="0"/>
    <n v="2"/>
    <n v="0"/>
    <n v="3"/>
  </r>
  <r>
    <x v="12"/>
    <x v="75"/>
    <x v="1"/>
    <x v="3"/>
    <n v="1"/>
    <n v="0"/>
    <n v="3"/>
    <n v="3"/>
    <n v="3"/>
    <n v="1"/>
    <n v="0"/>
    <n v="3"/>
    <n v="0"/>
    <n v="4"/>
  </r>
  <r>
    <x v="12"/>
    <x v="75"/>
    <x v="1"/>
    <x v="2"/>
    <n v="0"/>
    <n v="0"/>
    <n v="5"/>
    <n v="2"/>
    <n v="5"/>
    <n v="0"/>
    <n v="0"/>
    <n v="5"/>
    <n v="0"/>
    <n v="5"/>
  </r>
  <r>
    <x v="12"/>
    <x v="75"/>
    <x v="1"/>
    <x v="4"/>
    <n v="2"/>
    <n v="0"/>
    <n v="2"/>
    <n v="2"/>
    <n v="2"/>
    <n v="2"/>
    <n v="0"/>
    <n v="2"/>
    <n v="0"/>
    <n v="4"/>
  </r>
  <r>
    <x v="12"/>
    <x v="76"/>
    <x v="0"/>
    <x v="0"/>
    <n v="16"/>
    <n v="2"/>
    <n v="21"/>
    <n v="22"/>
    <n v="25"/>
    <n v="14"/>
    <n v="2"/>
    <n v="23"/>
    <n v="0"/>
    <n v="39"/>
  </r>
  <r>
    <x v="12"/>
    <x v="76"/>
    <x v="0"/>
    <x v="5"/>
    <n v="0"/>
    <n v="1"/>
    <n v="0"/>
    <n v="0"/>
    <n v="1"/>
    <n v="0"/>
    <n v="0"/>
    <n v="1"/>
    <n v="0"/>
    <n v="1"/>
  </r>
  <r>
    <x v="12"/>
    <x v="76"/>
    <x v="0"/>
    <x v="1"/>
    <n v="0"/>
    <n v="0"/>
    <n v="2"/>
    <n v="1"/>
    <n v="2"/>
    <n v="0"/>
    <n v="0"/>
    <n v="2"/>
    <n v="0"/>
    <n v="2"/>
  </r>
  <r>
    <x v="12"/>
    <x v="76"/>
    <x v="0"/>
    <x v="3"/>
    <n v="2"/>
    <n v="0"/>
    <n v="0"/>
    <n v="0"/>
    <n v="0"/>
    <n v="2"/>
    <n v="0"/>
    <n v="0"/>
    <n v="0"/>
    <n v="2"/>
  </r>
  <r>
    <x v="12"/>
    <x v="76"/>
    <x v="0"/>
    <x v="2"/>
    <n v="0"/>
    <n v="0"/>
    <n v="1"/>
    <n v="1"/>
    <n v="1"/>
    <n v="0"/>
    <n v="0"/>
    <n v="1"/>
    <n v="0"/>
    <n v="1"/>
  </r>
  <r>
    <x v="12"/>
    <x v="76"/>
    <x v="0"/>
    <x v="4"/>
    <n v="1"/>
    <n v="0"/>
    <n v="1"/>
    <n v="1"/>
    <n v="1"/>
    <n v="1"/>
    <n v="0"/>
    <n v="1"/>
    <n v="0"/>
    <n v="2"/>
  </r>
  <r>
    <x v="12"/>
    <x v="76"/>
    <x v="1"/>
    <x v="0"/>
    <n v="23"/>
    <n v="7"/>
    <n v="44"/>
    <n v="43"/>
    <n v="52"/>
    <n v="22"/>
    <n v="3"/>
    <n v="49"/>
    <n v="0"/>
    <n v="74"/>
  </r>
  <r>
    <x v="12"/>
    <x v="76"/>
    <x v="1"/>
    <x v="5"/>
    <n v="1"/>
    <n v="0"/>
    <n v="2"/>
    <n v="2"/>
    <n v="3"/>
    <n v="0"/>
    <n v="0"/>
    <n v="3"/>
    <n v="0"/>
    <n v="3"/>
  </r>
  <r>
    <x v="12"/>
    <x v="76"/>
    <x v="1"/>
    <x v="1"/>
    <n v="0"/>
    <n v="0"/>
    <n v="4"/>
    <n v="4"/>
    <n v="4"/>
    <n v="0"/>
    <n v="0"/>
    <n v="4"/>
    <n v="0"/>
    <n v="4"/>
  </r>
  <r>
    <x v="12"/>
    <x v="76"/>
    <x v="1"/>
    <x v="3"/>
    <n v="1"/>
    <n v="0"/>
    <n v="1"/>
    <n v="1"/>
    <n v="1"/>
    <n v="1"/>
    <n v="0"/>
    <n v="1"/>
    <n v="0"/>
    <n v="2"/>
  </r>
  <r>
    <x v="12"/>
    <x v="76"/>
    <x v="1"/>
    <x v="2"/>
    <n v="0"/>
    <n v="0"/>
    <n v="2"/>
    <n v="2"/>
    <n v="2"/>
    <n v="0"/>
    <n v="0"/>
    <n v="2"/>
    <n v="0"/>
    <n v="2"/>
  </r>
  <r>
    <x v="12"/>
    <x v="76"/>
    <x v="1"/>
    <x v="4"/>
    <n v="4"/>
    <n v="0"/>
    <n v="6"/>
    <n v="6"/>
    <n v="6"/>
    <n v="4"/>
    <n v="0"/>
    <n v="6"/>
    <n v="0"/>
    <n v="10"/>
  </r>
  <r>
    <x v="12"/>
    <x v="77"/>
    <x v="0"/>
    <x v="0"/>
    <n v="12"/>
    <n v="1"/>
    <n v="34"/>
    <n v="32"/>
    <n v="37"/>
    <n v="10"/>
    <n v="1"/>
    <n v="36"/>
    <n v="0"/>
    <n v="47"/>
  </r>
  <r>
    <x v="12"/>
    <x v="77"/>
    <x v="0"/>
    <x v="5"/>
    <n v="0"/>
    <n v="0"/>
    <n v="1"/>
    <n v="1"/>
    <n v="1"/>
    <n v="0"/>
    <n v="0"/>
    <n v="1"/>
    <n v="0"/>
    <n v="1"/>
  </r>
  <r>
    <x v="12"/>
    <x v="77"/>
    <x v="0"/>
    <x v="1"/>
    <n v="0"/>
    <n v="1"/>
    <n v="0"/>
    <n v="0"/>
    <n v="1"/>
    <n v="0"/>
    <n v="1"/>
    <n v="0"/>
    <n v="0"/>
    <n v="1"/>
  </r>
  <r>
    <x v="12"/>
    <x v="77"/>
    <x v="0"/>
    <x v="4"/>
    <n v="2"/>
    <n v="1"/>
    <n v="1"/>
    <n v="1"/>
    <n v="2"/>
    <n v="2"/>
    <n v="0"/>
    <n v="2"/>
    <n v="0"/>
    <n v="4"/>
  </r>
  <r>
    <x v="12"/>
    <x v="77"/>
    <x v="1"/>
    <x v="0"/>
    <n v="29"/>
    <n v="9"/>
    <n v="51"/>
    <n v="50"/>
    <n v="61"/>
    <n v="28"/>
    <n v="7"/>
    <n v="54"/>
    <n v="0"/>
    <n v="89"/>
  </r>
  <r>
    <x v="12"/>
    <x v="77"/>
    <x v="1"/>
    <x v="5"/>
    <n v="1"/>
    <n v="0"/>
    <n v="0"/>
    <n v="0"/>
    <n v="0"/>
    <n v="1"/>
    <n v="0"/>
    <n v="0"/>
    <n v="0"/>
    <n v="1"/>
  </r>
  <r>
    <x v="12"/>
    <x v="77"/>
    <x v="1"/>
    <x v="1"/>
    <n v="2"/>
    <n v="0"/>
    <n v="2"/>
    <n v="1"/>
    <n v="2"/>
    <n v="2"/>
    <n v="0"/>
    <n v="2"/>
    <n v="0"/>
    <n v="4"/>
  </r>
  <r>
    <x v="12"/>
    <x v="77"/>
    <x v="1"/>
    <x v="3"/>
    <n v="1"/>
    <n v="0"/>
    <n v="1"/>
    <n v="1"/>
    <n v="1"/>
    <n v="1"/>
    <n v="0"/>
    <n v="1"/>
    <n v="0"/>
    <n v="2"/>
  </r>
  <r>
    <x v="12"/>
    <x v="77"/>
    <x v="1"/>
    <x v="2"/>
    <n v="1"/>
    <n v="0"/>
    <n v="2"/>
    <n v="2"/>
    <n v="2"/>
    <n v="1"/>
    <n v="0"/>
    <n v="2"/>
    <n v="0"/>
    <n v="3"/>
  </r>
  <r>
    <x v="12"/>
    <x v="77"/>
    <x v="1"/>
    <x v="4"/>
    <n v="0"/>
    <n v="1"/>
    <n v="4"/>
    <n v="4"/>
    <n v="5"/>
    <n v="0"/>
    <n v="1"/>
    <n v="4"/>
    <n v="0"/>
    <n v="5"/>
  </r>
  <r>
    <x v="12"/>
    <x v="78"/>
    <x v="0"/>
    <x v="0"/>
    <n v="15"/>
    <n v="5"/>
    <n v="20"/>
    <n v="21"/>
    <n v="26"/>
    <n v="14"/>
    <n v="2"/>
    <n v="24"/>
    <n v="0"/>
    <n v="40"/>
  </r>
  <r>
    <x v="12"/>
    <x v="78"/>
    <x v="0"/>
    <x v="3"/>
    <n v="0"/>
    <n v="0"/>
    <n v="1"/>
    <n v="1"/>
    <n v="1"/>
    <n v="0"/>
    <n v="0"/>
    <n v="1"/>
    <n v="0"/>
    <n v="1"/>
  </r>
  <r>
    <x v="12"/>
    <x v="78"/>
    <x v="0"/>
    <x v="2"/>
    <n v="1"/>
    <n v="0"/>
    <n v="0"/>
    <n v="0"/>
    <n v="0"/>
    <n v="1"/>
    <n v="0"/>
    <n v="0"/>
    <n v="0"/>
    <n v="1"/>
  </r>
  <r>
    <x v="12"/>
    <x v="78"/>
    <x v="1"/>
    <x v="0"/>
    <n v="22"/>
    <n v="11"/>
    <n v="44"/>
    <n v="45"/>
    <n v="56"/>
    <n v="21"/>
    <n v="7"/>
    <n v="48"/>
    <n v="1"/>
    <n v="77"/>
  </r>
  <r>
    <x v="12"/>
    <x v="78"/>
    <x v="1"/>
    <x v="5"/>
    <n v="0"/>
    <n v="0"/>
    <n v="2"/>
    <n v="1"/>
    <n v="2"/>
    <n v="0"/>
    <n v="0"/>
    <n v="2"/>
    <n v="0"/>
    <n v="2"/>
  </r>
  <r>
    <x v="12"/>
    <x v="78"/>
    <x v="1"/>
    <x v="1"/>
    <n v="2"/>
    <n v="0"/>
    <n v="0"/>
    <n v="0"/>
    <n v="1"/>
    <n v="1"/>
    <n v="1"/>
    <n v="0"/>
    <n v="0"/>
    <n v="2"/>
  </r>
  <r>
    <x v="12"/>
    <x v="78"/>
    <x v="1"/>
    <x v="3"/>
    <n v="2"/>
    <n v="0"/>
    <n v="1"/>
    <n v="1"/>
    <n v="2"/>
    <n v="1"/>
    <n v="1"/>
    <n v="1"/>
    <n v="0"/>
    <n v="3"/>
  </r>
  <r>
    <x v="12"/>
    <x v="78"/>
    <x v="1"/>
    <x v="2"/>
    <n v="1"/>
    <n v="0"/>
    <n v="2"/>
    <n v="2"/>
    <n v="2"/>
    <n v="1"/>
    <n v="0"/>
    <n v="2"/>
    <n v="0"/>
    <n v="3"/>
  </r>
  <r>
    <x v="12"/>
    <x v="78"/>
    <x v="1"/>
    <x v="4"/>
    <n v="1"/>
    <n v="0"/>
    <n v="4"/>
    <n v="3"/>
    <n v="5"/>
    <n v="0"/>
    <n v="0"/>
    <n v="5"/>
    <n v="0"/>
    <n v="5"/>
  </r>
  <r>
    <x v="12"/>
    <x v="79"/>
    <x v="0"/>
    <x v="0"/>
    <n v="15"/>
    <n v="5"/>
    <n v="18"/>
    <n v="17"/>
    <n v="24"/>
    <n v="14"/>
    <n v="2"/>
    <n v="21"/>
    <n v="1"/>
    <n v="38"/>
  </r>
  <r>
    <x v="12"/>
    <x v="79"/>
    <x v="0"/>
    <x v="1"/>
    <n v="0"/>
    <n v="0"/>
    <n v="1"/>
    <n v="1"/>
    <n v="1"/>
    <n v="0"/>
    <n v="0"/>
    <n v="1"/>
    <n v="0"/>
    <n v="1"/>
  </r>
  <r>
    <x v="12"/>
    <x v="79"/>
    <x v="0"/>
    <x v="2"/>
    <n v="0"/>
    <n v="0"/>
    <n v="2"/>
    <n v="2"/>
    <n v="2"/>
    <n v="0"/>
    <n v="0"/>
    <n v="2"/>
    <n v="0"/>
    <n v="2"/>
  </r>
  <r>
    <x v="12"/>
    <x v="79"/>
    <x v="0"/>
    <x v="4"/>
    <n v="0"/>
    <n v="0"/>
    <n v="3"/>
    <n v="3"/>
    <n v="3"/>
    <n v="0"/>
    <n v="0"/>
    <n v="3"/>
    <n v="0"/>
    <n v="3"/>
  </r>
  <r>
    <x v="12"/>
    <x v="79"/>
    <x v="1"/>
    <x v="0"/>
    <n v="36"/>
    <n v="14"/>
    <n v="48"/>
    <n v="52"/>
    <n v="66"/>
    <n v="32"/>
    <n v="9"/>
    <n v="54"/>
    <n v="3"/>
    <n v="98"/>
  </r>
  <r>
    <x v="12"/>
    <x v="79"/>
    <x v="1"/>
    <x v="5"/>
    <n v="1"/>
    <n v="0"/>
    <n v="0"/>
    <n v="0"/>
    <n v="0"/>
    <n v="1"/>
    <n v="0"/>
    <n v="0"/>
    <n v="0"/>
    <n v="1"/>
  </r>
  <r>
    <x v="12"/>
    <x v="79"/>
    <x v="1"/>
    <x v="1"/>
    <n v="1"/>
    <n v="0"/>
    <n v="3"/>
    <n v="3"/>
    <n v="3"/>
    <n v="1"/>
    <n v="0"/>
    <n v="1"/>
    <n v="2"/>
    <n v="4"/>
  </r>
  <r>
    <x v="12"/>
    <x v="79"/>
    <x v="1"/>
    <x v="3"/>
    <n v="2"/>
    <n v="0"/>
    <n v="1"/>
    <n v="0"/>
    <n v="2"/>
    <n v="1"/>
    <n v="1"/>
    <n v="1"/>
    <n v="0"/>
    <n v="3"/>
  </r>
  <r>
    <x v="12"/>
    <x v="79"/>
    <x v="1"/>
    <x v="2"/>
    <n v="1"/>
    <n v="0"/>
    <n v="1"/>
    <n v="1"/>
    <n v="1"/>
    <n v="1"/>
    <n v="0"/>
    <n v="1"/>
    <n v="0"/>
    <n v="2"/>
  </r>
  <r>
    <x v="12"/>
    <x v="79"/>
    <x v="1"/>
    <x v="4"/>
    <n v="5"/>
    <n v="2"/>
    <n v="4"/>
    <n v="4"/>
    <n v="7"/>
    <n v="4"/>
    <n v="2"/>
    <n v="5"/>
    <n v="0"/>
    <n v="11"/>
  </r>
  <r>
    <x v="12"/>
    <x v="6"/>
    <x v="0"/>
    <x v="0"/>
    <n v="5"/>
    <n v="2"/>
    <n v="28"/>
    <n v="27"/>
    <n v="30"/>
    <n v="5"/>
    <n v="0"/>
    <n v="29"/>
    <n v="1"/>
    <n v="35"/>
  </r>
  <r>
    <x v="12"/>
    <x v="6"/>
    <x v="0"/>
    <x v="1"/>
    <n v="0"/>
    <n v="0"/>
    <n v="1"/>
    <n v="1"/>
    <n v="1"/>
    <n v="0"/>
    <n v="0"/>
    <n v="1"/>
    <n v="0"/>
    <n v="1"/>
  </r>
  <r>
    <x v="12"/>
    <x v="6"/>
    <x v="0"/>
    <x v="3"/>
    <n v="0"/>
    <n v="1"/>
    <n v="1"/>
    <n v="1"/>
    <n v="2"/>
    <n v="0"/>
    <n v="0"/>
    <n v="2"/>
    <n v="0"/>
    <n v="2"/>
  </r>
  <r>
    <x v="12"/>
    <x v="6"/>
    <x v="0"/>
    <x v="2"/>
    <n v="1"/>
    <n v="0"/>
    <n v="2"/>
    <n v="2"/>
    <n v="2"/>
    <n v="1"/>
    <n v="0"/>
    <n v="2"/>
    <n v="0"/>
    <n v="3"/>
  </r>
  <r>
    <x v="12"/>
    <x v="6"/>
    <x v="0"/>
    <x v="4"/>
    <n v="1"/>
    <n v="1"/>
    <n v="1"/>
    <n v="1"/>
    <n v="2"/>
    <n v="1"/>
    <n v="0"/>
    <n v="2"/>
    <n v="0"/>
    <n v="3"/>
  </r>
  <r>
    <x v="12"/>
    <x v="6"/>
    <x v="1"/>
    <x v="0"/>
    <n v="49"/>
    <n v="6"/>
    <n v="54"/>
    <n v="52"/>
    <n v="66"/>
    <n v="43"/>
    <n v="2"/>
    <n v="61"/>
    <n v="3"/>
    <n v="109"/>
  </r>
  <r>
    <x v="12"/>
    <x v="6"/>
    <x v="1"/>
    <x v="5"/>
    <n v="0"/>
    <n v="0"/>
    <n v="1"/>
    <n v="1"/>
    <n v="1"/>
    <n v="0"/>
    <n v="0"/>
    <n v="1"/>
    <n v="0"/>
    <n v="1"/>
  </r>
  <r>
    <x v="12"/>
    <x v="6"/>
    <x v="1"/>
    <x v="1"/>
    <n v="1"/>
    <n v="0"/>
    <n v="1"/>
    <n v="1"/>
    <n v="1"/>
    <n v="1"/>
    <n v="0"/>
    <n v="1"/>
    <n v="0"/>
    <n v="2"/>
  </r>
  <r>
    <x v="12"/>
    <x v="6"/>
    <x v="1"/>
    <x v="3"/>
    <n v="2"/>
    <n v="1"/>
    <n v="4"/>
    <n v="4"/>
    <n v="5"/>
    <n v="2"/>
    <n v="0"/>
    <n v="5"/>
    <n v="0"/>
    <n v="7"/>
  </r>
  <r>
    <x v="12"/>
    <x v="6"/>
    <x v="1"/>
    <x v="2"/>
    <n v="3"/>
    <n v="0"/>
    <n v="3"/>
    <n v="3"/>
    <n v="3"/>
    <n v="3"/>
    <n v="0"/>
    <n v="3"/>
    <n v="0"/>
    <n v="6"/>
  </r>
  <r>
    <x v="12"/>
    <x v="6"/>
    <x v="1"/>
    <x v="4"/>
    <n v="4"/>
    <n v="0"/>
    <n v="4"/>
    <n v="3"/>
    <n v="5"/>
    <n v="3"/>
    <n v="0"/>
    <n v="5"/>
    <n v="0"/>
    <n v="8"/>
  </r>
  <r>
    <x v="12"/>
    <x v="80"/>
    <x v="0"/>
    <x v="0"/>
    <n v="10"/>
    <n v="5"/>
    <n v="32"/>
    <n v="31"/>
    <n v="38"/>
    <n v="9"/>
    <n v="2"/>
    <n v="35"/>
    <n v="1"/>
    <n v="47"/>
  </r>
  <r>
    <x v="12"/>
    <x v="80"/>
    <x v="0"/>
    <x v="5"/>
    <n v="0"/>
    <n v="0"/>
    <n v="1"/>
    <n v="1"/>
    <n v="1"/>
    <n v="0"/>
    <n v="0"/>
    <n v="1"/>
    <n v="0"/>
    <n v="1"/>
  </r>
  <r>
    <x v="12"/>
    <x v="80"/>
    <x v="0"/>
    <x v="1"/>
    <n v="1"/>
    <n v="1"/>
    <n v="2"/>
    <n v="2"/>
    <n v="3"/>
    <n v="1"/>
    <n v="0"/>
    <n v="2"/>
    <n v="1"/>
    <n v="4"/>
  </r>
  <r>
    <x v="12"/>
    <x v="80"/>
    <x v="0"/>
    <x v="3"/>
    <n v="0"/>
    <n v="0"/>
    <n v="3"/>
    <n v="2"/>
    <n v="3"/>
    <n v="0"/>
    <n v="0"/>
    <n v="3"/>
    <n v="0"/>
    <n v="3"/>
  </r>
  <r>
    <x v="12"/>
    <x v="80"/>
    <x v="0"/>
    <x v="2"/>
    <n v="1"/>
    <n v="0"/>
    <n v="1"/>
    <n v="1"/>
    <n v="1"/>
    <n v="1"/>
    <n v="0"/>
    <n v="1"/>
    <n v="0"/>
    <n v="2"/>
  </r>
  <r>
    <x v="12"/>
    <x v="80"/>
    <x v="0"/>
    <x v="4"/>
    <n v="0"/>
    <n v="1"/>
    <n v="4"/>
    <n v="5"/>
    <n v="5"/>
    <n v="0"/>
    <n v="1"/>
    <n v="3"/>
    <n v="1"/>
    <n v="5"/>
  </r>
  <r>
    <x v="12"/>
    <x v="80"/>
    <x v="1"/>
    <x v="0"/>
    <n v="44"/>
    <n v="4"/>
    <n v="60"/>
    <n v="60"/>
    <n v="72"/>
    <n v="35"/>
    <n v="5"/>
    <n v="64"/>
    <n v="4"/>
    <n v="108"/>
  </r>
  <r>
    <x v="12"/>
    <x v="80"/>
    <x v="1"/>
    <x v="5"/>
    <n v="0"/>
    <n v="0"/>
    <n v="3"/>
    <n v="3"/>
    <n v="3"/>
    <n v="0"/>
    <n v="0"/>
    <n v="3"/>
    <n v="0"/>
    <n v="3"/>
  </r>
  <r>
    <x v="12"/>
    <x v="80"/>
    <x v="1"/>
    <x v="1"/>
    <n v="2"/>
    <n v="1"/>
    <n v="1"/>
    <n v="1"/>
    <n v="2"/>
    <n v="2"/>
    <n v="0"/>
    <n v="1"/>
    <n v="1"/>
    <n v="4"/>
  </r>
  <r>
    <x v="12"/>
    <x v="80"/>
    <x v="1"/>
    <x v="3"/>
    <n v="2"/>
    <n v="0"/>
    <n v="0"/>
    <n v="0"/>
    <n v="0"/>
    <n v="2"/>
    <n v="0"/>
    <n v="0"/>
    <n v="0"/>
    <n v="2"/>
  </r>
  <r>
    <x v="12"/>
    <x v="80"/>
    <x v="1"/>
    <x v="2"/>
    <n v="2"/>
    <n v="0"/>
    <n v="6"/>
    <n v="3"/>
    <n v="6"/>
    <n v="2"/>
    <n v="0"/>
    <n v="5"/>
    <n v="1"/>
    <n v="8"/>
  </r>
  <r>
    <x v="12"/>
    <x v="80"/>
    <x v="1"/>
    <x v="4"/>
    <n v="5"/>
    <n v="0"/>
    <n v="7"/>
    <n v="7"/>
    <n v="8"/>
    <n v="4"/>
    <n v="1"/>
    <n v="6"/>
    <n v="1"/>
    <n v="12"/>
  </r>
  <r>
    <x v="12"/>
    <x v="81"/>
    <x v="0"/>
    <x v="0"/>
    <n v="8"/>
    <n v="4"/>
    <n v="25"/>
    <n v="22"/>
    <n v="31"/>
    <n v="6"/>
    <n v="3"/>
    <n v="26"/>
    <n v="2"/>
    <n v="37"/>
  </r>
  <r>
    <x v="12"/>
    <x v="81"/>
    <x v="0"/>
    <x v="5"/>
    <n v="1"/>
    <n v="0"/>
    <n v="0"/>
    <n v="0"/>
    <n v="0"/>
    <n v="1"/>
    <n v="0"/>
    <n v="0"/>
    <n v="0"/>
    <n v="1"/>
  </r>
  <r>
    <x v="12"/>
    <x v="81"/>
    <x v="0"/>
    <x v="1"/>
    <n v="0"/>
    <n v="0"/>
    <n v="5"/>
    <n v="5"/>
    <n v="5"/>
    <n v="0"/>
    <n v="0"/>
    <n v="4"/>
    <n v="1"/>
    <n v="5"/>
  </r>
  <r>
    <x v="12"/>
    <x v="81"/>
    <x v="0"/>
    <x v="3"/>
    <n v="2"/>
    <n v="0"/>
    <n v="0"/>
    <n v="0"/>
    <n v="0"/>
    <n v="2"/>
    <n v="0"/>
    <n v="0"/>
    <n v="0"/>
    <n v="2"/>
  </r>
  <r>
    <x v="12"/>
    <x v="81"/>
    <x v="0"/>
    <x v="2"/>
    <n v="1"/>
    <n v="0"/>
    <n v="3"/>
    <n v="2"/>
    <n v="3"/>
    <n v="1"/>
    <n v="0"/>
    <n v="3"/>
    <n v="0"/>
    <n v="4"/>
  </r>
  <r>
    <x v="12"/>
    <x v="81"/>
    <x v="0"/>
    <x v="4"/>
    <n v="0"/>
    <n v="0"/>
    <n v="8"/>
    <n v="7"/>
    <n v="8"/>
    <n v="0"/>
    <n v="0"/>
    <n v="7"/>
    <n v="1"/>
    <n v="8"/>
  </r>
  <r>
    <x v="12"/>
    <x v="81"/>
    <x v="1"/>
    <x v="0"/>
    <n v="48"/>
    <n v="9"/>
    <n v="69"/>
    <n v="63"/>
    <n v="83"/>
    <n v="42"/>
    <n v="8"/>
    <n v="67"/>
    <n v="9"/>
    <n v="126"/>
  </r>
  <r>
    <x v="12"/>
    <x v="81"/>
    <x v="1"/>
    <x v="5"/>
    <n v="1"/>
    <n v="0"/>
    <n v="4"/>
    <n v="4"/>
    <n v="5"/>
    <n v="0"/>
    <n v="1"/>
    <n v="4"/>
    <n v="0"/>
    <n v="5"/>
  </r>
  <r>
    <x v="12"/>
    <x v="81"/>
    <x v="1"/>
    <x v="1"/>
    <n v="1"/>
    <n v="0"/>
    <n v="2"/>
    <n v="1"/>
    <n v="2"/>
    <n v="1"/>
    <n v="0"/>
    <n v="1"/>
    <n v="1"/>
    <n v="3"/>
  </r>
  <r>
    <x v="12"/>
    <x v="81"/>
    <x v="1"/>
    <x v="3"/>
    <n v="7"/>
    <n v="1"/>
    <n v="3"/>
    <n v="3"/>
    <n v="4"/>
    <n v="7"/>
    <n v="0"/>
    <n v="4"/>
    <n v="0"/>
    <n v="11"/>
  </r>
  <r>
    <x v="12"/>
    <x v="81"/>
    <x v="1"/>
    <x v="2"/>
    <n v="3"/>
    <n v="0"/>
    <n v="4"/>
    <n v="4"/>
    <n v="6"/>
    <n v="1"/>
    <n v="1"/>
    <n v="3"/>
    <n v="2"/>
    <n v="7"/>
  </r>
  <r>
    <x v="12"/>
    <x v="81"/>
    <x v="1"/>
    <x v="4"/>
    <n v="5"/>
    <n v="2"/>
    <n v="5"/>
    <n v="5"/>
    <n v="8"/>
    <n v="4"/>
    <n v="1"/>
    <n v="6"/>
    <n v="1"/>
    <n v="12"/>
  </r>
  <r>
    <x v="12"/>
    <x v="168"/>
    <x v="0"/>
    <x v="0"/>
    <n v="9"/>
    <n v="3"/>
    <n v="30"/>
    <n v="29"/>
    <n v="33"/>
    <n v="8"/>
    <n v="1"/>
    <n v="31"/>
    <n v="2"/>
    <n v="42"/>
  </r>
  <r>
    <x v="12"/>
    <x v="168"/>
    <x v="0"/>
    <x v="5"/>
    <n v="2"/>
    <n v="0"/>
    <n v="0"/>
    <n v="0"/>
    <n v="0"/>
    <n v="2"/>
    <n v="0"/>
    <n v="0"/>
    <n v="0"/>
    <n v="2"/>
  </r>
  <r>
    <x v="12"/>
    <x v="168"/>
    <x v="0"/>
    <x v="1"/>
    <n v="1"/>
    <n v="0"/>
    <n v="0"/>
    <n v="0"/>
    <n v="0"/>
    <n v="1"/>
    <n v="0"/>
    <n v="0"/>
    <n v="0"/>
    <n v="1"/>
  </r>
  <r>
    <x v="12"/>
    <x v="168"/>
    <x v="0"/>
    <x v="3"/>
    <n v="0"/>
    <n v="0"/>
    <n v="1"/>
    <n v="1"/>
    <n v="1"/>
    <n v="0"/>
    <n v="0"/>
    <n v="1"/>
    <n v="0"/>
    <n v="1"/>
  </r>
  <r>
    <x v="12"/>
    <x v="168"/>
    <x v="0"/>
    <x v="2"/>
    <n v="1"/>
    <n v="0"/>
    <n v="5"/>
    <n v="4"/>
    <n v="5"/>
    <n v="1"/>
    <n v="0"/>
    <n v="4"/>
    <n v="1"/>
    <n v="6"/>
  </r>
  <r>
    <x v="12"/>
    <x v="168"/>
    <x v="0"/>
    <x v="4"/>
    <n v="5"/>
    <n v="1"/>
    <n v="5"/>
    <n v="3"/>
    <n v="6"/>
    <n v="5"/>
    <n v="0"/>
    <n v="5"/>
    <n v="1"/>
    <n v="11"/>
  </r>
  <r>
    <x v="12"/>
    <x v="168"/>
    <x v="1"/>
    <x v="0"/>
    <n v="28"/>
    <n v="7"/>
    <n v="59"/>
    <n v="58"/>
    <n v="68"/>
    <n v="26"/>
    <n v="4"/>
    <n v="50"/>
    <n v="14"/>
    <n v="94"/>
  </r>
  <r>
    <x v="12"/>
    <x v="168"/>
    <x v="1"/>
    <x v="5"/>
    <n v="3"/>
    <n v="0"/>
    <n v="1"/>
    <n v="1"/>
    <n v="1"/>
    <n v="3"/>
    <n v="0"/>
    <n v="1"/>
    <n v="0"/>
    <n v="4"/>
  </r>
  <r>
    <x v="12"/>
    <x v="168"/>
    <x v="1"/>
    <x v="1"/>
    <n v="7"/>
    <n v="0"/>
    <n v="6"/>
    <n v="5"/>
    <n v="6"/>
    <n v="7"/>
    <n v="0"/>
    <n v="6"/>
    <n v="0"/>
    <n v="13"/>
  </r>
  <r>
    <x v="12"/>
    <x v="168"/>
    <x v="1"/>
    <x v="3"/>
    <n v="5"/>
    <n v="0"/>
    <n v="4"/>
    <n v="4"/>
    <n v="5"/>
    <n v="4"/>
    <n v="0"/>
    <n v="4"/>
    <n v="1"/>
    <n v="9"/>
  </r>
  <r>
    <x v="12"/>
    <x v="168"/>
    <x v="1"/>
    <x v="2"/>
    <n v="3"/>
    <n v="0"/>
    <n v="3"/>
    <n v="3"/>
    <n v="3"/>
    <n v="3"/>
    <n v="0"/>
    <n v="3"/>
    <n v="0"/>
    <n v="6"/>
  </r>
  <r>
    <x v="12"/>
    <x v="168"/>
    <x v="1"/>
    <x v="4"/>
    <n v="6"/>
    <n v="2"/>
    <n v="4"/>
    <n v="4"/>
    <n v="8"/>
    <n v="4"/>
    <n v="2"/>
    <n v="4"/>
    <n v="2"/>
    <n v="12"/>
  </r>
  <r>
    <x v="12"/>
    <x v="82"/>
    <x v="0"/>
    <x v="0"/>
    <n v="15"/>
    <n v="3"/>
    <n v="24"/>
    <n v="25"/>
    <n v="30"/>
    <n v="12"/>
    <n v="4"/>
    <n v="22"/>
    <n v="4"/>
    <n v="42"/>
  </r>
  <r>
    <x v="12"/>
    <x v="82"/>
    <x v="0"/>
    <x v="5"/>
    <n v="1"/>
    <n v="0"/>
    <n v="0"/>
    <n v="0"/>
    <n v="0"/>
    <n v="1"/>
    <n v="0"/>
    <n v="0"/>
    <n v="0"/>
    <n v="1"/>
  </r>
  <r>
    <x v="12"/>
    <x v="82"/>
    <x v="0"/>
    <x v="1"/>
    <n v="0"/>
    <n v="1"/>
    <n v="4"/>
    <n v="4"/>
    <n v="5"/>
    <n v="0"/>
    <n v="0"/>
    <n v="3"/>
    <n v="2"/>
    <n v="5"/>
  </r>
  <r>
    <x v="12"/>
    <x v="82"/>
    <x v="0"/>
    <x v="3"/>
    <n v="4"/>
    <n v="0"/>
    <n v="3"/>
    <n v="3"/>
    <n v="3"/>
    <n v="4"/>
    <n v="0"/>
    <n v="2"/>
    <n v="1"/>
    <n v="7"/>
  </r>
  <r>
    <x v="12"/>
    <x v="82"/>
    <x v="0"/>
    <x v="2"/>
    <n v="0"/>
    <n v="1"/>
    <n v="1"/>
    <n v="1"/>
    <n v="2"/>
    <n v="0"/>
    <n v="1"/>
    <n v="0"/>
    <n v="1"/>
    <n v="2"/>
  </r>
  <r>
    <x v="12"/>
    <x v="82"/>
    <x v="0"/>
    <x v="4"/>
    <n v="4"/>
    <n v="1"/>
    <n v="3"/>
    <n v="3"/>
    <n v="5"/>
    <n v="2"/>
    <n v="3"/>
    <n v="3"/>
    <n v="0"/>
    <n v="8"/>
  </r>
  <r>
    <x v="12"/>
    <x v="82"/>
    <x v="1"/>
    <x v="0"/>
    <n v="33"/>
    <n v="2"/>
    <n v="57"/>
    <n v="55"/>
    <n v="62"/>
    <n v="27"/>
    <n v="5"/>
    <n v="45"/>
    <n v="15"/>
    <n v="92"/>
  </r>
  <r>
    <x v="12"/>
    <x v="82"/>
    <x v="1"/>
    <x v="5"/>
    <n v="3"/>
    <n v="1"/>
    <n v="4"/>
    <n v="4"/>
    <n v="5"/>
    <n v="3"/>
    <n v="0"/>
    <n v="5"/>
    <n v="0"/>
    <n v="8"/>
  </r>
  <r>
    <x v="12"/>
    <x v="82"/>
    <x v="1"/>
    <x v="1"/>
    <n v="6"/>
    <n v="0"/>
    <n v="5"/>
    <n v="4"/>
    <n v="5"/>
    <n v="5"/>
    <n v="1"/>
    <n v="4"/>
    <n v="1"/>
    <n v="11"/>
  </r>
  <r>
    <x v="12"/>
    <x v="82"/>
    <x v="1"/>
    <x v="3"/>
    <n v="5"/>
    <n v="1"/>
    <n v="4"/>
    <n v="3"/>
    <n v="5"/>
    <n v="5"/>
    <n v="0"/>
    <n v="4"/>
    <n v="1"/>
    <n v="10"/>
  </r>
  <r>
    <x v="12"/>
    <x v="82"/>
    <x v="1"/>
    <x v="2"/>
    <n v="5"/>
    <n v="1"/>
    <n v="2"/>
    <n v="1"/>
    <n v="3"/>
    <n v="5"/>
    <n v="1"/>
    <n v="2"/>
    <n v="0"/>
    <n v="8"/>
  </r>
  <r>
    <x v="12"/>
    <x v="82"/>
    <x v="1"/>
    <x v="4"/>
    <n v="6"/>
    <n v="1"/>
    <n v="6"/>
    <n v="5"/>
    <n v="8"/>
    <n v="3"/>
    <n v="2"/>
    <n v="6"/>
    <n v="2"/>
    <n v="13"/>
  </r>
  <r>
    <x v="12"/>
    <x v="83"/>
    <x v="0"/>
    <x v="0"/>
    <n v="14"/>
    <n v="3"/>
    <n v="19"/>
    <n v="19"/>
    <n v="22"/>
    <n v="14"/>
    <n v="0"/>
    <n v="20"/>
    <n v="2"/>
    <n v="36"/>
  </r>
  <r>
    <x v="12"/>
    <x v="83"/>
    <x v="0"/>
    <x v="5"/>
    <n v="1"/>
    <n v="0"/>
    <n v="0"/>
    <n v="0"/>
    <n v="0"/>
    <n v="1"/>
    <n v="0"/>
    <n v="0"/>
    <n v="0"/>
    <n v="1"/>
  </r>
  <r>
    <x v="12"/>
    <x v="83"/>
    <x v="0"/>
    <x v="1"/>
    <n v="2"/>
    <n v="0"/>
    <n v="1"/>
    <n v="1"/>
    <n v="2"/>
    <n v="1"/>
    <n v="1"/>
    <n v="1"/>
    <n v="0"/>
    <n v="3"/>
  </r>
  <r>
    <x v="12"/>
    <x v="83"/>
    <x v="0"/>
    <x v="3"/>
    <n v="3"/>
    <n v="1"/>
    <n v="3"/>
    <n v="3"/>
    <n v="4"/>
    <n v="3"/>
    <n v="0"/>
    <n v="2"/>
    <n v="2"/>
    <n v="7"/>
  </r>
  <r>
    <x v="12"/>
    <x v="83"/>
    <x v="0"/>
    <x v="2"/>
    <n v="2"/>
    <n v="0"/>
    <n v="2"/>
    <n v="1"/>
    <n v="2"/>
    <n v="2"/>
    <n v="0"/>
    <n v="2"/>
    <n v="0"/>
    <n v="4"/>
  </r>
  <r>
    <x v="12"/>
    <x v="83"/>
    <x v="0"/>
    <x v="4"/>
    <n v="2"/>
    <n v="1"/>
    <n v="8"/>
    <n v="9"/>
    <n v="9"/>
    <n v="2"/>
    <n v="1"/>
    <n v="5"/>
    <n v="3"/>
    <n v="11"/>
  </r>
  <r>
    <x v="12"/>
    <x v="83"/>
    <x v="1"/>
    <x v="0"/>
    <n v="44"/>
    <n v="13"/>
    <n v="47"/>
    <n v="50"/>
    <n v="62"/>
    <n v="41"/>
    <n v="7"/>
    <n v="37"/>
    <n v="19"/>
    <n v="104"/>
  </r>
  <r>
    <x v="12"/>
    <x v="83"/>
    <x v="1"/>
    <x v="5"/>
    <n v="7"/>
    <n v="1"/>
    <n v="5"/>
    <n v="5"/>
    <n v="7"/>
    <n v="6"/>
    <n v="1"/>
    <n v="5"/>
    <n v="1"/>
    <n v="13"/>
  </r>
  <r>
    <x v="12"/>
    <x v="83"/>
    <x v="1"/>
    <x v="1"/>
    <n v="6"/>
    <n v="0"/>
    <n v="4"/>
    <n v="4"/>
    <n v="4"/>
    <n v="6"/>
    <n v="0"/>
    <n v="2"/>
    <n v="2"/>
    <n v="10"/>
  </r>
  <r>
    <x v="12"/>
    <x v="83"/>
    <x v="1"/>
    <x v="3"/>
    <n v="7"/>
    <n v="0"/>
    <n v="6"/>
    <n v="5"/>
    <n v="8"/>
    <n v="5"/>
    <n v="0"/>
    <n v="4"/>
    <n v="4"/>
    <n v="13"/>
  </r>
  <r>
    <x v="12"/>
    <x v="83"/>
    <x v="1"/>
    <x v="2"/>
    <n v="1"/>
    <n v="1"/>
    <n v="7"/>
    <n v="4"/>
    <n v="8"/>
    <n v="1"/>
    <n v="1"/>
    <n v="6"/>
    <n v="1"/>
    <n v="9"/>
  </r>
  <r>
    <x v="12"/>
    <x v="83"/>
    <x v="1"/>
    <x v="4"/>
    <n v="11"/>
    <n v="0"/>
    <n v="12"/>
    <n v="11"/>
    <n v="12"/>
    <n v="11"/>
    <n v="0"/>
    <n v="9"/>
    <n v="3"/>
    <n v="23"/>
  </r>
  <r>
    <x v="12"/>
    <x v="84"/>
    <x v="0"/>
    <x v="0"/>
    <n v="10"/>
    <n v="3"/>
    <n v="30"/>
    <n v="30"/>
    <n v="36"/>
    <n v="6"/>
    <n v="3"/>
    <n v="27"/>
    <n v="7"/>
    <n v="43"/>
  </r>
  <r>
    <x v="12"/>
    <x v="84"/>
    <x v="0"/>
    <x v="5"/>
    <n v="3"/>
    <n v="0"/>
    <n v="3"/>
    <n v="2"/>
    <n v="3"/>
    <n v="3"/>
    <n v="0"/>
    <n v="3"/>
    <n v="0"/>
    <n v="6"/>
  </r>
  <r>
    <x v="12"/>
    <x v="84"/>
    <x v="0"/>
    <x v="1"/>
    <n v="6"/>
    <n v="0"/>
    <n v="1"/>
    <n v="1"/>
    <n v="1"/>
    <n v="6"/>
    <n v="0"/>
    <n v="1"/>
    <n v="0"/>
    <n v="7"/>
  </r>
  <r>
    <x v="12"/>
    <x v="84"/>
    <x v="0"/>
    <x v="3"/>
    <n v="1"/>
    <n v="0"/>
    <n v="4"/>
    <n v="3"/>
    <n v="4"/>
    <n v="1"/>
    <n v="0"/>
    <n v="2"/>
    <n v="2"/>
    <n v="5"/>
  </r>
  <r>
    <x v="12"/>
    <x v="84"/>
    <x v="0"/>
    <x v="2"/>
    <n v="2"/>
    <n v="2"/>
    <n v="5"/>
    <n v="5"/>
    <n v="7"/>
    <n v="2"/>
    <n v="1"/>
    <n v="5"/>
    <n v="1"/>
    <n v="9"/>
  </r>
  <r>
    <x v="12"/>
    <x v="84"/>
    <x v="0"/>
    <x v="4"/>
    <n v="6"/>
    <n v="1"/>
    <n v="6"/>
    <n v="6"/>
    <n v="7"/>
    <n v="6"/>
    <n v="0"/>
    <n v="6"/>
    <n v="1"/>
    <n v="13"/>
  </r>
  <r>
    <x v="12"/>
    <x v="84"/>
    <x v="1"/>
    <x v="0"/>
    <n v="43"/>
    <n v="7"/>
    <n v="58"/>
    <n v="54"/>
    <n v="71"/>
    <n v="33"/>
    <n v="7"/>
    <n v="37"/>
    <n v="31"/>
    <n v="108"/>
  </r>
  <r>
    <x v="12"/>
    <x v="84"/>
    <x v="1"/>
    <x v="5"/>
    <n v="5"/>
    <n v="0"/>
    <n v="3"/>
    <n v="3"/>
    <n v="3"/>
    <n v="5"/>
    <n v="0"/>
    <n v="2"/>
    <n v="1"/>
    <n v="8"/>
  </r>
  <r>
    <x v="12"/>
    <x v="84"/>
    <x v="1"/>
    <x v="1"/>
    <n v="11"/>
    <n v="0"/>
    <n v="4"/>
    <n v="3"/>
    <n v="4"/>
    <n v="11"/>
    <n v="0"/>
    <n v="3"/>
    <n v="1"/>
    <n v="15"/>
  </r>
  <r>
    <x v="12"/>
    <x v="84"/>
    <x v="1"/>
    <x v="3"/>
    <n v="2"/>
    <n v="3"/>
    <n v="6"/>
    <n v="6"/>
    <n v="9"/>
    <n v="2"/>
    <n v="1"/>
    <n v="6"/>
    <n v="2"/>
    <n v="11"/>
  </r>
  <r>
    <x v="12"/>
    <x v="84"/>
    <x v="1"/>
    <x v="2"/>
    <n v="7"/>
    <n v="1"/>
    <n v="8"/>
    <n v="7"/>
    <n v="11"/>
    <n v="5"/>
    <n v="2"/>
    <n v="6"/>
    <n v="3"/>
    <n v="16"/>
  </r>
  <r>
    <x v="12"/>
    <x v="84"/>
    <x v="1"/>
    <x v="4"/>
    <n v="7"/>
    <n v="0"/>
    <n v="9"/>
    <n v="9"/>
    <n v="10"/>
    <n v="5"/>
    <n v="2"/>
    <n v="6"/>
    <n v="3"/>
    <n v="16"/>
  </r>
  <r>
    <x v="12"/>
    <x v="85"/>
    <x v="0"/>
    <x v="0"/>
    <n v="7"/>
    <n v="4"/>
    <n v="21"/>
    <n v="19"/>
    <n v="25"/>
    <n v="7"/>
    <n v="1"/>
    <n v="14"/>
    <n v="10"/>
    <n v="32"/>
  </r>
  <r>
    <x v="12"/>
    <x v="85"/>
    <x v="0"/>
    <x v="5"/>
    <n v="2"/>
    <n v="1"/>
    <n v="0"/>
    <n v="0"/>
    <n v="1"/>
    <n v="2"/>
    <n v="1"/>
    <n v="0"/>
    <n v="0"/>
    <n v="3"/>
  </r>
  <r>
    <x v="12"/>
    <x v="85"/>
    <x v="0"/>
    <x v="1"/>
    <n v="1"/>
    <n v="1"/>
    <n v="2"/>
    <n v="2"/>
    <n v="3"/>
    <n v="1"/>
    <n v="1"/>
    <n v="0"/>
    <n v="2"/>
    <n v="4"/>
  </r>
  <r>
    <x v="12"/>
    <x v="85"/>
    <x v="0"/>
    <x v="3"/>
    <n v="1"/>
    <n v="0"/>
    <n v="3"/>
    <n v="3"/>
    <n v="3"/>
    <n v="1"/>
    <n v="0"/>
    <n v="3"/>
    <n v="0"/>
    <n v="4"/>
  </r>
  <r>
    <x v="12"/>
    <x v="85"/>
    <x v="0"/>
    <x v="2"/>
    <n v="2"/>
    <n v="0"/>
    <n v="1"/>
    <n v="1"/>
    <n v="1"/>
    <n v="1"/>
    <n v="1"/>
    <n v="0"/>
    <n v="1"/>
    <n v="3"/>
  </r>
  <r>
    <x v="12"/>
    <x v="85"/>
    <x v="0"/>
    <x v="4"/>
    <n v="3"/>
    <n v="1"/>
    <n v="2"/>
    <n v="1"/>
    <n v="3"/>
    <n v="3"/>
    <n v="0"/>
    <n v="1"/>
    <n v="2"/>
    <n v="6"/>
  </r>
  <r>
    <x v="12"/>
    <x v="85"/>
    <x v="1"/>
    <x v="0"/>
    <n v="40"/>
    <n v="7"/>
    <n v="50"/>
    <n v="52"/>
    <n v="59"/>
    <n v="37"/>
    <n v="2"/>
    <n v="34"/>
    <n v="24"/>
    <n v="97"/>
  </r>
  <r>
    <x v="12"/>
    <x v="85"/>
    <x v="1"/>
    <x v="5"/>
    <n v="6"/>
    <n v="0"/>
    <n v="1"/>
    <n v="1"/>
    <n v="1"/>
    <n v="5"/>
    <n v="1"/>
    <n v="1"/>
    <n v="0"/>
    <n v="7"/>
  </r>
  <r>
    <x v="12"/>
    <x v="85"/>
    <x v="1"/>
    <x v="1"/>
    <n v="7"/>
    <n v="0"/>
    <n v="4"/>
    <n v="4"/>
    <n v="5"/>
    <n v="6"/>
    <n v="0"/>
    <n v="3"/>
    <n v="2"/>
    <n v="11"/>
  </r>
  <r>
    <x v="12"/>
    <x v="85"/>
    <x v="1"/>
    <x v="3"/>
    <n v="6"/>
    <n v="0"/>
    <n v="0"/>
    <n v="0"/>
    <n v="1"/>
    <n v="5"/>
    <n v="0"/>
    <n v="1"/>
    <n v="0"/>
    <n v="6"/>
  </r>
  <r>
    <x v="12"/>
    <x v="85"/>
    <x v="1"/>
    <x v="2"/>
    <n v="3"/>
    <n v="1"/>
    <n v="6"/>
    <n v="6"/>
    <n v="7"/>
    <n v="2"/>
    <n v="0"/>
    <n v="5"/>
    <n v="3"/>
    <n v="10"/>
  </r>
  <r>
    <x v="12"/>
    <x v="85"/>
    <x v="1"/>
    <x v="4"/>
    <n v="3"/>
    <n v="1"/>
    <n v="6"/>
    <n v="6"/>
    <n v="7"/>
    <n v="3"/>
    <n v="0"/>
    <n v="6"/>
    <n v="1"/>
    <n v="10"/>
  </r>
  <r>
    <x v="12"/>
    <x v="169"/>
    <x v="0"/>
    <x v="0"/>
    <n v="8"/>
    <n v="1"/>
    <n v="23"/>
    <n v="21"/>
    <n v="24"/>
    <n v="6"/>
    <n v="1"/>
    <n v="16"/>
    <n v="9"/>
    <n v="32"/>
  </r>
  <r>
    <x v="12"/>
    <x v="169"/>
    <x v="0"/>
    <x v="5"/>
    <n v="2"/>
    <n v="0"/>
    <n v="0"/>
    <n v="0"/>
    <n v="0"/>
    <n v="2"/>
    <n v="0"/>
    <n v="0"/>
    <n v="0"/>
    <n v="2"/>
  </r>
  <r>
    <x v="12"/>
    <x v="169"/>
    <x v="0"/>
    <x v="1"/>
    <n v="1"/>
    <n v="0"/>
    <n v="4"/>
    <n v="4"/>
    <n v="4"/>
    <n v="1"/>
    <n v="0"/>
    <n v="1"/>
    <n v="3"/>
    <n v="5"/>
  </r>
  <r>
    <x v="12"/>
    <x v="169"/>
    <x v="0"/>
    <x v="3"/>
    <n v="1"/>
    <n v="0"/>
    <n v="5"/>
    <n v="4"/>
    <n v="5"/>
    <n v="1"/>
    <n v="0"/>
    <n v="1"/>
    <n v="4"/>
    <n v="6"/>
  </r>
  <r>
    <x v="12"/>
    <x v="169"/>
    <x v="0"/>
    <x v="2"/>
    <n v="2"/>
    <n v="0"/>
    <n v="0"/>
    <n v="0"/>
    <n v="1"/>
    <n v="1"/>
    <n v="1"/>
    <n v="0"/>
    <n v="0"/>
    <n v="2"/>
  </r>
  <r>
    <x v="12"/>
    <x v="169"/>
    <x v="0"/>
    <x v="4"/>
    <n v="3"/>
    <n v="1"/>
    <n v="3"/>
    <n v="3"/>
    <n v="4"/>
    <n v="2"/>
    <n v="1"/>
    <n v="4"/>
    <n v="0"/>
    <n v="7"/>
  </r>
  <r>
    <x v="12"/>
    <x v="169"/>
    <x v="1"/>
    <x v="0"/>
    <n v="44"/>
    <n v="6"/>
    <n v="50"/>
    <n v="49"/>
    <n v="58"/>
    <n v="40"/>
    <n v="2"/>
    <n v="21"/>
    <n v="37"/>
    <n v="100"/>
  </r>
  <r>
    <x v="12"/>
    <x v="169"/>
    <x v="1"/>
    <x v="5"/>
    <n v="4"/>
    <n v="0"/>
    <n v="3"/>
    <n v="2"/>
    <n v="3"/>
    <n v="4"/>
    <n v="0"/>
    <n v="0"/>
    <n v="3"/>
    <n v="7"/>
  </r>
  <r>
    <x v="12"/>
    <x v="169"/>
    <x v="1"/>
    <x v="1"/>
    <n v="8"/>
    <n v="0"/>
    <n v="5"/>
    <n v="4"/>
    <n v="5"/>
    <n v="7"/>
    <n v="1"/>
    <n v="3"/>
    <n v="2"/>
    <n v="13"/>
  </r>
  <r>
    <x v="12"/>
    <x v="169"/>
    <x v="1"/>
    <x v="3"/>
    <n v="6"/>
    <n v="1"/>
    <n v="8"/>
    <n v="8"/>
    <n v="9"/>
    <n v="6"/>
    <n v="0"/>
    <n v="4"/>
    <n v="5"/>
    <n v="15"/>
  </r>
  <r>
    <x v="12"/>
    <x v="169"/>
    <x v="1"/>
    <x v="2"/>
    <n v="8"/>
    <n v="1"/>
    <n v="1"/>
    <n v="1"/>
    <n v="3"/>
    <n v="6"/>
    <n v="1"/>
    <n v="2"/>
    <n v="1"/>
    <n v="10"/>
  </r>
  <r>
    <x v="12"/>
    <x v="169"/>
    <x v="1"/>
    <x v="4"/>
    <n v="7"/>
    <n v="3"/>
    <n v="9"/>
    <n v="7"/>
    <n v="12"/>
    <n v="6"/>
    <n v="1"/>
    <n v="8"/>
    <n v="4"/>
    <n v="19"/>
  </r>
  <r>
    <x v="12"/>
    <x v="86"/>
    <x v="0"/>
    <x v="0"/>
    <n v="8"/>
    <n v="2"/>
    <n v="29"/>
    <n v="27"/>
    <n v="34"/>
    <n v="5"/>
    <n v="1"/>
    <n v="13"/>
    <n v="20"/>
    <n v="39"/>
  </r>
  <r>
    <x v="12"/>
    <x v="86"/>
    <x v="0"/>
    <x v="5"/>
    <n v="1"/>
    <n v="1"/>
    <n v="0"/>
    <n v="0"/>
    <n v="1"/>
    <n v="1"/>
    <n v="0"/>
    <n v="1"/>
    <n v="0"/>
    <n v="2"/>
  </r>
  <r>
    <x v="12"/>
    <x v="86"/>
    <x v="0"/>
    <x v="1"/>
    <n v="3"/>
    <n v="0"/>
    <n v="0"/>
    <n v="0"/>
    <n v="0"/>
    <n v="3"/>
    <n v="0"/>
    <n v="0"/>
    <n v="0"/>
    <n v="3"/>
  </r>
  <r>
    <x v="12"/>
    <x v="86"/>
    <x v="0"/>
    <x v="3"/>
    <n v="0"/>
    <n v="0"/>
    <n v="1"/>
    <n v="1"/>
    <n v="1"/>
    <n v="0"/>
    <n v="0"/>
    <n v="1"/>
    <n v="0"/>
    <n v="1"/>
  </r>
  <r>
    <x v="12"/>
    <x v="86"/>
    <x v="0"/>
    <x v="2"/>
    <n v="3"/>
    <n v="1"/>
    <n v="2"/>
    <n v="3"/>
    <n v="3"/>
    <n v="2"/>
    <n v="2"/>
    <n v="1"/>
    <n v="1"/>
    <n v="6"/>
  </r>
  <r>
    <x v="12"/>
    <x v="86"/>
    <x v="0"/>
    <x v="4"/>
    <n v="2"/>
    <n v="1"/>
    <n v="6"/>
    <n v="7"/>
    <n v="7"/>
    <n v="2"/>
    <n v="0"/>
    <n v="7"/>
    <n v="0"/>
    <n v="9"/>
  </r>
  <r>
    <x v="12"/>
    <x v="86"/>
    <x v="1"/>
    <x v="0"/>
    <n v="35"/>
    <n v="13"/>
    <n v="51"/>
    <n v="48"/>
    <n v="65"/>
    <n v="30"/>
    <n v="6"/>
    <n v="27"/>
    <n v="36"/>
    <n v="99"/>
  </r>
  <r>
    <x v="12"/>
    <x v="86"/>
    <x v="1"/>
    <x v="5"/>
    <n v="4"/>
    <n v="1"/>
    <n v="2"/>
    <n v="2"/>
    <n v="3"/>
    <n v="4"/>
    <n v="0"/>
    <n v="3"/>
    <n v="0"/>
    <n v="7"/>
  </r>
  <r>
    <x v="12"/>
    <x v="86"/>
    <x v="1"/>
    <x v="1"/>
    <n v="6"/>
    <n v="0"/>
    <n v="11"/>
    <n v="10"/>
    <n v="12"/>
    <n v="5"/>
    <n v="0"/>
    <n v="5"/>
    <n v="7"/>
    <n v="17"/>
  </r>
  <r>
    <x v="12"/>
    <x v="86"/>
    <x v="1"/>
    <x v="3"/>
    <n v="5"/>
    <n v="0"/>
    <n v="2"/>
    <n v="1"/>
    <n v="2"/>
    <n v="5"/>
    <n v="0"/>
    <n v="0"/>
    <n v="2"/>
    <n v="7"/>
  </r>
  <r>
    <x v="12"/>
    <x v="86"/>
    <x v="1"/>
    <x v="2"/>
    <n v="6"/>
    <n v="1"/>
    <n v="9"/>
    <n v="9"/>
    <n v="11"/>
    <n v="5"/>
    <n v="2"/>
    <n v="5"/>
    <n v="4"/>
    <n v="16"/>
  </r>
  <r>
    <x v="12"/>
    <x v="86"/>
    <x v="1"/>
    <x v="4"/>
    <n v="5"/>
    <n v="3"/>
    <n v="10"/>
    <n v="10"/>
    <n v="14"/>
    <n v="4"/>
    <n v="1"/>
    <n v="8"/>
    <n v="5"/>
    <n v="18"/>
  </r>
  <r>
    <x v="12"/>
    <x v="87"/>
    <x v="0"/>
    <x v="0"/>
    <n v="13"/>
    <n v="4"/>
    <n v="21"/>
    <n v="20"/>
    <n v="25"/>
    <n v="13"/>
    <n v="1"/>
    <n v="3"/>
    <n v="21"/>
    <n v="38"/>
  </r>
  <r>
    <x v="12"/>
    <x v="87"/>
    <x v="0"/>
    <x v="5"/>
    <n v="1"/>
    <n v="0"/>
    <n v="0"/>
    <n v="0"/>
    <n v="0"/>
    <n v="1"/>
    <n v="0"/>
    <n v="0"/>
    <n v="0"/>
    <n v="1"/>
  </r>
  <r>
    <x v="12"/>
    <x v="87"/>
    <x v="0"/>
    <x v="1"/>
    <n v="1"/>
    <n v="1"/>
    <n v="1"/>
    <n v="2"/>
    <n v="2"/>
    <n v="1"/>
    <n v="1"/>
    <n v="0"/>
    <n v="1"/>
    <n v="3"/>
  </r>
  <r>
    <x v="12"/>
    <x v="87"/>
    <x v="0"/>
    <x v="2"/>
    <n v="0"/>
    <n v="0"/>
    <n v="1"/>
    <n v="1"/>
    <n v="1"/>
    <n v="0"/>
    <n v="0"/>
    <n v="1"/>
    <n v="0"/>
    <n v="1"/>
  </r>
  <r>
    <x v="12"/>
    <x v="87"/>
    <x v="0"/>
    <x v="4"/>
    <n v="2"/>
    <n v="0"/>
    <n v="4"/>
    <n v="3"/>
    <n v="4"/>
    <n v="2"/>
    <n v="0"/>
    <n v="2"/>
    <n v="2"/>
    <n v="6"/>
  </r>
  <r>
    <x v="12"/>
    <x v="87"/>
    <x v="1"/>
    <x v="0"/>
    <n v="34"/>
    <n v="3"/>
    <n v="47"/>
    <n v="46"/>
    <n v="52"/>
    <n v="27"/>
    <n v="6"/>
    <n v="24"/>
    <n v="27"/>
    <n v="84"/>
  </r>
  <r>
    <x v="12"/>
    <x v="87"/>
    <x v="1"/>
    <x v="5"/>
    <n v="2"/>
    <n v="2"/>
    <n v="1"/>
    <n v="2"/>
    <n v="3"/>
    <n v="2"/>
    <n v="1"/>
    <n v="1"/>
    <n v="1"/>
    <n v="5"/>
  </r>
  <r>
    <x v="12"/>
    <x v="87"/>
    <x v="1"/>
    <x v="1"/>
    <n v="2"/>
    <n v="2"/>
    <n v="3"/>
    <n v="2"/>
    <n v="5"/>
    <n v="2"/>
    <n v="0"/>
    <n v="5"/>
    <n v="0"/>
    <n v="7"/>
  </r>
  <r>
    <x v="12"/>
    <x v="87"/>
    <x v="1"/>
    <x v="3"/>
    <n v="6"/>
    <n v="2"/>
    <n v="4"/>
    <n v="4"/>
    <n v="6"/>
    <n v="6"/>
    <n v="1"/>
    <n v="2"/>
    <n v="3"/>
    <n v="12"/>
  </r>
  <r>
    <x v="12"/>
    <x v="87"/>
    <x v="1"/>
    <x v="2"/>
    <n v="2"/>
    <n v="0"/>
    <n v="5"/>
    <n v="5"/>
    <n v="5"/>
    <n v="1"/>
    <n v="1"/>
    <n v="3"/>
    <n v="2"/>
    <n v="7"/>
  </r>
  <r>
    <x v="12"/>
    <x v="87"/>
    <x v="1"/>
    <x v="4"/>
    <n v="5"/>
    <n v="3"/>
    <n v="8"/>
    <n v="8"/>
    <n v="12"/>
    <n v="3"/>
    <n v="0"/>
    <n v="8"/>
    <n v="5"/>
    <n v="16"/>
  </r>
  <r>
    <x v="12"/>
    <x v="88"/>
    <x v="0"/>
    <x v="0"/>
    <n v="9"/>
    <n v="0"/>
    <n v="25"/>
    <n v="24"/>
    <n v="25"/>
    <n v="8"/>
    <n v="0"/>
    <n v="10"/>
    <n v="16"/>
    <n v="34"/>
  </r>
  <r>
    <x v="12"/>
    <x v="88"/>
    <x v="0"/>
    <x v="1"/>
    <n v="0"/>
    <n v="0"/>
    <n v="1"/>
    <n v="1"/>
    <n v="1"/>
    <n v="0"/>
    <n v="0"/>
    <n v="1"/>
    <n v="0"/>
    <n v="1"/>
  </r>
  <r>
    <x v="12"/>
    <x v="88"/>
    <x v="0"/>
    <x v="3"/>
    <n v="0"/>
    <n v="0"/>
    <n v="1"/>
    <n v="1"/>
    <n v="1"/>
    <n v="0"/>
    <n v="0"/>
    <n v="0"/>
    <n v="1"/>
    <n v="1"/>
  </r>
  <r>
    <x v="12"/>
    <x v="88"/>
    <x v="0"/>
    <x v="2"/>
    <n v="0"/>
    <n v="1"/>
    <n v="0"/>
    <n v="0"/>
    <n v="1"/>
    <n v="0"/>
    <n v="0"/>
    <n v="1"/>
    <n v="0"/>
    <n v="1"/>
  </r>
  <r>
    <x v="12"/>
    <x v="88"/>
    <x v="0"/>
    <x v="4"/>
    <n v="2"/>
    <n v="0"/>
    <n v="5"/>
    <n v="5"/>
    <n v="5"/>
    <n v="2"/>
    <n v="0"/>
    <n v="2"/>
    <n v="3"/>
    <n v="7"/>
  </r>
  <r>
    <x v="12"/>
    <x v="88"/>
    <x v="1"/>
    <x v="0"/>
    <n v="37"/>
    <n v="7"/>
    <n v="43"/>
    <n v="39"/>
    <n v="50"/>
    <n v="33"/>
    <n v="5"/>
    <n v="14"/>
    <n v="35"/>
    <n v="87"/>
  </r>
  <r>
    <x v="12"/>
    <x v="88"/>
    <x v="1"/>
    <x v="5"/>
    <n v="3"/>
    <n v="1"/>
    <n v="3"/>
    <n v="2"/>
    <n v="4"/>
    <n v="3"/>
    <n v="0"/>
    <n v="3"/>
    <n v="1"/>
    <n v="7"/>
  </r>
  <r>
    <x v="12"/>
    <x v="88"/>
    <x v="1"/>
    <x v="1"/>
    <n v="3"/>
    <n v="0"/>
    <n v="5"/>
    <n v="4"/>
    <n v="6"/>
    <n v="2"/>
    <n v="1"/>
    <n v="4"/>
    <n v="1"/>
    <n v="8"/>
  </r>
  <r>
    <x v="12"/>
    <x v="88"/>
    <x v="1"/>
    <x v="3"/>
    <n v="3"/>
    <n v="1"/>
    <n v="2"/>
    <n v="2"/>
    <n v="3"/>
    <n v="3"/>
    <n v="0"/>
    <n v="1"/>
    <n v="2"/>
    <n v="6"/>
  </r>
  <r>
    <x v="12"/>
    <x v="88"/>
    <x v="1"/>
    <x v="2"/>
    <n v="1"/>
    <n v="1"/>
    <n v="4"/>
    <n v="4"/>
    <n v="5"/>
    <n v="1"/>
    <n v="0"/>
    <n v="1"/>
    <n v="4"/>
    <n v="6"/>
  </r>
  <r>
    <x v="12"/>
    <x v="88"/>
    <x v="1"/>
    <x v="4"/>
    <n v="4"/>
    <n v="2"/>
    <n v="4"/>
    <n v="3"/>
    <n v="8"/>
    <n v="2"/>
    <n v="3"/>
    <n v="3"/>
    <n v="2"/>
    <n v="10"/>
  </r>
  <r>
    <x v="12"/>
    <x v="170"/>
    <x v="0"/>
    <x v="0"/>
    <n v="9"/>
    <n v="1"/>
    <n v="25"/>
    <n v="23"/>
    <n v="27"/>
    <n v="8"/>
    <n v="0"/>
    <n v="12"/>
    <n v="15"/>
    <n v="35"/>
  </r>
  <r>
    <x v="12"/>
    <x v="170"/>
    <x v="0"/>
    <x v="5"/>
    <n v="0"/>
    <n v="0"/>
    <n v="1"/>
    <n v="1"/>
    <n v="1"/>
    <n v="0"/>
    <n v="0"/>
    <n v="0"/>
    <n v="1"/>
    <n v="1"/>
  </r>
  <r>
    <x v="12"/>
    <x v="170"/>
    <x v="0"/>
    <x v="1"/>
    <n v="0"/>
    <n v="0"/>
    <n v="1"/>
    <n v="1"/>
    <n v="1"/>
    <n v="0"/>
    <n v="0"/>
    <n v="1"/>
    <n v="0"/>
    <n v="1"/>
  </r>
  <r>
    <x v="12"/>
    <x v="170"/>
    <x v="0"/>
    <x v="3"/>
    <n v="0"/>
    <n v="0"/>
    <n v="2"/>
    <n v="2"/>
    <n v="2"/>
    <n v="0"/>
    <n v="0"/>
    <n v="1"/>
    <n v="1"/>
    <n v="2"/>
  </r>
  <r>
    <x v="12"/>
    <x v="170"/>
    <x v="0"/>
    <x v="4"/>
    <n v="0"/>
    <n v="1"/>
    <n v="4"/>
    <n v="5"/>
    <n v="5"/>
    <n v="0"/>
    <n v="1"/>
    <n v="2"/>
    <n v="2"/>
    <n v="5"/>
  </r>
  <r>
    <x v="12"/>
    <x v="170"/>
    <x v="1"/>
    <x v="0"/>
    <n v="29"/>
    <n v="11"/>
    <n v="63"/>
    <n v="59"/>
    <n v="77"/>
    <n v="22"/>
    <n v="8"/>
    <n v="22"/>
    <n v="51"/>
    <n v="103"/>
  </r>
  <r>
    <x v="12"/>
    <x v="170"/>
    <x v="1"/>
    <x v="5"/>
    <n v="5"/>
    <n v="0"/>
    <n v="2"/>
    <n v="1"/>
    <n v="2"/>
    <n v="5"/>
    <n v="0"/>
    <n v="1"/>
    <n v="1"/>
    <n v="7"/>
  </r>
  <r>
    <x v="12"/>
    <x v="170"/>
    <x v="1"/>
    <x v="1"/>
    <n v="4"/>
    <n v="0"/>
    <n v="2"/>
    <n v="2"/>
    <n v="3"/>
    <n v="3"/>
    <n v="0"/>
    <n v="0"/>
    <n v="3"/>
    <n v="6"/>
  </r>
  <r>
    <x v="12"/>
    <x v="170"/>
    <x v="1"/>
    <x v="3"/>
    <n v="2"/>
    <n v="1"/>
    <n v="3"/>
    <n v="3"/>
    <n v="5"/>
    <n v="1"/>
    <n v="0"/>
    <n v="2"/>
    <n v="3"/>
    <n v="6"/>
  </r>
  <r>
    <x v="12"/>
    <x v="170"/>
    <x v="1"/>
    <x v="2"/>
    <n v="2"/>
    <n v="0"/>
    <n v="5"/>
    <n v="4"/>
    <n v="5"/>
    <n v="2"/>
    <n v="0"/>
    <n v="3"/>
    <n v="2"/>
    <n v="7"/>
  </r>
  <r>
    <x v="12"/>
    <x v="170"/>
    <x v="1"/>
    <x v="4"/>
    <n v="6"/>
    <n v="0"/>
    <n v="4"/>
    <n v="3"/>
    <n v="4"/>
    <n v="6"/>
    <n v="0"/>
    <n v="1"/>
    <n v="3"/>
    <n v="10"/>
  </r>
  <r>
    <x v="12"/>
    <x v="89"/>
    <x v="0"/>
    <x v="0"/>
    <n v="9"/>
    <n v="4"/>
    <n v="30"/>
    <n v="30"/>
    <n v="35"/>
    <n v="8"/>
    <n v="1"/>
    <n v="10"/>
    <n v="24"/>
    <n v="43"/>
  </r>
  <r>
    <x v="12"/>
    <x v="89"/>
    <x v="0"/>
    <x v="5"/>
    <n v="0"/>
    <n v="0"/>
    <n v="1"/>
    <n v="1"/>
    <n v="1"/>
    <n v="0"/>
    <n v="0"/>
    <n v="1"/>
    <n v="0"/>
    <n v="1"/>
  </r>
  <r>
    <x v="12"/>
    <x v="89"/>
    <x v="0"/>
    <x v="1"/>
    <n v="0"/>
    <n v="2"/>
    <n v="0"/>
    <n v="1"/>
    <n v="2"/>
    <n v="0"/>
    <n v="0"/>
    <n v="2"/>
    <n v="0"/>
    <n v="2"/>
  </r>
  <r>
    <x v="12"/>
    <x v="89"/>
    <x v="0"/>
    <x v="3"/>
    <n v="2"/>
    <n v="0"/>
    <n v="1"/>
    <n v="1"/>
    <n v="1"/>
    <n v="2"/>
    <n v="0"/>
    <n v="0"/>
    <n v="1"/>
    <n v="3"/>
  </r>
  <r>
    <x v="12"/>
    <x v="89"/>
    <x v="0"/>
    <x v="2"/>
    <n v="0"/>
    <n v="0"/>
    <n v="2"/>
    <n v="2"/>
    <n v="2"/>
    <n v="0"/>
    <n v="0"/>
    <n v="1"/>
    <n v="1"/>
    <n v="2"/>
  </r>
  <r>
    <x v="12"/>
    <x v="89"/>
    <x v="0"/>
    <x v="4"/>
    <n v="0"/>
    <n v="0"/>
    <n v="2"/>
    <n v="1"/>
    <n v="2"/>
    <n v="0"/>
    <n v="0"/>
    <n v="0"/>
    <n v="2"/>
    <n v="2"/>
  </r>
  <r>
    <x v="12"/>
    <x v="89"/>
    <x v="1"/>
    <x v="0"/>
    <n v="24"/>
    <n v="9"/>
    <n v="57"/>
    <n v="55"/>
    <n v="69"/>
    <n v="20"/>
    <n v="3"/>
    <n v="22"/>
    <n v="45"/>
    <n v="90"/>
  </r>
  <r>
    <x v="12"/>
    <x v="89"/>
    <x v="1"/>
    <x v="5"/>
    <n v="2"/>
    <n v="1"/>
    <n v="1"/>
    <n v="1"/>
    <n v="2"/>
    <n v="1"/>
    <n v="2"/>
    <n v="1"/>
    <n v="0"/>
    <n v="4"/>
  </r>
  <r>
    <x v="12"/>
    <x v="89"/>
    <x v="1"/>
    <x v="1"/>
    <n v="2"/>
    <n v="0"/>
    <n v="5"/>
    <n v="5"/>
    <n v="5"/>
    <n v="2"/>
    <n v="0"/>
    <n v="2"/>
    <n v="3"/>
    <n v="7"/>
  </r>
  <r>
    <x v="12"/>
    <x v="89"/>
    <x v="1"/>
    <x v="3"/>
    <n v="2"/>
    <n v="0"/>
    <n v="2"/>
    <n v="1"/>
    <n v="2"/>
    <n v="2"/>
    <n v="0"/>
    <n v="0"/>
    <n v="2"/>
    <n v="4"/>
  </r>
  <r>
    <x v="12"/>
    <x v="89"/>
    <x v="1"/>
    <x v="2"/>
    <n v="0"/>
    <n v="0"/>
    <n v="3"/>
    <n v="3"/>
    <n v="3"/>
    <n v="0"/>
    <n v="0"/>
    <n v="2"/>
    <n v="1"/>
    <n v="3"/>
  </r>
  <r>
    <x v="12"/>
    <x v="89"/>
    <x v="1"/>
    <x v="4"/>
    <n v="1"/>
    <n v="2"/>
    <n v="8"/>
    <n v="7"/>
    <n v="10"/>
    <n v="1"/>
    <n v="0"/>
    <n v="2"/>
    <n v="8"/>
    <n v="11"/>
  </r>
  <r>
    <x v="12"/>
    <x v="90"/>
    <x v="0"/>
    <x v="0"/>
    <n v="11"/>
    <n v="1"/>
    <n v="16"/>
    <n v="17"/>
    <n v="18"/>
    <n v="10"/>
    <n v="0"/>
    <n v="4"/>
    <n v="14"/>
    <n v="28"/>
  </r>
  <r>
    <x v="12"/>
    <x v="90"/>
    <x v="0"/>
    <x v="1"/>
    <n v="0"/>
    <n v="0"/>
    <n v="1"/>
    <n v="1"/>
    <n v="1"/>
    <n v="0"/>
    <n v="0"/>
    <n v="1"/>
    <n v="0"/>
    <n v="1"/>
  </r>
  <r>
    <x v="12"/>
    <x v="90"/>
    <x v="0"/>
    <x v="3"/>
    <n v="2"/>
    <n v="0"/>
    <n v="2"/>
    <n v="1"/>
    <n v="2"/>
    <n v="2"/>
    <n v="0"/>
    <n v="1"/>
    <n v="1"/>
    <n v="4"/>
  </r>
  <r>
    <x v="12"/>
    <x v="90"/>
    <x v="0"/>
    <x v="2"/>
    <n v="0"/>
    <n v="0"/>
    <n v="3"/>
    <n v="1"/>
    <n v="3"/>
    <n v="0"/>
    <n v="0"/>
    <n v="2"/>
    <n v="1"/>
    <n v="3"/>
  </r>
  <r>
    <x v="12"/>
    <x v="90"/>
    <x v="0"/>
    <x v="4"/>
    <n v="2"/>
    <n v="0"/>
    <n v="1"/>
    <n v="1"/>
    <n v="1"/>
    <n v="1"/>
    <n v="1"/>
    <n v="0"/>
    <n v="1"/>
    <n v="3"/>
  </r>
  <r>
    <x v="12"/>
    <x v="90"/>
    <x v="1"/>
    <x v="0"/>
    <n v="31"/>
    <n v="11"/>
    <n v="47"/>
    <n v="46"/>
    <n v="60"/>
    <n v="22"/>
    <n v="3"/>
    <n v="21"/>
    <n v="43"/>
    <n v="89"/>
  </r>
  <r>
    <x v="12"/>
    <x v="90"/>
    <x v="1"/>
    <x v="5"/>
    <n v="1"/>
    <n v="0"/>
    <n v="1"/>
    <n v="1"/>
    <n v="1"/>
    <n v="1"/>
    <n v="0"/>
    <n v="1"/>
    <n v="0"/>
    <n v="2"/>
  </r>
  <r>
    <x v="12"/>
    <x v="90"/>
    <x v="1"/>
    <x v="1"/>
    <n v="4"/>
    <n v="0"/>
    <n v="5"/>
    <n v="5"/>
    <n v="5"/>
    <n v="4"/>
    <n v="0"/>
    <n v="1"/>
    <n v="4"/>
    <n v="9"/>
  </r>
  <r>
    <x v="12"/>
    <x v="90"/>
    <x v="1"/>
    <x v="3"/>
    <n v="1"/>
    <n v="1"/>
    <n v="7"/>
    <n v="4"/>
    <n v="8"/>
    <n v="1"/>
    <n v="0"/>
    <n v="3"/>
    <n v="5"/>
    <n v="9"/>
  </r>
  <r>
    <x v="12"/>
    <x v="90"/>
    <x v="1"/>
    <x v="2"/>
    <n v="2"/>
    <n v="2"/>
    <n v="4"/>
    <n v="4"/>
    <n v="7"/>
    <n v="1"/>
    <n v="0"/>
    <n v="2"/>
    <n v="5"/>
    <n v="8"/>
  </r>
  <r>
    <x v="12"/>
    <x v="90"/>
    <x v="1"/>
    <x v="4"/>
    <n v="2"/>
    <n v="3"/>
    <n v="7"/>
    <n v="9"/>
    <n v="10"/>
    <n v="2"/>
    <n v="0"/>
    <n v="5"/>
    <n v="5"/>
    <n v="12"/>
  </r>
  <r>
    <x v="12"/>
    <x v="171"/>
    <x v="0"/>
    <x v="0"/>
    <n v="7"/>
    <n v="0"/>
    <n v="22"/>
    <n v="22"/>
    <n v="22"/>
    <n v="5"/>
    <n v="0"/>
    <n v="9"/>
    <n v="15"/>
    <n v="29"/>
  </r>
  <r>
    <x v="12"/>
    <x v="171"/>
    <x v="0"/>
    <x v="1"/>
    <n v="1"/>
    <n v="1"/>
    <n v="1"/>
    <n v="1"/>
    <n v="2"/>
    <n v="1"/>
    <n v="0"/>
    <n v="2"/>
    <n v="0"/>
    <n v="3"/>
  </r>
  <r>
    <x v="12"/>
    <x v="171"/>
    <x v="0"/>
    <x v="3"/>
    <n v="2"/>
    <n v="1"/>
    <n v="3"/>
    <n v="3"/>
    <n v="4"/>
    <n v="2"/>
    <n v="0"/>
    <n v="1"/>
    <n v="3"/>
    <n v="6"/>
  </r>
  <r>
    <x v="12"/>
    <x v="171"/>
    <x v="0"/>
    <x v="2"/>
    <n v="1"/>
    <n v="0"/>
    <n v="3"/>
    <n v="3"/>
    <n v="3"/>
    <n v="1"/>
    <n v="0"/>
    <n v="2"/>
    <n v="1"/>
    <n v="4"/>
  </r>
  <r>
    <x v="12"/>
    <x v="171"/>
    <x v="0"/>
    <x v="4"/>
    <n v="0"/>
    <n v="0"/>
    <n v="7"/>
    <n v="7"/>
    <n v="7"/>
    <n v="0"/>
    <n v="0"/>
    <n v="3"/>
    <n v="4"/>
    <n v="7"/>
  </r>
  <r>
    <x v="12"/>
    <x v="171"/>
    <x v="1"/>
    <x v="0"/>
    <n v="38"/>
    <n v="7"/>
    <n v="50"/>
    <n v="46"/>
    <n v="59"/>
    <n v="28"/>
    <n v="4"/>
    <n v="21"/>
    <n v="42"/>
    <n v="95"/>
  </r>
  <r>
    <x v="12"/>
    <x v="171"/>
    <x v="1"/>
    <x v="5"/>
    <n v="3"/>
    <n v="0"/>
    <n v="2"/>
    <n v="2"/>
    <n v="2"/>
    <n v="3"/>
    <n v="0"/>
    <n v="2"/>
    <n v="0"/>
    <n v="5"/>
  </r>
  <r>
    <x v="12"/>
    <x v="171"/>
    <x v="1"/>
    <x v="1"/>
    <n v="3"/>
    <n v="1"/>
    <n v="3"/>
    <n v="3"/>
    <n v="4"/>
    <n v="2"/>
    <n v="1"/>
    <n v="2"/>
    <n v="2"/>
    <n v="7"/>
  </r>
  <r>
    <x v="12"/>
    <x v="171"/>
    <x v="1"/>
    <x v="3"/>
    <n v="5"/>
    <n v="0"/>
    <n v="3"/>
    <n v="3"/>
    <n v="3"/>
    <n v="4"/>
    <n v="0"/>
    <n v="3"/>
    <n v="1"/>
    <n v="8"/>
  </r>
  <r>
    <x v="12"/>
    <x v="171"/>
    <x v="1"/>
    <x v="2"/>
    <n v="3"/>
    <n v="0"/>
    <n v="8"/>
    <n v="7"/>
    <n v="8"/>
    <n v="2"/>
    <n v="0"/>
    <n v="3"/>
    <n v="6"/>
    <n v="11"/>
  </r>
  <r>
    <x v="12"/>
    <x v="171"/>
    <x v="1"/>
    <x v="4"/>
    <n v="8"/>
    <n v="3"/>
    <n v="8"/>
    <n v="10"/>
    <n v="11"/>
    <n v="7"/>
    <n v="1"/>
    <n v="7"/>
    <n v="4"/>
    <n v="19"/>
  </r>
  <r>
    <x v="12"/>
    <x v="91"/>
    <x v="0"/>
    <x v="0"/>
    <n v="9"/>
    <n v="3"/>
    <n v="22"/>
    <n v="20"/>
    <n v="26"/>
    <n v="7"/>
    <n v="1"/>
    <n v="10"/>
    <n v="16"/>
    <n v="34"/>
  </r>
  <r>
    <x v="12"/>
    <x v="91"/>
    <x v="0"/>
    <x v="5"/>
    <n v="0"/>
    <n v="0"/>
    <n v="1"/>
    <n v="1"/>
    <n v="1"/>
    <n v="0"/>
    <n v="0"/>
    <n v="0"/>
    <n v="1"/>
    <n v="1"/>
  </r>
  <r>
    <x v="12"/>
    <x v="91"/>
    <x v="0"/>
    <x v="1"/>
    <n v="2"/>
    <n v="0"/>
    <n v="4"/>
    <n v="4"/>
    <n v="4"/>
    <n v="2"/>
    <n v="0"/>
    <n v="1"/>
    <n v="3"/>
    <n v="6"/>
  </r>
  <r>
    <x v="12"/>
    <x v="91"/>
    <x v="0"/>
    <x v="3"/>
    <n v="3"/>
    <n v="0"/>
    <n v="1"/>
    <n v="1"/>
    <n v="1"/>
    <n v="3"/>
    <n v="0"/>
    <n v="0"/>
    <n v="1"/>
    <n v="4"/>
  </r>
  <r>
    <x v="12"/>
    <x v="91"/>
    <x v="0"/>
    <x v="2"/>
    <n v="2"/>
    <n v="1"/>
    <n v="2"/>
    <n v="1"/>
    <n v="3"/>
    <n v="1"/>
    <n v="0"/>
    <n v="3"/>
    <n v="1"/>
    <n v="5"/>
  </r>
  <r>
    <x v="12"/>
    <x v="91"/>
    <x v="0"/>
    <x v="4"/>
    <n v="2"/>
    <n v="0"/>
    <n v="7"/>
    <n v="7"/>
    <n v="7"/>
    <n v="2"/>
    <n v="0"/>
    <n v="1"/>
    <n v="6"/>
    <n v="9"/>
  </r>
  <r>
    <x v="12"/>
    <x v="91"/>
    <x v="1"/>
    <x v="0"/>
    <n v="27"/>
    <n v="3"/>
    <n v="63"/>
    <n v="61"/>
    <n v="70"/>
    <n v="20"/>
    <n v="1"/>
    <n v="22"/>
    <n v="50"/>
    <n v="93"/>
  </r>
  <r>
    <x v="12"/>
    <x v="91"/>
    <x v="1"/>
    <x v="5"/>
    <n v="4"/>
    <n v="1"/>
    <n v="0"/>
    <n v="1"/>
    <n v="1"/>
    <n v="4"/>
    <n v="0"/>
    <n v="1"/>
    <n v="0"/>
    <n v="5"/>
  </r>
  <r>
    <x v="12"/>
    <x v="91"/>
    <x v="1"/>
    <x v="1"/>
    <n v="10"/>
    <n v="1"/>
    <n v="5"/>
    <n v="4"/>
    <n v="6"/>
    <n v="10"/>
    <n v="0"/>
    <n v="3"/>
    <n v="3"/>
    <n v="16"/>
  </r>
  <r>
    <x v="12"/>
    <x v="91"/>
    <x v="1"/>
    <x v="3"/>
    <n v="2"/>
    <n v="1"/>
    <n v="7"/>
    <n v="6"/>
    <n v="8"/>
    <n v="2"/>
    <n v="0"/>
    <n v="3"/>
    <n v="5"/>
    <n v="10"/>
  </r>
  <r>
    <x v="12"/>
    <x v="91"/>
    <x v="1"/>
    <x v="2"/>
    <n v="4"/>
    <n v="0"/>
    <n v="8"/>
    <n v="7"/>
    <n v="9"/>
    <n v="2"/>
    <n v="1"/>
    <n v="2"/>
    <n v="7"/>
    <n v="12"/>
  </r>
  <r>
    <x v="12"/>
    <x v="91"/>
    <x v="1"/>
    <x v="4"/>
    <n v="3"/>
    <n v="0"/>
    <n v="10"/>
    <n v="10"/>
    <n v="11"/>
    <n v="2"/>
    <n v="0"/>
    <n v="3"/>
    <n v="8"/>
    <n v="13"/>
  </r>
  <r>
    <x v="12"/>
    <x v="7"/>
    <x v="0"/>
    <x v="0"/>
    <n v="8"/>
    <n v="2"/>
    <n v="25"/>
    <n v="25"/>
    <n v="27"/>
    <n v="6"/>
    <n v="0"/>
    <n v="10"/>
    <n v="19"/>
    <n v="35"/>
  </r>
  <r>
    <x v="12"/>
    <x v="7"/>
    <x v="0"/>
    <x v="5"/>
    <n v="0"/>
    <n v="1"/>
    <n v="0"/>
    <n v="1"/>
    <n v="1"/>
    <n v="0"/>
    <n v="0"/>
    <n v="1"/>
    <n v="0"/>
    <n v="1"/>
  </r>
  <r>
    <x v="12"/>
    <x v="7"/>
    <x v="0"/>
    <x v="1"/>
    <n v="2"/>
    <n v="0"/>
    <n v="3"/>
    <n v="3"/>
    <n v="3"/>
    <n v="2"/>
    <n v="0"/>
    <n v="2"/>
    <n v="1"/>
    <n v="5"/>
  </r>
  <r>
    <x v="12"/>
    <x v="7"/>
    <x v="0"/>
    <x v="3"/>
    <n v="0"/>
    <n v="0"/>
    <n v="1"/>
    <n v="1"/>
    <n v="1"/>
    <n v="0"/>
    <n v="0"/>
    <n v="1"/>
    <n v="0"/>
    <n v="1"/>
  </r>
  <r>
    <x v="12"/>
    <x v="7"/>
    <x v="0"/>
    <x v="2"/>
    <n v="3"/>
    <n v="0"/>
    <n v="0"/>
    <n v="0"/>
    <n v="0"/>
    <n v="1"/>
    <n v="1"/>
    <n v="1"/>
    <n v="0"/>
    <n v="3"/>
  </r>
  <r>
    <x v="12"/>
    <x v="7"/>
    <x v="0"/>
    <x v="4"/>
    <n v="5"/>
    <n v="1"/>
    <n v="3"/>
    <n v="4"/>
    <n v="4"/>
    <n v="4"/>
    <n v="1"/>
    <n v="2"/>
    <n v="2"/>
    <n v="9"/>
  </r>
  <r>
    <x v="12"/>
    <x v="7"/>
    <x v="1"/>
    <x v="0"/>
    <n v="30"/>
    <n v="6"/>
    <n v="45"/>
    <n v="44"/>
    <n v="52"/>
    <n v="25"/>
    <n v="1"/>
    <n v="12"/>
    <n v="43"/>
    <n v="81"/>
  </r>
  <r>
    <x v="12"/>
    <x v="7"/>
    <x v="1"/>
    <x v="5"/>
    <n v="1"/>
    <n v="0"/>
    <n v="2"/>
    <n v="1"/>
    <n v="2"/>
    <n v="1"/>
    <n v="0"/>
    <n v="1"/>
    <n v="1"/>
    <n v="3"/>
  </r>
  <r>
    <x v="12"/>
    <x v="7"/>
    <x v="1"/>
    <x v="1"/>
    <n v="3"/>
    <n v="1"/>
    <n v="4"/>
    <n v="3"/>
    <n v="5"/>
    <n v="2"/>
    <n v="0"/>
    <n v="4"/>
    <n v="2"/>
    <n v="8"/>
  </r>
  <r>
    <x v="12"/>
    <x v="7"/>
    <x v="1"/>
    <x v="3"/>
    <n v="5"/>
    <n v="0"/>
    <n v="4"/>
    <n v="3"/>
    <n v="5"/>
    <n v="3"/>
    <n v="1"/>
    <n v="1"/>
    <n v="4"/>
    <n v="9"/>
  </r>
  <r>
    <x v="12"/>
    <x v="7"/>
    <x v="1"/>
    <x v="2"/>
    <n v="6"/>
    <n v="1"/>
    <n v="3"/>
    <n v="3"/>
    <n v="5"/>
    <n v="4"/>
    <n v="1"/>
    <n v="2"/>
    <n v="3"/>
    <n v="10"/>
  </r>
  <r>
    <x v="12"/>
    <x v="7"/>
    <x v="1"/>
    <x v="4"/>
    <n v="8"/>
    <n v="1"/>
    <n v="12"/>
    <n v="12"/>
    <n v="13"/>
    <n v="7"/>
    <n v="0"/>
    <n v="5"/>
    <n v="9"/>
    <n v="21"/>
  </r>
  <r>
    <x v="12"/>
    <x v="92"/>
    <x v="0"/>
    <x v="0"/>
    <n v="10"/>
    <n v="4"/>
    <n v="11"/>
    <n v="11"/>
    <n v="16"/>
    <n v="9"/>
    <n v="1"/>
    <n v="3"/>
    <n v="12"/>
    <n v="25"/>
  </r>
  <r>
    <x v="12"/>
    <x v="92"/>
    <x v="0"/>
    <x v="5"/>
    <n v="3"/>
    <n v="0"/>
    <n v="0"/>
    <n v="0"/>
    <n v="0"/>
    <n v="3"/>
    <n v="0"/>
    <n v="0"/>
    <n v="0"/>
    <n v="3"/>
  </r>
  <r>
    <x v="12"/>
    <x v="92"/>
    <x v="0"/>
    <x v="1"/>
    <n v="2"/>
    <n v="0"/>
    <n v="1"/>
    <n v="1"/>
    <n v="1"/>
    <n v="2"/>
    <n v="0"/>
    <n v="0"/>
    <n v="1"/>
    <n v="3"/>
  </r>
  <r>
    <x v="12"/>
    <x v="92"/>
    <x v="0"/>
    <x v="3"/>
    <n v="4"/>
    <n v="0"/>
    <n v="1"/>
    <n v="1"/>
    <n v="1"/>
    <n v="4"/>
    <n v="0"/>
    <n v="0"/>
    <n v="1"/>
    <n v="5"/>
  </r>
  <r>
    <x v="12"/>
    <x v="92"/>
    <x v="0"/>
    <x v="2"/>
    <n v="4"/>
    <n v="0"/>
    <n v="2"/>
    <n v="2"/>
    <n v="2"/>
    <n v="4"/>
    <n v="0"/>
    <n v="1"/>
    <n v="1"/>
    <n v="6"/>
  </r>
  <r>
    <x v="12"/>
    <x v="92"/>
    <x v="0"/>
    <x v="4"/>
    <n v="1"/>
    <n v="0"/>
    <n v="5"/>
    <n v="5"/>
    <n v="5"/>
    <n v="1"/>
    <n v="0"/>
    <n v="1"/>
    <n v="4"/>
    <n v="6"/>
  </r>
  <r>
    <x v="12"/>
    <x v="92"/>
    <x v="1"/>
    <x v="0"/>
    <n v="29"/>
    <n v="6"/>
    <n v="44"/>
    <n v="44"/>
    <n v="54"/>
    <n v="23"/>
    <n v="2"/>
    <n v="15"/>
    <n v="39"/>
    <n v="79"/>
  </r>
  <r>
    <x v="12"/>
    <x v="92"/>
    <x v="1"/>
    <x v="5"/>
    <n v="8"/>
    <n v="0"/>
    <n v="1"/>
    <n v="1"/>
    <n v="1"/>
    <n v="7"/>
    <n v="1"/>
    <n v="0"/>
    <n v="1"/>
    <n v="9"/>
  </r>
  <r>
    <x v="12"/>
    <x v="92"/>
    <x v="1"/>
    <x v="1"/>
    <n v="4"/>
    <n v="0"/>
    <n v="4"/>
    <n v="3"/>
    <n v="4"/>
    <n v="4"/>
    <n v="0"/>
    <n v="2"/>
    <n v="2"/>
    <n v="8"/>
  </r>
  <r>
    <x v="12"/>
    <x v="92"/>
    <x v="1"/>
    <x v="3"/>
    <n v="6"/>
    <n v="0"/>
    <n v="7"/>
    <n v="7"/>
    <n v="8"/>
    <n v="4"/>
    <n v="0"/>
    <n v="3"/>
    <n v="6"/>
    <n v="13"/>
  </r>
  <r>
    <x v="12"/>
    <x v="92"/>
    <x v="1"/>
    <x v="2"/>
    <n v="2"/>
    <n v="1"/>
    <n v="3"/>
    <n v="1"/>
    <n v="4"/>
    <n v="2"/>
    <n v="0"/>
    <n v="2"/>
    <n v="2"/>
    <n v="6"/>
  </r>
  <r>
    <x v="12"/>
    <x v="92"/>
    <x v="1"/>
    <x v="4"/>
    <n v="6"/>
    <n v="1"/>
    <n v="1"/>
    <n v="1"/>
    <n v="2"/>
    <n v="5"/>
    <n v="0"/>
    <n v="1"/>
    <n v="2"/>
    <n v="8"/>
  </r>
  <r>
    <x v="12"/>
    <x v="93"/>
    <x v="0"/>
    <x v="0"/>
    <n v="13"/>
    <n v="1"/>
    <n v="17"/>
    <n v="17"/>
    <n v="19"/>
    <n v="11"/>
    <n v="1"/>
    <n v="5"/>
    <n v="14"/>
    <n v="31"/>
  </r>
  <r>
    <x v="12"/>
    <x v="93"/>
    <x v="0"/>
    <x v="5"/>
    <n v="2"/>
    <n v="0"/>
    <n v="0"/>
    <n v="0"/>
    <n v="1"/>
    <n v="1"/>
    <n v="0"/>
    <n v="1"/>
    <n v="0"/>
    <n v="2"/>
  </r>
  <r>
    <x v="12"/>
    <x v="93"/>
    <x v="0"/>
    <x v="1"/>
    <n v="2"/>
    <n v="0"/>
    <n v="3"/>
    <n v="3"/>
    <n v="3"/>
    <n v="1"/>
    <n v="1"/>
    <n v="1"/>
    <n v="2"/>
    <n v="5"/>
  </r>
  <r>
    <x v="12"/>
    <x v="93"/>
    <x v="0"/>
    <x v="3"/>
    <n v="3"/>
    <n v="0"/>
    <n v="4"/>
    <n v="3"/>
    <n v="5"/>
    <n v="2"/>
    <n v="0"/>
    <n v="1"/>
    <n v="4"/>
    <n v="7"/>
  </r>
  <r>
    <x v="12"/>
    <x v="93"/>
    <x v="0"/>
    <x v="2"/>
    <n v="2"/>
    <n v="0"/>
    <n v="5"/>
    <n v="5"/>
    <n v="5"/>
    <n v="2"/>
    <n v="0"/>
    <n v="0"/>
    <n v="5"/>
    <n v="7"/>
  </r>
  <r>
    <x v="12"/>
    <x v="93"/>
    <x v="0"/>
    <x v="4"/>
    <n v="2"/>
    <n v="0"/>
    <n v="9"/>
    <n v="7"/>
    <n v="9"/>
    <n v="2"/>
    <n v="0"/>
    <n v="2"/>
    <n v="7"/>
    <n v="11"/>
  </r>
  <r>
    <x v="12"/>
    <x v="93"/>
    <x v="1"/>
    <x v="0"/>
    <n v="18"/>
    <n v="3"/>
    <n v="45"/>
    <n v="43"/>
    <n v="51"/>
    <n v="13"/>
    <n v="0"/>
    <n v="17"/>
    <n v="36"/>
    <n v="66"/>
  </r>
  <r>
    <x v="12"/>
    <x v="93"/>
    <x v="1"/>
    <x v="5"/>
    <n v="3"/>
    <n v="0"/>
    <n v="4"/>
    <n v="4"/>
    <n v="4"/>
    <n v="3"/>
    <n v="0"/>
    <n v="0"/>
    <n v="4"/>
    <n v="7"/>
  </r>
  <r>
    <x v="12"/>
    <x v="93"/>
    <x v="1"/>
    <x v="1"/>
    <n v="5"/>
    <n v="0"/>
    <n v="2"/>
    <n v="2"/>
    <n v="2"/>
    <n v="5"/>
    <n v="0"/>
    <n v="1"/>
    <n v="1"/>
    <n v="7"/>
  </r>
  <r>
    <x v="12"/>
    <x v="93"/>
    <x v="1"/>
    <x v="3"/>
    <n v="5"/>
    <n v="0"/>
    <n v="4"/>
    <n v="4"/>
    <n v="4"/>
    <n v="3"/>
    <n v="1"/>
    <n v="3"/>
    <n v="2"/>
    <n v="9"/>
  </r>
  <r>
    <x v="12"/>
    <x v="93"/>
    <x v="1"/>
    <x v="2"/>
    <n v="0"/>
    <n v="0"/>
    <n v="4"/>
    <n v="3"/>
    <n v="4"/>
    <n v="0"/>
    <n v="0"/>
    <n v="2"/>
    <n v="2"/>
    <n v="4"/>
  </r>
  <r>
    <x v="12"/>
    <x v="93"/>
    <x v="1"/>
    <x v="4"/>
    <n v="1"/>
    <n v="2"/>
    <n v="9"/>
    <n v="8"/>
    <n v="11"/>
    <n v="1"/>
    <n v="0"/>
    <n v="4"/>
    <n v="7"/>
    <n v="12"/>
  </r>
  <r>
    <x v="12"/>
    <x v="94"/>
    <x v="0"/>
    <x v="0"/>
    <n v="7"/>
    <n v="1"/>
    <n v="18"/>
    <n v="16"/>
    <n v="19"/>
    <n v="5"/>
    <n v="0"/>
    <n v="7"/>
    <n v="14"/>
    <n v="26"/>
  </r>
  <r>
    <x v="12"/>
    <x v="94"/>
    <x v="0"/>
    <x v="5"/>
    <n v="1"/>
    <n v="0"/>
    <n v="0"/>
    <n v="0"/>
    <n v="0"/>
    <n v="1"/>
    <n v="0"/>
    <n v="0"/>
    <n v="0"/>
    <n v="1"/>
  </r>
  <r>
    <x v="12"/>
    <x v="94"/>
    <x v="0"/>
    <x v="3"/>
    <n v="0"/>
    <n v="0"/>
    <n v="2"/>
    <n v="2"/>
    <n v="2"/>
    <n v="0"/>
    <n v="0"/>
    <n v="1"/>
    <n v="1"/>
    <n v="2"/>
  </r>
  <r>
    <x v="12"/>
    <x v="94"/>
    <x v="0"/>
    <x v="2"/>
    <n v="0"/>
    <n v="1"/>
    <n v="0"/>
    <n v="1"/>
    <n v="1"/>
    <n v="0"/>
    <n v="1"/>
    <n v="0"/>
    <n v="0"/>
    <n v="1"/>
  </r>
  <r>
    <x v="12"/>
    <x v="94"/>
    <x v="0"/>
    <x v="4"/>
    <n v="1"/>
    <n v="0"/>
    <n v="7"/>
    <n v="6"/>
    <n v="7"/>
    <n v="0"/>
    <n v="0"/>
    <n v="3"/>
    <n v="5"/>
    <n v="8"/>
  </r>
  <r>
    <x v="12"/>
    <x v="94"/>
    <x v="1"/>
    <x v="0"/>
    <n v="27"/>
    <n v="4"/>
    <n v="43"/>
    <n v="41"/>
    <n v="49"/>
    <n v="24"/>
    <n v="0"/>
    <n v="13"/>
    <n v="37"/>
    <n v="74"/>
  </r>
  <r>
    <x v="12"/>
    <x v="94"/>
    <x v="1"/>
    <x v="5"/>
    <n v="4"/>
    <n v="0"/>
    <n v="3"/>
    <n v="3"/>
    <n v="3"/>
    <n v="4"/>
    <n v="0"/>
    <n v="0"/>
    <n v="3"/>
    <n v="7"/>
  </r>
  <r>
    <x v="12"/>
    <x v="94"/>
    <x v="1"/>
    <x v="1"/>
    <n v="4"/>
    <n v="0"/>
    <n v="7"/>
    <n v="6"/>
    <n v="8"/>
    <n v="3"/>
    <n v="0"/>
    <n v="2"/>
    <n v="6"/>
    <n v="11"/>
  </r>
  <r>
    <x v="12"/>
    <x v="94"/>
    <x v="1"/>
    <x v="3"/>
    <n v="3"/>
    <n v="0"/>
    <n v="6"/>
    <n v="5"/>
    <n v="6"/>
    <n v="3"/>
    <n v="0"/>
    <n v="5"/>
    <n v="1"/>
    <n v="9"/>
  </r>
  <r>
    <x v="12"/>
    <x v="94"/>
    <x v="1"/>
    <x v="2"/>
    <n v="5"/>
    <n v="1"/>
    <n v="9"/>
    <n v="10"/>
    <n v="10"/>
    <n v="5"/>
    <n v="0"/>
    <n v="4"/>
    <n v="6"/>
    <n v="15"/>
  </r>
  <r>
    <x v="12"/>
    <x v="94"/>
    <x v="1"/>
    <x v="4"/>
    <n v="4"/>
    <n v="3"/>
    <n v="9"/>
    <n v="9"/>
    <n v="12"/>
    <n v="3"/>
    <n v="1"/>
    <n v="4"/>
    <n v="8"/>
    <n v="16"/>
  </r>
  <r>
    <x v="12"/>
    <x v="95"/>
    <x v="0"/>
    <x v="0"/>
    <n v="5"/>
    <n v="4"/>
    <n v="18"/>
    <n v="15"/>
    <n v="22"/>
    <n v="4"/>
    <n v="0"/>
    <n v="6"/>
    <n v="17"/>
    <n v="27"/>
  </r>
  <r>
    <x v="12"/>
    <x v="95"/>
    <x v="0"/>
    <x v="5"/>
    <n v="1"/>
    <n v="0"/>
    <n v="1"/>
    <n v="1"/>
    <n v="1"/>
    <n v="1"/>
    <n v="0"/>
    <n v="0"/>
    <n v="1"/>
    <n v="2"/>
  </r>
  <r>
    <x v="12"/>
    <x v="95"/>
    <x v="0"/>
    <x v="1"/>
    <n v="2"/>
    <n v="0"/>
    <n v="0"/>
    <n v="0"/>
    <n v="0"/>
    <n v="1"/>
    <n v="0"/>
    <n v="1"/>
    <n v="0"/>
    <n v="2"/>
  </r>
  <r>
    <x v="12"/>
    <x v="95"/>
    <x v="0"/>
    <x v="3"/>
    <n v="0"/>
    <n v="0"/>
    <n v="3"/>
    <n v="3"/>
    <n v="3"/>
    <n v="0"/>
    <n v="0"/>
    <n v="1"/>
    <n v="2"/>
    <n v="3"/>
  </r>
  <r>
    <x v="12"/>
    <x v="95"/>
    <x v="0"/>
    <x v="2"/>
    <n v="2"/>
    <n v="1"/>
    <n v="2"/>
    <n v="2"/>
    <n v="3"/>
    <n v="2"/>
    <n v="0"/>
    <n v="1"/>
    <n v="2"/>
    <n v="5"/>
  </r>
  <r>
    <x v="12"/>
    <x v="95"/>
    <x v="0"/>
    <x v="4"/>
    <n v="6"/>
    <n v="0"/>
    <n v="9"/>
    <n v="9"/>
    <n v="10"/>
    <n v="5"/>
    <n v="0"/>
    <n v="2"/>
    <n v="8"/>
    <n v="15"/>
  </r>
  <r>
    <x v="12"/>
    <x v="95"/>
    <x v="1"/>
    <x v="0"/>
    <n v="31"/>
    <n v="4"/>
    <n v="46"/>
    <n v="43"/>
    <n v="52"/>
    <n v="26"/>
    <n v="2"/>
    <n v="12"/>
    <n v="41"/>
    <n v="81"/>
  </r>
  <r>
    <x v="12"/>
    <x v="95"/>
    <x v="1"/>
    <x v="5"/>
    <n v="3"/>
    <n v="0"/>
    <n v="1"/>
    <n v="1"/>
    <n v="1"/>
    <n v="3"/>
    <n v="0"/>
    <n v="0"/>
    <n v="1"/>
    <n v="4"/>
  </r>
  <r>
    <x v="12"/>
    <x v="95"/>
    <x v="1"/>
    <x v="1"/>
    <n v="8"/>
    <n v="1"/>
    <n v="5"/>
    <n v="5"/>
    <n v="6"/>
    <n v="7"/>
    <n v="0"/>
    <n v="2"/>
    <n v="5"/>
    <n v="14"/>
  </r>
  <r>
    <x v="12"/>
    <x v="95"/>
    <x v="1"/>
    <x v="3"/>
    <n v="2"/>
    <n v="5"/>
    <n v="3"/>
    <n v="5"/>
    <n v="8"/>
    <n v="2"/>
    <n v="2"/>
    <n v="2"/>
    <n v="4"/>
    <n v="10"/>
  </r>
  <r>
    <x v="12"/>
    <x v="95"/>
    <x v="1"/>
    <x v="2"/>
    <n v="4"/>
    <n v="1"/>
    <n v="3"/>
    <n v="2"/>
    <n v="4"/>
    <n v="4"/>
    <n v="0"/>
    <n v="1"/>
    <n v="3"/>
    <n v="8"/>
  </r>
  <r>
    <x v="12"/>
    <x v="95"/>
    <x v="1"/>
    <x v="4"/>
    <n v="2"/>
    <n v="3"/>
    <n v="4"/>
    <n v="3"/>
    <n v="7"/>
    <n v="1"/>
    <n v="1"/>
    <n v="3"/>
    <n v="4"/>
    <n v="9"/>
  </r>
  <r>
    <x v="12"/>
    <x v="96"/>
    <x v="0"/>
    <x v="0"/>
    <n v="8"/>
    <n v="2"/>
    <n v="20"/>
    <n v="19"/>
    <n v="22"/>
    <n v="8"/>
    <n v="1"/>
    <n v="2"/>
    <n v="19"/>
    <n v="30"/>
  </r>
  <r>
    <x v="12"/>
    <x v="96"/>
    <x v="0"/>
    <x v="5"/>
    <n v="1"/>
    <n v="0"/>
    <n v="3"/>
    <n v="3"/>
    <n v="3"/>
    <n v="1"/>
    <n v="0"/>
    <n v="1"/>
    <n v="2"/>
    <n v="4"/>
  </r>
  <r>
    <x v="12"/>
    <x v="96"/>
    <x v="0"/>
    <x v="1"/>
    <n v="4"/>
    <n v="1"/>
    <n v="0"/>
    <n v="0"/>
    <n v="1"/>
    <n v="4"/>
    <n v="0"/>
    <n v="0"/>
    <n v="1"/>
    <n v="5"/>
  </r>
  <r>
    <x v="12"/>
    <x v="96"/>
    <x v="0"/>
    <x v="3"/>
    <n v="1"/>
    <n v="0"/>
    <n v="2"/>
    <n v="2"/>
    <n v="2"/>
    <n v="1"/>
    <n v="0"/>
    <n v="2"/>
    <n v="0"/>
    <n v="3"/>
  </r>
  <r>
    <x v="12"/>
    <x v="96"/>
    <x v="0"/>
    <x v="2"/>
    <n v="1"/>
    <n v="0"/>
    <n v="1"/>
    <n v="1"/>
    <n v="1"/>
    <n v="0"/>
    <n v="0"/>
    <n v="2"/>
    <n v="0"/>
    <n v="2"/>
  </r>
  <r>
    <x v="12"/>
    <x v="96"/>
    <x v="0"/>
    <x v="4"/>
    <n v="1"/>
    <n v="0"/>
    <n v="3"/>
    <n v="3"/>
    <n v="3"/>
    <n v="1"/>
    <n v="0"/>
    <n v="0"/>
    <n v="3"/>
    <n v="4"/>
  </r>
  <r>
    <x v="12"/>
    <x v="96"/>
    <x v="1"/>
    <x v="0"/>
    <n v="36"/>
    <n v="4"/>
    <n v="40"/>
    <n v="39"/>
    <n v="45"/>
    <n v="31"/>
    <n v="1"/>
    <n v="16"/>
    <n v="32"/>
    <n v="80"/>
  </r>
  <r>
    <x v="12"/>
    <x v="96"/>
    <x v="1"/>
    <x v="5"/>
    <n v="3"/>
    <n v="2"/>
    <n v="2"/>
    <n v="2"/>
    <n v="4"/>
    <n v="2"/>
    <n v="1"/>
    <n v="2"/>
    <n v="2"/>
    <n v="7"/>
  </r>
  <r>
    <x v="12"/>
    <x v="96"/>
    <x v="1"/>
    <x v="1"/>
    <n v="4"/>
    <n v="1"/>
    <n v="2"/>
    <n v="3"/>
    <n v="3"/>
    <n v="4"/>
    <n v="1"/>
    <n v="1"/>
    <n v="1"/>
    <n v="7"/>
  </r>
  <r>
    <x v="12"/>
    <x v="96"/>
    <x v="1"/>
    <x v="3"/>
    <n v="6"/>
    <n v="0"/>
    <n v="10"/>
    <n v="9"/>
    <n v="10"/>
    <n v="4"/>
    <n v="0"/>
    <n v="4"/>
    <n v="8"/>
    <n v="16"/>
  </r>
  <r>
    <x v="12"/>
    <x v="96"/>
    <x v="1"/>
    <x v="2"/>
    <n v="6"/>
    <n v="1"/>
    <n v="8"/>
    <n v="9"/>
    <n v="11"/>
    <n v="3"/>
    <n v="3"/>
    <n v="3"/>
    <n v="6"/>
    <n v="15"/>
  </r>
  <r>
    <x v="12"/>
    <x v="96"/>
    <x v="1"/>
    <x v="4"/>
    <n v="7"/>
    <n v="3"/>
    <n v="10"/>
    <n v="10"/>
    <n v="14"/>
    <n v="6"/>
    <n v="0"/>
    <n v="3"/>
    <n v="11"/>
    <n v="20"/>
  </r>
  <r>
    <x v="12"/>
    <x v="97"/>
    <x v="0"/>
    <x v="0"/>
    <n v="2"/>
    <n v="3"/>
    <n v="17"/>
    <n v="15"/>
    <n v="20"/>
    <n v="0"/>
    <n v="1"/>
    <n v="5"/>
    <n v="16"/>
    <n v="22"/>
  </r>
  <r>
    <x v="12"/>
    <x v="97"/>
    <x v="0"/>
    <x v="5"/>
    <n v="2"/>
    <n v="0"/>
    <n v="0"/>
    <n v="0"/>
    <n v="0"/>
    <n v="2"/>
    <n v="0"/>
    <n v="0"/>
    <n v="0"/>
    <n v="2"/>
  </r>
  <r>
    <x v="12"/>
    <x v="97"/>
    <x v="0"/>
    <x v="1"/>
    <n v="0"/>
    <n v="0"/>
    <n v="1"/>
    <n v="1"/>
    <n v="1"/>
    <n v="0"/>
    <n v="0"/>
    <n v="0"/>
    <n v="1"/>
    <n v="1"/>
  </r>
  <r>
    <x v="12"/>
    <x v="97"/>
    <x v="0"/>
    <x v="3"/>
    <n v="1"/>
    <n v="0"/>
    <n v="1"/>
    <n v="1"/>
    <n v="1"/>
    <n v="1"/>
    <n v="0"/>
    <n v="0"/>
    <n v="1"/>
    <n v="2"/>
  </r>
  <r>
    <x v="12"/>
    <x v="97"/>
    <x v="0"/>
    <x v="2"/>
    <n v="4"/>
    <n v="0"/>
    <n v="2"/>
    <n v="2"/>
    <n v="2"/>
    <n v="3"/>
    <n v="0"/>
    <n v="3"/>
    <n v="0"/>
    <n v="6"/>
  </r>
  <r>
    <x v="12"/>
    <x v="97"/>
    <x v="0"/>
    <x v="4"/>
    <n v="2"/>
    <n v="0"/>
    <n v="6"/>
    <n v="5"/>
    <n v="6"/>
    <n v="2"/>
    <n v="0"/>
    <n v="1"/>
    <n v="5"/>
    <n v="8"/>
  </r>
  <r>
    <x v="12"/>
    <x v="97"/>
    <x v="1"/>
    <x v="0"/>
    <n v="29"/>
    <n v="8"/>
    <n v="41"/>
    <n v="38"/>
    <n v="52"/>
    <n v="25"/>
    <n v="1"/>
    <n v="17"/>
    <n v="35"/>
    <n v="78"/>
  </r>
  <r>
    <x v="12"/>
    <x v="97"/>
    <x v="1"/>
    <x v="5"/>
    <n v="2"/>
    <n v="0"/>
    <n v="4"/>
    <n v="4"/>
    <n v="4"/>
    <n v="1"/>
    <n v="0"/>
    <n v="2"/>
    <n v="3"/>
    <n v="6"/>
  </r>
  <r>
    <x v="12"/>
    <x v="97"/>
    <x v="1"/>
    <x v="1"/>
    <n v="5"/>
    <n v="2"/>
    <n v="3"/>
    <n v="2"/>
    <n v="5"/>
    <n v="3"/>
    <n v="0"/>
    <n v="2"/>
    <n v="5"/>
    <n v="10"/>
  </r>
  <r>
    <x v="12"/>
    <x v="97"/>
    <x v="1"/>
    <x v="3"/>
    <n v="0"/>
    <n v="1"/>
    <n v="6"/>
    <n v="6"/>
    <n v="7"/>
    <n v="0"/>
    <n v="0"/>
    <n v="2"/>
    <n v="5"/>
    <n v="7"/>
  </r>
  <r>
    <x v="12"/>
    <x v="97"/>
    <x v="1"/>
    <x v="2"/>
    <n v="5"/>
    <n v="0"/>
    <n v="6"/>
    <n v="5"/>
    <n v="6"/>
    <n v="4"/>
    <n v="0"/>
    <n v="1"/>
    <n v="6"/>
    <n v="11"/>
  </r>
  <r>
    <x v="12"/>
    <x v="97"/>
    <x v="1"/>
    <x v="4"/>
    <n v="3"/>
    <n v="4"/>
    <n v="8"/>
    <n v="9"/>
    <n v="13"/>
    <n v="1"/>
    <n v="2"/>
    <n v="5"/>
    <n v="7"/>
    <n v="15"/>
  </r>
  <r>
    <x v="12"/>
    <x v="98"/>
    <x v="0"/>
    <x v="0"/>
    <n v="11"/>
    <n v="2"/>
    <n v="27"/>
    <n v="26"/>
    <n v="31"/>
    <n v="8"/>
    <n v="1"/>
    <n v="8"/>
    <n v="23"/>
    <n v="40"/>
  </r>
  <r>
    <x v="12"/>
    <x v="98"/>
    <x v="0"/>
    <x v="5"/>
    <n v="1"/>
    <n v="0"/>
    <n v="1"/>
    <n v="1"/>
    <n v="1"/>
    <n v="1"/>
    <n v="0"/>
    <n v="0"/>
    <n v="1"/>
    <n v="2"/>
  </r>
  <r>
    <x v="12"/>
    <x v="98"/>
    <x v="0"/>
    <x v="1"/>
    <n v="2"/>
    <n v="1"/>
    <n v="2"/>
    <n v="2"/>
    <n v="4"/>
    <n v="1"/>
    <n v="1"/>
    <n v="3"/>
    <n v="0"/>
    <n v="5"/>
  </r>
  <r>
    <x v="12"/>
    <x v="98"/>
    <x v="0"/>
    <x v="3"/>
    <n v="3"/>
    <n v="0"/>
    <n v="2"/>
    <n v="1"/>
    <n v="2"/>
    <n v="3"/>
    <n v="0"/>
    <n v="1"/>
    <n v="1"/>
    <n v="5"/>
  </r>
  <r>
    <x v="12"/>
    <x v="98"/>
    <x v="0"/>
    <x v="4"/>
    <n v="4"/>
    <n v="0"/>
    <n v="6"/>
    <n v="6"/>
    <n v="6"/>
    <n v="4"/>
    <n v="0"/>
    <n v="1"/>
    <n v="5"/>
    <n v="10"/>
  </r>
  <r>
    <x v="12"/>
    <x v="98"/>
    <x v="1"/>
    <x v="0"/>
    <n v="21"/>
    <n v="10"/>
    <n v="61"/>
    <n v="59"/>
    <n v="72"/>
    <n v="17"/>
    <n v="1"/>
    <n v="11"/>
    <n v="63"/>
    <n v="92"/>
  </r>
  <r>
    <x v="12"/>
    <x v="98"/>
    <x v="1"/>
    <x v="5"/>
    <n v="2"/>
    <n v="0"/>
    <n v="1"/>
    <n v="0"/>
    <n v="1"/>
    <n v="2"/>
    <n v="0"/>
    <n v="0"/>
    <n v="1"/>
    <n v="3"/>
  </r>
  <r>
    <x v="12"/>
    <x v="98"/>
    <x v="1"/>
    <x v="1"/>
    <n v="2"/>
    <n v="0"/>
    <n v="6"/>
    <n v="5"/>
    <n v="6"/>
    <n v="2"/>
    <n v="0"/>
    <n v="3"/>
    <n v="3"/>
    <n v="8"/>
  </r>
  <r>
    <x v="12"/>
    <x v="98"/>
    <x v="1"/>
    <x v="3"/>
    <n v="1"/>
    <n v="1"/>
    <n v="1"/>
    <n v="1"/>
    <n v="2"/>
    <n v="0"/>
    <n v="0"/>
    <n v="1"/>
    <n v="2"/>
    <n v="3"/>
  </r>
  <r>
    <x v="12"/>
    <x v="98"/>
    <x v="1"/>
    <x v="2"/>
    <n v="3"/>
    <n v="0"/>
    <n v="5"/>
    <n v="4"/>
    <n v="5"/>
    <n v="3"/>
    <n v="0"/>
    <n v="1"/>
    <n v="4"/>
    <n v="8"/>
  </r>
  <r>
    <x v="12"/>
    <x v="98"/>
    <x v="1"/>
    <x v="4"/>
    <n v="10"/>
    <n v="2"/>
    <n v="7"/>
    <n v="7"/>
    <n v="12"/>
    <n v="6"/>
    <n v="1"/>
    <n v="6"/>
    <n v="6"/>
    <n v="19"/>
  </r>
  <r>
    <x v="12"/>
    <x v="99"/>
    <x v="0"/>
    <x v="0"/>
    <n v="14"/>
    <n v="3"/>
    <n v="13"/>
    <n v="13"/>
    <n v="17"/>
    <n v="9"/>
    <n v="1"/>
    <n v="6"/>
    <n v="14"/>
    <n v="30"/>
  </r>
  <r>
    <x v="12"/>
    <x v="99"/>
    <x v="0"/>
    <x v="5"/>
    <n v="1"/>
    <n v="0"/>
    <n v="2"/>
    <n v="2"/>
    <n v="2"/>
    <n v="1"/>
    <n v="0"/>
    <n v="1"/>
    <n v="1"/>
    <n v="3"/>
  </r>
  <r>
    <x v="12"/>
    <x v="99"/>
    <x v="0"/>
    <x v="3"/>
    <n v="0"/>
    <n v="0"/>
    <n v="1"/>
    <n v="1"/>
    <n v="1"/>
    <n v="0"/>
    <n v="0"/>
    <n v="0"/>
    <n v="1"/>
    <n v="1"/>
  </r>
  <r>
    <x v="12"/>
    <x v="99"/>
    <x v="0"/>
    <x v="2"/>
    <n v="0"/>
    <n v="0"/>
    <n v="2"/>
    <n v="2"/>
    <n v="2"/>
    <n v="0"/>
    <n v="0"/>
    <n v="0"/>
    <n v="2"/>
    <n v="2"/>
  </r>
  <r>
    <x v="12"/>
    <x v="99"/>
    <x v="0"/>
    <x v="4"/>
    <n v="2"/>
    <n v="0"/>
    <n v="4"/>
    <n v="4"/>
    <n v="4"/>
    <n v="1"/>
    <n v="1"/>
    <n v="2"/>
    <n v="2"/>
    <n v="6"/>
  </r>
  <r>
    <x v="12"/>
    <x v="99"/>
    <x v="1"/>
    <x v="0"/>
    <n v="21"/>
    <n v="8"/>
    <n v="42"/>
    <n v="40"/>
    <n v="51"/>
    <n v="17"/>
    <n v="1"/>
    <n v="13"/>
    <n v="40"/>
    <n v="71"/>
  </r>
  <r>
    <x v="12"/>
    <x v="99"/>
    <x v="1"/>
    <x v="5"/>
    <n v="2"/>
    <n v="0"/>
    <n v="0"/>
    <n v="0"/>
    <n v="0"/>
    <n v="2"/>
    <n v="0"/>
    <n v="0"/>
    <n v="0"/>
    <n v="2"/>
  </r>
  <r>
    <x v="12"/>
    <x v="99"/>
    <x v="1"/>
    <x v="1"/>
    <n v="3"/>
    <n v="1"/>
    <n v="4"/>
    <n v="4"/>
    <n v="5"/>
    <n v="2"/>
    <n v="1"/>
    <n v="1"/>
    <n v="4"/>
    <n v="8"/>
  </r>
  <r>
    <x v="12"/>
    <x v="99"/>
    <x v="1"/>
    <x v="3"/>
    <n v="4"/>
    <n v="1"/>
    <n v="2"/>
    <n v="2"/>
    <n v="3"/>
    <n v="4"/>
    <n v="0"/>
    <n v="1"/>
    <n v="2"/>
    <n v="7"/>
  </r>
  <r>
    <x v="12"/>
    <x v="99"/>
    <x v="1"/>
    <x v="2"/>
    <n v="1"/>
    <n v="0"/>
    <n v="4"/>
    <n v="3"/>
    <n v="4"/>
    <n v="1"/>
    <n v="0"/>
    <n v="0"/>
    <n v="4"/>
    <n v="5"/>
  </r>
  <r>
    <x v="12"/>
    <x v="99"/>
    <x v="1"/>
    <x v="4"/>
    <n v="6"/>
    <n v="1"/>
    <n v="7"/>
    <n v="8"/>
    <n v="9"/>
    <n v="4"/>
    <n v="1"/>
    <n v="3"/>
    <n v="6"/>
    <n v="14"/>
  </r>
  <r>
    <x v="12"/>
    <x v="100"/>
    <x v="0"/>
    <x v="0"/>
    <n v="7"/>
    <n v="0"/>
    <n v="18"/>
    <n v="18"/>
    <n v="18"/>
    <n v="7"/>
    <n v="0"/>
    <n v="0"/>
    <n v="18"/>
    <n v="25"/>
  </r>
  <r>
    <x v="12"/>
    <x v="100"/>
    <x v="0"/>
    <x v="5"/>
    <n v="2"/>
    <n v="0"/>
    <n v="0"/>
    <n v="0"/>
    <n v="0"/>
    <n v="2"/>
    <n v="0"/>
    <n v="0"/>
    <n v="0"/>
    <n v="2"/>
  </r>
  <r>
    <x v="12"/>
    <x v="100"/>
    <x v="0"/>
    <x v="1"/>
    <n v="0"/>
    <n v="0"/>
    <n v="3"/>
    <n v="3"/>
    <n v="3"/>
    <n v="0"/>
    <n v="0"/>
    <n v="2"/>
    <n v="1"/>
    <n v="3"/>
  </r>
  <r>
    <x v="12"/>
    <x v="100"/>
    <x v="0"/>
    <x v="3"/>
    <n v="2"/>
    <n v="0"/>
    <n v="2"/>
    <n v="2"/>
    <n v="2"/>
    <n v="2"/>
    <n v="0"/>
    <n v="1"/>
    <n v="1"/>
    <n v="4"/>
  </r>
  <r>
    <x v="12"/>
    <x v="100"/>
    <x v="0"/>
    <x v="2"/>
    <n v="1"/>
    <n v="0"/>
    <n v="1"/>
    <n v="1"/>
    <n v="1"/>
    <n v="1"/>
    <n v="0"/>
    <n v="0"/>
    <n v="1"/>
    <n v="2"/>
  </r>
  <r>
    <x v="12"/>
    <x v="100"/>
    <x v="0"/>
    <x v="4"/>
    <n v="0"/>
    <n v="0"/>
    <n v="4"/>
    <n v="3"/>
    <n v="4"/>
    <n v="0"/>
    <n v="0"/>
    <n v="0"/>
    <n v="4"/>
    <n v="4"/>
  </r>
  <r>
    <x v="12"/>
    <x v="100"/>
    <x v="1"/>
    <x v="0"/>
    <n v="32"/>
    <n v="5"/>
    <n v="45"/>
    <n v="43"/>
    <n v="56"/>
    <n v="24"/>
    <n v="4"/>
    <n v="12"/>
    <n v="42"/>
    <n v="82"/>
  </r>
  <r>
    <x v="12"/>
    <x v="100"/>
    <x v="1"/>
    <x v="5"/>
    <n v="3"/>
    <n v="0"/>
    <n v="2"/>
    <n v="2"/>
    <n v="2"/>
    <n v="3"/>
    <n v="0"/>
    <n v="0"/>
    <n v="2"/>
    <n v="5"/>
  </r>
  <r>
    <x v="12"/>
    <x v="100"/>
    <x v="1"/>
    <x v="1"/>
    <n v="1"/>
    <n v="0"/>
    <n v="4"/>
    <n v="3"/>
    <n v="4"/>
    <n v="1"/>
    <n v="0"/>
    <n v="1"/>
    <n v="3"/>
    <n v="5"/>
  </r>
  <r>
    <x v="12"/>
    <x v="100"/>
    <x v="1"/>
    <x v="3"/>
    <n v="3"/>
    <n v="1"/>
    <n v="4"/>
    <n v="4"/>
    <n v="5"/>
    <n v="3"/>
    <n v="0"/>
    <n v="1"/>
    <n v="4"/>
    <n v="8"/>
  </r>
  <r>
    <x v="12"/>
    <x v="100"/>
    <x v="1"/>
    <x v="2"/>
    <n v="2"/>
    <n v="0"/>
    <n v="7"/>
    <n v="6"/>
    <n v="7"/>
    <n v="2"/>
    <n v="0"/>
    <n v="1"/>
    <n v="6"/>
    <n v="9"/>
  </r>
  <r>
    <x v="12"/>
    <x v="100"/>
    <x v="1"/>
    <x v="4"/>
    <n v="5"/>
    <n v="0"/>
    <n v="9"/>
    <n v="9"/>
    <n v="9"/>
    <n v="4"/>
    <n v="1"/>
    <n v="1"/>
    <n v="8"/>
    <n v="14"/>
  </r>
  <r>
    <x v="12"/>
    <x v="101"/>
    <x v="0"/>
    <x v="0"/>
    <n v="5"/>
    <n v="1"/>
    <n v="22"/>
    <n v="20"/>
    <n v="23"/>
    <n v="4"/>
    <n v="1"/>
    <n v="3"/>
    <n v="20"/>
    <n v="28"/>
  </r>
  <r>
    <x v="12"/>
    <x v="101"/>
    <x v="0"/>
    <x v="1"/>
    <n v="0"/>
    <n v="1"/>
    <n v="1"/>
    <n v="0"/>
    <n v="2"/>
    <n v="0"/>
    <n v="0"/>
    <n v="1"/>
    <n v="1"/>
    <n v="2"/>
  </r>
  <r>
    <x v="12"/>
    <x v="101"/>
    <x v="0"/>
    <x v="3"/>
    <n v="1"/>
    <n v="1"/>
    <n v="1"/>
    <n v="0"/>
    <n v="2"/>
    <n v="1"/>
    <n v="0"/>
    <n v="0"/>
    <n v="2"/>
    <n v="3"/>
  </r>
  <r>
    <x v="12"/>
    <x v="101"/>
    <x v="0"/>
    <x v="2"/>
    <n v="1"/>
    <n v="0"/>
    <n v="0"/>
    <n v="0"/>
    <n v="0"/>
    <n v="1"/>
    <n v="0"/>
    <n v="0"/>
    <n v="0"/>
    <n v="1"/>
  </r>
  <r>
    <x v="12"/>
    <x v="101"/>
    <x v="0"/>
    <x v="4"/>
    <n v="1"/>
    <n v="0"/>
    <n v="5"/>
    <n v="5"/>
    <n v="5"/>
    <n v="1"/>
    <n v="0"/>
    <n v="1"/>
    <n v="4"/>
    <n v="6"/>
  </r>
  <r>
    <x v="12"/>
    <x v="101"/>
    <x v="1"/>
    <x v="0"/>
    <n v="23"/>
    <n v="4"/>
    <n v="38"/>
    <n v="37"/>
    <n v="49"/>
    <n v="14"/>
    <n v="4"/>
    <n v="6"/>
    <n v="41"/>
    <n v="65"/>
  </r>
  <r>
    <x v="12"/>
    <x v="101"/>
    <x v="1"/>
    <x v="5"/>
    <n v="4"/>
    <n v="1"/>
    <n v="6"/>
    <n v="5"/>
    <n v="7"/>
    <n v="4"/>
    <n v="0"/>
    <n v="2"/>
    <n v="5"/>
    <n v="11"/>
  </r>
  <r>
    <x v="12"/>
    <x v="101"/>
    <x v="1"/>
    <x v="1"/>
    <n v="1"/>
    <n v="1"/>
    <n v="2"/>
    <n v="2"/>
    <n v="3"/>
    <n v="1"/>
    <n v="0"/>
    <n v="1"/>
    <n v="2"/>
    <n v="4"/>
  </r>
  <r>
    <x v="12"/>
    <x v="101"/>
    <x v="1"/>
    <x v="3"/>
    <n v="3"/>
    <n v="0"/>
    <n v="3"/>
    <n v="3"/>
    <n v="3"/>
    <n v="3"/>
    <n v="0"/>
    <n v="0"/>
    <n v="3"/>
    <n v="6"/>
  </r>
  <r>
    <x v="12"/>
    <x v="101"/>
    <x v="1"/>
    <x v="2"/>
    <n v="1"/>
    <n v="1"/>
    <n v="4"/>
    <n v="3"/>
    <n v="5"/>
    <n v="1"/>
    <n v="0"/>
    <n v="2"/>
    <n v="3"/>
    <n v="6"/>
  </r>
  <r>
    <x v="12"/>
    <x v="101"/>
    <x v="1"/>
    <x v="4"/>
    <n v="1"/>
    <n v="0"/>
    <n v="7"/>
    <n v="7"/>
    <n v="7"/>
    <n v="1"/>
    <n v="0"/>
    <n v="1"/>
    <n v="6"/>
    <n v="8"/>
  </r>
  <r>
    <x v="12"/>
    <x v="102"/>
    <x v="0"/>
    <x v="0"/>
    <n v="9"/>
    <n v="1"/>
    <n v="20"/>
    <n v="20"/>
    <n v="23"/>
    <n v="6"/>
    <n v="0"/>
    <n v="5"/>
    <n v="19"/>
    <n v="30"/>
  </r>
  <r>
    <x v="12"/>
    <x v="102"/>
    <x v="0"/>
    <x v="5"/>
    <n v="1"/>
    <n v="0"/>
    <n v="1"/>
    <n v="1"/>
    <n v="1"/>
    <n v="1"/>
    <n v="0"/>
    <n v="0"/>
    <n v="1"/>
    <n v="2"/>
  </r>
  <r>
    <x v="12"/>
    <x v="102"/>
    <x v="0"/>
    <x v="1"/>
    <n v="1"/>
    <n v="0"/>
    <n v="2"/>
    <n v="2"/>
    <n v="2"/>
    <n v="0"/>
    <n v="0"/>
    <n v="1"/>
    <n v="2"/>
    <n v="3"/>
  </r>
  <r>
    <x v="12"/>
    <x v="102"/>
    <x v="0"/>
    <x v="3"/>
    <n v="1"/>
    <n v="0"/>
    <n v="1"/>
    <n v="1"/>
    <n v="1"/>
    <n v="1"/>
    <n v="0"/>
    <n v="0"/>
    <n v="1"/>
    <n v="2"/>
  </r>
  <r>
    <x v="12"/>
    <x v="102"/>
    <x v="0"/>
    <x v="2"/>
    <n v="3"/>
    <n v="1"/>
    <n v="2"/>
    <n v="2"/>
    <n v="5"/>
    <n v="1"/>
    <n v="0"/>
    <n v="4"/>
    <n v="1"/>
    <n v="6"/>
  </r>
  <r>
    <x v="12"/>
    <x v="102"/>
    <x v="0"/>
    <x v="4"/>
    <n v="1"/>
    <n v="0"/>
    <n v="4"/>
    <n v="4"/>
    <n v="4"/>
    <n v="1"/>
    <n v="0"/>
    <n v="2"/>
    <n v="2"/>
    <n v="5"/>
  </r>
  <r>
    <x v="12"/>
    <x v="102"/>
    <x v="1"/>
    <x v="0"/>
    <n v="33"/>
    <n v="3"/>
    <n v="37"/>
    <n v="34"/>
    <n v="40"/>
    <n v="26"/>
    <n v="1"/>
    <n v="10"/>
    <n v="36"/>
    <n v="73"/>
  </r>
  <r>
    <x v="12"/>
    <x v="102"/>
    <x v="1"/>
    <x v="5"/>
    <n v="2"/>
    <n v="2"/>
    <n v="5"/>
    <n v="5"/>
    <n v="7"/>
    <n v="2"/>
    <n v="0"/>
    <n v="1"/>
    <n v="6"/>
    <n v="9"/>
  </r>
  <r>
    <x v="12"/>
    <x v="102"/>
    <x v="1"/>
    <x v="1"/>
    <n v="7"/>
    <n v="1"/>
    <n v="6"/>
    <n v="4"/>
    <n v="7"/>
    <n v="7"/>
    <n v="0"/>
    <n v="1"/>
    <n v="6"/>
    <n v="14"/>
  </r>
  <r>
    <x v="12"/>
    <x v="102"/>
    <x v="1"/>
    <x v="3"/>
    <n v="4"/>
    <n v="2"/>
    <n v="3"/>
    <n v="3"/>
    <n v="5"/>
    <n v="4"/>
    <n v="0"/>
    <n v="3"/>
    <n v="2"/>
    <n v="9"/>
  </r>
  <r>
    <x v="12"/>
    <x v="102"/>
    <x v="1"/>
    <x v="2"/>
    <n v="1"/>
    <n v="1"/>
    <n v="3"/>
    <n v="1"/>
    <n v="4"/>
    <n v="1"/>
    <n v="0"/>
    <n v="0"/>
    <n v="4"/>
    <n v="5"/>
  </r>
  <r>
    <x v="12"/>
    <x v="102"/>
    <x v="1"/>
    <x v="4"/>
    <n v="3"/>
    <n v="2"/>
    <n v="7"/>
    <n v="8"/>
    <n v="10"/>
    <n v="2"/>
    <n v="0"/>
    <n v="2"/>
    <n v="8"/>
    <n v="12"/>
  </r>
  <r>
    <x v="12"/>
    <x v="103"/>
    <x v="0"/>
    <x v="0"/>
    <n v="5"/>
    <n v="2"/>
    <n v="16"/>
    <n v="13"/>
    <n v="18"/>
    <n v="5"/>
    <n v="0"/>
    <n v="3"/>
    <n v="15"/>
    <n v="23"/>
  </r>
  <r>
    <x v="12"/>
    <x v="103"/>
    <x v="0"/>
    <x v="5"/>
    <n v="1"/>
    <n v="0"/>
    <n v="0"/>
    <n v="0"/>
    <n v="0"/>
    <n v="1"/>
    <n v="0"/>
    <n v="0"/>
    <n v="0"/>
    <n v="1"/>
  </r>
  <r>
    <x v="12"/>
    <x v="103"/>
    <x v="0"/>
    <x v="1"/>
    <n v="2"/>
    <n v="0"/>
    <n v="2"/>
    <n v="2"/>
    <n v="2"/>
    <n v="2"/>
    <n v="0"/>
    <n v="1"/>
    <n v="1"/>
    <n v="4"/>
  </r>
  <r>
    <x v="12"/>
    <x v="103"/>
    <x v="0"/>
    <x v="3"/>
    <n v="1"/>
    <n v="0"/>
    <n v="0"/>
    <n v="0"/>
    <n v="0"/>
    <n v="1"/>
    <n v="0"/>
    <n v="0"/>
    <n v="0"/>
    <n v="1"/>
  </r>
  <r>
    <x v="12"/>
    <x v="103"/>
    <x v="0"/>
    <x v="2"/>
    <n v="1"/>
    <n v="0"/>
    <n v="0"/>
    <n v="0"/>
    <n v="0"/>
    <n v="1"/>
    <n v="0"/>
    <n v="0"/>
    <n v="0"/>
    <n v="1"/>
  </r>
  <r>
    <x v="12"/>
    <x v="103"/>
    <x v="0"/>
    <x v="4"/>
    <n v="0"/>
    <n v="0"/>
    <n v="8"/>
    <n v="8"/>
    <n v="8"/>
    <n v="0"/>
    <n v="0"/>
    <n v="0"/>
    <n v="8"/>
    <n v="8"/>
  </r>
  <r>
    <x v="12"/>
    <x v="103"/>
    <x v="1"/>
    <x v="0"/>
    <n v="23"/>
    <n v="4"/>
    <n v="35"/>
    <n v="34"/>
    <n v="40"/>
    <n v="20"/>
    <n v="2"/>
    <n v="5"/>
    <n v="35"/>
    <n v="62"/>
  </r>
  <r>
    <x v="12"/>
    <x v="103"/>
    <x v="1"/>
    <x v="5"/>
    <n v="4"/>
    <n v="0"/>
    <n v="0"/>
    <n v="0"/>
    <n v="0"/>
    <n v="4"/>
    <n v="0"/>
    <n v="0"/>
    <n v="0"/>
    <n v="4"/>
  </r>
  <r>
    <x v="12"/>
    <x v="103"/>
    <x v="1"/>
    <x v="1"/>
    <n v="3"/>
    <n v="0"/>
    <n v="4"/>
    <n v="4"/>
    <n v="5"/>
    <n v="2"/>
    <n v="0"/>
    <n v="0"/>
    <n v="5"/>
    <n v="7"/>
  </r>
  <r>
    <x v="12"/>
    <x v="103"/>
    <x v="1"/>
    <x v="3"/>
    <n v="3"/>
    <n v="0"/>
    <n v="6"/>
    <n v="6"/>
    <n v="7"/>
    <n v="2"/>
    <n v="0"/>
    <n v="2"/>
    <n v="5"/>
    <n v="9"/>
  </r>
  <r>
    <x v="12"/>
    <x v="103"/>
    <x v="1"/>
    <x v="2"/>
    <n v="1"/>
    <n v="2"/>
    <n v="2"/>
    <n v="2"/>
    <n v="4"/>
    <n v="1"/>
    <n v="0"/>
    <n v="0"/>
    <n v="4"/>
    <n v="5"/>
  </r>
  <r>
    <x v="12"/>
    <x v="103"/>
    <x v="1"/>
    <x v="4"/>
    <n v="5"/>
    <n v="1"/>
    <n v="6"/>
    <n v="6"/>
    <n v="8"/>
    <n v="4"/>
    <n v="0"/>
    <n v="2"/>
    <n v="6"/>
    <n v="12"/>
  </r>
  <r>
    <x v="12"/>
    <x v="8"/>
    <x v="0"/>
    <x v="0"/>
    <n v="6"/>
    <n v="3"/>
    <n v="18"/>
    <n v="18"/>
    <n v="22"/>
    <n v="4"/>
    <n v="1"/>
    <n v="4"/>
    <n v="18"/>
    <n v="27"/>
  </r>
  <r>
    <x v="12"/>
    <x v="8"/>
    <x v="0"/>
    <x v="5"/>
    <n v="1"/>
    <n v="0"/>
    <n v="1"/>
    <n v="1"/>
    <n v="1"/>
    <n v="1"/>
    <n v="0"/>
    <n v="0"/>
    <n v="1"/>
    <n v="2"/>
  </r>
  <r>
    <x v="12"/>
    <x v="8"/>
    <x v="0"/>
    <x v="1"/>
    <n v="0"/>
    <n v="0"/>
    <n v="1"/>
    <n v="1"/>
    <n v="1"/>
    <n v="0"/>
    <n v="0"/>
    <n v="0"/>
    <n v="1"/>
    <n v="1"/>
  </r>
  <r>
    <x v="12"/>
    <x v="8"/>
    <x v="0"/>
    <x v="3"/>
    <n v="1"/>
    <n v="0"/>
    <n v="1"/>
    <n v="1"/>
    <n v="1"/>
    <n v="1"/>
    <n v="0"/>
    <n v="0"/>
    <n v="1"/>
    <n v="2"/>
  </r>
  <r>
    <x v="12"/>
    <x v="8"/>
    <x v="0"/>
    <x v="2"/>
    <n v="2"/>
    <n v="1"/>
    <n v="3"/>
    <n v="4"/>
    <n v="5"/>
    <n v="1"/>
    <n v="1"/>
    <n v="2"/>
    <n v="2"/>
    <n v="6"/>
  </r>
  <r>
    <x v="12"/>
    <x v="8"/>
    <x v="0"/>
    <x v="4"/>
    <n v="1"/>
    <n v="1"/>
    <n v="6"/>
    <n v="6"/>
    <n v="7"/>
    <n v="1"/>
    <n v="0"/>
    <n v="2"/>
    <n v="5"/>
    <n v="8"/>
  </r>
  <r>
    <x v="12"/>
    <x v="8"/>
    <x v="1"/>
    <x v="0"/>
    <n v="21"/>
    <n v="1"/>
    <n v="39"/>
    <n v="35"/>
    <n v="43"/>
    <n v="14"/>
    <n v="3"/>
    <n v="11"/>
    <n v="33"/>
    <n v="61"/>
  </r>
  <r>
    <x v="12"/>
    <x v="8"/>
    <x v="1"/>
    <x v="5"/>
    <n v="1"/>
    <n v="0"/>
    <n v="2"/>
    <n v="1"/>
    <n v="2"/>
    <n v="1"/>
    <n v="0"/>
    <n v="0"/>
    <n v="2"/>
    <n v="3"/>
  </r>
  <r>
    <x v="12"/>
    <x v="8"/>
    <x v="1"/>
    <x v="1"/>
    <n v="4"/>
    <n v="0"/>
    <n v="2"/>
    <n v="2"/>
    <n v="2"/>
    <n v="4"/>
    <n v="0"/>
    <n v="0"/>
    <n v="2"/>
    <n v="6"/>
  </r>
  <r>
    <x v="12"/>
    <x v="8"/>
    <x v="1"/>
    <x v="3"/>
    <n v="2"/>
    <n v="0"/>
    <n v="2"/>
    <n v="2"/>
    <n v="2"/>
    <n v="2"/>
    <n v="0"/>
    <n v="1"/>
    <n v="1"/>
    <n v="4"/>
  </r>
  <r>
    <x v="12"/>
    <x v="8"/>
    <x v="1"/>
    <x v="2"/>
    <n v="1"/>
    <n v="0"/>
    <n v="4"/>
    <n v="4"/>
    <n v="4"/>
    <n v="1"/>
    <n v="0"/>
    <n v="1"/>
    <n v="3"/>
    <n v="5"/>
  </r>
  <r>
    <x v="12"/>
    <x v="8"/>
    <x v="1"/>
    <x v="4"/>
    <n v="3"/>
    <n v="0"/>
    <n v="12"/>
    <n v="9"/>
    <n v="12"/>
    <n v="3"/>
    <n v="0"/>
    <n v="2"/>
    <n v="10"/>
    <n v="15"/>
  </r>
  <r>
    <x v="12"/>
    <x v="172"/>
    <x v="0"/>
    <x v="0"/>
    <n v="3"/>
    <n v="2"/>
    <n v="16"/>
    <n v="14"/>
    <n v="19"/>
    <n v="2"/>
    <n v="0"/>
    <n v="4"/>
    <n v="15"/>
    <n v="21"/>
  </r>
  <r>
    <x v="12"/>
    <x v="172"/>
    <x v="0"/>
    <x v="5"/>
    <n v="1"/>
    <n v="1"/>
    <n v="0"/>
    <n v="1"/>
    <n v="1"/>
    <n v="1"/>
    <n v="0"/>
    <n v="1"/>
    <n v="0"/>
    <n v="2"/>
  </r>
  <r>
    <x v="12"/>
    <x v="172"/>
    <x v="0"/>
    <x v="1"/>
    <n v="0"/>
    <n v="0"/>
    <n v="1"/>
    <n v="1"/>
    <n v="1"/>
    <n v="0"/>
    <n v="0"/>
    <n v="0"/>
    <n v="1"/>
    <n v="1"/>
  </r>
  <r>
    <x v="12"/>
    <x v="172"/>
    <x v="0"/>
    <x v="3"/>
    <n v="0"/>
    <n v="0"/>
    <n v="2"/>
    <n v="2"/>
    <n v="2"/>
    <n v="0"/>
    <n v="0"/>
    <n v="0"/>
    <n v="2"/>
    <n v="2"/>
  </r>
  <r>
    <x v="12"/>
    <x v="172"/>
    <x v="0"/>
    <x v="4"/>
    <n v="0"/>
    <n v="0"/>
    <n v="1"/>
    <n v="1"/>
    <n v="1"/>
    <n v="0"/>
    <n v="0"/>
    <n v="0"/>
    <n v="1"/>
    <n v="1"/>
  </r>
  <r>
    <x v="12"/>
    <x v="172"/>
    <x v="1"/>
    <x v="0"/>
    <n v="15"/>
    <n v="5"/>
    <n v="37"/>
    <n v="33"/>
    <n v="43"/>
    <n v="14"/>
    <n v="1"/>
    <n v="2"/>
    <n v="40"/>
    <n v="57"/>
  </r>
  <r>
    <x v="12"/>
    <x v="172"/>
    <x v="1"/>
    <x v="1"/>
    <n v="2"/>
    <n v="0"/>
    <n v="2"/>
    <n v="2"/>
    <n v="2"/>
    <n v="2"/>
    <n v="0"/>
    <n v="1"/>
    <n v="1"/>
    <n v="4"/>
  </r>
  <r>
    <x v="12"/>
    <x v="172"/>
    <x v="1"/>
    <x v="3"/>
    <n v="6"/>
    <n v="0"/>
    <n v="3"/>
    <n v="3"/>
    <n v="3"/>
    <n v="5"/>
    <n v="0"/>
    <n v="1"/>
    <n v="3"/>
    <n v="9"/>
  </r>
  <r>
    <x v="12"/>
    <x v="172"/>
    <x v="1"/>
    <x v="2"/>
    <n v="1"/>
    <n v="2"/>
    <n v="1"/>
    <n v="2"/>
    <n v="3"/>
    <n v="1"/>
    <n v="1"/>
    <n v="0"/>
    <n v="2"/>
    <n v="4"/>
  </r>
  <r>
    <x v="12"/>
    <x v="172"/>
    <x v="1"/>
    <x v="4"/>
    <n v="3"/>
    <n v="2"/>
    <n v="7"/>
    <n v="7"/>
    <n v="10"/>
    <n v="2"/>
    <n v="0"/>
    <n v="1"/>
    <n v="9"/>
    <n v="12"/>
  </r>
  <r>
    <x v="12"/>
    <x v="104"/>
    <x v="0"/>
    <x v="0"/>
    <n v="6"/>
    <n v="2"/>
    <n v="15"/>
    <n v="15"/>
    <n v="18"/>
    <n v="3"/>
    <n v="0"/>
    <n v="7"/>
    <n v="13"/>
    <n v="23"/>
  </r>
  <r>
    <x v="12"/>
    <x v="104"/>
    <x v="0"/>
    <x v="5"/>
    <n v="1"/>
    <n v="0"/>
    <n v="1"/>
    <n v="1"/>
    <n v="1"/>
    <n v="1"/>
    <n v="0"/>
    <n v="0"/>
    <n v="1"/>
    <n v="2"/>
  </r>
  <r>
    <x v="12"/>
    <x v="104"/>
    <x v="0"/>
    <x v="3"/>
    <n v="0"/>
    <n v="1"/>
    <n v="2"/>
    <n v="2"/>
    <n v="3"/>
    <n v="0"/>
    <n v="0"/>
    <n v="0"/>
    <n v="3"/>
    <n v="3"/>
  </r>
  <r>
    <x v="12"/>
    <x v="104"/>
    <x v="0"/>
    <x v="2"/>
    <n v="0"/>
    <n v="0"/>
    <n v="1"/>
    <n v="1"/>
    <n v="1"/>
    <n v="0"/>
    <n v="0"/>
    <n v="0"/>
    <n v="1"/>
    <n v="1"/>
  </r>
  <r>
    <x v="12"/>
    <x v="104"/>
    <x v="0"/>
    <x v="4"/>
    <n v="0"/>
    <n v="0"/>
    <n v="3"/>
    <n v="3"/>
    <n v="3"/>
    <n v="0"/>
    <n v="0"/>
    <n v="0"/>
    <n v="3"/>
    <n v="3"/>
  </r>
  <r>
    <x v="12"/>
    <x v="104"/>
    <x v="1"/>
    <x v="0"/>
    <n v="22"/>
    <n v="4"/>
    <n v="44"/>
    <n v="41"/>
    <n v="50"/>
    <n v="19"/>
    <n v="2"/>
    <n v="11"/>
    <n v="38"/>
    <n v="70"/>
  </r>
  <r>
    <x v="12"/>
    <x v="104"/>
    <x v="1"/>
    <x v="5"/>
    <n v="3"/>
    <n v="0"/>
    <n v="1"/>
    <n v="1"/>
    <n v="2"/>
    <n v="2"/>
    <n v="0"/>
    <n v="1"/>
    <n v="1"/>
    <n v="4"/>
  </r>
  <r>
    <x v="12"/>
    <x v="104"/>
    <x v="1"/>
    <x v="1"/>
    <n v="4"/>
    <n v="0"/>
    <n v="3"/>
    <n v="3"/>
    <n v="4"/>
    <n v="3"/>
    <n v="1"/>
    <n v="1"/>
    <n v="2"/>
    <n v="7"/>
  </r>
  <r>
    <x v="12"/>
    <x v="104"/>
    <x v="1"/>
    <x v="3"/>
    <n v="0"/>
    <n v="0"/>
    <n v="2"/>
    <n v="2"/>
    <n v="2"/>
    <n v="0"/>
    <n v="0"/>
    <n v="0"/>
    <n v="2"/>
    <n v="2"/>
  </r>
  <r>
    <x v="12"/>
    <x v="104"/>
    <x v="1"/>
    <x v="2"/>
    <n v="1"/>
    <n v="0"/>
    <n v="2"/>
    <n v="2"/>
    <n v="2"/>
    <n v="1"/>
    <n v="0"/>
    <n v="1"/>
    <n v="1"/>
    <n v="3"/>
  </r>
  <r>
    <x v="12"/>
    <x v="104"/>
    <x v="1"/>
    <x v="4"/>
    <n v="2"/>
    <n v="0"/>
    <n v="8"/>
    <n v="5"/>
    <n v="8"/>
    <n v="1"/>
    <n v="0"/>
    <n v="3"/>
    <n v="6"/>
    <n v="10"/>
  </r>
  <r>
    <x v="12"/>
    <x v="105"/>
    <x v="0"/>
    <x v="0"/>
    <n v="9"/>
    <n v="3"/>
    <n v="23"/>
    <n v="22"/>
    <n v="27"/>
    <n v="8"/>
    <n v="1"/>
    <n v="6"/>
    <n v="20"/>
    <n v="35"/>
  </r>
  <r>
    <x v="12"/>
    <x v="105"/>
    <x v="0"/>
    <x v="1"/>
    <n v="1"/>
    <n v="0"/>
    <n v="1"/>
    <n v="1"/>
    <n v="1"/>
    <n v="1"/>
    <n v="0"/>
    <n v="0"/>
    <n v="1"/>
    <n v="2"/>
  </r>
  <r>
    <x v="12"/>
    <x v="105"/>
    <x v="0"/>
    <x v="3"/>
    <n v="0"/>
    <n v="0"/>
    <n v="1"/>
    <n v="1"/>
    <n v="1"/>
    <n v="0"/>
    <n v="0"/>
    <n v="0"/>
    <n v="1"/>
    <n v="1"/>
  </r>
  <r>
    <x v="12"/>
    <x v="105"/>
    <x v="0"/>
    <x v="4"/>
    <n v="0"/>
    <n v="0"/>
    <n v="3"/>
    <n v="3"/>
    <n v="3"/>
    <n v="0"/>
    <n v="0"/>
    <n v="1"/>
    <n v="2"/>
    <n v="3"/>
  </r>
  <r>
    <x v="12"/>
    <x v="105"/>
    <x v="1"/>
    <x v="0"/>
    <n v="19"/>
    <n v="4"/>
    <n v="33"/>
    <n v="31"/>
    <n v="40"/>
    <n v="16"/>
    <n v="2"/>
    <n v="9"/>
    <n v="29"/>
    <n v="56"/>
  </r>
  <r>
    <x v="12"/>
    <x v="105"/>
    <x v="1"/>
    <x v="5"/>
    <n v="2"/>
    <n v="0"/>
    <n v="1"/>
    <n v="1"/>
    <n v="1"/>
    <n v="2"/>
    <n v="0"/>
    <n v="1"/>
    <n v="0"/>
    <n v="3"/>
  </r>
  <r>
    <x v="12"/>
    <x v="105"/>
    <x v="1"/>
    <x v="1"/>
    <n v="3"/>
    <n v="0"/>
    <n v="4"/>
    <n v="4"/>
    <n v="4"/>
    <n v="3"/>
    <n v="0"/>
    <n v="0"/>
    <n v="4"/>
    <n v="7"/>
  </r>
  <r>
    <x v="12"/>
    <x v="105"/>
    <x v="1"/>
    <x v="3"/>
    <n v="4"/>
    <n v="0"/>
    <n v="4"/>
    <n v="4"/>
    <n v="5"/>
    <n v="2"/>
    <n v="1"/>
    <n v="1"/>
    <n v="4"/>
    <n v="8"/>
  </r>
  <r>
    <x v="12"/>
    <x v="105"/>
    <x v="1"/>
    <x v="2"/>
    <n v="1"/>
    <n v="0"/>
    <n v="4"/>
    <n v="3"/>
    <n v="4"/>
    <n v="0"/>
    <n v="1"/>
    <n v="0"/>
    <n v="4"/>
    <n v="5"/>
  </r>
  <r>
    <x v="12"/>
    <x v="105"/>
    <x v="1"/>
    <x v="4"/>
    <n v="1"/>
    <n v="0"/>
    <n v="9"/>
    <n v="7"/>
    <n v="10"/>
    <n v="0"/>
    <n v="0"/>
    <n v="2"/>
    <n v="8"/>
    <n v="10"/>
  </r>
  <r>
    <x v="12"/>
    <x v="106"/>
    <x v="0"/>
    <x v="0"/>
    <n v="0"/>
    <n v="5"/>
    <n v="16"/>
    <n v="16"/>
    <n v="21"/>
    <n v="0"/>
    <n v="1"/>
    <n v="4"/>
    <n v="16"/>
    <n v="21"/>
  </r>
  <r>
    <x v="12"/>
    <x v="106"/>
    <x v="0"/>
    <x v="1"/>
    <n v="0"/>
    <n v="0"/>
    <n v="1"/>
    <n v="1"/>
    <n v="1"/>
    <n v="0"/>
    <n v="0"/>
    <n v="0"/>
    <n v="1"/>
    <n v="1"/>
  </r>
  <r>
    <x v="12"/>
    <x v="106"/>
    <x v="0"/>
    <x v="3"/>
    <n v="0"/>
    <n v="0"/>
    <n v="1"/>
    <n v="1"/>
    <n v="1"/>
    <n v="0"/>
    <n v="0"/>
    <n v="0"/>
    <n v="1"/>
    <n v="1"/>
  </r>
  <r>
    <x v="12"/>
    <x v="106"/>
    <x v="0"/>
    <x v="4"/>
    <n v="0"/>
    <n v="0"/>
    <n v="3"/>
    <n v="2"/>
    <n v="3"/>
    <n v="0"/>
    <n v="0"/>
    <n v="0"/>
    <n v="3"/>
    <n v="3"/>
  </r>
  <r>
    <x v="12"/>
    <x v="106"/>
    <x v="1"/>
    <x v="0"/>
    <n v="27"/>
    <n v="5"/>
    <n v="32"/>
    <n v="31"/>
    <n v="39"/>
    <n v="15"/>
    <n v="1"/>
    <n v="14"/>
    <n v="34"/>
    <n v="64"/>
  </r>
  <r>
    <x v="12"/>
    <x v="106"/>
    <x v="1"/>
    <x v="5"/>
    <n v="0"/>
    <n v="2"/>
    <n v="3"/>
    <n v="2"/>
    <n v="5"/>
    <n v="0"/>
    <n v="0"/>
    <n v="2"/>
    <n v="3"/>
    <n v="5"/>
  </r>
  <r>
    <x v="12"/>
    <x v="106"/>
    <x v="1"/>
    <x v="1"/>
    <n v="0"/>
    <n v="0"/>
    <n v="4"/>
    <n v="4"/>
    <n v="4"/>
    <n v="0"/>
    <n v="0"/>
    <n v="0"/>
    <n v="4"/>
    <n v="4"/>
  </r>
  <r>
    <x v="12"/>
    <x v="106"/>
    <x v="1"/>
    <x v="3"/>
    <n v="1"/>
    <n v="1"/>
    <n v="1"/>
    <n v="1"/>
    <n v="2"/>
    <n v="1"/>
    <n v="0"/>
    <n v="2"/>
    <n v="0"/>
    <n v="3"/>
  </r>
  <r>
    <x v="12"/>
    <x v="106"/>
    <x v="1"/>
    <x v="2"/>
    <n v="2"/>
    <n v="1"/>
    <n v="1"/>
    <n v="0"/>
    <n v="2"/>
    <n v="2"/>
    <n v="0"/>
    <n v="0"/>
    <n v="2"/>
    <n v="4"/>
  </r>
  <r>
    <x v="12"/>
    <x v="106"/>
    <x v="1"/>
    <x v="4"/>
    <n v="4"/>
    <n v="0"/>
    <n v="7"/>
    <n v="7"/>
    <n v="8"/>
    <n v="3"/>
    <n v="0"/>
    <n v="1"/>
    <n v="7"/>
    <n v="11"/>
  </r>
  <r>
    <x v="12"/>
    <x v="107"/>
    <x v="0"/>
    <x v="0"/>
    <n v="4"/>
    <n v="3"/>
    <n v="20"/>
    <n v="20"/>
    <n v="23"/>
    <n v="4"/>
    <n v="0"/>
    <n v="1"/>
    <n v="22"/>
    <n v="27"/>
  </r>
  <r>
    <x v="12"/>
    <x v="107"/>
    <x v="0"/>
    <x v="5"/>
    <n v="0"/>
    <n v="0"/>
    <n v="1"/>
    <n v="1"/>
    <n v="1"/>
    <n v="0"/>
    <n v="0"/>
    <n v="0"/>
    <n v="1"/>
    <n v="1"/>
  </r>
  <r>
    <x v="12"/>
    <x v="107"/>
    <x v="0"/>
    <x v="2"/>
    <n v="1"/>
    <n v="0"/>
    <n v="0"/>
    <n v="0"/>
    <n v="0"/>
    <n v="0"/>
    <n v="1"/>
    <n v="0"/>
    <n v="0"/>
    <n v="1"/>
  </r>
  <r>
    <x v="12"/>
    <x v="107"/>
    <x v="0"/>
    <x v="4"/>
    <n v="0"/>
    <n v="0"/>
    <n v="4"/>
    <n v="3"/>
    <n v="4"/>
    <n v="0"/>
    <n v="0"/>
    <n v="2"/>
    <n v="2"/>
    <n v="4"/>
  </r>
  <r>
    <x v="12"/>
    <x v="107"/>
    <x v="1"/>
    <x v="0"/>
    <n v="30"/>
    <n v="9"/>
    <n v="35"/>
    <n v="34"/>
    <n v="47"/>
    <n v="22"/>
    <n v="5"/>
    <n v="14"/>
    <n v="33"/>
    <n v="74"/>
  </r>
  <r>
    <x v="12"/>
    <x v="107"/>
    <x v="1"/>
    <x v="5"/>
    <n v="1"/>
    <n v="0"/>
    <n v="1"/>
    <n v="1"/>
    <n v="1"/>
    <n v="0"/>
    <n v="1"/>
    <n v="1"/>
    <n v="0"/>
    <n v="2"/>
  </r>
  <r>
    <x v="12"/>
    <x v="107"/>
    <x v="1"/>
    <x v="1"/>
    <n v="1"/>
    <n v="1"/>
    <n v="1"/>
    <n v="1"/>
    <n v="2"/>
    <n v="1"/>
    <n v="0"/>
    <n v="1"/>
    <n v="1"/>
    <n v="3"/>
  </r>
  <r>
    <x v="12"/>
    <x v="107"/>
    <x v="1"/>
    <x v="3"/>
    <n v="0"/>
    <n v="0"/>
    <n v="3"/>
    <n v="3"/>
    <n v="3"/>
    <n v="0"/>
    <n v="0"/>
    <n v="1"/>
    <n v="2"/>
    <n v="3"/>
  </r>
  <r>
    <x v="12"/>
    <x v="107"/>
    <x v="1"/>
    <x v="2"/>
    <n v="3"/>
    <n v="1"/>
    <n v="2"/>
    <n v="2"/>
    <n v="3"/>
    <n v="3"/>
    <n v="0"/>
    <n v="0"/>
    <n v="3"/>
    <n v="6"/>
  </r>
  <r>
    <x v="12"/>
    <x v="107"/>
    <x v="1"/>
    <x v="4"/>
    <n v="5"/>
    <n v="0"/>
    <n v="6"/>
    <n v="5"/>
    <n v="7"/>
    <n v="4"/>
    <n v="0"/>
    <n v="1"/>
    <n v="6"/>
    <n v="11"/>
  </r>
  <r>
    <x v="12"/>
    <x v="173"/>
    <x v="0"/>
    <x v="0"/>
    <n v="7"/>
    <n v="5"/>
    <n v="17"/>
    <n v="14"/>
    <n v="23"/>
    <n v="5"/>
    <n v="0"/>
    <n v="4"/>
    <n v="20"/>
    <n v="29"/>
  </r>
  <r>
    <x v="12"/>
    <x v="173"/>
    <x v="0"/>
    <x v="5"/>
    <n v="0"/>
    <n v="0"/>
    <n v="1"/>
    <n v="1"/>
    <n v="1"/>
    <n v="0"/>
    <n v="0"/>
    <n v="0"/>
    <n v="1"/>
    <n v="1"/>
  </r>
  <r>
    <x v="12"/>
    <x v="173"/>
    <x v="0"/>
    <x v="1"/>
    <n v="1"/>
    <n v="0"/>
    <n v="0"/>
    <n v="0"/>
    <n v="0"/>
    <n v="0"/>
    <n v="1"/>
    <n v="0"/>
    <n v="0"/>
    <n v="1"/>
  </r>
  <r>
    <x v="12"/>
    <x v="173"/>
    <x v="0"/>
    <x v="3"/>
    <n v="0"/>
    <n v="0"/>
    <n v="1"/>
    <n v="1"/>
    <n v="1"/>
    <n v="0"/>
    <n v="0"/>
    <n v="0"/>
    <n v="1"/>
    <n v="1"/>
  </r>
  <r>
    <x v="12"/>
    <x v="173"/>
    <x v="0"/>
    <x v="2"/>
    <n v="0"/>
    <n v="0"/>
    <n v="1"/>
    <n v="1"/>
    <n v="1"/>
    <n v="0"/>
    <n v="0"/>
    <n v="0"/>
    <n v="1"/>
    <n v="1"/>
  </r>
  <r>
    <x v="12"/>
    <x v="173"/>
    <x v="0"/>
    <x v="4"/>
    <n v="0"/>
    <n v="0"/>
    <n v="1"/>
    <n v="1"/>
    <n v="1"/>
    <n v="0"/>
    <n v="0"/>
    <n v="0"/>
    <n v="1"/>
    <n v="1"/>
  </r>
  <r>
    <x v="12"/>
    <x v="173"/>
    <x v="1"/>
    <x v="0"/>
    <n v="31"/>
    <n v="6"/>
    <n v="41"/>
    <n v="36"/>
    <n v="49"/>
    <n v="23"/>
    <n v="3"/>
    <n v="17"/>
    <n v="35"/>
    <n v="78"/>
  </r>
  <r>
    <x v="12"/>
    <x v="173"/>
    <x v="1"/>
    <x v="5"/>
    <n v="4"/>
    <n v="0"/>
    <n v="1"/>
    <n v="1"/>
    <n v="1"/>
    <n v="2"/>
    <n v="0"/>
    <n v="2"/>
    <n v="1"/>
    <n v="5"/>
  </r>
  <r>
    <x v="12"/>
    <x v="173"/>
    <x v="1"/>
    <x v="1"/>
    <n v="0"/>
    <n v="0"/>
    <n v="6"/>
    <n v="6"/>
    <n v="6"/>
    <n v="0"/>
    <n v="0"/>
    <n v="1"/>
    <n v="5"/>
    <n v="6"/>
  </r>
  <r>
    <x v="12"/>
    <x v="173"/>
    <x v="1"/>
    <x v="3"/>
    <n v="3"/>
    <n v="0"/>
    <n v="4"/>
    <n v="3"/>
    <n v="5"/>
    <n v="2"/>
    <n v="1"/>
    <n v="0"/>
    <n v="4"/>
    <n v="7"/>
  </r>
  <r>
    <x v="12"/>
    <x v="173"/>
    <x v="1"/>
    <x v="2"/>
    <n v="3"/>
    <n v="1"/>
    <n v="3"/>
    <n v="3"/>
    <n v="4"/>
    <n v="3"/>
    <n v="0"/>
    <n v="3"/>
    <n v="1"/>
    <n v="7"/>
  </r>
  <r>
    <x v="12"/>
    <x v="173"/>
    <x v="1"/>
    <x v="4"/>
    <n v="3"/>
    <n v="0"/>
    <n v="6"/>
    <n v="6"/>
    <n v="6"/>
    <n v="3"/>
    <n v="0"/>
    <n v="2"/>
    <n v="4"/>
    <n v="9"/>
  </r>
  <r>
    <x v="12"/>
    <x v="108"/>
    <x v="0"/>
    <x v="0"/>
    <n v="3"/>
    <n v="2"/>
    <n v="12"/>
    <n v="12"/>
    <n v="14"/>
    <n v="3"/>
    <n v="0"/>
    <n v="2"/>
    <n v="12"/>
    <n v="17"/>
  </r>
  <r>
    <x v="12"/>
    <x v="108"/>
    <x v="0"/>
    <x v="1"/>
    <n v="0"/>
    <n v="1"/>
    <n v="2"/>
    <n v="2"/>
    <n v="3"/>
    <n v="0"/>
    <n v="1"/>
    <n v="0"/>
    <n v="2"/>
    <n v="3"/>
  </r>
  <r>
    <x v="12"/>
    <x v="108"/>
    <x v="0"/>
    <x v="2"/>
    <n v="0"/>
    <n v="0"/>
    <n v="2"/>
    <n v="2"/>
    <n v="2"/>
    <n v="0"/>
    <n v="0"/>
    <n v="0"/>
    <n v="2"/>
    <n v="2"/>
  </r>
  <r>
    <x v="12"/>
    <x v="108"/>
    <x v="0"/>
    <x v="4"/>
    <n v="1"/>
    <n v="0"/>
    <n v="2"/>
    <n v="2"/>
    <n v="2"/>
    <n v="1"/>
    <n v="0"/>
    <n v="0"/>
    <n v="2"/>
    <n v="3"/>
  </r>
  <r>
    <x v="12"/>
    <x v="108"/>
    <x v="1"/>
    <x v="0"/>
    <n v="27"/>
    <n v="4"/>
    <n v="35"/>
    <n v="31"/>
    <n v="43"/>
    <n v="19"/>
    <n v="1"/>
    <n v="11"/>
    <n v="35"/>
    <n v="66"/>
  </r>
  <r>
    <x v="12"/>
    <x v="108"/>
    <x v="1"/>
    <x v="5"/>
    <n v="1"/>
    <n v="0"/>
    <n v="1"/>
    <n v="1"/>
    <n v="1"/>
    <n v="0"/>
    <n v="0"/>
    <n v="1"/>
    <n v="1"/>
    <n v="2"/>
  </r>
  <r>
    <x v="12"/>
    <x v="108"/>
    <x v="1"/>
    <x v="1"/>
    <n v="0"/>
    <n v="0"/>
    <n v="2"/>
    <n v="2"/>
    <n v="2"/>
    <n v="0"/>
    <n v="0"/>
    <n v="1"/>
    <n v="1"/>
    <n v="2"/>
  </r>
  <r>
    <x v="12"/>
    <x v="108"/>
    <x v="1"/>
    <x v="3"/>
    <n v="2"/>
    <n v="0"/>
    <n v="1"/>
    <n v="1"/>
    <n v="1"/>
    <n v="2"/>
    <n v="0"/>
    <n v="0"/>
    <n v="1"/>
    <n v="3"/>
  </r>
  <r>
    <x v="12"/>
    <x v="108"/>
    <x v="1"/>
    <x v="2"/>
    <n v="0"/>
    <n v="0"/>
    <n v="4"/>
    <n v="3"/>
    <n v="4"/>
    <n v="0"/>
    <n v="0"/>
    <n v="0"/>
    <n v="4"/>
    <n v="4"/>
  </r>
  <r>
    <x v="12"/>
    <x v="108"/>
    <x v="1"/>
    <x v="4"/>
    <n v="2"/>
    <n v="0"/>
    <n v="2"/>
    <n v="2"/>
    <n v="3"/>
    <n v="1"/>
    <n v="0"/>
    <n v="1"/>
    <n v="2"/>
    <n v="4"/>
  </r>
  <r>
    <x v="12"/>
    <x v="109"/>
    <x v="0"/>
    <x v="0"/>
    <n v="3"/>
    <n v="1"/>
    <n v="14"/>
    <n v="14"/>
    <n v="15"/>
    <n v="2"/>
    <n v="0"/>
    <n v="3"/>
    <n v="13"/>
    <n v="18"/>
  </r>
  <r>
    <x v="12"/>
    <x v="109"/>
    <x v="0"/>
    <x v="5"/>
    <n v="1"/>
    <n v="0"/>
    <n v="0"/>
    <n v="0"/>
    <n v="0"/>
    <n v="1"/>
    <n v="0"/>
    <n v="0"/>
    <n v="0"/>
    <n v="1"/>
  </r>
  <r>
    <x v="12"/>
    <x v="109"/>
    <x v="0"/>
    <x v="3"/>
    <n v="0"/>
    <n v="0"/>
    <n v="3"/>
    <n v="3"/>
    <n v="3"/>
    <n v="0"/>
    <n v="0"/>
    <n v="1"/>
    <n v="2"/>
    <n v="3"/>
  </r>
  <r>
    <x v="12"/>
    <x v="109"/>
    <x v="0"/>
    <x v="2"/>
    <n v="0"/>
    <n v="1"/>
    <n v="2"/>
    <n v="2"/>
    <n v="3"/>
    <n v="0"/>
    <n v="0"/>
    <n v="1"/>
    <n v="2"/>
    <n v="3"/>
  </r>
  <r>
    <x v="12"/>
    <x v="109"/>
    <x v="0"/>
    <x v="4"/>
    <n v="0"/>
    <n v="1"/>
    <n v="2"/>
    <n v="3"/>
    <n v="3"/>
    <n v="0"/>
    <n v="0"/>
    <n v="1"/>
    <n v="2"/>
    <n v="3"/>
  </r>
  <r>
    <x v="12"/>
    <x v="109"/>
    <x v="1"/>
    <x v="0"/>
    <n v="20"/>
    <n v="6"/>
    <n v="58"/>
    <n v="57"/>
    <n v="67"/>
    <n v="14"/>
    <n v="1"/>
    <n v="14"/>
    <n v="55"/>
    <n v="84"/>
  </r>
  <r>
    <x v="12"/>
    <x v="109"/>
    <x v="1"/>
    <x v="1"/>
    <n v="1"/>
    <n v="1"/>
    <n v="3"/>
    <n v="3"/>
    <n v="4"/>
    <n v="1"/>
    <n v="0"/>
    <n v="0"/>
    <n v="4"/>
    <n v="5"/>
  </r>
  <r>
    <x v="12"/>
    <x v="109"/>
    <x v="1"/>
    <x v="3"/>
    <n v="1"/>
    <n v="1"/>
    <n v="0"/>
    <n v="0"/>
    <n v="1"/>
    <n v="1"/>
    <n v="0"/>
    <n v="0"/>
    <n v="1"/>
    <n v="2"/>
  </r>
  <r>
    <x v="12"/>
    <x v="109"/>
    <x v="1"/>
    <x v="2"/>
    <n v="0"/>
    <n v="0"/>
    <n v="1"/>
    <n v="1"/>
    <n v="1"/>
    <n v="0"/>
    <n v="0"/>
    <n v="0"/>
    <n v="1"/>
    <n v="1"/>
  </r>
  <r>
    <x v="12"/>
    <x v="109"/>
    <x v="1"/>
    <x v="4"/>
    <n v="3"/>
    <n v="4"/>
    <n v="12"/>
    <n v="13"/>
    <n v="19"/>
    <n v="0"/>
    <n v="0"/>
    <n v="8"/>
    <n v="11"/>
    <n v="19"/>
  </r>
  <r>
    <x v="12"/>
    <x v="110"/>
    <x v="0"/>
    <x v="0"/>
    <n v="6"/>
    <n v="3"/>
    <n v="26"/>
    <n v="25"/>
    <n v="30"/>
    <n v="4"/>
    <n v="2"/>
    <n v="4"/>
    <n v="25"/>
    <n v="35"/>
  </r>
  <r>
    <x v="12"/>
    <x v="110"/>
    <x v="0"/>
    <x v="1"/>
    <n v="0"/>
    <n v="0"/>
    <n v="1"/>
    <n v="1"/>
    <n v="1"/>
    <n v="0"/>
    <n v="0"/>
    <n v="0"/>
    <n v="1"/>
    <n v="1"/>
  </r>
  <r>
    <x v="12"/>
    <x v="110"/>
    <x v="0"/>
    <x v="2"/>
    <n v="0"/>
    <n v="0"/>
    <n v="1"/>
    <n v="1"/>
    <n v="1"/>
    <n v="0"/>
    <n v="0"/>
    <n v="0"/>
    <n v="1"/>
    <n v="1"/>
  </r>
  <r>
    <x v="12"/>
    <x v="110"/>
    <x v="0"/>
    <x v="4"/>
    <n v="0"/>
    <n v="0"/>
    <n v="3"/>
    <n v="3"/>
    <n v="3"/>
    <n v="0"/>
    <n v="0"/>
    <n v="0"/>
    <n v="3"/>
    <n v="3"/>
  </r>
  <r>
    <x v="12"/>
    <x v="110"/>
    <x v="1"/>
    <x v="0"/>
    <n v="18"/>
    <n v="8"/>
    <n v="41"/>
    <n v="40"/>
    <n v="49"/>
    <n v="16"/>
    <n v="2"/>
    <n v="7"/>
    <n v="42"/>
    <n v="67"/>
  </r>
  <r>
    <x v="12"/>
    <x v="110"/>
    <x v="1"/>
    <x v="5"/>
    <n v="1"/>
    <n v="0"/>
    <n v="1"/>
    <n v="1"/>
    <n v="1"/>
    <n v="1"/>
    <n v="0"/>
    <n v="0"/>
    <n v="1"/>
    <n v="2"/>
  </r>
  <r>
    <x v="12"/>
    <x v="110"/>
    <x v="1"/>
    <x v="1"/>
    <n v="4"/>
    <n v="0"/>
    <n v="5"/>
    <n v="5"/>
    <n v="7"/>
    <n v="2"/>
    <n v="2"/>
    <n v="1"/>
    <n v="4"/>
    <n v="9"/>
  </r>
  <r>
    <x v="12"/>
    <x v="110"/>
    <x v="1"/>
    <x v="3"/>
    <n v="1"/>
    <n v="1"/>
    <n v="5"/>
    <n v="4"/>
    <n v="6"/>
    <n v="1"/>
    <n v="0"/>
    <n v="0"/>
    <n v="6"/>
    <n v="7"/>
  </r>
  <r>
    <x v="12"/>
    <x v="110"/>
    <x v="1"/>
    <x v="2"/>
    <n v="0"/>
    <n v="0"/>
    <n v="5"/>
    <n v="5"/>
    <n v="5"/>
    <n v="0"/>
    <n v="0"/>
    <n v="1"/>
    <n v="4"/>
    <n v="5"/>
  </r>
  <r>
    <x v="12"/>
    <x v="110"/>
    <x v="1"/>
    <x v="4"/>
    <n v="1"/>
    <n v="1"/>
    <n v="7"/>
    <n v="8"/>
    <n v="8"/>
    <n v="0"/>
    <n v="0"/>
    <n v="1"/>
    <n v="8"/>
    <n v="9"/>
  </r>
  <r>
    <x v="12"/>
    <x v="111"/>
    <x v="0"/>
    <x v="0"/>
    <n v="7"/>
    <n v="4"/>
    <n v="17"/>
    <n v="18"/>
    <n v="22"/>
    <n v="6"/>
    <n v="0"/>
    <n v="4"/>
    <n v="18"/>
    <n v="28"/>
  </r>
  <r>
    <x v="12"/>
    <x v="111"/>
    <x v="0"/>
    <x v="5"/>
    <n v="0"/>
    <n v="0"/>
    <n v="1"/>
    <n v="1"/>
    <n v="1"/>
    <n v="0"/>
    <n v="0"/>
    <n v="0"/>
    <n v="1"/>
    <n v="1"/>
  </r>
  <r>
    <x v="12"/>
    <x v="111"/>
    <x v="0"/>
    <x v="1"/>
    <n v="3"/>
    <n v="0"/>
    <n v="1"/>
    <n v="1"/>
    <n v="1"/>
    <n v="3"/>
    <n v="0"/>
    <n v="0"/>
    <n v="1"/>
    <n v="4"/>
  </r>
  <r>
    <x v="12"/>
    <x v="111"/>
    <x v="0"/>
    <x v="3"/>
    <n v="0"/>
    <n v="1"/>
    <n v="5"/>
    <n v="5"/>
    <n v="6"/>
    <n v="0"/>
    <n v="0"/>
    <n v="1"/>
    <n v="5"/>
    <n v="6"/>
  </r>
  <r>
    <x v="12"/>
    <x v="111"/>
    <x v="0"/>
    <x v="4"/>
    <n v="3"/>
    <n v="0"/>
    <n v="5"/>
    <n v="5"/>
    <n v="5"/>
    <n v="3"/>
    <n v="0"/>
    <n v="1"/>
    <n v="4"/>
    <n v="8"/>
  </r>
  <r>
    <x v="12"/>
    <x v="111"/>
    <x v="1"/>
    <x v="0"/>
    <n v="21"/>
    <n v="5"/>
    <n v="44"/>
    <n v="39"/>
    <n v="51"/>
    <n v="17"/>
    <n v="3"/>
    <n v="10"/>
    <n v="40"/>
    <n v="70"/>
  </r>
  <r>
    <x v="12"/>
    <x v="111"/>
    <x v="1"/>
    <x v="5"/>
    <n v="1"/>
    <n v="0"/>
    <n v="5"/>
    <n v="5"/>
    <n v="5"/>
    <n v="1"/>
    <n v="0"/>
    <n v="1"/>
    <n v="4"/>
    <n v="6"/>
  </r>
  <r>
    <x v="12"/>
    <x v="111"/>
    <x v="1"/>
    <x v="1"/>
    <n v="2"/>
    <n v="2"/>
    <n v="5"/>
    <n v="6"/>
    <n v="7"/>
    <n v="0"/>
    <n v="1"/>
    <n v="2"/>
    <n v="6"/>
    <n v="9"/>
  </r>
  <r>
    <x v="12"/>
    <x v="111"/>
    <x v="1"/>
    <x v="3"/>
    <n v="1"/>
    <n v="1"/>
    <n v="4"/>
    <n v="3"/>
    <n v="5"/>
    <n v="1"/>
    <n v="0"/>
    <n v="1"/>
    <n v="4"/>
    <n v="6"/>
  </r>
  <r>
    <x v="12"/>
    <x v="111"/>
    <x v="1"/>
    <x v="2"/>
    <n v="0"/>
    <n v="0"/>
    <n v="1"/>
    <n v="0"/>
    <n v="1"/>
    <n v="0"/>
    <n v="0"/>
    <n v="1"/>
    <n v="0"/>
    <n v="1"/>
  </r>
  <r>
    <x v="12"/>
    <x v="111"/>
    <x v="1"/>
    <x v="4"/>
    <n v="4"/>
    <n v="3"/>
    <n v="10"/>
    <n v="10"/>
    <n v="13"/>
    <n v="4"/>
    <n v="2"/>
    <n v="2"/>
    <n v="9"/>
    <n v="17"/>
  </r>
  <r>
    <x v="12"/>
    <x v="174"/>
    <x v="0"/>
    <x v="0"/>
    <n v="5"/>
    <n v="1"/>
    <n v="16"/>
    <n v="17"/>
    <n v="17"/>
    <n v="5"/>
    <n v="1"/>
    <n v="3"/>
    <n v="13"/>
    <n v="22"/>
  </r>
  <r>
    <x v="12"/>
    <x v="174"/>
    <x v="0"/>
    <x v="5"/>
    <n v="0"/>
    <n v="0"/>
    <n v="1"/>
    <n v="1"/>
    <n v="1"/>
    <n v="0"/>
    <n v="0"/>
    <n v="0"/>
    <n v="1"/>
    <n v="1"/>
  </r>
  <r>
    <x v="12"/>
    <x v="174"/>
    <x v="0"/>
    <x v="1"/>
    <n v="1"/>
    <n v="0"/>
    <n v="3"/>
    <n v="3"/>
    <n v="4"/>
    <n v="0"/>
    <n v="0"/>
    <n v="0"/>
    <n v="4"/>
    <n v="4"/>
  </r>
  <r>
    <x v="12"/>
    <x v="174"/>
    <x v="0"/>
    <x v="3"/>
    <n v="0"/>
    <n v="0"/>
    <n v="1"/>
    <n v="1"/>
    <n v="1"/>
    <n v="0"/>
    <n v="0"/>
    <n v="0"/>
    <n v="1"/>
    <n v="1"/>
  </r>
  <r>
    <x v="12"/>
    <x v="174"/>
    <x v="0"/>
    <x v="4"/>
    <n v="1"/>
    <n v="0"/>
    <n v="7"/>
    <n v="7"/>
    <n v="7"/>
    <n v="1"/>
    <n v="0"/>
    <n v="0"/>
    <n v="7"/>
    <n v="8"/>
  </r>
  <r>
    <x v="12"/>
    <x v="174"/>
    <x v="1"/>
    <x v="0"/>
    <n v="22"/>
    <n v="4"/>
    <n v="38"/>
    <n v="39"/>
    <n v="45"/>
    <n v="18"/>
    <n v="2"/>
    <n v="7"/>
    <n v="37"/>
    <n v="64"/>
  </r>
  <r>
    <x v="12"/>
    <x v="174"/>
    <x v="1"/>
    <x v="5"/>
    <n v="2"/>
    <n v="0"/>
    <n v="2"/>
    <n v="2"/>
    <n v="2"/>
    <n v="2"/>
    <n v="0"/>
    <n v="0"/>
    <n v="2"/>
    <n v="4"/>
  </r>
  <r>
    <x v="12"/>
    <x v="174"/>
    <x v="1"/>
    <x v="1"/>
    <n v="0"/>
    <n v="0"/>
    <n v="3"/>
    <n v="3"/>
    <n v="3"/>
    <n v="0"/>
    <n v="0"/>
    <n v="1"/>
    <n v="2"/>
    <n v="3"/>
  </r>
  <r>
    <x v="12"/>
    <x v="174"/>
    <x v="1"/>
    <x v="3"/>
    <n v="5"/>
    <n v="1"/>
    <n v="4"/>
    <n v="3"/>
    <n v="5"/>
    <n v="3"/>
    <n v="0"/>
    <n v="4"/>
    <n v="3"/>
    <n v="10"/>
  </r>
  <r>
    <x v="12"/>
    <x v="174"/>
    <x v="1"/>
    <x v="2"/>
    <n v="1"/>
    <n v="1"/>
    <n v="4"/>
    <n v="5"/>
    <n v="5"/>
    <n v="1"/>
    <n v="0"/>
    <n v="0"/>
    <n v="5"/>
    <n v="6"/>
  </r>
  <r>
    <x v="12"/>
    <x v="174"/>
    <x v="1"/>
    <x v="4"/>
    <n v="3"/>
    <n v="0"/>
    <n v="4"/>
    <n v="4"/>
    <n v="4"/>
    <n v="3"/>
    <n v="0"/>
    <n v="1"/>
    <n v="3"/>
    <n v="7"/>
  </r>
  <r>
    <x v="12"/>
    <x v="112"/>
    <x v="0"/>
    <x v="0"/>
    <n v="4"/>
    <n v="1"/>
    <n v="10"/>
    <n v="10"/>
    <n v="11"/>
    <n v="4"/>
    <n v="0"/>
    <n v="1"/>
    <n v="10"/>
    <n v="15"/>
  </r>
  <r>
    <x v="12"/>
    <x v="112"/>
    <x v="0"/>
    <x v="1"/>
    <n v="1"/>
    <n v="0"/>
    <n v="2"/>
    <n v="1"/>
    <n v="2"/>
    <n v="1"/>
    <n v="0"/>
    <n v="1"/>
    <n v="1"/>
    <n v="3"/>
  </r>
  <r>
    <x v="12"/>
    <x v="112"/>
    <x v="0"/>
    <x v="3"/>
    <n v="2"/>
    <n v="0"/>
    <n v="0"/>
    <n v="0"/>
    <n v="0"/>
    <n v="2"/>
    <n v="0"/>
    <n v="0"/>
    <n v="0"/>
    <n v="2"/>
  </r>
  <r>
    <x v="12"/>
    <x v="112"/>
    <x v="0"/>
    <x v="2"/>
    <n v="0"/>
    <n v="0"/>
    <n v="1"/>
    <n v="1"/>
    <n v="1"/>
    <n v="0"/>
    <n v="0"/>
    <n v="0"/>
    <n v="1"/>
    <n v="1"/>
  </r>
  <r>
    <x v="12"/>
    <x v="112"/>
    <x v="0"/>
    <x v="4"/>
    <n v="0"/>
    <n v="0"/>
    <n v="2"/>
    <n v="2"/>
    <n v="2"/>
    <n v="0"/>
    <n v="0"/>
    <n v="2"/>
    <n v="0"/>
    <n v="2"/>
  </r>
  <r>
    <x v="12"/>
    <x v="112"/>
    <x v="1"/>
    <x v="0"/>
    <n v="17"/>
    <n v="5"/>
    <n v="32"/>
    <n v="32"/>
    <n v="38"/>
    <n v="12"/>
    <n v="1"/>
    <n v="7"/>
    <n v="34"/>
    <n v="54"/>
  </r>
  <r>
    <x v="12"/>
    <x v="112"/>
    <x v="1"/>
    <x v="5"/>
    <n v="2"/>
    <n v="0"/>
    <n v="0"/>
    <n v="0"/>
    <n v="0"/>
    <n v="2"/>
    <n v="0"/>
    <n v="0"/>
    <n v="0"/>
    <n v="2"/>
  </r>
  <r>
    <x v="12"/>
    <x v="112"/>
    <x v="1"/>
    <x v="1"/>
    <n v="1"/>
    <n v="0"/>
    <n v="6"/>
    <n v="5"/>
    <n v="6"/>
    <n v="1"/>
    <n v="0"/>
    <n v="2"/>
    <n v="4"/>
    <n v="7"/>
  </r>
  <r>
    <x v="12"/>
    <x v="112"/>
    <x v="1"/>
    <x v="3"/>
    <n v="2"/>
    <n v="0"/>
    <n v="7"/>
    <n v="5"/>
    <n v="7"/>
    <n v="2"/>
    <n v="0"/>
    <n v="2"/>
    <n v="5"/>
    <n v="9"/>
  </r>
  <r>
    <x v="12"/>
    <x v="112"/>
    <x v="1"/>
    <x v="2"/>
    <n v="0"/>
    <n v="0"/>
    <n v="3"/>
    <n v="2"/>
    <n v="3"/>
    <n v="0"/>
    <n v="0"/>
    <n v="0"/>
    <n v="3"/>
    <n v="3"/>
  </r>
  <r>
    <x v="12"/>
    <x v="112"/>
    <x v="1"/>
    <x v="4"/>
    <n v="5"/>
    <n v="3"/>
    <n v="8"/>
    <n v="6"/>
    <n v="11"/>
    <n v="4"/>
    <n v="0"/>
    <n v="2"/>
    <n v="10"/>
    <n v="16"/>
  </r>
  <r>
    <x v="12"/>
    <x v="113"/>
    <x v="0"/>
    <x v="0"/>
    <n v="1"/>
    <n v="3"/>
    <n v="23"/>
    <n v="20"/>
    <n v="26"/>
    <n v="1"/>
    <n v="1"/>
    <n v="2"/>
    <n v="23"/>
    <n v="27"/>
  </r>
  <r>
    <x v="12"/>
    <x v="113"/>
    <x v="0"/>
    <x v="5"/>
    <n v="0"/>
    <n v="1"/>
    <n v="0"/>
    <n v="0"/>
    <n v="1"/>
    <n v="0"/>
    <n v="0"/>
    <n v="0"/>
    <n v="1"/>
    <n v="1"/>
  </r>
  <r>
    <x v="12"/>
    <x v="113"/>
    <x v="0"/>
    <x v="1"/>
    <n v="1"/>
    <n v="0"/>
    <n v="1"/>
    <n v="0"/>
    <n v="1"/>
    <n v="1"/>
    <n v="0"/>
    <n v="0"/>
    <n v="1"/>
    <n v="2"/>
  </r>
  <r>
    <x v="12"/>
    <x v="113"/>
    <x v="0"/>
    <x v="2"/>
    <n v="1"/>
    <n v="0"/>
    <n v="3"/>
    <n v="3"/>
    <n v="3"/>
    <n v="1"/>
    <n v="0"/>
    <n v="1"/>
    <n v="2"/>
    <n v="4"/>
  </r>
  <r>
    <x v="12"/>
    <x v="113"/>
    <x v="0"/>
    <x v="4"/>
    <n v="2"/>
    <n v="0"/>
    <n v="1"/>
    <n v="1"/>
    <n v="2"/>
    <n v="1"/>
    <n v="0"/>
    <n v="1"/>
    <n v="1"/>
    <n v="3"/>
  </r>
  <r>
    <x v="12"/>
    <x v="113"/>
    <x v="1"/>
    <x v="0"/>
    <n v="16"/>
    <n v="2"/>
    <n v="42"/>
    <n v="38"/>
    <n v="46"/>
    <n v="12"/>
    <n v="1"/>
    <n v="8"/>
    <n v="39"/>
    <n v="60"/>
  </r>
  <r>
    <x v="12"/>
    <x v="113"/>
    <x v="1"/>
    <x v="5"/>
    <n v="3"/>
    <n v="0"/>
    <n v="4"/>
    <n v="4"/>
    <n v="5"/>
    <n v="2"/>
    <n v="0"/>
    <n v="1"/>
    <n v="4"/>
    <n v="7"/>
  </r>
  <r>
    <x v="12"/>
    <x v="113"/>
    <x v="1"/>
    <x v="1"/>
    <n v="2"/>
    <n v="3"/>
    <n v="4"/>
    <n v="3"/>
    <n v="7"/>
    <n v="1"/>
    <n v="2"/>
    <n v="1"/>
    <n v="5"/>
    <n v="9"/>
  </r>
  <r>
    <x v="12"/>
    <x v="113"/>
    <x v="1"/>
    <x v="3"/>
    <n v="5"/>
    <n v="0"/>
    <n v="2"/>
    <n v="2"/>
    <n v="2"/>
    <n v="5"/>
    <n v="0"/>
    <n v="1"/>
    <n v="1"/>
    <n v="7"/>
  </r>
  <r>
    <x v="12"/>
    <x v="113"/>
    <x v="1"/>
    <x v="2"/>
    <n v="1"/>
    <n v="0"/>
    <n v="4"/>
    <n v="3"/>
    <n v="4"/>
    <n v="1"/>
    <n v="0"/>
    <n v="1"/>
    <n v="3"/>
    <n v="5"/>
  </r>
  <r>
    <x v="12"/>
    <x v="113"/>
    <x v="1"/>
    <x v="4"/>
    <n v="3"/>
    <n v="1"/>
    <n v="7"/>
    <n v="7"/>
    <n v="8"/>
    <n v="2"/>
    <n v="0"/>
    <n v="2"/>
    <n v="7"/>
    <n v="11"/>
  </r>
  <r>
    <x v="12"/>
    <x v="9"/>
    <x v="0"/>
    <x v="0"/>
    <n v="3"/>
    <n v="3"/>
    <n v="11"/>
    <n v="11"/>
    <n v="14"/>
    <n v="2"/>
    <n v="0"/>
    <n v="3"/>
    <n v="12"/>
    <n v="17"/>
  </r>
  <r>
    <x v="12"/>
    <x v="9"/>
    <x v="0"/>
    <x v="1"/>
    <n v="0"/>
    <n v="0"/>
    <n v="2"/>
    <n v="2"/>
    <n v="2"/>
    <n v="0"/>
    <n v="0"/>
    <n v="0"/>
    <n v="2"/>
    <n v="2"/>
  </r>
  <r>
    <x v="12"/>
    <x v="9"/>
    <x v="0"/>
    <x v="3"/>
    <n v="0"/>
    <n v="0"/>
    <n v="1"/>
    <n v="1"/>
    <n v="1"/>
    <n v="0"/>
    <n v="0"/>
    <n v="0"/>
    <n v="1"/>
    <n v="1"/>
  </r>
  <r>
    <x v="12"/>
    <x v="9"/>
    <x v="0"/>
    <x v="4"/>
    <n v="1"/>
    <n v="0"/>
    <n v="8"/>
    <n v="6"/>
    <n v="8"/>
    <n v="1"/>
    <n v="0"/>
    <n v="2"/>
    <n v="6"/>
    <n v="9"/>
  </r>
  <r>
    <x v="12"/>
    <x v="9"/>
    <x v="1"/>
    <x v="0"/>
    <n v="18"/>
    <n v="4"/>
    <n v="43"/>
    <n v="38"/>
    <n v="49"/>
    <n v="14"/>
    <n v="1"/>
    <n v="14"/>
    <n v="36"/>
    <n v="65"/>
  </r>
  <r>
    <x v="12"/>
    <x v="9"/>
    <x v="1"/>
    <x v="5"/>
    <n v="0"/>
    <n v="0"/>
    <n v="1"/>
    <n v="1"/>
    <n v="1"/>
    <n v="0"/>
    <n v="0"/>
    <n v="0"/>
    <n v="1"/>
    <n v="1"/>
  </r>
  <r>
    <x v="12"/>
    <x v="9"/>
    <x v="1"/>
    <x v="1"/>
    <n v="1"/>
    <n v="1"/>
    <n v="4"/>
    <n v="4"/>
    <n v="5"/>
    <n v="1"/>
    <n v="0"/>
    <n v="1"/>
    <n v="4"/>
    <n v="6"/>
  </r>
  <r>
    <x v="12"/>
    <x v="9"/>
    <x v="1"/>
    <x v="3"/>
    <n v="3"/>
    <n v="1"/>
    <n v="2"/>
    <n v="1"/>
    <n v="4"/>
    <n v="1"/>
    <n v="0"/>
    <n v="1"/>
    <n v="4"/>
    <n v="6"/>
  </r>
  <r>
    <x v="12"/>
    <x v="9"/>
    <x v="1"/>
    <x v="2"/>
    <n v="1"/>
    <n v="1"/>
    <n v="3"/>
    <n v="3"/>
    <n v="4"/>
    <n v="1"/>
    <n v="0"/>
    <n v="1"/>
    <n v="3"/>
    <n v="5"/>
  </r>
  <r>
    <x v="12"/>
    <x v="9"/>
    <x v="1"/>
    <x v="4"/>
    <n v="7"/>
    <n v="1"/>
    <n v="7"/>
    <n v="7"/>
    <n v="8"/>
    <n v="7"/>
    <n v="0"/>
    <n v="2"/>
    <n v="6"/>
    <n v="15"/>
  </r>
  <r>
    <x v="12"/>
    <x v="114"/>
    <x v="0"/>
    <x v="0"/>
    <n v="6"/>
    <n v="2"/>
    <n v="11"/>
    <n v="11"/>
    <n v="13"/>
    <n v="4"/>
    <n v="0"/>
    <n v="2"/>
    <n v="13"/>
    <n v="19"/>
  </r>
  <r>
    <x v="12"/>
    <x v="114"/>
    <x v="0"/>
    <x v="5"/>
    <n v="1"/>
    <n v="0"/>
    <n v="1"/>
    <n v="1"/>
    <n v="1"/>
    <n v="0"/>
    <n v="1"/>
    <n v="1"/>
    <n v="0"/>
    <n v="2"/>
  </r>
  <r>
    <x v="12"/>
    <x v="114"/>
    <x v="0"/>
    <x v="1"/>
    <n v="0"/>
    <n v="0"/>
    <n v="1"/>
    <n v="1"/>
    <n v="1"/>
    <n v="0"/>
    <n v="0"/>
    <n v="0"/>
    <n v="1"/>
    <n v="1"/>
  </r>
  <r>
    <x v="12"/>
    <x v="114"/>
    <x v="0"/>
    <x v="3"/>
    <n v="0"/>
    <n v="0"/>
    <n v="3"/>
    <n v="3"/>
    <n v="3"/>
    <n v="0"/>
    <n v="0"/>
    <n v="0"/>
    <n v="3"/>
    <n v="3"/>
  </r>
  <r>
    <x v="12"/>
    <x v="114"/>
    <x v="0"/>
    <x v="2"/>
    <n v="1"/>
    <n v="0"/>
    <n v="1"/>
    <n v="1"/>
    <n v="1"/>
    <n v="1"/>
    <n v="0"/>
    <n v="0"/>
    <n v="1"/>
    <n v="2"/>
  </r>
  <r>
    <x v="12"/>
    <x v="114"/>
    <x v="0"/>
    <x v="4"/>
    <n v="1"/>
    <n v="0"/>
    <n v="1"/>
    <n v="1"/>
    <n v="1"/>
    <n v="0"/>
    <n v="1"/>
    <n v="0"/>
    <n v="1"/>
    <n v="2"/>
  </r>
  <r>
    <x v="12"/>
    <x v="114"/>
    <x v="1"/>
    <x v="0"/>
    <n v="17"/>
    <n v="4"/>
    <n v="31"/>
    <n v="31"/>
    <n v="37"/>
    <n v="12"/>
    <n v="2"/>
    <n v="9"/>
    <n v="29"/>
    <n v="52"/>
  </r>
  <r>
    <x v="12"/>
    <x v="114"/>
    <x v="1"/>
    <x v="5"/>
    <n v="1"/>
    <n v="0"/>
    <n v="1"/>
    <n v="1"/>
    <n v="2"/>
    <n v="0"/>
    <n v="0"/>
    <n v="0"/>
    <n v="2"/>
    <n v="2"/>
  </r>
  <r>
    <x v="12"/>
    <x v="114"/>
    <x v="1"/>
    <x v="1"/>
    <n v="1"/>
    <n v="0"/>
    <n v="3"/>
    <n v="2"/>
    <n v="3"/>
    <n v="1"/>
    <n v="0"/>
    <n v="0"/>
    <n v="3"/>
    <n v="4"/>
  </r>
  <r>
    <x v="12"/>
    <x v="114"/>
    <x v="1"/>
    <x v="3"/>
    <n v="1"/>
    <n v="0"/>
    <n v="9"/>
    <n v="9"/>
    <n v="9"/>
    <n v="1"/>
    <n v="0"/>
    <n v="2"/>
    <n v="7"/>
    <n v="10"/>
  </r>
  <r>
    <x v="12"/>
    <x v="114"/>
    <x v="1"/>
    <x v="2"/>
    <n v="3"/>
    <n v="0"/>
    <n v="1"/>
    <n v="1"/>
    <n v="1"/>
    <n v="2"/>
    <n v="0"/>
    <n v="1"/>
    <n v="1"/>
    <n v="4"/>
  </r>
  <r>
    <x v="12"/>
    <x v="114"/>
    <x v="1"/>
    <x v="4"/>
    <n v="1"/>
    <n v="0"/>
    <n v="7"/>
    <n v="6"/>
    <n v="7"/>
    <n v="1"/>
    <n v="0"/>
    <n v="0"/>
    <n v="7"/>
    <n v="8"/>
  </r>
  <r>
    <x v="12"/>
    <x v="175"/>
    <x v="0"/>
    <x v="0"/>
    <n v="5"/>
    <n v="0"/>
    <n v="15"/>
    <n v="15"/>
    <n v="16"/>
    <n v="4"/>
    <n v="0"/>
    <n v="1"/>
    <n v="15"/>
    <n v="20"/>
  </r>
  <r>
    <x v="12"/>
    <x v="175"/>
    <x v="0"/>
    <x v="5"/>
    <n v="0"/>
    <n v="0"/>
    <n v="1"/>
    <n v="1"/>
    <n v="1"/>
    <n v="0"/>
    <n v="0"/>
    <n v="0"/>
    <n v="1"/>
    <n v="1"/>
  </r>
  <r>
    <x v="12"/>
    <x v="175"/>
    <x v="0"/>
    <x v="1"/>
    <n v="3"/>
    <n v="0"/>
    <n v="1"/>
    <n v="1"/>
    <n v="1"/>
    <n v="3"/>
    <n v="0"/>
    <n v="1"/>
    <n v="0"/>
    <n v="4"/>
  </r>
  <r>
    <x v="12"/>
    <x v="175"/>
    <x v="0"/>
    <x v="3"/>
    <n v="3"/>
    <n v="0"/>
    <n v="1"/>
    <n v="1"/>
    <n v="2"/>
    <n v="2"/>
    <n v="0"/>
    <n v="2"/>
    <n v="0"/>
    <n v="4"/>
  </r>
  <r>
    <x v="12"/>
    <x v="175"/>
    <x v="0"/>
    <x v="2"/>
    <n v="1"/>
    <n v="0"/>
    <n v="4"/>
    <n v="4"/>
    <n v="4"/>
    <n v="1"/>
    <n v="0"/>
    <n v="1"/>
    <n v="3"/>
    <n v="5"/>
  </r>
  <r>
    <x v="12"/>
    <x v="175"/>
    <x v="0"/>
    <x v="4"/>
    <n v="1"/>
    <n v="0"/>
    <n v="3"/>
    <n v="3"/>
    <n v="3"/>
    <n v="1"/>
    <n v="0"/>
    <n v="1"/>
    <n v="2"/>
    <n v="4"/>
  </r>
  <r>
    <x v="12"/>
    <x v="175"/>
    <x v="1"/>
    <x v="0"/>
    <n v="19"/>
    <n v="1"/>
    <n v="27"/>
    <n v="27"/>
    <n v="29"/>
    <n v="17"/>
    <n v="0"/>
    <n v="8"/>
    <n v="22"/>
    <n v="47"/>
  </r>
  <r>
    <x v="12"/>
    <x v="175"/>
    <x v="1"/>
    <x v="5"/>
    <n v="0"/>
    <n v="0"/>
    <n v="2"/>
    <n v="2"/>
    <n v="2"/>
    <n v="0"/>
    <n v="0"/>
    <n v="0"/>
    <n v="2"/>
    <n v="2"/>
  </r>
  <r>
    <x v="12"/>
    <x v="175"/>
    <x v="1"/>
    <x v="1"/>
    <n v="2"/>
    <n v="0"/>
    <n v="8"/>
    <n v="6"/>
    <n v="8"/>
    <n v="2"/>
    <n v="0"/>
    <n v="1"/>
    <n v="7"/>
    <n v="10"/>
  </r>
  <r>
    <x v="12"/>
    <x v="175"/>
    <x v="1"/>
    <x v="3"/>
    <n v="1"/>
    <n v="0"/>
    <n v="4"/>
    <n v="4"/>
    <n v="5"/>
    <n v="0"/>
    <n v="1"/>
    <n v="0"/>
    <n v="4"/>
    <n v="5"/>
  </r>
  <r>
    <x v="12"/>
    <x v="175"/>
    <x v="1"/>
    <x v="2"/>
    <n v="2"/>
    <n v="0"/>
    <n v="4"/>
    <n v="4"/>
    <n v="4"/>
    <n v="1"/>
    <n v="0"/>
    <n v="2"/>
    <n v="3"/>
    <n v="6"/>
  </r>
  <r>
    <x v="12"/>
    <x v="175"/>
    <x v="1"/>
    <x v="4"/>
    <n v="3"/>
    <n v="2"/>
    <n v="7"/>
    <n v="8"/>
    <n v="9"/>
    <n v="2"/>
    <n v="0"/>
    <n v="4"/>
    <n v="6"/>
    <n v="12"/>
  </r>
  <r>
    <x v="12"/>
    <x v="115"/>
    <x v="0"/>
    <x v="0"/>
    <n v="6"/>
    <n v="2"/>
    <n v="17"/>
    <n v="16"/>
    <n v="19"/>
    <n v="6"/>
    <n v="0"/>
    <n v="2"/>
    <n v="17"/>
    <n v="25"/>
  </r>
  <r>
    <x v="12"/>
    <x v="115"/>
    <x v="0"/>
    <x v="5"/>
    <n v="0"/>
    <n v="0"/>
    <n v="2"/>
    <n v="2"/>
    <n v="2"/>
    <n v="0"/>
    <n v="0"/>
    <n v="1"/>
    <n v="1"/>
    <n v="2"/>
  </r>
  <r>
    <x v="12"/>
    <x v="115"/>
    <x v="0"/>
    <x v="1"/>
    <n v="0"/>
    <n v="0"/>
    <n v="2"/>
    <n v="2"/>
    <n v="2"/>
    <n v="0"/>
    <n v="0"/>
    <n v="1"/>
    <n v="1"/>
    <n v="2"/>
  </r>
  <r>
    <x v="12"/>
    <x v="115"/>
    <x v="0"/>
    <x v="2"/>
    <n v="2"/>
    <n v="0"/>
    <n v="2"/>
    <n v="2"/>
    <n v="2"/>
    <n v="2"/>
    <n v="0"/>
    <n v="0"/>
    <n v="2"/>
    <n v="4"/>
  </r>
  <r>
    <x v="12"/>
    <x v="115"/>
    <x v="0"/>
    <x v="4"/>
    <n v="1"/>
    <n v="0"/>
    <n v="5"/>
    <n v="5"/>
    <n v="5"/>
    <n v="1"/>
    <n v="0"/>
    <n v="1"/>
    <n v="4"/>
    <n v="6"/>
  </r>
  <r>
    <x v="12"/>
    <x v="115"/>
    <x v="1"/>
    <x v="0"/>
    <n v="18"/>
    <n v="6"/>
    <n v="36"/>
    <n v="33"/>
    <n v="42"/>
    <n v="15"/>
    <n v="1"/>
    <n v="4"/>
    <n v="40"/>
    <n v="60"/>
  </r>
  <r>
    <x v="12"/>
    <x v="115"/>
    <x v="1"/>
    <x v="5"/>
    <n v="1"/>
    <n v="2"/>
    <n v="2"/>
    <n v="2"/>
    <n v="4"/>
    <n v="1"/>
    <n v="0"/>
    <n v="2"/>
    <n v="2"/>
    <n v="5"/>
  </r>
  <r>
    <x v="12"/>
    <x v="115"/>
    <x v="1"/>
    <x v="1"/>
    <n v="4"/>
    <n v="0"/>
    <n v="3"/>
    <n v="3"/>
    <n v="3"/>
    <n v="4"/>
    <n v="0"/>
    <n v="1"/>
    <n v="2"/>
    <n v="7"/>
  </r>
  <r>
    <x v="12"/>
    <x v="115"/>
    <x v="1"/>
    <x v="3"/>
    <n v="3"/>
    <n v="1"/>
    <n v="3"/>
    <n v="3"/>
    <n v="4"/>
    <n v="3"/>
    <n v="0"/>
    <n v="0"/>
    <n v="4"/>
    <n v="7"/>
  </r>
  <r>
    <x v="12"/>
    <x v="115"/>
    <x v="1"/>
    <x v="2"/>
    <n v="0"/>
    <n v="0"/>
    <n v="6"/>
    <n v="5"/>
    <n v="6"/>
    <n v="0"/>
    <n v="0"/>
    <n v="2"/>
    <n v="4"/>
    <n v="6"/>
  </r>
  <r>
    <x v="12"/>
    <x v="115"/>
    <x v="1"/>
    <x v="4"/>
    <n v="1"/>
    <n v="2"/>
    <n v="9"/>
    <n v="9"/>
    <n v="11"/>
    <n v="1"/>
    <n v="0"/>
    <n v="4"/>
    <n v="7"/>
    <n v="12"/>
  </r>
  <r>
    <x v="12"/>
    <x v="176"/>
    <x v="0"/>
    <x v="0"/>
    <n v="6"/>
    <n v="1"/>
    <n v="17"/>
    <n v="16"/>
    <n v="18"/>
    <n v="6"/>
    <n v="0"/>
    <n v="1"/>
    <n v="17"/>
    <n v="24"/>
  </r>
  <r>
    <x v="12"/>
    <x v="176"/>
    <x v="0"/>
    <x v="5"/>
    <n v="1"/>
    <n v="0"/>
    <n v="0"/>
    <n v="0"/>
    <n v="0"/>
    <n v="1"/>
    <n v="0"/>
    <n v="0"/>
    <n v="0"/>
    <n v="1"/>
  </r>
  <r>
    <x v="12"/>
    <x v="176"/>
    <x v="0"/>
    <x v="1"/>
    <n v="2"/>
    <n v="0"/>
    <n v="0"/>
    <n v="0"/>
    <n v="0"/>
    <n v="2"/>
    <n v="0"/>
    <n v="0"/>
    <n v="0"/>
    <n v="2"/>
  </r>
  <r>
    <x v="12"/>
    <x v="176"/>
    <x v="0"/>
    <x v="2"/>
    <n v="1"/>
    <n v="0"/>
    <n v="2"/>
    <n v="2"/>
    <n v="2"/>
    <n v="1"/>
    <n v="0"/>
    <n v="0"/>
    <n v="2"/>
    <n v="3"/>
  </r>
  <r>
    <x v="12"/>
    <x v="176"/>
    <x v="0"/>
    <x v="4"/>
    <n v="1"/>
    <n v="0"/>
    <n v="3"/>
    <n v="3"/>
    <n v="3"/>
    <n v="0"/>
    <n v="1"/>
    <n v="0"/>
    <n v="3"/>
    <n v="4"/>
  </r>
  <r>
    <x v="12"/>
    <x v="176"/>
    <x v="1"/>
    <x v="0"/>
    <n v="31"/>
    <n v="5"/>
    <n v="35"/>
    <n v="37"/>
    <n v="44"/>
    <n v="24"/>
    <n v="2"/>
    <n v="8"/>
    <n v="37"/>
    <n v="71"/>
  </r>
  <r>
    <x v="12"/>
    <x v="176"/>
    <x v="1"/>
    <x v="5"/>
    <n v="6"/>
    <n v="0"/>
    <n v="5"/>
    <n v="4"/>
    <n v="5"/>
    <n v="5"/>
    <n v="0"/>
    <n v="3"/>
    <n v="3"/>
    <n v="11"/>
  </r>
  <r>
    <x v="12"/>
    <x v="176"/>
    <x v="1"/>
    <x v="1"/>
    <n v="2"/>
    <n v="0"/>
    <n v="5"/>
    <n v="5"/>
    <n v="5"/>
    <n v="2"/>
    <n v="0"/>
    <n v="1"/>
    <n v="4"/>
    <n v="7"/>
  </r>
  <r>
    <x v="12"/>
    <x v="176"/>
    <x v="1"/>
    <x v="3"/>
    <n v="1"/>
    <n v="1"/>
    <n v="2"/>
    <n v="2"/>
    <n v="3"/>
    <n v="1"/>
    <n v="0"/>
    <n v="1"/>
    <n v="2"/>
    <n v="4"/>
  </r>
  <r>
    <x v="12"/>
    <x v="176"/>
    <x v="1"/>
    <x v="2"/>
    <n v="1"/>
    <n v="0"/>
    <n v="5"/>
    <n v="5"/>
    <n v="5"/>
    <n v="0"/>
    <n v="1"/>
    <n v="0"/>
    <n v="5"/>
    <n v="6"/>
  </r>
  <r>
    <x v="12"/>
    <x v="176"/>
    <x v="1"/>
    <x v="4"/>
    <n v="1"/>
    <n v="0"/>
    <n v="1"/>
    <n v="1"/>
    <n v="1"/>
    <n v="0"/>
    <n v="0"/>
    <n v="1"/>
    <n v="1"/>
    <n v="2"/>
  </r>
  <r>
    <x v="12"/>
    <x v="116"/>
    <x v="0"/>
    <x v="0"/>
    <n v="7"/>
    <n v="2"/>
    <n v="15"/>
    <n v="13"/>
    <n v="18"/>
    <n v="5"/>
    <n v="2"/>
    <n v="0"/>
    <n v="17"/>
    <n v="24"/>
  </r>
  <r>
    <x v="12"/>
    <x v="116"/>
    <x v="0"/>
    <x v="1"/>
    <n v="3"/>
    <n v="1"/>
    <n v="2"/>
    <n v="2"/>
    <n v="3"/>
    <n v="3"/>
    <n v="0"/>
    <n v="0"/>
    <n v="3"/>
    <n v="6"/>
  </r>
  <r>
    <x v="12"/>
    <x v="116"/>
    <x v="0"/>
    <x v="3"/>
    <n v="1"/>
    <n v="0"/>
    <n v="1"/>
    <n v="1"/>
    <n v="1"/>
    <n v="0"/>
    <n v="0"/>
    <n v="1"/>
    <n v="1"/>
    <n v="2"/>
  </r>
  <r>
    <x v="12"/>
    <x v="116"/>
    <x v="0"/>
    <x v="2"/>
    <n v="0"/>
    <n v="1"/>
    <n v="2"/>
    <n v="1"/>
    <n v="3"/>
    <n v="0"/>
    <n v="0"/>
    <n v="0"/>
    <n v="3"/>
    <n v="3"/>
  </r>
  <r>
    <x v="12"/>
    <x v="116"/>
    <x v="0"/>
    <x v="4"/>
    <n v="0"/>
    <n v="0"/>
    <n v="1"/>
    <n v="1"/>
    <n v="1"/>
    <n v="0"/>
    <n v="0"/>
    <n v="1"/>
    <n v="0"/>
    <n v="1"/>
  </r>
  <r>
    <x v="12"/>
    <x v="116"/>
    <x v="1"/>
    <x v="0"/>
    <n v="22"/>
    <n v="7"/>
    <n v="47"/>
    <n v="45"/>
    <n v="55"/>
    <n v="18"/>
    <n v="2"/>
    <n v="13"/>
    <n v="43"/>
    <n v="76"/>
  </r>
  <r>
    <x v="12"/>
    <x v="116"/>
    <x v="1"/>
    <x v="5"/>
    <n v="1"/>
    <n v="0"/>
    <n v="1"/>
    <n v="1"/>
    <n v="1"/>
    <n v="1"/>
    <n v="0"/>
    <n v="0"/>
    <n v="1"/>
    <n v="2"/>
  </r>
  <r>
    <x v="12"/>
    <x v="116"/>
    <x v="1"/>
    <x v="1"/>
    <n v="3"/>
    <n v="0"/>
    <n v="2"/>
    <n v="2"/>
    <n v="2"/>
    <n v="3"/>
    <n v="0"/>
    <n v="0"/>
    <n v="2"/>
    <n v="5"/>
  </r>
  <r>
    <x v="12"/>
    <x v="116"/>
    <x v="1"/>
    <x v="3"/>
    <n v="1"/>
    <n v="1"/>
    <n v="2"/>
    <n v="2"/>
    <n v="3"/>
    <n v="1"/>
    <n v="0"/>
    <n v="2"/>
    <n v="1"/>
    <n v="4"/>
  </r>
  <r>
    <x v="12"/>
    <x v="116"/>
    <x v="1"/>
    <x v="2"/>
    <n v="0"/>
    <n v="0"/>
    <n v="8"/>
    <n v="8"/>
    <n v="8"/>
    <n v="0"/>
    <n v="0"/>
    <n v="1"/>
    <n v="7"/>
    <n v="8"/>
  </r>
  <r>
    <x v="12"/>
    <x v="116"/>
    <x v="1"/>
    <x v="4"/>
    <n v="3"/>
    <n v="1"/>
    <n v="10"/>
    <n v="8"/>
    <n v="11"/>
    <n v="1"/>
    <n v="0"/>
    <n v="3"/>
    <n v="10"/>
    <n v="14"/>
  </r>
  <r>
    <x v="12"/>
    <x v="117"/>
    <x v="0"/>
    <x v="0"/>
    <n v="11"/>
    <n v="1"/>
    <n v="21"/>
    <n v="18"/>
    <n v="22"/>
    <n v="9"/>
    <n v="0"/>
    <n v="3"/>
    <n v="21"/>
    <n v="33"/>
  </r>
  <r>
    <x v="12"/>
    <x v="117"/>
    <x v="0"/>
    <x v="5"/>
    <n v="1"/>
    <n v="0"/>
    <n v="1"/>
    <n v="1"/>
    <n v="1"/>
    <n v="1"/>
    <n v="0"/>
    <n v="0"/>
    <n v="1"/>
    <n v="2"/>
  </r>
  <r>
    <x v="12"/>
    <x v="117"/>
    <x v="0"/>
    <x v="1"/>
    <n v="1"/>
    <n v="0"/>
    <n v="3"/>
    <n v="3"/>
    <n v="3"/>
    <n v="1"/>
    <n v="0"/>
    <n v="0"/>
    <n v="3"/>
    <n v="4"/>
  </r>
  <r>
    <x v="12"/>
    <x v="117"/>
    <x v="0"/>
    <x v="2"/>
    <n v="1"/>
    <n v="1"/>
    <n v="2"/>
    <n v="2"/>
    <n v="3"/>
    <n v="1"/>
    <n v="0"/>
    <n v="2"/>
    <n v="1"/>
    <n v="4"/>
  </r>
  <r>
    <x v="12"/>
    <x v="117"/>
    <x v="0"/>
    <x v="4"/>
    <n v="1"/>
    <n v="0"/>
    <n v="7"/>
    <n v="5"/>
    <n v="7"/>
    <n v="1"/>
    <n v="0"/>
    <n v="1"/>
    <n v="6"/>
    <n v="8"/>
  </r>
  <r>
    <x v="12"/>
    <x v="117"/>
    <x v="1"/>
    <x v="0"/>
    <n v="17"/>
    <n v="2"/>
    <n v="45"/>
    <n v="39"/>
    <n v="48"/>
    <n v="12"/>
    <n v="1"/>
    <n v="10"/>
    <n v="41"/>
    <n v="64"/>
  </r>
  <r>
    <x v="12"/>
    <x v="117"/>
    <x v="1"/>
    <x v="5"/>
    <n v="1"/>
    <n v="0"/>
    <n v="3"/>
    <n v="3"/>
    <n v="3"/>
    <n v="1"/>
    <n v="0"/>
    <n v="0"/>
    <n v="3"/>
    <n v="4"/>
  </r>
  <r>
    <x v="12"/>
    <x v="117"/>
    <x v="1"/>
    <x v="1"/>
    <n v="2"/>
    <n v="1"/>
    <n v="7"/>
    <n v="6"/>
    <n v="8"/>
    <n v="2"/>
    <n v="1"/>
    <n v="0"/>
    <n v="7"/>
    <n v="10"/>
  </r>
  <r>
    <x v="12"/>
    <x v="117"/>
    <x v="1"/>
    <x v="3"/>
    <n v="3"/>
    <n v="0"/>
    <n v="5"/>
    <n v="5"/>
    <n v="5"/>
    <n v="3"/>
    <n v="0"/>
    <n v="0"/>
    <n v="5"/>
    <n v="8"/>
  </r>
  <r>
    <x v="12"/>
    <x v="117"/>
    <x v="1"/>
    <x v="2"/>
    <n v="0"/>
    <n v="1"/>
    <n v="4"/>
    <n v="4"/>
    <n v="5"/>
    <n v="0"/>
    <n v="0"/>
    <n v="1"/>
    <n v="4"/>
    <n v="5"/>
  </r>
  <r>
    <x v="12"/>
    <x v="117"/>
    <x v="1"/>
    <x v="4"/>
    <n v="5"/>
    <n v="1"/>
    <n v="9"/>
    <n v="9"/>
    <n v="10"/>
    <n v="4"/>
    <n v="0"/>
    <n v="3"/>
    <n v="8"/>
    <n v="15"/>
  </r>
  <r>
    <x v="12"/>
    <x v="177"/>
    <x v="0"/>
    <x v="0"/>
    <n v="4"/>
    <n v="1"/>
    <n v="25"/>
    <n v="25"/>
    <n v="27"/>
    <n v="3"/>
    <n v="0"/>
    <n v="6"/>
    <n v="21"/>
    <n v="30"/>
  </r>
  <r>
    <x v="12"/>
    <x v="177"/>
    <x v="0"/>
    <x v="5"/>
    <n v="1"/>
    <n v="0"/>
    <n v="3"/>
    <n v="3"/>
    <n v="3"/>
    <n v="0"/>
    <n v="0"/>
    <n v="2"/>
    <n v="2"/>
    <n v="4"/>
  </r>
  <r>
    <x v="12"/>
    <x v="177"/>
    <x v="0"/>
    <x v="3"/>
    <n v="1"/>
    <n v="0"/>
    <n v="3"/>
    <n v="3"/>
    <n v="3"/>
    <n v="1"/>
    <n v="0"/>
    <n v="0"/>
    <n v="3"/>
    <n v="4"/>
  </r>
  <r>
    <x v="12"/>
    <x v="177"/>
    <x v="0"/>
    <x v="2"/>
    <n v="0"/>
    <n v="0"/>
    <n v="3"/>
    <n v="3"/>
    <n v="3"/>
    <n v="0"/>
    <n v="0"/>
    <n v="2"/>
    <n v="1"/>
    <n v="3"/>
  </r>
  <r>
    <x v="12"/>
    <x v="177"/>
    <x v="0"/>
    <x v="4"/>
    <n v="4"/>
    <n v="1"/>
    <n v="8"/>
    <n v="8"/>
    <n v="11"/>
    <n v="2"/>
    <n v="0"/>
    <n v="4"/>
    <n v="7"/>
    <n v="13"/>
  </r>
  <r>
    <x v="12"/>
    <x v="177"/>
    <x v="1"/>
    <x v="0"/>
    <n v="26"/>
    <n v="2"/>
    <n v="42"/>
    <n v="41"/>
    <n v="44"/>
    <n v="23"/>
    <n v="1"/>
    <n v="11"/>
    <n v="35"/>
    <n v="70"/>
  </r>
  <r>
    <x v="12"/>
    <x v="177"/>
    <x v="1"/>
    <x v="5"/>
    <n v="6"/>
    <n v="0"/>
    <n v="4"/>
    <n v="4"/>
    <n v="4"/>
    <n v="6"/>
    <n v="0"/>
    <n v="0"/>
    <n v="4"/>
    <n v="10"/>
  </r>
  <r>
    <x v="12"/>
    <x v="177"/>
    <x v="1"/>
    <x v="1"/>
    <n v="4"/>
    <n v="1"/>
    <n v="4"/>
    <n v="4"/>
    <n v="5"/>
    <n v="4"/>
    <n v="0"/>
    <n v="1"/>
    <n v="4"/>
    <n v="9"/>
  </r>
  <r>
    <x v="12"/>
    <x v="177"/>
    <x v="1"/>
    <x v="3"/>
    <n v="4"/>
    <n v="0"/>
    <n v="7"/>
    <n v="5"/>
    <n v="7"/>
    <n v="3"/>
    <n v="1"/>
    <n v="2"/>
    <n v="5"/>
    <n v="11"/>
  </r>
  <r>
    <x v="12"/>
    <x v="177"/>
    <x v="1"/>
    <x v="2"/>
    <n v="0"/>
    <n v="0"/>
    <n v="9"/>
    <n v="9"/>
    <n v="9"/>
    <n v="0"/>
    <n v="0"/>
    <n v="0"/>
    <n v="9"/>
    <n v="9"/>
  </r>
  <r>
    <x v="12"/>
    <x v="177"/>
    <x v="1"/>
    <x v="4"/>
    <n v="4"/>
    <n v="0"/>
    <n v="12"/>
    <n v="12"/>
    <n v="12"/>
    <n v="4"/>
    <n v="0"/>
    <n v="2"/>
    <n v="10"/>
    <n v="16"/>
  </r>
  <r>
    <x v="12"/>
    <x v="118"/>
    <x v="0"/>
    <x v="0"/>
    <n v="9"/>
    <n v="1"/>
    <n v="21"/>
    <n v="20"/>
    <n v="22"/>
    <n v="7"/>
    <n v="0"/>
    <n v="3"/>
    <n v="21"/>
    <n v="31"/>
  </r>
  <r>
    <x v="12"/>
    <x v="118"/>
    <x v="0"/>
    <x v="1"/>
    <n v="1"/>
    <n v="0"/>
    <n v="1"/>
    <n v="1"/>
    <n v="1"/>
    <n v="1"/>
    <n v="0"/>
    <n v="1"/>
    <n v="0"/>
    <n v="2"/>
  </r>
  <r>
    <x v="12"/>
    <x v="118"/>
    <x v="0"/>
    <x v="3"/>
    <n v="1"/>
    <n v="0"/>
    <n v="3"/>
    <n v="3"/>
    <n v="3"/>
    <n v="0"/>
    <n v="0"/>
    <n v="2"/>
    <n v="2"/>
    <n v="4"/>
  </r>
  <r>
    <x v="12"/>
    <x v="118"/>
    <x v="0"/>
    <x v="2"/>
    <n v="0"/>
    <n v="1"/>
    <n v="1"/>
    <n v="1"/>
    <n v="2"/>
    <n v="0"/>
    <n v="1"/>
    <n v="0"/>
    <n v="1"/>
    <n v="2"/>
  </r>
  <r>
    <x v="12"/>
    <x v="118"/>
    <x v="0"/>
    <x v="4"/>
    <n v="3"/>
    <n v="0"/>
    <n v="7"/>
    <n v="7"/>
    <n v="8"/>
    <n v="1"/>
    <n v="0"/>
    <n v="2"/>
    <n v="7"/>
    <n v="10"/>
  </r>
  <r>
    <x v="12"/>
    <x v="118"/>
    <x v="1"/>
    <x v="0"/>
    <n v="26"/>
    <n v="17"/>
    <n v="37"/>
    <n v="38"/>
    <n v="58"/>
    <n v="20"/>
    <n v="6"/>
    <n v="10"/>
    <n v="44"/>
    <n v="80"/>
  </r>
  <r>
    <x v="12"/>
    <x v="118"/>
    <x v="1"/>
    <x v="5"/>
    <n v="3"/>
    <n v="0"/>
    <n v="2"/>
    <n v="1"/>
    <n v="2"/>
    <n v="3"/>
    <n v="0"/>
    <n v="0"/>
    <n v="2"/>
    <n v="5"/>
  </r>
  <r>
    <x v="12"/>
    <x v="118"/>
    <x v="1"/>
    <x v="1"/>
    <n v="0"/>
    <n v="1"/>
    <n v="1"/>
    <n v="2"/>
    <n v="2"/>
    <n v="0"/>
    <n v="0"/>
    <n v="1"/>
    <n v="1"/>
    <n v="2"/>
  </r>
  <r>
    <x v="12"/>
    <x v="118"/>
    <x v="1"/>
    <x v="3"/>
    <n v="1"/>
    <n v="0"/>
    <n v="6"/>
    <n v="5"/>
    <n v="6"/>
    <n v="1"/>
    <n v="0"/>
    <n v="2"/>
    <n v="4"/>
    <n v="7"/>
  </r>
  <r>
    <x v="12"/>
    <x v="118"/>
    <x v="1"/>
    <x v="2"/>
    <n v="2"/>
    <n v="2"/>
    <n v="5"/>
    <n v="5"/>
    <n v="7"/>
    <n v="2"/>
    <n v="0"/>
    <n v="1"/>
    <n v="6"/>
    <n v="9"/>
  </r>
  <r>
    <x v="12"/>
    <x v="118"/>
    <x v="1"/>
    <x v="4"/>
    <n v="0"/>
    <n v="0"/>
    <n v="5"/>
    <n v="4"/>
    <n v="5"/>
    <n v="0"/>
    <n v="0"/>
    <n v="2"/>
    <n v="3"/>
    <n v="5"/>
  </r>
  <r>
    <x v="12"/>
    <x v="178"/>
    <x v="0"/>
    <x v="0"/>
    <n v="9"/>
    <n v="3"/>
    <n v="16"/>
    <n v="17"/>
    <n v="21"/>
    <n v="7"/>
    <n v="2"/>
    <n v="2"/>
    <n v="17"/>
    <n v="28"/>
  </r>
  <r>
    <x v="12"/>
    <x v="178"/>
    <x v="0"/>
    <x v="5"/>
    <n v="1"/>
    <n v="0"/>
    <n v="1"/>
    <n v="1"/>
    <n v="1"/>
    <n v="0"/>
    <n v="0"/>
    <n v="1"/>
    <n v="1"/>
    <n v="2"/>
  </r>
  <r>
    <x v="12"/>
    <x v="178"/>
    <x v="0"/>
    <x v="1"/>
    <n v="0"/>
    <n v="1"/>
    <n v="1"/>
    <n v="1"/>
    <n v="2"/>
    <n v="0"/>
    <n v="1"/>
    <n v="0"/>
    <n v="1"/>
    <n v="2"/>
  </r>
  <r>
    <x v="12"/>
    <x v="178"/>
    <x v="0"/>
    <x v="3"/>
    <n v="1"/>
    <n v="0"/>
    <n v="1"/>
    <n v="1"/>
    <n v="1"/>
    <n v="1"/>
    <n v="0"/>
    <n v="0"/>
    <n v="1"/>
    <n v="2"/>
  </r>
  <r>
    <x v="12"/>
    <x v="178"/>
    <x v="0"/>
    <x v="2"/>
    <n v="0"/>
    <n v="0"/>
    <n v="4"/>
    <n v="3"/>
    <n v="4"/>
    <n v="0"/>
    <n v="0"/>
    <n v="0"/>
    <n v="4"/>
    <n v="4"/>
  </r>
  <r>
    <x v="12"/>
    <x v="178"/>
    <x v="0"/>
    <x v="4"/>
    <n v="1"/>
    <n v="1"/>
    <n v="2"/>
    <n v="2"/>
    <n v="3"/>
    <n v="1"/>
    <n v="0"/>
    <n v="0"/>
    <n v="3"/>
    <n v="4"/>
  </r>
  <r>
    <x v="12"/>
    <x v="178"/>
    <x v="1"/>
    <x v="0"/>
    <n v="27"/>
    <n v="6"/>
    <n v="47"/>
    <n v="43"/>
    <n v="54"/>
    <n v="23"/>
    <n v="2"/>
    <n v="17"/>
    <n v="38"/>
    <n v="80"/>
  </r>
  <r>
    <x v="12"/>
    <x v="178"/>
    <x v="1"/>
    <x v="5"/>
    <n v="0"/>
    <n v="0"/>
    <n v="3"/>
    <n v="2"/>
    <n v="3"/>
    <n v="0"/>
    <n v="0"/>
    <n v="0"/>
    <n v="3"/>
    <n v="3"/>
  </r>
  <r>
    <x v="12"/>
    <x v="178"/>
    <x v="1"/>
    <x v="1"/>
    <n v="4"/>
    <n v="1"/>
    <n v="1"/>
    <n v="1"/>
    <n v="2"/>
    <n v="3"/>
    <n v="0"/>
    <n v="1"/>
    <n v="2"/>
    <n v="6"/>
  </r>
  <r>
    <x v="12"/>
    <x v="178"/>
    <x v="1"/>
    <x v="3"/>
    <n v="4"/>
    <n v="0"/>
    <n v="1"/>
    <n v="1"/>
    <n v="1"/>
    <n v="4"/>
    <n v="0"/>
    <n v="0"/>
    <n v="1"/>
    <n v="5"/>
  </r>
  <r>
    <x v="12"/>
    <x v="178"/>
    <x v="1"/>
    <x v="2"/>
    <n v="0"/>
    <n v="0"/>
    <n v="4"/>
    <n v="4"/>
    <n v="4"/>
    <n v="0"/>
    <n v="0"/>
    <n v="2"/>
    <n v="2"/>
    <n v="4"/>
  </r>
  <r>
    <x v="12"/>
    <x v="178"/>
    <x v="1"/>
    <x v="4"/>
    <n v="3"/>
    <n v="0"/>
    <n v="3"/>
    <n v="3"/>
    <n v="3"/>
    <n v="1"/>
    <n v="0"/>
    <n v="3"/>
    <n v="2"/>
    <n v="6"/>
  </r>
  <r>
    <x v="12"/>
    <x v="179"/>
    <x v="0"/>
    <x v="0"/>
    <n v="2"/>
    <n v="1"/>
    <n v="14"/>
    <n v="15"/>
    <n v="15"/>
    <n v="1"/>
    <n v="2"/>
    <n v="0"/>
    <n v="14"/>
    <n v="17"/>
  </r>
  <r>
    <x v="12"/>
    <x v="179"/>
    <x v="0"/>
    <x v="1"/>
    <n v="4"/>
    <n v="0"/>
    <n v="2"/>
    <n v="2"/>
    <n v="2"/>
    <n v="4"/>
    <n v="0"/>
    <n v="0"/>
    <n v="2"/>
    <n v="6"/>
  </r>
  <r>
    <x v="12"/>
    <x v="179"/>
    <x v="0"/>
    <x v="2"/>
    <n v="2"/>
    <n v="0"/>
    <n v="1"/>
    <n v="1"/>
    <n v="1"/>
    <n v="2"/>
    <n v="0"/>
    <n v="0"/>
    <n v="1"/>
    <n v="3"/>
  </r>
  <r>
    <x v="12"/>
    <x v="179"/>
    <x v="0"/>
    <x v="4"/>
    <n v="1"/>
    <n v="0"/>
    <n v="6"/>
    <n v="5"/>
    <n v="6"/>
    <n v="1"/>
    <n v="0"/>
    <n v="1"/>
    <n v="5"/>
    <n v="7"/>
  </r>
  <r>
    <x v="12"/>
    <x v="179"/>
    <x v="1"/>
    <x v="0"/>
    <n v="17"/>
    <n v="5"/>
    <n v="44"/>
    <n v="42"/>
    <n v="51"/>
    <n v="12"/>
    <n v="1"/>
    <n v="13"/>
    <n v="40"/>
    <n v="66"/>
  </r>
  <r>
    <x v="12"/>
    <x v="179"/>
    <x v="1"/>
    <x v="5"/>
    <n v="2"/>
    <n v="0"/>
    <n v="6"/>
    <n v="6"/>
    <n v="6"/>
    <n v="2"/>
    <n v="0"/>
    <n v="1"/>
    <n v="5"/>
    <n v="8"/>
  </r>
  <r>
    <x v="12"/>
    <x v="179"/>
    <x v="1"/>
    <x v="1"/>
    <n v="4"/>
    <n v="1"/>
    <n v="1"/>
    <n v="1"/>
    <n v="2"/>
    <n v="3"/>
    <n v="0"/>
    <n v="1"/>
    <n v="2"/>
    <n v="6"/>
  </r>
  <r>
    <x v="12"/>
    <x v="179"/>
    <x v="1"/>
    <x v="3"/>
    <n v="3"/>
    <n v="0"/>
    <n v="4"/>
    <n v="4"/>
    <n v="4"/>
    <n v="2"/>
    <n v="0"/>
    <n v="1"/>
    <n v="4"/>
    <n v="7"/>
  </r>
  <r>
    <x v="12"/>
    <x v="179"/>
    <x v="1"/>
    <x v="2"/>
    <n v="4"/>
    <n v="1"/>
    <n v="6"/>
    <n v="6"/>
    <n v="8"/>
    <n v="3"/>
    <n v="1"/>
    <n v="2"/>
    <n v="5"/>
    <n v="11"/>
  </r>
  <r>
    <x v="12"/>
    <x v="179"/>
    <x v="1"/>
    <x v="4"/>
    <n v="1"/>
    <n v="2"/>
    <n v="9"/>
    <n v="8"/>
    <n v="11"/>
    <n v="1"/>
    <n v="0"/>
    <n v="2"/>
    <n v="9"/>
    <n v="12"/>
  </r>
  <r>
    <x v="12"/>
    <x v="180"/>
    <x v="0"/>
    <x v="0"/>
    <n v="4"/>
    <n v="3"/>
    <n v="11"/>
    <n v="10"/>
    <n v="14"/>
    <n v="3"/>
    <n v="0"/>
    <n v="2"/>
    <n v="13"/>
    <n v="18"/>
  </r>
  <r>
    <x v="12"/>
    <x v="180"/>
    <x v="0"/>
    <x v="5"/>
    <n v="2"/>
    <n v="0"/>
    <n v="0"/>
    <n v="0"/>
    <n v="0"/>
    <n v="2"/>
    <n v="0"/>
    <n v="0"/>
    <n v="0"/>
    <n v="2"/>
  </r>
  <r>
    <x v="12"/>
    <x v="180"/>
    <x v="0"/>
    <x v="1"/>
    <n v="0"/>
    <n v="1"/>
    <n v="0"/>
    <n v="1"/>
    <n v="1"/>
    <n v="0"/>
    <n v="0"/>
    <n v="0"/>
    <n v="1"/>
    <n v="1"/>
  </r>
  <r>
    <x v="12"/>
    <x v="180"/>
    <x v="0"/>
    <x v="3"/>
    <n v="2"/>
    <n v="0"/>
    <n v="1"/>
    <n v="1"/>
    <n v="1"/>
    <n v="2"/>
    <n v="0"/>
    <n v="0"/>
    <n v="1"/>
    <n v="3"/>
  </r>
  <r>
    <x v="12"/>
    <x v="180"/>
    <x v="0"/>
    <x v="2"/>
    <n v="0"/>
    <n v="0"/>
    <n v="4"/>
    <n v="4"/>
    <n v="4"/>
    <n v="0"/>
    <n v="0"/>
    <n v="0"/>
    <n v="4"/>
    <n v="4"/>
  </r>
  <r>
    <x v="12"/>
    <x v="180"/>
    <x v="0"/>
    <x v="4"/>
    <n v="3"/>
    <n v="0"/>
    <n v="0"/>
    <n v="0"/>
    <n v="1"/>
    <n v="1"/>
    <n v="1"/>
    <n v="1"/>
    <n v="0"/>
    <n v="3"/>
  </r>
  <r>
    <x v="12"/>
    <x v="180"/>
    <x v="1"/>
    <x v="0"/>
    <n v="19"/>
    <n v="3"/>
    <n v="35"/>
    <n v="32"/>
    <n v="39"/>
    <n v="17"/>
    <n v="0"/>
    <n v="4"/>
    <n v="36"/>
    <n v="57"/>
  </r>
  <r>
    <x v="12"/>
    <x v="180"/>
    <x v="1"/>
    <x v="5"/>
    <n v="3"/>
    <n v="0"/>
    <n v="2"/>
    <n v="2"/>
    <n v="3"/>
    <n v="1"/>
    <n v="0"/>
    <n v="1"/>
    <n v="3"/>
    <n v="5"/>
  </r>
  <r>
    <x v="12"/>
    <x v="180"/>
    <x v="1"/>
    <x v="1"/>
    <n v="4"/>
    <n v="2"/>
    <n v="3"/>
    <n v="4"/>
    <n v="5"/>
    <n v="3"/>
    <n v="1"/>
    <n v="2"/>
    <n v="3"/>
    <n v="9"/>
  </r>
  <r>
    <x v="12"/>
    <x v="180"/>
    <x v="1"/>
    <x v="3"/>
    <n v="1"/>
    <n v="2"/>
    <n v="7"/>
    <n v="6"/>
    <n v="9"/>
    <n v="1"/>
    <n v="0"/>
    <n v="3"/>
    <n v="6"/>
    <n v="10"/>
  </r>
  <r>
    <x v="12"/>
    <x v="180"/>
    <x v="1"/>
    <x v="2"/>
    <n v="3"/>
    <n v="0"/>
    <n v="2"/>
    <n v="1"/>
    <n v="5"/>
    <n v="0"/>
    <n v="1"/>
    <n v="2"/>
    <n v="2"/>
    <n v="5"/>
  </r>
  <r>
    <x v="12"/>
    <x v="180"/>
    <x v="1"/>
    <x v="4"/>
    <n v="5"/>
    <n v="0"/>
    <n v="7"/>
    <n v="7"/>
    <n v="7"/>
    <n v="3"/>
    <n v="1"/>
    <n v="2"/>
    <n v="6"/>
    <n v="12"/>
  </r>
  <r>
    <x v="12"/>
    <x v="181"/>
    <x v="0"/>
    <x v="0"/>
    <n v="6"/>
    <n v="4"/>
    <n v="19"/>
    <n v="19"/>
    <n v="24"/>
    <n v="3"/>
    <n v="0"/>
    <n v="7"/>
    <n v="19"/>
    <n v="29"/>
  </r>
  <r>
    <x v="12"/>
    <x v="181"/>
    <x v="0"/>
    <x v="1"/>
    <n v="0"/>
    <n v="0"/>
    <n v="1"/>
    <n v="1"/>
    <n v="1"/>
    <n v="0"/>
    <n v="0"/>
    <n v="0"/>
    <n v="1"/>
    <n v="1"/>
  </r>
  <r>
    <x v="12"/>
    <x v="181"/>
    <x v="0"/>
    <x v="3"/>
    <n v="0"/>
    <n v="1"/>
    <n v="5"/>
    <n v="3"/>
    <n v="6"/>
    <n v="0"/>
    <n v="0"/>
    <n v="1"/>
    <n v="5"/>
    <n v="6"/>
  </r>
  <r>
    <x v="12"/>
    <x v="181"/>
    <x v="0"/>
    <x v="2"/>
    <n v="0"/>
    <n v="0"/>
    <n v="2"/>
    <n v="2"/>
    <n v="2"/>
    <n v="0"/>
    <n v="0"/>
    <n v="1"/>
    <n v="1"/>
    <n v="2"/>
  </r>
  <r>
    <x v="12"/>
    <x v="181"/>
    <x v="0"/>
    <x v="4"/>
    <n v="1"/>
    <n v="0"/>
    <n v="2"/>
    <n v="2"/>
    <n v="2"/>
    <n v="1"/>
    <n v="0"/>
    <n v="0"/>
    <n v="2"/>
    <n v="3"/>
  </r>
  <r>
    <x v="12"/>
    <x v="181"/>
    <x v="1"/>
    <x v="0"/>
    <n v="19"/>
    <n v="1"/>
    <n v="27"/>
    <n v="25"/>
    <n v="29"/>
    <n v="15"/>
    <n v="0"/>
    <n v="6"/>
    <n v="26"/>
    <n v="47"/>
  </r>
  <r>
    <x v="12"/>
    <x v="181"/>
    <x v="1"/>
    <x v="5"/>
    <n v="0"/>
    <n v="2"/>
    <n v="4"/>
    <n v="3"/>
    <n v="6"/>
    <n v="0"/>
    <n v="0"/>
    <n v="0"/>
    <n v="6"/>
    <n v="6"/>
  </r>
  <r>
    <x v="12"/>
    <x v="181"/>
    <x v="1"/>
    <x v="1"/>
    <n v="2"/>
    <n v="0"/>
    <n v="5"/>
    <n v="5"/>
    <n v="5"/>
    <n v="2"/>
    <n v="0"/>
    <n v="2"/>
    <n v="3"/>
    <n v="7"/>
  </r>
  <r>
    <x v="12"/>
    <x v="181"/>
    <x v="1"/>
    <x v="3"/>
    <n v="2"/>
    <n v="0"/>
    <n v="4"/>
    <n v="4"/>
    <n v="4"/>
    <n v="2"/>
    <n v="0"/>
    <n v="0"/>
    <n v="4"/>
    <n v="6"/>
  </r>
  <r>
    <x v="12"/>
    <x v="181"/>
    <x v="1"/>
    <x v="2"/>
    <n v="3"/>
    <n v="1"/>
    <n v="3"/>
    <n v="3"/>
    <n v="4"/>
    <n v="3"/>
    <n v="0"/>
    <n v="0"/>
    <n v="4"/>
    <n v="7"/>
  </r>
  <r>
    <x v="12"/>
    <x v="181"/>
    <x v="1"/>
    <x v="4"/>
    <n v="3"/>
    <n v="0"/>
    <n v="8"/>
    <n v="8"/>
    <n v="8"/>
    <n v="2"/>
    <n v="0"/>
    <n v="3"/>
    <n v="6"/>
    <n v="11"/>
  </r>
  <r>
    <x v="12"/>
    <x v="182"/>
    <x v="0"/>
    <x v="0"/>
    <n v="4"/>
    <n v="2"/>
    <n v="25"/>
    <n v="26"/>
    <n v="29"/>
    <n v="0"/>
    <n v="0"/>
    <n v="7"/>
    <n v="24"/>
    <n v="31"/>
  </r>
  <r>
    <x v="12"/>
    <x v="182"/>
    <x v="0"/>
    <x v="5"/>
    <n v="3"/>
    <n v="0"/>
    <n v="1"/>
    <n v="1"/>
    <n v="1"/>
    <n v="3"/>
    <n v="0"/>
    <n v="0"/>
    <n v="1"/>
    <n v="4"/>
  </r>
  <r>
    <x v="12"/>
    <x v="182"/>
    <x v="0"/>
    <x v="1"/>
    <n v="0"/>
    <n v="0"/>
    <n v="2"/>
    <n v="2"/>
    <n v="2"/>
    <n v="0"/>
    <n v="0"/>
    <n v="0"/>
    <n v="2"/>
    <n v="2"/>
  </r>
  <r>
    <x v="12"/>
    <x v="182"/>
    <x v="0"/>
    <x v="3"/>
    <n v="2"/>
    <n v="0"/>
    <n v="0"/>
    <n v="0"/>
    <n v="0"/>
    <n v="2"/>
    <n v="0"/>
    <n v="0"/>
    <n v="0"/>
    <n v="2"/>
  </r>
  <r>
    <x v="12"/>
    <x v="182"/>
    <x v="0"/>
    <x v="2"/>
    <n v="1"/>
    <n v="0"/>
    <n v="1"/>
    <n v="0"/>
    <n v="1"/>
    <n v="1"/>
    <n v="0"/>
    <n v="0"/>
    <n v="1"/>
    <n v="2"/>
  </r>
  <r>
    <x v="12"/>
    <x v="182"/>
    <x v="0"/>
    <x v="4"/>
    <n v="0"/>
    <n v="0"/>
    <n v="3"/>
    <n v="3"/>
    <n v="3"/>
    <n v="0"/>
    <n v="0"/>
    <n v="1"/>
    <n v="2"/>
    <n v="3"/>
  </r>
  <r>
    <x v="12"/>
    <x v="182"/>
    <x v="1"/>
    <x v="0"/>
    <n v="22"/>
    <n v="4"/>
    <n v="34"/>
    <n v="32"/>
    <n v="39"/>
    <n v="19"/>
    <n v="1"/>
    <n v="6"/>
    <n v="34"/>
    <n v="60"/>
  </r>
  <r>
    <x v="12"/>
    <x v="182"/>
    <x v="1"/>
    <x v="5"/>
    <n v="1"/>
    <n v="1"/>
    <n v="1"/>
    <n v="1"/>
    <n v="2"/>
    <n v="1"/>
    <n v="0"/>
    <n v="2"/>
    <n v="0"/>
    <n v="3"/>
  </r>
  <r>
    <x v="12"/>
    <x v="182"/>
    <x v="1"/>
    <x v="1"/>
    <n v="4"/>
    <n v="0"/>
    <n v="4"/>
    <n v="4"/>
    <n v="4"/>
    <n v="4"/>
    <n v="0"/>
    <n v="0"/>
    <n v="4"/>
    <n v="8"/>
  </r>
  <r>
    <x v="12"/>
    <x v="182"/>
    <x v="1"/>
    <x v="3"/>
    <n v="4"/>
    <n v="0"/>
    <n v="6"/>
    <n v="5"/>
    <n v="6"/>
    <n v="4"/>
    <n v="0"/>
    <n v="2"/>
    <n v="4"/>
    <n v="10"/>
  </r>
  <r>
    <x v="12"/>
    <x v="182"/>
    <x v="1"/>
    <x v="2"/>
    <n v="1"/>
    <n v="0"/>
    <n v="2"/>
    <n v="2"/>
    <n v="2"/>
    <n v="1"/>
    <n v="0"/>
    <n v="0"/>
    <n v="2"/>
    <n v="3"/>
  </r>
  <r>
    <x v="12"/>
    <x v="182"/>
    <x v="1"/>
    <x v="4"/>
    <n v="2"/>
    <n v="2"/>
    <n v="13"/>
    <n v="13"/>
    <n v="15"/>
    <n v="2"/>
    <n v="0"/>
    <n v="2"/>
    <n v="13"/>
    <n v="17"/>
  </r>
  <r>
    <x v="12"/>
    <x v="183"/>
    <x v="0"/>
    <x v="0"/>
    <n v="6"/>
    <n v="3"/>
    <n v="21"/>
    <n v="21"/>
    <n v="24"/>
    <n v="5"/>
    <n v="0"/>
    <n v="3"/>
    <n v="22"/>
    <n v="30"/>
  </r>
  <r>
    <x v="12"/>
    <x v="183"/>
    <x v="0"/>
    <x v="5"/>
    <n v="1"/>
    <n v="0"/>
    <n v="1"/>
    <n v="1"/>
    <n v="1"/>
    <n v="1"/>
    <n v="0"/>
    <n v="0"/>
    <n v="1"/>
    <n v="2"/>
  </r>
  <r>
    <x v="12"/>
    <x v="183"/>
    <x v="0"/>
    <x v="1"/>
    <n v="1"/>
    <n v="1"/>
    <n v="1"/>
    <n v="1"/>
    <n v="2"/>
    <n v="1"/>
    <n v="0"/>
    <n v="0"/>
    <n v="2"/>
    <n v="3"/>
  </r>
  <r>
    <x v="12"/>
    <x v="183"/>
    <x v="0"/>
    <x v="3"/>
    <n v="0"/>
    <n v="0"/>
    <n v="1"/>
    <n v="1"/>
    <n v="1"/>
    <n v="0"/>
    <n v="0"/>
    <n v="0"/>
    <n v="1"/>
    <n v="1"/>
  </r>
  <r>
    <x v="12"/>
    <x v="183"/>
    <x v="0"/>
    <x v="2"/>
    <n v="1"/>
    <n v="0"/>
    <n v="0"/>
    <n v="0"/>
    <n v="0"/>
    <n v="0"/>
    <n v="0"/>
    <n v="1"/>
    <n v="0"/>
    <n v="1"/>
  </r>
  <r>
    <x v="12"/>
    <x v="183"/>
    <x v="0"/>
    <x v="4"/>
    <n v="1"/>
    <n v="0"/>
    <n v="1"/>
    <n v="1"/>
    <n v="2"/>
    <n v="0"/>
    <n v="0"/>
    <n v="0"/>
    <n v="2"/>
    <n v="2"/>
  </r>
  <r>
    <x v="12"/>
    <x v="183"/>
    <x v="1"/>
    <x v="0"/>
    <n v="21"/>
    <n v="3"/>
    <n v="48"/>
    <n v="44"/>
    <n v="52"/>
    <n v="17"/>
    <n v="1"/>
    <n v="9"/>
    <n v="45"/>
    <n v="72"/>
  </r>
  <r>
    <x v="12"/>
    <x v="183"/>
    <x v="1"/>
    <x v="5"/>
    <n v="1"/>
    <n v="1"/>
    <n v="1"/>
    <n v="1"/>
    <n v="2"/>
    <n v="1"/>
    <n v="0"/>
    <n v="1"/>
    <n v="1"/>
    <n v="3"/>
  </r>
  <r>
    <x v="12"/>
    <x v="183"/>
    <x v="1"/>
    <x v="1"/>
    <n v="3"/>
    <n v="1"/>
    <n v="4"/>
    <n v="4"/>
    <n v="6"/>
    <n v="2"/>
    <n v="0"/>
    <n v="2"/>
    <n v="4"/>
    <n v="8"/>
  </r>
  <r>
    <x v="12"/>
    <x v="183"/>
    <x v="1"/>
    <x v="3"/>
    <n v="0"/>
    <n v="0"/>
    <n v="4"/>
    <n v="4"/>
    <n v="4"/>
    <n v="0"/>
    <n v="0"/>
    <n v="2"/>
    <n v="2"/>
    <n v="4"/>
  </r>
  <r>
    <x v="12"/>
    <x v="183"/>
    <x v="1"/>
    <x v="2"/>
    <n v="3"/>
    <n v="0"/>
    <n v="2"/>
    <n v="2"/>
    <n v="2"/>
    <n v="3"/>
    <n v="0"/>
    <n v="0"/>
    <n v="2"/>
    <n v="5"/>
  </r>
  <r>
    <x v="12"/>
    <x v="183"/>
    <x v="1"/>
    <x v="4"/>
    <n v="2"/>
    <n v="2"/>
    <n v="7"/>
    <n v="6"/>
    <n v="11"/>
    <n v="0"/>
    <n v="1"/>
    <n v="4"/>
    <n v="6"/>
    <n v="11"/>
  </r>
  <r>
    <x v="12"/>
    <x v="119"/>
    <x v="0"/>
    <x v="0"/>
    <n v="7"/>
    <n v="5"/>
    <n v="24"/>
    <n v="22"/>
    <n v="30"/>
    <n v="5"/>
    <n v="1"/>
    <n v="2"/>
    <n v="28"/>
    <n v="36"/>
  </r>
  <r>
    <x v="12"/>
    <x v="119"/>
    <x v="0"/>
    <x v="1"/>
    <n v="0"/>
    <n v="0"/>
    <n v="5"/>
    <n v="4"/>
    <n v="5"/>
    <n v="0"/>
    <n v="0"/>
    <n v="0"/>
    <n v="5"/>
    <n v="5"/>
  </r>
  <r>
    <x v="12"/>
    <x v="119"/>
    <x v="0"/>
    <x v="3"/>
    <n v="2"/>
    <n v="0"/>
    <n v="2"/>
    <n v="2"/>
    <n v="2"/>
    <n v="0"/>
    <n v="0"/>
    <n v="3"/>
    <n v="1"/>
    <n v="4"/>
  </r>
  <r>
    <x v="12"/>
    <x v="119"/>
    <x v="0"/>
    <x v="2"/>
    <n v="0"/>
    <n v="0"/>
    <n v="3"/>
    <n v="3"/>
    <n v="3"/>
    <n v="0"/>
    <n v="0"/>
    <n v="0"/>
    <n v="3"/>
    <n v="3"/>
  </r>
  <r>
    <x v="12"/>
    <x v="119"/>
    <x v="0"/>
    <x v="4"/>
    <n v="1"/>
    <n v="1"/>
    <n v="5"/>
    <n v="4"/>
    <n v="6"/>
    <n v="1"/>
    <n v="0"/>
    <n v="3"/>
    <n v="3"/>
    <n v="7"/>
  </r>
  <r>
    <x v="12"/>
    <x v="119"/>
    <x v="1"/>
    <x v="0"/>
    <n v="22"/>
    <n v="9"/>
    <n v="48"/>
    <n v="44"/>
    <n v="60"/>
    <n v="17"/>
    <n v="4"/>
    <n v="8"/>
    <n v="50"/>
    <n v="79"/>
  </r>
  <r>
    <x v="12"/>
    <x v="119"/>
    <x v="1"/>
    <x v="5"/>
    <n v="1"/>
    <n v="0"/>
    <n v="3"/>
    <n v="3"/>
    <n v="3"/>
    <n v="1"/>
    <n v="0"/>
    <n v="0"/>
    <n v="3"/>
    <n v="4"/>
  </r>
  <r>
    <x v="12"/>
    <x v="119"/>
    <x v="1"/>
    <x v="1"/>
    <n v="0"/>
    <n v="0"/>
    <n v="4"/>
    <n v="3"/>
    <n v="4"/>
    <n v="0"/>
    <n v="0"/>
    <n v="1"/>
    <n v="3"/>
    <n v="4"/>
  </r>
  <r>
    <x v="12"/>
    <x v="119"/>
    <x v="1"/>
    <x v="3"/>
    <n v="2"/>
    <n v="0"/>
    <n v="5"/>
    <n v="4"/>
    <n v="6"/>
    <n v="1"/>
    <n v="0"/>
    <n v="2"/>
    <n v="4"/>
    <n v="7"/>
  </r>
  <r>
    <x v="12"/>
    <x v="119"/>
    <x v="1"/>
    <x v="2"/>
    <n v="5"/>
    <n v="0"/>
    <n v="3"/>
    <n v="2"/>
    <n v="3"/>
    <n v="4"/>
    <n v="0"/>
    <n v="2"/>
    <n v="2"/>
    <n v="8"/>
  </r>
  <r>
    <x v="12"/>
    <x v="119"/>
    <x v="1"/>
    <x v="4"/>
    <n v="1"/>
    <n v="3"/>
    <n v="10"/>
    <n v="10"/>
    <n v="13"/>
    <n v="1"/>
    <n v="0"/>
    <n v="2"/>
    <n v="11"/>
    <n v="14"/>
  </r>
  <r>
    <x v="12"/>
    <x v="120"/>
    <x v="0"/>
    <x v="0"/>
    <n v="3"/>
    <n v="3"/>
    <n v="17"/>
    <n v="18"/>
    <n v="20"/>
    <n v="3"/>
    <n v="0"/>
    <n v="2"/>
    <n v="18"/>
    <n v="23"/>
  </r>
  <r>
    <x v="12"/>
    <x v="120"/>
    <x v="0"/>
    <x v="5"/>
    <n v="2"/>
    <n v="0"/>
    <n v="0"/>
    <n v="0"/>
    <n v="0"/>
    <n v="2"/>
    <n v="0"/>
    <n v="0"/>
    <n v="0"/>
    <n v="2"/>
  </r>
  <r>
    <x v="12"/>
    <x v="120"/>
    <x v="0"/>
    <x v="1"/>
    <n v="0"/>
    <n v="0"/>
    <n v="4"/>
    <n v="4"/>
    <n v="4"/>
    <n v="0"/>
    <n v="0"/>
    <n v="0"/>
    <n v="4"/>
    <n v="4"/>
  </r>
  <r>
    <x v="12"/>
    <x v="120"/>
    <x v="0"/>
    <x v="3"/>
    <n v="0"/>
    <n v="0"/>
    <n v="1"/>
    <n v="1"/>
    <n v="1"/>
    <n v="0"/>
    <n v="0"/>
    <n v="0"/>
    <n v="1"/>
    <n v="1"/>
  </r>
  <r>
    <x v="12"/>
    <x v="120"/>
    <x v="0"/>
    <x v="2"/>
    <n v="0"/>
    <n v="0"/>
    <n v="1"/>
    <n v="1"/>
    <n v="1"/>
    <n v="0"/>
    <n v="0"/>
    <n v="0"/>
    <n v="1"/>
    <n v="1"/>
  </r>
  <r>
    <x v="12"/>
    <x v="120"/>
    <x v="0"/>
    <x v="4"/>
    <n v="1"/>
    <n v="1"/>
    <n v="4"/>
    <n v="4"/>
    <n v="5"/>
    <n v="1"/>
    <n v="0"/>
    <n v="1"/>
    <n v="4"/>
    <n v="6"/>
  </r>
  <r>
    <x v="12"/>
    <x v="120"/>
    <x v="1"/>
    <x v="0"/>
    <n v="33"/>
    <n v="4"/>
    <n v="40"/>
    <n v="38"/>
    <n v="47"/>
    <n v="26"/>
    <n v="0"/>
    <n v="13"/>
    <n v="38"/>
    <n v="77"/>
  </r>
  <r>
    <x v="12"/>
    <x v="120"/>
    <x v="1"/>
    <x v="5"/>
    <n v="1"/>
    <n v="1"/>
    <n v="2"/>
    <n v="3"/>
    <n v="4"/>
    <n v="0"/>
    <n v="1"/>
    <n v="1"/>
    <n v="2"/>
    <n v="4"/>
  </r>
  <r>
    <x v="12"/>
    <x v="120"/>
    <x v="1"/>
    <x v="1"/>
    <n v="1"/>
    <n v="1"/>
    <n v="4"/>
    <n v="4"/>
    <n v="5"/>
    <n v="1"/>
    <n v="0"/>
    <n v="1"/>
    <n v="4"/>
    <n v="6"/>
  </r>
  <r>
    <x v="12"/>
    <x v="120"/>
    <x v="1"/>
    <x v="3"/>
    <n v="0"/>
    <n v="0"/>
    <n v="2"/>
    <n v="2"/>
    <n v="2"/>
    <n v="0"/>
    <n v="0"/>
    <n v="0"/>
    <n v="2"/>
    <n v="2"/>
  </r>
  <r>
    <x v="12"/>
    <x v="120"/>
    <x v="1"/>
    <x v="2"/>
    <n v="1"/>
    <n v="0"/>
    <n v="5"/>
    <n v="4"/>
    <n v="5"/>
    <n v="1"/>
    <n v="0"/>
    <n v="2"/>
    <n v="3"/>
    <n v="6"/>
  </r>
  <r>
    <x v="12"/>
    <x v="120"/>
    <x v="1"/>
    <x v="4"/>
    <n v="1"/>
    <n v="2"/>
    <n v="13"/>
    <n v="11"/>
    <n v="15"/>
    <n v="1"/>
    <n v="1"/>
    <n v="6"/>
    <n v="8"/>
    <n v="16"/>
  </r>
  <r>
    <x v="12"/>
    <x v="121"/>
    <x v="0"/>
    <x v="0"/>
    <n v="10"/>
    <n v="4"/>
    <n v="20"/>
    <n v="20"/>
    <n v="27"/>
    <n v="6"/>
    <n v="1"/>
    <n v="3"/>
    <n v="24"/>
    <n v="34"/>
  </r>
  <r>
    <x v="12"/>
    <x v="121"/>
    <x v="0"/>
    <x v="5"/>
    <n v="1"/>
    <n v="0"/>
    <n v="0"/>
    <n v="0"/>
    <n v="0"/>
    <n v="1"/>
    <n v="0"/>
    <n v="0"/>
    <n v="0"/>
    <n v="1"/>
  </r>
  <r>
    <x v="12"/>
    <x v="121"/>
    <x v="0"/>
    <x v="3"/>
    <n v="1"/>
    <n v="0"/>
    <n v="1"/>
    <n v="1"/>
    <n v="2"/>
    <n v="0"/>
    <n v="0"/>
    <n v="0"/>
    <n v="2"/>
    <n v="2"/>
  </r>
  <r>
    <x v="12"/>
    <x v="121"/>
    <x v="0"/>
    <x v="2"/>
    <n v="0"/>
    <n v="0"/>
    <n v="3"/>
    <n v="2"/>
    <n v="3"/>
    <n v="0"/>
    <n v="0"/>
    <n v="0"/>
    <n v="3"/>
    <n v="3"/>
  </r>
  <r>
    <x v="12"/>
    <x v="121"/>
    <x v="0"/>
    <x v="4"/>
    <n v="1"/>
    <n v="0"/>
    <n v="6"/>
    <n v="6"/>
    <n v="6"/>
    <n v="1"/>
    <n v="0"/>
    <n v="1"/>
    <n v="5"/>
    <n v="7"/>
  </r>
  <r>
    <x v="12"/>
    <x v="121"/>
    <x v="1"/>
    <x v="0"/>
    <n v="21"/>
    <n v="7"/>
    <n v="62"/>
    <n v="57"/>
    <n v="71"/>
    <n v="17"/>
    <n v="1"/>
    <n v="11"/>
    <n v="61"/>
    <n v="90"/>
  </r>
  <r>
    <x v="12"/>
    <x v="121"/>
    <x v="1"/>
    <x v="5"/>
    <n v="0"/>
    <n v="1"/>
    <n v="5"/>
    <n v="6"/>
    <n v="6"/>
    <n v="0"/>
    <n v="0"/>
    <n v="0"/>
    <n v="6"/>
    <n v="6"/>
  </r>
  <r>
    <x v="12"/>
    <x v="121"/>
    <x v="1"/>
    <x v="1"/>
    <n v="2"/>
    <n v="0"/>
    <n v="9"/>
    <n v="8"/>
    <n v="9"/>
    <n v="1"/>
    <n v="0"/>
    <n v="2"/>
    <n v="8"/>
    <n v="11"/>
  </r>
  <r>
    <x v="12"/>
    <x v="121"/>
    <x v="1"/>
    <x v="3"/>
    <n v="7"/>
    <n v="0"/>
    <n v="6"/>
    <n v="6"/>
    <n v="6"/>
    <n v="6"/>
    <n v="1"/>
    <n v="0"/>
    <n v="6"/>
    <n v="13"/>
  </r>
  <r>
    <x v="12"/>
    <x v="121"/>
    <x v="1"/>
    <x v="2"/>
    <n v="4"/>
    <n v="2"/>
    <n v="8"/>
    <n v="7"/>
    <n v="10"/>
    <n v="3"/>
    <n v="0"/>
    <n v="1"/>
    <n v="10"/>
    <n v="14"/>
  </r>
  <r>
    <x v="12"/>
    <x v="121"/>
    <x v="1"/>
    <x v="4"/>
    <n v="3"/>
    <n v="1"/>
    <n v="9"/>
    <n v="6"/>
    <n v="10"/>
    <n v="2"/>
    <n v="0"/>
    <n v="1"/>
    <n v="10"/>
    <n v="13"/>
  </r>
  <r>
    <x v="12"/>
    <x v="122"/>
    <x v="0"/>
    <x v="0"/>
    <n v="6"/>
    <n v="4"/>
    <n v="24"/>
    <n v="24"/>
    <n v="28"/>
    <n v="6"/>
    <n v="0"/>
    <n v="3"/>
    <n v="25"/>
    <n v="34"/>
  </r>
  <r>
    <x v="12"/>
    <x v="122"/>
    <x v="0"/>
    <x v="5"/>
    <n v="1"/>
    <n v="0"/>
    <n v="1"/>
    <n v="1"/>
    <n v="1"/>
    <n v="1"/>
    <n v="0"/>
    <n v="0"/>
    <n v="1"/>
    <n v="2"/>
  </r>
  <r>
    <x v="12"/>
    <x v="122"/>
    <x v="0"/>
    <x v="1"/>
    <n v="0"/>
    <n v="0"/>
    <n v="6"/>
    <n v="6"/>
    <n v="6"/>
    <n v="0"/>
    <n v="0"/>
    <n v="1"/>
    <n v="5"/>
    <n v="6"/>
  </r>
  <r>
    <x v="12"/>
    <x v="122"/>
    <x v="0"/>
    <x v="3"/>
    <n v="0"/>
    <n v="0"/>
    <n v="1"/>
    <n v="1"/>
    <n v="1"/>
    <n v="0"/>
    <n v="0"/>
    <n v="0"/>
    <n v="1"/>
    <n v="1"/>
  </r>
  <r>
    <x v="12"/>
    <x v="122"/>
    <x v="0"/>
    <x v="2"/>
    <n v="0"/>
    <n v="0"/>
    <n v="6"/>
    <n v="5"/>
    <n v="6"/>
    <n v="0"/>
    <n v="0"/>
    <n v="2"/>
    <n v="4"/>
    <n v="6"/>
  </r>
  <r>
    <x v="12"/>
    <x v="122"/>
    <x v="0"/>
    <x v="4"/>
    <n v="1"/>
    <n v="0"/>
    <n v="6"/>
    <n v="6"/>
    <n v="7"/>
    <n v="0"/>
    <n v="0"/>
    <n v="1"/>
    <n v="6"/>
    <n v="7"/>
  </r>
  <r>
    <x v="12"/>
    <x v="122"/>
    <x v="1"/>
    <x v="0"/>
    <n v="24"/>
    <n v="7"/>
    <n v="54"/>
    <n v="51"/>
    <n v="63"/>
    <n v="20"/>
    <n v="0"/>
    <n v="12"/>
    <n v="53"/>
    <n v="85"/>
  </r>
  <r>
    <x v="12"/>
    <x v="122"/>
    <x v="1"/>
    <x v="5"/>
    <n v="1"/>
    <n v="0"/>
    <n v="5"/>
    <n v="5"/>
    <n v="5"/>
    <n v="1"/>
    <n v="0"/>
    <n v="0"/>
    <n v="5"/>
    <n v="6"/>
  </r>
  <r>
    <x v="12"/>
    <x v="122"/>
    <x v="1"/>
    <x v="1"/>
    <n v="1"/>
    <n v="1"/>
    <n v="6"/>
    <n v="5"/>
    <n v="7"/>
    <n v="1"/>
    <n v="0"/>
    <n v="0"/>
    <n v="7"/>
    <n v="8"/>
  </r>
  <r>
    <x v="12"/>
    <x v="122"/>
    <x v="1"/>
    <x v="3"/>
    <n v="2"/>
    <n v="1"/>
    <n v="1"/>
    <n v="1"/>
    <n v="2"/>
    <n v="2"/>
    <n v="0"/>
    <n v="0"/>
    <n v="2"/>
    <n v="4"/>
  </r>
  <r>
    <x v="12"/>
    <x v="122"/>
    <x v="1"/>
    <x v="2"/>
    <n v="5"/>
    <n v="0"/>
    <n v="7"/>
    <n v="6"/>
    <n v="7"/>
    <n v="5"/>
    <n v="0"/>
    <n v="2"/>
    <n v="5"/>
    <n v="12"/>
  </r>
  <r>
    <x v="12"/>
    <x v="122"/>
    <x v="1"/>
    <x v="4"/>
    <n v="5"/>
    <n v="0"/>
    <n v="12"/>
    <n v="11"/>
    <n v="12"/>
    <n v="3"/>
    <n v="0"/>
    <n v="2"/>
    <n v="12"/>
    <n v="17"/>
  </r>
  <r>
    <x v="12"/>
    <x v="123"/>
    <x v="0"/>
    <x v="0"/>
    <n v="6"/>
    <n v="3"/>
    <n v="33"/>
    <n v="32"/>
    <n v="36"/>
    <n v="4"/>
    <n v="1"/>
    <n v="2"/>
    <n v="35"/>
    <n v="42"/>
  </r>
  <r>
    <x v="12"/>
    <x v="123"/>
    <x v="0"/>
    <x v="5"/>
    <n v="2"/>
    <n v="1"/>
    <n v="2"/>
    <n v="2"/>
    <n v="4"/>
    <n v="1"/>
    <n v="0"/>
    <n v="1"/>
    <n v="3"/>
    <n v="5"/>
  </r>
  <r>
    <x v="12"/>
    <x v="123"/>
    <x v="0"/>
    <x v="1"/>
    <n v="0"/>
    <n v="0"/>
    <n v="2"/>
    <n v="2"/>
    <n v="2"/>
    <n v="0"/>
    <n v="0"/>
    <n v="0"/>
    <n v="2"/>
    <n v="2"/>
  </r>
  <r>
    <x v="12"/>
    <x v="123"/>
    <x v="0"/>
    <x v="3"/>
    <n v="0"/>
    <n v="0"/>
    <n v="1"/>
    <n v="1"/>
    <n v="1"/>
    <n v="0"/>
    <n v="0"/>
    <n v="0"/>
    <n v="1"/>
    <n v="1"/>
  </r>
  <r>
    <x v="12"/>
    <x v="123"/>
    <x v="0"/>
    <x v="2"/>
    <n v="2"/>
    <n v="0"/>
    <n v="1"/>
    <n v="1"/>
    <n v="1"/>
    <n v="1"/>
    <n v="0"/>
    <n v="2"/>
    <n v="0"/>
    <n v="3"/>
  </r>
  <r>
    <x v="12"/>
    <x v="123"/>
    <x v="0"/>
    <x v="4"/>
    <n v="2"/>
    <n v="1"/>
    <n v="6"/>
    <n v="6"/>
    <n v="7"/>
    <n v="2"/>
    <n v="0"/>
    <n v="0"/>
    <n v="7"/>
    <n v="9"/>
  </r>
  <r>
    <x v="12"/>
    <x v="123"/>
    <x v="1"/>
    <x v="0"/>
    <n v="28"/>
    <n v="6"/>
    <n v="62"/>
    <n v="63"/>
    <n v="70"/>
    <n v="21"/>
    <n v="1"/>
    <n v="13"/>
    <n v="61"/>
    <n v="96"/>
  </r>
  <r>
    <x v="12"/>
    <x v="123"/>
    <x v="1"/>
    <x v="5"/>
    <n v="2"/>
    <n v="1"/>
    <n v="2"/>
    <n v="2"/>
    <n v="4"/>
    <n v="1"/>
    <n v="0"/>
    <n v="2"/>
    <n v="2"/>
    <n v="5"/>
  </r>
  <r>
    <x v="12"/>
    <x v="123"/>
    <x v="1"/>
    <x v="1"/>
    <n v="3"/>
    <n v="3"/>
    <n v="9"/>
    <n v="9"/>
    <n v="12"/>
    <n v="3"/>
    <n v="0"/>
    <n v="5"/>
    <n v="7"/>
    <n v="15"/>
  </r>
  <r>
    <x v="12"/>
    <x v="123"/>
    <x v="1"/>
    <x v="3"/>
    <n v="3"/>
    <n v="2"/>
    <n v="8"/>
    <n v="8"/>
    <n v="11"/>
    <n v="2"/>
    <n v="0"/>
    <n v="2"/>
    <n v="9"/>
    <n v="13"/>
  </r>
  <r>
    <x v="12"/>
    <x v="123"/>
    <x v="1"/>
    <x v="2"/>
    <n v="0"/>
    <n v="0"/>
    <n v="5"/>
    <n v="3"/>
    <n v="5"/>
    <n v="0"/>
    <n v="0"/>
    <n v="2"/>
    <n v="3"/>
    <n v="5"/>
  </r>
  <r>
    <x v="12"/>
    <x v="123"/>
    <x v="1"/>
    <x v="4"/>
    <n v="8"/>
    <n v="2"/>
    <n v="8"/>
    <n v="6"/>
    <n v="12"/>
    <n v="3"/>
    <n v="1"/>
    <n v="4"/>
    <n v="10"/>
    <n v="18"/>
  </r>
  <r>
    <x v="12"/>
    <x v="124"/>
    <x v="0"/>
    <x v="0"/>
    <n v="5"/>
    <n v="3"/>
    <n v="24"/>
    <n v="25"/>
    <n v="27"/>
    <n v="4"/>
    <n v="0"/>
    <n v="6"/>
    <n v="22"/>
    <n v="32"/>
  </r>
  <r>
    <x v="12"/>
    <x v="124"/>
    <x v="0"/>
    <x v="5"/>
    <n v="1"/>
    <n v="0"/>
    <n v="4"/>
    <n v="4"/>
    <n v="4"/>
    <n v="1"/>
    <n v="0"/>
    <n v="0"/>
    <n v="4"/>
    <n v="5"/>
  </r>
  <r>
    <x v="12"/>
    <x v="124"/>
    <x v="0"/>
    <x v="1"/>
    <n v="1"/>
    <n v="1"/>
    <n v="1"/>
    <n v="2"/>
    <n v="2"/>
    <n v="1"/>
    <n v="0"/>
    <n v="1"/>
    <n v="1"/>
    <n v="3"/>
  </r>
  <r>
    <x v="12"/>
    <x v="124"/>
    <x v="0"/>
    <x v="3"/>
    <n v="2"/>
    <n v="0"/>
    <n v="3"/>
    <n v="3"/>
    <n v="3"/>
    <n v="1"/>
    <n v="0"/>
    <n v="1"/>
    <n v="3"/>
    <n v="5"/>
  </r>
  <r>
    <x v="12"/>
    <x v="124"/>
    <x v="0"/>
    <x v="2"/>
    <n v="0"/>
    <n v="0"/>
    <n v="1"/>
    <n v="1"/>
    <n v="1"/>
    <n v="0"/>
    <n v="0"/>
    <n v="0"/>
    <n v="1"/>
    <n v="1"/>
  </r>
  <r>
    <x v="12"/>
    <x v="124"/>
    <x v="0"/>
    <x v="4"/>
    <n v="1"/>
    <n v="0"/>
    <n v="2"/>
    <n v="2"/>
    <n v="3"/>
    <n v="0"/>
    <n v="0"/>
    <n v="0"/>
    <n v="3"/>
    <n v="3"/>
  </r>
  <r>
    <x v="12"/>
    <x v="124"/>
    <x v="1"/>
    <x v="0"/>
    <n v="17"/>
    <n v="6"/>
    <n v="57"/>
    <n v="52"/>
    <n v="67"/>
    <n v="12"/>
    <n v="2"/>
    <n v="11"/>
    <n v="55"/>
    <n v="80"/>
  </r>
  <r>
    <x v="12"/>
    <x v="124"/>
    <x v="1"/>
    <x v="5"/>
    <n v="1"/>
    <n v="1"/>
    <n v="3"/>
    <n v="3"/>
    <n v="5"/>
    <n v="0"/>
    <n v="0"/>
    <n v="1"/>
    <n v="4"/>
    <n v="5"/>
  </r>
  <r>
    <x v="12"/>
    <x v="124"/>
    <x v="1"/>
    <x v="1"/>
    <n v="0"/>
    <n v="0"/>
    <n v="8"/>
    <n v="6"/>
    <n v="8"/>
    <n v="0"/>
    <n v="0"/>
    <n v="1"/>
    <n v="7"/>
    <n v="8"/>
  </r>
  <r>
    <x v="12"/>
    <x v="124"/>
    <x v="1"/>
    <x v="3"/>
    <n v="4"/>
    <n v="0"/>
    <n v="6"/>
    <n v="5"/>
    <n v="7"/>
    <n v="3"/>
    <n v="1"/>
    <n v="0"/>
    <n v="6"/>
    <n v="10"/>
  </r>
  <r>
    <x v="12"/>
    <x v="124"/>
    <x v="1"/>
    <x v="2"/>
    <n v="1"/>
    <n v="1"/>
    <n v="4"/>
    <n v="5"/>
    <n v="6"/>
    <n v="0"/>
    <n v="0"/>
    <n v="0"/>
    <n v="6"/>
    <n v="6"/>
  </r>
  <r>
    <x v="12"/>
    <x v="124"/>
    <x v="1"/>
    <x v="4"/>
    <n v="3"/>
    <n v="0"/>
    <n v="9"/>
    <n v="9"/>
    <n v="10"/>
    <n v="2"/>
    <n v="0"/>
    <n v="1"/>
    <n v="9"/>
    <n v="12"/>
  </r>
  <r>
    <x v="12"/>
    <x v="125"/>
    <x v="0"/>
    <x v="0"/>
    <n v="6"/>
    <n v="2"/>
    <n v="17"/>
    <n v="17"/>
    <n v="19"/>
    <n v="4"/>
    <n v="0"/>
    <n v="4"/>
    <n v="17"/>
    <n v="25"/>
  </r>
  <r>
    <x v="12"/>
    <x v="125"/>
    <x v="0"/>
    <x v="5"/>
    <n v="0"/>
    <n v="0"/>
    <n v="2"/>
    <n v="2"/>
    <n v="2"/>
    <n v="0"/>
    <n v="0"/>
    <n v="0"/>
    <n v="2"/>
    <n v="2"/>
  </r>
  <r>
    <x v="12"/>
    <x v="125"/>
    <x v="0"/>
    <x v="1"/>
    <n v="0"/>
    <n v="0"/>
    <n v="1"/>
    <n v="0"/>
    <n v="1"/>
    <n v="0"/>
    <n v="0"/>
    <n v="0"/>
    <n v="1"/>
    <n v="1"/>
  </r>
  <r>
    <x v="12"/>
    <x v="125"/>
    <x v="0"/>
    <x v="3"/>
    <n v="1"/>
    <n v="0"/>
    <n v="2"/>
    <n v="2"/>
    <n v="2"/>
    <n v="1"/>
    <n v="0"/>
    <n v="0"/>
    <n v="2"/>
    <n v="3"/>
  </r>
  <r>
    <x v="12"/>
    <x v="125"/>
    <x v="0"/>
    <x v="4"/>
    <n v="0"/>
    <n v="0"/>
    <n v="1"/>
    <n v="1"/>
    <n v="1"/>
    <n v="0"/>
    <n v="0"/>
    <n v="0"/>
    <n v="1"/>
    <n v="1"/>
  </r>
  <r>
    <x v="12"/>
    <x v="125"/>
    <x v="1"/>
    <x v="0"/>
    <n v="20"/>
    <n v="7"/>
    <n v="33"/>
    <n v="32"/>
    <n v="44"/>
    <n v="11"/>
    <n v="2"/>
    <n v="11"/>
    <n v="36"/>
    <n v="60"/>
  </r>
  <r>
    <x v="12"/>
    <x v="125"/>
    <x v="1"/>
    <x v="5"/>
    <n v="1"/>
    <n v="0"/>
    <n v="2"/>
    <n v="2"/>
    <n v="2"/>
    <n v="1"/>
    <n v="0"/>
    <n v="0"/>
    <n v="2"/>
    <n v="3"/>
  </r>
  <r>
    <x v="12"/>
    <x v="125"/>
    <x v="1"/>
    <x v="1"/>
    <n v="1"/>
    <n v="0"/>
    <n v="5"/>
    <n v="3"/>
    <n v="5"/>
    <n v="0"/>
    <n v="0"/>
    <n v="1"/>
    <n v="5"/>
    <n v="6"/>
  </r>
  <r>
    <x v="12"/>
    <x v="125"/>
    <x v="1"/>
    <x v="3"/>
    <n v="3"/>
    <n v="0"/>
    <n v="1"/>
    <n v="1"/>
    <n v="2"/>
    <n v="1"/>
    <n v="1"/>
    <n v="2"/>
    <n v="0"/>
    <n v="4"/>
  </r>
  <r>
    <x v="12"/>
    <x v="125"/>
    <x v="1"/>
    <x v="2"/>
    <n v="0"/>
    <n v="1"/>
    <n v="4"/>
    <n v="2"/>
    <n v="5"/>
    <n v="0"/>
    <n v="0"/>
    <n v="1"/>
    <n v="4"/>
    <n v="5"/>
  </r>
  <r>
    <x v="12"/>
    <x v="125"/>
    <x v="1"/>
    <x v="4"/>
    <n v="1"/>
    <n v="0"/>
    <n v="5"/>
    <n v="5"/>
    <n v="5"/>
    <n v="0"/>
    <n v="0"/>
    <n v="2"/>
    <n v="4"/>
    <n v="6"/>
  </r>
  <r>
    <x v="12"/>
    <x v="184"/>
    <x v="0"/>
    <x v="0"/>
    <n v="3"/>
    <n v="3"/>
    <n v="19"/>
    <n v="17"/>
    <n v="22"/>
    <n v="2"/>
    <n v="0"/>
    <n v="4"/>
    <n v="19"/>
    <n v="25"/>
  </r>
  <r>
    <x v="12"/>
    <x v="184"/>
    <x v="0"/>
    <x v="5"/>
    <n v="1"/>
    <n v="0"/>
    <n v="1"/>
    <n v="1"/>
    <n v="1"/>
    <n v="1"/>
    <n v="0"/>
    <n v="0"/>
    <n v="1"/>
    <n v="2"/>
  </r>
  <r>
    <x v="12"/>
    <x v="184"/>
    <x v="0"/>
    <x v="1"/>
    <n v="1"/>
    <n v="0"/>
    <n v="0"/>
    <n v="0"/>
    <n v="0"/>
    <n v="1"/>
    <n v="0"/>
    <n v="0"/>
    <n v="0"/>
    <n v="1"/>
  </r>
  <r>
    <x v="12"/>
    <x v="184"/>
    <x v="0"/>
    <x v="3"/>
    <n v="2"/>
    <n v="0"/>
    <n v="2"/>
    <n v="2"/>
    <n v="2"/>
    <n v="2"/>
    <n v="0"/>
    <n v="0"/>
    <n v="2"/>
    <n v="4"/>
  </r>
  <r>
    <x v="12"/>
    <x v="184"/>
    <x v="0"/>
    <x v="2"/>
    <n v="0"/>
    <n v="0"/>
    <n v="2"/>
    <n v="1"/>
    <n v="2"/>
    <n v="0"/>
    <n v="0"/>
    <n v="0"/>
    <n v="2"/>
    <n v="2"/>
  </r>
  <r>
    <x v="12"/>
    <x v="184"/>
    <x v="0"/>
    <x v="4"/>
    <n v="0"/>
    <n v="1"/>
    <n v="3"/>
    <n v="3"/>
    <n v="4"/>
    <n v="0"/>
    <n v="0"/>
    <n v="2"/>
    <n v="2"/>
    <n v="4"/>
  </r>
  <r>
    <x v="12"/>
    <x v="184"/>
    <x v="1"/>
    <x v="0"/>
    <n v="15"/>
    <n v="6"/>
    <n v="41"/>
    <n v="41"/>
    <n v="47"/>
    <n v="13"/>
    <n v="1"/>
    <n v="7"/>
    <n v="41"/>
    <n v="62"/>
  </r>
  <r>
    <x v="12"/>
    <x v="184"/>
    <x v="1"/>
    <x v="5"/>
    <n v="0"/>
    <n v="0"/>
    <n v="6"/>
    <n v="5"/>
    <n v="6"/>
    <n v="0"/>
    <n v="0"/>
    <n v="2"/>
    <n v="4"/>
    <n v="6"/>
  </r>
  <r>
    <x v="12"/>
    <x v="184"/>
    <x v="1"/>
    <x v="1"/>
    <n v="3"/>
    <n v="0"/>
    <n v="4"/>
    <n v="4"/>
    <n v="4"/>
    <n v="3"/>
    <n v="0"/>
    <n v="1"/>
    <n v="3"/>
    <n v="7"/>
  </r>
  <r>
    <x v="12"/>
    <x v="184"/>
    <x v="1"/>
    <x v="3"/>
    <n v="0"/>
    <n v="0"/>
    <n v="3"/>
    <n v="3"/>
    <n v="3"/>
    <n v="0"/>
    <n v="0"/>
    <n v="1"/>
    <n v="2"/>
    <n v="3"/>
  </r>
  <r>
    <x v="12"/>
    <x v="184"/>
    <x v="1"/>
    <x v="2"/>
    <n v="2"/>
    <n v="0"/>
    <n v="5"/>
    <n v="5"/>
    <n v="5"/>
    <n v="2"/>
    <n v="0"/>
    <n v="0"/>
    <n v="5"/>
    <n v="7"/>
  </r>
  <r>
    <x v="12"/>
    <x v="184"/>
    <x v="1"/>
    <x v="4"/>
    <n v="3"/>
    <n v="2"/>
    <n v="3"/>
    <n v="3"/>
    <n v="5"/>
    <n v="3"/>
    <n v="1"/>
    <n v="0"/>
    <n v="4"/>
    <n v="8"/>
  </r>
  <r>
    <x v="12"/>
    <x v="126"/>
    <x v="0"/>
    <x v="0"/>
    <n v="7"/>
    <n v="0"/>
    <n v="14"/>
    <n v="14"/>
    <n v="14"/>
    <n v="6"/>
    <n v="0"/>
    <n v="3"/>
    <n v="12"/>
    <n v="21"/>
  </r>
  <r>
    <x v="12"/>
    <x v="126"/>
    <x v="0"/>
    <x v="5"/>
    <n v="0"/>
    <n v="0"/>
    <n v="1"/>
    <n v="1"/>
    <n v="1"/>
    <n v="0"/>
    <n v="0"/>
    <n v="0"/>
    <n v="1"/>
    <n v="1"/>
  </r>
  <r>
    <x v="12"/>
    <x v="126"/>
    <x v="0"/>
    <x v="1"/>
    <n v="0"/>
    <n v="0"/>
    <n v="1"/>
    <n v="1"/>
    <n v="1"/>
    <n v="0"/>
    <n v="0"/>
    <n v="0"/>
    <n v="1"/>
    <n v="1"/>
  </r>
  <r>
    <x v="12"/>
    <x v="126"/>
    <x v="0"/>
    <x v="3"/>
    <n v="1"/>
    <n v="0"/>
    <n v="1"/>
    <n v="1"/>
    <n v="1"/>
    <n v="1"/>
    <n v="0"/>
    <n v="0"/>
    <n v="1"/>
    <n v="2"/>
  </r>
  <r>
    <x v="12"/>
    <x v="126"/>
    <x v="0"/>
    <x v="2"/>
    <n v="0"/>
    <n v="0"/>
    <n v="1"/>
    <n v="1"/>
    <n v="1"/>
    <n v="0"/>
    <n v="0"/>
    <n v="0"/>
    <n v="1"/>
    <n v="1"/>
  </r>
  <r>
    <x v="12"/>
    <x v="126"/>
    <x v="0"/>
    <x v="4"/>
    <n v="0"/>
    <n v="0"/>
    <n v="3"/>
    <n v="3"/>
    <n v="3"/>
    <n v="0"/>
    <n v="0"/>
    <n v="0"/>
    <n v="3"/>
    <n v="3"/>
  </r>
  <r>
    <x v="12"/>
    <x v="126"/>
    <x v="1"/>
    <x v="0"/>
    <n v="16"/>
    <n v="4"/>
    <n v="37"/>
    <n v="37"/>
    <n v="41"/>
    <n v="13"/>
    <n v="0"/>
    <n v="6"/>
    <n v="38"/>
    <n v="57"/>
  </r>
  <r>
    <x v="12"/>
    <x v="126"/>
    <x v="1"/>
    <x v="5"/>
    <n v="0"/>
    <n v="0"/>
    <n v="1"/>
    <n v="1"/>
    <n v="1"/>
    <n v="0"/>
    <n v="0"/>
    <n v="0"/>
    <n v="1"/>
    <n v="1"/>
  </r>
  <r>
    <x v="12"/>
    <x v="126"/>
    <x v="1"/>
    <x v="1"/>
    <n v="2"/>
    <n v="0"/>
    <n v="4"/>
    <n v="3"/>
    <n v="4"/>
    <n v="2"/>
    <n v="0"/>
    <n v="1"/>
    <n v="3"/>
    <n v="6"/>
  </r>
  <r>
    <x v="12"/>
    <x v="126"/>
    <x v="1"/>
    <x v="3"/>
    <n v="2"/>
    <n v="0"/>
    <n v="8"/>
    <n v="7"/>
    <n v="8"/>
    <n v="2"/>
    <n v="0"/>
    <n v="1"/>
    <n v="7"/>
    <n v="10"/>
  </r>
  <r>
    <x v="12"/>
    <x v="126"/>
    <x v="1"/>
    <x v="2"/>
    <n v="2"/>
    <n v="1"/>
    <n v="0"/>
    <n v="0"/>
    <n v="1"/>
    <n v="2"/>
    <n v="0"/>
    <n v="1"/>
    <n v="0"/>
    <n v="3"/>
  </r>
  <r>
    <x v="12"/>
    <x v="126"/>
    <x v="1"/>
    <x v="4"/>
    <n v="4"/>
    <n v="2"/>
    <n v="8"/>
    <n v="7"/>
    <n v="10"/>
    <n v="3"/>
    <n v="0"/>
    <n v="2"/>
    <n v="9"/>
    <n v="14"/>
  </r>
  <r>
    <x v="12"/>
    <x v="127"/>
    <x v="0"/>
    <x v="0"/>
    <n v="5"/>
    <n v="0"/>
    <n v="19"/>
    <n v="18"/>
    <n v="20"/>
    <n v="4"/>
    <n v="1"/>
    <n v="1"/>
    <n v="18"/>
    <n v="24"/>
  </r>
  <r>
    <x v="12"/>
    <x v="127"/>
    <x v="0"/>
    <x v="5"/>
    <n v="0"/>
    <n v="0"/>
    <n v="2"/>
    <n v="1"/>
    <n v="2"/>
    <n v="0"/>
    <n v="0"/>
    <n v="0"/>
    <n v="2"/>
    <n v="2"/>
  </r>
  <r>
    <x v="12"/>
    <x v="127"/>
    <x v="0"/>
    <x v="3"/>
    <n v="0"/>
    <n v="0"/>
    <n v="4"/>
    <n v="3"/>
    <n v="4"/>
    <n v="0"/>
    <n v="0"/>
    <n v="1"/>
    <n v="3"/>
    <n v="4"/>
  </r>
  <r>
    <x v="12"/>
    <x v="127"/>
    <x v="0"/>
    <x v="2"/>
    <n v="0"/>
    <n v="0"/>
    <n v="4"/>
    <n v="4"/>
    <n v="4"/>
    <n v="0"/>
    <n v="0"/>
    <n v="0"/>
    <n v="4"/>
    <n v="4"/>
  </r>
  <r>
    <x v="12"/>
    <x v="127"/>
    <x v="0"/>
    <x v="4"/>
    <n v="0"/>
    <n v="0"/>
    <n v="2"/>
    <n v="2"/>
    <n v="2"/>
    <n v="0"/>
    <n v="0"/>
    <n v="0"/>
    <n v="2"/>
    <n v="2"/>
  </r>
  <r>
    <x v="12"/>
    <x v="127"/>
    <x v="1"/>
    <x v="0"/>
    <n v="20"/>
    <n v="4"/>
    <n v="42"/>
    <n v="42"/>
    <n v="47"/>
    <n v="19"/>
    <n v="1"/>
    <n v="9"/>
    <n v="37"/>
    <n v="66"/>
  </r>
  <r>
    <x v="12"/>
    <x v="127"/>
    <x v="1"/>
    <x v="5"/>
    <n v="5"/>
    <n v="0"/>
    <n v="2"/>
    <n v="2"/>
    <n v="2"/>
    <n v="5"/>
    <n v="0"/>
    <n v="1"/>
    <n v="1"/>
    <n v="7"/>
  </r>
  <r>
    <x v="12"/>
    <x v="127"/>
    <x v="1"/>
    <x v="1"/>
    <n v="3"/>
    <n v="0"/>
    <n v="5"/>
    <n v="4"/>
    <n v="5"/>
    <n v="2"/>
    <n v="0"/>
    <n v="1"/>
    <n v="5"/>
    <n v="8"/>
  </r>
  <r>
    <x v="12"/>
    <x v="127"/>
    <x v="1"/>
    <x v="3"/>
    <n v="1"/>
    <n v="1"/>
    <n v="7"/>
    <n v="7"/>
    <n v="8"/>
    <n v="0"/>
    <n v="0"/>
    <n v="2"/>
    <n v="7"/>
    <n v="9"/>
  </r>
  <r>
    <x v="12"/>
    <x v="127"/>
    <x v="1"/>
    <x v="2"/>
    <n v="0"/>
    <n v="0"/>
    <n v="2"/>
    <n v="1"/>
    <n v="2"/>
    <n v="0"/>
    <n v="0"/>
    <n v="1"/>
    <n v="1"/>
    <n v="2"/>
  </r>
  <r>
    <x v="12"/>
    <x v="127"/>
    <x v="1"/>
    <x v="4"/>
    <n v="5"/>
    <n v="0"/>
    <n v="4"/>
    <n v="3"/>
    <n v="4"/>
    <n v="3"/>
    <n v="1"/>
    <n v="1"/>
    <n v="4"/>
    <n v="9"/>
  </r>
  <r>
    <x v="12"/>
    <x v="128"/>
    <x v="0"/>
    <x v="0"/>
    <n v="2"/>
    <n v="2"/>
    <n v="15"/>
    <n v="13"/>
    <n v="17"/>
    <n v="2"/>
    <n v="0"/>
    <n v="2"/>
    <n v="15"/>
    <n v="19"/>
  </r>
  <r>
    <x v="12"/>
    <x v="128"/>
    <x v="0"/>
    <x v="5"/>
    <n v="1"/>
    <n v="1"/>
    <n v="1"/>
    <n v="2"/>
    <n v="3"/>
    <n v="0"/>
    <n v="1"/>
    <n v="0"/>
    <n v="2"/>
    <n v="3"/>
  </r>
  <r>
    <x v="12"/>
    <x v="128"/>
    <x v="0"/>
    <x v="1"/>
    <n v="2"/>
    <n v="0"/>
    <n v="1"/>
    <n v="1"/>
    <n v="2"/>
    <n v="1"/>
    <n v="0"/>
    <n v="1"/>
    <n v="1"/>
    <n v="3"/>
  </r>
  <r>
    <x v="12"/>
    <x v="128"/>
    <x v="0"/>
    <x v="3"/>
    <n v="1"/>
    <n v="0"/>
    <n v="1"/>
    <n v="1"/>
    <n v="1"/>
    <n v="1"/>
    <n v="0"/>
    <n v="0"/>
    <n v="1"/>
    <n v="2"/>
  </r>
  <r>
    <x v="12"/>
    <x v="128"/>
    <x v="0"/>
    <x v="4"/>
    <n v="1"/>
    <n v="0"/>
    <n v="6"/>
    <n v="6"/>
    <n v="6"/>
    <n v="1"/>
    <n v="0"/>
    <n v="1"/>
    <n v="5"/>
    <n v="7"/>
  </r>
  <r>
    <x v="12"/>
    <x v="128"/>
    <x v="1"/>
    <x v="0"/>
    <n v="21"/>
    <n v="3"/>
    <n v="22"/>
    <n v="20"/>
    <n v="25"/>
    <n v="18"/>
    <n v="0"/>
    <n v="6"/>
    <n v="22"/>
    <n v="46"/>
  </r>
  <r>
    <x v="12"/>
    <x v="128"/>
    <x v="1"/>
    <x v="5"/>
    <n v="3"/>
    <n v="0"/>
    <n v="2"/>
    <n v="1"/>
    <n v="2"/>
    <n v="2"/>
    <n v="0"/>
    <n v="1"/>
    <n v="2"/>
    <n v="5"/>
  </r>
  <r>
    <x v="12"/>
    <x v="128"/>
    <x v="1"/>
    <x v="1"/>
    <n v="0"/>
    <n v="0"/>
    <n v="5"/>
    <n v="5"/>
    <n v="5"/>
    <n v="0"/>
    <n v="0"/>
    <n v="1"/>
    <n v="4"/>
    <n v="5"/>
  </r>
  <r>
    <x v="12"/>
    <x v="128"/>
    <x v="1"/>
    <x v="3"/>
    <n v="1"/>
    <n v="0"/>
    <n v="1"/>
    <n v="0"/>
    <n v="1"/>
    <n v="0"/>
    <n v="0"/>
    <n v="0"/>
    <n v="2"/>
    <n v="2"/>
  </r>
  <r>
    <x v="12"/>
    <x v="128"/>
    <x v="1"/>
    <x v="2"/>
    <n v="0"/>
    <n v="0"/>
    <n v="3"/>
    <n v="3"/>
    <n v="3"/>
    <n v="0"/>
    <n v="0"/>
    <n v="1"/>
    <n v="2"/>
    <n v="3"/>
  </r>
  <r>
    <x v="12"/>
    <x v="128"/>
    <x v="1"/>
    <x v="4"/>
    <n v="3"/>
    <n v="0"/>
    <n v="7"/>
    <n v="6"/>
    <n v="7"/>
    <n v="2"/>
    <n v="0"/>
    <n v="1"/>
    <n v="7"/>
    <n v="10"/>
  </r>
  <r>
    <x v="12"/>
    <x v="185"/>
    <x v="0"/>
    <x v="0"/>
    <n v="5"/>
    <n v="2"/>
    <n v="20"/>
    <n v="18"/>
    <n v="24"/>
    <n v="3"/>
    <n v="0"/>
    <n v="2"/>
    <n v="22"/>
    <n v="27"/>
  </r>
  <r>
    <x v="12"/>
    <x v="185"/>
    <x v="0"/>
    <x v="5"/>
    <n v="0"/>
    <n v="0"/>
    <n v="2"/>
    <n v="2"/>
    <n v="2"/>
    <n v="0"/>
    <n v="0"/>
    <n v="0"/>
    <n v="2"/>
    <n v="2"/>
  </r>
  <r>
    <x v="12"/>
    <x v="185"/>
    <x v="0"/>
    <x v="1"/>
    <n v="0"/>
    <n v="0"/>
    <n v="1"/>
    <n v="1"/>
    <n v="1"/>
    <n v="0"/>
    <n v="0"/>
    <n v="0"/>
    <n v="1"/>
    <n v="1"/>
  </r>
  <r>
    <x v="12"/>
    <x v="185"/>
    <x v="0"/>
    <x v="3"/>
    <n v="2"/>
    <n v="0"/>
    <n v="2"/>
    <n v="2"/>
    <n v="2"/>
    <n v="2"/>
    <n v="0"/>
    <n v="0"/>
    <n v="2"/>
    <n v="4"/>
  </r>
  <r>
    <x v="12"/>
    <x v="185"/>
    <x v="0"/>
    <x v="2"/>
    <n v="0"/>
    <n v="0"/>
    <n v="1"/>
    <n v="1"/>
    <n v="1"/>
    <n v="0"/>
    <n v="0"/>
    <n v="0"/>
    <n v="1"/>
    <n v="1"/>
  </r>
  <r>
    <x v="12"/>
    <x v="185"/>
    <x v="0"/>
    <x v="4"/>
    <n v="0"/>
    <n v="0"/>
    <n v="2"/>
    <n v="2"/>
    <n v="2"/>
    <n v="0"/>
    <n v="0"/>
    <n v="0"/>
    <n v="2"/>
    <n v="2"/>
  </r>
  <r>
    <x v="12"/>
    <x v="185"/>
    <x v="1"/>
    <x v="0"/>
    <n v="14"/>
    <n v="6"/>
    <n v="35"/>
    <n v="32"/>
    <n v="43"/>
    <n v="9"/>
    <n v="2"/>
    <n v="12"/>
    <n v="32"/>
    <n v="55"/>
  </r>
  <r>
    <x v="12"/>
    <x v="185"/>
    <x v="1"/>
    <x v="5"/>
    <n v="2"/>
    <n v="0"/>
    <n v="2"/>
    <n v="2"/>
    <n v="3"/>
    <n v="1"/>
    <n v="0"/>
    <n v="0"/>
    <n v="3"/>
    <n v="4"/>
  </r>
  <r>
    <x v="12"/>
    <x v="185"/>
    <x v="1"/>
    <x v="1"/>
    <n v="1"/>
    <n v="0"/>
    <n v="4"/>
    <n v="3"/>
    <n v="4"/>
    <n v="1"/>
    <n v="0"/>
    <n v="1"/>
    <n v="3"/>
    <n v="5"/>
  </r>
  <r>
    <x v="12"/>
    <x v="185"/>
    <x v="1"/>
    <x v="3"/>
    <n v="2"/>
    <n v="0"/>
    <n v="2"/>
    <n v="2"/>
    <n v="3"/>
    <n v="1"/>
    <n v="0"/>
    <n v="1"/>
    <n v="2"/>
    <n v="4"/>
  </r>
  <r>
    <x v="12"/>
    <x v="185"/>
    <x v="1"/>
    <x v="2"/>
    <n v="0"/>
    <n v="1"/>
    <n v="2"/>
    <n v="3"/>
    <n v="3"/>
    <n v="0"/>
    <n v="0"/>
    <n v="2"/>
    <n v="1"/>
    <n v="3"/>
  </r>
  <r>
    <x v="12"/>
    <x v="185"/>
    <x v="1"/>
    <x v="4"/>
    <n v="4"/>
    <n v="0"/>
    <n v="6"/>
    <n v="5"/>
    <n v="8"/>
    <n v="1"/>
    <n v="1"/>
    <n v="2"/>
    <n v="6"/>
    <n v="10"/>
  </r>
  <r>
    <x v="12"/>
    <x v="186"/>
    <x v="0"/>
    <x v="0"/>
    <n v="3"/>
    <n v="2"/>
    <n v="15"/>
    <n v="15"/>
    <n v="17"/>
    <n v="2"/>
    <n v="0"/>
    <n v="2"/>
    <n v="16"/>
    <n v="20"/>
  </r>
  <r>
    <x v="12"/>
    <x v="186"/>
    <x v="0"/>
    <x v="1"/>
    <n v="0"/>
    <n v="0"/>
    <n v="2"/>
    <n v="2"/>
    <n v="2"/>
    <n v="0"/>
    <n v="0"/>
    <n v="1"/>
    <n v="1"/>
    <n v="2"/>
  </r>
  <r>
    <x v="12"/>
    <x v="186"/>
    <x v="0"/>
    <x v="3"/>
    <n v="0"/>
    <n v="0"/>
    <n v="1"/>
    <n v="1"/>
    <n v="1"/>
    <n v="0"/>
    <n v="0"/>
    <n v="0"/>
    <n v="1"/>
    <n v="1"/>
  </r>
  <r>
    <x v="12"/>
    <x v="186"/>
    <x v="0"/>
    <x v="2"/>
    <n v="0"/>
    <n v="0"/>
    <n v="1"/>
    <n v="1"/>
    <n v="1"/>
    <n v="0"/>
    <n v="0"/>
    <n v="1"/>
    <n v="0"/>
    <n v="1"/>
  </r>
  <r>
    <x v="12"/>
    <x v="186"/>
    <x v="0"/>
    <x v="4"/>
    <n v="0"/>
    <n v="0"/>
    <n v="2"/>
    <n v="2"/>
    <n v="2"/>
    <n v="0"/>
    <n v="0"/>
    <n v="0"/>
    <n v="2"/>
    <n v="2"/>
  </r>
  <r>
    <x v="12"/>
    <x v="186"/>
    <x v="1"/>
    <x v="0"/>
    <n v="20"/>
    <n v="7"/>
    <n v="46"/>
    <n v="44"/>
    <n v="55"/>
    <n v="15"/>
    <n v="1"/>
    <n v="8"/>
    <n v="49"/>
    <n v="73"/>
  </r>
  <r>
    <x v="12"/>
    <x v="186"/>
    <x v="1"/>
    <x v="5"/>
    <n v="2"/>
    <n v="0"/>
    <n v="2"/>
    <n v="2"/>
    <n v="2"/>
    <n v="2"/>
    <n v="0"/>
    <n v="0"/>
    <n v="2"/>
    <n v="4"/>
  </r>
  <r>
    <x v="12"/>
    <x v="186"/>
    <x v="1"/>
    <x v="1"/>
    <n v="4"/>
    <n v="0"/>
    <n v="4"/>
    <n v="4"/>
    <n v="4"/>
    <n v="3"/>
    <n v="0"/>
    <n v="2"/>
    <n v="3"/>
    <n v="8"/>
  </r>
  <r>
    <x v="12"/>
    <x v="186"/>
    <x v="1"/>
    <x v="3"/>
    <n v="0"/>
    <n v="0"/>
    <n v="2"/>
    <n v="2"/>
    <n v="2"/>
    <n v="0"/>
    <n v="0"/>
    <n v="0"/>
    <n v="2"/>
    <n v="2"/>
  </r>
  <r>
    <x v="12"/>
    <x v="186"/>
    <x v="1"/>
    <x v="2"/>
    <n v="0"/>
    <n v="1"/>
    <n v="4"/>
    <n v="3"/>
    <n v="5"/>
    <n v="0"/>
    <n v="0"/>
    <n v="0"/>
    <n v="5"/>
    <n v="5"/>
  </r>
  <r>
    <x v="12"/>
    <x v="186"/>
    <x v="1"/>
    <x v="4"/>
    <n v="0"/>
    <n v="3"/>
    <n v="7"/>
    <n v="7"/>
    <n v="10"/>
    <n v="0"/>
    <n v="0"/>
    <n v="3"/>
    <n v="7"/>
    <n v="10"/>
  </r>
  <r>
    <x v="12"/>
    <x v="129"/>
    <x v="0"/>
    <x v="0"/>
    <n v="6"/>
    <n v="2"/>
    <n v="20"/>
    <n v="21"/>
    <n v="22"/>
    <n v="5"/>
    <n v="0"/>
    <n v="6"/>
    <n v="17"/>
    <n v="28"/>
  </r>
  <r>
    <x v="12"/>
    <x v="129"/>
    <x v="0"/>
    <x v="1"/>
    <n v="0"/>
    <n v="1"/>
    <n v="1"/>
    <n v="1"/>
    <n v="2"/>
    <n v="0"/>
    <n v="0"/>
    <n v="0"/>
    <n v="2"/>
    <n v="2"/>
  </r>
  <r>
    <x v="12"/>
    <x v="129"/>
    <x v="0"/>
    <x v="3"/>
    <n v="1"/>
    <n v="0"/>
    <n v="0"/>
    <n v="0"/>
    <n v="0"/>
    <n v="1"/>
    <n v="0"/>
    <n v="0"/>
    <n v="0"/>
    <n v="1"/>
  </r>
  <r>
    <x v="12"/>
    <x v="129"/>
    <x v="0"/>
    <x v="2"/>
    <n v="0"/>
    <n v="0"/>
    <n v="1"/>
    <n v="1"/>
    <n v="1"/>
    <n v="0"/>
    <n v="0"/>
    <n v="0"/>
    <n v="1"/>
    <n v="1"/>
  </r>
  <r>
    <x v="12"/>
    <x v="129"/>
    <x v="0"/>
    <x v="4"/>
    <n v="0"/>
    <n v="1"/>
    <n v="5"/>
    <n v="5"/>
    <n v="6"/>
    <n v="0"/>
    <n v="0"/>
    <n v="0"/>
    <n v="6"/>
    <n v="6"/>
  </r>
  <r>
    <x v="12"/>
    <x v="129"/>
    <x v="1"/>
    <x v="0"/>
    <n v="18"/>
    <n v="9"/>
    <n v="39"/>
    <n v="37"/>
    <n v="49"/>
    <n v="16"/>
    <n v="0"/>
    <n v="12"/>
    <n v="38"/>
    <n v="66"/>
  </r>
  <r>
    <x v="12"/>
    <x v="129"/>
    <x v="1"/>
    <x v="5"/>
    <n v="2"/>
    <n v="0"/>
    <n v="1"/>
    <n v="1"/>
    <n v="2"/>
    <n v="1"/>
    <n v="1"/>
    <n v="0"/>
    <n v="1"/>
    <n v="3"/>
  </r>
  <r>
    <x v="12"/>
    <x v="129"/>
    <x v="1"/>
    <x v="1"/>
    <n v="0"/>
    <n v="0"/>
    <n v="4"/>
    <n v="4"/>
    <n v="4"/>
    <n v="0"/>
    <n v="0"/>
    <n v="1"/>
    <n v="3"/>
    <n v="4"/>
  </r>
  <r>
    <x v="12"/>
    <x v="129"/>
    <x v="1"/>
    <x v="3"/>
    <n v="3"/>
    <n v="1"/>
    <n v="6"/>
    <n v="5"/>
    <n v="7"/>
    <n v="3"/>
    <n v="0"/>
    <n v="2"/>
    <n v="5"/>
    <n v="10"/>
  </r>
  <r>
    <x v="12"/>
    <x v="129"/>
    <x v="1"/>
    <x v="2"/>
    <n v="1"/>
    <n v="0"/>
    <n v="4"/>
    <n v="3"/>
    <n v="4"/>
    <n v="1"/>
    <n v="0"/>
    <n v="1"/>
    <n v="3"/>
    <n v="5"/>
  </r>
  <r>
    <x v="12"/>
    <x v="129"/>
    <x v="1"/>
    <x v="4"/>
    <n v="2"/>
    <n v="1"/>
    <n v="4"/>
    <n v="3"/>
    <n v="5"/>
    <n v="2"/>
    <n v="0"/>
    <n v="0"/>
    <n v="5"/>
    <n v="7"/>
  </r>
  <r>
    <x v="12"/>
    <x v="187"/>
    <x v="0"/>
    <x v="0"/>
    <n v="3"/>
    <n v="2"/>
    <n v="15"/>
    <n v="16"/>
    <n v="18"/>
    <n v="2"/>
    <n v="1"/>
    <n v="1"/>
    <n v="16"/>
    <n v="20"/>
  </r>
  <r>
    <x v="12"/>
    <x v="187"/>
    <x v="0"/>
    <x v="5"/>
    <n v="0"/>
    <n v="0"/>
    <n v="1"/>
    <n v="0"/>
    <n v="1"/>
    <n v="0"/>
    <n v="0"/>
    <n v="1"/>
    <n v="0"/>
    <n v="1"/>
  </r>
  <r>
    <x v="12"/>
    <x v="187"/>
    <x v="0"/>
    <x v="1"/>
    <n v="0"/>
    <n v="0"/>
    <n v="1"/>
    <n v="1"/>
    <n v="1"/>
    <n v="0"/>
    <n v="0"/>
    <n v="0"/>
    <n v="1"/>
    <n v="1"/>
  </r>
  <r>
    <x v="12"/>
    <x v="187"/>
    <x v="0"/>
    <x v="2"/>
    <n v="0"/>
    <n v="0"/>
    <n v="1"/>
    <n v="1"/>
    <n v="1"/>
    <n v="0"/>
    <n v="0"/>
    <n v="0"/>
    <n v="1"/>
    <n v="1"/>
  </r>
  <r>
    <x v="12"/>
    <x v="187"/>
    <x v="0"/>
    <x v="4"/>
    <n v="0"/>
    <n v="0"/>
    <n v="5"/>
    <n v="5"/>
    <n v="5"/>
    <n v="0"/>
    <n v="0"/>
    <n v="3"/>
    <n v="2"/>
    <n v="5"/>
  </r>
  <r>
    <x v="12"/>
    <x v="187"/>
    <x v="1"/>
    <x v="0"/>
    <n v="15"/>
    <n v="5"/>
    <n v="32"/>
    <n v="33"/>
    <n v="39"/>
    <n v="11"/>
    <n v="3"/>
    <n v="8"/>
    <n v="30"/>
    <n v="52"/>
  </r>
  <r>
    <x v="12"/>
    <x v="187"/>
    <x v="1"/>
    <x v="5"/>
    <n v="1"/>
    <n v="1"/>
    <n v="1"/>
    <n v="1"/>
    <n v="2"/>
    <n v="0"/>
    <n v="2"/>
    <n v="0"/>
    <n v="1"/>
    <n v="3"/>
  </r>
  <r>
    <x v="12"/>
    <x v="187"/>
    <x v="1"/>
    <x v="1"/>
    <n v="0"/>
    <n v="0"/>
    <n v="5"/>
    <n v="5"/>
    <n v="5"/>
    <n v="0"/>
    <n v="0"/>
    <n v="0"/>
    <n v="5"/>
    <n v="5"/>
  </r>
  <r>
    <x v="12"/>
    <x v="187"/>
    <x v="1"/>
    <x v="3"/>
    <n v="2"/>
    <n v="0"/>
    <n v="8"/>
    <n v="7"/>
    <n v="8"/>
    <n v="2"/>
    <n v="0"/>
    <n v="1"/>
    <n v="7"/>
    <n v="10"/>
  </r>
  <r>
    <x v="12"/>
    <x v="187"/>
    <x v="1"/>
    <x v="2"/>
    <n v="1"/>
    <n v="2"/>
    <n v="1"/>
    <n v="2"/>
    <n v="3"/>
    <n v="1"/>
    <n v="0"/>
    <n v="2"/>
    <n v="1"/>
    <n v="4"/>
  </r>
  <r>
    <x v="12"/>
    <x v="187"/>
    <x v="1"/>
    <x v="4"/>
    <n v="0"/>
    <n v="2"/>
    <n v="6"/>
    <n v="5"/>
    <n v="8"/>
    <n v="0"/>
    <n v="0"/>
    <n v="2"/>
    <n v="6"/>
    <n v="8"/>
  </r>
  <r>
    <x v="12"/>
    <x v="130"/>
    <x v="0"/>
    <x v="0"/>
    <n v="6"/>
    <n v="3"/>
    <n v="14"/>
    <n v="14"/>
    <n v="18"/>
    <n v="5"/>
    <n v="1"/>
    <n v="3"/>
    <n v="14"/>
    <n v="23"/>
  </r>
  <r>
    <x v="12"/>
    <x v="130"/>
    <x v="0"/>
    <x v="5"/>
    <n v="2"/>
    <n v="1"/>
    <n v="1"/>
    <n v="1"/>
    <n v="4"/>
    <n v="0"/>
    <n v="0"/>
    <n v="1"/>
    <n v="3"/>
    <n v="4"/>
  </r>
  <r>
    <x v="12"/>
    <x v="130"/>
    <x v="0"/>
    <x v="3"/>
    <n v="1"/>
    <n v="0"/>
    <n v="2"/>
    <n v="2"/>
    <n v="2"/>
    <n v="0"/>
    <n v="0"/>
    <n v="1"/>
    <n v="2"/>
    <n v="3"/>
  </r>
  <r>
    <x v="12"/>
    <x v="130"/>
    <x v="0"/>
    <x v="2"/>
    <n v="0"/>
    <n v="0"/>
    <n v="2"/>
    <n v="2"/>
    <n v="2"/>
    <n v="0"/>
    <n v="0"/>
    <n v="0"/>
    <n v="2"/>
    <n v="2"/>
  </r>
  <r>
    <x v="12"/>
    <x v="130"/>
    <x v="0"/>
    <x v="4"/>
    <n v="0"/>
    <n v="0"/>
    <n v="3"/>
    <n v="3"/>
    <n v="3"/>
    <n v="0"/>
    <n v="0"/>
    <n v="0"/>
    <n v="3"/>
    <n v="3"/>
  </r>
  <r>
    <x v="12"/>
    <x v="130"/>
    <x v="1"/>
    <x v="0"/>
    <n v="24"/>
    <n v="6"/>
    <n v="46"/>
    <n v="47"/>
    <n v="53"/>
    <n v="21"/>
    <n v="2"/>
    <n v="8"/>
    <n v="45"/>
    <n v="76"/>
  </r>
  <r>
    <x v="12"/>
    <x v="130"/>
    <x v="1"/>
    <x v="5"/>
    <n v="1"/>
    <n v="1"/>
    <n v="1"/>
    <n v="1"/>
    <n v="2"/>
    <n v="1"/>
    <n v="0"/>
    <n v="0"/>
    <n v="2"/>
    <n v="3"/>
  </r>
  <r>
    <x v="12"/>
    <x v="130"/>
    <x v="1"/>
    <x v="1"/>
    <n v="0"/>
    <n v="2"/>
    <n v="6"/>
    <n v="7"/>
    <n v="8"/>
    <n v="0"/>
    <n v="0"/>
    <n v="2"/>
    <n v="6"/>
    <n v="8"/>
  </r>
  <r>
    <x v="12"/>
    <x v="130"/>
    <x v="1"/>
    <x v="3"/>
    <n v="5"/>
    <n v="1"/>
    <n v="4"/>
    <n v="4"/>
    <n v="6"/>
    <n v="4"/>
    <n v="1"/>
    <n v="1"/>
    <n v="4"/>
    <n v="10"/>
  </r>
  <r>
    <x v="12"/>
    <x v="130"/>
    <x v="1"/>
    <x v="2"/>
    <n v="0"/>
    <n v="1"/>
    <n v="6"/>
    <n v="6"/>
    <n v="7"/>
    <n v="0"/>
    <n v="1"/>
    <n v="0"/>
    <n v="6"/>
    <n v="7"/>
  </r>
  <r>
    <x v="12"/>
    <x v="130"/>
    <x v="1"/>
    <x v="4"/>
    <n v="2"/>
    <n v="1"/>
    <n v="5"/>
    <n v="5"/>
    <n v="6"/>
    <n v="2"/>
    <n v="0"/>
    <n v="1"/>
    <n v="5"/>
    <n v="8"/>
  </r>
  <r>
    <x v="12"/>
    <x v="188"/>
    <x v="0"/>
    <x v="0"/>
    <n v="6"/>
    <n v="2"/>
    <n v="16"/>
    <n v="15"/>
    <n v="19"/>
    <n v="5"/>
    <n v="1"/>
    <n v="2"/>
    <n v="16"/>
    <n v="24"/>
  </r>
  <r>
    <x v="12"/>
    <x v="188"/>
    <x v="0"/>
    <x v="5"/>
    <n v="0"/>
    <n v="0"/>
    <n v="1"/>
    <n v="1"/>
    <n v="1"/>
    <n v="0"/>
    <n v="0"/>
    <n v="0"/>
    <n v="1"/>
    <n v="1"/>
  </r>
  <r>
    <x v="12"/>
    <x v="188"/>
    <x v="0"/>
    <x v="1"/>
    <n v="0"/>
    <n v="0"/>
    <n v="1"/>
    <n v="0"/>
    <n v="1"/>
    <n v="0"/>
    <n v="0"/>
    <n v="0"/>
    <n v="1"/>
    <n v="1"/>
  </r>
  <r>
    <x v="12"/>
    <x v="188"/>
    <x v="0"/>
    <x v="3"/>
    <n v="1"/>
    <n v="3"/>
    <n v="3"/>
    <n v="3"/>
    <n v="6"/>
    <n v="1"/>
    <n v="1"/>
    <n v="0"/>
    <n v="5"/>
    <n v="7"/>
  </r>
  <r>
    <x v="12"/>
    <x v="188"/>
    <x v="0"/>
    <x v="2"/>
    <n v="0"/>
    <n v="0"/>
    <n v="3"/>
    <n v="3"/>
    <n v="3"/>
    <n v="0"/>
    <n v="0"/>
    <n v="0"/>
    <n v="3"/>
    <n v="3"/>
  </r>
  <r>
    <x v="12"/>
    <x v="188"/>
    <x v="0"/>
    <x v="4"/>
    <n v="0"/>
    <n v="0"/>
    <n v="5"/>
    <n v="3"/>
    <n v="5"/>
    <n v="0"/>
    <n v="0"/>
    <n v="1"/>
    <n v="4"/>
    <n v="5"/>
  </r>
  <r>
    <x v="12"/>
    <x v="188"/>
    <x v="1"/>
    <x v="0"/>
    <n v="14"/>
    <n v="4"/>
    <n v="35"/>
    <n v="34"/>
    <n v="40"/>
    <n v="11"/>
    <n v="0"/>
    <n v="11"/>
    <n v="31"/>
    <n v="53"/>
  </r>
  <r>
    <x v="12"/>
    <x v="188"/>
    <x v="1"/>
    <x v="5"/>
    <n v="0"/>
    <n v="1"/>
    <n v="4"/>
    <n v="4"/>
    <n v="5"/>
    <n v="0"/>
    <n v="0"/>
    <n v="1"/>
    <n v="4"/>
    <n v="5"/>
  </r>
  <r>
    <x v="12"/>
    <x v="188"/>
    <x v="1"/>
    <x v="1"/>
    <n v="1"/>
    <n v="0"/>
    <n v="3"/>
    <n v="3"/>
    <n v="3"/>
    <n v="1"/>
    <n v="0"/>
    <n v="1"/>
    <n v="2"/>
    <n v="4"/>
  </r>
  <r>
    <x v="12"/>
    <x v="188"/>
    <x v="1"/>
    <x v="3"/>
    <n v="3"/>
    <n v="0"/>
    <n v="4"/>
    <n v="4"/>
    <n v="5"/>
    <n v="2"/>
    <n v="1"/>
    <n v="0"/>
    <n v="4"/>
    <n v="7"/>
  </r>
  <r>
    <x v="12"/>
    <x v="188"/>
    <x v="1"/>
    <x v="2"/>
    <n v="2"/>
    <n v="0"/>
    <n v="2"/>
    <n v="2"/>
    <n v="2"/>
    <n v="2"/>
    <n v="0"/>
    <n v="0"/>
    <n v="2"/>
    <n v="4"/>
  </r>
  <r>
    <x v="12"/>
    <x v="188"/>
    <x v="1"/>
    <x v="4"/>
    <n v="1"/>
    <n v="1"/>
    <n v="1"/>
    <n v="1"/>
    <n v="2"/>
    <n v="1"/>
    <n v="0"/>
    <n v="1"/>
    <n v="1"/>
    <n v="3"/>
  </r>
  <r>
    <x v="12"/>
    <x v="131"/>
    <x v="0"/>
    <x v="0"/>
    <n v="3"/>
    <n v="1"/>
    <n v="15"/>
    <n v="14"/>
    <n v="17"/>
    <n v="2"/>
    <n v="0"/>
    <n v="0"/>
    <n v="17"/>
    <n v="19"/>
  </r>
  <r>
    <x v="12"/>
    <x v="131"/>
    <x v="0"/>
    <x v="5"/>
    <n v="0"/>
    <n v="0"/>
    <n v="4"/>
    <n v="3"/>
    <n v="4"/>
    <n v="0"/>
    <n v="0"/>
    <n v="0"/>
    <n v="4"/>
    <n v="4"/>
  </r>
  <r>
    <x v="12"/>
    <x v="131"/>
    <x v="0"/>
    <x v="1"/>
    <n v="0"/>
    <n v="0"/>
    <n v="1"/>
    <n v="1"/>
    <n v="1"/>
    <n v="0"/>
    <n v="0"/>
    <n v="0"/>
    <n v="1"/>
    <n v="1"/>
  </r>
  <r>
    <x v="12"/>
    <x v="131"/>
    <x v="0"/>
    <x v="2"/>
    <n v="0"/>
    <n v="0"/>
    <n v="1"/>
    <n v="1"/>
    <n v="1"/>
    <n v="0"/>
    <n v="0"/>
    <n v="0"/>
    <n v="1"/>
    <n v="1"/>
  </r>
  <r>
    <x v="12"/>
    <x v="131"/>
    <x v="0"/>
    <x v="4"/>
    <n v="1"/>
    <n v="0"/>
    <n v="4"/>
    <n v="4"/>
    <n v="4"/>
    <n v="1"/>
    <n v="0"/>
    <n v="1"/>
    <n v="3"/>
    <n v="5"/>
  </r>
  <r>
    <x v="12"/>
    <x v="131"/>
    <x v="1"/>
    <x v="0"/>
    <n v="16"/>
    <n v="3"/>
    <n v="31"/>
    <n v="28"/>
    <n v="35"/>
    <n v="14"/>
    <n v="0"/>
    <n v="9"/>
    <n v="27"/>
    <n v="50"/>
  </r>
  <r>
    <x v="12"/>
    <x v="131"/>
    <x v="1"/>
    <x v="5"/>
    <n v="4"/>
    <n v="0"/>
    <n v="1"/>
    <n v="1"/>
    <n v="1"/>
    <n v="4"/>
    <n v="0"/>
    <n v="1"/>
    <n v="0"/>
    <n v="5"/>
  </r>
  <r>
    <x v="12"/>
    <x v="131"/>
    <x v="1"/>
    <x v="1"/>
    <n v="5"/>
    <n v="1"/>
    <n v="3"/>
    <n v="3"/>
    <n v="7"/>
    <n v="2"/>
    <n v="0"/>
    <n v="1"/>
    <n v="6"/>
    <n v="9"/>
  </r>
  <r>
    <x v="12"/>
    <x v="131"/>
    <x v="1"/>
    <x v="3"/>
    <n v="1"/>
    <n v="1"/>
    <n v="4"/>
    <n v="3"/>
    <n v="5"/>
    <n v="1"/>
    <n v="0"/>
    <n v="0"/>
    <n v="5"/>
    <n v="6"/>
  </r>
  <r>
    <x v="12"/>
    <x v="131"/>
    <x v="1"/>
    <x v="2"/>
    <n v="1"/>
    <n v="0"/>
    <n v="4"/>
    <n v="4"/>
    <n v="4"/>
    <n v="0"/>
    <n v="0"/>
    <n v="1"/>
    <n v="4"/>
    <n v="5"/>
  </r>
  <r>
    <x v="12"/>
    <x v="131"/>
    <x v="1"/>
    <x v="4"/>
    <n v="4"/>
    <n v="0"/>
    <n v="5"/>
    <n v="3"/>
    <n v="5"/>
    <n v="4"/>
    <n v="0"/>
    <n v="1"/>
    <n v="4"/>
    <n v="9"/>
  </r>
  <r>
    <x v="12"/>
    <x v="132"/>
    <x v="0"/>
    <x v="0"/>
    <n v="2"/>
    <n v="2"/>
    <n v="15"/>
    <n v="15"/>
    <n v="18"/>
    <n v="1"/>
    <n v="1"/>
    <n v="1"/>
    <n v="16"/>
    <n v="19"/>
  </r>
  <r>
    <x v="12"/>
    <x v="132"/>
    <x v="0"/>
    <x v="5"/>
    <n v="1"/>
    <n v="0"/>
    <n v="2"/>
    <n v="2"/>
    <n v="2"/>
    <n v="1"/>
    <n v="0"/>
    <n v="0"/>
    <n v="2"/>
    <n v="3"/>
  </r>
  <r>
    <x v="12"/>
    <x v="132"/>
    <x v="0"/>
    <x v="2"/>
    <n v="1"/>
    <n v="0"/>
    <n v="0"/>
    <n v="0"/>
    <n v="0"/>
    <n v="1"/>
    <n v="0"/>
    <n v="0"/>
    <n v="0"/>
    <n v="1"/>
  </r>
  <r>
    <x v="12"/>
    <x v="132"/>
    <x v="0"/>
    <x v="4"/>
    <n v="0"/>
    <n v="1"/>
    <n v="2"/>
    <n v="2"/>
    <n v="3"/>
    <n v="0"/>
    <n v="0"/>
    <n v="1"/>
    <n v="2"/>
    <n v="3"/>
  </r>
  <r>
    <x v="12"/>
    <x v="132"/>
    <x v="1"/>
    <x v="0"/>
    <n v="18"/>
    <n v="4"/>
    <n v="31"/>
    <n v="32"/>
    <n v="36"/>
    <n v="16"/>
    <n v="1"/>
    <n v="6"/>
    <n v="30"/>
    <n v="53"/>
  </r>
  <r>
    <x v="12"/>
    <x v="132"/>
    <x v="1"/>
    <x v="5"/>
    <n v="0"/>
    <n v="1"/>
    <n v="2"/>
    <n v="2"/>
    <n v="3"/>
    <n v="0"/>
    <n v="0"/>
    <n v="0"/>
    <n v="3"/>
    <n v="3"/>
  </r>
  <r>
    <x v="12"/>
    <x v="132"/>
    <x v="1"/>
    <x v="1"/>
    <n v="3"/>
    <n v="0"/>
    <n v="3"/>
    <n v="3"/>
    <n v="3"/>
    <n v="3"/>
    <n v="0"/>
    <n v="1"/>
    <n v="2"/>
    <n v="6"/>
  </r>
  <r>
    <x v="12"/>
    <x v="132"/>
    <x v="1"/>
    <x v="3"/>
    <n v="3"/>
    <n v="1"/>
    <n v="5"/>
    <n v="6"/>
    <n v="6"/>
    <n v="2"/>
    <n v="0"/>
    <n v="3"/>
    <n v="4"/>
    <n v="9"/>
  </r>
  <r>
    <x v="12"/>
    <x v="132"/>
    <x v="1"/>
    <x v="2"/>
    <n v="3"/>
    <n v="1"/>
    <n v="6"/>
    <n v="6"/>
    <n v="7"/>
    <n v="3"/>
    <n v="0"/>
    <n v="3"/>
    <n v="4"/>
    <n v="10"/>
  </r>
  <r>
    <x v="12"/>
    <x v="132"/>
    <x v="1"/>
    <x v="4"/>
    <n v="0"/>
    <n v="1"/>
    <n v="3"/>
    <n v="3"/>
    <n v="4"/>
    <n v="0"/>
    <n v="0"/>
    <n v="0"/>
    <n v="4"/>
    <n v="4"/>
  </r>
  <r>
    <x v="12"/>
    <x v="133"/>
    <x v="0"/>
    <x v="0"/>
    <n v="2"/>
    <n v="2"/>
    <n v="19"/>
    <n v="17"/>
    <n v="21"/>
    <n v="0"/>
    <n v="0"/>
    <n v="3"/>
    <n v="20"/>
    <n v="23"/>
  </r>
  <r>
    <x v="12"/>
    <x v="133"/>
    <x v="0"/>
    <x v="5"/>
    <n v="0"/>
    <n v="0"/>
    <n v="1"/>
    <n v="1"/>
    <n v="1"/>
    <n v="0"/>
    <n v="0"/>
    <n v="1"/>
    <n v="0"/>
    <n v="1"/>
  </r>
  <r>
    <x v="12"/>
    <x v="133"/>
    <x v="0"/>
    <x v="1"/>
    <n v="1"/>
    <n v="0"/>
    <n v="1"/>
    <n v="1"/>
    <n v="1"/>
    <n v="0"/>
    <n v="0"/>
    <n v="1"/>
    <n v="1"/>
    <n v="2"/>
  </r>
  <r>
    <x v="12"/>
    <x v="133"/>
    <x v="0"/>
    <x v="3"/>
    <n v="1"/>
    <n v="0"/>
    <n v="2"/>
    <n v="2"/>
    <n v="2"/>
    <n v="1"/>
    <n v="0"/>
    <n v="0"/>
    <n v="2"/>
    <n v="3"/>
  </r>
  <r>
    <x v="12"/>
    <x v="133"/>
    <x v="0"/>
    <x v="4"/>
    <n v="0"/>
    <n v="0"/>
    <n v="2"/>
    <n v="1"/>
    <n v="2"/>
    <n v="0"/>
    <n v="0"/>
    <n v="1"/>
    <n v="1"/>
    <n v="2"/>
  </r>
  <r>
    <x v="12"/>
    <x v="133"/>
    <x v="1"/>
    <x v="0"/>
    <n v="15"/>
    <n v="1"/>
    <n v="42"/>
    <n v="42"/>
    <n v="46"/>
    <n v="11"/>
    <n v="0"/>
    <n v="6"/>
    <n v="41"/>
    <n v="58"/>
  </r>
  <r>
    <x v="12"/>
    <x v="133"/>
    <x v="1"/>
    <x v="5"/>
    <n v="1"/>
    <n v="0"/>
    <n v="1"/>
    <n v="1"/>
    <n v="1"/>
    <n v="1"/>
    <n v="0"/>
    <n v="0"/>
    <n v="1"/>
    <n v="2"/>
  </r>
  <r>
    <x v="12"/>
    <x v="133"/>
    <x v="1"/>
    <x v="1"/>
    <n v="1"/>
    <n v="1"/>
    <n v="4"/>
    <n v="3"/>
    <n v="5"/>
    <n v="1"/>
    <n v="0"/>
    <n v="0"/>
    <n v="5"/>
    <n v="6"/>
  </r>
  <r>
    <x v="12"/>
    <x v="133"/>
    <x v="1"/>
    <x v="3"/>
    <n v="2"/>
    <n v="1"/>
    <n v="2"/>
    <n v="2"/>
    <n v="3"/>
    <n v="1"/>
    <n v="0"/>
    <n v="1"/>
    <n v="3"/>
    <n v="5"/>
  </r>
  <r>
    <x v="12"/>
    <x v="133"/>
    <x v="1"/>
    <x v="2"/>
    <n v="0"/>
    <n v="2"/>
    <n v="1"/>
    <n v="2"/>
    <n v="3"/>
    <n v="0"/>
    <n v="0"/>
    <n v="1"/>
    <n v="2"/>
    <n v="3"/>
  </r>
  <r>
    <x v="12"/>
    <x v="133"/>
    <x v="1"/>
    <x v="4"/>
    <n v="2"/>
    <n v="2"/>
    <n v="5"/>
    <n v="4"/>
    <n v="7"/>
    <n v="1"/>
    <n v="0"/>
    <n v="2"/>
    <n v="6"/>
    <n v="9"/>
  </r>
  <r>
    <x v="12"/>
    <x v="189"/>
    <x v="0"/>
    <x v="0"/>
    <n v="3"/>
    <n v="0"/>
    <n v="14"/>
    <n v="14"/>
    <n v="14"/>
    <n v="3"/>
    <n v="0"/>
    <n v="1"/>
    <n v="13"/>
    <n v="17"/>
  </r>
  <r>
    <x v="12"/>
    <x v="189"/>
    <x v="0"/>
    <x v="5"/>
    <n v="0"/>
    <n v="1"/>
    <n v="0"/>
    <n v="0"/>
    <n v="1"/>
    <n v="0"/>
    <n v="0"/>
    <n v="1"/>
    <n v="0"/>
    <n v="1"/>
  </r>
  <r>
    <x v="12"/>
    <x v="189"/>
    <x v="0"/>
    <x v="1"/>
    <n v="0"/>
    <n v="0"/>
    <n v="1"/>
    <n v="1"/>
    <n v="1"/>
    <n v="0"/>
    <n v="0"/>
    <n v="0"/>
    <n v="1"/>
    <n v="1"/>
  </r>
  <r>
    <x v="12"/>
    <x v="189"/>
    <x v="0"/>
    <x v="3"/>
    <n v="0"/>
    <n v="0"/>
    <n v="2"/>
    <n v="2"/>
    <n v="2"/>
    <n v="0"/>
    <n v="0"/>
    <n v="0"/>
    <n v="2"/>
    <n v="2"/>
  </r>
  <r>
    <x v="12"/>
    <x v="189"/>
    <x v="0"/>
    <x v="2"/>
    <n v="0"/>
    <n v="1"/>
    <n v="1"/>
    <n v="1"/>
    <n v="2"/>
    <n v="0"/>
    <n v="0"/>
    <n v="1"/>
    <n v="1"/>
    <n v="2"/>
  </r>
  <r>
    <x v="12"/>
    <x v="189"/>
    <x v="0"/>
    <x v="4"/>
    <n v="0"/>
    <n v="0"/>
    <n v="3"/>
    <n v="3"/>
    <n v="3"/>
    <n v="0"/>
    <n v="0"/>
    <n v="1"/>
    <n v="2"/>
    <n v="3"/>
  </r>
  <r>
    <x v="12"/>
    <x v="189"/>
    <x v="1"/>
    <x v="0"/>
    <n v="20"/>
    <n v="6"/>
    <n v="33"/>
    <n v="31"/>
    <n v="41"/>
    <n v="17"/>
    <n v="2"/>
    <n v="7"/>
    <n v="33"/>
    <n v="59"/>
  </r>
  <r>
    <x v="12"/>
    <x v="189"/>
    <x v="1"/>
    <x v="5"/>
    <n v="0"/>
    <n v="1"/>
    <n v="2"/>
    <n v="2"/>
    <n v="3"/>
    <n v="0"/>
    <n v="0"/>
    <n v="0"/>
    <n v="3"/>
    <n v="3"/>
  </r>
  <r>
    <x v="12"/>
    <x v="189"/>
    <x v="1"/>
    <x v="1"/>
    <n v="2"/>
    <n v="0"/>
    <n v="4"/>
    <n v="4"/>
    <n v="4"/>
    <n v="2"/>
    <n v="0"/>
    <n v="2"/>
    <n v="2"/>
    <n v="6"/>
  </r>
  <r>
    <x v="12"/>
    <x v="189"/>
    <x v="1"/>
    <x v="3"/>
    <n v="0"/>
    <n v="1"/>
    <n v="2"/>
    <n v="2"/>
    <n v="3"/>
    <n v="0"/>
    <n v="0"/>
    <n v="0"/>
    <n v="3"/>
    <n v="3"/>
  </r>
  <r>
    <x v="12"/>
    <x v="189"/>
    <x v="1"/>
    <x v="2"/>
    <n v="1"/>
    <n v="0"/>
    <n v="2"/>
    <n v="2"/>
    <n v="2"/>
    <n v="1"/>
    <n v="0"/>
    <n v="1"/>
    <n v="1"/>
    <n v="3"/>
  </r>
  <r>
    <x v="12"/>
    <x v="189"/>
    <x v="1"/>
    <x v="4"/>
    <n v="1"/>
    <n v="1"/>
    <n v="5"/>
    <n v="3"/>
    <n v="6"/>
    <n v="1"/>
    <n v="0"/>
    <n v="2"/>
    <n v="4"/>
    <n v="7"/>
  </r>
  <r>
    <x v="12"/>
    <x v="190"/>
    <x v="0"/>
    <x v="0"/>
    <n v="4"/>
    <n v="1"/>
    <n v="13"/>
    <n v="13"/>
    <n v="14"/>
    <n v="3"/>
    <n v="0"/>
    <n v="2"/>
    <n v="13"/>
    <n v="18"/>
  </r>
  <r>
    <x v="12"/>
    <x v="190"/>
    <x v="0"/>
    <x v="5"/>
    <n v="0"/>
    <n v="0"/>
    <n v="2"/>
    <n v="2"/>
    <n v="2"/>
    <n v="0"/>
    <n v="0"/>
    <n v="1"/>
    <n v="1"/>
    <n v="2"/>
  </r>
  <r>
    <x v="12"/>
    <x v="190"/>
    <x v="0"/>
    <x v="1"/>
    <n v="0"/>
    <n v="0"/>
    <n v="1"/>
    <n v="1"/>
    <n v="1"/>
    <n v="0"/>
    <n v="0"/>
    <n v="0"/>
    <n v="1"/>
    <n v="1"/>
  </r>
  <r>
    <x v="12"/>
    <x v="190"/>
    <x v="0"/>
    <x v="3"/>
    <n v="1"/>
    <n v="0"/>
    <n v="0"/>
    <n v="0"/>
    <n v="0"/>
    <n v="1"/>
    <n v="0"/>
    <n v="0"/>
    <n v="0"/>
    <n v="1"/>
  </r>
  <r>
    <x v="12"/>
    <x v="190"/>
    <x v="0"/>
    <x v="2"/>
    <n v="0"/>
    <n v="0"/>
    <n v="2"/>
    <n v="2"/>
    <n v="2"/>
    <n v="0"/>
    <n v="0"/>
    <n v="0"/>
    <n v="2"/>
    <n v="2"/>
  </r>
  <r>
    <x v="12"/>
    <x v="190"/>
    <x v="0"/>
    <x v="4"/>
    <n v="0"/>
    <n v="0"/>
    <n v="1"/>
    <n v="1"/>
    <n v="1"/>
    <n v="0"/>
    <n v="0"/>
    <n v="0"/>
    <n v="1"/>
    <n v="1"/>
  </r>
  <r>
    <x v="12"/>
    <x v="190"/>
    <x v="1"/>
    <x v="0"/>
    <n v="13"/>
    <n v="5"/>
    <n v="29"/>
    <n v="29"/>
    <n v="35"/>
    <n v="11"/>
    <n v="3"/>
    <n v="3"/>
    <n v="30"/>
    <n v="47"/>
  </r>
  <r>
    <x v="12"/>
    <x v="190"/>
    <x v="1"/>
    <x v="5"/>
    <n v="2"/>
    <n v="1"/>
    <n v="2"/>
    <n v="2"/>
    <n v="3"/>
    <n v="1"/>
    <n v="0"/>
    <n v="1"/>
    <n v="3"/>
    <n v="5"/>
  </r>
  <r>
    <x v="12"/>
    <x v="190"/>
    <x v="1"/>
    <x v="1"/>
    <n v="4"/>
    <n v="0"/>
    <n v="4"/>
    <n v="4"/>
    <n v="4"/>
    <n v="3"/>
    <n v="0"/>
    <n v="1"/>
    <n v="4"/>
    <n v="8"/>
  </r>
  <r>
    <x v="12"/>
    <x v="190"/>
    <x v="1"/>
    <x v="3"/>
    <n v="0"/>
    <n v="1"/>
    <n v="3"/>
    <n v="2"/>
    <n v="4"/>
    <n v="0"/>
    <n v="0"/>
    <n v="0"/>
    <n v="4"/>
    <n v="4"/>
  </r>
  <r>
    <x v="12"/>
    <x v="190"/>
    <x v="1"/>
    <x v="2"/>
    <n v="1"/>
    <n v="0"/>
    <n v="2"/>
    <n v="2"/>
    <n v="2"/>
    <n v="1"/>
    <n v="0"/>
    <n v="0"/>
    <n v="2"/>
    <n v="3"/>
  </r>
  <r>
    <x v="12"/>
    <x v="190"/>
    <x v="1"/>
    <x v="4"/>
    <n v="3"/>
    <n v="0"/>
    <n v="2"/>
    <n v="2"/>
    <n v="2"/>
    <n v="2"/>
    <n v="0"/>
    <n v="1"/>
    <n v="2"/>
    <n v="5"/>
  </r>
  <r>
    <x v="12"/>
    <x v="191"/>
    <x v="0"/>
    <x v="0"/>
    <n v="3"/>
    <n v="0"/>
    <n v="10"/>
    <n v="9"/>
    <n v="10"/>
    <n v="3"/>
    <n v="0"/>
    <n v="0"/>
    <n v="10"/>
    <n v="13"/>
  </r>
  <r>
    <x v="12"/>
    <x v="191"/>
    <x v="0"/>
    <x v="5"/>
    <n v="0"/>
    <n v="1"/>
    <n v="1"/>
    <n v="2"/>
    <n v="2"/>
    <n v="0"/>
    <n v="0"/>
    <n v="1"/>
    <n v="1"/>
    <n v="2"/>
  </r>
  <r>
    <x v="12"/>
    <x v="191"/>
    <x v="0"/>
    <x v="1"/>
    <n v="0"/>
    <n v="0"/>
    <n v="3"/>
    <n v="2"/>
    <n v="3"/>
    <n v="0"/>
    <n v="0"/>
    <n v="1"/>
    <n v="2"/>
    <n v="3"/>
  </r>
  <r>
    <x v="12"/>
    <x v="191"/>
    <x v="0"/>
    <x v="3"/>
    <n v="0"/>
    <n v="0"/>
    <n v="2"/>
    <n v="2"/>
    <n v="2"/>
    <n v="0"/>
    <n v="0"/>
    <n v="0"/>
    <n v="2"/>
    <n v="2"/>
  </r>
  <r>
    <x v="12"/>
    <x v="191"/>
    <x v="0"/>
    <x v="2"/>
    <n v="0"/>
    <n v="0"/>
    <n v="1"/>
    <n v="1"/>
    <n v="1"/>
    <n v="0"/>
    <n v="0"/>
    <n v="0"/>
    <n v="1"/>
    <n v="1"/>
  </r>
  <r>
    <x v="12"/>
    <x v="191"/>
    <x v="0"/>
    <x v="4"/>
    <n v="0"/>
    <n v="0"/>
    <n v="1"/>
    <n v="1"/>
    <n v="1"/>
    <n v="0"/>
    <n v="0"/>
    <n v="0"/>
    <n v="1"/>
    <n v="1"/>
  </r>
  <r>
    <x v="12"/>
    <x v="191"/>
    <x v="1"/>
    <x v="0"/>
    <n v="9"/>
    <n v="4"/>
    <n v="26"/>
    <n v="25"/>
    <n v="32"/>
    <n v="5"/>
    <n v="0"/>
    <n v="6"/>
    <n v="28"/>
    <n v="39"/>
  </r>
  <r>
    <x v="12"/>
    <x v="191"/>
    <x v="1"/>
    <x v="5"/>
    <n v="0"/>
    <n v="1"/>
    <n v="2"/>
    <n v="2"/>
    <n v="3"/>
    <n v="0"/>
    <n v="0"/>
    <n v="1"/>
    <n v="2"/>
    <n v="3"/>
  </r>
  <r>
    <x v="12"/>
    <x v="191"/>
    <x v="1"/>
    <x v="1"/>
    <n v="2"/>
    <n v="0"/>
    <n v="1"/>
    <n v="1"/>
    <n v="1"/>
    <n v="2"/>
    <n v="0"/>
    <n v="0"/>
    <n v="1"/>
    <n v="3"/>
  </r>
  <r>
    <x v="12"/>
    <x v="191"/>
    <x v="1"/>
    <x v="3"/>
    <n v="1"/>
    <n v="1"/>
    <n v="1"/>
    <n v="1"/>
    <n v="2"/>
    <n v="1"/>
    <n v="0"/>
    <n v="1"/>
    <n v="1"/>
    <n v="3"/>
  </r>
  <r>
    <x v="12"/>
    <x v="191"/>
    <x v="1"/>
    <x v="2"/>
    <n v="1"/>
    <n v="0"/>
    <n v="2"/>
    <n v="2"/>
    <n v="2"/>
    <n v="1"/>
    <n v="0"/>
    <n v="0"/>
    <n v="2"/>
    <n v="3"/>
  </r>
  <r>
    <x v="12"/>
    <x v="191"/>
    <x v="1"/>
    <x v="4"/>
    <n v="1"/>
    <n v="1"/>
    <n v="5"/>
    <n v="4"/>
    <n v="6"/>
    <n v="1"/>
    <n v="0"/>
    <n v="0"/>
    <n v="6"/>
    <n v="7"/>
  </r>
  <r>
    <x v="12"/>
    <x v="134"/>
    <x v="0"/>
    <x v="0"/>
    <n v="4"/>
    <n v="2"/>
    <n v="18"/>
    <n v="17"/>
    <n v="22"/>
    <n v="2"/>
    <n v="0"/>
    <n v="4"/>
    <n v="18"/>
    <n v="24"/>
  </r>
  <r>
    <x v="12"/>
    <x v="134"/>
    <x v="0"/>
    <x v="1"/>
    <n v="0"/>
    <n v="0"/>
    <n v="2"/>
    <n v="2"/>
    <n v="2"/>
    <n v="0"/>
    <n v="0"/>
    <n v="0"/>
    <n v="2"/>
    <n v="2"/>
  </r>
  <r>
    <x v="12"/>
    <x v="134"/>
    <x v="0"/>
    <x v="3"/>
    <n v="0"/>
    <n v="0"/>
    <n v="5"/>
    <n v="3"/>
    <n v="5"/>
    <n v="0"/>
    <n v="0"/>
    <n v="0"/>
    <n v="5"/>
    <n v="5"/>
  </r>
  <r>
    <x v="12"/>
    <x v="134"/>
    <x v="0"/>
    <x v="2"/>
    <n v="2"/>
    <n v="0"/>
    <n v="1"/>
    <n v="1"/>
    <n v="2"/>
    <n v="1"/>
    <n v="0"/>
    <n v="2"/>
    <n v="0"/>
    <n v="3"/>
  </r>
  <r>
    <x v="12"/>
    <x v="134"/>
    <x v="0"/>
    <x v="4"/>
    <n v="0"/>
    <n v="0"/>
    <n v="2"/>
    <n v="2"/>
    <n v="2"/>
    <n v="0"/>
    <n v="0"/>
    <n v="1"/>
    <n v="1"/>
    <n v="2"/>
  </r>
  <r>
    <x v="12"/>
    <x v="134"/>
    <x v="1"/>
    <x v="0"/>
    <n v="13"/>
    <n v="2"/>
    <n v="37"/>
    <n v="35"/>
    <n v="40"/>
    <n v="11"/>
    <n v="0"/>
    <n v="6"/>
    <n v="35"/>
    <n v="52"/>
  </r>
  <r>
    <x v="12"/>
    <x v="134"/>
    <x v="1"/>
    <x v="5"/>
    <n v="0"/>
    <n v="0"/>
    <n v="2"/>
    <n v="2"/>
    <n v="2"/>
    <n v="0"/>
    <n v="0"/>
    <n v="0"/>
    <n v="2"/>
    <n v="2"/>
  </r>
  <r>
    <x v="12"/>
    <x v="134"/>
    <x v="1"/>
    <x v="1"/>
    <n v="0"/>
    <n v="1"/>
    <n v="3"/>
    <n v="3"/>
    <n v="4"/>
    <n v="0"/>
    <n v="0"/>
    <n v="2"/>
    <n v="2"/>
    <n v="4"/>
  </r>
  <r>
    <x v="12"/>
    <x v="134"/>
    <x v="1"/>
    <x v="3"/>
    <n v="1"/>
    <n v="1"/>
    <n v="2"/>
    <n v="3"/>
    <n v="3"/>
    <n v="1"/>
    <n v="0"/>
    <n v="1"/>
    <n v="2"/>
    <n v="4"/>
  </r>
  <r>
    <x v="12"/>
    <x v="134"/>
    <x v="1"/>
    <x v="2"/>
    <n v="1"/>
    <n v="1"/>
    <n v="1"/>
    <n v="1"/>
    <n v="2"/>
    <n v="1"/>
    <n v="0"/>
    <n v="0"/>
    <n v="2"/>
    <n v="3"/>
  </r>
  <r>
    <x v="12"/>
    <x v="134"/>
    <x v="1"/>
    <x v="4"/>
    <n v="0"/>
    <n v="1"/>
    <n v="6"/>
    <n v="5"/>
    <n v="7"/>
    <n v="0"/>
    <n v="0"/>
    <n v="1"/>
    <n v="6"/>
    <n v="7"/>
  </r>
  <r>
    <x v="12"/>
    <x v="135"/>
    <x v="0"/>
    <x v="0"/>
    <n v="4"/>
    <n v="3"/>
    <n v="14"/>
    <n v="13"/>
    <n v="18"/>
    <n v="3"/>
    <n v="0"/>
    <n v="3"/>
    <n v="15"/>
    <n v="21"/>
  </r>
  <r>
    <x v="12"/>
    <x v="135"/>
    <x v="0"/>
    <x v="5"/>
    <n v="1"/>
    <n v="1"/>
    <n v="2"/>
    <n v="2"/>
    <n v="3"/>
    <n v="1"/>
    <n v="0"/>
    <n v="1"/>
    <n v="2"/>
    <n v="4"/>
  </r>
  <r>
    <x v="12"/>
    <x v="135"/>
    <x v="0"/>
    <x v="1"/>
    <n v="0"/>
    <n v="0"/>
    <n v="2"/>
    <n v="2"/>
    <n v="2"/>
    <n v="0"/>
    <n v="0"/>
    <n v="0"/>
    <n v="2"/>
    <n v="2"/>
  </r>
  <r>
    <x v="12"/>
    <x v="135"/>
    <x v="0"/>
    <x v="3"/>
    <n v="2"/>
    <n v="0"/>
    <n v="0"/>
    <n v="0"/>
    <n v="1"/>
    <n v="1"/>
    <n v="0"/>
    <n v="0"/>
    <n v="1"/>
    <n v="2"/>
  </r>
  <r>
    <x v="12"/>
    <x v="135"/>
    <x v="0"/>
    <x v="2"/>
    <n v="1"/>
    <n v="0"/>
    <n v="2"/>
    <n v="1"/>
    <n v="2"/>
    <n v="1"/>
    <n v="0"/>
    <n v="0"/>
    <n v="2"/>
    <n v="3"/>
  </r>
  <r>
    <x v="12"/>
    <x v="135"/>
    <x v="0"/>
    <x v="4"/>
    <n v="1"/>
    <n v="0"/>
    <n v="2"/>
    <n v="2"/>
    <n v="2"/>
    <n v="0"/>
    <n v="0"/>
    <n v="1"/>
    <n v="2"/>
    <n v="3"/>
  </r>
  <r>
    <x v="12"/>
    <x v="135"/>
    <x v="1"/>
    <x v="0"/>
    <n v="9"/>
    <n v="2"/>
    <n v="30"/>
    <n v="26"/>
    <n v="32"/>
    <n v="6"/>
    <n v="0"/>
    <n v="9"/>
    <n v="26"/>
    <n v="41"/>
  </r>
  <r>
    <x v="12"/>
    <x v="135"/>
    <x v="1"/>
    <x v="5"/>
    <n v="1"/>
    <n v="0"/>
    <n v="2"/>
    <n v="2"/>
    <n v="2"/>
    <n v="1"/>
    <n v="0"/>
    <n v="0"/>
    <n v="2"/>
    <n v="3"/>
  </r>
  <r>
    <x v="12"/>
    <x v="135"/>
    <x v="1"/>
    <x v="1"/>
    <n v="2"/>
    <n v="2"/>
    <n v="4"/>
    <n v="3"/>
    <n v="6"/>
    <n v="2"/>
    <n v="2"/>
    <n v="1"/>
    <n v="3"/>
    <n v="8"/>
  </r>
  <r>
    <x v="12"/>
    <x v="135"/>
    <x v="1"/>
    <x v="3"/>
    <n v="2"/>
    <n v="1"/>
    <n v="3"/>
    <n v="3"/>
    <n v="4"/>
    <n v="2"/>
    <n v="0"/>
    <n v="0"/>
    <n v="4"/>
    <n v="6"/>
  </r>
  <r>
    <x v="12"/>
    <x v="135"/>
    <x v="1"/>
    <x v="2"/>
    <n v="1"/>
    <n v="0"/>
    <n v="3"/>
    <n v="3"/>
    <n v="3"/>
    <n v="1"/>
    <n v="0"/>
    <n v="0"/>
    <n v="3"/>
    <n v="4"/>
  </r>
  <r>
    <x v="12"/>
    <x v="135"/>
    <x v="1"/>
    <x v="4"/>
    <n v="3"/>
    <n v="1"/>
    <n v="5"/>
    <n v="4"/>
    <n v="6"/>
    <n v="3"/>
    <n v="0"/>
    <n v="0"/>
    <n v="6"/>
    <n v="9"/>
  </r>
  <r>
    <x v="12"/>
    <x v="10"/>
    <x v="0"/>
    <x v="0"/>
    <n v="1"/>
    <n v="4"/>
    <n v="13"/>
    <n v="14"/>
    <n v="18"/>
    <n v="0"/>
    <n v="1"/>
    <n v="1"/>
    <n v="16"/>
    <n v="18"/>
  </r>
  <r>
    <x v="12"/>
    <x v="10"/>
    <x v="0"/>
    <x v="5"/>
    <n v="0"/>
    <n v="0"/>
    <n v="1"/>
    <n v="1"/>
    <n v="1"/>
    <n v="0"/>
    <n v="0"/>
    <n v="1"/>
    <n v="0"/>
    <n v="1"/>
  </r>
  <r>
    <x v="12"/>
    <x v="10"/>
    <x v="0"/>
    <x v="1"/>
    <n v="0"/>
    <n v="0"/>
    <n v="1"/>
    <n v="1"/>
    <n v="1"/>
    <n v="0"/>
    <n v="0"/>
    <n v="0"/>
    <n v="1"/>
    <n v="1"/>
  </r>
  <r>
    <x v="12"/>
    <x v="10"/>
    <x v="0"/>
    <x v="3"/>
    <n v="0"/>
    <n v="0"/>
    <n v="1"/>
    <n v="1"/>
    <n v="1"/>
    <n v="0"/>
    <n v="0"/>
    <n v="0"/>
    <n v="1"/>
    <n v="1"/>
  </r>
  <r>
    <x v="12"/>
    <x v="10"/>
    <x v="0"/>
    <x v="2"/>
    <n v="0"/>
    <n v="0"/>
    <n v="3"/>
    <n v="3"/>
    <n v="3"/>
    <n v="0"/>
    <n v="0"/>
    <n v="0"/>
    <n v="3"/>
    <n v="3"/>
  </r>
  <r>
    <x v="12"/>
    <x v="10"/>
    <x v="0"/>
    <x v="4"/>
    <n v="0"/>
    <n v="0"/>
    <n v="3"/>
    <n v="2"/>
    <n v="3"/>
    <n v="0"/>
    <n v="0"/>
    <n v="1"/>
    <n v="2"/>
    <n v="3"/>
  </r>
  <r>
    <x v="12"/>
    <x v="10"/>
    <x v="1"/>
    <x v="0"/>
    <n v="12"/>
    <n v="8"/>
    <n v="30"/>
    <n v="29"/>
    <n v="40"/>
    <n v="10"/>
    <n v="2"/>
    <n v="8"/>
    <n v="30"/>
    <n v="50"/>
  </r>
  <r>
    <x v="12"/>
    <x v="10"/>
    <x v="1"/>
    <x v="1"/>
    <n v="0"/>
    <n v="0"/>
    <n v="2"/>
    <n v="2"/>
    <n v="2"/>
    <n v="0"/>
    <n v="0"/>
    <n v="0"/>
    <n v="2"/>
    <n v="2"/>
  </r>
  <r>
    <x v="12"/>
    <x v="10"/>
    <x v="1"/>
    <x v="3"/>
    <n v="2"/>
    <n v="1"/>
    <n v="2"/>
    <n v="2"/>
    <n v="4"/>
    <n v="1"/>
    <n v="0"/>
    <n v="1"/>
    <n v="3"/>
    <n v="5"/>
  </r>
  <r>
    <x v="12"/>
    <x v="10"/>
    <x v="1"/>
    <x v="2"/>
    <n v="0"/>
    <n v="0"/>
    <n v="2"/>
    <n v="1"/>
    <n v="2"/>
    <n v="0"/>
    <n v="0"/>
    <n v="1"/>
    <n v="1"/>
    <n v="2"/>
  </r>
  <r>
    <x v="12"/>
    <x v="10"/>
    <x v="1"/>
    <x v="4"/>
    <n v="3"/>
    <n v="0"/>
    <n v="7"/>
    <n v="7"/>
    <n v="7"/>
    <n v="3"/>
    <n v="0"/>
    <n v="1"/>
    <n v="6"/>
    <n v="10"/>
  </r>
  <r>
    <x v="12"/>
    <x v="192"/>
    <x v="0"/>
    <x v="0"/>
    <n v="4"/>
    <n v="0"/>
    <n v="9"/>
    <n v="9"/>
    <n v="9"/>
    <n v="2"/>
    <n v="0"/>
    <n v="3"/>
    <n v="8"/>
    <n v="13"/>
  </r>
  <r>
    <x v="12"/>
    <x v="192"/>
    <x v="0"/>
    <x v="1"/>
    <n v="1"/>
    <n v="0"/>
    <n v="0"/>
    <n v="0"/>
    <n v="0"/>
    <n v="1"/>
    <n v="0"/>
    <n v="0"/>
    <n v="0"/>
    <n v="1"/>
  </r>
  <r>
    <x v="12"/>
    <x v="192"/>
    <x v="0"/>
    <x v="3"/>
    <n v="1"/>
    <n v="0"/>
    <n v="2"/>
    <n v="2"/>
    <n v="2"/>
    <n v="0"/>
    <n v="0"/>
    <n v="1"/>
    <n v="2"/>
    <n v="3"/>
  </r>
  <r>
    <x v="12"/>
    <x v="192"/>
    <x v="0"/>
    <x v="2"/>
    <n v="0"/>
    <n v="0"/>
    <n v="4"/>
    <n v="4"/>
    <n v="4"/>
    <n v="0"/>
    <n v="0"/>
    <n v="0"/>
    <n v="4"/>
    <n v="4"/>
  </r>
  <r>
    <x v="12"/>
    <x v="192"/>
    <x v="0"/>
    <x v="4"/>
    <n v="0"/>
    <n v="0"/>
    <n v="2"/>
    <n v="1"/>
    <n v="2"/>
    <n v="0"/>
    <n v="0"/>
    <n v="0"/>
    <n v="2"/>
    <n v="2"/>
  </r>
  <r>
    <x v="12"/>
    <x v="192"/>
    <x v="1"/>
    <x v="0"/>
    <n v="10"/>
    <n v="3"/>
    <n v="34"/>
    <n v="37"/>
    <n v="38"/>
    <n v="7"/>
    <n v="2"/>
    <n v="4"/>
    <n v="34"/>
    <n v="47"/>
  </r>
  <r>
    <x v="12"/>
    <x v="192"/>
    <x v="1"/>
    <x v="5"/>
    <n v="0"/>
    <n v="0"/>
    <n v="2"/>
    <n v="2"/>
    <n v="2"/>
    <n v="0"/>
    <n v="0"/>
    <n v="0"/>
    <n v="2"/>
    <n v="2"/>
  </r>
  <r>
    <x v="12"/>
    <x v="192"/>
    <x v="1"/>
    <x v="1"/>
    <n v="3"/>
    <n v="1"/>
    <n v="1"/>
    <n v="1"/>
    <n v="2"/>
    <n v="3"/>
    <n v="0"/>
    <n v="0"/>
    <n v="2"/>
    <n v="5"/>
  </r>
  <r>
    <x v="12"/>
    <x v="192"/>
    <x v="1"/>
    <x v="3"/>
    <n v="1"/>
    <n v="0"/>
    <n v="5"/>
    <n v="4"/>
    <n v="5"/>
    <n v="1"/>
    <n v="0"/>
    <n v="1"/>
    <n v="4"/>
    <n v="6"/>
  </r>
  <r>
    <x v="12"/>
    <x v="192"/>
    <x v="1"/>
    <x v="2"/>
    <n v="3"/>
    <n v="0"/>
    <n v="3"/>
    <n v="3"/>
    <n v="3"/>
    <n v="3"/>
    <n v="0"/>
    <n v="0"/>
    <n v="3"/>
    <n v="6"/>
  </r>
  <r>
    <x v="12"/>
    <x v="192"/>
    <x v="1"/>
    <x v="4"/>
    <n v="2"/>
    <n v="1"/>
    <n v="6"/>
    <n v="5"/>
    <n v="8"/>
    <n v="1"/>
    <n v="0"/>
    <n v="3"/>
    <n v="5"/>
    <n v="9"/>
  </r>
  <r>
    <x v="12"/>
    <x v="193"/>
    <x v="0"/>
    <x v="0"/>
    <n v="8"/>
    <n v="0"/>
    <n v="13"/>
    <n v="13"/>
    <n v="14"/>
    <n v="6"/>
    <n v="0"/>
    <n v="3"/>
    <n v="12"/>
    <n v="21"/>
  </r>
  <r>
    <x v="12"/>
    <x v="193"/>
    <x v="0"/>
    <x v="3"/>
    <n v="0"/>
    <n v="0"/>
    <n v="1"/>
    <n v="1"/>
    <n v="1"/>
    <n v="0"/>
    <n v="0"/>
    <n v="0"/>
    <n v="1"/>
    <n v="1"/>
  </r>
  <r>
    <x v="12"/>
    <x v="193"/>
    <x v="0"/>
    <x v="4"/>
    <n v="1"/>
    <n v="0"/>
    <n v="2"/>
    <n v="2"/>
    <n v="2"/>
    <n v="0"/>
    <n v="0"/>
    <n v="1"/>
    <n v="2"/>
    <n v="3"/>
  </r>
  <r>
    <x v="12"/>
    <x v="193"/>
    <x v="1"/>
    <x v="0"/>
    <n v="11"/>
    <n v="4"/>
    <n v="27"/>
    <n v="26"/>
    <n v="32"/>
    <n v="9"/>
    <n v="1"/>
    <n v="3"/>
    <n v="29"/>
    <n v="42"/>
  </r>
  <r>
    <x v="12"/>
    <x v="193"/>
    <x v="1"/>
    <x v="5"/>
    <n v="0"/>
    <n v="0"/>
    <n v="3"/>
    <n v="3"/>
    <n v="3"/>
    <n v="0"/>
    <n v="0"/>
    <n v="0"/>
    <n v="3"/>
    <n v="3"/>
  </r>
  <r>
    <x v="12"/>
    <x v="193"/>
    <x v="1"/>
    <x v="1"/>
    <n v="0"/>
    <n v="0"/>
    <n v="1"/>
    <n v="1"/>
    <n v="1"/>
    <n v="0"/>
    <n v="0"/>
    <n v="1"/>
    <n v="0"/>
    <n v="1"/>
  </r>
  <r>
    <x v="12"/>
    <x v="193"/>
    <x v="1"/>
    <x v="3"/>
    <n v="1"/>
    <n v="0"/>
    <n v="2"/>
    <n v="2"/>
    <n v="2"/>
    <n v="1"/>
    <n v="0"/>
    <n v="1"/>
    <n v="1"/>
    <n v="3"/>
  </r>
  <r>
    <x v="12"/>
    <x v="193"/>
    <x v="1"/>
    <x v="2"/>
    <n v="1"/>
    <n v="0"/>
    <n v="1"/>
    <n v="1"/>
    <n v="1"/>
    <n v="0"/>
    <n v="0"/>
    <n v="1"/>
    <n v="1"/>
    <n v="2"/>
  </r>
  <r>
    <x v="12"/>
    <x v="193"/>
    <x v="1"/>
    <x v="4"/>
    <n v="2"/>
    <n v="0"/>
    <n v="7"/>
    <n v="6"/>
    <n v="7"/>
    <n v="2"/>
    <n v="0"/>
    <n v="2"/>
    <n v="5"/>
    <n v="9"/>
  </r>
  <r>
    <x v="12"/>
    <x v="194"/>
    <x v="0"/>
    <x v="0"/>
    <n v="2"/>
    <n v="1"/>
    <n v="13"/>
    <n v="12"/>
    <n v="15"/>
    <n v="1"/>
    <n v="0"/>
    <n v="0"/>
    <n v="15"/>
    <n v="16"/>
  </r>
  <r>
    <x v="12"/>
    <x v="194"/>
    <x v="0"/>
    <x v="5"/>
    <n v="0"/>
    <n v="1"/>
    <n v="0"/>
    <n v="1"/>
    <n v="1"/>
    <n v="0"/>
    <n v="0"/>
    <n v="0"/>
    <n v="1"/>
    <n v="1"/>
  </r>
  <r>
    <x v="12"/>
    <x v="194"/>
    <x v="0"/>
    <x v="1"/>
    <n v="0"/>
    <n v="0"/>
    <n v="3"/>
    <n v="1"/>
    <n v="3"/>
    <n v="0"/>
    <n v="0"/>
    <n v="1"/>
    <n v="2"/>
    <n v="3"/>
  </r>
  <r>
    <x v="12"/>
    <x v="194"/>
    <x v="0"/>
    <x v="3"/>
    <n v="1"/>
    <n v="0"/>
    <n v="0"/>
    <n v="0"/>
    <n v="1"/>
    <n v="0"/>
    <n v="0"/>
    <n v="1"/>
    <n v="0"/>
    <n v="1"/>
  </r>
  <r>
    <x v="12"/>
    <x v="194"/>
    <x v="0"/>
    <x v="2"/>
    <n v="0"/>
    <n v="0"/>
    <n v="2"/>
    <n v="2"/>
    <n v="2"/>
    <n v="0"/>
    <n v="0"/>
    <n v="0"/>
    <n v="2"/>
    <n v="2"/>
  </r>
  <r>
    <x v="12"/>
    <x v="194"/>
    <x v="0"/>
    <x v="4"/>
    <n v="0"/>
    <n v="0"/>
    <n v="2"/>
    <n v="2"/>
    <n v="2"/>
    <n v="0"/>
    <n v="0"/>
    <n v="0"/>
    <n v="2"/>
    <n v="2"/>
  </r>
  <r>
    <x v="12"/>
    <x v="194"/>
    <x v="1"/>
    <x v="0"/>
    <n v="15"/>
    <n v="4"/>
    <n v="37"/>
    <n v="34"/>
    <n v="41"/>
    <n v="13"/>
    <n v="0"/>
    <n v="8"/>
    <n v="35"/>
    <n v="56"/>
  </r>
  <r>
    <x v="12"/>
    <x v="194"/>
    <x v="1"/>
    <x v="5"/>
    <n v="0"/>
    <n v="0"/>
    <n v="4"/>
    <n v="3"/>
    <n v="4"/>
    <n v="0"/>
    <n v="0"/>
    <n v="0"/>
    <n v="4"/>
    <n v="4"/>
  </r>
  <r>
    <x v="12"/>
    <x v="194"/>
    <x v="1"/>
    <x v="1"/>
    <n v="1"/>
    <n v="0"/>
    <n v="3"/>
    <n v="3"/>
    <n v="4"/>
    <n v="0"/>
    <n v="1"/>
    <n v="0"/>
    <n v="3"/>
    <n v="4"/>
  </r>
  <r>
    <x v="12"/>
    <x v="194"/>
    <x v="1"/>
    <x v="3"/>
    <n v="0"/>
    <n v="1"/>
    <n v="0"/>
    <n v="0"/>
    <n v="1"/>
    <n v="0"/>
    <n v="0"/>
    <n v="1"/>
    <n v="0"/>
    <n v="1"/>
  </r>
  <r>
    <x v="12"/>
    <x v="194"/>
    <x v="1"/>
    <x v="2"/>
    <n v="1"/>
    <n v="1"/>
    <n v="3"/>
    <n v="2"/>
    <n v="4"/>
    <n v="1"/>
    <n v="0"/>
    <n v="2"/>
    <n v="2"/>
    <n v="5"/>
  </r>
  <r>
    <x v="12"/>
    <x v="194"/>
    <x v="1"/>
    <x v="4"/>
    <n v="2"/>
    <n v="0"/>
    <n v="5"/>
    <n v="5"/>
    <n v="6"/>
    <n v="1"/>
    <n v="0"/>
    <n v="3"/>
    <n v="3"/>
    <n v="7"/>
  </r>
  <r>
    <x v="12"/>
    <x v="195"/>
    <x v="0"/>
    <x v="0"/>
    <n v="2"/>
    <n v="1"/>
    <n v="17"/>
    <n v="16"/>
    <n v="18"/>
    <n v="1"/>
    <n v="0"/>
    <n v="2"/>
    <n v="17"/>
    <n v="20"/>
  </r>
  <r>
    <x v="12"/>
    <x v="195"/>
    <x v="0"/>
    <x v="5"/>
    <n v="0"/>
    <n v="0"/>
    <n v="1"/>
    <n v="1"/>
    <n v="1"/>
    <n v="0"/>
    <n v="0"/>
    <n v="0"/>
    <n v="1"/>
    <n v="1"/>
  </r>
  <r>
    <x v="12"/>
    <x v="195"/>
    <x v="0"/>
    <x v="3"/>
    <n v="0"/>
    <n v="0"/>
    <n v="1"/>
    <n v="1"/>
    <n v="1"/>
    <n v="0"/>
    <n v="0"/>
    <n v="0"/>
    <n v="1"/>
    <n v="1"/>
  </r>
  <r>
    <x v="12"/>
    <x v="195"/>
    <x v="0"/>
    <x v="2"/>
    <n v="0"/>
    <n v="0"/>
    <n v="2"/>
    <n v="1"/>
    <n v="2"/>
    <n v="0"/>
    <n v="0"/>
    <n v="1"/>
    <n v="1"/>
    <n v="2"/>
  </r>
  <r>
    <x v="12"/>
    <x v="195"/>
    <x v="0"/>
    <x v="4"/>
    <n v="0"/>
    <n v="0"/>
    <n v="3"/>
    <n v="3"/>
    <n v="3"/>
    <n v="0"/>
    <n v="0"/>
    <n v="0"/>
    <n v="3"/>
    <n v="3"/>
  </r>
  <r>
    <x v="12"/>
    <x v="195"/>
    <x v="1"/>
    <x v="0"/>
    <n v="15"/>
    <n v="5"/>
    <n v="38"/>
    <n v="38"/>
    <n v="46"/>
    <n v="11"/>
    <n v="3"/>
    <n v="9"/>
    <n v="35"/>
    <n v="58"/>
  </r>
  <r>
    <x v="12"/>
    <x v="195"/>
    <x v="1"/>
    <x v="5"/>
    <n v="0"/>
    <n v="0"/>
    <n v="2"/>
    <n v="2"/>
    <n v="2"/>
    <n v="0"/>
    <n v="0"/>
    <n v="1"/>
    <n v="1"/>
    <n v="2"/>
  </r>
  <r>
    <x v="12"/>
    <x v="195"/>
    <x v="1"/>
    <x v="1"/>
    <n v="0"/>
    <n v="0"/>
    <n v="2"/>
    <n v="2"/>
    <n v="2"/>
    <n v="0"/>
    <n v="0"/>
    <n v="1"/>
    <n v="1"/>
    <n v="2"/>
  </r>
  <r>
    <x v="12"/>
    <x v="195"/>
    <x v="1"/>
    <x v="3"/>
    <n v="0"/>
    <n v="0"/>
    <n v="3"/>
    <n v="2"/>
    <n v="3"/>
    <n v="0"/>
    <n v="0"/>
    <n v="0"/>
    <n v="3"/>
    <n v="3"/>
  </r>
  <r>
    <x v="12"/>
    <x v="195"/>
    <x v="1"/>
    <x v="2"/>
    <n v="2"/>
    <n v="2"/>
    <n v="0"/>
    <n v="1"/>
    <n v="3"/>
    <n v="0"/>
    <n v="3"/>
    <n v="1"/>
    <n v="0"/>
    <n v="4"/>
  </r>
  <r>
    <x v="12"/>
    <x v="195"/>
    <x v="1"/>
    <x v="4"/>
    <n v="0"/>
    <n v="1"/>
    <n v="12"/>
    <n v="12"/>
    <n v="13"/>
    <n v="0"/>
    <n v="1"/>
    <n v="1"/>
    <n v="11"/>
    <n v="13"/>
  </r>
  <r>
    <x v="12"/>
    <x v="196"/>
    <x v="0"/>
    <x v="0"/>
    <n v="4"/>
    <n v="0"/>
    <n v="17"/>
    <n v="17"/>
    <n v="17"/>
    <n v="2"/>
    <n v="0"/>
    <n v="3"/>
    <n v="16"/>
    <n v="21"/>
  </r>
  <r>
    <x v="12"/>
    <x v="196"/>
    <x v="0"/>
    <x v="1"/>
    <n v="1"/>
    <n v="0"/>
    <n v="1"/>
    <n v="1"/>
    <n v="1"/>
    <n v="0"/>
    <n v="0"/>
    <n v="1"/>
    <n v="1"/>
    <n v="2"/>
  </r>
  <r>
    <x v="12"/>
    <x v="196"/>
    <x v="0"/>
    <x v="3"/>
    <n v="1"/>
    <n v="0"/>
    <n v="0"/>
    <n v="0"/>
    <n v="0"/>
    <n v="1"/>
    <n v="0"/>
    <n v="0"/>
    <n v="0"/>
    <n v="1"/>
  </r>
  <r>
    <x v="12"/>
    <x v="196"/>
    <x v="0"/>
    <x v="4"/>
    <n v="0"/>
    <n v="0"/>
    <n v="3"/>
    <n v="3"/>
    <n v="3"/>
    <n v="0"/>
    <n v="0"/>
    <n v="0"/>
    <n v="3"/>
    <n v="3"/>
  </r>
  <r>
    <x v="12"/>
    <x v="196"/>
    <x v="1"/>
    <x v="0"/>
    <n v="8"/>
    <n v="2"/>
    <n v="22"/>
    <n v="21"/>
    <n v="26"/>
    <n v="5"/>
    <n v="2"/>
    <n v="1"/>
    <n v="24"/>
    <n v="32"/>
  </r>
  <r>
    <x v="12"/>
    <x v="196"/>
    <x v="1"/>
    <x v="5"/>
    <n v="1"/>
    <n v="0"/>
    <n v="2"/>
    <n v="2"/>
    <n v="2"/>
    <n v="0"/>
    <n v="0"/>
    <n v="0"/>
    <n v="3"/>
    <n v="3"/>
  </r>
  <r>
    <x v="12"/>
    <x v="196"/>
    <x v="1"/>
    <x v="1"/>
    <n v="2"/>
    <n v="0"/>
    <n v="3"/>
    <n v="3"/>
    <n v="4"/>
    <n v="1"/>
    <n v="0"/>
    <n v="2"/>
    <n v="2"/>
    <n v="5"/>
  </r>
  <r>
    <x v="12"/>
    <x v="196"/>
    <x v="1"/>
    <x v="3"/>
    <n v="3"/>
    <n v="0"/>
    <n v="4"/>
    <n v="4"/>
    <n v="4"/>
    <n v="3"/>
    <n v="0"/>
    <n v="2"/>
    <n v="2"/>
    <n v="7"/>
  </r>
  <r>
    <x v="12"/>
    <x v="196"/>
    <x v="1"/>
    <x v="2"/>
    <n v="0"/>
    <n v="1"/>
    <n v="3"/>
    <n v="3"/>
    <n v="4"/>
    <n v="0"/>
    <n v="0"/>
    <n v="1"/>
    <n v="3"/>
    <n v="4"/>
  </r>
  <r>
    <x v="12"/>
    <x v="196"/>
    <x v="1"/>
    <x v="4"/>
    <n v="1"/>
    <n v="0"/>
    <n v="3"/>
    <n v="3"/>
    <n v="3"/>
    <n v="0"/>
    <n v="1"/>
    <n v="0"/>
    <n v="3"/>
    <n v="4"/>
  </r>
  <r>
    <x v="12"/>
    <x v="197"/>
    <x v="0"/>
    <x v="0"/>
    <n v="5"/>
    <n v="2"/>
    <n v="10"/>
    <n v="8"/>
    <n v="12"/>
    <n v="4"/>
    <n v="0"/>
    <n v="3"/>
    <n v="10"/>
    <n v="17"/>
  </r>
  <r>
    <x v="12"/>
    <x v="197"/>
    <x v="0"/>
    <x v="5"/>
    <n v="0"/>
    <n v="0"/>
    <n v="2"/>
    <n v="1"/>
    <n v="2"/>
    <n v="0"/>
    <n v="0"/>
    <n v="0"/>
    <n v="2"/>
    <n v="2"/>
  </r>
  <r>
    <x v="12"/>
    <x v="197"/>
    <x v="0"/>
    <x v="1"/>
    <n v="1"/>
    <n v="0"/>
    <n v="1"/>
    <n v="1"/>
    <n v="1"/>
    <n v="0"/>
    <n v="0"/>
    <n v="1"/>
    <n v="1"/>
    <n v="2"/>
  </r>
  <r>
    <x v="12"/>
    <x v="197"/>
    <x v="0"/>
    <x v="2"/>
    <n v="0"/>
    <n v="0"/>
    <n v="1"/>
    <n v="1"/>
    <n v="1"/>
    <n v="0"/>
    <n v="0"/>
    <n v="0"/>
    <n v="1"/>
    <n v="1"/>
  </r>
  <r>
    <x v="12"/>
    <x v="197"/>
    <x v="0"/>
    <x v="4"/>
    <n v="1"/>
    <n v="0"/>
    <n v="2"/>
    <n v="2"/>
    <n v="2"/>
    <n v="1"/>
    <n v="0"/>
    <n v="0"/>
    <n v="2"/>
    <n v="3"/>
  </r>
  <r>
    <x v="12"/>
    <x v="197"/>
    <x v="1"/>
    <x v="0"/>
    <n v="19"/>
    <n v="5"/>
    <n v="36"/>
    <n v="31"/>
    <n v="41"/>
    <n v="16"/>
    <n v="2"/>
    <n v="10"/>
    <n v="32"/>
    <n v="60"/>
  </r>
  <r>
    <x v="12"/>
    <x v="197"/>
    <x v="1"/>
    <x v="5"/>
    <n v="0"/>
    <n v="0"/>
    <n v="3"/>
    <n v="2"/>
    <n v="3"/>
    <n v="0"/>
    <n v="0"/>
    <n v="0"/>
    <n v="3"/>
    <n v="3"/>
  </r>
  <r>
    <x v="12"/>
    <x v="197"/>
    <x v="1"/>
    <x v="1"/>
    <n v="4"/>
    <n v="1"/>
    <n v="5"/>
    <n v="4"/>
    <n v="6"/>
    <n v="4"/>
    <n v="0"/>
    <n v="2"/>
    <n v="4"/>
    <n v="10"/>
  </r>
  <r>
    <x v="12"/>
    <x v="197"/>
    <x v="1"/>
    <x v="3"/>
    <n v="4"/>
    <n v="0"/>
    <n v="3"/>
    <n v="3"/>
    <n v="3"/>
    <n v="4"/>
    <n v="0"/>
    <n v="1"/>
    <n v="2"/>
    <n v="7"/>
  </r>
  <r>
    <x v="12"/>
    <x v="197"/>
    <x v="1"/>
    <x v="2"/>
    <n v="1"/>
    <n v="0"/>
    <n v="0"/>
    <n v="0"/>
    <n v="0"/>
    <n v="1"/>
    <n v="0"/>
    <n v="0"/>
    <n v="0"/>
    <n v="1"/>
  </r>
  <r>
    <x v="12"/>
    <x v="197"/>
    <x v="1"/>
    <x v="4"/>
    <n v="0"/>
    <n v="0"/>
    <n v="1"/>
    <n v="0"/>
    <n v="1"/>
    <n v="0"/>
    <n v="0"/>
    <n v="0"/>
    <n v="1"/>
    <n v="1"/>
  </r>
  <r>
    <x v="12"/>
    <x v="198"/>
    <x v="0"/>
    <x v="0"/>
    <n v="3"/>
    <n v="1"/>
    <n v="10"/>
    <n v="10"/>
    <n v="11"/>
    <n v="2"/>
    <n v="1"/>
    <n v="1"/>
    <n v="10"/>
    <n v="14"/>
  </r>
  <r>
    <x v="12"/>
    <x v="198"/>
    <x v="0"/>
    <x v="5"/>
    <n v="0"/>
    <n v="0"/>
    <n v="1"/>
    <n v="1"/>
    <n v="1"/>
    <n v="0"/>
    <n v="0"/>
    <n v="1"/>
    <n v="0"/>
    <n v="1"/>
  </r>
  <r>
    <x v="12"/>
    <x v="198"/>
    <x v="0"/>
    <x v="3"/>
    <n v="0"/>
    <n v="0"/>
    <n v="1"/>
    <n v="0"/>
    <n v="1"/>
    <n v="0"/>
    <n v="0"/>
    <n v="0"/>
    <n v="1"/>
    <n v="1"/>
  </r>
  <r>
    <x v="12"/>
    <x v="198"/>
    <x v="0"/>
    <x v="2"/>
    <n v="0"/>
    <n v="0"/>
    <n v="1"/>
    <n v="1"/>
    <n v="1"/>
    <n v="0"/>
    <n v="0"/>
    <n v="0"/>
    <n v="1"/>
    <n v="1"/>
  </r>
  <r>
    <x v="12"/>
    <x v="198"/>
    <x v="0"/>
    <x v="4"/>
    <n v="0"/>
    <n v="0"/>
    <n v="1"/>
    <n v="1"/>
    <n v="1"/>
    <n v="0"/>
    <n v="0"/>
    <n v="0"/>
    <n v="1"/>
    <n v="1"/>
  </r>
  <r>
    <x v="12"/>
    <x v="198"/>
    <x v="1"/>
    <x v="0"/>
    <n v="9"/>
    <n v="0"/>
    <n v="34"/>
    <n v="32"/>
    <n v="34"/>
    <n v="9"/>
    <n v="0"/>
    <n v="2"/>
    <n v="32"/>
    <n v="43"/>
  </r>
  <r>
    <x v="12"/>
    <x v="198"/>
    <x v="1"/>
    <x v="5"/>
    <n v="2"/>
    <n v="0"/>
    <n v="2"/>
    <n v="2"/>
    <n v="2"/>
    <n v="1"/>
    <n v="1"/>
    <n v="0"/>
    <n v="2"/>
    <n v="4"/>
  </r>
  <r>
    <x v="12"/>
    <x v="198"/>
    <x v="1"/>
    <x v="1"/>
    <n v="2"/>
    <n v="0"/>
    <n v="4"/>
    <n v="4"/>
    <n v="4"/>
    <n v="2"/>
    <n v="0"/>
    <n v="1"/>
    <n v="3"/>
    <n v="6"/>
  </r>
  <r>
    <x v="12"/>
    <x v="198"/>
    <x v="1"/>
    <x v="3"/>
    <n v="2"/>
    <n v="0"/>
    <n v="1"/>
    <n v="1"/>
    <n v="1"/>
    <n v="2"/>
    <n v="0"/>
    <n v="0"/>
    <n v="1"/>
    <n v="3"/>
  </r>
  <r>
    <x v="12"/>
    <x v="198"/>
    <x v="1"/>
    <x v="2"/>
    <n v="1"/>
    <n v="0"/>
    <n v="2"/>
    <n v="2"/>
    <n v="2"/>
    <n v="0"/>
    <n v="0"/>
    <n v="1"/>
    <n v="2"/>
    <n v="3"/>
  </r>
  <r>
    <x v="12"/>
    <x v="198"/>
    <x v="1"/>
    <x v="4"/>
    <n v="2"/>
    <n v="2"/>
    <n v="4"/>
    <n v="4"/>
    <n v="7"/>
    <n v="1"/>
    <n v="0"/>
    <n v="1"/>
    <n v="6"/>
    <n v="8"/>
  </r>
  <r>
    <x v="12"/>
    <x v="199"/>
    <x v="0"/>
    <x v="0"/>
    <n v="2"/>
    <n v="2"/>
    <n v="12"/>
    <n v="12"/>
    <n v="14"/>
    <n v="2"/>
    <n v="0"/>
    <n v="0"/>
    <n v="14"/>
    <n v="16"/>
  </r>
  <r>
    <x v="12"/>
    <x v="199"/>
    <x v="0"/>
    <x v="1"/>
    <n v="0"/>
    <n v="1"/>
    <n v="0"/>
    <n v="1"/>
    <n v="1"/>
    <n v="0"/>
    <n v="0"/>
    <n v="0"/>
    <n v="1"/>
    <n v="1"/>
  </r>
  <r>
    <x v="12"/>
    <x v="199"/>
    <x v="0"/>
    <x v="4"/>
    <n v="0"/>
    <n v="0"/>
    <n v="1"/>
    <n v="1"/>
    <n v="1"/>
    <n v="0"/>
    <n v="0"/>
    <n v="0"/>
    <n v="1"/>
    <n v="1"/>
  </r>
  <r>
    <x v="12"/>
    <x v="199"/>
    <x v="1"/>
    <x v="0"/>
    <n v="11"/>
    <n v="5"/>
    <n v="25"/>
    <n v="21"/>
    <n v="31"/>
    <n v="8"/>
    <n v="2"/>
    <n v="6"/>
    <n v="25"/>
    <n v="41"/>
  </r>
  <r>
    <x v="12"/>
    <x v="199"/>
    <x v="1"/>
    <x v="5"/>
    <n v="0"/>
    <n v="0"/>
    <n v="2"/>
    <n v="2"/>
    <n v="2"/>
    <n v="0"/>
    <n v="0"/>
    <n v="0"/>
    <n v="2"/>
    <n v="2"/>
  </r>
  <r>
    <x v="12"/>
    <x v="199"/>
    <x v="1"/>
    <x v="1"/>
    <n v="0"/>
    <n v="1"/>
    <n v="2"/>
    <n v="2"/>
    <n v="3"/>
    <n v="0"/>
    <n v="0"/>
    <n v="2"/>
    <n v="1"/>
    <n v="3"/>
  </r>
  <r>
    <x v="12"/>
    <x v="199"/>
    <x v="1"/>
    <x v="3"/>
    <n v="0"/>
    <n v="0"/>
    <n v="3"/>
    <n v="3"/>
    <n v="3"/>
    <n v="0"/>
    <n v="0"/>
    <n v="1"/>
    <n v="2"/>
    <n v="3"/>
  </r>
  <r>
    <x v="12"/>
    <x v="199"/>
    <x v="1"/>
    <x v="2"/>
    <n v="1"/>
    <n v="0"/>
    <n v="2"/>
    <n v="2"/>
    <n v="2"/>
    <n v="1"/>
    <n v="0"/>
    <n v="0"/>
    <n v="2"/>
    <n v="3"/>
  </r>
  <r>
    <x v="12"/>
    <x v="199"/>
    <x v="1"/>
    <x v="4"/>
    <n v="1"/>
    <n v="0"/>
    <n v="5"/>
    <n v="5"/>
    <n v="5"/>
    <n v="1"/>
    <n v="0"/>
    <n v="0"/>
    <n v="5"/>
    <n v="6"/>
  </r>
  <r>
    <x v="12"/>
    <x v="200"/>
    <x v="0"/>
    <x v="0"/>
    <n v="2"/>
    <n v="1"/>
    <n v="15"/>
    <n v="16"/>
    <n v="16"/>
    <n v="1"/>
    <n v="1"/>
    <n v="1"/>
    <n v="15"/>
    <n v="18"/>
  </r>
  <r>
    <x v="12"/>
    <x v="200"/>
    <x v="0"/>
    <x v="1"/>
    <n v="0"/>
    <n v="0"/>
    <n v="1"/>
    <n v="1"/>
    <n v="1"/>
    <n v="0"/>
    <n v="0"/>
    <n v="0"/>
    <n v="1"/>
    <n v="1"/>
  </r>
  <r>
    <x v="12"/>
    <x v="200"/>
    <x v="0"/>
    <x v="3"/>
    <n v="1"/>
    <n v="0"/>
    <n v="3"/>
    <n v="3"/>
    <n v="3"/>
    <n v="1"/>
    <n v="0"/>
    <n v="1"/>
    <n v="2"/>
    <n v="4"/>
  </r>
  <r>
    <x v="12"/>
    <x v="200"/>
    <x v="0"/>
    <x v="4"/>
    <n v="0"/>
    <n v="0"/>
    <n v="2"/>
    <n v="2"/>
    <n v="2"/>
    <n v="0"/>
    <n v="0"/>
    <n v="0"/>
    <n v="2"/>
    <n v="2"/>
  </r>
  <r>
    <x v="12"/>
    <x v="200"/>
    <x v="1"/>
    <x v="0"/>
    <n v="11"/>
    <n v="6"/>
    <n v="28"/>
    <n v="25"/>
    <n v="34"/>
    <n v="9"/>
    <n v="1"/>
    <n v="5"/>
    <n v="30"/>
    <n v="45"/>
  </r>
  <r>
    <x v="12"/>
    <x v="200"/>
    <x v="1"/>
    <x v="1"/>
    <n v="0"/>
    <n v="0"/>
    <n v="1"/>
    <n v="0"/>
    <n v="1"/>
    <n v="0"/>
    <n v="0"/>
    <n v="0"/>
    <n v="1"/>
    <n v="1"/>
  </r>
  <r>
    <x v="12"/>
    <x v="200"/>
    <x v="1"/>
    <x v="3"/>
    <n v="0"/>
    <n v="0"/>
    <n v="6"/>
    <n v="6"/>
    <n v="6"/>
    <n v="0"/>
    <n v="0"/>
    <n v="3"/>
    <n v="3"/>
    <n v="6"/>
  </r>
  <r>
    <x v="12"/>
    <x v="200"/>
    <x v="1"/>
    <x v="2"/>
    <n v="1"/>
    <n v="0"/>
    <n v="4"/>
    <n v="4"/>
    <n v="4"/>
    <n v="1"/>
    <n v="0"/>
    <n v="2"/>
    <n v="2"/>
    <n v="5"/>
  </r>
  <r>
    <x v="12"/>
    <x v="200"/>
    <x v="1"/>
    <x v="4"/>
    <n v="0"/>
    <n v="0"/>
    <n v="6"/>
    <n v="5"/>
    <n v="6"/>
    <n v="0"/>
    <n v="0"/>
    <n v="0"/>
    <n v="6"/>
    <n v="6"/>
  </r>
  <r>
    <x v="12"/>
    <x v="201"/>
    <x v="0"/>
    <x v="0"/>
    <n v="3"/>
    <n v="1"/>
    <n v="18"/>
    <n v="17"/>
    <n v="19"/>
    <n v="3"/>
    <n v="0"/>
    <n v="0"/>
    <n v="19"/>
    <n v="22"/>
  </r>
  <r>
    <x v="12"/>
    <x v="201"/>
    <x v="0"/>
    <x v="5"/>
    <n v="1"/>
    <n v="0"/>
    <n v="1"/>
    <n v="1"/>
    <n v="1"/>
    <n v="1"/>
    <n v="0"/>
    <n v="0"/>
    <n v="1"/>
    <n v="2"/>
  </r>
  <r>
    <x v="12"/>
    <x v="201"/>
    <x v="0"/>
    <x v="1"/>
    <n v="0"/>
    <n v="0"/>
    <n v="2"/>
    <n v="2"/>
    <n v="2"/>
    <n v="0"/>
    <n v="0"/>
    <n v="1"/>
    <n v="1"/>
    <n v="2"/>
  </r>
  <r>
    <x v="12"/>
    <x v="201"/>
    <x v="0"/>
    <x v="2"/>
    <n v="1"/>
    <n v="0"/>
    <n v="0"/>
    <n v="0"/>
    <n v="0"/>
    <n v="1"/>
    <n v="0"/>
    <n v="0"/>
    <n v="0"/>
    <n v="1"/>
  </r>
  <r>
    <x v="12"/>
    <x v="201"/>
    <x v="0"/>
    <x v="4"/>
    <n v="0"/>
    <n v="0"/>
    <n v="1"/>
    <n v="0"/>
    <n v="1"/>
    <n v="0"/>
    <n v="0"/>
    <n v="0"/>
    <n v="1"/>
    <n v="1"/>
  </r>
  <r>
    <x v="12"/>
    <x v="201"/>
    <x v="1"/>
    <x v="0"/>
    <n v="11"/>
    <n v="2"/>
    <n v="32"/>
    <n v="30"/>
    <n v="36"/>
    <n v="6"/>
    <n v="0"/>
    <n v="11"/>
    <n v="28"/>
    <n v="45"/>
  </r>
  <r>
    <x v="12"/>
    <x v="201"/>
    <x v="1"/>
    <x v="5"/>
    <n v="0"/>
    <n v="0"/>
    <n v="3"/>
    <n v="2"/>
    <n v="3"/>
    <n v="0"/>
    <n v="0"/>
    <n v="0"/>
    <n v="3"/>
    <n v="3"/>
  </r>
  <r>
    <x v="12"/>
    <x v="201"/>
    <x v="1"/>
    <x v="1"/>
    <n v="0"/>
    <n v="1"/>
    <n v="5"/>
    <n v="2"/>
    <n v="6"/>
    <n v="0"/>
    <n v="0"/>
    <n v="4"/>
    <n v="2"/>
    <n v="6"/>
  </r>
  <r>
    <x v="12"/>
    <x v="201"/>
    <x v="1"/>
    <x v="3"/>
    <n v="1"/>
    <n v="0"/>
    <n v="0"/>
    <n v="0"/>
    <n v="0"/>
    <n v="0"/>
    <n v="0"/>
    <n v="1"/>
    <n v="0"/>
    <n v="1"/>
  </r>
  <r>
    <x v="12"/>
    <x v="201"/>
    <x v="1"/>
    <x v="2"/>
    <n v="2"/>
    <n v="0"/>
    <n v="1"/>
    <n v="1"/>
    <n v="1"/>
    <n v="1"/>
    <n v="0"/>
    <n v="2"/>
    <n v="0"/>
    <n v="3"/>
  </r>
  <r>
    <x v="12"/>
    <x v="201"/>
    <x v="1"/>
    <x v="4"/>
    <n v="1"/>
    <n v="0"/>
    <n v="2"/>
    <n v="2"/>
    <n v="2"/>
    <n v="1"/>
    <n v="0"/>
    <n v="0"/>
    <n v="2"/>
    <n v="3"/>
  </r>
  <r>
    <x v="12"/>
    <x v="202"/>
    <x v="0"/>
    <x v="0"/>
    <n v="3"/>
    <n v="0"/>
    <n v="7"/>
    <n v="7"/>
    <n v="7"/>
    <n v="3"/>
    <n v="0"/>
    <n v="0"/>
    <n v="7"/>
    <n v="10"/>
  </r>
  <r>
    <x v="12"/>
    <x v="202"/>
    <x v="0"/>
    <x v="5"/>
    <n v="0"/>
    <n v="0"/>
    <n v="1"/>
    <n v="1"/>
    <n v="1"/>
    <n v="0"/>
    <n v="0"/>
    <n v="0"/>
    <n v="1"/>
    <n v="1"/>
  </r>
  <r>
    <x v="12"/>
    <x v="202"/>
    <x v="0"/>
    <x v="2"/>
    <n v="0"/>
    <n v="0"/>
    <n v="2"/>
    <n v="2"/>
    <n v="2"/>
    <n v="0"/>
    <n v="0"/>
    <n v="1"/>
    <n v="1"/>
    <n v="2"/>
  </r>
  <r>
    <x v="12"/>
    <x v="202"/>
    <x v="0"/>
    <x v="4"/>
    <n v="0"/>
    <n v="0"/>
    <n v="5"/>
    <n v="4"/>
    <n v="5"/>
    <n v="0"/>
    <n v="0"/>
    <n v="2"/>
    <n v="3"/>
    <n v="5"/>
  </r>
  <r>
    <x v="12"/>
    <x v="202"/>
    <x v="1"/>
    <x v="0"/>
    <n v="17"/>
    <n v="3"/>
    <n v="45"/>
    <n v="43"/>
    <n v="50"/>
    <n v="13"/>
    <n v="1"/>
    <n v="12"/>
    <n v="39"/>
    <n v="65"/>
  </r>
  <r>
    <x v="12"/>
    <x v="202"/>
    <x v="1"/>
    <x v="5"/>
    <n v="0"/>
    <n v="1"/>
    <n v="4"/>
    <n v="4"/>
    <n v="5"/>
    <n v="0"/>
    <n v="0"/>
    <n v="1"/>
    <n v="4"/>
    <n v="5"/>
  </r>
  <r>
    <x v="12"/>
    <x v="202"/>
    <x v="1"/>
    <x v="1"/>
    <n v="3"/>
    <n v="0"/>
    <n v="0"/>
    <n v="0"/>
    <n v="1"/>
    <n v="2"/>
    <n v="0"/>
    <n v="1"/>
    <n v="0"/>
    <n v="3"/>
  </r>
  <r>
    <x v="12"/>
    <x v="202"/>
    <x v="1"/>
    <x v="3"/>
    <n v="1"/>
    <n v="0"/>
    <n v="1"/>
    <n v="1"/>
    <n v="2"/>
    <n v="0"/>
    <n v="1"/>
    <n v="1"/>
    <n v="0"/>
    <n v="2"/>
  </r>
  <r>
    <x v="12"/>
    <x v="202"/>
    <x v="1"/>
    <x v="2"/>
    <n v="2"/>
    <n v="0"/>
    <n v="4"/>
    <n v="4"/>
    <n v="5"/>
    <n v="1"/>
    <n v="1"/>
    <n v="1"/>
    <n v="3"/>
    <n v="6"/>
  </r>
  <r>
    <x v="12"/>
    <x v="202"/>
    <x v="1"/>
    <x v="4"/>
    <n v="1"/>
    <n v="0"/>
    <n v="3"/>
    <n v="3"/>
    <n v="3"/>
    <n v="1"/>
    <n v="0"/>
    <n v="0"/>
    <n v="3"/>
    <n v="4"/>
  </r>
  <r>
    <x v="12"/>
    <x v="136"/>
    <x v="0"/>
    <x v="0"/>
    <n v="2"/>
    <n v="2"/>
    <n v="12"/>
    <n v="12"/>
    <n v="14"/>
    <n v="2"/>
    <n v="0"/>
    <n v="1"/>
    <n v="13"/>
    <n v="16"/>
  </r>
  <r>
    <x v="12"/>
    <x v="136"/>
    <x v="0"/>
    <x v="1"/>
    <n v="2"/>
    <n v="0"/>
    <n v="0"/>
    <n v="0"/>
    <n v="1"/>
    <n v="1"/>
    <n v="1"/>
    <n v="0"/>
    <n v="0"/>
    <n v="2"/>
  </r>
  <r>
    <x v="12"/>
    <x v="136"/>
    <x v="0"/>
    <x v="3"/>
    <n v="0"/>
    <n v="0"/>
    <n v="2"/>
    <n v="2"/>
    <n v="2"/>
    <n v="0"/>
    <n v="0"/>
    <n v="0"/>
    <n v="2"/>
    <n v="2"/>
  </r>
  <r>
    <x v="12"/>
    <x v="136"/>
    <x v="0"/>
    <x v="2"/>
    <n v="0"/>
    <n v="0"/>
    <n v="1"/>
    <n v="1"/>
    <n v="1"/>
    <n v="0"/>
    <n v="0"/>
    <n v="0"/>
    <n v="1"/>
    <n v="1"/>
  </r>
  <r>
    <x v="12"/>
    <x v="136"/>
    <x v="0"/>
    <x v="4"/>
    <n v="0"/>
    <n v="0"/>
    <n v="2"/>
    <n v="2"/>
    <n v="2"/>
    <n v="0"/>
    <n v="0"/>
    <n v="1"/>
    <n v="1"/>
    <n v="2"/>
  </r>
  <r>
    <x v="12"/>
    <x v="136"/>
    <x v="1"/>
    <x v="0"/>
    <n v="11"/>
    <n v="7"/>
    <n v="44"/>
    <n v="43"/>
    <n v="52"/>
    <n v="8"/>
    <n v="1"/>
    <n v="12"/>
    <n v="41"/>
    <n v="62"/>
  </r>
  <r>
    <x v="12"/>
    <x v="136"/>
    <x v="1"/>
    <x v="5"/>
    <n v="0"/>
    <n v="1"/>
    <n v="2"/>
    <n v="3"/>
    <n v="3"/>
    <n v="0"/>
    <n v="0"/>
    <n v="1"/>
    <n v="2"/>
    <n v="3"/>
  </r>
  <r>
    <x v="12"/>
    <x v="136"/>
    <x v="1"/>
    <x v="1"/>
    <n v="1"/>
    <n v="0"/>
    <n v="0"/>
    <n v="0"/>
    <n v="0"/>
    <n v="1"/>
    <n v="0"/>
    <n v="0"/>
    <n v="0"/>
    <n v="1"/>
  </r>
  <r>
    <x v="12"/>
    <x v="136"/>
    <x v="1"/>
    <x v="3"/>
    <n v="0"/>
    <n v="0"/>
    <n v="6"/>
    <n v="6"/>
    <n v="6"/>
    <n v="0"/>
    <n v="0"/>
    <n v="0"/>
    <n v="6"/>
    <n v="6"/>
  </r>
  <r>
    <x v="12"/>
    <x v="136"/>
    <x v="1"/>
    <x v="2"/>
    <n v="1"/>
    <n v="1"/>
    <n v="3"/>
    <n v="3"/>
    <n v="4"/>
    <n v="1"/>
    <n v="0"/>
    <n v="1"/>
    <n v="3"/>
    <n v="5"/>
  </r>
  <r>
    <x v="12"/>
    <x v="136"/>
    <x v="1"/>
    <x v="4"/>
    <n v="1"/>
    <n v="0"/>
    <n v="4"/>
    <n v="3"/>
    <n v="5"/>
    <n v="0"/>
    <n v="0"/>
    <n v="2"/>
    <n v="3"/>
    <n v="5"/>
  </r>
  <r>
    <x v="12"/>
    <x v="11"/>
    <x v="0"/>
    <x v="0"/>
    <n v="2"/>
    <n v="0"/>
    <n v="13"/>
    <n v="13"/>
    <n v="13"/>
    <n v="2"/>
    <n v="0"/>
    <n v="0"/>
    <n v="13"/>
    <n v="15"/>
  </r>
  <r>
    <x v="12"/>
    <x v="11"/>
    <x v="0"/>
    <x v="1"/>
    <n v="0"/>
    <n v="0"/>
    <n v="1"/>
    <n v="1"/>
    <n v="1"/>
    <n v="0"/>
    <n v="0"/>
    <n v="1"/>
    <n v="0"/>
    <n v="1"/>
  </r>
  <r>
    <x v="12"/>
    <x v="11"/>
    <x v="0"/>
    <x v="4"/>
    <n v="0"/>
    <n v="1"/>
    <n v="0"/>
    <n v="0"/>
    <n v="1"/>
    <n v="0"/>
    <n v="0"/>
    <n v="0"/>
    <n v="1"/>
    <n v="1"/>
  </r>
  <r>
    <x v="12"/>
    <x v="11"/>
    <x v="1"/>
    <x v="0"/>
    <n v="14"/>
    <n v="5"/>
    <n v="23"/>
    <n v="21"/>
    <n v="30"/>
    <n v="11"/>
    <n v="2"/>
    <n v="5"/>
    <n v="24"/>
    <n v="42"/>
  </r>
  <r>
    <x v="12"/>
    <x v="11"/>
    <x v="1"/>
    <x v="5"/>
    <n v="0"/>
    <n v="0"/>
    <n v="2"/>
    <n v="1"/>
    <n v="2"/>
    <n v="0"/>
    <n v="0"/>
    <n v="0"/>
    <n v="2"/>
    <n v="2"/>
  </r>
  <r>
    <x v="12"/>
    <x v="11"/>
    <x v="1"/>
    <x v="1"/>
    <n v="1"/>
    <n v="0"/>
    <n v="3"/>
    <n v="3"/>
    <n v="3"/>
    <n v="1"/>
    <n v="0"/>
    <n v="0"/>
    <n v="3"/>
    <n v="4"/>
  </r>
  <r>
    <x v="12"/>
    <x v="11"/>
    <x v="1"/>
    <x v="3"/>
    <n v="0"/>
    <n v="0"/>
    <n v="1"/>
    <n v="1"/>
    <n v="1"/>
    <n v="0"/>
    <n v="0"/>
    <n v="0"/>
    <n v="1"/>
    <n v="1"/>
  </r>
  <r>
    <x v="12"/>
    <x v="11"/>
    <x v="1"/>
    <x v="2"/>
    <n v="1"/>
    <n v="0"/>
    <n v="2"/>
    <n v="2"/>
    <n v="2"/>
    <n v="0"/>
    <n v="0"/>
    <n v="2"/>
    <n v="1"/>
    <n v="3"/>
  </r>
  <r>
    <x v="12"/>
    <x v="11"/>
    <x v="1"/>
    <x v="4"/>
    <n v="0"/>
    <n v="0"/>
    <n v="7"/>
    <n v="6"/>
    <n v="7"/>
    <n v="0"/>
    <n v="0"/>
    <n v="0"/>
    <n v="7"/>
    <n v="7"/>
  </r>
  <r>
    <x v="12"/>
    <x v="203"/>
    <x v="0"/>
    <x v="0"/>
    <n v="0"/>
    <n v="1"/>
    <n v="11"/>
    <n v="10"/>
    <n v="12"/>
    <n v="0"/>
    <n v="0"/>
    <n v="2"/>
    <n v="10"/>
    <n v="12"/>
  </r>
  <r>
    <x v="12"/>
    <x v="203"/>
    <x v="0"/>
    <x v="5"/>
    <n v="0"/>
    <n v="0"/>
    <n v="1"/>
    <n v="1"/>
    <n v="1"/>
    <n v="0"/>
    <n v="0"/>
    <n v="0"/>
    <n v="1"/>
    <n v="1"/>
  </r>
  <r>
    <x v="12"/>
    <x v="203"/>
    <x v="0"/>
    <x v="1"/>
    <n v="0"/>
    <n v="0"/>
    <n v="1"/>
    <n v="0"/>
    <n v="1"/>
    <n v="0"/>
    <n v="0"/>
    <n v="0"/>
    <n v="1"/>
    <n v="1"/>
  </r>
  <r>
    <x v="12"/>
    <x v="203"/>
    <x v="0"/>
    <x v="2"/>
    <n v="1"/>
    <n v="0"/>
    <n v="1"/>
    <n v="1"/>
    <n v="1"/>
    <n v="1"/>
    <n v="0"/>
    <n v="0"/>
    <n v="1"/>
    <n v="2"/>
  </r>
  <r>
    <x v="12"/>
    <x v="203"/>
    <x v="0"/>
    <x v="4"/>
    <n v="0"/>
    <n v="0"/>
    <n v="3"/>
    <n v="1"/>
    <n v="3"/>
    <n v="0"/>
    <n v="0"/>
    <n v="0"/>
    <n v="3"/>
    <n v="3"/>
  </r>
  <r>
    <x v="12"/>
    <x v="203"/>
    <x v="1"/>
    <x v="0"/>
    <n v="13"/>
    <n v="2"/>
    <n v="30"/>
    <n v="27"/>
    <n v="33"/>
    <n v="8"/>
    <n v="1"/>
    <n v="9"/>
    <n v="27"/>
    <n v="45"/>
  </r>
  <r>
    <x v="12"/>
    <x v="203"/>
    <x v="1"/>
    <x v="5"/>
    <n v="2"/>
    <n v="0"/>
    <n v="2"/>
    <n v="2"/>
    <n v="2"/>
    <n v="2"/>
    <n v="0"/>
    <n v="0"/>
    <n v="2"/>
    <n v="4"/>
  </r>
  <r>
    <x v="12"/>
    <x v="203"/>
    <x v="1"/>
    <x v="1"/>
    <n v="2"/>
    <n v="0"/>
    <n v="3"/>
    <n v="3"/>
    <n v="3"/>
    <n v="1"/>
    <n v="0"/>
    <n v="1"/>
    <n v="3"/>
    <n v="5"/>
  </r>
  <r>
    <x v="12"/>
    <x v="203"/>
    <x v="1"/>
    <x v="3"/>
    <n v="1"/>
    <n v="1"/>
    <n v="2"/>
    <n v="1"/>
    <n v="3"/>
    <n v="1"/>
    <n v="0"/>
    <n v="1"/>
    <n v="2"/>
    <n v="4"/>
  </r>
  <r>
    <x v="12"/>
    <x v="203"/>
    <x v="1"/>
    <x v="2"/>
    <n v="3"/>
    <n v="0"/>
    <n v="2"/>
    <n v="2"/>
    <n v="2"/>
    <n v="1"/>
    <n v="0"/>
    <n v="2"/>
    <n v="2"/>
    <n v="5"/>
  </r>
  <r>
    <x v="12"/>
    <x v="203"/>
    <x v="1"/>
    <x v="4"/>
    <n v="1"/>
    <n v="1"/>
    <n v="4"/>
    <n v="4"/>
    <n v="6"/>
    <n v="0"/>
    <n v="0"/>
    <n v="2"/>
    <n v="4"/>
    <n v="6"/>
  </r>
  <r>
    <x v="12"/>
    <x v="204"/>
    <x v="0"/>
    <x v="0"/>
    <n v="3"/>
    <n v="4"/>
    <n v="15"/>
    <n v="16"/>
    <n v="20"/>
    <n v="2"/>
    <n v="1"/>
    <n v="1"/>
    <n v="18"/>
    <n v="22"/>
  </r>
  <r>
    <x v="12"/>
    <x v="204"/>
    <x v="0"/>
    <x v="1"/>
    <n v="0"/>
    <n v="0"/>
    <n v="2"/>
    <n v="2"/>
    <n v="2"/>
    <n v="0"/>
    <n v="0"/>
    <n v="0"/>
    <n v="2"/>
    <n v="2"/>
  </r>
  <r>
    <x v="12"/>
    <x v="204"/>
    <x v="0"/>
    <x v="2"/>
    <n v="0"/>
    <n v="0"/>
    <n v="1"/>
    <n v="1"/>
    <n v="1"/>
    <n v="0"/>
    <n v="0"/>
    <n v="0"/>
    <n v="1"/>
    <n v="1"/>
  </r>
  <r>
    <x v="12"/>
    <x v="204"/>
    <x v="0"/>
    <x v="4"/>
    <n v="0"/>
    <n v="1"/>
    <n v="1"/>
    <n v="1"/>
    <n v="2"/>
    <n v="0"/>
    <n v="0"/>
    <n v="0"/>
    <n v="2"/>
    <n v="2"/>
  </r>
  <r>
    <x v="12"/>
    <x v="204"/>
    <x v="1"/>
    <x v="0"/>
    <n v="13"/>
    <n v="4"/>
    <n v="21"/>
    <n v="21"/>
    <n v="26"/>
    <n v="11"/>
    <n v="0"/>
    <n v="8"/>
    <n v="19"/>
    <n v="38"/>
  </r>
  <r>
    <x v="12"/>
    <x v="204"/>
    <x v="1"/>
    <x v="5"/>
    <n v="1"/>
    <n v="0"/>
    <n v="2"/>
    <n v="2"/>
    <n v="2"/>
    <n v="1"/>
    <n v="0"/>
    <n v="0"/>
    <n v="2"/>
    <n v="3"/>
  </r>
  <r>
    <x v="12"/>
    <x v="204"/>
    <x v="1"/>
    <x v="1"/>
    <n v="0"/>
    <n v="0"/>
    <n v="4"/>
    <n v="4"/>
    <n v="4"/>
    <n v="0"/>
    <n v="0"/>
    <n v="1"/>
    <n v="3"/>
    <n v="4"/>
  </r>
  <r>
    <x v="12"/>
    <x v="204"/>
    <x v="1"/>
    <x v="3"/>
    <n v="3"/>
    <n v="0"/>
    <n v="4"/>
    <n v="4"/>
    <n v="4"/>
    <n v="3"/>
    <n v="0"/>
    <n v="1"/>
    <n v="3"/>
    <n v="7"/>
  </r>
  <r>
    <x v="12"/>
    <x v="204"/>
    <x v="1"/>
    <x v="2"/>
    <n v="0"/>
    <n v="0"/>
    <n v="3"/>
    <n v="3"/>
    <n v="3"/>
    <n v="0"/>
    <n v="0"/>
    <n v="0"/>
    <n v="3"/>
    <n v="3"/>
  </r>
  <r>
    <x v="12"/>
    <x v="204"/>
    <x v="1"/>
    <x v="4"/>
    <n v="0"/>
    <n v="1"/>
    <n v="2"/>
    <n v="2"/>
    <n v="3"/>
    <n v="0"/>
    <n v="0"/>
    <n v="0"/>
    <n v="3"/>
    <n v="3"/>
  </r>
  <r>
    <x v="12"/>
    <x v="205"/>
    <x v="0"/>
    <x v="0"/>
    <n v="2"/>
    <n v="1"/>
    <n v="12"/>
    <n v="10"/>
    <n v="13"/>
    <n v="2"/>
    <n v="0"/>
    <n v="0"/>
    <n v="13"/>
    <n v="15"/>
  </r>
  <r>
    <x v="12"/>
    <x v="205"/>
    <x v="0"/>
    <x v="1"/>
    <n v="0"/>
    <n v="0"/>
    <n v="1"/>
    <n v="0"/>
    <n v="1"/>
    <n v="0"/>
    <n v="0"/>
    <n v="0"/>
    <n v="1"/>
    <n v="1"/>
  </r>
  <r>
    <x v="12"/>
    <x v="205"/>
    <x v="0"/>
    <x v="3"/>
    <n v="0"/>
    <n v="0"/>
    <n v="2"/>
    <n v="2"/>
    <n v="2"/>
    <n v="0"/>
    <n v="0"/>
    <n v="0"/>
    <n v="2"/>
    <n v="2"/>
  </r>
  <r>
    <x v="12"/>
    <x v="205"/>
    <x v="0"/>
    <x v="4"/>
    <n v="1"/>
    <n v="0"/>
    <n v="1"/>
    <n v="1"/>
    <n v="1"/>
    <n v="1"/>
    <n v="0"/>
    <n v="0"/>
    <n v="1"/>
    <n v="2"/>
  </r>
  <r>
    <x v="12"/>
    <x v="205"/>
    <x v="1"/>
    <x v="0"/>
    <n v="12"/>
    <n v="4"/>
    <n v="37"/>
    <n v="37"/>
    <n v="42"/>
    <n v="9"/>
    <n v="3"/>
    <n v="3"/>
    <n v="38"/>
    <n v="53"/>
  </r>
  <r>
    <x v="12"/>
    <x v="205"/>
    <x v="1"/>
    <x v="5"/>
    <n v="1"/>
    <n v="0"/>
    <n v="2"/>
    <n v="2"/>
    <n v="3"/>
    <n v="0"/>
    <n v="0"/>
    <n v="1"/>
    <n v="2"/>
    <n v="3"/>
  </r>
  <r>
    <x v="12"/>
    <x v="205"/>
    <x v="1"/>
    <x v="1"/>
    <n v="1"/>
    <n v="1"/>
    <n v="3"/>
    <n v="2"/>
    <n v="4"/>
    <n v="1"/>
    <n v="1"/>
    <n v="1"/>
    <n v="2"/>
    <n v="5"/>
  </r>
  <r>
    <x v="12"/>
    <x v="205"/>
    <x v="1"/>
    <x v="3"/>
    <n v="0"/>
    <n v="0"/>
    <n v="2"/>
    <n v="2"/>
    <n v="2"/>
    <n v="0"/>
    <n v="0"/>
    <n v="0"/>
    <n v="2"/>
    <n v="2"/>
  </r>
  <r>
    <x v="12"/>
    <x v="205"/>
    <x v="1"/>
    <x v="2"/>
    <n v="1"/>
    <n v="0"/>
    <n v="4"/>
    <n v="4"/>
    <n v="4"/>
    <n v="1"/>
    <n v="0"/>
    <n v="0"/>
    <n v="4"/>
    <n v="5"/>
  </r>
  <r>
    <x v="12"/>
    <x v="205"/>
    <x v="1"/>
    <x v="4"/>
    <n v="2"/>
    <n v="1"/>
    <n v="6"/>
    <n v="6"/>
    <n v="7"/>
    <n v="2"/>
    <n v="0"/>
    <n v="0"/>
    <n v="7"/>
    <n v="9"/>
  </r>
  <r>
    <x v="12"/>
    <x v="137"/>
    <x v="0"/>
    <x v="0"/>
    <n v="3"/>
    <n v="0"/>
    <n v="11"/>
    <n v="11"/>
    <n v="11"/>
    <n v="1"/>
    <n v="1"/>
    <n v="2"/>
    <n v="10"/>
    <n v="14"/>
  </r>
  <r>
    <x v="12"/>
    <x v="137"/>
    <x v="0"/>
    <x v="4"/>
    <n v="0"/>
    <n v="0"/>
    <n v="4"/>
    <n v="4"/>
    <n v="4"/>
    <n v="0"/>
    <n v="0"/>
    <n v="1"/>
    <n v="3"/>
    <n v="4"/>
  </r>
  <r>
    <x v="12"/>
    <x v="137"/>
    <x v="1"/>
    <x v="0"/>
    <n v="13"/>
    <n v="8"/>
    <n v="26"/>
    <n v="27"/>
    <n v="35"/>
    <n v="12"/>
    <n v="1"/>
    <n v="5"/>
    <n v="29"/>
    <n v="47"/>
  </r>
  <r>
    <x v="12"/>
    <x v="137"/>
    <x v="1"/>
    <x v="5"/>
    <n v="2"/>
    <n v="1"/>
    <n v="1"/>
    <n v="1"/>
    <n v="2"/>
    <n v="2"/>
    <n v="0"/>
    <n v="0"/>
    <n v="2"/>
    <n v="4"/>
  </r>
  <r>
    <x v="12"/>
    <x v="137"/>
    <x v="1"/>
    <x v="1"/>
    <n v="0"/>
    <n v="0"/>
    <n v="3"/>
    <n v="2"/>
    <n v="3"/>
    <n v="0"/>
    <n v="0"/>
    <n v="0"/>
    <n v="3"/>
    <n v="3"/>
  </r>
  <r>
    <x v="12"/>
    <x v="137"/>
    <x v="1"/>
    <x v="3"/>
    <n v="1"/>
    <n v="0"/>
    <n v="2"/>
    <n v="1"/>
    <n v="2"/>
    <n v="1"/>
    <n v="0"/>
    <n v="0"/>
    <n v="2"/>
    <n v="3"/>
  </r>
  <r>
    <x v="12"/>
    <x v="137"/>
    <x v="1"/>
    <x v="2"/>
    <n v="1"/>
    <n v="1"/>
    <n v="0"/>
    <n v="0"/>
    <n v="1"/>
    <n v="1"/>
    <n v="0"/>
    <n v="1"/>
    <n v="0"/>
    <n v="2"/>
  </r>
  <r>
    <x v="12"/>
    <x v="137"/>
    <x v="1"/>
    <x v="4"/>
    <n v="2"/>
    <n v="1"/>
    <n v="2"/>
    <n v="2"/>
    <n v="4"/>
    <n v="1"/>
    <n v="1"/>
    <n v="0"/>
    <n v="3"/>
    <n v="5"/>
  </r>
  <r>
    <x v="12"/>
    <x v="138"/>
    <x v="0"/>
    <x v="0"/>
    <n v="6"/>
    <n v="3"/>
    <n v="16"/>
    <n v="15"/>
    <n v="21"/>
    <n v="4"/>
    <n v="1"/>
    <n v="3"/>
    <n v="17"/>
    <n v="25"/>
  </r>
  <r>
    <x v="12"/>
    <x v="138"/>
    <x v="0"/>
    <x v="5"/>
    <n v="1"/>
    <n v="0"/>
    <n v="2"/>
    <n v="2"/>
    <n v="2"/>
    <n v="1"/>
    <n v="0"/>
    <n v="0"/>
    <n v="2"/>
    <n v="3"/>
  </r>
  <r>
    <x v="12"/>
    <x v="138"/>
    <x v="0"/>
    <x v="3"/>
    <n v="0"/>
    <n v="0"/>
    <n v="2"/>
    <n v="2"/>
    <n v="2"/>
    <n v="0"/>
    <n v="0"/>
    <n v="0"/>
    <n v="2"/>
    <n v="2"/>
  </r>
  <r>
    <x v="12"/>
    <x v="138"/>
    <x v="0"/>
    <x v="2"/>
    <n v="0"/>
    <n v="0"/>
    <n v="1"/>
    <n v="1"/>
    <n v="1"/>
    <n v="0"/>
    <n v="0"/>
    <n v="0"/>
    <n v="1"/>
    <n v="1"/>
  </r>
  <r>
    <x v="12"/>
    <x v="138"/>
    <x v="0"/>
    <x v="4"/>
    <n v="1"/>
    <n v="1"/>
    <n v="2"/>
    <n v="2"/>
    <n v="3"/>
    <n v="1"/>
    <n v="0"/>
    <n v="0"/>
    <n v="3"/>
    <n v="4"/>
  </r>
  <r>
    <x v="12"/>
    <x v="138"/>
    <x v="1"/>
    <x v="0"/>
    <n v="12"/>
    <n v="2"/>
    <n v="32"/>
    <n v="32"/>
    <n v="36"/>
    <n v="6"/>
    <n v="3"/>
    <n v="5"/>
    <n v="32"/>
    <n v="46"/>
  </r>
  <r>
    <x v="12"/>
    <x v="138"/>
    <x v="1"/>
    <x v="5"/>
    <n v="3"/>
    <n v="1"/>
    <n v="1"/>
    <n v="0"/>
    <n v="3"/>
    <n v="1"/>
    <n v="1"/>
    <n v="2"/>
    <n v="1"/>
    <n v="5"/>
  </r>
  <r>
    <x v="12"/>
    <x v="138"/>
    <x v="1"/>
    <x v="1"/>
    <n v="0"/>
    <n v="0"/>
    <n v="4"/>
    <n v="3"/>
    <n v="4"/>
    <n v="0"/>
    <n v="0"/>
    <n v="0"/>
    <n v="4"/>
    <n v="4"/>
  </r>
  <r>
    <x v="12"/>
    <x v="138"/>
    <x v="1"/>
    <x v="3"/>
    <n v="0"/>
    <n v="0"/>
    <n v="3"/>
    <n v="3"/>
    <n v="3"/>
    <n v="0"/>
    <n v="0"/>
    <n v="0"/>
    <n v="3"/>
    <n v="3"/>
  </r>
  <r>
    <x v="12"/>
    <x v="138"/>
    <x v="1"/>
    <x v="2"/>
    <n v="0"/>
    <n v="0"/>
    <n v="1"/>
    <n v="1"/>
    <n v="1"/>
    <n v="0"/>
    <n v="0"/>
    <n v="0"/>
    <n v="1"/>
    <n v="1"/>
  </r>
  <r>
    <x v="12"/>
    <x v="138"/>
    <x v="1"/>
    <x v="4"/>
    <n v="5"/>
    <n v="0"/>
    <n v="5"/>
    <n v="4"/>
    <n v="5"/>
    <n v="5"/>
    <n v="0"/>
    <n v="1"/>
    <n v="4"/>
    <n v="10"/>
  </r>
  <r>
    <x v="12"/>
    <x v="139"/>
    <x v="0"/>
    <x v="0"/>
    <n v="5"/>
    <n v="0"/>
    <n v="20"/>
    <n v="20"/>
    <n v="21"/>
    <n v="3"/>
    <n v="1"/>
    <n v="0"/>
    <n v="21"/>
    <n v="25"/>
  </r>
  <r>
    <x v="12"/>
    <x v="139"/>
    <x v="0"/>
    <x v="1"/>
    <n v="0"/>
    <n v="1"/>
    <n v="0"/>
    <n v="0"/>
    <n v="1"/>
    <n v="0"/>
    <n v="1"/>
    <n v="0"/>
    <n v="0"/>
    <n v="1"/>
  </r>
  <r>
    <x v="12"/>
    <x v="139"/>
    <x v="0"/>
    <x v="2"/>
    <n v="0"/>
    <n v="0"/>
    <n v="1"/>
    <n v="1"/>
    <n v="1"/>
    <n v="0"/>
    <n v="0"/>
    <n v="1"/>
    <n v="0"/>
    <n v="1"/>
  </r>
  <r>
    <x v="12"/>
    <x v="139"/>
    <x v="0"/>
    <x v="4"/>
    <n v="2"/>
    <n v="0"/>
    <n v="2"/>
    <n v="2"/>
    <n v="3"/>
    <n v="0"/>
    <n v="1"/>
    <n v="3"/>
    <n v="0"/>
    <n v="4"/>
  </r>
  <r>
    <x v="12"/>
    <x v="139"/>
    <x v="1"/>
    <x v="0"/>
    <n v="15"/>
    <n v="4"/>
    <n v="25"/>
    <n v="26"/>
    <n v="29"/>
    <n v="10"/>
    <n v="0"/>
    <n v="9"/>
    <n v="25"/>
    <n v="44"/>
  </r>
  <r>
    <x v="12"/>
    <x v="139"/>
    <x v="1"/>
    <x v="5"/>
    <n v="2"/>
    <n v="0"/>
    <n v="0"/>
    <n v="0"/>
    <n v="0"/>
    <n v="1"/>
    <n v="0"/>
    <n v="1"/>
    <n v="0"/>
    <n v="2"/>
  </r>
  <r>
    <x v="12"/>
    <x v="139"/>
    <x v="1"/>
    <x v="1"/>
    <n v="2"/>
    <n v="0"/>
    <n v="2"/>
    <n v="2"/>
    <n v="2"/>
    <n v="1"/>
    <n v="0"/>
    <n v="0"/>
    <n v="3"/>
    <n v="4"/>
  </r>
  <r>
    <x v="12"/>
    <x v="139"/>
    <x v="1"/>
    <x v="3"/>
    <n v="1"/>
    <n v="0"/>
    <n v="2"/>
    <n v="0"/>
    <n v="2"/>
    <n v="1"/>
    <n v="0"/>
    <n v="2"/>
    <n v="0"/>
    <n v="3"/>
  </r>
  <r>
    <x v="12"/>
    <x v="139"/>
    <x v="1"/>
    <x v="2"/>
    <n v="1"/>
    <n v="0"/>
    <n v="7"/>
    <n v="7"/>
    <n v="7"/>
    <n v="0"/>
    <n v="0"/>
    <n v="1"/>
    <n v="7"/>
    <n v="8"/>
  </r>
  <r>
    <x v="12"/>
    <x v="139"/>
    <x v="1"/>
    <x v="4"/>
    <n v="0"/>
    <n v="0"/>
    <n v="4"/>
    <n v="4"/>
    <n v="4"/>
    <n v="0"/>
    <n v="0"/>
    <n v="0"/>
    <n v="4"/>
    <n v="4"/>
  </r>
  <r>
    <x v="12"/>
    <x v="206"/>
    <x v="0"/>
    <x v="0"/>
    <n v="4"/>
    <n v="0"/>
    <n v="17"/>
    <n v="16"/>
    <n v="18"/>
    <n v="2"/>
    <n v="0"/>
    <n v="4"/>
    <n v="15"/>
    <n v="21"/>
  </r>
  <r>
    <x v="12"/>
    <x v="206"/>
    <x v="0"/>
    <x v="5"/>
    <n v="1"/>
    <n v="1"/>
    <n v="1"/>
    <n v="1"/>
    <n v="2"/>
    <n v="1"/>
    <n v="0"/>
    <n v="0"/>
    <n v="2"/>
    <n v="3"/>
  </r>
  <r>
    <x v="12"/>
    <x v="206"/>
    <x v="0"/>
    <x v="3"/>
    <n v="0"/>
    <n v="0"/>
    <n v="1"/>
    <n v="1"/>
    <n v="1"/>
    <n v="0"/>
    <n v="0"/>
    <n v="0"/>
    <n v="1"/>
    <n v="1"/>
  </r>
  <r>
    <x v="12"/>
    <x v="206"/>
    <x v="0"/>
    <x v="4"/>
    <n v="0"/>
    <n v="1"/>
    <n v="0"/>
    <n v="1"/>
    <n v="1"/>
    <n v="0"/>
    <n v="1"/>
    <n v="0"/>
    <n v="0"/>
    <n v="1"/>
  </r>
  <r>
    <x v="12"/>
    <x v="206"/>
    <x v="1"/>
    <x v="0"/>
    <n v="15"/>
    <n v="6"/>
    <n v="35"/>
    <n v="35"/>
    <n v="42"/>
    <n v="13"/>
    <n v="2"/>
    <n v="5"/>
    <n v="36"/>
    <n v="56"/>
  </r>
  <r>
    <x v="12"/>
    <x v="206"/>
    <x v="1"/>
    <x v="5"/>
    <n v="1"/>
    <n v="0"/>
    <n v="3"/>
    <n v="3"/>
    <n v="3"/>
    <n v="1"/>
    <n v="0"/>
    <n v="0"/>
    <n v="3"/>
    <n v="4"/>
  </r>
  <r>
    <x v="12"/>
    <x v="206"/>
    <x v="1"/>
    <x v="1"/>
    <n v="2"/>
    <n v="1"/>
    <n v="4"/>
    <n v="4"/>
    <n v="5"/>
    <n v="1"/>
    <n v="0"/>
    <n v="4"/>
    <n v="2"/>
    <n v="7"/>
  </r>
  <r>
    <x v="12"/>
    <x v="206"/>
    <x v="1"/>
    <x v="3"/>
    <n v="0"/>
    <n v="0"/>
    <n v="4"/>
    <n v="4"/>
    <n v="4"/>
    <n v="0"/>
    <n v="0"/>
    <n v="0"/>
    <n v="4"/>
    <n v="4"/>
  </r>
  <r>
    <x v="12"/>
    <x v="206"/>
    <x v="1"/>
    <x v="2"/>
    <n v="3"/>
    <n v="1"/>
    <n v="2"/>
    <n v="2"/>
    <n v="3"/>
    <n v="2"/>
    <n v="1"/>
    <n v="1"/>
    <n v="2"/>
    <n v="6"/>
  </r>
  <r>
    <x v="12"/>
    <x v="206"/>
    <x v="1"/>
    <x v="4"/>
    <n v="1"/>
    <n v="0"/>
    <n v="4"/>
    <n v="1"/>
    <n v="4"/>
    <n v="1"/>
    <n v="0"/>
    <n v="0"/>
    <n v="4"/>
    <n v="5"/>
  </r>
  <r>
    <x v="12"/>
    <x v="140"/>
    <x v="0"/>
    <x v="0"/>
    <n v="3"/>
    <n v="2"/>
    <n v="12"/>
    <n v="11"/>
    <n v="14"/>
    <n v="3"/>
    <n v="0"/>
    <n v="2"/>
    <n v="12"/>
    <n v="17"/>
  </r>
  <r>
    <x v="12"/>
    <x v="140"/>
    <x v="0"/>
    <x v="5"/>
    <n v="0"/>
    <n v="0"/>
    <n v="1"/>
    <n v="1"/>
    <n v="1"/>
    <n v="0"/>
    <n v="0"/>
    <n v="0"/>
    <n v="1"/>
    <n v="1"/>
  </r>
  <r>
    <x v="12"/>
    <x v="140"/>
    <x v="0"/>
    <x v="3"/>
    <n v="0"/>
    <n v="0"/>
    <n v="1"/>
    <n v="1"/>
    <n v="1"/>
    <n v="0"/>
    <n v="0"/>
    <n v="0"/>
    <n v="1"/>
    <n v="1"/>
  </r>
  <r>
    <x v="12"/>
    <x v="140"/>
    <x v="0"/>
    <x v="2"/>
    <n v="0"/>
    <n v="0"/>
    <n v="1"/>
    <n v="1"/>
    <n v="1"/>
    <n v="0"/>
    <n v="0"/>
    <n v="0"/>
    <n v="1"/>
    <n v="1"/>
  </r>
  <r>
    <x v="12"/>
    <x v="140"/>
    <x v="0"/>
    <x v="4"/>
    <n v="2"/>
    <n v="1"/>
    <n v="2"/>
    <n v="2"/>
    <n v="3"/>
    <n v="1"/>
    <n v="1"/>
    <n v="0"/>
    <n v="3"/>
    <n v="5"/>
  </r>
  <r>
    <x v="12"/>
    <x v="140"/>
    <x v="1"/>
    <x v="0"/>
    <n v="17"/>
    <n v="8"/>
    <n v="35"/>
    <n v="33"/>
    <n v="46"/>
    <n v="11"/>
    <n v="1"/>
    <n v="12"/>
    <n v="36"/>
    <n v="60"/>
  </r>
  <r>
    <x v="12"/>
    <x v="140"/>
    <x v="1"/>
    <x v="5"/>
    <n v="0"/>
    <n v="0"/>
    <n v="3"/>
    <n v="2"/>
    <n v="3"/>
    <n v="0"/>
    <n v="0"/>
    <n v="0"/>
    <n v="3"/>
    <n v="3"/>
  </r>
  <r>
    <x v="12"/>
    <x v="140"/>
    <x v="1"/>
    <x v="1"/>
    <n v="0"/>
    <n v="0"/>
    <n v="3"/>
    <n v="3"/>
    <n v="3"/>
    <n v="0"/>
    <n v="0"/>
    <n v="0"/>
    <n v="3"/>
    <n v="3"/>
  </r>
  <r>
    <x v="12"/>
    <x v="140"/>
    <x v="1"/>
    <x v="3"/>
    <n v="1"/>
    <n v="0"/>
    <n v="4"/>
    <n v="3"/>
    <n v="4"/>
    <n v="1"/>
    <n v="0"/>
    <n v="1"/>
    <n v="3"/>
    <n v="5"/>
  </r>
  <r>
    <x v="12"/>
    <x v="140"/>
    <x v="1"/>
    <x v="2"/>
    <n v="0"/>
    <n v="0"/>
    <n v="3"/>
    <n v="3"/>
    <n v="3"/>
    <n v="0"/>
    <n v="0"/>
    <n v="0"/>
    <n v="3"/>
    <n v="3"/>
  </r>
  <r>
    <x v="12"/>
    <x v="140"/>
    <x v="1"/>
    <x v="4"/>
    <n v="3"/>
    <n v="2"/>
    <n v="3"/>
    <n v="1"/>
    <n v="5"/>
    <n v="3"/>
    <n v="1"/>
    <n v="0"/>
    <n v="4"/>
    <n v="8"/>
  </r>
  <r>
    <x v="12"/>
    <x v="207"/>
    <x v="0"/>
    <x v="0"/>
    <n v="3"/>
    <n v="1"/>
    <n v="10"/>
    <n v="9"/>
    <n v="11"/>
    <n v="3"/>
    <n v="0"/>
    <n v="1"/>
    <n v="10"/>
    <n v="14"/>
  </r>
  <r>
    <x v="12"/>
    <x v="207"/>
    <x v="0"/>
    <x v="5"/>
    <n v="2"/>
    <n v="0"/>
    <n v="2"/>
    <n v="2"/>
    <n v="2"/>
    <n v="2"/>
    <n v="0"/>
    <n v="1"/>
    <n v="1"/>
    <n v="4"/>
  </r>
  <r>
    <x v="12"/>
    <x v="207"/>
    <x v="0"/>
    <x v="3"/>
    <n v="2"/>
    <n v="0"/>
    <n v="7"/>
    <n v="7"/>
    <n v="7"/>
    <n v="2"/>
    <n v="0"/>
    <n v="1"/>
    <n v="6"/>
    <n v="9"/>
  </r>
  <r>
    <x v="12"/>
    <x v="207"/>
    <x v="0"/>
    <x v="2"/>
    <n v="0"/>
    <n v="1"/>
    <n v="0"/>
    <n v="0"/>
    <n v="1"/>
    <n v="0"/>
    <n v="1"/>
    <n v="0"/>
    <n v="0"/>
    <n v="1"/>
  </r>
  <r>
    <x v="12"/>
    <x v="207"/>
    <x v="1"/>
    <x v="0"/>
    <n v="7"/>
    <n v="4"/>
    <n v="31"/>
    <n v="28"/>
    <n v="36"/>
    <n v="6"/>
    <n v="1"/>
    <n v="4"/>
    <n v="31"/>
    <n v="42"/>
  </r>
  <r>
    <x v="12"/>
    <x v="207"/>
    <x v="1"/>
    <x v="5"/>
    <n v="3"/>
    <n v="0"/>
    <n v="3"/>
    <n v="3"/>
    <n v="3"/>
    <n v="3"/>
    <n v="0"/>
    <n v="0"/>
    <n v="3"/>
    <n v="6"/>
  </r>
  <r>
    <x v="12"/>
    <x v="207"/>
    <x v="1"/>
    <x v="1"/>
    <n v="0"/>
    <n v="0"/>
    <n v="3"/>
    <n v="2"/>
    <n v="3"/>
    <n v="0"/>
    <n v="0"/>
    <n v="1"/>
    <n v="2"/>
    <n v="3"/>
  </r>
  <r>
    <x v="12"/>
    <x v="207"/>
    <x v="1"/>
    <x v="3"/>
    <n v="2"/>
    <n v="1"/>
    <n v="7"/>
    <n v="8"/>
    <n v="8"/>
    <n v="2"/>
    <n v="0"/>
    <n v="2"/>
    <n v="6"/>
    <n v="10"/>
  </r>
  <r>
    <x v="12"/>
    <x v="207"/>
    <x v="1"/>
    <x v="2"/>
    <n v="1"/>
    <n v="1"/>
    <n v="2"/>
    <n v="3"/>
    <n v="3"/>
    <n v="1"/>
    <n v="0"/>
    <n v="1"/>
    <n v="2"/>
    <n v="4"/>
  </r>
  <r>
    <x v="12"/>
    <x v="207"/>
    <x v="1"/>
    <x v="4"/>
    <n v="0"/>
    <n v="2"/>
    <n v="5"/>
    <n v="6"/>
    <n v="7"/>
    <n v="0"/>
    <n v="1"/>
    <n v="2"/>
    <n v="4"/>
    <n v="7"/>
  </r>
  <r>
    <x v="12"/>
    <x v="208"/>
    <x v="0"/>
    <x v="0"/>
    <n v="1"/>
    <n v="0"/>
    <n v="9"/>
    <n v="9"/>
    <n v="9"/>
    <n v="1"/>
    <n v="0"/>
    <n v="0"/>
    <n v="9"/>
    <n v="10"/>
  </r>
  <r>
    <x v="12"/>
    <x v="208"/>
    <x v="0"/>
    <x v="5"/>
    <n v="0"/>
    <n v="0"/>
    <n v="2"/>
    <n v="2"/>
    <n v="2"/>
    <n v="0"/>
    <n v="0"/>
    <n v="0"/>
    <n v="2"/>
    <n v="2"/>
  </r>
  <r>
    <x v="12"/>
    <x v="208"/>
    <x v="0"/>
    <x v="1"/>
    <n v="0"/>
    <n v="0"/>
    <n v="1"/>
    <n v="1"/>
    <n v="1"/>
    <n v="0"/>
    <n v="0"/>
    <n v="1"/>
    <n v="0"/>
    <n v="1"/>
  </r>
  <r>
    <x v="12"/>
    <x v="208"/>
    <x v="0"/>
    <x v="3"/>
    <n v="0"/>
    <n v="0"/>
    <n v="1"/>
    <n v="1"/>
    <n v="1"/>
    <n v="0"/>
    <n v="0"/>
    <n v="0"/>
    <n v="1"/>
    <n v="1"/>
  </r>
  <r>
    <x v="12"/>
    <x v="208"/>
    <x v="0"/>
    <x v="4"/>
    <n v="0"/>
    <n v="1"/>
    <n v="0"/>
    <n v="0"/>
    <n v="1"/>
    <n v="0"/>
    <n v="0"/>
    <n v="1"/>
    <n v="0"/>
    <n v="1"/>
  </r>
  <r>
    <x v="12"/>
    <x v="208"/>
    <x v="1"/>
    <x v="0"/>
    <n v="7"/>
    <n v="3"/>
    <n v="36"/>
    <n v="35"/>
    <n v="40"/>
    <n v="5"/>
    <n v="0"/>
    <n v="8"/>
    <n v="33"/>
    <n v="46"/>
  </r>
  <r>
    <x v="12"/>
    <x v="208"/>
    <x v="1"/>
    <x v="5"/>
    <n v="1"/>
    <n v="0"/>
    <n v="1"/>
    <n v="1"/>
    <n v="1"/>
    <n v="1"/>
    <n v="0"/>
    <n v="0"/>
    <n v="1"/>
    <n v="2"/>
  </r>
  <r>
    <x v="12"/>
    <x v="208"/>
    <x v="1"/>
    <x v="1"/>
    <n v="0"/>
    <n v="0"/>
    <n v="3"/>
    <n v="3"/>
    <n v="3"/>
    <n v="0"/>
    <n v="0"/>
    <n v="0"/>
    <n v="3"/>
    <n v="3"/>
  </r>
  <r>
    <x v="12"/>
    <x v="208"/>
    <x v="1"/>
    <x v="3"/>
    <n v="2"/>
    <n v="0"/>
    <n v="0"/>
    <n v="0"/>
    <n v="1"/>
    <n v="1"/>
    <n v="1"/>
    <n v="0"/>
    <n v="0"/>
    <n v="2"/>
  </r>
  <r>
    <x v="12"/>
    <x v="208"/>
    <x v="1"/>
    <x v="2"/>
    <n v="0"/>
    <n v="0"/>
    <n v="1"/>
    <n v="1"/>
    <n v="1"/>
    <n v="0"/>
    <n v="0"/>
    <n v="0"/>
    <n v="1"/>
    <n v="1"/>
  </r>
  <r>
    <x v="12"/>
    <x v="208"/>
    <x v="1"/>
    <x v="4"/>
    <n v="2"/>
    <n v="4"/>
    <n v="3"/>
    <n v="3"/>
    <n v="7"/>
    <n v="2"/>
    <n v="2"/>
    <n v="1"/>
    <n v="4"/>
    <n v="9"/>
  </r>
  <r>
    <x v="12"/>
    <x v="141"/>
    <x v="0"/>
    <x v="0"/>
    <n v="3"/>
    <n v="5"/>
    <n v="15"/>
    <n v="13"/>
    <n v="21"/>
    <n v="2"/>
    <n v="1"/>
    <n v="1"/>
    <n v="19"/>
    <n v="23"/>
  </r>
  <r>
    <x v="12"/>
    <x v="141"/>
    <x v="0"/>
    <x v="1"/>
    <n v="0"/>
    <n v="1"/>
    <n v="0"/>
    <n v="0"/>
    <n v="1"/>
    <n v="0"/>
    <n v="0"/>
    <n v="0"/>
    <n v="1"/>
    <n v="1"/>
  </r>
  <r>
    <x v="12"/>
    <x v="141"/>
    <x v="0"/>
    <x v="3"/>
    <n v="0"/>
    <n v="0"/>
    <n v="1"/>
    <n v="1"/>
    <n v="1"/>
    <n v="0"/>
    <n v="0"/>
    <n v="0"/>
    <n v="1"/>
    <n v="1"/>
  </r>
  <r>
    <x v="12"/>
    <x v="141"/>
    <x v="0"/>
    <x v="2"/>
    <n v="0"/>
    <n v="0"/>
    <n v="2"/>
    <n v="2"/>
    <n v="2"/>
    <n v="0"/>
    <n v="0"/>
    <n v="0"/>
    <n v="2"/>
    <n v="2"/>
  </r>
  <r>
    <x v="12"/>
    <x v="141"/>
    <x v="0"/>
    <x v="4"/>
    <n v="0"/>
    <n v="1"/>
    <n v="0"/>
    <n v="0"/>
    <n v="1"/>
    <n v="0"/>
    <n v="0"/>
    <n v="0"/>
    <n v="1"/>
    <n v="1"/>
  </r>
  <r>
    <x v="12"/>
    <x v="141"/>
    <x v="1"/>
    <x v="0"/>
    <n v="12"/>
    <n v="3"/>
    <n v="44"/>
    <n v="41"/>
    <n v="47"/>
    <n v="11"/>
    <n v="0"/>
    <n v="13"/>
    <n v="35"/>
    <n v="59"/>
  </r>
  <r>
    <x v="12"/>
    <x v="141"/>
    <x v="1"/>
    <x v="5"/>
    <n v="3"/>
    <n v="0"/>
    <n v="0"/>
    <n v="0"/>
    <n v="0"/>
    <n v="3"/>
    <n v="0"/>
    <n v="0"/>
    <n v="0"/>
    <n v="3"/>
  </r>
  <r>
    <x v="12"/>
    <x v="141"/>
    <x v="1"/>
    <x v="1"/>
    <n v="6"/>
    <n v="0"/>
    <n v="4"/>
    <n v="4"/>
    <n v="5"/>
    <n v="4"/>
    <n v="1"/>
    <n v="4"/>
    <n v="1"/>
    <n v="10"/>
  </r>
  <r>
    <x v="12"/>
    <x v="141"/>
    <x v="1"/>
    <x v="3"/>
    <n v="0"/>
    <n v="1"/>
    <n v="4"/>
    <n v="4"/>
    <n v="5"/>
    <n v="0"/>
    <n v="0"/>
    <n v="0"/>
    <n v="5"/>
    <n v="5"/>
  </r>
  <r>
    <x v="12"/>
    <x v="141"/>
    <x v="1"/>
    <x v="2"/>
    <n v="0"/>
    <n v="0"/>
    <n v="3"/>
    <n v="3"/>
    <n v="3"/>
    <n v="0"/>
    <n v="0"/>
    <n v="0"/>
    <n v="3"/>
    <n v="3"/>
  </r>
  <r>
    <x v="12"/>
    <x v="141"/>
    <x v="1"/>
    <x v="4"/>
    <n v="0"/>
    <n v="1"/>
    <n v="6"/>
    <n v="6"/>
    <n v="7"/>
    <n v="0"/>
    <n v="0"/>
    <n v="1"/>
    <n v="6"/>
    <n v="7"/>
  </r>
  <r>
    <x v="12"/>
    <x v="142"/>
    <x v="0"/>
    <x v="0"/>
    <n v="2"/>
    <n v="0"/>
    <n v="17"/>
    <n v="17"/>
    <n v="17"/>
    <n v="2"/>
    <n v="0"/>
    <n v="0"/>
    <n v="17"/>
    <n v="19"/>
  </r>
  <r>
    <x v="12"/>
    <x v="142"/>
    <x v="0"/>
    <x v="5"/>
    <n v="0"/>
    <n v="0"/>
    <n v="1"/>
    <n v="1"/>
    <n v="1"/>
    <n v="0"/>
    <n v="0"/>
    <n v="0"/>
    <n v="1"/>
    <n v="1"/>
  </r>
  <r>
    <x v="12"/>
    <x v="142"/>
    <x v="0"/>
    <x v="1"/>
    <n v="0"/>
    <n v="0"/>
    <n v="2"/>
    <n v="1"/>
    <n v="2"/>
    <n v="0"/>
    <n v="0"/>
    <n v="0"/>
    <n v="2"/>
    <n v="2"/>
  </r>
  <r>
    <x v="12"/>
    <x v="142"/>
    <x v="0"/>
    <x v="3"/>
    <n v="0"/>
    <n v="0"/>
    <n v="2"/>
    <n v="2"/>
    <n v="2"/>
    <n v="0"/>
    <n v="0"/>
    <n v="1"/>
    <n v="1"/>
    <n v="2"/>
  </r>
  <r>
    <x v="12"/>
    <x v="142"/>
    <x v="0"/>
    <x v="4"/>
    <n v="1"/>
    <n v="1"/>
    <n v="1"/>
    <n v="1"/>
    <n v="2"/>
    <n v="1"/>
    <n v="0"/>
    <n v="1"/>
    <n v="1"/>
    <n v="3"/>
  </r>
  <r>
    <x v="12"/>
    <x v="142"/>
    <x v="1"/>
    <x v="0"/>
    <n v="16"/>
    <n v="5"/>
    <n v="25"/>
    <n v="21"/>
    <n v="31"/>
    <n v="14"/>
    <n v="0"/>
    <n v="8"/>
    <n v="24"/>
    <n v="46"/>
  </r>
  <r>
    <x v="12"/>
    <x v="142"/>
    <x v="1"/>
    <x v="5"/>
    <n v="0"/>
    <n v="0"/>
    <n v="3"/>
    <n v="3"/>
    <n v="3"/>
    <n v="0"/>
    <n v="0"/>
    <n v="0"/>
    <n v="3"/>
    <n v="3"/>
  </r>
  <r>
    <x v="12"/>
    <x v="142"/>
    <x v="1"/>
    <x v="1"/>
    <n v="2"/>
    <n v="0"/>
    <n v="3"/>
    <n v="2"/>
    <n v="3"/>
    <n v="1"/>
    <n v="0"/>
    <n v="1"/>
    <n v="3"/>
    <n v="5"/>
  </r>
  <r>
    <x v="12"/>
    <x v="142"/>
    <x v="1"/>
    <x v="3"/>
    <n v="3"/>
    <n v="1"/>
    <n v="3"/>
    <n v="2"/>
    <n v="4"/>
    <n v="2"/>
    <n v="0"/>
    <n v="1"/>
    <n v="4"/>
    <n v="7"/>
  </r>
  <r>
    <x v="12"/>
    <x v="142"/>
    <x v="1"/>
    <x v="2"/>
    <n v="1"/>
    <n v="1"/>
    <n v="0"/>
    <n v="0"/>
    <n v="1"/>
    <n v="1"/>
    <n v="0"/>
    <n v="0"/>
    <n v="1"/>
    <n v="2"/>
  </r>
  <r>
    <x v="12"/>
    <x v="142"/>
    <x v="1"/>
    <x v="4"/>
    <n v="2"/>
    <n v="0"/>
    <n v="8"/>
    <n v="6"/>
    <n v="9"/>
    <n v="1"/>
    <n v="0"/>
    <n v="1"/>
    <n v="8"/>
    <n v="10"/>
  </r>
  <r>
    <x v="12"/>
    <x v="209"/>
    <x v="0"/>
    <x v="0"/>
    <n v="2"/>
    <n v="0"/>
    <n v="21"/>
    <n v="20"/>
    <n v="21"/>
    <n v="1"/>
    <n v="0"/>
    <n v="2"/>
    <n v="20"/>
    <n v="23"/>
  </r>
  <r>
    <x v="12"/>
    <x v="209"/>
    <x v="0"/>
    <x v="1"/>
    <n v="0"/>
    <n v="0"/>
    <n v="1"/>
    <n v="1"/>
    <n v="1"/>
    <n v="0"/>
    <n v="0"/>
    <n v="1"/>
    <n v="0"/>
    <n v="1"/>
  </r>
  <r>
    <x v="12"/>
    <x v="209"/>
    <x v="0"/>
    <x v="3"/>
    <n v="0"/>
    <n v="0"/>
    <n v="1"/>
    <n v="1"/>
    <n v="1"/>
    <n v="0"/>
    <n v="0"/>
    <n v="0"/>
    <n v="1"/>
    <n v="1"/>
  </r>
  <r>
    <x v="12"/>
    <x v="209"/>
    <x v="0"/>
    <x v="4"/>
    <n v="0"/>
    <n v="0"/>
    <n v="3"/>
    <n v="1"/>
    <n v="3"/>
    <n v="0"/>
    <n v="0"/>
    <n v="1"/>
    <n v="2"/>
    <n v="3"/>
  </r>
  <r>
    <x v="12"/>
    <x v="209"/>
    <x v="1"/>
    <x v="0"/>
    <n v="11"/>
    <n v="5"/>
    <n v="39"/>
    <n v="36"/>
    <n v="46"/>
    <n v="5"/>
    <n v="1"/>
    <n v="13"/>
    <n v="36"/>
    <n v="55"/>
  </r>
  <r>
    <x v="12"/>
    <x v="209"/>
    <x v="1"/>
    <x v="5"/>
    <n v="1"/>
    <n v="0"/>
    <n v="1"/>
    <n v="1"/>
    <n v="1"/>
    <n v="1"/>
    <n v="0"/>
    <n v="0"/>
    <n v="1"/>
    <n v="2"/>
  </r>
  <r>
    <x v="12"/>
    <x v="209"/>
    <x v="1"/>
    <x v="1"/>
    <n v="5"/>
    <n v="0"/>
    <n v="1"/>
    <n v="1"/>
    <n v="2"/>
    <n v="2"/>
    <n v="1"/>
    <n v="2"/>
    <n v="1"/>
    <n v="6"/>
  </r>
  <r>
    <x v="12"/>
    <x v="209"/>
    <x v="1"/>
    <x v="3"/>
    <n v="2"/>
    <n v="0"/>
    <n v="5"/>
    <n v="4"/>
    <n v="5"/>
    <n v="2"/>
    <n v="0"/>
    <n v="1"/>
    <n v="4"/>
    <n v="7"/>
  </r>
  <r>
    <x v="12"/>
    <x v="209"/>
    <x v="1"/>
    <x v="2"/>
    <n v="0"/>
    <n v="1"/>
    <n v="4"/>
    <n v="4"/>
    <n v="5"/>
    <n v="0"/>
    <n v="0"/>
    <n v="0"/>
    <n v="5"/>
    <n v="5"/>
  </r>
  <r>
    <x v="12"/>
    <x v="209"/>
    <x v="1"/>
    <x v="4"/>
    <n v="1"/>
    <n v="0"/>
    <n v="3"/>
    <n v="2"/>
    <n v="3"/>
    <n v="1"/>
    <n v="0"/>
    <n v="0"/>
    <n v="3"/>
    <n v="4"/>
  </r>
  <r>
    <x v="12"/>
    <x v="210"/>
    <x v="0"/>
    <x v="0"/>
    <n v="2"/>
    <n v="0"/>
    <n v="14"/>
    <n v="14"/>
    <n v="14"/>
    <n v="2"/>
    <n v="0"/>
    <n v="1"/>
    <n v="13"/>
    <n v="16"/>
  </r>
  <r>
    <x v="12"/>
    <x v="210"/>
    <x v="0"/>
    <x v="5"/>
    <n v="0"/>
    <n v="0"/>
    <n v="1"/>
    <n v="1"/>
    <n v="1"/>
    <n v="0"/>
    <n v="0"/>
    <n v="0"/>
    <n v="1"/>
    <n v="1"/>
  </r>
  <r>
    <x v="12"/>
    <x v="210"/>
    <x v="0"/>
    <x v="1"/>
    <n v="0"/>
    <n v="0"/>
    <n v="2"/>
    <n v="2"/>
    <n v="2"/>
    <n v="0"/>
    <n v="0"/>
    <n v="0"/>
    <n v="2"/>
    <n v="2"/>
  </r>
  <r>
    <x v="12"/>
    <x v="210"/>
    <x v="0"/>
    <x v="3"/>
    <n v="1"/>
    <n v="0"/>
    <n v="4"/>
    <n v="3"/>
    <n v="4"/>
    <n v="1"/>
    <n v="0"/>
    <n v="1"/>
    <n v="3"/>
    <n v="5"/>
  </r>
  <r>
    <x v="12"/>
    <x v="210"/>
    <x v="0"/>
    <x v="2"/>
    <n v="1"/>
    <n v="0"/>
    <n v="1"/>
    <n v="1"/>
    <n v="1"/>
    <n v="1"/>
    <n v="0"/>
    <n v="1"/>
    <n v="0"/>
    <n v="2"/>
  </r>
  <r>
    <x v="12"/>
    <x v="210"/>
    <x v="0"/>
    <x v="4"/>
    <n v="0"/>
    <n v="0"/>
    <n v="1"/>
    <n v="1"/>
    <n v="1"/>
    <n v="0"/>
    <n v="0"/>
    <n v="0"/>
    <n v="1"/>
    <n v="1"/>
  </r>
  <r>
    <x v="12"/>
    <x v="210"/>
    <x v="1"/>
    <x v="0"/>
    <n v="9"/>
    <n v="1"/>
    <n v="38"/>
    <n v="37"/>
    <n v="41"/>
    <n v="7"/>
    <n v="1"/>
    <n v="2"/>
    <n v="38"/>
    <n v="48"/>
  </r>
  <r>
    <x v="12"/>
    <x v="210"/>
    <x v="1"/>
    <x v="5"/>
    <n v="1"/>
    <n v="0"/>
    <n v="1"/>
    <n v="1"/>
    <n v="2"/>
    <n v="0"/>
    <n v="1"/>
    <n v="0"/>
    <n v="1"/>
    <n v="2"/>
  </r>
  <r>
    <x v="12"/>
    <x v="210"/>
    <x v="1"/>
    <x v="1"/>
    <n v="1"/>
    <n v="1"/>
    <n v="6"/>
    <n v="6"/>
    <n v="7"/>
    <n v="0"/>
    <n v="1"/>
    <n v="1"/>
    <n v="6"/>
    <n v="8"/>
  </r>
  <r>
    <x v="12"/>
    <x v="210"/>
    <x v="1"/>
    <x v="3"/>
    <n v="2"/>
    <n v="0"/>
    <n v="3"/>
    <n v="3"/>
    <n v="4"/>
    <n v="1"/>
    <n v="1"/>
    <n v="0"/>
    <n v="3"/>
    <n v="5"/>
  </r>
  <r>
    <x v="12"/>
    <x v="210"/>
    <x v="1"/>
    <x v="2"/>
    <n v="0"/>
    <n v="0"/>
    <n v="3"/>
    <n v="3"/>
    <n v="3"/>
    <n v="0"/>
    <n v="0"/>
    <n v="1"/>
    <n v="2"/>
    <n v="3"/>
  </r>
  <r>
    <x v="12"/>
    <x v="210"/>
    <x v="1"/>
    <x v="4"/>
    <n v="1"/>
    <n v="1"/>
    <n v="4"/>
    <n v="5"/>
    <n v="5"/>
    <n v="1"/>
    <n v="0"/>
    <n v="0"/>
    <n v="5"/>
    <n v="6"/>
  </r>
  <r>
    <x v="12"/>
    <x v="211"/>
    <x v="0"/>
    <x v="0"/>
    <n v="3"/>
    <n v="2"/>
    <n v="16"/>
    <n v="16"/>
    <n v="19"/>
    <n v="1"/>
    <n v="0"/>
    <n v="3"/>
    <n v="17"/>
    <n v="21"/>
  </r>
  <r>
    <x v="12"/>
    <x v="211"/>
    <x v="0"/>
    <x v="5"/>
    <n v="0"/>
    <n v="0"/>
    <n v="4"/>
    <n v="4"/>
    <n v="4"/>
    <n v="0"/>
    <n v="0"/>
    <n v="0"/>
    <n v="4"/>
    <n v="4"/>
  </r>
  <r>
    <x v="12"/>
    <x v="211"/>
    <x v="0"/>
    <x v="1"/>
    <n v="0"/>
    <n v="0"/>
    <n v="1"/>
    <n v="1"/>
    <n v="1"/>
    <n v="0"/>
    <n v="0"/>
    <n v="0"/>
    <n v="1"/>
    <n v="1"/>
  </r>
  <r>
    <x v="12"/>
    <x v="211"/>
    <x v="0"/>
    <x v="3"/>
    <n v="0"/>
    <n v="0"/>
    <n v="1"/>
    <n v="0"/>
    <n v="1"/>
    <n v="0"/>
    <n v="0"/>
    <n v="0"/>
    <n v="1"/>
    <n v="1"/>
  </r>
  <r>
    <x v="12"/>
    <x v="211"/>
    <x v="0"/>
    <x v="4"/>
    <n v="0"/>
    <n v="0"/>
    <n v="2"/>
    <n v="2"/>
    <n v="2"/>
    <n v="0"/>
    <n v="0"/>
    <n v="0"/>
    <n v="2"/>
    <n v="2"/>
  </r>
  <r>
    <x v="12"/>
    <x v="211"/>
    <x v="1"/>
    <x v="0"/>
    <n v="13"/>
    <n v="3"/>
    <n v="41"/>
    <n v="38"/>
    <n v="49"/>
    <n v="8"/>
    <n v="0"/>
    <n v="9"/>
    <n v="40"/>
    <n v="57"/>
  </r>
  <r>
    <x v="12"/>
    <x v="211"/>
    <x v="1"/>
    <x v="5"/>
    <n v="2"/>
    <n v="0"/>
    <n v="1"/>
    <n v="1"/>
    <n v="1"/>
    <n v="2"/>
    <n v="0"/>
    <n v="0"/>
    <n v="1"/>
    <n v="3"/>
  </r>
  <r>
    <x v="12"/>
    <x v="211"/>
    <x v="1"/>
    <x v="1"/>
    <n v="2"/>
    <n v="0"/>
    <n v="5"/>
    <n v="5"/>
    <n v="5"/>
    <n v="1"/>
    <n v="0"/>
    <n v="1"/>
    <n v="5"/>
    <n v="7"/>
  </r>
  <r>
    <x v="12"/>
    <x v="211"/>
    <x v="1"/>
    <x v="3"/>
    <n v="1"/>
    <n v="0"/>
    <n v="6"/>
    <n v="6"/>
    <n v="6"/>
    <n v="1"/>
    <n v="0"/>
    <n v="2"/>
    <n v="4"/>
    <n v="7"/>
  </r>
  <r>
    <x v="12"/>
    <x v="211"/>
    <x v="1"/>
    <x v="2"/>
    <n v="1"/>
    <n v="0"/>
    <n v="4"/>
    <n v="4"/>
    <n v="4"/>
    <n v="1"/>
    <n v="0"/>
    <n v="2"/>
    <n v="2"/>
    <n v="5"/>
  </r>
  <r>
    <x v="12"/>
    <x v="211"/>
    <x v="1"/>
    <x v="4"/>
    <n v="0"/>
    <n v="2"/>
    <n v="7"/>
    <n v="7"/>
    <n v="9"/>
    <n v="0"/>
    <n v="0"/>
    <n v="0"/>
    <n v="9"/>
    <n v="9"/>
  </r>
  <r>
    <x v="12"/>
    <x v="212"/>
    <x v="0"/>
    <x v="0"/>
    <n v="1"/>
    <n v="0"/>
    <n v="19"/>
    <n v="17"/>
    <n v="19"/>
    <n v="1"/>
    <n v="0"/>
    <n v="2"/>
    <n v="17"/>
    <n v="20"/>
  </r>
  <r>
    <x v="12"/>
    <x v="212"/>
    <x v="0"/>
    <x v="5"/>
    <n v="0"/>
    <n v="0"/>
    <n v="1"/>
    <n v="1"/>
    <n v="1"/>
    <n v="0"/>
    <n v="0"/>
    <n v="0"/>
    <n v="1"/>
    <n v="1"/>
  </r>
  <r>
    <x v="12"/>
    <x v="212"/>
    <x v="0"/>
    <x v="1"/>
    <n v="0"/>
    <n v="0"/>
    <n v="1"/>
    <n v="1"/>
    <n v="1"/>
    <n v="0"/>
    <n v="0"/>
    <n v="0"/>
    <n v="1"/>
    <n v="1"/>
  </r>
  <r>
    <x v="12"/>
    <x v="212"/>
    <x v="0"/>
    <x v="2"/>
    <n v="0"/>
    <n v="0"/>
    <n v="1"/>
    <n v="1"/>
    <n v="1"/>
    <n v="0"/>
    <n v="0"/>
    <n v="0"/>
    <n v="1"/>
    <n v="1"/>
  </r>
  <r>
    <x v="12"/>
    <x v="212"/>
    <x v="0"/>
    <x v="4"/>
    <n v="1"/>
    <n v="0"/>
    <n v="5"/>
    <n v="4"/>
    <n v="5"/>
    <n v="1"/>
    <n v="0"/>
    <n v="1"/>
    <n v="4"/>
    <n v="6"/>
  </r>
  <r>
    <x v="12"/>
    <x v="212"/>
    <x v="1"/>
    <x v="0"/>
    <n v="22"/>
    <n v="5"/>
    <n v="31"/>
    <n v="31"/>
    <n v="36"/>
    <n v="19"/>
    <n v="0"/>
    <n v="9"/>
    <n v="30"/>
    <n v="58"/>
  </r>
  <r>
    <x v="12"/>
    <x v="212"/>
    <x v="1"/>
    <x v="5"/>
    <n v="2"/>
    <n v="2"/>
    <n v="1"/>
    <n v="2"/>
    <n v="3"/>
    <n v="2"/>
    <n v="1"/>
    <n v="0"/>
    <n v="2"/>
    <n v="5"/>
  </r>
  <r>
    <x v="12"/>
    <x v="212"/>
    <x v="1"/>
    <x v="1"/>
    <n v="1"/>
    <n v="1"/>
    <n v="1"/>
    <n v="1"/>
    <n v="2"/>
    <n v="0"/>
    <n v="2"/>
    <n v="0"/>
    <n v="1"/>
    <n v="3"/>
  </r>
  <r>
    <x v="12"/>
    <x v="212"/>
    <x v="1"/>
    <x v="3"/>
    <n v="3"/>
    <n v="0"/>
    <n v="3"/>
    <n v="3"/>
    <n v="4"/>
    <n v="2"/>
    <n v="0"/>
    <n v="2"/>
    <n v="2"/>
    <n v="6"/>
  </r>
  <r>
    <x v="12"/>
    <x v="212"/>
    <x v="1"/>
    <x v="2"/>
    <n v="1"/>
    <n v="3"/>
    <n v="2"/>
    <n v="2"/>
    <n v="5"/>
    <n v="1"/>
    <n v="0"/>
    <n v="2"/>
    <n v="3"/>
    <n v="6"/>
  </r>
  <r>
    <x v="12"/>
    <x v="212"/>
    <x v="1"/>
    <x v="4"/>
    <n v="4"/>
    <n v="2"/>
    <n v="1"/>
    <n v="3"/>
    <n v="4"/>
    <n v="3"/>
    <n v="0"/>
    <n v="3"/>
    <n v="1"/>
    <n v="7"/>
  </r>
  <r>
    <x v="12"/>
    <x v="143"/>
    <x v="0"/>
    <x v="0"/>
    <n v="2"/>
    <n v="1"/>
    <n v="18"/>
    <n v="17"/>
    <n v="19"/>
    <n v="2"/>
    <n v="0"/>
    <n v="1"/>
    <n v="18"/>
    <n v="21"/>
  </r>
  <r>
    <x v="12"/>
    <x v="143"/>
    <x v="0"/>
    <x v="5"/>
    <n v="1"/>
    <n v="0"/>
    <n v="0"/>
    <n v="0"/>
    <n v="0"/>
    <n v="1"/>
    <n v="0"/>
    <n v="0"/>
    <n v="0"/>
    <n v="1"/>
  </r>
  <r>
    <x v="12"/>
    <x v="143"/>
    <x v="0"/>
    <x v="1"/>
    <n v="0"/>
    <n v="1"/>
    <n v="0"/>
    <n v="0"/>
    <n v="1"/>
    <n v="0"/>
    <n v="0"/>
    <n v="0"/>
    <n v="1"/>
    <n v="1"/>
  </r>
  <r>
    <x v="12"/>
    <x v="143"/>
    <x v="0"/>
    <x v="3"/>
    <n v="0"/>
    <n v="0"/>
    <n v="1"/>
    <n v="1"/>
    <n v="1"/>
    <n v="0"/>
    <n v="0"/>
    <n v="0"/>
    <n v="1"/>
    <n v="1"/>
  </r>
  <r>
    <x v="12"/>
    <x v="143"/>
    <x v="0"/>
    <x v="2"/>
    <n v="1"/>
    <n v="1"/>
    <n v="3"/>
    <n v="2"/>
    <n v="4"/>
    <n v="1"/>
    <n v="0"/>
    <n v="0"/>
    <n v="4"/>
    <n v="5"/>
  </r>
  <r>
    <x v="12"/>
    <x v="143"/>
    <x v="0"/>
    <x v="4"/>
    <n v="0"/>
    <n v="0"/>
    <n v="4"/>
    <n v="4"/>
    <n v="4"/>
    <n v="0"/>
    <n v="0"/>
    <n v="0"/>
    <n v="4"/>
    <n v="4"/>
  </r>
  <r>
    <x v="12"/>
    <x v="143"/>
    <x v="1"/>
    <x v="0"/>
    <n v="13"/>
    <n v="3"/>
    <n v="34"/>
    <n v="33"/>
    <n v="37"/>
    <n v="11"/>
    <n v="1"/>
    <n v="4"/>
    <n v="34"/>
    <n v="50"/>
  </r>
  <r>
    <x v="12"/>
    <x v="143"/>
    <x v="1"/>
    <x v="5"/>
    <n v="1"/>
    <n v="0"/>
    <n v="1"/>
    <n v="1"/>
    <n v="1"/>
    <n v="1"/>
    <n v="0"/>
    <n v="0"/>
    <n v="1"/>
    <n v="2"/>
  </r>
  <r>
    <x v="12"/>
    <x v="143"/>
    <x v="1"/>
    <x v="1"/>
    <n v="4"/>
    <n v="0"/>
    <n v="2"/>
    <n v="2"/>
    <n v="2"/>
    <n v="4"/>
    <n v="0"/>
    <n v="1"/>
    <n v="1"/>
    <n v="6"/>
  </r>
  <r>
    <x v="12"/>
    <x v="143"/>
    <x v="1"/>
    <x v="3"/>
    <n v="1"/>
    <n v="2"/>
    <n v="4"/>
    <n v="3"/>
    <n v="6"/>
    <n v="1"/>
    <n v="0"/>
    <n v="0"/>
    <n v="6"/>
    <n v="7"/>
  </r>
  <r>
    <x v="12"/>
    <x v="143"/>
    <x v="1"/>
    <x v="2"/>
    <n v="0"/>
    <n v="0"/>
    <n v="3"/>
    <n v="3"/>
    <n v="3"/>
    <n v="0"/>
    <n v="0"/>
    <n v="0"/>
    <n v="3"/>
    <n v="3"/>
  </r>
  <r>
    <x v="12"/>
    <x v="143"/>
    <x v="1"/>
    <x v="4"/>
    <n v="2"/>
    <n v="0"/>
    <n v="2"/>
    <n v="2"/>
    <n v="2"/>
    <n v="1"/>
    <n v="1"/>
    <n v="0"/>
    <n v="2"/>
    <n v="4"/>
  </r>
  <r>
    <x v="12"/>
    <x v="213"/>
    <x v="0"/>
    <x v="0"/>
    <n v="1"/>
    <n v="1"/>
    <n v="10"/>
    <n v="10"/>
    <n v="11"/>
    <n v="1"/>
    <n v="0"/>
    <n v="0"/>
    <n v="11"/>
    <n v="12"/>
  </r>
  <r>
    <x v="12"/>
    <x v="213"/>
    <x v="0"/>
    <x v="1"/>
    <n v="0"/>
    <n v="0"/>
    <n v="2"/>
    <n v="2"/>
    <n v="2"/>
    <n v="0"/>
    <n v="0"/>
    <n v="1"/>
    <n v="1"/>
    <n v="2"/>
  </r>
  <r>
    <x v="12"/>
    <x v="213"/>
    <x v="0"/>
    <x v="2"/>
    <n v="0"/>
    <n v="0"/>
    <n v="1"/>
    <n v="1"/>
    <n v="1"/>
    <n v="0"/>
    <n v="0"/>
    <n v="0"/>
    <n v="1"/>
    <n v="1"/>
  </r>
  <r>
    <x v="12"/>
    <x v="213"/>
    <x v="0"/>
    <x v="4"/>
    <n v="0"/>
    <n v="0"/>
    <n v="2"/>
    <n v="2"/>
    <n v="2"/>
    <n v="0"/>
    <n v="0"/>
    <n v="0"/>
    <n v="2"/>
    <n v="2"/>
  </r>
  <r>
    <x v="12"/>
    <x v="213"/>
    <x v="1"/>
    <x v="0"/>
    <n v="11"/>
    <n v="3"/>
    <n v="36"/>
    <n v="33"/>
    <n v="40"/>
    <n v="9"/>
    <n v="2"/>
    <n v="5"/>
    <n v="34"/>
    <n v="50"/>
  </r>
  <r>
    <x v="12"/>
    <x v="213"/>
    <x v="1"/>
    <x v="5"/>
    <n v="5"/>
    <n v="1"/>
    <n v="2"/>
    <n v="2"/>
    <n v="3"/>
    <n v="4"/>
    <n v="0"/>
    <n v="2"/>
    <n v="2"/>
    <n v="8"/>
  </r>
  <r>
    <x v="12"/>
    <x v="213"/>
    <x v="1"/>
    <x v="1"/>
    <n v="0"/>
    <n v="0"/>
    <n v="4"/>
    <n v="4"/>
    <n v="4"/>
    <n v="0"/>
    <n v="0"/>
    <n v="0"/>
    <n v="4"/>
    <n v="4"/>
  </r>
  <r>
    <x v="12"/>
    <x v="213"/>
    <x v="1"/>
    <x v="3"/>
    <n v="3"/>
    <n v="0"/>
    <n v="3"/>
    <n v="3"/>
    <n v="3"/>
    <n v="3"/>
    <n v="0"/>
    <n v="0"/>
    <n v="3"/>
    <n v="6"/>
  </r>
  <r>
    <x v="12"/>
    <x v="213"/>
    <x v="1"/>
    <x v="4"/>
    <n v="2"/>
    <n v="0"/>
    <n v="5"/>
    <n v="4"/>
    <n v="6"/>
    <n v="1"/>
    <n v="1"/>
    <n v="1"/>
    <n v="4"/>
    <n v="7"/>
  </r>
  <r>
    <x v="12"/>
    <x v="144"/>
    <x v="0"/>
    <x v="0"/>
    <n v="2"/>
    <n v="1"/>
    <n v="5"/>
    <n v="5"/>
    <n v="6"/>
    <n v="1"/>
    <n v="0"/>
    <n v="2"/>
    <n v="5"/>
    <n v="8"/>
  </r>
  <r>
    <x v="12"/>
    <x v="144"/>
    <x v="0"/>
    <x v="5"/>
    <n v="1"/>
    <n v="0"/>
    <n v="2"/>
    <n v="2"/>
    <n v="2"/>
    <n v="1"/>
    <n v="0"/>
    <n v="1"/>
    <n v="1"/>
    <n v="3"/>
  </r>
  <r>
    <x v="12"/>
    <x v="144"/>
    <x v="0"/>
    <x v="1"/>
    <n v="1"/>
    <n v="0"/>
    <n v="3"/>
    <n v="2"/>
    <n v="3"/>
    <n v="1"/>
    <n v="0"/>
    <n v="0"/>
    <n v="3"/>
    <n v="4"/>
  </r>
  <r>
    <x v="12"/>
    <x v="144"/>
    <x v="0"/>
    <x v="3"/>
    <n v="0"/>
    <n v="0"/>
    <n v="1"/>
    <n v="1"/>
    <n v="1"/>
    <n v="0"/>
    <n v="0"/>
    <n v="1"/>
    <n v="0"/>
    <n v="1"/>
  </r>
  <r>
    <x v="12"/>
    <x v="144"/>
    <x v="0"/>
    <x v="2"/>
    <n v="0"/>
    <n v="0"/>
    <n v="2"/>
    <n v="2"/>
    <n v="2"/>
    <n v="0"/>
    <n v="0"/>
    <n v="1"/>
    <n v="1"/>
    <n v="2"/>
  </r>
  <r>
    <x v="12"/>
    <x v="144"/>
    <x v="0"/>
    <x v="4"/>
    <n v="1"/>
    <n v="0"/>
    <n v="6"/>
    <n v="5"/>
    <n v="6"/>
    <n v="1"/>
    <n v="0"/>
    <n v="1"/>
    <n v="5"/>
    <n v="7"/>
  </r>
  <r>
    <x v="12"/>
    <x v="144"/>
    <x v="1"/>
    <x v="0"/>
    <n v="9"/>
    <n v="2"/>
    <n v="33"/>
    <n v="32"/>
    <n v="36"/>
    <n v="7"/>
    <n v="0"/>
    <n v="7"/>
    <n v="30"/>
    <n v="44"/>
  </r>
  <r>
    <x v="12"/>
    <x v="144"/>
    <x v="1"/>
    <x v="5"/>
    <n v="2"/>
    <n v="0"/>
    <n v="5"/>
    <n v="5"/>
    <n v="5"/>
    <n v="1"/>
    <n v="0"/>
    <n v="2"/>
    <n v="4"/>
    <n v="7"/>
  </r>
  <r>
    <x v="12"/>
    <x v="144"/>
    <x v="1"/>
    <x v="1"/>
    <n v="5"/>
    <n v="1"/>
    <n v="6"/>
    <n v="7"/>
    <n v="7"/>
    <n v="5"/>
    <n v="0"/>
    <n v="1"/>
    <n v="6"/>
    <n v="12"/>
  </r>
  <r>
    <x v="12"/>
    <x v="144"/>
    <x v="1"/>
    <x v="3"/>
    <n v="1"/>
    <n v="0"/>
    <n v="2"/>
    <n v="2"/>
    <n v="2"/>
    <n v="1"/>
    <n v="0"/>
    <n v="0"/>
    <n v="2"/>
    <n v="3"/>
  </r>
  <r>
    <x v="12"/>
    <x v="144"/>
    <x v="1"/>
    <x v="2"/>
    <n v="0"/>
    <n v="0"/>
    <n v="1"/>
    <n v="1"/>
    <n v="1"/>
    <n v="0"/>
    <n v="0"/>
    <n v="0"/>
    <n v="1"/>
    <n v="1"/>
  </r>
  <r>
    <x v="12"/>
    <x v="144"/>
    <x v="1"/>
    <x v="4"/>
    <n v="2"/>
    <n v="0"/>
    <n v="4"/>
    <n v="4"/>
    <n v="4"/>
    <n v="1"/>
    <n v="0"/>
    <n v="1"/>
    <n v="4"/>
    <n v="6"/>
  </r>
  <r>
    <x v="12"/>
    <x v="145"/>
    <x v="0"/>
    <x v="0"/>
    <n v="2"/>
    <n v="1"/>
    <n v="13"/>
    <n v="13"/>
    <n v="14"/>
    <n v="2"/>
    <n v="1"/>
    <n v="0"/>
    <n v="13"/>
    <n v="16"/>
  </r>
  <r>
    <x v="12"/>
    <x v="145"/>
    <x v="0"/>
    <x v="5"/>
    <n v="0"/>
    <n v="0"/>
    <n v="1"/>
    <n v="1"/>
    <n v="1"/>
    <n v="0"/>
    <n v="0"/>
    <n v="0"/>
    <n v="1"/>
    <n v="1"/>
  </r>
  <r>
    <x v="12"/>
    <x v="145"/>
    <x v="0"/>
    <x v="1"/>
    <n v="0"/>
    <n v="0"/>
    <n v="1"/>
    <n v="1"/>
    <n v="1"/>
    <n v="0"/>
    <n v="0"/>
    <n v="0"/>
    <n v="1"/>
    <n v="1"/>
  </r>
  <r>
    <x v="12"/>
    <x v="145"/>
    <x v="0"/>
    <x v="3"/>
    <n v="0"/>
    <n v="0"/>
    <n v="2"/>
    <n v="1"/>
    <n v="2"/>
    <n v="0"/>
    <n v="0"/>
    <n v="0"/>
    <n v="2"/>
    <n v="2"/>
  </r>
  <r>
    <x v="12"/>
    <x v="145"/>
    <x v="0"/>
    <x v="2"/>
    <n v="0"/>
    <n v="2"/>
    <n v="0"/>
    <n v="0"/>
    <n v="2"/>
    <n v="0"/>
    <n v="0"/>
    <n v="0"/>
    <n v="2"/>
    <n v="2"/>
  </r>
  <r>
    <x v="12"/>
    <x v="145"/>
    <x v="0"/>
    <x v="4"/>
    <n v="0"/>
    <n v="0"/>
    <n v="2"/>
    <n v="2"/>
    <n v="2"/>
    <n v="0"/>
    <n v="0"/>
    <n v="1"/>
    <n v="1"/>
    <n v="2"/>
  </r>
  <r>
    <x v="12"/>
    <x v="145"/>
    <x v="1"/>
    <x v="0"/>
    <n v="12"/>
    <n v="7"/>
    <n v="30"/>
    <n v="32"/>
    <n v="38"/>
    <n v="8"/>
    <n v="2"/>
    <n v="9"/>
    <n v="30"/>
    <n v="49"/>
  </r>
  <r>
    <x v="12"/>
    <x v="145"/>
    <x v="1"/>
    <x v="5"/>
    <n v="0"/>
    <n v="0"/>
    <n v="2"/>
    <n v="2"/>
    <n v="2"/>
    <n v="0"/>
    <n v="0"/>
    <n v="0"/>
    <n v="2"/>
    <n v="2"/>
  </r>
  <r>
    <x v="12"/>
    <x v="145"/>
    <x v="1"/>
    <x v="1"/>
    <n v="1"/>
    <n v="1"/>
    <n v="1"/>
    <n v="1"/>
    <n v="2"/>
    <n v="1"/>
    <n v="1"/>
    <n v="0"/>
    <n v="1"/>
    <n v="3"/>
  </r>
  <r>
    <x v="12"/>
    <x v="145"/>
    <x v="1"/>
    <x v="3"/>
    <n v="2"/>
    <n v="1"/>
    <n v="6"/>
    <n v="7"/>
    <n v="7"/>
    <n v="2"/>
    <n v="0"/>
    <n v="3"/>
    <n v="4"/>
    <n v="9"/>
  </r>
  <r>
    <x v="12"/>
    <x v="145"/>
    <x v="1"/>
    <x v="2"/>
    <n v="0"/>
    <n v="2"/>
    <n v="2"/>
    <n v="3"/>
    <n v="4"/>
    <n v="0"/>
    <n v="0"/>
    <n v="3"/>
    <n v="1"/>
    <n v="4"/>
  </r>
  <r>
    <x v="12"/>
    <x v="145"/>
    <x v="1"/>
    <x v="4"/>
    <n v="2"/>
    <n v="3"/>
    <n v="2"/>
    <n v="2"/>
    <n v="5"/>
    <n v="1"/>
    <n v="1"/>
    <n v="3"/>
    <n v="2"/>
    <n v="7"/>
  </r>
  <r>
    <x v="12"/>
    <x v="146"/>
    <x v="0"/>
    <x v="0"/>
    <n v="3"/>
    <n v="1"/>
    <n v="8"/>
    <n v="8"/>
    <n v="9"/>
    <n v="3"/>
    <n v="0"/>
    <n v="0"/>
    <n v="9"/>
    <n v="12"/>
  </r>
  <r>
    <x v="12"/>
    <x v="146"/>
    <x v="0"/>
    <x v="5"/>
    <n v="2"/>
    <n v="0"/>
    <n v="0"/>
    <n v="0"/>
    <n v="0"/>
    <n v="2"/>
    <n v="0"/>
    <n v="0"/>
    <n v="0"/>
    <n v="2"/>
  </r>
  <r>
    <x v="12"/>
    <x v="146"/>
    <x v="0"/>
    <x v="1"/>
    <n v="0"/>
    <n v="0"/>
    <n v="2"/>
    <n v="2"/>
    <n v="2"/>
    <n v="0"/>
    <n v="0"/>
    <n v="0"/>
    <n v="2"/>
    <n v="2"/>
  </r>
  <r>
    <x v="12"/>
    <x v="146"/>
    <x v="0"/>
    <x v="3"/>
    <n v="1"/>
    <n v="0"/>
    <n v="0"/>
    <n v="0"/>
    <n v="0"/>
    <n v="1"/>
    <n v="0"/>
    <n v="0"/>
    <n v="0"/>
    <n v="1"/>
  </r>
  <r>
    <x v="12"/>
    <x v="146"/>
    <x v="0"/>
    <x v="4"/>
    <n v="0"/>
    <n v="0"/>
    <n v="3"/>
    <n v="3"/>
    <n v="3"/>
    <n v="0"/>
    <n v="0"/>
    <n v="0"/>
    <n v="3"/>
    <n v="3"/>
  </r>
  <r>
    <x v="12"/>
    <x v="146"/>
    <x v="1"/>
    <x v="0"/>
    <n v="10"/>
    <n v="5"/>
    <n v="30"/>
    <n v="29"/>
    <n v="36"/>
    <n v="8"/>
    <n v="1"/>
    <n v="4"/>
    <n v="32"/>
    <n v="45"/>
  </r>
  <r>
    <x v="12"/>
    <x v="146"/>
    <x v="1"/>
    <x v="5"/>
    <n v="1"/>
    <n v="0"/>
    <n v="2"/>
    <n v="1"/>
    <n v="2"/>
    <n v="1"/>
    <n v="0"/>
    <n v="1"/>
    <n v="1"/>
    <n v="3"/>
  </r>
  <r>
    <x v="12"/>
    <x v="146"/>
    <x v="1"/>
    <x v="1"/>
    <n v="0"/>
    <n v="0"/>
    <n v="2"/>
    <n v="2"/>
    <n v="2"/>
    <n v="0"/>
    <n v="0"/>
    <n v="0"/>
    <n v="2"/>
    <n v="2"/>
  </r>
  <r>
    <x v="12"/>
    <x v="146"/>
    <x v="1"/>
    <x v="3"/>
    <n v="0"/>
    <n v="0"/>
    <n v="4"/>
    <n v="4"/>
    <n v="4"/>
    <n v="0"/>
    <n v="0"/>
    <n v="0"/>
    <n v="4"/>
    <n v="4"/>
  </r>
  <r>
    <x v="12"/>
    <x v="146"/>
    <x v="1"/>
    <x v="2"/>
    <n v="1"/>
    <n v="1"/>
    <n v="3"/>
    <n v="4"/>
    <n v="4"/>
    <n v="1"/>
    <n v="1"/>
    <n v="0"/>
    <n v="3"/>
    <n v="5"/>
  </r>
  <r>
    <x v="12"/>
    <x v="146"/>
    <x v="1"/>
    <x v="4"/>
    <n v="0"/>
    <n v="0"/>
    <n v="6"/>
    <n v="6"/>
    <n v="6"/>
    <n v="0"/>
    <n v="0"/>
    <n v="1"/>
    <n v="5"/>
    <n v="6"/>
  </r>
  <r>
    <x v="12"/>
    <x v="214"/>
    <x v="0"/>
    <x v="0"/>
    <n v="6"/>
    <n v="2"/>
    <n v="12"/>
    <n v="13"/>
    <n v="14"/>
    <n v="5"/>
    <n v="0"/>
    <n v="3"/>
    <n v="12"/>
    <n v="20"/>
  </r>
  <r>
    <x v="12"/>
    <x v="214"/>
    <x v="0"/>
    <x v="1"/>
    <n v="0"/>
    <n v="0"/>
    <n v="1"/>
    <n v="0"/>
    <n v="1"/>
    <n v="0"/>
    <n v="0"/>
    <n v="0"/>
    <n v="1"/>
    <n v="1"/>
  </r>
  <r>
    <x v="12"/>
    <x v="214"/>
    <x v="0"/>
    <x v="3"/>
    <n v="1"/>
    <n v="0"/>
    <n v="3"/>
    <n v="3"/>
    <n v="3"/>
    <n v="0"/>
    <n v="0"/>
    <n v="1"/>
    <n v="3"/>
    <n v="4"/>
  </r>
  <r>
    <x v="12"/>
    <x v="214"/>
    <x v="0"/>
    <x v="4"/>
    <n v="0"/>
    <n v="0"/>
    <n v="3"/>
    <n v="3"/>
    <n v="3"/>
    <n v="0"/>
    <n v="0"/>
    <n v="1"/>
    <n v="2"/>
    <n v="3"/>
  </r>
  <r>
    <x v="12"/>
    <x v="214"/>
    <x v="1"/>
    <x v="0"/>
    <n v="11"/>
    <n v="3"/>
    <n v="44"/>
    <n v="39"/>
    <n v="48"/>
    <n v="8"/>
    <n v="2"/>
    <n v="10"/>
    <n v="38"/>
    <n v="58"/>
  </r>
  <r>
    <x v="12"/>
    <x v="214"/>
    <x v="1"/>
    <x v="5"/>
    <n v="0"/>
    <n v="1"/>
    <n v="3"/>
    <n v="3"/>
    <n v="4"/>
    <n v="0"/>
    <n v="1"/>
    <n v="0"/>
    <n v="3"/>
    <n v="4"/>
  </r>
  <r>
    <x v="12"/>
    <x v="214"/>
    <x v="1"/>
    <x v="1"/>
    <n v="1"/>
    <n v="1"/>
    <n v="2"/>
    <n v="3"/>
    <n v="4"/>
    <n v="0"/>
    <n v="0"/>
    <n v="1"/>
    <n v="3"/>
    <n v="4"/>
  </r>
  <r>
    <x v="12"/>
    <x v="214"/>
    <x v="1"/>
    <x v="3"/>
    <n v="1"/>
    <n v="0"/>
    <n v="3"/>
    <n v="3"/>
    <n v="3"/>
    <n v="1"/>
    <n v="0"/>
    <n v="1"/>
    <n v="2"/>
    <n v="4"/>
  </r>
  <r>
    <x v="12"/>
    <x v="214"/>
    <x v="1"/>
    <x v="2"/>
    <n v="1"/>
    <n v="0"/>
    <n v="1"/>
    <n v="1"/>
    <n v="1"/>
    <n v="1"/>
    <n v="0"/>
    <n v="0"/>
    <n v="1"/>
    <n v="2"/>
  </r>
  <r>
    <x v="12"/>
    <x v="214"/>
    <x v="1"/>
    <x v="4"/>
    <n v="7"/>
    <n v="0"/>
    <n v="5"/>
    <n v="5"/>
    <n v="5"/>
    <n v="7"/>
    <n v="0"/>
    <n v="1"/>
    <n v="4"/>
    <n v="12"/>
  </r>
  <r>
    <x v="12"/>
    <x v="147"/>
    <x v="0"/>
    <x v="0"/>
    <n v="4"/>
    <n v="0"/>
    <n v="14"/>
    <n v="14"/>
    <n v="15"/>
    <n v="2"/>
    <n v="0"/>
    <n v="2"/>
    <n v="14"/>
    <n v="18"/>
  </r>
  <r>
    <x v="12"/>
    <x v="147"/>
    <x v="0"/>
    <x v="3"/>
    <n v="0"/>
    <n v="0"/>
    <n v="2"/>
    <n v="2"/>
    <n v="2"/>
    <n v="0"/>
    <n v="0"/>
    <n v="0"/>
    <n v="2"/>
    <n v="2"/>
  </r>
  <r>
    <x v="12"/>
    <x v="147"/>
    <x v="0"/>
    <x v="2"/>
    <n v="0"/>
    <n v="1"/>
    <n v="0"/>
    <n v="0"/>
    <n v="1"/>
    <n v="0"/>
    <n v="0"/>
    <n v="0"/>
    <n v="1"/>
    <n v="1"/>
  </r>
  <r>
    <x v="12"/>
    <x v="147"/>
    <x v="0"/>
    <x v="4"/>
    <n v="1"/>
    <n v="0"/>
    <n v="0"/>
    <n v="0"/>
    <n v="0"/>
    <n v="1"/>
    <n v="0"/>
    <n v="0"/>
    <n v="0"/>
    <n v="1"/>
  </r>
  <r>
    <x v="12"/>
    <x v="147"/>
    <x v="1"/>
    <x v="0"/>
    <n v="17"/>
    <n v="6"/>
    <n v="29"/>
    <n v="30"/>
    <n v="37"/>
    <n v="13"/>
    <n v="0"/>
    <n v="4"/>
    <n v="35"/>
    <n v="52"/>
  </r>
  <r>
    <x v="12"/>
    <x v="147"/>
    <x v="1"/>
    <x v="5"/>
    <n v="1"/>
    <n v="0"/>
    <n v="1"/>
    <n v="1"/>
    <n v="1"/>
    <n v="0"/>
    <n v="0"/>
    <n v="1"/>
    <n v="1"/>
    <n v="2"/>
  </r>
  <r>
    <x v="12"/>
    <x v="147"/>
    <x v="1"/>
    <x v="1"/>
    <n v="0"/>
    <n v="0"/>
    <n v="3"/>
    <n v="3"/>
    <n v="3"/>
    <n v="0"/>
    <n v="0"/>
    <n v="0"/>
    <n v="3"/>
    <n v="3"/>
  </r>
  <r>
    <x v="12"/>
    <x v="147"/>
    <x v="1"/>
    <x v="3"/>
    <n v="3"/>
    <n v="0"/>
    <n v="4"/>
    <n v="4"/>
    <n v="5"/>
    <n v="1"/>
    <n v="1"/>
    <n v="1"/>
    <n v="4"/>
    <n v="7"/>
  </r>
  <r>
    <x v="12"/>
    <x v="147"/>
    <x v="1"/>
    <x v="2"/>
    <n v="0"/>
    <n v="0"/>
    <n v="7"/>
    <n v="6"/>
    <n v="7"/>
    <n v="0"/>
    <n v="0"/>
    <n v="0"/>
    <n v="7"/>
    <n v="7"/>
  </r>
  <r>
    <x v="12"/>
    <x v="147"/>
    <x v="1"/>
    <x v="4"/>
    <n v="0"/>
    <n v="0"/>
    <n v="2"/>
    <n v="2"/>
    <n v="2"/>
    <n v="0"/>
    <n v="0"/>
    <n v="0"/>
    <n v="2"/>
    <n v="2"/>
  </r>
  <r>
    <x v="12"/>
    <x v="215"/>
    <x v="0"/>
    <x v="0"/>
    <n v="3"/>
    <n v="1"/>
    <n v="8"/>
    <n v="8"/>
    <n v="10"/>
    <n v="1"/>
    <n v="1"/>
    <n v="3"/>
    <n v="7"/>
    <n v="12"/>
  </r>
  <r>
    <x v="12"/>
    <x v="215"/>
    <x v="0"/>
    <x v="5"/>
    <n v="1"/>
    <n v="0"/>
    <n v="0"/>
    <n v="0"/>
    <n v="0"/>
    <n v="1"/>
    <n v="0"/>
    <n v="0"/>
    <n v="0"/>
    <n v="1"/>
  </r>
  <r>
    <x v="12"/>
    <x v="215"/>
    <x v="0"/>
    <x v="1"/>
    <n v="0"/>
    <n v="0"/>
    <n v="3"/>
    <n v="3"/>
    <n v="3"/>
    <n v="0"/>
    <n v="0"/>
    <n v="0"/>
    <n v="3"/>
    <n v="3"/>
  </r>
  <r>
    <x v="12"/>
    <x v="215"/>
    <x v="0"/>
    <x v="3"/>
    <n v="0"/>
    <n v="1"/>
    <n v="1"/>
    <n v="1"/>
    <n v="2"/>
    <n v="0"/>
    <n v="0"/>
    <n v="0"/>
    <n v="2"/>
    <n v="2"/>
  </r>
  <r>
    <x v="12"/>
    <x v="215"/>
    <x v="0"/>
    <x v="2"/>
    <n v="0"/>
    <n v="0"/>
    <n v="2"/>
    <n v="2"/>
    <n v="2"/>
    <n v="0"/>
    <n v="0"/>
    <n v="0"/>
    <n v="2"/>
    <n v="2"/>
  </r>
  <r>
    <x v="12"/>
    <x v="215"/>
    <x v="0"/>
    <x v="4"/>
    <n v="0"/>
    <n v="0"/>
    <n v="2"/>
    <n v="2"/>
    <n v="2"/>
    <n v="0"/>
    <n v="0"/>
    <n v="0"/>
    <n v="2"/>
    <n v="2"/>
  </r>
  <r>
    <x v="12"/>
    <x v="215"/>
    <x v="1"/>
    <x v="0"/>
    <n v="9"/>
    <n v="0"/>
    <n v="32"/>
    <n v="30"/>
    <n v="35"/>
    <n v="6"/>
    <n v="0"/>
    <n v="8"/>
    <n v="27"/>
    <n v="41"/>
  </r>
  <r>
    <x v="12"/>
    <x v="215"/>
    <x v="1"/>
    <x v="5"/>
    <n v="1"/>
    <n v="1"/>
    <n v="2"/>
    <n v="2"/>
    <n v="4"/>
    <n v="0"/>
    <n v="0"/>
    <n v="0"/>
    <n v="4"/>
    <n v="4"/>
  </r>
  <r>
    <x v="12"/>
    <x v="215"/>
    <x v="1"/>
    <x v="1"/>
    <n v="3"/>
    <n v="0"/>
    <n v="4"/>
    <n v="3"/>
    <n v="4"/>
    <n v="1"/>
    <n v="2"/>
    <n v="0"/>
    <n v="4"/>
    <n v="7"/>
  </r>
  <r>
    <x v="12"/>
    <x v="215"/>
    <x v="1"/>
    <x v="3"/>
    <n v="0"/>
    <n v="0"/>
    <n v="2"/>
    <n v="1"/>
    <n v="2"/>
    <n v="0"/>
    <n v="0"/>
    <n v="0"/>
    <n v="2"/>
    <n v="2"/>
  </r>
  <r>
    <x v="12"/>
    <x v="215"/>
    <x v="1"/>
    <x v="2"/>
    <n v="0"/>
    <n v="0"/>
    <n v="1"/>
    <n v="0"/>
    <n v="1"/>
    <n v="0"/>
    <n v="0"/>
    <n v="0"/>
    <n v="1"/>
    <n v="1"/>
  </r>
  <r>
    <x v="12"/>
    <x v="215"/>
    <x v="1"/>
    <x v="4"/>
    <n v="4"/>
    <n v="1"/>
    <n v="4"/>
    <n v="5"/>
    <n v="6"/>
    <n v="3"/>
    <n v="1"/>
    <n v="1"/>
    <n v="4"/>
    <n v="9"/>
  </r>
  <r>
    <x v="12"/>
    <x v="148"/>
    <x v="0"/>
    <x v="0"/>
    <n v="3"/>
    <n v="0"/>
    <n v="12"/>
    <n v="12"/>
    <n v="12"/>
    <n v="1"/>
    <n v="1"/>
    <n v="2"/>
    <n v="11"/>
    <n v="15"/>
  </r>
  <r>
    <x v="12"/>
    <x v="148"/>
    <x v="0"/>
    <x v="5"/>
    <n v="0"/>
    <n v="0"/>
    <n v="1"/>
    <n v="1"/>
    <n v="1"/>
    <n v="0"/>
    <n v="0"/>
    <n v="1"/>
    <n v="0"/>
    <n v="1"/>
  </r>
  <r>
    <x v="12"/>
    <x v="148"/>
    <x v="0"/>
    <x v="1"/>
    <n v="0"/>
    <n v="0"/>
    <n v="1"/>
    <n v="1"/>
    <n v="1"/>
    <n v="0"/>
    <n v="0"/>
    <n v="0"/>
    <n v="1"/>
    <n v="1"/>
  </r>
  <r>
    <x v="12"/>
    <x v="148"/>
    <x v="0"/>
    <x v="3"/>
    <n v="0"/>
    <n v="1"/>
    <n v="0"/>
    <n v="0"/>
    <n v="1"/>
    <n v="0"/>
    <n v="0"/>
    <n v="0"/>
    <n v="1"/>
    <n v="1"/>
  </r>
  <r>
    <x v="12"/>
    <x v="148"/>
    <x v="0"/>
    <x v="2"/>
    <n v="0"/>
    <n v="0"/>
    <n v="1"/>
    <n v="1"/>
    <n v="1"/>
    <n v="0"/>
    <n v="0"/>
    <n v="0"/>
    <n v="1"/>
    <n v="1"/>
  </r>
  <r>
    <x v="12"/>
    <x v="148"/>
    <x v="0"/>
    <x v="4"/>
    <n v="0"/>
    <n v="0"/>
    <n v="1"/>
    <n v="1"/>
    <n v="1"/>
    <n v="0"/>
    <n v="0"/>
    <n v="0"/>
    <n v="1"/>
    <n v="1"/>
  </r>
  <r>
    <x v="12"/>
    <x v="148"/>
    <x v="1"/>
    <x v="0"/>
    <n v="11"/>
    <n v="3"/>
    <n v="36"/>
    <n v="36"/>
    <n v="39"/>
    <n v="10"/>
    <n v="0"/>
    <n v="3"/>
    <n v="37"/>
    <n v="50"/>
  </r>
  <r>
    <x v="12"/>
    <x v="148"/>
    <x v="1"/>
    <x v="5"/>
    <n v="2"/>
    <n v="1"/>
    <n v="3"/>
    <n v="3"/>
    <n v="4"/>
    <n v="0"/>
    <n v="1"/>
    <n v="2"/>
    <n v="3"/>
    <n v="6"/>
  </r>
  <r>
    <x v="12"/>
    <x v="148"/>
    <x v="1"/>
    <x v="1"/>
    <n v="1"/>
    <n v="0"/>
    <n v="3"/>
    <n v="2"/>
    <n v="3"/>
    <n v="1"/>
    <n v="0"/>
    <n v="1"/>
    <n v="2"/>
    <n v="4"/>
  </r>
  <r>
    <x v="12"/>
    <x v="148"/>
    <x v="1"/>
    <x v="3"/>
    <n v="1"/>
    <n v="2"/>
    <n v="4"/>
    <n v="3"/>
    <n v="6"/>
    <n v="1"/>
    <n v="0"/>
    <n v="2"/>
    <n v="4"/>
    <n v="7"/>
  </r>
  <r>
    <x v="12"/>
    <x v="148"/>
    <x v="1"/>
    <x v="2"/>
    <n v="3"/>
    <n v="1"/>
    <n v="2"/>
    <n v="3"/>
    <n v="3"/>
    <n v="2"/>
    <n v="0"/>
    <n v="1"/>
    <n v="3"/>
    <n v="6"/>
  </r>
  <r>
    <x v="12"/>
    <x v="148"/>
    <x v="1"/>
    <x v="4"/>
    <n v="0"/>
    <n v="2"/>
    <n v="2"/>
    <n v="4"/>
    <n v="4"/>
    <n v="0"/>
    <n v="2"/>
    <n v="0"/>
    <n v="2"/>
    <n v="4"/>
  </r>
  <r>
    <x v="12"/>
    <x v="216"/>
    <x v="0"/>
    <x v="0"/>
    <n v="1"/>
    <n v="0"/>
    <n v="18"/>
    <n v="17"/>
    <n v="18"/>
    <n v="1"/>
    <n v="0"/>
    <n v="1"/>
    <n v="17"/>
    <n v="19"/>
  </r>
  <r>
    <x v="12"/>
    <x v="216"/>
    <x v="0"/>
    <x v="5"/>
    <n v="0"/>
    <n v="0"/>
    <n v="1"/>
    <n v="1"/>
    <n v="1"/>
    <n v="0"/>
    <n v="0"/>
    <n v="0"/>
    <n v="1"/>
    <n v="1"/>
  </r>
  <r>
    <x v="12"/>
    <x v="216"/>
    <x v="0"/>
    <x v="1"/>
    <n v="0"/>
    <n v="1"/>
    <n v="0"/>
    <n v="0"/>
    <n v="1"/>
    <n v="0"/>
    <n v="0"/>
    <n v="0"/>
    <n v="1"/>
    <n v="1"/>
  </r>
  <r>
    <x v="12"/>
    <x v="216"/>
    <x v="0"/>
    <x v="3"/>
    <n v="0"/>
    <n v="0"/>
    <n v="1"/>
    <n v="1"/>
    <n v="1"/>
    <n v="0"/>
    <n v="0"/>
    <n v="0"/>
    <n v="1"/>
    <n v="1"/>
  </r>
  <r>
    <x v="12"/>
    <x v="216"/>
    <x v="0"/>
    <x v="2"/>
    <n v="0"/>
    <n v="0"/>
    <n v="1"/>
    <n v="1"/>
    <n v="1"/>
    <n v="0"/>
    <n v="0"/>
    <n v="0"/>
    <n v="1"/>
    <n v="1"/>
  </r>
  <r>
    <x v="12"/>
    <x v="216"/>
    <x v="0"/>
    <x v="4"/>
    <n v="0"/>
    <n v="0"/>
    <n v="5"/>
    <n v="4"/>
    <n v="5"/>
    <n v="0"/>
    <n v="0"/>
    <n v="1"/>
    <n v="4"/>
    <n v="5"/>
  </r>
  <r>
    <x v="12"/>
    <x v="216"/>
    <x v="1"/>
    <x v="0"/>
    <n v="12"/>
    <n v="3"/>
    <n v="25"/>
    <n v="25"/>
    <n v="29"/>
    <n v="10"/>
    <n v="2"/>
    <n v="4"/>
    <n v="24"/>
    <n v="40"/>
  </r>
  <r>
    <x v="12"/>
    <x v="216"/>
    <x v="1"/>
    <x v="5"/>
    <n v="1"/>
    <n v="0"/>
    <n v="2"/>
    <n v="2"/>
    <n v="2"/>
    <n v="1"/>
    <n v="0"/>
    <n v="0"/>
    <n v="2"/>
    <n v="3"/>
  </r>
  <r>
    <x v="12"/>
    <x v="216"/>
    <x v="1"/>
    <x v="1"/>
    <n v="0"/>
    <n v="0"/>
    <n v="2"/>
    <n v="1"/>
    <n v="2"/>
    <n v="0"/>
    <n v="0"/>
    <n v="0"/>
    <n v="2"/>
    <n v="2"/>
  </r>
  <r>
    <x v="12"/>
    <x v="216"/>
    <x v="1"/>
    <x v="3"/>
    <n v="2"/>
    <n v="0"/>
    <n v="4"/>
    <n v="4"/>
    <n v="5"/>
    <n v="1"/>
    <n v="0"/>
    <n v="0"/>
    <n v="5"/>
    <n v="6"/>
  </r>
  <r>
    <x v="12"/>
    <x v="216"/>
    <x v="1"/>
    <x v="2"/>
    <n v="1"/>
    <n v="1"/>
    <n v="0"/>
    <n v="0"/>
    <n v="1"/>
    <n v="1"/>
    <n v="0"/>
    <n v="0"/>
    <n v="1"/>
    <n v="2"/>
  </r>
  <r>
    <x v="12"/>
    <x v="216"/>
    <x v="1"/>
    <x v="4"/>
    <n v="2"/>
    <n v="0"/>
    <n v="9"/>
    <n v="9"/>
    <n v="9"/>
    <n v="2"/>
    <n v="0"/>
    <n v="3"/>
    <n v="6"/>
    <n v="11"/>
  </r>
  <r>
    <x v="12"/>
    <x v="149"/>
    <x v="0"/>
    <x v="0"/>
    <n v="2"/>
    <n v="0"/>
    <n v="4"/>
    <n v="3"/>
    <n v="5"/>
    <n v="1"/>
    <n v="1"/>
    <n v="0"/>
    <n v="4"/>
    <n v="6"/>
  </r>
  <r>
    <x v="12"/>
    <x v="149"/>
    <x v="0"/>
    <x v="5"/>
    <n v="0"/>
    <n v="0"/>
    <n v="1"/>
    <n v="1"/>
    <n v="1"/>
    <n v="0"/>
    <n v="0"/>
    <n v="0"/>
    <n v="1"/>
    <n v="1"/>
  </r>
  <r>
    <x v="12"/>
    <x v="149"/>
    <x v="0"/>
    <x v="2"/>
    <n v="0"/>
    <n v="0"/>
    <n v="4"/>
    <n v="4"/>
    <n v="4"/>
    <n v="0"/>
    <n v="0"/>
    <n v="0"/>
    <n v="4"/>
    <n v="4"/>
  </r>
  <r>
    <x v="12"/>
    <x v="149"/>
    <x v="0"/>
    <x v="4"/>
    <n v="2"/>
    <n v="0"/>
    <n v="0"/>
    <n v="0"/>
    <n v="0"/>
    <n v="2"/>
    <n v="0"/>
    <n v="0"/>
    <n v="0"/>
    <n v="2"/>
  </r>
  <r>
    <x v="12"/>
    <x v="149"/>
    <x v="1"/>
    <x v="0"/>
    <n v="9"/>
    <n v="5"/>
    <n v="31"/>
    <n v="29"/>
    <n v="37"/>
    <n v="8"/>
    <n v="0"/>
    <n v="5"/>
    <n v="32"/>
    <n v="45"/>
  </r>
  <r>
    <x v="12"/>
    <x v="149"/>
    <x v="1"/>
    <x v="5"/>
    <n v="1"/>
    <n v="0"/>
    <n v="0"/>
    <n v="0"/>
    <n v="0"/>
    <n v="1"/>
    <n v="0"/>
    <n v="0"/>
    <n v="0"/>
    <n v="1"/>
  </r>
  <r>
    <x v="12"/>
    <x v="149"/>
    <x v="1"/>
    <x v="1"/>
    <n v="0"/>
    <n v="1"/>
    <n v="0"/>
    <n v="1"/>
    <n v="1"/>
    <n v="0"/>
    <n v="0"/>
    <n v="0"/>
    <n v="1"/>
    <n v="1"/>
  </r>
  <r>
    <x v="12"/>
    <x v="149"/>
    <x v="1"/>
    <x v="3"/>
    <n v="3"/>
    <n v="0"/>
    <n v="2"/>
    <n v="2"/>
    <n v="3"/>
    <n v="2"/>
    <n v="0"/>
    <n v="0"/>
    <n v="3"/>
    <n v="5"/>
  </r>
  <r>
    <x v="12"/>
    <x v="149"/>
    <x v="1"/>
    <x v="2"/>
    <n v="0"/>
    <n v="0"/>
    <n v="2"/>
    <n v="2"/>
    <n v="2"/>
    <n v="0"/>
    <n v="0"/>
    <n v="0"/>
    <n v="2"/>
    <n v="2"/>
  </r>
  <r>
    <x v="12"/>
    <x v="149"/>
    <x v="1"/>
    <x v="4"/>
    <n v="3"/>
    <n v="0"/>
    <n v="4"/>
    <n v="4"/>
    <n v="4"/>
    <n v="2"/>
    <n v="0"/>
    <n v="2"/>
    <n v="3"/>
    <n v="7"/>
  </r>
  <r>
    <x v="12"/>
    <x v="150"/>
    <x v="0"/>
    <x v="0"/>
    <n v="4"/>
    <n v="1"/>
    <n v="11"/>
    <n v="11"/>
    <n v="12"/>
    <n v="3"/>
    <n v="0"/>
    <n v="2"/>
    <n v="11"/>
    <n v="16"/>
  </r>
  <r>
    <x v="12"/>
    <x v="150"/>
    <x v="0"/>
    <x v="3"/>
    <n v="2"/>
    <n v="0"/>
    <n v="0"/>
    <n v="0"/>
    <n v="0"/>
    <n v="2"/>
    <n v="0"/>
    <n v="0"/>
    <n v="0"/>
    <n v="2"/>
  </r>
  <r>
    <x v="12"/>
    <x v="150"/>
    <x v="0"/>
    <x v="4"/>
    <n v="0"/>
    <n v="0"/>
    <n v="1"/>
    <n v="1"/>
    <n v="1"/>
    <n v="0"/>
    <n v="0"/>
    <n v="0"/>
    <n v="1"/>
    <n v="1"/>
  </r>
  <r>
    <x v="12"/>
    <x v="150"/>
    <x v="1"/>
    <x v="0"/>
    <n v="13"/>
    <n v="7"/>
    <n v="20"/>
    <n v="20"/>
    <n v="29"/>
    <n v="9"/>
    <n v="3"/>
    <n v="4"/>
    <n v="24"/>
    <n v="40"/>
  </r>
  <r>
    <x v="12"/>
    <x v="150"/>
    <x v="1"/>
    <x v="5"/>
    <n v="0"/>
    <n v="1"/>
    <n v="2"/>
    <n v="2"/>
    <n v="3"/>
    <n v="0"/>
    <n v="0"/>
    <n v="1"/>
    <n v="2"/>
    <n v="3"/>
  </r>
  <r>
    <x v="12"/>
    <x v="150"/>
    <x v="1"/>
    <x v="1"/>
    <n v="0"/>
    <n v="0"/>
    <n v="1"/>
    <n v="1"/>
    <n v="1"/>
    <n v="0"/>
    <n v="0"/>
    <n v="0"/>
    <n v="1"/>
    <n v="1"/>
  </r>
  <r>
    <x v="12"/>
    <x v="150"/>
    <x v="1"/>
    <x v="3"/>
    <n v="1"/>
    <n v="2"/>
    <n v="2"/>
    <n v="2"/>
    <n v="4"/>
    <n v="1"/>
    <n v="0"/>
    <n v="2"/>
    <n v="2"/>
    <n v="5"/>
  </r>
  <r>
    <x v="12"/>
    <x v="150"/>
    <x v="1"/>
    <x v="2"/>
    <n v="2"/>
    <n v="0"/>
    <n v="2"/>
    <n v="2"/>
    <n v="3"/>
    <n v="1"/>
    <n v="0"/>
    <n v="1"/>
    <n v="2"/>
    <n v="4"/>
  </r>
  <r>
    <x v="12"/>
    <x v="150"/>
    <x v="1"/>
    <x v="4"/>
    <n v="0"/>
    <n v="0"/>
    <n v="7"/>
    <n v="6"/>
    <n v="7"/>
    <n v="0"/>
    <n v="0"/>
    <n v="0"/>
    <n v="7"/>
    <n v="7"/>
  </r>
  <r>
    <x v="12"/>
    <x v="217"/>
    <x v="0"/>
    <x v="0"/>
    <n v="0"/>
    <n v="2"/>
    <n v="14"/>
    <n v="12"/>
    <n v="16"/>
    <n v="0"/>
    <n v="0"/>
    <n v="2"/>
    <n v="14"/>
    <n v="16"/>
  </r>
  <r>
    <x v="12"/>
    <x v="217"/>
    <x v="0"/>
    <x v="5"/>
    <n v="1"/>
    <n v="0"/>
    <n v="3"/>
    <n v="3"/>
    <n v="4"/>
    <n v="0"/>
    <n v="0"/>
    <n v="1"/>
    <n v="3"/>
    <n v="4"/>
  </r>
  <r>
    <x v="12"/>
    <x v="217"/>
    <x v="0"/>
    <x v="1"/>
    <n v="2"/>
    <n v="0"/>
    <n v="0"/>
    <n v="0"/>
    <n v="2"/>
    <n v="0"/>
    <n v="0"/>
    <n v="2"/>
    <n v="0"/>
    <n v="2"/>
  </r>
  <r>
    <x v="12"/>
    <x v="217"/>
    <x v="0"/>
    <x v="3"/>
    <n v="1"/>
    <n v="0"/>
    <n v="2"/>
    <n v="2"/>
    <n v="2"/>
    <n v="1"/>
    <n v="0"/>
    <n v="0"/>
    <n v="2"/>
    <n v="3"/>
  </r>
  <r>
    <x v="12"/>
    <x v="217"/>
    <x v="0"/>
    <x v="2"/>
    <n v="0"/>
    <n v="0"/>
    <n v="2"/>
    <n v="2"/>
    <n v="2"/>
    <n v="0"/>
    <n v="0"/>
    <n v="0"/>
    <n v="2"/>
    <n v="2"/>
  </r>
  <r>
    <x v="12"/>
    <x v="217"/>
    <x v="0"/>
    <x v="4"/>
    <n v="1"/>
    <n v="0"/>
    <n v="1"/>
    <n v="1"/>
    <n v="1"/>
    <n v="1"/>
    <n v="0"/>
    <n v="0"/>
    <n v="1"/>
    <n v="2"/>
  </r>
  <r>
    <x v="12"/>
    <x v="217"/>
    <x v="1"/>
    <x v="0"/>
    <n v="12"/>
    <n v="3"/>
    <n v="23"/>
    <n v="22"/>
    <n v="27"/>
    <n v="11"/>
    <n v="0"/>
    <n v="4"/>
    <n v="23"/>
    <n v="38"/>
  </r>
  <r>
    <x v="12"/>
    <x v="217"/>
    <x v="1"/>
    <x v="5"/>
    <n v="2"/>
    <n v="0"/>
    <n v="1"/>
    <n v="1"/>
    <n v="1"/>
    <n v="2"/>
    <n v="0"/>
    <n v="0"/>
    <n v="1"/>
    <n v="3"/>
  </r>
  <r>
    <x v="12"/>
    <x v="217"/>
    <x v="1"/>
    <x v="1"/>
    <n v="1"/>
    <n v="0"/>
    <n v="4"/>
    <n v="3"/>
    <n v="4"/>
    <n v="1"/>
    <n v="0"/>
    <n v="1"/>
    <n v="3"/>
    <n v="5"/>
  </r>
  <r>
    <x v="12"/>
    <x v="217"/>
    <x v="1"/>
    <x v="3"/>
    <n v="0"/>
    <n v="1"/>
    <n v="3"/>
    <n v="2"/>
    <n v="4"/>
    <n v="0"/>
    <n v="0"/>
    <n v="0"/>
    <n v="4"/>
    <n v="4"/>
  </r>
  <r>
    <x v="12"/>
    <x v="217"/>
    <x v="1"/>
    <x v="2"/>
    <n v="1"/>
    <n v="0"/>
    <n v="1"/>
    <n v="1"/>
    <n v="1"/>
    <n v="1"/>
    <n v="0"/>
    <n v="0"/>
    <n v="1"/>
    <n v="2"/>
  </r>
  <r>
    <x v="12"/>
    <x v="217"/>
    <x v="1"/>
    <x v="4"/>
    <n v="1"/>
    <n v="0"/>
    <n v="3"/>
    <n v="3"/>
    <n v="3"/>
    <n v="1"/>
    <n v="0"/>
    <n v="1"/>
    <n v="2"/>
    <n v="4"/>
  </r>
  <r>
    <x v="12"/>
    <x v="151"/>
    <x v="0"/>
    <x v="0"/>
    <n v="3"/>
    <n v="0"/>
    <n v="10"/>
    <n v="10"/>
    <n v="10"/>
    <n v="3"/>
    <n v="0"/>
    <n v="1"/>
    <n v="9"/>
    <n v="13"/>
  </r>
  <r>
    <x v="12"/>
    <x v="151"/>
    <x v="0"/>
    <x v="5"/>
    <n v="1"/>
    <n v="0"/>
    <n v="0"/>
    <n v="0"/>
    <n v="0"/>
    <n v="1"/>
    <n v="0"/>
    <n v="0"/>
    <n v="0"/>
    <n v="1"/>
  </r>
  <r>
    <x v="12"/>
    <x v="151"/>
    <x v="0"/>
    <x v="1"/>
    <n v="1"/>
    <n v="0"/>
    <n v="0"/>
    <n v="0"/>
    <n v="0"/>
    <n v="1"/>
    <n v="0"/>
    <n v="0"/>
    <n v="0"/>
    <n v="1"/>
  </r>
  <r>
    <x v="12"/>
    <x v="151"/>
    <x v="0"/>
    <x v="3"/>
    <n v="1"/>
    <n v="0"/>
    <n v="1"/>
    <n v="1"/>
    <n v="1"/>
    <n v="1"/>
    <n v="0"/>
    <n v="0"/>
    <n v="1"/>
    <n v="2"/>
  </r>
  <r>
    <x v="12"/>
    <x v="151"/>
    <x v="0"/>
    <x v="2"/>
    <n v="0"/>
    <n v="0"/>
    <n v="1"/>
    <n v="1"/>
    <n v="1"/>
    <n v="0"/>
    <n v="0"/>
    <n v="1"/>
    <n v="0"/>
    <n v="1"/>
  </r>
  <r>
    <x v="12"/>
    <x v="151"/>
    <x v="0"/>
    <x v="4"/>
    <n v="1"/>
    <n v="0"/>
    <n v="1"/>
    <n v="1"/>
    <n v="1"/>
    <n v="1"/>
    <n v="0"/>
    <n v="0"/>
    <n v="1"/>
    <n v="2"/>
  </r>
  <r>
    <x v="12"/>
    <x v="151"/>
    <x v="1"/>
    <x v="0"/>
    <n v="13"/>
    <n v="4"/>
    <n v="31"/>
    <n v="30"/>
    <n v="35"/>
    <n v="11"/>
    <n v="2"/>
    <n v="3"/>
    <n v="32"/>
    <n v="48"/>
  </r>
  <r>
    <x v="12"/>
    <x v="151"/>
    <x v="1"/>
    <x v="5"/>
    <n v="0"/>
    <n v="0"/>
    <n v="1"/>
    <n v="1"/>
    <n v="1"/>
    <n v="0"/>
    <n v="0"/>
    <n v="0"/>
    <n v="1"/>
    <n v="1"/>
  </r>
  <r>
    <x v="12"/>
    <x v="151"/>
    <x v="1"/>
    <x v="3"/>
    <n v="0"/>
    <n v="0"/>
    <n v="2"/>
    <n v="2"/>
    <n v="2"/>
    <n v="0"/>
    <n v="0"/>
    <n v="0"/>
    <n v="2"/>
    <n v="2"/>
  </r>
  <r>
    <x v="12"/>
    <x v="151"/>
    <x v="1"/>
    <x v="2"/>
    <n v="0"/>
    <n v="0"/>
    <n v="2"/>
    <n v="1"/>
    <n v="2"/>
    <n v="0"/>
    <n v="0"/>
    <n v="1"/>
    <n v="1"/>
    <n v="2"/>
  </r>
  <r>
    <x v="12"/>
    <x v="151"/>
    <x v="1"/>
    <x v="4"/>
    <n v="0"/>
    <n v="0"/>
    <n v="2"/>
    <n v="2"/>
    <n v="2"/>
    <n v="0"/>
    <n v="0"/>
    <n v="0"/>
    <n v="2"/>
    <n v="2"/>
  </r>
  <r>
    <x v="12"/>
    <x v="218"/>
    <x v="0"/>
    <x v="0"/>
    <n v="4"/>
    <n v="0"/>
    <n v="8"/>
    <n v="7"/>
    <n v="9"/>
    <n v="1"/>
    <n v="2"/>
    <n v="3"/>
    <n v="6"/>
    <n v="12"/>
  </r>
  <r>
    <x v="12"/>
    <x v="218"/>
    <x v="0"/>
    <x v="5"/>
    <n v="0"/>
    <n v="0"/>
    <n v="1"/>
    <n v="1"/>
    <n v="1"/>
    <n v="0"/>
    <n v="0"/>
    <n v="0"/>
    <n v="1"/>
    <n v="1"/>
  </r>
  <r>
    <x v="12"/>
    <x v="218"/>
    <x v="0"/>
    <x v="2"/>
    <n v="0"/>
    <n v="0"/>
    <n v="1"/>
    <n v="1"/>
    <n v="1"/>
    <n v="0"/>
    <n v="0"/>
    <n v="0"/>
    <n v="1"/>
    <n v="1"/>
  </r>
  <r>
    <x v="12"/>
    <x v="218"/>
    <x v="0"/>
    <x v="4"/>
    <n v="1"/>
    <n v="0"/>
    <n v="0"/>
    <n v="0"/>
    <n v="0"/>
    <n v="1"/>
    <n v="0"/>
    <n v="0"/>
    <n v="0"/>
    <n v="1"/>
  </r>
  <r>
    <x v="12"/>
    <x v="218"/>
    <x v="1"/>
    <x v="0"/>
    <n v="13"/>
    <n v="4"/>
    <n v="33"/>
    <n v="29"/>
    <n v="38"/>
    <n v="10"/>
    <n v="0"/>
    <n v="10"/>
    <n v="30"/>
    <n v="50"/>
  </r>
  <r>
    <x v="12"/>
    <x v="218"/>
    <x v="1"/>
    <x v="5"/>
    <n v="3"/>
    <n v="0"/>
    <n v="1"/>
    <n v="1"/>
    <n v="2"/>
    <n v="2"/>
    <n v="1"/>
    <n v="0"/>
    <n v="1"/>
    <n v="4"/>
  </r>
  <r>
    <x v="12"/>
    <x v="218"/>
    <x v="1"/>
    <x v="1"/>
    <n v="1"/>
    <n v="1"/>
    <n v="1"/>
    <n v="1"/>
    <n v="2"/>
    <n v="1"/>
    <n v="0"/>
    <n v="0"/>
    <n v="2"/>
    <n v="3"/>
  </r>
  <r>
    <x v="12"/>
    <x v="218"/>
    <x v="1"/>
    <x v="3"/>
    <n v="2"/>
    <n v="0"/>
    <n v="4"/>
    <n v="4"/>
    <n v="4"/>
    <n v="2"/>
    <n v="0"/>
    <n v="0"/>
    <n v="4"/>
    <n v="6"/>
  </r>
  <r>
    <x v="12"/>
    <x v="218"/>
    <x v="1"/>
    <x v="2"/>
    <n v="0"/>
    <n v="0"/>
    <n v="2"/>
    <n v="2"/>
    <n v="2"/>
    <n v="0"/>
    <n v="0"/>
    <n v="0"/>
    <n v="2"/>
    <n v="2"/>
  </r>
  <r>
    <x v="12"/>
    <x v="218"/>
    <x v="1"/>
    <x v="4"/>
    <n v="1"/>
    <n v="3"/>
    <n v="5"/>
    <n v="5"/>
    <n v="8"/>
    <n v="0"/>
    <n v="1"/>
    <n v="1"/>
    <n v="7"/>
    <n v="9"/>
  </r>
  <r>
    <x v="12"/>
    <x v="219"/>
    <x v="0"/>
    <x v="0"/>
    <n v="0"/>
    <n v="0"/>
    <n v="12"/>
    <n v="12"/>
    <n v="12"/>
    <n v="0"/>
    <n v="0"/>
    <n v="2"/>
    <n v="10"/>
    <n v="12"/>
  </r>
  <r>
    <x v="12"/>
    <x v="219"/>
    <x v="0"/>
    <x v="5"/>
    <n v="0"/>
    <n v="0"/>
    <n v="1"/>
    <n v="0"/>
    <n v="1"/>
    <n v="0"/>
    <n v="0"/>
    <n v="1"/>
    <n v="0"/>
    <n v="1"/>
  </r>
  <r>
    <x v="12"/>
    <x v="219"/>
    <x v="0"/>
    <x v="1"/>
    <n v="1"/>
    <n v="0"/>
    <n v="0"/>
    <n v="0"/>
    <n v="0"/>
    <n v="0"/>
    <n v="0"/>
    <n v="1"/>
    <n v="0"/>
    <n v="1"/>
  </r>
  <r>
    <x v="12"/>
    <x v="219"/>
    <x v="0"/>
    <x v="3"/>
    <n v="0"/>
    <n v="1"/>
    <n v="0"/>
    <n v="0"/>
    <n v="1"/>
    <n v="0"/>
    <n v="0"/>
    <n v="1"/>
    <n v="0"/>
    <n v="1"/>
  </r>
  <r>
    <x v="12"/>
    <x v="219"/>
    <x v="0"/>
    <x v="2"/>
    <n v="0"/>
    <n v="1"/>
    <n v="2"/>
    <n v="2"/>
    <n v="3"/>
    <n v="0"/>
    <n v="0"/>
    <n v="0"/>
    <n v="3"/>
    <n v="3"/>
  </r>
  <r>
    <x v="12"/>
    <x v="219"/>
    <x v="0"/>
    <x v="4"/>
    <n v="0"/>
    <n v="0"/>
    <n v="1"/>
    <n v="1"/>
    <n v="1"/>
    <n v="0"/>
    <n v="0"/>
    <n v="0"/>
    <n v="1"/>
    <n v="1"/>
  </r>
  <r>
    <x v="12"/>
    <x v="219"/>
    <x v="1"/>
    <x v="0"/>
    <n v="7"/>
    <n v="1"/>
    <n v="22"/>
    <n v="20"/>
    <n v="23"/>
    <n v="5"/>
    <n v="0"/>
    <n v="6"/>
    <n v="19"/>
    <n v="30"/>
  </r>
  <r>
    <x v="12"/>
    <x v="219"/>
    <x v="1"/>
    <x v="5"/>
    <n v="1"/>
    <n v="0"/>
    <n v="1"/>
    <n v="1"/>
    <n v="1"/>
    <n v="1"/>
    <n v="0"/>
    <n v="0"/>
    <n v="1"/>
    <n v="2"/>
  </r>
  <r>
    <x v="12"/>
    <x v="219"/>
    <x v="1"/>
    <x v="1"/>
    <n v="0"/>
    <n v="0"/>
    <n v="3"/>
    <n v="2"/>
    <n v="3"/>
    <n v="0"/>
    <n v="0"/>
    <n v="0"/>
    <n v="3"/>
    <n v="3"/>
  </r>
  <r>
    <x v="12"/>
    <x v="219"/>
    <x v="1"/>
    <x v="3"/>
    <n v="3"/>
    <n v="0"/>
    <n v="3"/>
    <n v="3"/>
    <n v="4"/>
    <n v="2"/>
    <n v="0"/>
    <n v="0"/>
    <n v="4"/>
    <n v="6"/>
  </r>
  <r>
    <x v="12"/>
    <x v="219"/>
    <x v="1"/>
    <x v="2"/>
    <n v="0"/>
    <n v="0"/>
    <n v="2"/>
    <n v="2"/>
    <n v="2"/>
    <n v="0"/>
    <n v="0"/>
    <n v="1"/>
    <n v="1"/>
    <n v="2"/>
  </r>
  <r>
    <x v="12"/>
    <x v="219"/>
    <x v="1"/>
    <x v="4"/>
    <n v="2"/>
    <n v="0"/>
    <n v="5"/>
    <n v="4"/>
    <n v="5"/>
    <n v="2"/>
    <n v="0"/>
    <n v="0"/>
    <n v="5"/>
    <n v="7"/>
  </r>
  <r>
    <x v="12"/>
    <x v="220"/>
    <x v="0"/>
    <x v="0"/>
    <n v="0"/>
    <n v="0"/>
    <n v="16"/>
    <n v="16"/>
    <n v="16"/>
    <n v="0"/>
    <n v="0"/>
    <n v="0"/>
    <n v="16"/>
    <n v="16"/>
  </r>
  <r>
    <x v="12"/>
    <x v="220"/>
    <x v="0"/>
    <x v="4"/>
    <n v="0"/>
    <n v="0"/>
    <n v="1"/>
    <n v="1"/>
    <n v="1"/>
    <n v="0"/>
    <n v="0"/>
    <n v="0"/>
    <n v="1"/>
    <n v="1"/>
  </r>
  <r>
    <x v="12"/>
    <x v="220"/>
    <x v="1"/>
    <x v="0"/>
    <n v="7"/>
    <n v="6"/>
    <n v="17"/>
    <n v="18"/>
    <n v="24"/>
    <n v="6"/>
    <n v="2"/>
    <n v="2"/>
    <n v="20"/>
    <n v="30"/>
  </r>
  <r>
    <x v="12"/>
    <x v="220"/>
    <x v="1"/>
    <x v="5"/>
    <n v="0"/>
    <n v="0"/>
    <n v="2"/>
    <n v="2"/>
    <n v="2"/>
    <n v="0"/>
    <n v="0"/>
    <n v="0"/>
    <n v="2"/>
    <n v="2"/>
  </r>
  <r>
    <x v="12"/>
    <x v="220"/>
    <x v="1"/>
    <x v="1"/>
    <n v="0"/>
    <n v="0"/>
    <n v="4"/>
    <n v="3"/>
    <n v="4"/>
    <n v="0"/>
    <n v="0"/>
    <n v="1"/>
    <n v="3"/>
    <n v="4"/>
  </r>
  <r>
    <x v="12"/>
    <x v="220"/>
    <x v="1"/>
    <x v="2"/>
    <n v="0"/>
    <n v="0"/>
    <n v="2"/>
    <n v="2"/>
    <n v="2"/>
    <n v="0"/>
    <n v="0"/>
    <n v="0"/>
    <n v="2"/>
    <n v="2"/>
  </r>
  <r>
    <x v="12"/>
    <x v="220"/>
    <x v="1"/>
    <x v="4"/>
    <n v="0"/>
    <n v="0"/>
    <n v="3"/>
    <n v="3"/>
    <n v="3"/>
    <n v="0"/>
    <n v="0"/>
    <n v="0"/>
    <n v="3"/>
    <n v="3"/>
  </r>
  <r>
    <x v="12"/>
    <x v="221"/>
    <x v="0"/>
    <x v="0"/>
    <n v="3"/>
    <n v="1"/>
    <n v="8"/>
    <n v="8"/>
    <n v="9"/>
    <n v="3"/>
    <n v="1"/>
    <n v="1"/>
    <n v="7"/>
    <n v="12"/>
  </r>
  <r>
    <x v="12"/>
    <x v="221"/>
    <x v="0"/>
    <x v="5"/>
    <n v="1"/>
    <n v="0"/>
    <n v="0"/>
    <n v="0"/>
    <n v="0"/>
    <n v="1"/>
    <n v="0"/>
    <n v="0"/>
    <n v="0"/>
    <n v="1"/>
  </r>
  <r>
    <x v="12"/>
    <x v="221"/>
    <x v="0"/>
    <x v="1"/>
    <n v="1"/>
    <n v="0"/>
    <n v="1"/>
    <n v="1"/>
    <n v="1"/>
    <n v="1"/>
    <n v="0"/>
    <n v="0"/>
    <n v="1"/>
    <n v="2"/>
  </r>
  <r>
    <x v="12"/>
    <x v="221"/>
    <x v="0"/>
    <x v="2"/>
    <n v="0"/>
    <n v="0"/>
    <n v="1"/>
    <n v="1"/>
    <n v="1"/>
    <n v="0"/>
    <n v="0"/>
    <n v="0"/>
    <n v="1"/>
    <n v="1"/>
  </r>
  <r>
    <x v="12"/>
    <x v="221"/>
    <x v="0"/>
    <x v="4"/>
    <n v="1"/>
    <n v="0"/>
    <n v="4"/>
    <n v="4"/>
    <n v="4"/>
    <n v="1"/>
    <n v="0"/>
    <n v="2"/>
    <n v="2"/>
    <n v="5"/>
  </r>
  <r>
    <x v="12"/>
    <x v="221"/>
    <x v="1"/>
    <x v="0"/>
    <n v="11"/>
    <n v="4"/>
    <n v="25"/>
    <n v="25"/>
    <n v="30"/>
    <n v="10"/>
    <n v="2"/>
    <n v="5"/>
    <n v="23"/>
    <n v="40"/>
  </r>
  <r>
    <x v="12"/>
    <x v="221"/>
    <x v="1"/>
    <x v="5"/>
    <n v="0"/>
    <n v="0"/>
    <n v="1"/>
    <n v="0"/>
    <n v="1"/>
    <n v="0"/>
    <n v="0"/>
    <n v="0"/>
    <n v="1"/>
    <n v="1"/>
  </r>
  <r>
    <x v="12"/>
    <x v="221"/>
    <x v="1"/>
    <x v="1"/>
    <n v="1"/>
    <n v="0"/>
    <n v="2"/>
    <n v="2"/>
    <n v="3"/>
    <n v="0"/>
    <n v="1"/>
    <n v="1"/>
    <n v="1"/>
    <n v="3"/>
  </r>
  <r>
    <x v="12"/>
    <x v="221"/>
    <x v="1"/>
    <x v="3"/>
    <n v="2"/>
    <n v="0"/>
    <n v="0"/>
    <n v="0"/>
    <n v="0"/>
    <n v="1"/>
    <n v="1"/>
    <n v="0"/>
    <n v="0"/>
    <n v="2"/>
  </r>
  <r>
    <x v="12"/>
    <x v="221"/>
    <x v="1"/>
    <x v="2"/>
    <n v="0"/>
    <n v="1"/>
    <n v="5"/>
    <n v="5"/>
    <n v="6"/>
    <n v="0"/>
    <n v="0"/>
    <n v="1"/>
    <n v="5"/>
    <n v="6"/>
  </r>
  <r>
    <x v="12"/>
    <x v="221"/>
    <x v="1"/>
    <x v="4"/>
    <n v="1"/>
    <n v="0"/>
    <n v="0"/>
    <n v="0"/>
    <n v="0"/>
    <n v="1"/>
    <n v="0"/>
    <n v="0"/>
    <n v="0"/>
    <n v="1"/>
  </r>
  <r>
    <x v="12"/>
    <x v="152"/>
    <x v="0"/>
    <x v="0"/>
    <n v="2"/>
    <n v="0"/>
    <n v="11"/>
    <n v="11"/>
    <n v="11"/>
    <n v="2"/>
    <n v="0"/>
    <n v="0"/>
    <n v="11"/>
    <n v="13"/>
  </r>
  <r>
    <x v="12"/>
    <x v="152"/>
    <x v="0"/>
    <x v="5"/>
    <n v="1"/>
    <n v="0"/>
    <n v="1"/>
    <n v="1"/>
    <n v="1"/>
    <n v="1"/>
    <n v="0"/>
    <n v="0"/>
    <n v="1"/>
    <n v="2"/>
  </r>
  <r>
    <x v="12"/>
    <x v="152"/>
    <x v="0"/>
    <x v="2"/>
    <n v="0"/>
    <n v="1"/>
    <n v="1"/>
    <n v="1"/>
    <n v="2"/>
    <n v="0"/>
    <n v="0"/>
    <n v="0"/>
    <n v="2"/>
    <n v="2"/>
  </r>
  <r>
    <x v="12"/>
    <x v="152"/>
    <x v="0"/>
    <x v="4"/>
    <n v="0"/>
    <n v="0"/>
    <n v="1"/>
    <n v="1"/>
    <n v="1"/>
    <n v="0"/>
    <n v="0"/>
    <n v="0"/>
    <n v="1"/>
    <n v="1"/>
  </r>
  <r>
    <x v="12"/>
    <x v="152"/>
    <x v="1"/>
    <x v="0"/>
    <n v="13"/>
    <n v="0"/>
    <n v="22"/>
    <n v="19"/>
    <n v="22"/>
    <n v="13"/>
    <n v="0"/>
    <n v="1"/>
    <n v="21"/>
    <n v="35"/>
  </r>
  <r>
    <x v="12"/>
    <x v="152"/>
    <x v="1"/>
    <x v="5"/>
    <n v="1"/>
    <n v="0"/>
    <n v="1"/>
    <n v="1"/>
    <n v="1"/>
    <n v="1"/>
    <n v="0"/>
    <n v="0"/>
    <n v="1"/>
    <n v="2"/>
  </r>
  <r>
    <x v="12"/>
    <x v="152"/>
    <x v="1"/>
    <x v="1"/>
    <n v="2"/>
    <n v="0"/>
    <n v="5"/>
    <n v="5"/>
    <n v="5"/>
    <n v="2"/>
    <n v="0"/>
    <n v="0"/>
    <n v="5"/>
    <n v="7"/>
  </r>
  <r>
    <x v="12"/>
    <x v="152"/>
    <x v="1"/>
    <x v="3"/>
    <n v="1"/>
    <n v="0"/>
    <n v="2"/>
    <n v="2"/>
    <n v="2"/>
    <n v="0"/>
    <n v="1"/>
    <n v="0"/>
    <n v="2"/>
    <n v="3"/>
  </r>
  <r>
    <x v="12"/>
    <x v="152"/>
    <x v="1"/>
    <x v="2"/>
    <n v="0"/>
    <n v="0"/>
    <n v="3"/>
    <n v="3"/>
    <n v="3"/>
    <n v="0"/>
    <n v="0"/>
    <n v="0"/>
    <n v="3"/>
    <n v="3"/>
  </r>
  <r>
    <x v="12"/>
    <x v="152"/>
    <x v="1"/>
    <x v="4"/>
    <n v="2"/>
    <n v="1"/>
    <n v="3"/>
    <n v="3"/>
    <n v="4"/>
    <n v="2"/>
    <n v="0"/>
    <n v="0"/>
    <n v="4"/>
    <n v="6"/>
  </r>
  <r>
    <x v="12"/>
    <x v="222"/>
    <x v="0"/>
    <x v="0"/>
    <n v="1"/>
    <n v="0"/>
    <n v="8"/>
    <n v="8"/>
    <n v="8"/>
    <n v="1"/>
    <n v="0"/>
    <n v="0"/>
    <n v="8"/>
    <n v="9"/>
  </r>
  <r>
    <x v="12"/>
    <x v="222"/>
    <x v="0"/>
    <x v="5"/>
    <n v="1"/>
    <n v="0"/>
    <n v="2"/>
    <n v="2"/>
    <n v="2"/>
    <n v="0"/>
    <n v="0"/>
    <n v="2"/>
    <n v="1"/>
    <n v="3"/>
  </r>
  <r>
    <x v="12"/>
    <x v="222"/>
    <x v="0"/>
    <x v="3"/>
    <n v="0"/>
    <n v="0"/>
    <n v="1"/>
    <n v="1"/>
    <n v="1"/>
    <n v="0"/>
    <n v="0"/>
    <n v="0"/>
    <n v="1"/>
    <n v="1"/>
  </r>
  <r>
    <x v="12"/>
    <x v="222"/>
    <x v="0"/>
    <x v="4"/>
    <n v="1"/>
    <n v="0"/>
    <n v="3"/>
    <n v="3"/>
    <n v="3"/>
    <n v="1"/>
    <n v="0"/>
    <n v="0"/>
    <n v="3"/>
    <n v="4"/>
  </r>
  <r>
    <x v="12"/>
    <x v="222"/>
    <x v="1"/>
    <x v="0"/>
    <n v="8"/>
    <n v="2"/>
    <n v="24"/>
    <n v="21"/>
    <n v="26"/>
    <n v="6"/>
    <n v="0"/>
    <n v="3"/>
    <n v="25"/>
    <n v="34"/>
  </r>
  <r>
    <x v="12"/>
    <x v="222"/>
    <x v="1"/>
    <x v="5"/>
    <n v="1"/>
    <n v="0"/>
    <n v="1"/>
    <n v="1"/>
    <n v="1"/>
    <n v="1"/>
    <n v="0"/>
    <n v="0"/>
    <n v="1"/>
    <n v="2"/>
  </r>
  <r>
    <x v="12"/>
    <x v="222"/>
    <x v="1"/>
    <x v="1"/>
    <n v="1"/>
    <n v="0"/>
    <n v="5"/>
    <n v="3"/>
    <n v="5"/>
    <n v="1"/>
    <n v="0"/>
    <n v="2"/>
    <n v="3"/>
    <n v="6"/>
  </r>
  <r>
    <x v="12"/>
    <x v="222"/>
    <x v="1"/>
    <x v="3"/>
    <n v="3"/>
    <n v="0"/>
    <n v="0"/>
    <n v="0"/>
    <n v="1"/>
    <n v="2"/>
    <n v="0"/>
    <n v="1"/>
    <n v="0"/>
    <n v="3"/>
  </r>
  <r>
    <x v="12"/>
    <x v="222"/>
    <x v="1"/>
    <x v="2"/>
    <n v="0"/>
    <n v="0"/>
    <n v="1"/>
    <n v="1"/>
    <n v="1"/>
    <n v="0"/>
    <n v="0"/>
    <n v="0"/>
    <n v="1"/>
    <n v="1"/>
  </r>
  <r>
    <x v="12"/>
    <x v="222"/>
    <x v="1"/>
    <x v="4"/>
    <n v="1"/>
    <n v="2"/>
    <n v="0"/>
    <n v="1"/>
    <n v="2"/>
    <n v="1"/>
    <n v="0"/>
    <n v="2"/>
    <n v="0"/>
    <n v="3"/>
  </r>
  <r>
    <x v="12"/>
    <x v="223"/>
    <x v="0"/>
    <x v="0"/>
    <n v="3"/>
    <n v="0"/>
    <n v="8"/>
    <n v="7"/>
    <n v="9"/>
    <n v="2"/>
    <n v="0"/>
    <n v="3"/>
    <n v="6"/>
    <n v="11"/>
  </r>
  <r>
    <x v="12"/>
    <x v="223"/>
    <x v="0"/>
    <x v="2"/>
    <n v="0"/>
    <n v="0"/>
    <n v="1"/>
    <n v="1"/>
    <n v="1"/>
    <n v="0"/>
    <n v="0"/>
    <n v="0"/>
    <n v="1"/>
    <n v="1"/>
  </r>
  <r>
    <x v="12"/>
    <x v="223"/>
    <x v="1"/>
    <x v="0"/>
    <n v="3"/>
    <n v="1"/>
    <n v="22"/>
    <n v="22"/>
    <n v="23"/>
    <n v="2"/>
    <n v="0"/>
    <n v="3"/>
    <n v="21"/>
    <n v="26"/>
  </r>
  <r>
    <x v="12"/>
    <x v="223"/>
    <x v="1"/>
    <x v="5"/>
    <n v="0"/>
    <n v="1"/>
    <n v="3"/>
    <n v="2"/>
    <n v="4"/>
    <n v="0"/>
    <n v="1"/>
    <n v="1"/>
    <n v="2"/>
    <n v="4"/>
  </r>
  <r>
    <x v="12"/>
    <x v="223"/>
    <x v="1"/>
    <x v="1"/>
    <n v="1"/>
    <n v="1"/>
    <n v="3"/>
    <n v="3"/>
    <n v="4"/>
    <n v="1"/>
    <n v="0"/>
    <n v="2"/>
    <n v="2"/>
    <n v="5"/>
  </r>
  <r>
    <x v="12"/>
    <x v="223"/>
    <x v="1"/>
    <x v="3"/>
    <n v="4"/>
    <n v="0"/>
    <n v="2"/>
    <n v="1"/>
    <n v="2"/>
    <n v="3"/>
    <n v="0"/>
    <n v="1"/>
    <n v="2"/>
    <n v="6"/>
  </r>
  <r>
    <x v="12"/>
    <x v="223"/>
    <x v="1"/>
    <x v="2"/>
    <n v="2"/>
    <n v="0"/>
    <n v="4"/>
    <n v="4"/>
    <n v="4"/>
    <n v="2"/>
    <n v="0"/>
    <n v="0"/>
    <n v="4"/>
    <n v="6"/>
  </r>
  <r>
    <x v="12"/>
    <x v="223"/>
    <x v="1"/>
    <x v="4"/>
    <n v="0"/>
    <n v="0"/>
    <n v="2"/>
    <n v="2"/>
    <n v="2"/>
    <n v="0"/>
    <n v="0"/>
    <n v="1"/>
    <n v="1"/>
    <n v="2"/>
  </r>
  <r>
    <x v="12"/>
    <x v="224"/>
    <x v="0"/>
    <x v="0"/>
    <n v="3"/>
    <n v="1"/>
    <n v="7"/>
    <n v="8"/>
    <n v="8"/>
    <n v="3"/>
    <n v="0"/>
    <n v="0"/>
    <n v="8"/>
    <n v="11"/>
  </r>
  <r>
    <x v="12"/>
    <x v="224"/>
    <x v="0"/>
    <x v="5"/>
    <n v="0"/>
    <n v="0"/>
    <n v="1"/>
    <n v="1"/>
    <n v="1"/>
    <n v="0"/>
    <n v="0"/>
    <n v="0"/>
    <n v="1"/>
    <n v="1"/>
  </r>
  <r>
    <x v="12"/>
    <x v="224"/>
    <x v="0"/>
    <x v="1"/>
    <n v="0"/>
    <n v="0"/>
    <n v="1"/>
    <n v="1"/>
    <n v="1"/>
    <n v="0"/>
    <n v="0"/>
    <n v="0"/>
    <n v="1"/>
    <n v="1"/>
  </r>
  <r>
    <x v="12"/>
    <x v="224"/>
    <x v="0"/>
    <x v="2"/>
    <n v="0"/>
    <n v="0"/>
    <n v="1"/>
    <n v="1"/>
    <n v="1"/>
    <n v="0"/>
    <n v="0"/>
    <n v="0"/>
    <n v="1"/>
    <n v="1"/>
  </r>
  <r>
    <x v="12"/>
    <x v="224"/>
    <x v="0"/>
    <x v="4"/>
    <n v="0"/>
    <n v="0"/>
    <n v="3"/>
    <n v="3"/>
    <n v="3"/>
    <n v="0"/>
    <n v="0"/>
    <n v="0"/>
    <n v="3"/>
    <n v="3"/>
  </r>
  <r>
    <x v="12"/>
    <x v="224"/>
    <x v="1"/>
    <x v="0"/>
    <n v="10"/>
    <n v="2"/>
    <n v="22"/>
    <n v="21"/>
    <n v="24"/>
    <n v="7"/>
    <n v="1"/>
    <n v="4"/>
    <n v="22"/>
    <n v="34"/>
  </r>
  <r>
    <x v="12"/>
    <x v="224"/>
    <x v="1"/>
    <x v="5"/>
    <n v="1"/>
    <n v="0"/>
    <n v="3"/>
    <n v="1"/>
    <n v="3"/>
    <n v="1"/>
    <n v="0"/>
    <n v="0"/>
    <n v="3"/>
    <n v="4"/>
  </r>
  <r>
    <x v="12"/>
    <x v="224"/>
    <x v="1"/>
    <x v="1"/>
    <n v="1"/>
    <n v="1"/>
    <n v="1"/>
    <n v="1"/>
    <n v="2"/>
    <n v="1"/>
    <n v="1"/>
    <n v="1"/>
    <n v="0"/>
    <n v="3"/>
  </r>
  <r>
    <x v="12"/>
    <x v="224"/>
    <x v="1"/>
    <x v="3"/>
    <n v="1"/>
    <n v="0"/>
    <n v="1"/>
    <n v="1"/>
    <n v="1"/>
    <n v="1"/>
    <n v="0"/>
    <n v="0"/>
    <n v="1"/>
    <n v="2"/>
  </r>
  <r>
    <x v="12"/>
    <x v="224"/>
    <x v="1"/>
    <x v="2"/>
    <n v="1"/>
    <n v="0"/>
    <n v="2"/>
    <n v="2"/>
    <n v="2"/>
    <n v="1"/>
    <n v="0"/>
    <n v="0"/>
    <n v="2"/>
    <n v="3"/>
  </r>
  <r>
    <x v="12"/>
    <x v="224"/>
    <x v="1"/>
    <x v="4"/>
    <n v="1"/>
    <n v="0"/>
    <n v="5"/>
    <n v="5"/>
    <n v="5"/>
    <n v="1"/>
    <n v="0"/>
    <n v="2"/>
    <n v="3"/>
    <n v="6"/>
  </r>
  <r>
    <x v="12"/>
    <x v="225"/>
    <x v="0"/>
    <x v="0"/>
    <n v="3"/>
    <n v="0"/>
    <n v="7"/>
    <n v="6"/>
    <n v="7"/>
    <n v="2"/>
    <n v="0"/>
    <n v="1"/>
    <n v="7"/>
    <n v="10"/>
  </r>
  <r>
    <x v="12"/>
    <x v="225"/>
    <x v="0"/>
    <x v="5"/>
    <n v="0"/>
    <n v="0"/>
    <n v="1"/>
    <n v="1"/>
    <n v="1"/>
    <n v="0"/>
    <n v="0"/>
    <n v="0"/>
    <n v="1"/>
    <n v="1"/>
  </r>
  <r>
    <x v="12"/>
    <x v="225"/>
    <x v="0"/>
    <x v="1"/>
    <n v="0"/>
    <n v="0"/>
    <n v="1"/>
    <n v="1"/>
    <n v="1"/>
    <n v="0"/>
    <n v="0"/>
    <n v="0"/>
    <n v="1"/>
    <n v="1"/>
  </r>
  <r>
    <x v="12"/>
    <x v="225"/>
    <x v="0"/>
    <x v="2"/>
    <n v="0"/>
    <n v="0"/>
    <n v="2"/>
    <n v="1"/>
    <n v="2"/>
    <n v="0"/>
    <n v="0"/>
    <n v="0"/>
    <n v="2"/>
    <n v="2"/>
  </r>
  <r>
    <x v="12"/>
    <x v="225"/>
    <x v="0"/>
    <x v="4"/>
    <n v="0"/>
    <n v="0"/>
    <n v="2"/>
    <n v="2"/>
    <n v="2"/>
    <n v="0"/>
    <n v="0"/>
    <n v="0"/>
    <n v="2"/>
    <n v="2"/>
  </r>
  <r>
    <x v="12"/>
    <x v="225"/>
    <x v="1"/>
    <x v="0"/>
    <n v="9"/>
    <n v="2"/>
    <n v="26"/>
    <n v="24"/>
    <n v="29"/>
    <n v="6"/>
    <n v="0"/>
    <n v="4"/>
    <n v="27"/>
    <n v="37"/>
  </r>
  <r>
    <x v="12"/>
    <x v="225"/>
    <x v="1"/>
    <x v="5"/>
    <n v="1"/>
    <n v="1"/>
    <n v="3"/>
    <n v="3"/>
    <n v="4"/>
    <n v="1"/>
    <n v="0"/>
    <n v="0"/>
    <n v="4"/>
    <n v="5"/>
  </r>
  <r>
    <x v="12"/>
    <x v="225"/>
    <x v="1"/>
    <x v="1"/>
    <n v="0"/>
    <n v="0"/>
    <n v="2"/>
    <n v="2"/>
    <n v="2"/>
    <n v="0"/>
    <n v="0"/>
    <n v="0"/>
    <n v="2"/>
    <n v="2"/>
  </r>
  <r>
    <x v="12"/>
    <x v="225"/>
    <x v="1"/>
    <x v="3"/>
    <n v="1"/>
    <n v="0"/>
    <n v="0"/>
    <n v="0"/>
    <n v="0"/>
    <n v="1"/>
    <n v="0"/>
    <n v="0"/>
    <n v="0"/>
    <n v="1"/>
  </r>
  <r>
    <x v="12"/>
    <x v="225"/>
    <x v="1"/>
    <x v="2"/>
    <n v="1"/>
    <n v="0"/>
    <n v="1"/>
    <n v="1"/>
    <n v="2"/>
    <n v="0"/>
    <n v="0"/>
    <n v="1"/>
    <n v="1"/>
    <n v="2"/>
  </r>
  <r>
    <x v="12"/>
    <x v="225"/>
    <x v="1"/>
    <x v="4"/>
    <n v="3"/>
    <n v="2"/>
    <n v="5"/>
    <n v="4"/>
    <n v="8"/>
    <n v="2"/>
    <n v="1"/>
    <n v="2"/>
    <n v="5"/>
    <n v="10"/>
  </r>
  <r>
    <x v="12"/>
    <x v="226"/>
    <x v="0"/>
    <x v="0"/>
    <n v="1"/>
    <n v="3"/>
    <n v="13"/>
    <n v="13"/>
    <n v="16"/>
    <n v="1"/>
    <n v="0"/>
    <n v="1"/>
    <n v="15"/>
    <n v="17"/>
  </r>
  <r>
    <x v="12"/>
    <x v="226"/>
    <x v="0"/>
    <x v="4"/>
    <n v="0"/>
    <n v="0"/>
    <n v="2"/>
    <n v="1"/>
    <n v="2"/>
    <n v="0"/>
    <n v="0"/>
    <n v="1"/>
    <n v="1"/>
    <n v="2"/>
  </r>
  <r>
    <x v="12"/>
    <x v="226"/>
    <x v="1"/>
    <x v="0"/>
    <n v="9"/>
    <n v="2"/>
    <n v="24"/>
    <n v="21"/>
    <n v="26"/>
    <n v="9"/>
    <n v="0"/>
    <n v="3"/>
    <n v="23"/>
    <n v="35"/>
  </r>
  <r>
    <x v="12"/>
    <x v="226"/>
    <x v="1"/>
    <x v="5"/>
    <n v="3"/>
    <n v="1"/>
    <n v="2"/>
    <n v="1"/>
    <n v="3"/>
    <n v="3"/>
    <n v="0"/>
    <n v="1"/>
    <n v="2"/>
    <n v="6"/>
  </r>
  <r>
    <x v="12"/>
    <x v="226"/>
    <x v="1"/>
    <x v="1"/>
    <n v="1"/>
    <n v="0"/>
    <n v="3"/>
    <n v="3"/>
    <n v="3"/>
    <n v="1"/>
    <n v="0"/>
    <n v="0"/>
    <n v="3"/>
    <n v="4"/>
  </r>
  <r>
    <x v="12"/>
    <x v="226"/>
    <x v="1"/>
    <x v="3"/>
    <n v="0"/>
    <n v="1"/>
    <n v="3"/>
    <n v="3"/>
    <n v="4"/>
    <n v="0"/>
    <n v="0"/>
    <n v="1"/>
    <n v="3"/>
    <n v="4"/>
  </r>
  <r>
    <x v="12"/>
    <x v="226"/>
    <x v="1"/>
    <x v="2"/>
    <n v="2"/>
    <n v="1"/>
    <n v="3"/>
    <n v="3"/>
    <n v="4"/>
    <n v="1"/>
    <n v="0"/>
    <n v="2"/>
    <n v="3"/>
    <n v="6"/>
  </r>
  <r>
    <x v="12"/>
    <x v="226"/>
    <x v="1"/>
    <x v="4"/>
    <n v="0"/>
    <n v="0"/>
    <n v="1"/>
    <n v="0"/>
    <n v="1"/>
    <n v="0"/>
    <n v="0"/>
    <n v="0"/>
    <n v="1"/>
    <n v="1"/>
  </r>
  <r>
    <x v="12"/>
    <x v="227"/>
    <x v="0"/>
    <x v="0"/>
    <n v="4"/>
    <n v="0"/>
    <n v="8"/>
    <n v="8"/>
    <n v="10"/>
    <n v="2"/>
    <n v="1"/>
    <n v="0"/>
    <n v="9"/>
    <n v="12"/>
  </r>
  <r>
    <x v="12"/>
    <x v="227"/>
    <x v="0"/>
    <x v="5"/>
    <n v="0"/>
    <n v="0"/>
    <n v="1"/>
    <n v="1"/>
    <n v="1"/>
    <n v="0"/>
    <n v="0"/>
    <n v="0"/>
    <n v="1"/>
    <n v="1"/>
  </r>
  <r>
    <x v="12"/>
    <x v="227"/>
    <x v="0"/>
    <x v="1"/>
    <n v="1"/>
    <n v="0"/>
    <n v="0"/>
    <n v="0"/>
    <n v="0"/>
    <n v="1"/>
    <n v="0"/>
    <n v="0"/>
    <n v="0"/>
    <n v="1"/>
  </r>
  <r>
    <x v="12"/>
    <x v="227"/>
    <x v="0"/>
    <x v="2"/>
    <n v="0"/>
    <n v="0"/>
    <n v="1"/>
    <n v="1"/>
    <n v="1"/>
    <n v="0"/>
    <n v="0"/>
    <n v="0"/>
    <n v="1"/>
    <n v="1"/>
  </r>
  <r>
    <x v="12"/>
    <x v="227"/>
    <x v="1"/>
    <x v="0"/>
    <n v="12"/>
    <n v="2"/>
    <n v="24"/>
    <n v="22"/>
    <n v="27"/>
    <n v="9"/>
    <n v="2"/>
    <n v="5"/>
    <n v="22"/>
    <n v="38"/>
  </r>
  <r>
    <x v="12"/>
    <x v="227"/>
    <x v="1"/>
    <x v="5"/>
    <n v="0"/>
    <n v="0"/>
    <n v="2"/>
    <n v="1"/>
    <n v="2"/>
    <n v="0"/>
    <n v="0"/>
    <n v="0"/>
    <n v="2"/>
    <n v="2"/>
  </r>
  <r>
    <x v="12"/>
    <x v="227"/>
    <x v="1"/>
    <x v="1"/>
    <n v="1"/>
    <n v="1"/>
    <n v="3"/>
    <n v="2"/>
    <n v="4"/>
    <n v="1"/>
    <n v="0"/>
    <n v="0"/>
    <n v="4"/>
    <n v="5"/>
  </r>
  <r>
    <x v="12"/>
    <x v="227"/>
    <x v="1"/>
    <x v="3"/>
    <n v="1"/>
    <n v="0"/>
    <n v="2"/>
    <n v="2"/>
    <n v="2"/>
    <n v="1"/>
    <n v="0"/>
    <n v="2"/>
    <n v="0"/>
    <n v="3"/>
  </r>
  <r>
    <x v="12"/>
    <x v="227"/>
    <x v="1"/>
    <x v="4"/>
    <n v="2"/>
    <n v="0"/>
    <n v="3"/>
    <n v="2"/>
    <n v="3"/>
    <n v="1"/>
    <n v="0"/>
    <n v="1"/>
    <n v="3"/>
    <n v="5"/>
  </r>
  <r>
    <x v="12"/>
    <x v="228"/>
    <x v="0"/>
    <x v="0"/>
    <n v="0"/>
    <n v="0"/>
    <n v="9"/>
    <n v="7"/>
    <n v="9"/>
    <n v="0"/>
    <n v="0"/>
    <n v="2"/>
    <n v="7"/>
    <n v="9"/>
  </r>
  <r>
    <x v="12"/>
    <x v="228"/>
    <x v="0"/>
    <x v="5"/>
    <n v="0"/>
    <n v="0"/>
    <n v="1"/>
    <n v="1"/>
    <n v="1"/>
    <n v="0"/>
    <n v="0"/>
    <n v="0"/>
    <n v="1"/>
    <n v="1"/>
  </r>
  <r>
    <x v="12"/>
    <x v="228"/>
    <x v="0"/>
    <x v="1"/>
    <n v="0"/>
    <n v="0"/>
    <n v="1"/>
    <n v="1"/>
    <n v="1"/>
    <n v="0"/>
    <n v="0"/>
    <n v="1"/>
    <n v="0"/>
    <n v="1"/>
  </r>
  <r>
    <x v="12"/>
    <x v="228"/>
    <x v="0"/>
    <x v="3"/>
    <n v="0"/>
    <n v="1"/>
    <n v="2"/>
    <n v="3"/>
    <n v="3"/>
    <n v="0"/>
    <n v="0"/>
    <n v="0"/>
    <n v="3"/>
    <n v="3"/>
  </r>
  <r>
    <x v="12"/>
    <x v="228"/>
    <x v="0"/>
    <x v="2"/>
    <n v="0"/>
    <n v="1"/>
    <n v="1"/>
    <n v="2"/>
    <n v="2"/>
    <n v="0"/>
    <n v="0"/>
    <n v="0"/>
    <n v="2"/>
    <n v="2"/>
  </r>
  <r>
    <x v="12"/>
    <x v="228"/>
    <x v="0"/>
    <x v="4"/>
    <n v="0"/>
    <n v="0"/>
    <n v="2"/>
    <n v="2"/>
    <n v="2"/>
    <n v="0"/>
    <n v="0"/>
    <n v="0"/>
    <n v="2"/>
    <n v="2"/>
  </r>
  <r>
    <x v="12"/>
    <x v="228"/>
    <x v="1"/>
    <x v="0"/>
    <n v="8"/>
    <n v="6"/>
    <n v="22"/>
    <n v="22"/>
    <n v="28"/>
    <n v="7"/>
    <n v="1"/>
    <n v="6"/>
    <n v="22"/>
    <n v="36"/>
  </r>
  <r>
    <x v="12"/>
    <x v="228"/>
    <x v="1"/>
    <x v="5"/>
    <n v="3"/>
    <n v="0"/>
    <n v="0"/>
    <n v="0"/>
    <n v="0"/>
    <n v="2"/>
    <n v="0"/>
    <n v="1"/>
    <n v="0"/>
    <n v="3"/>
  </r>
  <r>
    <x v="12"/>
    <x v="228"/>
    <x v="1"/>
    <x v="1"/>
    <n v="0"/>
    <n v="0"/>
    <n v="6"/>
    <n v="6"/>
    <n v="6"/>
    <n v="0"/>
    <n v="0"/>
    <n v="0"/>
    <n v="6"/>
    <n v="6"/>
  </r>
  <r>
    <x v="12"/>
    <x v="228"/>
    <x v="1"/>
    <x v="3"/>
    <n v="2"/>
    <n v="1"/>
    <n v="1"/>
    <n v="2"/>
    <n v="2"/>
    <n v="1"/>
    <n v="1"/>
    <n v="1"/>
    <n v="1"/>
    <n v="4"/>
  </r>
  <r>
    <x v="12"/>
    <x v="228"/>
    <x v="1"/>
    <x v="2"/>
    <n v="3"/>
    <n v="0"/>
    <n v="1"/>
    <n v="1"/>
    <n v="3"/>
    <n v="0"/>
    <n v="2"/>
    <n v="0"/>
    <n v="2"/>
    <n v="4"/>
  </r>
  <r>
    <x v="12"/>
    <x v="228"/>
    <x v="1"/>
    <x v="4"/>
    <n v="1"/>
    <n v="1"/>
    <n v="6"/>
    <n v="6"/>
    <n v="7"/>
    <n v="0"/>
    <n v="0"/>
    <n v="2"/>
    <n v="6"/>
    <n v="8"/>
  </r>
  <r>
    <x v="12"/>
    <x v="229"/>
    <x v="0"/>
    <x v="0"/>
    <n v="2"/>
    <n v="2"/>
    <n v="10"/>
    <n v="10"/>
    <n v="12"/>
    <n v="2"/>
    <n v="0"/>
    <n v="2"/>
    <n v="10"/>
    <n v="14"/>
  </r>
  <r>
    <x v="12"/>
    <x v="229"/>
    <x v="0"/>
    <x v="5"/>
    <n v="0"/>
    <n v="1"/>
    <n v="0"/>
    <n v="0"/>
    <n v="1"/>
    <n v="0"/>
    <n v="0"/>
    <n v="0"/>
    <n v="1"/>
    <n v="1"/>
  </r>
  <r>
    <x v="12"/>
    <x v="229"/>
    <x v="0"/>
    <x v="1"/>
    <n v="2"/>
    <n v="0"/>
    <n v="0"/>
    <n v="0"/>
    <n v="0"/>
    <n v="0"/>
    <n v="0"/>
    <n v="2"/>
    <n v="0"/>
    <n v="2"/>
  </r>
  <r>
    <x v="12"/>
    <x v="229"/>
    <x v="0"/>
    <x v="4"/>
    <n v="0"/>
    <n v="0"/>
    <n v="1"/>
    <n v="1"/>
    <n v="1"/>
    <n v="0"/>
    <n v="0"/>
    <n v="0"/>
    <n v="1"/>
    <n v="1"/>
  </r>
  <r>
    <x v="12"/>
    <x v="229"/>
    <x v="1"/>
    <x v="0"/>
    <n v="13"/>
    <n v="2"/>
    <n v="25"/>
    <n v="22"/>
    <n v="27"/>
    <n v="13"/>
    <n v="0"/>
    <n v="6"/>
    <n v="21"/>
    <n v="40"/>
  </r>
  <r>
    <x v="12"/>
    <x v="229"/>
    <x v="1"/>
    <x v="5"/>
    <n v="3"/>
    <n v="1"/>
    <n v="3"/>
    <n v="3"/>
    <n v="4"/>
    <n v="3"/>
    <n v="0"/>
    <n v="0"/>
    <n v="4"/>
    <n v="7"/>
  </r>
  <r>
    <x v="12"/>
    <x v="229"/>
    <x v="1"/>
    <x v="1"/>
    <n v="1"/>
    <n v="0"/>
    <n v="3"/>
    <n v="3"/>
    <n v="3"/>
    <n v="0"/>
    <n v="0"/>
    <n v="2"/>
    <n v="2"/>
    <n v="4"/>
  </r>
  <r>
    <x v="12"/>
    <x v="229"/>
    <x v="1"/>
    <x v="3"/>
    <n v="1"/>
    <n v="0"/>
    <n v="4"/>
    <n v="4"/>
    <n v="5"/>
    <n v="0"/>
    <n v="0"/>
    <n v="0"/>
    <n v="5"/>
    <n v="5"/>
  </r>
  <r>
    <x v="12"/>
    <x v="229"/>
    <x v="1"/>
    <x v="2"/>
    <n v="1"/>
    <n v="0"/>
    <n v="2"/>
    <n v="2"/>
    <n v="3"/>
    <n v="0"/>
    <n v="0"/>
    <n v="0"/>
    <n v="3"/>
    <n v="3"/>
  </r>
  <r>
    <x v="12"/>
    <x v="229"/>
    <x v="1"/>
    <x v="4"/>
    <n v="1"/>
    <n v="2"/>
    <n v="3"/>
    <n v="3"/>
    <n v="5"/>
    <n v="1"/>
    <n v="0"/>
    <n v="1"/>
    <n v="4"/>
    <n v="6"/>
  </r>
  <r>
    <x v="12"/>
    <x v="230"/>
    <x v="0"/>
    <x v="0"/>
    <n v="3"/>
    <n v="1"/>
    <n v="9"/>
    <n v="7"/>
    <n v="10"/>
    <n v="3"/>
    <n v="1"/>
    <n v="0"/>
    <n v="9"/>
    <n v="13"/>
  </r>
  <r>
    <x v="12"/>
    <x v="230"/>
    <x v="0"/>
    <x v="2"/>
    <n v="0"/>
    <n v="0"/>
    <n v="1"/>
    <n v="1"/>
    <n v="1"/>
    <n v="0"/>
    <n v="0"/>
    <n v="0"/>
    <n v="1"/>
    <n v="1"/>
  </r>
  <r>
    <x v="12"/>
    <x v="230"/>
    <x v="0"/>
    <x v="4"/>
    <n v="0"/>
    <n v="0"/>
    <n v="1"/>
    <n v="1"/>
    <n v="1"/>
    <n v="0"/>
    <n v="0"/>
    <n v="0"/>
    <n v="1"/>
    <n v="1"/>
  </r>
  <r>
    <x v="12"/>
    <x v="230"/>
    <x v="1"/>
    <x v="0"/>
    <n v="8"/>
    <n v="2"/>
    <n v="15"/>
    <n v="14"/>
    <n v="18"/>
    <n v="7"/>
    <n v="1"/>
    <n v="3"/>
    <n v="14"/>
    <n v="25"/>
  </r>
  <r>
    <x v="12"/>
    <x v="230"/>
    <x v="1"/>
    <x v="5"/>
    <n v="2"/>
    <n v="0"/>
    <n v="1"/>
    <n v="0"/>
    <n v="1"/>
    <n v="2"/>
    <n v="0"/>
    <n v="0"/>
    <n v="1"/>
    <n v="3"/>
  </r>
  <r>
    <x v="12"/>
    <x v="230"/>
    <x v="1"/>
    <x v="3"/>
    <n v="0"/>
    <n v="0"/>
    <n v="1"/>
    <n v="1"/>
    <n v="1"/>
    <n v="0"/>
    <n v="0"/>
    <n v="0"/>
    <n v="1"/>
    <n v="1"/>
  </r>
  <r>
    <x v="12"/>
    <x v="230"/>
    <x v="1"/>
    <x v="4"/>
    <n v="0"/>
    <n v="0"/>
    <n v="1"/>
    <n v="1"/>
    <n v="1"/>
    <n v="0"/>
    <n v="0"/>
    <n v="0"/>
    <n v="1"/>
    <n v="1"/>
  </r>
  <r>
    <x v="12"/>
    <x v="153"/>
    <x v="0"/>
    <x v="0"/>
    <n v="2"/>
    <n v="0"/>
    <n v="3"/>
    <n v="3"/>
    <n v="3"/>
    <n v="2"/>
    <n v="0"/>
    <n v="0"/>
    <n v="3"/>
    <n v="5"/>
  </r>
  <r>
    <x v="12"/>
    <x v="153"/>
    <x v="0"/>
    <x v="5"/>
    <n v="0"/>
    <n v="0"/>
    <n v="1"/>
    <n v="1"/>
    <n v="1"/>
    <n v="0"/>
    <n v="0"/>
    <n v="0"/>
    <n v="1"/>
    <n v="1"/>
  </r>
  <r>
    <x v="12"/>
    <x v="153"/>
    <x v="0"/>
    <x v="1"/>
    <n v="0"/>
    <n v="0"/>
    <n v="1"/>
    <n v="1"/>
    <n v="1"/>
    <n v="0"/>
    <n v="0"/>
    <n v="0"/>
    <n v="1"/>
    <n v="1"/>
  </r>
  <r>
    <x v="12"/>
    <x v="153"/>
    <x v="0"/>
    <x v="3"/>
    <n v="1"/>
    <n v="0"/>
    <n v="0"/>
    <n v="0"/>
    <n v="0"/>
    <n v="1"/>
    <n v="0"/>
    <n v="0"/>
    <n v="0"/>
    <n v="1"/>
  </r>
  <r>
    <x v="12"/>
    <x v="153"/>
    <x v="0"/>
    <x v="2"/>
    <n v="1"/>
    <n v="0"/>
    <n v="0"/>
    <n v="0"/>
    <n v="0"/>
    <n v="1"/>
    <n v="0"/>
    <n v="0"/>
    <n v="0"/>
    <n v="1"/>
  </r>
  <r>
    <x v="12"/>
    <x v="153"/>
    <x v="0"/>
    <x v="4"/>
    <n v="0"/>
    <n v="0"/>
    <n v="1"/>
    <n v="1"/>
    <n v="1"/>
    <n v="0"/>
    <n v="0"/>
    <n v="0"/>
    <n v="1"/>
    <n v="1"/>
  </r>
  <r>
    <x v="12"/>
    <x v="153"/>
    <x v="1"/>
    <x v="0"/>
    <n v="12"/>
    <n v="4"/>
    <n v="24"/>
    <n v="22"/>
    <n v="29"/>
    <n v="8"/>
    <n v="2"/>
    <n v="6"/>
    <n v="24"/>
    <n v="40"/>
  </r>
  <r>
    <x v="12"/>
    <x v="153"/>
    <x v="1"/>
    <x v="5"/>
    <n v="1"/>
    <n v="0"/>
    <n v="2"/>
    <n v="2"/>
    <n v="2"/>
    <n v="1"/>
    <n v="0"/>
    <n v="1"/>
    <n v="1"/>
    <n v="3"/>
  </r>
  <r>
    <x v="12"/>
    <x v="153"/>
    <x v="1"/>
    <x v="1"/>
    <n v="1"/>
    <n v="0"/>
    <n v="0"/>
    <n v="0"/>
    <n v="1"/>
    <n v="0"/>
    <n v="0"/>
    <n v="0"/>
    <n v="1"/>
    <n v="1"/>
  </r>
  <r>
    <x v="12"/>
    <x v="153"/>
    <x v="1"/>
    <x v="3"/>
    <n v="1"/>
    <n v="1"/>
    <n v="4"/>
    <n v="3"/>
    <n v="5"/>
    <n v="1"/>
    <n v="0"/>
    <n v="1"/>
    <n v="4"/>
    <n v="6"/>
  </r>
  <r>
    <x v="12"/>
    <x v="153"/>
    <x v="1"/>
    <x v="2"/>
    <n v="2"/>
    <n v="1"/>
    <n v="0"/>
    <n v="0"/>
    <n v="1"/>
    <n v="1"/>
    <n v="0"/>
    <n v="1"/>
    <n v="1"/>
    <n v="3"/>
  </r>
  <r>
    <x v="12"/>
    <x v="153"/>
    <x v="1"/>
    <x v="4"/>
    <n v="2"/>
    <n v="1"/>
    <n v="7"/>
    <n v="5"/>
    <n v="8"/>
    <n v="2"/>
    <n v="0"/>
    <n v="2"/>
    <n v="6"/>
    <n v="10"/>
  </r>
  <r>
    <x v="12"/>
    <x v="154"/>
    <x v="0"/>
    <x v="0"/>
    <n v="2"/>
    <n v="0"/>
    <n v="4"/>
    <n v="4"/>
    <n v="4"/>
    <n v="2"/>
    <n v="0"/>
    <n v="0"/>
    <n v="4"/>
    <n v="6"/>
  </r>
  <r>
    <x v="12"/>
    <x v="154"/>
    <x v="0"/>
    <x v="3"/>
    <n v="1"/>
    <n v="0"/>
    <n v="0"/>
    <n v="0"/>
    <n v="0"/>
    <n v="1"/>
    <n v="0"/>
    <n v="0"/>
    <n v="0"/>
    <n v="1"/>
  </r>
  <r>
    <x v="12"/>
    <x v="154"/>
    <x v="1"/>
    <x v="0"/>
    <n v="5"/>
    <n v="2"/>
    <n v="13"/>
    <n v="12"/>
    <n v="15"/>
    <n v="3"/>
    <n v="0"/>
    <n v="2"/>
    <n v="15"/>
    <n v="20"/>
  </r>
  <r>
    <x v="12"/>
    <x v="154"/>
    <x v="1"/>
    <x v="5"/>
    <n v="1"/>
    <n v="0"/>
    <n v="1"/>
    <n v="1"/>
    <n v="2"/>
    <n v="0"/>
    <n v="1"/>
    <n v="1"/>
    <n v="0"/>
    <n v="2"/>
  </r>
  <r>
    <x v="12"/>
    <x v="154"/>
    <x v="1"/>
    <x v="1"/>
    <n v="1"/>
    <n v="0"/>
    <n v="3"/>
    <n v="3"/>
    <n v="3"/>
    <n v="1"/>
    <n v="0"/>
    <n v="0"/>
    <n v="3"/>
    <n v="4"/>
  </r>
  <r>
    <x v="12"/>
    <x v="154"/>
    <x v="1"/>
    <x v="3"/>
    <n v="1"/>
    <n v="0"/>
    <n v="2"/>
    <n v="2"/>
    <n v="2"/>
    <n v="1"/>
    <n v="0"/>
    <n v="0"/>
    <n v="2"/>
    <n v="3"/>
  </r>
  <r>
    <x v="12"/>
    <x v="154"/>
    <x v="1"/>
    <x v="2"/>
    <n v="1"/>
    <n v="1"/>
    <n v="2"/>
    <n v="2"/>
    <n v="3"/>
    <n v="1"/>
    <n v="0"/>
    <n v="1"/>
    <n v="2"/>
    <n v="4"/>
  </r>
  <r>
    <x v="12"/>
    <x v="154"/>
    <x v="1"/>
    <x v="4"/>
    <n v="0"/>
    <n v="1"/>
    <n v="1"/>
    <n v="1"/>
    <n v="2"/>
    <n v="0"/>
    <n v="0"/>
    <n v="1"/>
    <n v="1"/>
    <n v="2"/>
  </r>
  <r>
    <x v="12"/>
    <x v="231"/>
    <x v="0"/>
    <x v="0"/>
    <n v="1"/>
    <n v="0"/>
    <n v="6"/>
    <n v="5"/>
    <n v="7"/>
    <n v="0"/>
    <n v="0"/>
    <n v="0"/>
    <n v="7"/>
    <n v="7"/>
  </r>
  <r>
    <x v="12"/>
    <x v="231"/>
    <x v="0"/>
    <x v="1"/>
    <n v="1"/>
    <n v="0"/>
    <n v="0"/>
    <n v="0"/>
    <n v="0"/>
    <n v="1"/>
    <n v="0"/>
    <n v="0"/>
    <n v="0"/>
    <n v="1"/>
  </r>
  <r>
    <x v="12"/>
    <x v="231"/>
    <x v="0"/>
    <x v="2"/>
    <n v="1"/>
    <n v="1"/>
    <n v="1"/>
    <n v="1"/>
    <n v="3"/>
    <n v="0"/>
    <n v="0"/>
    <n v="1"/>
    <n v="2"/>
    <n v="3"/>
  </r>
  <r>
    <x v="12"/>
    <x v="231"/>
    <x v="0"/>
    <x v="4"/>
    <n v="0"/>
    <n v="0"/>
    <n v="1"/>
    <n v="1"/>
    <n v="1"/>
    <n v="0"/>
    <n v="0"/>
    <n v="0"/>
    <n v="1"/>
    <n v="1"/>
  </r>
  <r>
    <x v="12"/>
    <x v="231"/>
    <x v="1"/>
    <x v="0"/>
    <n v="10"/>
    <n v="2"/>
    <n v="20"/>
    <n v="20"/>
    <n v="23"/>
    <n v="8"/>
    <n v="0"/>
    <n v="4"/>
    <n v="20"/>
    <n v="32"/>
  </r>
  <r>
    <x v="12"/>
    <x v="231"/>
    <x v="1"/>
    <x v="5"/>
    <n v="3"/>
    <n v="1"/>
    <n v="0"/>
    <n v="0"/>
    <n v="1"/>
    <n v="1"/>
    <n v="0"/>
    <n v="0"/>
    <n v="3"/>
    <n v="4"/>
  </r>
  <r>
    <x v="12"/>
    <x v="231"/>
    <x v="1"/>
    <x v="1"/>
    <n v="0"/>
    <n v="1"/>
    <n v="1"/>
    <n v="1"/>
    <n v="2"/>
    <n v="0"/>
    <n v="0"/>
    <n v="0"/>
    <n v="2"/>
    <n v="2"/>
  </r>
  <r>
    <x v="12"/>
    <x v="231"/>
    <x v="1"/>
    <x v="3"/>
    <n v="0"/>
    <n v="0"/>
    <n v="4"/>
    <n v="3"/>
    <n v="4"/>
    <n v="0"/>
    <n v="0"/>
    <n v="0"/>
    <n v="4"/>
    <n v="4"/>
  </r>
  <r>
    <x v="12"/>
    <x v="231"/>
    <x v="1"/>
    <x v="2"/>
    <n v="0"/>
    <n v="1"/>
    <n v="4"/>
    <n v="3"/>
    <n v="5"/>
    <n v="0"/>
    <n v="0"/>
    <n v="0"/>
    <n v="5"/>
    <n v="5"/>
  </r>
  <r>
    <x v="12"/>
    <x v="231"/>
    <x v="1"/>
    <x v="4"/>
    <n v="3"/>
    <n v="0"/>
    <n v="1"/>
    <n v="1"/>
    <n v="1"/>
    <n v="1"/>
    <n v="0"/>
    <n v="2"/>
    <n v="1"/>
    <n v="4"/>
  </r>
  <r>
    <x v="12"/>
    <x v="232"/>
    <x v="0"/>
    <x v="0"/>
    <n v="4"/>
    <n v="2"/>
    <n v="12"/>
    <n v="12"/>
    <n v="14"/>
    <n v="4"/>
    <n v="0"/>
    <n v="1"/>
    <n v="13"/>
    <n v="18"/>
  </r>
  <r>
    <x v="12"/>
    <x v="232"/>
    <x v="0"/>
    <x v="5"/>
    <n v="0"/>
    <n v="0"/>
    <n v="2"/>
    <n v="2"/>
    <n v="2"/>
    <n v="0"/>
    <n v="0"/>
    <n v="1"/>
    <n v="1"/>
    <n v="2"/>
  </r>
  <r>
    <x v="12"/>
    <x v="232"/>
    <x v="0"/>
    <x v="4"/>
    <n v="0"/>
    <n v="0"/>
    <n v="2"/>
    <n v="2"/>
    <n v="2"/>
    <n v="0"/>
    <n v="0"/>
    <n v="2"/>
    <n v="0"/>
    <n v="2"/>
  </r>
  <r>
    <x v="12"/>
    <x v="232"/>
    <x v="1"/>
    <x v="0"/>
    <n v="11"/>
    <n v="4"/>
    <n v="19"/>
    <n v="17"/>
    <n v="23"/>
    <n v="11"/>
    <n v="0"/>
    <n v="2"/>
    <n v="21"/>
    <n v="34"/>
  </r>
  <r>
    <x v="12"/>
    <x v="232"/>
    <x v="1"/>
    <x v="5"/>
    <n v="1"/>
    <n v="0"/>
    <n v="4"/>
    <n v="3"/>
    <n v="4"/>
    <n v="1"/>
    <n v="0"/>
    <n v="1"/>
    <n v="3"/>
    <n v="5"/>
  </r>
  <r>
    <x v="12"/>
    <x v="232"/>
    <x v="1"/>
    <x v="1"/>
    <n v="1"/>
    <n v="0"/>
    <n v="0"/>
    <n v="0"/>
    <n v="1"/>
    <n v="0"/>
    <n v="0"/>
    <n v="0"/>
    <n v="1"/>
    <n v="1"/>
  </r>
  <r>
    <x v="12"/>
    <x v="232"/>
    <x v="1"/>
    <x v="3"/>
    <n v="1"/>
    <n v="1"/>
    <n v="1"/>
    <n v="1"/>
    <n v="2"/>
    <n v="1"/>
    <n v="0"/>
    <n v="0"/>
    <n v="2"/>
    <n v="3"/>
  </r>
  <r>
    <x v="12"/>
    <x v="232"/>
    <x v="1"/>
    <x v="2"/>
    <n v="0"/>
    <n v="0"/>
    <n v="1"/>
    <n v="1"/>
    <n v="1"/>
    <n v="0"/>
    <n v="0"/>
    <n v="0"/>
    <n v="1"/>
    <n v="1"/>
  </r>
  <r>
    <x v="12"/>
    <x v="232"/>
    <x v="1"/>
    <x v="4"/>
    <n v="0"/>
    <n v="0"/>
    <n v="3"/>
    <n v="3"/>
    <n v="3"/>
    <n v="0"/>
    <n v="0"/>
    <n v="0"/>
    <n v="3"/>
    <n v="3"/>
  </r>
  <r>
    <x v="12"/>
    <x v="233"/>
    <x v="0"/>
    <x v="0"/>
    <n v="3"/>
    <n v="2"/>
    <n v="11"/>
    <n v="11"/>
    <n v="15"/>
    <n v="1"/>
    <n v="0"/>
    <n v="1"/>
    <n v="14"/>
    <n v="16"/>
  </r>
  <r>
    <x v="12"/>
    <x v="233"/>
    <x v="0"/>
    <x v="5"/>
    <n v="0"/>
    <n v="0"/>
    <n v="1"/>
    <n v="1"/>
    <n v="1"/>
    <n v="0"/>
    <n v="0"/>
    <n v="0"/>
    <n v="1"/>
    <n v="1"/>
  </r>
  <r>
    <x v="12"/>
    <x v="233"/>
    <x v="0"/>
    <x v="2"/>
    <n v="0"/>
    <n v="0"/>
    <n v="2"/>
    <n v="2"/>
    <n v="2"/>
    <n v="0"/>
    <n v="0"/>
    <n v="1"/>
    <n v="1"/>
    <n v="2"/>
  </r>
  <r>
    <x v="12"/>
    <x v="233"/>
    <x v="1"/>
    <x v="0"/>
    <n v="3"/>
    <n v="1"/>
    <n v="26"/>
    <n v="24"/>
    <n v="27"/>
    <n v="3"/>
    <n v="0"/>
    <n v="5"/>
    <n v="22"/>
    <n v="30"/>
  </r>
  <r>
    <x v="12"/>
    <x v="233"/>
    <x v="1"/>
    <x v="5"/>
    <n v="0"/>
    <n v="0"/>
    <n v="3"/>
    <n v="2"/>
    <n v="3"/>
    <n v="0"/>
    <n v="0"/>
    <n v="1"/>
    <n v="2"/>
    <n v="3"/>
  </r>
  <r>
    <x v="12"/>
    <x v="233"/>
    <x v="1"/>
    <x v="1"/>
    <n v="0"/>
    <n v="1"/>
    <n v="1"/>
    <n v="1"/>
    <n v="2"/>
    <n v="0"/>
    <n v="0"/>
    <n v="0"/>
    <n v="2"/>
    <n v="2"/>
  </r>
  <r>
    <x v="12"/>
    <x v="233"/>
    <x v="1"/>
    <x v="2"/>
    <n v="1"/>
    <n v="0"/>
    <n v="2"/>
    <n v="2"/>
    <n v="2"/>
    <n v="1"/>
    <n v="0"/>
    <n v="0"/>
    <n v="2"/>
    <n v="3"/>
  </r>
  <r>
    <x v="12"/>
    <x v="233"/>
    <x v="1"/>
    <x v="4"/>
    <n v="1"/>
    <n v="0"/>
    <n v="2"/>
    <n v="2"/>
    <n v="2"/>
    <n v="1"/>
    <n v="0"/>
    <n v="0"/>
    <n v="2"/>
    <n v="3"/>
  </r>
  <r>
    <x v="12"/>
    <x v="234"/>
    <x v="0"/>
    <x v="0"/>
    <n v="1"/>
    <n v="2"/>
    <n v="11"/>
    <n v="10"/>
    <n v="13"/>
    <n v="0"/>
    <n v="0"/>
    <n v="2"/>
    <n v="12"/>
    <n v="14"/>
  </r>
  <r>
    <x v="12"/>
    <x v="234"/>
    <x v="0"/>
    <x v="1"/>
    <n v="0"/>
    <n v="0"/>
    <n v="1"/>
    <n v="1"/>
    <n v="1"/>
    <n v="0"/>
    <n v="0"/>
    <n v="0"/>
    <n v="1"/>
    <n v="1"/>
  </r>
  <r>
    <x v="12"/>
    <x v="234"/>
    <x v="1"/>
    <x v="0"/>
    <n v="10"/>
    <n v="1"/>
    <n v="20"/>
    <n v="18"/>
    <n v="24"/>
    <n v="6"/>
    <n v="0"/>
    <n v="4"/>
    <n v="21"/>
    <n v="31"/>
  </r>
  <r>
    <x v="12"/>
    <x v="234"/>
    <x v="1"/>
    <x v="5"/>
    <n v="0"/>
    <n v="1"/>
    <n v="0"/>
    <n v="0"/>
    <n v="1"/>
    <n v="0"/>
    <n v="0"/>
    <n v="1"/>
    <n v="0"/>
    <n v="1"/>
  </r>
  <r>
    <x v="12"/>
    <x v="234"/>
    <x v="1"/>
    <x v="3"/>
    <n v="0"/>
    <n v="0"/>
    <n v="1"/>
    <n v="1"/>
    <n v="1"/>
    <n v="0"/>
    <n v="0"/>
    <n v="0"/>
    <n v="1"/>
    <n v="1"/>
  </r>
  <r>
    <x v="12"/>
    <x v="235"/>
    <x v="0"/>
    <x v="0"/>
    <n v="0"/>
    <n v="0"/>
    <n v="7"/>
    <n v="7"/>
    <n v="7"/>
    <n v="0"/>
    <n v="0"/>
    <n v="0"/>
    <n v="7"/>
    <n v="7"/>
  </r>
  <r>
    <x v="12"/>
    <x v="235"/>
    <x v="0"/>
    <x v="5"/>
    <n v="1"/>
    <n v="0"/>
    <n v="0"/>
    <n v="0"/>
    <n v="0"/>
    <n v="1"/>
    <n v="0"/>
    <n v="0"/>
    <n v="0"/>
    <n v="1"/>
  </r>
  <r>
    <x v="12"/>
    <x v="235"/>
    <x v="0"/>
    <x v="1"/>
    <n v="1"/>
    <n v="0"/>
    <n v="0"/>
    <n v="0"/>
    <n v="0"/>
    <n v="0"/>
    <n v="0"/>
    <n v="1"/>
    <n v="0"/>
    <n v="1"/>
  </r>
  <r>
    <x v="12"/>
    <x v="235"/>
    <x v="0"/>
    <x v="4"/>
    <n v="1"/>
    <n v="0"/>
    <n v="0"/>
    <n v="0"/>
    <n v="0"/>
    <n v="1"/>
    <n v="0"/>
    <n v="0"/>
    <n v="0"/>
    <n v="1"/>
  </r>
  <r>
    <x v="12"/>
    <x v="235"/>
    <x v="1"/>
    <x v="0"/>
    <n v="11"/>
    <n v="5"/>
    <n v="26"/>
    <n v="23"/>
    <n v="31"/>
    <n v="10"/>
    <n v="0"/>
    <n v="3"/>
    <n v="29"/>
    <n v="42"/>
  </r>
  <r>
    <x v="12"/>
    <x v="235"/>
    <x v="1"/>
    <x v="5"/>
    <n v="1"/>
    <n v="0"/>
    <n v="1"/>
    <n v="0"/>
    <n v="2"/>
    <n v="0"/>
    <n v="0"/>
    <n v="2"/>
    <n v="0"/>
    <n v="2"/>
  </r>
  <r>
    <x v="12"/>
    <x v="235"/>
    <x v="1"/>
    <x v="1"/>
    <n v="0"/>
    <n v="0"/>
    <n v="2"/>
    <n v="2"/>
    <n v="2"/>
    <n v="0"/>
    <n v="0"/>
    <n v="0"/>
    <n v="2"/>
    <n v="2"/>
  </r>
  <r>
    <x v="12"/>
    <x v="235"/>
    <x v="1"/>
    <x v="3"/>
    <n v="1"/>
    <n v="0"/>
    <n v="7"/>
    <n v="7"/>
    <n v="7"/>
    <n v="1"/>
    <n v="0"/>
    <n v="1"/>
    <n v="6"/>
    <n v="8"/>
  </r>
  <r>
    <x v="12"/>
    <x v="235"/>
    <x v="1"/>
    <x v="2"/>
    <n v="0"/>
    <n v="0"/>
    <n v="1"/>
    <n v="1"/>
    <n v="1"/>
    <n v="0"/>
    <n v="0"/>
    <n v="0"/>
    <n v="1"/>
    <n v="1"/>
  </r>
  <r>
    <x v="12"/>
    <x v="235"/>
    <x v="1"/>
    <x v="4"/>
    <n v="2"/>
    <n v="0"/>
    <n v="1"/>
    <n v="1"/>
    <n v="1"/>
    <n v="2"/>
    <n v="0"/>
    <n v="0"/>
    <n v="1"/>
    <n v="3"/>
  </r>
  <r>
    <x v="12"/>
    <x v="155"/>
    <x v="0"/>
    <x v="0"/>
    <n v="2"/>
    <n v="0"/>
    <n v="12"/>
    <n v="12"/>
    <n v="12"/>
    <n v="2"/>
    <n v="0"/>
    <n v="2"/>
    <n v="10"/>
    <n v="14"/>
  </r>
  <r>
    <x v="12"/>
    <x v="155"/>
    <x v="0"/>
    <x v="1"/>
    <n v="0"/>
    <n v="0"/>
    <n v="3"/>
    <n v="3"/>
    <n v="3"/>
    <n v="0"/>
    <n v="0"/>
    <n v="0"/>
    <n v="3"/>
    <n v="3"/>
  </r>
  <r>
    <x v="12"/>
    <x v="155"/>
    <x v="0"/>
    <x v="2"/>
    <n v="0"/>
    <n v="0"/>
    <n v="2"/>
    <n v="2"/>
    <n v="2"/>
    <n v="0"/>
    <n v="0"/>
    <n v="0"/>
    <n v="2"/>
    <n v="2"/>
  </r>
  <r>
    <x v="12"/>
    <x v="155"/>
    <x v="1"/>
    <x v="0"/>
    <n v="11"/>
    <n v="3"/>
    <n v="23"/>
    <n v="22"/>
    <n v="26"/>
    <n v="6"/>
    <n v="0"/>
    <n v="6"/>
    <n v="25"/>
    <n v="37"/>
  </r>
  <r>
    <x v="12"/>
    <x v="155"/>
    <x v="1"/>
    <x v="5"/>
    <n v="0"/>
    <n v="0"/>
    <n v="1"/>
    <n v="1"/>
    <n v="1"/>
    <n v="0"/>
    <n v="0"/>
    <n v="0"/>
    <n v="1"/>
    <n v="1"/>
  </r>
  <r>
    <x v="12"/>
    <x v="155"/>
    <x v="1"/>
    <x v="1"/>
    <n v="0"/>
    <n v="1"/>
    <n v="1"/>
    <n v="1"/>
    <n v="2"/>
    <n v="0"/>
    <n v="0"/>
    <n v="0"/>
    <n v="2"/>
    <n v="2"/>
  </r>
  <r>
    <x v="12"/>
    <x v="155"/>
    <x v="1"/>
    <x v="3"/>
    <n v="1"/>
    <n v="0"/>
    <n v="4"/>
    <n v="4"/>
    <n v="4"/>
    <n v="1"/>
    <n v="0"/>
    <n v="0"/>
    <n v="4"/>
    <n v="5"/>
  </r>
  <r>
    <x v="12"/>
    <x v="155"/>
    <x v="1"/>
    <x v="2"/>
    <n v="0"/>
    <n v="0"/>
    <n v="1"/>
    <n v="1"/>
    <n v="1"/>
    <n v="0"/>
    <n v="0"/>
    <n v="1"/>
    <n v="0"/>
    <n v="1"/>
  </r>
  <r>
    <x v="12"/>
    <x v="155"/>
    <x v="1"/>
    <x v="4"/>
    <n v="1"/>
    <n v="0"/>
    <n v="2"/>
    <n v="1"/>
    <n v="3"/>
    <n v="0"/>
    <n v="0"/>
    <n v="1"/>
    <n v="2"/>
    <n v="3"/>
  </r>
  <r>
    <x v="12"/>
    <x v="236"/>
    <x v="0"/>
    <x v="0"/>
    <n v="1"/>
    <n v="1"/>
    <n v="5"/>
    <n v="5"/>
    <n v="6"/>
    <n v="1"/>
    <n v="0"/>
    <n v="1"/>
    <n v="5"/>
    <n v="7"/>
  </r>
  <r>
    <x v="12"/>
    <x v="236"/>
    <x v="0"/>
    <x v="1"/>
    <n v="0"/>
    <n v="0"/>
    <n v="1"/>
    <n v="1"/>
    <n v="1"/>
    <n v="0"/>
    <n v="0"/>
    <n v="0"/>
    <n v="1"/>
    <n v="1"/>
  </r>
  <r>
    <x v="12"/>
    <x v="236"/>
    <x v="0"/>
    <x v="3"/>
    <n v="0"/>
    <n v="0"/>
    <n v="1"/>
    <n v="1"/>
    <n v="1"/>
    <n v="0"/>
    <n v="0"/>
    <n v="0"/>
    <n v="1"/>
    <n v="1"/>
  </r>
  <r>
    <x v="12"/>
    <x v="236"/>
    <x v="0"/>
    <x v="2"/>
    <n v="0"/>
    <n v="0"/>
    <n v="1"/>
    <n v="1"/>
    <n v="1"/>
    <n v="0"/>
    <n v="0"/>
    <n v="0"/>
    <n v="1"/>
    <n v="1"/>
  </r>
  <r>
    <x v="12"/>
    <x v="236"/>
    <x v="1"/>
    <x v="0"/>
    <n v="9"/>
    <n v="2"/>
    <n v="21"/>
    <n v="17"/>
    <n v="23"/>
    <n v="8"/>
    <n v="1"/>
    <n v="1"/>
    <n v="22"/>
    <n v="32"/>
  </r>
  <r>
    <x v="12"/>
    <x v="236"/>
    <x v="1"/>
    <x v="5"/>
    <n v="0"/>
    <n v="1"/>
    <n v="2"/>
    <n v="2"/>
    <n v="3"/>
    <n v="0"/>
    <n v="0"/>
    <n v="1"/>
    <n v="2"/>
    <n v="3"/>
  </r>
  <r>
    <x v="12"/>
    <x v="236"/>
    <x v="1"/>
    <x v="1"/>
    <n v="0"/>
    <n v="0"/>
    <n v="2"/>
    <n v="2"/>
    <n v="2"/>
    <n v="0"/>
    <n v="0"/>
    <n v="1"/>
    <n v="1"/>
    <n v="2"/>
  </r>
  <r>
    <x v="12"/>
    <x v="236"/>
    <x v="1"/>
    <x v="3"/>
    <n v="2"/>
    <n v="0"/>
    <n v="0"/>
    <n v="0"/>
    <n v="0"/>
    <n v="1"/>
    <n v="1"/>
    <n v="0"/>
    <n v="0"/>
    <n v="2"/>
  </r>
  <r>
    <x v="12"/>
    <x v="236"/>
    <x v="1"/>
    <x v="2"/>
    <n v="0"/>
    <n v="0"/>
    <n v="1"/>
    <n v="1"/>
    <n v="1"/>
    <n v="0"/>
    <n v="0"/>
    <n v="0"/>
    <n v="1"/>
    <n v="1"/>
  </r>
  <r>
    <x v="12"/>
    <x v="236"/>
    <x v="1"/>
    <x v="4"/>
    <n v="0"/>
    <n v="0"/>
    <n v="3"/>
    <n v="2"/>
    <n v="3"/>
    <n v="0"/>
    <n v="0"/>
    <n v="0"/>
    <n v="3"/>
    <n v="3"/>
  </r>
  <r>
    <x v="12"/>
    <x v="237"/>
    <x v="0"/>
    <x v="0"/>
    <n v="0"/>
    <n v="0"/>
    <n v="4"/>
    <n v="4"/>
    <n v="4"/>
    <n v="0"/>
    <n v="0"/>
    <n v="0"/>
    <n v="4"/>
    <n v="4"/>
  </r>
  <r>
    <x v="12"/>
    <x v="237"/>
    <x v="0"/>
    <x v="5"/>
    <n v="0"/>
    <n v="0"/>
    <n v="1"/>
    <n v="1"/>
    <n v="1"/>
    <n v="0"/>
    <n v="0"/>
    <n v="1"/>
    <n v="0"/>
    <n v="1"/>
  </r>
  <r>
    <x v="12"/>
    <x v="237"/>
    <x v="0"/>
    <x v="4"/>
    <n v="0"/>
    <n v="0"/>
    <n v="2"/>
    <n v="2"/>
    <n v="2"/>
    <n v="0"/>
    <n v="0"/>
    <n v="1"/>
    <n v="1"/>
    <n v="2"/>
  </r>
  <r>
    <x v="12"/>
    <x v="237"/>
    <x v="1"/>
    <x v="0"/>
    <n v="2"/>
    <n v="1"/>
    <n v="15"/>
    <n v="13"/>
    <n v="16"/>
    <n v="2"/>
    <n v="0"/>
    <n v="2"/>
    <n v="14"/>
    <n v="18"/>
  </r>
  <r>
    <x v="12"/>
    <x v="237"/>
    <x v="1"/>
    <x v="5"/>
    <n v="0"/>
    <n v="0"/>
    <n v="2"/>
    <n v="2"/>
    <n v="2"/>
    <n v="0"/>
    <n v="0"/>
    <n v="2"/>
    <n v="0"/>
    <n v="2"/>
  </r>
  <r>
    <x v="12"/>
    <x v="237"/>
    <x v="1"/>
    <x v="1"/>
    <n v="1"/>
    <n v="1"/>
    <n v="3"/>
    <n v="3"/>
    <n v="4"/>
    <n v="1"/>
    <n v="0"/>
    <n v="1"/>
    <n v="3"/>
    <n v="5"/>
  </r>
  <r>
    <x v="12"/>
    <x v="237"/>
    <x v="1"/>
    <x v="3"/>
    <n v="1"/>
    <n v="0"/>
    <n v="2"/>
    <n v="2"/>
    <n v="2"/>
    <n v="1"/>
    <n v="0"/>
    <n v="1"/>
    <n v="1"/>
    <n v="3"/>
  </r>
  <r>
    <x v="12"/>
    <x v="237"/>
    <x v="1"/>
    <x v="2"/>
    <n v="1"/>
    <n v="1"/>
    <n v="1"/>
    <n v="1"/>
    <n v="2"/>
    <n v="1"/>
    <n v="1"/>
    <n v="0"/>
    <n v="1"/>
    <n v="3"/>
  </r>
  <r>
    <x v="12"/>
    <x v="237"/>
    <x v="1"/>
    <x v="4"/>
    <n v="0"/>
    <n v="0"/>
    <n v="1"/>
    <n v="1"/>
    <n v="1"/>
    <n v="0"/>
    <n v="0"/>
    <n v="0"/>
    <n v="1"/>
    <n v="1"/>
  </r>
  <r>
    <x v="12"/>
    <x v="238"/>
    <x v="0"/>
    <x v="0"/>
    <n v="0"/>
    <n v="0"/>
    <n v="7"/>
    <n v="6"/>
    <n v="7"/>
    <n v="0"/>
    <n v="0"/>
    <n v="1"/>
    <n v="6"/>
    <n v="7"/>
  </r>
  <r>
    <x v="12"/>
    <x v="238"/>
    <x v="0"/>
    <x v="2"/>
    <n v="0"/>
    <n v="1"/>
    <n v="0"/>
    <n v="0"/>
    <n v="1"/>
    <n v="0"/>
    <n v="0"/>
    <n v="0"/>
    <n v="1"/>
    <n v="1"/>
  </r>
  <r>
    <x v="12"/>
    <x v="238"/>
    <x v="1"/>
    <x v="0"/>
    <n v="7"/>
    <n v="3"/>
    <n v="7"/>
    <n v="7"/>
    <n v="10"/>
    <n v="5"/>
    <n v="1"/>
    <n v="4"/>
    <n v="7"/>
    <n v="17"/>
  </r>
  <r>
    <x v="12"/>
    <x v="238"/>
    <x v="1"/>
    <x v="5"/>
    <n v="0"/>
    <n v="0"/>
    <n v="1"/>
    <n v="1"/>
    <n v="1"/>
    <n v="0"/>
    <n v="0"/>
    <n v="0"/>
    <n v="1"/>
    <n v="1"/>
  </r>
  <r>
    <x v="12"/>
    <x v="238"/>
    <x v="1"/>
    <x v="3"/>
    <n v="0"/>
    <n v="0"/>
    <n v="1"/>
    <n v="1"/>
    <n v="1"/>
    <n v="0"/>
    <n v="0"/>
    <n v="1"/>
    <n v="0"/>
    <n v="1"/>
  </r>
  <r>
    <x v="12"/>
    <x v="238"/>
    <x v="1"/>
    <x v="4"/>
    <n v="0"/>
    <n v="0"/>
    <n v="1"/>
    <n v="1"/>
    <n v="1"/>
    <n v="0"/>
    <n v="0"/>
    <n v="0"/>
    <n v="1"/>
    <n v="1"/>
  </r>
  <r>
    <x v="12"/>
    <x v="239"/>
    <x v="0"/>
    <x v="0"/>
    <n v="1"/>
    <n v="0"/>
    <n v="3"/>
    <n v="3"/>
    <n v="3"/>
    <n v="0"/>
    <n v="1"/>
    <n v="1"/>
    <n v="2"/>
    <n v="4"/>
  </r>
  <r>
    <x v="12"/>
    <x v="239"/>
    <x v="0"/>
    <x v="1"/>
    <n v="0"/>
    <n v="0"/>
    <n v="1"/>
    <n v="1"/>
    <n v="1"/>
    <n v="0"/>
    <n v="0"/>
    <n v="0"/>
    <n v="1"/>
    <n v="1"/>
  </r>
  <r>
    <x v="12"/>
    <x v="239"/>
    <x v="0"/>
    <x v="4"/>
    <n v="1"/>
    <n v="0"/>
    <n v="1"/>
    <n v="1"/>
    <n v="2"/>
    <n v="0"/>
    <n v="0"/>
    <n v="1"/>
    <n v="1"/>
    <n v="2"/>
  </r>
  <r>
    <x v="12"/>
    <x v="239"/>
    <x v="1"/>
    <x v="0"/>
    <n v="3"/>
    <n v="3"/>
    <n v="9"/>
    <n v="9"/>
    <n v="12"/>
    <n v="3"/>
    <n v="0"/>
    <n v="2"/>
    <n v="10"/>
    <n v="15"/>
  </r>
  <r>
    <x v="12"/>
    <x v="239"/>
    <x v="1"/>
    <x v="5"/>
    <n v="0"/>
    <n v="0"/>
    <n v="1"/>
    <n v="1"/>
    <n v="1"/>
    <n v="0"/>
    <n v="0"/>
    <n v="0"/>
    <n v="1"/>
    <n v="1"/>
  </r>
  <r>
    <x v="12"/>
    <x v="239"/>
    <x v="1"/>
    <x v="1"/>
    <n v="0"/>
    <n v="0"/>
    <n v="1"/>
    <n v="1"/>
    <n v="1"/>
    <n v="0"/>
    <n v="0"/>
    <n v="1"/>
    <n v="0"/>
    <n v="1"/>
  </r>
  <r>
    <x v="12"/>
    <x v="239"/>
    <x v="1"/>
    <x v="3"/>
    <n v="0"/>
    <n v="0"/>
    <n v="1"/>
    <n v="1"/>
    <n v="1"/>
    <n v="0"/>
    <n v="0"/>
    <n v="0"/>
    <n v="1"/>
    <n v="1"/>
  </r>
  <r>
    <x v="12"/>
    <x v="239"/>
    <x v="1"/>
    <x v="4"/>
    <n v="1"/>
    <n v="0"/>
    <n v="0"/>
    <n v="0"/>
    <n v="0"/>
    <n v="0"/>
    <n v="1"/>
    <n v="0"/>
    <n v="0"/>
    <n v="1"/>
  </r>
  <r>
    <x v="12"/>
    <x v="240"/>
    <x v="0"/>
    <x v="4"/>
    <n v="1"/>
    <n v="0"/>
    <n v="0"/>
    <n v="0"/>
    <n v="0"/>
    <n v="1"/>
    <n v="0"/>
    <n v="0"/>
    <n v="0"/>
    <n v="1"/>
  </r>
  <r>
    <x v="12"/>
    <x v="240"/>
    <x v="1"/>
    <x v="0"/>
    <n v="1"/>
    <n v="1"/>
    <n v="3"/>
    <n v="2"/>
    <n v="4"/>
    <n v="1"/>
    <n v="0"/>
    <n v="0"/>
    <n v="4"/>
    <n v="5"/>
  </r>
  <r>
    <x v="12"/>
    <x v="240"/>
    <x v="1"/>
    <x v="3"/>
    <n v="0"/>
    <n v="0"/>
    <n v="1"/>
    <n v="1"/>
    <n v="1"/>
    <n v="0"/>
    <n v="0"/>
    <n v="0"/>
    <n v="1"/>
    <n v="1"/>
  </r>
  <r>
    <x v="12"/>
    <x v="240"/>
    <x v="1"/>
    <x v="4"/>
    <n v="0"/>
    <n v="0"/>
    <n v="1"/>
    <n v="1"/>
    <n v="1"/>
    <n v="0"/>
    <n v="0"/>
    <n v="0"/>
    <n v="1"/>
    <n v="1"/>
  </r>
  <r>
    <x v="12"/>
    <x v="241"/>
    <x v="0"/>
    <x v="0"/>
    <n v="0"/>
    <n v="1"/>
    <n v="1"/>
    <n v="1"/>
    <n v="2"/>
    <n v="0"/>
    <n v="0"/>
    <n v="0"/>
    <n v="2"/>
    <n v="2"/>
  </r>
  <r>
    <x v="12"/>
    <x v="241"/>
    <x v="0"/>
    <x v="3"/>
    <n v="0"/>
    <n v="1"/>
    <n v="0"/>
    <n v="0"/>
    <n v="1"/>
    <n v="0"/>
    <n v="0"/>
    <n v="1"/>
    <n v="0"/>
    <n v="1"/>
  </r>
  <r>
    <x v="12"/>
    <x v="241"/>
    <x v="1"/>
    <x v="0"/>
    <n v="0"/>
    <n v="0"/>
    <n v="1"/>
    <n v="1"/>
    <n v="1"/>
    <n v="0"/>
    <n v="0"/>
    <n v="0"/>
    <n v="1"/>
    <n v="1"/>
  </r>
  <r>
    <x v="12"/>
    <x v="241"/>
    <x v="1"/>
    <x v="3"/>
    <n v="0"/>
    <n v="0"/>
    <n v="1"/>
    <n v="1"/>
    <n v="1"/>
    <n v="0"/>
    <n v="0"/>
    <n v="0"/>
    <n v="1"/>
    <n v="1"/>
  </r>
  <r>
    <x v="12"/>
    <x v="241"/>
    <x v="1"/>
    <x v="2"/>
    <n v="1"/>
    <n v="0"/>
    <n v="0"/>
    <n v="0"/>
    <n v="0"/>
    <n v="0"/>
    <n v="0"/>
    <n v="1"/>
    <n v="0"/>
    <n v="1"/>
  </r>
  <r>
    <x v="12"/>
    <x v="0"/>
    <x v="0"/>
    <x v="0"/>
    <n v="483"/>
    <n v="137"/>
    <n v="1701"/>
    <n v="1631"/>
    <n v="1882"/>
    <n v="379"/>
    <n v="35"/>
    <n v="208"/>
    <n v="1699"/>
    <n v="2321"/>
  </r>
  <r>
    <x v="12"/>
    <x v="0"/>
    <x v="0"/>
    <x v="5"/>
    <n v="28"/>
    <n v="15"/>
    <n v="102"/>
    <n v="102"/>
    <n v="122"/>
    <n v="18"/>
    <n v="6"/>
    <n v="19"/>
    <n v="102"/>
    <n v="145"/>
  </r>
  <r>
    <x v="12"/>
    <x v="0"/>
    <x v="0"/>
    <x v="1"/>
    <n v="33"/>
    <n v="16"/>
    <n v="105"/>
    <n v="108"/>
    <n v="123"/>
    <n v="27"/>
    <n v="1"/>
    <n v="18"/>
    <n v="108"/>
    <n v="154"/>
  </r>
  <r>
    <x v="12"/>
    <x v="0"/>
    <x v="0"/>
    <x v="3"/>
    <n v="26"/>
    <n v="7"/>
    <n v="99"/>
    <n v="93"/>
    <n v="110"/>
    <n v="21"/>
    <n v="2"/>
    <n v="7"/>
    <n v="102"/>
    <n v="132"/>
  </r>
  <r>
    <x v="12"/>
    <x v="0"/>
    <x v="0"/>
    <x v="2"/>
    <n v="11"/>
    <n v="15"/>
    <n v="94"/>
    <n v="94"/>
    <n v="109"/>
    <n v="9"/>
    <n v="1"/>
    <n v="16"/>
    <n v="94"/>
    <n v="120"/>
  </r>
  <r>
    <x v="12"/>
    <x v="0"/>
    <x v="0"/>
    <x v="4"/>
    <n v="31"/>
    <n v="19"/>
    <n v="147"/>
    <n v="140"/>
    <n v="173"/>
    <n v="19"/>
    <n v="5"/>
    <n v="29"/>
    <n v="144"/>
    <n v="197"/>
  </r>
  <r>
    <x v="12"/>
    <x v="0"/>
    <x v="1"/>
    <x v="0"/>
    <n v="1893"/>
    <n v="576"/>
    <n v="5123"/>
    <n v="4847"/>
    <n v="5866"/>
    <n v="1506"/>
    <n v="126"/>
    <n v="824"/>
    <n v="5136"/>
    <n v="7592"/>
  </r>
  <r>
    <x v="12"/>
    <x v="0"/>
    <x v="1"/>
    <x v="5"/>
    <n v="145"/>
    <n v="43"/>
    <n v="330"/>
    <n v="293"/>
    <n v="399"/>
    <n v="97"/>
    <n v="14"/>
    <n v="78"/>
    <n v="329"/>
    <n v="518"/>
  </r>
  <r>
    <x v="12"/>
    <x v="0"/>
    <x v="1"/>
    <x v="1"/>
    <n v="165"/>
    <n v="54"/>
    <n v="367"/>
    <n v="350"/>
    <n v="440"/>
    <n v="128"/>
    <n v="12"/>
    <n v="73"/>
    <n v="373"/>
    <n v="586"/>
  </r>
  <r>
    <x v="12"/>
    <x v="0"/>
    <x v="1"/>
    <x v="3"/>
    <n v="122"/>
    <n v="37"/>
    <n v="333"/>
    <n v="305"/>
    <n v="382"/>
    <n v="84"/>
    <n v="17"/>
    <n v="78"/>
    <n v="313"/>
    <n v="492"/>
  </r>
  <r>
    <x v="12"/>
    <x v="0"/>
    <x v="1"/>
    <x v="2"/>
    <n v="84"/>
    <n v="26"/>
    <n v="223"/>
    <n v="201"/>
    <n v="263"/>
    <n v="62"/>
    <n v="3"/>
    <n v="43"/>
    <n v="225"/>
    <n v="333"/>
  </r>
  <r>
    <x v="12"/>
    <x v="0"/>
    <x v="1"/>
    <x v="4"/>
    <n v="129"/>
    <n v="42"/>
    <n v="365"/>
    <n v="331"/>
    <n v="433"/>
    <n v="82"/>
    <n v="16"/>
    <n v="74"/>
    <n v="364"/>
    <n v="536"/>
  </r>
  <r>
    <x v="13"/>
    <x v="12"/>
    <x v="0"/>
    <x v="0"/>
    <n v="43"/>
    <n v="0"/>
    <n v="0"/>
    <n v="0"/>
    <n v="0"/>
    <n v="43"/>
    <n v="0"/>
    <n v="0"/>
    <n v="0"/>
    <n v="43"/>
  </r>
  <r>
    <x v="13"/>
    <x v="12"/>
    <x v="1"/>
    <x v="0"/>
    <n v="75"/>
    <n v="0"/>
    <n v="0"/>
    <n v="0"/>
    <n v="0"/>
    <n v="75"/>
    <n v="0"/>
    <n v="0"/>
    <n v="0"/>
    <n v="75"/>
  </r>
  <r>
    <x v="13"/>
    <x v="13"/>
    <x v="0"/>
    <x v="0"/>
    <n v="50"/>
    <n v="0"/>
    <n v="0"/>
    <n v="0"/>
    <n v="0"/>
    <n v="50"/>
    <n v="0"/>
    <n v="0"/>
    <n v="0"/>
    <n v="50"/>
  </r>
  <r>
    <x v="13"/>
    <x v="13"/>
    <x v="1"/>
    <x v="0"/>
    <n v="86"/>
    <n v="0"/>
    <n v="0"/>
    <n v="0"/>
    <n v="0"/>
    <n v="86"/>
    <n v="0"/>
    <n v="0"/>
    <n v="0"/>
    <n v="86"/>
  </r>
  <r>
    <x v="13"/>
    <x v="156"/>
    <x v="0"/>
    <x v="0"/>
    <n v="66"/>
    <n v="0"/>
    <n v="0"/>
    <n v="0"/>
    <n v="0"/>
    <n v="66"/>
    <n v="0"/>
    <n v="0"/>
    <n v="0"/>
    <n v="66"/>
  </r>
  <r>
    <x v="13"/>
    <x v="156"/>
    <x v="1"/>
    <x v="0"/>
    <n v="75"/>
    <n v="0"/>
    <n v="0"/>
    <n v="0"/>
    <n v="0"/>
    <n v="75"/>
    <n v="0"/>
    <n v="0"/>
    <n v="0"/>
    <n v="75"/>
  </r>
  <r>
    <x v="13"/>
    <x v="14"/>
    <x v="0"/>
    <x v="0"/>
    <n v="49"/>
    <n v="0"/>
    <n v="0"/>
    <n v="0"/>
    <n v="0"/>
    <n v="49"/>
    <n v="0"/>
    <n v="0"/>
    <n v="0"/>
    <n v="49"/>
  </r>
  <r>
    <x v="13"/>
    <x v="14"/>
    <x v="0"/>
    <x v="3"/>
    <n v="1"/>
    <n v="0"/>
    <n v="0"/>
    <n v="0"/>
    <n v="0"/>
    <n v="1"/>
    <n v="0"/>
    <n v="0"/>
    <n v="0"/>
    <n v="1"/>
  </r>
  <r>
    <x v="13"/>
    <x v="14"/>
    <x v="0"/>
    <x v="4"/>
    <n v="1"/>
    <n v="0"/>
    <n v="0"/>
    <n v="0"/>
    <n v="0"/>
    <n v="1"/>
    <n v="0"/>
    <n v="0"/>
    <n v="0"/>
    <n v="1"/>
  </r>
  <r>
    <x v="13"/>
    <x v="14"/>
    <x v="1"/>
    <x v="0"/>
    <n v="99"/>
    <n v="0"/>
    <n v="0"/>
    <n v="0"/>
    <n v="0"/>
    <n v="99"/>
    <n v="0"/>
    <n v="0"/>
    <n v="0"/>
    <n v="99"/>
  </r>
  <r>
    <x v="13"/>
    <x v="14"/>
    <x v="1"/>
    <x v="1"/>
    <n v="1"/>
    <n v="0"/>
    <n v="0"/>
    <n v="0"/>
    <n v="0"/>
    <n v="1"/>
    <n v="0"/>
    <n v="0"/>
    <n v="0"/>
    <n v="1"/>
  </r>
  <r>
    <x v="13"/>
    <x v="15"/>
    <x v="0"/>
    <x v="0"/>
    <n v="74"/>
    <n v="0"/>
    <n v="0"/>
    <n v="0"/>
    <n v="0"/>
    <n v="74"/>
    <n v="0"/>
    <n v="0"/>
    <n v="0"/>
    <n v="74"/>
  </r>
  <r>
    <x v="13"/>
    <x v="15"/>
    <x v="0"/>
    <x v="5"/>
    <n v="1"/>
    <n v="0"/>
    <n v="0"/>
    <n v="0"/>
    <n v="0"/>
    <n v="1"/>
    <n v="0"/>
    <n v="0"/>
    <n v="0"/>
    <n v="1"/>
  </r>
  <r>
    <x v="13"/>
    <x v="15"/>
    <x v="0"/>
    <x v="1"/>
    <n v="1"/>
    <n v="0"/>
    <n v="0"/>
    <n v="0"/>
    <n v="0"/>
    <n v="1"/>
    <n v="0"/>
    <n v="0"/>
    <n v="0"/>
    <n v="1"/>
  </r>
  <r>
    <x v="13"/>
    <x v="15"/>
    <x v="0"/>
    <x v="2"/>
    <n v="2"/>
    <n v="0"/>
    <n v="0"/>
    <n v="0"/>
    <n v="0"/>
    <n v="2"/>
    <n v="0"/>
    <n v="0"/>
    <n v="0"/>
    <n v="2"/>
  </r>
  <r>
    <x v="13"/>
    <x v="15"/>
    <x v="0"/>
    <x v="4"/>
    <n v="2"/>
    <n v="0"/>
    <n v="0"/>
    <n v="0"/>
    <n v="0"/>
    <n v="2"/>
    <n v="0"/>
    <n v="0"/>
    <n v="0"/>
    <n v="2"/>
  </r>
  <r>
    <x v="13"/>
    <x v="15"/>
    <x v="1"/>
    <x v="0"/>
    <n v="100"/>
    <n v="0"/>
    <n v="0"/>
    <n v="0"/>
    <n v="0"/>
    <n v="100"/>
    <n v="0"/>
    <n v="0"/>
    <n v="0"/>
    <n v="100"/>
  </r>
  <r>
    <x v="13"/>
    <x v="15"/>
    <x v="1"/>
    <x v="5"/>
    <n v="1"/>
    <n v="0"/>
    <n v="0"/>
    <n v="0"/>
    <n v="0"/>
    <n v="1"/>
    <n v="0"/>
    <n v="0"/>
    <n v="0"/>
    <n v="1"/>
  </r>
  <r>
    <x v="13"/>
    <x v="157"/>
    <x v="0"/>
    <x v="0"/>
    <n v="70"/>
    <n v="0"/>
    <n v="0"/>
    <n v="0"/>
    <n v="0"/>
    <n v="70"/>
    <n v="0"/>
    <n v="0"/>
    <n v="0"/>
    <n v="70"/>
  </r>
  <r>
    <x v="13"/>
    <x v="157"/>
    <x v="0"/>
    <x v="1"/>
    <n v="1"/>
    <n v="0"/>
    <n v="0"/>
    <n v="0"/>
    <n v="0"/>
    <n v="1"/>
    <n v="0"/>
    <n v="0"/>
    <n v="0"/>
    <n v="1"/>
  </r>
  <r>
    <x v="13"/>
    <x v="157"/>
    <x v="0"/>
    <x v="3"/>
    <n v="3"/>
    <n v="0"/>
    <n v="0"/>
    <n v="0"/>
    <n v="0"/>
    <n v="3"/>
    <n v="0"/>
    <n v="0"/>
    <n v="0"/>
    <n v="3"/>
  </r>
  <r>
    <x v="13"/>
    <x v="157"/>
    <x v="0"/>
    <x v="4"/>
    <n v="4"/>
    <n v="0"/>
    <n v="0"/>
    <n v="0"/>
    <n v="0"/>
    <n v="4"/>
    <n v="0"/>
    <n v="0"/>
    <n v="0"/>
    <n v="4"/>
  </r>
  <r>
    <x v="13"/>
    <x v="157"/>
    <x v="1"/>
    <x v="0"/>
    <n v="90"/>
    <n v="0"/>
    <n v="0"/>
    <n v="0"/>
    <n v="0"/>
    <n v="90"/>
    <n v="0"/>
    <n v="0"/>
    <n v="0"/>
    <n v="90"/>
  </r>
  <r>
    <x v="13"/>
    <x v="157"/>
    <x v="1"/>
    <x v="5"/>
    <n v="2"/>
    <n v="0"/>
    <n v="0"/>
    <n v="0"/>
    <n v="0"/>
    <n v="2"/>
    <n v="0"/>
    <n v="0"/>
    <n v="0"/>
    <n v="2"/>
  </r>
  <r>
    <x v="13"/>
    <x v="157"/>
    <x v="1"/>
    <x v="1"/>
    <n v="3"/>
    <n v="0"/>
    <n v="0"/>
    <n v="0"/>
    <n v="0"/>
    <n v="3"/>
    <n v="0"/>
    <n v="0"/>
    <n v="0"/>
    <n v="3"/>
  </r>
  <r>
    <x v="13"/>
    <x v="157"/>
    <x v="1"/>
    <x v="3"/>
    <n v="2"/>
    <n v="0"/>
    <n v="0"/>
    <n v="0"/>
    <n v="0"/>
    <n v="2"/>
    <n v="0"/>
    <n v="0"/>
    <n v="0"/>
    <n v="2"/>
  </r>
  <r>
    <x v="13"/>
    <x v="157"/>
    <x v="1"/>
    <x v="2"/>
    <n v="1"/>
    <n v="0"/>
    <n v="0"/>
    <n v="0"/>
    <n v="0"/>
    <n v="1"/>
    <n v="0"/>
    <n v="0"/>
    <n v="0"/>
    <n v="1"/>
  </r>
  <r>
    <x v="13"/>
    <x v="157"/>
    <x v="1"/>
    <x v="4"/>
    <n v="2"/>
    <n v="0"/>
    <n v="0"/>
    <n v="0"/>
    <n v="0"/>
    <n v="2"/>
    <n v="0"/>
    <n v="0"/>
    <n v="0"/>
    <n v="2"/>
  </r>
  <r>
    <x v="13"/>
    <x v="158"/>
    <x v="0"/>
    <x v="0"/>
    <n v="70"/>
    <n v="0"/>
    <n v="0"/>
    <n v="0"/>
    <n v="0"/>
    <n v="70"/>
    <n v="0"/>
    <n v="0"/>
    <n v="0"/>
    <n v="70"/>
  </r>
  <r>
    <x v="13"/>
    <x v="158"/>
    <x v="0"/>
    <x v="4"/>
    <n v="2"/>
    <n v="0"/>
    <n v="0"/>
    <n v="0"/>
    <n v="0"/>
    <n v="2"/>
    <n v="0"/>
    <n v="0"/>
    <n v="0"/>
    <n v="2"/>
  </r>
  <r>
    <x v="13"/>
    <x v="158"/>
    <x v="1"/>
    <x v="0"/>
    <n v="99"/>
    <n v="0"/>
    <n v="0"/>
    <n v="0"/>
    <n v="0"/>
    <n v="99"/>
    <n v="0"/>
    <n v="0"/>
    <n v="0"/>
    <n v="99"/>
  </r>
  <r>
    <x v="13"/>
    <x v="158"/>
    <x v="1"/>
    <x v="1"/>
    <n v="1"/>
    <n v="0"/>
    <n v="0"/>
    <n v="0"/>
    <n v="0"/>
    <n v="1"/>
    <n v="0"/>
    <n v="0"/>
    <n v="0"/>
    <n v="1"/>
  </r>
  <r>
    <x v="13"/>
    <x v="158"/>
    <x v="1"/>
    <x v="2"/>
    <n v="1"/>
    <n v="0"/>
    <n v="0"/>
    <n v="0"/>
    <n v="0"/>
    <n v="1"/>
    <n v="0"/>
    <n v="0"/>
    <n v="0"/>
    <n v="1"/>
  </r>
  <r>
    <x v="13"/>
    <x v="158"/>
    <x v="1"/>
    <x v="4"/>
    <n v="1"/>
    <n v="0"/>
    <n v="0"/>
    <n v="0"/>
    <n v="0"/>
    <n v="1"/>
    <n v="0"/>
    <n v="0"/>
    <n v="0"/>
    <n v="1"/>
  </r>
  <r>
    <x v="13"/>
    <x v="16"/>
    <x v="0"/>
    <x v="0"/>
    <n v="73"/>
    <n v="0"/>
    <n v="0"/>
    <n v="0"/>
    <n v="0"/>
    <n v="73"/>
    <n v="0"/>
    <n v="0"/>
    <n v="0"/>
    <n v="73"/>
  </r>
  <r>
    <x v="13"/>
    <x v="16"/>
    <x v="0"/>
    <x v="1"/>
    <n v="1"/>
    <n v="0"/>
    <n v="0"/>
    <n v="0"/>
    <n v="0"/>
    <n v="1"/>
    <n v="0"/>
    <n v="0"/>
    <n v="0"/>
    <n v="1"/>
  </r>
  <r>
    <x v="13"/>
    <x v="16"/>
    <x v="0"/>
    <x v="3"/>
    <n v="2"/>
    <n v="0"/>
    <n v="0"/>
    <n v="0"/>
    <n v="0"/>
    <n v="2"/>
    <n v="0"/>
    <n v="0"/>
    <n v="0"/>
    <n v="2"/>
  </r>
  <r>
    <x v="13"/>
    <x v="16"/>
    <x v="0"/>
    <x v="2"/>
    <n v="3"/>
    <n v="0"/>
    <n v="0"/>
    <n v="0"/>
    <n v="0"/>
    <n v="3"/>
    <n v="0"/>
    <n v="0"/>
    <n v="0"/>
    <n v="3"/>
  </r>
  <r>
    <x v="13"/>
    <x v="16"/>
    <x v="1"/>
    <x v="0"/>
    <n v="110"/>
    <n v="0"/>
    <n v="1"/>
    <n v="0"/>
    <n v="1"/>
    <n v="110"/>
    <n v="0"/>
    <n v="1"/>
    <n v="0"/>
    <n v="111"/>
  </r>
  <r>
    <x v="13"/>
    <x v="16"/>
    <x v="1"/>
    <x v="1"/>
    <n v="1"/>
    <n v="0"/>
    <n v="0"/>
    <n v="0"/>
    <n v="0"/>
    <n v="1"/>
    <n v="0"/>
    <n v="0"/>
    <n v="0"/>
    <n v="1"/>
  </r>
  <r>
    <x v="13"/>
    <x v="16"/>
    <x v="1"/>
    <x v="3"/>
    <n v="1"/>
    <n v="0"/>
    <n v="0"/>
    <n v="0"/>
    <n v="0"/>
    <n v="1"/>
    <n v="0"/>
    <n v="0"/>
    <n v="0"/>
    <n v="1"/>
  </r>
  <r>
    <x v="13"/>
    <x v="16"/>
    <x v="1"/>
    <x v="4"/>
    <n v="2"/>
    <n v="0"/>
    <n v="0"/>
    <n v="0"/>
    <n v="0"/>
    <n v="2"/>
    <n v="0"/>
    <n v="0"/>
    <n v="0"/>
    <n v="2"/>
  </r>
  <r>
    <x v="13"/>
    <x v="159"/>
    <x v="0"/>
    <x v="0"/>
    <n v="63"/>
    <n v="0"/>
    <n v="0"/>
    <n v="0"/>
    <n v="0"/>
    <n v="63"/>
    <n v="0"/>
    <n v="0"/>
    <n v="0"/>
    <n v="63"/>
  </r>
  <r>
    <x v="13"/>
    <x v="159"/>
    <x v="0"/>
    <x v="4"/>
    <n v="1"/>
    <n v="0"/>
    <n v="0"/>
    <n v="0"/>
    <n v="0"/>
    <n v="1"/>
    <n v="0"/>
    <n v="0"/>
    <n v="0"/>
    <n v="1"/>
  </r>
  <r>
    <x v="13"/>
    <x v="159"/>
    <x v="1"/>
    <x v="0"/>
    <n v="126"/>
    <n v="0"/>
    <n v="0"/>
    <n v="0"/>
    <n v="0"/>
    <n v="126"/>
    <n v="0"/>
    <n v="0"/>
    <n v="0"/>
    <n v="126"/>
  </r>
  <r>
    <x v="13"/>
    <x v="159"/>
    <x v="1"/>
    <x v="2"/>
    <n v="2"/>
    <n v="0"/>
    <n v="0"/>
    <n v="0"/>
    <n v="0"/>
    <n v="2"/>
    <n v="0"/>
    <n v="0"/>
    <n v="0"/>
    <n v="2"/>
  </r>
  <r>
    <x v="13"/>
    <x v="17"/>
    <x v="0"/>
    <x v="0"/>
    <n v="88"/>
    <n v="0"/>
    <n v="0"/>
    <n v="0"/>
    <n v="0"/>
    <n v="88"/>
    <n v="0"/>
    <n v="0"/>
    <n v="0"/>
    <n v="88"/>
  </r>
  <r>
    <x v="13"/>
    <x v="17"/>
    <x v="0"/>
    <x v="1"/>
    <n v="1"/>
    <n v="0"/>
    <n v="0"/>
    <n v="0"/>
    <n v="0"/>
    <n v="1"/>
    <n v="0"/>
    <n v="0"/>
    <n v="0"/>
    <n v="1"/>
  </r>
  <r>
    <x v="13"/>
    <x v="17"/>
    <x v="0"/>
    <x v="3"/>
    <n v="1"/>
    <n v="0"/>
    <n v="0"/>
    <n v="0"/>
    <n v="0"/>
    <n v="1"/>
    <n v="0"/>
    <n v="0"/>
    <n v="0"/>
    <n v="1"/>
  </r>
  <r>
    <x v="13"/>
    <x v="17"/>
    <x v="0"/>
    <x v="4"/>
    <n v="1"/>
    <n v="0"/>
    <n v="0"/>
    <n v="0"/>
    <n v="0"/>
    <n v="1"/>
    <n v="0"/>
    <n v="0"/>
    <n v="0"/>
    <n v="1"/>
  </r>
  <r>
    <x v="13"/>
    <x v="17"/>
    <x v="1"/>
    <x v="0"/>
    <n v="117"/>
    <n v="0"/>
    <n v="0"/>
    <n v="0"/>
    <n v="0"/>
    <n v="117"/>
    <n v="0"/>
    <n v="0"/>
    <n v="0"/>
    <n v="117"/>
  </r>
  <r>
    <x v="13"/>
    <x v="18"/>
    <x v="0"/>
    <x v="0"/>
    <n v="81"/>
    <n v="0"/>
    <n v="0"/>
    <n v="0"/>
    <n v="0"/>
    <n v="81"/>
    <n v="0"/>
    <n v="0"/>
    <n v="0"/>
    <n v="81"/>
  </r>
  <r>
    <x v="13"/>
    <x v="18"/>
    <x v="0"/>
    <x v="1"/>
    <n v="1"/>
    <n v="0"/>
    <n v="0"/>
    <n v="0"/>
    <n v="0"/>
    <n v="1"/>
    <n v="0"/>
    <n v="0"/>
    <n v="0"/>
    <n v="1"/>
  </r>
  <r>
    <x v="13"/>
    <x v="18"/>
    <x v="0"/>
    <x v="3"/>
    <n v="1"/>
    <n v="0"/>
    <n v="0"/>
    <n v="0"/>
    <n v="0"/>
    <n v="1"/>
    <n v="0"/>
    <n v="0"/>
    <n v="0"/>
    <n v="1"/>
  </r>
  <r>
    <x v="13"/>
    <x v="18"/>
    <x v="1"/>
    <x v="0"/>
    <n v="119"/>
    <n v="0"/>
    <n v="0"/>
    <n v="0"/>
    <n v="0"/>
    <n v="119"/>
    <n v="0"/>
    <n v="0"/>
    <n v="0"/>
    <n v="119"/>
  </r>
  <r>
    <x v="13"/>
    <x v="18"/>
    <x v="1"/>
    <x v="3"/>
    <n v="1"/>
    <n v="0"/>
    <n v="0"/>
    <n v="0"/>
    <n v="0"/>
    <n v="1"/>
    <n v="0"/>
    <n v="0"/>
    <n v="0"/>
    <n v="1"/>
  </r>
  <r>
    <x v="13"/>
    <x v="18"/>
    <x v="1"/>
    <x v="4"/>
    <n v="2"/>
    <n v="0"/>
    <n v="0"/>
    <n v="0"/>
    <n v="0"/>
    <n v="2"/>
    <n v="0"/>
    <n v="0"/>
    <n v="0"/>
    <n v="2"/>
  </r>
  <r>
    <x v="13"/>
    <x v="19"/>
    <x v="0"/>
    <x v="0"/>
    <n v="73"/>
    <n v="0"/>
    <n v="0"/>
    <n v="0"/>
    <n v="0"/>
    <n v="73"/>
    <n v="0"/>
    <n v="0"/>
    <n v="0"/>
    <n v="73"/>
  </r>
  <r>
    <x v="13"/>
    <x v="19"/>
    <x v="0"/>
    <x v="3"/>
    <n v="2"/>
    <n v="0"/>
    <n v="0"/>
    <n v="0"/>
    <n v="0"/>
    <n v="2"/>
    <n v="0"/>
    <n v="0"/>
    <n v="0"/>
    <n v="2"/>
  </r>
  <r>
    <x v="13"/>
    <x v="19"/>
    <x v="0"/>
    <x v="4"/>
    <n v="1"/>
    <n v="0"/>
    <n v="0"/>
    <n v="0"/>
    <n v="0"/>
    <n v="1"/>
    <n v="0"/>
    <n v="0"/>
    <n v="0"/>
    <n v="1"/>
  </r>
  <r>
    <x v="13"/>
    <x v="19"/>
    <x v="1"/>
    <x v="0"/>
    <n v="104"/>
    <n v="0"/>
    <n v="0"/>
    <n v="0"/>
    <n v="0"/>
    <n v="104"/>
    <n v="0"/>
    <n v="0"/>
    <n v="0"/>
    <n v="104"/>
  </r>
  <r>
    <x v="13"/>
    <x v="19"/>
    <x v="1"/>
    <x v="3"/>
    <n v="1"/>
    <n v="0"/>
    <n v="0"/>
    <n v="0"/>
    <n v="0"/>
    <n v="1"/>
    <n v="0"/>
    <n v="0"/>
    <n v="0"/>
    <n v="1"/>
  </r>
  <r>
    <x v="13"/>
    <x v="19"/>
    <x v="1"/>
    <x v="2"/>
    <n v="1"/>
    <n v="0"/>
    <n v="0"/>
    <n v="0"/>
    <n v="0"/>
    <n v="1"/>
    <n v="0"/>
    <n v="0"/>
    <n v="0"/>
    <n v="1"/>
  </r>
  <r>
    <x v="13"/>
    <x v="19"/>
    <x v="1"/>
    <x v="4"/>
    <n v="2"/>
    <n v="0"/>
    <n v="0"/>
    <n v="0"/>
    <n v="0"/>
    <n v="2"/>
    <n v="0"/>
    <n v="0"/>
    <n v="0"/>
    <n v="2"/>
  </r>
  <r>
    <x v="13"/>
    <x v="20"/>
    <x v="0"/>
    <x v="0"/>
    <n v="75"/>
    <n v="0"/>
    <n v="0"/>
    <n v="0"/>
    <n v="0"/>
    <n v="75"/>
    <n v="0"/>
    <n v="0"/>
    <n v="0"/>
    <n v="75"/>
  </r>
  <r>
    <x v="13"/>
    <x v="20"/>
    <x v="0"/>
    <x v="4"/>
    <n v="2"/>
    <n v="0"/>
    <n v="0"/>
    <n v="0"/>
    <n v="0"/>
    <n v="2"/>
    <n v="0"/>
    <n v="0"/>
    <n v="0"/>
    <n v="2"/>
  </r>
  <r>
    <x v="13"/>
    <x v="20"/>
    <x v="1"/>
    <x v="0"/>
    <n v="107"/>
    <n v="0"/>
    <n v="0"/>
    <n v="0"/>
    <n v="0"/>
    <n v="107"/>
    <n v="0"/>
    <n v="0"/>
    <n v="0"/>
    <n v="107"/>
  </r>
  <r>
    <x v="13"/>
    <x v="20"/>
    <x v="1"/>
    <x v="5"/>
    <n v="1"/>
    <n v="0"/>
    <n v="0"/>
    <n v="0"/>
    <n v="0"/>
    <n v="1"/>
    <n v="0"/>
    <n v="0"/>
    <n v="0"/>
    <n v="1"/>
  </r>
  <r>
    <x v="13"/>
    <x v="20"/>
    <x v="1"/>
    <x v="4"/>
    <n v="1"/>
    <n v="0"/>
    <n v="0"/>
    <n v="0"/>
    <n v="0"/>
    <n v="1"/>
    <n v="0"/>
    <n v="0"/>
    <n v="0"/>
    <n v="1"/>
  </r>
  <r>
    <x v="13"/>
    <x v="21"/>
    <x v="0"/>
    <x v="0"/>
    <n v="63"/>
    <n v="0"/>
    <n v="0"/>
    <n v="0"/>
    <n v="0"/>
    <n v="63"/>
    <n v="0"/>
    <n v="0"/>
    <n v="0"/>
    <n v="63"/>
  </r>
  <r>
    <x v="13"/>
    <x v="21"/>
    <x v="1"/>
    <x v="0"/>
    <n v="120"/>
    <n v="0"/>
    <n v="0"/>
    <n v="0"/>
    <n v="0"/>
    <n v="120"/>
    <n v="0"/>
    <n v="0"/>
    <n v="0"/>
    <n v="120"/>
  </r>
  <r>
    <x v="13"/>
    <x v="22"/>
    <x v="0"/>
    <x v="0"/>
    <n v="69"/>
    <n v="0"/>
    <n v="0"/>
    <n v="0"/>
    <n v="0"/>
    <n v="69"/>
    <n v="0"/>
    <n v="0"/>
    <n v="0"/>
    <n v="69"/>
  </r>
  <r>
    <x v="13"/>
    <x v="22"/>
    <x v="1"/>
    <x v="0"/>
    <n v="112"/>
    <n v="0"/>
    <n v="0"/>
    <n v="0"/>
    <n v="0"/>
    <n v="112"/>
    <n v="0"/>
    <n v="0"/>
    <n v="0"/>
    <n v="112"/>
  </r>
  <r>
    <x v="13"/>
    <x v="22"/>
    <x v="1"/>
    <x v="4"/>
    <n v="1"/>
    <n v="0"/>
    <n v="0"/>
    <n v="0"/>
    <n v="0"/>
    <n v="1"/>
    <n v="0"/>
    <n v="0"/>
    <n v="0"/>
    <n v="1"/>
  </r>
  <r>
    <x v="13"/>
    <x v="160"/>
    <x v="0"/>
    <x v="0"/>
    <n v="74"/>
    <n v="0"/>
    <n v="0"/>
    <n v="0"/>
    <n v="0"/>
    <n v="74"/>
    <n v="0"/>
    <n v="0"/>
    <n v="0"/>
    <n v="74"/>
  </r>
  <r>
    <x v="13"/>
    <x v="160"/>
    <x v="1"/>
    <x v="0"/>
    <n v="106"/>
    <n v="0"/>
    <n v="0"/>
    <n v="0"/>
    <n v="0"/>
    <n v="106"/>
    <n v="0"/>
    <n v="0"/>
    <n v="0"/>
    <n v="106"/>
  </r>
  <r>
    <x v="13"/>
    <x v="160"/>
    <x v="1"/>
    <x v="1"/>
    <n v="1"/>
    <n v="0"/>
    <n v="0"/>
    <n v="0"/>
    <n v="0"/>
    <n v="1"/>
    <n v="0"/>
    <n v="0"/>
    <n v="0"/>
    <n v="1"/>
  </r>
  <r>
    <x v="13"/>
    <x v="160"/>
    <x v="1"/>
    <x v="4"/>
    <n v="1"/>
    <n v="0"/>
    <n v="0"/>
    <n v="0"/>
    <n v="0"/>
    <n v="1"/>
    <n v="0"/>
    <n v="0"/>
    <n v="0"/>
    <n v="1"/>
  </r>
  <r>
    <x v="13"/>
    <x v="1"/>
    <x v="0"/>
    <x v="0"/>
    <n v="55"/>
    <n v="0"/>
    <n v="0"/>
    <n v="0"/>
    <n v="0"/>
    <n v="55"/>
    <n v="0"/>
    <n v="0"/>
    <n v="0"/>
    <n v="55"/>
  </r>
  <r>
    <x v="13"/>
    <x v="1"/>
    <x v="1"/>
    <x v="0"/>
    <n v="116"/>
    <n v="0"/>
    <n v="0"/>
    <n v="0"/>
    <n v="0"/>
    <n v="116"/>
    <n v="0"/>
    <n v="0"/>
    <n v="0"/>
    <n v="116"/>
  </r>
  <r>
    <x v="13"/>
    <x v="23"/>
    <x v="0"/>
    <x v="0"/>
    <n v="58"/>
    <n v="0"/>
    <n v="0"/>
    <n v="0"/>
    <n v="0"/>
    <n v="58"/>
    <n v="0"/>
    <n v="0"/>
    <n v="0"/>
    <n v="58"/>
  </r>
  <r>
    <x v="13"/>
    <x v="23"/>
    <x v="1"/>
    <x v="0"/>
    <n v="131"/>
    <n v="0"/>
    <n v="0"/>
    <n v="0"/>
    <n v="0"/>
    <n v="131"/>
    <n v="0"/>
    <n v="0"/>
    <n v="0"/>
    <n v="131"/>
  </r>
  <r>
    <x v="13"/>
    <x v="23"/>
    <x v="1"/>
    <x v="4"/>
    <n v="1"/>
    <n v="0"/>
    <n v="0"/>
    <n v="0"/>
    <n v="0"/>
    <n v="1"/>
    <n v="0"/>
    <n v="0"/>
    <n v="0"/>
    <n v="1"/>
  </r>
  <r>
    <x v="13"/>
    <x v="24"/>
    <x v="0"/>
    <x v="0"/>
    <n v="63"/>
    <n v="0"/>
    <n v="0"/>
    <n v="0"/>
    <n v="0"/>
    <n v="63"/>
    <n v="0"/>
    <n v="0"/>
    <n v="0"/>
    <n v="63"/>
  </r>
  <r>
    <x v="13"/>
    <x v="24"/>
    <x v="1"/>
    <x v="0"/>
    <n v="101"/>
    <n v="0"/>
    <n v="0"/>
    <n v="0"/>
    <n v="0"/>
    <n v="101"/>
    <n v="0"/>
    <n v="0"/>
    <n v="0"/>
    <n v="101"/>
  </r>
  <r>
    <x v="13"/>
    <x v="24"/>
    <x v="1"/>
    <x v="1"/>
    <n v="1"/>
    <n v="0"/>
    <n v="0"/>
    <n v="0"/>
    <n v="0"/>
    <n v="1"/>
    <n v="0"/>
    <n v="0"/>
    <n v="0"/>
    <n v="1"/>
  </r>
  <r>
    <x v="13"/>
    <x v="24"/>
    <x v="1"/>
    <x v="4"/>
    <n v="1"/>
    <n v="0"/>
    <n v="0"/>
    <n v="0"/>
    <n v="0"/>
    <n v="1"/>
    <n v="0"/>
    <n v="0"/>
    <n v="0"/>
    <n v="1"/>
  </r>
  <r>
    <x v="13"/>
    <x v="25"/>
    <x v="0"/>
    <x v="0"/>
    <n v="65"/>
    <n v="0"/>
    <n v="0"/>
    <n v="0"/>
    <n v="0"/>
    <n v="65"/>
    <n v="0"/>
    <n v="0"/>
    <n v="0"/>
    <n v="65"/>
  </r>
  <r>
    <x v="13"/>
    <x v="25"/>
    <x v="0"/>
    <x v="2"/>
    <n v="1"/>
    <n v="0"/>
    <n v="0"/>
    <n v="0"/>
    <n v="0"/>
    <n v="1"/>
    <n v="0"/>
    <n v="0"/>
    <n v="0"/>
    <n v="1"/>
  </r>
  <r>
    <x v="13"/>
    <x v="25"/>
    <x v="1"/>
    <x v="0"/>
    <n v="103"/>
    <n v="0"/>
    <n v="0"/>
    <n v="0"/>
    <n v="0"/>
    <n v="103"/>
    <n v="0"/>
    <n v="0"/>
    <n v="0"/>
    <n v="103"/>
  </r>
  <r>
    <x v="13"/>
    <x v="25"/>
    <x v="1"/>
    <x v="4"/>
    <n v="1"/>
    <n v="0"/>
    <n v="0"/>
    <n v="0"/>
    <n v="0"/>
    <n v="1"/>
    <n v="0"/>
    <n v="0"/>
    <n v="0"/>
    <n v="1"/>
  </r>
  <r>
    <x v="13"/>
    <x v="26"/>
    <x v="0"/>
    <x v="0"/>
    <n v="78"/>
    <n v="0"/>
    <n v="0"/>
    <n v="0"/>
    <n v="0"/>
    <n v="78"/>
    <n v="0"/>
    <n v="0"/>
    <n v="0"/>
    <n v="78"/>
  </r>
  <r>
    <x v="13"/>
    <x v="26"/>
    <x v="1"/>
    <x v="0"/>
    <n v="117"/>
    <n v="0"/>
    <n v="0"/>
    <n v="0"/>
    <n v="0"/>
    <n v="117"/>
    <n v="0"/>
    <n v="0"/>
    <n v="0"/>
    <n v="117"/>
  </r>
  <r>
    <x v="13"/>
    <x v="26"/>
    <x v="1"/>
    <x v="4"/>
    <n v="4"/>
    <n v="0"/>
    <n v="0"/>
    <n v="0"/>
    <n v="0"/>
    <n v="4"/>
    <n v="0"/>
    <n v="0"/>
    <n v="0"/>
    <n v="4"/>
  </r>
  <r>
    <x v="13"/>
    <x v="27"/>
    <x v="0"/>
    <x v="0"/>
    <n v="77"/>
    <n v="0"/>
    <n v="0"/>
    <n v="0"/>
    <n v="0"/>
    <n v="77"/>
    <n v="0"/>
    <n v="0"/>
    <n v="0"/>
    <n v="77"/>
  </r>
  <r>
    <x v="13"/>
    <x v="27"/>
    <x v="0"/>
    <x v="1"/>
    <n v="1"/>
    <n v="0"/>
    <n v="0"/>
    <n v="0"/>
    <n v="0"/>
    <n v="1"/>
    <n v="0"/>
    <n v="0"/>
    <n v="0"/>
    <n v="1"/>
  </r>
  <r>
    <x v="13"/>
    <x v="27"/>
    <x v="0"/>
    <x v="4"/>
    <n v="4"/>
    <n v="0"/>
    <n v="0"/>
    <n v="0"/>
    <n v="0"/>
    <n v="4"/>
    <n v="0"/>
    <n v="0"/>
    <n v="0"/>
    <n v="4"/>
  </r>
  <r>
    <x v="13"/>
    <x v="27"/>
    <x v="1"/>
    <x v="0"/>
    <n v="111"/>
    <n v="0"/>
    <n v="0"/>
    <n v="0"/>
    <n v="0"/>
    <n v="111"/>
    <n v="0"/>
    <n v="0"/>
    <n v="0"/>
    <n v="111"/>
  </r>
  <r>
    <x v="13"/>
    <x v="27"/>
    <x v="1"/>
    <x v="5"/>
    <n v="1"/>
    <n v="0"/>
    <n v="0"/>
    <n v="0"/>
    <n v="0"/>
    <n v="1"/>
    <n v="0"/>
    <n v="0"/>
    <n v="0"/>
    <n v="1"/>
  </r>
  <r>
    <x v="13"/>
    <x v="27"/>
    <x v="1"/>
    <x v="3"/>
    <n v="1"/>
    <n v="0"/>
    <n v="0"/>
    <n v="0"/>
    <n v="0"/>
    <n v="1"/>
    <n v="0"/>
    <n v="0"/>
    <n v="0"/>
    <n v="1"/>
  </r>
  <r>
    <x v="13"/>
    <x v="27"/>
    <x v="1"/>
    <x v="2"/>
    <n v="1"/>
    <n v="0"/>
    <n v="0"/>
    <n v="0"/>
    <n v="0"/>
    <n v="1"/>
    <n v="0"/>
    <n v="0"/>
    <n v="0"/>
    <n v="1"/>
  </r>
  <r>
    <x v="13"/>
    <x v="28"/>
    <x v="0"/>
    <x v="0"/>
    <n v="71"/>
    <n v="0"/>
    <n v="0"/>
    <n v="0"/>
    <n v="0"/>
    <n v="71"/>
    <n v="0"/>
    <n v="0"/>
    <n v="0"/>
    <n v="71"/>
  </r>
  <r>
    <x v="13"/>
    <x v="28"/>
    <x v="1"/>
    <x v="0"/>
    <n v="116"/>
    <n v="0"/>
    <n v="0"/>
    <n v="0"/>
    <n v="1"/>
    <n v="115"/>
    <n v="0"/>
    <n v="1"/>
    <n v="0"/>
    <n v="116"/>
  </r>
  <r>
    <x v="13"/>
    <x v="28"/>
    <x v="1"/>
    <x v="3"/>
    <n v="1"/>
    <n v="0"/>
    <n v="0"/>
    <n v="0"/>
    <n v="0"/>
    <n v="1"/>
    <n v="0"/>
    <n v="0"/>
    <n v="0"/>
    <n v="1"/>
  </r>
  <r>
    <x v="13"/>
    <x v="28"/>
    <x v="1"/>
    <x v="2"/>
    <n v="2"/>
    <n v="0"/>
    <n v="0"/>
    <n v="0"/>
    <n v="0"/>
    <n v="2"/>
    <n v="0"/>
    <n v="0"/>
    <n v="0"/>
    <n v="2"/>
  </r>
  <r>
    <x v="13"/>
    <x v="28"/>
    <x v="1"/>
    <x v="4"/>
    <n v="1"/>
    <n v="0"/>
    <n v="0"/>
    <n v="0"/>
    <n v="0"/>
    <n v="1"/>
    <n v="0"/>
    <n v="0"/>
    <n v="0"/>
    <n v="1"/>
  </r>
  <r>
    <x v="13"/>
    <x v="29"/>
    <x v="0"/>
    <x v="0"/>
    <n v="73"/>
    <n v="0"/>
    <n v="0"/>
    <n v="0"/>
    <n v="0"/>
    <n v="73"/>
    <n v="0"/>
    <n v="0"/>
    <n v="0"/>
    <n v="73"/>
  </r>
  <r>
    <x v="13"/>
    <x v="29"/>
    <x v="0"/>
    <x v="2"/>
    <n v="2"/>
    <n v="0"/>
    <n v="0"/>
    <n v="0"/>
    <n v="0"/>
    <n v="2"/>
    <n v="0"/>
    <n v="0"/>
    <n v="0"/>
    <n v="2"/>
  </r>
  <r>
    <x v="13"/>
    <x v="29"/>
    <x v="1"/>
    <x v="0"/>
    <n v="117"/>
    <n v="0"/>
    <n v="0"/>
    <n v="0"/>
    <n v="0"/>
    <n v="117"/>
    <n v="0"/>
    <n v="0"/>
    <n v="0"/>
    <n v="117"/>
  </r>
  <r>
    <x v="13"/>
    <x v="29"/>
    <x v="1"/>
    <x v="5"/>
    <n v="1"/>
    <n v="0"/>
    <n v="0"/>
    <n v="0"/>
    <n v="0"/>
    <n v="1"/>
    <n v="0"/>
    <n v="0"/>
    <n v="0"/>
    <n v="1"/>
  </r>
  <r>
    <x v="13"/>
    <x v="29"/>
    <x v="1"/>
    <x v="1"/>
    <n v="1"/>
    <n v="0"/>
    <n v="0"/>
    <n v="0"/>
    <n v="0"/>
    <n v="1"/>
    <n v="0"/>
    <n v="0"/>
    <n v="0"/>
    <n v="1"/>
  </r>
  <r>
    <x v="13"/>
    <x v="29"/>
    <x v="1"/>
    <x v="4"/>
    <n v="1"/>
    <n v="0"/>
    <n v="0"/>
    <n v="0"/>
    <n v="0"/>
    <n v="1"/>
    <n v="0"/>
    <n v="0"/>
    <n v="0"/>
    <n v="1"/>
  </r>
  <r>
    <x v="13"/>
    <x v="161"/>
    <x v="0"/>
    <x v="0"/>
    <n v="80"/>
    <n v="0"/>
    <n v="0"/>
    <n v="0"/>
    <n v="0"/>
    <n v="80"/>
    <n v="0"/>
    <n v="0"/>
    <n v="0"/>
    <n v="80"/>
  </r>
  <r>
    <x v="13"/>
    <x v="161"/>
    <x v="0"/>
    <x v="4"/>
    <n v="1"/>
    <n v="0"/>
    <n v="0"/>
    <n v="0"/>
    <n v="0"/>
    <n v="1"/>
    <n v="0"/>
    <n v="0"/>
    <n v="0"/>
    <n v="1"/>
  </r>
  <r>
    <x v="13"/>
    <x v="161"/>
    <x v="1"/>
    <x v="0"/>
    <n v="123"/>
    <n v="0"/>
    <n v="0"/>
    <n v="0"/>
    <n v="0"/>
    <n v="123"/>
    <n v="0"/>
    <n v="0"/>
    <n v="0"/>
    <n v="123"/>
  </r>
  <r>
    <x v="13"/>
    <x v="161"/>
    <x v="1"/>
    <x v="2"/>
    <n v="2"/>
    <n v="0"/>
    <n v="0"/>
    <n v="0"/>
    <n v="0"/>
    <n v="2"/>
    <n v="0"/>
    <n v="0"/>
    <n v="0"/>
    <n v="2"/>
  </r>
  <r>
    <x v="13"/>
    <x v="161"/>
    <x v="1"/>
    <x v="4"/>
    <n v="1"/>
    <n v="0"/>
    <n v="0"/>
    <n v="0"/>
    <n v="0"/>
    <n v="1"/>
    <n v="0"/>
    <n v="0"/>
    <n v="0"/>
    <n v="1"/>
  </r>
  <r>
    <x v="13"/>
    <x v="162"/>
    <x v="0"/>
    <x v="0"/>
    <n v="68"/>
    <n v="0"/>
    <n v="0"/>
    <n v="0"/>
    <n v="0"/>
    <n v="68"/>
    <n v="0"/>
    <n v="0"/>
    <n v="0"/>
    <n v="68"/>
  </r>
  <r>
    <x v="13"/>
    <x v="162"/>
    <x v="1"/>
    <x v="0"/>
    <n v="116"/>
    <n v="0"/>
    <n v="0"/>
    <n v="0"/>
    <n v="0"/>
    <n v="116"/>
    <n v="0"/>
    <n v="0"/>
    <n v="0"/>
    <n v="116"/>
  </r>
  <r>
    <x v="13"/>
    <x v="162"/>
    <x v="1"/>
    <x v="3"/>
    <n v="1"/>
    <n v="0"/>
    <n v="0"/>
    <n v="0"/>
    <n v="0"/>
    <n v="1"/>
    <n v="0"/>
    <n v="0"/>
    <n v="0"/>
    <n v="1"/>
  </r>
  <r>
    <x v="13"/>
    <x v="162"/>
    <x v="1"/>
    <x v="4"/>
    <n v="1"/>
    <n v="0"/>
    <n v="0"/>
    <n v="0"/>
    <n v="0"/>
    <n v="1"/>
    <n v="0"/>
    <n v="0"/>
    <n v="0"/>
    <n v="1"/>
  </r>
  <r>
    <x v="13"/>
    <x v="163"/>
    <x v="0"/>
    <x v="0"/>
    <n v="47"/>
    <n v="0"/>
    <n v="0"/>
    <n v="0"/>
    <n v="0"/>
    <n v="47"/>
    <n v="0"/>
    <n v="0"/>
    <n v="0"/>
    <n v="47"/>
  </r>
  <r>
    <x v="13"/>
    <x v="163"/>
    <x v="0"/>
    <x v="4"/>
    <n v="2"/>
    <n v="0"/>
    <n v="0"/>
    <n v="0"/>
    <n v="0"/>
    <n v="2"/>
    <n v="0"/>
    <n v="0"/>
    <n v="0"/>
    <n v="2"/>
  </r>
  <r>
    <x v="13"/>
    <x v="163"/>
    <x v="1"/>
    <x v="0"/>
    <n v="111"/>
    <n v="0"/>
    <n v="0"/>
    <n v="0"/>
    <n v="0"/>
    <n v="111"/>
    <n v="0"/>
    <n v="0"/>
    <n v="0"/>
    <n v="111"/>
  </r>
  <r>
    <x v="13"/>
    <x v="30"/>
    <x v="0"/>
    <x v="0"/>
    <n v="65"/>
    <n v="0"/>
    <n v="0"/>
    <n v="0"/>
    <n v="0"/>
    <n v="65"/>
    <n v="0"/>
    <n v="0"/>
    <n v="0"/>
    <n v="65"/>
  </r>
  <r>
    <x v="13"/>
    <x v="30"/>
    <x v="0"/>
    <x v="3"/>
    <n v="1"/>
    <n v="0"/>
    <n v="0"/>
    <n v="0"/>
    <n v="0"/>
    <n v="1"/>
    <n v="0"/>
    <n v="0"/>
    <n v="0"/>
    <n v="1"/>
  </r>
  <r>
    <x v="13"/>
    <x v="30"/>
    <x v="0"/>
    <x v="4"/>
    <n v="1"/>
    <n v="0"/>
    <n v="0"/>
    <n v="0"/>
    <n v="0"/>
    <n v="1"/>
    <n v="0"/>
    <n v="0"/>
    <n v="0"/>
    <n v="1"/>
  </r>
  <r>
    <x v="13"/>
    <x v="30"/>
    <x v="1"/>
    <x v="0"/>
    <n v="104"/>
    <n v="0"/>
    <n v="0"/>
    <n v="0"/>
    <n v="0"/>
    <n v="104"/>
    <n v="0"/>
    <n v="0"/>
    <n v="0"/>
    <n v="104"/>
  </r>
  <r>
    <x v="13"/>
    <x v="30"/>
    <x v="1"/>
    <x v="5"/>
    <n v="1"/>
    <n v="0"/>
    <n v="0"/>
    <n v="0"/>
    <n v="0"/>
    <n v="1"/>
    <n v="0"/>
    <n v="0"/>
    <n v="0"/>
    <n v="1"/>
  </r>
  <r>
    <x v="13"/>
    <x v="30"/>
    <x v="1"/>
    <x v="1"/>
    <n v="1"/>
    <n v="0"/>
    <n v="0"/>
    <n v="0"/>
    <n v="0"/>
    <n v="1"/>
    <n v="0"/>
    <n v="0"/>
    <n v="0"/>
    <n v="1"/>
  </r>
  <r>
    <x v="13"/>
    <x v="30"/>
    <x v="1"/>
    <x v="3"/>
    <n v="1"/>
    <n v="0"/>
    <n v="0"/>
    <n v="0"/>
    <n v="0"/>
    <n v="1"/>
    <n v="0"/>
    <n v="0"/>
    <n v="0"/>
    <n v="1"/>
  </r>
  <r>
    <x v="13"/>
    <x v="30"/>
    <x v="1"/>
    <x v="2"/>
    <n v="1"/>
    <n v="0"/>
    <n v="0"/>
    <n v="0"/>
    <n v="0"/>
    <n v="1"/>
    <n v="0"/>
    <n v="0"/>
    <n v="0"/>
    <n v="1"/>
  </r>
  <r>
    <x v="13"/>
    <x v="31"/>
    <x v="0"/>
    <x v="0"/>
    <n v="90"/>
    <n v="0"/>
    <n v="0"/>
    <n v="0"/>
    <n v="0"/>
    <n v="90"/>
    <n v="0"/>
    <n v="0"/>
    <n v="0"/>
    <n v="90"/>
  </r>
  <r>
    <x v="13"/>
    <x v="31"/>
    <x v="0"/>
    <x v="1"/>
    <n v="1"/>
    <n v="0"/>
    <n v="0"/>
    <n v="0"/>
    <n v="0"/>
    <n v="1"/>
    <n v="0"/>
    <n v="0"/>
    <n v="0"/>
    <n v="1"/>
  </r>
  <r>
    <x v="13"/>
    <x v="31"/>
    <x v="0"/>
    <x v="2"/>
    <n v="1"/>
    <n v="0"/>
    <n v="0"/>
    <n v="0"/>
    <n v="0"/>
    <n v="1"/>
    <n v="0"/>
    <n v="0"/>
    <n v="0"/>
    <n v="1"/>
  </r>
  <r>
    <x v="13"/>
    <x v="31"/>
    <x v="0"/>
    <x v="4"/>
    <n v="1"/>
    <n v="0"/>
    <n v="0"/>
    <n v="0"/>
    <n v="0"/>
    <n v="1"/>
    <n v="0"/>
    <n v="0"/>
    <n v="0"/>
    <n v="1"/>
  </r>
  <r>
    <x v="13"/>
    <x v="31"/>
    <x v="1"/>
    <x v="0"/>
    <n v="133"/>
    <n v="0"/>
    <n v="0"/>
    <n v="0"/>
    <n v="0"/>
    <n v="133"/>
    <n v="0"/>
    <n v="0"/>
    <n v="0"/>
    <n v="133"/>
  </r>
  <r>
    <x v="13"/>
    <x v="31"/>
    <x v="1"/>
    <x v="1"/>
    <n v="1"/>
    <n v="0"/>
    <n v="0"/>
    <n v="0"/>
    <n v="0"/>
    <n v="1"/>
    <n v="0"/>
    <n v="0"/>
    <n v="0"/>
    <n v="1"/>
  </r>
  <r>
    <x v="13"/>
    <x v="31"/>
    <x v="1"/>
    <x v="3"/>
    <n v="1"/>
    <n v="0"/>
    <n v="0"/>
    <n v="0"/>
    <n v="0"/>
    <n v="1"/>
    <n v="0"/>
    <n v="0"/>
    <n v="0"/>
    <n v="1"/>
  </r>
  <r>
    <x v="13"/>
    <x v="31"/>
    <x v="1"/>
    <x v="2"/>
    <n v="1"/>
    <n v="0"/>
    <n v="0"/>
    <n v="0"/>
    <n v="0"/>
    <n v="1"/>
    <n v="0"/>
    <n v="0"/>
    <n v="0"/>
    <n v="1"/>
  </r>
  <r>
    <x v="13"/>
    <x v="31"/>
    <x v="1"/>
    <x v="4"/>
    <n v="6"/>
    <n v="0"/>
    <n v="0"/>
    <n v="0"/>
    <n v="0"/>
    <n v="6"/>
    <n v="0"/>
    <n v="0"/>
    <n v="0"/>
    <n v="6"/>
  </r>
  <r>
    <x v="13"/>
    <x v="164"/>
    <x v="0"/>
    <x v="0"/>
    <n v="109"/>
    <n v="0"/>
    <n v="0"/>
    <n v="0"/>
    <n v="0"/>
    <n v="109"/>
    <n v="0"/>
    <n v="0"/>
    <n v="0"/>
    <n v="109"/>
  </r>
  <r>
    <x v="13"/>
    <x v="164"/>
    <x v="0"/>
    <x v="5"/>
    <n v="1"/>
    <n v="0"/>
    <n v="0"/>
    <n v="0"/>
    <n v="0"/>
    <n v="1"/>
    <n v="0"/>
    <n v="0"/>
    <n v="0"/>
    <n v="1"/>
  </r>
  <r>
    <x v="13"/>
    <x v="164"/>
    <x v="0"/>
    <x v="3"/>
    <n v="2"/>
    <n v="0"/>
    <n v="0"/>
    <n v="0"/>
    <n v="0"/>
    <n v="2"/>
    <n v="0"/>
    <n v="0"/>
    <n v="0"/>
    <n v="2"/>
  </r>
  <r>
    <x v="13"/>
    <x v="164"/>
    <x v="0"/>
    <x v="2"/>
    <n v="3"/>
    <n v="0"/>
    <n v="0"/>
    <n v="0"/>
    <n v="0"/>
    <n v="3"/>
    <n v="0"/>
    <n v="0"/>
    <n v="0"/>
    <n v="3"/>
  </r>
  <r>
    <x v="13"/>
    <x v="164"/>
    <x v="0"/>
    <x v="4"/>
    <n v="6"/>
    <n v="0"/>
    <n v="0"/>
    <n v="0"/>
    <n v="0"/>
    <n v="6"/>
    <n v="0"/>
    <n v="0"/>
    <n v="0"/>
    <n v="6"/>
  </r>
  <r>
    <x v="13"/>
    <x v="164"/>
    <x v="1"/>
    <x v="0"/>
    <n v="109"/>
    <n v="0"/>
    <n v="0"/>
    <n v="0"/>
    <n v="0"/>
    <n v="109"/>
    <n v="0"/>
    <n v="0"/>
    <n v="0"/>
    <n v="109"/>
  </r>
  <r>
    <x v="13"/>
    <x v="164"/>
    <x v="1"/>
    <x v="5"/>
    <n v="2"/>
    <n v="0"/>
    <n v="0"/>
    <n v="0"/>
    <n v="0"/>
    <n v="2"/>
    <n v="0"/>
    <n v="0"/>
    <n v="0"/>
    <n v="2"/>
  </r>
  <r>
    <x v="13"/>
    <x v="164"/>
    <x v="1"/>
    <x v="1"/>
    <n v="3"/>
    <n v="0"/>
    <n v="0"/>
    <n v="0"/>
    <n v="0"/>
    <n v="3"/>
    <n v="0"/>
    <n v="0"/>
    <n v="0"/>
    <n v="3"/>
  </r>
  <r>
    <x v="13"/>
    <x v="164"/>
    <x v="1"/>
    <x v="3"/>
    <n v="3"/>
    <n v="0"/>
    <n v="0"/>
    <n v="0"/>
    <n v="0"/>
    <n v="3"/>
    <n v="0"/>
    <n v="0"/>
    <n v="0"/>
    <n v="3"/>
  </r>
  <r>
    <x v="13"/>
    <x v="164"/>
    <x v="1"/>
    <x v="2"/>
    <n v="1"/>
    <n v="0"/>
    <n v="0"/>
    <n v="0"/>
    <n v="0"/>
    <n v="1"/>
    <n v="0"/>
    <n v="0"/>
    <n v="0"/>
    <n v="1"/>
  </r>
  <r>
    <x v="13"/>
    <x v="164"/>
    <x v="1"/>
    <x v="4"/>
    <n v="6"/>
    <n v="0"/>
    <n v="0"/>
    <n v="0"/>
    <n v="0"/>
    <n v="6"/>
    <n v="0"/>
    <n v="0"/>
    <n v="0"/>
    <n v="6"/>
  </r>
  <r>
    <x v="13"/>
    <x v="32"/>
    <x v="0"/>
    <x v="0"/>
    <n v="90"/>
    <n v="0"/>
    <n v="0"/>
    <n v="0"/>
    <n v="0"/>
    <n v="90"/>
    <n v="0"/>
    <n v="0"/>
    <n v="0"/>
    <n v="90"/>
  </r>
  <r>
    <x v="13"/>
    <x v="32"/>
    <x v="0"/>
    <x v="1"/>
    <n v="1"/>
    <n v="0"/>
    <n v="0"/>
    <n v="0"/>
    <n v="0"/>
    <n v="1"/>
    <n v="0"/>
    <n v="0"/>
    <n v="0"/>
    <n v="1"/>
  </r>
  <r>
    <x v="13"/>
    <x v="32"/>
    <x v="0"/>
    <x v="3"/>
    <n v="1"/>
    <n v="0"/>
    <n v="0"/>
    <n v="0"/>
    <n v="0"/>
    <n v="1"/>
    <n v="0"/>
    <n v="0"/>
    <n v="0"/>
    <n v="1"/>
  </r>
  <r>
    <x v="13"/>
    <x v="32"/>
    <x v="0"/>
    <x v="2"/>
    <n v="5"/>
    <n v="0"/>
    <n v="0"/>
    <n v="0"/>
    <n v="0"/>
    <n v="5"/>
    <n v="0"/>
    <n v="0"/>
    <n v="0"/>
    <n v="5"/>
  </r>
  <r>
    <x v="13"/>
    <x v="32"/>
    <x v="0"/>
    <x v="4"/>
    <n v="6"/>
    <n v="0"/>
    <n v="0"/>
    <n v="0"/>
    <n v="0"/>
    <n v="6"/>
    <n v="0"/>
    <n v="0"/>
    <n v="0"/>
    <n v="6"/>
  </r>
  <r>
    <x v="13"/>
    <x v="32"/>
    <x v="1"/>
    <x v="0"/>
    <n v="128"/>
    <n v="0"/>
    <n v="1"/>
    <n v="1"/>
    <n v="1"/>
    <n v="128"/>
    <n v="0"/>
    <n v="0"/>
    <n v="1"/>
    <n v="129"/>
  </r>
  <r>
    <x v="13"/>
    <x v="32"/>
    <x v="1"/>
    <x v="5"/>
    <n v="1"/>
    <n v="0"/>
    <n v="0"/>
    <n v="0"/>
    <n v="0"/>
    <n v="1"/>
    <n v="0"/>
    <n v="0"/>
    <n v="0"/>
    <n v="1"/>
  </r>
  <r>
    <x v="13"/>
    <x v="32"/>
    <x v="1"/>
    <x v="1"/>
    <n v="2"/>
    <n v="0"/>
    <n v="0"/>
    <n v="0"/>
    <n v="0"/>
    <n v="2"/>
    <n v="0"/>
    <n v="0"/>
    <n v="0"/>
    <n v="2"/>
  </r>
  <r>
    <x v="13"/>
    <x v="32"/>
    <x v="1"/>
    <x v="3"/>
    <n v="1"/>
    <n v="0"/>
    <n v="0"/>
    <n v="0"/>
    <n v="0"/>
    <n v="1"/>
    <n v="0"/>
    <n v="0"/>
    <n v="0"/>
    <n v="1"/>
  </r>
  <r>
    <x v="13"/>
    <x v="32"/>
    <x v="1"/>
    <x v="2"/>
    <n v="4"/>
    <n v="0"/>
    <n v="0"/>
    <n v="0"/>
    <n v="0"/>
    <n v="4"/>
    <n v="0"/>
    <n v="0"/>
    <n v="0"/>
    <n v="4"/>
  </r>
  <r>
    <x v="13"/>
    <x v="32"/>
    <x v="1"/>
    <x v="4"/>
    <n v="9"/>
    <n v="0"/>
    <n v="0"/>
    <n v="0"/>
    <n v="0"/>
    <n v="9"/>
    <n v="0"/>
    <n v="0"/>
    <n v="0"/>
    <n v="9"/>
  </r>
  <r>
    <x v="13"/>
    <x v="33"/>
    <x v="0"/>
    <x v="0"/>
    <n v="88"/>
    <n v="0"/>
    <n v="0"/>
    <n v="0"/>
    <n v="0"/>
    <n v="88"/>
    <n v="0"/>
    <n v="0"/>
    <n v="0"/>
    <n v="88"/>
  </r>
  <r>
    <x v="13"/>
    <x v="33"/>
    <x v="0"/>
    <x v="5"/>
    <n v="2"/>
    <n v="0"/>
    <n v="0"/>
    <n v="0"/>
    <n v="0"/>
    <n v="2"/>
    <n v="0"/>
    <n v="0"/>
    <n v="0"/>
    <n v="2"/>
  </r>
  <r>
    <x v="13"/>
    <x v="33"/>
    <x v="0"/>
    <x v="1"/>
    <n v="3"/>
    <n v="0"/>
    <n v="0"/>
    <n v="0"/>
    <n v="0"/>
    <n v="3"/>
    <n v="0"/>
    <n v="0"/>
    <n v="0"/>
    <n v="3"/>
  </r>
  <r>
    <x v="13"/>
    <x v="33"/>
    <x v="0"/>
    <x v="3"/>
    <n v="3"/>
    <n v="0"/>
    <n v="0"/>
    <n v="0"/>
    <n v="0"/>
    <n v="3"/>
    <n v="0"/>
    <n v="0"/>
    <n v="0"/>
    <n v="3"/>
  </r>
  <r>
    <x v="13"/>
    <x v="33"/>
    <x v="0"/>
    <x v="2"/>
    <n v="7"/>
    <n v="0"/>
    <n v="0"/>
    <n v="0"/>
    <n v="0"/>
    <n v="7"/>
    <n v="0"/>
    <n v="0"/>
    <n v="0"/>
    <n v="7"/>
  </r>
  <r>
    <x v="13"/>
    <x v="33"/>
    <x v="0"/>
    <x v="4"/>
    <n v="10"/>
    <n v="0"/>
    <n v="0"/>
    <n v="0"/>
    <n v="0"/>
    <n v="10"/>
    <n v="0"/>
    <n v="0"/>
    <n v="0"/>
    <n v="10"/>
  </r>
  <r>
    <x v="13"/>
    <x v="33"/>
    <x v="1"/>
    <x v="0"/>
    <n v="125"/>
    <n v="0"/>
    <n v="0"/>
    <n v="0"/>
    <n v="0"/>
    <n v="125"/>
    <n v="0"/>
    <n v="0"/>
    <n v="0"/>
    <n v="125"/>
  </r>
  <r>
    <x v="13"/>
    <x v="33"/>
    <x v="1"/>
    <x v="5"/>
    <n v="1"/>
    <n v="0"/>
    <n v="0"/>
    <n v="0"/>
    <n v="0"/>
    <n v="1"/>
    <n v="0"/>
    <n v="0"/>
    <n v="0"/>
    <n v="1"/>
  </r>
  <r>
    <x v="13"/>
    <x v="33"/>
    <x v="1"/>
    <x v="1"/>
    <n v="5"/>
    <n v="0"/>
    <n v="0"/>
    <n v="0"/>
    <n v="0"/>
    <n v="5"/>
    <n v="0"/>
    <n v="0"/>
    <n v="0"/>
    <n v="5"/>
  </r>
  <r>
    <x v="13"/>
    <x v="33"/>
    <x v="1"/>
    <x v="3"/>
    <n v="4"/>
    <n v="0"/>
    <n v="0"/>
    <n v="0"/>
    <n v="0"/>
    <n v="4"/>
    <n v="0"/>
    <n v="0"/>
    <n v="0"/>
    <n v="4"/>
  </r>
  <r>
    <x v="13"/>
    <x v="33"/>
    <x v="1"/>
    <x v="2"/>
    <n v="4"/>
    <n v="0"/>
    <n v="0"/>
    <n v="0"/>
    <n v="0"/>
    <n v="4"/>
    <n v="0"/>
    <n v="0"/>
    <n v="0"/>
    <n v="4"/>
  </r>
  <r>
    <x v="13"/>
    <x v="33"/>
    <x v="1"/>
    <x v="4"/>
    <n v="9"/>
    <n v="0"/>
    <n v="0"/>
    <n v="0"/>
    <n v="0"/>
    <n v="9"/>
    <n v="0"/>
    <n v="0"/>
    <n v="0"/>
    <n v="9"/>
  </r>
  <r>
    <x v="13"/>
    <x v="34"/>
    <x v="0"/>
    <x v="0"/>
    <n v="92"/>
    <n v="0"/>
    <n v="0"/>
    <n v="0"/>
    <n v="0"/>
    <n v="92"/>
    <n v="0"/>
    <n v="0"/>
    <n v="0"/>
    <n v="92"/>
  </r>
  <r>
    <x v="13"/>
    <x v="34"/>
    <x v="0"/>
    <x v="5"/>
    <n v="3"/>
    <n v="0"/>
    <n v="0"/>
    <n v="0"/>
    <n v="0"/>
    <n v="3"/>
    <n v="0"/>
    <n v="0"/>
    <n v="0"/>
    <n v="3"/>
  </r>
  <r>
    <x v="13"/>
    <x v="34"/>
    <x v="0"/>
    <x v="1"/>
    <n v="6"/>
    <n v="0"/>
    <n v="0"/>
    <n v="0"/>
    <n v="0"/>
    <n v="6"/>
    <n v="0"/>
    <n v="0"/>
    <n v="0"/>
    <n v="6"/>
  </r>
  <r>
    <x v="13"/>
    <x v="34"/>
    <x v="0"/>
    <x v="3"/>
    <n v="7"/>
    <n v="0"/>
    <n v="0"/>
    <n v="0"/>
    <n v="0"/>
    <n v="7"/>
    <n v="0"/>
    <n v="0"/>
    <n v="0"/>
    <n v="7"/>
  </r>
  <r>
    <x v="13"/>
    <x v="34"/>
    <x v="0"/>
    <x v="2"/>
    <n v="9"/>
    <n v="0"/>
    <n v="0"/>
    <n v="0"/>
    <n v="0"/>
    <n v="9"/>
    <n v="0"/>
    <n v="0"/>
    <n v="0"/>
    <n v="9"/>
  </r>
  <r>
    <x v="13"/>
    <x v="34"/>
    <x v="0"/>
    <x v="4"/>
    <n v="28"/>
    <n v="0"/>
    <n v="0"/>
    <n v="0"/>
    <n v="0"/>
    <n v="28"/>
    <n v="0"/>
    <n v="0"/>
    <n v="0"/>
    <n v="28"/>
  </r>
  <r>
    <x v="13"/>
    <x v="34"/>
    <x v="1"/>
    <x v="0"/>
    <n v="158"/>
    <n v="0"/>
    <n v="0"/>
    <n v="0"/>
    <n v="0"/>
    <n v="158"/>
    <n v="0"/>
    <n v="0"/>
    <n v="0"/>
    <n v="158"/>
  </r>
  <r>
    <x v="13"/>
    <x v="34"/>
    <x v="1"/>
    <x v="5"/>
    <n v="3"/>
    <n v="0"/>
    <n v="0"/>
    <n v="0"/>
    <n v="0"/>
    <n v="3"/>
    <n v="0"/>
    <n v="0"/>
    <n v="0"/>
    <n v="3"/>
  </r>
  <r>
    <x v="13"/>
    <x v="34"/>
    <x v="1"/>
    <x v="1"/>
    <n v="13"/>
    <n v="0"/>
    <n v="0"/>
    <n v="0"/>
    <n v="0"/>
    <n v="13"/>
    <n v="0"/>
    <n v="0"/>
    <n v="0"/>
    <n v="13"/>
  </r>
  <r>
    <x v="13"/>
    <x v="34"/>
    <x v="1"/>
    <x v="3"/>
    <n v="10"/>
    <n v="0"/>
    <n v="0"/>
    <n v="0"/>
    <n v="0"/>
    <n v="10"/>
    <n v="0"/>
    <n v="0"/>
    <n v="0"/>
    <n v="10"/>
  </r>
  <r>
    <x v="13"/>
    <x v="34"/>
    <x v="1"/>
    <x v="2"/>
    <n v="11"/>
    <n v="0"/>
    <n v="0"/>
    <n v="0"/>
    <n v="0"/>
    <n v="11"/>
    <n v="0"/>
    <n v="0"/>
    <n v="0"/>
    <n v="11"/>
  </r>
  <r>
    <x v="13"/>
    <x v="34"/>
    <x v="1"/>
    <x v="4"/>
    <n v="23"/>
    <n v="0"/>
    <n v="0"/>
    <n v="0"/>
    <n v="0"/>
    <n v="23"/>
    <n v="0"/>
    <n v="0"/>
    <n v="0"/>
    <n v="23"/>
  </r>
  <r>
    <x v="13"/>
    <x v="35"/>
    <x v="0"/>
    <x v="0"/>
    <n v="85"/>
    <n v="0"/>
    <n v="0"/>
    <n v="0"/>
    <n v="0"/>
    <n v="85"/>
    <n v="0"/>
    <n v="0"/>
    <n v="0"/>
    <n v="85"/>
  </r>
  <r>
    <x v="13"/>
    <x v="35"/>
    <x v="0"/>
    <x v="5"/>
    <n v="5"/>
    <n v="0"/>
    <n v="0"/>
    <n v="0"/>
    <n v="0"/>
    <n v="5"/>
    <n v="0"/>
    <n v="0"/>
    <n v="0"/>
    <n v="5"/>
  </r>
  <r>
    <x v="13"/>
    <x v="35"/>
    <x v="0"/>
    <x v="1"/>
    <n v="16"/>
    <n v="0"/>
    <n v="0"/>
    <n v="0"/>
    <n v="0"/>
    <n v="16"/>
    <n v="0"/>
    <n v="0"/>
    <n v="0"/>
    <n v="16"/>
  </r>
  <r>
    <x v="13"/>
    <x v="35"/>
    <x v="0"/>
    <x v="3"/>
    <n v="14"/>
    <n v="0"/>
    <n v="0"/>
    <n v="0"/>
    <n v="0"/>
    <n v="14"/>
    <n v="0"/>
    <n v="0"/>
    <n v="0"/>
    <n v="14"/>
  </r>
  <r>
    <x v="13"/>
    <x v="35"/>
    <x v="0"/>
    <x v="2"/>
    <n v="14"/>
    <n v="0"/>
    <n v="0"/>
    <n v="0"/>
    <n v="0"/>
    <n v="14"/>
    <n v="0"/>
    <n v="0"/>
    <n v="0"/>
    <n v="14"/>
  </r>
  <r>
    <x v="13"/>
    <x v="35"/>
    <x v="0"/>
    <x v="4"/>
    <n v="43"/>
    <n v="0"/>
    <n v="0"/>
    <n v="0"/>
    <n v="0"/>
    <n v="43"/>
    <n v="0"/>
    <n v="0"/>
    <n v="0"/>
    <n v="43"/>
  </r>
  <r>
    <x v="13"/>
    <x v="35"/>
    <x v="1"/>
    <x v="0"/>
    <n v="191"/>
    <n v="1"/>
    <n v="0"/>
    <n v="0"/>
    <n v="1"/>
    <n v="191"/>
    <n v="0"/>
    <n v="1"/>
    <n v="0"/>
    <n v="192"/>
  </r>
  <r>
    <x v="13"/>
    <x v="35"/>
    <x v="1"/>
    <x v="5"/>
    <n v="8"/>
    <n v="0"/>
    <n v="0"/>
    <n v="0"/>
    <n v="0"/>
    <n v="8"/>
    <n v="0"/>
    <n v="0"/>
    <n v="0"/>
    <n v="8"/>
  </r>
  <r>
    <x v="13"/>
    <x v="35"/>
    <x v="1"/>
    <x v="1"/>
    <n v="22"/>
    <n v="0"/>
    <n v="0"/>
    <n v="0"/>
    <n v="0"/>
    <n v="22"/>
    <n v="0"/>
    <n v="0"/>
    <n v="0"/>
    <n v="22"/>
  </r>
  <r>
    <x v="13"/>
    <x v="35"/>
    <x v="1"/>
    <x v="3"/>
    <n v="20"/>
    <n v="0"/>
    <n v="0"/>
    <n v="0"/>
    <n v="0"/>
    <n v="20"/>
    <n v="0"/>
    <n v="0"/>
    <n v="0"/>
    <n v="20"/>
  </r>
  <r>
    <x v="13"/>
    <x v="35"/>
    <x v="1"/>
    <x v="2"/>
    <n v="15"/>
    <n v="0"/>
    <n v="0"/>
    <n v="0"/>
    <n v="0"/>
    <n v="15"/>
    <n v="0"/>
    <n v="0"/>
    <n v="0"/>
    <n v="15"/>
  </r>
  <r>
    <x v="13"/>
    <x v="35"/>
    <x v="1"/>
    <x v="4"/>
    <n v="47"/>
    <n v="0"/>
    <n v="0"/>
    <n v="0"/>
    <n v="0"/>
    <n v="47"/>
    <n v="0"/>
    <n v="0"/>
    <n v="0"/>
    <n v="47"/>
  </r>
  <r>
    <x v="13"/>
    <x v="2"/>
    <x v="0"/>
    <x v="0"/>
    <n v="120"/>
    <n v="0"/>
    <n v="1"/>
    <n v="1"/>
    <n v="1"/>
    <n v="120"/>
    <n v="0"/>
    <n v="1"/>
    <n v="0"/>
    <n v="121"/>
  </r>
  <r>
    <x v="13"/>
    <x v="2"/>
    <x v="0"/>
    <x v="5"/>
    <n v="9"/>
    <n v="0"/>
    <n v="0"/>
    <n v="0"/>
    <n v="0"/>
    <n v="9"/>
    <n v="0"/>
    <n v="0"/>
    <n v="0"/>
    <n v="9"/>
  </r>
  <r>
    <x v="13"/>
    <x v="2"/>
    <x v="0"/>
    <x v="1"/>
    <n v="13"/>
    <n v="0"/>
    <n v="0"/>
    <n v="0"/>
    <n v="0"/>
    <n v="13"/>
    <n v="0"/>
    <n v="0"/>
    <n v="0"/>
    <n v="13"/>
  </r>
  <r>
    <x v="13"/>
    <x v="2"/>
    <x v="0"/>
    <x v="3"/>
    <n v="16"/>
    <n v="0"/>
    <n v="0"/>
    <n v="0"/>
    <n v="0"/>
    <n v="16"/>
    <n v="0"/>
    <n v="0"/>
    <n v="0"/>
    <n v="16"/>
  </r>
  <r>
    <x v="13"/>
    <x v="2"/>
    <x v="0"/>
    <x v="2"/>
    <n v="20"/>
    <n v="0"/>
    <n v="0"/>
    <n v="0"/>
    <n v="0"/>
    <n v="20"/>
    <n v="0"/>
    <n v="0"/>
    <n v="0"/>
    <n v="20"/>
  </r>
  <r>
    <x v="13"/>
    <x v="2"/>
    <x v="0"/>
    <x v="4"/>
    <n v="50"/>
    <n v="0"/>
    <n v="0"/>
    <n v="0"/>
    <n v="0"/>
    <n v="50"/>
    <n v="0"/>
    <n v="0"/>
    <n v="0"/>
    <n v="50"/>
  </r>
  <r>
    <x v="13"/>
    <x v="2"/>
    <x v="1"/>
    <x v="0"/>
    <n v="186"/>
    <n v="0"/>
    <n v="0"/>
    <n v="0"/>
    <n v="0"/>
    <n v="186"/>
    <n v="0"/>
    <n v="0"/>
    <n v="0"/>
    <n v="186"/>
  </r>
  <r>
    <x v="13"/>
    <x v="2"/>
    <x v="1"/>
    <x v="5"/>
    <n v="11"/>
    <n v="0"/>
    <n v="0"/>
    <n v="0"/>
    <n v="0"/>
    <n v="11"/>
    <n v="0"/>
    <n v="0"/>
    <n v="0"/>
    <n v="11"/>
  </r>
  <r>
    <x v="13"/>
    <x v="2"/>
    <x v="1"/>
    <x v="1"/>
    <n v="23"/>
    <n v="0"/>
    <n v="0"/>
    <n v="0"/>
    <n v="0"/>
    <n v="23"/>
    <n v="0"/>
    <n v="0"/>
    <n v="0"/>
    <n v="23"/>
  </r>
  <r>
    <x v="13"/>
    <x v="2"/>
    <x v="1"/>
    <x v="3"/>
    <n v="33"/>
    <n v="0"/>
    <n v="0"/>
    <n v="0"/>
    <n v="0"/>
    <n v="33"/>
    <n v="0"/>
    <n v="0"/>
    <n v="0"/>
    <n v="33"/>
  </r>
  <r>
    <x v="13"/>
    <x v="2"/>
    <x v="1"/>
    <x v="2"/>
    <n v="33"/>
    <n v="0"/>
    <n v="0"/>
    <n v="0"/>
    <n v="0"/>
    <n v="33"/>
    <n v="0"/>
    <n v="0"/>
    <n v="0"/>
    <n v="33"/>
  </r>
  <r>
    <x v="13"/>
    <x v="2"/>
    <x v="1"/>
    <x v="4"/>
    <n v="74"/>
    <n v="0"/>
    <n v="0"/>
    <n v="0"/>
    <n v="0"/>
    <n v="74"/>
    <n v="0"/>
    <n v="0"/>
    <n v="0"/>
    <n v="74"/>
  </r>
  <r>
    <x v="13"/>
    <x v="3"/>
    <x v="0"/>
    <x v="0"/>
    <n v="97"/>
    <n v="0"/>
    <n v="0"/>
    <n v="0"/>
    <n v="0"/>
    <n v="97"/>
    <n v="0"/>
    <n v="0"/>
    <n v="0"/>
    <n v="97"/>
  </r>
  <r>
    <x v="13"/>
    <x v="3"/>
    <x v="0"/>
    <x v="5"/>
    <n v="12"/>
    <n v="0"/>
    <n v="0"/>
    <n v="0"/>
    <n v="0"/>
    <n v="12"/>
    <n v="0"/>
    <n v="0"/>
    <n v="0"/>
    <n v="12"/>
  </r>
  <r>
    <x v="13"/>
    <x v="3"/>
    <x v="0"/>
    <x v="1"/>
    <n v="25"/>
    <n v="0"/>
    <n v="0"/>
    <n v="0"/>
    <n v="0"/>
    <n v="25"/>
    <n v="0"/>
    <n v="0"/>
    <n v="0"/>
    <n v="25"/>
  </r>
  <r>
    <x v="13"/>
    <x v="3"/>
    <x v="0"/>
    <x v="3"/>
    <n v="27"/>
    <n v="0"/>
    <n v="0"/>
    <n v="0"/>
    <n v="0"/>
    <n v="27"/>
    <n v="0"/>
    <n v="0"/>
    <n v="0"/>
    <n v="27"/>
  </r>
  <r>
    <x v="13"/>
    <x v="3"/>
    <x v="0"/>
    <x v="2"/>
    <n v="23"/>
    <n v="0"/>
    <n v="0"/>
    <n v="0"/>
    <n v="0"/>
    <n v="23"/>
    <n v="0"/>
    <n v="0"/>
    <n v="0"/>
    <n v="23"/>
  </r>
  <r>
    <x v="13"/>
    <x v="3"/>
    <x v="0"/>
    <x v="4"/>
    <n v="77"/>
    <n v="0"/>
    <n v="0"/>
    <n v="0"/>
    <n v="0"/>
    <n v="77"/>
    <n v="0"/>
    <n v="0"/>
    <n v="0"/>
    <n v="77"/>
  </r>
  <r>
    <x v="13"/>
    <x v="3"/>
    <x v="1"/>
    <x v="0"/>
    <n v="187"/>
    <n v="0"/>
    <n v="0"/>
    <n v="0"/>
    <n v="0"/>
    <n v="187"/>
    <n v="0"/>
    <n v="0"/>
    <n v="0"/>
    <n v="187"/>
  </r>
  <r>
    <x v="13"/>
    <x v="3"/>
    <x v="1"/>
    <x v="5"/>
    <n v="13"/>
    <n v="0"/>
    <n v="0"/>
    <n v="0"/>
    <n v="0"/>
    <n v="13"/>
    <n v="0"/>
    <n v="0"/>
    <n v="0"/>
    <n v="13"/>
  </r>
  <r>
    <x v="13"/>
    <x v="3"/>
    <x v="1"/>
    <x v="1"/>
    <n v="31"/>
    <n v="0"/>
    <n v="0"/>
    <n v="0"/>
    <n v="0"/>
    <n v="31"/>
    <n v="0"/>
    <n v="0"/>
    <n v="0"/>
    <n v="31"/>
  </r>
  <r>
    <x v="13"/>
    <x v="3"/>
    <x v="1"/>
    <x v="3"/>
    <n v="26"/>
    <n v="0"/>
    <n v="0"/>
    <n v="0"/>
    <n v="0"/>
    <n v="26"/>
    <n v="0"/>
    <n v="0"/>
    <n v="0"/>
    <n v="26"/>
  </r>
  <r>
    <x v="13"/>
    <x v="3"/>
    <x v="1"/>
    <x v="2"/>
    <n v="36"/>
    <n v="0"/>
    <n v="0"/>
    <n v="0"/>
    <n v="0"/>
    <n v="36"/>
    <n v="0"/>
    <n v="0"/>
    <n v="0"/>
    <n v="36"/>
  </r>
  <r>
    <x v="13"/>
    <x v="3"/>
    <x v="1"/>
    <x v="4"/>
    <n v="83"/>
    <n v="0"/>
    <n v="0"/>
    <n v="0"/>
    <n v="0"/>
    <n v="83"/>
    <n v="0"/>
    <n v="0"/>
    <n v="0"/>
    <n v="83"/>
  </r>
  <r>
    <x v="13"/>
    <x v="36"/>
    <x v="0"/>
    <x v="0"/>
    <n v="84"/>
    <n v="0"/>
    <n v="0"/>
    <n v="0"/>
    <n v="0"/>
    <n v="84"/>
    <n v="0"/>
    <n v="0"/>
    <n v="0"/>
    <n v="84"/>
  </r>
  <r>
    <x v="13"/>
    <x v="36"/>
    <x v="0"/>
    <x v="5"/>
    <n v="13"/>
    <n v="0"/>
    <n v="0"/>
    <n v="0"/>
    <n v="0"/>
    <n v="13"/>
    <n v="0"/>
    <n v="0"/>
    <n v="0"/>
    <n v="13"/>
  </r>
  <r>
    <x v="13"/>
    <x v="36"/>
    <x v="0"/>
    <x v="1"/>
    <n v="20"/>
    <n v="0"/>
    <n v="0"/>
    <n v="0"/>
    <n v="0"/>
    <n v="20"/>
    <n v="0"/>
    <n v="0"/>
    <n v="0"/>
    <n v="20"/>
  </r>
  <r>
    <x v="13"/>
    <x v="36"/>
    <x v="0"/>
    <x v="3"/>
    <n v="18"/>
    <n v="0"/>
    <n v="0"/>
    <n v="0"/>
    <n v="0"/>
    <n v="18"/>
    <n v="0"/>
    <n v="0"/>
    <n v="0"/>
    <n v="18"/>
  </r>
  <r>
    <x v="13"/>
    <x v="36"/>
    <x v="0"/>
    <x v="2"/>
    <n v="19"/>
    <n v="0"/>
    <n v="0"/>
    <n v="0"/>
    <n v="0"/>
    <n v="19"/>
    <n v="0"/>
    <n v="0"/>
    <n v="0"/>
    <n v="19"/>
  </r>
  <r>
    <x v="13"/>
    <x v="36"/>
    <x v="0"/>
    <x v="4"/>
    <n v="61"/>
    <n v="0"/>
    <n v="0"/>
    <n v="0"/>
    <n v="0"/>
    <n v="61"/>
    <n v="0"/>
    <n v="0"/>
    <n v="0"/>
    <n v="61"/>
  </r>
  <r>
    <x v="13"/>
    <x v="36"/>
    <x v="1"/>
    <x v="0"/>
    <n v="157"/>
    <n v="0"/>
    <n v="0"/>
    <n v="0"/>
    <n v="0"/>
    <n v="157"/>
    <n v="0"/>
    <n v="0"/>
    <n v="0"/>
    <n v="157"/>
  </r>
  <r>
    <x v="13"/>
    <x v="36"/>
    <x v="1"/>
    <x v="5"/>
    <n v="19"/>
    <n v="0"/>
    <n v="0"/>
    <n v="0"/>
    <n v="0"/>
    <n v="19"/>
    <n v="0"/>
    <n v="0"/>
    <n v="0"/>
    <n v="19"/>
  </r>
  <r>
    <x v="13"/>
    <x v="36"/>
    <x v="1"/>
    <x v="1"/>
    <n v="23"/>
    <n v="0"/>
    <n v="0"/>
    <n v="0"/>
    <n v="0"/>
    <n v="23"/>
    <n v="0"/>
    <n v="0"/>
    <n v="0"/>
    <n v="23"/>
  </r>
  <r>
    <x v="13"/>
    <x v="36"/>
    <x v="1"/>
    <x v="3"/>
    <n v="37"/>
    <n v="0"/>
    <n v="0"/>
    <n v="0"/>
    <n v="0"/>
    <n v="37"/>
    <n v="0"/>
    <n v="0"/>
    <n v="0"/>
    <n v="37"/>
  </r>
  <r>
    <x v="13"/>
    <x v="36"/>
    <x v="1"/>
    <x v="2"/>
    <n v="29"/>
    <n v="0"/>
    <n v="0"/>
    <n v="0"/>
    <n v="0"/>
    <n v="29"/>
    <n v="0"/>
    <n v="0"/>
    <n v="0"/>
    <n v="29"/>
  </r>
  <r>
    <x v="13"/>
    <x v="36"/>
    <x v="1"/>
    <x v="4"/>
    <n v="75"/>
    <n v="0"/>
    <n v="0"/>
    <n v="0"/>
    <n v="0"/>
    <n v="75"/>
    <n v="0"/>
    <n v="0"/>
    <n v="0"/>
    <n v="75"/>
  </r>
  <r>
    <x v="13"/>
    <x v="37"/>
    <x v="0"/>
    <x v="0"/>
    <n v="81"/>
    <n v="0"/>
    <n v="0"/>
    <n v="0"/>
    <n v="0"/>
    <n v="81"/>
    <n v="0"/>
    <n v="0"/>
    <n v="0"/>
    <n v="81"/>
  </r>
  <r>
    <x v="13"/>
    <x v="37"/>
    <x v="0"/>
    <x v="5"/>
    <n v="6"/>
    <n v="0"/>
    <n v="0"/>
    <n v="0"/>
    <n v="0"/>
    <n v="6"/>
    <n v="0"/>
    <n v="0"/>
    <n v="0"/>
    <n v="6"/>
  </r>
  <r>
    <x v="13"/>
    <x v="37"/>
    <x v="0"/>
    <x v="1"/>
    <n v="10"/>
    <n v="0"/>
    <n v="0"/>
    <n v="0"/>
    <n v="0"/>
    <n v="10"/>
    <n v="0"/>
    <n v="0"/>
    <n v="0"/>
    <n v="10"/>
  </r>
  <r>
    <x v="13"/>
    <x v="37"/>
    <x v="0"/>
    <x v="3"/>
    <n v="12"/>
    <n v="0"/>
    <n v="0"/>
    <n v="0"/>
    <n v="0"/>
    <n v="12"/>
    <n v="0"/>
    <n v="0"/>
    <n v="0"/>
    <n v="12"/>
  </r>
  <r>
    <x v="13"/>
    <x v="37"/>
    <x v="0"/>
    <x v="2"/>
    <n v="13"/>
    <n v="0"/>
    <n v="0"/>
    <n v="0"/>
    <n v="0"/>
    <n v="13"/>
    <n v="0"/>
    <n v="0"/>
    <n v="0"/>
    <n v="13"/>
  </r>
  <r>
    <x v="13"/>
    <x v="37"/>
    <x v="0"/>
    <x v="4"/>
    <n v="61"/>
    <n v="0"/>
    <n v="0"/>
    <n v="0"/>
    <n v="0"/>
    <n v="61"/>
    <n v="0"/>
    <n v="0"/>
    <n v="0"/>
    <n v="61"/>
  </r>
  <r>
    <x v="13"/>
    <x v="37"/>
    <x v="1"/>
    <x v="0"/>
    <n v="140"/>
    <n v="0"/>
    <n v="0"/>
    <n v="0"/>
    <n v="0"/>
    <n v="140"/>
    <n v="0"/>
    <n v="0"/>
    <n v="0"/>
    <n v="140"/>
  </r>
  <r>
    <x v="13"/>
    <x v="37"/>
    <x v="1"/>
    <x v="5"/>
    <n v="11"/>
    <n v="0"/>
    <n v="0"/>
    <n v="0"/>
    <n v="0"/>
    <n v="11"/>
    <n v="0"/>
    <n v="0"/>
    <n v="0"/>
    <n v="11"/>
  </r>
  <r>
    <x v="13"/>
    <x v="37"/>
    <x v="1"/>
    <x v="1"/>
    <n v="24"/>
    <n v="0"/>
    <n v="0"/>
    <n v="0"/>
    <n v="0"/>
    <n v="24"/>
    <n v="0"/>
    <n v="0"/>
    <n v="0"/>
    <n v="24"/>
  </r>
  <r>
    <x v="13"/>
    <x v="37"/>
    <x v="1"/>
    <x v="3"/>
    <n v="26"/>
    <n v="0"/>
    <n v="0"/>
    <n v="0"/>
    <n v="0"/>
    <n v="26"/>
    <n v="0"/>
    <n v="0"/>
    <n v="0"/>
    <n v="26"/>
  </r>
  <r>
    <x v="13"/>
    <x v="37"/>
    <x v="1"/>
    <x v="2"/>
    <n v="22"/>
    <n v="0"/>
    <n v="0"/>
    <n v="0"/>
    <n v="0"/>
    <n v="22"/>
    <n v="0"/>
    <n v="0"/>
    <n v="0"/>
    <n v="22"/>
  </r>
  <r>
    <x v="13"/>
    <x v="37"/>
    <x v="1"/>
    <x v="4"/>
    <n v="61"/>
    <n v="0"/>
    <n v="0"/>
    <n v="0"/>
    <n v="0"/>
    <n v="61"/>
    <n v="0"/>
    <n v="0"/>
    <n v="0"/>
    <n v="61"/>
  </r>
  <r>
    <x v="13"/>
    <x v="38"/>
    <x v="0"/>
    <x v="0"/>
    <n v="97"/>
    <n v="0"/>
    <n v="0"/>
    <n v="0"/>
    <n v="0"/>
    <n v="97"/>
    <n v="0"/>
    <n v="0"/>
    <n v="0"/>
    <n v="97"/>
  </r>
  <r>
    <x v="13"/>
    <x v="38"/>
    <x v="0"/>
    <x v="5"/>
    <n v="6"/>
    <n v="0"/>
    <n v="0"/>
    <n v="0"/>
    <n v="0"/>
    <n v="6"/>
    <n v="0"/>
    <n v="0"/>
    <n v="0"/>
    <n v="6"/>
  </r>
  <r>
    <x v="13"/>
    <x v="38"/>
    <x v="0"/>
    <x v="1"/>
    <n v="9"/>
    <n v="0"/>
    <n v="0"/>
    <n v="0"/>
    <n v="0"/>
    <n v="9"/>
    <n v="0"/>
    <n v="0"/>
    <n v="0"/>
    <n v="9"/>
  </r>
  <r>
    <x v="13"/>
    <x v="38"/>
    <x v="0"/>
    <x v="3"/>
    <n v="10"/>
    <n v="0"/>
    <n v="0"/>
    <n v="0"/>
    <n v="0"/>
    <n v="10"/>
    <n v="0"/>
    <n v="0"/>
    <n v="0"/>
    <n v="10"/>
  </r>
  <r>
    <x v="13"/>
    <x v="38"/>
    <x v="0"/>
    <x v="2"/>
    <n v="14"/>
    <n v="0"/>
    <n v="0"/>
    <n v="0"/>
    <n v="0"/>
    <n v="14"/>
    <n v="0"/>
    <n v="0"/>
    <n v="0"/>
    <n v="14"/>
  </r>
  <r>
    <x v="13"/>
    <x v="38"/>
    <x v="0"/>
    <x v="4"/>
    <n v="53"/>
    <n v="0"/>
    <n v="0"/>
    <n v="0"/>
    <n v="0"/>
    <n v="53"/>
    <n v="0"/>
    <n v="0"/>
    <n v="0"/>
    <n v="53"/>
  </r>
  <r>
    <x v="13"/>
    <x v="38"/>
    <x v="1"/>
    <x v="0"/>
    <n v="141"/>
    <n v="0"/>
    <n v="1"/>
    <n v="1"/>
    <n v="1"/>
    <n v="141"/>
    <n v="0"/>
    <n v="0"/>
    <n v="1"/>
    <n v="142"/>
  </r>
  <r>
    <x v="13"/>
    <x v="38"/>
    <x v="1"/>
    <x v="5"/>
    <n v="14"/>
    <n v="0"/>
    <n v="0"/>
    <n v="0"/>
    <n v="0"/>
    <n v="14"/>
    <n v="0"/>
    <n v="0"/>
    <n v="0"/>
    <n v="14"/>
  </r>
  <r>
    <x v="13"/>
    <x v="38"/>
    <x v="1"/>
    <x v="1"/>
    <n v="18"/>
    <n v="0"/>
    <n v="0"/>
    <n v="0"/>
    <n v="0"/>
    <n v="18"/>
    <n v="0"/>
    <n v="0"/>
    <n v="0"/>
    <n v="18"/>
  </r>
  <r>
    <x v="13"/>
    <x v="38"/>
    <x v="1"/>
    <x v="3"/>
    <n v="30"/>
    <n v="0"/>
    <n v="0"/>
    <n v="0"/>
    <n v="0"/>
    <n v="30"/>
    <n v="0"/>
    <n v="0"/>
    <n v="0"/>
    <n v="30"/>
  </r>
  <r>
    <x v="13"/>
    <x v="38"/>
    <x v="1"/>
    <x v="2"/>
    <n v="19"/>
    <n v="0"/>
    <n v="0"/>
    <n v="0"/>
    <n v="0"/>
    <n v="19"/>
    <n v="0"/>
    <n v="0"/>
    <n v="0"/>
    <n v="19"/>
  </r>
  <r>
    <x v="13"/>
    <x v="38"/>
    <x v="1"/>
    <x v="4"/>
    <n v="70"/>
    <n v="0"/>
    <n v="0"/>
    <n v="0"/>
    <n v="0"/>
    <n v="70"/>
    <n v="0"/>
    <n v="0"/>
    <n v="0"/>
    <n v="70"/>
  </r>
  <r>
    <x v="13"/>
    <x v="39"/>
    <x v="0"/>
    <x v="0"/>
    <n v="90"/>
    <n v="0"/>
    <n v="0"/>
    <n v="0"/>
    <n v="0"/>
    <n v="90"/>
    <n v="0"/>
    <n v="0"/>
    <n v="0"/>
    <n v="90"/>
  </r>
  <r>
    <x v="13"/>
    <x v="39"/>
    <x v="0"/>
    <x v="5"/>
    <n v="3"/>
    <n v="0"/>
    <n v="0"/>
    <n v="0"/>
    <n v="0"/>
    <n v="3"/>
    <n v="0"/>
    <n v="0"/>
    <n v="0"/>
    <n v="3"/>
  </r>
  <r>
    <x v="13"/>
    <x v="39"/>
    <x v="0"/>
    <x v="1"/>
    <n v="7"/>
    <n v="0"/>
    <n v="0"/>
    <n v="0"/>
    <n v="0"/>
    <n v="7"/>
    <n v="0"/>
    <n v="0"/>
    <n v="0"/>
    <n v="7"/>
  </r>
  <r>
    <x v="13"/>
    <x v="39"/>
    <x v="0"/>
    <x v="3"/>
    <n v="14"/>
    <n v="0"/>
    <n v="0"/>
    <n v="0"/>
    <n v="0"/>
    <n v="14"/>
    <n v="0"/>
    <n v="0"/>
    <n v="0"/>
    <n v="14"/>
  </r>
  <r>
    <x v="13"/>
    <x v="39"/>
    <x v="0"/>
    <x v="2"/>
    <n v="8"/>
    <n v="0"/>
    <n v="0"/>
    <n v="0"/>
    <n v="0"/>
    <n v="8"/>
    <n v="0"/>
    <n v="0"/>
    <n v="0"/>
    <n v="8"/>
  </r>
  <r>
    <x v="13"/>
    <x v="39"/>
    <x v="0"/>
    <x v="4"/>
    <n v="35"/>
    <n v="0"/>
    <n v="0"/>
    <n v="0"/>
    <n v="0"/>
    <n v="35"/>
    <n v="0"/>
    <n v="0"/>
    <n v="0"/>
    <n v="35"/>
  </r>
  <r>
    <x v="13"/>
    <x v="39"/>
    <x v="1"/>
    <x v="0"/>
    <n v="143"/>
    <n v="0"/>
    <n v="0"/>
    <n v="0"/>
    <n v="0"/>
    <n v="143"/>
    <n v="0"/>
    <n v="0"/>
    <n v="0"/>
    <n v="143"/>
  </r>
  <r>
    <x v="13"/>
    <x v="39"/>
    <x v="1"/>
    <x v="5"/>
    <n v="10"/>
    <n v="0"/>
    <n v="0"/>
    <n v="0"/>
    <n v="0"/>
    <n v="10"/>
    <n v="0"/>
    <n v="0"/>
    <n v="0"/>
    <n v="10"/>
  </r>
  <r>
    <x v="13"/>
    <x v="39"/>
    <x v="1"/>
    <x v="1"/>
    <n v="19"/>
    <n v="0"/>
    <n v="0"/>
    <n v="0"/>
    <n v="0"/>
    <n v="19"/>
    <n v="0"/>
    <n v="0"/>
    <n v="0"/>
    <n v="19"/>
  </r>
  <r>
    <x v="13"/>
    <x v="39"/>
    <x v="1"/>
    <x v="3"/>
    <n v="22"/>
    <n v="0"/>
    <n v="0"/>
    <n v="0"/>
    <n v="0"/>
    <n v="22"/>
    <n v="0"/>
    <n v="0"/>
    <n v="0"/>
    <n v="22"/>
  </r>
  <r>
    <x v="13"/>
    <x v="39"/>
    <x v="1"/>
    <x v="2"/>
    <n v="16"/>
    <n v="0"/>
    <n v="0"/>
    <n v="0"/>
    <n v="0"/>
    <n v="16"/>
    <n v="0"/>
    <n v="0"/>
    <n v="0"/>
    <n v="16"/>
  </r>
  <r>
    <x v="13"/>
    <x v="39"/>
    <x v="1"/>
    <x v="4"/>
    <n v="57"/>
    <n v="0"/>
    <n v="0"/>
    <n v="0"/>
    <n v="0"/>
    <n v="57"/>
    <n v="0"/>
    <n v="0"/>
    <n v="0"/>
    <n v="57"/>
  </r>
  <r>
    <x v="13"/>
    <x v="40"/>
    <x v="0"/>
    <x v="0"/>
    <n v="93"/>
    <n v="0"/>
    <n v="0"/>
    <n v="0"/>
    <n v="0"/>
    <n v="93"/>
    <n v="0"/>
    <n v="0"/>
    <n v="0"/>
    <n v="93"/>
  </r>
  <r>
    <x v="13"/>
    <x v="40"/>
    <x v="0"/>
    <x v="5"/>
    <n v="8"/>
    <n v="0"/>
    <n v="0"/>
    <n v="0"/>
    <n v="0"/>
    <n v="8"/>
    <n v="0"/>
    <n v="0"/>
    <n v="0"/>
    <n v="8"/>
  </r>
  <r>
    <x v="13"/>
    <x v="40"/>
    <x v="0"/>
    <x v="1"/>
    <n v="11"/>
    <n v="0"/>
    <n v="0"/>
    <n v="0"/>
    <n v="0"/>
    <n v="11"/>
    <n v="0"/>
    <n v="0"/>
    <n v="0"/>
    <n v="11"/>
  </r>
  <r>
    <x v="13"/>
    <x v="40"/>
    <x v="0"/>
    <x v="3"/>
    <n v="10"/>
    <n v="0"/>
    <n v="0"/>
    <n v="0"/>
    <n v="0"/>
    <n v="10"/>
    <n v="0"/>
    <n v="0"/>
    <n v="0"/>
    <n v="10"/>
  </r>
  <r>
    <x v="13"/>
    <x v="40"/>
    <x v="0"/>
    <x v="2"/>
    <n v="10"/>
    <n v="0"/>
    <n v="0"/>
    <n v="0"/>
    <n v="0"/>
    <n v="10"/>
    <n v="0"/>
    <n v="0"/>
    <n v="0"/>
    <n v="10"/>
  </r>
  <r>
    <x v="13"/>
    <x v="40"/>
    <x v="0"/>
    <x v="4"/>
    <n v="50"/>
    <n v="0"/>
    <n v="0"/>
    <n v="0"/>
    <n v="0"/>
    <n v="50"/>
    <n v="0"/>
    <n v="0"/>
    <n v="0"/>
    <n v="50"/>
  </r>
  <r>
    <x v="13"/>
    <x v="40"/>
    <x v="1"/>
    <x v="0"/>
    <n v="144"/>
    <n v="0"/>
    <n v="0"/>
    <n v="0"/>
    <n v="0"/>
    <n v="144"/>
    <n v="0"/>
    <n v="0"/>
    <n v="0"/>
    <n v="144"/>
  </r>
  <r>
    <x v="13"/>
    <x v="40"/>
    <x v="1"/>
    <x v="5"/>
    <n v="14"/>
    <n v="0"/>
    <n v="0"/>
    <n v="0"/>
    <n v="0"/>
    <n v="14"/>
    <n v="0"/>
    <n v="0"/>
    <n v="0"/>
    <n v="14"/>
  </r>
  <r>
    <x v="13"/>
    <x v="40"/>
    <x v="1"/>
    <x v="1"/>
    <n v="23"/>
    <n v="0"/>
    <n v="0"/>
    <n v="0"/>
    <n v="0"/>
    <n v="23"/>
    <n v="0"/>
    <n v="0"/>
    <n v="0"/>
    <n v="23"/>
  </r>
  <r>
    <x v="13"/>
    <x v="40"/>
    <x v="1"/>
    <x v="3"/>
    <n v="16"/>
    <n v="0"/>
    <n v="0"/>
    <n v="0"/>
    <n v="0"/>
    <n v="16"/>
    <n v="0"/>
    <n v="0"/>
    <n v="0"/>
    <n v="16"/>
  </r>
  <r>
    <x v="13"/>
    <x v="40"/>
    <x v="1"/>
    <x v="2"/>
    <n v="19"/>
    <n v="0"/>
    <n v="0"/>
    <n v="0"/>
    <n v="0"/>
    <n v="19"/>
    <n v="0"/>
    <n v="0"/>
    <n v="0"/>
    <n v="19"/>
  </r>
  <r>
    <x v="13"/>
    <x v="40"/>
    <x v="1"/>
    <x v="4"/>
    <n v="62"/>
    <n v="0"/>
    <n v="0"/>
    <n v="0"/>
    <n v="0"/>
    <n v="62"/>
    <n v="0"/>
    <n v="0"/>
    <n v="0"/>
    <n v="62"/>
  </r>
  <r>
    <x v="13"/>
    <x v="41"/>
    <x v="0"/>
    <x v="0"/>
    <n v="89"/>
    <n v="0"/>
    <n v="0"/>
    <n v="0"/>
    <n v="0"/>
    <n v="89"/>
    <n v="0"/>
    <n v="0"/>
    <n v="0"/>
    <n v="89"/>
  </r>
  <r>
    <x v="13"/>
    <x v="41"/>
    <x v="0"/>
    <x v="5"/>
    <n v="11"/>
    <n v="0"/>
    <n v="0"/>
    <n v="0"/>
    <n v="0"/>
    <n v="11"/>
    <n v="0"/>
    <n v="0"/>
    <n v="0"/>
    <n v="11"/>
  </r>
  <r>
    <x v="13"/>
    <x v="41"/>
    <x v="0"/>
    <x v="1"/>
    <n v="17"/>
    <n v="0"/>
    <n v="0"/>
    <n v="0"/>
    <n v="0"/>
    <n v="17"/>
    <n v="0"/>
    <n v="0"/>
    <n v="0"/>
    <n v="17"/>
  </r>
  <r>
    <x v="13"/>
    <x v="41"/>
    <x v="0"/>
    <x v="3"/>
    <n v="20"/>
    <n v="0"/>
    <n v="0"/>
    <n v="0"/>
    <n v="0"/>
    <n v="20"/>
    <n v="0"/>
    <n v="0"/>
    <n v="0"/>
    <n v="20"/>
  </r>
  <r>
    <x v="13"/>
    <x v="41"/>
    <x v="0"/>
    <x v="2"/>
    <n v="13"/>
    <n v="0"/>
    <n v="0"/>
    <n v="0"/>
    <n v="0"/>
    <n v="13"/>
    <n v="0"/>
    <n v="0"/>
    <n v="0"/>
    <n v="13"/>
  </r>
  <r>
    <x v="13"/>
    <x v="41"/>
    <x v="0"/>
    <x v="4"/>
    <n v="43"/>
    <n v="0"/>
    <n v="0"/>
    <n v="0"/>
    <n v="0"/>
    <n v="43"/>
    <n v="0"/>
    <n v="0"/>
    <n v="0"/>
    <n v="43"/>
  </r>
  <r>
    <x v="13"/>
    <x v="41"/>
    <x v="1"/>
    <x v="0"/>
    <n v="151"/>
    <n v="0"/>
    <n v="0"/>
    <n v="0"/>
    <n v="0"/>
    <n v="151"/>
    <n v="0"/>
    <n v="0"/>
    <n v="0"/>
    <n v="151"/>
  </r>
  <r>
    <x v="13"/>
    <x v="41"/>
    <x v="1"/>
    <x v="5"/>
    <n v="11"/>
    <n v="0"/>
    <n v="0"/>
    <n v="0"/>
    <n v="0"/>
    <n v="11"/>
    <n v="0"/>
    <n v="0"/>
    <n v="0"/>
    <n v="11"/>
  </r>
  <r>
    <x v="13"/>
    <x v="41"/>
    <x v="1"/>
    <x v="1"/>
    <n v="17"/>
    <n v="0"/>
    <n v="0"/>
    <n v="0"/>
    <n v="0"/>
    <n v="17"/>
    <n v="0"/>
    <n v="0"/>
    <n v="0"/>
    <n v="17"/>
  </r>
  <r>
    <x v="13"/>
    <x v="41"/>
    <x v="1"/>
    <x v="3"/>
    <n v="27"/>
    <n v="0"/>
    <n v="0"/>
    <n v="0"/>
    <n v="0"/>
    <n v="27"/>
    <n v="0"/>
    <n v="0"/>
    <n v="0"/>
    <n v="27"/>
  </r>
  <r>
    <x v="13"/>
    <x v="41"/>
    <x v="1"/>
    <x v="2"/>
    <n v="19"/>
    <n v="0"/>
    <n v="0"/>
    <n v="0"/>
    <n v="0"/>
    <n v="19"/>
    <n v="0"/>
    <n v="0"/>
    <n v="0"/>
    <n v="19"/>
  </r>
  <r>
    <x v="13"/>
    <x v="41"/>
    <x v="1"/>
    <x v="4"/>
    <n v="65"/>
    <n v="0"/>
    <n v="0"/>
    <n v="0"/>
    <n v="0"/>
    <n v="65"/>
    <n v="0"/>
    <n v="0"/>
    <n v="0"/>
    <n v="65"/>
  </r>
  <r>
    <x v="13"/>
    <x v="42"/>
    <x v="0"/>
    <x v="0"/>
    <n v="93"/>
    <n v="0"/>
    <n v="0"/>
    <n v="0"/>
    <n v="0"/>
    <n v="93"/>
    <n v="0"/>
    <n v="0"/>
    <n v="0"/>
    <n v="93"/>
  </r>
  <r>
    <x v="13"/>
    <x v="42"/>
    <x v="0"/>
    <x v="5"/>
    <n v="9"/>
    <n v="0"/>
    <n v="0"/>
    <n v="0"/>
    <n v="0"/>
    <n v="9"/>
    <n v="0"/>
    <n v="0"/>
    <n v="0"/>
    <n v="9"/>
  </r>
  <r>
    <x v="13"/>
    <x v="42"/>
    <x v="0"/>
    <x v="1"/>
    <n v="13"/>
    <n v="0"/>
    <n v="0"/>
    <n v="0"/>
    <n v="0"/>
    <n v="13"/>
    <n v="0"/>
    <n v="0"/>
    <n v="0"/>
    <n v="13"/>
  </r>
  <r>
    <x v="13"/>
    <x v="42"/>
    <x v="0"/>
    <x v="3"/>
    <n v="6"/>
    <n v="0"/>
    <n v="0"/>
    <n v="0"/>
    <n v="0"/>
    <n v="6"/>
    <n v="0"/>
    <n v="0"/>
    <n v="0"/>
    <n v="6"/>
  </r>
  <r>
    <x v="13"/>
    <x v="42"/>
    <x v="0"/>
    <x v="2"/>
    <n v="15"/>
    <n v="0"/>
    <n v="0"/>
    <n v="0"/>
    <n v="0"/>
    <n v="15"/>
    <n v="0"/>
    <n v="0"/>
    <n v="0"/>
    <n v="15"/>
  </r>
  <r>
    <x v="13"/>
    <x v="42"/>
    <x v="0"/>
    <x v="4"/>
    <n v="53"/>
    <n v="0"/>
    <n v="0"/>
    <n v="0"/>
    <n v="0"/>
    <n v="53"/>
    <n v="0"/>
    <n v="0"/>
    <n v="0"/>
    <n v="53"/>
  </r>
  <r>
    <x v="13"/>
    <x v="42"/>
    <x v="1"/>
    <x v="0"/>
    <n v="153"/>
    <n v="0"/>
    <n v="0"/>
    <n v="0"/>
    <n v="0"/>
    <n v="153"/>
    <n v="0"/>
    <n v="0"/>
    <n v="0"/>
    <n v="153"/>
  </r>
  <r>
    <x v="13"/>
    <x v="42"/>
    <x v="1"/>
    <x v="5"/>
    <n v="13"/>
    <n v="0"/>
    <n v="0"/>
    <n v="0"/>
    <n v="0"/>
    <n v="13"/>
    <n v="0"/>
    <n v="0"/>
    <n v="0"/>
    <n v="13"/>
  </r>
  <r>
    <x v="13"/>
    <x v="42"/>
    <x v="1"/>
    <x v="1"/>
    <n v="20"/>
    <n v="0"/>
    <n v="0"/>
    <n v="0"/>
    <n v="0"/>
    <n v="20"/>
    <n v="0"/>
    <n v="0"/>
    <n v="0"/>
    <n v="20"/>
  </r>
  <r>
    <x v="13"/>
    <x v="42"/>
    <x v="1"/>
    <x v="3"/>
    <n v="25"/>
    <n v="0"/>
    <n v="0"/>
    <n v="0"/>
    <n v="0"/>
    <n v="25"/>
    <n v="0"/>
    <n v="0"/>
    <n v="0"/>
    <n v="25"/>
  </r>
  <r>
    <x v="13"/>
    <x v="42"/>
    <x v="1"/>
    <x v="2"/>
    <n v="31"/>
    <n v="0"/>
    <n v="0"/>
    <n v="0"/>
    <n v="0"/>
    <n v="31"/>
    <n v="0"/>
    <n v="0"/>
    <n v="0"/>
    <n v="31"/>
  </r>
  <r>
    <x v="13"/>
    <x v="42"/>
    <x v="1"/>
    <x v="4"/>
    <n v="65"/>
    <n v="0"/>
    <n v="0"/>
    <n v="0"/>
    <n v="0"/>
    <n v="65"/>
    <n v="0"/>
    <n v="0"/>
    <n v="0"/>
    <n v="65"/>
  </r>
  <r>
    <x v="13"/>
    <x v="43"/>
    <x v="0"/>
    <x v="0"/>
    <n v="102"/>
    <n v="0"/>
    <n v="1"/>
    <n v="1"/>
    <n v="1"/>
    <n v="102"/>
    <n v="0"/>
    <n v="0"/>
    <n v="1"/>
    <n v="103"/>
  </r>
  <r>
    <x v="13"/>
    <x v="43"/>
    <x v="0"/>
    <x v="5"/>
    <n v="10"/>
    <n v="0"/>
    <n v="0"/>
    <n v="0"/>
    <n v="0"/>
    <n v="10"/>
    <n v="0"/>
    <n v="0"/>
    <n v="0"/>
    <n v="10"/>
  </r>
  <r>
    <x v="13"/>
    <x v="43"/>
    <x v="0"/>
    <x v="1"/>
    <n v="13"/>
    <n v="0"/>
    <n v="0"/>
    <n v="0"/>
    <n v="0"/>
    <n v="13"/>
    <n v="0"/>
    <n v="0"/>
    <n v="0"/>
    <n v="13"/>
  </r>
  <r>
    <x v="13"/>
    <x v="43"/>
    <x v="0"/>
    <x v="3"/>
    <n v="14"/>
    <n v="0"/>
    <n v="0"/>
    <n v="0"/>
    <n v="0"/>
    <n v="14"/>
    <n v="0"/>
    <n v="0"/>
    <n v="0"/>
    <n v="14"/>
  </r>
  <r>
    <x v="13"/>
    <x v="43"/>
    <x v="0"/>
    <x v="2"/>
    <n v="22"/>
    <n v="0"/>
    <n v="0"/>
    <n v="0"/>
    <n v="0"/>
    <n v="22"/>
    <n v="0"/>
    <n v="0"/>
    <n v="0"/>
    <n v="22"/>
  </r>
  <r>
    <x v="13"/>
    <x v="43"/>
    <x v="0"/>
    <x v="4"/>
    <n v="39"/>
    <n v="0"/>
    <n v="0"/>
    <n v="0"/>
    <n v="0"/>
    <n v="39"/>
    <n v="0"/>
    <n v="0"/>
    <n v="0"/>
    <n v="39"/>
  </r>
  <r>
    <x v="13"/>
    <x v="43"/>
    <x v="1"/>
    <x v="0"/>
    <n v="145"/>
    <n v="0"/>
    <n v="0"/>
    <n v="0"/>
    <n v="0"/>
    <n v="145"/>
    <n v="0"/>
    <n v="0"/>
    <n v="0"/>
    <n v="145"/>
  </r>
  <r>
    <x v="13"/>
    <x v="43"/>
    <x v="1"/>
    <x v="5"/>
    <n v="8"/>
    <n v="0"/>
    <n v="0"/>
    <n v="0"/>
    <n v="0"/>
    <n v="8"/>
    <n v="0"/>
    <n v="0"/>
    <n v="0"/>
    <n v="8"/>
  </r>
  <r>
    <x v="13"/>
    <x v="43"/>
    <x v="1"/>
    <x v="1"/>
    <n v="18"/>
    <n v="0"/>
    <n v="0"/>
    <n v="0"/>
    <n v="0"/>
    <n v="18"/>
    <n v="0"/>
    <n v="0"/>
    <n v="0"/>
    <n v="18"/>
  </r>
  <r>
    <x v="13"/>
    <x v="43"/>
    <x v="1"/>
    <x v="3"/>
    <n v="33"/>
    <n v="0"/>
    <n v="0"/>
    <n v="0"/>
    <n v="0"/>
    <n v="33"/>
    <n v="0"/>
    <n v="0"/>
    <n v="0"/>
    <n v="33"/>
  </r>
  <r>
    <x v="13"/>
    <x v="43"/>
    <x v="1"/>
    <x v="2"/>
    <n v="23"/>
    <n v="0"/>
    <n v="0"/>
    <n v="0"/>
    <n v="0"/>
    <n v="23"/>
    <n v="0"/>
    <n v="0"/>
    <n v="0"/>
    <n v="23"/>
  </r>
  <r>
    <x v="13"/>
    <x v="43"/>
    <x v="1"/>
    <x v="4"/>
    <n v="68"/>
    <n v="0"/>
    <n v="0"/>
    <n v="0"/>
    <n v="0"/>
    <n v="68"/>
    <n v="0"/>
    <n v="0"/>
    <n v="0"/>
    <n v="68"/>
  </r>
  <r>
    <x v="13"/>
    <x v="44"/>
    <x v="0"/>
    <x v="0"/>
    <n v="89"/>
    <n v="1"/>
    <n v="0"/>
    <n v="1"/>
    <n v="1"/>
    <n v="89"/>
    <n v="1"/>
    <n v="0"/>
    <n v="0"/>
    <n v="90"/>
  </r>
  <r>
    <x v="13"/>
    <x v="44"/>
    <x v="0"/>
    <x v="5"/>
    <n v="17"/>
    <n v="0"/>
    <n v="0"/>
    <n v="0"/>
    <n v="0"/>
    <n v="17"/>
    <n v="0"/>
    <n v="0"/>
    <n v="0"/>
    <n v="17"/>
  </r>
  <r>
    <x v="13"/>
    <x v="44"/>
    <x v="0"/>
    <x v="1"/>
    <n v="24"/>
    <n v="0"/>
    <n v="0"/>
    <n v="0"/>
    <n v="0"/>
    <n v="24"/>
    <n v="0"/>
    <n v="0"/>
    <n v="0"/>
    <n v="24"/>
  </r>
  <r>
    <x v="13"/>
    <x v="44"/>
    <x v="0"/>
    <x v="3"/>
    <n v="24"/>
    <n v="0"/>
    <n v="0"/>
    <n v="0"/>
    <n v="0"/>
    <n v="24"/>
    <n v="0"/>
    <n v="0"/>
    <n v="0"/>
    <n v="24"/>
  </r>
  <r>
    <x v="13"/>
    <x v="44"/>
    <x v="0"/>
    <x v="2"/>
    <n v="14"/>
    <n v="0"/>
    <n v="0"/>
    <n v="0"/>
    <n v="0"/>
    <n v="14"/>
    <n v="0"/>
    <n v="0"/>
    <n v="0"/>
    <n v="14"/>
  </r>
  <r>
    <x v="13"/>
    <x v="44"/>
    <x v="0"/>
    <x v="4"/>
    <n v="56"/>
    <n v="1"/>
    <n v="0"/>
    <n v="1"/>
    <n v="1"/>
    <n v="56"/>
    <n v="1"/>
    <n v="0"/>
    <n v="0"/>
    <n v="57"/>
  </r>
  <r>
    <x v="13"/>
    <x v="44"/>
    <x v="1"/>
    <x v="0"/>
    <n v="139"/>
    <n v="0"/>
    <n v="0"/>
    <n v="0"/>
    <n v="0"/>
    <n v="139"/>
    <n v="0"/>
    <n v="0"/>
    <n v="0"/>
    <n v="139"/>
  </r>
  <r>
    <x v="13"/>
    <x v="44"/>
    <x v="1"/>
    <x v="5"/>
    <n v="16"/>
    <n v="0"/>
    <n v="0"/>
    <n v="0"/>
    <n v="0"/>
    <n v="16"/>
    <n v="0"/>
    <n v="0"/>
    <n v="0"/>
    <n v="16"/>
  </r>
  <r>
    <x v="13"/>
    <x v="44"/>
    <x v="1"/>
    <x v="1"/>
    <n v="19"/>
    <n v="0"/>
    <n v="0"/>
    <n v="0"/>
    <n v="0"/>
    <n v="19"/>
    <n v="0"/>
    <n v="0"/>
    <n v="0"/>
    <n v="19"/>
  </r>
  <r>
    <x v="13"/>
    <x v="44"/>
    <x v="1"/>
    <x v="3"/>
    <n v="44"/>
    <n v="0"/>
    <n v="0"/>
    <n v="0"/>
    <n v="0"/>
    <n v="44"/>
    <n v="0"/>
    <n v="0"/>
    <n v="0"/>
    <n v="44"/>
  </r>
  <r>
    <x v="13"/>
    <x v="44"/>
    <x v="1"/>
    <x v="2"/>
    <n v="33"/>
    <n v="0"/>
    <n v="0"/>
    <n v="0"/>
    <n v="0"/>
    <n v="33"/>
    <n v="0"/>
    <n v="0"/>
    <n v="0"/>
    <n v="33"/>
  </r>
  <r>
    <x v="13"/>
    <x v="44"/>
    <x v="1"/>
    <x v="4"/>
    <n v="66"/>
    <n v="0"/>
    <n v="0"/>
    <n v="0"/>
    <n v="0"/>
    <n v="66"/>
    <n v="0"/>
    <n v="0"/>
    <n v="0"/>
    <n v="66"/>
  </r>
  <r>
    <x v="13"/>
    <x v="45"/>
    <x v="0"/>
    <x v="0"/>
    <n v="88"/>
    <n v="0"/>
    <n v="0"/>
    <n v="0"/>
    <n v="0"/>
    <n v="88"/>
    <n v="0"/>
    <n v="0"/>
    <n v="0"/>
    <n v="88"/>
  </r>
  <r>
    <x v="13"/>
    <x v="45"/>
    <x v="0"/>
    <x v="5"/>
    <n v="17"/>
    <n v="0"/>
    <n v="0"/>
    <n v="0"/>
    <n v="0"/>
    <n v="17"/>
    <n v="0"/>
    <n v="0"/>
    <n v="0"/>
    <n v="17"/>
  </r>
  <r>
    <x v="13"/>
    <x v="45"/>
    <x v="0"/>
    <x v="1"/>
    <n v="19"/>
    <n v="0"/>
    <n v="0"/>
    <n v="0"/>
    <n v="0"/>
    <n v="19"/>
    <n v="0"/>
    <n v="0"/>
    <n v="0"/>
    <n v="19"/>
  </r>
  <r>
    <x v="13"/>
    <x v="45"/>
    <x v="0"/>
    <x v="3"/>
    <n v="26"/>
    <n v="0"/>
    <n v="0"/>
    <n v="0"/>
    <n v="0"/>
    <n v="26"/>
    <n v="0"/>
    <n v="0"/>
    <n v="0"/>
    <n v="26"/>
  </r>
  <r>
    <x v="13"/>
    <x v="45"/>
    <x v="0"/>
    <x v="2"/>
    <n v="29"/>
    <n v="0"/>
    <n v="0"/>
    <n v="0"/>
    <n v="0"/>
    <n v="29"/>
    <n v="0"/>
    <n v="0"/>
    <n v="0"/>
    <n v="29"/>
  </r>
  <r>
    <x v="13"/>
    <x v="45"/>
    <x v="0"/>
    <x v="4"/>
    <n v="60"/>
    <n v="2"/>
    <n v="0"/>
    <n v="2"/>
    <n v="2"/>
    <n v="60"/>
    <n v="2"/>
    <n v="0"/>
    <n v="0"/>
    <n v="62"/>
  </r>
  <r>
    <x v="13"/>
    <x v="45"/>
    <x v="1"/>
    <x v="0"/>
    <n v="147"/>
    <n v="6"/>
    <n v="0"/>
    <n v="6"/>
    <n v="6"/>
    <n v="147"/>
    <n v="6"/>
    <n v="0"/>
    <n v="0"/>
    <n v="153"/>
  </r>
  <r>
    <x v="13"/>
    <x v="45"/>
    <x v="1"/>
    <x v="5"/>
    <n v="24"/>
    <n v="0"/>
    <n v="0"/>
    <n v="0"/>
    <n v="0"/>
    <n v="24"/>
    <n v="0"/>
    <n v="0"/>
    <n v="0"/>
    <n v="24"/>
  </r>
  <r>
    <x v="13"/>
    <x v="45"/>
    <x v="1"/>
    <x v="1"/>
    <n v="23"/>
    <n v="0"/>
    <n v="0"/>
    <n v="0"/>
    <n v="0"/>
    <n v="23"/>
    <n v="0"/>
    <n v="0"/>
    <n v="0"/>
    <n v="23"/>
  </r>
  <r>
    <x v="13"/>
    <x v="45"/>
    <x v="1"/>
    <x v="3"/>
    <n v="42"/>
    <n v="0"/>
    <n v="0"/>
    <n v="0"/>
    <n v="0"/>
    <n v="42"/>
    <n v="0"/>
    <n v="0"/>
    <n v="0"/>
    <n v="42"/>
  </r>
  <r>
    <x v="13"/>
    <x v="45"/>
    <x v="1"/>
    <x v="2"/>
    <n v="34"/>
    <n v="2"/>
    <n v="0"/>
    <n v="2"/>
    <n v="2"/>
    <n v="34"/>
    <n v="2"/>
    <n v="0"/>
    <n v="0"/>
    <n v="36"/>
  </r>
  <r>
    <x v="13"/>
    <x v="45"/>
    <x v="1"/>
    <x v="4"/>
    <n v="71"/>
    <n v="1"/>
    <n v="0"/>
    <n v="1"/>
    <n v="1"/>
    <n v="71"/>
    <n v="1"/>
    <n v="0"/>
    <n v="0"/>
    <n v="72"/>
  </r>
  <r>
    <x v="13"/>
    <x v="46"/>
    <x v="0"/>
    <x v="0"/>
    <n v="101"/>
    <n v="5"/>
    <n v="0"/>
    <n v="5"/>
    <n v="5"/>
    <n v="101"/>
    <n v="5"/>
    <n v="0"/>
    <n v="0"/>
    <n v="106"/>
  </r>
  <r>
    <x v="13"/>
    <x v="46"/>
    <x v="0"/>
    <x v="5"/>
    <n v="10"/>
    <n v="0"/>
    <n v="0"/>
    <n v="0"/>
    <n v="0"/>
    <n v="10"/>
    <n v="0"/>
    <n v="0"/>
    <n v="0"/>
    <n v="10"/>
  </r>
  <r>
    <x v="13"/>
    <x v="46"/>
    <x v="0"/>
    <x v="1"/>
    <n v="21"/>
    <n v="0"/>
    <n v="0"/>
    <n v="0"/>
    <n v="0"/>
    <n v="21"/>
    <n v="0"/>
    <n v="0"/>
    <n v="0"/>
    <n v="21"/>
  </r>
  <r>
    <x v="13"/>
    <x v="46"/>
    <x v="0"/>
    <x v="3"/>
    <n v="14"/>
    <n v="2"/>
    <n v="0"/>
    <n v="2"/>
    <n v="2"/>
    <n v="14"/>
    <n v="2"/>
    <n v="0"/>
    <n v="0"/>
    <n v="16"/>
  </r>
  <r>
    <x v="13"/>
    <x v="46"/>
    <x v="0"/>
    <x v="2"/>
    <n v="10"/>
    <n v="2"/>
    <n v="0"/>
    <n v="2"/>
    <n v="2"/>
    <n v="10"/>
    <n v="2"/>
    <n v="0"/>
    <n v="0"/>
    <n v="12"/>
  </r>
  <r>
    <x v="13"/>
    <x v="46"/>
    <x v="0"/>
    <x v="4"/>
    <n v="43"/>
    <n v="3"/>
    <n v="0"/>
    <n v="3"/>
    <n v="3"/>
    <n v="43"/>
    <n v="3"/>
    <n v="0"/>
    <n v="0"/>
    <n v="46"/>
  </r>
  <r>
    <x v="13"/>
    <x v="46"/>
    <x v="1"/>
    <x v="0"/>
    <n v="114"/>
    <n v="10"/>
    <n v="0"/>
    <n v="10"/>
    <n v="10"/>
    <n v="114"/>
    <n v="10"/>
    <n v="0"/>
    <n v="0"/>
    <n v="124"/>
  </r>
  <r>
    <x v="13"/>
    <x v="46"/>
    <x v="1"/>
    <x v="5"/>
    <n v="11"/>
    <n v="1"/>
    <n v="0"/>
    <n v="1"/>
    <n v="1"/>
    <n v="11"/>
    <n v="1"/>
    <n v="0"/>
    <n v="0"/>
    <n v="12"/>
  </r>
  <r>
    <x v="13"/>
    <x v="46"/>
    <x v="1"/>
    <x v="1"/>
    <n v="29"/>
    <n v="0"/>
    <n v="0"/>
    <n v="0"/>
    <n v="0"/>
    <n v="29"/>
    <n v="0"/>
    <n v="0"/>
    <n v="0"/>
    <n v="29"/>
  </r>
  <r>
    <x v="13"/>
    <x v="46"/>
    <x v="1"/>
    <x v="3"/>
    <n v="25"/>
    <n v="3"/>
    <n v="0"/>
    <n v="3"/>
    <n v="3"/>
    <n v="25"/>
    <n v="3"/>
    <n v="0"/>
    <n v="0"/>
    <n v="28"/>
  </r>
  <r>
    <x v="13"/>
    <x v="46"/>
    <x v="1"/>
    <x v="2"/>
    <n v="26"/>
    <n v="0"/>
    <n v="0"/>
    <n v="0"/>
    <n v="0"/>
    <n v="26"/>
    <n v="0"/>
    <n v="0"/>
    <n v="0"/>
    <n v="26"/>
  </r>
  <r>
    <x v="13"/>
    <x v="46"/>
    <x v="1"/>
    <x v="4"/>
    <n v="53"/>
    <n v="5"/>
    <n v="0"/>
    <n v="5"/>
    <n v="5"/>
    <n v="53"/>
    <n v="5"/>
    <n v="0"/>
    <n v="0"/>
    <n v="58"/>
  </r>
  <r>
    <x v="13"/>
    <x v="47"/>
    <x v="0"/>
    <x v="0"/>
    <n v="65"/>
    <n v="7"/>
    <n v="0"/>
    <n v="7"/>
    <n v="7"/>
    <n v="65"/>
    <n v="7"/>
    <n v="0"/>
    <n v="0"/>
    <n v="72"/>
  </r>
  <r>
    <x v="13"/>
    <x v="47"/>
    <x v="0"/>
    <x v="5"/>
    <n v="7"/>
    <n v="0"/>
    <n v="0"/>
    <n v="0"/>
    <n v="0"/>
    <n v="7"/>
    <n v="0"/>
    <n v="0"/>
    <n v="0"/>
    <n v="7"/>
  </r>
  <r>
    <x v="13"/>
    <x v="47"/>
    <x v="0"/>
    <x v="1"/>
    <n v="18"/>
    <n v="1"/>
    <n v="0"/>
    <n v="1"/>
    <n v="1"/>
    <n v="18"/>
    <n v="1"/>
    <n v="0"/>
    <n v="0"/>
    <n v="19"/>
  </r>
  <r>
    <x v="13"/>
    <x v="47"/>
    <x v="0"/>
    <x v="3"/>
    <n v="18"/>
    <n v="3"/>
    <n v="1"/>
    <n v="4"/>
    <n v="4"/>
    <n v="18"/>
    <n v="3"/>
    <n v="1"/>
    <n v="0"/>
    <n v="22"/>
  </r>
  <r>
    <x v="13"/>
    <x v="47"/>
    <x v="0"/>
    <x v="2"/>
    <n v="21"/>
    <n v="0"/>
    <n v="0"/>
    <n v="0"/>
    <n v="0"/>
    <n v="21"/>
    <n v="0"/>
    <n v="0"/>
    <n v="0"/>
    <n v="21"/>
  </r>
  <r>
    <x v="13"/>
    <x v="47"/>
    <x v="0"/>
    <x v="4"/>
    <n v="31"/>
    <n v="2"/>
    <n v="0"/>
    <n v="2"/>
    <n v="2"/>
    <n v="31"/>
    <n v="2"/>
    <n v="0"/>
    <n v="0"/>
    <n v="33"/>
  </r>
  <r>
    <x v="13"/>
    <x v="47"/>
    <x v="1"/>
    <x v="0"/>
    <n v="120"/>
    <n v="16"/>
    <n v="1"/>
    <n v="17"/>
    <n v="17"/>
    <n v="120"/>
    <n v="16"/>
    <n v="1"/>
    <n v="0"/>
    <n v="137"/>
  </r>
  <r>
    <x v="13"/>
    <x v="47"/>
    <x v="1"/>
    <x v="5"/>
    <n v="10"/>
    <n v="3"/>
    <n v="0"/>
    <n v="3"/>
    <n v="3"/>
    <n v="10"/>
    <n v="3"/>
    <n v="0"/>
    <n v="0"/>
    <n v="13"/>
  </r>
  <r>
    <x v="13"/>
    <x v="47"/>
    <x v="1"/>
    <x v="1"/>
    <n v="23"/>
    <n v="3"/>
    <n v="0"/>
    <n v="3"/>
    <n v="3"/>
    <n v="23"/>
    <n v="3"/>
    <n v="0"/>
    <n v="0"/>
    <n v="26"/>
  </r>
  <r>
    <x v="13"/>
    <x v="47"/>
    <x v="1"/>
    <x v="3"/>
    <n v="26"/>
    <n v="2"/>
    <n v="0"/>
    <n v="2"/>
    <n v="2"/>
    <n v="26"/>
    <n v="2"/>
    <n v="0"/>
    <n v="0"/>
    <n v="28"/>
  </r>
  <r>
    <x v="13"/>
    <x v="47"/>
    <x v="1"/>
    <x v="2"/>
    <n v="23"/>
    <n v="2"/>
    <n v="0"/>
    <n v="2"/>
    <n v="2"/>
    <n v="23"/>
    <n v="2"/>
    <n v="0"/>
    <n v="0"/>
    <n v="25"/>
  </r>
  <r>
    <x v="13"/>
    <x v="47"/>
    <x v="1"/>
    <x v="4"/>
    <n v="67"/>
    <n v="10"/>
    <n v="0"/>
    <n v="10"/>
    <n v="10"/>
    <n v="67"/>
    <n v="10"/>
    <n v="0"/>
    <n v="0"/>
    <n v="77"/>
  </r>
  <r>
    <x v="13"/>
    <x v="48"/>
    <x v="0"/>
    <x v="0"/>
    <n v="61"/>
    <n v="12"/>
    <n v="1"/>
    <n v="13"/>
    <n v="13"/>
    <n v="61"/>
    <n v="12"/>
    <n v="1"/>
    <n v="0"/>
    <n v="74"/>
  </r>
  <r>
    <x v="13"/>
    <x v="48"/>
    <x v="0"/>
    <x v="5"/>
    <n v="8"/>
    <n v="1"/>
    <n v="0"/>
    <n v="1"/>
    <n v="1"/>
    <n v="8"/>
    <n v="1"/>
    <n v="0"/>
    <n v="0"/>
    <n v="9"/>
  </r>
  <r>
    <x v="13"/>
    <x v="48"/>
    <x v="0"/>
    <x v="1"/>
    <n v="6"/>
    <n v="0"/>
    <n v="0"/>
    <n v="0"/>
    <n v="0"/>
    <n v="6"/>
    <n v="0"/>
    <n v="0"/>
    <n v="0"/>
    <n v="6"/>
  </r>
  <r>
    <x v="13"/>
    <x v="48"/>
    <x v="0"/>
    <x v="3"/>
    <n v="14"/>
    <n v="0"/>
    <n v="0"/>
    <n v="0"/>
    <n v="0"/>
    <n v="14"/>
    <n v="0"/>
    <n v="0"/>
    <n v="0"/>
    <n v="14"/>
  </r>
  <r>
    <x v="13"/>
    <x v="48"/>
    <x v="0"/>
    <x v="2"/>
    <n v="14"/>
    <n v="1"/>
    <n v="0"/>
    <n v="1"/>
    <n v="1"/>
    <n v="14"/>
    <n v="1"/>
    <n v="0"/>
    <n v="0"/>
    <n v="15"/>
  </r>
  <r>
    <x v="13"/>
    <x v="48"/>
    <x v="0"/>
    <x v="4"/>
    <n v="27"/>
    <n v="7"/>
    <n v="0"/>
    <n v="7"/>
    <n v="7"/>
    <n v="27"/>
    <n v="7"/>
    <n v="0"/>
    <n v="0"/>
    <n v="34"/>
  </r>
  <r>
    <x v="13"/>
    <x v="48"/>
    <x v="1"/>
    <x v="0"/>
    <n v="114"/>
    <n v="25"/>
    <n v="5"/>
    <n v="30"/>
    <n v="30"/>
    <n v="114"/>
    <n v="25"/>
    <n v="4"/>
    <n v="1"/>
    <n v="144"/>
  </r>
  <r>
    <x v="13"/>
    <x v="48"/>
    <x v="1"/>
    <x v="5"/>
    <n v="10"/>
    <n v="1"/>
    <n v="1"/>
    <n v="2"/>
    <n v="2"/>
    <n v="10"/>
    <n v="1"/>
    <n v="1"/>
    <n v="0"/>
    <n v="12"/>
  </r>
  <r>
    <x v="13"/>
    <x v="48"/>
    <x v="1"/>
    <x v="1"/>
    <n v="34"/>
    <n v="2"/>
    <n v="0"/>
    <n v="2"/>
    <n v="2"/>
    <n v="34"/>
    <n v="2"/>
    <n v="0"/>
    <n v="0"/>
    <n v="36"/>
  </r>
  <r>
    <x v="13"/>
    <x v="48"/>
    <x v="1"/>
    <x v="3"/>
    <n v="25"/>
    <n v="3"/>
    <n v="0"/>
    <n v="3"/>
    <n v="3"/>
    <n v="25"/>
    <n v="3"/>
    <n v="0"/>
    <n v="0"/>
    <n v="28"/>
  </r>
  <r>
    <x v="13"/>
    <x v="48"/>
    <x v="1"/>
    <x v="2"/>
    <n v="18"/>
    <n v="2"/>
    <n v="0"/>
    <n v="2"/>
    <n v="2"/>
    <n v="18"/>
    <n v="2"/>
    <n v="0"/>
    <n v="0"/>
    <n v="20"/>
  </r>
  <r>
    <x v="13"/>
    <x v="48"/>
    <x v="1"/>
    <x v="4"/>
    <n v="34"/>
    <n v="9"/>
    <n v="0"/>
    <n v="9"/>
    <n v="9"/>
    <n v="34"/>
    <n v="9"/>
    <n v="0"/>
    <n v="0"/>
    <n v="43"/>
  </r>
  <r>
    <x v="13"/>
    <x v="49"/>
    <x v="0"/>
    <x v="0"/>
    <n v="55"/>
    <n v="14"/>
    <n v="6"/>
    <n v="20"/>
    <n v="20"/>
    <n v="55"/>
    <n v="14"/>
    <n v="6"/>
    <n v="0"/>
    <n v="75"/>
  </r>
  <r>
    <x v="13"/>
    <x v="49"/>
    <x v="0"/>
    <x v="5"/>
    <n v="5"/>
    <n v="2"/>
    <n v="1"/>
    <n v="3"/>
    <n v="3"/>
    <n v="5"/>
    <n v="2"/>
    <n v="1"/>
    <n v="0"/>
    <n v="8"/>
  </r>
  <r>
    <x v="13"/>
    <x v="49"/>
    <x v="0"/>
    <x v="1"/>
    <n v="13"/>
    <n v="4"/>
    <n v="0"/>
    <n v="4"/>
    <n v="4"/>
    <n v="13"/>
    <n v="4"/>
    <n v="0"/>
    <n v="0"/>
    <n v="17"/>
  </r>
  <r>
    <x v="13"/>
    <x v="49"/>
    <x v="0"/>
    <x v="3"/>
    <n v="13"/>
    <n v="4"/>
    <n v="0"/>
    <n v="4"/>
    <n v="4"/>
    <n v="13"/>
    <n v="4"/>
    <n v="0"/>
    <n v="0"/>
    <n v="17"/>
  </r>
  <r>
    <x v="13"/>
    <x v="49"/>
    <x v="0"/>
    <x v="2"/>
    <n v="16"/>
    <n v="1"/>
    <n v="1"/>
    <n v="2"/>
    <n v="2"/>
    <n v="16"/>
    <n v="1"/>
    <n v="1"/>
    <n v="0"/>
    <n v="18"/>
  </r>
  <r>
    <x v="13"/>
    <x v="49"/>
    <x v="0"/>
    <x v="4"/>
    <n v="35"/>
    <n v="4"/>
    <n v="0"/>
    <n v="4"/>
    <n v="4"/>
    <n v="35"/>
    <n v="4"/>
    <n v="0"/>
    <n v="0"/>
    <n v="39"/>
  </r>
  <r>
    <x v="13"/>
    <x v="49"/>
    <x v="1"/>
    <x v="0"/>
    <n v="116"/>
    <n v="18"/>
    <n v="14"/>
    <n v="32"/>
    <n v="32"/>
    <n v="116"/>
    <n v="18"/>
    <n v="14"/>
    <n v="0"/>
    <n v="148"/>
  </r>
  <r>
    <x v="13"/>
    <x v="49"/>
    <x v="1"/>
    <x v="5"/>
    <n v="16"/>
    <n v="1"/>
    <n v="0"/>
    <n v="1"/>
    <n v="1"/>
    <n v="16"/>
    <n v="1"/>
    <n v="0"/>
    <n v="0"/>
    <n v="17"/>
  </r>
  <r>
    <x v="13"/>
    <x v="49"/>
    <x v="1"/>
    <x v="1"/>
    <n v="18"/>
    <n v="4"/>
    <n v="2"/>
    <n v="6"/>
    <n v="6"/>
    <n v="18"/>
    <n v="4"/>
    <n v="2"/>
    <n v="0"/>
    <n v="24"/>
  </r>
  <r>
    <x v="13"/>
    <x v="49"/>
    <x v="1"/>
    <x v="3"/>
    <n v="20"/>
    <n v="5"/>
    <n v="0"/>
    <n v="5"/>
    <n v="5"/>
    <n v="19"/>
    <n v="5"/>
    <n v="1"/>
    <n v="0"/>
    <n v="25"/>
  </r>
  <r>
    <x v="13"/>
    <x v="49"/>
    <x v="1"/>
    <x v="2"/>
    <n v="26"/>
    <n v="3"/>
    <n v="1"/>
    <n v="4"/>
    <n v="4"/>
    <n v="26"/>
    <n v="3"/>
    <n v="1"/>
    <n v="0"/>
    <n v="30"/>
  </r>
  <r>
    <x v="13"/>
    <x v="49"/>
    <x v="1"/>
    <x v="4"/>
    <n v="44"/>
    <n v="12"/>
    <n v="2"/>
    <n v="14"/>
    <n v="14"/>
    <n v="44"/>
    <n v="12"/>
    <n v="2"/>
    <n v="0"/>
    <n v="58"/>
  </r>
  <r>
    <x v="13"/>
    <x v="165"/>
    <x v="0"/>
    <x v="0"/>
    <n v="58"/>
    <n v="13"/>
    <n v="5"/>
    <n v="18"/>
    <n v="18"/>
    <n v="58"/>
    <n v="13"/>
    <n v="5"/>
    <n v="0"/>
    <n v="76"/>
  </r>
  <r>
    <x v="13"/>
    <x v="165"/>
    <x v="0"/>
    <x v="5"/>
    <n v="5"/>
    <n v="1"/>
    <n v="0"/>
    <n v="1"/>
    <n v="1"/>
    <n v="5"/>
    <n v="1"/>
    <n v="0"/>
    <n v="0"/>
    <n v="6"/>
  </r>
  <r>
    <x v="13"/>
    <x v="165"/>
    <x v="0"/>
    <x v="1"/>
    <n v="12"/>
    <n v="2"/>
    <n v="0"/>
    <n v="2"/>
    <n v="2"/>
    <n v="12"/>
    <n v="2"/>
    <n v="0"/>
    <n v="0"/>
    <n v="14"/>
  </r>
  <r>
    <x v="13"/>
    <x v="165"/>
    <x v="0"/>
    <x v="3"/>
    <n v="15"/>
    <n v="0"/>
    <n v="0"/>
    <n v="0"/>
    <n v="0"/>
    <n v="15"/>
    <n v="0"/>
    <n v="0"/>
    <n v="0"/>
    <n v="15"/>
  </r>
  <r>
    <x v="13"/>
    <x v="165"/>
    <x v="0"/>
    <x v="2"/>
    <n v="15"/>
    <n v="3"/>
    <n v="0"/>
    <n v="3"/>
    <n v="3"/>
    <n v="15"/>
    <n v="3"/>
    <n v="0"/>
    <n v="0"/>
    <n v="18"/>
  </r>
  <r>
    <x v="13"/>
    <x v="165"/>
    <x v="0"/>
    <x v="4"/>
    <n v="40"/>
    <n v="7"/>
    <n v="2"/>
    <n v="9"/>
    <n v="9"/>
    <n v="40"/>
    <n v="7"/>
    <n v="2"/>
    <n v="0"/>
    <n v="49"/>
  </r>
  <r>
    <x v="13"/>
    <x v="165"/>
    <x v="1"/>
    <x v="0"/>
    <n v="101"/>
    <n v="20"/>
    <n v="14"/>
    <n v="34"/>
    <n v="34"/>
    <n v="101"/>
    <n v="20"/>
    <n v="14"/>
    <n v="0"/>
    <n v="135"/>
  </r>
  <r>
    <x v="13"/>
    <x v="165"/>
    <x v="1"/>
    <x v="5"/>
    <n v="12"/>
    <n v="0"/>
    <n v="0"/>
    <n v="0"/>
    <n v="0"/>
    <n v="12"/>
    <n v="0"/>
    <n v="0"/>
    <n v="0"/>
    <n v="12"/>
  </r>
  <r>
    <x v="13"/>
    <x v="165"/>
    <x v="1"/>
    <x v="1"/>
    <n v="27"/>
    <n v="3"/>
    <n v="0"/>
    <n v="3"/>
    <n v="3"/>
    <n v="27"/>
    <n v="3"/>
    <n v="0"/>
    <n v="0"/>
    <n v="30"/>
  </r>
  <r>
    <x v="13"/>
    <x v="165"/>
    <x v="1"/>
    <x v="3"/>
    <n v="21"/>
    <n v="0"/>
    <n v="1"/>
    <n v="1"/>
    <n v="1"/>
    <n v="21"/>
    <n v="0"/>
    <n v="1"/>
    <n v="0"/>
    <n v="22"/>
  </r>
  <r>
    <x v="13"/>
    <x v="165"/>
    <x v="1"/>
    <x v="2"/>
    <n v="22"/>
    <n v="0"/>
    <n v="0"/>
    <n v="0"/>
    <n v="0"/>
    <n v="22"/>
    <n v="0"/>
    <n v="0"/>
    <n v="0"/>
    <n v="22"/>
  </r>
  <r>
    <x v="13"/>
    <x v="165"/>
    <x v="1"/>
    <x v="4"/>
    <n v="43"/>
    <n v="4"/>
    <n v="7"/>
    <n v="11"/>
    <n v="11"/>
    <n v="43"/>
    <n v="4"/>
    <n v="7"/>
    <n v="0"/>
    <n v="54"/>
  </r>
  <r>
    <x v="13"/>
    <x v="50"/>
    <x v="0"/>
    <x v="0"/>
    <n v="63"/>
    <n v="14"/>
    <n v="10"/>
    <n v="24"/>
    <n v="24"/>
    <n v="63"/>
    <n v="14"/>
    <n v="10"/>
    <n v="0"/>
    <n v="87"/>
  </r>
  <r>
    <x v="13"/>
    <x v="50"/>
    <x v="0"/>
    <x v="5"/>
    <n v="7"/>
    <n v="3"/>
    <n v="0"/>
    <n v="3"/>
    <n v="3"/>
    <n v="7"/>
    <n v="3"/>
    <n v="0"/>
    <n v="0"/>
    <n v="10"/>
  </r>
  <r>
    <x v="13"/>
    <x v="50"/>
    <x v="0"/>
    <x v="1"/>
    <n v="10"/>
    <n v="1"/>
    <n v="0"/>
    <n v="1"/>
    <n v="1"/>
    <n v="10"/>
    <n v="1"/>
    <n v="0"/>
    <n v="0"/>
    <n v="11"/>
  </r>
  <r>
    <x v="13"/>
    <x v="50"/>
    <x v="0"/>
    <x v="3"/>
    <n v="14"/>
    <n v="5"/>
    <n v="0"/>
    <n v="5"/>
    <n v="5"/>
    <n v="14"/>
    <n v="5"/>
    <n v="0"/>
    <n v="0"/>
    <n v="19"/>
  </r>
  <r>
    <x v="13"/>
    <x v="50"/>
    <x v="0"/>
    <x v="2"/>
    <n v="9"/>
    <n v="0"/>
    <n v="1"/>
    <n v="1"/>
    <n v="1"/>
    <n v="9"/>
    <n v="0"/>
    <n v="1"/>
    <n v="0"/>
    <n v="10"/>
  </r>
  <r>
    <x v="13"/>
    <x v="50"/>
    <x v="0"/>
    <x v="4"/>
    <n v="49"/>
    <n v="8"/>
    <n v="4"/>
    <n v="12"/>
    <n v="12"/>
    <n v="49"/>
    <n v="8"/>
    <n v="4"/>
    <n v="0"/>
    <n v="61"/>
  </r>
  <r>
    <x v="13"/>
    <x v="50"/>
    <x v="1"/>
    <x v="0"/>
    <n v="114"/>
    <n v="23"/>
    <n v="20"/>
    <n v="43"/>
    <n v="43"/>
    <n v="114"/>
    <n v="23"/>
    <n v="20"/>
    <n v="0"/>
    <n v="157"/>
  </r>
  <r>
    <x v="13"/>
    <x v="50"/>
    <x v="1"/>
    <x v="5"/>
    <n v="13"/>
    <n v="3"/>
    <n v="1"/>
    <n v="4"/>
    <n v="5"/>
    <n v="12"/>
    <n v="3"/>
    <n v="2"/>
    <n v="0"/>
    <n v="17"/>
  </r>
  <r>
    <x v="13"/>
    <x v="50"/>
    <x v="1"/>
    <x v="1"/>
    <n v="21"/>
    <n v="4"/>
    <n v="1"/>
    <n v="5"/>
    <n v="5"/>
    <n v="21"/>
    <n v="4"/>
    <n v="1"/>
    <n v="0"/>
    <n v="26"/>
  </r>
  <r>
    <x v="13"/>
    <x v="50"/>
    <x v="1"/>
    <x v="3"/>
    <n v="24"/>
    <n v="2"/>
    <n v="2"/>
    <n v="4"/>
    <n v="4"/>
    <n v="24"/>
    <n v="2"/>
    <n v="2"/>
    <n v="0"/>
    <n v="28"/>
  </r>
  <r>
    <x v="13"/>
    <x v="50"/>
    <x v="1"/>
    <x v="2"/>
    <n v="18"/>
    <n v="3"/>
    <n v="0"/>
    <n v="3"/>
    <n v="3"/>
    <n v="18"/>
    <n v="3"/>
    <n v="0"/>
    <n v="0"/>
    <n v="21"/>
  </r>
  <r>
    <x v="13"/>
    <x v="50"/>
    <x v="1"/>
    <x v="4"/>
    <n v="43"/>
    <n v="10"/>
    <n v="5"/>
    <n v="14"/>
    <n v="15"/>
    <n v="43"/>
    <n v="9"/>
    <n v="5"/>
    <n v="1"/>
    <n v="58"/>
  </r>
  <r>
    <x v="13"/>
    <x v="51"/>
    <x v="0"/>
    <x v="0"/>
    <n v="54"/>
    <n v="11"/>
    <n v="11"/>
    <n v="22"/>
    <n v="22"/>
    <n v="54"/>
    <n v="11"/>
    <n v="11"/>
    <n v="0"/>
    <n v="76"/>
  </r>
  <r>
    <x v="13"/>
    <x v="51"/>
    <x v="0"/>
    <x v="5"/>
    <n v="7"/>
    <n v="3"/>
    <n v="0"/>
    <n v="3"/>
    <n v="3"/>
    <n v="7"/>
    <n v="3"/>
    <n v="0"/>
    <n v="0"/>
    <n v="10"/>
  </r>
  <r>
    <x v="13"/>
    <x v="51"/>
    <x v="0"/>
    <x v="1"/>
    <n v="17"/>
    <n v="2"/>
    <n v="1"/>
    <n v="3"/>
    <n v="3"/>
    <n v="17"/>
    <n v="2"/>
    <n v="1"/>
    <n v="0"/>
    <n v="20"/>
  </r>
  <r>
    <x v="13"/>
    <x v="51"/>
    <x v="0"/>
    <x v="3"/>
    <n v="19"/>
    <n v="4"/>
    <n v="0"/>
    <n v="4"/>
    <n v="4"/>
    <n v="19"/>
    <n v="4"/>
    <n v="0"/>
    <n v="0"/>
    <n v="23"/>
  </r>
  <r>
    <x v="13"/>
    <x v="51"/>
    <x v="0"/>
    <x v="2"/>
    <n v="16"/>
    <n v="3"/>
    <n v="0"/>
    <n v="3"/>
    <n v="3"/>
    <n v="16"/>
    <n v="3"/>
    <n v="0"/>
    <n v="0"/>
    <n v="19"/>
  </r>
  <r>
    <x v="13"/>
    <x v="51"/>
    <x v="0"/>
    <x v="4"/>
    <n v="44"/>
    <n v="6"/>
    <n v="1"/>
    <n v="7"/>
    <n v="7"/>
    <n v="44"/>
    <n v="6"/>
    <n v="1"/>
    <n v="0"/>
    <n v="51"/>
  </r>
  <r>
    <x v="13"/>
    <x v="51"/>
    <x v="1"/>
    <x v="0"/>
    <n v="92"/>
    <n v="22"/>
    <n v="21"/>
    <n v="43"/>
    <n v="43"/>
    <n v="92"/>
    <n v="22"/>
    <n v="21"/>
    <n v="0"/>
    <n v="135"/>
  </r>
  <r>
    <x v="13"/>
    <x v="51"/>
    <x v="1"/>
    <x v="5"/>
    <n v="9"/>
    <n v="2"/>
    <n v="1"/>
    <n v="3"/>
    <n v="3"/>
    <n v="9"/>
    <n v="2"/>
    <n v="1"/>
    <n v="0"/>
    <n v="12"/>
  </r>
  <r>
    <x v="13"/>
    <x v="51"/>
    <x v="1"/>
    <x v="1"/>
    <n v="19"/>
    <n v="4"/>
    <n v="0"/>
    <n v="4"/>
    <n v="4"/>
    <n v="19"/>
    <n v="4"/>
    <n v="0"/>
    <n v="0"/>
    <n v="23"/>
  </r>
  <r>
    <x v="13"/>
    <x v="51"/>
    <x v="1"/>
    <x v="3"/>
    <n v="22"/>
    <n v="6"/>
    <n v="2"/>
    <n v="8"/>
    <n v="8"/>
    <n v="22"/>
    <n v="6"/>
    <n v="2"/>
    <n v="0"/>
    <n v="30"/>
  </r>
  <r>
    <x v="13"/>
    <x v="51"/>
    <x v="1"/>
    <x v="2"/>
    <n v="19"/>
    <n v="6"/>
    <n v="4"/>
    <n v="10"/>
    <n v="10"/>
    <n v="19"/>
    <n v="6"/>
    <n v="4"/>
    <n v="0"/>
    <n v="29"/>
  </r>
  <r>
    <x v="13"/>
    <x v="51"/>
    <x v="1"/>
    <x v="4"/>
    <n v="49"/>
    <n v="8"/>
    <n v="5"/>
    <n v="13"/>
    <n v="13"/>
    <n v="49"/>
    <n v="8"/>
    <n v="5"/>
    <n v="0"/>
    <n v="62"/>
  </r>
  <r>
    <x v="13"/>
    <x v="52"/>
    <x v="0"/>
    <x v="0"/>
    <n v="64"/>
    <n v="16"/>
    <n v="22"/>
    <n v="38"/>
    <n v="38"/>
    <n v="64"/>
    <n v="16"/>
    <n v="22"/>
    <n v="0"/>
    <n v="102"/>
  </r>
  <r>
    <x v="13"/>
    <x v="52"/>
    <x v="0"/>
    <x v="5"/>
    <n v="8"/>
    <n v="2"/>
    <n v="0"/>
    <n v="2"/>
    <n v="2"/>
    <n v="8"/>
    <n v="2"/>
    <n v="0"/>
    <n v="0"/>
    <n v="10"/>
  </r>
  <r>
    <x v="13"/>
    <x v="52"/>
    <x v="0"/>
    <x v="1"/>
    <n v="17"/>
    <n v="4"/>
    <n v="1"/>
    <n v="5"/>
    <n v="5"/>
    <n v="17"/>
    <n v="4"/>
    <n v="1"/>
    <n v="0"/>
    <n v="22"/>
  </r>
  <r>
    <x v="13"/>
    <x v="52"/>
    <x v="0"/>
    <x v="3"/>
    <n v="18"/>
    <n v="0"/>
    <n v="0"/>
    <n v="0"/>
    <n v="0"/>
    <n v="18"/>
    <n v="0"/>
    <n v="0"/>
    <n v="0"/>
    <n v="18"/>
  </r>
  <r>
    <x v="13"/>
    <x v="52"/>
    <x v="0"/>
    <x v="2"/>
    <n v="18"/>
    <n v="2"/>
    <n v="1"/>
    <n v="3"/>
    <n v="3"/>
    <n v="18"/>
    <n v="2"/>
    <n v="1"/>
    <n v="0"/>
    <n v="21"/>
  </r>
  <r>
    <x v="13"/>
    <x v="52"/>
    <x v="0"/>
    <x v="4"/>
    <n v="33"/>
    <n v="10"/>
    <n v="4"/>
    <n v="14"/>
    <n v="14"/>
    <n v="33"/>
    <n v="10"/>
    <n v="4"/>
    <n v="0"/>
    <n v="47"/>
  </r>
  <r>
    <x v="13"/>
    <x v="52"/>
    <x v="1"/>
    <x v="0"/>
    <n v="78"/>
    <n v="23"/>
    <n v="22"/>
    <n v="45"/>
    <n v="45"/>
    <n v="78"/>
    <n v="23"/>
    <n v="22"/>
    <n v="0"/>
    <n v="123"/>
  </r>
  <r>
    <x v="13"/>
    <x v="52"/>
    <x v="1"/>
    <x v="5"/>
    <n v="9"/>
    <n v="4"/>
    <n v="1"/>
    <n v="5"/>
    <n v="5"/>
    <n v="9"/>
    <n v="4"/>
    <n v="1"/>
    <n v="0"/>
    <n v="14"/>
  </r>
  <r>
    <x v="13"/>
    <x v="52"/>
    <x v="1"/>
    <x v="1"/>
    <n v="14"/>
    <n v="4"/>
    <n v="3"/>
    <n v="7"/>
    <n v="7"/>
    <n v="14"/>
    <n v="4"/>
    <n v="3"/>
    <n v="0"/>
    <n v="21"/>
  </r>
  <r>
    <x v="13"/>
    <x v="52"/>
    <x v="1"/>
    <x v="3"/>
    <n v="28"/>
    <n v="6"/>
    <n v="6"/>
    <n v="12"/>
    <n v="12"/>
    <n v="28"/>
    <n v="6"/>
    <n v="6"/>
    <n v="0"/>
    <n v="40"/>
  </r>
  <r>
    <x v="13"/>
    <x v="52"/>
    <x v="1"/>
    <x v="2"/>
    <n v="14"/>
    <n v="6"/>
    <n v="2"/>
    <n v="8"/>
    <n v="8"/>
    <n v="14"/>
    <n v="6"/>
    <n v="2"/>
    <n v="0"/>
    <n v="22"/>
  </r>
  <r>
    <x v="13"/>
    <x v="52"/>
    <x v="1"/>
    <x v="4"/>
    <n v="52"/>
    <n v="10"/>
    <n v="13"/>
    <n v="23"/>
    <n v="23"/>
    <n v="52"/>
    <n v="10"/>
    <n v="13"/>
    <n v="0"/>
    <n v="75"/>
  </r>
  <r>
    <x v="13"/>
    <x v="166"/>
    <x v="0"/>
    <x v="0"/>
    <n v="64"/>
    <n v="20"/>
    <n v="9"/>
    <n v="29"/>
    <n v="29"/>
    <n v="64"/>
    <n v="20"/>
    <n v="9"/>
    <n v="0"/>
    <n v="93"/>
  </r>
  <r>
    <x v="13"/>
    <x v="166"/>
    <x v="0"/>
    <x v="5"/>
    <n v="7"/>
    <n v="0"/>
    <n v="2"/>
    <n v="2"/>
    <n v="2"/>
    <n v="7"/>
    <n v="0"/>
    <n v="2"/>
    <n v="0"/>
    <n v="9"/>
  </r>
  <r>
    <x v="13"/>
    <x v="166"/>
    <x v="0"/>
    <x v="1"/>
    <n v="5"/>
    <n v="4"/>
    <n v="0"/>
    <n v="4"/>
    <n v="4"/>
    <n v="5"/>
    <n v="4"/>
    <n v="0"/>
    <n v="0"/>
    <n v="9"/>
  </r>
  <r>
    <x v="13"/>
    <x v="166"/>
    <x v="0"/>
    <x v="3"/>
    <n v="20"/>
    <n v="5"/>
    <n v="1"/>
    <n v="6"/>
    <n v="6"/>
    <n v="20"/>
    <n v="5"/>
    <n v="1"/>
    <n v="0"/>
    <n v="26"/>
  </r>
  <r>
    <x v="13"/>
    <x v="166"/>
    <x v="0"/>
    <x v="2"/>
    <n v="13"/>
    <n v="5"/>
    <n v="2"/>
    <n v="7"/>
    <n v="7"/>
    <n v="13"/>
    <n v="5"/>
    <n v="2"/>
    <n v="0"/>
    <n v="20"/>
  </r>
  <r>
    <x v="13"/>
    <x v="166"/>
    <x v="0"/>
    <x v="4"/>
    <n v="33"/>
    <n v="7"/>
    <n v="4"/>
    <n v="11"/>
    <n v="11"/>
    <n v="33"/>
    <n v="7"/>
    <n v="4"/>
    <n v="0"/>
    <n v="44"/>
  </r>
  <r>
    <x v="13"/>
    <x v="166"/>
    <x v="1"/>
    <x v="0"/>
    <n v="90"/>
    <n v="28"/>
    <n v="34"/>
    <n v="62"/>
    <n v="62"/>
    <n v="90"/>
    <n v="28"/>
    <n v="34"/>
    <n v="0"/>
    <n v="152"/>
  </r>
  <r>
    <x v="13"/>
    <x v="166"/>
    <x v="1"/>
    <x v="5"/>
    <n v="11"/>
    <n v="1"/>
    <n v="1"/>
    <n v="2"/>
    <n v="2"/>
    <n v="11"/>
    <n v="1"/>
    <n v="1"/>
    <n v="0"/>
    <n v="13"/>
  </r>
  <r>
    <x v="13"/>
    <x v="166"/>
    <x v="1"/>
    <x v="1"/>
    <n v="17"/>
    <n v="1"/>
    <n v="2"/>
    <n v="3"/>
    <n v="3"/>
    <n v="17"/>
    <n v="1"/>
    <n v="2"/>
    <n v="0"/>
    <n v="20"/>
  </r>
  <r>
    <x v="13"/>
    <x v="166"/>
    <x v="1"/>
    <x v="3"/>
    <n v="11"/>
    <n v="3"/>
    <n v="2"/>
    <n v="5"/>
    <n v="5"/>
    <n v="11"/>
    <n v="3"/>
    <n v="2"/>
    <n v="0"/>
    <n v="16"/>
  </r>
  <r>
    <x v="13"/>
    <x v="166"/>
    <x v="1"/>
    <x v="2"/>
    <n v="14"/>
    <n v="5"/>
    <n v="2"/>
    <n v="7"/>
    <n v="7"/>
    <n v="14"/>
    <n v="5"/>
    <n v="2"/>
    <n v="0"/>
    <n v="21"/>
  </r>
  <r>
    <x v="13"/>
    <x v="166"/>
    <x v="1"/>
    <x v="4"/>
    <n v="40"/>
    <n v="9"/>
    <n v="9"/>
    <n v="18"/>
    <n v="18"/>
    <n v="40"/>
    <n v="9"/>
    <n v="9"/>
    <n v="0"/>
    <n v="58"/>
  </r>
  <r>
    <x v="13"/>
    <x v="53"/>
    <x v="0"/>
    <x v="0"/>
    <n v="46"/>
    <n v="19"/>
    <n v="15"/>
    <n v="34"/>
    <n v="34"/>
    <n v="46"/>
    <n v="19"/>
    <n v="15"/>
    <n v="0"/>
    <n v="80"/>
  </r>
  <r>
    <x v="13"/>
    <x v="53"/>
    <x v="0"/>
    <x v="5"/>
    <n v="5"/>
    <n v="3"/>
    <n v="0"/>
    <n v="3"/>
    <n v="3"/>
    <n v="5"/>
    <n v="3"/>
    <n v="0"/>
    <n v="0"/>
    <n v="8"/>
  </r>
  <r>
    <x v="13"/>
    <x v="53"/>
    <x v="0"/>
    <x v="1"/>
    <n v="5"/>
    <n v="2"/>
    <n v="1"/>
    <n v="3"/>
    <n v="3"/>
    <n v="5"/>
    <n v="2"/>
    <n v="1"/>
    <n v="0"/>
    <n v="8"/>
  </r>
  <r>
    <x v="13"/>
    <x v="53"/>
    <x v="0"/>
    <x v="3"/>
    <n v="6"/>
    <n v="5"/>
    <n v="0"/>
    <n v="5"/>
    <n v="5"/>
    <n v="6"/>
    <n v="5"/>
    <n v="0"/>
    <n v="0"/>
    <n v="11"/>
  </r>
  <r>
    <x v="13"/>
    <x v="53"/>
    <x v="0"/>
    <x v="2"/>
    <n v="7"/>
    <n v="2"/>
    <n v="2"/>
    <n v="4"/>
    <n v="4"/>
    <n v="7"/>
    <n v="2"/>
    <n v="2"/>
    <n v="0"/>
    <n v="11"/>
  </r>
  <r>
    <x v="13"/>
    <x v="53"/>
    <x v="0"/>
    <x v="4"/>
    <n v="26"/>
    <n v="7"/>
    <n v="6"/>
    <n v="13"/>
    <n v="13"/>
    <n v="26"/>
    <n v="7"/>
    <n v="6"/>
    <n v="0"/>
    <n v="39"/>
  </r>
  <r>
    <x v="13"/>
    <x v="53"/>
    <x v="1"/>
    <x v="0"/>
    <n v="70"/>
    <n v="20"/>
    <n v="40"/>
    <n v="60"/>
    <n v="60"/>
    <n v="70"/>
    <n v="20"/>
    <n v="40"/>
    <n v="0"/>
    <n v="130"/>
  </r>
  <r>
    <x v="13"/>
    <x v="53"/>
    <x v="1"/>
    <x v="5"/>
    <n v="13"/>
    <n v="1"/>
    <n v="3"/>
    <n v="4"/>
    <n v="4"/>
    <n v="13"/>
    <n v="1"/>
    <n v="3"/>
    <n v="0"/>
    <n v="17"/>
  </r>
  <r>
    <x v="13"/>
    <x v="53"/>
    <x v="1"/>
    <x v="1"/>
    <n v="7"/>
    <n v="2"/>
    <n v="4"/>
    <n v="6"/>
    <n v="6"/>
    <n v="7"/>
    <n v="2"/>
    <n v="4"/>
    <n v="0"/>
    <n v="13"/>
  </r>
  <r>
    <x v="13"/>
    <x v="53"/>
    <x v="1"/>
    <x v="3"/>
    <n v="7"/>
    <n v="1"/>
    <n v="3"/>
    <n v="4"/>
    <n v="4"/>
    <n v="7"/>
    <n v="1"/>
    <n v="3"/>
    <n v="0"/>
    <n v="11"/>
  </r>
  <r>
    <x v="13"/>
    <x v="53"/>
    <x v="1"/>
    <x v="2"/>
    <n v="9"/>
    <n v="4"/>
    <n v="2"/>
    <n v="6"/>
    <n v="6"/>
    <n v="9"/>
    <n v="4"/>
    <n v="2"/>
    <n v="0"/>
    <n v="15"/>
  </r>
  <r>
    <x v="13"/>
    <x v="53"/>
    <x v="1"/>
    <x v="4"/>
    <n v="28"/>
    <n v="5"/>
    <n v="7"/>
    <n v="12"/>
    <n v="12"/>
    <n v="28"/>
    <n v="5"/>
    <n v="7"/>
    <n v="0"/>
    <n v="40"/>
  </r>
  <r>
    <x v="13"/>
    <x v="54"/>
    <x v="0"/>
    <x v="0"/>
    <n v="39"/>
    <n v="14"/>
    <n v="31"/>
    <n v="45"/>
    <n v="45"/>
    <n v="39"/>
    <n v="14"/>
    <n v="31"/>
    <n v="0"/>
    <n v="84"/>
  </r>
  <r>
    <x v="13"/>
    <x v="54"/>
    <x v="0"/>
    <x v="5"/>
    <n v="4"/>
    <n v="3"/>
    <n v="0"/>
    <n v="3"/>
    <n v="3"/>
    <n v="4"/>
    <n v="3"/>
    <n v="0"/>
    <n v="0"/>
    <n v="7"/>
  </r>
  <r>
    <x v="13"/>
    <x v="54"/>
    <x v="0"/>
    <x v="1"/>
    <n v="6"/>
    <n v="5"/>
    <n v="3"/>
    <n v="8"/>
    <n v="8"/>
    <n v="6"/>
    <n v="5"/>
    <n v="3"/>
    <n v="0"/>
    <n v="14"/>
  </r>
  <r>
    <x v="13"/>
    <x v="54"/>
    <x v="0"/>
    <x v="3"/>
    <n v="11"/>
    <n v="4"/>
    <n v="3"/>
    <n v="7"/>
    <n v="7"/>
    <n v="11"/>
    <n v="4"/>
    <n v="3"/>
    <n v="0"/>
    <n v="18"/>
  </r>
  <r>
    <x v="13"/>
    <x v="54"/>
    <x v="0"/>
    <x v="2"/>
    <n v="9"/>
    <n v="2"/>
    <n v="2"/>
    <n v="4"/>
    <n v="4"/>
    <n v="9"/>
    <n v="2"/>
    <n v="2"/>
    <n v="0"/>
    <n v="13"/>
  </r>
  <r>
    <x v="13"/>
    <x v="54"/>
    <x v="0"/>
    <x v="4"/>
    <n v="15"/>
    <n v="8"/>
    <n v="4"/>
    <n v="12"/>
    <n v="12"/>
    <n v="15"/>
    <n v="8"/>
    <n v="4"/>
    <n v="0"/>
    <n v="27"/>
  </r>
  <r>
    <x v="13"/>
    <x v="54"/>
    <x v="1"/>
    <x v="0"/>
    <n v="80"/>
    <n v="19"/>
    <n v="44"/>
    <n v="63"/>
    <n v="63"/>
    <n v="80"/>
    <n v="19"/>
    <n v="44"/>
    <n v="0"/>
    <n v="143"/>
  </r>
  <r>
    <x v="13"/>
    <x v="54"/>
    <x v="1"/>
    <x v="5"/>
    <n v="8"/>
    <n v="2"/>
    <n v="2"/>
    <n v="4"/>
    <n v="4"/>
    <n v="8"/>
    <n v="2"/>
    <n v="2"/>
    <n v="0"/>
    <n v="12"/>
  </r>
  <r>
    <x v="13"/>
    <x v="54"/>
    <x v="1"/>
    <x v="1"/>
    <n v="21"/>
    <n v="2"/>
    <n v="3"/>
    <n v="5"/>
    <n v="5"/>
    <n v="21"/>
    <n v="2"/>
    <n v="3"/>
    <n v="0"/>
    <n v="26"/>
  </r>
  <r>
    <x v="13"/>
    <x v="54"/>
    <x v="1"/>
    <x v="3"/>
    <n v="12"/>
    <n v="4"/>
    <n v="1"/>
    <n v="5"/>
    <n v="5"/>
    <n v="12"/>
    <n v="4"/>
    <n v="1"/>
    <n v="0"/>
    <n v="17"/>
  </r>
  <r>
    <x v="13"/>
    <x v="54"/>
    <x v="1"/>
    <x v="2"/>
    <n v="14"/>
    <n v="4"/>
    <n v="3"/>
    <n v="7"/>
    <n v="7"/>
    <n v="14"/>
    <n v="4"/>
    <n v="3"/>
    <n v="0"/>
    <n v="21"/>
  </r>
  <r>
    <x v="13"/>
    <x v="54"/>
    <x v="1"/>
    <x v="4"/>
    <n v="23"/>
    <n v="9"/>
    <n v="7"/>
    <n v="16"/>
    <n v="16"/>
    <n v="23"/>
    <n v="9"/>
    <n v="7"/>
    <n v="0"/>
    <n v="39"/>
  </r>
  <r>
    <x v="13"/>
    <x v="55"/>
    <x v="0"/>
    <x v="0"/>
    <n v="25"/>
    <n v="11"/>
    <n v="23"/>
    <n v="34"/>
    <n v="34"/>
    <n v="25"/>
    <n v="11"/>
    <n v="23"/>
    <n v="0"/>
    <n v="59"/>
  </r>
  <r>
    <x v="13"/>
    <x v="55"/>
    <x v="0"/>
    <x v="5"/>
    <n v="6"/>
    <n v="1"/>
    <n v="0"/>
    <n v="1"/>
    <n v="1"/>
    <n v="6"/>
    <n v="1"/>
    <n v="0"/>
    <n v="0"/>
    <n v="7"/>
  </r>
  <r>
    <x v="13"/>
    <x v="55"/>
    <x v="0"/>
    <x v="1"/>
    <n v="7"/>
    <n v="2"/>
    <n v="0"/>
    <n v="2"/>
    <n v="2"/>
    <n v="7"/>
    <n v="2"/>
    <n v="0"/>
    <n v="0"/>
    <n v="9"/>
  </r>
  <r>
    <x v="13"/>
    <x v="55"/>
    <x v="0"/>
    <x v="3"/>
    <n v="8"/>
    <n v="1"/>
    <n v="0"/>
    <n v="1"/>
    <n v="1"/>
    <n v="8"/>
    <n v="1"/>
    <n v="0"/>
    <n v="0"/>
    <n v="9"/>
  </r>
  <r>
    <x v="13"/>
    <x v="55"/>
    <x v="0"/>
    <x v="2"/>
    <n v="10"/>
    <n v="0"/>
    <n v="1"/>
    <n v="1"/>
    <n v="1"/>
    <n v="10"/>
    <n v="0"/>
    <n v="1"/>
    <n v="0"/>
    <n v="11"/>
  </r>
  <r>
    <x v="13"/>
    <x v="55"/>
    <x v="0"/>
    <x v="4"/>
    <n v="16"/>
    <n v="2"/>
    <n v="4"/>
    <n v="6"/>
    <n v="6"/>
    <n v="16"/>
    <n v="2"/>
    <n v="4"/>
    <n v="0"/>
    <n v="22"/>
  </r>
  <r>
    <x v="13"/>
    <x v="55"/>
    <x v="1"/>
    <x v="0"/>
    <n v="59"/>
    <n v="20"/>
    <n v="37"/>
    <n v="57"/>
    <n v="57"/>
    <n v="59"/>
    <n v="20"/>
    <n v="37"/>
    <n v="0"/>
    <n v="116"/>
  </r>
  <r>
    <x v="13"/>
    <x v="55"/>
    <x v="1"/>
    <x v="5"/>
    <n v="7"/>
    <n v="2"/>
    <n v="1"/>
    <n v="3"/>
    <n v="3"/>
    <n v="7"/>
    <n v="2"/>
    <n v="1"/>
    <n v="0"/>
    <n v="10"/>
  </r>
  <r>
    <x v="13"/>
    <x v="55"/>
    <x v="1"/>
    <x v="1"/>
    <n v="9"/>
    <n v="4"/>
    <n v="2"/>
    <n v="6"/>
    <n v="6"/>
    <n v="9"/>
    <n v="4"/>
    <n v="2"/>
    <n v="0"/>
    <n v="15"/>
  </r>
  <r>
    <x v="13"/>
    <x v="55"/>
    <x v="1"/>
    <x v="3"/>
    <n v="12"/>
    <n v="1"/>
    <n v="3"/>
    <n v="4"/>
    <n v="4"/>
    <n v="12"/>
    <n v="1"/>
    <n v="3"/>
    <n v="0"/>
    <n v="16"/>
  </r>
  <r>
    <x v="13"/>
    <x v="55"/>
    <x v="1"/>
    <x v="2"/>
    <n v="9"/>
    <n v="5"/>
    <n v="1"/>
    <n v="5"/>
    <n v="6"/>
    <n v="9"/>
    <n v="5"/>
    <n v="1"/>
    <n v="0"/>
    <n v="15"/>
  </r>
  <r>
    <x v="13"/>
    <x v="55"/>
    <x v="1"/>
    <x v="4"/>
    <n v="22"/>
    <n v="9"/>
    <n v="5"/>
    <n v="14"/>
    <n v="14"/>
    <n v="22"/>
    <n v="9"/>
    <n v="5"/>
    <n v="0"/>
    <n v="36"/>
  </r>
  <r>
    <x v="13"/>
    <x v="56"/>
    <x v="0"/>
    <x v="0"/>
    <n v="34"/>
    <n v="8"/>
    <n v="24"/>
    <n v="32"/>
    <n v="32"/>
    <n v="34"/>
    <n v="8"/>
    <n v="23"/>
    <n v="1"/>
    <n v="66"/>
  </r>
  <r>
    <x v="13"/>
    <x v="56"/>
    <x v="0"/>
    <x v="5"/>
    <n v="1"/>
    <n v="1"/>
    <n v="2"/>
    <n v="3"/>
    <n v="3"/>
    <n v="1"/>
    <n v="1"/>
    <n v="1"/>
    <n v="1"/>
    <n v="4"/>
  </r>
  <r>
    <x v="13"/>
    <x v="56"/>
    <x v="0"/>
    <x v="1"/>
    <n v="6"/>
    <n v="1"/>
    <n v="1"/>
    <n v="2"/>
    <n v="2"/>
    <n v="6"/>
    <n v="1"/>
    <n v="1"/>
    <n v="0"/>
    <n v="8"/>
  </r>
  <r>
    <x v="13"/>
    <x v="56"/>
    <x v="0"/>
    <x v="3"/>
    <n v="5"/>
    <n v="3"/>
    <n v="0"/>
    <n v="3"/>
    <n v="3"/>
    <n v="5"/>
    <n v="3"/>
    <n v="0"/>
    <n v="0"/>
    <n v="8"/>
  </r>
  <r>
    <x v="13"/>
    <x v="56"/>
    <x v="0"/>
    <x v="2"/>
    <n v="3"/>
    <n v="2"/>
    <n v="0"/>
    <n v="2"/>
    <n v="2"/>
    <n v="3"/>
    <n v="2"/>
    <n v="0"/>
    <n v="0"/>
    <n v="5"/>
  </r>
  <r>
    <x v="13"/>
    <x v="56"/>
    <x v="0"/>
    <x v="4"/>
    <n v="9"/>
    <n v="4"/>
    <n v="2"/>
    <n v="6"/>
    <n v="6"/>
    <n v="9"/>
    <n v="4"/>
    <n v="2"/>
    <n v="0"/>
    <n v="15"/>
  </r>
  <r>
    <x v="13"/>
    <x v="56"/>
    <x v="1"/>
    <x v="0"/>
    <n v="67"/>
    <n v="19"/>
    <n v="43"/>
    <n v="61"/>
    <n v="62"/>
    <n v="67"/>
    <n v="19"/>
    <n v="43"/>
    <n v="0"/>
    <n v="129"/>
  </r>
  <r>
    <x v="13"/>
    <x v="56"/>
    <x v="1"/>
    <x v="5"/>
    <n v="8"/>
    <n v="1"/>
    <n v="1"/>
    <n v="2"/>
    <n v="2"/>
    <n v="8"/>
    <n v="1"/>
    <n v="1"/>
    <n v="0"/>
    <n v="10"/>
  </r>
  <r>
    <x v="13"/>
    <x v="56"/>
    <x v="1"/>
    <x v="1"/>
    <n v="14"/>
    <n v="2"/>
    <n v="2"/>
    <n v="3"/>
    <n v="4"/>
    <n v="14"/>
    <n v="2"/>
    <n v="2"/>
    <n v="0"/>
    <n v="18"/>
  </r>
  <r>
    <x v="13"/>
    <x v="56"/>
    <x v="1"/>
    <x v="3"/>
    <n v="16"/>
    <n v="3"/>
    <n v="2"/>
    <n v="5"/>
    <n v="5"/>
    <n v="16"/>
    <n v="3"/>
    <n v="2"/>
    <n v="0"/>
    <n v="21"/>
  </r>
  <r>
    <x v="13"/>
    <x v="56"/>
    <x v="1"/>
    <x v="2"/>
    <n v="6"/>
    <n v="0"/>
    <n v="4"/>
    <n v="4"/>
    <n v="4"/>
    <n v="6"/>
    <n v="0"/>
    <n v="4"/>
    <n v="0"/>
    <n v="10"/>
  </r>
  <r>
    <x v="13"/>
    <x v="56"/>
    <x v="1"/>
    <x v="4"/>
    <n v="22"/>
    <n v="5"/>
    <n v="4"/>
    <n v="8"/>
    <n v="9"/>
    <n v="22"/>
    <n v="5"/>
    <n v="4"/>
    <n v="0"/>
    <n v="31"/>
  </r>
  <r>
    <x v="13"/>
    <x v="57"/>
    <x v="0"/>
    <x v="0"/>
    <n v="28"/>
    <n v="13"/>
    <n v="27"/>
    <n v="40"/>
    <n v="40"/>
    <n v="28"/>
    <n v="13"/>
    <n v="27"/>
    <n v="0"/>
    <n v="68"/>
  </r>
  <r>
    <x v="13"/>
    <x v="57"/>
    <x v="0"/>
    <x v="5"/>
    <n v="2"/>
    <n v="0"/>
    <n v="0"/>
    <n v="0"/>
    <n v="0"/>
    <n v="2"/>
    <n v="0"/>
    <n v="0"/>
    <n v="0"/>
    <n v="2"/>
  </r>
  <r>
    <x v="13"/>
    <x v="57"/>
    <x v="0"/>
    <x v="1"/>
    <n v="0"/>
    <n v="1"/>
    <n v="0"/>
    <n v="0"/>
    <n v="1"/>
    <n v="0"/>
    <n v="1"/>
    <n v="0"/>
    <n v="0"/>
    <n v="1"/>
  </r>
  <r>
    <x v="13"/>
    <x v="57"/>
    <x v="0"/>
    <x v="3"/>
    <n v="3"/>
    <n v="0"/>
    <n v="1"/>
    <n v="1"/>
    <n v="1"/>
    <n v="3"/>
    <n v="0"/>
    <n v="1"/>
    <n v="0"/>
    <n v="4"/>
  </r>
  <r>
    <x v="13"/>
    <x v="57"/>
    <x v="0"/>
    <x v="2"/>
    <n v="3"/>
    <n v="0"/>
    <n v="1"/>
    <n v="1"/>
    <n v="1"/>
    <n v="3"/>
    <n v="0"/>
    <n v="1"/>
    <n v="0"/>
    <n v="4"/>
  </r>
  <r>
    <x v="13"/>
    <x v="57"/>
    <x v="0"/>
    <x v="4"/>
    <n v="8"/>
    <n v="3"/>
    <n v="3"/>
    <n v="6"/>
    <n v="6"/>
    <n v="8"/>
    <n v="3"/>
    <n v="3"/>
    <n v="0"/>
    <n v="14"/>
  </r>
  <r>
    <x v="13"/>
    <x v="57"/>
    <x v="1"/>
    <x v="0"/>
    <n v="57"/>
    <n v="24"/>
    <n v="51"/>
    <n v="69"/>
    <n v="75"/>
    <n v="57"/>
    <n v="24"/>
    <n v="51"/>
    <n v="0"/>
    <n v="132"/>
  </r>
  <r>
    <x v="13"/>
    <x v="57"/>
    <x v="1"/>
    <x v="5"/>
    <n v="2"/>
    <n v="3"/>
    <n v="1"/>
    <n v="3"/>
    <n v="4"/>
    <n v="2"/>
    <n v="3"/>
    <n v="1"/>
    <n v="0"/>
    <n v="6"/>
  </r>
  <r>
    <x v="13"/>
    <x v="57"/>
    <x v="1"/>
    <x v="1"/>
    <n v="12"/>
    <n v="2"/>
    <n v="2"/>
    <n v="4"/>
    <n v="4"/>
    <n v="12"/>
    <n v="2"/>
    <n v="2"/>
    <n v="0"/>
    <n v="16"/>
  </r>
  <r>
    <x v="13"/>
    <x v="57"/>
    <x v="1"/>
    <x v="3"/>
    <n v="9"/>
    <n v="2"/>
    <n v="3"/>
    <n v="5"/>
    <n v="5"/>
    <n v="9"/>
    <n v="2"/>
    <n v="3"/>
    <n v="0"/>
    <n v="14"/>
  </r>
  <r>
    <x v="13"/>
    <x v="57"/>
    <x v="1"/>
    <x v="2"/>
    <n v="10"/>
    <n v="2"/>
    <n v="2"/>
    <n v="4"/>
    <n v="4"/>
    <n v="10"/>
    <n v="2"/>
    <n v="2"/>
    <n v="0"/>
    <n v="14"/>
  </r>
  <r>
    <x v="13"/>
    <x v="57"/>
    <x v="1"/>
    <x v="4"/>
    <n v="16"/>
    <n v="5"/>
    <n v="9"/>
    <n v="12"/>
    <n v="14"/>
    <n v="16"/>
    <n v="5"/>
    <n v="9"/>
    <n v="0"/>
    <n v="30"/>
  </r>
  <r>
    <x v="13"/>
    <x v="58"/>
    <x v="0"/>
    <x v="0"/>
    <n v="41"/>
    <n v="10"/>
    <n v="41"/>
    <n v="49"/>
    <n v="51"/>
    <n v="41"/>
    <n v="10"/>
    <n v="41"/>
    <n v="0"/>
    <n v="92"/>
  </r>
  <r>
    <x v="13"/>
    <x v="58"/>
    <x v="0"/>
    <x v="5"/>
    <n v="1"/>
    <n v="0"/>
    <n v="0"/>
    <n v="0"/>
    <n v="0"/>
    <n v="1"/>
    <n v="0"/>
    <n v="0"/>
    <n v="0"/>
    <n v="1"/>
  </r>
  <r>
    <x v="13"/>
    <x v="58"/>
    <x v="0"/>
    <x v="1"/>
    <n v="4"/>
    <n v="0"/>
    <n v="0"/>
    <n v="0"/>
    <n v="0"/>
    <n v="4"/>
    <n v="0"/>
    <n v="0"/>
    <n v="0"/>
    <n v="4"/>
  </r>
  <r>
    <x v="13"/>
    <x v="58"/>
    <x v="0"/>
    <x v="3"/>
    <n v="2"/>
    <n v="1"/>
    <n v="1"/>
    <n v="2"/>
    <n v="2"/>
    <n v="2"/>
    <n v="1"/>
    <n v="1"/>
    <n v="0"/>
    <n v="4"/>
  </r>
  <r>
    <x v="13"/>
    <x v="58"/>
    <x v="0"/>
    <x v="2"/>
    <n v="1"/>
    <n v="2"/>
    <n v="1"/>
    <n v="3"/>
    <n v="3"/>
    <n v="1"/>
    <n v="2"/>
    <n v="1"/>
    <n v="0"/>
    <n v="4"/>
  </r>
  <r>
    <x v="13"/>
    <x v="58"/>
    <x v="0"/>
    <x v="4"/>
    <n v="10"/>
    <n v="3"/>
    <n v="3"/>
    <n v="6"/>
    <n v="6"/>
    <n v="10"/>
    <n v="3"/>
    <n v="3"/>
    <n v="0"/>
    <n v="16"/>
  </r>
  <r>
    <x v="13"/>
    <x v="58"/>
    <x v="1"/>
    <x v="0"/>
    <n v="71"/>
    <n v="17"/>
    <n v="52"/>
    <n v="64"/>
    <n v="69"/>
    <n v="71"/>
    <n v="17"/>
    <n v="52"/>
    <n v="0"/>
    <n v="140"/>
  </r>
  <r>
    <x v="13"/>
    <x v="58"/>
    <x v="1"/>
    <x v="5"/>
    <n v="2"/>
    <n v="1"/>
    <n v="3"/>
    <n v="4"/>
    <n v="4"/>
    <n v="2"/>
    <n v="1"/>
    <n v="3"/>
    <n v="0"/>
    <n v="6"/>
  </r>
  <r>
    <x v="13"/>
    <x v="58"/>
    <x v="1"/>
    <x v="1"/>
    <n v="8"/>
    <n v="0"/>
    <n v="3"/>
    <n v="3"/>
    <n v="3"/>
    <n v="8"/>
    <n v="0"/>
    <n v="3"/>
    <n v="0"/>
    <n v="11"/>
  </r>
  <r>
    <x v="13"/>
    <x v="58"/>
    <x v="1"/>
    <x v="3"/>
    <n v="10"/>
    <n v="2"/>
    <n v="5"/>
    <n v="7"/>
    <n v="7"/>
    <n v="10"/>
    <n v="2"/>
    <n v="5"/>
    <n v="0"/>
    <n v="17"/>
  </r>
  <r>
    <x v="13"/>
    <x v="58"/>
    <x v="1"/>
    <x v="2"/>
    <n v="3"/>
    <n v="0"/>
    <n v="3"/>
    <n v="3"/>
    <n v="3"/>
    <n v="3"/>
    <n v="0"/>
    <n v="3"/>
    <n v="0"/>
    <n v="6"/>
  </r>
  <r>
    <x v="13"/>
    <x v="58"/>
    <x v="1"/>
    <x v="4"/>
    <n v="14"/>
    <n v="4"/>
    <n v="7"/>
    <n v="11"/>
    <n v="11"/>
    <n v="14"/>
    <n v="4"/>
    <n v="7"/>
    <n v="0"/>
    <n v="25"/>
  </r>
  <r>
    <x v="13"/>
    <x v="59"/>
    <x v="0"/>
    <x v="0"/>
    <n v="26"/>
    <n v="12"/>
    <n v="29"/>
    <n v="38"/>
    <n v="41"/>
    <n v="26"/>
    <n v="12"/>
    <n v="29"/>
    <n v="0"/>
    <n v="67"/>
  </r>
  <r>
    <x v="13"/>
    <x v="59"/>
    <x v="0"/>
    <x v="5"/>
    <n v="0"/>
    <n v="0"/>
    <n v="1"/>
    <n v="1"/>
    <n v="1"/>
    <n v="0"/>
    <n v="0"/>
    <n v="1"/>
    <n v="0"/>
    <n v="1"/>
  </r>
  <r>
    <x v="13"/>
    <x v="59"/>
    <x v="0"/>
    <x v="1"/>
    <n v="1"/>
    <n v="3"/>
    <n v="1"/>
    <n v="3"/>
    <n v="4"/>
    <n v="1"/>
    <n v="3"/>
    <n v="1"/>
    <n v="0"/>
    <n v="5"/>
  </r>
  <r>
    <x v="13"/>
    <x v="59"/>
    <x v="0"/>
    <x v="3"/>
    <n v="4"/>
    <n v="1"/>
    <n v="1"/>
    <n v="1"/>
    <n v="2"/>
    <n v="4"/>
    <n v="1"/>
    <n v="1"/>
    <n v="0"/>
    <n v="6"/>
  </r>
  <r>
    <x v="13"/>
    <x v="59"/>
    <x v="0"/>
    <x v="2"/>
    <n v="3"/>
    <n v="0"/>
    <n v="0"/>
    <n v="0"/>
    <n v="0"/>
    <n v="3"/>
    <n v="0"/>
    <n v="0"/>
    <n v="0"/>
    <n v="3"/>
  </r>
  <r>
    <x v="13"/>
    <x v="59"/>
    <x v="0"/>
    <x v="4"/>
    <n v="10"/>
    <n v="4"/>
    <n v="3"/>
    <n v="7"/>
    <n v="7"/>
    <n v="10"/>
    <n v="4"/>
    <n v="3"/>
    <n v="0"/>
    <n v="17"/>
  </r>
  <r>
    <x v="13"/>
    <x v="59"/>
    <x v="1"/>
    <x v="0"/>
    <n v="63"/>
    <n v="10"/>
    <n v="65"/>
    <n v="73"/>
    <n v="75"/>
    <n v="63"/>
    <n v="10"/>
    <n v="65"/>
    <n v="0"/>
    <n v="138"/>
  </r>
  <r>
    <x v="13"/>
    <x v="59"/>
    <x v="1"/>
    <x v="5"/>
    <n v="2"/>
    <n v="0"/>
    <n v="1"/>
    <n v="1"/>
    <n v="1"/>
    <n v="2"/>
    <n v="0"/>
    <n v="1"/>
    <n v="0"/>
    <n v="3"/>
  </r>
  <r>
    <x v="13"/>
    <x v="59"/>
    <x v="1"/>
    <x v="1"/>
    <n v="4"/>
    <n v="1"/>
    <n v="3"/>
    <n v="3"/>
    <n v="4"/>
    <n v="4"/>
    <n v="1"/>
    <n v="3"/>
    <n v="0"/>
    <n v="8"/>
  </r>
  <r>
    <x v="13"/>
    <x v="59"/>
    <x v="1"/>
    <x v="3"/>
    <n v="7"/>
    <n v="3"/>
    <n v="4"/>
    <n v="5"/>
    <n v="7"/>
    <n v="7"/>
    <n v="3"/>
    <n v="4"/>
    <n v="0"/>
    <n v="14"/>
  </r>
  <r>
    <x v="13"/>
    <x v="59"/>
    <x v="1"/>
    <x v="2"/>
    <n v="7"/>
    <n v="0"/>
    <n v="4"/>
    <n v="4"/>
    <n v="4"/>
    <n v="7"/>
    <n v="0"/>
    <n v="4"/>
    <n v="0"/>
    <n v="11"/>
  </r>
  <r>
    <x v="13"/>
    <x v="59"/>
    <x v="1"/>
    <x v="4"/>
    <n v="17"/>
    <n v="2"/>
    <n v="10"/>
    <n v="11"/>
    <n v="12"/>
    <n v="17"/>
    <n v="2"/>
    <n v="10"/>
    <n v="0"/>
    <n v="29"/>
  </r>
  <r>
    <x v="13"/>
    <x v="60"/>
    <x v="0"/>
    <x v="0"/>
    <n v="33"/>
    <n v="20"/>
    <n v="40"/>
    <n v="52"/>
    <n v="60"/>
    <n v="33"/>
    <n v="20"/>
    <n v="40"/>
    <n v="0"/>
    <n v="93"/>
  </r>
  <r>
    <x v="13"/>
    <x v="60"/>
    <x v="0"/>
    <x v="5"/>
    <n v="1"/>
    <n v="1"/>
    <n v="1"/>
    <n v="1"/>
    <n v="2"/>
    <n v="1"/>
    <n v="1"/>
    <n v="1"/>
    <n v="0"/>
    <n v="3"/>
  </r>
  <r>
    <x v="13"/>
    <x v="60"/>
    <x v="0"/>
    <x v="1"/>
    <n v="1"/>
    <n v="1"/>
    <n v="0"/>
    <n v="1"/>
    <n v="1"/>
    <n v="1"/>
    <n v="1"/>
    <n v="0"/>
    <n v="0"/>
    <n v="2"/>
  </r>
  <r>
    <x v="13"/>
    <x v="60"/>
    <x v="0"/>
    <x v="3"/>
    <n v="4"/>
    <n v="1"/>
    <n v="3"/>
    <n v="4"/>
    <n v="4"/>
    <n v="4"/>
    <n v="1"/>
    <n v="3"/>
    <n v="0"/>
    <n v="8"/>
  </r>
  <r>
    <x v="13"/>
    <x v="60"/>
    <x v="0"/>
    <x v="2"/>
    <n v="3"/>
    <n v="2"/>
    <n v="0"/>
    <n v="2"/>
    <n v="2"/>
    <n v="3"/>
    <n v="2"/>
    <n v="0"/>
    <n v="0"/>
    <n v="5"/>
  </r>
  <r>
    <x v="13"/>
    <x v="60"/>
    <x v="0"/>
    <x v="4"/>
    <n v="6"/>
    <n v="3"/>
    <n v="3"/>
    <n v="5"/>
    <n v="6"/>
    <n v="6"/>
    <n v="3"/>
    <n v="3"/>
    <n v="0"/>
    <n v="12"/>
  </r>
  <r>
    <x v="13"/>
    <x v="60"/>
    <x v="1"/>
    <x v="0"/>
    <n v="57"/>
    <n v="19"/>
    <n v="61"/>
    <n v="73"/>
    <n v="80"/>
    <n v="57"/>
    <n v="19"/>
    <n v="61"/>
    <n v="0"/>
    <n v="137"/>
  </r>
  <r>
    <x v="13"/>
    <x v="60"/>
    <x v="1"/>
    <x v="5"/>
    <n v="2"/>
    <n v="2"/>
    <n v="2"/>
    <n v="2"/>
    <n v="4"/>
    <n v="2"/>
    <n v="2"/>
    <n v="2"/>
    <n v="0"/>
    <n v="6"/>
  </r>
  <r>
    <x v="13"/>
    <x v="60"/>
    <x v="1"/>
    <x v="1"/>
    <n v="5"/>
    <n v="2"/>
    <n v="2"/>
    <n v="4"/>
    <n v="4"/>
    <n v="5"/>
    <n v="2"/>
    <n v="2"/>
    <n v="0"/>
    <n v="9"/>
  </r>
  <r>
    <x v="13"/>
    <x v="60"/>
    <x v="1"/>
    <x v="3"/>
    <n v="4"/>
    <n v="2"/>
    <n v="3"/>
    <n v="4"/>
    <n v="5"/>
    <n v="4"/>
    <n v="2"/>
    <n v="3"/>
    <n v="0"/>
    <n v="9"/>
  </r>
  <r>
    <x v="13"/>
    <x v="60"/>
    <x v="1"/>
    <x v="2"/>
    <n v="5"/>
    <n v="1"/>
    <n v="0"/>
    <n v="1"/>
    <n v="1"/>
    <n v="5"/>
    <n v="1"/>
    <n v="0"/>
    <n v="0"/>
    <n v="6"/>
  </r>
  <r>
    <x v="13"/>
    <x v="60"/>
    <x v="1"/>
    <x v="4"/>
    <n v="10"/>
    <n v="6"/>
    <n v="10"/>
    <n v="13"/>
    <n v="16"/>
    <n v="10"/>
    <n v="6"/>
    <n v="10"/>
    <n v="0"/>
    <n v="26"/>
  </r>
  <r>
    <x v="13"/>
    <x v="61"/>
    <x v="0"/>
    <x v="0"/>
    <n v="33"/>
    <n v="13"/>
    <n v="35"/>
    <n v="41"/>
    <n v="48"/>
    <n v="33"/>
    <n v="13"/>
    <n v="35"/>
    <n v="0"/>
    <n v="81"/>
  </r>
  <r>
    <x v="13"/>
    <x v="61"/>
    <x v="0"/>
    <x v="5"/>
    <n v="0"/>
    <n v="2"/>
    <n v="0"/>
    <n v="1"/>
    <n v="2"/>
    <n v="0"/>
    <n v="2"/>
    <n v="0"/>
    <n v="0"/>
    <n v="2"/>
  </r>
  <r>
    <x v="13"/>
    <x v="61"/>
    <x v="0"/>
    <x v="1"/>
    <n v="1"/>
    <n v="1"/>
    <n v="2"/>
    <n v="2"/>
    <n v="3"/>
    <n v="1"/>
    <n v="1"/>
    <n v="2"/>
    <n v="0"/>
    <n v="4"/>
  </r>
  <r>
    <x v="13"/>
    <x v="61"/>
    <x v="0"/>
    <x v="3"/>
    <n v="4"/>
    <n v="1"/>
    <n v="0"/>
    <n v="1"/>
    <n v="1"/>
    <n v="4"/>
    <n v="1"/>
    <n v="0"/>
    <n v="0"/>
    <n v="5"/>
  </r>
  <r>
    <x v="13"/>
    <x v="61"/>
    <x v="0"/>
    <x v="2"/>
    <n v="3"/>
    <n v="1"/>
    <n v="1"/>
    <n v="1"/>
    <n v="2"/>
    <n v="3"/>
    <n v="1"/>
    <n v="1"/>
    <n v="0"/>
    <n v="5"/>
  </r>
  <r>
    <x v="13"/>
    <x v="61"/>
    <x v="0"/>
    <x v="4"/>
    <n v="7"/>
    <n v="4"/>
    <n v="4"/>
    <n v="6"/>
    <n v="8"/>
    <n v="7"/>
    <n v="4"/>
    <n v="4"/>
    <n v="0"/>
    <n v="15"/>
  </r>
  <r>
    <x v="13"/>
    <x v="61"/>
    <x v="1"/>
    <x v="0"/>
    <n v="62"/>
    <n v="13"/>
    <n v="54"/>
    <n v="61"/>
    <n v="67"/>
    <n v="62"/>
    <n v="13"/>
    <n v="54"/>
    <n v="0"/>
    <n v="129"/>
  </r>
  <r>
    <x v="13"/>
    <x v="61"/>
    <x v="1"/>
    <x v="5"/>
    <n v="4"/>
    <n v="0"/>
    <n v="3"/>
    <n v="3"/>
    <n v="3"/>
    <n v="4"/>
    <n v="0"/>
    <n v="3"/>
    <n v="0"/>
    <n v="7"/>
  </r>
  <r>
    <x v="13"/>
    <x v="61"/>
    <x v="1"/>
    <x v="1"/>
    <n v="4"/>
    <n v="1"/>
    <n v="5"/>
    <n v="6"/>
    <n v="6"/>
    <n v="4"/>
    <n v="1"/>
    <n v="5"/>
    <n v="0"/>
    <n v="10"/>
  </r>
  <r>
    <x v="13"/>
    <x v="61"/>
    <x v="1"/>
    <x v="3"/>
    <n v="6"/>
    <n v="2"/>
    <n v="2"/>
    <n v="4"/>
    <n v="4"/>
    <n v="6"/>
    <n v="2"/>
    <n v="2"/>
    <n v="0"/>
    <n v="10"/>
  </r>
  <r>
    <x v="13"/>
    <x v="61"/>
    <x v="1"/>
    <x v="2"/>
    <n v="7"/>
    <n v="1"/>
    <n v="2"/>
    <n v="2"/>
    <n v="3"/>
    <n v="7"/>
    <n v="1"/>
    <n v="2"/>
    <n v="0"/>
    <n v="10"/>
  </r>
  <r>
    <x v="13"/>
    <x v="61"/>
    <x v="1"/>
    <x v="4"/>
    <n v="7"/>
    <n v="2"/>
    <n v="4"/>
    <n v="6"/>
    <n v="6"/>
    <n v="7"/>
    <n v="2"/>
    <n v="4"/>
    <n v="0"/>
    <n v="13"/>
  </r>
  <r>
    <x v="13"/>
    <x v="62"/>
    <x v="0"/>
    <x v="0"/>
    <n v="29"/>
    <n v="14"/>
    <n v="37"/>
    <n v="44"/>
    <n v="51"/>
    <n v="29"/>
    <n v="14"/>
    <n v="37"/>
    <n v="0"/>
    <n v="80"/>
  </r>
  <r>
    <x v="13"/>
    <x v="62"/>
    <x v="0"/>
    <x v="5"/>
    <n v="0"/>
    <n v="1"/>
    <n v="0"/>
    <n v="1"/>
    <n v="1"/>
    <n v="0"/>
    <n v="1"/>
    <n v="0"/>
    <n v="0"/>
    <n v="1"/>
  </r>
  <r>
    <x v="13"/>
    <x v="62"/>
    <x v="0"/>
    <x v="1"/>
    <n v="1"/>
    <n v="0"/>
    <n v="1"/>
    <n v="1"/>
    <n v="1"/>
    <n v="1"/>
    <n v="0"/>
    <n v="1"/>
    <n v="0"/>
    <n v="2"/>
  </r>
  <r>
    <x v="13"/>
    <x v="62"/>
    <x v="0"/>
    <x v="3"/>
    <n v="0"/>
    <n v="0"/>
    <n v="4"/>
    <n v="4"/>
    <n v="4"/>
    <n v="0"/>
    <n v="0"/>
    <n v="3"/>
    <n v="1"/>
    <n v="4"/>
  </r>
  <r>
    <x v="13"/>
    <x v="62"/>
    <x v="0"/>
    <x v="2"/>
    <n v="1"/>
    <n v="1"/>
    <n v="0"/>
    <n v="0"/>
    <n v="1"/>
    <n v="1"/>
    <n v="1"/>
    <n v="0"/>
    <n v="0"/>
    <n v="2"/>
  </r>
  <r>
    <x v="13"/>
    <x v="62"/>
    <x v="0"/>
    <x v="4"/>
    <n v="5"/>
    <n v="4"/>
    <n v="5"/>
    <n v="9"/>
    <n v="9"/>
    <n v="5"/>
    <n v="4"/>
    <n v="5"/>
    <n v="0"/>
    <n v="14"/>
  </r>
  <r>
    <x v="13"/>
    <x v="62"/>
    <x v="1"/>
    <x v="0"/>
    <n v="57"/>
    <n v="18"/>
    <n v="53"/>
    <n v="62"/>
    <n v="71"/>
    <n v="57"/>
    <n v="18"/>
    <n v="53"/>
    <n v="0"/>
    <n v="128"/>
  </r>
  <r>
    <x v="13"/>
    <x v="62"/>
    <x v="1"/>
    <x v="5"/>
    <n v="4"/>
    <n v="1"/>
    <n v="0"/>
    <n v="1"/>
    <n v="1"/>
    <n v="4"/>
    <n v="1"/>
    <n v="0"/>
    <n v="0"/>
    <n v="5"/>
  </r>
  <r>
    <x v="13"/>
    <x v="62"/>
    <x v="1"/>
    <x v="1"/>
    <n v="1"/>
    <n v="0"/>
    <n v="2"/>
    <n v="2"/>
    <n v="2"/>
    <n v="1"/>
    <n v="0"/>
    <n v="2"/>
    <n v="0"/>
    <n v="3"/>
  </r>
  <r>
    <x v="13"/>
    <x v="62"/>
    <x v="1"/>
    <x v="3"/>
    <n v="4"/>
    <n v="0"/>
    <n v="2"/>
    <n v="2"/>
    <n v="2"/>
    <n v="4"/>
    <n v="0"/>
    <n v="2"/>
    <n v="0"/>
    <n v="6"/>
  </r>
  <r>
    <x v="13"/>
    <x v="62"/>
    <x v="1"/>
    <x v="2"/>
    <n v="3"/>
    <n v="0"/>
    <n v="3"/>
    <n v="3"/>
    <n v="3"/>
    <n v="3"/>
    <n v="0"/>
    <n v="3"/>
    <n v="0"/>
    <n v="6"/>
  </r>
  <r>
    <x v="13"/>
    <x v="62"/>
    <x v="1"/>
    <x v="4"/>
    <n v="9"/>
    <n v="2"/>
    <n v="10"/>
    <n v="10"/>
    <n v="12"/>
    <n v="9"/>
    <n v="2"/>
    <n v="10"/>
    <n v="0"/>
    <n v="21"/>
  </r>
  <r>
    <x v="13"/>
    <x v="63"/>
    <x v="0"/>
    <x v="0"/>
    <n v="29"/>
    <n v="11"/>
    <n v="41"/>
    <n v="44"/>
    <n v="52"/>
    <n v="29"/>
    <n v="11"/>
    <n v="41"/>
    <n v="0"/>
    <n v="81"/>
  </r>
  <r>
    <x v="13"/>
    <x v="63"/>
    <x v="0"/>
    <x v="1"/>
    <n v="2"/>
    <n v="1"/>
    <n v="0"/>
    <n v="0"/>
    <n v="1"/>
    <n v="2"/>
    <n v="1"/>
    <n v="0"/>
    <n v="0"/>
    <n v="3"/>
  </r>
  <r>
    <x v="13"/>
    <x v="63"/>
    <x v="0"/>
    <x v="3"/>
    <n v="2"/>
    <n v="0"/>
    <n v="0"/>
    <n v="0"/>
    <n v="0"/>
    <n v="2"/>
    <n v="0"/>
    <n v="0"/>
    <n v="0"/>
    <n v="2"/>
  </r>
  <r>
    <x v="13"/>
    <x v="63"/>
    <x v="0"/>
    <x v="2"/>
    <n v="1"/>
    <n v="2"/>
    <n v="1"/>
    <n v="3"/>
    <n v="3"/>
    <n v="1"/>
    <n v="2"/>
    <n v="1"/>
    <n v="0"/>
    <n v="4"/>
  </r>
  <r>
    <x v="13"/>
    <x v="63"/>
    <x v="0"/>
    <x v="4"/>
    <n v="5"/>
    <n v="1"/>
    <n v="11"/>
    <n v="10"/>
    <n v="12"/>
    <n v="5"/>
    <n v="1"/>
    <n v="11"/>
    <n v="0"/>
    <n v="17"/>
  </r>
  <r>
    <x v="13"/>
    <x v="63"/>
    <x v="1"/>
    <x v="0"/>
    <n v="50"/>
    <n v="15"/>
    <n v="60"/>
    <n v="66"/>
    <n v="75"/>
    <n v="50"/>
    <n v="15"/>
    <n v="60"/>
    <n v="0"/>
    <n v="125"/>
  </r>
  <r>
    <x v="13"/>
    <x v="63"/>
    <x v="1"/>
    <x v="5"/>
    <n v="0"/>
    <n v="0"/>
    <n v="3"/>
    <n v="3"/>
    <n v="3"/>
    <n v="0"/>
    <n v="0"/>
    <n v="3"/>
    <n v="0"/>
    <n v="3"/>
  </r>
  <r>
    <x v="13"/>
    <x v="63"/>
    <x v="1"/>
    <x v="1"/>
    <n v="5"/>
    <n v="3"/>
    <n v="2"/>
    <n v="4"/>
    <n v="5"/>
    <n v="5"/>
    <n v="3"/>
    <n v="2"/>
    <n v="0"/>
    <n v="10"/>
  </r>
  <r>
    <x v="13"/>
    <x v="63"/>
    <x v="1"/>
    <x v="3"/>
    <n v="5"/>
    <n v="1"/>
    <n v="1"/>
    <n v="1"/>
    <n v="2"/>
    <n v="5"/>
    <n v="1"/>
    <n v="1"/>
    <n v="0"/>
    <n v="7"/>
  </r>
  <r>
    <x v="13"/>
    <x v="63"/>
    <x v="1"/>
    <x v="2"/>
    <n v="3"/>
    <n v="0"/>
    <n v="5"/>
    <n v="4"/>
    <n v="5"/>
    <n v="3"/>
    <n v="0"/>
    <n v="5"/>
    <n v="0"/>
    <n v="8"/>
  </r>
  <r>
    <x v="13"/>
    <x v="63"/>
    <x v="1"/>
    <x v="4"/>
    <n v="6"/>
    <n v="2"/>
    <n v="8"/>
    <n v="10"/>
    <n v="10"/>
    <n v="6"/>
    <n v="2"/>
    <n v="8"/>
    <n v="0"/>
    <n v="16"/>
  </r>
  <r>
    <x v="13"/>
    <x v="64"/>
    <x v="0"/>
    <x v="0"/>
    <n v="27"/>
    <n v="8"/>
    <n v="47"/>
    <n v="47"/>
    <n v="55"/>
    <n v="27"/>
    <n v="8"/>
    <n v="47"/>
    <n v="0"/>
    <n v="82"/>
  </r>
  <r>
    <x v="13"/>
    <x v="64"/>
    <x v="0"/>
    <x v="1"/>
    <n v="0"/>
    <n v="0"/>
    <n v="2"/>
    <n v="2"/>
    <n v="2"/>
    <n v="0"/>
    <n v="0"/>
    <n v="2"/>
    <n v="0"/>
    <n v="2"/>
  </r>
  <r>
    <x v="13"/>
    <x v="64"/>
    <x v="0"/>
    <x v="3"/>
    <n v="0"/>
    <n v="1"/>
    <n v="2"/>
    <n v="2"/>
    <n v="3"/>
    <n v="0"/>
    <n v="1"/>
    <n v="2"/>
    <n v="0"/>
    <n v="3"/>
  </r>
  <r>
    <x v="13"/>
    <x v="64"/>
    <x v="0"/>
    <x v="2"/>
    <n v="2"/>
    <n v="0"/>
    <n v="1"/>
    <n v="0"/>
    <n v="1"/>
    <n v="2"/>
    <n v="0"/>
    <n v="1"/>
    <n v="0"/>
    <n v="3"/>
  </r>
  <r>
    <x v="13"/>
    <x v="64"/>
    <x v="0"/>
    <x v="4"/>
    <n v="2"/>
    <n v="1"/>
    <n v="3"/>
    <n v="3"/>
    <n v="4"/>
    <n v="2"/>
    <n v="1"/>
    <n v="3"/>
    <n v="0"/>
    <n v="6"/>
  </r>
  <r>
    <x v="13"/>
    <x v="64"/>
    <x v="1"/>
    <x v="0"/>
    <n v="40"/>
    <n v="14"/>
    <n v="55"/>
    <n v="62"/>
    <n v="69"/>
    <n v="40"/>
    <n v="14"/>
    <n v="55"/>
    <n v="0"/>
    <n v="109"/>
  </r>
  <r>
    <x v="13"/>
    <x v="64"/>
    <x v="1"/>
    <x v="5"/>
    <n v="1"/>
    <n v="0"/>
    <n v="1"/>
    <n v="1"/>
    <n v="1"/>
    <n v="1"/>
    <n v="0"/>
    <n v="1"/>
    <n v="0"/>
    <n v="2"/>
  </r>
  <r>
    <x v="13"/>
    <x v="64"/>
    <x v="1"/>
    <x v="1"/>
    <n v="3"/>
    <n v="0"/>
    <n v="2"/>
    <n v="2"/>
    <n v="2"/>
    <n v="3"/>
    <n v="0"/>
    <n v="2"/>
    <n v="0"/>
    <n v="5"/>
  </r>
  <r>
    <x v="13"/>
    <x v="64"/>
    <x v="1"/>
    <x v="3"/>
    <n v="2"/>
    <n v="1"/>
    <n v="5"/>
    <n v="6"/>
    <n v="6"/>
    <n v="2"/>
    <n v="1"/>
    <n v="5"/>
    <n v="0"/>
    <n v="8"/>
  </r>
  <r>
    <x v="13"/>
    <x v="64"/>
    <x v="1"/>
    <x v="2"/>
    <n v="3"/>
    <n v="3"/>
    <n v="3"/>
    <n v="4"/>
    <n v="6"/>
    <n v="3"/>
    <n v="3"/>
    <n v="3"/>
    <n v="0"/>
    <n v="9"/>
  </r>
  <r>
    <x v="13"/>
    <x v="64"/>
    <x v="1"/>
    <x v="4"/>
    <n v="5"/>
    <n v="2"/>
    <n v="12"/>
    <n v="11"/>
    <n v="14"/>
    <n v="5"/>
    <n v="2"/>
    <n v="12"/>
    <n v="0"/>
    <n v="19"/>
  </r>
  <r>
    <x v="13"/>
    <x v="65"/>
    <x v="0"/>
    <x v="0"/>
    <n v="15"/>
    <n v="6"/>
    <n v="52"/>
    <n v="53"/>
    <n v="58"/>
    <n v="15"/>
    <n v="6"/>
    <n v="52"/>
    <n v="0"/>
    <n v="73"/>
  </r>
  <r>
    <x v="13"/>
    <x v="65"/>
    <x v="0"/>
    <x v="5"/>
    <n v="0"/>
    <n v="0"/>
    <n v="1"/>
    <n v="1"/>
    <n v="1"/>
    <n v="0"/>
    <n v="0"/>
    <n v="1"/>
    <n v="0"/>
    <n v="1"/>
  </r>
  <r>
    <x v="13"/>
    <x v="65"/>
    <x v="0"/>
    <x v="3"/>
    <n v="0"/>
    <n v="2"/>
    <n v="1"/>
    <n v="2"/>
    <n v="3"/>
    <n v="0"/>
    <n v="2"/>
    <n v="1"/>
    <n v="0"/>
    <n v="3"/>
  </r>
  <r>
    <x v="13"/>
    <x v="65"/>
    <x v="0"/>
    <x v="2"/>
    <n v="0"/>
    <n v="0"/>
    <n v="1"/>
    <n v="1"/>
    <n v="1"/>
    <n v="0"/>
    <n v="0"/>
    <n v="1"/>
    <n v="0"/>
    <n v="1"/>
  </r>
  <r>
    <x v="13"/>
    <x v="65"/>
    <x v="0"/>
    <x v="4"/>
    <n v="4"/>
    <n v="2"/>
    <n v="1"/>
    <n v="3"/>
    <n v="3"/>
    <n v="4"/>
    <n v="2"/>
    <n v="1"/>
    <n v="0"/>
    <n v="7"/>
  </r>
  <r>
    <x v="13"/>
    <x v="65"/>
    <x v="1"/>
    <x v="0"/>
    <n v="58"/>
    <n v="16"/>
    <n v="74"/>
    <n v="75"/>
    <n v="90"/>
    <n v="58"/>
    <n v="16"/>
    <n v="74"/>
    <n v="0"/>
    <n v="148"/>
  </r>
  <r>
    <x v="13"/>
    <x v="65"/>
    <x v="1"/>
    <x v="5"/>
    <n v="2"/>
    <n v="1"/>
    <n v="2"/>
    <n v="2"/>
    <n v="3"/>
    <n v="2"/>
    <n v="1"/>
    <n v="2"/>
    <n v="0"/>
    <n v="5"/>
  </r>
  <r>
    <x v="13"/>
    <x v="65"/>
    <x v="1"/>
    <x v="1"/>
    <n v="6"/>
    <n v="1"/>
    <n v="3"/>
    <n v="2"/>
    <n v="4"/>
    <n v="6"/>
    <n v="1"/>
    <n v="3"/>
    <n v="0"/>
    <n v="10"/>
  </r>
  <r>
    <x v="13"/>
    <x v="65"/>
    <x v="1"/>
    <x v="3"/>
    <n v="9"/>
    <n v="1"/>
    <n v="5"/>
    <n v="5"/>
    <n v="6"/>
    <n v="9"/>
    <n v="1"/>
    <n v="5"/>
    <n v="0"/>
    <n v="15"/>
  </r>
  <r>
    <x v="13"/>
    <x v="65"/>
    <x v="1"/>
    <x v="2"/>
    <n v="5"/>
    <n v="1"/>
    <n v="2"/>
    <n v="3"/>
    <n v="3"/>
    <n v="5"/>
    <n v="1"/>
    <n v="2"/>
    <n v="0"/>
    <n v="8"/>
  </r>
  <r>
    <x v="13"/>
    <x v="65"/>
    <x v="1"/>
    <x v="4"/>
    <n v="10"/>
    <n v="2"/>
    <n v="4"/>
    <n v="4"/>
    <n v="6"/>
    <n v="10"/>
    <n v="2"/>
    <n v="4"/>
    <n v="0"/>
    <n v="16"/>
  </r>
  <r>
    <x v="13"/>
    <x v="4"/>
    <x v="0"/>
    <x v="0"/>
    <n v="26"/>
    <n v="5"/>
    <n v="60"/>
    <n v="59"/>
    <n v="65"/>
    <n v="26"/>
    <n v="5"/>
    <n v="60"/>
    <n v="0"/>
    <n v="91"/>
  </r>
  <r>
    <x v="13"/>
    <x v="4"/>
    <x v="0"/>
    <x v="5"/>
    <n v="0"/>
    <n v="1"/>
    <n v="1"/>
    <n v="2"/>
    <n v="2"/>
    <n v="0"/>
    <n v="1"/>
    <n v="1"/>
    <n v="0"/>
    <n v="2"/>
  </r>
  <r>
    <x v="13"/>
    <x v="4"/>
    <x v="0"/>
    <x v="1"/>
    <n v="0"/>
    <n v="0"/>
    <n v="2"/>
    <n v="2"/>
    <n v="2"/>
    <n v="0"/>
    <n v="0"/>
    <n v="2"/>
    <n v="0"/>
    <n v="2"/>
  </r>
  <r>
    <x v="13"/>
    <x v="4"/>
    <x v="0"/>
    <x v="3"/>
    <n v="1"/>
    <n v="0"/>
    <n v="3"/>
    <n v="3"/>
    <n v="3"/>
    <n v="1"/>
    <n v="0"/>
    <n v="3"/>
    <n v="0"/>
    <n v="4"/>
  </r>
  <r>
    <x v="13"/>
    <x v="4"/>
    <x v="0"/>
    <x v="2"/>
    <n v="0"/>
    <n v="0"/>
    <n v="3"/>
    <n v="3"/>
    <n v="3"/>
    <n v="0"/>
    <n v="0"/>
    <n v="3"/>
    <n v="0"/>
    <n v="3"/>
  </r>
  <r>
    <x v="13"/>
    <x v="4"/>
    <x v="0"/>
    <x v="4"/>
    <n v="4"/>
    <n v="2"/>
    <n v="4"/>
    <n v="2"/>
    <n v="6"/>
    <n v="4"/>
    <n v="2"/>
    <n v="4"/>
    <n v="0"/>
    <n v="10"/>
  </r>
  <r>
    <x v="13"/>
    <x v="4"/>
    <x v="1"/>
    <x v="0"/>
    <n v="43"/>
    <n v="22"/>
    <n v="79"/>
    <n v="78"/>
    <n v="101"/>
    <n v="43"/>
    <n v="22"/>
    <n v="79"/>
    <n v="0"/>
    <n v="144"/>
  </r>
  <r>
    <x v="13"/>
    <x v="4"/>
    <x v="1"/>
    <x v="5"/>
    <n v="0"/>
    <n v="0"/>
    <n v="5"/>
    <n v="3"/>
    <n v="5"/>
    <n v="0"/>
    <n v="0"/>
    <n v="5"/>
    <n v="0"/>
    <n v="5"/>
  </r>
  <r>
    <x v="13"/>
    <x v="4"/>
    <x v="1"/>
    <x v="1"/>
    <n v="0"/>
    <n v="3"/>
    <n v="1"/>
    <n v="2"/>
    <n v="4"/>
    <n v="0"/>
    <n v="3"/>
    <n v="1"/>
    <n v="0"/>
    <n v="4"/>
  </r>
  <r>
    <x v="13"/>
    <x v="4"/>
    <x v="1"/>
    <x v="3"/>
    <n v="3"/>
    <n v="0"/>
    <n v="6"/>
    <n v="5"/>
    <n v="6"/>
    <n v="3"/>
    <n v="0"/>
    <n v="6"/>
    <n v="0"/>
    <n v="9"/>
  </r>
  <r>
    <x v="13"/>
    <x v="4"/>
    <x v="1"/>
    <x v="2"/>
    <n v="2"/>
    <n v="0"/>
    <n v="3"/>
    <n v="3"/>
    <n v="3"/>
    <n v="2"/>
    <n v="0"/>
    <n v="3"/>
    <n v="0"/>
    <n v="5"/>
  </r>
  <r>
    <x v="13"/>
    <x v="4"/>
    <x v="1"/>
    <x v="4"/>
    <n v="5"/>
    <n v="4"/>
    <n v="13"/>
    <n v="14"/>
    <n v="17"/>
    <n v="5"/>
    <n v="4"/>
    <n v="13"/>
    <n v="0"/>
    <n v="22"/>
  </r>
  <r>
    <x v="13"/>
    <x v="66"/>
    <x v="0"/>
    <x v="0"/>
    <n v="19"/>
    <n v="6"/>
    <n v="47"/>
    <n v="46"/>
    <n v="53"/>
    <n v="19"/>
    <n v="5"/>
    <n v="48"/>
    <n v="0"/>
    <n v="72"/>
  </r>
  <r>
    <x v="13"/>
    <x v="66"/>
    <x v="0"/>
    <x v="5"/>
    <n v="1"/>
    <n v="0"/>
    <n v="1"/>
    <n v="0"/>
    <n v="1"/>
    <n v="1"/>
    <n v="0"/>
    <n v="1"/>
    <n v="0"/>
    <n v="2"/>
  </r>
  <r>
    <x v="13"/>
    <x v="66"/>
    <x v="0"/>
    <x v="1"/>
    <n v="0"/>
    <n v="0"/>
    <n v="3"/>
    <n v="3"/>
    <n v="3"/>
    <n v="0"/>
    <n v="0"/>
    <n v="3"/>
    <n v="0"/>
    <n v="3"/>
  </r>
  <r>
    <x v="13"/>
    <x v="66"/>
    <x v="0"/>
    <x v="3"/>
    <n v="4"/>
    <n v="3"/>
    <n v="1"/>
    <n v="3"/>
    <n v="4"/>
    <n v="4"/>
    <n v="3"/>
    <n v="1"/>
    <n v="0"/>
    <n v="8"/>
  </r>
  <r>
    <x v="13"/>
    <x v="66"/>
    <x v="0"/>
    <x v="2"/>
    <n v="0"/>
    <n v="0"/>
    <n v="2"/>
    <n v="2"/>
    <n v="2"/>
    <n v="0"/>
    <n v="0"/>
    <n v="2"/>
    <n v="0"/>
    <n v="2"/>
  </r>
  <r>
    <x v="13"/>
    <x v="66"/>
    <x v="0"/>
    <x v="4"/>
    <n v="9"/>
    <n v="1"/>
    <n v="2"/>
    <n v="2"/>
    <n v="3"/>
    <n v="9"/>
    <n v="0"/>
    <n v="3"/>
    <n v="0"/>
    <n v="12"/>
  </r>
  <r>
    <x v="13"/>
    <x v="66"/>
    <x v="1"/>
    <x v="0"/>
    <n v="45"/>
    <n v="15"/>
    <n v="61"/>
    <n v="59"/>
    <n v="76"/>
    <n v="45"/>
    <n v="13"/>
    <n v="63"/>
    <n v="0"/>
    <n v="121"/>
  </r>
  <r>
    <x v="13"/>
    <x v="66"/>
    <x v="1"/>
    <x v="5"/>
    <n v="3"/>
    <n v="0"/>
    <n v="4"/>
    <n v="3"/>
    <n v="4"/>
    <n v="3"/>
    <n v="0"/>
    <n v="4"/>
    <n v="0"/>
    <n v="7"/>
  </r>
  <r>
    <x v="13"/>
    <x v="66"/>
    <x v="1"/>
    <x v="1"/>
    <n v="1"/>
    <n v="1"/>
    <n v="3"/>
    <n v="3"/>
    <n v="4"/>
    <n v="1"/>
    <n v="1"/>
    <n v="3"/>
    <n v="0"/>
    <n v="5"/>
  </r>
  <r>
    <x v="13"/>
    <x v="66"/>
    <x v="1"/>
    <x v="3"/>
    <n v="5"/>
    <n v="1"/>
    <n v="3"/>
    <n v="3"/>
    <n v="4"/>
    <n v="5"/>
    <n v="1"/>
    <n v="3"/>
    <n v="0"/>
    <n v="9"/>
  </r>
  <r>
    <x v="13"/>
    <x v="66"/>
    <x v="1"/>
    <x v="2"/>
    <n v="6"/>
    <n v="1"/>
    <n v="1"/>
    <n v="2"/>
    <n v="2"/>
    <n v="6"/>
    <n v="1"/>
    <n v="1"/>
    <n v="0"/>
    <n v="8"/>
  </r>
  <r>
    <x v="13"/>
    <x v="66"/>
    <x v="1"/>
    <x v="4"/>
    <n v="6"/>
    <n v="1"/>
    <n v="8"/>
    <n v="8"/>
    <n v="9"/>
    <n v="6"/>
    <n v="0"/>
    <n v="9"/>
    <n v="0"/>
    <n v="15"/>
  </r>
  <r>
    <x v="13"/>
    <x v="167"/>
    <x v="0"/>
    <x v="0"/>
    <n v="24"/>
    <n v="7"/>
    <n v="61"/>
    <n v="55"/>
    <n v="68"/>
    <n v="24"/>
    <n v="3"/>
    <n v="65"/>
    <n v="0"/>
    <n v="92"/>
  </r>
  <r>
    <x v="13"/>
    <x v="167"/>
    <x v="0"/>
    <x v="5"/>
    <n v="0"/>
    <n v="1"/>
    <n v="1"/>
    <n v="1"/>
    <n v="2"/>
    <n v="0"/>
    <n v="0"/>
    <n v="2"/>
    <n v="0"/>
    <n v="2"/>
  </r>
  <r>
    <x v="13"/>
    <x v="167"/>
    <x v="0"/>
    <x v="1"/>
    <n v="1"/>
    <n v="0"/>
    <n v="1"/>
    <n v="1"/>
    <n v="1"/>
    <n v="1"/>
    <n v="0"/>
    <n v="1"/>
    <n v="0"/>
    <n v="2"/>
  </r>
  <r>
    <x v="13"/>
    <x v="167"/>
    <x v="0"/>
    <x v="3"/>
    <n v="1"/>
    <n v="0"/>
    <n v="0"/>
    <n v="0"/>
    <n v="0"/>
    <n v="1"/>
    <n v="0"/>
    <n v="0"/>
    <n v="0"/>
    <n v="1"/>
  </r>
  <r>
    <x v="13"/>
    <x v="167"/>
    <x v="0"/>
    <x v="2"/>
    <n v="0"/>
    <n v="1"/>
    <n v="2"/>
    <n v="3"/>
    <n v="3"/>
    <n v="0"/>
    <n v="1"/>
    <n v="2"/>
    <n v="0"/>
    <n v="3"/>
  </r>
  <r>
    <x v="13"/>
    <x v="167"/>
    <x v="0"/>
    <x v="4"/>
    <n v="4"/>
    <n v="1"/>
    <n v="1"/>
    <n v="2"/>
    <n v="2"/>
    <n v="4"/>
    <n v="1"/>
    <n v="1"/>
    <n v="0"/>
    <n v="6"/>
  </r>
  <r>
    <x v="13"/>
    <x v="167"/>
    <x v="1"/>
    <x v="0"/>
    <n v="54"/>
    <n v="14"/>
    <n v="75"/>
    <n v="73"/>
    <n v="89"/>
    <n v="54"/>
    <n v="13"/>
    <n v="76"/>
    <n v="0"/>
    <n v="143"/>
  </r>
  <r>
    <x v="13"/>
    <x v="167"/>
    <x v="1"/>
    <x v="5"/>
    <n v="0"/>
    <n v="0"/>
    <n v="6"/>
    <n v="5"/>
    <n v="6"/>
    <n v="0"/>
    <n v="0"/>
    <n v="6"/>
    <n v="0"/>
    <n v="6"/>
  </r>
  <r>
    <x v="13"/>
    <x v="167"/>
    <x v="1"/>
    <x v="1"/>
    <n v="0"/>
    <n v="0"/>
    <n v="2"/>
    <n v="0"/>
    <n v="2"/>
    <n v="0"/>
    <n v="0"/>
    <n v="2"/>
    <n v="0"/>
    <n v="2"/>
  </r>
  <r>
    <x v="13"/>
    <x v="167"/>
    <x v="1"/>
    <x v="3"/>
    <n v="0"/>
    <n v="0"/>
    <n v="3"/>
    <n v="3"/>
    <n v="3"/>
    <n v="0"/>
    <n v="0"/>
    <n v="3"/>
    <n v="0"/>
    <n v="3"/>
  </r>
  <r>
    <x v="13"/>
    <x v="167"/>
    <x v="1"/>
    <x v="2"/>
    <n v="6"/>
    <n v="0"/>
    <n v="1"/>
    <n v="1"/>
    <n v="1"/>
    <n v="6"/>
    <n v="0"/>
    <n v="1"/>
    <n v="0"/>
    <n v="7"/>
  </r>
  <r>
    <x v="13"/>
    <x v="167"/>
    <x v="1"/>
    <x v="4"/>
    <n v="6"/>
    <n v="2"/>
    <n v="6"/>
    <n v="8"/>
    <n v="8"/>
    <n v="6"/>
    <n v="2"/>
    <n v="6"/>
    <n v="0"/>
    <n v="14"/>
  </r>
  <r>
    <x v="13"/>
    <x v="67"/>
    <x v="0"/>
    <x v="0"/>
    <n v="22"/>
    <n v="10"/>
    <n v="50"/>
    <n v="53"/>
    <n v="60"/>
    <n v="22"/>
    <n v="10"/>
    <n v="50"/>
    <n v="0"/>
    <n v="82"/>
  </r>
  <r>
    <x v="13"/>
    <x v="67"/>
    <x v="0"/>
    <x v="1"/>
    <n v="0"/>
    <n v="0"/>
    <n v="1"/>
    <n v="1"/>
    <n v="1"/>
    <n v="0"/>
    <n v="0"/>
    <n v="1"/>
    <n v="0"/>
    <n v="1"/>
  </r>
  <r>
    <x v="13"/>
    <x v="67"/>
    <x v="0"/>
    <x v="3"/>
    <n v="0"/>
    <n v="0"/>
    <n v="3"/>
    <n v="2"/>
    <n v="3"/>
    <n v="0"/>
    <n v="0"/>
    <n v="3"/>
    <n v="0"/>
    <n v="3"/>
  </r>
  <r>
    <x v="13"/>
    <x v="67"/>
    <x v="0"/>
    <x v="2"/>
    <n v="2"/>
    <n v="0"/>
    <n v="1"/>
    <n v="1"/>
    <n v="1"/>
    <n v="2"/>
    <n v="0"/>
    <n v="1"/>
    <n v="0"/>
    <n v="3"/>
  </r>
  <r>
    <x v="13"/>
    <x v="67"/>
    <x v="0"/>
    <x v="4"/>
    <n v="6"/>
    <n v="1"/>
    <n v="5"/>
    <n v="5"/>
    <n v="6"/>
    <n v="6"/>
    <n v="1"/>
    <n v="5"/>
    <n v="0"/>
    <n v="12"/>
  </r>
  <r>
    <x v="13"/>
    <x v="67"/>
    <x v="1"/>
    <x v="0"/>
    <n v="46"/>
    <n v="16"/>
    <n v="77"/>
    <n v="76"/>
    <n v="93"/>
    <n v="46"/>
    <n v="7"/>
    <n v="85"/>
    <n v="1"/>
    <n v="139"/>
  </r>
  <r>
    <x v="13"/>
    <x v="67"/>
    <x v="1"/>
    <x v="5"/>
    <n v="1"/>
    <n v="0"/>
    <n v="3"/>
    <n v="3"/>
    <n v="3"/>
    <n v="1"/>
    <n v="0"/>
    <n v="3"/>
    <n v="0"/>
    <n v="4"/>
  </r>
  <r>
    <x v="13"/>
    <x v="67"/>
    <x v="1"/>
    <x v="1"/>
    <n v="0"/>
    <n v="0"/>
    <n v="4"/>
    <n v="3"/>
    <n v="4"/>
    <n v="0"/>
    <n v="0"/>
    <n v="4"/>
    <n v="0"/>
    <n v="4"/>
  </r>
  <r>
    <x v="13"/>
    <x v="67"/>
    <x v="1"/>
    <x v="3"/>
    <n v="3"/>
    <n v="0"/>
    <n v="8"/>
    <n v="5"/>
    <n v="8"/>
    <n v="3"/>
    <n v="0"/>
    <n v="8"/>
    <n v="0"/>
    <n v="11"/>
  </r>
  <r>
    <x v="13"/>
    <x v="67"/>
    <x v="1"/>
    <x v="2"/>
    <n v="2"/>
    <n v="1"/>
    <n v="2"/>
    <n v="1"/>
    <n v="3"/>
    <n v="2"/>
    <n v="0"/>
    <n v="3"/>
    <n v="0"/>
    <n v="5"/>
  </r>
  <r>
    <x v="13"/>
    <x v="67"/>
    <x v="1"/>
    <x v="4"/>
    <n v="5"/>
    <n v="5"/>
    <n v="17"/>
    <n v="16"/>
    <n v="22"/>
    <n v="5"/>
    <n v="5"/>
    <n v="17"/>
    <n v="0"/>
    <n v="27"/>
  </r>
  <r>
    <x v="13"/>
    <x v="5"/>
    <x v="0"/>
    <x v="0"/>
    <n v="14"/>
    <n v="15"/>
    <n v="61"/>
    <n v="59"/>
    <n v="76"/>
    <n v="14"/>
    <n v="6"/>
    <n v="70"/>
    <n v="0"/>
    <n v="90"/>
  </r>
  <r>
    <x v="13"/>
    <x v="5"/>
    <x v="0"/>
    <x v="1"/>
    <n v="0"/>
    <n v="0"/>
    <n v="1"/>
    <n v="1"/>
    <n v="1"/>
    <n v="0"/>
    <n v="0"/>
    <n v="1"/>
    <n v="0"/>
    <n v="1"/>
  </r>
  <r>
    <x v="13"/>
    <x v="5"/>
    <x v="0"/>
    <x v="3"/>
    <n v="1"/>
    <n v="0"/>
    <n v="2"/>
    <n v="2"/>
    <n v="2"/>
    <n v="1"/>
    <n v="0"/>
    <n v="2"/>
    <n v="0"/>
    <n v="3"/>
  </r>
  <r>
    <x v="13"/>
    <x v="5"/>
    <x v="0"/>
    <x v="4"/>
    <n v="2"/>
    <n v="0"/>
    <n v="1"/>
    <n v="1"/>
    <n v="1"/>
    <n v="2"/>
    <n v="0"/>
    <n v="1"/>
    <n v="0"/>
    <n v="3"/>
  </r>
  <r>
    <x v="13"/>
    <x v="5"/>
    <x v="1"/>
    <x v="0"/>
    <n v="54"/>
    <n v="15"/>
    <n v="71"/>
    <n v="67"/>
    <n v="87"/>
    <n v="53"/>
    <n v="13"/>
    <n v="74"/>
    <n v="0"/>
    <n v="140"/>
  </r>
  <r>
    <x v="13"/>
    <x v="5"/>
    <x v="1"/>
    <x v="5"/>
    <n v="1"/>
    <n v="0"/>
    <n v="1"/>
    <n v="1"/>
    <n v="1"/>
    <n v="1"/>
    <n v="0"/>
    <n v="1"/>
    <n v="0"/>
    <n v="2"/>
  </r>
  <r>
    <x v="13"/>
    <x v="5"/>
    <x v="1"/>
    <x v="1"/>
    <n v="1"/>
    <n v="0"/>
    <n v="3"/>
    <n v="3"/>
    <n v="3"/>
    <n v="1"/>
    <n v="0"/>
    <n v="3"/>
    <n v="0"/>
    <n v="4"/>
  </r>
  <r>
    <x v="13"/>
    <x v="5"/>
    <x v="1"/>
    <x v="3"/>
    <n v="2"/>
    <n v="3"/>
    <n v="3"/>
    <n v="4"/>
    <n v="6"/>
    <n v="2"/>
    <n v="2"/>
    <n v="4"/>
    <n v="0"/>
    <n v="8"/>
  </r>
  <r>
    <x v="13"/>
    <x v="5"/>
    <x v="1"/>
    <x v="2"/>
    <n v="2"/>
    <n v="1"/>
    <n v="2"/>
    <n v="3"/>
    <n v="3"/>
    <n v="2"/>
    <n v="1"/>
    <n v="2"/>
    <n v="0"/>
    <n v="5"/>
  </r>
  <r>
    <x v="13"/>
    <x v="5"/>
    <x v="1"/>
    <x v="4"/>
    <n v="2"/>
    <n v="2"/>
    <n v="12"/>
    <n v="10"/>
    <n v="14"/>
    <n v="2"/>
    <n v="2"/>
    <n v="12"/>
    <n v="0"/>
    <n v="16"/>
  </r>
  <r>
    <x v="13"/>
    <x v="68"/>
    <x v="0"/>
    <x v="0"/>
    <n v="25"/>
    <n v="7"/>
    <n v="65"/>
    <n v="63"/>
    <n v="73"/>
    <n v="24"/>
    <n v="3"/>
    <n v="70"/>
    <n v="0"/>
    <n v="97"/>
  </r>
  <r>
    <x v="13"/>
    <x v="68"/>
    <x v="0"/>
    <x v="5"/>
    <n v="0"/>
    <n v="0"/>
    <n v="1"/>
    <n v="1"/>
    <n v="1"/>
    <n v="0"/>
    <n v="0"/>
    <n v="1"/>
    <n v="0"/>
    <n v="1"/>
  </r>
  <r>
    <x v="13"/>
    <x v="68"/>
    <x v="0"/>
    <x v="1"/>
    <n v="0"/>
    <n v="0"/>
    <n v="1"/>
    <n v="0"/>
    <n v="1"/>
    <n v="0"/>
    <n v="0"/>
    <n v="1"/>
    <n v="0"/>
    <n v="1"/>
  </r>
  <r>
    <x v="13"/>
    <x v="68"/>
    <x v="0"/>
    <x v="3"/>
    <n v="2"/>
    <n v="1"/>
    <n v="0"/>
    <n v="1"/>
    <n v="1"/>
    <n v="2"/>
    <n v="1"/>
    <n v="0"/>
    <n v="0"/>
    <n v="3"/>
  </r>
  <r>
    <x v="13"/>
    <x v="68"/>
    <x v="0"/>
    <x v="2"/>
    <n v="1"/>
    <n v="0"/>
    <n v="3"/>
    <n v="3"/>
    <n v="3"/>
    <n v="1"/>
    <n v="0"/>
    <n v="3"/>
    <n v="0"/>
    <n v="4"/>
  </r>
  <r>
    <x v="13"/>
    <x v="68"/>
    <x v="0"/>
    <x v="4"/>
    <n v="1"/>
    <n v="1"/>
    <n v="3"/>
    <n v="3"/>
    <n v="5"/>
    <n v="0"/>
    <n v="1"/>
    <n v="4"/>
    <n v="0"/>
    <n v="5"/>
  </r>
  <r>
    <x v="13"/>
    <x v="68"/>
    <x v="1"/>
    <x v="0"/>
    <n v="40"/>
    <n v="10"/>
    <n v="81"/>
    <n v="75"/>
    <n v="94"/>
    <n v="37"/>
    <n v="6"/>
    <n v="88"/>
    <n v="0"/>
    <n v="131"/>
  </r>
  <r>
    <x v="13"/>
    <x v="68"/>
    <x v="1"/>
    <x v="5"/>
    <n v="2"/>
    <n v="0"/>
    <n v="1"/>
    <n v="0"/>
    <n v="1"/>
    <n v="2"/>
    <n v="0"/>
    <n v="1"/>
    <n v="0"/>
    <n v="3"/>
  </r>
  <r>
    <x v="13"/>
    <x v="68"/>
    <x v="1"/>
    <x v="1"/>
    <n v="7"/>
    <n v="1"/>
    <n v="2"/>
    <n v="2"/>
    <n v="3"/>
    <n v="7"/>
    <n v="1"/>
    <n v="2"/>
    <n v="0"/>
    <n v="10"/>
  </r>
  <r>
    <x v="13"/>
    <x v="68"/>
    <x v="1"/>
    <x v="3"/>
    <n v="4"/>
    <n v="3"/>
    <n v="5"/>
    <n v="5"/>
    <n v="8"/>
    <n v="4"/>
    <n v="1"/>
    <n v="7"/>
    <n v="0"/>
    <n v="12"/>
  </r>
  <r>
    <x v="13"/>
    <x v="68"/>
    <x v="1"/>
    <x v="2"/>
    <n v="1"/>
    <n v="1"/>
    <n v="1"/>
    <n v="1"/>
    <n v="2"/>
    <n v="1"/>
    <n v="0"/>
    <n v="2"/>
    <n v="0"/>
    <n v="3"/>
  </r>
  <r>
    <x v="13"/>
    <x v="68"/>
    <x v="1"/>
    <x v="4"/>
    <n v="4"/>
    <n v="1"/>
    <n v="8"/>
    <n v="8"/>
    <n v="9"/>
    <n v="4"/>
    <n v="0"/>
    <n v="9"/>
    <n v="0"/>
    <n v="13"/>
  </r>
  <r>
    <x v="13"/>
    <x v="69"/>
    <x v="0"/>
    <x v="0"/>
    <n v="30"/>
    <n v="4"/>
    <n v="41"/>
    <n v="41"/>
    <n v="45"/>
    <n v="30"/>
    <n v="2"/>
    <n v="43"/>
    <n v="0"/>
    <n v="75"/>
  </r>
  <r>
    <x v="13"/>
    <x v="69"/>
    <x v="0"/>
    <x v="1"/>
    <n v="0"/>
    <n v="0"/>
    <n v="1"/>
    <n v="1"/>
    <n v="1"/>
    <n v="0"/>
    <n v="0"/>
    <n v="1"/>
    <n v="0"/>
    <n v="1"/>
  </r>
  <r>
    <x v="13"/>
    <x v="69"/>
    <x v="0"/>
    <x v="3"/>
    <n v="0"/>
    <n v="0"/>
    <n v="1"/>
    <n v="1"/>
    <n v="1"/>
    <n v="0"/>
    <n v="0"/>
    <n v="1"/>
    <n v="0"/>
    <n v="1"/>
  </r>
  <r>
    <x v="13"/>
    <x v="69"/>
    <x v="0"/>
    <x v="2"/>
    <n v="2"/>
    <n v="0"/>
    <n v="2"/>
    <n v="2"/>
    <n v="2"/>
    <n v="2"/>
    <n v="0"/>
    <n v="2"/>
    <n v="0"/>
    <n v="4"/>
  </r>
  <r>
    <x v="13"/>
    <x v="69"/>
    <x v="0"/>
    <x v="4"/>
    <n v="6"/>
    <n v="1"/>
    <n v="5"/>
    <n v="4"/>
    <n v="8"/>
    <n v="4"/>
    <n v="2"/>
    <n v="6"/>
    <n v="0"/>
    <n v="12"/>
  </r>
  <r>
    <x v="13"/>
    <x v="69"/>
    <x v="1"/>
    <x v="0"/>
    <n v="52"/>
    <n v="17"/>
    <n v="86"/>
    <n v="85"/>
    <n v="107"/>
    <n v="48"/>
    <n v="9"/>
    <n v="98"/>
    <n v="0"/>
    <n v="155"/>
  </r>
  <r>
    <x v="13"/>
    <x v="69"/>
    <x v="1"/>
    <x v="5"/>
    <n v="1"/>
    <n v="0"/>
    <n v="2"/>
    <n v="2"/>
    <n v="2"/>
    <n v="1"/>
    <n v="0"/>
    <n v="2"/>
    <n v="0"/>
    <n v="3"/>
  </r>
  <r>
    <x v="13"/>
    <x v="69"/>
    <x v="1"/>
    <x v="1"/>
    <n v="0"/>
    <n v="0"/>
    <n v="1"/>
    <n v="1"/>
    <n v="1"/>
    <n v="0"/>
    <n v="0"/>
    <n v="1"/>
    <n v="0"/>
    <n v="1"/>
  </r>
  <r>
    <x v="13"/>
    <x v="69"/>
    <x v="1"/>
    <x v="3"/>
    <n v="0"/>
    <n v="0"/>
    <n v="8"/>
    <n v="8"/>
    <n v="8"/>
    <n v="0"/>
    <n v="0"/>
    <n v="8"/>
    <n v="0"/>
    <n v="8"/>
  </r>
  <r>
    <x v="13"/>
    <x v="69"/>
    <x v="1"/>
    <x v="2"/>
    <n v="2"/>
    <n v="0"/>
    <n v="3"/>
    <n v="2"/>
    <n v="3"/>
    <n v="2"/>
    <n v="0"/>
    <n v="3"/>
    <n v="0"/>
    <n v="5"/>
  </r>
  <r>
    <x v="13"/>
    <x v="69"/>
    <x v="1"/>
    <x v="4"/>
    <n v="12"/>
    <n v="1"/>
    <n v="5"/>
    <n v="5"/>
    <n v="6"/>
    <n v="12"/>
    <n v="1"/>
    <n v="5"/>
    <n v="0"/>
    <n v="18"/>
  </r>
  <r>
    <x v="13"/>
    <x v="70"/>
    <x v="0"/>
    <x v="0"/>
    <n v="16"/>
    <n v="12"/>
    <n v="60"/>
    <n v="62"/>
    <n v="73"/>
    <n v="15"/>
    <n v="9"/>
    <n v="64"/>
    <n v="0"/>
    <n v="88"/>
  </r>
  <r>
    <x v="13"/>
    <x v="70"/>
    <x v="0"/>
    <x v="5"/>
    <n v="0"/>
    <n v="1"/>
    <n v="0"/>
    <n v="0"/>
    <n v="1"/>
    <n v="0"/>
    <n v="0"/>
    <n v="1"/>
    <n v="0"/>
    <n v="1"/>
  </r>
  <r>
    <x v="13"/>
    <x v="70"/>
    <x v="0"/>
    <x v="3"/>
    <n v="1"/>
    <n v="0"/>
    <n v="1"/>
    <n v="1"/>
    <n v="1"/>
    <n v="1"/>
    <n v="0"/>
    <n v="1"/>
    <n v="0"/>
    <n v="2"/>
  </r>
  <r>
    <x v="13"/>
    <x v="70"/>
    <x v="0"/>
    <x v="4"/>
    <n v="3"/>
    <n v="4"/>
    <n v="1"/>
    <n v="5"/>
    <n v="6"/>
    <n v="2"/>
    <n v="4"/>
    <n v="2"/>
    <n v="0"/>
    <n v="8"/>
  </r>
  <r>
    <x v="13"/>
    <x v="70"/>
    <x v="1"/>
    <x v="0"/>
    <n v="47"/>
    <n v="11"/>
    <n v="63"/>
    <n v="66"/>
    <n v="77"/>
    <n v="44"/>
    <n v="9"/>
    <n v="68"/>
    <n v="0"/>
    <n v="121"/>
  </r>
  <r>
    <x v="13"/>
    <x v="70"/>
    <x v="1"/>
    <x v="5"/>
    <n v="1"/>
    <n v="0"/>
    <n v="1"/>
    <n v="1"/>
    <n v="1"/>
    <n v="1"/>
    <n v="0"/>
    <n v="1"/>
    <n v="0"/>
    <n v="2"/>
  </r>
  <r>
    <x v="13"/>
    <x v="70"/>
    <x v="1"/>
    <x v="1"/>
    <n v="3"/>
    <n v="0"/>
    <n v="2"/>
    <n v="1"/>
    <n v="3"/>
    <n v="2"/>
    <n v="1"/>
    <n v="2"/>
    <n v="0"/>
    <n v="5"/>
  </r>
  <r>
    <x v="13"/>
    <x v="70"/>
    <x v="1"/>
    <x v="3"/>
    <n v="0"/>
    <n v="1"/>
    <n v="4"/>
    <n v="3"/>
    <n v="5"/>
    <n v="0"/>
    <n v="0"/>
    <n v="5"/>
    <n v="0"/>
    <n v="5"/>
  </r>
  <r>
    <x v="13"/>
    <x v="70"/>
    <x v="1"/>
    <x v="2"/>
    <n v="6"/>
    <n v="0"/>
    <n v="4"/>
    <n v="2"/>
    <n v="6"/>
    <n v="4"/>
    <n v="2"/>
    <n v="4"/>
    <n v="0"/>
    <n v="10"/>
  </r>
  <r>
    <x v="13"/>
    <x v="70"/>
    <x v="1"/>
    <x v="4"/>
    <n v="4"/>
    <n v="2"/>
    <n v="7"/>
    <n v="8"/>
    <n v="9"/>
    <n v="4"/>
    <n v="1"/>
    <n v="8"/>
    <n v="0"/>
    <n v="13"/>
  </r>
  <r>
    <x v="13"/>
    <x v="71"/>
    <x v="0"/>
    <x v="0"/>
    <n v="25"/>
    <n v="6"/>
    <n v="53"/>
    <n v="45"/>
    <n v="60"/>
    <n v="24"/>
    <n v="2"/>
    <n v="58"/>
    <n v="0"/>
    <n v="84"/>
  </r>
  <r>
    <x v="13"/>
    <x v="71"/>
    <x v="0"/>
    <x v="1"/>
    <n v="1"/>
    <n v="1"/>
    <n v="1"/>
    <n v="1"/>
    <n v="2"/>
    <n v="1"/>
    <n v="1"/>
    <n v="1"/>
    <n v="0"/>
    <n v="3"/>
  </r>
  <r>
    <x v="13"/>
    <x v="71"/>
    <x v="0"/>
    <x v="3"/>
    <n v="1"/>
    <n v="0"/>
    <n v="1"/>
    <n v="1"/>
    <n v="1"/>
    <n v="1"/>
    <n v="0"/>
    <n v="1"/>
    <n v="0"/>
    <n v="2"/>
  </r>
  <r>
    <x v="13"/>
    <x v="71"/>
    <x v="0"/>
    <x v="2"/>
    <n v="0"/>
    <n v="1"/>
    <n v="1"/>
    <n v="1"/>
    <n v="2"/>
    <n v="0"/>
    <n v="1"/>
    <n v="1"/>
    <n v="0"/>
    <n v="2"/>
  </r>
  <r>
    <x v="13"/>
    <x v="71"/>
    <x v="0"/>
    <x v="4"/>
    <n v="1"/>
    <n v="0"/>
    <n v="3"/>
    <n v="3"/>
    <n v="3"/>
    <n v="1"/>
    <n v="0"/>
    <n v="3"/>
    <n v="0"/>
    <n v="4"/>
  </r>
  <r>
    <x v="13"/>
    <x v="71"/>
    <x v="1"/>
    <x v="0"/>
    <n v="42"/>
    <n v="10"/>
    <n v="92"/>
    <n v="92"/>
    <n v="105"/>
    <n v="39"/>
    <n v="7"/>
    <n v="98"/>
    <n v="0"/>
    <n v="144"/>
  </r>
  <r>
    <x v="13"/>
    <x v="71"/>
    <x v="1"/>
    <x v="5"/>
    <n v="1"/>
    <n v="0"/>
    <n v="1"/>
    <n v="1"/>
    <n v="1"/>
    <n v="1"/>
    <n v="0"/>
    <n v="1"/>
    <n v="0"/>
    <n v="2"/>
  </r>
  <r>
    <x v="13"/>
    <x v="71"/>
    <x v="1"/>
    <x v="1"/>
    <n v="0"/>
    <n v="0"/>
    <n v="2"/>
    <n v="2"/>
    <n v="2"/>
    <n v="0"/>
    <n v="0"/>
    <n v="2"/>
    <n v="0"/>
    <n v="2"/>
  </r>
  <r>
    <x v="13"/>
    <x v="71"/>
    <x v="1"/>
    <x v="3"/>
    <n v="1"/>
    <n v="1"/>
    <n v="7"/>
    <n v="6"/>
    <n v="8"/>
    <n v="1"/>
    <n v="1"/>
    <n v="7"/>
    <n v="0"/>
    <n v="9"/>
  </r>
  <r>
    <x v="13"/>
    <x v="71"/>
    <x v="1"/>
    <x v="2"/>
    <n v="0"/>
    <n v="1"/>
    <n v="4"/>
    <n v="5"/>
    <n v="5"/>
    <n v="0"/>
    <n v="1"/>
    <n v="4"/>
    <n v="0"/>
    <n v="5"/>
  </r>
  <r>
    <x v="13"/>
    <x v="71"/>
    <x v="1"/>
    <x v="4"/>
    <n v="5"/>
    <n v="3"/>
    <n v="5"/>
    <n v="4"/>
    <n v="8"/>
    <n v="5"/>
    <n v="1"/>
    <n v="7"/>
    <n v="0"/>
    <n v="13"/>
  </r>
  <r>
    <x v="13"/>
    <x v="72"/>
    <x v="0"/>
    <x v="0"/>
    <n v="18"/>
    <n v="8"/>
    <n v="56"/>
    <n v="53"/>
    <n v="64"/>
    <n v="18"/>
    <n v="2"/>
    <n v="62"/>
    <n v="0"/>
    <n v="82"/>
  </r>
  <r>
    <x v="13"/>
    <x v="72"/>
    <x v="0"/>
    <x v="1"/>
    <n v="0"/>
    <n v="1"/>
    <n v="2"/>
    <n v="3"/>
    <n v="3"/>
    <n v="0"/>
    <n v="1"/>
    <n v="2"/>
    <n v="0"/>
    <n v="3"/>
  </r>
  <r>
    <x v="13"/>
    <x v="72"/>
    <x v="0"/>
    <x v="3"/>
    <n v="2"/>
    <n v="0"/>
    <n v="2"/>
    <n v="1"/>
    <n v="2"/>
    <n v="2"/>
    <n v="0"/>
    <n v="2"/>
    <n v="0"/>
    <n v="4"/>
  </r>
  <r>
    <x v="13"/>
    <x v="72"/>
    <x v="0"/>
    <x v="2"/>
    <n v="1"/>
    <n v="0"/>
    <n v="1"/>
    <n v="1"/>
    <n v="2"/>
    <n v="0"/>
    <n v="1"/>
    <n v="1"/>
    <n v="0"/>
    <n v="2"/>
  </r>
  <r>
    <x v="13"/>
    <x v="72"/>
    <x v="0"/>
    <x v="4"/>
    <n v="0"/>
    <n v="0"/>
    <n v="3"/>
    <n v="3"/>
    <n v="3"/>
    <n v="0"/>
    <n v="0"/>
    <n v="3"/>
    <n v="0"/>
    <n v="3"/>
  </r>
  <r>
    <x v="13"/>
    <x v="72"/>
    <x v="1"/>
    <x v="0"/>
    <n v="36"/>
    <n v="12"/>
    <n v="82"/>
    <n v="76"/>
    <n v="95"/>
    <n v="35"/>
    <n v="5"/>
    <n v="90"/>
    <n v="0"/>
    <n v="130"/>
  </r>
  <r>
    <x v="13"/>
    <x v="72"/>
    <x v="1"/>
    <x v="5"/>
    <n v="1"/>
    <n v="0"/>
    <n v="2"/>
    <n v="1"/>
    <n v="2"/>
    <n v="1"/>
    <n v="0"/>
    <n v="2"/>
    <n v="0"/>
    <n v="3"/>
  </r>
  <r>
    <x v="13"/>
    <x v="72"/>
    <x v="1"/>
    <x v="1"/>
    <n v="8"/>
    <n v="0"/>
    <n v="4"/>
    <n v="4"/>
    <n v="7"/>
    <n v="5"/>
    <n v="2"/>
    <n v="5"/>
    <n v="0"/>
    <n v="12"/>
  </r>
  <r>
    <x v="13"/>
    <x v="72"/>
    <x v="1"/>
    <x v="3"/>
    <n v="2"/>
    <n v="0"/>
    <n v="5"/>
    <n v="3"/>
    <n v="5"/>
    <n v="2"/>
    <n v="0"/>
    <n v="5"/>
    <n v="0"/>
    <n v="7"/>
  </r>
  <r>
    <x v="13"/>
    <x v="72"/>
    <x v="1"/>
    <x v="2"/>
    <n v="3"/>
    <n v="2"/>
    <n v="2"/>
    <n v="3"/>
    <n v="5"/>
    <n v="2"/>
    <n v="0"/>
    <n v="5"/>
    <n v="0"/>
    <n v="7"/>
  </r>
  <r>
    <x v="13"/>
    <x v="72"/>
    <x v="1"/>
    <x v="4"/>
    <n v="4"/>
    <n v="5"/>
    <n v="7"/>
    <n v="7"/>
    <n v="12"/>
    <n v="4"/>
    <n v="2"/>
    <n v="10"/>
    <n v="0"/>
    <n v="16"/>
  </r>
  <r>
    <x v="13"/>
    <x v="73"/>
    <x v="0"/>
    <x v="0"/>
    <n v="19"/>
    <n v="5"/>
    <n v="50"/>
    <n v="49"/>
    <n v="58"/>
    <n v="16"/>
    <n v="3"/>
    <n v="55"/>
    <n v="0"/>
    <n v="74"/>
  </r>
  <r>
    <x v="13"/>
    <x v="73"/>
    <x v="0"/>
    <x v="5"/>
    <n v="0"/>
    <n v="0"/>
    <n v="1"/>
    <n v="1"/>
    <n v="1"/>
    <n v="0"/>
    <n v="0"/>
    <n v="1"/>
    <n v="0"/>
    <n v="1"/>
  </r>
  <r>
    <x v="13"/>
    <x v="73"/>
    <x v="0"/>
    <x v="1"/>
    <n v="1"/>
    <n v="0"/>
    <n v="0"/>
    <n v="0"/>
    <n v="0"/>
    <n v="1"/>
    <n v="0"/>
    <n v="0"/>
    <n v="0"/>
    <n v="1"/>
  </r>
  <r>
    <x v="13"/>
    <x v="73"/>
    <x v="0"/>
    <x v="3"/>
    <n v="2"/>
    <n v="0"/>
    <n v="0"/>
    <n v="0"/>
    <n v="0"/>
    <n v="2"/>
    <n v="0"/>
    <n v="0"/>
    <n v="0"/>
    <n v="2"/>
  </r>
  <r>
    <x v="13"/>
    <x v="73"/>
    <x v="0"/>
    <x v="2"/>
    <n v="2"/>
    <n v="2"/>
    <n v="0"/>
    <n v="1"/>
    <n v="2"/>
    <n v="2"/>
    <n v="0"/>
    <n v="2"/>
    <n v="0"/>
    <n v="4"/>
  </r>
  <r>
    <x v="13"/>
    <x v="73"/>
    <x v="0"/>
    <x v="4"/>
    <n v="2"/>
    <n v="2"/>
    <n v="7"/>
    <n v="7"/>
    <n v="9"/>
    <n v="2"/>
    <n v="1"/>
    <n v="8"/>
    <n v="0"/>
    <n v="11"/>
  </r>
  <r>
    <x v="13"/>
    <x v="73"/>
    <x v="1"/>
    <x v="0"/>
    <n v="54"/>
    <n v="21"/>
    <n v="98"/>
    <n v="99"/>
    <n v="121"/>
    <n v="52"/>
    <n v="6"/>
    <n v="115"/>
    <n v="0"/>
    <n v="173"/>
  </r>
  <r>
    <x v="13"/>
    <x v="73"/>
    <x v="1"/>
    <x v="5"/>
    <n v="0"/>
    <n v="0"/>
    <n v="2"/>
    <n v="2"/>
    <n v="2"/>
    <n v="0"/>
    <n v="0"/>
    <n v="2"/>
    <n v="0"/>
    <n v="2"/>
  </r>
  <r>
    <x v="13"/>
    <x v="73"/>
    <x v="1"/>
    <x v="1"/>
    <n v="3"/>
    <n v="1"/>
    <n v="2"/>
    <n v="2"/>
    <n v="3"/>
    <n v="3"/>
    <n v="0"/>
    <n v="3"/>
    <n v="0"/>
    <n v="6"/>
  </r>
  <r>
    <x v="13"/>
    <x v="73"/>
    <x v="1"/>
    <x v="3"/>
    <n v="0"/>
    <n v="1"/>
    <n v="6"/>
    <n v="6"/>
    <n v="7"/>
    <n v="0"/>
    <n v="0"/>
    <n v="7"/>
    <n v="0"/>
    <n v="7"/>
  </r>
  <r>
    <x v="13"/>
    <x v="73"/>
    <x v="1"/>
    <x v="2"/>
    <n v="1"/>
    <n v="1"/>
    <n v="0"/>
    <n v="0"/>
    <n v="1"/>
    <n v="1"/>
    <n v="1"/>
    <n v="0"/>
    <n v="0"/>
    <n v="2"/>
  </r>
  <r>
    <x v="13"/>
    <x v="73"/>
    <x v="1"/>
    <x v="4"/>
    <n v="3"/>
    <n v="2"/>
    <n v="8"/>
    <n v="8"/>
    <n v="11"/>
    <n v="2"/>
    <n v="0"/>
    <n v="11"/>
    <n v="0"/>
    <n v="13"/>
  </r>
  <r>
    <x v="13"/>
    <x v="74"/>
    <x v="0"/>
    <x v="0"/>
    <n v="22"/>
    <n v="13"/>
    <n v="62"/>
    <n v="58"/>
    <n v="78"/>
    <n v="19"/>
    <n v="6"/>
    <n v="72"/>
    <n v="0"/>
    <n v="97"/>
  </r>
  <r>
    <x v="13"/>
    <x v="74"/>
    <x v="0"/>
    <x v="1"/>
    <n v="2"/>
    <n v="0"/>
    <n v="0"/>
    <n v="0"/>
    <n v="0"/>
    <n v="2"/>
    <n v="0"/>
    <n v="0"/>
    <n v="0"/>
    <n v="2"/>
  </r>
  <r>
    <x v="13"/>
    <x v="74"/>
    <x v="0"/>
    <x v="3"/>
    <n v="1"/>
    <n v="0"/>
    <n v="2"/>
    <n v="2"/>
    <n v="2"/>
    <n v="1"/>
    <n v="0"/>
    <n v="2"/>
    <n v="0"/>
    <n v="3"/>
  </r>
  <r>
    <x v="13"/>
    <x v="74"/>
    <x v="0"/>
    <x v="2"/>
    <n v="3"/>
    <n v="0"/>
    <n v="1"/>
    <n v="1"/>
    <n v="1"/>
    <n v="3"/>
    <n v="0"/>
    <n v="1"/>
    <n v="0"/>
    <n v="4"/>
  </r>
  <r>
    <x v="13"/>
    <x v="74"/>
    <x v="0"/>
    <x v="4"/>
    <n v="5"/>
    <n v="1"/>
    <n v="7"/>
    <n v="5"/>
    <n v="9"/>
    <n v="4"/>
    <n v="2"/>
    <n v="7"/>
    <n v="0"/>
    <n v="13"/>
  </r>
  <r>
    <x v="13"/>
    <x v="74"/>
    <x v="1"/>
    <x v="0"/>
    <n v="50"/>
    <n v="15"/>
    <n v="76"/>
    <n v="75"/>
    <n v="96"/>
    <n v="45"/>
    <n v="10"/>
    <n v="86"/>
    <n v="0"/>
    <n v="141"/>
  </r>
  <r>
    <x v="13"/>
    <x v="74"/>
    <x v="1"/>
    <x v="5"/>
    <n v="1"/>
    <n v="0"/>
    <n v="2"/>
    <n v="1"/>
    <n v="2"/>
    <n v="1"/>
    <n v="0"/>
    <n v="2"/>
    <n v="0"/>
    <n v="3"/>
  </r>
  <r>
    <x v="13"/>
    <x v="74"/>
    <x v="1"/>
    <x v="1"/>
    <n v="0"/>
    <n v="1"/>
    <n v="3"/>
    <n v="3"/>
    <n v="4"/>
    <n v="0"/>
    <n v="1"/>
    <n v="3"/>
    <n v="0"/>
    <n v="4"/>
  </r>
  <r>
    <x v="13"/>
    <x v="74"/>
    <x v="1"/>
    <x v="3"/>
    <n v="2"/>
    <n v="2"/>
    <n v="2"/>
    <n v="2"/>
    <n v="4"/>
    <n v="2"/>
    <n v="1"/>
    <n v="3"/>
    <n v="0"/>
    <n v="6"/>
  </r>
  <r>
    <x v="13"/>
    <x v="74"/>
    <x v="1"/>
    <x v="2"/>
    <n v="1"/>
    <n v="0"/>
    <n v="3"/>
    <n v="3"/>
    <n v="3"/>
    <n v="1"/>
    <n v="0"/>
    <n v="3"/>
    <n v="0"/>
    <n v="4"/>
  </r>
  <r>
    <x v="13"/>
    <x v="74"/>
    <x v="1"/>
    <x v="4"/>
    <n v="2"/>
    <n v="3"/>
    <n v="8"/>
    <n v="7"/>
    <n v="11"/>
    <n v="2"/>
    <n v="0"/>
    <n v="11"/>
    <n v="0"/>
    <n v="13"/>
  </r>
  <r>
    <x v="13"/>
    <x v="75"/>
    <x v="0"/>
    <x v="0"/>
    <n v="35"/>
    <n v="11"/>
    <n v="47"/>
    <n v="47"/>
    <n v="61"/>
    <n v="32"/>
    <n v="4"/>
    <n v="57"/>
    <n v="0"/>
    <n v="93"/>
  </r>
  <r>
    <x v="13"/>
    <x v="75"/>
    <x v="0"/>
    <x v="1"/>
    <n v="0"/>
    <n v="1"/>
    <n v="0"/>
    <n v="0"/>
    <n v="1"/>
    <n v="0"/>
    <n v="0"/>
    <n v="1"/>
    <n v="0"/>
    <n v="1"/>
  </r>
  <r>
    <x v="13"/>
    <x v="75"/>
    <x v="0"/>
    <x v="3"/>
    <n v="3"/>
    <n v="0"/>
    <n v="0"/>
    <n v="0"/>
    <n v="1"/>
    <n v="2"/>
    <n v="1"/>
    <n v="0"/>
    <n v="0"/>
    <n v="3"/>
  </r>
  <r>
    <x v="13"/>
    <x v="75"/>
    <x v="0"/>
    <x v="2"/>
    <n v="1"/>
    <n v="0"/>
    <n v="1"/>
    <n v="1"/>
    <n v="1"/>
    <n v="1"/>
    <n v="0"/>
    <n v="1"/>
    <n v="0"/>
    <n v="2"/>
  </r>
  <r>
    <x v="13"/>
    <x v="75"/>
    <x v="0"/>
    <x v="4"/>
    <n v="0"/>
    <n v="0"/>
    <n v="5"/>
    <n v="5"/>
    <n v="5"/>
    <n v="0"/>
    <n v="0"/>
    <n v="5"/>
    <n v="0"/>
    <n v="5"/>
  </r>
  <r>
    <x v="13"/>
    <x v="75"/>
    <x v="1"/>
    <x v="0"/>
    <n v="47"/>
    <n v="16"/>
    <n v="105"/>
    <n v="103"/>
    <n v="122"/>
    <n v="46"/>
    <n v="5"/>
    <n v="117"/>
    <n v="0"/>
    <n v="168"/>
  </r>
  <r>
    <x v="13"/>
    <x v="75"/>
    <x v="1"/>
    <x v="5"/>
    <n v="0"/>
    <n v="0"/>
    <n v="3"/>
    <n v="3"/>
    <n v="3"/>
    <n v="0"/>
    <n v="0"/>
    <n v="3"/>
    <n v="0"/>
    <n v="3"/>
  </r>
  <r>
    <x v="13"/>
    <x v="75"/>
    <x v="1"/>
    <x v="1"/>
    <n v="1"/>
    <n v="0"/>
    <n v="5"/>
    <n v="3"/>
    <n v="5"/>
    <n v="1"/>
    <n v="0"/>
    <n v="5"/>
    <n v="0"/>
    <n v="6"/>
  </r>
  <r>
    <x v="13"/>
    <x v="75"/>
    <x v="1"/>
    <x v="3"/>
    <n v="0"/>
    <n v="1"/>
    <n v="3"/>
    <n v="3"/>
    <n v="4"/>
    <n v="0"/>
    <n v="0"/>
    <n v="4"/>
    <n v="0"/>
    <n v="4"/>
  </r>
  <r>
    <x v="13"/>
    <x v="75"/>
    <x v="1"/>
    <x v="2"/>
    <n v="2"/>
    <n v="0"/>
    <n v="5"/>
    <n v="2"/>
    <n v="5"/>
    <n v="2"/>
    <n v="0"/>
    <n v="5"/>
    <n v="0"/>
    <n v="7"/>
  </r>
  <r>
    <x v="13"/>
    <x v="75"/>
    <x v="1"/>
    <x v="4"/>
    <n v="6"/>
    <n v="5"/>
    <n v="8"/>
    <n v="8"/>
    <n v="14"/>
    <n v="5"/>
    <n v="1"/>
    <n v="13"/>
    <n v="0"/>
    <n v="19"/>
  </r>
  <r>
    <x v="13"/>
    <x v="76"/>
    <x v="0"/>
    <x v="0"/>
    <n v="24"/>
    <n v="14"/>
    <n v="70"/>
    <n v="71"/>
    <n v="87"/>
    <n v="21"/>
    <n v="9"/>
    <n v="78"/>
    <n v="0"/>
    <n v="108"/>
  </r>
  <r>
    <x v="13"/>
    <x v="76"/>
    <x v="0"/>
    <x v="5"/>
    <n v="0"/>
    <n v="0"/>
    <n v="1"/>
    <n v="0"/>
    <n v="1"/>
    <n v="0"/>
    <n v="0"/>
    <n v="1"/>
    <n v="0"/>
    <n v="1"/>
  </r>
  <r>
    <x v="13"/>
    <x v="76"/>
    <x v="0"/>
    <x v="3"/>
    <n v="0"/>
    <n v="0"/>
    <n v="1"/>
    <n v="1"/>
    <n v="1"/>
    <n v="0"/>
    <n v="0"/>
    <n v="1"/>
    <n v="0"/>
    <n v="1"/>
  </r>
  <r>
    <x v="13"/>
    <x v="76"/>
    <x v="0"/>
    <x v="2"/>
    <n v="1"/>
    <n v="0"/>
    <n v="1"/>
    <n v="1"/>
    <n v="1"/>
    <n v="1"/>
    <n v="0"/>
    <n v="1"/>
    <n v="0"/>
    <n v="2"/>
  </r>
  <r>
    <x v="13"/>
    <x v="76"/>
    <x v="0"/>
    <x v="4"/>
    <n v="1"/>
    <n v="0"/>
    <n v="2"/>
    <n v="1"/>
    <n v="3"/>
    <n v="0"/>
    <n v="0"/>
    <n v="3"/>
    <n v="0"/>
    <n v="3"/>
  </r>
  <r>
    <x v="13"/>
    <x v="76"/>
    <x v="1"/>
    <x v="0"/>
    <n v="43"/>
    <n v="18"/>
    <n v="85"/>
    <n v="80"/>
    <n v="105"/>
    <n v="41"/>
    <n v="6"/>
    <n v="98"/>
    <n v="1"/>
    <n v="146"/>
  </r>
  <r>
    <x v="13"/>
    <x v="76"/>
    <x v="1"/>
    <x v="1"/>
    <n v="3"/>
    <n v="1"/>
    <n v="4"/>
    <n v="4"/>
    <n v="6"/>
    <n v="2"/>
    <n v="1"/>
    <n v="5"/>
    <n v="0"/>
    <n v="8"/>
  </r>
  <r>
    <x v="13"/>
    <x v="76"/>
    <x v="1"/>
    <x v="3"/>
    <n v="5"/>
    <n v="0"/>
    <n v="4"/>
    <n v="2"/>
    <n v="5"/>
    <n v="4"/>
    <n v="1"/>
    <n v="4"/>
    <n v="0"/>
    <n v="9"/>
  </r>
  <r>
    <x v="13"/>
    <x v="76"/>
    <x v="1"/>
    <x v="2"/>
    <n v="1"/>
    <n v="1"/>
    <n v="1"/>
    <n v="1"/>
    <n v="2"/>
    <n v="1"/>
    <n v="1"/>
    <n v="1"/>
    <n v="0"/>
    <n v="3"/>
  </r>
  <r>
    <x v="13"/>
    <x v="76"/>
    <x v="1"/>
    <x v="4"/>
    <n v="4"/>
    <n v="3"/>
    <n v="6"/>
    <n v="5"/>
    <n v="9"/>
    <n v="4"/>
    <n v="2"/>
    <n v="7"/>
    <n v="0"/>
    <n v="13"/>
  </r>
  <r>
    <x v="13"/>
    <x v="77"/>
    <x v="0"/>
    <x v="0"/>
    <n v="27"/>
    <n v="8"/>
    <n v="59"/>
    <n v="56"/>
    <n v="71"/>
    <n v="23"/>
    <n v="3"/>
    <n v="67"/>
    <n v="1"/>
    <n v="94"/>
  </r>
  <r>
    <x v="13"/>
    <x v="77"/>
    <x v="0"/>
    <x v="5"/>
    <n v="0"/>
    <n v="0"/>
    <n v="1"/>
    <n v="0"/>
    <n v="1"/>
    <n v="0"/>
    <n v="0"/>
    <n v="1"/>
    <n v="0"/>
    <n v="1"/>
  </r>
  <r>
    <x v="13"/>
    <x v="77"/>
    <x v="0"/>
    <x v="1"/>
    <n v="1"/>
    <n v="1"/>
    <n v="1"/>
    <n v="1"/>
    <n v="3"/>
    <n v="0"/>
    <n v="1"/>
    <n v="2"/>
    <n v="0"/>
    <n v="3"/>
  </r>
  <r>
    <x v="13"/>
    <x v="77"/>
    <x v="0"/>
    <x v="3"/>
    <n v="1"/>
    <n v="0"/>
    <n v="0"/>
    <n v="0"/>
    <n v="0"/>
    <n v="1"/>
    <n v="0"/>
    <n v="0"/>
    <n v="0"/>
    <n v="1"/>
  </r>
  <r>
    <x v="13"/>
    <x v="77"/>
    <x v="0"/>
    <x v="2"/>
    <n v="0"/>
    <n v="0"/>
    <n v="1"/>
    <n v="1"/>
    <n v="1"/>
    <n v="0"/>
    <n v="0"/>
    <n v="1"/>
    <n v="0"/>
    <n v="1"/>
  </r>
  <r>
    <x v="13"/>
    <x v="77"/>
    <x v="0"/>
    <x v="4"/>
    <n v="0"/>
    <n v="0"/>
    <n v="5"/>
    <n v="4"/>
    <n v="5"/>
    <n v="0"/>
    <n v="0"/>
    <n v="5"/>
    <n v="0"/>
    <n v="5"/>
  </r>
  <r>
    <x v="13"/>
    <x v="77"/>
    <x v="1"/>
    <x v="0"/>
    <n v="42"/>
    <n v="14"/>
    <n v="106"/>
    <n v="100"/>
    <n v="122"/>
    <n v="40"/>
    <n v="5"/>
    <n v="117"/>
    <n v="0"/>
    <n v="162"/>
  </r>
  <r>
    <x v="13"/>
    <x v="77"/>
    <x v="1"/>
    <x v="5"/>
    <n v="0"/>
    <n v="0"/>
    <n v="3"/>
    <n v="3"/>
    <n v="3"/>
    <n v="0"/>
    <n v="0"/>
    <n v="3"/>
    <n v="0"/>
    <n v="3"/>
  </r>
  <r>
    <x v="13"/>
    <x v="77"/>
    <x v="1"/>
    <x v="1"/>
    <n v="1"/>
    <n v="1"/>
    <n v="4"/>
    <n v="4"/>
    <n v="5"/>
    <n v="1"/>
    <n v="0"/>
    <n v="5"/>
    <n v="0"/>
    <n v="6"/>
  </r>
  <r>
    <x v="13"/>
    <x v="77"/>
    <x v="1"/>
    <x v="3"/>
    <n v="3"/>
    <n v="0"/>
    <n v="4"/>
    <n v="4"/>
    <n v="4"/>
    <n v="3"/>
    <n v="0"/>
    <n v="4"/>
    <n v="0"/>
    <n v="7"/>
  </r>
  <r>
    <x v="13"/>
    <x v="77"/>
    <x v="1"/>
    <x v="2"/>
    <n v="3"/>
    <n v="2"/>
    <n v="5"/>
    <n v="5"/>
    <n v="7"/>
    <n v="3"/>
    <n v="0"/>
    <n v="7"/>
    <n v="0"/>
    <n v="10"/>
  </r>
  <r>
    <x v="13"/>
    <x v="77"/>
    <x v="1"/>
    <x v="4"/>
    <n v="3"/>
    <n v="1"/>
    <n v="9"/>
    <n v="9"/>
    <n v="12"/>
    <n v="1"/>
    <n v="1"/>
    <n v="11"/>
    <n v="0"/>
    <n v="13"/>
  </r>
  <r>
    <x v="13"/>
    <x v="78"/>
    <x v="0"/>
    <x v="0"/>
    <n v="27"/>
    <n v="5"/>
    <n v="75"/>
    <n v="69"/>
    <n v="84"/>
    <n v="23"/>
    <n v="3"/>
    <n v="81"/>
    <n v="0"/>
    <n v="107"/>
  </r>
  <r>
    <x v="13"/>
    <x v="78"/>
    <x v="0"/>
    <x v="5"/>
    <n v="0"/>
    <n v="1"/>
    <n v="1"/>
    <n v="2"/>
    <n v="2"/>
    <n v="0"/>
    <n v="1"/>
    <n v="1"/>
    <n v="0"/>
    <n v="2"/>
  </r>
  <r>
    <x v="13"/>
    <x v="78"/>
    <x v="0"/>
    <x v="1"/>
    <n v="1"/>
    <n v="0"/>
    <n v="1"/>
    <n v="1"/>
    <n v="1"/>
    <n v="1"/>
    <n v="0"/>
    <n v="1"/>
    <n v="0"/>
    <n v="2"/>
  </r>
  <r>
    <x v="13"/>
    <x v="78"/>
    <x v="0"/>
    <x v="3"/>
    <n v="1"/>
    <n v="1"/>
    <n v="0"/>
    <n v="1"/>
    <n v="1"/>
    <n v="1"/>
    <n v="1"/>
    <n v="0"/>
    <n v="0"/>
    <n v="2"/>
  </r>
  <r>
    <x v="13"/>
    <x v="78"/>
    <x v="0"/>
    <x v="2"/>
    <n v="1"/>
    <n v="1"/>
    <n v="0"/>
    <n v="0"/>
    <n v="1"/>
    <n v="1"/>
    <n v="1"/>
    <n v="0"/>
    <n v="0"/>
    <n v="2"/>
  </r>
  <r>
    <x v="13"/>
    <x v="78"/>
    <x v="0"/>
    <x v="4"/>
    <n v="1"/>
    <n v="1"/>
    <n v="6"/>
    <n v="7"/>
    <n v="7"/>
    <n v="1"/>
    <n v="0"/>
    <n v="7"/>
    <n v="0"/>
    <n v="8"/>
  </r>
  <r>
    <x v="13"/>
    <x v="78"/>
    <x v="1"/>
    <x v="0"/>
    <n v="48"/>
    <n v="17"/>
    <n v="96"/>
    <n v="92"/>
    <n v="120"/>
    <n v="41"/>
    <n v="12"/>
    <n v="106"/>
    <n v="2"/>
    <n v="161"/>
  </r>
  <r>
    <x v="13"/>
    <x v="78"/>
    <x v="1"/>
    <x v="5"/>
    <n v="1"/>
    <n v="1"/>
    <n v="1"/>
    <n v="1"/>
    <n v="2"/>
    <n v="1"/>
    <n v="1"/>
    <n v="1"/>
    <n v="0"/>
    <n v="3"/>
  </r>
  <r>
    <x v="13"/>
    <x v="78"/>
    <x v="1"/>
    <x v="1"/>
    <n v="3"/>
    <n v="2"/>
    <n v="2"/>
    <n v="2"/>
    <n v="4"/>
    <n v="3"/>
    <n v="0"/>
    <n v="4"/>
    <n v="0"/>
    <n v="7"/>
  </r>
  <r>
    <x v="13"/>
    <x v="78"/>
    <x v="1"/>
    <x v="3"/>
    <n v="3"/>
    <n v="0"/>
    <n v="4"/>
    <n v="3"/>
    <n v="4"/>
    <n v="3"/>
    <n v="0"/>
    <n v="4"/>
    <n v="0"/>
    <n v="7"/>
  </r>
  <r>
    <x v="13"/>
    <x v="78"/>
    <x v="1"/>
    <x v="2"/>
    <n v="0"/>
    <n v="0"/>
    <n v="5"/>
    <n v="4"/>
    <n v="5"/>
    <n v="0"/>
    <n v="0"/>
    <n v="5"/>
    <n v="0"/>
    <n v="5"/>
  </r>
  <r>
    <x v="13"/>
    <x v="78"/>
    <x v="1"/>
    <x v="4"/>
    <n v="4"/>
    <n v="1"/>
    <n v="7"/>
    <n v="6"/>
    <n v="9"/>
    <n v="3"/>
    <n v="1"/>
    <n v="7"/>
    <n v="1"/>
    <n v="12"/>
  </r>
  <r>
    <x v="13"/>
    <x v="79"/>
    <x v="0"/>
    <x v="0"/>
    <n v="24"/>
    <n v="7"/>
    <n v="72"/>
    <n v="70"/>
    <n v="81"/>
    <n v="22"/>
    <n v="2"/>
    <n v="78"/>
    <n v="1"/>
    <n v="103"/>
  </r>
  <r>
    <x v="13"/>
    <x v="79"/>
    <x v="0"/>
    <x v="1"/>
    <n v="1"/>
    <n v="0"/>
    <n v="1"/>
    <n v="1"/>
    <n v="1"/>
    <n v="1"/>
    <n v="0"/>
    <n v="1"/>
    <n v="0"/>
    <n v="2"/>
  </r>
  <r>
    <x v="13"/>
    <x v="79"/>
    <x v="0"/>
    <x v="3"/>
    <n v="0"/>
    <n v="0"/>
    <n v="2"/>
    <n v="2"/>
    <n v="2"/>
    <n v="0"/>
    <n v="0"/>
    <n v="2"/>
    <n v="0"/>
    <n v="2"/>
  </r>
  <r>
    <x v="13"/>
    <x v="79"/>
    <x v="0"/>
    <x v="2"/>
    <n v="1"/>
    <n v="0"/>
    <n v="1"/>
    <n v="1"/>
    <n v="1"/>
    <n v="1"/>
    <n v="0"/>
    <n v="1"/>
    <n v="0"/>
    <n v="2"/>
  </r>
  <r>
    <x v="13"/>
    <x v="79"/>
    <x v="0"/>
    <x v="4"/>
    <n v="2"/>
    <n v="1"/>
    <n v="2"/>
    <n v="3"/>
    <n v="3"/>
    <n v="2"/>
    <n v="1"/>
    <n v="2"/>
    <n v="0"/>
    <n v="5"/>
  </r>
  <r>
    <x v="13"/>
    <x v="79"/>
    <x v="1"/>
    <x v="0"/>
    <n v="47"/>
    <n v="17"/>
    <n v="91"/>
    <n v="86"/>
    <n v="119"/>
    <n v="36"/>
    <n v="6"/>
    <n v="111"/>
    <n v="2"/>
    <n v="155"/>
  </r>
  <r>
    <x v="13"/>
    <x v="79"/>
    <x v="1"/>
    <x v="5"/>
    <n v="1"/>
    <n v="1"/>
    <n v="1"/>
    <n v="0"/>
    <n v="2"/>
    <n v="1"/>
    <n v="0"/>
    <n v="2"/>
    <n v="0"/>
    <n v="3"/>
  </r>
  <r>
    <x v="13"/>
    <x v="79"/>
    <x v="1"/>
    <x v="1"/>
    <n v="1"/>
    <n v="1"/>
    <n v="6"/>
    <n v="4"/>
    <n v="7"/>
    <n v="1"/>
    <n v="0"/>
    <n v="7"/>
    <n v="0"/>
    <n v="8"/>
  </r>
  <r>
    <x v="13"/>
    <x v="79"/>
    <x v="1"/>
    <x v="3"/>
    <n v="1"/>
    <n v="1"/>
    <n v="5"/>
    <n v="4"/>
    <n v="6"/>
    <n v="1"/>
    <n v="0"/>
    <n v="6"/>
    <n v="0"/>
    <n v="7"/>
  </r>
  <r>
    <x v="13"/>
    <x v="79"/>
    <x v="1"/>
    <x v="2"/>
    <n v="0"/>
    <n v="1"/>
    <n v="5"/>
    <n v="6"/>
    <n v="6"/>
    <n v="0"/>
    <n v="1"/>
    <n v="5"/>
    <n v="0"/>
    <n v="6"/>
  </r>
  <r>
    <x v="13"/>
    <x v="79"/>
    <x v="1"/>
    <x v="4"/>
    <n v="5"/>
    <n v="1"/>
    <n v="14"/>
    <n v="14"/>
    <n v="17"/>
    <n v="3"/>
    <n v="2"/>
    <n v="15"/>
    <n v="0"/>
    <n v="20"/>
  </r>
  <r>
    <x v="13"/>
    <x v="6"/>
    <x v="0"/>
    <x v="0"/>
    <n v="25"/>
    <n v="15"/>
    <n v="67"/>
    <n v="67"/>
    <n v="85"/>
    <n v="22"/>
    <n v="4"/>
    <n v="80"/>
    <n v="1"/>
    <n v="107"/>
  </r>
  <r>
    <x v="13"/>
    <x v="6"/>
    <x v="0"/>
    <x v="5"/>
    <n v="1"/>
    <n v="0"/>
    <n v="0"/>
    <n v="0"/>
    <n v="0"/>
    <n v="1"/>
    <n v="0"/>
    <n v="0"/>
    <n v="0"/>
    <n v="1"/>
  </r>
  <r>
    <x v="13"/>
    <x v="6"/>
    <x v="0"/>
    <x v="1"/>
    <n v="0"/>
    <n v="0"/>
    <n v="2"/>
    <n v="2"/>
    <n v="2"/>
    <n v="0"/>
    <n v="0"/>
    <n v="2"/>
    <n v="0"/>
    <n v="2"/>
  </r>
  <r>
    <x v="13"/>
    <x v="6"/>
    <x v="0"/>
    <x v="3"/>
    <n v="2"/>
    <n v="0"/>
    <n v="1"/>
    <n v="1"/>
    <n v="1"/>
    <n v="2"/>
    <n v="0"/>
    <n v="1"/>
    <n v="0"/>
    <n v="3"/>
  </r>
  <r>
    <x v="13"/>
    <x v="6"/>
    <x v="0"/>
    <x v="2"/>
    <n v="2"/>
    <n v="1"/>
    <n v="2"/>
    <n v="2"/>
    <n v="3"/>
    <n v="2"/>
    <n v="1"/>
    <n v="2"/>
    <n v="0"/>
    <n v="5"/>
  </r>
  <r>
    <x v="13"/>
    <x v="6"/>
    <x v="0"/>
    <x v="4"/>
    <n v="2"/>
    <n v="1"/>
    <n v="3"/>
    <n v="3"/>
    <n v="4"/>
    <n v="2"/>
    <n v="0"/>
    <n v="4"/>
    <n v="0"/>
    <n v="6"/>
  </r>
  <r>
    <x v="13"/>
    <x v="6"/>
    <x v="1"/>
    <x v="0"/>
    <n v="44"/>
    <n v="22"/>
    <n v="87"/>
    <n v="85"/>
    <n v="114"/>
    <n v="39"/>
    <n v="8"/>
    <n v="102"/>
    <n v="4"/>
    <n v="153"/>
  </r>
  <r>
    <x v="13"/>
    <x v="6"/>
    <x v="1"/>
    <x v="5"/>
    <n v="2"/>
    <n v="0"/>
    <n v="3"/>
    <n v="3"/>
    <n v="3"/>
    <n v="2"/>
    <n v="0"/>
    <n v="2"/>
    <n v="1"/>
    <n v="5"/>
  </r>
  <r>
    <x v="13"/>
    <x v="6"/>
    <x v="1"/>
    <x v="1"/>
    <n v="2"/>
    <n v="0"/>
    <n v="2"/>
    <n v="2"/>
    <n v="2"/>
    <n v="2"/>
    <n v="0"/>
    <n v="2"/>
    <n v="0"/>
    <n v="4"/>
  </r>
  <r>
    <x v="13"/>
    <x v="6"/>
    <x v="1"/>
    <x v="3"/>
    <n v="3"/>
    <n v="0"/>
    <n v="4"/>
    <n v="4"/>
    <n v="4"/>
    <n v="3"/>
    <n v="0"/>
    <n v="4"/>
    <n v="0"/>
    <n v="7"/>
  </r>
  <r>
    <x v="13"/>
    <x v="6"/>
    <x v="1"/>
    <x v="2"/>
    <n v="2"/>
    <n v="1"/>
    <n v="3"/>
    <n v="1"/>
    <n v="4"/>
    <n v="1"/>
    <n v="2"/>
    <n v="3"/>
    <n v="0"/>
    <n v="6"/>
  </r>
  <r>
    <x v="13"/>
    <x v="6"/>
    <x v="1"/>
    <x v="4"/>
    <n v="7"/>
    <n v="1"/>
    <n v="10"/>
    <n v="8"/>
    <n v="13"/>
    <n v="5"/>
    <n v="2"/>
    <n v="11"/>
    <n v="0"/>
    <n v="18"/>
  </r>
  <r>
    <x v="13"/>
    <x v="80"/>
    <x v="0"/>
    <x v="0"/>
    <n v="19"/>
    <n v="6"/>
    <n v="67"/>
    <n v="63"/>
    <n v="75"/>
    <n v="17"/>
    <n v="1"/>
    <n v="73"/>
    <n v="1"/>
    <n v="92"/>
  </r>
  <r>
    <x v="13"/>
    <x v="80"/>
    <x v="0"/>
    <x v="5"/>
    <n v="1"/>
    <n v="0"/>
    <n v="1"/>
    <n v="1"/>
    <n v="1"/>
    <n v="1"/>
    <n v="0"/>
    <n v="1"/>
    <n v="0"/>
    <n v="2"/>
  </r>
  <r>
    <x v="13"/>
    <x v="80"/>
    <x v="0"/>
    <x v="1"/>
    <n v="2"/>
    <n v="1"/>
    <n v="3"/>
    <n v="3"/>
    <n v="5"/>
    <n v="1"/>
    <n v="0"/>
    <n v="5"/>
    <n v="0"/>
    <n v="6"/>
  </r>
  <r>
    <x v="13"/>
    <x v="80"/>
    <x v="0"/>
    <x v="3"/>
    <n v="1"/>
    <n v="1"/>
    <n v="1"/>
    <n v="1"/>
    <n v="2"/>
    <n v="1"/>
    <n v="0"/>
    <n v="1"/>
    <n v="1"/>
    <n v="3"/>
  </r>
  <r>
    <x v="13"/>
    <x v="80"/>
    <x v="0"/>
    <x v="2"/>
    <n v="1"/>
    <n v="0"/>
    <n v="1"/>
    <n v="0"/>
    <n v="1"/>
    <n v="1"/>
    <n v="0"/>
    <n v="1"/>
    <n v="0"/>
    <n v="2"/>
  </r>
  <r>
    <x v="13"/>
    <x v="80"/>
    <x v="0"/>
    <x v="4"/>
    <n v="2"/>
    <n v="2"/>
    <n v="10"/>
    <n v="10"/>
    <n v="13"/>
    <n v="1"/>
    <n v="2"/>
    <n v="11"/>
    <n v="0"/>
    <n v="14"/>
  </r>
  <r>
    <x v="13"/>
    <x v="80"/>
    <x v="1"/>
    <x v="0"/>
    <n v="49"/>
    <n v="20"/>
    <n v="107"/>
    <n v="98"/>
    <n v="131"/>
    <n v="44"/>
    <n v="6"/>
    <n v="122"/>
    <n v="4"/>
    <n v="176"/>
  </r>
  <r>
    <x v="13"/>
    <x v="80"/>
    <x v="1"/>
    <x v="5"/>
    <n v="2"/>
    <n v="0"/>
    <n v="4"/>
    <n v="4"/>
    <n v="4"/>
    <n v="2"/>
    <n v="0"/>
    <n v="4"/>
    <n v="0"/>
    <n v="6"/>
  </r>
  <r>
    <x v="13"/>
    <x v="80"/>
    <x v="1"/>
    <x v="1"/>
    <n v="5"/>
    <n v="0"/>
    <n v="5"/>
    <n v="4"/>
    <n v="7"/>
    <n v="3"/>
    <n v="1"/>
    <n v="6"/>
    <n v="0"/>
    <n v="10"/>
  </r>
  <r>
    <x v="13"/>
    <x v="80"/>
    <x v="1"/>
    <x v="3"/>
    <n v="5"/>
    <n v="0"/>
    <n v="2"/>
    <n v="2"/>
    <n v="2"/>
    <n v="5"/>
    <n v="0"/>
    <n v="2"/>
    <n v="0"/>
    <n v="7"/>
  </r>
  <r>
    <x v="13"/>
    <x v="80"/>
    <x v="1"/>
    <x v="2"/>
    <n v="1"/>
    <n v="0"/>
    <n v="2"/>
    <n v="1"/>
    <n v="2"/>
    <n v="1"/>
    <n v="0"/>
    <n v="2"/>
    <n v="0"/>
    <n v="3"/>
  </r>
  <r>
    <x v="13"/>
    <x v="80"/>
    <x v="1"/>
    <x v="4"/>
    <n v="8"/>
    <n v="2"/>
    <n v="11"/>
    <n v="11"/>
    <n v="13"/>
    <n v="8"/>
    <n v="0"/>
    <n v="12"/>
    <n v="1"/>
    <n v="21"/>
  </r>
  <r>
    <x v="13"/>
    <x v="81"/>
    <x v="0"/>
    <x v="0"/>
    <n v="30"/>
    <n v="8"/>
    <n v="62"/>
    <n v="54"/>
    <n v="72"/>
    <n v="26"/>
    <n v="4"/>
    <n v="62"/>
    <n v="8"/>
    <n v="100"/>
  </r>
  <r>
    <x v="13"/>
    <x v="81"/>
    <x v="0"/>
    <x v="5"/>
    <n v="3"/>
    <n v="0"/>
    <n v="1"/>
    <n v="1"/>
    <n v="1"/>
    <n v="3"/>
    <n v="0"/>
    <n v="1"/>
    <n v="0"/>
    <n v="4"/>
  </r>
  <r>
    <x v="13"/>
    <x v="81"/>
    <x v="0"/>
    <x v="3"/>
    <n v="1"/>
    <n v="0"/>
    <n v="7"/>
    <n v="7"/>
    <n v="7"/>
    <n v="1"/>
    <n v="0"/>
    <n v="7"/>
    <n v="0"/>
    <n v="8"/>
  </r>
  <r>
    <x v="13"/>
    <x v="81"/>
    <x v="0"/>
    <x v="2"/>
    <n v="3"/>
    <n v="0"/>
    <n v="2"/>
    <n v="2"/>
    <n v="2"/>
    <n v="3"/>
    <n v="0"/>
    <n v="2"/>
    <n v="0"/>
    <n v="5"/>
  </r>
  <r>
    <x v="13"/>
    <x v="81"/>
    <x v="0"/>
    <x v="4"/>
    <n v="4"/>
    <n v="2"/>
    <n v="8"/>
    <n v="9"/>
    <n v="11"/>
    <n v="3"/>
    <n v="1"/>
    <n v="9"/>
    <n v="1"/>
    <n v="14"/>
  </r>
  <r>
    <x v="13"/>
    <x v="81"/>
    <x v="1"/>
    <x v="0"/>
    <n v="60"/>
    <n v="17"/>
    <n v="113"/>
    <n v="107"/>
    <n v="138"/>
    <n v="52"/>
    <n v="8"/>
    <n v="112"/>
    <n v="18"/>
    <n v="190"/>
  </r>
  <r>
    <x v="13"/>
    <x v="81"/>
    <x v="1"/>
    <x v="5"/>
    <n v="1"/>
    <n v="0"/>
    <n v="3"/>
    <n v="2"/>
    <n v="3"/>
    <n v="1"/>
    <n v="0"/>
    <n v="3"/>
    <n v="0"/>
    <n v="4"/>
  </r>
  <r>
    <x v="13"/>
    <x v="81"/>
    <x v="1"/>
    <x v="1"/>
    <n v="5"/>
    <n v="1"/>
    <n v="5"/>
    <n v="5"/>
    <n v="6"/>
    <n v="5"/>
    <n v="1"/>
    <n v="5"/>
    <n v="0"/>
    <n v="11"/>
  </r>
  <r>
    <x v="13"/>
    <x v="81"/>
    <x v="1"/>
    <x v="3"/>
    <n v="6"/>
    <n v="0"/>
    <n v="4"/>
    <n v="4"/>
    <n v="4"/>
    <n v="5"/>
    <n v="1"/>
    <n v="4"/>
    <n v="0"/>
    <n v="10"/>
  </r>
  <r>
    <x v="13"/>
    <x v="81"/>
    <x v="1"/>
    <x v="2"/>
    <n v="6"/>
    <n v="3"/>
    <n v="8"/>
    <n v="10"/>
    <n v="12"/>
    <n v="5"/>
    <n v="1"/>
    <n v="9"/>
    <n v="2"/>
    <n v="17"/>
  </r>
  <r>
    <x v="13"/>
    <x v="81"/>
    <x v="1"/>
    <x v="4"/>
    <n v="10"/>
    <n v="2"/>
    <n v="21"/>
    <n v="19"/>
    <n v="23"/>
    <n v="10"/>
    <n v="2"/>
    <n v="18"/>
    <n v="3"/>
    <n v="33"/>
  </r>
  <r>
    <x v="13"/>
    <x v="168"/>
    <x v="0"/>
    <x v="0"/>
    <n v="29"/>
    <n v="6"/>
    <n v="60"/>
    <n v="56"/>
    <n v="71"/>
    <n v="23"/>
    <n v="5"/>
    <n v="59"/>
    <n v="8"/>
    <n v="95"/>
  </r>
  <r>
    <x v="13"/>
    <x v="168"/>
    <x v="0"/>
    <x v="5"/>
    <n v="2"/>
    <n v="0"/>
    <n v="1"/>
    <n v="1"/>
    <n v="1"/>
    <n v="2"/>
    <n v="0"/>
    <n v="1"/>
    <n v="0"/>
    <n v="3"/>
  </r>
  <r>
    <x v="13"/>
    <x v="168"/>
    <x v="0"/>
    <x v="1"/>
    <n v="1"/>
    <n v="0"/>
    <n v="5"/>
    <n v="5"/>
    <n v="5"/>
    <n v="1"/>
    <n v="0"/>
    <n v="4"/>
    <n v="1"/>
    <n v="6"/>
  </r>
  <r>
    <x v="13"/>
    <x v="168"/>
    <x v="0"/>
    <x v="3"/>
    <n v="6"/>
    <n v="1"/>
    <n v="3"/>
    <n v="2"/>
    <n v="6"/>
    <n v="4"/>
    <n v="3"/>
    <n v="2"/>
    <n v="1"/>
    <n v="10"/>
  </r>
  <r>
    <x v="13"/>
    <x v="168"/>
    <x v="0"/>
    <x v="2"/>
    <n v="2"/>
    <n v="1"/>
    <n v="3"/>
    <n v="3"/>
    <n v="6"/>
    <n v="0"/>
    <n v="2"/>
    <n v="3"/>
    <n v="1"/>
    <n v="6"/>
  </r>
  <r>
    <x v="13"/>
    <x v="168"/>
    <x v="0"/>
    <x v="4"/>
    <n v="5"/>
    <n v="4"/>
    <n v="6"/>
    <n v="5"/>
    <n v="10"/>
    <n v="5"/>
    <n v="1"/>
    <n v="8"/>
    <n v="1"/>
    <n v="15"/>
  </r>
  <r>
    <x v="13"/>
    <x v="168"/>
    <x v="1"/>
    <x v="0"/>
    <n v="58"/>
    <n v="18"/>
    <n v="103"/>
    <n v="101"/>
    <n v="129"/>
    <n v="50"/>
    <n v="4"/>
    <n v="101"/>
    <n v="24"/>
    <n v="179"/>
  </r>
  <r>
    <x v="13"/>
    <x v="168"/>
    <x v="1"/>
    <x v="5"/>
    <n v="1"/>
    <n v="1"/>
    <n v="1"/>
    <n v="0"/>
    <n v="2"/>
    <n v="1"/>
    <n v="1"/>
    <n v="1"/>
    <n v="0"/>
    <n v="3"/>
  </r>
  <r>
    <x v="13"/>
    <x v="168"/>
    <x v="1"/>
    <x v="1"/>
    <n v="7"/>
    <n v="1"/>
    <n v="7"/>
    <n v="6"/>
    <n v="8"/>
    <n v="7"/>
    <n v="0"/>
    <n v="8"/>
    <n v="0"/>
    <n v="15"/>
  </r>
  <r>
    <x v="13"/>
    <x v="168"/>
    <x v="1"/>
    <x v="3"/>
    <n v="2"/>
    <n v="1"/>
    <n v="10"/>
    <n v="10"/>
    <n v="11"/>
    <n v="2"/>
    <n v="0"/>
    <n v="8"/>
    <n v="3"/>
    <n v="13"/>
  </r>
  <r>
    <x v="13"/>
    <x v="168"/>
    <x v="1"/>
    <x v="2"/>
    <n v="5"/>
    <n v="2"/>
    <n v="7"/>
    <n v="6"/>
    <n v="9"/>
    <n v="5"/>
    <n v="2"/>
    <n v="7"/>
    <n v="0"/>
    <n v="14"/>
  </r>
  <r>
    <x v="13"/>
    <x v="168"/>
    <x v="1"/>
    <x v="4"/>
    <n v="17"/>
    <n v="3"/>
    <n v="21"/>
    <n v="19"/>
    <n v="26"/>
    <n v="15"/>
    <n v="2"/>
    <n v="22"/>
    <n v="2"/>
    <n v="41"/>
  </r>
  <r>
    <x v="13"/>
    <x v="82"/>
    <x v="0"/>
    <x v="0"/>
    <n v="19"/>
    <n v="9"/>
    <n v="59"/>
    <n v="57"/>
    <n v="73"/>
    <n v="14"/>
    <n v="2"/>
    <n v="53"/>
    <n v="18"/>
    <n v="87"/>
  </r>
  <r>
    <x v="13"/>
    <x v="82"/>
    <x v="0"/>
    <x v="5"/>
    <n v="2"/>
    <n v="0"/>
    <n v="2"/>
    <n v="1"/>
    <n v="2"/>
    <n v="2"/>
    <n v="0"/>
    <n v="1"/>
    <n v="1"/>
    <n v="4"/>
  </r>
  <r>
    <x v="13"/>
    <x v="82"/>
    <x v="0"/>
    <x v="1"/>
    <n v="1"/>
    <n v="0"/>
    <n v="4"/>
    <n v="4"/>
    <n v="4"/>
    <n v="1"/>
    <n v="0"/>
    <n v="3"/>
    <n v="1"/>
    <n v="5"/>
  </r>
  <r>
    <x v="13"/>
    <x v="82"/>
    <x v="0"/>
    <x v="3"/>
    <n v="3"/>
    <n v="0"/>
    <n v="9"/>
    <n v="8"/>
    <n v="9"/>
    <n v="3"/>
    <n v="0"/>
    <n v="8"/>
    <n v="1"/>
    <n v="12"/>
  </r>
  <r>
    <x v="13"/>
    <x v="82"/>
    <x v="0"/>
    <x v="2"/>
    <n v="5"/>
    <n v="3"/>
    <n v="2"/>
    <n v="4"/>
    <n v="5"/>
    <n v="5"/>
    <n v="1"/>
    <n v="4"/>
    <n v="0"/>
    <n v="10"/>
  </r>
  <r>
    <x v="13"/>
    <x v="82"/>
    <x v="0"/>
    <x v="4"/>
    <n v="7"/>
    <n v="3"/>
    <n v="16"/>
    <n v="18"/>
    <n v="19"/>
    <n v="7"/>
    <n v="2"/>
    <n v="15"/>
    <n v="2"/>
    <n v="26"/>
  </r>
  <r>
    <x v="13"/>
    <x v="82"/>
    <x v="1"/>
    <x v="0"/>
    <n v="70"/>
    <n v="14"/>
    <n v="105"/>
    <n v="95"/>
    <n v="127"/>
    <n v="60"/>
    <n v="13"/>
    <n v="94"/>
    <n v="22"/>
    <n v="189"/>
  </r>
  <r>
    <x v="13"/>
    <x v="82"/>
    <x v="1"/>
    <x v="5"/>
    <n v="7"/>
    <n v="0"/>
    <n v="4"/>
    <n v="4"/>
    <n v="4"/>
    <n v="7"/>
    <n v="0"/>
    <n v="2"/>
    <n v="2"/>
    <n v="11"/>
  </r>
  <r>
    <x v="13"/>
    <x v="82"/>
    <x v="1"/>
    <x v="1"/>
    <n v="8"/>
    <n v="0"/>
    <n v="7"/>
    <n v="7"/>
    <n v="8"/>
    <n v="7"/>
    <n v="1"/>
    <n v="6"/>
    <n v="1"/>
    <n v="15"/>
  </r>
  <r>
    <x v="13"/>
    <x v="82"/>
    <x v="1"/>
    <x v="3"/>
    <n v="7"/>
    <n v="1"/>
    <n v="11"/>
    <n v="11"/>
    <n v="12"/>
    <n v="7"/>
    <n v="0"/>
    <n v="10"/>
    <n v="2"/>
    <n v="19"/>
  </r>
  <r>
    <x v="13"/>
    <x v="82"/>
    <x v="1"/>
    <x v="2"/>
    <n v="12"/>
    <n v="3"/>
    <n v="12"/>
    <n v="11"/>
    <n v="16"/>
    <n v="11"/>
    <n v="0"/>
    <n v="13"/>
    <n v="3"/>
    <n v="27"/>
  </r>
  <r>
    <x v="13"/>
    <x v="82"/>
    <x v="1"/>
    <x v="4"/>
    <n v="22"/>
    <n v="6"/>
    <n v="12"/>
    <n v="11"/>
    <n v="22"/>
    <n v="18"/>
    <n v="4"/>
    <n v="13"/>
    <n v="5"/>
    <n v="40"/>
  </r>
  <r>
    <x v="13"/>
    <x v="83"/>
    <x v="0"/>
    <x v="0"/>
    <n v="28"/>
    <n v="9"/>
    <n v="47"/>
    <n v="45"/>
    <n v="57"/>
    <n v="24"/>
    <n v="7"/>
    <n v="39"/>
    <n v="14"/>
    <n v="84"/>
  </r>
  <r>
    <x v="13"/>
    <x v="83"/>
    <x v="0"/>
    <x v="5"/>
    <n v="4"/>
    <n v="0"/>
    <n v="2"/>
    <n v="2"/>
    <n v="2"/>
    <n v="4"/>
    <n v="0"/>
    <n v="1"/>
    <n v="1"/>
    <n v="6"/>
  </r>
  <r>
    <x v="13"/>
    <x v="83"/>
    <x v="0"/>
    <x v="1"/>
    <n v="9"/>
    <n v="0"/>
    <n v="4"/>
    <n v="3"/>
    <n v="4"/>
    <n v="8"/>
    <n v="1"/>
    <n v="3"/>
    <n v="1"/>
    <n v="13"/>
  </r>
  <r>
    <x v="13"/>
    <x v="83"/>
    <x v="0"/>
    <x v="3"/>
    <n v="4"/>
    <n v="1"/>
    <n v="5"/>
    <n v="4"/>
    <n v="7"/>
    <n v="3"/>
    <n v="1"/>
    <n v="5"/>
    <n v="1"/>
    <n v="10"/>
  </r>
  <r>
    <x v="13"/>
    <x v="83"/>
    <x v="0"/>
    <x v="2"/>
    <n v="3"/>
    <n v="1"/>
    <n v="4"/>
    <n v="4"/>
    <n v="6"/>
    <n v="2"/>
    <n v="1"/>
    <n v="5"/>
    <n v="0"/>
    <n v="8"/>
  </r>
  <r>
    <x v="13"/>
    <x v="83"/>
    <x v="0"/>
    <x v="4"/>
    <n v="11"/>
    <n v="6"/>
    <n v="12"/>
    <n v="15"/>
    <n v="21"/>
    <n v="8"/>
    <n v="3"/>
    <n v="17"/>
    <n v="1"/>
    <n v="29"/>
  </r>
  <r>
    <x v="13"/>
    <x v="83"/>
    <x v="1"/>
    <x v="0"/>
    <n v="66"/>
    <n v="18"/>
    <n v="99"/>
    <n v="99"/>
    <n v="123"/>
    <n v="56"/>
    <n v="9"/>
    <n v="84"/>
    <n v="34"/>
    <n v="183"/>
  </r>
  <r>
    <x v="13"/>
    <x v="83"/>
    <x v="1"/>
    <x v="5"/>
    <n v="7"/>
    <n v="1"/>
    <n v="1"/>
    <n v="1"/>
    <n v="2"/>
    <n v="7"/>
    <n v="0"/>
    <n v="2"/>
    <n v="0"/>
    <n v="9"/>
  </r>
  <r>
    <x v="13"/>
    <x v="83"/>
    <x v="1"/>
    <x v="1"/>
    <n v="16"/>
    <n v="0"/>
    <n v="10"/>
    <n v="9"/>
    <n v="12"/>
    <n v="14"/>
    <n v="2"/>
    <n v="7"/>
    <n v="3"/>
    <n v="26"/>
  </r>
  <r>
    <x v="13"/>
    <x v="83"/>
    <x v="1"/>
    <x v="3"/>
    <n v="16"/>
    <n v="1"/>
    <n v="15"/>
    <n v="12"/>
    <n v="18"/>
    <n v="14"/>
    <n v="2"/>
    <n v="15"/>
    <n v="1"/>
    <n v="32"/>
  </r>
  <r>
    <x v="13"/>
    <x v="83"/>
    <x v="1"/>
    <x v="2"/>
    <n v="7"/>
    <n v="2"/>
    <n v="5"/>
    <n v="3"/>
    <n v="8"/>
    <n v="5"/>
    <n v="1"/>
    <n v="7"/>
    <n v="1"/>
    <n v="14"/>
  </r>
  <r>
    <x v="13"/>
    <x v="83"/>
    <x v="1"/>
    <x v="4"/>
    <n v="16"/>
    <n v="8"/>
    <n v="19"/>
    <n v="21"/>
    <n v="27"/>
    <n v="16"/>
    <n v="1"/>
    <n v="20"/>
    <n v="6"/>
    <n v="43"/>
  </r>
  <r>
    <x v="13"/>
    <x v="84"/>
    <x v="0"/>
    <x v="0"/>
    <n v="24"/>
    <n v="7"/>
    <n v="48"/>
    <n v="46"/>
    <n v="58"/>
    <n v="21"/>
    <n v="2"/>
    <n v="39"/>
    <n v="17"/>
    <n v="79"/>
  </r>
  <r>
    <x v="13"/>
    <x v="84"/>
    <x v="0"/>
    <x v="5"/>
    <n v="0"/>
    <n v="0"/>
    <n v="3"/>
    <n v="3"/>
    <n v="3"/>
    <n v="0"/>
    <n v="0"/>
    <n v="2"/>
    <n v="1"/>
    <n v="3"/>
  </r>
  <r>
    <x v="13"/>
    <x v="84"/>
    <x v="0"/>
    <x v="1"/>
    <n v="5"/>
    <n v="0"/>
    <n v="4"/>
    <n v="4"/>
    <n v="4"/>
    <n v="5"/>
    <n v="0"/>
    <n v="3"/>
    <n v="1"/>
    <n v="9"/>
  </r>
  <r>
    <x v="13"/>
    <x v="84"/>
    <x v="0"/>
    <x v="3"/>
    <n v="6"/>
    <n v="0"/>
    <n v="6"/>
    <n v="6"/>
    <n v="6"/>
    <n v="6"/>
    <n v="0"/>
    <n v="5"/>
    <n v="1"/>
    <n v="12"/>
  </r>
  <r>
    <x v="13"/>
    <x v="84"/>
    <x v="0"/>
    <x v="2"/>
    <n v="3"/>
    <n v="0"/>
    <n v="10"/>
    <n v="10"/>
    <n v="10"/>
    <n v="3"/>
    <n v="0"/>
    <n v="6"/>
    <n v="4"/>
    <n v="13"/>
  </r>
  <r>
    <x v="13"/>
    <x v="84"/>
    <x v="0"/>
    <x v="4"/>
    <n v="13"/>
    <n v="4"/>
    <n v="16"/>
    <n v="15"/>
    <n v="24"/>
    <n v="7"/>
    <n v="3"/>
    <n v="18"/>
    <n v="5"/>
    <n v="33"/>
  </r>
  <r>
    <x v="13"/>
    <x v="84"/>
    <x v="1"/>
    <x v="0"/>
    <n v="62"/>
    <n v="11"/>
    <n v="91"/>
    <n v="90"/>
    <n v="107"/>
    <n v="47"/>
    <n v="10"/>
    <n v="69"/>
    <n v="38"/>
    <n v="164"/>
  </r>
  <r>
    <x v="13"/>
    <x v="84"/>
    <x v="1"/>
    <x v="5"/>
    <n v="8"/>
    <n v="2"/>
    <n v="5"/>
    <n v="4"/>
    <n v="8"/>
    <n v="6"/>
    <n v="0"/>
    <n v="7"/>
    <n v="2"/>
    <n v="15"/>
  </r>
  <r>
    <x v="13"/>
    <x v="84"/>
    <x v="1"/>
    <x v="1"/>
    <n v="8"/>
    <n v="1"/>
    <n v="11"/>
    <n v="11"/>
    <n v="12"/>
    <n v="7"/>
    <n v="1"/>
    <n v="5"/>
    <n v="7"/>
    <n v="20"/>
  </r>
  <r>
    <x v="13"/>
    <x v="84"/>
    <x v="1"/>
    <x v="3"/>
    <n v="13"/>
    <n v="1"/>
    <n v="11"/>
    <n v="10"/>
    <n v="12"/>
    <n v="12"/>
    <n v="2"/>
    <n v="5"/>
    <n v="6"/>
    <n v="25"/>
  </r>
  <r>
    <x v="13"/>
    <x v="84"/>
    <x v="1"/>
    <x v="2"/>
    <n v="14"/>
    <n v="3"/>
    <n v="9"/>
    <n v="10"/>
    <n v="13"/>
    <n v="13"/>
    <n v="1"/>
    <n v="7"/>
    <n v="5"/>
    <n v="26"/>
  </r>
  <r>
    <x v="13"/>
    <x v="84"/>
    <x v="1"/>
    <x v="4"/>
    <n v="14"/>
    <n v="4"/>
    <n v="16"/>
    <n v="17"/>
    <n v="21"/>
    <n v="12"/>
    <n v="2"/>
    <n v="17"/>
    <n v="3"/>
    <n v="34"/>
  </r>
  <r>
    <x v="13"/>
    <x v="85"/>
    <x v="0"/>
    <x v="0"/>
    <n v="27"/>
    <n v="13"/>
    <n v="60"/>
    <n v="57"/>
    <n v="77"/>
    <n v="22"/>
    <n v="8"/>
    <n v="44"/>
    <n v="26"/>
    <n v="100"/>
  </r>
  <r>
    <x v="13"/>
    <x v="85"/>
    <x v="0"/>
    <x v="5"/>
    <n v="3"/>
    <n v="0"/>
    <n v="6"/>
    <n v="6"/>
    <n v="6"/>
    <n v="3"/>
    <n v="0"/>
    <n v="6"/>
    <n v="0"/>
    <n v="9"/>
  </r>
  <r>
    <x v="13"/>
    <x v="85"/>
    <x v="0"/>
    <x v="1"/>
    <n v="5"/>
    <n v="0"/>
    <n v="7"/>
    <n v="7"/>
    <n v="7"/>
    <n v="4"/>
    <n v="1"/>
    <n v="5"/>
    <n v="2"/>
    <n v="12"/>
  </r>
  <r>
    <x v="13"/>
    <x v="85"/>
    <x v="0"/>
    <x v="3"/>
    <n v="5"/>
    <n v="0"/>
    <n v="8"/>
    <n v="8"/>
    <n v="9"/>
    <n v="4"/>
    <n v="0"/>
    <n v="9"/>
    <n v="0"/>
    <n v="13"/>
  </r>
  <r>
    <x v="13"/>
    <x v="85"/>
    <x v="0"/>
    <x v="2"/>
    <n v="7"/>
    <n v="1"/>
    <n v="7"/>
    <n v="7"/>
    <n v="9"/>
    <n v="5"/>
    <n v="3"/>
    <n v="6"/>
    <n v="1"/>
    <n v="15"/>
  </r>
  <r>
    <x v="13"/>
    <x v="85"/>
    <x v="0"/>
    <x v="4"/>
    <n v="9"/>
    <n v="5"/>
    <n v="20"/>
    <n v="19"/>
    <n v="25"/>
    <n v="8"/>
    <n v="3"/>
    <n v="17"/>
    <n v="6"/>
    <n v="34"/>
  </r>
  <r>
    <x v="13"/>
    <x v="85"/>
    <x v="1"/>
    <x v="0"/>
    <n v="67"/>
    <n v="14"/>
    <n v="108"/>
    <n v="99"/>
    <n v="126"/>
    <n v="59"/>
    <n v="8"/>
    <n v="72"/>
    <n v="50"/>
    <n v="189"/>
  </r>
  <r>
    <x v="13"/>
    <x v="85"/>
    <x v="1"/>
    <x v="5"/>
    <n v="11"/>
    <n v="1"/>
    <n v="6"/>
    <n v="5"/>
    <n v="7"/>
    <n v="10"/>
    <n v="1"/>
    <n v="7"/>
    <n v="0"/>
    <n v="18"/>
  </r>
  <r>
    <x v="13"/>
    <x v="85"/>
    <x v="1"/>
    <x v="1"/>
    <n v="10"/>
    <n v="2"/>
    <n v="6"/>
    <n v="5"/>
    <n v="8"/>
    <n v="8"/>
    <n v="3"/>
    <n v="6"/>
    <n v="1"/>
    <n v="18"/>
  </r>
  <r>
    <x v="13"/>
    <x v="85"/>
    <x v="1"/>
    <x v="3"/>
    <n v="15"/>
    <n v="1"/>
    <n v="9"/>
    <n v="8"/>
    <n v="10"/>
    <n v="14"/>
    <n v="1"/>
    <n v="6"/>
    <n v="4"/>
    <n v="25"/>
  </r>
  <r>
    <x v="13"/>
    <x v="85"/>
    <x v="1"/>
    <x v="2"/>
    <n v="14"/>
    <n v="3"/>
    <n v="10"/>
    <n v="10"/>
    <n v="13"/>
    <n v="13"/>
    <n v="1"/>
    <n v="9"/>
    <n v="4"/>
    <n v="27"/>
  </r>
  <r>
    <x v="13"/>
    <x v="85"/>
    <x v="1"/>
    <x v="4"/>
    <n v="27"/>
    <n v="3"/>
    <n v="19"/>
    <n v="16"/>
    <n v="23"/>
    <n v="24"/>
    <n v="2"/>
    <n v="16"/>
    <n v="7"/>
    <n v="49"/>
  </r>
  <r>
    <x v="13"/>
    <x v="169"/>
    <x v="0"/>
    <x v="0"/>
    <n v="28"/>
    <n v="10"/>
    <n v="47"/>
    <n v="44"/>
    <n v="57"/>
    <n v="23"/>
    <n v="5"/>
    <n v="26"/>
    <n v="31"/>
    <n v="85"/>
  </r>
  <r>
    <x v="13"/>
    <x v="169"/>
    <x v="0"/>
    <x v="5"/>
    <n v="2"/>
    <n v="0"/>
    <n v="2"/>
    <n v="2"/>
    <n v="2"/>
    <n v="2"/>
    <n v="0"/>
    <n v="2"/>
    <n v="0"/>
    <n v="4"/>
  </r>
  <r>
    <x v="13"/>
    <x v="169"/>
    <x v="0"/>
    <x v="1"/>
    <n v="5"/>
    <n v="0"/>
    <n v="3"/>
    <n v="3"/>
    <n v="3"/>
    <n v="5"/>
    <n v="0"/>
    <n v="1"/>
    <n v="2"/>
    <n v="8"/>
  </r>
  <r>
    <x v="13"/>
    <x v="169"/>
    <x v="0"/>
    <x v="3"/>
    <n v="7"/>
    <n v="0"/>
    <n v="6"/>
    <n v="6"/>
    <n v="6"/>
    <n v="7"/>
    <n v="0"/>
    <n v="4"/>
    <n v="2"/>
    <n v="13"/>
  </r>
  <r>
    <x v="13"/>
    <x v="169"/>
    <x v="0"/>
    <x v="2"/>
    <n v="1"/>
    <n v="1"/>
    <n v="3"/>
    <n v="3"/>
    <n v="4"/>
    <n v="1"/>
    <n v="0"/>
    <n v="4"/>
    <n v="0"/>
    <n v="5"/>
  </r>
  <r>
    <x v="13"/>
    <x v="169"/>
    <x v="0"/>
    <x v="4"/>
    <n v="9"/>
    <n v="5"/>
    <n v="17"/>
    <n v="18"/>
    <n v="22"/>
    <n v="8"/>
    <n v="3"/>
    <n v="12"/>
    <n v="8"/>
    <n v="31"/>
  </r>
  <r>
    <x v="13"/>
    <x v="169"/>
    <x v="1"/>
    <x v="0"/>
    <n v="42"/>
    <n v="15"/>
    <n v="86"/>
    <n v="80"/>
    <n v="105"/>
    <n v="35"/>
    <n v="5"/>
    <n v="56"/>
    <n v="47"/>
    <n v="143"/>
  </r>
  <r>
    <x v="13"/>
    <x v="169"/>
    <x v="1"/>
    <x v="5"/>
    <n v="7"/>
    <n v="1"/>
    <n v="3"/>
    <n v="2"/>
    <n v="4"/>
    <n v="6"/>
    <n v="1"/>
    <n v="3"/>
    <n v="1"/>
    <n v="11"/>
  </r>
  <r>
    <x v="13"/>
    <x v="169"/>
    <x v="1"/>
    <x v="1"/>
    <n v="12"/>
    <n v="1"/>
    <n v="5"/>
    <n v="6"/>
    <n v="6"/>
    <n v="12"/>
    <n v="0"/>
    <n v="6"/>
    <n v="0"/>
    <n v="18"/>
  </r>
  <r>
    <x v="13"/>
    <x v="169"/>
    <x v="1"/>
    <x v="3"/>
    <n v="11"/>
    <n v="2"/>
    <n v="9"/>
    <n v="9"/>
    <n v="11"/>
    <n v="11"/>
    <n v="0"/>
    <n v="6"/>
    <n v="5"/>
    <n v="22"/>
  </r>
  <r>
    <x v="13"/>
    <x v="169"/>
    <x v="1"/>
    <x v="2"/>
    <n v="7"/>
    <n v="2"/>
    <n v="3"/>
    <n v="3"/>
    <n v="5"/>
    <n v="7"/>
    <n v="1"/>
    <n v="1"/>
    <n v="3"/>
    <n v="12"/>
  </r>
  <r>
    <x v="13"/>
    <x v="169"/>
    <x v="1"/>
    <x v="4"/>
    <n v="20"/>
    <n v="2"/>
    <n v="22"/>
    <n v="21"/>
    <n v="28"/>
    <n v="16"/>
    <n v="1"/>
    <n v="17"/>
    <n v="10"/>
    <n v="44"/>
  </r>
  <r>
    <x v="13"/>
    <x v="86"/>
    <x v="0"/>
    <x v="0"/>
    <n v="21"/>
    <n v="8"/>
    <n v="56"/>
    <n v="55"/>
    <n v="67"/>
    <n v="17"/>
    <n v="1"/>
    <n v="35"/>
    <n v="32"/>
    <n v="85"/>
  </r>
  <r>
    <x v="13"/>
    <x v="86"/>
    <x v="0"/>
    <x v="5"/>
    <n v="4"/>
    <n v="1"/>
    <n v="1"/>
    <n v="1"/>
    <n v="2"/>
    <n v="4"/>
    <n v="1"/>
    <n v="0"/>
    <n v="1"/>
    <n v="6"/>
  </r>
  <r>
    <x v="13"/>
    <x v="86"/>
    <x v="0"/>
    <x v="1"/>
    <n v="3"/>
    <n v="0"/>
    <n v="3"/>
    <n v="2"/>
    <n v="3"/>
    <n v="3"/>
    <n v="0"/>
    <n v="1"/>
    <n v="2"/>
    <n v="6"/>
  </r>
  <r>
    <x v="13"/>
    <x v="86"/>
    <x v="0"/>
    <x v="3"/>
    <n v="5"/>
    <n v="1"/>
    <n v="7"/>
    <n v="6"/>
    <n v="9"/>
    <n v="4"/>
    <n v="0"/>
    <n v="7"/>
    <n v="2"/>
    <n v="13"/>
  </r>
  <r>
    <x v="13"/>
    <x v="86"/>
    <x v="0"/>
    <x v="2"/>
    <n v="2"/>
    <n v="2"/>
    <n v="6"/>
    <n v="6"/>
    <n v="9"/>
    <n v="1"/>
    <n v="0"/>
    <n v="5"/>
    <n v="4"/>
    <n v="10"/>
  </r>
  <r>
    <x v="13"/>
    <x v="86"/>
    <x v="0"/>
    <x v="4"/>
    <n v="6"/>
    <n v="4"/>
    <n v="12"/>
    <n v="12"/>
    <n v="16"/>
    <n v="6"/>
    <n v="2"/>
    <n v="8"/>
    <n v="6"/>
    <n v="22"/>
  </r>
  <r>
    <x v="13"/>
    <x v="86"/>
    <x v="1"/>
    <x v="0"/>
    <n v="56"/>
    <n v="14"/>
    <n v="68"/>
    <n v="65"/>
    <n v="85"/>
    <n v="43"/>
    <n v="6"/>
    <n v="45"/>
    <n v="44"/>
    <n v="138"/>
  </r>
  <r>
    <x v="13"/>
    <x v="86"/>
    <x v="1"/>
    <x v="5"/>
    <n v="7"/>
    <n v="1"/>
    <n v="2"/>
    <n v="3"/>
    <n v="4"/>
    <n v="6"/>
    <n v="2"/>
    <n v="1"/>
    <n v="1"/>
    <n v="10"/>
  </r>
  <r>
    <x v="13"/>
    <x v="86"/>
    <x v="1"/>
    <x v="1"/>
    <n v="10"/>
    <n v="1"/>
    <n v="5"/>
    <n v="4"/>
    <n v="6"/>
    <n v="9"/>
    <n v="1"/>
    <n v="5"/>
    <n v="1"/>
    <n v="16"/>
  </r>
  <r>
    <x v="13"/>
    <x v="86"/>
    <x v="1"/>
    <x v="3"/>
    <n v="14"/>
    <n v="1"/>
    <n v="10"/>
    <n v="9"/>
    <n v="12"/>
    <n v="12"/>
    <n v="0"/>
    <n v="11"/>
    <n v="2"/>
    <n v="25"/>
  </r>
  <r>
    <x v="13"/>
    <x v="86"/>
    <x v="1"/>
    <x v="2"/>
    <n v="12"/>
    <n v="1"/>
    <n v="10"/>
    <n v="9"/>
    <n v="13"/>
    <n v="10"/>
    <n v="1"/>
    <n v="6"/>
    <n v="6"/>
    <n v="23"/>
  </r>
  <r>
    <x v="13"/>
    <x v="86"/>
    <x v="1"/>
    <x v="4"/>
    <n v="11"/>
    <n v="3"/>
    <n v="28"/>
    <n v="22"/>
    <n v="34"/>
    <n v="7"/>
    <n v="2"/>
    <n v="23"/>
    <n v="10"/>
    <n v="42"/>
  </r>
  <r>
    <x v="13"/>
    <x v="87"/>
    <x v="0"/>
    <x v="0"/>
    <n v="13"/>
    <n v="10"/>
    <n v="43"/>
    <n v="41"/>
    <n v="54"/>
    <n v="11"/>
    <n v="4"/>
    <n v="21"/>
    <n v="30"/>
    <n v="66"/>
  </r>
  <r>
    <x v="13"/>
    <x v="87"/>
    <x v="0"/>
    <x v="5"/>
    <n v="0"/>
    <n v="0"/>
    <n v="4"/>
    <n v="2"/>
    <n v="4"/>
    <n v="0"/>
    <n v="0"/>
    <n v="2"/>
    <n v="2"/>
    <n v="4"/>
  </r>
  <r>
    <x v="13"/>
    <x v="87"/>
    <x v="0"/>
    <x v="1"/>
    <n v="4"/>
    <n v="0"/>
    <n v="2"/>
    <n v="2"/>
    <n v="3"/>
    <n v="3"/>
    <n v="0"/>
    <n v="3"/>
    <n v="0"/>
    <n v="6"/>
  </r>
  <r>
    <x v="13"/>
    <x v="87"/>
    <x v="0"/>
    <x v="3"/>
    <n v="0"/>
    <n v="1"/>
    <n v="3"/>
    <n v="3"/>
    <n v="4"/>
    <n v="0"/>
    <n v="1"/>
    <n v="1"/>
    <n v="2"/>
    <n v="4"/>
  </r>
  <r>
    <x v="13"/>
    <x v="87"/>
    <x v="0"/>
    <x v="2"/>
    <n v="2"/>
    <n v="2"/>
    <n v="3"/>
    <n v="5"/>
    <n v="5"/>
    <n v="2"/>
    <n v="0"/>
    <n v="5"/>
    <n v="0"/>
    <n v="7"/>
  </r>
  <r>
    <x v="13"/>
    <x v="87"/>
    <x v="0"/>
    <x v="4"/>
    <n v="6"/>
    <n v="1"/>
    <n v="10"/>
    <n v="10"/>
    <n v="13"/>
    <n v="4"/>
    <n v="0"/>
    <n v="5"/>
    <n v="8"/>
    <n v="17"/>
  </r>
  <r>
    <x v="13"/>
    <x v="87"/>
    <x v="1"/>
    <x v="0"/>
    <n v="57"/>
    <n v="12"/>
    <n v="100"/>
    <n v="92"/>
    <n v="119"/>
    <n v="46"/>
    <n v="3"/>
    <n v="55"/>
    <n v="65"/>
    <n v="169"/>
  </r>
  <r>
    <x v="13"/>
    <x v="87"/>
    <x v="1"/>
    <x v="5"/>
    <n v="12"/>
    <n v="0"/>
    <n v="3"/>
    <n v="2"/>
    <n v="4"/>
    <n v="9"/>
    <n v="0"/>
    <n v="4"/>
    <n v="2"/>
    <n v="15"/>
  </r>
  <r>
    <x v="13"/>
    <x v="87"/>
    <x v="1"/>
    <x v="1"/>
    <n v="3"/>
    <n v="1"/>
    <n v="6"/>
    <n v="5"/>
    <n v="7"/>
    <n v="2"/>
    <n v="2"/>
    <n v="3"/>
    <n v="3"/>
    <n v="10"/>
  </r>
  <r>
    <x v="13"/>
    <x v="87"/>
    <x v="1"/>
    <x v="3"/>
    <n v="5"/>
    <n v="2"/>
    <n v="6"/>
    <n v="6"/>
    <n v="8"/>
    <n v="5"/>
    <n v="0"/>
    <n v="5"/>
    <n v="3"/>
    <n v="13"/>
  </r>
  <r>
    <x v="13"/>
    <x v="87"/>
    <x v="1"/>
    <x v="2"/>
    <n v="5"/>
    <n v="0"/>
    <n v="6"/>
    <n v="5"/>
    <n v="7"/>
    <n v="4"/>
    <n v="0"/>
    <n v="3"/>
    <n v="4"/>
    <n v="11"/>
  </r>
  <r>
    <x v="13"/>
    <x v="87"/>
    <x v="1"/>
    <x v="4"/>
    <n v="13"/>
    <n v="5"/>
    <n v="15"/>
    <n v="15"/>
    <n v="20"/>
    <n v="13"/>
    <n v="1"/>
    <n v="12"/>
    <n v="7"/>
    <n v="33"/>
  </r>
  <r>
    <x v="13"/>
    <x v="88"/>
    <x v="0"/>
    <x v="0"/>
    <n v="14"/>
    <n v="7"/>
    <n v="53"/>
    <n v="51"/>
    <n v="62"/>
    <n v="10"/>
    <n v="4"/>
    <n v="20"/>
    <n v="40"/>
    <n v="74"/>
  </r>
  <r>
    <x v="13"/>
    <x v="88"/>
    <x v="0"/>
    <x v="5"/>
    <n v="1"/>
    <n v="0"/>
    <n v="0"/>
    <n v="0"/>
    <n v="0"/>
    <n v="1"/>
    <n v="0"/>
    <n v="0"/>
    <n v="0"/>
    <n v="1"/>
  </r>
  <r>
    <x v="13"/>
    <x v="88"/>
    <x v="0"/>
    <x v="1"/>
    <n v="7"/>
    <n v="1"/>
    <n v="2"/>
    <n v="3"/>
    <n v="3"/>
    <n v="4"/>
    <n v="1"/>
    <n v="4"/>
    <n v="1"/>
    <n v="10"/>
  </r>
  <r>
    <x v="13"/>
    <x v="88"/>
    <x v="0"/>
    <x v="3"/>
    <n v="3"/>
    <n v="0"/>
    <n v="3"/>
    <n v="3"/>
    <n v="4"/>
    <n v="1"/>
    <n v="1"/>
    <n v="1"/>
    <n v="3"/>
    <n v="6"/>
  </r>
  <r>
    <x v="13"/>
    <x v="88"/>
    <x v="0"/>
    <x v="2"/>
    <n v="3"/>
    <n v="0"/>
    <n v="3"/>
    <n v="3"/>
    <n v="3"/>
    <n v="3"/>
    <n v="0"/>
    <n v="1"/>
    <n v="2"/>
    <n v="6"/>
  </r>
  <r>
    <x v="13"/>
    <x v="88"/>
    <x v="0"/>
    <x v="4"/>
    <n v="7"/>
    <n v="0"/>
    <n v="5"/>
    <n v="4"/>
    <n v="6"/>
    <n v="6"/>
    <n v="0"/>
    <n v="3"/>
    <n v="3"/>
    <n v="12"/>
  </r>
  <r>
    <x v="13"/>
    <x v="88"/>
    <x v="1"/>
    <x v="0"/>
    <n v="58"/>
    <n v="15"/>
    <n v="84"/>
    <n v="81"/>
    <n v="106"/>
    <n v="46"/>
    <n v="7"/>
    <n v="37"/>
    <n v="67"/>
    <n v="157"/>
  </r>
  <r>
    <x v="13"/>
    <x v="88"/>
    <x v="1"/>
    <x v="5"/>
    <n v="6"/>
    <n v="2"/>
    <n v="1"/>
    <n v="1"/>
    <n v="3"/>
    <n v="6"/>
    <n v="1"/>
    <n v="1"/>
    <n v="1"/>
    <n v="9"/>
  </r>
  <r>
    <x v="13"/>
    <x v="88"/>
    <x v="1"/>
    <x v="1"/>
    <n v="9"/>
    <n v="0"/>
    <n v="4"/>
    <n v="3"/>
    <n v="6"/>
    <n v="6"/>
    <n v="0"/>
    <n v="3"/>
    <n v="4"/>
    <n v="13"/>
  </r>
  <r>
    <x v="13"/>
    <x v="88"/>
    <x v="1"/>
    <x v="3"/>
    <n v="9"/>
    <n v="0"/>
    <n v="6"/>
    <n v="6"/>
    <n v="7"/>
    <n v="8"/>
    <n v="0"/>
    <n v="4"/>
    <n v="3"/>
    <n v="15"/>
  </r>
  <r>
    <x v="13"/>
    <x v="88"/>
    <x v="1"/>
    <x v="2"/>
    <n v="8"/>
    <n v="1"/>
    <n v="5"/>
    <n v="5"/>
    <n v="6"/>
    <n v="6"/>
    <n v="3"/>
    <n v="2"/>
    <n v="3"/>
    <n v="14"/>
  </r>
  <r>
    <x v="13"/>
    <x v="88"/>
    <x v="1"/>
    <x v="4"/>
    <n v="8"/>
    <n v="3"/>
    <n v="13"/>
    <n v="14"/>
    <n v="16"/>
    <n v="8"/>
    <n v="1"/>
    <n v="7"/>
    <n v="8"/>
    <n v="24"/>
  </r>
  <r>
    <x v="13"/>
    <x v="170"/>
    <x v="0"/>
    <x v="0"/>
    <n v="24"/>
    <n v="9"/>
    <n v="54"/>
    <n v="54"/>
    <n v="67"/>
    <n v="15"/>
    <n v="4"/>
    <n v="27"/>
    <n v="41"/>
    <n v="87"/>
  </r>
  <r>
    <x v="13"/>
    <x v="170"/>
    <x v="0"/>
    <x v="1"/>
    <n v="0"/>
    <n v="0"/>
    <n v="4"/>
    <n v="4"/>
    <n v="4"/>
    <n v="0"/>
    <n v="0"/>
    <n v="2"/>
    <n v="2"/>
    <n v="4"/>
  </r>
  <r>
    <x v="13"/>
    <x v="170"/>
    <x v="0"/>
    <x v="3"/>
    <n v="4"/>
    <n v="1"/>
    <n v="2"/>
    <n v="2"/>
    <n v="4"/>
    <n v="3"/>
    <n v="0"/>
    <n v="2"/>
    <n v="2"/>
    <n v="7"/>
  </r>
  <r>
    <x v="13"/>
    <x v="170"/>
    <x v="0"/>
    <x v="2"/>
    <n v="2"/>
    <n v="2"/>
    <n v="1"/>
    <n v="2"/>
    <n v="3"/>
    <n v="1"/>
    <n v="0"/>
    <n v="4"/>
    <n v="0"/>
    <n v="5"/>
  </r>
  <r>
    <x v="13"/>
    <x v="170"/>
    <x v="0"/>
    <x v="4"/>
    <n v="6"/>
    <n v="1"/>
    <n v="4"/>
    <n v="3"/>
    <n v="6"/>
    <n v="5"/>
    <n v="0"/>
    <n v="4"/>
    <n v="2"/>
    <n v="11"/>
  </r>
  <r>
    <x v="13"/>
    <x v="170"/>
    <x v="1"/>
    <x v="0"/>
    <n v="51"/>
    <n v="14"/>
    <n v="94"/>
    <n v="88"/>
    <n v="112"/>
    <n v="42"/>
    <n v="3"/>
    <n v="42"/>
    <n v="72"/>
    <n v="159"/>
  </r>
  <r>
    <x v="13"/>
    <x v="170"/>
    <x v="1"/>
    <x v="5"/>
    <n v="7"/>
    <n v="0"/>
    <n v="4"/>
    <n v="4"/>
    <n v="4"/>
    <n v="6"/>
    <n v="0"/>
    <n v="4"/>
    <n v="1"/>
    <n v="11"/>
  </r>
  <r>
    <x v="13"/>
    <x v="170"/>
    <x v="1"/>
    <x v="1"/>
    <n v="6"/>
    <n v="1"/>
    <n v="7"/>
    <n v="8"/>
    <n v="8"/>
    <n v="5"/>
    <n v="0"/>
    <n v="6"/>
    <n v="3"/>
    <n v="14"/>
  </r>
  <r>
    <x v="13"/>
    <x v="170"/>
    <x v="1"/>
    <x v="3"/>
    <n v="8"/>
    <n v="0"/>
    <n v="8"/>
    <n v="7"/>
    <n v="8"/>
    <n v="7"/>
    <n v="0"/>
    <n v="4"/>
    <n v="5"/>
    <n v="16"/>
  </r>
  <r>
    <x v="13"/>
    <x v="170"/>
    <x v="1"/>
    <x v="2"/>
    <n v="5"/>
    <n v="0"/>
    <n v="4"/>
    <n v="4"/>
    <n v="5"/>
    <n v="3"/>
    <n v="0"/>
    <n v="2"/>
    <n v="4"/>
    <n v="9"/>
  </r>
  <r>
    <x v="13"/>
    <x v="170"/>
    <x v="1"/>
    <x v="4"/>
    <n v="13"/>
    <n v="5"/>
    <n v="13"/>
    <n v="16"/>
    <n v="19"/>
    <n v="11"/>
    <n v="2"/>
    <n v="8"/>
    <n v="10"/>
    <n v="31"/>
  </r>
  <r>
    <x v="13"/>
    <x v="89"/>
    <x v="0"/>
    <x v="0"/>
    <n v="24"/>
    <n v="3"/>
    <n v="50"/>
    <n v="45"/>
    <n v="54"/>
    <n v="22"/>
    <n v="0"/>
    <n v="13"/>
    <n v="42"/>
    <n v="77"/>
  </r>
  <r>
    <x v="13"/>
    <x v="89"/>
    <x v="0"/>
    <x v="5"/>
    <n v="3"/>
    <n v="0"/>
    <n v="0"/>
    <n v="0"/>
    <n v="0"/>
    <n v="3"/>
    <n v="0"/>
    <n v="0"/>
    <n v="0"/>
    <n v="3"/>
  </r>
  <r>
    <x v="13"/>
    <x v="89"/>
    <x v="0"/>
    <x v="1"/>
    <n v="3"/>
    <n v="0"/>
    <n v="3"/>
    <n v="3"/>
    <n v="3"/>
    <n v="3"/>
    <n v="0"/>
    <n v="3"/>
    <n v="0"/>
    <n v="6"/>
  </r>
  <r>
    <x v="13"/>
    <x v="89"/>
    <x v="0"/>
    <x v="3"/>
    <n v="3"/>
    <n v="1"/>
    <n v="4"/>
    <n v="4"/>
    <n v="5"/>
    <n v="3"/>
    <n v="0"/>
    <n v="2"/>
    <n v="3"/>
    <n v="8"/>
  </r>
  <r>
    <x v="13"/>
    <x v="89"/>
    <x v="0"/>
    <x v="2"/>
    <n v="0"/>
    <n v="0"/>
    <n v="5"/>
    <n v="4"/>
    <n v="5"/>
    <n v="0"/>
    <n v="0"/>
    <n v="2"/>
    <n v="3"/>
    <n v="5"/>
  </r>
  <r>
    <x v="13"/>
    <x v="89"/>
    <x v="0"/>
    <x v="4"/>
    <n v="7"/>
    <n v="1"/>
    <n v="5"/>
    <n v="4"/>
    <n v="7"/>
    <n v="4"/>
    <n v="1"/>
    <n v="6"/>
    <n v="2"/>
    <n v="13"/>
  </r>
  <r>
    <x v="13"/>
    <x v="89"/>
    <x v="1"/>
    <x v="0"/>
    <n v="44"/>
    <n v="9"/>
    <n v="85"/>
    <n v="78"/>
    <n v="103"/>
    <n v="29"/>
    <n v="5"/>
    <n v="42"/>
    <n v="62"/>
    <n v="138"/>
  </r>
  <r>
    <x v="13"/>
    <x v="89"/>
    <x v="1"/>
    <x v="5"/>
    <n v="4"/>
    <n v="2"/>
    <n v="5"/>
    <n v="5"/>
    <n v="7"/>
    <n v="4"/>
    <n v="0"/>
    <n v="3"/>
    <n v="4"/>
    <n v="11"/>
  </r>
  <r>
    <x v="13"/>
    <x v="89"/>
    <x v="1"/>
    <x v="1"/>
    <n v="3"/>
    <n v="2"/>
    <n v="6"/>
    <n v="4"/>
    <n v="9"/>
    <n v="2"/>
    <n v="1"/>
    <n v="2"/>
    <n v="6"/>
    <n v="11"/>
  </r>
  <r>
    <x v="13"/>
    <x v="89"/>
    <x v="1"/>
    <x v="3"/>
    <n v="3"/>
    <n v="0"/>
    <n v="3"/>
    <n v="2"/>
    <n v="4"/>
    <n v="1"/>
    <n v="1"/>
    <n v="1"/>
    <n v="3"/>
    <n v="6"/>
  </r>
  <r>
    <x v="13"/>
    <x v="89"/>
    <x v="1"/>
    <x v="2"/>
    <n v="4"/>
    <n v="2"/>
    <n v="6"/>
    <n v="4"/>
    <n v="9"/>
    <n v="3"/>
    <n v="1"/>
    <n v="5"/>
    <n v="3"/>
    <n v="12"/>
  </r>
  <r>
    <x v="13"/>
    <x v="89"/>
    <x v="1"/>
    <x v="4"/>
    <n v="10"/>
    <n v="2"/>
    <n v="12"/>
    <n v="13"/>
    <n v="15"/>
    <n v="7"/>
    <n v="3"/>
    <n v="8"/>
    <n v="6"/>
    <n v="24"/>
  </r>
  <r>
    <x v="13"/>
    <x v="90"/>
    <x v="0"/>
    <x v="0"/>
    <n v="22"/>
    <n v="5"/>
    <n v="49"/>
    <n v="48"/>
    <n v="57"/>
    <n v="14"/>
    <n v="1"/>
    <n v="16"/>
    <n v="45"/>
    <n v="76"/>
  </r>
  <r>
    <x v="13"/>
    <x v="90"/>
    <x v="0"/>
    <x v="5"/>
    <n v="0"/>
    <n v="0"/>
    <n v="1"/>
    <n v="1"/>
    <n v="1"/>
    <n v="0"/>
    <n v="0"/>
    <n v="0"/>
    <n v="1"/>
    <n v="1"/>
  </r>
  <r>
    <x v="13"/>
    <x v="90"/>
    <x v="0"/>
    <x v="1"/>
    <n v="2"/>
    <n v="1"/>
    <n v="1"/>
    <n v="1"/>
    <n v="2"/>
    <n v="2"/>
    <n v="0"/>
    <n v="1"/>
    <n v="1"/>
    <n v="4"/>
  </r>
  <r>
    <x v="13"/>
    <x v="90"/>
    <x v="0"/>
    <x v="3"/>
    <n v="1"/>
    <n v="1"/>
    <n v="4"/>
    <n v="3"/>
    <n v="5"/>
    <n v="1"/>
    <n v="0"/>
    <n v="3"/>
    <n v="2"/>
    <n v="6"/>
  </r>
  <r>
    <x v="13"/>
    <x v="90"/>
    <x v="0"/>
    <x v="2"/>
    <n v="3"/>
    <n v="0"/>
    <n v="1"/>
    <n v="1"/>
    <n v="1"/>
    <n v="3"/>
    <n v="0"/>
    <n v="0"/>
    <n v="1"/>
    <n v="4"/>
  </r>
  <r>
    <x v="13"/>
    <x v="90"/>
    <x v="0"/>
    <x v="4"/>
    <n v="1"/>
    <n v="1"/>
    <n v="13"/>
    <n v="14"/>
    <n v="14"/>
    <n v="1"/>
    <n v="1"/>
    <n v="5"/>
    <n v="8"/>
    <n v="15"/>
  </r>
  <r>
    <x v="13"/>
    <x v="90"/>
    <x v="1"/>
    <x v="0"/>
    <n v="50"/>
    <n v="14"/>
    <n v="85"/>
    <n v="85"/>
    <n v="102"/>
    <n v="38"/>
    <n v="8"/>
    <n v="40"/>
    <n v="63"/>
    <n v="149"/>
  </r>
  <r>
    <x v="13"/>
    <x v="90"/>
    <x v="1"/>
    <x v="5"/>
    <n v="1"/>
    <n v="2"/>
    <n v="2"/>
    <n v="2"/>
    <n v="4"/>
    <n v="1"/>
    <n v="1"/>
    <n v="0"/>
    <n v="3"/>
    <n v="5"/>
  </r>
  <r>
    <x v="13"/>
    <x v="90"/>
    <x v="1"/>
    <x v="1"/>
    <n v="5"/>
    <n v="2"/>
    <n v="5"/>
    <n v="5"/>
    <n v="9"/>
    <n v="2"/>
    <n v="2"/>
    <n v="2"/>
    <n v="6"/>
    <n v="12"/>
  </r>
  <r>
    <x v="13"/>
    <x v="90"/>
    <x v="1"/>
    <x v="3"/>
    <n v="3"/>
    <n v="0"/>
    <n v="4"/>
    <n v="4"/>
    <n v="5"/>
    <n v="2"/>
    <n v="0"/>
    <n v="2"/>
    <n v="3"/>
    <n v="7"/>
  </r>
  <r>
    <x v="13"/>
    <x v="90"/>
    <x v="1"/>
    <x v="2"/>
    <n v="2"/>
    <n v="2"/>
    <n v="12"/>
    <n v="11"/>
    <n v="14"/>
    <n v="1"/>
    <n v="1"/>
    <n v="4"/>
    <n v="10"/>
    <n v="16"/>
  </r>
  <r>
    <x v="13"/>
    <x v="90"/>
    <x v="1"/>
    <x v="4"/>
    <n v="11"/>
    <n v="2"/>
    <n v="13"/>
    <n v="11"/>
    <n v="16"/>
    <n v="7"/>
    <n v="4"/>
    <n v="6"/>
    <n v="9"/>
    <n v="26"/>
  </r>
  <r>
    <x v="13"/>
    <x v="171"/>
    <x v="0"/>
    <x v="0"/>
    <n v="16"/>
    <n v="8"/>
    <n v="49"/>
    <n v="43"/>
    <n v="57"/>
    <n v="14"/>
    <n v="1"/>
    <n v="11"/>
    <n v="47"/>
    <n v="73"/>
  </r>
  <r>
    <x v="13"/>
    <x v="171"/>
    <x v="0"/>
    <x v="5"/>
    <n v="2"/>
    <n v="1"/>
    <n v="3"/>
    <n v="2"/>
    <n v="4"/>
    <n v="2"/>
    <n v="0"/>
    <n v="2"/>
    <n v="2"/>
    <n v="6"/>
  </r>
  <r>
    <x v="13"/>
    <x v="171"/>
    <x v="0"/>
    <x v="1"/>
    <n v="5"/>
    <n v="2"/>
    <n v="4"/>
    <n v="3"/>
    <n v="7"/>
    <n v="3"/>
    <n v="0"/>
    <n v="3"/>
    <n v="5"/>
    <n v="11"/>
  </r>
  <r>
    <x v="13"/>
    <x v="171"/>
    <x v="0"/>
    <x v="3"/>
    <n v="5"/>
    <n v="2"/>
    <n v="4"/>
    <n v="5"/>
    <n v="6"/>
    <n v="4"/>
    <n v="2"/>
    <n v="2"/>
    <n v="3"/>
    <n v="11"/>
  </r>
  <r>
    <x v="13"/>
    <x v="171"/>
    <x v="0"/>
    <x v="2"/>
    <n v="6"/>
    <n v="0"/>
    <n v="4"/>
    <n v="4"/>
    <n v="4"/>
    <n v="5"/>
    <n v="1"/>
    <n v="2"/>
    <n v="2"/>
    <n v="10"/>
  </r>
  <r>
    <x v="13"/>
    <x v="171"/>
    <x v="0"/>
    <x v="4"/>
    <n v="6"/>
    <n v="1"/>
    <n v="12"/>
    <n v="9"/>
    <n v="14"/>
    <n v="3"/>
    <n v="1"/>
    <n v="10"/>
    <n v="5"/>
    <n v="19"/>
  </r>
  <r>
    <x v="13"/>
    <x v="171"/>
    <x v="1"/>
    <x v="0"/>
    <n v="41"/>
    <n v="16"/>
    <n v="102"/>
    <n v="100"/>
    <n v="120"/>
    <n v="35"/>
    <n v="7"/>
    <n v="35"/>
    <n v="82"/>
    <n v="159"/>
  </r>
  <r>
    <x v="13"/>
    <x v="171"/>
    <x v="1"/>
    <x v="5"/>
    <n v="3"/>
    <n v="3"/>
    <n v="4"/>
    <n v="4"/>
    <n v="7"/>
    <n v="3"/>
    <n v="1"/>
    <n v="1"/>
    <n v="5"/>
    <n v="10"/>
  </r>
  <r>
    <x v="13"/>
    <x v="171"/>
    <x v="1"/>
    <x v="1"/>
    <n v="4"/>
    <n v="1"/>
    <n v="4"/>
    <n v="4"/>
    <n v="5"/>
    <n v="4"/>
    <n v="0"/>
    <n v="3"/>
    <n v="2"/>
    <n v="9"/>
  </r>
  <r>
    <x v="13"/>
    <x v="171"/>
    <x v="1"/>
    <x v="3"/>
    <n v="9"/>
    <n v="0"/>
    <n v="7"/>
    <n v="7"/>
    <n v="7"/>
    <n v="5"/>
    <n v="3"/>
    <n v="2"/>
    <n v="6"/>
    <n v="16"/>
  </r>
  <r>
    <x v="13"/>
    <x v="171"/>
    <x v="1"/>
    <x v="2"/>
    <n v="5"/>
    <n v="2"/>
    <n v="9"/>
    <n v="9"/>
    <n v="11"/>
    <n v="4"/>
    <n v="1"/>
    <n v="1"/>
    <n v="10"/>
    <n v="16"/>
  </r>
  <r>
    <x v="13"/>
    <x v="171"/>
    <x v="1"/>
    <x v="4"/>
    <n v="9"/>
    <n v="5"/>
    <n v="16"/>
    <n v="15"/>
    <n v="22"/>
    <n v="7"/>
    <n v="3"/>
    <n v="7"/>
    <n v="13"/>
    <n v="30"/>
  </r>
  <r>
    <x v="13"/>
    <x v="91"/>
    <x v="0"/>
    <x v="0"/>
    <n v="18"/>
    <n v="3"/>
    <n v="60"/>
    <n v="57"/>
    <n v="65"/>
    <n v="13"/>
    <n v="1"/>
    <n v="20"/>
    <n v="47"/>
    <n v="81"/>
  </r>
  <r>
    <x v="13"/>
    <x v="91"/>
    <x v="0"/>
    <x v="5"/>
    <n v="4"/>
    <n v="0"/>
    <n v="2"/>
    <n v="2"/>
    <n v="2"/>
    <n v="4"/>
    <n v="0"/>
    <n v="0"/>
    <n v="2"/>
    <n v="6"/>
  </r>
  <r>
    <x v="13"/>
    <x v="91"/>
    <x v="0"/>
    <x v="1"/>
    <n v="7"/>
    <n v="0"/>
    <n v="3"/>
    <n v="3"/>
    <n v="5"/>
    <n v="5"/>
    <n v="1"/>
    <n v="3"/>
    <n v="1"/>
    <n v="10"/>
  </r>
  <r>
    <x v="13"/>
    <x v="91"/>
    <x v="0"/>
    <x v="3"/>
    <n v="6"/>
    <n v="1"/>
    <n v="5"/>
    <n v="4"/>
    <n v="6"/>
    <n v="6"/>
    <n v="0"/>
    <n v="4"/>
    <n v="2"/>
    <n v="12"/>
  </r>
  <r>
    <x v="13"/>
    <x v="91"/>
    <x v="0"/>
    <x v="2"/>
    <n v="6"/>
    <n v="1"/>
    <n v="5"/>
    <n v="5"/>
    <n v="6"/>
    <n v="5"/>
    <n v="2"/>
    <n v="3"/>
    <n v="2"/>
    <n v="12"/>
  </r>
  <r>
    <x v="13"/>
    <x v="91"/>
    <x v="0"/>
    <x v="4"/>
    <n v="5"/>
    <n v="2"/>
    <n v="11"/>
    <n v="10"/>
    <n v="14"/>
    <n v="4"/>
    <n v="1"/>
    <n v="6"/>
    <n v="7"/>
    <n v="18"/>
  </r>
  <r>
    <x v="13"/>
    <x v="91"/>
    <x v="1"/>
    <x v="0"/>
    <n v="50"/>
    <n v="10"/>
    <n v="82"/>
    <n v="79"/>
    <n v="95"/>
    <n v="44"/>
    <n v="3"/>
    <n v="27"/>
    <n v="68"/>
    <n v="142"/>
  </r>
  <r>
    <x v="13"/>
    <x v="91"/>
    <x v="1"/>
    <x v="5"/>
    <n v="3"/>
    <n v="1"/>
    <n v="6"/>
    <n v="6"/>
    <n v="7"/>
    <n v="3"/>
    <n v="1"/>
    <n v="0"/>
    <n v="6"/>
    <n v="10"/>
  </r>
  <r>
    <x v="13"/>
    <x v="91"/>
    <x v="1"/>
    <x v="1"/>
    <n v="8"/>
    <n v="4"/>
    <n v="7"/>
    <n v="7"/>
    <n v="12"/>
    <n v="6"/>
    <n v="2"/>
    <n v="5"/>
    <n v="6"/>
    <n v="19"/>
  </r>
  <r>
    <x v="13"/>
    <x v="91"/>
    <x v="1"/>
    <x v="3"/>
    <n v="8"/>
    <n v="0"/>
    <n v="7"/>
    <n v="7"/>
    <n v="7"/>
    <n v="7"/>
    <n v="0"/>
    <n v="4"/>
    <n v="4"/>
    <n v="15"/>
  </r>
  <r>
    <x v="13"/>
    <x v="91"/>
    <x v="1"/>
    <x v="2"/>
    <n v="7"/>
    <n v="1"/>
    <n v="6"/>
    <n v="7"/>
    <n v="8"/>
    <n v="5"/>
    <n v="2"/>
    <n v="2"/>
    <n v="5"/>
    <n v="14"/>
  </r>
  <r>
    <x v="13"/>
    <x v="91"/>
    <x v="1"/>
    <x v="4"/>
    <n v="15"/>
    <n v="2"/>
    <n v="18"/>
    <n v="18"/>
    <n v="24"/>
    <n v="11"/>
    <n v="3"/>
    <n v="8"/>
    <n v="13"/>
    <n v="35"/>
  </r>
  <r>
    <x v="13"/>
    <x v="7"/>
    <x v="0"/>
    <x v="0"/>
    <n v="21"/>
    <n v="4"/>
    <n v="48"/>
    <n v="47"/>
    <n v="58"/>
    <n v="12"/>
    <n v="1"/>
    <n v="10"/>
    <n v="50"/>
    <n v="73"/>
  </r>
  <r>
    <x v="13"/>
    <x v="7"/>
    <x v="0"/>
    <x v="5"/>
    <n v="5"/>
    <n v="1"/>
    <n v="1"/>
    <n v="1"/>
    <n v="2"/>
    <n v="5"/>
    <n v="0"/>
    <n v="1"/>
    <n v="1"/>
    <n v="7"/>
  </r>
  <r>
    <x v="13"/>
    <x v="7"/>
    <x v="0"/>
    <x v="1"/>
    <n v="7"/>
    <n v="1"/>
    <n v="4"/>
    <n v="3"/>
    <n v="5"/>
    <n v="7"/>
    <n v="0"/>
    <n v="1"/>
    <n v="4"/>
    <n v="12"/>
  </r>
  <r>
    <x v="13"/>
    <x v="7"/>
    <x v="0"/>
    <x v="3"/>
    <n v="7"/>
    <n v="0"/>
    <n v="7"/>
    <n v="5"/>
    <n v="7"/>
    <n v="7"/>
    <n v="0"/>
    <n v="4"/>
    <n v="3"/>
    <n v="14"/>
  </r>
  <r>
    <x v="13"/>
    <x v="7"/>
    <x v="0"/>
    <x v="2"/>
    <n v="5"/>
    <n v="1"/>
    <n v="4"/>
    <n v="4"/>
    <n v="5"/>
    <n v="5"/>
    <n v="0"/>
    <n v="1"/>
    <n v="4"/>
    <n v="10"/>
  </r>
  <r>
    <x v="13"/>
    <x v="7"/>
    <x v="0"/>
    <x v="4"/>
    <n v="7"/>
    <n v="4"/>
    <n v="19"/>
    <n v="18"/>
    <n v="25"/>
    <n v="5"/>
    <n v="0"/>
    <n v="8"/>
    <n v="17"/>
    <n v="30"/>
  </r>
  <r>
    <x v="13"/>
    <x v="7"/>
    <x v="1"/>
    <x v="0"/>
    <n v="42"/>
    <n v="18"/>
    <n v="81"/>
    <n v="78"/>
    <n v="103"/>
    <n v="31"/>
    <n v="5"/>
    <n v="31"/>
    <n v="74"/>
    <n v="141"/>
  </r>
  <r>
    <x v="13"/>
    <x v="7"/>
    <x v="1"/>
    <x v="5"/>
    <n v="8"/>
    <n v="0"/>
    <n v="4"/>
    <n v="4"/>
    <n v="4"/>
    <n v="8"/>
    <n v="0"/>
    <n v="1"/>
    <n v="3"/>
    <n v="12"/>
  </r>
  <r>
    <x v="13"/>
    <x v="7"/>
    <x v="1"/>
    <x v="1"/>
    <n v="9"/>
    <n v="3"/>
    <n v="12"/>
    <n v="12"/>
    <n v="16"/>
    <n v="8"/>
    <n v="0"/>
    <n v="3"/>
    <n v="13"/>
    <n v="24"/>
  </r>
  <r>
    <x v="13"/>
    <x v="7"/>
    <x v="1"/>
    <x v="3"/>
    <n v="8"/>
    <n v="1"/>
    <n v="12"/>
    <n v="7"/>
    <n v="14"/>
    <n v="6"/>
    <n v="0"/>
    <n v="6"/>
    <n v="9"/>
    <n v="21"/>
  </r>
  <r>
    <x v="13"/>
    <x v="7"/>
    <x v="1"/>
    <x v="2"/>
    <n v="10"/>
    <n v="1"/>
    <n v="14"/>
    <n v="13"/>
    <n v="16"/>
    <n v="7"/>
    <n v="0"/>
    <n v="7"/>
    <n v="11"/>
    <n v="25"/>
  </r>
  <r>
    <x v="13"/>
    <x v="7"/>
    <x v="1"/>
    <x v="4"/>
    <n v="10"/>
    <n v="1"/>
    <n v="22"/>
    <n v="19"/>
    <n v="23"/>
    <n v="7"/>
    <n v="2"/>
    <n v="7"/>
    <n v="17"/>
    <n v="33"/>
  </r>
  <r>
    <x v="13"/>
    <x v="92"/>
    <x v="0"/>
    <x v="0"/>
    <n v="18"/>
    <n v="9"/>
    <n v="62"/>
    <n v="57"/>
    <n v="73"/>
    <n v="14"/>
    <n v="3"/>
    <n v="14"/>
    <n v="58"/>
    <n v="89"/>
  </r>
  <r>
    <x v="13"/>
    <x v="92"/>
    <x v="0"/>
    <x v="5"/>
    <n v="2"/>
    <n v="1"/>
    <n v="2"/>
    <n v="2"/>
    <n v="3"/>
    <n v="2"/>
    <n v="1"/>
    <n v="2"/>
    <n v="0"/>
    <n v="5"/>
  </r>
  <r>
    <x v="13"/>
    <x v="92"/>
    <x v="0"/>
    <x v="1"/>
    <n v="0"/>
    <n v="0"/>
    <n v="5"/>
    <n v="5"/>
    <n v="5"/>
    <n v="0"/>
    <n v="0"/>
    <n v="2"/>
    <n v="3"/>
    <n v="5"/>
  </r>
  <r>
    <x v="13"/>
    <x v="92"/>
    <x v="0"/>
    <x v="3"/>
    <n v="7"/>
    <n v="3"/>
    <n v="7"/>
    <n v="8"/>
    <n v="11"/>
    <n v="6"/>
    <n v="1"/>
    <n v="1"/>
    <n v="9"/>
    <n v="17"/>
  </r>
  <r>
    <x v="13"/>
    <x v="92"/>
    <x v="0"/>
    <x v="2"/>
    <n v="4"/>
    <n v="0"/>
    <n v="6"/>
    <n v="5"/>
    <n v="6"/>
    <n v="4"/>
    <n v="0"/>
    <n v="2"/>
    <n v="4"/>
    <n v="10"/>
  </r>
  <r>
    <x v="13"/>
    <x v="92"/>
    <x v="0"/>
    <x v="4"/>
    <n v="9"/>
    <n v="2"/>
    <n v="18"/>
    <n v="16"/>
    <n v="23"/>
    <n v="6"/>
    <n v="0"/>
    <n v="6"/>
    <n v="17"/>
    <n v="29"/>
  </r>
  <r>
    <x v="13"/>
    <x v="92"/>
    <x v="1"/>
    <x v="0"/>
    <n v="45"/>
    <n v="16"/>
    <n v="77"/>
    <n v="72"/>
    <n v="100"/>
    <n v="31"/>
    <n v="3"/>
    <n v="33"/>
    <n v="71"/>
    <n v="138"/>
  </r>
  <r>
    <x v="13"/>
    <x v="92"/>
    <x v="1"/>
    <x v="5"/>
    <n v="8"/>
    <n v="2"/>
    <n v="5"/>
    <n v="5"/>
    <n v="7"/>
    <n v="7"/>
    <n v="0"/>
    <n v="3"/>
    <n v="5"/>
    <n v="15"/>
  </r>
  <r>
    <x v="13"/>
    <x v="92"/>
    <x v="1"/>
    <x v="1"/>
    <n v="8"/>
    <n v="2"/>
    <n v="6"/>
    <n v="6"/>
    <n v="8"/>
    <n v="6"/>
    <n v="1"/>
    <n v="2"/>
    <n v="7"/>
    <n v="16"/>
  </r>
  <r>
    <x v="13"/>
    <x v="92"/>
    <x v="1"/>
    <x v="3"/>
    <n v="8"/>
    <n v="1"/>
    <n v="10"/>
    <n v="10"/>
    <n v="11"/>
    <n v="7"/>
    <n v="1"/>
    <n v="4"/>
    <n v="7"/>
    <n v="19"/>
  </r>
  <r>
    <x v="13"/>
    <x v="92"/>
    <x v="1"/>
    <x v="2"/>
    <n v="7"/>
    <n v="2"/>
    <n v="12"/>
    <n v="12"/>
    <n v="14"/>
    <n v="6"/>
    <n v="1"/>
    <n v="7"/>
    <n v="7"/>
    <n v="21"/>
  </r>
  <r>
    <x v="13"/>
    <x v="92"/>
    <x v="1"/>
    <x v="4"/>
    <n v="16"/>
    <n v="7"/>
    <n v="20"/>
    <n v="16"/>
    <n v="30"/>
    <n v="11"/>
    <n v="2"/>
    <n v="10"/>
    <n v="20"/>
    <n v="43"/>
  </r>
  <r>
    <x v="13"/>
    <x v="93"/>
    <x v="0"/>
    <x v="0"/>
    <n v="16"/>
    <n v="10"/>
    <n v="37"/>
    <n v="34"/>
    <n v="49"/>
    <n v="11"/>
    <n v="2"/>
    <n v="15"/>
    <n v="35"/>
    <n v="63"/>
  </r>
  <r>
    <x v="13"/>
    <x v="93"/>
    <x v="0"/>
    <x v="5"/>
    <n v="4"/>
    <n v="0"/>
    <n v="5"/>
    <n v="3"/>
    <n v="6"/>
    <n v="3"/>
    <n v="0"/>
    <n v="4"/>
    <n v="2"/>
    <n v="9"/>
  </r>
  <r>
    <x v="13"/>
    <x v="93"/>
    <x v="0"/>
    <x v="1"/>
    <n v="6"/>
    <n v="0"/>
    <n v="5"/>
    <n v="5"/>
    <n v="5"/>
    <n v="6"/>
    <n v="0"/>
    <n v="3"/>
    <n v="2"/>
    <n v="11"/>
  </r>
  <r>
    <x v="13"/>
    <x v="93"/>
    <x v="0"/>
    <x v="3"/>
    <n v="3"/>
    <n v="0"/>
    <n v="5"/>
    <n v="5"/>
    <n v="5"/>
    <n v="3"/>
    <n v="0"/>
    <n v="1"/>
    <n v="4"/>
    <n v="8"/>
  </r>
  <r>
    <x v="13"/>
    <x v="93"/>
    <x v="0"/>
    <x v="2"/>
    <n v="2"/>
    <n v="1"/>
    <n v="8"/>
    <n v="7"/>
    <n v="9"/>
    <n v="2"/>
    <n v="1"/>
    <n v="2"/>
    <n v="6"/>
    <n v="11"/>
  </r>
  <r>
    <x v="13"/>
    <x v="93"/>
    <x v="0"/>
    <x v="4"/>
    <n v="7"/>
    <n v="2"/>
    <n v="14"/>
    <n v="13"/>
    <n v="16"/>
    <n v="5"/>
    <n v="1"/>
    <n v="9"/>
    <n v="8"/>
    <n v="23"/>
  </r>
  <r>
    <x v="13"/>
    <x v="93"/>
    <x v="1"/>
    <x v="0"/>
    <n v="47"/>
    <n v="19"/>
    <n v="66"/>
    <n v="62"/>
    <n v="91"/>
    <n v="36"/>
    <n v="4"/>
    <n v="39"/>
    <n v="53"/>
    <n v="132"/>
  </r>
  <r>
    <x v="13"/>
    <x v="93"/>
    <x v="1"/>
    <x v="5"/>
    <n v="3"/>
    <n v="0"/>
    <n v="4"/>
    <n v="4"/>
    <n v="4"/>
    <n v="3"/>
    <n v="0"/>
    <n v="2"/>
    <n v="2"/>
    <n v="7"/>
  </r>
  <r>
    <x v="13"/>
    <x v="93"/>
    <x v="1"/>
    <x v="1"/>
    <n v="11"/>
    <n v="1"/>
    <n v="10"/>
    <n v="10"/>
    <n v="12"/>
    <n v="9"/>
    <n v="1"/>
    <n v="3"/>
    <n v="9"/>
    <n v="22"/>
  </r>
  <r>
    <x v="13"/>
    <x v="93"/>
    <x v="1"/>
    <x v="3"/>
    <n v="3"/>
    <n v="0"/>
    <n v="6"/>
    <n v="5"/>
    <n v="7"/>
    <n v="2"/>
    <n v="0"/>
    <n v="2"/>
    <n v="5"/>
    <n v="9"/>
  </r>
  <r>
    <x v="13"/>
    <x v="93"/>
    <x v="1"/>
    <x v="2"/>
    <n v="9"/>
    <n v="4"/>
    <n v="13"/>
    <n v="13"/>
    <n v="18"/>
    <n v="7"/>
    <n v="1"/>
    <n v="8"/>
    <n v="10"/>
    <n v="26"/>
  </r>
  <r>
    <x v="13"/>
    <x v="93"/>
    <x v="1"/>
    <x v="4"/>
    <n v="16"/>
    <n v="4"/>
    <n v="18"/>
    <n v="17"/>
    <n v="22"/>
    <n v="14"/>
    <n v="3"/>
    <n v="6"/>
    <n v="15"/>
    <n v="38"/>
  </r>
  <r>
    <x v="13"/>
    <x v="94"/>
    <x v="0"/>
    <x v="0"/>
    <n v="9"/>
    <n v="5"/>
    <n v="48"/>
    <n v="47"/>
    <n v="53"/>
    <n v="9"/>
    <n v="0"/>
    <n v="11"/>
    <n v="42"/>
    <n v="62"/>
  </r>
  <r>
    <x v="13"/>
    <x v="94"/>
    <x v="0"/>
    <x v="5"/>
    <n v="3"/>
    <n v="0"/>
    <n v="1"/>
    <n v="0"/>
    <n v="1"/>
    <n v="3"/>
    <n v="0"/>
    <n v="1"/>
    <n v="0"/>
    <n v="4"/>
  </r>
  <r>
    <x v="13"/>
    <x v="94"/>
    <x v="0"/>
    <x v="1"/>
    <n v="4"/>
    <n v="1"/>
    <n v="4"/>
    <n v="4"/>
    <n v="5"/>
    <n v="4"/>
    <n v="1"/>
    <n v="2"/>
    <n v="2"/>
    <n v="9"/>
  </r>
  <r>
    <x v="13"/>
    <x v="94"/>
    <x v="0"/>
    <x v="3"/>
    <n v="1"/>
    <n v="0"/>
    <n v="9"/>
    <n v="9"/>
    <n v="9"/>
    <n v="1"/>
    <n v="0"/>
    <n v="2"/>
    <n v="7"/>
    <n v="10"/>
  </r>
  <r>
    <x v="13"/>
    <x v="94"/>
    <x v="0"/>
    <x v="2"/>
    <n v="6"/>
    <n v="0"/>
    <n v="0"/>
    <n v="0"/>
    <n v="0"/>
    <n v="5"/>
    <n v="1"/>
    <n v="0"/>
    <n v="0"/>
    <n v="6"/>
  </r>
  <r>
    <x v="13"/>
    <x v="94"/>
    <x v="0"/>
    <x v="4"/>
    <n v="4"/>
    <n v="2"/>
    <n v="12"/>
    <n v="12"/>
    <n v="15"/>
    <n v="3"/>
    <n v="0"/>
    <n v="5"/>
    <n v="10"/>
    <n v="18"/>
  </r>
  <r>
    <x v="13"/>
    <x v="94"/>
    <x v="1"/>
    <x v="0"/>
    <n v="36"/>
    <n v="14"/>
    <n v="72"/>
    <n v="64"/>
    <n v="88"/>
    <n v="31"/>
    <n v="4"/>
    <n v="20"/>
    <n v="67"/>
    <n v="122"/>
  </r>
  <r>
    <x v="13"/>
    <x v="94"/>
    <x v="1"/>
    <x v="5"/>
    <n v="6"/>
    <n v="0"/>
    <n v="5"/>
    <n v="4"/>
    <n v="5"/>
    <n v="6"/>
    <n v="0"/>
    <n v="2"/>
    <n v="3"/>
    <n v="11"/>
  </r>
  <r>
    <x v="13"/>
    <x v="94"/>
    <x v="1"/>
    <x v="1"/>
    <n v="6"/>
    <n v="1"/>
    <n v="6"/>
    <n v="5"/>
    <n v="7"/>
    <n v="5"/>
    <n v="0"/>
    <n v="3"/>
    <n v="5"/>
    <n v="13"/>
  </r>
  <r>
    <x v="13"/>
    <x v="94"/>
    <x v="1"/>
    <x v="3"/>
    <n v="10"/>
    <n v="3"/>
    <n v="11"/>
    <n v="11"/>
    <n v="14"/>
    <n v="5"/>
    <n v="5"/>
    <n v="5"/>
    <n v="9"/>
    <n v="24"/>
  </r>
  <r>
    <x v="13"/>
    <x v="94"/>
    <x v="1"/>
    <x v="2"/>
    <n v="9"/>
    <n v="2"/>
    <n v="6"/>
    <n v="6"/>
    <n v="10"/>
    <n v="7"/>
    <n v="0"/>
    <n v="5"/>
    <n v="5"/>
    <n v="17"/>
  </r>
  <r>
    <x v="13"/>
    <x v="94"/>
    <x v="1"/>
    <x v="4"/>
    <n v="11"/>
    <n v="1"/>
    <n v="24"/>
    <n v="23"/>
    <n v="28"/>
    <n v="7"/>
    <n v="3"/>
    <n v="1"/>
    <n v="25"/>
    <n v="36"/>
  </r>
  <r>
    <x v="13"/>
    <x v="95"/>
    <x v="0"/>
    <x v="0"/>
    <n v="12"/>
    <n v="4"/>
    <n v="57"/>
    <n v="55"/>
    <n v="62"/>
    <n v="10"/>
    <n v="1"/>
    <n v="10"/>
    <n v="52"/>
    <n v="73"/>
  </r>
  <r>
    <x v="13"/>
    <x v="95"/>
    <x v="0"/>
    <x v="5"/>
    <n v="3"/>
    <n v="0"/>
    <n v="4"/>
    <n v="4"/>
    <n v="5"/>
    <n v="2"/>
    <n v="0"/>
    <n v="4"/>
    <n v="1"/>
    <n v="7"/>
  </r>
  <r>
    <x v="13"/>
    <x v="95"/>
    <x v="0"/>
    <x v="1"/>
    <n v="4"/>
    <n v="1"/>
    <n v="4"/>
    <n v="4"/>
    <n v="6"/>
    <n v="3"/>
    <n v="0"/>
    <n v="3"/>
    <n v="3"/>
    <n v="9"/>
  </r>
  <r>
    <x v="13"/>
    <x v="95"/>
    <x v="0"/>
    <x v="3"/>
    <n v="6"/>
    <n v="0"/>
    <n v="3"/>
    <n v="2"/>
    <n v="3"/>
    <n v="6"/>
    <n v="0"/>
    <n v="0"/>
    <n v="3"/>
    <n v="9"/>
  </r>
  <r>
    <x v="13"/>
    <x v="95"/>
    <x v="0"/>
    <x v="2"/>
    <n v="3"/>
    <n v="1"/>
    <n v="2"/>
    <n v="2"/>
    <n v="3"/>
    <n v="3"/>
    <n v="0"/>
    <n v="0"/>
    <n v="3"/>
    <n v="6"/>
  </r>
  <r>
    <x v="13"/>
    <x v="95"/>
    <x v="0"/>
    <x v="4"/>
    <n v="6"/>
    <n v="0"/>
    <n v="15"/>
    <n v="13"/>
    <n v="16"/>
    <n v="5"/>
    <n v="0"/>
    <n v="6"/>
    <n v="10"/>
    <n v="21"/>
  </r>
  <r>
    <x v="13"/>
    <x v="95"/>
    <x v="1"/>
    <x v="0"/>
    <n v="30"/>
    <n v="10"/>
    <n v="74"/>
    <n v="74"/>
    <n v="88"/>
    <n v="22"/>
    <n v="2"/>
    <n v="27"/>
    <n v="63"/>
    <n v="114"/>
  </r>
  <r>
    <x v="13"/>
    <x v="95"/>
    <x v="1"/>
    <x v="5"/>
    <n v="5"/>
    <n v="0"/>
    <n v="3"/>
    <n v="3"/>
    <n v="3"/>
    <n v="4"/>
    <n v="0"/>
    <n v="1"/>
    <n v="3"/>
    <n v="8"/>
  </r>
  <r>
    <x v="13"/>
    <x v="95"/>
    <x v="1"/>
    <x v="1"/>
    <n v="4"/>
    <n v="0"/>
    <n v="8"/>
    <n v="5"/>
    <n v="9"/>
    <n v="3"/>
    <n v="0"/>
    <n v="3"/>
    <n v="6"/>
    <n v="12"/>
  </r>
  <r>
    <x v="13"/>
    <x v="95"/>
    <x v="1"/>
    <x v="3"/>
    <n v="9"/>
    <n v="2"/>
    <n v="9"/>
    <n v="8"/>
    <n v="13"/>
    <n v="5"/>
    <n v="2"/>
    <n v="8"/>
    <n v="5"/>
    <n v="20"/>
  </r>
  <r>
    <x v="13"/>
    <x v="95"/>
    <x v="1"/>
    <x v="2"/>
    <n v="7"/>
    <n v="3"/>
    <n v="6"/>
    <n v="6"/>
    <n v="9"/>
    <n v="5"/>
    <n v="0"/>
    <n v="5"/>
    <n v="6"/>
    <n v="16"/>
  </r>
  <r>
    <x v="13"/>
    <x v="95"/>
    <x v="1"/>
    <x v="4"/>
    <n v="13"/>
    <n v="2"/>
    <n v="18"/>
    <n v="18"/>
    <n v="24"/>
    <n v="8"/>
    <n v="0"/>
    <n v="10"/>
    <n v="15"/>
    <n v="33"/>
  </r>
  <r>
    <x v="13"/>
    <x v="96"/>
    <x v="0"/>
    <x v="0"/>
    <n v="20"/>
    <n v="4"/>
    <n v="53"/>
    <n v="51"/>
    <n v="59"/>
    <n v="14"/>
    <n v="1"/>
    <n v="9"/>
    <n v="53"/>
    <n v="77"/>
  </r>
  <r>
    <x v="13"/>
    <x v="96"/>
    <x v="0"/>
    <x v="5"/>
    <n v="2"/>
    <n v="0"/>
    <n v="4"/>
    <n v="4"/>
    <n v="4"/>
    <n v="1"/>
    <n v="1"/>
    <n v="1"/>
    <n v="3"/>
    <n v="6"/>
  </r>
  <r>
    <x v="13"/>
    <x v="96"/>
    <x v="0"/>
    <x v="1"/>
    <n v="1"/>
    <n v="0"/>
    <n v="2"/>
    <n v="2"/>
    <n v="2"/>
    <n v="1"/>
    <n v="0"/>
    <n v="1"/>
    <n v="1"/>
    <n v="3"/>
  </r>
  <r>
    <x v="13"/>
    <x v="96"/>
    <x v="0"/>
    <x v="3"/>
    <n v="5"/>
    <n v="0"/>
    <n v="8"/>
    <n v="7"/>
    <n v="8"/>
    <n v="4"/>
    <n v="1"/>
    <n v="3"/>
    <n v="5"/>
    <n v="13"/>
  </r>
  <r>
    <x v="13"/>
    <x v="96"/>
    <x v="0"/>
    <x v="2"/>
    <n v="0"/>
    <n v="0"/>
    <n v="6"/>
    <n v="6"/>
    <n v="6"/>
    <n v="0"/>
    <n v="0"/>
    <n v="2"/>
    <n v="4"/>
    <n v="6"/>
  </r>
  <r>
    <x v="13"/>
    <x v="96"/>
    <x v="0"/>
    <x v="4"/>
    <n v="4"/>
    <n v="4"/>
    <n v="10"/>
    <n v="10"/>
    <n v="14"/>
    <n v="4"/>
    <n v="0"/>
    <n v="2"/>
    <n v="12"/>
    <n v="18"/>
  </r>
  <r>
    <x v="13"/>
    <x v="96"/>
    <x v="1"/>
    <x v="0"/>
    <n v="51"/>
    <n v="11"/>
    <n v="64"/>
    <n v="64"/>
    <n v="82"/>
    <n v="38"/>
    <n v="3"/>
    <n v="27"/>
    <n v="58"/>
    <n v="126"/>
  </r>
  <r>
    <x v="13"/>
    <x v="96"/>
    <x v="1"/>
    <x v="5"/>
    <n v="9"/>
    <n v="0"/>
    <n v="2"/>
    <n v="2"/>
    <n v="4"/>
    <n v="6"/>
    <n v="0"/>
    <n v="3"/>
    <n v="2"/>
    <n v="11"/>
  </r>
  <r>
    <x v="13"/>
    <x v="96"/>
    <x v="1"/>
    <x v="1"/>
    <n v="3"/>
    <n v="0"/>
    <n v="3"/>
    <n v="3"/>
    <n v="3"/>
    <n v="3"/>
    <n v="0"/>
    <n v="1"/>
    <n v="2"/>
    <n v="6"/>
  </r>
  <r>
    <x v="13"/>
    <x v="96"/>
    <x v="1"/>
    <x v="3"/>
    <n v="11"/>
    <n v="2"/>
    <n v="7"/>
    <n v="8"/>
    <n v="9"/>
    <n v="11"/>
    <n v="0"/>
    <n v="5"/>
    <n v="4"/>
    <n v="20"/>
  </r>
  <r>
    <x v="13"/>
    <x v="96"/>
    <x v="1"/>
    <x v="2"/>
    <n v="4"/>
    <n v="0"/>
    <n v="5"/>
    <n v="5"/>
    <n v="5"/>
    <n v="4"/>
    <n v="0"/>
    <n v="1"/>
    <n v="4"/>
    <n v="9"/>
  </r>
  <r>
    <x v="13"/>
    <x v="96"/>
    <x v="1"/>
    <x v="4"/>
    <n v="15"/>
    <n v="6"/>
    <n v="25"/>
    <n v="25"/>
    <n v="31"/>
    <n v="12"/>
    <n v="0"/>
    <n v="10"/>
    <n v="24"/>
    <n v="46"/>
  </r>
  <r>
    <x v="13"/>
    <x v="97"/>
    <x v="0"/>
    <x v="0"/>
    <n v="22"/>
    <n v="6"/>
    <n v="54"/>
    <n v="55"/>
    <n v="64"/>
    <n v="15"/>
    <n v="3"/>
    <n v="12"/>
    <n v="52"/>
    <n v="82"/>
  </r>
  <r>
    <x v="13"/>
    <x v="97"/>
    <x v="0"/>
    <x v="1"/>
    <n v="2"/>
    <n v="1"/>
    <n v="1"/>
    <n v="1"/>
    <n v="3"/>
    <n v="1"/>
    <n v="0"/>
    <n v="2"/>
    <n v="1"/>
    <n v="4"/>
  </r>
  <r>
    <x v="13"/>
    <x v="97"/>
    <x v="0"/>
    <x v="3"/>
    <n v="4"/>
    <n v="0"/>
    <n v="4"/>
    <n v="4"/>
    <n v="4"/>
    <n v="3"/>
    <n v="1"/>
    <n v="1"/>
    <n v="3"/>
    <n v="8"/>
  </r>
  <r>
    <x v="13"/>
    <x v="97"/>
    <x v="0"/>
    <x v="2"/>
    <n v="0"/>
    <n v="3"/>
    <n v="9"/>
    <n v="9"/>
    <n v="12"/>
    <n v="0"/>
    <n v="1"/>
    <n v="3"/>
    <n v="8"/>
    <n v="12"/>
  </r>
  <r>
    <x v="13"/>
    <x v="97"/>
    <x v="0"/>
    <x v="4"/>
    <n v="8"/>
    <n v="1"/>
    <n v="15"/>
    <n v="14"/>
    <n v="17"/>
    <n v="7"/>
    <n v="0"/>
    <n v="4"/>
    <n v="13"/>
    <n v="24"/>
  </r>
  <r>
    <x v="13"/>
    <x v="97"/>
    <x v="1"/>
    <x v="0"/>
    <n v="44"/>
    <n v="13"/>
    <n v="86"/>
    <n v="77"/>
    <n v="102"/>
    <n v="35"/>
    <n v="7"/>
    <n v="22"/>
    <n v="79"/>
    <n v="143"/>
  </r>
  <r>
    <x v="13"/>
    <x v="97"/>
    <x v="1"/>
    <x v="5"/>
    <n v="5"/>
    <n v="1"/>
    <n v="3"/>
    <n v="1"/>
    <n v="4"/>
    <n v="4"/>
    <n v="1"/>
    <n v="1"/>
    <n v="3"/>
    <n v="9"/>
  </r>
  <r>
    <x v="13"/>
    <x v="97"/>
    <x v="1"/>
    <x v="1"/>
    <n v="5"/>
    <n v="0"/>
    <n v="6"/>
    <n v="6"/>
    <n v="6"/>
    <n v="5"/>
    <n v="0"/>
    <n v="1"/>
    <n v="5"/>
    <n v="11"/>
  </r>
  <r>
    <x v="13"/>
    <x v="97"/>
    <x v="1"/>
    <x v="3"/>
    <n v="7"/>
    <n v="0"/>
    <n v="13"/>
    <n v="13"/>
    <n v="13"/>
    <n v="7"/>
    <n v="0"/>
    <n v="4"/>
    <n v="9"/>
    <n v="20"/>
  </r>
  <r>
    <x v="13"/>
    <x v="97"/>
    <x v="1"/>
    <x v="2"/>
    <n v="4"/>
    <n v="2"/>
    <n v="7"/>
    <n v="7"/>
    <n v="10"/>
    <n v="3"/>
    <n v="1"/>
    <n v="7"/>
    <n v="2"/>
    <n v="13"/>
  </r>
  <r>
    <x v="13"/>
    <x v="97"/>
    <x v="1"/>
    <x v="4"/>
    <n v="12"/>
    <n v="2"/>
    <n v="15"/>
    <n v="14"/>
    <n v="17"/>
    <n v="10"/>
    <n v="2"/>
    <n v="4"/>
    <n v="13"/>
    <n v="29"/>
  </r>
  <r>
    <x v="13"/>
    <x v="98"/>
    <x v="0"/>
    <x v="0"/>
    <n v="22"/>
    <n v="9"/>
    <n v="38"/>
    <n v="36"/>
    <n v="47"/>
    <n v="16"/>
    <n v="2"/>
    <n v="8"/>
    <n v="43"/>
    <n v="69"/>
  </r>
  <r>
    <x v="13"/>
    <x v="98"/>
    <x v="0"/>
    <x v="5"/>
    <n v="1"/>
    <n v="0"/>
    <n v="0"/>
    <n v="0"/>
    <n v="0"/>
    <n v="1"/>
    <n v="0"/>
    <n v="0"/>
    <n v="0"/>
    <n v="1"/>
  </r>
  <r>
    <x v="13"/>
    <x v="98"/>
    <x v="0"/>
    <x v="1"/>
    <n v="3"/>
    <n v="0"/>
    <n v="1"/>
    <n v="1"/>
    <n v="2"/>
    <n v="2"/>
    <n v="0"/>
    <n v="1"/>
    <n v="1"/>
    <n v="4"/>
  </r>
  <r>
    <x v="13"/>
    <x v="98"/>
    <x v="0"/>
    <x v="3"/>
    <n v="3"/>
    <n v="1"/>
    <n v="4"/>
    <n v="4"/>
    <n v="6"/>
    <n v="2"/>
    <n v="0"/>
    <n v="3"/>
    <n v="3"/>
    <n v="8"/>
  </r>
  <r>
    <x v="13"/>
    <x v="98"/>
    <x v="0"/>
    <x v="2"/>
    <n v="2"/>
    <n v="1"/>
    <n v="7"/>
    <n v="7"/>
    <n v="9"/>
    <n v="1"/>
    <n v="0"/>
    <n v="5"/>
    <n v="4"/>
    <n v="10"/>
  </r>
  <r>
    <x v="13"/>
    <x v="98"/>
    <x v="0"/>
    <x v="4"/>
    <n v="7"/>
    <n v="0"/>
    <n v="14"/>
    <n v="14"/>
    <n v="15"/>
    <n v="5"/>
    <n v="0"/>
    <n v="3"/>
    <n v="13"/>
    <n v="21"/>
  </r>
  <r>
    <x v="13"/>
    <x v="98"/>
    <x v="1"/>
    <x v="0"/>
    <n v="45"/>
    <n v="6"/>
    <n v="87"/>
    <n v="78"/>
    <n v="97"/>
    <n v="36"/>
    <n v="4"/>
    <n v="23"/>
    <n v="75"/>
    <n v="138"/>
  </r>
  <r>
    <x v="13"/>
    <x v="98"/>
    <x v="1"/>
    <x v="5"/>
    <n v="2"/>
    <n v="0"/>
    <n v="5"/>
    <n v="5"/>
    <n v="5"/>
    <n v="2"/>
    <n v="0"/>
    <n v="1"/>
    <n v="4"/>
    <n v="7"/>
  </r>
  <r>
    <x v="13"/>
    <x v="98"/>
    <x v="1"/>
    <x v="1"/>
    <n v="6"/>
    <n v="0"/>
    <n v="12"/>
    <n v="12"/>
    <n v="12"/>
    <n v="6"/>
    <n v="0"/>
    <n v="3"/>
    <n v="9"/>
    <n v="18"/>
  </r>
  <r>
    <x v="13"/>
    <x v="98"/>
    <x v="1"/>
    <x v="3"/>
    <n v="9"/>
    <n v="2"/>
    <n v="13"/>
    <n v="11"/>
    <n v="16"/>
    <n v="4"/>
    <n v="0"/>
    <n v="7"/>
    <n v="13"/>
    <n v="24"/>
  </r>
  <r>
    <x v="13"/>
    <x v="98"/>
    <x v="1"/>
    <x v="2"/>
    <n v="2"/>
    <n v="1"/>
    <n v="9"/>
    <n v="9"/>
    <n v="11"/>
    <n v="1"/>
    <n v="0"/>
    <n v="3"/>
    <n v="8"/>
    <n v="12"/>
  </r>
  <r>
    <x v="13"/>
    <x v="98"/>
    <x v="1"/>
    <x v="4"/>
    <n v="12"/>
    <n v="1"/>
    <n v="22"/>
    <n v="21"/>
    <n v="23"/>
    <n v="7"/>
    <n v="1"/>
    <n v="7"/>
    <n v="20"/>
    <n v="35"/>
  </r>
  <r>
    <x v="13"/>
    <x v="99"/>
    <x v="0"/>
    <x v="0"/>
    <n v="14"/>
    <n v="10"/>
    <n v="44"/>
    <n v="41"/>
    <n v="58"/>
    <n v="7"/>
    <n v="4"/>
    <n v="12"/>
    <n v="45"/>
    <n v="68"/>
  </r>
  <r>
    <x v="13"/>
    <x v="99"/>
    <x v="0"/>
    <x v="5"/>
    <n v="0"/>
    <n v="0"/>
    <n v="2"/>
    <n v="2"/>
    <n v="2"/>
    <n v="0"/>
    <n v="0"/>
    <n v="1"/>
    <n v="1"/>
    <n v="2"/>
  </r>
  <r>
    <x v="13"/>
    <x v="99"/>
    <x v="0"/>
    <x v="1"/>
    <n v="3"/>
    <n v="0"/>
    <n v="1"/>
    <n v="1"/>
    <n v="1"/>
    <n v="3"/>
    <n v="0"/>
    <n v="0"/>
    <n v="1"/>
    <n v="4"/>
  </r>
  <r>
    <x v="13"/>
    <x v="99"/>
    <x v="0"/>
    <x v="3"/>
    <n v="5"/>
    <n v="0"/>
    <n v="6"/>
    <n v="5"/>
    <n v="6"/>
    <n v="5"/>
    <n v="0"/>
    <n v="2"/>
    <n v="4"/>
    <n v="11"/>
  </r>
  <r>
    <x v="13"/>
    <x v="99"/>
    <x v="0"/>
    <x v="2"/>
    <n v="7"/>
    <n v="0"/>
    <n v="6"/>
    <n v="5"/>
    <n v="6"/>
    <n v="6"/>
    <n v="0"/>
    <n v="2"/>
    <n v="5"/>
    <n v="13"/>
  </r>
  <r>
    <x v="13"/>
    <x v="99"/>
    <x v="0"/>
    <x v="4"/>
    <n v="4"/>
    <n v="0"/>
    <n v="11"/>
    <n v="9"/>
    <n v="11"/>
    <n v="4"/>
    <n v="0"/>
    <n v="0"/>
    <n v="11"/>
    <n v="15"/>
  </r>
  <r>
    <x v="13"/>
    <x v="99"/>
    <x v="1"/>
    <x v="0"/>
    <n v="29"/>
    <n v="12"/>
    <n v="80"/>
    <n v="79"/>
    <n v="95"/>
    <n v="23"/>
    <n v="4"/>
    <n v="22"/>
    <n v="72"/>
    <n v="121"/>
  </r>
  <r>
    <x v="13"/>
    <x v="99"/>
    <x v="1"/>
    <x v="5"/>
    <n v="6"/>
    <n v="2"/>
    <n v="5"/>
    <n v="5"/>
    <n v="7"/>
    <n v="2"/>
    <n v="1"/>
    <n v="6"/>
    <n v="4"/>
    <n v="13"/>
  </r>
  <r>
    <x v="13"/>
    <x v="99"/>
    <x v="1"/>
    <x v="1"/>
    <n v="5"/>
    <n v="2"/>
    <n v="2"/>
    <n v="2"/>
    <n v="4"/>
    <n v="5"/>
    <n v="0"/>
    <n v="1"/>
    <n v="3"/>
    <n v="9"/>
  </r>
  <r>
    <x v="13"/>
    <x v="99"/>
    <x v="1"/>
    <x v="3"/>
    <n v="6"/>
    <n v="1"/>
    <n v="10"/>
    <n v="10"/>
    <n v="11"/>
    <n v="6"/>
    <n v="0"/>
    <n v="3"/>
    <n v="8"/>
    <n v="17"/>
  </r>
  <r>
    <x v="13"/>
    <x v="99"/>
    <x v="1"/>
    <x v="2"/>
    <n v="2"/>
    <n v="3"/>
    <n v="9"/>
    <n v="7"/>
    <n v="12"/>
    <n v="2"/>
    <n v="0"/>
    <n v="2"/>
    <n v="10"/>
    <n v="14"/>
  </r>
  <r>
    <x v="13"/>
    <x v="99"/>
    <x v="1"/>
    <x v="4"/>
    <n v="7"/>
    <n v="5"/>
    <n v="14"/>
    <n v="13"/>
    <n v="20"/>
    <n v="5"/>
    <n v="3"/>
    <n v="6"/>
    <n v="12"/>
    <n v="26"/>
  </r>
  <r>
    <x v="13"/>
    <x v="100"/>
    <x v="0"/>
    <x v="0"/>
    <n v="17"/>
    <n v="7"/>
    <n v="44"/>
    <n v="42"/>
    <n v="53"/>
    <n v="12"/>
    <n v="3"/>
    <n v="15"/>
    <n v="38"/>
    <n v="68"/>
  </r>
  <r>
    <x v="13"/>
    <x v="100"/>
    <x v="0"/>
    <x v="5"/>
    <n v="0"/>
    <n v="0"/>
    <n v="1"/>
    <n v="1"/>
    <n v="1"/>
    <n v="0"/>
    <n v="0"/>
    <n v="0"/>
    <n v="1"/>
    <n v="1"/>
  </r>
  <r>
    <x v="13"/>
    <x v="100"/>
    <x v="0"/>
    <x v="1"/>
    <n v="1"/>
    <n v="1"/>
    <n v="0"/>
    <n v="0"/>
    <n v="1"/>
    <n v="1"/>
    <n v="0"/>
    <n v="0"/>
    <n v="1"/>
    <n v="2"/>
  </r>
  <r>
    <x v="13"/>
    <x v="100"/>
    <x v="0"/>
    <x v="3"/>
    <n v="2"/>
    <n v="1"/>
    <n v="3"/>
    <n v="3"/>
    <n v="4"/>
    <n v="2"/>
    <n v="0"/>
    <n v="2"/>
    <n v="2"/>
    <n v="6"/>
  </r>
  <r>
    <x v="13"/>
    <x v="100"/>
    <x v="0"/>
    <x v="2"/>
    <n v="2"/>
    <n v="0"/>
    <n v="4"/>
    <n v="4"/>
    <n v="4"/>
    <n v="2"/>
    <n v="0"/>
    <n v="0"/>
    <n v="4"/>
    <n v="6"/>
  </r>
  <r>
    <x v="13"/>
    <x v="100"/>
    <x v="0"/>
    <x v="4"/>
    <n v="5"/>
    <n v="2"/>
    <n v="23"/>
    <n v="23"/>
    <n v="26"/>
    <n v="2"/>
    <n v="1"/>
    <n v="10"/>
    <n v="17"/>
    <n v="30"/>
  </r>
  <r>
    <x v="13"/>
    <x v="100"/>
    <x v="1"/>
    <x v="0"/>
    <n v="39"/>
    <n v="12"/>
    <n v="94"/>
    <n v="91"/>
    <n v="110"/>
    <n v="30"/>
    <n v="5"/>
    <n v="19"/>
    <n v="91"/>
    <n v="145"/>
  </r>
  <r>
    <x v="13"/>
    <x v="100"/>
    <x v="1"/>
    <x v="5"/>
    <n v="4"/>
    <n v="2"/>
    <n v="6"/>
    <n v="4"/>
    <n v="9"/>
    <n v="2"/>
    <n v="2"/>
    <n v="4"/>
    <n v="4"/>
    <n v="12"/>
  </r>
  <r>
    <x v="13"/>
    <x v="100"/>
    <x v="1"/>
    <x v="1"/>
    <n v="4"/>
    <n v="3"/>
    <n v="6"/>
    <n v="7"/>
    <n v="9"/>
    <n v="3"/>
    <n v="1"/>
    <n v="3"/>
    <n v="6"/>
    <n v="13"/>
  </r>
  <r>
    <x v="13"/>
    <x v="100"/>
    <x v="1"/>
    <x v="3"/>
    <n v="9"/>
    <n v="3"/>
    <n v="7"/>
    <n v="6"/>
    <n v="11"/>
    <n v="6"/>
    <n v="1"/>
    <n v="3"/>
    <n v="9"/>
    <n v="19"/>
  </r>
  <r>
    <x v="13"/>
    <x v="100"/>
    <x v="1"/>
    <x v="2"/>
    <n v="6"/>
    <n v="0"/>
    <n v="10"/>
    <n v="10"/>
    <n v="10"/>
    <n v="5"/>
    <n v="0"/>
    <n v="2"/>
    <n v="9"/>
    <n v="16"/>
  </r>
  <r>
    <x v="13"/>
    <x v="100"/>
    <x v="1"/>
    <x v="4"/>
    <n v="6"/>
    <n v="6"/>
    <n v="21"/>
    <n v="20"/>
    <n v="27"/>
    <n v="5"/>
    <n v="0"/>
    <n v="9"/>
    <n v="19"/>
    <n v="33"/>
  </r>
  <r>
    <x v="13"/>
    <x v="101"/>
    <x v="0"/>
    <x v="0"/>
    <n v="11"/>
    <n v="4"/>
    <n v="39"/>
    <n v="37"/>
    <n v="44"/>
    <n v="5"/>
    <n v="4"/>
    <n v="6"/>
    <n v="39"/>
    <n v="54"/>
  </r>
  <r>
    <x v="13"/>
    <x v="101"/>
    <x v="0"/>
    <x v="5"/>
    <n v="2"/>
    <n v="2"/>
    <n v="0"/>
    <n v="0"/>
    <n v="2"/>
    <n v="1"/>
    <n v="2"/>
    <n v="0"/>
    <n v="1"/>
    <n v="4"/>
  </r>
  <r>
    <x v="13"/>
    <x v="101"/>
    <x v="0"/>
    <x v="1"/>
    <n v="2"/>
    <n v="0"/>
    <n v="2"/>
    <n v="2"/>
    <n v="2"/>
    <n v="1"/>
    <n v="0"/>
    <n v="2"/>
    <n v="1"/>
    <n v="4"/>
  </r>
  <r>
    <x v="13"/>
    <x v="101"/>
    <x v="0"/>
    <x v="3"/>
    <n v="1"/>
    <n v="0"/>
    <n v="2"/>
    <n v="2"/>
    <n v="3"/>
    <n v="0"/>
    <n v="0"/>
    <n v="1"/>
    <n v="2"/>
    <n v="3"/>
  </r>
  <r>
    <x v="13"/>
    <x v="101"/>
    <x v="0"/>
    <x v="2"/>
    <n v="1"/>
    <n v="1"/>
    <n v="4"/>
    <n v="4"/>
    <n v="5"/>
    <n v="1"/>
    <n v="1"/>
    <n v="0"/>
    <n v="4"/>
    <n v="6"/>
  </r>
  <r>
    <x v="13"/>
    <x v="101"/>
    <x v="0"/>
    <x v="4"/>
    <n v="6"/>
    <n v="4"/>
    <n v="8"/>
    <n v="8"/>
    <n v="12"/>
    <n v="5"/>
    <n v="0"/>
    <n v="5"/>
    <n v="8"/>
    <n v="18"/>
  </r>
  <r>
    <x v="13"/>
    <x v="101"/>
    <x v="1"/>
    <x v="0"/>
    <n v="21"/>
    <n v="8"/>
    <n v="72"/>
    <n v="68"/>
    <n v="82"/>
    <n v="15"/>
    <n v="2"/>
    <n v="19"/>
    <n v="65"/>
    <n v="101"/>
  </r>
  <r>
    <x v="13"/>
    <x v="101"/>
    <x v="1"/>
    <x v="5"/>
    <n v="2"/>
    <n v="0"/>
    <n v="3"/>
    <n v="3"/>
    <n v="3"/>
    <n v="2"/>
    <n v="0"/>
    <n v="2"/>
    <n v="1"/>
    <n v="5"/>
  </r>
  <r>
    <x v="13"/>
    <x v="101"/>
    <x v="1"/>
    <x v="1"/>
    <n v="1"/>
    <n v="1"/>
    <n v="11"/>
    <n v="8"/>
    <n v="12"/>
    <n v="1"/>
    <n v="0"/>
    <n v="4"/>
    <n v="8"/>
    <n v="13"/>
  </r>
  <r>
    <x v="13"/>
    <x v="101"/>
    <x v="1"/>
    <x v="3"/>
    <n v="9"/>
    <n v="1"/>
    <n v="5"/>
    <n v="5"/>
    <n v="6"/>
    <n v="9"/>
    <n v="0"/>
    <n v="1"/>
    <n v="5"/>
    <n v="15"/>
  </r>
  <r>
    <x v="13"/>
    <x v="101"/>
    <x v="1"/>
    <x v="2"/>
    <n v="6"/>
    <n v="1"/>
    <n v="12"/>
    <n v="11"/>
    <n v="13"/>
    <n v="6"/>
    <n v="0"/>
    <n v="1"/>
    <n v="12"/>
    <n v="19"/>
  </r>
  <r>
    <x v="13"/>
    <x v="101"/>
    <x v="1"/>
    <x v="4"/>
    <n v="7"/>
    <n v="5"/>
    <n v="18"/>
    <n v="16"/>
    <n v="25"/>
    <n v="2"/>
    <n v="1"/>
    <n v="7"/>
    <n v="20"/>
    <n v="30"/>
  </r>
  <r>
    <x v="13"/>
    <x v="102"/>
    <x v="0"/>
    <x v="0"/>
    <n v="17"/>
    <n v="4"/>
    <n v="50"/>
    <n v="45"/>
    <n v="56"/>
    <n v="14"/>
    <n v="1"/>
    <n v="12"/>
    <n v="44"/>
    <n v="71"/>
  </r>
  <r>
    <x v="13"/>
    <x v="102"/>
    <x v="0"/>
    <x v="5"/>
    <n v="0"/>
    <n v="1"/>
    <n v="0"/>
    <n v="0"/>
    <n v="1"/>
    <n v="0"/>
    <n v="0"/>
    <n v="1"/>
    <n v="0"/>
    <n v="1"/>
  </r>
  <r>
    <x v="13"/>
    <x v="102"/>
    <x v="0"/>
    <x v="1"/>
    <n v="2"/>
    <n v="1"/>
    <n v="2"/>
    <n v="2"/>
    <n v="5"/>
    <n v="0"/>
    <n v="0"/>
    <n v="2"/>
    <n v="3"/>
    <n v="5"/>
  </r>
  <r>
    <x v="13"/>
    <x v="102"/>
    <x v="0"/>
    <x v="3"/>
    <n v="3"/>
    <n v="0"/>
    <n v="3"/>
    <n v="3"/>
    <n v="3"/>
    <n v="2"/>
    <n v="0"/>
    <n v="2"/>
    <n v="2"/>
    <n v="6"/>
  </r>
  <r>
    <x v="13"/>
    <x v="102"/>
    <x v="0"/>
    <x v="2"/>
    <n v="4"/>
    <n v="0"/>
    <n v="4"/>
    <n v="4"/>
    <n v="5"/>
    <n v="2"/>
    <n v="0"/>
    <n v="3"/>
    <n v="3"/>
    <n v="8"/>
  </r>
  <r>
    <x v="13"/>
    <x v="102"/>
    <x v="0"/>
    <x v="4"/>
    <n v="2"/>
    <n v="3"/>
    <n v="9"/>
    <n v="9"/>
    <n v="12"/>
    <n v="0"/>
    <n v="0"/>
    <n v="4"/>
    <n v="10"/>
    <n v="14"/>
  </r>
  <r>
    <x v="13"/>
    <x v="102"/>
    <x v="1"/>
    <x v="0"/>
    <n v="45"/>
    <n v="12"/>
    <n v="78"/>
    <n v="76"/>
    <n v="93"/>
    <n v="37"/>
    <n v="4"/>
    <n v="23"/>
    <n v="71"/>
    <n v="135"/>
  </r>
  <r>
    <x v="13"/>
    <x v="102"/>
    <x v="1"/>
    <x v="5"/>
    <n v="3"/>
    <n v="1"/>
    <n v="1"/>
    <n v="1"/>
    <n v="2"/>
    <n v="3"/>
    <n v="0"/>
    <n v="1"/>
    <n v="1"/>
    <n v="5"/>
  </r>
  <r>
    <x v="13"/>
    <x v="102"/>
    <x v="1"/>
    <x v="1"/>
    <n v="3"/>
    <n v="0"/>
    <n v="5"/>
    <n v="4"/>
    <n v="5"/>
    <n v="1"/>
    <n v="0"/>
    <n v="3"/>
    <n v="4"/>
    <n v="8"/>
  </r>
  <r>
    <x v="13"/>
    <x v="102"/>
    <x v="1"/>
    <x v="3"/>
    <n v="6"/>
    <n v="1"/>
    <n v="5"/>
    <n v="6"/>
    <n v="6"/>
    <n v="5"/>
    <n v="0"/>
    <n v="2"/>
    <n v="5"/>
    <n v="12"/>
  </r>
  <r>
    <x v="13"/>
    <x v="102"/>
    <x v="1"/>
    <x v="2"/>
    <n v="2"/>
    <n v="1"/>
    <n v="6"/>
    <n v="6"/>
    <n v="7"/>
    <n v="1"/>
    <n v="0"/>
    <n v="4"/>
    <n v="4"/>
    <n v="9"/>
  </r>
  <r>
    <x v="13"/>
    <x v="102"/>
    <x v="1"/>
    <x v="4"/>
    <n v="11"/>
    <n v="3"/>
    <n v="18"/>
    <n v="18"/>
    <n v="21"/>
    <n v="9"/>
    <n v="0"/>
    <n v="9"/>
    <n v="14"/>
    <n v="32"/>
  </r>
  <r>
    <x v="13"/>
    <x v="103"/>
    <x v="0"/>
    <x v="0"/>
    <n v="10"/>
    <n v="6"/>
    <n v="41"/>
    <n v="36"/>
    <n v="47"/>
    <n v="8"/>
    <n v="2"/>
    <n v="11"/>
    <n v="36"/>
    <n v="57"/>
  </r>
  <r>
    <x v="13"/>
    <x v="103"/>
    <x v="0"/>
    <x v="5"/>
    <n v="1"/>
    <n v="1"/>
    <n v="0"/>
    <n v="1"/>
    <n v="1"/>
    <n v="1"/>
    <n v="0"/>
    <n v="1"/>
    <n v="0"/>
    <n v="2"/>
  </r>
  <r>
    <x v="13"/>
    <x v="103"/>
    <x v="0"/>
    <x v="1"/>
    <n v="0"/>
    <n v="0"/>
    <n v="2"/>
    <n v="2"/>
    <n v="2"/>
    <n v="0"/>
    <n v="0"/>
    <n v="1"/>
    <n v="1"/>
    <n v="2"/>
  </r>
  <r>
    <x v="13"/>
    <x v="103"/>
    <x v="0"/>
    <x v="3"/>
    <n v="3"/>
    <n v="0"/>
    <n v="2"/>
    <n v="0"/>
    <n v="2"/>
    <n v="2"/>
    <n v="0"/>
    <n v="2"/>
    <n v="1"/>
    <n v="5"/>
  </r>
  <r>
    <x v="13"/>
    <x v="103"/>
    <x v="0"/>
    <x v="2"/>
    <n v="4"/>
    <n v="0"/>
    <n v="3"/>
    <n v="2"/>
    <n v="4"/>
    <n v="3"/>
    <n v="0"/>
    <n v="1"/>
    <n v="3"/>
    <n v="7"/>
  </r>
  <r>
    <x v="13"/>
    <x v="103"/>
    <x v="0"/>
    <x v="4"/>
    <n v="3"/>
    <n v="1"/>
    <n v="9"/>
    <n v="9"/>
    <n v="11"/>
    <n v="2"/>
    <n v="1"/>
    <n v="3"/>
    <n v="7"/>
    <n v="13"/>
  </r>
  <r>
    <x v="13"/>
    <x v="103"/>
    <x v="1"/>
    <x v="0"/>
    <n v="33"/>
    <n v="10"/>
    <n v="79"/>
    <n v="75"/>
    <n v="96"/>
    <n v="24"/>
    <n v="2"/>
    <n v="15"/>
    <n v="81"/>
    <n v="122"/>
  </r>
  <r>
    <x v="13"/>
    <x v="103"/>
    <x v="1"/>
    <x v="5"/>
    <n v="3"/>
    <n v="1"/>
    <n v="0"/>
    <n v="1"/>
    <n v="2"/>
    <n v="2"/>
    <n v="0"/>
    <n v="2"/>
    <n v="0"/>
    <n v="4"/>
  </r>
  <r>
    <x v="13"/>
    <x v="103"/>
    <x v="1"/>
    <x v="1"/>
    <n v="5"/>
    <n v="0"/>
    <n v="5"/>
    <n v="5"/>
    <n v="6"/>
    <n v="3"/>
    <n v="0"/>
    <n v="2"/>
    <n v="5"/>
    <n v="10"/>
  </r>
  <r>
    <x v="13"/>
    <x v="103"/>
    <x v="1"/>
    <x v="3"/>
    <n v="5"/>
    <n v="5"/>
    <n v="4"/>
    <n v="5"/>
    <n v="9"/>
    <n v="5"/>
    <n v="0"/>
    <n v="3"/>
    <n v="6"/>
    <n v="14"/>
  </r>
  <r>
    <x v="13"/>
    <x v="103"/>
    <x v="1"/>
    <x v="2"/>
    <n v="2"/>
    <n v="2"/>
    <n v="7"/>
    <n v="7"/>
    <n v="9"/>
    <n v="1"/>
    <n v="1"/>
    <n v="4"/>
    <n v="5"/>
    <n v="11"/>
  </r>
  <r>
    <x v="13"/>
    <x v="103"/>
    <x v="1"/>
    <x v="4"/>
    <n v="2"/>
    <n v="1"/>
    <n v="18"/>
    <n v="18"/>
    <n v="19"/>
    <n v="2"/>
    <n v="0"/>
    <n v="2"/>
    <n v="17"/>
    <n v="21"/>
  </r>
  <r>
    <x v="13"/>
    <x v="8"/>
    <x v="0"/>
    <x v="0"/>
    <n v="8"/>
    <n v="4"/>
    <n v="45"/>
    <n v="43"/>
    <n v="52"/>
    <n v="3"/>
    <n v="0"/>
    <n v="15"/>
    <n v="39"/>
    <n v="57"/>
  </r>
  <r>
    <x v="13"/>
    <x v="8"/>
    <x v="0"/>
    <x v="5"/>
    <n v="1"/>
    <n v="1"/>
    <n v="0"/>
    <n v="0"/>
    <n v="1"/>
    <n v="1"/>
    <n v="0"/>
    <n v="0"/>
    <n v="1"/>
    <n v="2"/>
  </r>
  <r>
    <x v="13"/>
    <x v="8"/>
    <x v="0"/>
    <x v="1"/>
    <n v="1"/>
    <n v="0"/>
    <n v="0"/>
    <n v="0"/>
    <n v="0"/>
    <n v="1"/>
    <n v="0"/>
    <n v="0"/>
    <n v="0"/>
    <n v="1"/>
  </r>
  <r>
    <x v="13"/>
    <x v="8"/>
    <x v="0"/>
    <x v="3"/>
    <n v="0"/>
    <n v="0"/>
    <n v="3"/>
    <n v="3"/>
    <n v="3"/>
    <n v="0"/>
    <n v="0"/>
    <n v="0"/>
    <n v="3"/>
    <n v="3"/>
  </r>
  <r>
    <x v="13"/>
    <x v="8"/>
    <x v="0"/>
    <x v="2"/>
    <n v="2"/>
    <n v="2"/>
    <n v="8"/>
    <n v="7"/>
    <n v="10"/>
    <n v="2"/>
    <n v="0"/>
    <n v="2"/>
    <n v="8"/>
    <n v="12"/>
  </r>
  <r>
    <x v="13"/>
    <x v="8"/>
    <x v="0"/>
    <x v="4"/>
    <n v="1"/>
    <n v="1"/>
    <n v="10"/>
    <n v="10"/>
    <n v="11"/>
    <n v="0"/>
    <n v="1"/>
    <n v="1"/>
    <n v="10"/>
    <n v="12"/>
  </r>
  <r>
    <x v="13"/>
    <x v="8"/>
    <x v="1"/>
    <x v="0"/>
    <n v="36"/>
    <n v="13"/>
    <n v="64"/>
    <n v="61"/>
    <n v="85"/>
    <n v="24"/>
    <n v="5"/>
    <n v="20"/>
    <n v="64"/>
    <n v="113"/>
  </r>
  <r>
    <x v="13"/>
    <x v="8"/>
    <x v="1"/>
    <x v="5"/>
    <n v="0"/>
    <n v="0"/>
    <n v="2"/>
    <n v="2"/>
    <n v="2"/>
    <n v="0"/>
    <n v="0"/>
    <n v="1"/>
    <n v="1"/>
    <n v="2"/>
  </r>
  <r>
    <x v="13"/>
    <x v="8"/>
    <x v="1"/>
    <x v="1"/>
    <n v="1"/>
    <n v="1"/>
    <n v="10"/>
    <n v="10"/>
    <n v="11"/>
    <n v="1"/>
    <n v="0"/>
    <n v="4"/>
    <n v="7"/>
    <n v="12"/>
  </r>
  <r>
    <x v="13"/>
    <x v="8"/>
    <x v="1"/>
    <x v="3"/>
    <n v="2"/>
    <n v="2"/>
    <n v="7"/>
    <n v="6"/>
    <n v="9"/>
    <n v="2"/>
    <n v="0"/>
    <n v="2"/>
    <n v="7"/>
    <n v="11"/>
  </r>
  <r>
    <x v="13"/>
    <x v="8"/>
    <x v="1"/>
    <x v="2"/>
    <n v="3"/>
    <n v="0"/>
    <n v="5"/>
    <n v="4"/>
    <n v="5"/>
    <n v="2"/>
    <n v="1"/>
    <n v="1"/>
    <n v="4"/>
    <n v="8"/>
  </r>
  <r>
    <x v="13"/>
    <x v="8"/>
    <x v="1"/>
    <x v="4"/>
    <n v="0"/>
    <n v="2"/>
    <n v="12"/>
    <n v="13"/>
    <n v="14"/>
    <n v="0"/>
    <n v="1"/>
    <n v="3"/>
    <n v="10"/>
    <n v="14"/>
  </r>
  <r>
    <x v="13"/>
    <x v="172"/>
    <x v="0"/>
    <x v="0"/>
    <n v="13"/>
    <n v="9"/>
    <n v="45"/>
    <n v="46"/>
    <n v="55"/>
    <n v="11"/>
    <n v="1"/>
    <n v="12"/>
    <n v="43"/>
    <n v="67"/>
  </r>
  <r>
    <x v="13"/>
    <x v="172"/>
    <x v="0"/>
    <x v="5"/>
    <n v="2"/>
    <n v="2"/>
    <n v="1"/>
    <n v="1"/>
    <n v="4"/>
    <n v="1"/>
    <n v="0"/>
    <n v="2"/>
    <n v="2"/>
    <n v="5"/>
  </r>
  <r>
    <x v="13"/>
    <x v="172"/>
    <x v="0"/>
    <x v="1"/>
    <n v="3"/>
    <n v="0"/>
    <n v="4"/>
    <n v="3"/>
    <n v="4"/>
    <n v="3"/>
    <n v="0"/>
    <n v="2"/>
    <n v="2"/>
    <n v="7"/>
  </r>
  <r>
    <x v="13"/>
    <x v="172"/>
    <x v="0"/>
    <x v="3"/>
    <n v="1"/>
    <n v="0"/>
    <n v="3"/>
    <n v="3"/>
    <n v="4"/>
    <n v="0"/>
    <n v="1"/>
    <n v="1"/>
    <n v="2"/>
    <n v="4"/>
  </r>
  <r>
    <x v="13"/>
    <x v="172"/>
    <x v="0"/>
    <x v="2"/>
    <n v="0"/>
    <n v="1"/>
    <n v="3"/>
    <n v="2"/>
    <n v="4"/>
    <n v="0"/>
    <n v="0"/>
    <n v="1"/>
    <n v="3"/>
    <n v="4"/>
  </r>
  <r>
    <x v="13"/>
    <x v="172"/>
    <x v="0"/>
    <x v="4"/>
    <n v="1"/>
    <n v="1"/>
    <n v="4"/>
    <n v="4"/>
    <n v="5"/>
    <n v="1"/>
    <n v="0"/>
    <n v="1"/>
    <n v="4"/>
    <n v="6"/>
  </r>
  <r>
    <x v="13"/>
    <x v="172"/>
    <x v="1"/>
    <x v="0"/>
    <n v="32"/>
    <n v="14"/>
    <n v="66"/>
    <n v="62"/>
    <n v="82"/>
    <n v="25"/>
    <n v="3"/>
    <n v="22"/>
    <n v="62"/>
    <n v="112"/>
  </r>
  <r>
    <x v="13"/>
    <x v="172"/>
    <x v="1"/>
    <x v="5"/>
    <n v="3"/>
    <n v="0"/>
    <n v="2"/>
    <n v="2"/>
    <n v="2"/>
    <n v="3"/>
    <n v="0"/>
    <n v="0"/>
    <n v="2"/>
    <n v="5"/>
  </r>
  <r>
    <x v="13"/>
    <x v="172"/>
    <x v="1"/>
    <x v="1"/>
    <n v="2"/>
    <n v="2"/>
    <n v="3"/>
    <n v="3"/>
    <n v="5"/>
    <n v="1"/>
    <n v="1"/>
    <n v="2"/>
    <n v="3"/>
    <n v="7"/>
  </r>
  <r>
    <x v="13"/>
    <x v="172"/>
    <x v="1"/>
    <x v="3"/>
    <n v="3"/>
    <n v="0"/>
    <n v="5"/>
    <n v="5"/>
    <n v="5"/>
    <n v="3"/>
    <n v="0"/>
    <n v="0"/>
    <n v="5"/>
    <n v="8"/>
  </r>
  <r>
    <x v="13"/>
    <x v="172"/>
    <x v="1"/>
    <x v="2"/>
    <n v="2"/>
    <n v="0"/>
    <n v="4"/>
    <n v="3"/>
    <n v="5"/>
    <n v="1"/>
    <n v="0"/>
    <n v="0"/>
    <n v="5"/>
    <n v="6"/>
  </r>
  <r>
    <x v="13"/>
    <x v="172"/>
    <x v="1"/>
    <x v="4"/>
    <n v="7"/>
    <n v="4"/>
    <n v="8"/>
    <n v="9"/>
    <n v="13"/>
    <n v="5"/>
    <n v="2"/>
    <n v="1"/>
    <n v="11"/>
    <n v="19"/>
  </r>
  <r>
    <x v="13"/>
    <x v="104"/>
    <x v="0"/>
    <x v="0"/>
    <n v="9"/>
    <n v="7"/>
    <n v="53"/>
    <n v="49"/>
    <n v="61"/>
    <n v="7"/>
    <n v="1"/>
    <n v="10"/>
    <n v="51"/>
    <n v="69"/>
  </r>
  <r>
    <x v="13"/>
    <x v="104"/>
    <x v="0"/>
    <x v="5"/>
    <n v="2"/>
    <n v="0"/>
    <n v="0"/>
    <n v="0"/>
    <n v="0"/>
    <n v="2"/>
    <n v="0"/>
    <n v="0"/>
    <n v="0"/>
    <n v="2"/>
  </r>
  <r>
    <x v="13"/>
    <x v="104"/>
    <x v="0"/>
    <x v="1"/>
    <n v="2"/>
    <n v="0"/>
    <n v="2"/>
    <n v="2"/>
    <n v="3"/>
    <n v="1"/>
    <n v="0"/>
    <n v="2"/>
    <n v="1"/>
    <n v="4"/>
  </r>
  <r>
    <x v="13"/>
    <x v="104"/>
    <x v="0"/>
    <x v="3"/>
    <n v="1"/>
    <n v="1"/>
    <n v="4"/>
    <n v="4"/>
    <n v="5"/>
    <n v="1"/>
    <n v="0"/>
    <n v="1"/>
    <n v="4"/>
    <n v="6"/>
  </r>
  <r>
    <x v="13"/>
    <x v="104"/>
    <x v="0"/>
    <x v="2"/>
    <n v="2"/>
    <n v="0"/>
    <n v="0"/>
    <n v="0"/>
    <n v="0"/>
    <n v="1"/>
    <n v="0"/>
    <n v="1"/>
    <n v="0"/>
    <n v="2"/>
  </r>
  <r>
    <x v="13"/>
    <x v="104"/>
    <x v="0"/>
    <x v="4"/>
    <n v="1"/>
    <n v="1"/>
    <n v="9"/>
    <n v="9"/>
    <n v="10"/>
    <n v="0"/>
    <n v="1"/>
    <n v="4"/>
    <n v="6"/>
    <n v="11"/>
  </r>
  <r>
    <x v="13"/>
    <x v="104"/>
    <x v="1"/>
    <x v="0"/>
    <n v="39"/>
    <n v="8"/>
    <n v="82"/>
    <n v="76"/>
    <n v="92"/>
    <n v="32"/>
    <n v="1"/>
    <n v="20"/>
    <n v="76"/>
    <n v="129"/>
  </r>
  <r>
    <x v="13"/>
    <x v="104"/>
    <x v="1"/>
    <x v="5"/>
    <n v="1"/>
    <n v="1"/>
    <n v="3"/>
    <n v="3"/>
    <n v="4"/>
    <n v="0"/>
    <n v="1"/>
    <n v="1"/>
    <n v="3"/>
    <n v="5"/>
  </r>
  <r>
    <x v="13"/>
    <x v="104"/>
    <x v="1"/>
    <x v="1"/>
    <n v="5"/>
    <n v="1"/>
    <n v="4"/>
    <n v="4"/>
    <n v="6"/>
    <n v="4"/>
    <n v="0"/>
    <n v="1"/>
    <n v="5"/>
    <n v="10"/>
  </r>
  <r>
    <x v="13"/>
    <x v="104"/>
    <x v="1"/>
    <x v="3"/>
    <n v="0"/>
    <n v="1"/>
    <n v="8"/>
    <n v="8"/>
    <n v="9"/>
    <n v="0"/>
    <n v="0"/>
    <n v="4"/>
    <n v="5"/>
    <n v="9"/>
  </r>
  <r>
    <x v="13"/>
    <x v="104"/>
    <x v="1"/>
    <x v="2"/>
    <n v="1"/>
    <n v="1"/>
    <n v="9"/>
    <n v="9"/>
    <n v="10"/>
    <n v="0"/>
    <n v="2"/>
    <n v="2"/>
    <n v="7"/>
    <n v="11"/>
  </r>
  <r>
    <x v="13"/>
    <x v="104"/>
    <x v="1"/>
    <x v="4"/>
    <n v="3"/>
    <n v="2"/>
    <n v="9"/>
    <n v="11"/>
    <n v="11"/>
    <n v="3"/>
    <n v="1"/>
    <n v="3"/>
    <n v="7"/>
    <n v="14"/>
  </r>
  <r>
    <x v="13"/>
    <x v="105"/>
    <x v="0"/>
    <x v="0"/>
    <n v="12"/>
    <n v="12"/>
    <n v="65"/>
    <n v="61"/>
    <n v="78"/>
    <n v="11"/>
    <n v="0"/>
    <n v="11"/>
    <n v="67"/>
    <n v="89"/>
  </r>
  <r>
    <x v="13"/>
    <x v="105"/>
    <x v="0"/>
    <x v="5"/>
    <n v="0"/>
    <n v="1"/>
    <n v="1"/>
    <n v="2"/>
    <n v="2"/>
    <n v="0"/>
    <n v="0"/>
    <n v="1"/>
    <n v="1"/>
    <n v="2"/>
  </r>
  <r>
    <x v="13"/>
    <x v="105"/>
    <x v="0"/>
    <x v="1"/>
    <n v="2"/>
    <n v="1"/>
    <n v="5"/>
    <n v="6"/>
    <n v="7"/>
    <n v="0"/>
    <n v="2"/>
    <n v="3"/>
    <n v="3"/>
    <n v="8"/>
  </r>
  <r>
    <x v="13"/>
    <x v="105"/>
    <x v="0"/>
    <x v="3"/>
    <n v="1"/>
    <n v="1"/>
    <n v="4"/>
    <n v="4"/>
    <n v="6"/>
    <n v="0"/>
    <n v="0"/>
    <n v="3"/>
    <n v="3"/>
    <n v="6"/>
  </r>
  <r>
    <x v="13"/>
    <x v="105"/>
    <x v="0"/>
    <x v="2"/>
    <n v="1"/>
    <n v="0"/>
    <n v="6"/>
    <n v="5"/>
    <n v="6"/>
    <n v="1"/>
    <n v="0"/>
    <n v="1"/>
    <n v="5"/>
    <n v="7"/>
  </r>
  <r>
    <x v="13"/>
    <x v="105"/>
    <x v="0"/>
    <x v="4"/>
    <n v="2"/>
    <n v="4"/>
    <n v="8"/>
    <n v="8"/>
    <n v="13"/>
    <n v="1"/>
    <n v="0"/>
    <n v="7"/>
    <n v="6"/>
    <n v="14"/>
  </r>
  <r>
    <x v="13"/>
    <x v="105"/>
    <x v="1"/>
    <x v="0"/>
    <n v="36"/>
    <n v="12"/>
    <n v="82"/>
    <n v="76"/>
    <n v="95"/>
    <n v="27"/>
    <n v="2"/>
    <n v="22"/>
    <n v="79"/>
    <n v="130"/>
  </r>
  <r>
    <x v="13"/>
    <x v="105"/>
    <x v="1"/>
    <x v="5"/>
    <n v="4"/>
    <n v="2"/>
    <n v="3"/>
    <n v="3"/>
    <n v="5"/>
    <n v="4"/>
    <n v="0"/>
    <n v="1"/>
    <n v="4"/>
    <n v="9"/>
  </r>
  <r>
    <x v="13"/>
    <x v="105"/>
    <x v="1"/>
    <x v="1"/>
    <n v="3"/>
    <n v="0"/>
    <n v="8"/>
    <n v="8"/>
    <n v="8"/>
    <n v="3"/>
    <n v="0"/>
    <n v="0"/>
    <n v="8"/>
    <n v="11"/>
  </r>
  <r>
    <x v="13"/>
    <x v="105"/>
    <x v="1"/>
    <x v="3"/>
    <n v="3"/>
    <n v="1"/>
    <n v="7"/>
    <n v="7"/>
    <n v="8"/>
    <n v="2"/>
    <n v="0"/>
    <n v="2"/>
    <n v="7"/>
    <n v="11"/>
  </r>
  <r>
    <x v="13"/>
    <x v="105"/>
    <x v="1"/>
    <x v="2"/>
    <n v="2"/>
    <n v="1"/>
    <n v="6"/>
    <n v="5"/>
    <n v="7"/>
    <n v="1"/>
    <n v="0"/>
    <n v="1"/>
    <n v="7"/>
    <n v="9"/>
  </r>
  <r>
    <x v="13"/>
    <x v="105"/>
    <x v="1"/>
    <x v="4"/>
    <n v="6"/>
    <n v="2"/>
    <n v="22"/>
    <n v="19"/>
    <n v="27"/>
    <n v="1"/>
    <n v="5"/>
    <n v="3"/>
    <n v="21"/>
    <n v="30"/>
  </r>
  <r>
    <x v="13"/>
    <x v="106"/>
    <x v="0"/>
    <x v="0"/>
    <n v="8"/>
    <n v="6"/>
    <n v="50"/>
    <n v="49"/>
    <n v="58"/>
    <n v="6"/>
    <n v="0"/>
    <n v="10"/>
    <n v="48"/>
    <n v="64"/>
  </r>
  <r>
    <x v="13"/>
    <x v="106"/>
    <x v="0"/>
    <x v="5"/>
    <n v="1"/>
    <n v="0"/>
    <n v="0"/>
    <n v="0"/>
    <n v="0"/>
    <n v="0"/>
    <n v="0"/>
    <n v="1"/>
    <n v="0"/>
    <n v="1"/>
  </r>
  <r>
    <x v="13"/>
    <x v="106"/>
    <x v="0"/>
    <x v="1"/>
    <n v="1"/>
    <n v="0"/>
    <n v="1"/>
    <n v="1"/>
    <n v="1"/>
    <n v="0"/>
    <n v="0"/>
    <n v="1"/>
    <n v="1"/>
    <n v="2"/>
  </r>
  <r>
    <x v="13"/>
    <x v="106"/>
    <x v="0"/>
    <x v="3"/>
    <n v="0"/>
    <n v="0"/>
    <n v="2"/>
    <n v="2"/>
    <n v="2"/>
    <n v="0"/>
    <n v="0"/>
    <n v="0"/>
    <n v="2"/>
    <n v="2"/>
  </r>
  <r>
    <x v="13"/>
    <x v="106"/>
    <x v="0"/>
    <x v="2"/>
    <n v="2"/>
    <n v="0"/>
    <n v="2"/>
    <n v="2"/>
    <n v="2"/>
    <n v="2"/>
    <n v="0"/>
    <n v="0"/>
    <n v="2"/>
    <n v="4"/>
  </r>
  <r>
    <x v="13"/>
    <x v="106"/>
    <x v="0"/>
    <x v="4"/>
    <n v="4"/>
    <n v="4"/>
    <n v="14"/>
    <n v="14"/>
    <n v="19"/>
    <n v="2"/>
    <n v="0"/>
    <n v="5"/>
    <n v="15"/>
    <n v="22"/>
  </r>
  <r>
    <x v="13"/>
    <x v="106"/>
    <x v="1"/>
    <x v="0"/>
    <n v="36"/>
    <n v="10"/>
    <n v="76"/>
    <n v="72"/>
    <n v="89"/>
    <n v="28"/>
    <n v="5"/>
    <n v="12"/>
    <n v="77"/>
    <n v="122"/>
  </r>
  <r>
    <x v="13"/>
    <x v="106"/>
    <x v="1"/>
    <x v="5"/>
    <n v="2"/>
    <n v="1"/>
    <n v="3"/>
    <n v="2"/>
    <n v="6"/>
    <n v="0"/>
    <n v="2"/>
    <n v="1"/>
    <n v="3"/>
    <n v="6"/>
  </r>
  <r>
    <x v="13"/>
    <x v="106"/>
    <x v="1"/>
    <x v="1"/>
    <n v="3"/>
    <n v="0"/>
    <n v="6"/>
    <n v="5"/>
    <n v="7"/>
    <n v="2"/>
    <n v="1"/>
    <n v="0"/>
    <n v="6"/>
    <n v="9"/>
  </r>
  <r>
    <x v="13"/>
    <x v="106"/>
    <x v="1"/>
    <x v="3"/>
    <n v="0"/>
    <n v="0"/>
    <n v="6"/>
    <n v="6"/>
    <n v="6"/>
    <n v="0"/>
    <n v="0"/>
    <n v="1"/>
    <n v="5"/>
    <n v="6"/>
  </r>
  <r>
    <x v="13"/>
    <x v="106"/>
    <x v="1"/>
    <x v="2"/>
    <n v="4"/>
    <n v="2"/>
    <n v="6"/>
    <n v="5"/>
    <n v="8"/>
    <n v="4"/>
    <n v="0"/>
    <n v="3"/>
    <n v="5"/>
    <n v="12"/>
  </r>
  <r>
    <x v="13"/>
    <x v="106"/>
    <x v="1"/>
    <x v="4"/>
    <n v="5"/>
    <n v="3"/>
    <n v="18"/>
    <n v="18"/>
    <n v="22"/>
    <n v="4"/>
    <n v="3"/>
    <n v="4"/>
    <n v="15"/>
    <n v="26"/>
  </r>
  <r>
    <x v="13"/>
    <x v="107"/>
    <x v="0"/>
    <x v="0"/>
    <n v="13"/>
    <n v="3"/>
    <n v="66"/>
    <n v="61"/>
    <n v="71"/>
    <n v="8"/>
    <n v="1"/>
    <n v="17"/>
    <n v="56"/>
    <n v="82"/>
  </r>
  <r>
    <x v="13"/>
    <x v="107"/>
    <x v="0"/>
    <x v="5"/>
    <n v="0"/>
    <n v="0"/>
    <n v="2"/>
    <n v="2"/>
    <n v="2"/>
    <n v="0"/>
    <n v="0"/>
    <n v="0"/>
    <n v="2"/>
    <n v="2"/>
  </r>
  <r>
    <x v="13"/>
    <x v="107"/>
    <x v="0"/>
    <x v="1"/>
    <n v="1"/>
    <n v="0"/>
    <n v="4"/>
    <n v="4"/>
    <n v="4"/>
    <n v="1"/>
    <n v="0"/>
    <n v="2"/>
    <n v="2"/>
    <n v="5"/>
  </r>
  <r>
    <x v="13"/>
    <x v="107"/>
    <x v="0"/>
    <x v="3"/>
    <n v="0"/>
    <n v="0"/>
    <n v="4"/>
    <n v="4"/>
    <n v="4"/>
    <n v="0"/>
    <n v="0"/>
    <n v="0"/>
    <n v="4"/>
    <n v="4"/>
  </r>
  <r>
    <x v="13"/>
    <x v="107"/>
    <x v="0"/>
    <x v="2"/>
    <n v="2"/>
    <n v="1"/>
    <n v="1"/>
    <n v="2"/>
    <n v="2"/>
    <n v="2"/>
    <n v="0"/>
    <n v="1"/>
    <n v="1"/>
    <n v="4"/>
  </r>
  <r>
    <x v="13"/>
    <x v="107"/>
    <x v="0"/>
    <x v="4"/>
    <n v="2"/>
    <n v="2"/>
    <n v="5"/>
    <n v="5"/>
    <n v="7"/>
    <n v="2"/>
    <n v="1"/>
    <n v="1"/>
    <n v="5"/>
    <n v="9"/>
  </r>
  <r>
    <x v="13"/>
    <x v="107"/>
    <x v="1"/>
    <x v="0"/>
    <n v="39"/>
    <n v="13"/>
    <n v="82"/>
    <n v="77"/>
    <n v="103"/>
    <n v="26"/>
    <n v="6"/>
    <n v="19"/>
    <n v="83"/>
    <n v="134"/>
  </r>
  <r>
    <x v="13"/>
    <x v="107"/>
    <x v="1"/>
    <x v="5"/>
    <n v="3"/>
    <n v="0"/>
    <n v="5"/>
    <n v="5"/>
    <n v="6"/>
    <n v="1"/>
    <n v="1"/>
    <n v="2"/>
    <n v="4"/>
    <n v="8"/>
  </r>
  <r>
    <x v="13"/>
    <x v="107"/>
    <x v="1"/>
    <x v="1"/>
    <n v="1"/>
    <n v="2"/>
    <n v="2"/>
    <n v="2"/>
    <n v="4"/>
    <n v="1"/>
    <n v="1"/>
    <n v="1"/>
    <n v="2"/>
    <n v="5"/>
  </r>
  <r>
    <x v="13"/>
    <x v="107"/>
    <x v="1"/>
    <x v="3"/>
    <n v="4"/>
    <n v="1"/>
    <n v="3"/>
    <n v="3"/>
    <n v="4"/>
    <n v="4"/>
    <n v="0"/>
    <n v="1"/>
    <n v="3"/>
    <n v="8"/>
  </r>
  <r>
    <x v="13"/>
    <x v="107"/>
    <x v="1"/>
    <x v="2"/>
    <n v="2"/>
    <n v="0"/>
    <n v="1"/>
    <n v="1"/>
    <n v="1"/>
    <n v="2"/>
    <n v="0"/>
    <n v="0"/>
    <n v="1"/>
    <n v="3"/>
  </r>
  <r>
    <x v="13"/>
    <x v="107"/>
    <x v="1"/>
    <x v="4"/>
    <n v="7"/>
    <n v="0"/>
    <n v="11"/>
    <n v="10"/>
    <n v="11"/>
    <n v="6"/>
    <n v="0"/>
    <n v="6"/>
    <n v="6"/>
    <n v="18"/>
  </r>
  <r>
    <x v="13"/>
    <x v="173"/>
    <x v="0"/>
    <x v="0"/>
    <n v="12"/>
    <n v="8"/>
    <n v="62"/>
    <n v="62"/>
    <n v="72"/>
    <n v="8"/>
    <n v="0"/>
    <n v="16"/>
    <n v="58"/>
    <n v="82"/>
  </r>
  <r>
    <x v="13"/>
    <x v="173"/>
    <x v="0"/>
    <x v="5"/>
    <n v="0"/>
    <n v="2"/>
    <n v="1"/>
    <n v="1"/>
    <n v="3"/>
    <n v="0"/>
    <n v="1"/>
    <n v="1"/>
    <n v="1"/>
    <n v="3"/>
  </r>
  <r>
    <x v="13"/>
    <x v="173"/>
    <x v="0"/>
    <x v="1"/>
    <n v="2"/>
    <n v="1"/>
    <n v="2"/>
    <n v="2"/>
    <n v="3"/>
    <n v="2"/>
    <n v="0"/>
    <n v="0"/>
    <n v="3"/>
    <n v="5"/>
  </r>
  <r>
    <x v="13"/>
    <x v="173"/>
    <x v="0"/>
    <x v="3"/>
    <n v="2"/>
    <n v="1"/>
    <n v="2"/>
    <n v="1"/>
    <n v="4"/>
    <n v="1"/>
    <n v="0"/>
    <n v="3"/>
    <n v="1"/>
    <n v="5"/>
  </r>
  <r>
    <x v="13"/>
    <x v="173"/>
    <x v="0"/>
    <x v="2"/>
    <n v="0"/>
    <n v="0"/>
    <n v="2"/>
    <n v="2"/>
    <n v="2"/>
    <n v="0"/>
    <n v="0"/>
    <n v="0"/>
    <n v="2"/>
    <n v="2"/>
  </r>
  <r>
    <x v="13"/>
    <x v="173"/>
    <x v="0"/>
    <x v="4"/>
    <n v="2"/>
    <n v="0"/>
    <n v="17"/>
    <n v="17"/>
    <n v="17"/>
    <n v="2"/>
    <n v="0"/>
    <n v="3"/>
    <n v="14"/>
    <n v="19"/>
  </r>
  <r>
    <x v="13"/>
    <x v="173"/>
    <x v="1"/>
    <x v="0"/>
    <n v="34"/>
    <n v="13"/>
    <n v="99"/>
    <n v="96"/>
    <n v="117"/>
    <n v="23"/>
    <n v="4"/>
    <n v="33"/>
    <n v="86"/>
    <n v="146"/>
  </r>
  <r>
    <x v="13"/>
    <x v="173"/>
    <x v="1"/>
    <x v="5"/>
    <n v="1"/>
    <n v="1"/>
    <n v="2"/>
    <n v="2"/>
    <n v="3"/>
    <n v="1"/>
    <n v="1"/>
    <n v="0"/>
    <n v="2"/>
    <n v="4"/>
  </r>
  <r>
    <x v="13"/>
    <x v="173"/>
    <x v="1"/>
    <x v="1"/>
    <n v="0"/>
    <n v="0"/>
    <n v="5"/>
    <n v="5"/>
    <n v="5"/>
    <n v="0"/>
    <n v="0"/>
    <n v="1"/>
    <n v="4"/>
    <n v="5"/>
  </r>
  <r>
    <x v="13"/>
    <x v="173"/>
    <x v="1"/>
    <x v="3"/>
    <n v="2"/>
    <n v="1"/>
    <n v="4"/>
    <n v="3"/>
    <n v="5"/>
    <n v="2"/>
    <n v="0"/>
    <n v="1"/>
    <n v="4"/>
    <n v="7"/>
  </r>
  <r>
    <x v="13"/>
    <x v="173"/>
    <x v="1"/>
    <x v="2"/>
    <n v="2"/>
    <n v="3"/>
    <n v="5"/>
    <n v="6"/>
    <n v="8"/>
    <n v="2"/>
    <n v="0"/>
    <n v="3"/>
    <n v="5"/>
    <n v="10"/>
  </r>
  <r>
    <x v="13"/>
    <x v="173"/>
    <x v="1"/>
    <x v="4"/>
    <n v="3"/>
    <n v="4"/>
    <n v="13"/>
    <n v="12"/>
    <n v="17"/>
    <n v="3"/>
    <n v="1"/>
    <n v="3"/>
    <n v="13"/>
    <n v="20"/>
  </r>
  <r>
    <x v="13"/>
    <x v="108"/>
    <x v="0"/>
    <x v="0"/>
    <n v="10"/>
    <n v="4"/>
    <n v="43"/>
    <n v="40"/>
    <n v="47"/>
    <n v="10"/>
    <n v="0"/>
    <n v="4"/>
    <n v="43"/>
    <n v="57"/>
  </r>
  <r>
    <x v="13"/>
    <x v="108"/>
    <x v="0"/>
    <x v="5"/>
    <n v="1"/>
    <n v="0"/>
    <n v="4"/>
    <n v="2"/>
    <n v="4"/>
    <n v="1"/>
    <n v="0"/>
    <n v="0"/>
    <n v="4"/>
    <n v="5"/>
  </r>
  <r>
    <x v="13"/>
    <x v="108"/>
    <x v="0"/>
    <x v="1"/>
    <n v="3"/>
    <n v="0"/>
    <n v="5"/>
    <n v="5"/>
    <n v="7"/>
    <n v="0"/>
    <n v="0"/>
    <n v="3"/>
    <n v="5"/>
    <n v="8"/>
  </r>
  <r>
    <x v="13"/>
    <x v="108"/>
    <x v="0"/>
    <x v="3"/>
    <n v="1"/>
    <n v="1"/>
    <n v="3"/>
    <n v="3"/>
    <n v="5"/>
    <n v="0"/>
    <n v="0"/>
    <n v="2"/>
    <n v="3"/>
    <n v="5"/>
  </r>
  <r>
    <x v="13"/>
    <x v="108"/>
    <x v="0"/>
    <x v="2"/>
    <n v="2"/>
    <n v="0"/>
    <n v="5"/>
    <n v="5"/>
    <n v="5"/>
    <n v="2"/>
    <n v="0"/>
    <n v="1"/>
    <n v="4"/>
    <n v="7"/>
  </r>
  <r>
    <x v="13"/>
    <x v="108"/>
    <x v="0"/>
    <x v="4"/>
    <n v="3"/>
    <n v="2"/>
    <n v="9"/>
    <n v="9"/>
    <n v="11"/>
    <n v="3"/>
    <n v="0"/>
    <n v="1"/>
    <n v="10"/>
    <n v="14"/>
  </r>
  <r>
    <x v="13"/>
    <x v="108"/>
    <x v="1"/>
    <x v="0"/>
    <n v="41"/>
    <n v="14"/>
    <n v="64"/>
    <n v="59"/>
    <n v="79"/>
    <n v="31"/>
    <n v="2"/>
    <n v="18"/>
    <n v="68"/>
    <n v="119"/>
  </r>
  <r>
    <x v="13"/>
    <x v="108"/>
    <x v="1"/>
    <x v="5"/>
    <n v="1"/>
    <n v="0"/>
    <n v="0"/>
    <n v="0"/>
    <n v="0"/>
    <n v="1"/>
    <n v="0"/>
    <n v="0"/>
    <n v="0"/>
    <n v="1"/>
  </r>
  <r>
    <x v="13"/>
    <x v="108"/>
    <x v="1"/>
    <x v="1"/>
    <n v="3"/>
    <n v="1"/>
    <n v="1"/>
    <n v="1"/>
    <n v="2"/>
    <n v="3"/>
    <n v="0"/>
    <n v="1"/>
    <n v="1"/>
    <n v="5"/>
  </r>
  <r>
    <x v="13"/>
    <x v="108"/>
    <x v="1"/>
    <x v="3"/>
    <n v="5"/>
    <n v="2"/>
    <n v="3"/>
    <n v="3"/>
    <n v="5"/>
    <n v="4"/>
    <n v="1"/>
    <n v="2"/>
    <n v="3"/>
    <n v="10"/>
  </r>
  <r>
    <x v="13"/>
    <x v="108"/>
    <x v="1"/>
    <x v="2"/>
    <n v="1"/>
    <n v="0"/>
    <n v="5"/>
    <n v="5"/>
    <n v="5"/>
    <n v="0"/>
    <n v="0"/>
    <n v="1"/>
    <n v="5"/>
    <n v="6"/>
  </r>
  <r>
    <x v="13"/>
    <x v="108"/>
    <x v="1"/>
    <x v="4"/>
    <n v="5"/>
    <n v="1"/>
    <n v="7"/>
    <n v="7"/>
    <n v="8"/>
    <n v="4"/>
    <n v="0"/>
    <n v="3"/>
    <n v="6"/>
    <n v="13"/>
  </r>
  <r>
    <x v="13"/>
    <x v="109"/>
    <x v="0"/>
    <x v="0"/>
    <n v="11"/>
    <n v="7"/>
    <n v="51"/>
    <n v="51"/>
    <n v="59"/>
    <n v="9"/>
    <n v="0"/>
    <n v="10"/>
    <n v="50"/>
    <n v="69"/>
  </r>
  <r>
    <x v="13"/>
    <x v="109"/>
    <x v="0"/>
    <x v="5"/>
    <n v="0"/>
    <n v="1"/>
    <n v="0"/>
    <n v="0"/>
    <n v="1"/>
    <n v="0"/>
    <n v="0"/>
    <n v="0"/>
    <n v="1"/>
    <n v="1"/>
  </r>
  <r>
    <x v="13"/>
    <x v="109"/>
    <x v="0"/>
    <x v="3"/>
    <n v="0"/>
    <n v="0"/>
    <n v="1"/>
    <n v="1"/>
    <n v="1"/>
    <n v="0"/>
    <n v="0"/>
    <n v="0"/>
    <n v="1"/>
    <n v="1"/>
  </r>
  <r>
    <x v="13"/>
    <x v="109"/>
    <x v="0"/>
    <x v="2"/>
    <n v="3"/>
    <n v="1"/>
    <n v="2"/>
    <n v="2"/>
    <n v="3"/>
    <n v="3"/>
    <n v="0"/>
    <n v="1"/>
    <n v="2"/>
    <n v="6"/>
  </r>
  <r>
    <x v="13"/>
    <x v="109"/>
    <x v="0"/>
    <x v="4"/>
    <n v="4"/>
    <n v="0"/>
    <n v="7"/>
    <n v="7"/>
    <n v="7"/>
    <n v="1"/>
    <n v="0"/>
    <n v="3"/>
    <n v="7"/>
    <n v="11"/>
  </r>
  <r>
    <x v="13"/>
    <x v="109"/>
    <x v="1"/>
    <x v="0"/>
    <n v="34"/>
    <n v="13"/>
    <n v="79"/>
    <n v="73"/>
    <n v="96"/>
    <n v="23"/>
    <n v="5"/>
    <n v="17"/>
    <n v="81"/>
    <n v="126"/>
  </r>
  <r>
    <x v="13"/>
    <x v="109"/>
    <x v="1"/>
    <x v="5"/>
    <n v="1"/>
    <n v="1"/>
    <n v="1"/>
    <n v="1"/>
    <n v="2"/>
    <n v="1"/>
    <n v="0"/>
    <n v="2"/>
    <n v="0"/>
    <n v="3"/>
  </r>
  <r>
    <x v="13"/>
    <x v="109"/>
    <x v="1"/>
    <x v="1"/>
    <n v="4"/>
    <n v="0"/>
    <n v="5"/>
    <n v="5"/>
    <n v="5"/>
    <n v="4"/>
    <n v="0"/>
    <n v="0"/>
    <n v="5"/>
    <n v="9"/>
  </r>
  <r>
    <x v="13"/>
    <x v="109"/>
    <x v="1"/>
    <x v="3"/>
    <n v="5"/>
    <n v="2"/>
    <n v="4"/>
    <n v="4"/>
    <n v="7"/>
    <n v="4"/>
    <n v="0"/>
    <n v="1"/>
    <n v="6"/>
    <n v="11"/>
  </r>
  <r>
    <x v="13"/>
    <x v="109"/>
    <x v="1"/>
    <x v="2"/>
    <n v="1"/>
    <n v="0"/>
    <n v="2"/>
    <n v="2"/>
    <n v="2"/>
    <n v="1"/>
    <n v="0"/>
    <n v="0"/>
    <n v="2"/>
    <n v="3"/>
  </r>
  <r>
    <x v="13"/>
    <x v="109"/>
    <x v="1"/>
    <x v="4"/>
    <n v="3"/>
    <n v="1"/>
    <n v="17"/>
    <n v="17"/>
    <n v="18"/>
    <n v="2"/>
    <n v="1"/>
    <n v="3"/>
    <n v="15"/>
    <n v="21"/>
  </r>
  <r>
    <x v="13"/>
    <x v="110"/>
    <x v="0"/>
    <x v="0"/>
    <n v="16"/>
    <n v="7"/>
    <n v="52"/>
    <n v="51"/>
    <n v="61"/>
    <n v="11"/>
    <n v="1"/>
    <n v="13"/>
    <n v="50"/>
    <n v="75"/>
  </r>
  <r>
    <x v="13"/>
    <x v="110"/>
    <x v="0"/>
    <x v="5"/>
    <n v="3"/>
    <n v="2"/>
    <n v="1"/>
    <n v="1"/>
    <n v="3"/>
    <n v="3"/>
    <n v="0"/>
    <n v="1"/>
    <n v="2"/>
    <n v="6"/>
  </r>
  <r>
    <x v="13"/>
    <x v="110"/>
    <x v="0"/>
    <x v="1"/>
    <n v="3"/>
    <n v="0"/>
    <n v="4"/>
    <n v="3"/>
    <n v="5"/>
    <n v="2"/>
    <n v="0"/>
    <n v="2"/>
    <n v="3"/>
    <n v="7"/>
  </r>
  <r>
    <x v="13"/>
    <x v="110"/>
    <x v="0"/>
    <x v="3"/>
    <n v="1"/>
    <n v="1"/>
    <n v="7"/>
    <n v="6"/>
    <n v="8"/>
    <n v="1"/>
    <n v="0"/>
    <n v="1"/>
    <n v="7"/>
    <n v="9"/>
  </r>
  <r>
    <x v="13"/>
    <x v="110"/>
    <x v="0"/>
    <x v="2"/>
    <n v="2"/>
    <n v="1"/>
    <n v="6"/>
    <n v="6"/>
    <n v="7"/>
    <n v="2"/>
    <n v="0"/>
    <n v="1"/>
    <n v="6"/>
    <n v="9"/>
  </r>
  <r>
    <x v="13"/>
    <x v="110"/>
    <x v="0"/>
    <x v="4"/>
    <n v="3"/>
    <n v="1"/>
    <n v="8"/>
    <n v="6"/>
    <n v="10"/>
    <n v="2"/>
    <n v="0"/>
    <n v="3"/>
    <n v="7"/>
    <n v="12"/>
  </r>
  <r>
    <x v="13"/>
    <x v="110"/>
    <x v="1"/>
    <x v="0"/>
    <n v="33"/>
    <n v="12"/>
    <n v="92"/>
    <n v="84"/>
    <n v="109"/>
    <n v="26"/>
    <n v="3"/>
    <n v="19"/>
    <n v="89"/>
    <n v="137"/>
  </r>
  <r>
    <x v="13"/>
    <x v="110"/>
    <x v="1"/>
    <x v="5"/>
    <n v="3"/>
    <n v="2"/>
    <n v="6"/>
    <n v="6"/>
    <n v="8"/>
    <n v="3"/>
    <n v="0"/>
    <n v="3"/>
    <n v="5"/>
    <n v="11"/>
  </r>
  <r>
    <x v="13"/>
    <x v="110"/>
    <x v="1"/>
    <x v="1"/>
    <n v="3"/>
    <n v="1"/>
    <n v="8"/>
    <n v="7"/>
    <n v="9"/>
    <n v="2"/>
    <n v="1"/>
    <n v="1"/>
    <n v="8"/>
    <n v="12"/>
  </r>
  <r>
    <x v="13"/>
    <x v="110"/>
    <x v="1"/>
    <x v="3"/>
    <n v="3"/>
    <n v="0"/>
    <n v="7"/>
    <n v="7"/>
    <n v="8"/>
    <n v="2"/>
    <n v="0"/>
    <n v="2"/>
    <n v="6"/>
    <n v="10"/>
  </r>
  <r>
    <x v="13"/>
    <x v="110"/>
    <x v="1"/>
    <x v="2"/>
    <n v="3"/>
    <n v="1"/>
    <n v="11"/>
    <n v="10"/>
    <n v="12"/>
    <n v="2"/>
    <n v="1"/>
    <n v="4"/>
    <n v="8"/>
    <n v="15"/>
  </r>
  <r>
    <x v="13"/>
    <x v="110"/>
    <x v="1"/>
    <x v="4"/>
    <n v="8"/>
    <n v="3"/>
    <n v="18"/>
    <n v="17"/>
    <n v="22"/>
    <n v="3"/>
    <n v="1"/>
    <n v="8"/>
    <n v="17"/>
    <n v="29"/>
  </r>
  <r>
    <x v="13"/>
    <x v="111"/>
    <x v="0"/>
    <x v="0"/>
    <n v="11"/>
    <n v="1"/>
    <n v="44"/>
    <n v="40"/>
    <n v="48"/>
    <n v="5"/>
    <n v="2"/>
    <n v="7"/>
    <n v="42"/>
    <n v="56"/>
  </r>
  <r>
    <x v="13"/>
    <x v="111"/>
    <x v="0"/>
    <x v="5"/>
    <n v="0"/>
    <n v="0"/>
    <n v="2"/>
    <n v="1"/>
    <n v="2"/>
    <n v="0"/>
    <n v="0"/>
    <n v="1"/>
    <n v="1"/>
    <n v="2"/>
  </r>
  <r>
    <x v="13"/>
    <x v="111"/>
    <x v="0"/>
    <x v="1"/>
    <n v="1"/>
    <n v="0"/>
    <n v="3"/>
    <n v="3"/>
    <n v="3"/>
    <n v="0"/>
    <n v="0"/>
    <n v="1"/>
    <n v="3"/>
    <n v="4"/>
  </r>
  <r>
    <x v="13"/>
    <x v="111"/>
    <x v="0"/>
    <x v="3"/>
    <n v="0"/>
    <n v="0"/>
    <n v="3"/>
    <n v="3"/>
    <n v="3"/>
    <n v="0"/>
    <n v="0"/>
    <n v="0"/>
    <n v="3"/>
    <n v="3"/>
  </r>
  <r>
    <x v="13"/>
    <x v="111"/>
    <x v="0"/>
    <x v="2"/>
    <n v="1"/>
    <n v="1"/>
    <n v="1"/>
    <n v="1"/>
    <n v="2"/>
    <n v="1"/>
    <n v="0"/>
    <n v="0"/>
    <n v="2"/>
    <n v="3"/>
  </r>
  <r>
    <x v="13"/>
    <x v="111"/>
    <x v="0"/>
    <x v="4"/>
    <n v="3"/>
    <n v="1"/>
    <n v="8"/>
    <n v="9"/>
    <n v="10"/>
    <n v="2"/>
    <n v="1"/>
    <n v="2"/>
    <n v="7"/>
    <n v="12"/>
  </r>
  <r>
    <x v="13"/>
    <x v="111"/>
    <x v="1"/>
    <x v="0"/>
    <n v="38"/>
    <n v="11"/>
    <n v="92"/>
    <n v="86"/>
    <n v="107"/>
    <n v="31"/>
    <n v="3"/>
    <n v="21"/>
    <n v="86"/>
    <n v="141"/>
  </r>
  <r>
    <x v="13"/>
    <x v="111"/>
    <x v="1"/>
    <x v="5"/>
    <n v="0"/>
    <n v="2"/>
    <n v="3"/>
    <n v="4"/>
    <n v="5"/>
    <n v="0"/>
    <n v="0"/>
    <n v="1"/>
    <n v="4"/>
    <n v="5"/>
  </r>
  <r>
    <x v="13"/>
    <x v="111"/>
    <x v="1"/>
    <x v="1"/>
    <n v="1"/>
    <n v="4"/>
    <n v="3"/>
    <n v="3"/>
    <n v="7"/>
    <n v="1"/>
    <n v="0"/>
    <n v="2"/>
    <n v="5"/>
    <n v="8"/>
  </r>
  <r>
    <x v="13"/>
    <x v="111"/>
    <x v="1"/>
    <x v="3"/>
    <n v="4"/>
    <n v="1"/>
    <n v="6"/>
    <n v="6"/>
    <n v="8"/>
    <n v="3"/>
    <n v="0"/>
    <n v="4"/>
    <n v="4"/>
    <n v="11"/>
  </r>
  <r>
    <x v="13"/>
    <x v="111"/>
    <x v="1"/>
    <x v="2"/>
    <n v="3"/>
    <n v="0"/>
    <n v="7"/>
    <n v="7"/>
    <n v="7"/>
    <n v="3"/>
    <n v="0"/>
    <n v="0"/>
    <n v="7"/>
    <n v="10"/>
  </r>
  <r>
    <x v="13"/>
    <x v="111"/>
    <x v="1"/>
    <x v="4"/>
    <n v="11"/>
    <n v="1"/>
    <n v="12"/>
    <n v="9"/>
    <n v="20"/>
    <n v="4"/>
    <n v="3"/>
    <n v="3"/>
    <n v="14"/>
    <n v="24"/>
  </r>
  <r>
    <x v="13"/>
    <x v="174"/>
    <x v="0"/>
    <x v="0"/>
    <n v="12"/>
    <n v="4"/>
    <n v="54"/>
    <n v="52"/>
    <n v="58"/>
    <n v="12"/>
    <n v="0"/>
    <n v="10"/>
    <n v="48"/>
    <n v="70"/>
  </r>
  <r>
    <x v="13"/>
    <x v="174"/>
    <x v="0"/>
    <x v="5"/>
    <n v="1"/>
    <n v="1"/>
    <n v="4"/>
    <n v="2"/>
    <n v="5"/>
    <n v="0"/>
    <n v="0"/>
    <n v="2"/>
    <n v="4"/>
    <n v="6"/>
  </r>
  <r>
    <x v="13"/>
    <x v="174"/>
    <x v="0"/>
    <x v="1"/>
    <n v="0"/>
    <n v="0"/>
    <n v="1"/>
    <n v="1"/>
    <n v="1"/>
    <n v="0"/>
    <n v="0"/>
    <n v="0"/>
    <n v="1"/>
    <n v="1"/>
  </r>
  <r>
    <x v="13"/>
    <x v="174"/>
    <x v="0"/>
    <x v="3"/>
    <n v="0"/>
    <n v="1"/>
    <n v="3"/>
    <n v="3"/>
    <n v="4"/>
    <n v="0"/>
    <n v="0"/>
    <n v="2"/>
    <n v="2"/>
    <n v="4"/>
  </r>
  <r>
    <x v="13"/>
    <x v="174"/>
    <x v="0"/>
    <x v="2"/>
    <n v="1"/>
    <n v="1"/>
    <n v="3"/>
    <n v="2"/>
    <n v="4"/>
    <n v="1"/>
    <n v="0"/>
    <n v="0"/>
    <n v="4"/>
    <n v="5"/>
  </r>
  <r>
    <x v="13"/>
    <x v="174"/>
    <x v="0"/>
    <x v="4"/>
    <n v="2"/>
    <n v="3"/>
    <n v="14"/>
    <n v="14"/>
    <n v="17"/>
    <n v="1"/>
    <n v="0"/>
    <n v="3"/>
    <n v="15"/>
    <n v="19"/>
  </r>
  <r>
    <x v="13"/>
    <x v="174"/>
    <x v="1"/>
    <x v="0"/>
    <n v="38"/>
    <n v="14"/>
    <n v="95"/>
    <n v="91"/>
    <n v="113"/>
    <n v="29"/>
    <n v="4"/>
    <n v="19"/>
    <n v="95"/>
    <n v="147"/>
  </r>
  <r>
    <x v="13"/>
    <x v="174"/>
    <x v="1"/>
    <x v="5"/>
    <n v="0"/>
    <n v="0"/>
    <n v="3"/>
    <n v="3"/>
    <n v="3"/>
    <n v="0"/>
    <n v="0"/>
    <n v="1"/>
    <n v="2"/>
    <n v="3"/>
  </r>
  <r>
    <x v="13"/>
    <x v="174"/>
    <x v="1"/>
    <x v="1"/>
    <n v="3"/>
    <n v="1"/>
    <n v="4"/>
    <n v="4"/>
    <n v="5"/>
    <n v="3"/>
    <n v="0"/>
    <n v="2"/>
    <n v="3"/>
    <n v="8"/>
  </r>
  <r>
    <x v="13"/>
    <x v="174"/>
    <x v="1"/>
    <x v="3"/>
    <n v="2"/>
    <n v="2"/>
    <n v="6"/>
    <n v="8"/>
    <n v="9"/>
    <n v="1"/>
    <n v="1"/>
    <n v="1"/>
    <n v="7"/>
    <n v="10"/>
  </r>
  <r>
    <x v="13"/>
    <x v="174"/>
    <x v="1"/>
    <x v="2"/>
    <n v="2"/>
    <n v="0"/>
    <n v="4"/>
    <n v="4"/>
    <n v="4"/>
    <n v="2"/>
    <n v="0"/>
    <n v="0"/>
    <n v="4"/>
    <n v="6"/>
  </r>
  <r>
    <x v="13"/>
    <x v="174"/>
    <x v="1"/>
    <x v="4"/>
    <n v="9"/>
    <n v="1"/>
    <n v="16"/>
    <n v="12"/>
    <n v="17"/>
    <n v="7"/>
    <n v="0"/>
    <n v="7"/>
    <n v="12"/>
    <n v="26"/>
  </r>
  <r>
    <x v="13"/>
    <x v="112"/>
    <x v="0"/>
    <x v="0"/>
    <n v="12"/>
    <n v="5"/>
    <n v="44"/>
    <n v="43"/>
    <n v="51"/>
    <n v="8"/>
    <n v="0"/>
    <n v="15"/>
    <n v="38"/>
    <n v="61"/>
  </r>
  <r>
    <x v="13"/>
    <x v="112"/>
    <x v="0"/>
    <x v="5"/>
    <n v="0"/>
    <n v="0"/>
    <n v="2"/>
    <n v="2"/>
    <n v="2"/>
    <n v="0"/>
    <n v="0"/>
    <n v="1"/>
    <n v="1"/>
    <n v="2"/>
  </r>
  <r>
    <x v="13"/>
    <x v="112"/>
    <x v="0"/>
    <x v="1"/>
    <n v="1"/>
    <n v="1"/>
    <n v="3"/>
    <n v="2"/>
    <n v="4"/>
    <n v="1"/>
    <n v="1"/>
    <n v="0"/>
    <n v="3"/>
    <n v="5"/>
  </r>
  <r>
    <x v="13"/>
    <x v="112"/>
    <x v="0"/>
    <x v="3"/>
    <n v="2"/>
    <n v="1"/>
    <n v="3"/>
    <n v="4"/>
    <n v="4"/>
    <n v="1"/>
    <n v="1"/>
    <n v="1"/>
    <n v="3"/>
    <n v="6"/>
  </r>
  <r>
    <x v="13"/>
    <x v="112"/>
    <x v="0"/>
    <x v="2"/>
    <n v="1"/>
    <n v="1"/>
    <n v="0"/>
    <n v="0"/>
    <n v="1"/>
    <n v="0"/>
    <n v="0"/>
    <n v="1"/>
    <n v="1"/>
    <n v="2"/>
  </r>
  <r>
    <x v="13"/>
    <x v="112"/>
    <x v="0"/>
    <x v="4"/>
    <n v="1"/>
    <n v="4"/>
    <n v="10"/>
    <n v="10"/>
    <n v="14"/>
    <n v="1"/>
    <n v="1"/>
    <n v="3"/>
    <n v="10"/>
    <n v="15"/>
  </r>
  <r>
    <x v="13"/>
    <x v="112"/>
    <x v="1"/>
    <x v="0"/>
    <n v="36"/>
    <n v="10"/>
    <n v="67"/>
    <n v="65"/>
    <n v="83"/>
    <n v="23"/>
    <n v="7"/>
    <n v="17"/>
    <n v="66"/>
    <n v="113"/>
  </r>
  <r>
    <x v="13"/>
    <x v="112"/>
    <x v="1"/>
    <x v="5"/>
    <n v="1"/>
    <n v="1"/>
    <n v="7"/>
    <n v="6"/>
    <n v="9"/>
    <n v="0"/>
    <n v="0"/>
    <n v="3"/>
    <n v="6"/>
    <n v="9"/>
  </r>
  <r>
    <x v="13"/>
    <x v="112"/>
    <x v="1"/>
    <x v="1"/>
    <n v="7"/>
    <n v="0"/>
    <n v="7"/>
    <n v="5"/>
    <n v="7"/>
    <n v="6"/>
    <n v="1"/>
    <n v="3"/>
    <n v="4"/>
    <n v="14"/>
  </r>
  <r>
    <x v="13"/>
    <x v="112"/>
    <x v="1"/>
    <x v="3"/>
    <n v="5"/>
    <n v="1"/>
    <n v="12"/>
    <n v="11"/>
    <n v="14"/>
    <n v="3"/>
    <n v="0"/>
    <n v="4"/>
    <n v="11"/>
    <n v="18"/>
  </r>
  <r>
    <x v="13"/>
    <x v="112"/>
    <x v="1"/>
    <x v="2"/>
    <n v="4"/>
    <n v="1"/>
    <n v="6"/>
    <n v="5"/>
    <n v="7"/>
    <n v="4"/>
    <n v="0"/>
    <n v="0"/>
    <n v="7"/>
    <n v="11"/>
  </r>
  <r>
    <x v="13"/>
    <x v="112"/>
    <x v="1"/>
    <x v="4"/>
    <n v="2"/>
    <n v="4"/>
    <n v="9"/>
    <n v="11"/>
    <n v="13"/>
    <n v="2"/>
    <n v="1"/>
    <n v="2"/>
    <n v="10"/>
    <n v="15"/>
  </r>
  <r>
    <x v="13"/>
    <x v="113"/>
    <x v="0"/>
    <x v="0"/>
    <n v="18"/>
    <n v="5"/>
    <n v="52"/>
    <n v="46"/>
    <n v="60"/>
    <n v="13"/>
    <n v="2"/>
    <n v="5"/>
    <n v="55"/>
    <n v="75"/>
  </r>
  <r>
    <x v="13"/>
    <x v="113"/>
    <x v="0"/>
    <x v="5"/>
    <n v="0"/>
    <n v="0"/>
    <n v="1"/>
    <n v="1"/>
    <n v="1"/>
    <n v="0"/>
    <n v="0"/>
    <n v="0"/>
    <n v="1"/>
    <n v="1"/>
  </r>
  <r>
    <x v="13"/>
    <x v="113"/>
    <x v="0"/>
    <x v="1"/>
    <n v="0"/>
    <n v="0"/>
    <n v="1"/>
    <n v="1"/>
    <n v="1"/>
    <n v="0"/>
    <n v="0"/>
    <n v="0"/>
    <n v="1"/>
    <n v="1"/>
  </r>
  <r>
    <x v="13"/>
    <x v="113"/>
    <x v="0"/>
    <x v="3"/>
    <n v="1"/>
    <n v="0"/>
    <n v="3"/>
    <n v="3"/>
    <n v="4"/>
    <n v="0"/>
    <n v="1"/>
    <n v="1"/>
    <n v="2"/>
    <n v="4"/>
  </r>
  <r>
    <x v="13"/>
    <x v="113"/>
    <x v="0"/>
    <x v="2"/>
    <n v="0"/>
    <n v="0"/>
    <n v="6"/>
    <n v="5"/>
    <n v="6"/>
    <n v="0"/>
    <n v="0"/>
    <n v="0"/>
    <n v="6"/>
    <n v="6"/>
  </r>
  <r>
    <x v="13"/>
    <x v="113"/>
    <x v="0"/>
    <x v="4"/>
    <n v="1"/>
    <n v="0"/>
    <n v="12"/>
    <n v="12"/>
    <n v="13"/>
    <n v="0"/>
    <n v="0"/>
    <n v="2"/>
    <n v="11"/>
    <n v="13"/>
  </r>
  <r>
    <x v="13"/>
    <x v="113"/>
    <x v="1"/>
    <x v="0"/>
    <n v="31"/>
    <n v="18"/>
    <n v="85"/>
    <n v="79"/>
    <n v="106"/>
    <n v="24"/>
    <n v="3"/>
    <n v="21"/>
    <n v="86"/>
    <n v="134"/>
  </r>
  <r>
    <x v="13"/>
    <x v="113"/>
    <x v="1"/>
    <x v="5"/>
    <n v="2"/>
    <n v="0"/>
    <n v="7"/>
    <n v="7"/>
    <n v="7"/>
    <n v="2"/>
    <n v="0"/>
    <n v="0"/>
    <n v="7"/>
    <n v="9"/>
  </r>
  <r>
    <x v="13"/>
    <x v="113"/>
    <x v="1"/>
    <x v="1"/>
    <n v="6"/>
    <n v="2"/>
    <n v="8"/>
    <n v="7"/>
    <n v="11"/>
    <n v="4"/>
    <n v="1"/>
    <n v="5"/>
    <n v="6"/>
    <n v="16"/>
  </r>
  <r>
    <x v="13"/>
    <x v="113"/>
    <x v="1"/>
    <x v="3"/>
    <n v="10"/>
    <n v="3"/>
    <n v="14"/>
    <n v="13"/>
    <n v="20"/>
    <n v="5"/>
    <n v="0"/>
    <n v="7"/>
    <n v="15"/>
    <n v="27"/>
  </r>
  <r>
    <x v="13"/>
    <x v="113"/>
    <x v="1"/>
    <x v="2"/>
    <n v="1"/>
    <n v="1"/>
    <n v="9"/>
    <n v="7"/>
    <n v="10"/>
    <n v="1"/>
    <n v="0"/>
    <n v="5"/>
    <n v="5"/>
    <n v="11"/>
  </r>
  <r>
    <x v="13"/>
    <x v="113"/>
    <x v="1"/>
    <x v="4"/>
    <n v="7"/>
    <n v="5"/>
    <n v="15"/>
    <n v="16"/>
    <n v="21"/>
    <n v="4"/>
    <n v="0"/>
    <n v="9"/>
    <n v="14"/>
    <n v="27"/>
  </r>
  <r>
    <x v="13"/>
    <x v="9"/>
    <x v="0"/>
    <x v="0"/>
    <n v="17"/>
    <n v="6"/>
    <n v="57"/>
    <n v="51"/>
    <n v="66"/>
    <n v="10"/>
    <n v="4"/>
    <n v="7"/>
    <n v="59"/>
    <n v="80"/>
  </r>
  <r>
    <x v="13"/>
    <x v="9"/>
    <x v="0"/>
    <x v="5"/>
    <n v="0"/>
    <n v="1"/>
    <n v="1"/>
    <n v="1"/>
    <n v="2"/>
    <n v="0"/>
    <n v="0"/>
    <n v="0"/>
    <n v="2"/>
    <n v="2"/>
  </r>
  <r>
    <x v="13"/>
    <x v="9"/>
    <x v="0"/>
    <x v="1"/>
    <n v="2"/>
    <n v="1"/>
    <n v="1"/>
    <n v="2"/>
    <n v="2"/>
    <n v="2"/>
    <n v="0"/>
    <n v="1"/>
    <n v="1"/>
    <n v="4"/>
  </r>
  <r>
    <x v="13"/>
    <x v="9"/>
    <x v="0"/>
    <x v="3"/>
    <n v="0"/>
    <n v="1"/>
    <n v="2"/>
    <n v="3"/>
    <n v="3"/>
    <n v="0"/>
    <n v="0"/>
    <n v="1"/>
    <n v="2"/>
    <n v="3"/>
  </r>
  <r>
    <x v="13"/>
    <x v="9"/>
    <x v="0"/>
    <x v="2"/>
    <n v="1"/>
    <n v="1"/>
    <n v="2"/>
    <n v="2"/>
    <n v="3"/>
    <n v="1"/>
    <n v="0"/>
    <n v="0"/>
    <n v="3"/>
    <n v="4"/>
  </r>
  <r>
    <x v="13"/>
    <x v="9"/>
    <x v="0"/>
    <x v="4"/>
    <n v="3"/>
    <n v="4"/>
    <n v="9"/>
    <n v="10"/>
    <n v="13"/>
    <n v="2"/>
    <n v="0"/>
    <n v="4"/>
    <n v="10"/>
    <n v="16"/>
  </r>
  <r>
    <x v="13"/>
    <x v="9"/>
    <x v="1"/>
    <x v="0"/>
    <n v="36"/>
    <n v="9"/>
    <n v="89"/>
    <n v="84"/>
    <n v="103"/>
    <n v="29"/>
    <n v="3"/>
    <n v="17"/>
    <n v="85"/>
    <n v="134"/>
  </r>
  <r>
    <x v="13"/>
    <x v="9"/>
    <x v="1"/>
    <x v="5"/>
    <n v="2"/>
    <n v="1"/>
    <n v="2"/>
    <n v="2"/>
    <n v="4"/>
    <n v="1"/>
    <n v="1"/>
    <n v="1"/>
    <n v="2"/>
    <n v="5"/>
  </r>
  <r>
    <x v="13"/>
    <x v="9"/>
    <x v="1"/>
    <x v="1"/>
    <n v="2"/>
    <n v="0"/>
    <n v="7"/>
    <n v="7"/>
    <n v="7"/>
    <n v="1"/>
    <n v="1"/>
    <n v="1"/>
    <n v="6"/>
    <n v="9"/>
  </r>
  <r>
    <x v="13"/>
    <x v="9"/>
    <x v="1"/>
    <x v="3"/>
    <n v="4"/>
    <n v="1"/>
    <n v="9"/>
    <n v="9"/>
    <n v="11"/>
    <n v="3"/>
    <n v="1"/>
    <n v="3"/>
    <n v="7"/>
    <n v="14"/>
  </r>
  <r>
    <x v="13"/>
    <x v="9"/>
    <x v="1"/>
    <x v="2"/>
    <n v="4"/>
    <n v="2"/>
    <n v="10"/>
    <n v="7"/>
    <n v="14"/>
    <n v="2"/>
    <n v="2"/>
    <n v="4"/>
    <n v="8"/>
    <n v="16"/>
  </r>
  <r>
    <x v="13"/>
    <x v="9"/>
    <x v="1"/>
    <x v="4"/>
    <n v="6"/>
    <n v="0"/>
    <n v="12"/>
    <n v="10"/>
    <n v="12"/>
    <n v="4"/>
    <n v="1"/>
    <n v="3"/>
    <n v="10"/>
    <n v="18"/>
  </r>
  <r>
    <x v="13"/>
    <x v="114"/>
    <x v="0"/>
    <x v="0"/>
    <n v="14"/>
    <n v="3"/>
    <n v="44"/>
    <n v="40"/>
    <n v="48"/>
    <n v="9"/>
    <n v="1"/>
    <n v="11"/>
    <n v="40"/>
    <n v="61"/>
  </r>
  <r>
    <x v="13"/>
    <x v="114"/>
    <x v="0"/>
    <x v="5"/>
    <n v="0"/>
    <n v="1"/>
    <n v="1"/>
    <n v="2"/>
    <n v="2"/>
    <n v="0"/>
    <n v="0"/>
    <n v="1"/>
    <n v="1"/>
    <n v="2"/>
  </r>
  <r>
    <x v="13"/>
    <x v="114"/>
    <x v="0"/>
    <x v="1"/>
    <n v="1"/>
    <n v="1"/>
    <n v="2"/>
    <n v="2"/>
    <n v="3"/>
    <n v="1"/>
    <n v="0"/>
    <n v="2"/>
    <n v="1"/>
    <n v="4"/>
  </r>
  <r>
    <x v="13"/>
    <x v="114"/>
    <x v="0"/>
    <x v="3"/>
    <n v="2"/>
    <n v="0"/>
    <n v="1"/>
    <n v="1"/>
    <n v="1"/>
    <n v="2"/>
    <n v="0"/>
    <n v="1"/>
    <n v="0"/>
    <n v="3"/>
  </r>
  <r>
    <x v="13"/>
    <x v="114"/>
    <x v="0"/>
    <x v="2"/>
    <n v="3"/>
    <n v="0"/>
    <n v="6"/>
    <n v="6"/>
    <n v="6"/>
    <n v="3"/>
    <n v="0"/>
    <n v="1"/>
    <n v="5"/>
    <n v="9"/>
  </r>
  <r>
    <x v="13"/>
    <x v="114"/>
    <x v="0"/>
    <x v="4"/>
    <n v="2"/>
    <n v="1"/>
    <n v="9"/>
    <n v="8"/>
    <n v="10"/>
    <n v="2"/>
    <n v="0"/>
    <n v="2"/>
    <n v="8"/>
    <n v="12"/>
  </r>
  <r>
    <x v="13"/>
    <x v="114"/>
    <x v="1"/>
    <x v="0"/>
    <n v="15"/>
    <n v="14"/>
    <n v="67"/>
    <n v="70"/>
    <n v="85"/>
    <n v="9"/>
    <n v="4"/>
    <n v="13"/>
    <n v="70"/>
    <n v="96"/>
  </r>
  <r>
    <x v="13"/>
    <x v="114"/>
    <x v="1"/>
    <x v="5"/>
    <n v="1"/>
    <n v="1"/>
    <n v="5"/>
    <n v="4"/>
    <n v="6"/>
    <n v="0"/>
    <n v="0"/>
    <n v="2"/>
    <n v="5"/>
    <n v="7"/>
  </r>
  <r>
    <x v="13"/>
    <x v="114"/>
    <x v="1"/>
    <x v="1"/>
    <n v="1"/>
    <n v="0"/>
    <n v="7"/>
    <n v="6"/>
    <n v="7"/>
    <n v="1"/>
    <n v="0"/>
    <n v="0"/>
    <n v="7"/>
    <n v="8"/>
  </r>
  <r>
    <x v="13"/>
    <x v="114"/>
    <x v="1"/>
    <x v="3"/>
    <n v="3"/>
    <n v="1"/>
    <n v="13"/>
    <n v="10"/>
    <n v="14"/>
    <n v="3"/>
    <n v="0"/>
    <n v="1"/>
    <n v="13"/>
    <n v="17"/>
  </r>
  <r>
    <x v="13"/>
    <x v="114"/>
    <x v="1"/>
    <x v="2"/>
    <n v="3"/>
    <n v="1"/>
    <n v="3"/>
    <n v="3"/>
    <n v="4"/>
    <n v="2"/>
    <n v="0"/>
    <n v="1"/>
    <n v="4"/>
    <n v="7"/>
  </r>
  <r>
    <x v="13"/>
    <x v="114"/>
    <x v="1"/>
    <x v="4"/>
    <n v="7"/>
    <n v="2"/>
    <n v="11"/>
    <n v="11"/>
    <n v="13"/>
    <n v="6"/>
    <n v="0"/>
    <n v="3"/>
    <n v="11"/>
    <n v="20"/>
  </r>
  <r>
    <x v="13"/>
    <x v="175"/>
    <x v="0"/>
    <x v="0"/>
    <n v="13"/>
    <n v="7"/>
    <n v="61"/>
    <n v="59"/>
    <n v="68"/>
    <n v="13"/>
    <n v="0"/>
    <n v="11"/>
    <n v="57"/>
    <n v="81"/>
  </r>
  <r>
    <x v="13"/>
    <x v="175"/>
    <x v="0"/>
    <x v="5"/>
    <n v="2"/>
    <n v="0"/>
    <n v="0"/>
    <n v="0"/>
    <n v="0"/>
    <n v="2"/>
    <n v="0"/>
    <n v="0"/>
    <n v="0"/>
    <n v="2"/>
  </r>
  <r>
    <x v="13"/>
    <x v="175"/>
    <x v="0"/>
    <x v="1"/>
    <n v="0"/>
    <n v="2"/>
    <n v="0"/>
    <n v="0"/>
    <n v="2"/>
    <n v="0"/>
    <n v="0"/>
    <n v="1"/>
    <n v="1"/>
    <n v="2"/>
  </r>
  <r>
    <x v="13"/>
    <x v="175"/>
    <x v="0"/>
    <x v="3"/>
    <n v="0"/>
    <n v="2"/>
    <n v="5"/>
    <n v="4"/>
    <n v="7"/>
    <n v="0"/>
    <n v="0"/>
    <n v="2"/>
    <n v="5"/>
    <n v="7"/>
  </r>
  <r>
    <x v="13"/>
    <x v="175"/>
    <x v="0"/>
    <x v="2"/>
    <n v="4"/>
    <n v="0"/>
    <n v="3"/>
    <n v="2"/>
    <n v="5"/>
    <n v="2"/>
    <n v="0"/>
    <n v="1"/>
    <n v="4"/>
    <n v="7"/>
  </r>
  <r>
    <x v="13"/>
    <x v="175"/>
    <x v="0"/>
    <x v="4"/>
    <n v="4"/>
    <n v="1"/>
    <n v="11"/>
    <n v="10"/>
    <n v="12"/>
    <n v="4"/>
    <n v="0"/>
    <n v="1"/>
    <n v="11"/>
    <n v="16"/>
  </r>
  <r>
    <x v="13"/>
    <x v="175"/>
    <x v="1"/>
    <x v="0"/>
    <n v="30"/>
    <n v="15"/>
    <n v="94"/>
    <n v="92"/>
    <n v="109"/>
    <n v="24"/>
    <n v="5"/>
    <n v="17"/>
    <n v="93"/>
    <n v="139"/>
  </r>
  <r>
    <x v="13"/>
    <x v="175"/>
    <x v="1"/>
    <x v="5"/>
    <n v="4"/>
    <n v="0"/>
    <n v="0"/>
    <n v="0"/>
    <n v="0"/>
    <n v="4"/>
    <n v="0"/>
    <n v="0"/>
    <n v="0"/>
    <n v="4"/>
  </r>
  <r>
    <x v="13"/>
    <x v="175"/>
    <x v="1"/>
    <x v="1"/>
    <n v="6"/>
    <n v="0"/>
    <n v="4"/>
    <n v="3"/>
    <n v="4"/>
    <n v="6"/>
    <n v="0"/>
    <n v="2"/>
    <n v="2"/>
    <n v="10"/>
  </r>
  <r>
    <x v="13"/>
    <x v="175"/>
    <x v="1"/>
    <x v="3"/>
    <n v="2"/>
    <n v="3"/>
    <n v="6"/>
    <n v="5"/>
    <n v="9"/>
    <n v="2"/>
    <n v="0"/>
    <n v="3"/>
    <n v="6"/>
    <n v="11"/>
  </r>
  <r>
    <x v="13"/>
    <x v="175"/>
    <x v="1"/>
    <x v="2"/>
    <n v="4"/>
    <n v="0"/>
    <n v="3"/>
    <n v="3"/>
    <n v="5"/>
    <n v="2"/>
    <n v="0"/>
    <n v="1"/>
    <n v="4"/>
    <n v="7"/>
  </r>
  <r>
    <x v="13"/>
    <x v="175"/>
    <x v="1"/>
    <x v="4"/>
    <n v="7"/>
    <n v="3"/>
    <n v="11"/>
    <n v="11"/>
    <n v="14"/>
    <n v="7"/>
    <n v="1"/>
    <n v="2"/>
    <n v="11"/>
    <n v="21"/>
  </r>
  <r>
    <x v="13"/>
    <x v="115"/>
    <x v="0"/>
    <x v="0"/>
    <n v="12"/>
    <n v="7"/>
    <n v="48"/>
    <n v="47"/>
    <n v="57"/>
    <n v="7"/>
    <n v="1"/>
    <n v="16"/>
    <n v="43"/>
    <n v="67"/>
  </r>
  <r>
    <x v="13"/>
    <x v="115"/>
    <x v="0"/>
    <x v="5"/>
    <n v="2"/>
    <n v="0"/>
    <n v="0"/>
    <n v="0"/>
    <n v="0"/>
    <n v="2"/>
    <n v="0"/>
    <n v="0"/>
    <n v="0"/>
    <n v="2"/>
  </r>
  <r>
    <x v="13"/>
    <x v="115"/>
    <x v="0"/>
    <x v="1"/>
    <n v="1"/>
    <n v="1"/>
    <n v="1"/>
    <n v="1"/>
    <n v="3"/>
    <n v="0"/>
    <n v="0"/>
    <n v="1"/>
    <n v="2"/>
    <n v="3"/>
  </r>
  <r>
    <x v="13"/>
    <x v="115"/>
    <x v="0"/>
    <x v="3"/>
    <n v="4"/>
    <n v="0"/>
    <n v="5"/>
    <n v="3"/>
    <n v="5"/>
    <n v="4"/>
    <n v="0"/>
    <n v="0"/>
    <n v="5"/>
    <n v="9"/>
  </r>
  <r>
    <x v="13"/>
    <x v="115"/>
    <x v="0"/>
    <x v="2"/>
    <n v="1"/>
    <n v="0"/>
    <n v="2"/>
    <n v="1"/>
    <n v="2"/>
    <n v="1"/>
    <n v="0"/>
    <n v="0"/>
    <n v="2"/>
    <n v="3"/>
  </r>
  <r>
    <x v="13"/>
    <x v="115"/>
    <x v="0"/>
    <x v="4"/>
    <n v="7"/>
    <n v="2"/>
    <n v="16"/>
    <n v="14"/>
    <n v="18"/>
    <n v="5"/>
    <n v="0"/>
    <n v="5"/>
    <n v="15"/>
    <n v="25"/>
  </r>
  <r>
    <x v="13"/>
    <x v="115"/>
    <x v="1"/>
    <x v="0"/>
    <n v="27"/>
    <n v="9"/>
    <n v="83"/>
    <n v="75"/>
    <n v="93"/>
    <n v="18"/>
    <n v="2"/>
    <n v="25"/>
    <n v="74"/>
    <n v="119"/>
  </r>
  <r>
    <x v="13"/>
    <x v="115"/>
    <x v="1"/>
    <x v="5"/>
    <n v="2"/>
    <n v="2"/>
    <n v="2"/>
    <n v="3"/>
    <n v="4"/>
    <n v="2"/>
    <n v="0"/>
    <n v="1"/>
    <n v="3"/>
    <n v="6"/>
  </r>
  <r>
    <x v="13"/>
    <x v="115"/>
    <x v="1"/>
    <x v="1"/>
    <n v="7"/>
    <n v="0"/>
    <n v="7"/>
    <n v="7"/>
    <n v="8"/>
    <n v="5"/>
    <n v="1"/>
    <n v="2"/>
    <n v="6"/>
    <n v="14"/>
  </r>
  <r>
    <x v="13"/>
    <x v="115"/>
    <x v="1"/>
    <x v="3"/>
    <n v="6"/>
    <n v="0"/>
    <n v="7"/>
    <n v="7"/>
    <n v="10"/>
    <n v="3"/>
    <n v="0"/>
    <n v="5"/>
    <n v="5"/>
    <n v="13"/>
  </r>
  <r>
    <x v="13"/>
    <x v="115"/>
    <x v="1"/>
    <x v="2"/>
    <n v="2"/>
    <n v="1"/>
    <n v="2"/>
    <n v="1"/>
    <n v="3"/>
    <n v="2"/>
    <n v="0"/>
    <n v="1"/>
    <n v="2"/>
    <n v="5"/>
  </r>
  <r>
    <x v="13"/>
    <x v="115"/>
    <x v="1"/>
    <x v="4"/>
    <n v="6"/>
    <n v="2"/>
    <n v="16"/>
    <n v="15"/>
    <n v="19"/>
    <n v="4"/>
    <n v="1"/>
    <n v="4"/>
    <n v="15"/>
    <n v="24"/>
  </r>
  <r>
    <x v="13"/>
    <x v="176"/>
    <x v="0"/>
    <x v="0"/>
    <n v="14"/>
    <n v="5"/>
    <n v="49"/>
    <n v="48"/>
    <n v="56"/>
    <n v="8"/>
    <n v="2"/>
    <n v="9"/>
    <n v="49"/>
    <n v="68"/>
  </r>
  <r>
    <x v="13"/>
    <x v="176"/>
    <x v="0"/>
    <x v="5"/>
    <n v="0"/>
    <n v="0"/>
    <n v="3"/>
    <n v="2"/>
    <n v="3"/>
    <n v="0"/>
    <n v="0"/>
    <n v="0"/>
    <n v="3"/>
    <n v="3"/>
  </r>
  <r>
    <x v="13"/>
    <x v="176"/>
    <x v="0"/>
    <x v="1"/>
    <n v="0"/>
    <n v="0"/>
    <n v="3"/>
    <n v="3"/>
    <n v="3"/>
    <n v="0"/>
    <n v="0"/>
    <n v="1"/>
    <n v="2"/>
    <n v="3"/>
  </r>
  <r>
    <x v="13"/>
    <x v="176"/>
    <x v="0"/>
    <x v="3"/>
    <n v="0"/>
    <n v="1"/>
    <n v="5"/>
    <n v="4"/>
    <n v="6"/>
    <n v="0"/>
    <n v="0"/>
    <n v="0"/>
    <n v="6"/>
    <n v="6"/>
  </r>
  <r>
    <x v="13"/>
    <x v="176"/>
    <x v="0"/>
    <x v="2"/>
    <n v="3"/>
    <n v="1"/>
    <n v="4"/>
    <n v="4"/>
    <n v="5"/>
    <n v="2"/>
    <n v="0"/>
    <n v="2"/>
    <n v="4"/>
    <n v="8"/>
  </r>
  <r>
    <x v="13"/>
    <x v="176"/>
    <x v="0"/>
    <x v="4"/>
    <n v="3"/>
    <n v="0"/>
    <n v="6"/>
    <n v="6"/>
    <n v="6"/>
    <n v="2"/>
    <n v="1"/>
    <n v="2"/>
    <n v="4"/>
    <n v="9"/>
  </r>
  <r>
    <x v="13"/>
    <x v="176"/>
    <x v="1"/>
    <x v="0"/>
    <n v="35"/>
    <n v="15"/>
    <n v="71"/>
    <n v="67"/>
    <n v="89"/>
    <n v="31"/>
    <n v="2"/>
    <n v="15"/>
    <n v="73"/>
    <n v="121"/>
  </r>
  <r>
    <x v="13"/>
    <x v="176"/>
    <x v="1"/>
    <x v="5"/>
    <n v="2"/>
    <n v="1"/>
    <n v="4"/>
    <n v="4"/>
    <n v="5"/>
    <n v="2"/>
    <n v="0"/>
    <n v="0"/>
    <n v="5"/>
    <n v="7"/>
  </r>
  <r>
    <x v="13"/>
    <x v="176"/>
    <x v="1"/>
    <x v="1"/>
    <n v="3"/>
    <n v="2"/>
    <n v="10"/>
    <n v="10"/>
    <n v="12"/>
    <n v="3"/>
    <n v="0"/>
    <n v="3"/>
    <n v="9"/>
    <n v="15"/>
  </r>
  <r>
    <x v="13"/>
    <x v="176"/>
    <x v="1"/>
    <x v="3"/>
    <n v="1"/>
    <n v="1"/>
    <n v="5"/>
    <n v="5"/>
    <n v="6"/>
    <n v="0"/>
    <n v="1"/>
    <n v="0"/>
    <n v="6"/>
    <n v="7"/>
  </r>
  <r>
    <x v="13"/>
    <x v="176"/>
    <x v="1"/>
    <x v="2"/>
    <n v="3"/>
    <n v="1"/>
    <n v="10"/>
    <n v="8"/>
    <n v="11"/>
    <n v="2"/>
    <n v="1"/>
    <n v="3"/>
    <n v="8"/>
    <n v="14"/>
  </r>
  <r>
    <x v="13"/>
    <x v="176"/>
    <x v="1"/>
    <x v="4"/>
    <n v="11"/>
    <n v="3"/>
    <n v="16"/>
    <n v="17"/>
    <n v="20"/>
    <n v="8"/>
    <n v="1"/>
    <n v="6"/>
    <n v="15"/>
    <n v="30"/>
  </r>
  <r>
    <x v="13"/>
    <x v="116"/>
    <x v="0"/>
    <x v="0"/>
    <n v="20"/>
    <n v="7"/>
    <n v="53"/>
    <n v="47"/>
    <n v="60"/>
    <n v="16"/>
    <n v="1"/>
    <n v="11"/>
    <n v="52"/>
    <n v="80"/>
  </r>
  <r>
    <x v="13"/>
    <x v="116"/>
    <x v="0"/>
    <x v="5"/>
    <n v="1"/>
    <n v="0"/>
    <n v="2"/>
    <n v="2"/>
    <n v="3"/>
    <n v="0"/>
    <n v="1"/>
    <n v="0"/>
    <n v="2"/>
    <n v="3"/>
  </r>
  <r>
    <x v="13"/>
    <x v="116"/>
    <x v="0"/>
    <x v="1"/>
    <n v="2"/>
    <n v="0"/>
    <n v="1"/>
    <n v="1"/>
    <n v="2"/>
    <n v="0"/>
    <n v="2"/>
    <n v="0"/>
    <n v="1"/>
    <n v="3"/>
  </r>
  <r>
    <x v="13"/>
    <x v="116"/>
    <x v="0"/>
    <x v="3"/>
    <n v="6"/>
    <n v="2"/>
    <n v="5"/>
    <n v="4"/>
    <n v="9"/>
    <n v="2"/>
    <n v="2"/>
    <n v="2"/>
    <n v="7"/>
    <n v="13"/>
  </r>
  <r>
    <x v="13"/>
    <x v="116"/>
    <x v="0"/>
    <x v="2"/>
    <n v="1"/>
    <n v="0"/>
    <n v="6"/>
    <n v="5"/>
    <n v="6"/>
    <n v="1"/>
    <n v="0"/>
    <n v="0"/>
    <n v="6"/>
    <n v="7"/>
  </r>
  <r>
    <x v="13"/>
    <x v="116"/>
    <x v="0"/>
    <x v="4"/>
    <n v="2"/>
    <n v="1"/>
    <n v="13"/>
    <n v="14"/>
    <n v="14"/>
    <n v="2"/>
    <n v="0"/>
    <n v="3"/>
    <n v="11"/>
    <n v="16"/>
  </r>
  <r>
    <x v="13"/>
    <x v="116"/>
    <x v="1"/>
    <x v="0"/>
    <n v="44"/>
    <n v="14"/>
    <n v="85"/>
    <n v="81"/>
    <n v="105"/>
    <n v="35"/>
    <n v="3"/>
    <n v="22"/>
    <n v="83"/>
    <n v="143"/>
  </r>
  <r>
    <x v="13"/>
    <x v="116"/>
    <x v="1"/>
    <x v="5"/>
    <n v="4"/>
    <n v="2"/>
    <n v="5"/>
    <n v="6"/>
    <n v="8"/>
    <n v="3"/>
    <n v="0"/>
    <n v="4"/>
    <n v="4"/>
    <n v="11"/>
  </r>
  <r>
    <x v="13"/>
    <x v="116"/>
    <x v="1"/>
    <x v="1"/>
    <n v="3"/>
    <n v="1"/>
    <n v="4"/>
    <n v="4"/>
    <n v="5"/>
    <n v="3"/>
    <n v="0"/>
    <n v="1"/>
    <n v="4"/>
    <n v="8"/>
  </r>
  <r>
    <x v="13"/>
    <x v="116"/>
    <x v="1"/>
    <x v="3"/>
    <n v="1"/>
    <n v="1"/>
    <n v="5"/>
    <n v="5"/>
    <n v="6"/>
    <n v="0"/>
    <n v="1"/>
    <n v="3"/>
    <n v="3"/>
    <n v="7"/>
  </r>
  <r>
    <x v="13"/>
    <x v="116"/>
    <x v="1"/>
    <x v="2"/>
    <n v="5"/>
    <n v="1"/>
    <n v="4"/>
    <n v="5"/>
    <n v="6"/>
    <n v="3"/>
    <n v="1"/>
    <n v="4"/>
    <n v="2"/>
    <n v="10"/>
  </r>
  <r>
    <x v="13"/>
    <x v="116"/>
    <x v="1"/>
    <x v="4"/>
    <n v="5"/>
    <n v="4"/>
    <n v="21"/>
    <n v="21"/>
    <n v="26"/>
    <n v="3"/>
    <n v="0"/>
    <n v="6"/>
    <n v="21"/>
    <n v="30"/>
  </r>
  <r>
    <x v="13"/>
    <x v="117"/>
    <x v="0"/>
    <x v="0"/>
    <n v="12"/>
    <n v="4"/>
    <n v="35"/>
    <n v="32"/>
    <n v="43"/>
    <n v="7"/>
    <n v="1"/>
    <n v="9"/>
    <n v="34"/>
    <n v="51"/>
  </r>
  <r>
    <x v="13"/>
    <x v="117"/>
    <x v="0"/>
    <x v="5"/>
    <n v="1"/>
    <n v="0"/>
    <n v="5"/>
    <n v="5"/>
    <n v="6"/>
    <n v="0"/>
    <n v="0"/>
    <n v="0"/>
    <n v="6"/>
    <n v="6"/>
  </r>
  <r>
    <x v="13"/>
    <x v="117"/>
    <x v="0"/>
    <x v="1"/>
    <n v="3"/>
    <n v="0"/>
    <n v="7"/>
    <n v="6"/>
    <n v="8"/>
    <n v="2"/>
    <n v="0"/>
    <n v="3"/>
    <n v="5"/>
    <n v="10"/>
  </r>
  <r>
    <x v="13"/>
    <x v="117"/>
    <x v="0"/>
    <x v="3"/>
    <n v="1"/>
    <n v="0"/>
    <n v="10"/>
    <n v="7"/>
    <n v="10"/>
    <n v="1"/>
    <n v="0"/>
    <n v="1"/>
    <n v="9"/>
    <n v="11"/>
  </r>
  <r>
    <x v="13"/>
    <x v="117"/>
    <x v="0"/>
    <x v="2"/>
    <n v="0"/>
    <n v="0"/>
    <n v="3"/>
    <n v="3"/>
    <n v="3"/>
    <n v="0"/>
    <n v="0"/>
    <n v="0"/>
    <n v="3"/>
    <n v="3"/>
  </r>
  <r>
    <x v="13"/>
    <x v="117"/>
    <x v="0"/>
    <x v="4"/>
    <n v="4"/>
    <n v="0"/>
    <n v="12"/>
    <n v="12"/>
    <n v="12"/>
    <n v="3"/>
    <n v="0"/>
    <n v="3"/>
    <n v="10"/>
    <n v="16"/>
  </r>
  <r>
    <x v="13"/>
    <x v="117"/>
    <x v="1"/>
    <x v="0"/>
    <n v="43"/>
    <n v="10"/>
    <n v="78"/>
    <n v="72"/>
    <n v="95"/>
    <n v="33"/>
    <n v="3"/>
    <n v="26"/>
    <n v="69"/>
    <n v="131"/>
  </r>
  <r>
    <x v="13"/>
    <x v="117"/>
    <x v="1"/>
    <x v="5"/>
    <n v="3"/>
    <n v="0"/>
    <n v="1"/>
    <n v="1"/>
    <n v="1"/>
    <n v="3"/>
    <n v="0"/>
    <n v="0"/>
    <n v="1"/>
    <n v="4"/>
  </r>
  <r>
    <x v="13"/>
    <x v="117"/>
    <x v="1"/>
    <x v="1"/>
    <n v="3"/>
    <n v="0"/>
    <n v="3"/>
    <n v="3"/>
    <n v="4"/>
    <n v="2"/>
    <n v="0"/>
    <n v="1"/>
    <n v="3"/>
    <n v="6"/>
  </r>
  <r>
    <x v="13"/>
    <x v="117"/>
    <x v="1"/>
    <x v="3"/>
    <n v="3"/>
    <n v="1"/>
    <n v="7"/>
    <n v="7"/>
    <n v="9"/>
    <n v="2"/>
    <n v="0"/>
    <n v="1"/>
    <n v="8"/>
    <n v="11"/>
  </r>
  <r>
    <x v="13"/>
    <x v="117"/>
    <x v="1"/>
    <x v="2"/>
    <n v="2"/>
    <n v="2"/>
    <n v="5"/>
    <n v="5"/>
    <n v="7"/>
    <n v="2"/>
    <n v="0"/>
    <n v="1"/>
    <n v="6"/>
    <n v="9"/>
  </r>
  <r>
    <x v="13"/>
    <x v="117"/>
    <x v="1"/>
    <x v="4"/>
    <n v="16"/>
    <n v="1"/>
    <n v="20"/>
    <n v="18"/>
    <n v="25"/>
    <n v="11"/>
    <n v="0"/>
    <n v="7"/>
    <n v="19"/>
    <n v="37"/>
  </r>
  <r>
    <x v="13"/>
    <x v="177"/>
    <x v="0"/>
    <x v="0"/>
    <n v="11"/>
    <n v="4"/>
    <n v="40"/>
    <n v="39"/>
    <n v="44"/>
    <n v="9"/>
    <n v="1"/>
    <n v="7"/>
    <n v="38"/>
    <n v="55"/>
  </r>
  <r>
    <x v="13"/>
    <x v="177"/>
    <x v="0"/>
    <x v="5"/>
    <n v="2"/>
    <n v="1"/>
    <n v="1"/>
    <n v="0"/>
    <n v="2"/>
    <n v="1"/>
    <n v="1"/>
    <n v="0"/>
    <n v="2"/>
    <n v="4"/>
  </r>
  <r>
    <x v="13"/>
    <x v="177"/>
    <x v="0"/>
    <x v="1"/>
    <n v="1"/>
    <n v="0"/>
    <n v="5"/>
    <n v="5"/>
    <n v="5"/>
    <n v="1"/>
    <n v="0"/>
    <n v="0"/>
    <n v="5"/>
    <n v="6"/>
  </r>
  <r>
    <x v="13"/>
    <x v="177"/>
    <x v="0"/>
    <x v="3"/>
    <n v="4"/>
    <n v="0"/>
    <n v="7"/>
    <n v="7"/>
    <n v="7"/>
    <n v="4"/>
    <n v="0"/>
    <n v="0"/>
    <n v="7"/>
    <n v="11"/>
  </r>
  <r>
    <x v="13"/>
    <x v="177"/>
    <x v="0"/>
    <x v="2"/>
    <n v="3"/>
    <n v="1"/>
    <n v="9"/>
    <n v="9"/>
    <n v="10"/>
    <n v="3"/>
    <n v="0"/>
    <n v="4"/>
    <n v="6"/>
    <n v="13"/>
  </r>
  <r>
    <x v="13"/>
    <x v="177"/>
    <x v="0"/>
    <x v="4"/>
    <n v="2"/>
    <n v="2"/>
    <n v="15"/>
    <n v="13"/>
    <n v="17"/>
    <n v="0"/>
    <n v="2"/>
    <n v="3"/>
    <n v="14"/>
    <n v="19"/>
  </r>
  <r>
    <x v="13"/>
    <x v="177"/>
    <x v="1"/>
    <x v="0"/>
    <n v="38"/>
    <n v="9"/>
    <n v="84"/>
    <n v="79"/>
    <n v="98"/>
    <n v="28"/>
    <n v="2"/>
    <n v="15"/>
    <n v="86"/>
    <n v="131"/>
  </r>
  <r>
    <x v="13"/>
    <x v="177"/>
    <x v="1"/>
    <x v="5"/>
    <n v="6"/>
    <n v="1"/>
    <n v="3"/>
    <n v="2"/>
    <n v="6"/>
    <n v="4"/>
    <n v="1"/>
    <n v="2"/>
    <n v="3"/>
    <n v="10"/>
  </r>
  <r>
    <x v="13"/>
    <x v="177"/>
    <x v="1"/>
    <x v="1"/>
    <n v="2"/>
    <n v="1"/>
    <n v="8"/>
    <n v="7"/>
    <n v="10"/>
    <n v="1"/>
    <n v="0"/>
    <n v="1"/>
    <n v="9"/>
    <n v="11"/>
  </r>
  <r>
    <x v="13"/>
    <x v="177"/>
    <x v="1"/>
    <x v="3"/>
    <n v="6"/>
    <n v="1"/>
    <n v="6"/>
    <n v="3"/>
    <n v="8"/>
    <n v="5"/>
    <n v="0"/>
    <n v="2"/>
    <n v="6"/>
    <n v="13"/>
  </r>
  <r>
    <x v="13"/>
    <x v="177"/>
    <x v="1"/>
    <x v="2"/>
    <n v="6"/>
    <n v="1"/>
    <n v="9"/>
    <n v="8"/>
    <n v="10"/>
    <n v="5"/>
    <n v="1"/>
    <n v="1"/>
    <n v="9"/>
    <n v="16"/>
  </r>
  <r>
    <x v="13"/>
    <x v="177"/>
    <x v="1"/>
    <x v="4"/>
    <n v="8"/>
    <n v="4"/>
    <n v="22"/>
    <n v="21"/>
    <n v="27"/>
    <n v="7"/>
    <n v="0"/>
    <n v="1"/>
    <n v="26"/>
    <n v="34"/>
  </r>
  <r>
    <x v="13"/>
    <x v="118"/>
    <x v="0"/>
    <x v="0"/>
    <n v="14"/>
    <n v="5"/>
    <n v="55"/>
    <n v="49"/>
    <n v="62"/>
    <n v="9"/>
    <n v="0"/>
    <n v="9"/>
    <n v="56"/>
    <n v="74"/>
  </r>
  <r>
    <x v="13"/>
    <x v="118"/>
    <x v="0"/>
    <x v="5"/>
    <n v="1"/>
    <n v="0"/>
    <n v="3"/>
    <n v="3"/>
    <n v="3"/>
    <n v="1"/>
    <n v="0"/>
    <n v="0"/>
    <n v="3"/>
    <n v="4"/>
  </r>
  <r>
    <x v="13"/>
    <x v="118"/>
    <x v="0"/>
    <x v="1"/>
    <n v="1"/>
    <n v="1"/>
    <n v="3"/>
    <n v="3"/>
    <n v="4"/>
    <n v="0"/>
    <n v="1"/>
    <n v="1"/>
    <n v="3"/>
    <n v="5"/>
  </r>
  <r>
    <x v="13"/>
    <x v="118"/>
    <x v="0"/>
    <x v="3"/>
    <n v="5"/>
    <n v="0"/>
    <n v="8"/>
    <n v="7"/>
    <n v="9"/>
    <n v="2"/>
    <n v="0"/>
    <n v="4"/>
    <n v="7"/>
    <n v="13"/>
  </r>
  <r>
    <x v="13"/>
    <x v="118"/>
    <x v="0"/>
    <x v="2"/>
    <n v="1"/>
    <n v="1"/>
    <n v="5"/>
    <n v="5"/>
    <n v="6"/>
    <n v="0"/>
    <n v="0"/>
    <n v="1"/>
    <n v="6"/>
    <n v="7"/>
  </r>
  <r>
    <x v="13"/>
    <x v="118"/>
    <x v="0"/>
    <x v="4"/>
    <n v="7"/>
    <n v="2"/>
    <n v="8"/>
    <n v="9"/>
    <n v="10"/>
    <n v="5"/>
    <n v="2"/>
    <n v="4"/>
    <n v="6"/>
    <n v="17"/>
  </r>
  <r>
    <x v="13"/>
    <x v="118"/>
    <x v="1"/>
    <x v="0"/>
    <n v="39"/>
    <n v="10"/>
    <n v="100"/>
    <n v="96"/>
    <n v="112"/>
    <n v="35"/>
    <n v="2"/>
    <n v="25"/>
    <n v="87"/>
    <n v="149"/>
  </r>
  <r>
    <x v="13"/>
    <x v="118"/>
    <x v="1"/>
    <x v="5"/>
    <n v="5"/>
    <n v="0"/>
    <n v="5"/>
    <n v="5"/>
    <n v="5"/>
    <n v="4"/>
    <n v="1"/>
    <n v="1"/>
    <n v="4"/>
    <n v="10"/>
  </r>
  <r>
    <x v="13"/>
    <x v="118"/>
    <x v="1"/>
    <x v="1"/>
    <n v="1"/>
    <n v="0"/>
    <n v="6"/>
    <n v="6"/>
    <n v="7"/>
    <n v="0"/>
    <n v="1"/>
    <n v="2"/>
    <n v="4"/>
    <n v="7"/>
  </r>
  <r>
    <x v="13"/>
    <x v="118"/>
    <x v="1"/>
    <x v="3"/>
    <n v="2"/>
    <n v="0"/>
    <n v="2"/>
    <n v="2"/>
    <n v="2"/>
    <n v="2"/>
    <n v="0"/>
    <n v="0"/>
    <n v="2"/>
    <n v="4"/>
  </r>
  <r>
    <x v="13"/>
    <x v="118"/>
    <x v="1"/>
    <x v="2"/>
    <n v="4"/>
    <n v="0"/>
    <n v="8"/>
    <n v="6"/>
    <n v="11"/>
    <n v="1"/>
    <n v="2"/>
    <n v="2"/>
    <n v="7"/>
    <n v="12"/>
  </r>
  <r>
    <x v="13"/>
    <x v="118"/>
    <x v="1"/>
    <x v="4"/>
    <n v="12"/>
    <n v="2"/>
    <n v="15"/>
    <n v="13"/>
    <n v="20"/>
    <n v="7"/>
    <n v="2"/>
    <n v="8"/>
    <n v="12"/>
    <n v="29"/>
  </r>
  <r>
    <x v="13"/>
    <x v="178"/>
    <x v="0"/>
    <x v="0"/>
    <n v="5"/>
    <n v="6"/>
    <n v="44"/>
    <n v="42"/>
    <n v="50"/>
    <n v="3"/>
    <n v="2"/>
    <n v="7"/>
    <n v="43"/>
    <n v="55"/>
  </r>
  <r>
    <x v="13"/>
    <x v="178"/>
    <x v="0"/>
    <x v="5"/>
    <n v="2"/>
    <n v="0"/>
    <n v="2"/>
    <n v="2"/>
    <n v="3"/>
    <n v="1"/>
    <n v="0"/>
    <n v="0"/>
    <n v="3"/>
    <n v="4"/>
  </r>
  <r>
    <x v="13"/>
    <x v="178"/>
    <x v="0"/>
    <x v="1"/>
    <n v="1"/>
    <n v="0"/>
    <n v="4"/>
    <n v="3"/>
    <n v="4"/>
    <n v="1"/>
    <n v="0"/>
    <n v="1"/>
    <n v="3"/>
    <n v="5"/>
  </r>
  <r>
    <x v="13"/>
    <x v="178"/>
    <x v="0"/>
    <x v="3"/>
    <n v="2"/>
    <n v="2"/>
    <n v="4"/>
    <n v="5"/>
    <n v="6"/>
    <n v="2"/>
    <n v="2"/>
    <n v="2"/>
    <n v="2"/>
    <n v="8"/>
  </r>
  <r>
    <x v="13"/>
    <x v="178"/>
    <x v="0"/>
    <x v="2"/>
    <n v="2"/>
    <n v="0"/>
    <n v="2"/>
    <n v="2"/>
    <n v="2"/>
    <n v="1"/>
    <n v="0"/>
    <n v="1"/>
    <n v="2"/>
    <n v="4"/>
  </r>
  <r>
    <x v="13"/>
    <x v="178"/>
    <x v="0"/>
    <x v="4"/>
    <n v="4"/>
    <n v="1"/>
    <n v="16"/>
    <n v="14"/>
    <n v="18"/>
    <n v="2"/>
    <n v="1"/>
    <n v="3"/>
    <n v="15"/>
    <n v="21"/>
  </r>
  <r>
    <x v="13"/>
    <x v="178"/>
    <x v="1"/>
    <x v="0"/>
    <n v="32"/>
    <n v="15"/>
    <n v="101"/>
    <n v="95"/>
    <n v="121"/>
    <n v="23"/>
    <n v="6"/>
    <n v="22"/>
    <n v="97"/>
    <n v="148"/>
  </r>
  <r>
    <x v="13"/>
    <x v="178"/>
    <x v="1"/>
    <x v="5"/>
    <n v="4"/>
    <n v="0"/>
    <n v="1"/>
    <n v="0"/>
    <n v="2"/>
    <n v="1"/>
    <n v="1"/>
    <n v="1"/>
    <n v="2"/>
    <n v="5"/>
  </r>
  <r>
    <x v="13"/>
    <x v="178"/>
    <x v="1"/>
    <x v="1"/>
    <n v="2"/>
    <n v="1"/>
    <n v="9"/>
    <n v="8"/>
    <n v="10"/>
    <n v="2"/>
    <n v="0"/>
    <n v="1"/>
    <n v="9"/>
    <n v="12"/>
  </r>
  <r>
    <x v="13"/>
    <x v="178"/>
    <x v="1"/>
    <x v="3"/>
    <n v="1"/>
    <n v="3"/>
    <n v="7"/>
    <n v="6"/>
    <n v="10"/>
    <n v="0"/>
    <n v="0"/>
    <n v="4"/>
    <n v="7"/>
    <n v="11"/>
  </r>
  <r>
    <x v="13"/>
    <x v="178"/>
    <x v="1"/>
    <x v="2"/>
    <n v="4"/>
    <n v="1"/>
    <n v="4"/>
    <n v="4"/>
    <n v="5"/>
    <n v="1"/>
    <n v="1"/>
    <n v="1"/>
    <n v="6"/>
    <n v="9"/>
  </r>
  <r>
    <x v="13"/>
    <x v="178"/>
    <x v="1"/>
    <x v="4"/>
    <n v="6"/>
    <n v="3"/>
    <n v="27"/>
    <n v="24"/>
    <n v="32"/>
    <n v="3"/>
    <n v="0"/>
    <n v="9"/>
    <n v="24"/>
    <n v="36"/>
  </r>
  <r>
    <x v="13"/>
    <x v="179"/>
    <x v="0"/>
    <x v="0"/>
    <n v="15"/>
    <n v="9"/>
    <n v="45"/>
    <n v="44"/>
    <n v="57"/>
    <n v="11"/>
    <n v="2"/>
    <n v="9"/>
    <n v="47"/>
    <n v="69"/>
  </r>
  <r>
    <x v="13"/>
    <x v="179"/>
    <x v="0"/>
    <x v="1"/>
    <n v="1"/>
    <n v="0"/>
    <n v="4"/>
    <n v="4"/>
    <n v="4"/>
    <n v="1"/>
    <n v="0"/>
    <n v="0"/>
    <n v="4"/>
    <n v="5"/>
  </r>
  <r>
    <x v="13"/>
    <x v="179"/>
    <x v="0"/>
    <x v="3"/>
    <n v="1"/>
    <n v="0"/>
    <n v="2"/>
    <n v="2"/>
    <n v="2"/>
    <n v="1"/>
    <n v="0"/>
    <n v="0"/>
    <n v="2"/>
    <n v="3"/>
  </r>
  <r>
    <x v="13"/>
    <x v="179"/>
    <x v="0"/>
    <x v="2"/>
    <n v="0"/>
    <n v="0"/>
    <n v="4"/>
    <n v="4"/>
    <n v="4"/>
    <n v="0"/>
    <n v="0"/>
    <n v="1"/>
    <n v="3"/>
    <n v="4"/>
  </r>
  <r>
    <x v="13"/>
    <x v="179"/>
    <x v="0"/>
    <x v="4"/>
    <n v="6"/>
    <n v="1"/>
    <n v="10"/>
    <n v="9"/>
    <n v="11"/>
    <n v="3"/>
    <n v="0"/>
    <n v="4"/>
    <n v="10"/>
    <n v="17"/>
  </r>
  <r>
    <x v="13"/>
    <x v="179"/>
    <x v="1"/>
    <x v="0"/>
    <n v="25"/>
    <n v="12"/>
    <n v="86"/>
    <n v="79"/>
    <n v="99"/>
    <n v="17"/>
    <n v="2"/>
    <n v="20"/>
    <n v="84"/>
    <n v="123"/>
  </r>
  <r>
    <x v="13"/>
    <x v="179"/>
    <x v="1"/>
    <x v="5"/>
    <n v="2"/>
    <n v="1"/>
    <n v="3"/>
    <n v="4"/>
    <n v="4"/>
    <n v="2"/>
    <n v="1"/>
    <n v="0"/>
    <n v="3"/>
    <n v="6"/>
  </r>
  <r>
    <x v="13"/>
    <x v="179"/>
    <x v="1"/>
    <x v="1"/>
    <n v="2"/>
    <n v="0"/>
    <n v="8"/>
    <n v="6"/>
    <n v="8"/>
    <n v="1"/>
    <n v="0"/>
    <n v="3"/>
    <n v="6"/>
    <n v="10"/>
  </r>
  <r>
    <x v="13"/>
    <x v="179"/>
    <x v="1"/>
    <x v="3"/>
    <n v="3"/>
    <n v="1"/>
    <n v="6"/>
    <n v="6"/>
    <n v="7"/>
    <n v="3"/>
    <n v="1"/>
    <n v="0"/>
    <n v="6"/>
    <n v="10"/>
  </r>
  <r>
    <x v="13"/>
    <x v="179"/>
    <x v="1"/>
    <x v="2"/>
    <n v="6"/>
    <n v="0"/>
    <n v="9"/>
    <n v="9"/>
    <n v="9"/>
    <n v="6"/>
    <n v="0"/>
    <n v="0"/>
    <n v="9"/>
    <n v="15"/>
  </r>
  <r>
    <x v="13"/>
    <x v="179"/>
    <x v="1"/>
    <x v="4"/>
    <n v="22"/>
    <n v="4"/>
    <n v="17"/>
    <n v="14"/>
    <n v="24"/>
    <n v="14"/>
    <n v="1"/>
    <n v="10"/>
    <n v="18"/>
    <n v="43"/>
  </r>
  <r>
    <x v="13"/>
    <x v="180"/>
    <x v="0"/>
    <x v="0"/>
    <n v="13"/>
    <n v="7"/>
    <n v="48"/>
    <n v="46"/>
    <n v="56"/>
    <n v="12"/>
    <n v="1"/>
    <n v="8"/>
    <n v="47"/>
    <n v="68"/>
  </r>
  <r>
    <x v="13"/>
    <x v="180"/>
    <x v="0"/>
    <x v="5"/>
    <n v="0"/>
    <n v="1"/>
    <n v="3"/>
    <n v="2"/>
    <n v="4"/>
    <n v="0"/>
    <n v="0"/>
    <n v="1"/>
    <n v="3"/>
    <n v="4"/>
  </r>
  <r>
    <x v="13"/>
    <x v="180"/>
    <x v="0"/>
    <x v="1"/>
    <n v="3"/>
    <n v="0"/>
    <n v="2"/>
    <n v="2"/>
    <n v="2"/>
    <n v="3"/>
    <n v="0"/>
    <n v="0"/>
    <n v="2"/>
    <n v="5"/>
  </r>
  <r>
    <x v="13"/>
    <x v="180"/>
    <x v="0"/>
    <x v="3"/>
    <n v="0"/>
    <n v="0"/>
    <n v="6"/>
    <n v="5"/>
    <n v="6"/>
    <n v="0"/>
    <n v="0"/>
    <n v="1"/>
    <n v="5"/>
    <n v="6"/>
  </r>
  <r>
    <x v="13"/>
    <x v="180"/>
    <x v="0"/>
    <x v="2"/>
    <n v="1"/>
    <n v="1"/>
    <n v="4"/>
    <n v="4"/>
    <n v="5"/>
    <n v="1"/>
    <n v="0"/>
    <n v="1"/>
    <n v="4"/>
    <n v="6"/>
  </r>
  <r>
    <x v="13"/>
    <x v="180"/>
    <x v="0"/>
    <x v="4"/>
    <n v="1"/>
    <n v="1"/>
    <n v="11"/>
    <n v="11"/>
    <n v="12"/>
    <n v="0"/>
    <n v="0"/>
    <n v="2"/>
    <n v="11"/>
    <n v="13"/>
  </r>
  <r>
    <x v="13"/>
    <x v="180"/>
    <x v="1"/>
    <x v="0"/>
    <n v="40"/>
    <n v="10"/>
    <n v="86"/>
    <n v="78"/>
    <n v="99"/>
    <n v="34"/>
    <n v="3"/>
    <n v="15"/>
    <n v="84"/>
    <n v="136"/>
  </r>
  <r>
    <x v="13"/>
    <x v="180"/>
    <x v="1"/>
    <x v="5"/>
    <n v="2"/>
    <n v="0"/>
    <n v="6"/>
    <n v="6"/>
    <n v="6"/>
    <n v="2"/>
    <n v="0"/>
    <n v="0"/>
    <n v="6"/>
    <n v="8"/>
  </r>
  <r>
    <x v="13"/>
    <x v="180"/>
    <x v="1"/>
    <x v="1"/>
    <n v="1"/>
    <n v="1"/>
    <n v="7"/>
    <n v="6"/>
    <n v="8"/>
    <n v="1"/>
    <n v="1"/>
    <n v="1"/>
    <n v="6"/>
    <n v="9"/>
  </r>
  <r>
    <x v="13"/>
    <x v="180"/>
    <x v="1"/>
    <x v="3"/>
    <n v="2"/>
    <n v="1"/>
    <n v="7"/>
    <n v="8"/>
    <n v="8"/>
    <n v="1"/>
    <n v="1"/>
    <n v="1"/>
    <n v="7"/>
    <n v="10"/>
  </r>
  <r>
    <x v="13"/>
    <x v="180"/>
    <x v="1"/>
    <x v="2"/>
    <n v="1"/>
    <n v="1"/>
    <n v="5"/>
    <n v="5"/>
    <n v="6"/>
    <n v="1"/>
    <n v="0"/>
    <n v="0"/>
    <n v="6"/>
    <n v="7"/>
  </r>
  <r>
    <x v="13"/>
    <x v="180"/>
    <x v="1"/>
    <x v="4"/>
    <n v="6"/>
    <n v="3"/>
    <n v="26"/>
    <n v="21"/>
    <n v="30"/>
    <n v="3"/>
    <n v="0"/>
    <n v="5"/>
    <n v="27"/>
    <n v="35"/>
  </r>
  <r>
    <x v="13"/>
    <x v="181"/>
    <x v="0"/>
    <x v="0"/>
    <n v="10"/>
    <n v="7"/>
    <n v="39"/>
    <n v="37"/>
    <n v="49"/>
    <n v="7"/>
    <n v="1"/>
    <n v="7"/>
    <n v="41"/>
    <n v="56"/>
  </r>
  <r>
    <x v="13"/>
    <x v="181"/>
    <x v="0"/>
    <x v="5"/>
    <n v="1"/>
    <n v="0"/>
    <n v="0"/>
    <n v="0"/>
    <n v="0"/>
    <n v="0"/>
    <n v="0"/>
    <n v="1"/>
    <n v="0"/>
    <n v="1"/>
  </r>
  <r>
    <x v="13"/>
    <x v="181"/>
    <x v="0"/>
    <x v="1"/>
    <n v="2"/>
    <n v="0"/>
    <n v="1"/>
    <n v="1"/>
    <n v="1"/>
    <n v="1"/>
    <n v="0"/>
    <n v="1"/>
    <n v="1"/>
    <n v="3"/>
  </r>
  <r>
    <x v="13"/>
    <x v="181"/>
    <x v="0"/>
    <x v="3"/>
    <n v="0"/>
    <n v="0"/>
    <n v="1"/>
    <n v="1"/>
    <n v="1"/>
    <n v="0"/>
    <n v="0"/>
    <n v="0"/>
    <n v="1"/>
    <n v="1"/>
  </r>
  <r>
    <x v="13"/>
    <x v="181"/>
    <x v="0"/>
    <x v="2"/>
    <n v="2"/>
    <n v="0"/>
    <n v="6"/>
    <n v="6"/>
    <n v="7"/>
    <n v="1"/>
    <n v="1"/>
    <n v="1"/>
    <n v="5"/>
    <n v="8"/>
  </r>
  <r>
    <x v="13"/>
    <x v="181"/>
    <x v="0"/>
    <x v="4"/>
    <n v="1"/>
    <n v="3"/>
    <n v="8"/>
    <n v="8"/>
    <n v="11"/>
    <n v="1"/>
    <n v="0"/>
    <n v="2"/>
    <n v="9"/>
    <n v="12"/>
  </r>
  <r>
    <x v="13"/>
    <x v="181"/>
    <x v="1"/>
    <x v="0"/>
    <n v="33"/>
    <n v="11"/>
    <n v="97"/>
    <n v="92"/>
    <n v="111"/>
    <n v="23"/>
    <n v="3"/>
    <n v="21"/>
    <n v="94"/>
    <n v="141"/>
  </r>
  <r>
    <x v="13"/>
    <x v="181"/>
    <x v="1"/>
    <x v="5"/>
    <n v="0"/>
    <n v="0"/>
    <n v="4"/>
    <n v="4"/>
    <n v="4"/>
    <n v="0"/>
    <n v="0"/>
    <n v="0"/>
    <n v="4"/>
    <n v="4"/>
  </r>
  <r>
    <x v="13"/>
    <x v="181"/>
    <x v="1"/>
    <x v="1"/>
    <n v="3"/>
    <n v="3"/>
    <n v="5"/>
    <n v="5"/>
    <n v="8"/>
    <n v="2"/>
    <n v="0"/>
    <n v="4"/>
    <n v="5"/>
    <n v="11"/>
  </r>
  <r>
    <x v="13"/>
    <x v="181"/>
    <x v="1"/>
    <x v="3"/>
    <n v="3"/>
    <n v="4"/>
    <n v="9"/>
    <n v="9"/>
    <n v="13"/>
    <n v="2"/>
    <n v="0"/>
    <n v="2"/>
    <n v="12"/>
    <n v="16"/>
  </r>
  <r>
    <x v="13"/>
    <x v="181"/>
    <x v="1"/>
    <x v="2"/>
    <n v="6"/>
    <n v="0"/>
    <n v="5"/>
    <n v="4"/>
    <n v="7"/>
    <n v="4"/>
    <n v="0"/>
    <n v="2"/>
    <n v="5"/>
    <n v="11"/>
  </r>
  <r>
    <x v="13"/>
    <x v="181"/>
    <x v="1"/>
    <x v="4"/>
    <n v="7"/>
    <n v="2"/>
    <n v="19"/>
    <n v="14"/>
    <n v="21"/>
    <n v="5"/>
    <n v="0"/>
    <n v="7"/>
    <n v="16"/>
    <n v="28"/>
  </r>
  <r>
    <x v="13"/>
    <x v="182"/>
    <x v="0"/>
    <x v="0"/>
    <n v="9"/>
    <n v="9"/>
    <n v="48"/>
    <n v="46"/>
    <n v="59"/>
    <n v="5"/>
    <n v="3"/>
    <n v="8"/>
    <n v="50"/>
    <n v="66"/>
  </r>
  <r>
    <x v="13"/>
    <x v="182"/>
    <x v="0"/>
    <x v="1"/>
    <n v="0"/>
    <n v="0"/>
    <n v="3"/>
    <n v="3"/>
    <n v="3"/>
    <n v="0"/>
    <n v="0"/>
    <n v="0"/>
    <n v="3"/>
    <n v="3"/>
  </r>
  <r>
    <x v="13"/>
    <x v="182"/>
    <x v="0"/>
    <x v="3"/>
    <n v="1"/>
    <n v="0"/>
    <n v="4"/>
    <n v="4"/>
    <n v="5"/>
    <n v="0"/>
    <n v="0"/>
    <n v="3"/>
    <n v="2"/>
    <n v="5"/>
  </r>
  <r>
    <x v="13"/>
    <x v="182"/>
    <x v="0"/>
    <x v="2"/>
    <n v="0"/>
    <n v="0"/>
    <n v="4"/>
    <n v="4"/>
    <n v="4"/>
    <n v="0"/>
    <n v="0"/>
    <n v="0"/>
    <n v="4"/>
    <n v="4"/>
  </r>
  <r>
    <x v="13"/>
    <x v="182"/>
    <x v="0"/>
    <x v="4"/>
    <n v="5"/>
    <n v="3"/>
    <n v="20"/>
    <n v="18"/>
    <n v="24"/>
    <n v="4"/>
    <n v="1"/>
    <n v="2"/>
    <n v="21"/>
    <n v="28"/>
  </r>
  <r>
    <x v="13"/>
    <x v="182"/>
    <x v="1"/>
    <x v="0"/>
    <n v="36"/>
    <n v="13"/>
    <n v="75"/>
    <n v="70"/>
    <n v="92"/>
    <n v="27"/>
    <n v="5"/>
    <n v="26"/>
    <n v="66"/>
    <n v="124"/>
  </r>
  <r>
    <x v="13"/>
    <x v="182"/>
    <x v="1"/>
    <x v="5"/>
    <n v="2"/>
    <n v="1"/>
    <n v="1"/>
    <n v="2"/>
    <n v="2"/>
    <n v="2"/>
    <n v="0"/>
    <n v="2"/>
    <n v="0"/>
    <n v="4"/>
  </r>
  <r>
    <x v="13"/>
    <x v="182"/>
    <x v="1"/>
    <x v="1"/>
    <n v="5"/>
    <n v="0"/>
    <n v="2"/>
    <n v="1"/>
    <n v="3"/>
    <n v="4"/>
    <n v="0"/>
    <n v="1"/>
    <n v="2"/>
    <n v="7"/>
  </r>
  <r>
    <x v="13"/>
    <x v="182"/>
    <x v="1"/>
    <x v="3"/>
    <n v="7"/>
    <n v="0"/>
    <n v="5"/>
    <n v="5"/>
    <n v="5"/>
    <n v="4"/>
    <n v="0"/>
    <n v="4"/>
    <n v="4"/>
    <n v="12"/>
  </r>
  <r>
    <x v="13"/>
    <x v="182"/>
    <x v="1"/>
    <x v="2"/>
    <n v="4"/>
    <n v="1"/>
    <n v="7"/>
    <n v="5"/>
    <n v="8"/>
    <n v="3"/>
    <n v="1"/>
    <n v="0"/>
    <n v="8"/>
    <n v="12"/>
  </r>
  <r>
    <x v="13"/>
    <x v="182"/>
    <x v="1"/>
    <x v="4"/>
    <n v="5"/>
    <n v="6"/>
    <n v="20"/>
    <n v="17"/>
    <n v="27"/>
    <n v="3"/>
    <n v="3"/>
    <n v="3"/>
    <n v="22"/>
    <n v="31"/>
  </r>
  <r>
    <x v="13"/>
    <x v="183"/>
    <x v="0"/>
    <x v="0"/>
    <n v="7"/>
    <n v="6"/>
    <n v="73"/>
    <n v="71"/>
    <n v="80"/>
    <n v="4"/>
    <n v="3"/>
    <n v="9"/>
    <n v="70"/>
    <n v="86"/>
  </r>
  <r>
    <x v="13"/>
    <x v="183"/>
    <x v="0"/>
    <x v="5"/>
    <n v="0"/>
    <n v="0"/>
    <n v="1"/>
    <n v="1"/>
    <n v="1"/>
    <n v="0"/>
    <n v="0"/>
    <n v="1"/>
    <n v="0"/>
    <n v="1"/>
  </r>
  <r>
    <x v="13"/>
    <x v="183"/>
    <x v="0"/>
    <x v="1"/>
    <n v="4"/>
    <n v="0"/>
    <n v="0"/>
    <n v="0"/>
    <n v="1"/>
    <n v="3"/>
    <n v="0"/>
    <n v="0"/>
    <n v="1"/>
    <n v="4"/>
  </r>
  <r>
    <x v="13"/>
    <x v="183"/>
    <x v="0"/>
    <x v="3"/>
    <n v="1"/>
    <n v="0"/>
    <n v="5"/>
    <n v="5"/>
    <n v="5"/>
    <n v="0"/>
    <n v="0"/>
    <n v="1"/>
    <n v="5"/>
    <n v="6"/>
  </r>
  <r>
    <x v="13"/>
    <x v="183"/>
    <x v="0"/>
    <x v="2"/>
    <n v="2"/>
    <n v="0"/>
    <n v="3"/>
    <n v="2"/>
    <n v="3"/>
    <n v="2"/>
    <n v="0"/>
    <n v="0"/>
    <n v="3"/>
    <n v="5"/>
  </r>
  <r>
    <x v="13"/>
    <x v="183"/>
    <x v="0"/>
    <x v="4"/>
    <n v="4"/>
    <n v="1"/>
    <n v="23"/>
    <n v="18"/>
    <n v="24"/>
    <n v="3"/>
    <n v="0"/>
    <n v="4"/>
    <n v="21"/>
    <n v="28"/>
  </r>
  <r>
    <x v="13"/>
    <x v="183"/>
    <x v="1"/>
    <x v="0"/>
    <n v="39"/>
    <n v="15"/>
    <n v="85"/>
    <n v="82"/>
    <n v="104"/>
    <n v="28"/>
    <n v="3"/>
    <n v="15"/>
    <n v="93"/>
    <n v="139"/>
  </r>
  <r>
    <x v="13"/>
    <x v="183"/>
    <x v="1"/>
    <x v="5"/>
    <n v="3"/>
    <n v="0"/>
    <n v="4"/>
    <n v="3"/>
    <n v="4"/>
    <n v="3"/>
    <n v="0"/>
    <n v="1"/>
    <n v="3"/>
    <n v="7"/>
  </r>
  <r>
    <x v="13"/>
    <x v="183"/>
    <x v="1"/>
    <x v="1"/>
    <n v="2"/>
    <n v="1"/>
    <n v="6"/>
    <n v="5"/>
    <n v="7"/>
    <n v="1"/>
    <n v="0"/>
    <n v="1"/>
    <n v="7"/>
    <n v="9"/>
  </r>
  <r>
    <x v="13"/>
    <x v="183"/>
    <x v="1"/>
    <x v="3"/>
    <n v="2"/>
    <n v="3"/>
    <n v="3"/>
    <n v="4"/>
    <n v="6"/>
    <n v="0"/>
    <n v="1"/>
    <n v="3"/>
    <n v="4"/>
    <n v="8"/>
  </r>
  <r>
    <x v="13"/>
    <x v="183"/>
    <x v="1"/>
    <x v="2"/>
    <n v="2"/>
    <n v="3"/>
    <n v="12"/>
    <n v="14"/>
    <n v="16"/>
    <n v="1"/>
    <n v="0"/>
    <n v="6"/>
    <n v="10"/>
    <n v="17"/>
  </r>
  <r>
    <x v="13"/>
    <x v="183"/>
    <x v="1"/>
    <x v="4"/>
    <n v="8"/>
    <n v="5"/>
    <n v="16"/>
    <n v="16"/>
    <n v="22"/>
    <n v="6"/>
    <n v="0"/>
    <n v="5"/>
    <n v="18"/>
    <n v="29"/>
  </r>
  <r>
    <x v="13"/>
    <x v="119"/>
    <x v="0"/>
    <x v="0"/>
    <n v="22"/>
    <n v="7"/>
    <n v="64"/>
    <n v="62"/>
    <n v="74"/>
    <n v="14"/>
    <n v="1"/>
    <n v="19"/>
    <n v="59"/>
    <n v="93"/>
  </r>
  <r>
    <x v="13"/>
    <x v="119"/>
    <x v="0"/>
    <x v="5"/>
    <n v="1"/>
    <n v="0"/>
    <n v="5"/>
    <n v="5"/>
    <n v="5"/>
    <n v="1"/>
    <n v="0"/>
    <n v="2"/>
    <n v="3"/>
    <n v="6"/>
  </r>
  <r>
    <x v="13"/>
    <x v="119"/>
    <x v="0"/>
    <x v="1"/>
    <n v="1"/>
    <n v="0"/>
    <n v="2"/>
    <n v="1"/>
    <n v="2"/>
    <n v="1"/>
    <n v="0"/>
    <n v="0"/>
    <n v="2"/>
    <n v="3"/>
  </r>
  <r>
    <x v="13"/>
    <x v="119"/>
    <x v="0"/>
    <x v="3"/>
    <n v="4"/>
    <n v="0"/>
    <n v="4"/>
    <n v="4"/>
    <n v="4"/>
    <n v="2"/>
    <n v="0"/>
    <n v="2"/>
    <n v="4"/>
    <n v="8"/>
  </r>
  <r>
    <x v="13"/>
    <x v="119"/>
    <x v="0"/>
    <x v="2"/>
    <n v="1"/>
    <n v="0"/>
    <n v="3"/>
    <n v="2"/>
    <n v="3"/>
    <n v="1"/>
    <n v="0"/>
    <n v="0"/>
    <n v="3"/>
    <n v="4"/>
  </r>
  <r>
    <x v="13"/>
    <x v="119"/>
    <x v="0"/>
    <x v="4"/>
    <n v="8"/>
    <n v="2"/>
    <n v="18"/>
    <n v="18"/>
    <n v="22"/>
    <n v="5"/>
    <n v="0"/>
    <n v="4"/>
    <n v="19"/>
    <n v="28"/>
  </r>
  <r>
    <x v="13"/>
    <x v="119"/>
    <x v="1"/>
    <x v="0"/>
    <n v="29"/>
    <n v="12"/>
    <n v="87"/>
    <n v="85"/>
    <n v="101"/>
    <n v="24"/>
    <n v="2"/>
    <n v="24"/>
    <n v="78"/>
    <n v="128"/>
  </r>
  <r>
    <x v="13"/>
    <x v="119"/>
    <x v="1"/>
    <x v="5"/>
    <n v="1"/>
    <n v="1"/>
    <n v="5"/>
    <n v="4"/>
    <n v="6"/>
    <n v="1"/>
    <n v="0"/>
    <n v="1"/>
    <n v="5"/>
    <n v="7"/>
  </r>
  <r>
    <x v="13"/>
    <x v="119"/>
    <x v="1"/>
    <x v="1"/>
    <n v="4"/>
    <n v="0"/>
    <n v="6"/>
    <n v="6"/>
    <n v="7"/>
    <n v="3"/>
    <n v="0"/>
    <n v="2"/>
    <n v="5"/>
    <n v="10"/>
  </r>
  <r>
    <x v="13"/>
    <x v="119"/>
    <x v="1"/>
    <x v="3"/>
    <n v="2"/>
    <n v="2"/>
    <n v="10"/>
    <n v="9"/>
    <n v="12"/>
    <n v="2"/>
    <n v="0"/>
    <n v="4"/>
    <n v="8"/>
    <n v="14"/>
  </r>
  <r>
    <x v="13"/>
    <x v="119"/>
    <x v="1"/>
    <x v="2"/>
    <n v="5"/>
    <n v="1"/>
    <n v="8"/>
    <n v="8"/>
    <n v="9"/>
    <n v="3"/>
    <n v="2"/>
    <n v="2"/>
    <n v="7"/>
    <n v="14"/>
  </r>
  <r>
    <x v="13"/>
    <x v="119"/>
    <x v="1"/>
    <x v="4"/>
    <n v="3"/>
    <n v="1"/>
    <n v="19"/>
    <n v="15"/>
    <n v="20"/>
    <n v="3"/>
    <n v="0"/>
    <n v="3"/>
    <n v="17"/>
    <n v="23"/>
  </r>
  <r>
    <x v="13"/>
    <x v="120"/>
    <x v="0"/>
    <x v="0"/>
    <n v="15"/>
    <n v="9"/>
    <n v="46"/>
    <n v="49"/>
    <n v="56"/>
    <n v="12"/>
    <n v="2"/>
    <n v="9"/>
    <n v="47"/>
    <n v="70"/>
  </r>
  <r>
    <x v="13"/>
    <x v="120"/>
    <x v="0"/>
    <x v="1"/>
    <n v="3"/>
    <n v="0"/>
    <n v="1"/>
    <n v="1"/>
    <n v="1"/>
    <n v="3"/>
    <n v="0"/>
    <n v="0"/>
    <n v="1"/>
    <n v="4"/>
  </r>
  <r>
    <x v="13"/>
    <x v="120"/>
    <x v="0"/>
    <x v="3"/>
    <n v="1"/>
    <n v="0"/>
    <n v="2"/>
    <n v="2"/>
    <n v="3"/>
    <n v="0"/>
    <n v="0"/>
    <n v="1"/>
    <n v="2"/>
    <n v="3"/>
  </r>
  <r>
    <x v="13"/>
    <x v="120"/>
    <x v="0"/>
    <x v="2"/>
    <n v="2"/>
    <n v="1"/>
    <n v="5"/>
    <n v="4"/>
    <n v="6"/>
    <n v="2"/>
    <n v="0"/>
    <n v="2"/>
    <n v="4"/>
    <n v="8"/>
  </r>
  <r>
    <x v="13"/>
    <x v="120"/>
    <x v="0"/>
    <x v="4"/>
    <n v="4"/>
    <n v="2"/>
    <n v="22"/>
    <n v="22"/>
    <n v="25"/>
    <n v="2"/>
    <n v="2"/>
    <n v="3"/>
    <n v="21"/>
    <n v="28"/>
  </r>
  <r>
    <x v="13"/>
    <x v="120"/>
    <x v="1"/>
    <x v="0"/>
    <n v="39"/>
    <n v="15"/>
    <n v="112"/>
    <n v="105"/>
    <n v="132"/>
    <n v="30"/>
    <n v="2"/>
    <n v="25"/>
    <n v="109"/>
    <n v="166"/>
  </r>
  <r>
    <x v="13"/>
    <x v="120"/>
    <x v="1"/>
    <x v="5"/>
    <n v="2"/>
    <n v="1"/>
    <n v="0"/>
    <n v="0"/>
    <n v="2"/>
    <n v="1"/>
    <n v="0"/>
    <n v="0"/>
    <n v="2"/>
    <n v="3"/>
  </r>
  <r>
    <x v="13"/>
    <x v="120"/>
    <x v="1"/>
    <x v="1"/>
    <n v="5"/>
    <n v="1"/>
    <n v="7"/>
    <n v="7"/>
    <n v="8"/>
    <n v="4"/>
    <n v="1"/>
    <n v="1"/>
    <n v="7"/>
    <n v="13"/>
  </r>
  <r>
    <x v="13"/>
    <x v="120"/>
    <x v="1"/>
    <x v="3"/>
    <n v="5"/>
    <n v="1"/>
    <n v="9"/>
    <n v="7"/>
    <n v="10"/>
    <n v="4"/>
    <n v="0"/>
    <n v="4"/>
    <n v="7"/>
    <n v="15"/>
  </r>
  <r>
    <x v="13"/>
    <x v="120"/>
    <x v="1"/>
    <x v="2"/>
    <n v="6"/>
    <n v="0"/>
    <n v="14"/>
    <n v="12"/>
    <n v="14"/>
    <n v="5"/>
    <n v="0"/>
    <n v="1"/>
    <n v="14"/>
    <n v="20"/>
  </r>
  <r>
    <x v="13"/>
    <x v="120"/>
    <x v="1"/>
    <x v="4"/>
    <n v="12"/>
    <n v="7"/>
    <n v="26"/>
    <n v="28"/>
    <n v="33"/>
    <n v="6"/>
    <n v="1"/>
    <n v="7"/>
    <n v="31"/>
    <n v="45"/>
  </r>
  <r>
    <x v="13"/>
    <x v="121"/>
    <x v="0"/>
    <x v="0"/>
    <n v="17"/>
    <n v="8"/>
    <n v="65"/>
    <n v="60"/>
    <n v="74"/>
    <n v="16"/>
    <n v="2"/>
    <n v="6"/>
    <n v="66"/>
    <n v="90"/>
  </r>
  <r>
    <x v="13"/>
    <x v="121"/>
    <x v="0"/>
    <x v="5"/>
    <n v="1"/>
    <n v="0"/>
    <n v="2"/>
    <n v="1"/>
    <n v="2"/>
    <n v="1"/>
    <n v="0"/>
    <n v="0"/>
    <n v="2"/>
    <n v="3"/>
  </r>
  <r>
    <x v="13"/>
    <x v="121"/>
    <x v="0"/>
    <x v="1"/>
    <n v="0"/>
    <n v="0"/>
    <n v="7"/>
    <n v="6"/>
    <n v="7"/>
    <n v="0"/>
    <n v="0"/>
    <n v="2"/>
    <n v="5"/>
    <n v="7"/>
  </r>
  <r>
    <x v="13"/>
    <x v="121"/>
    <x v="0"/>
    <x v="3"/>
    <n v="1"/>
    <n v="1"/>
    <n v="5"/>
    <n v="5"/>
    <n v="6"/>
    <n v="1"/>
    <n v="0"/>
    <n v="1"/>
    <n v="5"/>
    <n v="7"/>
  </r>
  <r>
    <x v="13"/>
    <x v="121"/>
    <x v="0"/>
    <x v="2"/>
    <n v="2"/>
    <n v="1"/>
    <n v="10"/>
    <n v="10"/>
    <n v="12"/>
    <n v="0"/>
    <n v="0"/>
    <n v="2"/>
    <n v="11"/>
    <n v="13"/>
  </r>
  <r>
    <x v="13"/>
    <x v="121"/>
    <x v="0"/>
    <x v="4"/>
    <n v="3"/>
    <n v="2"/>
    <n v="12"/>
    <n v="12"/>
    <n v="15"/>
    <n v="0"/>
    <n v="0"/>
    <n v="6"/>
    <n v="11"/>
    <n v="17"/>
  </r>
  <r>
    <x v="13"/>
    <x v="121"/>
    <x v="1"/>
    <x v="0"/>
    <n v="48"/>
    <n v="18"/>
    <n v="125"/>
    <n v="125"/>
    <n v="147"/>
    <n v="37"/>
    <n v="1"/>
    <n v="31"/>
    <n v="122"/>
    <n v="191"/>
  </r>
  <r>
    <x v="13"/>
    <x v="121"/>
    <x v="1"/>
    <x v="5"/>
    <n v="7"/>
    <n v="1"/>
    <n v="10"/>
    <n v="8"/>
    <n v="13"/>
    <n v="5"/>
    <n v="2"/>
    <n v="1"/>
    <n v="10"/>
    <n v="18"/>
  </r>
  <r>
    <x v="13"/>
    <x v="121"/>
    <x v="1"/>
    <x v="1"/>
    <n v="4"/>
    <n v="1"/>
    <n v="11"/>
    <n v="10"/>
    <n v="13"/>
    <n v="3"/>
    <n v="0"/>
    <n v="4"/>
    <n v="9"/>
    <n v="16"/>
  </r>
  <r>
    <x v="13"/>
    <x v="121"/>
    <x v="1"/>
    <x v="3"/>
    <n v="3"/>
    <n v="1"/>
    <n v="18"/>
    <n v="19"/>
    <n v="19"/>
    <n v="3"/>
    <n v="0"/>
    <n v="5"/>
    <n v="14"/>
    <n v="22"/>
  </r>
  <r>
    <x v="13"/>
    <x v="121"/>
    <x v="1"/>
    <x v="2"/>
    <n v="8"/>
    <n v="2"/>
    <n v="16"/>
    <n v="14"/>
    <n v="20"/>
    <n v="4"/>
    <n v="0"/>
    <n v="8"/>
    <n v="14"/>
    <n v="26"/>
  </r>
  <r>
    <x v="13"/>
    <x v="121"/>
    <x v="1"/>
    <x v="4"/>
    <n v="12"/>
    <n v="0"/>
    <n v="22"/>
    <n v="20"/>
    <n v="23"/>
    <n v="9"/>
    <n v="0"/>
    <n v="6"/>
    <n v="19"/>
    <n v="34"/>
  </r>
  <r>
    <x v="13"/>
    <x v="122"/>
    <x v="0"/>
    <x v="0"/>
    <n v="19"/>
    <n v="12"/>
    <n v="60"/>
    <n v="57"/>
    <n v="72"/>
    <n v="17"/>
    <n v="1"/>
    <n v="12"/>
    <n v="61"/>
    <n v="91"/>
  </r>
  <r>
    <x v="13"/>
    <x v="122"/>
    <x v="0"/>
    <x v="5"/>
    <n v="1"/>
    <n v="1"/>
    <n v="6"/>
    <n v="3"/>
    <n v="8"/>
    <n v="0"/>
    <n v="0"/>
    <n v="2"/>
    <n v="6"/>
    <n v="8"/>
  </r>
  <r>
    <x v="13"/>
    <x v="122"/>
    <x v="0"/>
    <x v="1"/>
    <n v="2"/>
    <n v="1"/>
    <n v="5"/>
    <n v="6"/>
    <n v="6"/>
    <n v="1"/>
    <n v="1"/>
    <n v="1"/>
    <n v="5"/>
    <n v="8"/>
  </r>
  <r>
    <x v="13"/>
    <x v="122"/>
    <x v="0"/>
    <x v="3"/>
    <n v="4"/>
    <n v="0"/>
    <n v="6"/>
    <n v="3"/>
    <n v="6"/>
    <n v="4"/>
    <n v="0"/>
    <n v="0"/>
    <n v="6"/>
    <n v="10"/>
  </r>
  <r>
    <x v="13"/>
    <x v="122"/>
    <x v="0"/>
    <x v="2"/>
    <n v="1"/>
    <n v="0"/>
    <n v="3"/>
    <n v="2"/>
    <n v="3"/>
    <n v="1"/>
    <n v="0"/>
    <n v="0"/>
    <n v="3"/>
    <n v="4"/>
  </r>
  <r>
    <x v="13"/>
    <x v="122"/>
    <x v="0"/>
    <x v="4"/>
    <n v="6"/>
    <n v="4"/>
    <n v="13"/>
    <n v="13"/>
    <n v="17"/>
    <n v="4"/>
    <n v="0"/>
    <n v="6"/>
    <n v="13"/>
    <n v="23"/>
  </r>
  <r>
    <x v="13"/>
    <x v="122"/>
    <x v="1"/>
    <x v="0"/>
    <n v="48"/>
    <n v="19"/>
    <n v="140"/>
    <n v="134"/>
    <n v="166"/>
    <n v="33"/>
    <n v="4"/>
    <n v="25"/>
    <n v="145"/>
    <n v="207"/>
  </r>
  <r>
    <x v="13"/>
    <x v="122"/>
    <x v="1"/>
    <x v="5"/>
    <n v="3"/>
    <n v="1"/>
    <n v="2"/>
    <n v="2"/>
    <n v="3"/>
    <n v="3"/>
    <n v="0"/>
    <n v="0"/>
    <n v="3"/>
    <n v="6"/>
  </r>
  <r>
    <x v="13"/>
    <x v="122"/>
    <x v="1"/>
    <x v="1"/>
    <n v="6"/>
    <n v="3"/>
    <n v="9"/>
    <n v="7"/>
    <n v="13"/>
    <n v="5"/>
    <n v="1"/>
    <n v="2"/>
    <n v="10"/>
    <n v="18"/>
  </r>
  <r>
    <x v="13"/>
    <x v="122"/>
    <x v="1"/>
    <x v="3"/>
    <n v="5"/>
    <n v="0"/>
    <n v="12"/>
    <n v="11"/>
    <n v="12"/>
    <n v="4"/>
    <n v="0"/>
    <n v="4"/>
    <n v="9"/>
    <n v="17"/>
  </r>
  <r>
    <x v="13"/>
    <x v="122"/>
    <x v="1"/>
    <x v="2"/>
    <n v="5"/>
    <n v="3"/>
    <n v="7"/>
    <n v="8"/>
    <n v="10"/>
    <n v="5"/>
    <n v="0"/>
    <n v="1"/>
    <n v="9"/>
    <n v="15"/>
  </r>
  <r>
    <x v="13"/>
    <x v="122"/>
    <x v="1"/>
    <x v="4"/>
    <n v="15"/>
    <n v="3"/>
    <n v="32"/>
    <n v="32"/>
    <n v="36"/>
    <n v="12"/>
    <n v="1"/>
    <n v="3"/>
    <n v="34"/>
    <n v="50"/>
  </r>
  <r>
    <x v="13"/>
    <x v="123"/>
    <x v="0"/>
    <x v="0"/>
    <n v="9"/>
    <n v="6"/>
    <n v="72"/>
    <n v="68"/>
    <n v="80"/>
    <n v="7"/>
    <n v="0"/>
    <n v="8"/>
    <n v="72"/>
    <n v="87"/>
  </r>
  <r>
    <x v="13"/>
    <x v="123"/>
    <x v="0"/>
    <x v="5"/>
    <n v="2"/>
    <n v="0"/>
    <n v="1"/>
    <n v="1"/>
    <n v="1"/>
    <n v="1"/>
    <n v="1"/>
    <n v="0"/>
    <n v="1"/>
    <n v="3"/>
  </r>
  <r>
    <x v="13"/>
    <x v="123"/>
    <x v="0"/>
    <x v="1"/>
    <n v="0"/>
    <n v="0"/>
    <n v="2"/>
    <n v="1"/>
    <n v="2"/>
    <n v="0"/>
    <n v="0"/>
    <n v="2"/>
    <n v="0"/>
    <n v="2"/>
  </r>
  <r>
    <x v="13"/>
    <x v="123"/>
    <x v="0"/>
    <x v="3"/>
    <n v="1"/>
    <n v="0"/>
    <n v="1"/>
    <n v="1"/>
    <n v="1"/>
    <n v="1"/>
    <n v="0"/>
    <n v="0"/>
    <n v="1"/>
    <n v="2"/>
  </r>
  <r>
    <x v="13"/>
    <x v="123"/>
    <x v="0"/>
    <x v="2"/>
    <n v="2"/>
    <n v="0"/>
    <n v="7"/>
    <n v="5"/>
    <n v="7"/>
    <n v="1"/>
    <n v="0"/>
    <n v="2"/>
    <n v="6"/>
    <n v="9"/>
  </r>
  <r>
    <x v="13"/>
    <x v="123"/>
    <x v="0"/>
    <x v="4"/>
    <n v="3"/>
    <n v="0"/>
    <n v="19"/>
    <n v="18"/>
    <n v="19"/>
    <n v="2"/>
    <n v="0"/>
    <n v="5"/>
    <n v="15"/>
    <n v="22"/>
  </r>
  <r>
    <x v="13"/>
    <x v="123"/>
    <x v="1"/>
    <x v="0"/>
    <n v="48"/>
    <n v="17"/>
    <n v="124"/>
    <n v="115"/>
    <n v="148"/>
    <n v="37"/>
    <n v="4"/>
    <n v="25"/>
    <n v="123"/>
    <n v="189"/>
  </r>
  <r>
    <x v="13"/>
    <x v="123"/>
    <x v="1"/>
    <x v="5"/>
    <n v="6"/>
    <n v="2"/>
    <n v="4"/>
    <n v="3"/>
    <n v="6"/>
    <n v="4"/>
    <n v="0"/>
    <n v="3"/>
    <n v="5"/>
    <n v="12"/>
  </r>
  <r>
    <x v="13"/>
    <x v="123"/>
    <x v="1"/>
    <x v="1"/>
    <n v="5"/>
    <n v="0"/>
    <n v="8"/>
    <n v="7"/>
    <n v="8"/>
    <n v="4"/>
    <n v="1"/>
    <n v="0"/>
    <n v="8"/>
    <n v="13"/>
  </r>
  <r>
    <x v="13"/>
    <x v="123"/>
    <x v="1"/>
    <x v="3"/>
    <n v="2"/>
    <n v="0"/>
    <n v="6"/>
    <n v="5"/>
    <n v="7"/>
    <n v="1"/>
    <n v="0"/>
    <n v="1"/>
    <n v="6"/>
    <n v="8"/>
  </r>
  <r>
    <x v="13"/>
    <x v="123"/>
    <x v="1"/>
    <x v="2"/>
    <n v="6"/>
    <n v="3"/>
    <n v="7"/>
    <n v="6"/>
    <n v="11"/>
    <n v="4"/>
    <n v="1"/>
    <n v="2"/>
    <n v="9"/>
    <n v="16"/>
  </r>
  <r>
    <x v="13"/>
    <x v="123"/>
    <x v="1"/>
    <x v="4"/>
    <n v="9"/>
    <n v="2"/>
    <n v="26"/>
    <n v="25"/>
    <n v="31"/>
    <n v="3"/>
    <n v="0"/>
    <n v="4"/>
    <n v="30"/>
    <n v="37"/>
  </r>
  <r>
    <x v="13"/>
    <x v="124"/>
    <x v="0"/>
    <x v="0"/>
    <n v="14"/>
    <n v="6"/>
    <n v="62"/>
    <n v="59"/>
    <n v="69"/>
    <n v="11"/>
    <n v="1"/>
    <n v="10"/>
    <n v="60"/>
    <n v="82"/>
  </r>
  <r>
    <x v="13"/>
    <x v="124"/>
    <x v="0"/>
    <x v="5"/>
    <n v="2"/>
    <n v="0"/>
    <n v="5"/>
    <n v="5"/>
    <n v="5"/>
    <n v="2"/>
    <n v="0"/>
    <n v="1"/>
    <n v="4"/>
    <n v="7"/>
  </r>
  <r>
    <x v="13"/>
    <x v="124"/>
    <x v="0"/>
    <x v="1"/>
    <n v="0"/>
    <n v="1"/>
    <n v="2"/>
    <n v="2"/>
    <n v="3"/>
    <n v="0"/>
    <n v="0"/>
    <n v="0"/>
    <n v="3"/>
    <n v="3"/>
  </r>
  <r>
    <x v="13"/>
    <x v="124"/>
    <x v="0"/>
    <x v="3"/>
    <n v="1"/>
    <n v="0"/>
    <n v="5"/>
    <n v="5"/>
    <n v="5"/>
    <n v="1"/>
    <n v="0"/>
    <n v="1"/>
    <n v="4"/>
    <n v="6"/>
  </r>
  <r>
    <x v="13"/>
    <x v="124"/>
    <x v="0"/>
    <x v="2"/>
    <n v="2"/>
    <n v="0"/>
    <n v="3"/>
    <n v="3"/>
    <n v="3"/>
    <n v="2"/>
    <n v="0"/>
    <n v="2"/>
    <n v="1"/>
    <n v="5"/>
  </r>
  <r>
    <x v="13"/>
    <x v="124"/>
    <x v="0"/>
    <x v="4"/>
    <n v="1"/>
    <n v="1"/>
    <n v="16"/>
    <n v="15"/>
    <n v="17"/>
    <n v="0"/>
    <n v="2"/>
    <n v="5"/>
    <n v="11"/>
    <n v="18"/>
  </r>
  <r>
    <x v="13"/>
    <x v="124"/>
    <x v="1"/>
    <x v="0"/>
    <n v="53"/>
    <n v="12"/>
    <n v="95"/>
    <n v="85"/>
    <n v="112"/>
    <n v="39"/>
    <n v="6"/>
    <n v="24"/>
    <n v="91"/>
    <n v="160"/>
  </r>
  <r>
    <x v="13"/>
    <x v="124"/>
    <x v="1"/>
    <x v="5"/>
    <n v="0"/>
    <n v="0"/>
    <n v="8"/>
    <n v="5"/>
    <n v="8"/>
    <n v="0"/>
    <n v="0"/>
    <n v="2"/>
    <n v="6"/>
    <n v="8"/>
  </r>
  <r>
    <x v="13"/>
    <x v="124"/>
    <x v="1"/>
    <x v="1"/>
    <n v="3"/>
    <n v="2"/>
    <n v="14"/>
    <n v="14"/>
    <n v="17"/>
    <n v="2"/>
    <n v="0"/>
    <n v="2"/>
    <n v="15"/>
    <n v="19"/>
  </r>
  <r>
    <x v="13"/>
    <x v="124"/>
    <x v="1"/>
    <x v="3"/>
    <n v="4"/>
    <n v="1"/>
    <n v="6"/>
    <n v="4"/>
    <n v="8"/>
    <n v="3"/>
    <n v="0"/>
    <n v="2"/>
    <n v="6"/>
    <n v="11"/>
  </r>
  <r>
    <x v="13"/>
    <x v="124"/>
    <x v="1"/>
    <x v="2"/>
    <n v="3"/>
    <n v="1"/>
    <n v="10"/>
    <n v="8"/>
    <n v="11"/>
    <n v="2"/>
    <n v="0"/>
    <n v="5"/>
    <n v="7"/>
    <n v="14"/>
  </r>
  <r>
    <x v="13"/>
    <x v="124"/>
    <x v="1"/>
    <x v="4"/>
    <n v="3"/>
    <n v="2"/>
    <n v="20"/>
    <n v="18"/>
    <n v="22"/>
    <n v="2"/>
    <n v="1"/>
    <n v="4"/>
    <n v="18"/>
    <n v="25"/>
  </r>
  <r>
    <x v="13"/>
    <x v="125"/>
    <x v="0"/>
    <x v="0"/>
    <n v="8"/>
    <n v="11"/>
    <n v="47"/>
    <n v="45"/>
    <n v="59"/>
    <n v="5"/>
    <n v="1"/>
    <n v="8"/>
    <n v="52"/>
    <n v="66"/>
  </r>
  <r>
    <x v="13"/>
    <x v="125"/>
    <x v="0"/>
    <x v="5"/>
    <n v="1"/>
    <n v="0"/>
    <n v="3"/>
    <n v="2"/>
    <n v="3"/>
    <n v="1"/>
    <n v="0"/>
    <n v="0"/>
    <n v="3"/>
    <n v="4"/>
  </r>
  <r>
    <x v="13"/>
    <x v="125"/>
    <x v="0"/>
    <x v="1"/>
    <n v="1"/>
    <n v="3"/>
    <n v="5"/>
    <n v="6"/>
    <n v="8"/>
    <n v="1"/>
    <n v="1"/>
    <n v="3"/>
    <n v="4"/>
    <n v="9"/>
  </r>
  <r>
    <x v="13"/>
    <x v="125"/>
    <x v="0"/>
    <x v="3"/>
    <n v="4"/>
    <n v="0"/>
    <n v="8"/>
    <n v="8"/>
    <n v="9"/>
    <n v="2"/>
    <n v="0"/>
    <n v="1"/>
    <n v="9"/>
    <n v="12"/>
  </r>
  <r>
    <x v="13"/>
    <x v="125"/>
    <x v="0"/>
    <x v="2"/>
    <n v="0"/>
    <n v="1"/>
    <n v="7"/>
    <n v="7"/>
    <n v="8"/>
    <n v="0"/>
    <n v="0"/>
    <n v="2"/>
    <n v="6"/>
    <n v="8"/>
  </r>
  <r>
    <x v="13"/>
    <x v="125"/>
    <x v="0"/>
    <x v="4"/>
    <n v="1"/>
    <n v="2"/>
    <n v="18"/>
    <n v="17"/>
    <n v="20"/>
    <n v="1"/>
    <n v="0"/>
    <n v="1"/>
    <n v="19"/>
    <n v="21"/>
  </r>
  <r>
    <x v="13"/>
    <x v="125"/>
    <x v="1"/>
    <x v="0"/>
    <n v="38"/>
    <n v="17"/>
    <n v="106"/>
    <n v="100"/>
    <n v="125"/>
    <n v="31"/>
    <n v="5"/>
    <n v="28"/>
    <n v="97"/>
    <n v="161"/>
  </r>
  <r>
    <x v="13"/>
    <x v="125"/>
    <x v="1"/>
    <x v="5"/>
    <n v="1"/>
    <n v="1"/>
    <n v="3"/>
    <n v="2"/>
    <n v="4"/>
    <n v="1"/>
    <n v="1"/>
    <n v="0"/>
    <n v="3"/>
    <n v="5"/>
  </r>
  <r>
    <x v="13"/>
    <x v="125"/>
    <x v="1"/>
    <x v="1"/>
    <n v="5"/>
    <n v="0"/>
    <n v="8"/>
    <n v="8"/>
    <n v="9"/>
    <n v="4"/>
    <n v="1"/>
    <n v="0"/>
    <n v="8"/>
    <n v="13"/>
  </r>
  <r>
    <x v="13"/>
    <x v="125"/>
    <x v="1"/>
    <x v="3"/>
    <n v="3"/>
    <n v="2"/>
    <n v="9"/>
    <n v="9"/>
    <n v="11"/>
    <n v="3"/>
    <n v="0"/>
    <n v="3"/>
    <n v="8"/>
    <n v="14"/>
  </r>
  <r>
    <x v="13"/>
    <x v="125"/>
    <x v="1"/>
    <x v="2"/>
    <n v="4"/>
    <n v="1"/>
    <n v="4"/>
    <n v="3"/>
    <n v="6"/>
    <n v="3"/>
    <n v="0"/>
    <n v="1"/>
    <n v="5"/>
    <n v="9"/>
  </r>
  <r>
    <x v="13"/>
    <x v="125"/>
    <x v="1"/>
    <x v="4"/>
    <n v="15"/>
    <n v="6"/>
    <n v="25"/>
    <n v="21"/>
    <n v="33"/>
    <n v="8"/>
    <n v="3"/>
    <n v="14"/>
    <n v="21"/>
    <n v="46"/>
  </r>
  <r>
    <x v="13"/>
    <x v="184"/>
    <x v="0"/>
    <x v="0"/>
    <n v="9"/>
    <n v="9"/>
    <n v="62"/>
    <n v="59"/>
    <n v="71"/>
    <n v="8"/>
    <n v="0"/>
    <n v="18"/>
    <n v="54"/>
    <n v="80"/>
  </r>
  <r>
    <x v="13"/>
    <x v="184"/>
    <x v="0"/>
    <x v="5"/>
    <n v="2"/>
    <n v="0"/>
    <n v="2"/>
    <n v="2"/>
    <n v="3"/>
    <n v="0"/>
    <n v="1"/>
    <n v="1"/>
    <n v="2"/>
    <n v="4"/>
  </r>
  <r>
    <x v="13"/>
    <x v="184"/>
    <x v="0"/>
    <x v="1"/>
    <n v="1"/>
    <n v="0"/>
    <n v="2"/>
    <n v="2"/>
    <n v="3"/>
    <n v="0"/>
    <n v="0"/>
    <n v="2"/>
    <n v="1"/>
    <n v="3"/>
  </r>
  <r>
    <x v="13"/>
    <x v="184"/>
    <x v="0"/>
    <x v="3"/>
    <n v="2"/>
    <n v="0"/>
    <n v="3"/>
    <n v="1"/>
    <n v="3"/>
    <n v="2"/>
    <n v="0"/>
    <n v="2"/>
    <n v="1"/>
    <n v="5"/>
  </r>
  <r>
    <x v="13"/>
    <x v="184"/>
    <x v="0"/>
    <x v="2"/>
    <n v="1"/>
    <n v="1"/>
    <n v="8"/>
    <n v="8"/>
    <n v="9"/>
    <n v="1"/>
    <n v="0"/>
    <n v="0"/>
    <n v="9"/>
    <n v="10"/>
  </r>
  <r>
    <x v="13"/>
    <x v="184"/>
    <x v="0"/>
    <x v="4"/>
    <n v="4"/>
    <n v="0"/>
    <n v="7"/>
    <n v="7"/>
    <n v="9"/>
    <n v="2"/>
    <n v="0"/>
    <n v="2"/>
    <n v="7"/>
    <n v="11"/>
  </r>
  <r>
    <x v="13"/>
    <x v="184"/>
    <x v="1"/>
    <x v="0"/>
    <n v="28"/>
    <n v="8"/>
    <n v="85"/>
    <n v="80"/>
    <n v="96"/>
    <n v="21"/>
    <n v="0"/>
    <n v="16"/>
    <n v="84"/>
    <n v="121"/>
  </r>
  <r>
    <x v="13"/>
    <x v="184"/>
    <x v="1"/>
    <x v="5"/>
    <n v="2"/>
    <n v="2"/>
    <n v="3"/>
    <n v="2"/>
    <n v="5"/>
    <n v="2"/>
    <n v="0"/>
    <n v="1"/>
    <n v="4"/>
    <n v="7"/>
  </r>
  <r>
    <x v="13"/>
    <x v="184"/>
    <x v="1"/>
    <x v="1"/>
    <n v="3"/>
    <n v="0"/>
    <n v="7"/>
    <n v="7"/>
    <n v="7"/>
    <n v="2"/>
    <n v="0"/>
    <n v="2"/>
    <n v="6"/>
    <n v="10"/>
  </r>
  <r>
    <x v="13"/>
    <x v="184"/>
    <x v="1"/>
    <x v="3"/>
    <n v="2"/>
    <n v="0"/>
    <n v="8"/>
    <n v="7"/>
    <n v="9"/>
    <n v="1"/>
    <n v="0"/>
    <n v="2"/>
    <n v="7"/>
    <n v="10"/>
  </r>
  <r>
    <x v="13"/>
    <x v="184"/>
    <x v="1"/>
    <x v="2"/>
    <n v="8"/>
    <n v="0"/>
    <n v="6"/>
    <n v="5"/>
    <n v="7"/>
    <n v="5"/>
    <n v="0"/>
    <n v="4"/>
    <n v="5"/>
    <n v="14"/>
  </r>
  <r>
    <x v="13"/>
    <x v="184"/>
    <x v="1"/>
    <x v="4"/>
    <n v="7"/>
    <n v="2"/>
    <n v="16"/>
    <n v="13"/>
    <n v="20"/>
    <n v="4"/>
    <n v="0"/>
    <n v="3"/>
    <n v="18"/>
    <n v="25"/>
  </r>
  <r>
    <x v="13"/>
    <x v="126"/>
    <x v="0"/>
    <x v="0"/>
    <n v="11"/>
    <n v="10"/>
    <n v="51"/>
    <n v="48"/>
    <n v="61"/>
    <n v="9"/>
    <n v="1"/>
    <n v="8"/>
    <n v="54"/>
    <n v="72"/>
  </r>
  <r>
    <x v="13"/>
    <x v="126"/>
    <x v="0"/>
    <x v="5"/>
    <n v="1"/>
    <n v="0"/>
    <n v="2"/>
    <n v="2"/>
    <n v="2"/>
    <n v="1"/>
    <n v="0"/>
    <n v="0"/>
    <n v="2"/>
    <n v="3"/>
  </r>
  <r>
    <x v="13"/>
    <x v="126"/>
    <x v="0"/>
    <x v="1"/>
    <n v="1"/>
    <n v="2"/>
    <n v="4"/>
    <n v="5"/>
    <n v="6"/>
    <n v="1"/>
    <n v="0"/>
    <n v="1"/>
    <n v="5"/>
    <n v="7"/>
  </r>
  <r>
    <x v="13"/>
    <x v="126"/>
    <x v="0"/>
    <x v="3"/>
    <n v="1"/>
    <n v="0"/>
    <n v="3"/>
    <n v="3"/>
    <n v="4"/>
    <n v="0"/>
    <n v="0"/>
    <n v="1"/>
    <n v="3"/>
    <n v="4"/>
  </r>
  <r>
    <x v="13"/>
    <x v="126"/>
    <x v="0"/>
    <x v="2"/>
    <n v="2"/>
    <n v="1"/>
    <n v="3"/>
    <n v="4"/>
    <n v="4"/>
    <n v="2"/>
    <n v="0"/>
    <n v="1"/>
    <n v="3"/>
    <n v="6"/>
  </r>
  <r>
    <x v="13"/>
    <x v="126"/>
    <x v="0"/>
    <x v="4"/>
    <n v="4"/>
    <n v="2"/>
    <n v="11"/>
    <n v="11"/>
    <n v="14"/>
    <n v="3"/>
    <n v="0"/>
    <n v="0"/>
    <n v="14"/>
    <n v="17"/>
  </r>
  <r>
    <x v="13"/>
    <x v="126"/>
    <x v="1"/>
    <x v="0"/>
    <n v="32"/>
    <n v="11"/>
    <n v="94"/>
    <n v="84"/>
    <n v="105"/>
    <n v="27"/>
    <n v="1"/>
    <n v="19"/>
    <n v="90"/>
    <n v="137"/>
  </r>
  <r>
    <x v="13"/>
    <x v="126"/>
    <x v="1"/>
    <x v="5"/>
    <n v="4"/>
    <n v="1"/>
    <n v="1"/>
    <n v="1"/>
    <n v="3"/>
    <n v="3"/>
    <n v="0"/>
    <n v="2"/>
    <n v="1"/>
    <n v="6"/>
  </r>
  <r>
    <x v="13"/>
    <x v="126"/>
    <x v="1"/>
    <x v="1"/>
    <n v="6"/>
    <n v="2"/>
    <n v="11"/>
    <n v="9"/>
    <n v="14"/>
    <n v="4"/>
    <n v="0"/>
    <n v="4"/>
    <n v="11"/>
    <n v="19"/>
  </r>
  <r>
    <x v="13"/>
    <x v="126"/>
    <x v="1"/>
    <x v="3"/>
    <n v="2"/>
    <n v="0"/>
    <n v="8"/>
    <n v="8"/>
    <n v="10"/>
    <n v="0"/>
    <n v="0"/>
    <n v="1"/>
    <n v="9"/>
    <n v="10"/>
  </r>
  <r>
    <x v="13"/>
    <x v="126"/>
    <x v="1"/>
    <x v="2"/>
    <n v="4"/>
    <n v="2"/>
    <n v="5"/>
    <n v="7"/>
    <n v="7"/>
    <n v="3"/>
    <n v="0"/>
    <n v="5"/>
    <n v="3"/>
    <n v="11"/>
  </r>
  <r>
    <x v="13"/>
    <x v="126"/>
    <x v="1"/>
    <x v="4"/>
    <n v="9"/>
    <n v="6"/>
    <n v="18"/>
    <n v="19"/>
    <n v="24"/>
    <n v="7"/>
    <n v="2"/>
    <n v="7"/>
    <n v="17"/>
    <n v="33"/>
  </r>
  <r>
    <x v="13"/>
    <x v="127"/>
    <x v="0"/>
    <x v="0"/>
    <n v="16"/>
    <n v="1"/>
    <n v="63"/>
    <n v="59"/>
    <n v="65"/>
    <n v="13"/>
    <n v="1"/>
    <n v="5"/>
    <n v="61"/>
    <n v="80"/>
  </r>
  <r>
    <x v="13"/>
    <x v="127"/>
    <x v="0"/>
    <x v="5"/>
    <n v="0"/>
    <n v="0"/>
    <n v="2"/>
    <n v="2"/>
    <n v="2"/>
    <n v="0"/>
    <n v="0"/>
    <n v="0"/>
    <n v="2"/>
    <n v="2"/>
  </r>
  <r>
    <x v="13"/>
    <x v="127"/>
    <x v="0"/>
    <x v="1"/>
    <n v="0"/>
    <n v="0"/>
    <n v="4"/>
    <n v="4"/>
    <n v="4"/>
    <n v="0"/>
    <n v="0"/>
    <n v="1"/>
    <n v="3"/>
    <n v="4"/>
  </r>
  <r>
    <x v="13"/>
    <x v="127"/>
    <x v="0"/>
    <x v="3"/>
    <n v="4"/>
    <n v="1"/>
    <n v="3"/>
    <n v="4"/>
    <n v="4"/>
    <n v="4"/>
    <n v="1"/>
    <n v="1"/>
    <n v="2"/>
    <n v="8"/>
  </r>
  <r>
    <x v="13"/>
    <x v="127"/>
    <x v="0"/>
    <x v="2"/>
    <n v="1"/>
    <n v="3"/>
    <n v="4"/>
    <n v="4"/>
    <n v="7"/>
    <n v="0"/>
    <n v="1"/>
    <n v="3"/>
    <n v="4"/>
    <n v="8"/>
  </r>
  <r>
    <x v="13"/>
    <x v="127"/>
    <x v="0"/>
    <x v="4"/>
    <n v="2"/>
    <n v="2"/>
    <n v="9"/>
    <n v="8"/>
    <n v="11"/>
    <n v="2"/>
    <n v="1"/>
    <n v="1"/>
    <n v="9"/>
    <n v="13"/>
  </r>
  <r>
    <x v="13"/>
    <x v="127"/>
    <x v="1"/>
    <x v="0"/>
    <n v="32"/>
    <n v="6"/>
    <n v="84"/>
    <n v="78"/>
    <n v="96"/>
    <n v="21"/>
    <n v="2"/>
    <n v="17"/>
    <n v="82"/>
    <n v="122"/>
  </r>
  <r>
    <x v="13"/>
    <x v="127"/>
    <x v="1"/>
    <x v="5"/>
    <n v="4"/>
    <n v="0"/>
    <n v="4"/>
    <n v="3"/>
    <n v="4"/>
    <n v="3"/>
    <n v="0"/>
    <n v="1"/>
    <n v="4"/>
    <n v="8"/>
  </r>
  <r>
    <x v="13"/>
    <x v="127"/>
    <x v="1"/>
    <x v="1"/>
    <n v="1"/>
    <n v="2"/>
    <n v="6"/>
    <n v="6"/>
    <n v="8"/>
    <n v="1"/>
    <n v="0"/>
    <n v="0"/>
    <n v="8"/>
    <n v="9"/>
  </r>
  <r>
    <x v="13"/>
    <x v="127"/>
    <x v="1"/>
    <x v="3"/>
    <n v="2"/>
    <n v="2"/>
    <n v="9"/>
    <n v="10"/>
    <n v="12"/>
    <n v="1"/>
    <n v="3"/>
    <n v="2"/>
    <n v="7"/>
    <n v="13"/>
  </r>
  <r>
    <x v="13"/>
    <x v="127"/>
    <x v="1"/>
    <x v="2"/>
    <n v="2"/>
    <n v="1"/>
    <n v="4"/>
    <n v="5"/>
    <n v="5"/>
    <n v="0"/>
    <n v="2"/>
    <n v="1"/>
    <n v="4"/>
    <n v="7"/>
  </r>
  <r>
    <x v="13"/>
    <x v="127"/>
    <x v="1"/>
    <x v="4"/>
    <n v="4"/>
    <n v="4"/>
    <n v="21"/>
    <n v="17"/>
    <n v="26"/>
    <n v="3"/>
    <n v="2"/>
    <n v="2"/>
    <n v="22"/>
    <n v="29"/>
  </r>
  <r>
    <x v="13"/>
    <x v="128"/>
    <x v="0"/>
    <x v="0"/>
    <n v="22"/>
    <n v="8"/>
    <n v="60"/>
    <n v="57"/>
    <n v="70"/>
    <n v="14"/>
    <n v="0"/>
    <n v="18"/>
    <n v="58"/>
    <n v="90"/>
  </r>
  <r>
    <x v="13"/>
    <x v="128"/>
    <x v="0"/>
    <x v="5"/>
    <n v="1"/>
    <n v="1"/>
    <n v="2"/>
    <n v="2"/>
    <n v="3"/>
    <n v="1"/>
    <n v="0"/>
    <n v="0"/>
    <n v="3"/>
    <n v="4"/>
  </r>
  <r>
    <x v="13"/>
    <x v="128"/>
    <x v="0"/>
    <x v="1"/>
    <n v="0"/>
    <n v="0"/>
    <n v="4"/>
    <n v="4"/>
    <n v="4"/>
    <n v="0"/>
    <n v="0"/>
    <n v="1"/>
    <n v="3"/>
    <n v="4"/>
  </r>
  <r>
    <x v="13"/>
    <x v="128"/>
    <x v="0"/>
    <x v="3"/>
    <n v="3"/>
    <n v="0"/>
    <n v="2"/>
    <n v="2"/>
    <n v="2"/>
    <n v="3"/>
    <n v="0"/>
    <n v="0"/>
    <n v="2"/>
    <n v="5"/>
  </r>
  <r>
    <x v="13"/>
    <x v="128"/>
    <x v="0"/>
    <x v="2"/>
    <n v="1"/>
    <n v="0"/>
    <n v="2"/>
    <n v="2"/>
    <n v="2"/>
    <n v="1"/>
    <n v="0"/>
    <n v="0"/>
    <n v="2"/>
    <n v="3"/>
  </r>
  <r>
    <x v="13"/>
    <x v="128"/>
    <x v="0"/>
    <x v="4"/>
    <n v="3"/>
    <n v="1"/>
    <n v="11"/>
    <n v="10"/>
    <n v="12"/>
    <n v="3"/>
    <n v="0"/>
    <n v="2"/>
    <n v="10"/>
    <n v="15"/>
  </r>
  <r>
    <x v="13"/>
    <x v="128"/>
    <x v="1"/>
    <x v="0"/>
    <n v="34"/>
    <n v="8"/>
    <n v="101"/>
    <n v="95"/>
    <n v="117"/>
    <n v="19"/>
    <n v="2"/>
    <n v="26"/>
    <n v="96"/>
    <n v="143"/>
  </r>
  <r>
    <x v="13"/>
    <x v="128"/>
    <x v="1"/>
    <x v="5"/>
    <n v="1"/>
    <n v="0"/>
    <n v="4"/>
    <n v="4"/>
    <n v="4"/>
    <n v="1"/>
    <n v="0"/>
    <n v="0"/>
    <n v="4"/>
    <n v="5"/>
  </r>
  <r>
    <x v="13"/>
    <x v="128"/>
    <x v="1"/>
    <x v="1"/>
    <n v="3"/>
    <n v="0"/>
    <n v="4"/>
    <n v="4"/>
    <n v="4"/>
    <n v="3"/>
    <n v="0"/>
    <n v="0"/>
    <n v="4"/>
    <n v="7"/>
  </r>
  <r>
    <x v="13"/>
    <x v="128"/>
    <x v="1"/>
    <x v="3"/>
    <n v="5"/>
    <n v="2"/>
    <n v="4"/>
    <n v="2"/>
    <n v="7"/>
    <n v="3"/>
    <n v="0"/>
    <n v="2"/>
    <n v="6"/>
    <n v="11"/>
  </r>
  <r>
    <x v="13"/>
    <x v="128"/>
    <x v="1"/>
    <x v="2"/>
    <n v="1"/>
    <n v="3"/>
    <n v="7"/>
    <n v="8"/>
    <n v="10"/>
    <n v="1"/>
    <n v="0"/>
    <n v="3"/>
    <n v="7"/>
    <n v="11"/>
  </r>
  <r>
    <x v="13"/>
    <x v="128"/>
    <x v="1"/>
    <x v="4"/>
    <n v="8"/>
    <n v="4"/>
    <n v="18"/>
    <n v="19"/>
    <n v="22"/>
    <n v="8"/>
    <n v="2"/>
    <n v="2"/>
    <n v="18"/>
    <n v="30"/>
  </r>
  <r>
    <x v="13"/>
    <x v="185"/>
    <x v="0"/>
    <x v="0"/>
    <n v="8"/>
    <n v="6"/>
    <n v="53"/>
    <n v="51"/>
    <n v="59"/>
    <n v="8"/>
    <n v="1"/>
    <n v="8"/>
    <n v="50"/>
    <n v="67"/>
  </r>
  <r>
    <x v="13"/>
    <x v="185"/>
    <x v="0"/>
    <x v="5"/>
    <n v="1"/>
    <n v="0"/>
    <n v="2"/>
    <n v="2"/>
    <n v="2"/>
    <n v="1"/>
    <n v="0"/>
    <n v="0"/>
    <n v="2"/>
    <n v="3"/>
  </r>
  <r>
    <x v="13"/>
    <x v="185"/>
    <x v="0"/>
    <x v="1"/>
    <n v="0"/>
    <n v="0"/>
    <n v="4"/>
    <n v="3"/>
    <n v="4"/>
    <n v="0"/>
    <n v="0"/>
    <n v="1"/>
    <n v="3"/>
    <n v="4"/>
  </r>
  <r>
    <x v="13"/>
    <x v="185"/>
    <x v="0"/>
    <x v="3"/>
    <n v="2"/>
    <n v="0"/>
    <n v="4"/>
    <n v="4"/>
    <n v="4"/>
    <n v="1"/>
    <n v="0"/>
    <n v="1"/>
    <n v="4"/>
    <n v="6"/>
  </r>
  <r>
    <x v="13"/>
    <x v="185"/>
    <x v="0"/>
    <x v="2"/>
    <n v="3"/>
    <n v="0"/>
    <n v="3"/>
    <n v="3"/>
    <n v="3"/>
    <n v="3"/>
    <n v="0"/>
    <n v="1"/>
    <n v="2"/>
    <n v="6"/>
  </r>
  <r>
    <x v="13"/>
    <x v="185"/>
    <x v="0"/>
    <x v="4"/>
    <n v="4"/>
    <n v="0"/>
    <n v="9"/>
    <n v="8"/>
    <n v="9"/>
    <n v="3"/>
    <n v="1"/>
    <n v="2"/>
    <n v="7"/>
    <n v="13"/>
  </r>
  <r>
    <x v="13"/>
    <x v="185"/>
    <x v="1"/>
    <x v="0"/>
    <n v="35"/>
    <n v="15"/>
    <n v="91"/>
    <n v="85"/>
    <n v="108"/>
    <n v="29"/>
    <n v="4"/>
    <n v="17"/>
    <n v="91"/>
    <n v="141"/>
  </r>
  <r>
    <x v="13"/>
    <x v="185"/>
    <x v="1"/>
    <x v="5"/>
    <n v="3"/>
    <n v="1"/>
    <n v="4"/>
    <n v="4"/>
    <n v="5"/>
    <n v="2"/>
    <n v="0"/>
    <n v="1"/>
    <n v="5"/>
    <n v="8"/>
  </r>
  <r>
    <x v="13"/>
    <x v="185"/>
    <x v="1"/>
    <x v="1"/>
    <n v="3"/>
    <n v="1"/>
    <n v="8"/>
    <n v="7"/>
    <n v="11"/>
    <n v="1"/>
    <n v="2"/>
    <n v="1"/>
    <n v="8"/>
    <n v="12"/>
  </r>
  <r>
    <x v="13"/>
    <x v="185"/>
    <x v="1"/>
    <x v="3"/>
    <n v="6"/>
    <n v="1"/>
    <n v="5"/>
    <n v="6"/>
    <n v="6"/>
    <n v="5"/>
    <n v="0"/>
    <n v="3"/>
    <n v="4"/>
    <n v="12"/>
  </r>
  <r>
    <x v="13"/>
    <x v="185"/>
    <x v="1"/>
    <x v="2"/>
    <n v="2"/>
    <n v="0"/>
    <n v="4"/>
    <n v="3"/>
    <n v="4"/>
    <n v="2"/>
    <n v="0"/>
    <n v="0"/>
    <n v="4"/>
    <n v="6"/>
  </r>
  <r>
    <x v="13"/>
    <x v="185"/>
    <x v="1"/>
    <x v="4"/>
    <n v="6"/>
    <n v="4"/>
    <n v="17"/>
    <n v="19"/>
    <n v="21"/>
    <n v="4"/>
    <n v="3"/>
    <n v="3"/>
    <n v="17"/>
    <n v="27"/>
  </r>
  <r>
    <x v="13"/>
    <x v="186"/>
    <x v="0"/>
    <x v="0"/>
    <n v="17"/>
    <n v="8"/>
    <n v="42"/>
    <n v="42"/>
    <n v="50"/>
    <n v="14"/>
    <n v="3"/>
    <n v="5"/>
    <n v="45"/>
    <n v="67"/>
  </r>
  <r>
    <x v="13"/>
    <x v="186"/>
    <x v="0"/>
    <x v="5"/>
    <n v="1"/>
    <n v="0"/>
    <n v="0"/>
    <n v="0"/>
    <n v="0"/>
    <n v="1"/>
    <n v="0"/>
    <n v="0"/>
    <n v="0"/>
    <n v="1"/>
  </r>
  <r>
    <x v="13"/>
    <x v="186"/>
    <x v="0"/>
    <x v="1"/>
    <n v="2"/>
    <n v="0"/>
    <n v="2"/>
    <n v="2"/>
    <n v="2"/>
    <n v="1"/>
    <n v="0"/>
    <n v="1"/>
    <n v="2"/>
    <n v="4"/>
  </r>
  <r>
    <x v="13"/>
    <x v="186"/>
    <x v="0"/>
    <x v="3"/>
    <n v="2"/>
    <n v="1"/>
    <n v="2"/>
    <n v="2"/>
    <n v="3"/>
    <n v="1"/>
    <n v="0"/>
    <n v="2"/>
    <n v="2"/>
    <n v="5"/>
  </r>
  <r>
    <x v="13"/>
    <x v="186"/>
    <x v="0"/>
    <x v="2"/>
    <n v="2"/>
    <n v="1"/>
    <n v="2"/>
    <n v="2"/>
    <n v="4"/>
    <n v="0"/>
    <n v="1"/>
    <n v="2"/>
    <n v="2"/>
    <n v="5"/>
  </r>
  <r>
    <x v="13"/>
    <x v="186"/>
    <x v="0"/>
    <x v="4"/>
    <n v="3"/>
    <n v="0"/>
    <n v="18"/>
    <n v="17"/>
    <n v="20"/>
    <n v="1"/>
    <n v="1"/>
    <n v="4"/>
    <n v="15"/>
    <n v="21"/>
  </r>
  <r>
    <x v="13"/>
    <x v="186"/>
    <x v="1"/>
    <x v="0"/>
    <n v="27"/>
    <n v="11"/>
    <n v="96"/>
    <n v="90"/>
    <n v="111"/>
    <n v="19"/>
    <n v="3"/>
    <n v="10"/>
    <n v="102"/>
    <n v="134"/>
  </r>
  <r>
    <x v="13"/>
    <x v="186"/>
    <x v="1"/>
    <x v="5"/>
    <n v="6"/>
    <n v="0"/>
    <n v="4"/>
    <n v="4"/>
    <n v="4"/>
    <n v="5"/>
    <n v="0"/>
    <n v="1"/>
    <n v="4"/>
    <n v="10"/>
  </r>
  <r>
    <x v="13"/>
    <x v="186"/>
    <x v="1"/>
    <x v="1"/>
    <n v="3"/>
    <n v="1"/>
    <n v="7"/>
    <n v="8"/>
    <n v="8"/>
    <n v="3"/>
    <n v="1"/>
    <n v="0"/>
    <n v="7"/>
    <n v="11"/>
  </r>
  <r>
    <x v="13"/>
    <x v="186"/>
    <x v="1"/>
    <x v="3"/>
    <n v="2"/>
    <n v="1"/>
    <n v="5"/>
    <n v="4"/>
    <n v="6"/>
    <n v="1"/>
    <n v="1"/>
    <n v="2"/>
    <n v="4"/>
    <n v="8"/>
  </r>
  <r>
    <x v="13"/>
    <x v="186"/>
    <x v="1"/>
    <x v="2"/>
    <n v="1"/>
    <n v="1"/>
    <n v="6"/>
    <n v="5"/>
    <n v="8"/>
    <n v="0"/>
    <n v="0"/>
    <n v="1"/>
    <n v="7"/>
    <n v="8"/>
  </r>
  <r>
    <x v="13"/>
    <x v="186"/>
    <x v="1"/>
    <x v="4"/>
    <n v="8"/>
    <n v="4"/>
    <n v="12"/>
    <n v="12"/>
    <n v="18"/>
    <n v="4"/>
    <n v="2"/>
    <n v="6"/>
    <n v="12"/>
    <n v="24"/>
  </r>
  <r>
    <x v="13"/>
    <x v="129"/>
    <x v="0"/>
    <x v="0"/>
    <n v="9"/>
    <n v="4"/>
    <n v="54"/>
    <n v="51"/>
    <n v="58"/>
    <n v="8"/>
    <n v="0"/>
    <n v="9"/>
    <n v="50"/>
    <n v="67"/>
  </r>
  <r>
    <x v="13"/>
    <x v="129"/>
    <x v="0"/>
    <x v="5"/>
    <n v="0"/>
    <n v="0"/>
    <n v="3"/>
    <n v="3"/>
    <n v="3"/>
    <n v="0"/>
    <n v="0"/>
    <n v="1"/>
    <n v="2"/>
    <n v="3"/>
  </r>
  <r>
    <x v="13"/>
    <x v="129"/>
    <x v="0"/>
    <x v="1"/>
    <n v="2"/>
    <n v="0"/>
    <n v="2"/>
    <n v="2"/>
    <n v="3"/>
    <n v="1"/>
    <n v="0"/>
    <n v="0"/>
    <n v="3"/>
    <n v="4"/>
  </r>
  <r>
    <x v="13"/>
    <x v="129"/>
    <x v="0"/>
    <x v="3"/>
    <n v="2"/>
    <n v="0"/>
    <n v="1"/>
    <n v="1"/>
    <n v="2"/>
    <n v="1"/>
    <n v="1"/>
    <n v="0"/>
    <n v="1"/>
    <n v="3"/>
  </r>
  <r>
    <x v="13"/>
    <x v="129"/>
    <x v="0"/>
    <x v="2"/>
    <n v="2"/>
    <n v="0"/>
    <n v="5"/>
    <n v="5"/>
    <n v="5"/>
    <n v="2"/>
    <n v="0"/>
    <n v="1"/>
    <n v="4"/>
    <n v="7"/>
  </r>
  <r>
    <x v="13"/>
    <x v="129"/>
    <x v="0"/>
    <x v="4"/>
    <n v="0"/>
    <n v="0"/>
    <n v="12"/>
    <n v="11"/>
    <n v="12"/>
    <n v="0"/>
    <n v="0"/>
    <n v="1"/>
    <n v="11"/>
    <n v="12"/>
  </r>
  <r>
    <x v="13"/>
    <x v="129"/>
    <x v="1"/>
    <x v="0"/>
    <n v="32"/>
    <n v="14"/>
    <n v="97"/>
    <n v="87"/>
    <n v="114"/>
    <n v="22"/>
    <n v="2"/>
    <n v="21"/>
    <n v="98"/>
    <n v="143"/>
  </r>
  <r>
    <x v="13"/>
    <x v="129"/>
    <x v="1"/>
    <x v="5"/>
    <n v="1"/>
    <n v="2"/>
    <n v="3"/>
    <n v="3"/>
    <n v="5"/>
    <n v="1"/>
    <n v="0"/>
    <n v="0"/>
    <n v="5"/>
    <n v="6"/>
  </r>
  <r>
    <x v="13"/>
    <x v="129"/>
    <x v="1"/>
    <x v="1"/>
    <n v="3"/>
    <n v="2"/>
    <n v="4"/>
    <n v="4"/>
    <n v="6"/>
    <n v="3"/>
    <n v="0"/>
    <n v="1"/>
    <n v="5"/>
    <n v="9"/>
  </r>
  <r>
    <x v="13"/>
    <x v="129"/>
    <x v="1"/>
    <x v="3"/>
    <n v="2"/>
    <n v="4"/>
    <n v="6"/>
    <n v="8"/>
    <n v="10"/>
    <n v="2"/>
    <n v="3"/>
    <n v="0"/>
    <n v="7"/>
    <n v="12"/>
  </r>
  <r>
    <x v="13"/>
    <x v="129"/>
    <x v="1"/>
    <x v="2"/>
    <n v="4"/>
    <n v="2"/>
    <n v="6"/>
    <n v="4"/>
    <n v="8"/>
    <n v="3"/>
    <n v="0"/>
    <n v="2"/>
    <n v="7"/>
    <n v="12"/>
  </r>
  <r>
    <x v="13"/>
    <x v="129"/>
    <x v="1"/>
    <x v="4"/>
    <n v="8"/>
    <n v="1"/>
    <n v="14"/>
    <n v="10"/>
    <n v="17"/>
    <n v="4"/>
    <n v="1"/>
    <n v="6"/>
    <n v="12"/>
    <n v="23"/>
  </r>
  <r>
    <x v="13"/>
    <x v="187"/>
    <x v="0"/>
    <x v="0"/>
    <n v="15"/>
    <n v="4"/>
    <n v="41"/>
    <n v="35"/>
    <n v="46"/>
    <n v="13"/>
    <n v="0"/>
    <n v="5"/>
    <n v="42"/>
    <n v="60"/>
  </r>
  <r>
    <x v="13"/>
    <x v="187"/>
    <x v="0"/>
    <x v="5"/>
    <n v="1"/>
    <n v="0"/>
    <n v="3"/>
    <n v="2"/>
    <n v="3"/>
    <n v="1"/>
    <n v="0"/>
    <n v="0"/>
    <n v="3"/>
    <n v="4"/>
  </r>
  <r>
    <x v="13"/>
    <x v="187"/>
    <x v="0"/>
    <x v="1"/>
    <n v="2"/>
    <n v="0"/>
    <n v="5"/>
    <n v="5"/>
    <n v="6"/>
    <n v="0"/>
    <n v="0"/>
    <n v="1"/>
    <n v="6"/>
    <n v="7"/>
  </r>
  <r>
    <x v="13"/>
    <x v="187"/>
    <x v="0"/>
    <x v="3"/>
    <n v="1"/>
    <n v="0"/>
    <n v="2"/>
    <n v="1"/>
    <n v="2"/>
    <n v="1"/>
    <n v="0"/>
    <n v="0"/>
    <n v="2"/>
    <n v="3"/>
  </r>
  <r>
    <x v="13"/>
    <x v="187"/>
    <x v="0"/>
    <x v="2"/>
    <n v="1"/>
    <n v="0"/>
    <n v="2"/>
    <n v="1"/>
    <n v="2"/>
    <n v="0"/>
    <n v="0"/>
    <n v="2"/>
    <n v="1"/>
    <n v="3"/>
  </r>
  <r>
    <x v="13"/>
    <x v="187"/>
    <x v="0"/>
    <x v="4"/>
    <n v="3"/>
    <n v="0"/>
    <n v="6"/>
    <n v="4"/>
    <n v="6"/>
    <n v="3"/>
    <n v="0"/>
    <n v="1"/>
    <n v="5"/>
    <n v="9"/>
  </r>
  <r>
    <x v="13"/>
    <x v="187"/>
    <x v="1"/>
    <x v="0"/>
    <n v="22"/>
    <n v="11"/>
    <n v="94"/>
    <n v="90"/>
    <n v="107"/>
    <n v="14"/>
    <n v="1"/>
    <n v="21"/>
    <n v="91"/>
    <n v="127"/>
  </r>
  <r>
    <x v="13"/>
    <x v="187"/>
    <x v="1"/>
    <x v="5"/>
    <n v="4"/>
    <n v="1"/>
    <n v="2"/>
    <n v="3"/>
    <n v="3"/>
    <n v="4"/>
    <n v="1"/>
    <n v="0"/>
    <n v="2"/>
    <n v="7"/>
  </r>
  <r>
    <x v="13"/>
    <x v="187"/>
    <x v="1"/>
    <x v="1"/>
    <n v="3"/>
    <n v="1"/>
    <n v="7"/>
    <n v="6"/>
    <n v="9"/>
    <n v="2"/>
    <n v="0"/>
    <n v="3"/>
    <n v="6"/>
    <n v="11"/>
  </r>
  <r>
    <x v="13"/>
    <x v="187"/>
    <x v="1"/>
    <x v="3"/>
    <n v="3"/>
    <n v="1"/>
    <n v="7"/>
    <n v="8"/>
    <n v="8"/>
    <n v="2"/>
    <n v="1"/>
    <n v="3"/>
    <n v="5"/>
    <n v="11"/>
  </r>
  <r>
    <x v="13"/>
    <x v="187"/>
    <x v="1"/>
    <x v="2"/>
    <n v="4"/>
    <n v="0"/>
    <n v="5"/>
    <n v="4"/>
    <n v="5"/>
    <n v="3"/>
    <n v="1"/>
    <n v="1"/>
    <n v="4"/>
    <n v="9"/>
  </r>
  <r>
    <x v="13"/>
    <x v="187"/>
    <x v="1"/>
    <x v="4"/>
    <n v="4"/>
    <n v="4"/>
    <n v="15"/>
    <n v="14"/>
    <n v="21"/>
    <n v="2"/>
    <n v="0"/>
    <n v="4"/>
    <n v="17"/>
    <n v="23"/>
  </r>
  <r>
    <x v="13"/>
    <x v="130"/>
    <x v="0"/>
    <x v="0"/>
    <n v="16"/>
    <n v="11"/>
    <n v="60"/>
    <n v="59"/>
    <n v="73"/>
    <n v="12"/>
    <n v="0"/>
    <n v="16"/>
    <n v="59"/>
    <n v="87"/>
  </r>
  <r>
    <x v="13"/>
    <x v="130"/>
    <x v="0"/>
    <x v="5"/>
    <n v="0"/>
    <n v="0"/>
    <n v="2"/>
    <n v="1"/>
    <n v="2"/>
    <n v="0"/>
    <n v="0"/>
    <n v="1"/>
    <n v="1"/>
    <n v="2"/>
  </r>
  <r>
    <x v="13"/>
    <x v="130"/>
    <x v="0"/>
    <x v="1"/>
    <n v="1"/>
    <n v="0"/>
    <n v="6"/>
    <n v="6"/>
    <n v="7"/>
    <n v="0"/>
    <n v="0"/>
    <n v="1"/>
    <n v="6"/>
    <n v="7"/>
  </r>
  <r>
    <x v="13"/>
    <x v="130"/>
    <x v="0"/>
    <x v="3"/>
    <n v="2"/>
    <n v="1"/>
    <n v="4"/>
    <n v="3"/>
    <n v="5"/>
    <n v="2"/>
    <n v="0"/>
    <n v="1"/>
    <n v="4"/>
    <n v="7"/>
  </r>
  <r>
    <x v="13"/>
    <x v="130"/>
    <x v="0"/>
    <x v="2"/>
    <n v="0"/>
    <n v="0"/>
    <n v="1"/>
    <n v="1"/>
    <n v="1"/>
    <n v="0"/>
    <n v="0"/>
    <n v="0"/>
    <n v="1"/>
    <n v="1"/>
  </r>
  <r>
    <x v="13"/>
    <x v="130"/>
    <x v="0"/>
    <x v="4"/>
    <n v="2"/>
    <n v="1"/>
    <n v="13"/>
    <n v="13"/>
    <n v="14"/>
    <n v="1"/>
    <n v="0"/>
    <n v="1"/>
    <n v="14"/>
    <n v="16"/>
  </r>
  <r>
    <x v="13"/>
    <x v="130"/>
    <x v="1"/>
    <x v="0"/>
    <n v="28"/>
    <n v="10"/>
    <n v="93"/>
    <n v="87"/>
    <n v="105"/>
    <n v="24"/>
    <n v="0"/>
    <n v="16"/>
    <n v="91"/>
    <n v="131"/>
  </r>
  <r>
    <x v="13"/>
    <x v="130"/>
    <x v="1"/>
    <x v="5"/>
    <n v="0"/>
    <n v="1"/>
    <n v="5"/>
    <n v="5"/>
    <n v="6"/>
    <n v="0"/>
    <n v="0"/>
    <n v="0"/>
    <n v="6"/>
    <n v="6"/>
  </r>
  <r>
    <x v="13"/>
    <x v="130"/>
    <x v="1"/>
    <x v="1"/>
    <n v="5"/>
    <n v="1"/>
    <n v="0"/>
    <n v="0"/>
    <n v="3"/>
    <n v="3"/>
    <n v="0"/>
    <n v="1"/>
    <n v="2"/>
    <n v="6"/>
  </r>
  <r>
    <x v="13"/>
    <x v="130"/>
    <x v="1"/>
    <x v="3"/>
    <n v="3"/>
    <n v="2"/>
    <n v="6"/>
    <n v="5"/>
    <n v="8"/>
    <n v="3"/>
    <n v="0"/>
    <n v="1"/>
    <n v="7"/>
    <n v="11"/>
  </r>
  <r>
    <x v="13"/>
    <x v="130"/>
    <x v="1"/>
    <x v="2"/>
    <n v="4"/>
    <n v="0"/>
    <n v="3"/>
    <n v="3"/>
    <n v="4"/>
    <n v="3"/>
    <n v="0"/>
    <n v="0"/>
    <n v="4"/>
    <n v="7"/>
  </r>
  <r>
    <x v="13"/>
    <x v="130"/>
    <x v="1"/>
    <x v="4"/>
    <n v="4"/>
    <n v="2"/>
    <n v="12"/>
    <n v="12"/>
    <n v="16"/>
    <n v="2"/>
    <n v="0"/>
    <n v="2"/>
    <n v="14"/>
    <n v="18"/>
  </r>
  <r>
    <x v="13"/>
    <x v="188"/>
    <x v="0"/>
    <x v="0"/>
    <n v="13"/>
    <n v="2"/>
    <n v="41"/>
    <n v="40"/>
    <n v="43"/>
    <n v="11"/>
    <n v="2"/>
    <n v="7"/>
    <n v="36"/>
    <n v="56"/>
  </r>
  <r>
    <x v="13"/>
    <x v="188"/>
    <x v="0"/>
    <x v="5"/>
    <n v="1"/>
    <n v="0"/>
    <n v="1"/>
    <n v="1"/>
    <n v="1"/>
    <n v="0"/>
    <n v="0"/>
    <n v="1"/>
    <n v="1"/>
    <n v="2"/>
  </r>
  <r>
    <x v="13"/>
    <x v="188"/>
    <x v="0"/>
    <x v="1"/>
    <n v="1"/>
    <n v="0"/>
    <n v="2"/>
    <n v="2"/>
    <n v="2"/>
    <n v="1"/>
    <n v="0"/>
    <n v="0"/>
    <n v="2"/>
    <n v="3"/>
  </r>
  <r>
    <x v="13"/>
    <x v="188"/>
    <x v="0"/>
    <x v="3"/>
    <n v="1"/>
    <n v="1"/>
    <n v="5"/>
    <n v="5"/>
    <n v="6"/>
    <n v="1"/>
    <n v="0"/>
    <n v="0"/>
    <n v="6"/>
    <n v="7"/>
  </r>
  <r>
    <x v="13"/>
    <x v="188"/>
    <x v="0"/>
    <x v="2"/>
    <n v="2"/>
    <n v="0"/>
    <n v="6"/>
    <n v="6"/>
    <n v="6"/>
    <n v="2"/>
    <n v="0"/>
    <n v="0"/>
    <n v="6"/>
    <n v="8"/>
  </r>
  <r>
    <x v="13"/>
    <x v="188"/>
    <x v="0"/>
    <x v="4"/>
    <n v="1"/>
    <n v="0"/>
    <n v="8"/>
    <n v="8"/>
    <n v="8"/>
    <n v="1"/>
    <n v="0"/>
    <n v="0"/>
    <n v="8"/>
    <n v="9"/>
  </r>
  <r>
    <x v="13"/>
    <x v="188"/>
    <x v="1"/>
    <x v="0"/>
    <n v="34"/>
    <n v="11"/>
    <n v="87"/>
    <n v="79"/>
    <n v="102"/>
    <n v="24"/>
    <n v="4"/>
    <n v="16"/>
    <n v="88"/>
    <n v="132"/>
  </r>
  <r>
    <x v="13"/>
    <x v="188"/>
    <x v="1"/>
    <x v="5"/>
    <n v="3"/>
    <n v="0"/>
    <n v="5"/>
    <n v="5"/>
    <n v="5"/>
    <n v="2"/>
    <n v="0"/>
    <n v="2"/>
    <n v="4"/>
    <n v="8"/>
  </r>
  <r>
    <x v="13"/>
    <x v="188"/>
    <x v="1"/>
    <x v="1"/>
    <n v="3"/>
    <n v="1"/>
    <n v="6"/>
    <n v="5"/>
    <n v="7"/>
    <n v="3"/>
    <n v="0"/>
    <n v="1"/>
    <n v="6"/>
    <n v="10"/>
  </r>
  <r>
    <x v="13"/>
    <x v="188"/>
    <x v="1"/>
    <x v="3"/>
    <n v="2"/>
    <n v="1"/>
    <n v="8"/>
    <n v="8"/>
    <n v="9"/>
    <n v="2"/>
    <n v="0"/>
    <n v="3"/>
    <n v="6"/>
    <n v="11"/>
  </r>
  <r>
    <x v="13"/>
    <x v="188"/>
    <x v="1"/>
    <x v="2"/>
    <n v="1"/>
    <n v="1"/>
    <n v="9"/>
    <n v="9"/>
    <n v="10"/>
    <n v="1"/>
    <n v="0"/>
    <n v="0"/>
    <n v="10"/>
    <n v="11"/>
  </r>
  <r>
    <x v="13"/>
    <x v="188"/>
    <x v="1"/>
    <x v="4"/>
    <n v="10"/>
    <n v="2"/>
    <n v="12"/>
    <n v="11"/>
    <n v="16"/>
    <n v="8"/>
    <n v="0"/>
    <n v="3"/>
    <n v="13"/>
    <n v="24"/>
  </r>
  <r>
    <x v="13"/>
    <x v="131"/>
    <x v="0"/>
    <x v="0"/>
    <n v="8"/>
    <n v="7"/>
    <n v="54"/>
    <n v="51"/>
    <n v="63"/>
    <n v="5"/>
    <n v="0"/>
    <n v="10"/>
    <n v="54"/>
    <n v="69"/>
  </r>
  <r>
    <x v="13"/>
    <x v="131"/>
    <x v="0"/>
    <x v="5"/>
    <n v="0"/>
    <n v="0"/>
    <n v="1"/>
    <n v="1"/>
    <n v="1"/>
    <n v="0"/>
    <n v="0"/>
    <n v="0"/>
    <n v="1"/>
    <n v="1"/>
  </r>
  <r>
    <x v="13"/>
    <x v="131"/>
    <x v="0"/>
    <x v="1"/>
    <n v="1"/>
    <n v="1"/>
    <n v="2"/>
    <n v="2"/>
    <n v="3"/>
    <n v="1"/>
    <n v="0"/>
    <n v="1"/>
    <n v="2"/>
    <n v="4"/>
  </r>
  <r>
    <x v="13"/>
    <x v="131"/>
    <x v="0"/>
    <x v="3"/>
    <n v="2"/>
    <n v="1"/>
    <n v="2"/>
    <n v="2"/>
    <n v="3"/>
    <n v="1"/>
    <n v="0"/>
    <n v="1"/>
    <n v="3"/>
    <n v="5"/>
  </r>
  <r>
    <x v="13"/>
    <x v="131"/>
    <x v="0"/>
    <x v="2"/>
    <n v="1"/>
    <n v="1"/>
    <n v="3"/>
    <n v="3"/>
    <n v="4"/>
    <n v="1"/>
    <n v="0"/>
    <n v="0"/>
    <n v="4"/>
    <n v="5"/>
  </r>
  <r>
    <x v="13"/>
    <x v="131"/>
    <x v="0"/>
    <x v="4"/>
    <n v="1"/>
    <n v="0"/>
    <n v="16"/>
    <n v="14"/>
    <n v="16"/>
    <n v="1"/>
    <n v="0"/>
    <n v="2"/>
    <n v="14"/>
    <n v="17"/>
  </r>
  <r>
    <x v="13"/>
    <x v="131"/>
    <x v="1"/>
    <x v="0"/>
    <n v="37"/>
    <n v="12"/>
    <n v="73"/>
    <n v="70"/>
    <n v="86"/>
    <n v="27"/>
    <n v="3"/>
    <n v="18"/>
    <n v="74"/>
    <n v="122"/>
  </r>
  <r>
    <x v="13"/>
    <x v="131"/>
    <x v="1"/>
    <x v="5"/>
    <n v="1"/>
    <n v="0"/>
    <n v="5"/>
    <n v="4"/>
    <n v="5"/>
    <n v="1"/>
    <n v="0"/>
    <n v="2"/>
    <n v="3"/>
    <n v="6"/>
  </r>
  <r>
    <x v="13"/>
    <x v="131"/>
    <x v="1"/>
    <x v="1"/>
    <n v="5"/>
    <n v="0"/>
    <n v="5"/>
    <n v="5"/>
    <n v="6"/>
    <n v="3"/>
    <n v="2"/>
    <n v="1"/>
    <n v="4"/>
    <n v="10"/>
  </r>
  <r>
    <x v="13"/>
    <x v="131"/>
    <x v="1"/>
    <x v="3"/>
    <n v="8"/>
    <n v="1"/>
    <n v="5"/>
    <n v="5"/>
    <n v="7"/>
    <n v="3"/>
    <n v="2"/>
    <n v="4"/>
    <n v="5"/>
    <n v="14"/>
  </r>
  <r>
    <x v="13"/>
    <x v="131"/>
    <x v="1"/>
    <x v="2"/>
    <n v="2"/>
    <n v="1"/>
    <n v="7"/>
    <n v="7"/>
    <n v="9"/>
    <n v="1"/>
    <n v="0"/>
    <n v="2"/>
    <n v="7"/>
    <n v="10"/>
  </r>
  <r>
    <x v="13"/>
    <x v="131"/>
    <x v="1"/>
    <x v="4"/>
    <n v="8"/>
    <n v="1"/>
    <n v="16"/>
    <n v="14"/>
    <n v="19"/>
    <n v="5"/>
    <n v="1"/>
    <n v="4"/>
    <n v="15"/>
    <n v="25"/>
  </r>
  <r>
    <x v="13"/>
    <x v="132"/>
    <x v="0"/>
    <x v="0"/>
    <n v="9"/>
    <n v="5"/>
    <n v="44"/>
    <n v="43"/>
    <n v="50"/>
    <n v="5"/>
    <n v="2"/>
    <n v="8"/>
    <n v="43"/>
    <n v="58"/>
  </r>
  <r>
    <x v="13"/>
    <x v="132"/>
    <x v="0"/>
    <x v="5"/>
    <n v="1"/>
    <n v="0"/>
    <n v="2"/>
    <n v="2"/>
    <n v="2"/>
    <n v="1"/>
    <n v="0"/>
    <n v="0"/>
    <n v="2"/>
    <n v="3"/>
  </r>
  <r>
    <x v="13"/>
    <x v="132"/>
    <x v="0"/>
    <x v="1"/>
    <n v="2"/>
    <n v="0"/>
    <n v="4"/>
    <n v="4"/>
    <n v="4"/>
    <n v="2"/>
    <n v="0"/>
    <n v="0"/>
    <n v="4"/>
    <n v="6"/>
  </r>
  <r>
    <x v="13"/>
    <x v="132"/>
    <x v="0"/>
    <x v="3"/>
    <n v="1"/>
    <n v="1"/>
    <n v="3"/>
    <n v="3"/>
    <n v="5"/>
    <n v="0"/>
    <n v="0"/>
    <n v="1"/>
    <n v="4"/>
    <n v="5"/>
  </r>
  <r>
    <x v="13"/>
    <x v="132"/>
    <x v="0"/>
    <x v="2"/>
    <n v="0"/>
    <n v="0"/>
    <n v="5"/>
    <n v="5"/>
    <n v="5"/>
    <n v="0"/>
    <n v="0"/>
    <n v="0"/>
    <n v="5"/>
    <n v="5"/>
  </r>
  <r>
    <x v="13"/>
    <x v="132"/>
    <x v="0"/>
    <x v="4"/>
    <n v="2"/>
    <n v="0"/>
    <n v="20"/>
    <n v="20"/>
    <n v="20"/>
    <n v="2"/>
    <n v="0"/>
    <n v="0"/>
    <n v="20"/>
    <n v="22"/>
  </r>
  <r>
    <x v="13"/>
    <x v="132"/>
    <x v="1"/>
    <x v="0"/>
    <n v="22"/>
    <n v="16"/>
    <n v="85"/>
    <n v="81"/>
    <n v="106"/>
    <n v="13"/>
    <n v="2"/>
    <n v="20"/>
    <n v="88"/>
    <n v="123"/>
  </r>
  <r>
    <x v="13"/>
    <x v="132"/>
    <x v="1"/>
    <x v="5"/>
    <n v="1"/>
    <n v="2"/>
    <n v="6"/>
    <n v="6"/>
    <n v="8"/>
    <n v="0"/>
    <n v="1"/>
    <n v="1"/>
    <n v="7"/>
    <n v="9"/>
  </r>
  <r>
    <x v="13"/>
    <x v="132"/>
    <x v="1"/>
    <x v="1"/>
    <n v="3"/>
    <n v="2"/>
    <n v="9"/>
    <n v="9"/>
    <n v="11"/>
    <n v="2"/>
    <n v="2"/>
    <n v="1"/>
    <n v="9"/>
    <n v="14"/>
  </r>
  <r>
    <x v="13"/>
    <x v="132"/>
    <x v="1"/>
    <x v="3"/>
    <n v="3"/>
    <n v="3"/>
    <n v="8"/>
    <n v="8"/>
    <n v="12"/>
    <n v="2"/>
    <n v="1"/>
    <n v="4"/>
    <n v="7"/>
    <n v="14"/>
  </r>
  <r>
    <x v="13"/>
    <x v="132"/>
    <x v="1"/>
    <x v="2"/>
    <n v="2"/>
    <n v="1"/>
    <n v="4"/>
    <n v="4"/>
    <n v="6"/>
    <n v="1"/>
    <n v="0"/>
    <n v="2"/>
    <n v="4"/>
    <n v="7"/>
  </r>
  <r>
    <x v="13"/>
    <x v="132"/>
    <x v="1"/>
    <x v="4"/>
    <n v="6"/>
    <n v="3"/>
    <n v="12"/>
    <n v="12"/>
    <n v="16"/>
    <n v="5"/>
    <n v="1"/>
    <n v="6"/>
    <n v="9"/>
    <n v="21"/>
  </r>
  <r>
    <x v="13"/>
    <x v="133"/>
    <x v="0"/>
    <x v="0"/>
    <n v="7"/>
    <n v="4"/>
    <n v="44"/>
    <n v="41"/>
    <n v="49"/>
    <n v="6"/>
    <n v="0"/>
    <n v="2"/>
    <n v="47"/>
    <n v="55"/>
  </r>
  <r>
    <x v="13"/>
    <x v="133"/>
    <x v="0"/>
    <x v="5"/>
    <n v="0"/>
    <n v="0"/>
    <n v="4"/>
    <n v="4"/>
    <n v="4"/>
    <n v="0"/>
    <n v="0"/>
    <n v="0"/>
    <n v="4"/>
    <n v="4"/>
  </r>
  <r>
    <x v="13"/>
    <x v="133"/>
    <x v="0"/>
    <x v="1"/>
    <n v="1"/>
    <n v="1"/>
    <n v="2"/>
    <n v="2"/>
    <n v="3"/>
    <n v="0"/>
    <n v="0"/>
    <n v="2"/>
    <n v="2"/>
    <n v="4"/>
  </r>
  <r>
    <x v="13"/>
    <x v="133"/>
    <x v="0"/>
    <x v="3"/>
    <n v="0"/>
    <n v="1"/>
    <n v="2"/>
    <n v="2"/>
    <n v="3"/>
    <n v="0"/>
    <n v="0"/>
    <n v="1"/>
    <n v="2"/>
    <n v="3"/>
  </r>
  <r>
    <x v="13"/>
    <x v="133"/>
    <x v="0"/>
    <x v="2"/>
    <n v="0"/>
    <n v="0"/>
    <n v="5"/>
    <n v="4"/>
    <n v="5"/>
    <n v="0"/>
    <n v="0"/>
    <n v="1"/>
    <n v="4"/>
    <n v="5"/>
  </r>
  <r>
    <x v="13"/>
    <x v="133"/>
    <x v="0"/>
    <x v="4"/>
    <n v="1"/>
    <n v="0"/>
    <n v="7"/>
    <n v="6"/>
    <n v="7"/>
    <n v="1"/>
    <n v="0"/>
    <n v="1"/>
    <n v="6"/>
    <n v="8"/>
  </r>
  <r>
    <x v="13"/>
    <x v="133"/>
    <x v="1"/>
    <x v="0"/>
    <n v="39"/>
    <n v="11"/>
    <n v="91"/>
    <n v="83"/>
    <n v="105"/>
    <n v="30"/>
    <n v="1"/>
    <n v="18"/>
    <n v="92"/>
    <n v="141"/>
  </r>
  <r>
    <x v="13"/>
    <x v="133"/>
    <x v="1"/>
    <x v="5"/>
    <n v="2"/>
    <n v="0"/>
    <n v="7"/>
    <n v="6"/>
    <n v="7"/>
    <n v="2"/>
    <n v="0"/>
    <n v="0"/>
    <n v="7"/>
    <n v="9"/>
  </r>
  <r>
    <x v="13"/>
    <x v="133"/>
    <x v="1"/>
    <x v="1"/>
    <n v="5"/>
    <n v="1"/>
    <n v="7"/>
    <n v="7"/>
    <n v="9"/>
    <n v="4"/>
    <n v="0"/>
    <n v="4"/>
    <n v="5"/>
    <n v="13"/>
  </r>
  <r>
    <x v="13"/>
    <x v="133"/>
    <x v="1"/>
    <x v="3"/>
    <n v="0"/>
    <n v="0"/>
    <n v="6"/>
    <n v="6"/>
    <n v="6"/>
    <n v="0"/>
    <n v="0"/>
    <n v="3"/>
    <n v="3"/>
    <n v="6"/>
  </r>
  <r>
    <x v="13"/>
    <x v="133"/>
    <x v="1"/>
    <x v="2"/>
    <n v="2"/>
    <n v="0"/>
    <n v="8"/>
    <n v="8"/>
    <n v="8"/>
    <n v="0"/>
    <n v="0"/>
    <n v="2"/>
    <n v="8"/>
    <n v="10"/>
  </r>
  <r>
    <x v="13"/>
    <x v="133"/>
    <x v="1"/>
    <x v="4"/>
    <n v="7"/>
    <n v="4"/>
    <n v="4"/>
    <n v="5"/>
    <n v="10"/>
    <n v="3"/>
    <n v="0"/>
    <n v="5"/>
    <n v="7"/>
    <n v="15"/>
  </r>
  <r>
    <x v="13"/>
    <x v="189"/>
    <x v="0"/>
    <x v="0"/>
    <n v="9"/>
    <n v="11"/>
    <n v="39"/>
    <n v="37"/>
    <n v="51"/>
    <n v="8"/>
    <n v="0"/>
    <n v="6"/>
    <n v="45"/>
    <n v="59"/>
  </r>
  <r>
    <x v="13"/>
    <x v="189"/>
    <x v="0"/>
    <x v="5"/>
    <n v="1"/>
    <n v="0"/>
    <n v="4"/>
    <n v="3"/>
    <n v="4"/>
    <n v="1"/>
    <n v="0"/>
    <n v="0"/>
    <n v="4"/>
    <n v="5"/>
  </r>
  <r>
    <x v="13"/>
    <x v="189"/>
    <x v="0"/>
    <x v="1"/>
    <n v="1"/>
    <n v="0"/>
    <n v="3"/>
    <n v="2"/>
    <n v="4"/>
    <n v="0"/>
    <n v="0"/>
    <n v="0"/>
    <n v="4"/>
    <n v="4"/>
  </r>
  <r>
    <x v="13"/>
    <x v="189"/>
    <x v="0"/>
    <x v="3"/>
    <n v="0"/>
    <n v="0"/>
    <n v="5"/>
    <n v="4"/>
    <n v="5"/>
    <n v="0"/>
    <n v="0"/>
    <n v="0"/>
    <n v="5"/>
    <n v="5"/>
  </r>
  <r>
    <x v="13"/>
    <x v="189"/>
    <x v="0"/>
    <x v="2"/>
    <n v="1"/>
    <n v="0"/>
    <n v="3"/>
    <n v="3"/>
    <n v="3"/>
    <n v="1"/>
    <n v="0"/>
    <n v="0"/>
    <n v="3"/>
    <n v="4"/>
  </r>
  <r>
    <x v="13"/>
    <x v="189"/>
    <x v="0"/>
    <x v="4"/>
    <n v="2"/>
    <n v="0"/>
    <n v="8"/>
    <n v="7"/>
    <n v="9"/>
    <n v="1"/>
    <n v="1"/>
    <n v="2"/>
    <n v="6"/>
    <n v="10"/>
  </r>
  <r>
    <x v="13"/>
    <x v="189"/>
    <x v="1"/>
    <x v="0"/>
    <n v="32"/>
    <n v="9"/>
    <n v="84"/>
    <n v="74"/>
    <n v="97"/>
    <n v="22"/>
    <n v="4"/>
    <n v="16"/>
    <n v="83"/>
    <n v="125"/>
  </r>
  <r>
    <x v="13"/>
    <x v="189"/>
    <x v="1"/>
    <x v="5"/>
    <n v="1"/>
    <n v="0"/>
    <n v="0"/>
    <n v="0"/>
    <n v="1"/>
    <n v="0"/>
    <n v="1"/>
    <n v="0"/>
    <n v="0"/>
    <n v="1"/>
  </r>
  <r>
    <x v="13"/>
    <x v="189"/>
    <x v="1"/>
    <x v="1"/>
    <n v="1"/>
    <n v="0"/>
    <n v="5"/>
    <n v="5"/>
    <n v="5"/>
    <n v="1"/>
    <n v="0"/>
    <n v="0"/>
    <n v="5"/>
    <n v="6"/>
  </r>
  <r>
    <x v="13"/>
    <x v="189"/>
    <x v="1"/>
    <x v="3"/>
    <n v="2"/>
    <n v="1"/>
    <n v="1"/>
    <n v="1"/>
    <n v="2"/>
    <n v="2"/>
    <n v="0"/>
    <n v="0"/>
    <n v="2"/>
    <n v="4"/>
  </r>
  <r>
    <x v="13"/>
    <x v="189"/>
    <x v="1"/>
    <x v="2"/>
    <n v="5"/>
    <n v="0"/>
    <n v="7"/>
    <n v="7"/>
    <n v="8"/>
    <n v="4"/>
    <n v="0"/>
    <n v="1"/>
    <n v="7"/>
    <n v="12"/>
  </r>
  <r>
    <x v="13"/>
    <x v="189"/>
    <x v="1"/>
    <x v="4"/>
    <n v="7"/>
    <n v="0"/>
    <n v="11"/>
    <n v="11"/>
    <n v="12"/>
    <n v="6"/>
    <n v="0"/>
    <n v="1"/>
    <n v="11"/>
    <n v="18"/>
  </r>
  <r>
    <x v="13"/>
    <x v="190"/>
    <x v="0"/>
    <x v="0"/>
    <n v="8"/>
    <n v="6"/>
    <n v="49"/>
    <n v="48"/>
    <n v="56"/>
    <n v="6"/>
    <n v="0"/>
    <n v="8"/>
    <n v="49"/>
    <n v="63"/>
  </r>
  <r>
    <x v="13"/>
    <x v="190"/>
    <x v="0"/>
    <x v="5"/>
    <n v="0"/>
    <n v="0"/>
    <n v="1"/>
    <n v="1"/>
    <n v="1"/>
    <n v="0"/>
    <n v="0"/>
    <n v="1"/>
    <n v="0"/>
    <n v="1"/>
  </r>
  <r>
    <x v="13"/>
    <x v="190"/>
    <x v="0"/>
    <x v="1"/>
    <n v="2"/>
    <n v="0"/>
    <n v="0"/>
    <n v="0"/>
    <n v="2"/>
    <n v="0"/>
    <n v="0"/>
    <n v="0"/>
    <n v="2"/>
    <n v="2"/>
  </r>
  <r>
    <x v="13"/>
    <x v="190"/>
    <x v="0"/>
    <x v="3"/>
    <n v="1"/>
    <n v="1"/>
    <n v="3"/>
    <n v="3"/>
    <n v="4"/>
    <n v="0"/>
    <n v="0"/>
    <n v="1"/>
    <n v="4"/>
    <n v="5"/>
  </r>
  <r>
    <x v="13"/>
    <x v="190"/>
    <x v="0"/>
    <x v="2"/>
    <n v="2"/>
    <n v="0"/>
    <n v="2"/>
    <n v="1"/>
    <n v="3"/>
    <n v="1"/>
    <n v="0"/>
    <n v="0"/>
    <n v="3"/>
    <n v="4"/>
  </r>
  <r>
    <x v="13"/>
    <x v="190"/>
    <x v="0"/>
    <x v="4"/>
    <n v="2"/>
    <n v="0"/>
    <n v="11"/>
    <n v="10"/>
    <n v="11"/>
    <n v="2"/>
    <n v="0"/>
    <n v="3"/>
    <n v="8"/>
    <n v="13"/>
  </r>
  <r>
    <x v="13"/>
    <x v="190"/>
    <x v="1"/>
    <x v="0"/>
    <n v="27"/>
    <n v="10"/>
    <n v="78"/>
    <n v="74"/>
    <n v="90"/>
    <n v="22"/>
    <n v="2"/>
    <n v="12"/>
    <n v="79"/>
    <n v="115"/>
  </r>
  <r>
    <x v="13"/>
    <x v="190"/>
    <x v="1"/>
    <x v="5"/>
    <n v="2"/>
    <n v="0"/>
    <n v="3"/>
    <n v="2"/>
    <n v="3"/>
    <n v="2"/>
    <n v="0"/>
    <n v="1"/>
    <n v="2"/>
    <n v="5"/>
  </r>
  <r>
    <x v="13"/>
    <x v="190"/>
    <x v="1"/>
    <x v="1"/>
    <n v="4"/>
    <n v="3"/>
    <n v="8"/>
    <n v="7"/>
    <n v="12"/>
    <n v="3"/>
    <n v="0"/>
    <n v="6"/>
    <n v="6"/>
    <n v="15"/>
  </r>
  <r>
    <x v="13"/>
    <x v="190"/>
    <x v="1"/>
    <x v="3"/>
    <n v="2"/>
    <n v="0"/>
    <n v="6"/>
    <n v="6"/>
    <n v="6"/>
    <n v="1"/>
    <n v="0"/>
    <n v="1"/>
    <n v="6"/>
    <n v="8"/>
  </r>
  <r>
    <x v="13"/>
    <x v="190"/>
    <x v="1"/>
    <x v="2"/>
    <n v="4"/>
    <n v="1"/>
    <n v="8"/>
    <n v="8"/>
    <n v="10"/>
    <n v="2"/>
    <n v="0"/>
    <n v="1"/>
    <n v="10"/>
    <n v="13"/>
  </r>
  <r>
    <x v="13"/>
    <x v="190"/>
    <x v="1"/>
    <x v="4"/>
    <n v="12"/>
    <n v="1"/>
    <n v="7"/>
    <n v="7"/>
    <n v="9"/>
    <n v="10"/>
    <n v="1"/>
    <n v="3"/>
    <n v="6"/>
    <n v="20"/>
  </r>
  <r>
    <x v="13"/>
    <x v="191"/>
    <x v="0"/>
    <x v="0"/>
    <n v="6"/>
    <n v="4"/>
    <n v="58"/>
    <n v="52"/>
    <n v="63"/>
    <n v="4"/>
    <n v="0"/>
    <n v="8"/>
    <n v="56"/>
    <n v="68"/>
  </r>
  <r>
    <x v="13"/>
    <x v="191"/>
    <x v="0"/>
    <x v="5"/>
    <n v="2"/>
    <n v="0"/>
    <n v="3"/>
    <n v="2"/>
    <n v="4"/>
    <n v="1"/>
    <n v="0"/>
    <n v="3"/>
    <n v="1"/>
    <n v="5"/>
  </r>
  <r>
    <x v="13"/>
    <x v="191"/>
    <x v="0"/>
    <x v="1"/>
    <n v="4"/>
    <n v="0"/>
    <n v="1"/>
    <n v="1"/>
    <n v="1"/>
    <n v="1"/>
    <n v="0"/>
    <n v="2"/>
    <n v="2"/>
    <n v="5"/>
  </r>
  <r>
    <x v="13"/>
    <x v="191"/>
    <x v="0"/>
    <x v="3"/>
    <n v="1"/>
    <n v="0"/>
    <n v="2"/>
    <n v="2"/>
    <n v="2"/>
    <n v="1"/>
    <n v="0"/>
    <n v="0"/>
    <n v="2"/>
    <n v="3"/>
  </r>
  <r>
    <x v="13"/>
    <x v="191"/>
    <x v="0"/>
    <x v="2"/>
    <n v="3"/>
    <n v="0"/>
    <n v="0"/>
    <n v="0"/>
    <n v="0"/>
    <n v="3"/>
    <n v="0"/>
    <n v="0"/>
    <n v="0"/>
    <n v="3"/>
  </r>
  <r>
    <x v="13"/>
    <x v="191"/>
    <x v="0"/>
    <x v="4"/>
    <n v="5"/>
    <n v="2"/>
    <n v="8"/>
    <n v="9"/>
    <n v="12"/>
    <n v="3"/>
    <n v="0"/>
    <n v="2"/>
    <n v="10"/>
    <n v="15"/>
  </r>
  <r>
    <x v="13"/>
    <x v="191"/>
    <x v="1"/>
    <x v="0"/>
    <n v="22"/>
    <n v="10"/>
    <n v="82"/>
    <n v="77"/>
    <n v="95"/>
    <n v="17"/>
    <n v="2"/>
    <n v="14"/>
    <n v="81"/>
    <n v="114"/>
  </r>
  <r>
    <x v="13"/>
    <x v="191"/>
    <x v="1"/>
    <x v="5"/>
    <n v="1"/>
    <n v="0"/>
    <n v="1"/>
    <n v="1"/>
    <n v="1"/>
    <n v="1"/>
    <n v="0"/>
    <n v="0"/>
    <n v="1"/>
    <n v="2"/>
  </r>
  <r>
    <x v="13"/>
    <x v="191"/>
    <x v="1"/>
    <x v="1"/>
    <n v="6"/>
    <n v="1"/>
    <n v="5"/>
    <n v="5"/>
    <n v="6"/>
    <n v="4"/>
    <n v="0"/>
    <n v="3"/>
    <n v="5"/>
    <n v="12"/>
  </r>
  <r>
    <x v="13"/>
    <x v="191"/>
    <x v="1"/>
    <x v="3"/>
    <n v="3"/>
    <n v="0"/>
    <n v="7"/>
    <n v="6"/>
    <n v="7"/>
    <n v="3"/>
    <n v="0"/>
    <n v="0"/>
    <n v="7"/>
    <n v="10"/>
  </r>
  <r>
    <x v="13"/>
    <x v="191"/>
    <x v="1"/>
    <x v="2"/>
    <n v="0"/>
    <n v="1"/>
    <n v="8"/>
    <n v="8"/>
    <n v="9"/>
    <n v="0"/>
    <n v="0"/>
    <n v="0"/>
    <n v="9"/>
    <n v="9"/>
  </r>
  <r>
    <x v="13"/>
    <x v="191"/>
    <x v="1"/>
    <x v="4"/>
    <n v="6"/>
    <n v="0"/>
    <n v="14"/>
    <n v="12"/>
    <n v="14"/>
    <n v="4"/>
    <n v="0"/>
    <n v="6"/>
    <n v="10"/>
    <n v="20"/>
  </r>
  <r>
    <x v="13"/>
    <x v="134"/>
    <x v="0"/>
    <x v="0"/>
    <n v="9"/>
    <n v="2"/>
    <n v="36"/>
    <n v="35"/>
    <n v="39"/>
    <n v="8"/>
    <n v="0"/>
    <n v="4"/>
    <n v="35"/>
    <n v="47"/>
  </r>
  <r>
    <x v="13"/>
    <x v="134"/>
    <x v="0"/>
    <x v="5"/>
    <n v="0"/>
    <n v="0"/>
    <n v="3"/>
    <n v="3"/>
    <n v="3"/>
    <n v="0"/>
    <n v="0"/>
    <n v="0"/>
    <n v="3"/>
    <n v="3"/>
  </r>
  <r>
    <x v="13"/>
    <x v="134"/>
    <x v="0"/>
    <x v="1"/>
    <n v="3"/>
    <n v="1"/>
    <n v="3"/>
    <n v="3"/>
    <n v="5"/>
    <n v="2"/>
    <n v="0"/>
    <n v="0"/>
    <n v="5"/>
    <n v="7"/>
  </r>
  <r>
    <x v="13"/>
    <x v="134"/>
    <x v="0"/>
    <x v="3"/>
    <n v="2"/>
    <n v="0"/>
    <n v="3"/>
    <n v="3"/>
    <n v="3"/>
    <n v="2"/>
    <n v="0"/>
    <n v="1"/>
    <n v="2"/>
    <n v="5"/>
  </r>
  <r>
    <x v="13"/>
    <x v="134"/>
    <x v="0"/>
    <x v="2"/>
    <n v="1"/>
    <n v="0"/>
    <n v="3"/>
    <n v="3"/>
    <n v="3"/>
    <n v="1"/>
    <n v="0"/>
    <n v="0"/>
    <n v="3"/>
    <n v="4"/>
  </r>
  <r>
    <x v="13"/>
    <x v="134"/>
    <x v="0"/>
    <x v="4"/>
    <n v="2"/>
    <n v="1"/>
    <n v="5"/>
    <n v="4"/>
    <n v="7"/>
    <n v="1"/>
    <n v="0"/>
    <n v="2"/>
    <n v="5"/>
    <n v="8"/>
  </r>
  <r>
    <x v="13"/>
    <x v="134"/>
    <x v="1"/>
    <x v="0"/>
    <n v="31"/>
    <n v="10"/>
    <n v="93"/>
    <n v="87"/>
    <n v="104"/>
    <n v="24"/>
    <n v="4"/>
    <n v="16"/>
    <n v="90"/>
    <n v="134"/>
  </r>
  <r>
    <x v="13"/>
    <x v="134"/>
    <x v="1"/>
    <x v="5"/>
    <n v="0"/>
    <n v="2"/>
    <n v="4"/>
    <n v="4"/>
    <n v="6"/>
    <n v="0"/>
    <n v="0"/>
    <n v="1"/>
    <n v="5"/>
    <n v="6"/>
  </r>
  <r>
    <x v="13"/>
    <x v="134"/>
    <x v="1"/>
    <x v="1"/>
    <n v="2"/>
    <n v="0"/>
    <n v="8"/>
    <n v="7"/>
    <n v="9"/>
    <n v="0"/>
    <n v="1"/>
    <n v="3"/>
    <n v="6"/>
    <n v="10"/>
  </r>
  <r>
    <x v="13"/>
    <x v="134"/>
    <x v="1"/>
    <x v="3"/>
    <n v="5"/>
    <n v="0"/>
    <n v="3"/>
    <n v="3"/>
    <n v="3"/>
    <n v="2"/>
    <n v="2"/>
    <n v="1"/>
    <n v="3"/>
    <n v="8"/>
  </r>
  <r>
    <x v="13"/>
    <x v="134"/>
    <x v="1"/>
    <x v="2"/>
    <n v="1"/>
    <n v="0"/>
    <n v="8"/>
    <n v="6"/>
    <n v="8"/>
    <n v="1"/>
    <n v="0"/>
    <n v="1"/>
    <n v="7"/>
    <n v="9"/>
  </r>
  <r>
    <x v="13"/>
    <x v="134"/>
    <x v="1"/>
    <x v="4"/>
    <n v="3"/>
    <n v="2"/>
    <n v="10"/>
    <n v="10"/>
    <n v="12"/>
    <n v="2"/>
    <n v="0"/>
    <n v="4"/>
    <n v="9"/>
    <n v="15"/>
  </r>
  <r>
    <x v="13"/>
    <x v="135"/>
    <x v="0"/>
    <x v="0"/>
    <n v="10"/>
    <n v="4"/>
    <n v="28"/>
    <n v="28"/>
    <n v="32"/>
    <n v="8"/>
    <n v="3"/>
    <n v="3"/>
    <n v="28"/>
    <n v="42"/>
  </r>
  <r>
    <x v="13"/>
    <x v="135"/>
    <x v="0"/>
    <x v="5"/>
    <n v="2"/>
    <n v="1"/>
    <n v="0"/>
    <n v="1"/>
    <n v="2"/>
    <n v="1"/>
    <n v="0"/>
    <n v="0"/>
    <n v="2"/>
    <n v="3"/>
  </r>
  <r>
    <x v="13"/>
    <x v="135"/>
    <x v="0"/>
    <x v="1"/>
    <n v="0"/>
    <n v="1"/>
    <n v="4"/>
    <n v="2"/>
    <n v="5"/>
    <n v="0"/>
    <n v="0"/>
    <n v="1"/>
    <n v="4"/>
    <n v="5"/>
  </r>
  <r>
    <x v="13"/>
    <x v="135"/>
    <x v="0"/>
    <x v="3"/>
    <n v="1"/>
    <n v="0"/>
    <n v="1"/>
    <n v="1"/>
    <n v="1"/>
    <n v="1"/>
    <n v="0"/>
    <n v="0"/>
    <n v="1"/>
    <n v="2"/>
  </r>
  <r>
    <x v="13"/>
    <x v="135"/>
    <x v="0"/>
    <x v="2"/>
    <n v="0"/>
    <n v="0"/>
    <n v="3"/>
    <n v="3"/>
    <n v="3"/>
    <n v="0"/>
    <n v="0"/>
    <n v="0"/>
    <n v="3"/>
    <n v="3"/>
  </r>
  <r>
    <x v="13"/>
    <x v="135"/>
    <x v="0"/>
    <x v="4"/>
    <n v="1"/>
    <n v="1"/>
    <n v="6"/>
    <n v="7"/>
    <n v="7"/>
    <n v="1"/>
    <n v="0"/>
    <n v="1"/>
    <n v="6"/>
    <n v="8"/>
  </r>
  <r>
    <x v="13"/>
    <x v="135"/>
    <x v="1"/>
    <x v="0"/>
    <n v="24"/>
    <n v="6"/>
    <n v="83"/>
    <n v="79"/>
    <n v="91"/>
    <n v="18"/>
    <n v="1"/>
    <n v="12"/>
    <n v="82"/>
    <n v="113"/>
  </r>
  <r>
    <x v="13"/>
    <x v="135"/>
    <x v="1"/>
    <x v="5"/>
    <n v="1"/>
    <n v="1"/>
    <n v="4"/>
    <n v="4"/>
    <n v="5"/>
    <n v="1"/>
    <n v="0"/>
    <n v="1"/>
    <n v="4"/>
    <n v="6"/>
  </r>
  <r>
    <x v="13"/>
    <x v="135"/>
    <x v="1"/>
    <x v="1"/>
    <n v="1"/>
    <n v="4"/>
    <n v="9"/>
    <n v="9"/>
    <n v="14"/>
    <n v="0"/>
    <n v="2"/>
    <n v="2"/>
    <n v="10"/>
    <n v="14"/>
  </r>
  <r>
    <x v="13"/>
    <x v="135"/>
    <x v="1"/>
    <x v="3"/>
    <n v="0"/>
    <n v="0"/>
    <n v="2"/>
    <n v="2"/>
    <n v="2"/>
    <n v="0"/>
    <n v="0"/>
    <n v="0"/>
    <n v="2"/>
    <n v="2"/>
  </r>
  <r>
    <x v="13"/>
    <x v="135"/>
    <x v="1"/>
    <x v="2"/>
    <n v="2"/>
    <n v="1"/>
    <n v="7"/>
    <n v="6"/>
    <n v="8"/>
    <n v="2"/>
    <n v="0"/>
    <n v="0"/>
    <n v="8"/>
    <n v="10"/>
  </r>
  <r>
    <x v="13"/>
    <x v="135"/>
    <x v="1"/>
    <x v="4"/>
    <n v="3"/>
    <n v="2"/>
    <n v="10"/>
    <n v="8"/>
    <n v="12"/>
    <n v="3"/>
    <n v="0"/>
    <n v="2"/>
    <n v="10"/>
    <n v="15"/>
  </r>
  <r>
    <x v="13"/>
    <x v="10"/>
    <x v="0"/>
    <x v="0"/>
    <n v="6"/>
    <n v="6"/>
    <n v="41"/>
    <n v="40"/>
    <n v="48"/>
    <n v="3"/>
    <n v="1"/>
    <n v="8"/>
    <n v="41"/>
    <n v="53"/>
  </r>
  <r>
    <x v="13"/>
    <x v="10"/>
    <x v="0"/>
    <x v="5"/>
    <n v="2"/>
    <n v="0"/>
    <n v="1"/>
    <n v="0"/>
    <n v="1"/>
    <n v="2"/>
    <n v="0"/>
    <n v="0"/>
    <n v="1"/>
    <n v="3"/>
  </r>
  <r>
    <x v="13"/>
    <x v="10"/>
    <x v="0"/>
    <x v="1"/>
    <n v="1"/>
    <n v="0"/>
    <n v="5"/>
    <n v="5"/>
    <n v="5"/>
    <n v="1"/>
    <n v="0"/>
    <n v="0"/>
    <n v="5"/>
    <n v="6"/>
  </r>
  <r>
    <x v="13"/>
    <x v="10"/>
    <x v="0"/>
    <x v="3"/>
    <n v="0"/>
    <n v="0"/>
    <n v="2"/>
    <n v="2"/>
    <n v="2"/>
    <n v="0"/>
    <n v="0"/>
    <n v="1"/>
    <n v="1"/>
    <n v="2"/>
  </r>
  <r>
    <x v="13"/>
    <x v="10"/>
    <x v="0"/>
    <x v="2"/>
    <n v="1"/>
    <n v="0"/>
    <n v="2"/>
    <n v="2"/>
    <n v="2"/>
    <n v="0"/>
    <n v="0"/>
    <n v="1"/>
    <n v="2"/>
    <n v="3"/>
  </r>
  <r>
    <x v="13"/>
    <x v="10"/>
    <x v="0"/>
    <x v="4"/>
    <n v="1"/>
    <n v="1"/>
    <n v="7"/>
    <n v="8"/>
    <n v="8"/>
    <n v="1"/>
    <n v="1"/>
    <n v="0"/>
    <n v="7"/>
    <n v="9"/>
  </r>
  <r>
    <x v="13"/>
    <x v="10"/>
    <x v="1"/>
    <x v="0"/>
    <n v="14"/>
    <n v="5"/>
    <n v="83"/>
    <n v="76"/>
    <n v="88"/>
    <n v="13"/>
    <n v="0"/>
    <n v="13"/>
    <n v="76"/>
    <n v="102"/>
  </r>
  <r>
    <x v="13"/>
    <x v="10"/>
    <x v="1"/>
    <x v="5"/>
    <n v="2"/>
    <n v="2"/>
    <n v="2"/>
    <n v="2"/>
    <n v="5"/>
    <n v="1"/>
    <n v="0"/>
    <n v="3"/>
    <n v="2"/>
    <n v="6"/>
  </r>
  <r>
    <x v="13"/>
    <x v="10"/>
    <x v="1"/>
    <x v="1"/>
    <n v="4"/>
    <n v="2"/>
    <n v="5"/>
    <n v="5"/>
    <n v="8"/>
    <n v="2"/>
    <n v="0"/>
    <n v="4"/>
    <n v="5"/>
    <n v="11"/>
  </r>
  <r>
    <x v="13"/>
    <x v="10"/>
    <x v="1"/>
    <x v="3"/>
    <n v="2"/>
    <n v="1"/>
    <n v="7"/>
    <n v="7"/>
    <n v="9"/>
    <n v="0"/>
    <n v="1"/>
    <n v="4"/>
    <n v="5"/>
    <n v="10"/>
  </r>
  <r>
    <x v="13"/>
    <x v="10"/>
    <x v="1"/>
    <x v="2"/>
    <n v="0"/>
    <n v="2"/>
    <n v="7"/>
    <n v="5"/>
    <n v="9"/>
    <n v="0"/>
    <n v="1"/>
    <n v="4"/>
    <n v="4"/>
    <n v="9"/>
  </r>
  <r>
    <x v="13"/>
    <x v="10"/>
    <x v="1"/>
    <x v="4"/>
    <n v="6"/>
    <n v="2"/>
    <n v="10"/>
    <n v="10"/>
    <n v="12"/>
    <n v="4"/>
    <n v="1"/>
    <n v="3"/>
    <n v="10"/>
    <n v="18"/>
  </r>
  <r>
    <x v="13"/>
    <x v="192"/>
    <x v="0"/>
    <x v="0"/>
    <n v="10"/>
    <n v="7"/>
    <n v="51"/>
    <n v="45"/>
    <n v="60"/>
    <n v="6"/>
    <n v="0"/>
    <n v="10"/>
    <n v="52"/>
    <n v="68"/>
  </r>
  <r>
    <x v="13"/>
    <x v="192"/>
    <x v="0"/>
    <x v="5"/>
    <n v="2"/>
    <n v="0"/>
    <n v="1"/>
    <n v="1"/>
    <n v="2"/>
    <n v="1"/>
    <n v="0"/>
    <n v="0"/>
    <n v="2"/>
    <n v="3"/>
  </r>
  <r>
    <x v="13"/>
    <x v="192"/>
    <x v="0"/>
    <x v="1"/>
    <n v="0"/>
    <n v="1"/>
    <n v="2"/>
    <n v="2"/>
    <n v="3"/>
    <n v="0"/>
    <n v="0"/>
    <n v="0"/>
    <n v="3"/>
    <n v="3"/>
  </r>
  <r>
    <x v="13"/>
    <x v="192"/>
    <x v="0"/>
    <x v="3"/>
    <n v="1"/>
    <n v="0"/>
    <n v="3"/>
    <n v="3"/>
    <n v="3"/>
    <n v="1"/>
    <n v="0"/>
    <n v="0"/>
    <n v="3"/>
    <n v="4"/>
  </r>
  <r>
    <x v="13"/>
    <x v="192"/>
    <x v="0"/>
    <x v="2"/>
    <n v="1"/>
    <n v="0"/>
    <n v="1"/>
    <n v="1"/>
    <n v="1"/>
    <n v="1"/>
    <n v="0"/>
    <n v="0"/>
    <n v="1"/>
    <n v="2"/>
  </r>
  <r>
    <x v="13"/>
    <x v="192"/>
    <x v="0"/>
    <x v="4"/>
    <n v="3"/>
    <n v="2"/>
    <n v="4"/>
    <n v="4"/>
    <n v="6"/>
    <n v="3"/>
    <n v="0"/>
    <n v="1"/>
    <n v="5"/>
    <n v="9"/>
  </r>
  <r>
    <x v="13"/>
    <x v="192"/>
    <x v="1"/>
    <x v="0"/>
    <n v="28"/>
    <n v="15"/>
    <n v="61"/>
    <n v="61"/>
    <n v="78"/>
    <n v="23"/>
    <n v="1"/>
    <n v="19"/>
    <n v="61"/>
    <n v="104"/>
  </r>
  <r>
    <x v="13"/>
    <x v="192"/>
    <x v="1"/>
    <x v="5"/>
    <n v="1"/>
    <n v="1"/>
    <n v="5"/>
    <n v="5"/>
    <n v="6"/>
    <n v="1"/>
    <n v="0"/>
    <n v="4"/>
    <n v="2"/>
    <n v="7"/>
  </r>
  <r>
    <x v="13"/>
    <x v="192"/>
    <x v="1"/>
    <x v="1"/>
    <n v="1"/>
    <n v="1"/>
    <n v="9"/>
    <n v="9"/>
    <n v="11"/>
    <n v="0"/>
    <n v="0"/>
    <n v="2"/>
    <n v="9"/>
    <n v="11"/>
  </r>
  <r>
    <x v="13"/>
    <x v="192"/>
    <x v="1"/>
    <x v="3"/>
    <n v="1"/>
    <n v="1"/>
    <n v="7"/>
    <n v="8"/>
    <n v="8"/>
    <n v="1"/>
    <n v="1"/>
    <n v="3"/>
    <n v="4"/>
    <n v="9"/>
  </r>
  <r>
    <x v="13"/>
    <x v="192"/>
    <x v="1"/>
    <x v="2"/>
    <n v="1"/>
    <n v="0"/>
    <n v="3"/>
    <n v="3"/>
    <n v="4"/>
    <n v="0"/>
    <n v="0"/>
    <n v="0"/>
    <n v="4"/>
    <n v="4"/>
  </r>
  <r>
    <x v="13"/>
    <x v="192"/>
    <x v="1"/>
    <x v="4"/>
    <n v="4"/>
    <n v="2"/>
    <n v="17"/>
    <n v="16"/>
    <n v="19"/>
    <n v="3"/>
    <n v="0"/>
    <n v="7"/>
    <n v="13"/>
    <n v="23"/>
  </r>
  <r>
    <x v="13"/>
    <x v="193"/>
    <x v="0"/>
    <x v="0"/>
    <n v="9"/>
    <n v="5"/>
    <n v="47"/>
    <n v="44"/>
    <n v="53"/>
    <n v="6"/>
    <n v="0"/>
    <n v="7"/>
    <n v="48"/>
    <n v="61"/>
  </r>
  <r>
    <x v="13"/>
    <x v="193"/>
    <x v="0"/>
    <x v="5"/>
    <n v="1"/>
    <n v="0"/>
    <n v="2"/>
    <n v="2"/>
    <n v="2"/>
    <n v="0"/>
    <n v="1"/>
    <n v="0"/>
    <n v="2"/>
    <n v="3"/>
  </r>
  <r>
    <x v="13"/>
    <x v="193"/>
    <x v="0"/>
    <x v="1"/>
    <n v="1"/>
    <n v="1"/>
    <n v="2"/>
    <n v="2"/>
    <n v="3"/>
    <n v="1"/>
    <n v="0"/>
    <n v="1"/>
    <n v="2"/>
    <n v="4"/>
  </r>
  <r>
    <x v="13"/>
    <x v="193"/>
    <x v="0"/>
    <x v="3"/>
    <n v="0"/>
    <n v="2"/>
    <n v="6"/>
    <n v="6"/>
    <n v="8"/>
    <n v="0"/>
    <n v="0"/>
    <n v="2"/>
    <n v="6"/>
    <n v="8"/>
  </r>
  <r>
    <x v="13"/>
    <x v="193"/>
    <x v="0"/>
    <x v="2"/>
    <n v="1"/>
    <n v="1"/>
    <n v="2"/>
    <n v="3"/>
    <n v="3"/>
    <n v="1"/>
    <n v="0"/>
    <n v="0"/>
    <n v="3"/>
    <n v="4"/>
  </r>
  <r>
    <x v="13"/>
    <x v="193"/>
    <x v="0"/>
    <x v="4"/>
    <n v="2"/>
    <n v="0"/>
    <n v="6"/>
    <n v="6"/>
    <n v="7"/>
    <n v="0"/>
    <n v="0"/>
    <n v="4"/>
    <n v="4"/>
    <n v="8"/>
  </r>
  <r>
    <x v="13"/>
    <x v="193"/>
    <x v="1"/>
    <x v="0"/>
    <n v="18"/>
    <n v="11"/>
    <n v="77"/>
    <n v="70"/>
    <n v="91"/>
    <n v="13"/>
    <n v="0"/>
    <n v="20"/>
    <n v="73"/>
    <n v="106"/>
  </r>
  <r>
    <x v="13"/>
    <x v="193"/>
    <x v="1"/>
    <x v="5"/>
    <n v="1"/>
    <n v="0"/>
    <n v="2"/>
    <n v="2"/>
    <n v="2"/>
    <n v="1"/>
    <n v="0"/>
    <n v="0"/>
    <n v="2"/>
    <n v="3"/>
  </r>
  <r>
    <x v="13"/>
    <x v="193"/>
    <x v="1"/>
    <x v="1"/>
    <n v="1"/>
    <n v="0"/>
    <n v="8"/>
    <n v="7"/>
    <n v="8"/>
    <n v="1"/>
    <n v="0"/>
    <n v="2"/>
    <n v="6"/>
    <n v="9"/>
  </r>
  <r>
    <x v="13"/>
    <x v="193"/>
    <x v="1"/>
    <x v="3"/>
    <n v="2"/>
    <n v="1"/>
    <n v="6"/>
    <n v="6"/>
    <n v="7"/>
    <n v="2"/>
    <n v="0"/>
    <n v="1"/>
    <n v="6"/>
    <n v="9"/>
  </r>
  <r>
    <x v="13"/>
    <x v="193"/>
    <x v="1"/>
    <x v="2"/>
    <n v="2"/>
    <n v="2"/>
    <n v="9"/>
    <n v="9"/>
    <n v="11"/>
    <n v="1"/>
    <n v="0"/>
    <n v="4"/>
    <n v="8"/>
    <n v="13"/>
  </r>
  <r>
    <x v="13"/>
    <x v="193"/>
    <x v="1"/>
    <x v="4"/>
    <n v="12"/>
    <n v="4"/>
    <n v="7"/>
    <n v="8"/>
    <n v="13"/>
    <n v="7"/>
    <n v="2"/>
    <n v="4"/>
    <n v="10"/>
    <n v="23"/>
  </r>
  <r>
    <x v="13"/>
    <x v="194"/>
    <x v="0"/>
    <x v="0"/>
    <n v="6"/>
    <n v="3"/>
    <n v="51"/>
    <n v="49"/>
    <n v="55"/>
    <n v="5"/>
    <n v="1"/>
    <n v="4"/>
    <n v="50"/>
    <n v="60"/>
  </r>
  <r>
    <x v="13"/>
    <x v="194"/>
    <x v="0"/>
    <x v="5"/>
    <n v="1"/>
    <n v="0"/>
    <n v="2"/>
    <n v="1"/>
    <n v="2"/>
    <n v="1"/>
    <n v="0"/>
    <n v="1"/>
    <n v="1"/>
    <n v="3"/>
  </r>
  <r>
    <x v="13"/>
    <x v="194"/>
    <x v="0"/>
    <x v="1"/>
    <n v="1"/>
    <n v="1"/>
    <n v="2"/>
    <n v="3"/>
    <n v="3"/>
    <n v="1"/>
    <n v="1"/>
    <n v="2"/>
    <n v="0"/>
    <n v="4"/>
  </r>
  <r>
    <x v="13"/>
    <x v="194"/>
    <x v="0"/>
    <x v="3"/>
    <n v="1"/>
    <n v="1"/>
    <n v="5"/>
    <n v="6"/>
    <n v="6"/>
    <n v="0"/>
    <n v="0"/>
    <n v="3"/>
    <n v="4"/>
    <n v="7"/>
  </r>
  <r>
    <x v="13"/>
    <x v="194"/>
    <x v="0"/>
    <x v="2"/>
    <n v="4"/>
    <n v="0"/>
    <n v="4"/>
    <n v="3"/>
    <n v="6"/>
    <n v="2"/>
    <n v="0"/>
    <n v="5"/>
    <n v="1"/>
    <n v="8"/>
  </r>
  <r>
    <x v="13"/>
    <x v="194"/>
    <x v="0"/>
    <x v="4"/>
    <n v="1"/>
    <n v="2"/>
    <n v="7"/>
    <n v="6"/>
    <n v="9"/>
    <n v="0"/>
    <n v="0"/>
    <n v="1"/>
    <n v="9"/>
    <n v="10"/>
  </r>
  <r>
    <x v="13"/>
    <x v="194"/>
    <x v="1"/>
    <x v="0"/>
    <n v="22"/>
    <n v="5"/>
    <n v="76"/>
    <n v="70"/>
    <n v="84"/>
    <n v="17"/>
    <n v="2"/>
    <n v="18"/>
    <n v="66"/>
    <n v="103"/>
  </r>
  <r>
    <x v="13"/>
    <x v="194"/>
    <x v="1"/>
    <x v="5"/>
    <n v="1"/>
    <n v="1"/>
    <n v="3"/>
    <n v="3"/>
    <n v="4"/>
    <n v="0"/>
    <n v="0"/>
    <n v="1"/>
    <n v="4"/>
    <n v="5"/>
  </r>
  <r>
    <x v="13"/>
    <x v="194"/>
    <x v="1"/>
    <x v="1"/>
    <n v="4"/>
    <n v="0"/>
    <n v="3"/>
    <n v="3"/>
    <n v="3"/>
    <n v="4"/>
    <n v="0"/>
    <n v="1"/>
    <n v="2"/>
    <n v="7"/>
  </r>
  <r>
    <x v="13"/>
    <x v="194"/>
    <x v="1"/>
    <x v="3"/>
    <n v="3"/>
    <n v="1"/>
    <n v="3"/>
    <n v="2"/>
    <n v="5"/>
    <n v="2"/>
    <n v="0"/>
    <n v="1"/>
    <n v="4"/>
    <n v="7"/>
  </r>
  <r>
    <x v="13"/>
    <x v="194"/>
    <x v="1"/>
    <x v="2"/>
    <n v="0"/>
    <n v="0"/>
    <n v="2"/>
    <n v="2"/>
    <n v="2"/>
    <n v="0"/>
    <n v="0"/>
    <n v="0"/>
    <n v="2"/>
    <n v="2"/>
  </r>
  <r>
    <x v="13"/>
    <x v="194"/>
    <x v="1"/>
    <x v="4"/>
    <n v="2"/>
    <n v="2"/>
    <n v="11"/>
    <n v="9"/>
    <n v="13"/>
    <n v="0"/>
    <n v="1"/>
    <n v="2"/>
    <n v="12"/>
    <n v="15"/>
  </r>
  <r>
    <x v="13"/>
    <x v="195"/>
    <x v="0"/>
    <x v="0"/>
    <n v="5"/>
    <n v="3"/>
    <n v="38"/>
    <n v="38"/>
    <n v="41"/>
    <n v="5"/>
    <n v="0"/>
    <n v="1"/>
    <n v="40"/>
    <n v="46"/>
  </r>
  <r>
    <x v="13"/>
    <x v="195"/>
    <x v="0"/>
    <x v="5"/>
    <n v="0"/>
    <n v="0"/>
    <n v="2"/>
    <n v="1"/>
    <n v="2"/>
    <n v="0"/>
    <n v="0"/>
    <n v="0"/>
    <n v="2"/>
    <n v="2"/>
  </r>
  <r>
    <x v="13"/>
    <x v="195"/>
    <x v="0"/>
    <x v="1"/>
    <n v="3"/>
    <n v="1"/>
    <n v="0"/>
    <n v="1"/>
    <n v="2"/>
    <n v="1"/>
    <n v="0"/>
    <n v="2"/>
    <n v="1"/>
    <n v="4"/>
  </r>
  <r>
    <x v="13"/>
    <x v="195"/>
    <x v="0"/>
    <x v="3"/>
    <n v="1"/>
    <n v="0"/>
    <n v="5"/>
    <n v="5"/>
    <n v="5"/>
    <n v="1"/>
    <n v="0"/>
    <n v="0"/>
    <n v="5"/>
    <n v="6"/>
  </r>
  <r>
    <x v="13"/>
    <x v="195"/>
    <x v="0"/>
    <x v="2"/>
    <n v="0"/>
    <n v="0"/>
    <n v="1"/>
    <n v="1"/>
    <n v="1"/>
    <n v="0"/>
    <n v="0"/>
    <n v="0"/>
    <n v="1"/>
    <n v="1"/>
  </r>
  <r>
    <x v="13"/>
    <x v="195"/>
    <x v="0"/>
    <x v="4"/>
    <n v="3"/>
    <n v="1"/>
    <n v="6"/>
    <n v="5"/>
    <n v="8"/>
    <n v="1"/>
    <n v="0"/>
    <n v="4"/>
    <n v="5"/>
    <n v="10"/>
  </r>
  <r>
    <x v="13"/>
    <x v="195"/>
    <x v="1"/>
    <x v="0"/>
    <n v="25"/>
    <n v="4"/>
    <n v="57"/>
    <n v="53"/>
    <n v="66"/>
    <n v="17"/>
    <n v="0"/>
    <n v="18"/>
    <n v="51"/>
    <n v="86"/>
  </r>
  <r>
    <x v="13"/>
    <x v="195"/>
    <x v="1"/>
    <x v="5"/>
    <n v="1"/>
    <n v="2"/>
    <n v="3"/>
    <n v="3"/>
    <n v="5"/>
    <n v="1"/>
    <n v="0"/>
    <n v="1"/>
    <n v="4"/>
    <n v="6"/>
  </r>
  <r>
    <x v="13"/>
    <x v="195"/>
    <x v="1"/>
    <x v="1"/>
    <n v="2"/>
    <n v="0"/>
    <n v="7"/>
    <n v="7"/>
    <n v="8"/>
    <n v="1"/>
    <n v="1"/>
    <n v="0"/>
    <n v="7"/>
    <n v="9"/>
  </r>
  <r>
    <x v="13"/>
    <x v="195"/>
    <x v="1"/>
    <x v="3"/>
    <n v="4"/>
    <n v="1"/>
    <n v="7"/>
    <n v="7"/>
    <n v="9"/>
    <n v="2"/>
    <n v="0"/>
    <n v="2"/>
    <n v="8"/>
    <n v="12"/>
  </r>
  <r>
    <x v="13"/>
    <x v="195"/>
    <x v="1"/>
    <x v="2"/>
    <n v="2"/>
    <n v="0"/>
    <n v="6"/>
    <n v="6"/>
    <n v="6"/>
    <n v="1"/>
    <n v="0"/>
    <n v="1"/>
    <n v="6"/>
    <n v="8"/>
  </r>
  <r>
    <x v="13"/>
    <x v="195"/>
    <x v="1"/>
    <x v="4"/>
    <n v="3"/>
    <n v="3"/>
    <n v="16"/>
    <n v="16"/>
    <n v="19"/>
    <n v="3"/>
    <n v="0"/>
    <n v="3"/>
    <n v="16"/>
    <n v="22"/>
  </r>
  <r>
    <x v="13"/>
    <x v="196"/>
    <x v="0"/>
    <x v="0"/>
    <n v="6"/>
    <n v="3"/>
    <n v="40"/>
    <n v="37"/>
    <n v="45"/>
    <n v="4"/>
    <n v="0"/>
    <n v="4"/>
    <n v="41"/>
    <n v="49"/>
  </r>
  <r>
    <x v="13"/>
    <x v="196"/>
    <x v="0"/>
    <x v="5"/>
    <n v="1"/>
    <n v="0"/>
    <n v="0"/>
    <n v="0"/>
    <n v="0"/>
    <n v="0"/>
    <n v="0"/>
    <n v="1"/>
    <n v="0"/>
    <n v="1"/>
  </r>
  <r>
    <x v="13"/>
    <x v="196"/>
    <x v="0"/>
    <x v="1"/>
    <n v="0"/>
    <n v="1"/>
    <n v="1"/>
    <n v="2"/>
    <n v="2"/>
    <n v="0"/>
    <n v="0"/>
    <n v="1"/>
    <n v="1"/>
    <n v="2"/>
  </r>
  <r>
    <x v="13"/>
    <x v="196"/>
    <x v="0"/>
    <x v="3"/>
    <n v="0"/>
    <n v="1"/>
    <n v="1"/>
    <n v="0"/>
    <n v="2"/>
    <n v="0"/>
    <n v="0"/>
    <n v="1"/>
    <n v="1"/>
    <n v="2"/>
  </r>
  <r>
    <x v="13"/>
    <x v="196"/>
    <x v="0"/>
    <x v="2"/>
    <n v="0"/>
    <n v="1"/>
    <n v="1"/>
    <n v="0"/>
    <n v="2"/>
    <n v="0"/>
    <n v="0"/>
    <n v="0"/>
    <n v="2"/>
    <n v="2"/>
  </r>
  <r>
    <x v="13"/>
    <x v="196"/>
    <x v="0"/>
    <x v="4"/>
    <n v="2"/>
    <n v="1"/>
    <n v="13"/>
    <n v="11"/>
    <n v="15"/>
    <n v="0"/>
    <n v="0"/>
    <n v="5"/>
    <n v="11"/>
    <n v="16"/>
  </r>
  <r>
    <x v="13"/>
    <x v="196"/>
    <x v="1"/>
    <x v="0"/>
    <n v="19"/>
    <n v="7"/>
    <n v="80"/>
    <n v="77"/>
    <n v="88"/>
    <n v="16"/>
    <n v="1"/>
    <n v="11"/>
    <n v="78"/>
    <n v="106"/>
  </r>
  <r>
    <x v="13"/>
    <x v="196"/>
    <x v="1"/>
    <x v="5"/>
    <n v="0"/>
    <n v="1"/>
    <n v="5"/>
    <n v="3"/>
    <n v="6"/>
    <n v="0"/>
    <n v="0"/>
    <n v="4"/>
    <n v="2"/>
    <n v="6"/>
  </r>
  <r>
    <x v="13"/>
    <x v="196"/>
    <x v="1"/>
    <x v="1"/>
    <n v="2"/>
    <n v="2"/>
    <n v="7"/>
    <n v="6"/>
    <n v="10"/>
    <n v="1"/>
    <n v="0"/>
    <n v="1"/>
    <n v="9"/>
    <n v="11"/>
  </r>
  <r>
    <x v="13"/>
    <x v="196"/>
    <x v="1"/>
    <x v="3"/>
    <n v="1"/>
    <n v="0"/>
    <n v="3"/>
    <n v="3"/>
    <n v="3"/>
    <n v="1"/>
    <n v="0"/>
    <n v="0"/>
    <n v="3"/>
    <n v="4"/>
  </r>
  <r>
    <x v="13"/>
    <x v="196"/>
    <x v="1"/>
    <x v="2"/>
    <n v="4"/>
    <n v="2"/>
    <n v="5"/>
    <n v="5"/>
    <n v="7"/>
    <n v="4"/>
    <n v="0"/>
    <n v="0"/>
    <n v="7"/>
    <n v="11"/>
  </r>
  <r>
    <x v="13"/>
    <x v="196"/>
    <x v="1"/>
    <x v="4"/>
    <n v="6"/>
    <n v="1"/>
    <n v="9"/>
    <n v="9"/>
    <n v="11"/>
    <n v="3"/>
    <n v="1"/>
    <n v="4"/>
    <n v="8"/>
    <n v="16"/>
  </r>
  <r>
    <x v="13"/>
    <x v="197"/>
    <x v="0"/>
    <x v="0"/>
    <n v="8"/>
    <n v="5"/>
    <n v="41"/>
    <n v="42"/>
    <n v="47"/>
    <n v="7"/>
    <n v="1"/>
    <n v="5"/>
    <n v="41"/>
    <n v="54"/>
  </r>
  <r>
    <x v="13"/>
    <x v="197"/>
    <x v="0"/>
    <x v="5"/>
    <n v="1"/>
    <n v="0"/>
    <n v="2"/>
    <n v="2"/>
    <n v="2"/>
    <n v="1"/>
    <n v="0"/>
    <n v="1"/>
    <n v="1"/>
    <n v="3"/>
  </r>
  <r>
    <x v="13"/>
    <x v="197"/>
    <x v="0"/>
    <x v="1"/>
    <n v="1"/>
    <n v="0"/>
    <n v="4"/>
    <n v="4"/>
    <n v="4"/>
    <n v="1"/>
    <n v="0"/>
    <n v="0"/>
    <n v="4"/>
    <n v="5"/>
  </r>
  <r>
    <x v="13"/>
    <x v="197"/>
    <x v="0"/>
    <x v="3"/>
    <n v="1"/>
    <n v="0"/>
    <n v="0"/>
    <n v="0"/>
    <n v="0"/>
    <n v="0"/>
    <n v="0"/>
    <n v="1"/>
    <n v="0"/>
    <n v="1"/>
  </r>
  <r>
    <x v="13"/>
    <x v="197"/>
    <x v="0"/>
    <x v="2"/>
    <n v="0"/>
    <n v="1"/>
    <n v="3"/>
    <n v="3"/>
    <n v="4"/>
    <n v="0"/>
    <n v="0"/>
    <n v="0"/>
    <n v="4"/>
    <n v="4"/>
  </r>
  <r>
    <x v="13"/>
    <x v="197"/>
    <x v="0"/>
    <x v="4"/>
    <n v="4"/>
    <n v="0"/>
    <n v="5"/>
    <n v="5"/>
    <n v="8"/>
    <n v="1"/>
    <n v="0"/>
    <n v="3"/>
    <n v="5"/>
    <n v="9"/>
  </r>
  <r>
    <x v="13"/>
    <x v="197"/>
    <x v="1"/>
    <x v="0"/>
    <n v="26"/>
    <n v="9"/>
    <n v="84"/>
    <n v="78"/>
    <n v="95"/>
    <n v="23"/>
    <n v="4"/>
    <n v="13"/>
    <n v="79"/>
    <n v="119"/>
  </r>
  <r>
    <x v="13"/>
    <x v="197"/>
    <x v="1"/>
    <x v="5"/>
    <n v="3"/>
    <n v="0"/>
    <n v="3"/>
    <n v="3"/>
    <n v="3"/>
    <n v="3"/>
    <n v="0"/>
    <n v="0"/>
    <n v="3"/>
    <n v="6"/>
  </r>
  <r>
    <x v="13"/>
    <x v="197"/>
    <x v="1"/>
    <x v="1"/>
    <n v="3"/>
    <n v="1"/>
    <n v="9"/>
    <n v="6"/>
    <n v="10"/>
    <n v="2"/>
    <n v="1"/>
    <n v="0"/>
    <n v="10"/>
    <n v="13"/>
  </r>
  <r>
    <x v="13"/>
    <x v="197"/>
    <x v="1"/>
    <x v="3"/>
    <n v="2"/>
    <n v="0"/>
    <n v="7"/>
    <n v="4"/>
    <n v="7"/>
    <n v="2"/>
    <n v="0"/>
    <n v="0"/>
    <n v="7"/>
    <n v="9"/>
  </r>
  <r>
    <x v="13"/>
    <x v="197"/>
    <x v="1"/>
    <x v="2"/>
    <n v="4"/>
    <n v="1"/>
    <n v="7"/>
    <n v="7"/>
    <n v="8"/>
    <n v="3"/>
    <n v="1"/>
    <n v="2"/>
    <n v="6"/>
    <n v="12"/>
  </r>
  <r>
    <x v="13"/>
    <x v="197"/>
    <x v="1"/>
    <x v="4"/>
    <n v="8"/>
    <n v="0"/>
    <n v="17"/>
    <n v="16"/>
    <n v="17"/>
    <n v="7"/>
    <n v="0"/>
    <n v="3"/>
    <n v="15"/>
    <n v="25"/>
  </r>
  <r>
    <x v="13"/>
    <x v="198"/>
    <x v="0"/>
    <x v="0"/>
    <n v="9"/>
    <n v="3"/>
    <n v="53"/>
    <n v="51"/>
    <n v="57"/>
    <n v="5"/>
    <n v="0"/>
    <n v="8"/>
    <n v="52"/>
    <n v="65"/>
  </r>
  <r>
    <x v="13"/>
    <x v="198"/>
    <x v="0"/>
    <x v="5"/>
    <n v="1"/>
    <n v="0"/>
    <n v="2"/>
    <n v="2"/>
    <n v="2"/>
    <n v="1"/>
    <n v="0"/>
    <n v="0"/>
    <n v="2"/>
    <n v="3"/>
  </r>
  <r>
    <x v="13"/>
    <x v="198"/>
    <x v="0"/>
    <x v="1"/>
    <n v="0"/>
    <n v="0"/>
    <n v="2"/>
    <n v="2"/>
    <n v="2"/>
    <n v="0"/>
    <n v="0"/>
    <n v="1"/>
    <n v="1"/>
    <n v="2"/>
  </r>
  <r>
    <x v="13"/>
    <x v="198"/>
    <x v="0"/>
    <x v="3"/>
    <n v="1"/>
    <n v="1"/>
    <n v="4"/>
    <n v="4"/>
    <n v="5"/>
    <n v="1"/>
    <n v="0"/>
    <n v="1"/>
    <n v="4"/>
    <n v="6"/>
  </r>
  <r>
    <x v="13"/>
    <x v="198"/>
    <x v="0"/>
    <x v="2"/>
    <n v="2"/>
    <n v="1"/>
    <n v="4"/>
    <n v="4"/>
    <n v="6"/>
    <n v="1"/>
    <n v="0"/>
    <n v="1"/>
    <n v="5"/>
    <n v="7"/>
  </r>
  <r>
    <x v="13"/>
    <x v="198"/>
    <x v="0"/>
    <x v="4"/>
    <n v="2"/>
    <n v="0"/>
    <n v="8"/>
    <n v="8"/>
    <n v="8"/>
    <n v="2"/>
    <n v="0"/>
    <n v="0"/>
    <n v="8"/>
    <n v="10"/>
  </r>
  <r>
    <x v="13"/>
    <x v="198"/>
    <x v="1"/>
    <x v="0"/>
    <n v="19"/>
    <n v="15"/>
    <n v="81"/>
    <n v="75"/>
    <n v="97"/>
    <n v="16"/>
    <n v="2"/>
    <n v="21"/>
    <n v="76"/>
    <n v="115"/>
  </r>
  <r>
    <x v="13"/>
    <x v="198"/>
    <x v="1"/>
    <x v="5"/>
    <n v="3"/>
    <n v="1"/>
    <n v="4"/>
    <n v="4"/>
    <n v="7"/>
    <n v="1"/>
    <n v="0"/>
    <n v="1"/>
    <n v="6"/>
    <n v="8"/>
  </r>
  <r>
    <x v="13"/>
    <x v="198"/>
    <x v="1"/>
    <x v="1"/>
    <n v="2"/>
    <n v="1"/>
    <n v="7"/>
    <n v="7"/>
    <n v="9"/>
    <n v="0"/>
    <n v="0"/>
    <n v="5"/>
    <n v="5"/>
    <n v="10"/>
  </r>
  <r>
    <x v="13"/>
    <x v="198"/>
    <x v="1"/>
    <x v="3"/>
    <n v="4"/>
    <n v="0"/>
    <n v="9"/>
    <n v="7"/>
    <n v="9"/>
    <n v="3"/>
    <n v="0"/>
    <n v="1"/>
    <n v="9"/>
    <n v="13"/>
  </r>
  <r>
    <x v="13"/>
    <x v="198"/>
    <x v="1"/>
    <x v="2"/>
    <n v="2"/>
    <n v="1"/>
    <n v="4"/>
    <n v="3"/>
    <n v="5"/>
    <n v="1"/>
    <n v="0"/>
    <n v="2"/>
    <n v="4"/>
    <n v="7"/>
  </r>
  <r>
    <x v="13"/>
    <x v="198"/>
    <x v="1"/>
    <x v="4"/>
    <n v="3"/>
    <n v="3"/>
    <n v="9"/>
    <n v="8"/>
    <n v="12"/>
    <n v="3"/>
    <n v="1"/>
    <n v="1"/>
    <n v="10"/>
    <n v="15"/>
  </r>
  <r>
    <x v="13"/>
    <x v="199"/>
    <x v="0"/>
    <x v="0"/>
    <n v="6"/>
    <n v="3"/>
    <n v="40"/>
    <n v="38"/>
    <n v="45"/>
    <n v="4"/>
    <n v="1"/>
    <n v="2"/>
    <n v="42"/>
    <n v="49"/>
  </r>
  <r>
    <x v="13"/>
    <x v="199"/>
    <x v="0"/>
    <x v="5"/>
    <n v="1"/>
    <n v="1"/>
    <n v="1"/>
    <n v="2"/>
    <n v="2"/>
    <n v="0"/>
    <n v="0"/>
    <n v="2"/>
    <n v="1"/>
    <n v="3"/>
  </r>
  <r>
    <x v="13"/>
    <x v="199"/>
    <x v="0"/>
    <x v="1"/>
    <n v="0"/>
    <n v="0"/>
    <n v="1"/>
    <n v="0"/>
    <n v="1"/>
    <n v="0"/>
    <n v="0"/>
    <n v="1"/>
    <n v="0"/>
    <n v="1"/>
  </r>
  <r>
    <x v="13"/>
    <x v="199"/>
    <x v="0"/>
    <x v="3"/>
    <n v="0"/>
    <n v="1"/>
    <n v="1"/>
    <n v="1"/>
    <n v="2"/>
    <n v="0"/>
    <n v="0"/>
    <n v="0"/>
    <n v="2"/>
    <n v="2"/>
  </r>
  <r>
    <x v="13"/>
    <x v="199"/>
    <x v="0"/>
    <x v="2"/>
    <n v="3"/>
    <n v="1"/>
    <n v="1"/>
    <n v="2"/>
    <n v="3"/>
    <n v="2"/>
    <n v="0"/>
    <n v="1"/>
    <n v="2"/>
    <n v="5"/>
  </r>
  <r>
    <x v="13"/>
    <x v="199"/>
    <x v="0"/>
    <x v="4"/>
    <n v="2"/>
    <n v="0"/>
    <n v="5"/>
    <n v="5"/>
    <n v="5"/>
    <n v="2"/>
    <n v="0"/>
    <n v="0"/>
    <n v="5"/>
    <n v="7"/>
  </r>
  <r>
    <x v="13"/>
    <x v="199"/>
    <x v="1"/>
    <x v="0"/>
    <n v="19"/>
    <n v="12"/>
    <n v="102"/>
    <n v="98"/>
    <n v="115"/>
    <n v="13"/>
    <n v="3"/>
    <n v="18"/>
    <n v="99"/>
    <n v="133"/>
  </r>
  <r>
    <x v="13"/>
    <x v="199"/>
    <x v="1"/>
    <x v="5"/>
    <n v="2"/>
    <n v="1"/>
    <n v="3"/>
    <n v="2"/>
    <n v="4"/>
    <n v="2"/>
    <n v="0"/>
    <n v="0"/>
    <n v="4"/>
    <n v="6"/>
  </r>
  <r>
    <x v="13"/>
    <x v="199"/>
    <x v="1"/>
    <x v="1"/>
    <n v="2"/>
    <n v="2"/>
    <n v="10"/>
    <n v="10"/>
    <n v="12"/>
    <n v="1"/>
    <n v="0"/>
    <n v="2"/>
    <n v="11"/>
    <n v="14"/>
  </r>
  <r>
    <x v="13"/>
    <x v="199"/>
    <x v="1"/>
    <x v="3"/>
    <n v="1"/>
    <n v="0"/>
    <n v="6"/>
    <n v="4"/>
    <n v="6"/>
    <n v="1"/>
    <n v="0"/>
    <n v="1"/>
    <n v="5"/>
    <n v="7"/>
  </r>
  <r>
    <x v="13"/>
    <x v="199"/>
    <x v="1"/>
    <x v="2"/>
    <n v="1"/>
    <n v="1"/>
    <n v="6"/>
    <n v="5"/>
    <n v="8"/>
    <n v="0"/>
    <n v="0"/>
    <n v="5"/>
    <n v="3"/>
    <n v="8"/>
  </r>
  <r>
    <x v="13"/>
    <x v="199"/>
    <x v="1"/>
    <x v="4"/>
    <n v="4"/>
    <n v="3"/>
    <n v="8"/>
    <n v="8"/>
    <n v="13"/>
    <n v="2"/>
    <n v="1"/>
    <n v="5"/>
    <n v="7"/>
    <n v="15"/>
  </r>
  <r>
    <x v="13"/>
    <x v="200"/>
    <x v="0"/>
    <x v="0"/>
    <n v="5"/>
    <n v="5"/>
    <n v="40"/>
    <n v="41"/>
    <n v="45"/>
    <n v="1"/>
    <n v="1"/>
    <n v="8"/>
    <n v="40"/>
    <n v="50"/>
  </r>
  <r>
    <x v="13"/>
    <x v="200"/>
    <x v="0"/>
    <x v="5"/>
    <n v="0"/>
    <n v="0"/>
    <n v="1"/>
    <n v="1"/>
    <n v="1"/>
    <n v="0"/>
    <n v="0"/>
    <n v="0"/>
    <n v="1"/>
    <n v="1"/>
  </r>
  <r>
    <x v="13"/>
    <x v="200"/>
    <x v="0"/>
    <x v="2"/>
    <n v="1"/>
    <n v="1"/>
    <n v="1"/>
    <n v="1"/>
    <n v="2"/>
    <n v="0"/>
    <n v="1"/>
    <n v="0"/>
    <n v="2"/>
    <n v="3"/>
  </r>
  <r>
    <x v="13"/>
    <x v="200"/>
    <x v="0"/>
    <x v="4"/>
    <n v="0"/>
    <n v="2"/>
    <n v="8"/>
    <n v="7"/>
    <n v="10"/>
    <n v="0"/>
    <n v="0"/>
    <n v="1"/>
    <n v="9"/>
    <n v="10"/>
  </r>
  <r>
    <x v="13"/>
    <x v="200"/>
    <x v="1"/>
    <x v="0"/>
    <n v="22"/>
    <n v="5"/>
    <n v="82"/>
    <n v="80"/>
    <n v="92"/>
    <n v="16"/>
    <n v="1"/>
    <n v="11"/>
    <n v="81"/>
    <n v="109"/>
  </r>
  <r>
    <x v="13"/>
    <x v="200"/>
    <x v="1"/>
    <x v="5"/>
    <n v="1"/>
    <n v="0"/>
    <n v="5"/>
    <n v="5"/>
    <n v="6"/>
    <n v="0"/>
    <n v="0"/>
    <n v="2"/>
    <n v="4"/>
    <n v="6"/>
  </r>
  <r>
    <x v="13"/>
    <x v="200"/>
    <x v="1"/>
    <x v="1"/>
    <n v="2"/>
    <n v="1"/>
    <n v="6"/>
    <n v="6"/>
    <n v="7"/>
    <n v="1"/>
    <n v="1"/>
    <n v="1"/>
    <n v="6"/>
    <n v="9"/>
  </r>
  <r>
    <x v="13"/>
    <x v="200"/>
    <x v="1"/>
    <x v="3"/>
    <n v="0"/>
    <n v="1"/>
    <n v="8"/>
    <n v="8"/>
    <n v="9"/>
    <n v="0"/>
    <n v="0"/>
    <n v="1"/>
    <n v="8"/>
    <n v="9"/>
  </r>
  <r>
    <x v="13"/>
    <x v="200"/>
    <x v="1"/>
    <x v="2"/>
    <n v="3"/>
    <n v="1"/>
    <n v="3"/>
    <n v="3"/>
    <n v="4"/>
    <n v="3"/>
    <n v="0"/>
    <n v="2"/>
    <n v="2"/>
    <n v="7"/>
  </r>
  <r>
    <x v="13"/>
    <x v="200"/>
    <x v="1"/>
    <x v="4"/>
    <n v="4"/>
    <n v="2"/>
    <n v="2"/>
    <n v="4"/>
    <n v="4"/>
    <n v="4"/>
    <n v="0"/>
    <n v="2"/>
    <n v="2"/>
    <n v="8"/>
  </r>
  <r>
    <x v="13"/>
    <x v="201"/>
    <x v="0"/>
    <x v="0"/>
    <n v="11"/>
    <n v="3"/>
    <n v="43"/>
    <n v="40"/>
    <n v="46"/>
    <n v="5"/>
    <n v="1"/>
    <n v="8"/>
    <n v="43"/>
    <n v="57"/>
  </r>
  <r>
    <x v="13"/>
    <x v="201"/>
    <x v="0"/>
    <x v="5"/>
    <n v="0"/>
    <n v="1"/>
    <n v="3"/>
    <n v="3"/>
    <n v="4"/>
    <n v="0"/>
    <n v="0"/>
    <n v="2"/>
    <n v="2"/>
    <n v="4"/>
  </r>
  <r>
    <x v="13"/>
    <x v="201"/>
    <x v="0"/>
    <x v="1"/>
    <n v="2"/>
    <n v="1"/>
    <n v="5"/>
    <n v="6"/>
    <n v="6"/>
    <n v="2"/>
    <n v="1"/>
    <n v="1"/>
    <n v="4"/>
    <n v="8"/>
  </r>
  <r>
    <x v="13"/>
    <x v="201"/>
    <x v="0"/>
    <x v="3"/>
    <n v="0"/>
    <n v="2"/>
    <n v="2"/>
    <n v="2"/>
    <n v="4"/>
    <n v="0"/>
    <n v="0"/>
    <n v="1"/>
    <n v="3"/>
    <n v="4"/>
  </r>
  <r>
    <x v="13"/>
    <x v="201"/>
    <x v="0"/>
    <x v="2"/>
    <n v="1"/>
    <n v="1"/>
    <n v="5"/>
    <n v="4"/>
    <n v="6"/>
    <n v="1"/>
    <n v="0"/>
    <n v="0"/>
    <n v="6"/>
    <n v="7"/>
  </r>
  <r>
    <x v="13"/>
    <x v="201"/>
    <x v="0"/>
    <x v="4"/>
    <n v="3"/>
    <n v="2"/>
    <n v="3"/>
    <n v="3"/>
    <n v="5"/>
    <n v="3"/>
    <n v="0"/>
    <n v="2"/>
    <n v="3"/>
    <n v="8"/>
  </r>
  <r>
    <x v="13"/>
    <x v="201"/>
    <x v="1"/>
    <x v="0"/>
    <n v="20"/>
    <n v="9"/>
    <n v="67"/>
    <n v="66"/>
    <n v="77"/>
    <n v="16"/>
    <n v="1"/>
    <n v="14"/>
    <n v="65"/>
    <n v="96"/>
  </r>
  <r>
    <x v="13"/>
    <x v="201"/>
    <x v="1"/>
    <x v="5"/>
    <n v="1"/>
    <n v="1"/>
    <n v="3"/>
    <n v="3"/>
    <n v="4"/>
    <n v="1"/>
    <n v="0"/>
    <n v="0"/>
    <n v="4"/>
    <n v="5"/>
  </r>
  <r>
    <x v="13"/>
    <x v="201"/>
    <x v="1"/>
    <x v="1"/>
    <n v="1"/>
    <n v="0"/>
    <n v="3"/>
    <n v="3"/>
    <n v="3"/>
    <n v="0"/>
    <n v="0"/>
    <n v="2"/>
    <n v="2"/>
    <n v="4"/>
  </r>
  <r>
    <x v="13"/>
    <x v="201"/>
    <x v="1"/>
    <x v="3"/>
    <n v="2"/>
    <n v="1"/>
    <n v="8"/>
    <n v="6"/>
    <n v="9"/>
    <n v="2"/>
    <n v="0"/>
    <n v="2"/>
    <n v="7"/>
    <n v="11"/>
  </r>
  <r>
    <x v="13"/>
    <x v="201"/>
    <x v="1"/>
    <x v="2"/>
    <n v="0"/>
    <n v="1"/>
    <n v="3"/>
    <n v="3"/>
    <n v="4"/>
    <n v="0"/>
    <n v="0"/>
    <n v="0"/>
    <n v="4"/>
    <n v="4"/>
  </r>
  <r>
    <x v="13"/>
    <x v="201"/>
    <x v="1"/>
    <x v="4"/>
    <n v="2"/>
    <n v="3"/>
    <n v="3"/>
    <n v="3"/>
    <n v="6"/>
    <n v="2"/>
    <n v="0"/>
    <n v="0"/>
    <n v="6"/>
    <n v="8"/>
  </r>
  <r>
    <x v="13"/>
    <x v="202"/>
    <x v="0"/>
    <x v="0"/>
    <n v="16"/>
    <n v="11"/>
    <n v="64"/>
    <n v="64"/>
    <n v="77"/>
    <n v="12"/>
    <n v="2"/>
    <n v="10"/>
    <n v="67"/>
    <n v="91"/>
  </r>
  <r>
    <x v="13"/>
    <x v="202"/>
    <x v="0"/>
    <x v="5"/>
    <n v="1"/>
    <n v="0"/>
    <n v="2"/>
    <n v="1"/>
    <n v="2"/>
    <n v="1"/>
    <n v="0"/>
    <n v="2"/>
    <n v="0"/>
    <n v="3"/>
  </r>
  <r>
    <x v="13"/>
    <x v="202"/>
    <x v="0"/>
    <x v="1"/>
    <n v="1"/>
    <n v="0"/>
    <n v="0"/>
    <n v="0"/>
    <n v="0"/>
    <n v="0"/>
    <n v="1"/>
    <n v="0"/>
    <n v="0"/>
    <n v="1"/>
  </r>
  <r>
    <x v="13"/>
    <x v="202"/>
    <x v="0"/>
    <x v="3"/>
    <n v="1"/>
    <n v="0"/>
    <n v="8"/>
    <n v="7"/>
    <n v="8"/>
    <n v="1"/>
    <n v="0"/>
    <n v="1"/>
    <n v="7"/>
    <n v="9"/>
  </r>
  <r>
    <x v="13"/>
    <x v="202"/>
    <x v="0"/>
    <x v="2"/>
    <n v="1"/>
    <n v="1"/>
    <n v="3"/>
    <n v="3"/>
    <n v="4"/>
    <n v="1"/>
    <n v="0"/>
    <n v="0"/>
    <n v="4"/>
    <n v="5"/>
  </r>
  <r>
    <x v="13"/>
    <x v="202"/>
    <x v="0"/>
    <x v="4"/>
    <n v="4"/>
    <n v="1"/>
    <n v="6"/>
    <n v="6"/>
    <n v="7"/>
    <n v="4"/>
    <n v="0"/>
    <n v="1"/>
    <n v="6"/>
    <n v="11"/>
  </r>
  <r>
    <x v="13"/>
    <x v="202"/>
    <x v="1"/>
    <x v="0"/>
    <n v="32"/>
    <n v="17"/>
    <n v="89"/>
    <n v="81"/>
    <n v="108"/>
    <n v="28"/>
    <n v="2"/>
    <n v="11"/>
    <n v="97"/>
    <n v="138"/>
  </r>
  <r>
    <x v="13"/>
    <x v="202"/>
    <x v="1"/>
    <x v="5"/>
    <n v="2"/>
    <n v="1"/>
    <n v="6"/>
    <n v="7"/>
    <n v="7"/>
    <n v="2"/>
    <n v="1"/>
    <n v="1"/>
    <n v="5"/>
    <n v="9"/>
  </r>
  <r>
    <x v="13"/>
    <x v="202"/>
    <x v="1"/>
    <x v="1"/>
    <n v="1"/>
    <n v="1"/>
    <n v="6"/>
    <n v="6"/>
    <n v="8"/>
    <n v="0"/>
    <n v="0"/>
    <n v="2"/>
    <n v="6"/>
    <n v="8"/>
  </r>
  <r>
    <x v="13"/>
    <x v="202"/>
    <x v="1"/>
    <x v="3"/>
    <n v="1"/>
    <n v="0"/>
    <n v="3"/>
    <n v="3"/>
    <n v="3"/>
    <n v="1"/>
    <n v="0"/>
    <n v="0"/>
    <n v="3"/>
    <n v="4"/>
  </r>
  <r>
    <x v="13"/>
    <x v="202"/>
    <x v="1"/>
    <x v="2"/>
    <n v="0"/>
    <n v="1"/>
    <n v="5"/>
    <n v="4"/>
    <n v="6"/>
    <n v="0"/>
    <n v="0"/>
    <n v="1"/>
    <n v="5"/>
    <n v="6"/>
  </r>
  <r>
    <x v="13"/>
    <x v="202"/>
    <x v="1"/>
    <x v="4"/>
    <n v="3"/>
    <n v="2"/>
    <n v="14"/>
    <n v="13"/>
    <n v="17"/>
    <n v="1"/>
    <n v="0"/>
    <n v="4"/>
    <n v="14"/>
    <n v="19"/>
  </r>
  <r>
    <x v="13"/>
    <x v="136"/>
    <x v="0"/>
    <x v="0"/>
    <n v="4"/>
    <n v="10"/>
    <n v="50"/>
    <n v="49"/>
    <n v="60"/>
    <n v="2"/>
    <n v="2"/>
    <n v="8"/>
    <n v="52"/>
    <n v="64"/>
  </r>
  <r>
    <x v="13"/>
    <x v="136"/>
    <x v="0"/>
    <x v="5"/>
    <n v="1"/>
    <n v="0"/>
    <n v="0"/>
    <n v="0"/>
    <n v="0"/>
    <n v="1"/>
    <n v="0"/>
    <n v="0"/>
    <n v="0"/>
    <n v="1"/>
  </r>
  <r>
    <x v="13"/>
    <x v="136"/>
    <x v="0"/>
    <x v="1"/>
    <n v="0"/>
    <n v="0"/>
    <n v="2"/>
    <n v="1"/>
    <n v="2"/>
    <n v="0"/>
    <n v="0"/>
    <n v="0"/>
    <n v="2"/>
    <n v="2"/>
  </r>
  <r>
    <x v="13"/>
    <x v="136"/>
    <x v="0"/>
    <x v="3"/>
    <n v="0"/>
    <n v="0"/>
    <n v="1"/>
    <n v="1"/>
    <n v="1"/>
    <n v="0"/>
    <n v="0"/>
    <n v="0"/>
    <n v="1"/>
    <n v="1"/>
  </r>
  <r>
    <x v="13"/>
    <x v="136"/>
    <x v="0"/>
    <x v="2"/>
    <n v="1"/>
    <n v="0"/>
    <n v="3"/>
    <n v="3"/>
    <n v="3"/>
    <n v="1"/>
    <n v="0"/>
    <n v="0"/>
    <n v="3"/>
    <n v="4"/>
  </r>
  <r>
    <x v="13"/>
    <x v="136"/>
    <x v="0"/>
    <x v="4"/>
    <n v="0"/>
    <n v="0"/>
    <n v="8"/>
    <n v="8"/>
    <n v="8"/>
    <n v="0"/>
    <n v="0"/>
    <n v="3"/>
    <n v="5"/>
    <n v="8"/>
  </r>
  <r>
    <x v="13"/>
    <x v="136"/>
    <x v="1"/>
    <x v="0"/>
    <n v="24"/>
    <n v="12"/>
    <n v="87"/>
    <n v="80"/>
    <n v="100"/>
    <n v="20"/>
    <n v="2"/>
    <n v="15"/>
    <n v="86"/>
    <n v="123"/>
  </r>
  <r>
    <x v="13"/>
    <x v="136"/>
    <x v="1"/>
    <x v="5"/>
    <n v="1"/>
    <n v="1"/>
    <n v="3"/>
    <n v="3"/>
    <n v="4"/>
    <n v="1"/>
    <n v="0"/>
    <n v="1"/>
    <n v="3"/>
    <n v="5"/>
  </r>
  <r>
    <x v="13"/>
    <x v="136"/>
    <x v="1"/>
    <x v="1"/>
    <n v="4"/>
    <n v="1"/>
    <n v="4"/>
    <n v="5"/>
    <n v="6"/>
    <n v="2"/>
    <n v="0"/>
    <n v="2"/>
    <n v="5"/>
    <n v="9"/>
  </r>
  <r>
    <x v="13"/>
    <x v="136"/>
    <x v="1"/>
    <x v="3"/>
    <n v="3"/>
    <n v="2"/>
    <n v="8"/>
    <n v="6"/>
    <n v="10"/>
    <n v="3"/>
    <n v="0"/>
    <n v="0"/>
    <n v="10"/>
    <n v="13"/>
  </r>
  <r>
    <x v="13"/>
    <x v="136"/>
    <x v="1"/>
    <x v="2"/>
    <n v="2"/>
    <n v="1"/>
    <n v="14"/>
    <n v="13"/>
    <n v="15"/>
    <n v="2"/>
    <n v="0"/>
    <n v="3"/>
    <n v="12"/>
    <n v="17"/>
  </r>
  <r>
    <x v="13"/>
    <x v="136"/>
    <x v="1"/>
    <x v="4"/>
    <n v="4"/>
    <n v="1"/>
    <n v="13"/>
    <n v="11"/>
    <n v="16"/>
    <n v="2"/>
    <n v="1"/>
    <n v="3"/>
    <n v="12"/>
    <n v="18"/>
  </r>
  <r>
    <x v="13"/>
    <x v="11"/>
    <x v="0"/>
    <x v="0"/>
    <n v="11"/>
    <n v="4"/>
    <n v="47"/>
    <n v="44"/>
    <n v="52"/>
    <n v="6"/>
    <n v="0"/>
    <n v="8"/>
    <n v="48"/>
    <n v="62"/>
  </r>
  <r>
    <x v="13"/>
    <x v="11"/>
    <x v="0"/>
    <x v="5"/>
    <n v="0"/>
    <n v="1"/>
    <n v="3"/>
    <n v="3"/>
    <n v="4"/>
    <n v="0"/>
    <n v="0"/>
    <n v="0"/>
    <n v="4"/>
    <n v="4"/>
  </r>
  <r>
    <x v="13"/>
    <x v="11"/>
    <x v="0"/>
    <x v="1"/>
    <n v="3"/>
    <n v="0"/>
    <n v="1"/>
    <n v="0"/>
    <n v="1"/>
    <n v="3"/>
    <n v="0"/>
    <n v="0"/>
    <n v="1"/>
    <n v="4"/>
  </r>
  <r>
    <x v="13"/>
    <x v="11"/>
    <x v="0"/>
    <x v="3"/>
    <n v="0"/>
    <n v="0"/>
    <n v="3"/>
    <n v="2"/>
    <n v="3"/>
    <n v="0"/>
    <n v="0"/>
    <n v="0"/>
    <n v="3"/>
    <n v="3"/>
  </r>
  <r>
    <x v="13"/>
    <x v="11"/>
    <x v="0"/>
    <x v="2"/>
    <n v="0"/>
    <n v="0"/>
    <n v="5"/>
    <n v="5"/>
    <n v="5"/>
    <n v="0"/>
    <n v="0"/>
    <n v="0"/>
    <n v="5"/>
    <n v="5"/>
  </r>
  <r>
    <x v="13"/>
    <x v="11"/>
    <x v="0"/>
    <x v="4"/>
    <n v="2"/>
    <n v="3"/>
    <n v="8"/>
    <n v="8"/>
    <n v="11"/>
    <n v="2"/>
    <n v="0"/>
    <n v="0"/>
    <n v="11"/>
    <n v="13"/>
  </r>
  <r>
    <x v="13"/>
    <x v="11"/>
    <x v="1"/>
    <x v="0"/>
    <n v="21"/>
    <n v="7"/>
    <n v="95"/>
    <n v="89"/>
    <n v="104"/>
    <n v="18"/>
    <n v="3"/>
    <n v="15"/>
    <n v="87"/>
    <n v="123"/>
  </r>
  <r>
    <x v="13"/>
    <x v="11"/>
    <x v="1"/>
    <x v="1"/>
    <n v="1"/>
    <n v="2"/>
    <n v="5"/>
    <n v="5"/>
    <n v="7"/>
    <n v="1"/>
    <n v="0"/>
    <n v="0"/>
    <n v="7"/>
    <n v="8"/>
  </r>
  <r>
    <x v="13"/>
    <x v="11"/>
    <x v="1"/>
    <x v="3"/>
    <n v="3"/>
    <n v="0"/>
    <n v="4"/>
    <n v="4"/>
    <n v="4"/>
    <n v="1"/>
    <n v="0"/>
    <n v="2"/>
    <n v="4"/>
    <n v="7"/>
  </r>
  <r>
    <x v="13"/>
    <x v="11"/>
    <x v="1"/>
    <x v="2"/>
    <n v="1"/>
    <n v="2"/>
    <n v="3"/>
    <n v="3"/>
    <n v="6"/>
    <n v="0"/>
    <n v="1"/>
    <n v="3"/>
    <n v="2"/>
    <n v="6"/>
  </r>
  <r>
    <x v="13"/>
    <x v="11"/>
    <x v="1"/>
    <x v="4"/>
    <n v="5"/>
    <n v="1"/>
    <n v="20"/>
    <n v="16"/>
    <n v="22"/>
    <n v="4"/>
    <n v="0"/>
    <n v="7"/>
    <n v="15"/>
    <n v="26"/>
  </r>
  <r>
    <x v="13"/>
    <x v="203"/>
    <x v="0"/>
    <x v="0"/>
    <n v="6"/>
    <n v="5"/>
    <n v="51"/>
    <n v="50"/>
    <n v="58"/>
    <n v="3"/>
    <n v="0"/>
    <n v="9"/>
    <n v="50"/>
    <n v="62"/>
  </r>
  <r>
    <x v="13"/>
    <x v="203"/>
    <x v="0"/>
    <x v="5"/>
    <n v="1"/>
    <n v="0"/>
    <n v="1"/>
    <n v="1"/>
    <n v="1"/>
    <n v="1"/>
    <n v="0"/>
    <n v="0"/>
    <n v="1"/>
    <n v="2"/>
  </r>
  <r>
    <x v="13"/>
    <x v="203"/>
    <x v="0"/>
    <x v="1"/>
    <n v="1"/>
    <n v="0"/>
    <n v="1"/>
    <n v="1"/>
    <n v="2"/>
    <n v="0"/>
    <n v="0"/>
    <n v="1"/>
    <n v="1"/>
    <n v="2"/>
  </r>
  <r>
    <x v="13"/>
    <x v="203"/>
    <x v="0"/>
    <x v="3"/>
    <n v="2"/>
    <n v="0"/>
    <n v="1"/>
    <n v="1"/>
    <n v="1"/>
    <n v="2"/>
    <n v="0"/>
    <n v="1"/>
    <n v="0"/>
    <n v="3"/>
  </r>
  <r>
    <x v="13"/>
    <x v="203"/>
    <x v="0"/>
    <x v="2"/>
    <n v="3"/>
    <n v="1"/>
    <n v="0"/>
    <n v="0"/>
    <n v="1"/>
    <n v="3"/>
    <n v="0"/>
    <n v="0"/>
    <n v="1"/>
    <n v="4"/>
  </r>
  <r>
    <x v="13"/>
    <x v="203"/>
    <x v="0"/>
    <x v="4"/>
    <n v="2"/>
    <n v="3"/>
    <n v="5"/>
    <n v="5"/>
    <n v="10"/>
    <n v="0"/>
    <n v="3"/>
    <n v="0"/>
    <n v="7"/>
    <n v="10"/>
  </r>
  <r>
    <x v="13"/>
    <x v="203"/>
    <x v="1"/>
    <x v="0"/>
    <n v="18"/>
    <n v="10"/>
    <n v="71"/>
    <n v="72"/>
    <n v="82"/>
    <n v="14"/>
    <n v="1"/>
    <n v="12"/>
    <n v="72"/>
    <n v="99"/>
  </r>
  <r>
    <x v="13"/>
    <x v="203"/>
    <x v="1"/>
    <x v="5"/>
    <n v="4"/>
    <n v="0"/>
    <n v="5"/>
    <n v="3"/>
    <n v="5"/>
    <n v="2"/>
    <n v="0"/>
    <n v="3"/>
    <n v="4"/>
    <n v="9"/>
  </r>
  <r>
    <x v="13"/>
    <x v="203"/>
    <x v="1"/>
    <x v="1"/>
    <n v="2"/>
    <n v="2"/>
    <n v="9"/>
    <n v="7"/>
    <n v="12"/>
    <n v="1"/>
    <n v="1"/>
    <n v="2"/>
    <n v="9"/>
    <n v="13"/>
  </r>
  <r>
    <x v="13"/>
    <x v="203"/>
    <x v="1"/>
    <x v="3"/>
    <n v="2"/>
    <n v="0"/>
    <n v="3"/>
    <n v="3"/>
    <n v="4"/>
    <n v="1"/>
    <n v="0"/>
    <n v="0"/>
    <n v="4"/>
    <n v="5"/>
  </r>
  <r>
    <x v="13"/>
    <x v="203"/>
    <x v="1"/>
    <x v="2"/>
    <n v="1"/>
    <n v="1"/>
    <n v="6"/>
    <n v="5"/>
    <n v="7"/>
    <n v="1"/>
    <n v="0"/>
    <n v="1"/>
    <n v="6"/>
    <n v="8"/>
  </r>
  <r>
    <x v="13"/>
    <x v="203"/>
    <x v="1"/>
    <x v="4"/>
    <n v="5"/>
    <n v="2"/>
    <n v="13"/>
    <n v="13"/>
    <n v="16"/>
    <n v="3"/>
    <n v="1"/>
    <n v="6"/>
    <n v="10"/>
    <n v="20"/>
  </r>
  <r>
    <x v="13"/>
    <x v="204"/>
    <x v="0"/>
    <x v="0"/>
    <n v="10"/>
    <n v="2"/>
    <n v="54"/>
    <n v="52"/>
    <n v="57"/>
    <n v="8"/>
    <n v="2"/>
    <n v="5"/>
    <n v="51"/>
    <n v="66"/>
  </r>
  <r>
    <x v="13"/>
    <x v="204"/>
    <x v="0"/>
    <x v="5"/>
    <n v="0"/>
    <n v="1"/>
    <n v="1"/>
    <n v="0"/>
    <n v="2"/>
    <n v="0"/>
    <n v="0"/>
    <n v="0"/>
    <n v="2"/>
    <n v="2"/>
  </r>
  <r>
    <x v="13"/>
    <x v="204"/>
    <x v="0"/>
    <x v="1"/>
    <n v="1"/>
    <n v="0"/>
    <n v="2"/>
    <n v="2"/>
    <n v="2"/>
    <n v="1"/>
    <n v="0"/>
    <n v="0"/>
    <n v="2"/>
    <n v="3"/>
  </r>
  <r>
    <x v="13"/>
    <x v="204"/>
    <x v="0"/>
    <x v="3"/>
    <n v="0"/>
    <n v="1"/>
    <n v="1"/>
    <n v="0"/>
    <n v="2"/>
    <n v="0"/>
    <n v="0"/>
    <n v="1"/>
    <n v="1"/>
    <n v="2"/>
  </r>
  <r>
    <x v="13"/>
    <x v="204"/>
    <x v="0"/>
    <x v="2"/>
    <n v="0"/>
    <n v="2"/>
    <n v="2"/>
    <n v="1"/>
    <n v="4"/>
    <n v="0"/>
    <n v="0"/>
    <n v="2"/>
    <n v="2"/>
    <n v="4"/>
  </r>
  <r>
    <x v="13"/>
    <x v="204"/>
    <x v="0"/>
    <x v="4"/>
    <n v="1"/>
    <n v="0"/>
    <n v="12"/>
    <n v="10"/>
    <n v="12"/>
    <n v="1"/>
    <n v="0"/>
    <n v="4"/>
    <n v="8"/>
    <n v="13"/>
  </r>
  <r>
    <x v="13"/>
    <x v="204"/>
    <x v="1"/>
    <x v="0"/>
    <n v="20"/>
    <n v="8"/>
    <n v="87"/>
    <n v="83"/>
    <n v="97"/>
    <n v="14"/>
    <n v="2"/>
    <n v="17"/>
    <n v="82"/>
    <n v="115"/>
  </r>
  <r>
    <x v="13"/>
    <x v="204"/>
    <x v="1"/>
    <x v="5"/>
    <n v="2"/>
    <n v="1"/>
    <n v="5"/>
    <n v="5"/>
    <n v="6"/>
    <n v="2"/>
    <n v="0"/>
    <n v="1"/>
    <n v="5"/>
    <n v="8"/>
  </r>
  <r>
    <x v="13"/>
    <x v="204"/>
    <x v="1"/>
    <x v="1"/>
    <n v="3"/>
    <n v="1"/>
    <n v="5"/>
    <n v="4"/>
    <n v="6"/>
    <n v="3"/>
    <n v="0"/>
    <n v="1"/>
    <n v="5"/>
    <n v="9"/>
  </r>
  <r>
    <x v="13"/>
    <x v="204"/>
    <x v="1"/>
    <x v="3"/>
    <n v="2"/>
    <n v="2"/>
    <n v="6"/>
    <n v="6"/>
    <n v="8"/>
    <n v="2"/>
    <n v="2"/>
    <n v="1"/>
    <n v="5"/>
    <n v="10"/>
  </r>
  <r>
    <x v="13"/>
    <x v="204"/>
    <x v="1"/>
    <x v="2"/>
    <n v="1"/>
    <n v="0"/>
    <n v="7"/>
    <n v="7"/>
    <n v="8"/>
    <n v="0"/>
    <n v="0"/>
    <n v="1"/>
    <n v="7"/>
    <n v="8"/>
  </r>
  <r>
    <x v="13"/>
    <x v="204"/>
    <x v="1"/>
    <x v="4"/>
    <n v="9"/>
    <n v="0"/>
    <n v="10"/>
    <n v="9"/>
    <n v="11"/>
    <n v="6"/>
    <n v="0"/>
    <n v="7"/>
    <n v="6"/>
    <n v="19"/>
  </r>
  <r>
    <x v="13"/>
    <x v="205"/>
    <x v="0"/>
    <x v="0"/>
    <n v="5"/>
    <n v="7"/>
    <n v="47"/>
    <n v="47"/>
    <n v="56"/>
    <n v="3"/>
    <n v="1"/>
    <n v="11"/>
    <n v="44"/>
    <n v="59"/>
  </r>
  <r>
    <x v="13"/>
    <x v="205"/>
    <x v="0"/>
    <x v="5"/>
    <n v="3"/>
    <n v="0"/>
    <n v="0"/>
    <n v="0"/>
    <n v="0"/>
    <n v="3"/>
    <n v="0"/>
    <n v="0"/>
    <n v="0"/>
    <n v="3"/>
  </r>
  <r>
    <x v="13"/>
    <x v="205"/>
    <x v="0"/>
    <x v="1"/>
    <n v="0"/>
    <n v="2"/>
    <n v="0"/>
    <n v="0"/>
    <n v="2"/>
    <n v="0"/>
    <n v="0"/>
    <n v="1"/>
    <n v="1"/>
    <n v="2"/>
  </r>
  <r>
    <x v="13"/>
    <x v="205"/>
    <x v="0"/>
    <x v="3"/>
    <n v="0"/>
    <n v="0"/>
    <n v="3"/>
    <n v="2"/>
    <n v="3"/>
    <n v="0"/>
    <n v="0"/>
    <n v="1"/>
    <n v="2"/>
    <n v="3"/>
  </r>
  <r>
    <x v="13"/>
    <x v="205"/>
    <x v="0"/>
    <x v="2"/>
    <n v="0"/>
    <n v="0"/>
    <n v="1"/>
    <n v="1"/>
    <n v="1"/>
    <n v="0"/>
    <n v="0"/>
    <n v="0"/>
    <n v="1"/>
    <n v="1"/>
  </r>
  <r>
    <x v="13"/>
    <x v="205"/>
    <x v="0"/>
    <x v="4"/>
    <n v="1"/>
    <n v="1"/>
    <n v="5"/>
    <n v="5"/>
    <n v="6"/>
    <n v="1"/>
    <n v="0"/>
    <n v="1"/>
    <n v="5"/>
    <n v="7"/>
  </r>
  <r>
    <x v="13"/>
    <x v="205"/>
    <x v="1"/>
    <x v="0"/>
    <n v="25"/>
    <n v="13"/>
    <n v="63"/>
    <n v="62"/>
    <n v="80"/>
    <n v="16"/>
    <n v="0"/>
    <n v="14"/>
    <n v="71"/>
    <n v="101"/>
  </r>
  <r>
    <x v="13"/>
    <x v="205"/>
    <x v="1"/>
    <x v="5"/>
    <n v="3"/>
    <n v="0"/>
    <n v="9"/>
    <n v="8"/>
    <n v="9"/>
    <n v="3"/>
    <n v="0"/>
    <n v="1"/>
    <n v="8"/>
    <n v="12"/>
  </r>
  <r>
    <x v="13"/>
    <x v="205"/>
    <x v="1"/>
    <x v="1"/>
    <n v="3"/>
    <n v="2"/>
    <n v="10"/>
    <n v="10"/>
    <n v="12"/>
    <n v="3"/>
    <n v="2"/>
    <n v="1"/>
    <n v="9"/>
    <n v="15"/>
  </r>
  <r>
    <x v="13"/>
    <x v="205"/>
    <x v="1"/>
    <x v="3"/>
    <n v="3"/>
    <n v="0"/>
    <n v="6"/>
    <n v="6"/>
    <n v="7"/>
    <n v="2"/>
    <n v="1"/>
    <n v="2"/>
    <n v="4"/>
    <n v="9"/>
  </r>
  <r>
    <x v="13"/>
    <x v="205"/>
    <x v="1"/>
    <x v="2"/>
    <n v="7"/>
    <n v="0"/>
    <n v="2"/>
    <n v="2"/>
    <n v="2"/>
    <n v="6"/>
    <n v="0"/>
    <n v="2"/>
    <n v="1"/>
    <n v="9"/>
  </r>
  <r>
    <x v="13"/>
    <x v="205"/>
    <x v="1"/>
    <x v="4"/>
    <n v="2"/>
    <n v="1"/>
    <n v="22"/>
    <n v="20"/>
    <n v="23"/>
    <n v="1"/>
    <n v="1"/>
    <n v="3"/>
    <n v="20"/>
    <n v="25"/>
  </r>
  <r>
    <x v="13"/>
    <x v="137"/>
    <x v="0"/>
    <x v="0"/>
    <n v="6"/>
    <n v="3"/>
    <n v="44"/>
    <n v="42"/>
    <n v="48"/>
    <n v="5"/>
    <n v="0"/>
    <n v="5"/>
    <n v="43"/>
    <n v="53"/>
  </r>
  <r>
    <x v="13"/>
    <x v="137"/>
    <x v="0"/>
    <x v="5"/>
    <n v="3"/>
    <n v="0"/>
    <n v="2"/>
    <n v="2"/>
    <n v="4"/>
    <n v="0"/>
    <n v="0"/>
    <n v="2"/>
    <n v="3"/>
    <n v="5"/>
  </r>
  <r>
    <x v="13"/>
    <x v="137"/>
    <x v="0"/>
    <x v="1"/>
    <n v="0"/>
    <n v="0"/>
    <n v="1"/>
    <n v="1"/>
    <n v="1"/>
    <n v="0"/>
    <n v="0"/>
    <n v="0"/>
    <n v="1"/>
    <n v="1"/>
  </r>
  <r>
    <x v="13"/>
    <x v="137"/>
    <x v="0"/>
    <x v="3"/>
    <n v="1"/>
    <n v="0"/>
    <n v="1"/>
    <n v="1"/>
    <n v="1"/>
    <n v="0"/>
    <n v="0"/>
    <n v="1"/>
    <n v="1"/>
    <n v="2"/>
  </r>
  <r>
    <x v="13"/>
    <x v="137"/>
    <x v="0"/>
    <x v="2"/>
    <n v="0"/>
    <n v="0"/>
    <n v="2"/>
    <n v="2"/>
    <n v="2"/>
    <n v="0"/>
    <n v="0"/>
    <n v="1"/>
    <n v="1"/>
    <n v="2"/>
  </r>
  <r>
    <x v="13"/>
    <x v="137"/>
    <x v="0"/>
    <x v="4"/>
    <n v="0"/>
    <n v="2"/>
    <n v="12"/>
    <n v="11"/>
    <n v="14"/>
    <n v="0"/>
    <n v="0"/>
    <n v="0"/>
    <n v="14"/>
    <n v="14"/>
  </r>
  <r>
    <x v="13"/>
    <x v="137"/>
    <x v="1"/>
    <x v="0"/>
    <n v="31"/>
    <n v="9"/>
    <n v="83"/>
    <n v="78"/>
    <n v="94"/>
    <n v="25"/>
    <n v="2"/>
    <n v="16"/>
    <n v="80"/>
    <n v="123"/>
  </r>
  <r>
    <x v="13"/>
    <x v="137"/>
    <x v="1"/>
    <x v="5"/>
    <n v="5"/>
    <n v="1"/>
    <n v="7"/>
    <n v="7"/>
    <n v="8"/>
    <n v="3"/>
    <n v="0"/>
    <n v="2"/>
    <n v="8"/>
    <n v="13"/>
  </r>
  <r>
    <x v="13"/>
    <x v="137"/>
    <x v="1"/>
    <x v="1"/>
    <n v="1"/>
    <n v="1"/>
    <n v="8"/>
    <n v="6"/>
    <n v="9"/>
    <n v="1"/>
    <n v="0"/>
    <n v="0"/>
    <n v="9"/>
    <n v="10"/>
  </r>
  <r>
    <x v="13"/>
    <x v="137"/>
    <x v="1"/>
    <x v="3"/>
    <n v="2"/>
    <n v="0"/>
    <n v="7"/>
    <n v="7"/>
    <n v="7"/>
    <n v="2"/>
    <n v="0"/>
    <n v="2"/>
    <n v="5"/>
    <n v="9"/>
  </r>
  <r>
    <x v="13"/>
    <x v="137"/>
    <x v="1"/>
    <x v="2"/>
    <n v="1"/>
    <n v="0"/>
    <n v="5"/>
    <n v="4"/>
    <n v="5"/>
    <n v="1"/>
    <n v="0"/>
    <n v="0"/>
    <n v="5"/>
    <n v="6"/>
  </r>
  <r>
    <x v="13"/>
    <x v="137"/>
    <x v="1"/>
    <x v="4"/>
    <n v="4"/>
    <n v="1"/>
    <n v="12"/>
    <n v="9"/>
    <n v="14"/>
    <n v="3"/>
    <n v="0"/>
    <n v="3"/>
    <n v="11"/>
    <n v="17"/>
  </r>
  <r>
    <x v="13"/>
    <x v="138"/>
    <x v="0"/>
    <x v="0"/>
    <n v="11"/>
    <n v="5"/>
    <n v="46"/>
    <n v="45"/>
    <n v="53"/>
    <n v="8"/>
    <n v="0"/>
    <n v="7"/>
    <n v="47"/>
    <n v="62"/>
  </r>
  <r>
    <x v="13"/>
    <x v="138"/>
    <x v="0"/>
    <x v="5"/>
    <n v="0"/>
    <n v="0"/>
    <n v="3"/>
    <n v="3"/>
    <n v="3"/>
    <n v="0"/>
    <n v="0"/>
    <n v="0"/>
    <n v="3"/>
    <n v="3"/>
  </r>
  <r>
    <x v="13"/>
    <x v="138"/>
    <x v="0"/>
    <x v="1"/>
    <n v="1"/>
    <n v="1"/>
    <n v="4"/>
    <n v="2"/>
    <n v="5"/>
    <n v="0"/>
    <n v="1"/>
    <n v="1"/>
    <n v="4"/>
    <n v="6"/>
  </r>
  <r>
    <x v="13"/>
    <x v="138"/>
    <x v="0"/>
    <x v="3"/>
    <n v="0"/>
    <n v="0"/>
    <n v="5"/>
    <n v="5"/>
    <n v="5"/>
    <n v="0"/>
    <n v="0"/>
    <n v="1"/>
    <n v="4"/>
    <n v="5"/>
  </r>
  <r>
    <x v="13"/>
    <x v="138"/>
    <x v="0"/>
    <x v="2"/>
    <n v="1"/>
    <n v="0"/>
    <n v="4"/>
    <n v="4"/>
    <n v="5"/>
    <n v="0"/>
    <n v="0"/>
    <n v="2"/>
    <n v="3"/>
    <n v="5"/>
  </r>
  <r>
    <x v="13"/>
    <x v="138"/>
    <x v="0"/>
    <x v="4"/>
    <n v="3"/>
    <n v="0"/>
    <n v="7"/>
    <n v="7"/>
    <n v="7"/>
    <n v="2"/>
    <n v="0"/>
    <n v="2"/>
    <n v="6"/>
    <n v="10"/>
  </r>
  <r>
    <x v="13"/>
    <x v="138"/>
    <x v="1"/>
    <x v="0"/>
    <n v="35"/>
    <n v="6"/>
    <n v="68"/>
    <n v="64"/>
    <n v="79"/>
    <n v="27"/>
    <n v="3"/>
    <n v="14"/>
    <n v="65"/>
    <n v="109"/>
  </r>
  <r>
    <x v="13"/>
    <x v="138"/>
    <x v="1"/>
    <x v="5"/>
    <n v="3"/>
    <n v="0"/>
    <n v="7"/>
    <n v="5"/>
    <n v="7"/>
    <n v="2"/>
    <n v="0"/>
    <n v="2"/>
    <n v="6"/>
    <n v="10"/>
  </r>
  <r>
    <x v="13"/>
    <x v="138"/>
    <x v="1"/>
    <x v="1"/>
    <n v="4"/>
    <n v="0"/>
    <n v="4"/>
    <n v="3"/>
    <n v="4"/>
    <n v="4"/>
    <n v="0"/>
    <n v="0"/>
    <n v="4"/>
    <n v="8"/>
  </r>
  <r>
    <x v="13"/>
    <x v="138"/>
    <x v="1"/>
    <x v="3"/>
    <n v="1"/>
    <n v="1"/>
    <n v="7"/>
    <n v="6"/>
    <n v="9"/>
    <n v="0"/>
    <n v="0"/>
    <n v="2"/>
    <n v="7"/>
    <n v="9"/>
  </r>
  <r>
    <x v="13"/>
    <x v="138"/>
    <x v="1"/>
    <x v="2"/>
    <n v="1"/>
    <n v="0"/>
    <n v="4"/>
    <n v="4"/>
    <n v="4"/>
    <n v="1"/>
    <n v="0"/>
    <n v="0"/>
    <n v="4"/>
    <n v="5"/>
  </r>
  <r>
    <x v="13"/>
    <x v="138"/>
    <x v="1"/>
    <x v="4"/>
    <n v="7"/>
    <n v="3"/>
    <n v="9"/>
    <n v="9"/>
    <n v="13"/>
    <n v="6"/>
    <n v="0"/>
    <n v="2"/>
    <n v="11"/>
    <n v="19"/>
  </r>
  <r>
    <x v="13"/>
    <x v="139"/>
    <x v="0"/>
    <x v="0"/>
    <n v="7"/>
    <n v="11"/>
    <n v="52"/>
    <n v="52"/>
    <n v="63"/>
    <n v="7"/>
    <n v="1"/>
    <n v="10"/>
    <n v="52"/>
    <n v="70"/>
  </r>
  <r>
    <x v="13"/>
    <x v="139"/>
    <x v="0"/>
    <x v="5"/>
    <n v="0"/>
    <n v="0"/>
    <n v="2"/>
    <n v="2"/>
    <n v="2"/>
    <n v="0"/>
    <n v="0"/>
    <n v="1"/>
    <n v="1"/>
    <n v="2"/>
  </r>
  <r>
    <x v="13"/>
    <x v="139"/>
    <x v="0"/>
    <x v="1"/>
    <n v="1"/>
    <n v="1"/>
    <n v="1"/>
    <n v="2"/>
    <n v="2"/>
    <n v="1"/>
    <n v="0"/>
    <n v="1"/>
    <n v="1"/>
    <n v="3"/>
  </r>
  <r>
    <x v="13"/>
    <x v="139"/>
    <x v="0"/>
    <x v="3"/>
    <n v="2"/>
    <n v="0"/>
    <n v="6"/>
    <n v="5"/>
    <n v="7"/>
    <n v="1"/>
    <n v="0"/>
    <n v="0"/>
    <n v="7"/>
    <n v="8"/>
  </r>
  <r>
    <x v="13"/>
    <x v="139"/>
    <x v="0"/>
    <x v="2"/>
    <n v="2"/>
    <n v="1"/>
    <n v="6"/>
    <n v="6"/>
    <n v="8"/>
    <n v="1"/>
    <n v="1"/>
    <n v="1"/>
    <n v="6"/>
    <n v="9"/>
  </r>
  <r>
    <x v="13"/>
    <x v="139"/>
    <x v="0"/>
    <x v="4"/>
    <n v="3"/>
    <n v="0"/>
    <n v="6"/>
    <n v="5"/>
    <n v="6"/>
    <n v="2"/>
    <n v="0"/>
    <n v="5"/>
    <n v="2"/>
    <n v="9"/>
  </r>
  <r>
    <x v="13"/>
    <x v="139"/>
    <x v="1"/>
    <x v="0"/>
    <n v="27"/>
    <n v="6"/>
    <n v="81"/>
    <n v="78"/>
    <n v="89"/>
    <n v="20"/>
    <n v="1"/>
    <n v="18"/>
    <n v="75"/>
    <n v="114"/>
  </r>
  <r>
    <x v="13"/>
    <x v="139"/>
    <x v="1"/>
    <x v="5"/>
    <n v="2"/>
    <n v="0"/>
    <n v="5"/>
    <n v="2"/>
    <n v="5"/>
    <n v="1"/>
    <n v="1"/>
    <n v="1"/>
    <n v="4"/>
    <n v="7"/>
  </r>
  <r>
    <x v="13"/>
    <x v="139"/>
    <x v="1"/>
    <x v="1"/>
    <n v="4"/>
    <n v="0"/>
    <n v="11"/>
    <n v="9"/>
    <n v="13"/>
    <n v="2"/>
    <n v="0"/>
    <n v="1"/>
    <n v="12"/>
    <n v="15"/>
  </r>
  <r>
    <x v="13"/>
    <x v="139"/>
    <x v="1"/>
    <x v="3"/>
    <n v="0"/>
    <n v="0"/>
    <n v="4"/>
    <n v="4"/>
    <n v="4"/>
    <n v="0"/>
    <n v="0"/>
    <n v="1"/>
    <n v="3"/>
    <n v="4"/>
  </r>
  <r>
    <x v="13"/>
    <x v="139"/>
    <x v="1"/>
    <x v="2"/>
    <n v="4"/>
    <n v="0"/>
    <n v="3"/>
    <n v="3"/>
    <n v="3"/>
    <n v="4"/>
    <n v="0"/>
    <n v="0"/>
    <n v="3"/>
    <n v="7"/>
  </r>
  <r>
    <x v="13"/>
    <x v="139"/>
    <x v="1"/>
    <x v="4"/>
    <n v="5"/>
    <n v="3"/>
    <n v="7"/>
    <n v="6"/>
    <n v="11"/>
    <n v="4"/>
    <n v="0"/>
    <n v="2"/>
    <n v="9"/>
    <n v="15"/>
  </r>
  <r>
    <x v="13"/>
    <x v="206"/>
    <x v="0"/>
    <x v="0"/>
    <n v="15"/>
    <n v="5"/>
    <n v="42"/>
    <n v="40"/>
    <n v="49"/>
    <n v="10"/>
    <n v="1"/>
    <n v="6"/>
    <n v="45"/>
    <n v="62"/>
  </r>
  <r>
    <x v="13"/>
    <x v="206"/>
    <x v="0"/>
    <x v="5"/>
    <n v="1"/>
    <n v="0"/>
    <n v="1"/>
    <n v="1"/>
    <n v="1"/>
    <n v="1"/>
    <n v="0"/>
    <n v="0"/>
    <n v="1"/>
    <n v="2"/>
  </r>
  <r>
    <x v="13"/>
    <x v="206"/>
    <x v="0"/>
    <x v="1"/>
    <n v="1"/>
    <n v="0"/>
    <n v="3"/>
    <n v="2"/>
    <n v="3"/>
    <n v="1"/>
    <n v="0"/>
    <n v="1"/>
    <n v="2"/>
    <n v="4"/>
  </r>
  <r>
    <x v="13"/>
    <x v="206"/>
    <x v="0"/>
    <x v="3"/>
    <n v="2"/>
    <n v="1"/>
    <n v="4"/>
    <n v="4"/>
    <n v="6"/>
    <n v="0"/>
    <n v="0"/>
    <n v="2"/>
    <n v="5"/>
    <n v="7"/>
  </r>
  <r>
    <x v="13"/>
    <x v="206"/>
    <x v="0"/>
    <x v="2"/>
    <n v="0"/>
    <n v="3"/>
    <n v="4"/>
    <n v="4"/>
    <n v="7"/>
    <n v="0"/>
    <n v="0"/>
    <n v="2"/>
    <n v="5"/>
    <n v="7"/>
  </r>
  <r>
    <x v="13"/>
    <x v="206"/>
    <x v="0"/>
    <x v="4"/>
    <n v="3"/>
    <n v="4"/>
    <n v="0"/>
    <n v="1"/>
    <n v="4"/>
    <n v="2"/>
    <n v="1"/>
    <n v="3"/>
    <n v="1"/>
    <n v="7"/>
  </r>
  <r>
    <x v="13"/>
    <x v="206"/>
    <x v="1"/>
    <x v="0"/>
    <n v="36"/>
    <n v="11"/>
    <n v="83"/>
    <n v="76"/>
    <n v="99"/>
    <n v="27"/>
    <n v="1"/>
    <n v="20"/>
    <n v="82"/>
    <n v="130"/>
  </r>
  <r>
    <x v="13"/>
    <x v="206"/>
    <x v="1"/>
    <x v="5"/>
    <n v="3"/>
    <n v="2"/>
    <n v="2"/>
    <n v="2"/>
    <n v="5"/>
    <n v="0"/>
    <n v="1"/>
    <n v="3"/>
    <n v="3"/>
    <n v="7"/>
  </r>
  <r>
    <x v="13"/>
    <x v="206"/>
    <x v="1"/>
    <x v="1"/>
    <n v="6"/>
    <n v="2"/>
    <n v="4"/>
    <n v="4"/>
    <n v="7"/>
    <n v="4"/>
    <n v="1"/>
    <n v="3"/>
    <n v="4"/>
    <n v="12"/>
  </r>
  <r>
    <x v="13"/>
    <x v="206"/>
    <x v="1"/>
    <x v="3"/>
    <n v="1"/>
    <n v="1"/>
    <n v="6"/>
    <n v="5"/>
    <n v="7"/>
    <n v="1"/>
    <n v="0"/>
    <n v="0"/>
    <n v="7"/>
    <n v="8"/>
  </r>
  <r>
    <x v="13"/>
    <x v="206"/>
    <x v="1"/>
    <x v="2"/>
    <n v="1"/>
    <n v="1"/>
    <n v="4"/>
    <n v="2"/>
    <n v="5"/>
    <n v="1"/>
    <n v="0"/>
    <n v="0"/>
    <n v="5"/>
    <n v="6"/>
  </r>
  <r>
    <x v="13"/>
    <x v="206"/>
    <x v="1"/>
    <x v="4"/>
    <n v="2"/>
    <n v="2"/>
    <n v="14"/>
    <n v="13"/>
    <n v="16"/>
    <n v="0"/>
    <n v="1"/>
    <n v="2"/>
    <n v="15"/>
    <n v="18"/>
  </r>
  <r>
    <x v="13"/>
    <x v="140"/>
    <x v="0"/>
    <x v="0"/>
    <n v="11"/>
    <n v="3"/>
    <n v="47"/>
    <n v="44"/>
    <n v="52"/>
    <n v="7"/>
    <n v="1"/>
    <n v="8"/>
    <n v="45"/>
    <n v="61"/>
  </r>
  <r>
    <x v="13"/>
    <x v="140"/>
    <x v="0"/>
    <x v="5"/>
    <n v="1"/>
    <n v="0"/>
    <n v="0"/>
    <n v="0"/>
    <n v="0"/>
    <n v="0"/>
    <n v="0"/>
    <n v="1"/>
    <n v="0"/>
    <n v="1"/>
  </r>
  <r>
    <x v="13"/>
    <x v="140"/>
    <x v="0"/>
    <x v="1"/>
    <n v="1"/>
    <n v="1"/>
    <n v="1"/>
    <n v="1"/>
    <n v="2"/>
    <n v="0"/>
    <n v="1"/>
    <n v="0"/>
    <n v="2"/>
    <n v="3"/>
  </r>
  <r>
    <x v="13"/>
    <x v="140"/>
    <x v="0"/>
    <x v="3"/>
    <n v="0"/>
    <n v="0"/>
    <n v="3"/>
    <n v="3"/>
    <n v="3"/>
    <n v="0"/>
    <n v="0"/>
    <n v="0"/>
    <n v="3"/>
    <n v="3"/>
  </r>
  <r>
    <x v="13"/>
    <x v="140"/>
    <x v="0"/>
    <x v="2"/>
    <n v="0"/>
    <n v="0"/>
    <n v="1"/>
    <n v="1"/>
    <n v="1"/>
    <n v="0"/>
    <n v="0"/>
    <n v="0"/>
    <n v="1"/>
    <n v="1"/>
  </r>
  <r>
    <x v="13"/>
    <x v="140"/>
    <x v="0"/>
    <x v="4"/>
    <n v="2"/>
    <n v="0"/>
    <n v="5"/>
    <n v="4"/>
    <n v="6"/>
    <n v="1"/>
    <n v="0"/>
    <n v="3"/>
    <n v="3"/>
    <n v="7"/>
  </r>
  <r>
    <x v="13"/>
    <x v="140"/>
    <x v="1"/>
    <x v="0"/>
    <n v="32"/>
    <n v="14"/>
    <n v="98"/>
    <n v="91"/>
    <n v="117"/>
    <n v="22"/>
    <n v="3"/>
    <n v="21"/>
    <n v="98"/>
    <n v="144"/>
  </r>
  <r>
    <x v="13"/>
    <x v="140"/>
    <x v="1"/>
    <x v="5"/>
    <n v="2"/>
    <n v="0"/>
    <n v="3"/>
    <n v="2"/>
    <n v="4"/>
    <n v="1"/>
    <n v="1"/>
    <n v="0"/>
    <n v="3"/>
    <n v="5"/>
  </r>
  <r>
    <x v="13"/>
    <x v="140"/>
    <x v="1"/>
    <x v="1"/>
    <n v="3"/>
    <n v="2"/>
    <n v="8"/>
    <n v="9"/>
    <n v="12"/>
    <n v="1"/>
    <n v="0"/>
    <n v="1"/>
    <n v="11"/>
    <n v="13"/>
  </r>
  <r>
    <x v="13"/>
    <x v="140"/>
    <x v="1"/>
    <x v="3"/>
    <n v="1"/>
    <n v="3"/>
    <n v="8"/>
    <n v="6"/>
    <n v="11"/>
    <n v="1"/>
    <n v="0"/>
    <n v="1"/>
    <n v="10"/>
    <n v="12"/>
  </r>
  <r>
    <x v="13"/>
    <x v="140"/>
    <x v="1"/>
    <x v="2"/>
    <n v="4"/>
    <n v="0"/>
    <n v="11"/>
    <n v="9"/>
    <n v="13"/>
    <n v="2"/>
    <n v="0"/>
    <n v="1"/>
    <n v="12"/>
    <n v="15"/>
  </r>
  <r>
    <x v="13"/>
    <x v="140"/>
    <x v="1"/>
    <x v="4"/>
    <n v="3"/>
    <n v="1"/>
    <n v="8"/>
    <n v="8"/>
    <n v="10"/>
    <n v="1"/>
    <n v="0"/>
    <n v="2"/>
    <n v="9"/>
    <n v="12"/>
  </r>
  <r>
    <x v="13"/>
    <x v="207"/>
    <x v="0"/>
    <x v="0"/>
    <n v="5"/>
    <n v="10"/>
    <n v="50"/>
    <n v="51"/>
    <n v="61"/>
    <n v="4"/>
    <n v="1"/>
    <n v="4"/>
    <n v="56"/>
    <n v="65"/>
  </r>
  <r>
    <x v="13"/>
    <x v="207"/>
    <x v="0"/>
    <x v="1"/>
    <n v="0"/>
    <n v="0"/>
    <n v="3"/>
    <n v="3"/>
    <n v="3"/>
    <n v="0"/>
    <n v="0"/>
    <n v="2"/>
    <n v="1"/>
    <n v="3"/>
  </r>
  <r>
    <x v="13"/>
    <x v="207"/>
    <x v="0"/>
    <x v="3"/>
    <n v="1"/>
    <n v="0"/>
    <n v="2"/>
    <n v="1"/>
    <n v="2"/>
    <n v="1"/>
    <n v="0"/>
    <n v="1"/>
    <n v="1"/>
    <n v="3"/>
  </r>
  <r>
    <x v="13"/>
    <x v="207"/>
    <x v="0"/>
    <x v="2"/>
    <n v="0"/>
    <n v="0"/>
    <n v="2"/>
    <n v="2"/>
    <n v="2"/>
    <n v="0"/>
    <n v="0"/>
    <n v="0"/>
    <n v="2"/>
    <n v="2"/>
  </r>
  <r>
    <x v="13"/>
    <x v="207"/>
    <x v="0"/>
    <x v="4"/>
    <n v="3"/>
    <n v="1"/>
    <n v="7"/>
    <n v="6"/>
    <n v="8"/>
    <n v="2"/>
    <n v="1"/>
    <n v="0"/>
    <n v="8"/>
    <n v="11"/>
  </r>
  <r>
    <x v="13"/>
    <x v="207"/>
    <x v="1"/>
    <x v="0"/>
    <n v="37"/>
    <n v="8"/>
    <n v="75"/>
    <n v="69"/>
    <n v="85"/>
    <n v="27"/>
    <n v="5"/>
    <n v="19"/>
    <n v="69"/>
    <n v="120"/>
  </r>
  <r>
    <x v="13"/>
    <x v="207"/>
    <x v="1"/>
    <x v="5"/>
    <n v="3"/>
    <n v="0"/>
    <n v="4"/>
    <n v="4"/>
    <n v="5"/>
    <n v="2"/>
    <n v="0"/>
    <n v="1"/>
    <n v="4"/>
    <n v="7"/>
  </r>
  <r>
    <x v="13"/>
    <x v="207"/>
    <x v="1"/>
    <x v="1"/>
    <n v="3"/>
    <n v="3"/>
    <n v="3"/>
    <n v="5"/>
    <n v="7"/>
    <n v="2"/>
    <n v="2"/>
    <n v="1"/>
    <n v="4"/>
    <n v="9"/>
  </r>
  <r>
    <x v="13"/>
    <x v="207"/>
    <x v="1"/>
    <x v="3"/>
    <n v="1"/>
    <n v="2"/>
    <n v="6"/>
    <n v="6"/>
    <n v="9"/>
    <n v="0"/>
    <n v="1"/>
    <n v="3"/>
    <n v="5"/>
    <n v="9"/>
  </r>
  <r>
    <x v="13"/>
    <x v="207"/>
    <x v="1"/>
    <x v="2"/>
    <n v="2"/>
    <n v="3"/>
    <n v="4"/>
    <n v="4"/>
    <n v="8"/>
    <n v="1"/>
    <n v="0"/>
    <n v="3"/>
    <n v="5"/>
    <n v="9"/>
  </r>
  <r>
    <x v="13"/>
    <x v="207"/>
    <x v="1"/>
    <x v="4"/>
    <n v="4"/>
    <n v="3"/>
    <n v="12"/>
    <n v="11"/>
    <n v="15"/>
    <n v="4"/>
    <n v="1"/>
    <n v="3"/>
    <n v="11"/>
    <n v="19"/>
  </r>
  <r>
    <x v="13"/>
    <x v="208"/>
    <x v="0"/>
    <x v="0"/>
    <n v="10"/>
    <n v="3"/>
    <n v="47"/>
    <n v="44"/>
    <n v="50"/>
    <n v="7"/>
    <n v="0"/>
    <n v="6"/>
    <n v="47"/>
    <n v="60"/>
  </r>
  <r>
    <x v="13"/>
    <x v="208"/>
    <x v="0"/>
    <x v="5"/>
    <n v="0"/>
    <n v="0"/>
    <n v="1"/>
    <n v="1"/>
    <n v="1"/>
    <n v="0"/>
    <n v="0"/>
    <n v="0"/>
    <n v="1"/>
    <n v="1"/>
  </r>
  <r>
    <x v="13"/>
    <x v="208"/>
    <x v="0"/>
    <x v="1"/>
    <n v="1"/>
    <n v="1"/>
    <n v="4"/>
    <n v="5"/>
    <n v="5"/>
    <n v="1"/>
    <n v="0"/>
    <n v="0"/>
    <n v="5"/>
    <n v="6"/>
  </r>
  <r>
    <x v="13"/>
    <x v="208"/>
    <x v="0"/>
    <x v="3"/>
    <n v="0"/>
    <n v="0"/>
    <n v="1"/>
    <n v="0"/>
    <n v="1"/>
    <n v="0"/>
    <n v="0"/>
    <n v="0"/>
    <n v="1"/>
    <n v="1"/>
  </r>
  <r>
    <x v="13"/>
    <x v="208"/>
    <x v="0"/>
    <x v="2"/>
    <n v="0"/>
    <n v="0"/>
    <n v="2"/>
    <n v="2"/>
    <n v="2"/>
    <n v="0"/>
    <n v="0"/>
    <n v="0"/>
    <n v="2"/>
    <n v="2"/>
  </r>
  <r>
    <x v="13"/>
    <x v="208"/>
    <x v="0"/>
    <x v="4"/>
    <n v="3"/>
    <n v="2"/>
    <n v="18"/>
    <n v="16"/>
    <n v="22"/>
    <n v="1"/>
    <n v="0"/>
    <n v="4"/>
    <n v="18"/>
    <n v="23"/>
  </r>
  <r>
    <x v="13"/>
    <x v="208"/>
    <x v="1"/>
    <x v="0"/>
    <n v="21"/>
    <n v="8"/>
    <n v="83"/>
    <n v="76"/>
    <n v="92"/>
    <n v="19"/>
    <n v="2"/>
    <n v="15"/>
    <n v="76"/>
    <n v="112"/>
  </r>
  <r>
    <x v="13"/>
    <x v="208"/>
    <x v="1"/>
    <x v="5"/>
    <n v="3"/>
    <n v="0"/>
    <n v="1"/>
    <n v="1"/>
    <n v="1"/>
    <n v="2"/>
    <n v="1"/>
    <n v="1"/>
    <n v="0"/>
    <n v="4"/>
  </r>
  <r>
    <x v="13"/>
    <x v="208"/>
    <x v="1"/>
    <x v="1"/>
    <n v="2"/>
    <n v="3"/>
    <n v="6"/>
    <n v="4"/>
    <n v="9"/>
    <n v="2"/>
    <n v="1"/>
    <n v="2"/>
    <n v="6"/>
    <n v="11"/>
  </r>
  <r>
    <x v="13"/>
    <x v="208"/>
    <x v="1"/>
    <x v="3"/>
    <n v="1"/>
    <n v="2"/>
    <n v="11"/>
    <n v="8"/>
    <n v="13"/>
    <n v="1"/>
    <n v="0"/>
    <n v="1"/>
    <n v="12"/>
    <n v="14"/>
  </r>
  <r>
    <x v="13"/>
    <x v="208"/>
    <x v="1"/>
    <x v="2"/>
    <n v="3"/>
    <n v="1"/>
    <n v="5"/>
    <n v="4"/>
    <n v="8"/>
    <n v="0"/>
    <n v="0"/>
    <n v="3"/>
    <n v="6"/>
    <n v="9"/>
  </r>
  <r>
    <x v="13"/>
    <x v="208"/>
    <x v="1"/>
    <x v="4"/>
    <n v="7"/>
    <n v="1"/>
    <n v="17"/>
    <n v="15"/>
    <n v="19"/>
    <n v="6"/>
    <n v="0"/>
    <n v="2"/>
    <n v="17"/>
    <n v="25"/>
  </r>
  <r>
    <x v="13"/>
    <x v="141"/>
    <x v="0"/>
    <x v="0"/>
    <n v="11"/>
    <n v="10"/>
    <n v="51"/>
    <n v="49"/>
    <n v="64"/>
    <n v="6"/>
    <n v="1"/>
    <n v="6"/>
    <n v="59"/>
    <n v="72"/>
  </r>
  <r>
    <x v="13"/>
    <x v="141"/>
    <x v="0"/>
    <x v="5"/>
    <n v="0"/>
    <n v="0"/>
    <n v="4"/>
    <n v="4"/>
    <n v="4"/>
    <n v="0"/>
    <n v="0"/>
    <n v="0"/>
    <n v="4"/>
    <n v="4"/>
  </r>
  <r>
    <x v="13"/>
    <x v="141"/>
    <x v="0"/>
    <x v="1"/>
    <n v="1"/>
    <n v="0"/>
    <n v="4"/>
    <n v="4"/>
    <n v="5"/>
    <n v="0"/>
    <n v="0"/>
    <n v="1"/>
    <n v="4"/>
    <n v="5"/>
  </r>
  <r>
    <x v="13"/>
    <x v="141"/>
    <x v="0"/>
    <x v="3"/>
    <n v="0"/>
    <n v="1"/>
    <n v="0"/>
    <n v="0"/>
    <n v="1"/>
    <n v="0"/>
    <n v="0"/>
    <n v="0"/>
    <n v="1"/>
    <n v="1"/>
  </r>
  <r>
    <x v="13"/>
    <x v="141"/>
    <x v="0"/>
    <x v="2"/>
    <n v="1"/>
    <n v="0"/>
    <n v="2"/>
    <n v="1"/>
    <n v="2"/>
    <n v="0"/>
    <n v="0"/>
    <n v="1"/>
    <n v="2"/>
    <n v="3"/>
  </r>
  <r>
    <x v="13"/>
    <x v="141"/>
    <x v="0"/>
    <x v="4"/>
    <n v="3"/>
    <n v="0"/>
    <n v="7"/>
    <n v="7"/>
    <n v="7"/>
    <n v="1"/>
    <n v="0"/>
    <n v="0"/>
    <n v="9"/>
    <n v="10"/>
  </r>
  <r>
    <x v="13"/>
    <x v="141"/>
    <x v="1"/>
    <x v="0"/>
    <n v="31"/>
    <n v="18"/>
    <n v="86"/>
    <n v="78"/>
    <n v="104"/>
    <n v="27"/>
    <n v="1"/>
    <n v="22"/>
    <n v="85"/>
    <n v="135"/>
  </r>
  <r>
    <x v="13"/>
    <x v="141"/>
    <x v="1"/>
    <x v="5"/>
    <n v="2"/>
    <n v="0"/>
    <n v="5"/>
    <n v="3"/>
    <n v="5"/>
    <n v="2"/>
    <n v="0"/>
    <n v="0"/>
    <n v="5"/>
    <n v="7"/>
  </r>
  <r>
    <x v="13"/>
    <x v="141"/>
    <x v="1"/>
    <x v="1"/>
    <n v="5"/>
    <n v="0"/>
    <n v="5"/>
    <n v="4"/>
    <n v="8"/>
    <n v="2"/>
    <n v="1"/>
    <n v="1"/>
    <n v="6"/>
    <n v="10"/>
  </r>
  <r>
    <x v="13"/>
    <x v="141"/>
    <x v="1"/>
    <x v="3"/>
    <n v="1"/>
    <n v="1"/>
    <n v="5"/>
    <n v="5"/>
    <n v="6"/>
    <n v="1"/>
    <n v="0"/>
    <n v="0"/>
    <n v="6"/>
    <n v="7"/>
  </r>
  <r>
    <x v="13"/>
    <x v="141"/>
    <x v="1"/>
    <x v="2"/>
    <n v="3"/>
    <n v="0"/>
    <n v="12"/>
    <n v="12"/>
    <n v="12"/>
    <n v="3"/>
    <n v="0"/>
    <n v="2"/>
    <n v="10"/>
    <n v="15"/>
  </r>
  <r>
    <x v="13"/>
    <x v="141"/>
    <x v="1"/>
    <x v="4"/>
    <n v="7"/>
    <n v="1"/>
    <n v="10"/>
    <n v="9"/>
    <n v="11"/>
    <n v="7"/>
    <n v="0"/>
    <n v="1"/>
    <n v="10"/>
    <n v="18"/>
  </r>
  <r>
    <x v="13"/>
    <x v="142"/>
    <x v="0"/>
    <x v="0"/>
    <n v="7"/>
    <n v="4"/>
    <n v="42"/>
    <n v="39"/>
    <n v="47"/>
    <n v="4"/>
    <n v="1"/>
    <n v="6"/>
    <n v="42"/>
    <n v="53"/>
  </r>
  <r>
    <x v="13"/>
    <x v="142"/>
    <x v="0"/>
    <x v="5"/>
    <n v="2"/>
    <n v="0"/>
    <n v="2"/>
    <n v="2"/>
    <n v="3"/>
    <n v="0"/>
    <n v="2"/>
    <n v="0"/>
    <n v="2"/>
    <n v="4"/>
  </r>
  <r>
    <x v="13"/>
    <x v="142"/>
    <x v="0"/>
    <x v="1"/>
    <n v="0"/>
    <n v="0"/>
    <n v="2"/>
    <n v="2"/>
    <n v="2"/>
    <n v="0"/>
    <n v="0"/>
    <n v="0"/>
    <n v="2"/>
    <n v="2"/>
  </r>
  <r>
    <x v="13"/>
    <x v="142"/>
    <x v="0"/>
    <x v="2"/>
    <n v="0"/>
    <n v="1"/>
    <n v="0"/>
    <n v="0"/>
    <n v="1"/>
    <n v="0"/>
    <n v="0"/>
    <n v="1"/>
    <n v="0"/>
    <n v="1"/>
  </r>
  <r>
    <x v="13"/>
    <x v="142"/>
    <x v="0"/>
    <x v="4"/>
    <n v="3"/>
    <n v="2"/>
    <n v="9"/>
    <n v="9"/>
    <n v="12"/>
    <n v="2"/>
    <n v="0"/>
    <n v="0"/>
    <n v="12"/>
    <n v="14"/>
  </r>
  <r>
    <x v="13"/>
    <x v="142"/>
    <x v="1"/>
    <x v="0"/>
    <n v="22"/>
    <n v="9"/>
    <n v="80"/>
    <n v="76"/>
    <n v="91"/>
    <n v="18"/>
    <n v="1"/>
    <n v="13"/>
    <n v="79"/>
    <n v="111"/>
  </r>
  <r>
    <x v="13"/>
    <x v="142"/>
    <x v="1"/>
    <x v="5"/>
    <n v="2"/>
    <n v="0"/>
    <n v="4"/>
    <n v="4"/>
    <n v="5"/>
    <n v="0"/>
    <n v="0"/>
    <n v="2"/>
    <n v="4"/>
    <n v="6"/>
  </r>
  <r>
    <x v="13"/>
    <x v="142"/>
    <x v="1"/>
    <x v="1"/>
    <n v="0"/>
    <n v="1"/>
    <n v="4"/>
    <n v="3"/>
    <n v="5"/>
    <n v="0"/>
    <n v="0"/>
    <n v="3"/>
    <n v="2"/>
    <n v="5"/>
  </r>
  <r>
    <x v="13"/>
    <x v="142"/>
    <x v="1"/>
    <x v="3"/>
    <n v="3"/>
    <n v="0"/>
    <n v="8"/>
    <n v="7"/>
    <n v="8"/>
    <n v="2"/>
    <n v="0"/>
    <n v="4"/>
    <n v="5"/>
    <n v="11"/>
  </r>
  <r>
    <x v="13"/>
    <x v="142"/>
    <x v="1"/>
    <x v="2"/>
    <n v="2"/>
    <n v="0"/>
    <n v="7"/>
    <n v="6"/>
    <n v="8"/>
    <n v="1"/>
    <n v="0"/>
    <n v="1"/>
    <n v="7"/>
    <n v="9"/>
  </r>
  <r>
    <x v="13"/>
    <x v="142"/>
    <x v="1"/>
    <x v="4"/>
    <n v="2"/>
    <n v="0"/>
    <n v="19"/>
    <n v="15"/>
    <n v="19"/>
    <n v="1"/>
    <n v="0"/>
    <n v="3"/>
    <n v="17"/>
    <n v="21"/>
  </r>
  <r>
    <x v="13"/>
    <x v="209"/>
    <x v="0"/>
    <x v="0"/>
    <n v="11"/>
    <n v="5"/>
    <n v="53"/>
    <n v="46"/>
    <n v="60"/>
    <n v="8"/>
    <n v="1"/>
    <n v="3"/>
    <n v="57"/>
    <n v="69"/>
  </r>
  <r>
    <x v="13"/>
    <x v="209"/>
    <x v="0"/>
    <x v="5"/>
    <n v="1"/>
    <n v="0"/>
    <n v="2"/>
    <n v="2"/>
    <n v="2"/>
    <n v="1"/>
    <n v="0"/>
    <n v="1"/>
    <n v="1"/>
    <n v="3"/>
  </r>
  <r>
    <x v="13"/>
    <x v="209"/>
    <x v="0"/>
    <x v="1"/>
    <n v="3"/>
    <n v="1"/>
    <n v="4"/>
    <n v="4"/>
    <n v="5"/>
    <n v="3"/>
    <n v="0"/>
    <n v="1"/>
    <n v="4"/>
    <n v="8"/>
  </r>
  <r>
    <x v="13"/>
    <x v="209"/>
    <x v="0"/>
    <x v="3"/>
    <n v="0"/>
    <n v="0"/>
    <n v="6"/>
    <n v="6"/>
    <n v="6"/>
    <n v="0"/>
    <n v="0"/>
    <n v="1"/>
    <n v="5"/>
    <n v="6"/>
  </r>
  <r>
    <x v="13"/>
    <x v="209"/>
    <x v="0"/>
    <x v="2"/>
    <n v="0"/>
    <n v="0"/>
    <n v="6"/>
    <n v="5"/>
    <n v="6"/>
    <n v="0"/>
    <n v="0"/>
    <n v="2"/>
    <n v="4"/>
    <n v="6"/>
  </r>
  <r>
    <x v="13"/>
    <x v="209"/>
    <x v="0"/>
    <x v="4"/>
    <n v="2"/>
    <n v="0"/>
    <n v="7"/>
    <n v="6"/>
    <n v="8"/>
    <n v="1"/>
    <n v="0"/>
    <n v="2"/>
    <n v="6"/>
    <n v="9"/>
  </r>
  <r>
    <x v="13"/>
    <x v="209"/>
    <x v="1"/>
    <x v="0"/>
    <n v="29"/>
    <n v="12"/>
    <n v="98"/>
    <n v="93"/>
    <n v="112"/>
    <n v="25"/>
    <n v="0"/>
    <n v="23"/>
    <n v="91"/>
    <n v="139"/>
  </r>
  <r>
    <x v="13"/>
    <x v="209"/>
    <x v="1"/>
    <x v="5"/>
    <n v="7"/>
    <n v="2"/>
    <n v="5"/>
    <n v="5"/>
    <n v="7"/>
    <n v="7"/>
    <n v="0"/>
    <n v="2"/>
    <n v="5"/>
    <n v="14"/>
  </r>
  <r>
    <x v="13"/>
    <x v="209"/>
    <x v="1"/>
    <x v="1"/>
    <n v="7"/>
    <n v="2"/>
    <n v="7"/>
    <n v="5"/>
    <n v="10"/>
    <n v="5"/>
    <n v="1"/>
    <n v="1"/>
    <n v="9"/>
    <n v="16"/>
  </r>
  <r>
    <x v="13"/>
    <x v="209"/>
    <x v="1"/>
    <x v="3"/>
    <n v="2"/>
    <n v="0"/>
    <n v="7"/>
    <n v="6"/>
    <n v="7"/>
    <n v="2"/>
    <n v="0"/>
    <n v="2"/>
    <n v="5"/>
    <n v="9"/>
  </r>
  <r>
    <x v="13"/>
    <x v="209"/>
    <x v="1"/>
    <x v="2"/>
    <n v="1"/>
    <n v="1"/>
    <n v="5"/>
    <n v="4"/>
    <n v="6"/>
    <n v="1"/>
    <n v="0"/>
    <n v="3"/>
    <n v="3"/>
    <n v="7"/>
  </r>
  <r>
    <x v="13"/>
    <x v="209"/>
    <x v="1"/>
    <x v="4"/>
    <n v="3"/>
    <n v="1"/>
    <n v="19"/>
    <n v="17"/>
    <n v="20"/>
    <n v="3"/>
    <n v="0"/>
    <n v="1"/>
    <n v="19"/>
    <n v="23"/>
  </r>
  <r>
    <x v="13"/>
    <x v="210"/>
    <x v="0"/>
    <x v="0"/>
    <n v="12"/>
    <n v="3"/>
    <n v="52"/>
    <n v="50"/>
    <n v="58"/>
    <n v="5"/>
    <n v="1"/>
    <n v="13"/>
    <n v="48"/>
    <n v="67"/>
  </r>
  <r>
    <x v="13"/>
    <x v="210"/>
    <x v="0"/>
    <x v="5"/>
    <n v="0"/>
    <n v="1"/>
    <n v="4"/>
    <n v="4"/>
    <n v="5"/>
    <n v="0"/>
    <n v="0"/>
    <n v="1"/>
    <n v="4"/>
    <n v="5"/>
  </r>
  <r>
    <x v="13"/>
    <x v="210"/>
    <x v="0"/>
    <x v="1"/>
    <n v="3"/>
    <n v="0"/>
    <n v="2"/>
    <n v="2"/>
    <n v="2"/>
    <n v="3"/>
    <n v="0"/>
    <n v="0"/>
    <n v="2"/>
    <n v="5"/>
  </r>
  <r>
    <x v="13"/>
    <x v="210"/>
    <x v="0"/>
    <x v="3"/>
    <n v="1"/>
    <n v="0"/>
    <n v="6"/>
    <n v="6"/>
    <n v="6"/>
    <n v="1"/>
    <n v="0"/>
    <n v="0"/>
    <n v="6"/>
    <n v="7"/>
  </r>
  <r>
    <x v="13"/>
    <x v="210"/>
    <x v="0"/>
    <x v="2"/>
    <n v="0"/>
    <n v="1"/>
    <n v="1"/>
    <n v="1"/>
    <n v="2"/>
    <n v="0"/>
    <n v="0"/>
    <n v="0"/>
    <n v="2"/>
    <n v="2"/>
  </r>
  <r>
    <x v="13"/>
    <x v="210"/>
    <x v="0"/>
    <x v="4"/>
    <n v="1"/>
    <n v="3"/>
    <n v="12"/>
    <n v="11"/>
    <n v="15"/>
    <n v="1"/>
    <n v="0"/>
    <n v="2"/>
    <n v="13"/>
    <n v="16"/>
  </r>
  <r>
    <x v="13"/>
    <x v="210"/>
    <x v="1"/>
    <x v="0"/>
    <n v="34"/>
    <n v="10"/>
    <n v="89"/>
    <n v="87"/>
    <n v="103"/>
    <n v="25"/>
    <n v="1"/>
    <n v="14"/>
    <n v="93"/>
    <n v="133"/>
  </r>
  <r>
    <x v="13"/>
    <x v="210"/>
    <x v="1"/>
    <x v="5"/>
    <n v="1"/>
    <n v="1"/>
    <n v="4"/>
    <n v="4"/>
    <n v="5"/>
    <n v="0"/>
    <n v="0"/>
    <n v="1"/>
    <n v="5"/>
    <n v="6"/>
  </r>
  <r>
    <x v="13"/>
    <x v="210"/>
    <x v="1"/>
    <x v="1"/>
    <n v="5"/>
    <n v="3"/>
    <n v="9"/>
    <n v="7"/>
    <n v="12"/>
    <n v="4"/>
    <n v="1"/>
    <n v="3"/>
    <n v="9"/>
    <n v="17"/>
  </r>
  <r>
    <x v="13"/>
    <x v="210"/>
    <x v="1"/>
    <x v="3"/>
    <n v="4"/>
    <n v="2"/>
    <n v="7"/>
    <n v="7"/>
    <n v="10"/>
    <n v="3"/>
    <n v="0"/>
    <n v="1"/>
    <n v="9"/>
    <n v="13"/>
  </r>
  <r>
    <x v="13"/>
    <x v="210"/>
    <x v="1"/>
    <x v="2"/>
    <n v="5"/>
    <n v="2"/>
    <n v="3"/>
    <n v="4"/>
    <n v="5"/>
    <n v="5"/>
    <n v="0"/>
    <n v="1"/>
    <n v="4"/>
    <n v="10"/>
  </r>
  <r>
    <x v="13"/>
    <x v="210"/>
    <x v="1"/>
    <x v="4"/>
    <n v="2"/>
    <n v="3"/>
    <n v="13"/>
    <n v="13"/>
    <n v="16"/>
    <n v="2"/>
    <n v="1"/>
    <n v="1"/>
    <n v="14"/>
    <n v="18"/>
  </r>
  <r>
    <x v="13"/>
    <x v="211"/>
    <x v="0"/>
    <x v="0"/>
    <n v="8"/>
    <n v="4"/>
    <n v="51"/>
    <n v="47"/>
    <n v="57"/>
    <n v="4"/>
    <n v="2"/>
    <n v="7"/>
    <n v="50"/>
    <n v="63"/>
  </r>
  <r>
    <x v="13"/>
    <x v="211"/>
    <x v="0"/>
    <x v="5"/>
    <n v="3"/>
    <n v="1"/>
    <n v="2"/>
    <n v="2"/>
    <n v="3"/>
    <n v="2"/>
    <n v="0"/>
    <n v="1"/>
    <n v="3"/>
    <n v="6"/>
  </r>
  <r>
    <x v="13"/>
    <x v="211"/>
    <x v="0"/>
    <x v="1"/>
    <n v="3"/>
    <n v="0"/>
    <n v="2"/>
    <n v="2"/>
    <n v="3"/>
    <n v="2"/>
    <n v="1"/>
    <n v="0"/>
    <n v="2"/>
    <n v="5"/>
  </r>
  <r>
    <x v="13"/>
    <x v="211"/>
    <x v="0"/>
    <x v="3"/>
    <n v="0"/>
    <n v="0"/>
    <n v="5"/>
    <n v="5"/>
    <n v="5"/>
    <n v="0"/>
    <n v="0"/>
    <n v="0"/>
    <n v="5"/>
    <n v="5"/>
  </r>
  <r>
    <x v="13"/>
    <x v="211"/>
    <x v="0"/>
    <x v="2"/>
    <n v="0"/>
    <n v="0"/>
    <n v="2"/>
    <n v="2"/>
    <n v="2"/>
    <n v="0"/>
    <n v="0"/>
    <n v="0"/>
    <n v="2"/>
    <n v="2"/>
  </r>
  <r>
    <x v="13"/>
    <x v="211"/>
    <x v="0"/>
    <x v="4"/>
    <n v="4"/>
    <n v="2"/>
    <n v="7"/>
    <n v="7"/>
    <n v="10"/>
    <n v="3"/>
    <n v="0"/>
    <n v="1"/>
    <n v="9"/>
    <n v="13"/>
  </r>
  <r>
    <x v="13"/>
    <x v="211"/>
    <x v="1"/>
    <x v="0"/>
    <n v="32"/>
    <n v="12"/>
    <n v="80"/>
    <n v="78"/>
    <n v="95"/>
    <n v="19"/>
    <n v="5"/>
    <n v="21"/>
    <n v="79"/>
    <n v="124"/>
  </r>
  <r>
    <x v="13"/>
    <x v="211"/>
    <x v="1"/>
    <x v="5"/>
    <n v="4"/>
    <n v="1"/>
    <n v="6"/>
    <n v="6"/>
    <n v="8"/>
    <n v="2"/>
    <n v="0"/>
    <n v="3"/>
    <n v="6"/>
    <n v="11"/>
  </r>
  <r>
    <x v="13"/>
    <x v="211"/>
    <x v="1"/>
    <x v="1"/>
    <n v="3"/>
    <n v="0"/>
    <n v="10"/>
    <n v="9"/>
    <n v="10"/>
    <n v="3"/>
    <n v="0"/>
    <n v="2"/>
    <n v="8"/>
    <n v="13"/>
  </r>
  <r>
    <x v="13"/>
    <x v="211"/>
    <x v="1"/>
    <x v="3"/>
    <n v="1"/>
    <n v="0"/>
    <n v="10"/>
    <n v="8"/>
    <n v="10"/>
    <n v="0"/>
    <n v="0"/>
    <n v="1"/>
    <n v="10"/>
    <n v="11"/>
  </r>
  <r>
    <x v="13"/>
    <x v="211"/>
    <x v="1"/>
    <x v="2"/>
    <n v="5"/>
    <n v="1"/>
    <n v="8"/>
    <n v="7"/>
    <n v="10"/>
    <n v="4"/>
    <n v="0"/>
    <n v="1"/>
    <n v="9"/>
    <n v="14"/>
  </r>
  <r>
    <x v="13"/>
    <x v="211"/>
    <x v="1"/>
    <x v="4"/>
    <n v="5"/>
    <n v="3"/>
    <n v="24"/>
    <n v="23"/>
    <n v="28"/>
    <n v="2"/>
    <n v="0"/>
    <n v="10"/>
    <n v="20"/>
    <n v="32"/>
  </r>
  <r>
    <x v="13"/>
    <x v="212"/>
    <x v="0"/>
    <x v="0"/>
    <n v="5"/>
    <n v="4"/>
    <n v="50"/>
    <n v="45"/>
    <n v="54"/>
    <n v="3"/>
    <n v="1"/>
    <n v="11"/>
    <n v="44"/>
    <n v="59"/>
  </r>
  <r>
    <x v="13"/>
    <x v="212"/>
    <x v="0"/>
    <x v="5"/>
    <n v="0"/>
    <n v="0"/>
    <n v="2"/>
    <n v="2"/>
    <n v="2"/>
    <n v="0"/>
    <n v="0"/>
    <n v="0"/>
    <n v="2"/>
    <n v="2"/>
  </r>
  <r>
    <x v="13"/>
    <x v="212"/>
    <x v="0"/>
    <x v="1"/>
    <n v="3"/>
    <n v="1"/>
    <n v="8"/>
    <n v="7"/>
    <n v="10"/>
    <n v="2"/>
    <n v="0"/>
    <n v="2"/>
    <n v="8"/>
    <n v="12"/>
  </r>
  <r>
    <x v="13"/>
    <x v="212"/>
    <x v="0"/>
    <x v="3"/>
    <n v="1"/>
    <n v="1"/>
    <n v="4"/>
    <n v="3"/>
    <n v="5"/>
    <n v="1"/>
    <n v="1"/>
    <n v="0"/>
    <n v="4"/>
    <n v="6"/>
  </r>
  <r>
    <x v="13"/>
    <x v="212"/>
    <x v="0"/>
    <x v="2"/>
    <n v="1"/>
    <n v="0"/>
    <n v="4"/>
    <n v="4"/>
    <n v="4"/>
    <n v="1"/>
    <n v="0"/>
    <n v="0"/>
    <n v="4"/>
    <n v="5"/>
  </r>
  <r>
    <x v="13"/>
    <x v="212"/>
    <x v="0"/>
    <x v="4"/>
    <n v="0"/>
    <n v="2"/>
    <n v="15"/>
    <n v="13"/>
    <n v="17"/>
    <n v="0"/>
    <n v="0"/>
    <n v="1"/>
    <n v="16"/>
    <n v="17"/>
  </r>
  <r>
    <x v="13"/>
    <x v="212"/>
    <x v="1"/>
    <x v="0"/>
    <n v="32"/>
    <n v="12"/>
    <n v="97"/>
    <n v="91"/>
    <n v="111"/>
    <n v="27"/>
    <n v="1"/>
    <n v="22"/>
    <n v="91"/>
    <n v="141"/>
  </r>
  <r>
    <x v="13"/>
    <x v="212"/>
    <x v="1"/>
    <x v="5"/>
    <n v="2"/>
    <n v="1"/>
    <n v="7"/>
    <n v="6"/>
    <n v="8"/>
    <n v="2"/>
    <n v="0"/>
    <n v="2"/>
    <n v="6"/>
    <n v="10"/>
  </r>
  <r>
    <x v="13"/>
    <x v="212"/>
    <x v="1"/>
    <x v="1"/>
    <n v="4"/>
    <n v="1"/>
    <n v="9"/>
    <n v="9"/>
    <n v="11"/>
    <n v="3"/>
    <n v="1"/>
    <n v="2"/>
    <n v="8"/>
    <n v="14"/>
  </r>
  <r>
    <x v="13"/>
    <x v="212"/>
    <x v="1"/>
    <x v="3"/>
    <n v="4"/>
    <n v="0"/>
    <n v="9"/>
    <n v="8"/>
    <n v="10"/>
    <n v="3"/>
    <n v="0"/>
    <n v="3"/>
    <n v="7"/>
    <n v="13"/>
  </r>
  <r>
    <x v="13"/>
    <x v="212"/>
    <x v="1"/>
    <x v="2"/>
    <n v="3"/>
    <n v="1"/>
    <n v="6"/>
    <n v="6"/>
    <n v="8"/>
    <n v="2"/>
    <n v="0"/>
    <n v="2"/>
    <n v="6"/>
    <n v="10"/>
  </r>
  <r>
    <x v="13"/>
    <x v="212"/>
    <x v="1"/>
    <x v="4"/>
    <n v="8"/>
    <n v="1"/>
    <n v="17"/>
    <n v="16"/>
    <n v="21"/>
    <n v="4"/>
    <n v="1"/>
    <n v="4"/>
    <n v="17"/>
    <n v="26"/>
  </r>
  <r>
    <x v="13"/>
    <x v="143"/>
    <x v="0"/>
    <x v="0"/>
    <n v="3"/>
    <n v="4"/>
    <n v="52"/>
    <n v="50"/>
    <n v="57"/>
    <n v="2"/>
    <n v="0"/>
    <n v="4"/>
    <n v="53"/>
    <n v="59"/>
  </r>
  <r>
    <x v="13"/>
    <x v="143"/>
    <x v="0"/>
    <x v="5"/>
    <n v="1"/>
    <n v="1"/>
    <n v="3"/>
    <n v="4"/>
    <n v="4"/>
    <n v="1"/>
    <n v="0"/>
    <n v="0"/>
    <n v="4"/>
    <n v="5"/>
  </r>
  <r>
    <x v="13"/>
    <x v="143"/>
    <x v="0"/>
    <x v="1"/>
    <n v="0"/>
    <n v="1"/>
    <n v="4"/>
    <n v="5"/>
    <n v="5"/>
    <n v="0"/>
    <n v="1"/>
    <n v="2"/>
    <n v="2"/>
    <n v="5"/>
  </r>
  <r>
    <x v="13"/>
    <x v="143"/>
    <x v="0"/>
    <x v="3"/>
    <n v="0"/>
    <n v="0"/>
    <n v="4"/>
    <n v="4"/>
    <n v="4"/>
    <n v="0"/>
    <n v="0"/>
    <n v="2"/>
    <n v="2"/>
    <n v="4"/>
  </r>
  <r>
    <x v="13"/>
    <x v="143"/>
    <x v="0"/>
    <x v="2"/>
    <n v="2"/>
    <n v="0"/>
    <n v="8"/>
    <n v="8"/>
    <n v="9"/>
    <n v="1"/>
    <n v="0"/>
    <n v="1"/>
    <n v="8"/>
    <n v="10"/>
  </r>
  <r>
    <x v="13"/>
    <x v="143"/>
    <x v="0"/>
    <x v="4"/>
    <n v="5"/>
    <n v="0"/>
    <n v="16"/>
    <n v="14"/>
    <n v="17"/>
    <n v="3"/>
    <n v="1"/>
    <n v="4"/>
    <n v="13"/>
    <n v="21"/>
  </r>
  <r>
    <x v="13"/>
    <x v="143"/>
    <x v="1"/>
    <x v="0"/>
    <n v="41"/>
    <n v="15"/>
    <n v="84"/>
    <n v="73"/>
    <n v="105"/>
    <n v="31"/>
    <n v="5"/>
    <n v="19"/>
    <n v="85"/>
    <n v="140"/>
  </r>
  <r>
    <x v="13"/>
    <x v="143"/>
    <x v="1"/>
    <x v="5"/>
    <n v="2"/>
    <n v="0"/>
    <n v="4"/>
    <n v="2"/>
    <n v="4"/>
    <n v="2"/>
    <n v="0"/>
    <n v="1"/>
    <n v="3"/>
    <n v="6"/>
  </r>
  <r>
    <x v="13"/>
    <x v="143"/>
    <x v="1"/>
    <x v="1"/>
    <n v="7"/>
    <n v="1"/>
    <n v="12"/>
    <n v="9"/>
    <n v="14"/>
    <n v="6"/>
    <n v="0"/>
    <n v="2"/>
    <n v="12"/>
    <n v="20"/>
  </r>
  <r>
    <x v="13"/>
    <x v="143"/>
    <x v="1"/>
    <x v="3"/>
    <n v="4"/>
    <n v="2"/>
    <n v="8"/>
    <n v="7"/>
    <n v="10"/>
    <n v="3"/>
    <n v="0"/>
    <n v="1"/>
    <n v="10"/>
    <n v="14"/>
  </r>
  <r>
    <x v="13"/>
    <x v="143"/>
    <x v="1"/>
    <x v="2"/>
    <n v="6"/>
    <n v="1"/>
    <n v="12"/>
    <n v="12"/>
    <n v="13"/>
    <n v="5"/>
    <n v="1"/>
    <n v="3"/>
    <n v="10"/>
    <n v="19"/>
  </r>
  <r>
    <x v="13"/>
    <x v="143"/>
    <x v="1"/>
    <x v="4"/>
    <n v="8"/>
    <n v="1"/>
    <n v="20"/>
    <n v="17"/>
    <n v="21"/>
    <n v="8"/>
    <n v="1"/>
    <n v="5"/>
    <n v="15"/>
    <n v="29"/>
  </r>
  <r>
    <x v="13"/>
    <x v="213"/>
    <x v="0"/>
    <x v="0"/>
    <n v="15"/>
    <n v="5"/>
    <n v="48"/>
    <n v="46"/>
    <n v="55"/>
    <n v="11"/>
    <n v="0"/>
    <n v="9"/>
    <n v="48"/>
    <n v="68"/>
  </r>
  <r>
    <x v="13"/>
    <x v="213"/>
    <x v="0"/>
    <x v="5"/>
    <n v="2"/>
    <n v="2"/>
    <n v="2"/>
    <n v="2"/>
    <n v="4"/>
    <n v="1"/>
    <n v="0"/>
    <n v="1"/>
    <n v="4"/>
    <n v="6"/>
  </r>
  <r>
    <x v="13"/>
    <x v="213"/>
    <x v="0"/>
    <x v="1"/>
    <n v="3"/>
    <n v="1"/>
    <n v="3"/>
    <n v="3"/>
    <n v="4"/>
    <n v="3"/>
    <n v="1"/>
    <n v="0"/>
    <n v="3"/>
    <n v="7"/>
  </r>
  <r>
    <x v="13"/>
    <x v="213"/>
    <x v="0"/>
    <x v="3"/>
    <n v="1"/>
    <n v="2"/>
    <n v="6"/>
    <n v="6"/>
    <n v="8"/>
    <n v="1"/>
    <n v="0"/>
    <n v="3"/>
    <n v="5"/>
    <n v="9"/>
  </r>
  <r>
    <x v="13"/>
    <x v="213"/>
    <x v="0"/>
    <x v="2"/>
    <n v="0"/>
    <n v="1"/>
    <n v="4"/>
    <n v="4"/>
    <n v="5"/>
    <n v="0"/>
    <n v="0"/>
    <n v="2"/>
    <n v="3"/>
    <n v="5"/>
  </r>
  <r>
    <x v="13"/>
    <x v="213"/>
    <x v="0"/>
    <x v="4"/>
    <n v="0"/>
    <n v="1"/>
    <n v="8"/>
    <n v="7"/>
    <n v="9"/>
    <n v="0"/>
    <n v="0"/>
    <n v="1"/>
    <n v="8"/>
    <n v="9"/>
  </r>
  <r>
    <x v="13"/>
    <x v="213"/>
    <x v="1"/>
    <x v="0"/>
    <n v="32"/>
    <n v="9"/>
    <n v="96"/>
    <n v="92"/>
    <n v="107"/>
    <n v="25"/>
    <n v="1"/>
    <n v="19"/>
    <n v="92"/>
    <n v="137"/>
  </r>
  <r>
    <x v="13"/>
    <x v="213"/>
    <x v="1"/>
    <x v="5"/>
    <n v="2"/>
    <n v="1"/>
    <n v="5"/>
    <n v="5"/>
    <n v="6"/>
    <n v="2"/>
    <n v="0"/>
    <n v="1"/>
    <n v="5"/>
    <n v="8"/>
  </r>
  <r>
    <x v="13"/>
    <x v="213"/>
    <x v="1"/>
    <x v="1"/>
    <n v="3"/>
    <n v="1"/>
    <n v="7"/>
    <n v="7"/>
    <n v="8"/>
    <n v="3"/>
    <n v="0"/>
    <n v="0"/>
    <n v="8"/>
    <n v="11"/>
  </r>
  <r>
    <x v="13"/>
    <x v="213"/>
    <x v="1"/>
    <x v="3"/>
    <n v="3"/>
    <n v="1"/>
    <n v="8"/>
    <n v="8"/>
    <n v="9"/>
    <n v="3"/>
    <n v="0"/>
    <n v="0"/>
    <n v="9"/>
    <n v="12"/>
  </r>
  <r>
    <x v="13"/>
    <x v="213"/>
    <x v="1"/>
    <x v="2"/>
    <n v="4"/>
    <n v="0"/>
    <n v="6"/>
    <n v="6"/>
    <n v="6"/>
    <n v="4"/>
    <n v="0"/>
    <n v="0"/>
    <n v="6"/>
    <n v="10"/>
  </r>
  <r>
    <x v="13"/>
    <x v="213"/>
    <x v="1"/>
    <x v="4"/>
    <n v="7"/>
    <n v="1"/>
    <n v="12"/>
    <n v="12"/>
    <n v="13"/>
    <n v="6"/>
    <n v="0"/>
    <n v="0"/>
    <n v="14"/>
    <n v="20"/>
  </r>
  <r>
    <x v="13"/>
    <x v="144"/>
    <x v="0"/>
    <x v="0"/>
    <n v="9"/>
    <n v="6"/>
    <n v="49"/>
    <n v="48"/>
    <n v="55"/>
    <n v="7"/>
    <n v="0"/>
    <n v="9"/>
    <n v="48"/>
    <n v="64"/>
  </r>
  <r>
    <x v="13"/>
    <x v="144"/>
    <x v="0"/>
    <x v="5"/>
    <n v="0"/>
    <n v="0"/>
    <n v="1"/>
    <n v="1"/>
    <n v="1"/>
    <n v="0"/>
    <n v="0"/>
    <n v="0"/>
    <n v="1"/>
    <n v="1"/>
  </r>
  <r>
    <x v="13"/>
    <x v="144"/>
    <x v="0"/>
    <x v="1"/>
    <n v="0"/>
    <n v="0"/>
    <n v="2"/>
    <n v="2"/>
    <n v="2"/>
    <n v="0"/>
    <n v="0"/>
    <n v="0"/>
    <n v="2"/>
    <n v="2"/>
  </r>
  <r>
    <x v="13"/>
    <x v="144"/>
    <x v="0"/>
    <x v="3"/>
    <n v="0"/>
    <n v="0"/>
    <n v="4"/>
    <n v="4"/>
    <n v="4"/>
    <n v="0"/>
    <n v="0"/>
    <n v="0"/>
    <n v="4"/>
    <n v="4"/>
  </r>
  <r>
    <x v="13"/>
    <x v="144"/>
    <x v="0"/>
    <x v="2"/>
    <n v="0"/>
    <n v="0"/>
    <n v="2"/>
    <n v="2"/>
    <n v="2"/>
    <n v="0"/>
    <n v="0"/>
    <n v="0"/>
    <n v="2"/>
    <n v="2"/>
  </r>
  <r>
    <x v="13"/>
    <x v="144"/>
    <x v="0"/>
    <x v="4"/>
    <n v="2"/>
    <n v="2"/>
    <n v="14"/>
    <n v="13"/>
    <n v="16"/>
    <n v="2"/>
    <n v="0"/>
    <n v="3"/>
    <n v="13"/>
    <n v="18"/>
  </r>
  <r>
    <x v="13"/>
    <x v="144"/>
    <x v="1"/>
    <x v="0"/>
    <n v="26"/>
    <n v="10"/>
    <n v="68"/>
    <n v="68"/>
    <n v="82"/>
    <n v="17"/>
    <n v="3"/>
    <n v="16"/>
    <n v="68"/>
    <n v="104"/>
  </r>
  <r>
    <x v="13"/>
    <x v="144"/>
    <x v="1"/>
    <x v="5"/>
    <n v="3"/>
    <n v="0"/>
    <n v="6"/>
    <n v="5"/>
    <n v="6"/>
    <n v="1"/>
    <n v="0"/>
    <n v="2"/>
    <n v="6"/>
    <n v="9"/>
  </r>
  <r>
    <x v="13"/>
    <x v="144"/>
    <x v="1"/>
    <x v="1"/>
    <n v="3"/>
    <n v="3"/>
    <n v="13"/>
    <n v="12"/>
    <n v="16"/>
    <n v="2"/>
    <n v="0"/>
    <n v="4"/>
    <n v="13"/>
    <n v="19"/>
  </r>
  <r>
    <x v="13"/>
    <x v="144"/>
    <x v="1"/>
    <x v="3"/>
    <n v="3"/>
    <n v="1"/>
    <n v="10"/>
    <n v="10"/>
    <n v="11"/>
    <n v="1"/>
    <n v="2"/>
    <n v="2"/>
    <n v="9"/>
    <n v="14"/>
  </r>
  <r>
    <x v="13"/>
    <x v="144"/>
    <x v="1"/>
    <x v="2"/>
    <n v="4"/>
    <n v="0"/>
    <n v="9"/>
    <n v="8"/>
    <n v="10"/>
    <n v="1"/>
    <n v="1"/>
    <n v="2"/>
    <n v="9"/>
    <n v="13"/>
  </r>
  <r>
    <x v="13"/>
    <x v="144"/>
    <x v="1"/>
    <x v="4"/>
    <n v="7"/>
    <n v="1"/>
    <n v="14"/>
    <n v="12"/>
    <n v="15"/>
    <n v="5"/>
    <n v="1"/>
    <n v="2"/>
    <n v="14"/>
    <n v="22"/>
  </r>
  <r>
    <x v="13"/>
    <x v="145"/>
    <x v="0"/>
    <x v="0"/>
    <n v="13"/>
    <n v="2"/>
    <n v="33"/>
    <n v="30"/>
    <n v="37"/>
    <n v="9"/>
    <n v="0"/>
    <n v="8"/>
    <n v="31"/>
    <n v="48"/>
  </r>
  <r>
    <x v="13"/>
    <x v="145"/>
    <x v="0"/>
    <x v="5"/>
    <n v="0"/>
    <n v="1"/>
    <n v="2"/>
    <n v="1"/>
    <n v="3"/>
    <n v="0"/>
    <n v="0"/>
    <n v="0"/>
    <n v="3"/>
    <n v="3"/>
  </r>
  <r>
    <x v="13"/>
    <x v="145"/>
    <x v="0"/>
    <x v="1"/>
    <n v="2"/>
    <n v="0"/>
    <n v="5"/>
    <n v="4"/>
    <n v="5"/>
    <n v="1"/>
    <n v="0"/>
    <n v="1"/>
    <n v="5"/>
    <n v="7"/>
  </r>
  <r>
    <x v="13"/>
    <x v="145"/>
    <x v="0"/>
    <x v="3"/>
    <n v="0"/>
    <n v="1"/>
    <n v="2"/>
    <n v="1"/>
    <n v="3"/>
    <n v="0"/>
    <n v="0"/>
    <n v="0"/>
    <n v="3"/>
    <n v="3"/>
  </r>
  <r>
    <x v="13"/>
    <x v="145"/>
    <x v="0"/>
    <x v="2"/>
    <n v="2"/>
    <n v="0"/>
    <n v="6"/>
    <n v="6"/>
    <n v="6"/>
    <n v="2"/>
    <n v="0"/>
    <n v="0"/>
    <n v="6"/>
    <n v="8"/>
  </r>
  <r>
    <x v="13"/>
    <x v="145"/>
    <x v="0"/>
    <x v="4"/>
    <n v="1"/>
    <n v="1"/>
    <n v="10"/>
    <n v="11"/>
    <n v="12"/>
    <n v="0"/>
    <n v="1"/>
    <n v="2"/>
    <n v="9"/>
    <n v="12"/>
  </r>
  <r>
    <x v="13"/>
    <x v="145"/>
    <x v="1"/>
    <x v="0"/>
    <n v="23"/>
    <n v="13"/>
    <n v="83"/>
    <n v="76"/>
    <n v="97"/>
    <n v="18"/>
    <n v="1"/>
    <n v="15"/>
    <n v="85"/>
    <n v="119"/>
  </r>
  <r>
    <x v="13"/>
    <x v="145"/>
    <x v="1"/>
    <x v="5"/>
    <n v="4"/>
    <n v="0"/>
    <n v="3"/>
    <n v="3"/>
    <n v="3"/>
    <n v="2"/>
    <n v="0"/>
    <n v="3"/>
    <n v="2"/>
    <n v="7"/>
  </r>
  <r>
    <x v="13"/>
    <x v="145"/>
    <x v="1"/>
    <x v="1"/>
    <n v="5"/>
    <n v="1"/>
    <n v="8"/>
    <n v="6"/>
    <n v="9"/>
    <n v="4"/>
    <n v="1"/>
    <n v="2"/>
    <n v="7"/>
    <n v="14"/>
  </r>
  <r>
    <x v="13"/>
    <x v="145"/>
    <x v="1"/>
    <x v="3"/>
    <n v="3"/>
    <n v="1"/>
    <n v="9"/>
    <n v="9"/>
    <n v="11"/>
    <n v="2"/>
    <n v="1"/>
    <n v="1"/>
    <n v="9"/>
    <n v="13"/>
  </r>
  <r>
    <x v="13"/>
    <x v="145"/>
    <x v="1"/>
    <x v="2"/>
    <n v="4"/>
    <n v="0"/>
    <n v="6"/>
    <n v="5"/>
    <n v="6"/>
    <n v="1"/>
    <n v="0"/>
    <n v="2"/>
    <n v="7"/>
    <n v="10"/>
  </r>
  <r>
    <x v="13"/>
    <x v="145"/>
    <x v="1"/>
    <x v="4"/>
    <n v="3"/>
    <n v="6"/>
    <n v="9"/>
    <n v="10"/>
    <n v="15"/>
    <n v="3"/>
    <n v="0"/>
    <n v="5"/>
    <n v="10"/>
    <n v="18"/>
  </r>
  <r>
    <x v="13"/>
    <x v="146"/>
    <x v="0"/>
    <x v="0"/>
    <n v="11"/>
    <n v="7"/>
    <n v="42"/>
    <n v="44"/>
    <n v="51"/>
    <n v="9"/>
    <n v="1"/>
    <n v="6"/>
    <n v="44"/>
    <n v="60"/>
  </r>
  <r>
    <x v="13"/>
    <x v="146"/>
    <x v="0"/>
    <x v="5"/>
    <n v="0"/>
    <n v="0"/>
    <n v="1"/>
    <n v="1"/>
    <n v="1"/>
    <n v="0"/>
    <n v="0"/>
    <n v="0"/>
    <n v="1"/>
    <n v="1"/>
  </r>
  <r>
    <x v="13"/>
    <x v="146"/>
    <x v="0"/>
    <x v="1"/>
    <n v="0"/>
    <n v="0"/>
    <n v="2"/>
    <n v="2"/>
    <n v="2"/>
    <n v="0"/>
    <n v="0"/>
    <n v="0"/>
    <n v="2"/>
    <n v="2"/>
  </r>
  <r>
    <x v="13"/>
    <x v="146"/>
    <x v="0"/>
    <x v="3"/>
    <n v="0"/>
    <n v="0"/>
    <n v="5"/>
    <n v="5"/>
    <n v="5"/>
    <n v="0"/>
    <n v="0"/>
    <n v="0"/>
    <n v="5"/>
    <n v="5"/>
  </r>
  <r>
    <x v="13"/>
    <x v="146"/>
    <x v="0"/>
    <x v="2"/>
    <n v="1"/>
    <n v="4"/>
    <n v="1"/>
    <n v="1"/>
    <n v="5"/>
    <n v="1"/>
    <n v="0"/>
    <n v="1"/>
    <n v="4"/>
    <n v="6"/>
  </r>
  <r>
    <x v="13"/>
    <x v="146"/>
    <x v="0"/>
    <x v="4"/>
    <n v="4"/>
    <n v="0"/>
    <n v="8"/>
    <n v="7"/>
    <n v="9"/>
    <n v="2"/>
    <n v="0"/>
    <n v="3"/>
    <n v="7"/>
    <n v="12"/>
  </r>
  <r>
    <x v="13"/>
    <x v="146"/>
    <x v="1"/>
    <x v="0"/>
    <n v="23"/>
    <n v="16"/>
    <n v="89"/>
    <n v="83"/>
    <n v="106"/>
    <n v="19"/>
    <n v="1"/>
    <n v="18"/>
    <n v="90"/>
    <n v="128"/>
  </r>
  <r>
    <x v="13"/>
    <x v="146"/>
    <x v="1"/>
    <x v="5"/>
    <n v="1"/>
    <n v="1"/>
    <n v="4"/>
    <n v="3"/>
    <n v="5"/>
    <n v="1"/>
    <n v="0"/>
    <n v="1"/>
    <n v="4"/>
    <n v="6"/>
  </r>
  <r>
    <x v="13"/>
    <x v="146"/>
    <x v="1"/>
    <x v="1"/>
    <n v="1"/>
    <n v="0"/>
    <n v="10"/>
    <n v="7"/>
    <n v="10"/>
    <n v="1"/>
    <n v="0"/>
    <n v="0"/>
    <n v="10"/>
    <n v="11"/>
  </r>
  <r>
    <x v="13"/>
    <x v="146"/>
    <x v="1"/>
    <x v="3"/>
    <n v="2"/>
    <n v="2"/>
    <n v="8"/>
    <n v="8"/>
    <n v="10"/>
    <n v="2"/>
    <n v="0"/>
    <n v="0"/>
    <n v="10"/>
    <n v="12"/>
  </r>
  <r>
    <x v="13"/>
    <x v="146"/>
    <x v="1"/>
    <x v="2"/>
    <n v="1"/>
    <n v="2"/>
    <n v="9"/>
    <n v="9"/>
    <n v="12"/>
    <n v="0"/>
    <n v="1"/>
    <n v="1"/>
    <n v="10"/>
    <n v="12"/>
  </r>
  <r>
    <x v="13"/>
    <x v="146"/>
    <x v="1"/>
    <x v="4"/>
    <n v="2"/>
    <n v="1"/>
    <n v="14"/>
    <n v="13"/>
    <n v="16"/>
    <n v="1"/>
    <n v="0"/>
    <n v="2"/>
    <n v="14"/>
    <n v="17"/>
  </r>
  <r>
    <x v="13"/>
    <x v="214"/>
    <x v="0"/>
    <x v="0"/>
    <n v="11"/>
    <n v="7"/>
    <n v="44"/>
    <n v="41"/>
    <n v="54"/>
    <n v="8"/>
    <n v="0"/>
    <n v="4"/>
    <n v="50"/>
    <n v="62"/>
  </r>
  <r>
    <x v="13"/>
    <x v="214"/>
    <x v="0"/>
    <x v="1"/>
    <n v="0"/>
    <n v="0"/>
    <n v="2"/>
    <n v="2"/>
    <n v="2"/>
    <n v="0"/>
    <n v="0"/>
    <n v="0"/>
    <n v="2"/>
    <n v="2"/>
  </r>
  <r>
    <x v="13"/>
    <x v="214"/>
    <x v="0"/>
    <x v="3"/>
    <n v="1"/>
    <n v="0"/>
    <n v="1"/>
    <n v="1"/>
    <n v="1"/>
    <n v="0"/>
    <n v="0"/>
    <n v="2"/>
    <n v="0"/>
    <n v="2"/>
  </r>
  <r>
    <x v="13"/>
    <x v="214"/>
    <x v="0"/>
    <x v="2"/>
    <n v="0"/>
    <n v="1"/>
    <n v="3"/>
    <n v="3"/>
    <n v="4"/>
    <n v="0"/>
    <n v="0"/>
    <n v="0"/>
    <n v="4"/>
    <n v="4"/>
  </r>
  <r>
    <x v="13"/>
    <x v="214"/>
    <x v="0"/>
    <x v="4"/>
    <n v="1"/>
    <n v="2"/>
    <n v="10"/>
    <n v="11"/>
    <n v="12"/>
    <n v="1"/>
    <n v="0"/>
    <n v="2"/>
    <n v="10"/>
    <n v="13"/>
  </r>
  <r>
    <x v="13"/>
    <x v="214"/>
    <x v="1"/>
    <x v="0"/>
    <n v="25"/>
    <n v="12"/>
    <n v="83"/>
    <n v="79"/>
    <n v="100"/>
    <n v="15"/>
    <n v="4"/>
    <n v="23"/>
    <n v="78"/>
    <n v="120"/>
  </r>
  <r>
    <x v="13"/>
    <x v="214"/>
    <x v="1"/>
    <x v="5"/>
    <n v="2"/>
    <n v="1"/>
    <n v="7"/>
    <n v="6"/>
    <n v="9"/>
    <n v="0"/>
    <n v="0"/>
    <n v="3"/>
    <n v="7"/>
    <n v="10"/>
  </r>
  <r>
    <x v="13"/>
    <x v="214"/>
    <x v="1"/>
    <x v="1"/>
    <n v="4"/>
    <n v="2"/>
    <n v="4"/>
    <n v="5"/>
    <n v="8"/>
    <n v="0"/>
    <n v="2"/>
    <n v="2"/>
    <n v="6"/>
    <n v="10"/>
  </r>
  <r>
    <x v="13"/>
    <x v="214"/>
    <x v="1"/>
    <x v="3"/>
    <n v="1"/>
    <n v="1"/>
    <n v="5"/>
    <n v="5"/>
    <n v="6"/>
    <n v="1"/>
    <n v="0"/>
    <n v="1"/>
    <n v="5"/>
    <n v="7"/>
  </r>
  <r>
    <x v="13"/>
    <x v="214"/>
    <x v="1"/>
    <x v="2"/>
    <n v="2"/>
    <n v="2"/>
    <n v="6"/>
    <n v="6"/>
    <n v="8"/>
    <n v="2"/>
    <n v="0"/>
    <n v="2"/>
    <n v="6"/>
    <n v="10"/>
  </r>
  <r>
    <x v="13"/>
    <x v="214"/>
    <x v="1"/>
    <x v="4"/>
    <n v="3"/>
    <n v="1"/>
    <n v="9"/>
    <n v="9"/>
    <n v="10"/>
    <n v="3"/>
    <n v="0"/>
    <n v="1"/>
    <n v="9"/>
    <n v="13"/>
  </r>
  <r>
    <x v="13"/>
    <x v="147"/>
    <x v="0"/>
    <x v="0"/>
    <n v="11"/>
    <n v="6"/>
    <n v="47"/>
    <n v="44"/>
    <n v="56"/>
    <n v="7"/>
    <n v="1"/>
    <n v="6"/>
    <n v="50"/>
    <n v="64"/>
  </r>
  <r>
    <x v="13"/>
    <x v="147"/>
    <x v="0"/>
    <x v="5"/>
    <n v="1"/>
    <n v="0"/>
    <n v="0"/>
    <n v="0"/>
    <n v="0"/>
    <n v="1"/>
    <n v="0"/>
    <n v="0"/>
    <n v="0"/>
    <n v="1"/>
  </r>
  <r>
    <x v="13"/>
    <x v="147"/>
    <x v="0"/>
    <x v="1"/>
    <n v="4"/>
    <n v="1"/>
    <n v="4"/>
    <n v="4"/>
    <n v="5"/>
    <n v="3"/>
    <n v="0"/>
    <n v="1"/>
    <n v="5"/>
    <n v="9"/>
  </r>
  <r>
    <x v="13"/>
    <x v="147"/>
    <x v="0"/>
    <x v="3"/>
    <n v="0"/>
    <n v="1"/>
    <n v="3"/>
    <n v="2"/>
    <n v="4"/>
    <n v="0"/>
    <n v="1"/>
    <n v="0"/>
    <n v="3"/>
    <n v="4"/>
  </r>
  <r>
    <x v="13"/>
    <x v="147"/>
    <x v="0"/>
    <x v="2"/>
    <n v="1"/>
    <n v="0"/>
    <n v="5"/>
    <n v="5"/>
    <n v="5"/>
    <n v="0"/>
    <n v="0"/>
    <n v="2"/>
    <n v="4"/>
    <n v="6"/>
  </r>
  <r>
    <x v="13"/>
    <x v="147"/>
    <x v="0"/>
    <x v="4"/>
    <n v="0"/>
    <n v="5"/>
    <n v="3"/>
    <n v="6"/>
    <n v="8"/>
    <n v="0"/>
    <n v="0"/>
    <n v="0"/>
    <n v="8"/>
    <n v="8"/>
  </r>
  <r>
    <x v="13"/>
    <x v="147"/>
    <x v="1"/>
    <x v="0"/>
    <n v="27"/>
    <n v="8"/>
    <n v="85"/>
    <n v="78"/>
    <n v="96"/>
    <n v="19"/>
    <n v="3"/>
    <n v="22"/>
    <n v="76"/>
    <n v="120"/>
  </r>
  <r>
    <x v="13"/>
    <x v="147"/>
    <x v="1"/>
    <x v="5"/>
    <n v="2"/>
    <n v="1"/>
    <n v="4"/>
    <n v="4"/>
    <n v="5"/>
    <n v="2"/>
    <n v="0"/>
    <n v="1"/>
    <n v="4"/>
    <n v="7"/>
  </r>
  <r>
    <x v="13"/>
    <x v="147"/>
    <x v="1"/>
    <x v="1"/>
    <n v="3"/>
    <n v="0"/>
    <n v="4"/>
    <n v="4"/>
    <n v="5"/>
    <n v="2"/>
    <n v="0"/>
    <n v="1"/>
    <n v="4"/>
    <n v="7"/>
  </r>
  <r>
    <x v="13"/>
    <x v="147"/>
    <x v="1"/>
    <x v="3"/>
    <n v="3"/>
    <n v="2"/>
    <n v="9"/>
    <n v="8"/>
    <n v="11"/>
    <n v="3"/>
    <n v="0"/>
    <n v="3"/>
    <n v="8"/>
    <n v="14"/>
  </r>
  <r>
    <x v="13"/>
    <x v="147"/>
    <x v="1"/>
    <x v="2"/>
    <n v="3"/>
    <n v="1"/>
    <n v="10"/>
    <n v="10"/>
    <n v="11"/>
    <n v="3"/>
    <n v="0"/>
    <n v="1"/>
    <n v="10"/>
    <n v="14"/>
  </r>
  <r>
    <x v="13"/>
    <x v="147"/>
    <x v="1"/>
    <x v="4"/>
    <n v="5"/>
    <n v="1"/>
    <n v="21"/>
    <n v="20"/>
    <n v="23"/>
    <n v="4"/>
    <n v="0"/>
    <n v="2"/>
    <n v="21"/>
    <n v="27"/>
  </r>
  <r>
    <x v="13"/>
    <x v="215"/>
    <x v="0"/>
    <x v="0"/>
    <n v="12"/>
    <n v="7"/>
    <n v="50"/>
    <n v="50"/>
    <n v="59"/>
    <n v="8"/>
    <n v="2"/>
    <n v="9"/>
    <n v="50"/>
    <n v="69"/>
  </r>
  <r>
    <x v="13"/>
    <x v="215"/>
    <x v="0"/>
    <x v="5"/>
    <n v="1"/>
    <n v="0"/>
    <n v="0"/>
    <n v="0"/>
    <n v="1"/>
    <n v="0"/>
    <n v="0"/>
    <n v="1"/>
    <n v="0"/>
    <n v="1"/>
  </r>
  <r>
    <x v="13"/>
    <x v="215"/>
    <x v="0"/>
    <x v="1"/>
    <n v="0"/>
    <n v="0"/>
    <n v="4"/>
    <n v="4"/>
    <n v="4"/>
    <n v="0"/>
    <n v="0"/>
    <n v="1"/>
    <n v="3"/>
    <n v="4"/>
  </r>
  <r>
    <x v="13"/>
    <x v="215"/>
    <x v="0"/>
    <x v="3"/>
    <n v="3"/>
    <n v="0"/>
    <n v="2"/>
    <n v="2"/>
    <n v="2"/>
    <n v="3"/>
    <n v="0"/>
    <n v="1"/>
    <n v="1"/>
    <n v="5"/>
  </r>
  <r>
    <x v="13"/>
    <x v="215"/>
    <x v="0"/>
    <x v="2"/>
    <n v="1"/>
    <n v="0"/>
    <n v="2"/>
    <n v="2"/>
    <n v="3"/>
    <n v="0"/>
    <n v="0"/>
    <n v="1"/>
    <n v="2"/>
    <n v="3"/>
  </r>
  <r>
    <x v="13"/>
    <x v="215"/>
    <x v="0"/>
    <x v="4"/>
    <n v="4"/>
    <n v="2"/>
    <n v="6"/>
    <n v="7"/>
    <n v="9"/>
    <n v="1"/>
    <n v="1"/>
    <n v="4"/>
    <n v="6"/>
    <n v="12"/>
  </r>
  <r>
    <x v="13"/>
    <x v="215"/>
    <x v="1"/>
    <x v="0"/>
    <n v="25"/>
    <n v="13"/>
    <n v="96"/>
    <n v="89"/>
    <n v="115"/>
    <n v="17"/>
    <n v="3"/>
    <n v="20"/>
    <n v="94"/>
    <n v="134"/>
  </r>
  <r>
    <x v="13"/>
    <x v="215"/>
    <x v="1"/>
    <x v="5"/>
    <n v="1"/>
    <n v="0"/>
    <n v="7"/>
    <n v="7"/>
    <n v="7"/>
    <n v="1"/>
    <n v="0"/>
    <n v="1"/>
    <n v="6"/>
    <n v="8"/>
  </r>
  <r>
    <x v="13"/>
    <x v="215"/>
    <x v="1"/>
    <x v="1"/>
    <n v="3"/>
    <n v="1"/>
    <n v="8"/>
    <n v="8"/>
    <n v="9"/>
    <n v="2"/>
    <n v="0"/>
    <n v="3"/>
    <n v="7"/>
    <n v="12"/>
  </r>
  <r>
    <x v="13"/>
    <x v="215"/>
    <x v="1"/>
    <x v="3"/>
    <n v="3"/>
    <n v="1"/>
    <n v="7"/>
    <n v="7"/>
    <n v="8"/>
    <n v="3"/>
    <n v="0"/>
    <n v="2"/>
    <n v="6"/>
    <n v="11"/>
  </r>
  <r>
    <x v="13"/>
    <x v="215"/>
    <x v="1"/>
    <x v="2"/>
    <n v="4"/>
    <n v="2"/>
    <n v="6"/>
    <n v="5"/>
    <n v="8"/>
    <n v="4"/>
    <n v="1"/>
    <n v="1"/>
    <n v="6"/>
    <n v="12"/>
  </r>
  <r>
    <x v="13"/>
    <x v="215"/>
    <x v="1"/>
    <x v="4"/>
    <n v="6"/>
    <n v="4"/>
    <n v="11"/>
    <n v="9"/>
    <n v="15"/>
    <n v="6"/>
    <n v="0"/>
    <n v="3"/>
    <n v="12"/>
    <n v="21"/>
  </r>
  <r>
    <x v="13"/>
    <x v="148"/>
    <x v="0"/>
    <x v="0"/>
    <n v="10"/>
    <n v="5"/>
    <n v="48"/>
    <n v="45"/>
    <n v="55"/>
    <n v="6"/>
    <n v="1"/>
    <n v="9"/>
    <n v="47"/>
    <n v="63"/>
  </r>
  <r>
    <x v="13"/>
    <x v="148"/>
    <x v="0"/>
    <x v="5"/>
    <n v="2"/>
    <n v="0"/>
    <n v="0"/>
    <n v="0"/>
    <n v="1"/>
    <n v="1"/>
    <n v="1"/>
    <n v="0"/>
    <n v="0"/>
    <n v="2"/>
  </r>
  <r>
    <x v="13"/>
    <x v="148"/>
    <x v="0"/>
    <x v="1"/>
    <n v="0"/>
    <n v="0"/>
    <n v="4"/>
    <n v="4"/>
    <n v="4"/>
    <n v="0"/>
    <n v="0"/>
    <n v="0"/>
    <n v="4"/>
    <n v="4"/>
  </r>
  <r>
    <x v="13"/>
    <x v="148"/>
    <x v="0"/>
    <x v="3"/>
    <n v="0"/>
    <n v="2"/>
    <n v="2"/>
    <n v="2"/>
    <n v="4"/>
    <n v="0"/>
    <n v="0"/>
    <n v="1"/>
    <n v="3"/>
    <n v="4"/>
  </r>
  <r>
    <x v="13"/>
    <x v="148"/>
    <x v="0"/>
    <x v="2"/>
    <n v="0"/>
    <n v="2"/>
    <n v="5"/>
    <n v="6"/>
    <n v="7"/>
    <n v="0"/>
    <n v="1"/>
    <n v="0"/>
    <n v="6"/>
    <n v="7"/>
  </r>
  <r>
    <x v="13"/>
    <x v="148"/>
    <x v="0"/>
    <x v="4"/>
    <n v="1"/>
    <n v="0"/>
    <n v="3"/>
    <n v="3"/>
    <n v="3"/>
    <n v="1"/>
    <n v="0"/>
    <n v="1"/>
    <n v="2"/>
    <n v="4"/>
  </r>
  <r>
    <x v="13"/>
    <x v="148"/>
    <x v="1"/>
    <x v="0"/>
    <n v="28"/>
    <n v="12"/>
    <n v="90"/>
    <n v="82"/>
    <n v="105"/>
    <n v="23"/>
    <n v="0"/>
    <n v="11"/>
    <n v="96"/>
    <n v="130"/>
  </r>
  <r>
    <x v="13"/>
    <x v="148"/>
    <x v="1"/>
    <x v="5"/>
    <n v="4"/>
    <n v="0"/>
    <n v="2"/>
    <n v="2"/>
    <n v="3"/>
    <n v="2"/>
    <n v="1"/>
    <n v="1"/>
    <n v="2"/>
    <n v="6"/>
  </r>
  <r>
    <x v="13"/>
    <x v="148"/>
    <x v="1"/>
    <x v="1"/>
    <n v="3"/>
    <n v="0"/>
    <n v="7"/>
    <n v="7"/>
    <n v="8"/>
    <n v="2"/>
    <n v="0"/>
    <n v="1"/>
    <n v="7"/>
    <n v="10"/>
  </r>
  <r>
    <x v="13"/>
    <x v="148"/>
    <x v="1"/>
    <x v="3"/>
    <n v="2"/>
    <n v="3"/>
    <n v="4"/>
    <n v="3"/>
    <n v="7"/>
    <n v="2"/>
    <n v="0"/>
    <n v="2"/>
    <n v="5"/>
    <n v="9"/>
  </r>
  <r>
    <x v="13"/>
    <x v="148"/>
    <x v="1"/>
    <x v="2"/>
    <n v="3"/>
    <n v="1"/>
    <n v="5"/>
    <n v="5"/>
    <n v="6"/>
    <n v="2"/>
    <n v="0"/>
    <n v="2"/>
    <n v="5"/>
    <n v="9"/>
  </r>
  <r>
    <x v="13"/>
    <x v="148"/>
    <x v="1"/>
    <x v="4"/>
    <n v="4"/>
    <n v="1"/>
    <n v="14"/>
    <n v="13"/>
    <n v="16"/>
    <n v="2"/>
    <n v="0"/>
    <n v="4"/>
    <n v="13"/>
    <n v="19"/>
  </r>
  <r>
    <x v="13"/>
    <x v="216"/>
    <x v="0"/>
    <x v="0"/>
    <n v="3"/>
    <n v="7"/>
    <n v="43"/>
    <n v="40"/>
    <n v="51"/>
    <n v="1"/>
    <n v="0"/>
    <n v="8"/>
    <n v="44"/>
    <n v="53"/>
  </r>
  <r>
    <x v="13"/>
    <x v="216"/>
    <x v="0"/>
    <x v="5"/>
    <n v="0"/>
    <n v="0"/>
    <n v="4"/>
    <n v="4"/>
    <n v="4"/>
    <n v="0"/>
    <n v="0"/>
    <n v="0"/>
    <n v="4"/>
    <n v="4"/>
  </r>
  <r>
    <x v="13"/>
    <x v="216"/>
    <x v="0"/>
    <x v="1"/>
    <n v="2"/>
    <n v="0"/>
    <n v="3"/>
    <n v="3"/>
    <n v="3"/>
    <n v="1"/>
    <n v="0"/>
    <n v="1"/>
    <n v="3"/>
    <n v="5"/>
  </r>
  <r>
    <x v="13"/>
    <x v="216"/>
    <x v="0"/>
    <x v="3"/>
    <n v="3"/>
    <n v="0"/>
    <n v="1"/>
    <n v="1"/>
    <n v="1"/>
    <n v="2"/>
    <n v="0"/>
    <n v="1"/>
    <n v="1"/>
    <n v="4"/>
  </r>
  <r>
    <x v="13"/>
    <x v="216"/>
    <x v="0"/>
    <x v="2"/>
    <n v="0"/>
    <n v="0"/>
    <n v="6"/>
    <n v="5"/>
    <n v="6"/>
    <n v="0"/>
    <n v="0"/>
    <n v="0"/>
    <n v="6"/>
    <n v="6"/>
  </r>
  <r>
    <x v="13"/>
    <x v="216"/>
    <x v="0"/>
    <x v="4"/>
    <n v="0"/>
    <n v="0"/>
    <n v="5"/>
    <n v="5"/>
    <n v="5"/>
    <n v="0"/>
    <n v="0"/>
    <n v="0"/>
    <n v="5"/>
    <n v="5"/>
  </r>
  <r>
    <x v="13"/>
    <x v="216"/>
    <x v="1"/>
    <x v="0"/>
    <n v="27"/>
    <n v="10"/>
    <n v="89"/>
    <n v="87"/>
    <n v="101"/>
    <n v="22"/>
    <n v="3"/>
    <n v="19"/>
    <n v="82"/>
    <n v="126"/>
  </r>
  <r>
    <x v="13"/>
    <x v="216"/>
    <x v="1"/>
    <x v="5"/>
    <n v="2"/>
    <n v="0"/>
    <n v="4"/>
    <n v="4"/>
    <n v="4"/>
    <n v="2"/>
    <n v="0"/>
    <n v="0"/>
    <n v="4"/>
    <n v="6"/>
  </r>
  <r>
    <x v="13"/>
    <x v="216"/>
    <x v="1"/>
    <x v="1"/>
    <n v="2"/>
    <n v="1"/>
    <n v="9"/>
    <n v="9"/>
    <n v="11"/>
    <n v="1"/>
    <n v="0"/>
    <n v="2"/>
    <n v="9"/>
    <n v="12"/>
  </r>
  <r>
    <x v="13"/>
    <x v="216"/>
    <x v="1"/>
    <x v="3"/>
    <n v="2"/>
    <n v="0"/>
    <n v="7"/>
    <n v="7"/>
    <n v="7"/>
    <n v="2"/>
    <n v="0"/>
    <n v="0"/>
    <n v="7"/>
    <n v="9"/>
  </r>
  <r>
    <x v="13"/>
    <x v="216"/>
    <x v="1"/>
    <x v="2"/>
    <n v="4"/>
    <n v="1"/>
    <n v="6"/>
    <n v="7"/>
    <n v="7"/>
    <n v="3"/>
    <n v="0"/>
    <n v="1"/>
    <n v="7"/>
    <n v="11"/>
  </r>
  <r>
    <x v="13"/>
    <x v="216"/>
    <x v="1"/>
    <x v="4"/>
    <n v="6"/>
    <n v="3"/>
    <n v="10"/>
    <n v="9"/>
    <n v="14"/>
    <n v="4"/>
    <n v="3"/>
    <n v="0"/>
    <n v="12"/>
    <n v="19"/>
  </r>
  <r>
    <x v="13"/>
    <x v="149"/>
    <x v="0"/>
    <x v="0"/>
    <n v="6"/>
    <n v="6"/>
    <n v="32"/>
    <n v="32"/>
    <n v="38"/>
    <n v="6"/>
    <n v="1"/>
    <n v="4"/>
    <n v="33"/>
    <n v="44"/>
  </r>
  <r>
    <x v="13"/>
    <x v="149"/>
    <x v="0"/>
    <x v="5"/>
    <n v="0"/>
    <n v="0"/>
    <n v="1"/>
    <n v="1"/>
    <n v="1"/>
    <n v="0"/>
    <n v="0"/>
    <n v="0"/>
    <n v="1"/>
    <n v="1"/>
  </r>
  <r>
    <x v="13"/>
    <x v="149"/>
    <x v="0"/>
    <x v="1"/>
    <n v="0"/>
    <n v="0"/>
    <n v="4"/>
    <n v="3"/>
    <n v="4"/>
    <n v="0"/>
    <n v="0"/>
    <n v="1"/>
    <n v="3"/>
    <n v="4"/>
  </r>
  <r>
    <x v="13"/>
    <x v="149"/>
    <x v="0"/>
    <x v="3"/>
    <n v="1"/>
    <n v="0"/>
    <n v="1"/>
    <n v="1"/>
    <n v="1"/>
    <n v="1"/>
    <n v="0"/>
    <n v="0"/>
    <n v="1"/>
    <n v="2"/>
  </r>
  <r>
    <x v="13"/>
    <x v="149"/>
    <x v="0"/>
    <x v="2"/>
    <n v="1"/>
    <n v="1"/>
    <n v="3"/>
    <n v="3"/>
    <n v="4"/>
    <n v="1"/>
    <n v="0"/>
    <n v="0"/>
    <n v="4"/>
    <n v="5"/>
  </r>
  <r>
    <x v="13"/>
    <x v="149"/>
    <x v="0"/>
    <x v="4"/>
    <n v="0"/>
    <n v="1"/>
    <n v="4"/>
    <n v="3"/>
    <n v="5"/>
    <n v="0"/>
    <n v="0"/>
    <n v="0"/>
    <n v="5"/>
    <n v="5"/>
  </r>
  <r>
    <x v="13"/>
    <x v="149"/>
    <x v="1"/>
    <x v="0"/>
    <n v="21"/>
    <n v="8"/>
    <n v="74"/>
    <n v="72"/>
    <n v="82"/>
    <n v="18"/>
    <n v="1"/>
    <n v="10"/>
    <n v="74"/>
    <n v="103"/>
  </r>
  <r>
    <x v="13"/>
    <x v="149"/>
    <x v="1"/>
    <x v="5"/>
    <n v="2"/>
    <n v="0"/>
    <n v="2"/>
    <n v="2"/>
    <n v="2"/>
    <n v="2"/>
    <n v="0"/>
    <n v="0"/>
    <n v="2"/>
    <n v="4"/>
  </r>
  <r>
    <x v="13"/>
    <x v="149"/>
    <x v="1"/>
    <x v="1"/>
    <n v="3"/>
    <n v="1"/>
    <n v="5"/>
    <n v="5"/>
    <n v="7"/>
    <n v="2"/>
    <n v="0"/>
    <n v="0"/>
    <n v="7"/>
    <n v="9"/>
  </r>
  <r>
    <x v="13"/>
    <x v="149"/>
    <x v="1"/>
    <x v="3"/>
    <n v="1"/>
    <n v="1"/>
    <n v="7"/>
    <n v="7"/>
    <n v="8"/>
    <n v="1"/>
    <n v="0"/>
    <n v="2"/>
    <n v="6"/>
    <n v="9"/>
  </r>
  <r>
    <x v="13"/>
    <x v="149"/>
    <x v="1"/>
    <x v="2"/>
    <n v="4"/>
    <n v="1"/>
    <n v="7"/>
    <n v="4"/>
    <n v="8"/>
    <n v="4"/>
    <n v="0"/>
    <n v="0"/>
    <n v="8"/>
    <n v="12"/>
  </r>
  <r>
    <x v="13"/>
    <x v="149"/>
    <x v="1"/>
    <x v="4"/>
    <n v="3"/>
    <n v="1"/>
    <n v="12"/>
    <n v="12"/>
    <n v="15"/>
    <n v="1"/>
    <n v="0"/>
    <n v="4"/>
    <n v="11"/>
    <n v="16"/>
  </r>
  <r>
    <x v="13"/>
    <x v="150"/>
    <x v="0"/>
    <x v="0"/>
    <n v="6"/>
    <n v="3"/>
    <n v="31"/>
    <n v="30"/>
    <n v="34"/>
    <n v="5"/>
    <n v="1"/>
    <n v="2"/>
    <n v="32"/>
    <n v="40"/>
  </r>
  <r>
    <x v="13"/>
    <x v="150"/>
    <x v="0"/>
    <x v="1"/>
    <n v="0"/>
    <n v="1"/>
    <n v="1"/>
    <n v="1"/>
    <n v="2"/>
    <n v="0"/>
    <n v="0"/>
    <n v="0"/>
    <n v="2"/>
    <n v="2"/>
  </r>
  <r>
    <x v="13"/>
    <x v="150"/>
    <x v="0"/>
    <x v="3"/>
    <n v="1"/>
    <n v="1"/>
    <n v="4"/>
    <n v="4"/>
    <n v="5"/>
    <n v="1"/>
    <n v="0"/>
    <n v="0"/>
    <n v="5"/>
    <n v="6"/>
  </r>
  <r>
    <x v="13"/>
    <x v="150"/>
    <x v="0"/>
    <x v="2"/>
    <n v="1"/>
    <n v="1"/>
    <n v="3"/>
    <n v="4"/>
    <n v="5"/>
    <n v="0"/>
    <n v="2"/>
    <n v="1"/>
    <n v="2"/>
    <n v="5"/>
  </r>
  <r>
    <x v="13"/>
    <x v="150"/>
    <x v="0"/>
    <x v="4"/>
    <n v="0"/>
    <n v="1"/>
    <n v="4"/>
    <n v="4"/>
    <n v="5"/>
    <n v="0"/>
    <n v="0"/>
    <n v="1"/>
    <n v="4"/>
    <n v="5"/>
  </r>
  <r>
    <x v="13"/>
    <x v="150"/>
    <x v="1"/>
    <x v="0"/>
    <n v="25"/>
    <n v="7"/>
    <n v="76"/>
    <n v="75"/>
    <n v="84"/>
    <n v="18"/>
    <n v="3"/>
    <n v="21"/>
    <n v="66"/>
    <n v="108"/>
  </r>
  <r>
    <x v="13"/>
    <x v="150"/>
    <x v="1"/>
    <x v="5"/>
    <n v="0"/>
    <n v="1"/>
    <n v="4"/>
    <n v="4"/>
    <n v="5"/>
    <n v="0"/>
    <n v="0"/>
    <n v="1"/>
    <n v="4"/>
    <n v="5"/>
  </r>
  <r>
    <x v="13"/>
    <x v="150"/>
    <x v="1"/>
    <x v="1"/>
    <n v="0"/>
    <n v="1"/>
    <n v="10"/>
    <n v="9"/>
    <n v="11"/>
    <n v="0"/>
    <n v="0"/>
    <n v="0"/>
    <n v="11"/>
    <n v="11"/>
  </r>
  <r>
    <x v="13"/>
    <x v="150"/>
    <x v="1"/>
    <x v="3"/>
    <n v="3"/>
    <n v="0"/>
    <n v="8"/>
    <n v="8"/>
    <n v="9"/>
    <n v="2"/>
    <n v="1"/>
    <n v="0"/>
    <n v="8"/>
    <n v="11"/>
  </r>
  <r>
    <x v="13"/>
    <x v="150"/>
    <x v="1"/>
    <x v="2"/>
    <n v="2"/>
    <n v="2"/>
    <n v="4"/>
    <n v="4"/>
    <n v="6"/>
    <n v="2"/>
    <n v="0"/>
    <n v="0"/>
    <n v="6"/>
    <n v="8"/>
  </r>
  <r>
    <x v="13"/>
    <x v="150"/>
    <x v="1"/>
    <x v="4"/>
    <n v="8"/>
    <n v="2"/>
    <n v="8"/>
    <n v="8"/>
    <n v="11"/>
    <n v="6"/>
    <n v="0"/>
    <n v="5"/>
    <n v="7"/>
    <n v="18"/>
  </r>
  <r>
    <x v="13"/>
    <x v="217"/>
    <x v="0"/>
    <x v="0"/>
    <n v="11"/>
    <n v="7"/>
    <n v="38"/>
    <n v="36"/>
    <n v="47"/>
    <n v="5"/>
    <n v="1"/>
    <n v="12"/>
    <n v="38"/>
    <n v="56"/>
  </r>
  <r>
    <x v="13"/>
    <x v="217"/>
    <x v="0"/>
    <x v="5"/>
    <n v="0"/>
    <n v="2"/>
    <n v="2"/>
    <n v="3"/>
    <n v="4"/>
    <n v="0"/>
    <n v="0"/>
    <n v="0"/>
    <n v="4"/>
    <n v="4"/>
  </r>
  <r>
    <x v="13"/>
    <x v="217"/>
    <x v="0"/>
    <x v="1"/>
    <n v="2"/>
    <n v="1"/>
    <n v="1"/>
    <n v="1"/>
    <n v="3"/>
    <n v="1"/>
    <n v="1"/>
    <n v="1"/>
    <n v="1"/>
    <n v="4"/>
  </r>
  <r>
    <x v="13"/>
    <x v="217"/>
    <x v="0"/>
    <x v="3"/>
    <n v="1"/>
    <n v="0"/>
    <n v="1"/>
    <n v="1"/>
    <n v="1"/>
    <n v="1"/>
    <n v="0"/>
    <n v="0"/>
    <n v="1"/>
    <n v="2"/>
  </r>
  <r>
    <x v="13"/>
    <x v="217"/>
    <x v="0"/>
    <x v="2"/>
    <n v="1"/>
    <n v="0"/>
    <n v="2"/>
    <n v="2"/>
    <n v="2"/>
    <n v="1"/>
    <n v="0"/>
    <n v="0"/>
    <n v="2"/>
    <n v="3"/>
  </r>
  <r>
    <x v="13"/>
    <x v="217"/>
    <x v="0"/>
    <x v="4"/>
    <n v="1"/>
    <n v="2"/>
    <n v="6"/>
    <n v="6"/>
    <n v="8"/>
    <n v="1"/>
    <n v="0"/>
    <n v="2"/>
    <n v="6"/>
    <n v="9"/>
  </r>
  <r>
    <x v="13"/>
    <x v="217"/>
    <x v="1"/>
    <x v="0"/>
    <n v="19"/>
    <n v="10"/>
    <n v="75"/>
    <n v="71"/>
    <n v="89"/>
    <n v="13"/>
    <n v="1"/>
    <n v="13"/>
    <n v="77"/>
    <n v="104"/>
  </r>
  <r>
    <x v="13"/>
    <x v="217"/>
    <x v="1"/>
    <x v="5"/>
    <n v="1"/>
    <n v="0"/>
    <n v="3"/>
    <n v="3"/>
    <n v="3"/>
    <n v="1"/>
    <n v="0"/>
    <n v="1"/>
    <n v="2"/>
    <n v="4"/>
  </r>
  <r>
    <x v="13"/>
    <x v="217"/>
    <x v="1"/>
    <x v="1"/>
    <n v="1"/>
    <n v="3"/>
    <n v="3"/>
    <n v="3"/>
    <n v="7"/>
    <n v="0"/>
    <n v="0"/>
    <n v="2"/>
    <n v="5"/>
    <n v="7"/>
  </r>
  <r>
    <x v="13"/>
    <x v="217"/>
    <x v="1"/>
    <x v="3"/>
    <n v="1"/>
    <n v="1"/>
    <n v="3"/>
    <n v="2"/>
    <n v="4"/>
    <n v="1"/>
    <n v="0"/>
    <n v="1"/>
    <n v="3"/>
    <n v="5"/>
  </r>
  <r>
    <x v="13"/>
    <x v="217"/>
    <x v="1"/>
    <x v="2"/>
    <n v="1"/>
    <n v="1"/>
    <n v="3"/>
    <n v="3"/>
    <n v="4"/>
    <n v="1"/>
    <n v="0"/>
    <n v="2"/>
    <n v="2"/>
    <n v="5"/>
  </r>
  <r>
    <x v="13"/>
    <x v="217"/>
    <x v="1"/>
    <x v="4"/>
    <n v="1"/>
    <n v="2"/>
    <n v="8"/>
    <n v="6"/>
    <n v="10"/>
    <n v="0"/>
    <n v="0"/>
    <n v="3"/>
    <n v="8"/>
    <n v="11"/>
  </r>
  <r>
    <x v="13"/>
    <x v="151"/>
    <x v="0"/>
    <x v="0"/>
    <n v="3"/>
    <n v="2"/>
    <n v="36"/>
    <n v="35"/>
    <n v="38"/>
    <n v="3"/>
    <n v="0"/>
    <n v="2"/>
    <n v="36"/>
    <n v="41"/>
  </r>
  <r>
    <x v="13"/>
    <x v="151"/>
    <x v="0"/>
    <x v="5"/>
    <n v="0"/>
    <n v="0"/>
    <n v="3"/>
    <n v="3"/>
    <n v="3"/>
    <n v="0"/>
    <n v="0"/>
    <n v="0"/>
    <n v="3"/>
    <n v="3"/>
  </r>
  <r>
    <x v="13"/>
    <x v="151"/>
    <x v="0"/>
    <x v="1"/>
    <n v="2"/>
    <n v="0"/>
    <n v="5"/>
    <n v="5"/>
    <n v="5"/>
    <n v="2"/>
    <n v="0"/>
    <n v="0"/>
    <n v="5"/>
    <n v="7"/>
  </r>
  <r>
    <x v="13"/>
    <x v="151"/>
    <x v="0"/>
    <x v="3"/>
    <n v="0"/>
    <n v="1"/>
    <n v="4"/>
    <n v="4"/>
    <n v="5"/>
    <n v="0"/>
    <n v="0"/>
    <n v="0"/>
    <n v="5"/>
    <n v="5"/>
  </r>
  <r>
    <x v="13"/>
    <x v="151"/>
    <x v="0"/>
    <x v="2"/>
    <n v="0"/>
    <n v="1"/>
    <n v="5"/>
    <n v="5"/>
    <n v="6"/>
    <n v="0"/>
    <n v="0"/>
    <n v="1"/>
    <n v="5"/>
    <n v="6"/>
  </r>
  <r>
    <x v="13"/>
    <x v="151"/>
    <x v="0"/>
    <x v="4"/>
    <n v="2"/>
    <n v="2"/>
    <n v="6"/>
    <n v="6"/>
    <n v="8"/>
    <n v="0"/>
    <n v="0"/>
    <n v="6"/>
    <n v="4"/>
    <n v="10"/>
  </r>
  <r>
    <x v="13"/>
    <x v="151"/>
    <x v="1"/>
    <x v="0"/>
    <n v="24"/>
    <n v="6"/>
    <n v="87"/>
    <n v="78"/>
    <n v="96"/>
    <n v="13"/>
    <n v="3"/>
    <n v="17"/>
    <n v="84"/>
    <n v="117"/>
  </r>
  <r>
    <x v="13"/>
    <x v="151"/>
    <x v="1"/>
    <x v="5"/>
    <n v="1"/>
    <n v="0"/>
    <n v="3"/>
    <n v="3"/>
    <n v="3"/>
    <n v="1"/>
    <n v="0"/>
    <n v="1"/>
    <n v="2"/>
    <n v="4"/>
  </r>
  <r>
    <x v="13"/>
    <x v="151"/>
    <x v="1"/>
    <x v="1"/>
    <n v="1"/>
    <n v="0"/>
    <n v="9"/>
    <n v="9"/>
    <n v="10"/>
    <n v="0"/>
    <n v="0"/>
    <n v="3"/>
    <n v="7"/>
    <n v="10"/>
  </r>
  <r>
    <x v="13"/>
    <x v="151"/>
    <x v="1"/>
    <x v="3"/>
    <n v="2"/>
    <n v="0"/>
    <n v="0"/>
    <n v="0"/>
    <n v="1"/>
    <n v="0"/>
    <n v="1"/>
    <n v="0"/>
    <n v="1"/>
    <n v="2"/>
  </r>
  <r>
    <x v="13"/>
    <x v="151"/>
    <x v="1"/>
    <x v="2"/>
    <n v="2"/>
    <n v="2"/>
    <n v="4"/>
    <n v="4"/>
    <n v="6"/>
    <n v="1"/>
    <n v="0"/>
    <n v="4"/>
    <n v="3"/>
    <n v="8"/>
  </r>
  <r>
    <x v="13"/>
    <x v="151"/>
    <x v="1"/>
    <x v="4"/>
    <n v="5"/>
    <n v="1"/>
    <n v="11"/>
    <n v="10"/>
    <n v="13"/>
    <n v="4"/>
    <n v="0"/>
    <n v="0"/>
    <n v="13"/>
    <n v="17"/>
  </r>
  <r>
    <x v="13"/>
    <x v="218"/>
    <x v="0"/>
    <x v="0"/>
    <n v="9"/>
    <n v="4"/>
    <n v="46"/>
    <n v="43"/>
    <n v="53"/>
    <n v="4"/>
    <n v="1"/>
    <n v="6"/>
    <n v="48"/>
    <n v="59"/>
  </r>
  <r>
    <x v="13"/>
    <x v="218"/>
    <x v="0"/>
    <x v="5"/>
    <n v="0"/>
    <n v="1"/>
    <n v="2"/>
    <n v="2"/>
    <n v="3"/>
    <n v="0"/>
    <n v="0"/>
    <n v="0"/>
    <n v="3"/>
    <n v="3"/>
  </r>
  <r>
    <x v="13"/>
    <x v="218"/>
    <x v="0"/>
    <x v="1"/>
    <n v="0"/>
    <n v="1"/>
    <n v="4"/>
    <n v="4"/>
    <n v="5"/>
    <n v="0"/>
    <n v="0"/>
    <n v="1"/>
    <n v="4"/>
    <n v="5"/>
  </r>
  <r>
    <x v="13"/>
    <x v="218"/>
    <x v="0"/>
    <x v="3"/>
    <n v="0"/>
    <n v="0"/>
    <n v="2"/>
    <n v="1"/>
    <n v="2"/>
    <n v="0"/>
    <n v="0"/>
    <n v="1"/>
    <n v="1"/>
    <n v="2"/>
  </r>
  <r>
    <x v="13"/>
    <x v="218"/>
    <x v="0"/>
    <x v="2"/>
    <n v="0"/>
    <n v="0"/>
    <n v="2"/>
    <n v="2"/>
    <n v="2"/>
    <n v="0"/>
    <n v="0"/>
    <n v="0"/>
    <n v="2"/>
    <n v="2"/>
  </r>
  <r>
    <x v="13"/>
    <x v="218"/>
    <x v="0"/>
    <x v="4"/>
    <n v="1"/>
    <n v="0"/>
    <n v="7"/>
    <n v="7"/>
    <n v="8"/>
    <n v="0"/>
    <n v="0"/>
    <n v="0"/>
    <n v="8"/>
    <n v="8"/>
  </r>
  <r>
    <x v="13"/>
    <x v="218"/>
    <x v="1"/>
    <x v="0"/>
    <n v="19"/>
    <n v="8"/>
    <n v="72"/>
    <n v="66"/>
    <n v="82"/>
    <n v="15"/>
    <n v="0"/>
    <n v="11"/>
    <n v="73"/>
    <n v="99"/>
  </r>
  <r>
    <x v="13"/>
    <x v="218"/>
    <x v="1"/>
    <x v="5"/>
    <n v="1"/>
    <n v="1"/>
    <n v="1"/>
    <n v="0"/>
    <n v="2"/>
    <n v="1"/>
    <n v="0"/>
    <n v="1"/>
    <n v="1"/>
    <n v="3"/>
  </r>
  <r>
    <x v="13"/>
    <x v="218"/>
    <x v="1"/>
    <x v="1"/>
    <n v="1"/>
    <n v="1"/>
    <n v="6"/>
    <n v="5"/>
    <n v="7"/>
    <n v="1"/>
    <n v="0"/>
    <n v="1"/>
    <n v="6"/>
    <n v="8"/>
  </r>
  <r>
    <x v="13"/>
    <x v="218"/>
    <x v="1"/>
    <x v="3"/>
    <n v="1"/>
    <n v="0"/>
    <n v="6"/>
    <n v="6"/>
    <n v="6"/>
    <n v="1"/>
    <n v="0"/>
    <n v="1"/>
    <n v="5"/>
    <n v="7"/>
  </r>
  <r>
    <x v="13"/>
    <x v="218"/>
    <x v="1"/>
    <x v="2"/>
    <n v="3"/>
    <n v="0"/>
    <n v="4"/>
    <n v="4"/>
    <n v="4"/>
    <n v="2"/>
    <n v="0"/>
    <n v="1"/>
    <n v="4"/>
    <n v="7"/>
  </r>
  <r>
    <x v="13"/>
    <x v="218"/>
    <x v="1"/>
    <x v="4"/>
    <n v="5"/>
    <n v="1"/>
    <n v="9"/>
    <n v="9"/>
    <n v="13"/>
    <n v="2"/>
    <n v="0"/>
    <n v="2"/>
    <n v="11"/>
    <n v="15"/>
  </r>
  <r>
    <x v="13"/>
    <x v="219"/>
    <x v="0"/>
    <x v="0"/>
    <n v="2"/>
    <n v="2"/>
    <n v="43"/>
    <n v="41"/>
    <n v="46"/>
    <n v="0"/>
    <n v="2"/>
    <n v="4"/>
    <n v="41"/>
    <n v="47"/>
  </r>
  <r>
    <x v="13"/>
    <x v="219"/>
    <x v="0"/>
    <x v="5"/>
    <n v="2"/>
    <n v="0"/>
    <n v="3"/>
    <n v="3"/>
    <n v="3"/>
    <n v="2"/>
    <n v="0"/>
    <n v="0"/>
    <n v="3"/>
    <n v="5"/>
  </r>
  <r>
    <x v="13"/>
    <x v="219"/>
    <x v="0"/>
    <x v="1"/>
    <n v="0"/>
    <n v="0"/>
    <n v="1"/>
    <n v="0"/>
    <n v="1"/>
    <n v="0"/>
    <n v="0"/>
    <n v="0"/>
    <n v="1"/>
    <n v="1"/>
  </r>
  <r>
    <x v="13"/>
    <x v="219"/>
    <x v="0"/>
    <x v="3"/>
    <n v="2"/>
    <n v="0"/>
    <n v="0"/>
    <n v="0"/>
    <n v="0"/>
    <n v="2"/>
    <n v="0"/>
    <n v="0"/>
    <n v="0"/>
    <n v="2"/>
  </r>
  <r>
    <x v="13"/>
    <x v="219"/>
    <x v="0"/>
    <x v="2"/>
    <n v="0"/>
    <n v="0"/>
    <n v="4"/>
    <n v="4"/>
    <n v="4"/>
    <n v="0"/>
    <n v="0"/>
    <n v="0"/>
    <n v="4"/>
    <n v="4"/>
  </r>
  <r>
    <x v="13"/>
    <x v="219"/>
    <x v="0"/>
    <x v="4"/>
    <n v="2"/>
    <n v="0"/>
    <n v="7"/>
    <n v="7"/>
    <n v="7"/>
    <n v="2"/>
    <n v="0"/>
    <n v="0"/>
    <n v="7"/>
    <n v="9"/>
  </r>
  <r>
    <x v="13"/>
    <x v="219"/>
    <x v="1"/>
    <x v="0"/>
    <n v="28"/>
    <n v="14"/>
    <n v="87"/>
    <n v="81"/>
    <n v="107"/>
    <n v="19"/>
    <n v="3"/>
    <n v="16"/>
    <n v="91"/>
    <n v="129"/>
  </r>
  <r>
    <x v="13"/>
    <x v="219"/>
    <x v="1"/>
    <x v="5"/>
    <n v="1"/>
    <n v="0"/>
    <n v="6"/>
    <n v="5"/>
    <n v="6"/>
    <n v="1"/>
    <n v="0"/>
    <n v="1"/>
    <n v="5"/>
    <n v="7"/>
  </r>
  <r>
    <x v="13"/>
    <x v="219"/>
    <x v="1"/>
    <x v="1"/>
    <n v="4"/>
    <n v="1"/>
    <n v="7"/>
    <n v="7"/>
    <n v="8"/>
    <n v="4"/>
    <n v="0"/>
    <n v="1"/>
    <n v="7"/>
    <n v="12"/>
  </r>
  <r>
    <x v="13"/>
    <x v="219"/>
    <x v="1"/>
    <x v="3"/>
    <n v="1"/>
    <n v="0"/>
    <n v="6"/>
    <n v="6"/>
    <n v="6"/>
    <n v="0"/>
    <n v="0"/>
    <n v="2"/>
    <n v="5"/>
    <n v="7"/>
  </r>
  <r>
    <x v="13"/>
    <x v="219"/>
    <x v="1"/>
    <x v="2"/>
    <n v="2"/>
    <n v="0"/>
    <n v="7"/>
    <n v="6"/>
    <n v="8"/>
    <n v="1"/>
    <n v="0"/>
    <n v="0"/>
    <n v="8"/>
    <n v="9"/>
  </r>
  <r>
    <x v="13"/>
    <x v="219"/>
    <x v="1"/>
    <x v="4"/>
    <n v="2"/>
    <n v="0"/>
    <n v="8"/>
    <n v="7"/>
    <n v="8"/>
    <n v="1"/>
    <n v="1"/>
    <n v="0"/>
    <n v="8"/>
    <n v="10"/>
  </r>
  <r>
    <x v="13"/>
    <x v="220"/>
    <x v="0"/>
    <x v="0"/>
    <n v="8"/>
    <n v="5"/>
    <n v="48"/>
    <n v="49"/>
    <n v="54"/>
    <n v="5"/>
    <n v="1"/>
    <n v="5"/>
    <n v="50"/>
    <n v="61"/>
  </r>
  <r>
    <x v="13"/>
    <x v="220"/>
    <x v="0"/>
    <x v="5"/>
    <n v="0"/>
    <n v="1"/>
    <n v="1"/>
    <n v="0"/>
    <n v="2"/>
    <n v="0"/>
    <n v="0"/>
    <n v="0"/>
    <n v="2"/>
    <n v="2"/>
  </r>
  <r>
    <x v="13"/>
    <x v="220"/>
    <x v="0"/>
    <x v="1"/>
    <n v="1"/>
    <n v="2"/>
    <n v="4"/>
    <n v="2"/>
    <n v="6"/>
    <n v="0"/>
    <n v="1"/>
    <n v="4"/>
    <n v="2"/>
    <n v="7"/>
  </r>
  <r>
    <x v="13"/>
    <x v="220"/>
    <x v="0"/>
    <x v="3"/>
    <n v="0"/>
    <n v="1"/>
    <n v="2"/>
    <n v="2"/>
    <n v="3"/>
    <n v="0"/>
    <n v="0"/>
    <n v="1"/>
    <n v="2"/>
    <n v="3"/>
  </r>
  <r>
    <x v="13"/>
    <x v="220"/>
    <x v="0"/>
    <x v="2"/>
    <n v="0"/>
    <n v="0"/>
    <n v="2"/>
    <n v="2"/>
    <n v="2"/>
    <n v="0"/>
    <n v="0"/>
    <n v="0"/>
    <n v="2"/>
    <n v="2"/>
  </r>
  <r>
    <x v="13"/>
    <x v="220"/>
    <x v="0"/>
    <x v="4"/>
    <n v="2"/>
    <n v="0"/>
    <n v="3"/>
    <n v="3"/>
    <n v="3"/>
    <n v="2"/>
    <n v="0"/>
    <n v="1"/>
    <n v="2"/>
    <n v="5"/>
  </r>
  <r>
    <x v="13"/>
    <x v="220"/>
    <x v="1"/>
    <x v="0"/>
    <n v="20"/>
    <n v="10"/>
    <n v="71"/>
    <n v="68"/>
    <n v="82"/>
    <n v="17"/>
    <n v="1"/>
    <n v="15"/>
    <n v="68"/>
    <n v="101"/>
  </r>
  <r>
    <x v="13"/>
    <x v="220"/>
    <x v="1"/>
    <x v="5"/>
    <n v="1"/>
    <n v="0"/>
    <n v="1"/>
    <n v="1"/>
    <n v="1"/>
    <n v="1"/>
    <n v="0"/>
    <n v="1"/>
    <n v="0"/>
    <n v="2"/>
  </r>
  <r>
    <x v="13"/>
    <x v="220"/>
    <x v="1"/>
    <x v="1"/>
    <n v="5"/>
    <n v="0"/>
    <n v="7"/>
    <n v="5"/>
    <n v="8"/>
    <n v="4"/>
    <n v="0"/>
    <n v="1"/>
    <n v="7"/>
    <n v="12"/>
  </r>
  <r>
    <x v="13"/>
    <x v="220"/>
    <x v="1"/>
    <x v="3"/>
    <n v="2"/>
    <n v="1"/>
    <n v="2"/>
    <n v="2"/>
    <n v="3"/>
    <n v="2"/>
    <n v="0"/>
    <n v="0"/>
    <n v="3"/>
    <n v="5"/>
  </r>
  <r>
    <x v="13"/>
    <x v="220"/>
    <x v="1"/>
    <x v="2"/>
    <n v="0"/>
    <n v="2"/>
    <n v="6"/>
    <n v="5"/>
    <n v="8"/>
    <n v="0"/>
    <n v="0"/>
    <n v="1"/>
    <n v="7"/>
    <n v="8"/>
  </r>
  <r>
    <x v="13"/>
    <x v="220"/>
    <x v="1"/>
    <x v="4"/>
    <n v="3"/>
    <n v="0"/>
    <n v="14"/>
    <n v="13"/>
    <n v="14"/>
    <n v="3"/>
    <n v="0"/>
    <n v="0"/>
    <n v="14"/>
    <n v="17"/>
  </r>
  <r>
    <x v="13"/>
    <x v="221"/>
    <x v="0"/>
    <x v="0"/>
    <n v="2"/>
    <n v="4"/>
    <n v="39"/>
    <n v="38"/>
    <n v="43"/>
    <n v="2"/>
    <n v="1"/>
    <n v="4"/>
    <n v="38"/>
    <n v="45"/>
  </r>
  <r>
    <x v="13"/>
    <x v="221"/>
    <x v="0"/>
    <x v="5"/>
    <n v="0"/>
    <n v="1"/>
    <n v="0"/>
    <n v="0"/>
    <n v="1"/>
    <n v="0"/>
    <n v="0"/>
    <n v="1"/>
    <n v="0"/>
    <n v="1"/>
  </r>
  <r>
    <x v="13"/>
    <x v="221"/>
    <x v="0"/>
    <x v="1"/>
    <n v="1"/>
    <n v="3"/>
    <n v="2"/>
    <n v="2"/>
    <n v="5"/>
    <n v="1"/>
    <n v="2"/>
    <n v="0"/>
    <n v="3"/>
    <n v="6"/>
  </r>
  <r>
    <x v="13"/>
    <x v="221"/>
    <x v="0"/>
    <x v="3"/>
    <n v="2"/>
    <n v="0"/>
    <n v="1"/>
    <n v="1"/>
    <n v="2"/>
    <n v="0"/>
    <n v="0"/>
    <n v="1"/>
    <n v="2"/>
    <n v="3"/>
  </r>
  <r>
    <x v="13"/>
    <x v="221"/>
    <x v="0"/>
    <x v="2"/>
    <n v="2"/>
    <n v="0"/>
    <n v="1"/>
    <n v="1"/>
    <n v="1"/>
    <n v="2"/>
    <n v="0"/>
    <n v="0"/>
    <n v="1"/>
    <n v="3"/>
  </r>
  <r>
    <x v="13"/>
    <x v="221"/>
    <x v="0"/>
    <x v="4"/>
    <n v="1"/>
    <n v="0"/>
    <n v="8"/>
    <n v="8"/>
    <n v="9"/>
    <n v="0"/>
    <n v="0"/>
    <n v="2"/>
    <n v="7"/>
    <n v="9"/>
  </r>
  <r>
    <x v="13"/>
    <x v="221"/>
    <x v="1"/>
    <x v="0"/>
    <n v="16"/>
    <n v="9"/>
    <n v="69"/>
    <n v="65"/>
    <n v="82"/>
    <n v="12"/>
    <n v="0"/>
    <n v="9"/>
    <n v="73"/>
    <n v="94"/>
  </r>
  <r>
    <x v="13"/>
    <x v="221"/>
    <x v="1"/>
    <x v="5"/>
    <n v="0"/>
    <n v="0"/>
    <n v="4"/>
    <n v="3"/>
    <n v="4"/>
    <n v="0"/>
    <n v="0"/>
    <n v="2"/>
    <n v="2"/>
    <n v="4"/>
  </r>
  <r>
    <x v="13"/>
    <x v="221"/>
    <x v="1"/>
    <x v="1"/>
    <n v="0"/>
    <n v="0"/>
    <n v="6"/>
    <n v="6"/>
    <n v="6"/>
    <n v="0"/>
    <n v="0"/>
    <n v="0"/>
    <n v="6"/>
    <n v="6"/>
  </r>
  <r>
    <x v="13"/>
    <x v="221"/>
    <x v="1"/>
    <x v="3"/>
    <n v="4"/>
    <n v="1"/>
    <n v="8"/>
    <n v="8"/>
    <n v="10"/>
    <n v="3"/>
    <n v="0"/>
    <n v="2"/>
    <n v="8"/>
    <n v="13"/>
  </r>
  <r>
    <x v="13"/>
    <x v="221"/>
    <x v="1"/>
    <x v="2"/>
    <n v="0"/>
    <n v="0"/>
    <n v="3"/>
    <n v="2"/>
    <n v="3"/>
    <n v="0"/>
    <n v="0"/>
    <n v="0"/>
    <n v="3"/>
    <n v="3"/>
  </r>
  <r>
    <x v="13"/>
    <x v="221"/>
    <x v="1"/>
    <x v="4"/>
    <n v="3"/>
    <n v="0"/>
    <n v="4"/>
    <n v="3"/>
    <n v="5"/>
    <n v="2"/>
    <n v="0"/>
    <n v="0"/>
    <n v="5"/>
    <n v="7"/>
  </r>
  <r>
    <x v="13"/>
    <x v="152"/>
    <x v="0"/>
    <x v="0"/>
    <n v="5"/>
    <n v="6"/>
    <n v="28"/>
    <n v="27"/>
    <n v="35"/>
    <n v="3"/>
    <n v="1"/>
    <n v="2"/>
    <n v="33"/>
    <n v="39"/>
  </r>
  <r>
    <x v="13"/>
    <x v="152"/>
    <x v="0"/>
    <x v="5"/>
    <n v="0"/>
    <n v="0"/>
    <n v="1"/>
    <n v="1"/>
    <n v="1"/>
    <n v="0"/>
    <n v="0"/>
    <n v="1"/>
    <n v="0"/>
    <n v="1"/>
  </r>
  <r>
    <x v="13"/>
    <x v="152"/>
    <x v="0"/>
    <x v="1"/>
    <n v="2"/>
    <n v="1"/>
    <n v="0"/>
    <n v="1"/>
    <n v="1"/>
    <n v="2"/>
    <n v="0"/>
    <n v="1"/>
    <n v="0"/>
    <n v="3"/>
  </r>
  <r>
    <x v="13"/>
    <x v="152"/>
    <x v="0"/>
    <x v="3"/>
    <n v="1"/>
    <n v="0"/>
    <n v="1"/>
    <n v="1"/>
    <n v="1"/>
    <n v="1"/>
    <n v="0"/>
    <n v="0"/>
    <n v="1"/>
    <n v="2"/>
  </r>
  <r>
    <x v="13"/>
    <x v="152"/>
    <x v="0"/>
    <x v="2"/>
    <n v="3"/>
    <n v="0"/>
    <n v="4"/>
    <n v="4"/>
    <n v="6"/>
    <n v="1"/>
    <n v="0"/>
    <n v="4"/>
    <n v="2"/>
    <n v="7"/>
  </r>
  <r>
    <x v="13"/>
    <x v="152"/>
    <x v="0"/>
    <x v="4"/>
    <n v="5"/>
    <n v="2"/>
    <n v="6"/>
    <n v="4"/>
    <n v="11"/>
    <n v="2"/>
    <n v="0"/>
    <n v="5"/>
    <n v="6"/>
    <n v="13"/>
  </r>
  <r>
    <x v="13"/>
    <x v="152"/>
    <x v="1"/>
    <x v="0"/>
    <n v="26"/>
    <n v="9"/>
    <n v="83"/>
    <n v="77"/>
    <n v="96"/>
    <n v="18"/>
    <n v="4"/>
    <n v="18"/>
    <n v="78"/>
    <n v="118"/>
  </r>
  <r>
    <x v="13"/>
    <x v="152"/>
    <x v="1"/>
    <x v="5"/>
    <n v="1"/>
    <n v="0"/>
    <n v="4"/>
    <n v="4"/>
    <n v="5"/>
    <n v="0"/>
    <n v="0"/>
    <n v="0"/>
    <n v="5"/>
    <n v="5"/>
  </r>
  <r>
    <x v="13"/>
    <x v="152"/>
    <x v="1"/>
    <x v="1"/>
    <n v="2"/>
    <n v="1"/>
    <n v="6"/>
    <n v="6"/>
    <n v="7"/>
    <n v="2"/>
    <n v="0"/>
    <n v="1"/>
    <n v="6"/>
    <n v="9"/>
  </r>
  <r>
    <x v="13"/>
    <x v="152"/>
    <x v="1"/>
    <x v="3"/>
    <n v="4"/>
    <n v="0"/>
    <n v="5"/>
    <n v="4"/>
    <n v="6"/>
    <n v="3"/>
    <n v="1"/>
    <n v="2"/>
    <n v="3"/>
    <n v="9"/>
  </r>
  <r>
    <x v="13"/>
    <x v="152"/>
    <x v="1"/>
    <x v="2"/>
    <n v="2"/>
    <n v="0"/>
    <n v="8"/>
    <n v="8"/>
    <n v="8"/>
    <n v="2"/>
    <n v="0"/>
    <n v="0"/>
    <n v="8"/>
    <n v="10"/>
  </r>
  <r>
    <x v="13"/>
    <x v="152"/>
    <x v="1"/>
    <x v="4"/>
    <n v="2"/>
    <n v="3"/>
    <n v="11"/>
    <n v="12"/>
    <n v="14"/>
    <n v="1"/>
    <n v="2"/>
    <n v="5"/>
    <n v="8"/>
    <n v="16"/>
  </r>
  <r>
    <x v="13"/>
    <x v="222"/>
    <x v="0"/>
    <x v="0"/>
    <n v="5"/>
    <n v="4"/>
    <n v="44"/>
    <n v="42"/>
    <n v="48"/>
    <n v="2"/>
    <n v="0"/>
    <n v="8"/>
    <n v="43"/>
    <n v="53"/>
  </r>
  <r>
    <x v="13"/>
    <x v="222"/>
    <x v="0"/>
    <x v="5"/>
    <n v="1"/>
    <n v="0"/>
    <n v="2"/>
    <n v="2"/>
    <n v="2"/>
    <n v="0"/>
    <n v="0"/>
    <n v="1"/>
    <n v="2"/>
    <n v="3"/>
  </r>
  <r>
    <x v="13"/>
    <x v="222"/>
    <x v="0"/>
    <x v="1"/>
    <n v="0"/>
    <n v="1"/>
    <n v="3"/>
    <n v="3"/>
    <n v="4"/>
    <n v="0"/>
    <n v="0"/>
    <n v="1"/>
    <n v="3"/>
    <n v="4"/>
  </r>
  <r>
    <x v="13"/>
    <x v="222"/>
    <x v="0"/>
    <x v="3"/>
    <n v="1"/>
    <n v="0"/>
    <n v="2"/>
    <n v="2"/>
    <n v="2"/>
    <n v="1"/>
    <n v="0"/>
    <n v="0"/>
    <n v="2"/>
    <n v="3"/>
  </r>
  <r>
    <x v="13"/>
    <x v="222"/>
    <x v="0"/>
    <x v="2"/>
    <n v="0"/>
    <n v="0"/>
    <n v="2"/>
    <n v="2"/>
    <n v="2"/>
    <n v="0"/>
    <n v="0"/>
    <n v="0"/>
    <n v="2"/>
    <n v="2"/>
  </r>
  <r>
    <x v="13"/>
    <x v="222"/>
    <x v="0"/>
    <x v="4"/>
    <n v="1"/>
    <n v="3"/>
    <n v="2"/>
    <n v="3"/>
    <n v="5"/>
    <n v="1"/>
    <n v="0"/>
    <n v="0"/>
    <n v="5"/>
    <n v="6"/>
  </r>
  <r>
    <x v="13"/>
    <x v="222"/>
    <x v="1"/>
    <x v="0"/>
    <n v="23"/>
    <n v="13"/>
    <n v="46"/>
    <n v="42"/>
    <n v="59"/>
    <n v="22"/>
    <n v="0"/>
    <n v="7"/>
    <n v="53"/>
    <n v="82"/>
  </r>
  <r>
    <x v="13"/>
    <x v="222"/>
    <x v="1"/>
    <x v="5"/>
    <n v="1"/>
    <n v="0"/>
    <n v="1"/>
    <n v="0"/>
    <n v="1"/>
    <n v="1"/>
    <n v="0"/>
    <n v="0"/>
    <n v="1"/>
    <n v="2"/>
  </r>
  <r>
    <x v="13"/>
    <x v="222"/>
    <x v="1"/>
    <x v="1"/>
    <n v="4"/>
    <n v="0"/>
    <n v="3"/>
    <n v="3"/>
    <n v="3"/>
    <n v="4"/>
    <n v="0"/>
    <n v="1"/>
    <n v="2"/>
    <n v="7"/>
  </r>
  <r>
    <x v="13"/>
    <x v="222"/>
    <x v="1"/>
    <x v="3"/>
    <n v="1"/>
    <n v="0"/>
    <n v="3"/>
    <n v="3"/>
    <n v="3"/>
    <n v="1"/>
    <n v="0"/>
    <n v="0"/>
    <n v="3"/>
    <n v="4"/>
  </r>
  <r>
    <x v="13"/>
    <x v="222"/>
    <x v="1"/>
    <x v="2"/>
    <n v="2"/>
    <n v="4"/>
    <n v="6"/>
    <n v="7"/>
    <n v="11"/>
    <n v="1"/>
    <n v="0"/>
    <n v="4"/>
    <n v="7"/>
    <n v="12"/>
  </r>
  <r>
    <x v="13"/>
    <x v="222"/>
    <x v="1"/>
    <x v="4"/>
    <n v="2"/>
    <n v="2"/>
    <n v="9"/>
    <n v="9"/>
    <n v="11"/>
    <n v="2"/>
    <n v="0"/>
    <n v="1"/>
    <n v="10"/>
    <n v="13"/>
  </r>
  <r>
    <x v="13"/>
    <x v="223"/>
    <x v="0"/>
    <x v="0"/>
    <n v="6"/>
    <n v="2"/>
    <n v="33"/>
    <n v="33"/>
    <n v="36"/>
    <n v="3"/>
    <n v="0"/>
    <n v="8"/>
    <n v="30"/>
    <n v="41"/>
  </r>
  <r>
    <x v="13"/>
    <x v="223"/>
    <x v="0"/>
    <x v="5"/>
    <n v="1"/>
    <n v="0"/>
    <n v="2"/>
    <n v="2"/>
    <n v="2"/>
    <n v="0"/>
    <n v="0"/>
    <n v="2"/>
    <n v="1"/>
    <n v="3"/>
  </r>
  <r>
    <x v="13"/>
    <x v="223"/>
    <x v="0"/>
    <x v="1"/>
    <n v="1"/>
    <n v="0"/>
    <n v="2"/>
    <n v="0"/>
    <n v="2"/>
    <n v="1"/>
    <n v="0"/>
    <n v="1"/>
    <n v="1"/>
    <n v="3"/>
  </r>
  <r>
    <x v="13"/>
    <x v="223"/>
    <x v="0"/>
    <x v="3"/>
    <n v="1"/>
    <n v="0"/>
    <n v="2"/>
    <n v="2"/>
    <n v="2"/>
    <n v="1"/>
    <n v="0"/>
    <n v="0"/>
    <n v="2"/>
    <n v="3"/>
  </r>
  <r>
    <x v="13"/>
    <x v="223"/>
    <x v="0"/>
    <x v="2"/>
    <n v="0"/>
    <n v="0"/>
    <n v="2"/>
    <n v="2"/>
    <n v="2"/>
    <n v="0"/>
    <n v="0"/>
    <n v="0"/>
    <n v="2"/>
    <n v="2"/>
  </r>
  <r>
    <x v="13"/>
    <x v="223"/>
    <x v="0"/>
    <x v="4"/>
    <n v="3"/>
    <n v="1"/>
    <n v="6"/>
    <n v="6"/>
    <n v="8"/>
    <n v="1"/>
    <n v="2"/>
    <n v="2"/>
    <n v="5"/>
    <n v="10"/>
  </r>
  <r>
    <x v="13"/>
    <x v="223"/>
    <x v="1"/>
    <x v="0"/>
    <n v="28"/>
    <n v="9"/>
    <n v="89"/>
    <n v="87"/>
    <n v="107"/>
    <n v="15"/>
    <n v="3"/>
    <n v="16"/>
    <n v="92"/>
    <n v="126"/>
  </r>
  <r>
    <x v="13"/>
    <x v="223"/>
    <x v="1"/>
    <x v="5"/>
    <n v="4"/>
    <n v="0"/>
    <n v="1"/>
    <n v="1"/>
    <n v="1"/>
    <n v="4"/>
    <n v="0"/>
    <n v="0"/>
    <n v="1"/>
    <n v="5"/>
  </r>
  <r>
    <x v="13"/>
    <x v="223"/>
    <x v="1"/>
    <x v="1"/>
    <n v="4"/>
    <n v="1"/>
    <n v="4"/>
    <n v="4"/>
    <n v="6"/>
    <n v="3"/>
    <n v="0"/>
    <n v="2"/>
    <n v="4"/>
    <n v="9"/>
  </r>
  <r>
    <x v="13"/>
    <x v="223"/>
    <x v="1"/>
    <x v="3"/>
    <n v="3"/>
    <n v="0"/>
    <n v="5"/>
    <n v="4"/>
    <n v="7"/>
    <n v="1"/>
    <n v="0"/>
    <n v="3"/>
    <n v="4"/>
    <n v="8"/>
  </r>
  <r>
    <x v="13"/>
    <x v="223"/>
    <x v="1"/>
    <x v="2"/>
    <n v="1"/>
    <n v="1"/>
    <n v="5"/>
    <n v="5"/>
    <n v="6"/>
    <n v="0"/>
    <n v="0"/>
    <n v="1"/>
    <n v="6"/>
    <n v="7"/>
  </r>
  <r>
    <x v="13"/>
    <x v="223"/>
    <x v="1"/>
    <x v="4"/>
    <n v="2"/>
    <n v="1"/>
    <n v="10"/>
    <n v="10"/>
    <n v="13"/>
    <n v="0"/>
    <n v="0"/>
    <n v="4"/>
    <n v="9"/>
    <n v="13"/>
  </r>
  <r>
    <x v="13"/>
    <x v="224"/>
    <x v="0"/>
    <x v="0"/>
    <n v="7"/>
    <n v="4"/>
    <n v="42"/>
    <n v="43"/>
    <n v="46"/>
    <n v="6"/>
    <n v="0"/>
    <n v="11"/>
    <n v="36"/>
    <n v="53"/>
  </r>
  <r>
    <x v="13"/>
    <x v="224"/>
    <x v="0"/>
    <x v="1"/>
    <n v="0"/>
    <n v="0"/>
    <n v="4"/>
    <n v="4"/>
    <n v="4"/>
    <n v="0"/>
    <n v="0"/>
    <n v="0"/>
    <n v="4"/>
    <n v="4"/>
  </r>
  <r>
    <x v="13"/>
    <x v="224"/>
    <x v="0"/>
    <x v="3"/>
    <n v="0"/>
    <n v="0"/>
    <n v="3"/>
    <n v="3"/>
    <n v="3"/>
    <n v="0"/>
    <n v="0"/>
    <n v="0"/>
    <n v="3"/>
    <n v="3"/>
  </r>
  <r>
    <x v="13"/>
    <x v="224"/>
    <x v="0"/>
    <x v="2"/>
    <n v="2"/>
    <n v="0"/>
    <n v="1"/>
    <n v="1"/>
    <n v="1"/>
    <n v="2"/>
    <n v="0"/>
    <n v="0"/>
    <n v="1"/>
    <n v="3"/>
  </r>
  <r>
    <x v="13"/>
    <x v="224"/>
    <x v="0"/>
    <x v="4"/>
    <n v="2"/>
    <n v="0"/>
    <n v="6"/>
    <n v="6"/>
    <n v="8"/>
    <n v="0"/>
    <n v="1"/>
    <n v="1"/>
    <n v="6"/>
    <n v="8"/>
  </r>
  <r>
    <x v="13"/>
    <x v="224"/>
    <x v="1"/>
    <x v="0"/>
    <n v="34"/>
    <n v="13"/>
    <n v="70"/>
    <n v="70"/>
    <n v="86"/>
    <n v="28"/>
    <n v="2"/>
    <n v="20"/>
    <n v="67"/>
    <n v="117"/>
  </r>
  <r>
    <x v="13"/>
    <x v="224"/>
    <x v="1"/>
    <x v="5"/>
    <n v="1"/>
    <n v="0"/>
    <n v="1"/>
    <n v="1"/>
    <n v="2"/>
    <n v="0"/>
    <n v="0"/>
    <n v="1"/>
    <n v="1"/>
    <n v="2"/>
  </r>
  <r>
    <x v="13"/>
    <x v="224"/>
    <x v="1"/>
    <x v="1"/>
    <n v="2"/>
    <n v="0"/>
    <n v="7"/>
    <n v="7"/>
    <n v="7"/>
    <n v="0"/>
    <n v="1"/>
    <n v="3"/>
    <n v="5"/>
    <n v="9"/>
  </r>
  <r>
    <x v="13"/>
    <x v="224"/>
    <x v="1"/>
    <x v="3"/>
    <n v="3"/>
    <n v="1"/>
    <n v="7"/>
    <n v="8"/>
    <n v="9"/>
    <n v="2"/>
    <n v="0"/>
    <n v="1"/>
    <n v="8"/>
    <n v="11"/>
  </r>
  <r>
    <x v="13"/>
    <x v="224"/>
    <x v="1"/>
    <x v="2"/>
    <n v="0"/>
    <n v="0"/>
    <n v="2"/>
    <n v="2"/>
    <n v="2"/>
    <n v="0"/>
    <n v="0"/>
    <n v="0"/>
    <n v="2"/>
    <n v="2"/>
  </r>
  <r>
    <x v="13"/>
    <x v="224"/>
    <x v="1"/>
    <x v="4"/>
    <n v="3"/>
    <n v="0"/>
    <n v="7"/>
    <n v="7"/>
    <n v="7"/>
    <n v="3"/>
    <n v="0"/>
    <n v="0"/>
    <n v="7"/>
    <n v="10"/>
  </r>
  <r>
    <x v="13"/>
    <x v="225"/>
    <x v="0"/>
    <x v="0"/>
    <n v="8"/>
    <n v="1"/>
    <n v="38"/>
    <n v="37"/>
    <n v="40"/>
    <n v="5"/>
    <n v="0"/>
    <n v="5"/>
    <n v="37"/>
    <n v="47"/>
  </r>
  <r>
    <x v="13"/>
    <x v="225"/>
    <x v="0"/>
    <x v="5"/>
    <n v="0"/>
    <n v="1"/>
    <n v="2"/>
    <n v="2"/>
    <n v="3"/>
    <n v="0"/>
    <n v="0"/>
    <n v="1"/>
    <n v="2"/>
    <n v="3"/>
  </r>
  <r>
    <x v="13"/>
    <x v="225"/>
    <x v="0"/>
    <x v="1"/>
    <n v="0"/>
    <n v="0"/>
    <n v="3"/>
    <n v="3"/>
    <n v="3"/>
    <n v="0"/>
    <n v="0"/>
    <n v="0"/>
    <n v="3"/>
    <n v="3"/>
  </r>
  <r>
    <x v="13"/>
    <x v="225"/>
    <x v="0"/>
    <x v="3"/>
    <n v="1"/>
    <n v="0"/>
    <n v="4"/>
    <n v="4"/>
    <n v="4"/>
    <n v="1"/>
    <n v="0"/>
    <n v="0"/>
    <n v="4"/>
    <n v="5"/>
  </r>
  <r>
    <x v="13"/>
    <x v="225"/>
    <x v="0"/>
    <x v="2"/>
    <n v="1"/>
    <n v="1"/>
    <n v="2"/>
    <n v="2"/>
    <n v="4"/>
    <n v="0"/>
    <n v="0"/>
    <n v="0"/>
    <n v="4"/>
    <n v="4"/>
  </r>
  <r>
    <x v="13"/>
    <x v="225"/>
    <x v="0"/>
    <x v="4"/>
    <n v="6"/>
    <n v="0"/>
    <n v="0"/>
    <n v="0"/>
    <n v="3"/>
    <n v="3"/>
    <n v="0"/>
    <n v="0"/>
    <n v="3"/>
    <n v="6"/>
  </r>
  <r>
    <x v="13"/>
    <x v="225"/>
    <x v="1"/>
    <x v="0"/>
    <n v="20"/>
    <n v="5"/>
    <n v="78"/>
    <n v="68"/>
    <n v="87"/>
    <n v="14"/>
    <n v="1"/>
    <n v="10"/>
    <n v="78"/>
    <n v="103"/>
  </r>
  <r>
    <x v="13"/>
    <x v="225"/>
    <x v="1"/>
    <x v="5"/>
    <n v="2"/>
    <n v="1"/>
    <n v="9"/>
    <n v="9"/>
    <n v="11"/>
    <n v="1"/>
    <n v="0"/>
    <n v="4"/>
    <n v="7"/>
    <n v="12"/>
  </r>
  <r>
    <x v="13"/>
    <x v="225"/>
    <x v="1"/>
    <x v="1"/>
    <n v="0"/>
    <n v="2"/>
    <n v="5"/>
    <n v="4"/>
    <n v="7"/>
    <n v="0"/>
    <n v="0"/>
    <n v="0"/>
    <n v="7"/>
    <n v="7"/>
  </r>
  <r>
    <x v="13"/>
    <x v="225"/>
    <x v="1"/>
    <x v="3"/>
    <n v="2"/>
    <n v="1"/>
    <n v="7"/>
    <n v="7"/>
    <n v="8"/>
    <n v="2"/>
    <n v="0"/>
    <n v="1"/>
    <n v="7"/>
    <n v="10"/>
  </r>
  <r>
    <x v="13"/>
    <x v="225"/>
    <x v="1"/>
    <x v="2"/>
    <n v="1"/>
    <n v="1"/>
    <n v="6"/>
    <n v="6"/>
    <n v="7"/>
    <n v="0"/>
    <n v="1"/>
    <n v="3"/>
    <n v="4"/>
    <n v="8"/>
  </r>
  <r>
    <x v="13"/>
    <x v="225"/>
    <x v="1"/>
    <x v="4"/>
    <n v="4"/>
    <n v="2"/>
    <n v="16"/>
    <n v="16"/>
    <n v="18"/>
    <n v="2"/>
    <n v="0"/>
    <n v="5"/>
    <n v="15"/>
    <n v="22"/>
  </r>
  <r>
    <x v="13"/>
    <x v="226"/>
    <x v="0"/>
    <x v="0"/>
    <n v="5"/>
    <n v="3"/>
    <n v="36"/>
    <n v="33"/>
    <n v="39"/>
    <n v="5"/>
    <n v="0"/>
    <n v="3"/>
    <n v="36"/>
    <n v="44"/>
  </r>
  <r>
    <x v="13"/>
    <x v="226"/>
    <x v="0"/>
    <x v="5"/>
    <n v="0"/>
    <n v="0"/>
    <n v="2"/>
    <n v="2"/>
    <n v="2"/>
    <n v="0"/>
    <n v="0"/>
    <n v="0"/>
    <n v="2"/>
    <n v="2"/>
  </r>
  <r>
    <x v="13"/>
    <x v="226"/>
    <x v="0"/>
    <x v="1"/>
    <n v="2"/>
    <n v="1"/>
    <n v="2"/>
    <n v="2"/>
    <n v="3"/>
    <n v="2"/>
    <n v="0"/>
    <n v="0"/>
    <n v="3"/>
    <n v="5"/>
  </r>
  <r>
    <x v="13"/>
    <x v="226"/>
    <x v="0"/>
    <x v="3"/>
    <n v="1"/>
    <n v="1"/>
    <n v="1"/>
    <n v="2"/>
    <n v="3"/>
    <n v="0"/>
    <n v="0"/>
    <n v="2"/>
    <n v="1"/>
    <n v="3"/>
  </r>
  <r>
    <x v="13"/>
    <x v="226"/>
    <x v="0"/>
    <x v="2"/>
    <n v="0"/>
    <n v="0"/>
    <n v="8"/>
    <n v="8"/>
    <n v="8"/>
    <n v="0"/>
    <n v="0"/>
    <n v="1"/>
    <n v="7"/>
    <n v="8"/>
  </r>
  <r>
    <x v="13"/>
    <x v="226"/>
    <x v="0"/>
    <x v="4"/>
    <n v="2"/>
    <n v="1"/>
    <n v="3"/>
    <n v="3"/>
    <n v="4"/>
    <n v="0"/>
    <n v="0"/>
    <n v="3"/>
    <n v="3"/>
    <n v="6"/>
  </r>
  <r>
    <x v="13"/>
    <x v="226"/>
    <x v="1"/>
    <x v="0"/>
    <n v="18"/>
    <n v="8"/>
    <n v="63"/>
    <n v="62"/>
    <n v="72"/>
    <n v="15"/>
    <n v="1"/>
    <n v="4"/>
    <n v="69"/>
    <n v="89"/>
  </r>
  <r>
    <x v="13"/>
    <x v="226"/>
    <x v="1"/>
    <x v="5"/>
    <n v="1"/>
    <n v="1"/>
    <n v="2"/>
    <n v="3"/>
    <n v="3"/>
    <n v="1"/>
    <n v="1"/>
    <n v="0"/>
    <n v="2"/>
    <n v="4"/>
  </r>
  <r>
    <x v="13"/>
    <x v="226"/>
    <x v="1"/>
    <x v="1"/>
    <n v="4"/>
    <n v="2"/>
    <n v="5"/>
    <n v="5"/>
    <n v="8"/>
    <n v="3"/>
    <n v="0"/>
    <n v="1"/>
    <n v="7"/>
    <n v="11"/>
  </r>
  <r>
    <x v="13"/>
    <x v="226"/>
    <x v="1"/>
    <x v="3"/>
    <n v="1"/>
    <n v="1"/>
    <n v="2"/>
    <n v="1"/>
    <n v="3"/>
    <n v="1"/>
    <n v="0"/>
    <n v="1"/>
    <n v="2"/>
    <n v="4"/>
  </r>
  <r>
    <x v="13"/>
    <x v="226"/>
    <x v="1"/>
    <x v="2"/>
    <n v="1"/>
    <n v="0"/>
    <n v="5"/>
    <n v="5"/>
    <n v="5"/>
    <n v="1"/>
    <n v="0"/>
    <n v="2"/>
    <n v="3"/>
    <n v="6"/>
  </r>
  <r>
    <x v="13"/>
    <x v="226"/>
    <x v="1"/>
    <x v="4"/>
    <n v="4"/>
    <n v="1"/>
    <n v="6"/>
    <n v="6"/>
    <n v="9"/>
    <n v="1"/>
    <n v="0"/>
    <n v="3"/>
    <n v="7"/>
    <n v="11"/>
  </r>
  <r>
    <x v="13"/>
    <x v="227"/>
    <x v="0"/>
    <x v="0"/>
    <n v="9"/>
    <n v="6"/>
    <n v="35"/>
    <n v="35"/>
    <n v="45"/>
    <n v="5"/>
    <n v="0"/>
    <n v="4"/>
    <n v="41"/>
    <n v="50"/>
  </r>
  <r>
    <x v="13"/>
    <x v="227"/>
    <x v="0"/>
    <x v="5"/>
    <n v="0"/>
    <n v="1"/>
    <n v="0"/>
    <n v="0"/>
    <n v="1"/>
    <n v="0"/>
    <n v="0"/>
    <n v="1"/>
    <n v="0"/>
    <n v="1"/>
  </r>
  <r>
    <x v="13"/>
    <x v="227"/>
    <x v="0"/>
    <x v="1"/>
    <n v="1"/>
    <n v="0"/>
    <n v="2"/>
    <n v="2"/>
    <n v="2"/>
    <n v="1"/>
    <n v="0"/>
    <n v="0"/>
    <n v="2"/>
    <n v="3"/>
  </r>
  <r>
    <x v="13"/>
    <x v="227"/>
    <x v="0"/>
    <x v="3"/>
    <n v="0"/>
    <n v="0"/>
    <n v="3"/>
    <n v="3"/>
    <n v="3"/>
    <n v="0"/>
    <n v="0"/>
    <n v="0"/>
    <n v="3"/>
    <n v="3"/>
  </r>
  <r>
    <x v="13"/>
    <x v="227"/>
    <x v="0"/>
    <x v="2"/>
    <n v="0"/>
    <n v="0"/>
    <n v="2"/>
    <n v="2"/>
    <n v="2"/>
    <n v="0"/>
    <n v="0"/>
    <n v="0"/>
    <n v="2"/>
    <n v="2"/>
  </r>
  <r>
    <x v="13"/>
    <x v="227"/>
    <x v="0"/>
    <x v="4"/>
    <n v="0"/>
    <n v="0"/>
    <n v="1"/>
    <n v="1"/>
    <n v="1"/>
    <n v="0"/>
    <n v="0"/>
    <n v="0"/>
    <n v="1"/>
    <n v="1"/>
  </r>
  <r>
    <x v="13"/>
    <x v="227"/>
    <x v="1"/>
    <x v="0"/>
    <n v="21"/>
    <n v="9"/>
    <n v="66"/>
    <n v="65"/>
    <n v="78"/>
    <n v="13"/>
    <n v="2"/>
    <n v="14"/>
    <n v="67"/>
    <n v="96"/>
  </r>
  <r>
    <x v="13"/>
    <x v="227"/>
    <x v="1"/>
    <x v="5"/>
    <n v="0"/>
    <n v="0"/>
    <n v="5"/>
    <n v="3"/>
    <n v="5"/>
    <n v="0"/>
    <n v="0"/>
    <n v="1"/>
    <n v="4"/>
    <n v="5"/>
  </r>
  <r>
    <x v="13"/>
    <x v="227"/>
    <x v="1"/>
    <x v="1"/>
    <n v="1"/>
    <n v="1"/>
    <n v="8"/>
    <n v="6"/>
    <n v="9"/>
    <n v="1"/>
    <n v="0"/>
    <n v="1"/>
    <n v="8"/>
    <n v="10"/>
  </r>
  <r>
    <x v="13"/>
    <x v="227"/>
    <x v="1"/>
    <x v="3"/>
    <n v="4"/>
    <n v="1"/>
    <n v="4"/>
    <n v="4"/>
    <n v="6"/>
    <n v="2"/>
    <n v="0"/>
    <n v="1"/>
    <n v="6"/>
    <n v="9"/>
  </r>
  <r>
    <x v="13"/>
    <x v="227"/>
    <x v="1"/>
    <x v="2"/>
    <n v="1"/>
    <n v="0"/>
    <n v="3"/>
    <n v="3"/>
    <n v="3"/>
    <n v="1"/>
    <n v="0"/>
    <n v="0"/>
    <n v="3"/>
    <n v="4"/>
  </r>
  <r>
    <x v="13"/>
    <x v="227"/>
    <x v="1"/>
    <x v="4"/>
    <n v="7"/>
    <n v="1"/>
    <n v="5"/>
    <n v="5"/>
    <n v="7"/>
    <n v="4"/>
    <n v="0"/>
    <n v="5"/>
    <n v="4"/>
    <n v="13"/>
  </r>
  <r>
    <x v="13"/>
    <x v="228"/>
    <x v="0"/>
    <x v="0"/>
    <n v="2"/>
    <n v="6"/>
    <n v="51"/>
    <n v="48"/>
    <n v="58"/>
    <n v="0"/>
    <n v="0"/>
    <n v="4"/>
    <n v="55"/>
    <n v="59"/>
  </r>
  <r>
    <x v="13"/>
    <x v="228"/>
    <x v="0"/>
    <x v="5"/>
    <n v="1"/>
    <n v="1"/>
    <n v="1"/>
    <n v="1"/>
    <n v="2"/>
    <n v="1"/>
    <n v="0"/>
    <n v="0"/>
    <n v="2"/>
    <n v="3"/>
  </r>
  <r>
    <x v="13"/>
    <x v="228"/>
    <x v="0"/>
    <x v="1"/>
    <n v="0"/>
    <n v="0"/>
    <n v="3"/>
    <n v="3"/>
    <n v="3"/>
    <n v="0"/>
    <n v="0"/>
    <n v="0"/>
    <n v="3"/>
    <n v="3"/>
  </r>
  <r>
    <x v="13"/>
    <x v="228"/>
    <x v="0"/>
    <x v="3"/>
    <n v="0"/>
    <n v="0"/>
    <n v="2"/>
    <n v="2"/>
    <n v="2"/>
    <n v="0"/>
    <n v="0"/>
    <n v="0"/>
    <n v="2"/>
    <n v="2"/>
  </r>
  <r>
    <x v="13"/>
    <x v="228"/>
    <x v="0"/>
    <x v="2"/>
    <n v="0"/>
    <n v="0"/>
    <n v="2"/>
    <n v="2"/>
    <n v="2"/>
    <n v="0"/>
    <n v="0"/>
    <n v="0"/>
    <n v="2"/>
    <n v="2"/>
  </r>
  <r>
    <x v="13"/>
    <x v="228"/>
    <x v="0"/>
    <x v="4"/>
    <n v="0"/>
    <n v="0"/>
    <n v="4"/>
    <n v="3"/>
    <n v="4"/>
    <n v="0"/>
    <n v="0"/>
    <n v="0"/>
    <n v="4"/>
    <n v="4"/>
  </r>
  <r>
    <x v="13"/>
    <x v="228"/>
    <x v="1"/>
    <x v="0"/>
    <n v="27"/>
    <n v="7"/>
    <n v="70"/>
    <n v="67"/>
    <n v="81"/>
    <n v="19"/>
    <n v="0"/>
    <n v="12"/>
    <n v="73"/>
    <n v="104"/>
  </r>
  <r>
    <x v="13"/>
    <x v="228"/>
    <x v="1"/>
    <x v="5"/>
    <n v="4"/>
    <n v="0"/>
    <n v="2"/>
    <n v="2"/>
    <n v="3"/>
    <n v="2"/>
    <n v="1"/>
    <n v="0"/>
    <n v="3"/>
    <n v="6"/>
  </r>
  <r>
    <x v="13"/>
    <x v="228"/>
    <x v="1"/>
    <x v="1"/>
    <n v="3"/>
    <n v="0"/>
    <n v="2"/>
    <n v="2"/>
    <n v="3"/>
    <n v="1"/>
    <n v="0"/>
    <n v="4"/>
    <n v="0"/>
    <n v="5"/>
  </r>
  <r>
    <x v="13"/>
    <x v="228"/>
    <x v="1"/>
    <x v="3"/>
    <n v="4"/>
    <n v="0"/>
    <n v="3"/>
    <n v="3"/>
    <n v="3"/>
    <n v="4"/>
    <n v="0"/>
    <n v="0"/>
    <n v="3"/>
    <n v="7"/>
  </r>
  <r>
    <x v="13"/>
    <x v="228"/>
    <x v="1"/>
    <x v="2"/>
    <n v="2"/>
    <n v="0"/>
    <n v="3"/>
    <n v="3"/>
    <n v="4"/>
    <n v="1"/>
    <n v="0"/>
    <n v="1"/>
    <n v="3"/>
    <n v="5"/>
  </r>
  <r>
    <x v="13"/>
    <x v="228"/>
    <x v="1"/>
    <x v="4"/>
    <n v="5"/>
    <n v="0"/>
    <n v="13"/>
    <n v="12"/>
    <n v="14"/>
    <n v="3"/>
    <n v="0"/>
    <n v="3"/>
    <n v="12"/>
    <n v="18"/>
  </r>
  <r>
    <x v="13"/>
    <x v="229"/>
    <x v="0"/>
    <x v="0"/>
    <n v="10"/>
    <n v="6"/>
    <n v="36"/>
    <n v="34"/>
    <n v="44"/>
    <n v="7"/>
    <n v="1"/>
    <n v="3"/>
    <n v="41"/>
    <n v="52"/>
  </r>
  <r>
    <x v="13"/>
    <x v="229"/>
    <x v="0"/>
    <x v="5"/>
    <n v="0"/>
    <n v="0"/>
    <n v="1"/>
    <n v="1"/>
    <n v="1"/>
    <n v="0"/>
    <n v="0"/>
    <n v="0"/>
    <n v="1"/>
    <n v="1"/>
  </r>
  <r>
    <x v="13"/>
    <x v="229"/>
    <x v="0"/>
    <x v="1"/>
    <n v="1"/>
    <n v="2"/>
    <n v="0"/>
    <n v="0"/>
    <n v="2"/>
    <n v="1"/>
    <n v="0"/>
    <n v="0"/>
    <n v="2"/>
    <n v="3"/>
  </r>
  <r>
    <x v="13"/>
    <x v="229"/>
    <x v="0"/>
    <x v="3"/>
    <n v="0"/>
    <n v="1"/>
    <n v="2"/>
    <n v="2"/>
    <n v="3"/>
    <n v="0"/>
    <n v="0"/>
    <n v="1"/>
    <n v="2"/>
    <n v="3"/>
  </r>
  <r>
    <x v="13"/>
    <x v="229"/>
    <x v="0"/>
    <x v="2"/>
    <n v="0"/>
    <n v="0"/>
    <n v="5"/>
    <n v="5"/>
    <n v="5"/>
    <n v="0"/>
    <n v="0"/>
    <n v="1"/>
    <n v="4"/>
    <n v="5"/>
  </r>
  <r>
    <x v="13"/>
    <x v="229"/>
    <x v="0"/>
    <x v="4"/>
    <n v="0"/>
    <n v="0"/>
    <n v="9"/>
    <n v="9"/>
    <n v="9"/>
    <n v="0"/>
    <n v="0"/>
    <n v="2"/>
    <n v="7"/>
    <n v="9"/>
  </r>
  <r>
    <x v="13"/>
    <x v="229"/>
    <x v="1"/>
    <x v="0"/>
    <n v="16"/>
    <n v="8"/>
    <n v="71"/>
    <n v="66"/>
    <n v="81"/>
    <n v="11"/>
    <n v="0"/>
    <n v="14"/>
    <n v="70"/>
    <n v="95"/>
  </r>
  <r>
    <x v="13"/>
    <x v="229"/>
    <x v="1"/>
    <x v="5"/>
    <n v="2"/>
    <n v="0"/>
    <n v="4"/>
    <n v="3"/>
    <n v="4"/>
    <n v="1"/>
    <n v="1"/>
    <n v="1"/>
    <n v="3"/>
    <n v="6"/>
  </r>
  <r>
    <x v="13"/>
    <x v="229"/>
    <x v="1"/>
    <x v="1"/>
    <n v="0"/>
    <n v="1"/>
    <n v="12"/>
    <n v="12"/>
    <n v="13"/>
    <n v="0"/>
    <n v="0"/>
    <n v="0"/>
    <n v="13"/>
    <n v="13"/>
  </r>
  <r>
    <x v="13"/>
    <x v="229"/>
    <x v="1"/>
    <x v="3"/>
    <n v="0"/>
    <n v="0"/>
    <n v="7"/>
    <n v="7"/>
    <n v="7"/>
    <n v="0"/>
    <n v="0"/>
    <n v="1"/>
    <n v="6"/>
    <n v="7"/>
  </r>
  <r>
    <x v="13"/>
    <x v="229"/>
    <x v="1"/>
    <x v="2"/>
    <n v="0"/>
    <n v="2"/>
    <n v="4"/>
    <n v="5"/>
    <n v="6"/>
    <n v="0"/>
    <n v="0"/>
    <n v="0"/>
    <n v="6"/>
    <n v="6"/>
  </r>
  <r>
    <x v="13"/>
    <x v="229"/>
    <x v="1"/>
    <x v="4"/>
    <n v="9"/>
    <n v="0"/>
    <n v="13"/>
    <n v="12"/>
    <n v="15"/>
    <n v="5"/>
    <n v="0"/>
    <n v="4"/>
    <n v="13"/>
    <n v="22"/>
  </r>
  <r>
    <x v="13"/>
    <x v="230"/>
    <x v="0"/>
    <x v="0"/>
    <n v="1"/>
    <n v="6"/>
    <n v="29"/>
    <n v="29"/>
    <n v="35"/>
    <n v="1"/>
    <n v="0"/>
    <n v="1"/>
    <n v="34"/>
    <n v="36"/>
  </r>
  <r>
    <x v="13"/>
    <x v="230"/>
    <x v="0"/>
    <x v="5"/>
    <n v="1"/>
    <n v="0"/>
    <n v="3"/>
    <n v="3"/>
    <n v="3"/>
    <n v="1"/>
    <n v="0"/>
    <n v="0"/>
    <n v="3"/>
    <n v="4"/>
  </r>
  <r>
    <x v="13"/>
    <x v="230"/>
    <x v="0"/>
    <x v="1"/>
    <n v="1"/>
    <n v="0"/>
    <n v="4"/>
    <n v="4"/>
    <n v="4"/>
    <n v="1"/>
    <n v="0"/>
    <n v="0"/>
    <n v="4"/>
    <n v="5"/>
  </r>
  <r>
    <x v="13"/>
    <x v="230"/>
    <x v="0"/>
    <x v="3"/>
    <n v="2"/>
    <n v="1"/>
    <n v="3"/>
    <n v="3"/>
    <n v="4"/>
    <n v="2"/>
    <n v="0"/>
    <n v="0"/>
    <n v="4"/>
    <n v="6"/>
  </r>
  <r>
    <x v="13"/>
    <x v="230"/>
    <x v="0"/>
    <x v="2"/>
    <n v="1"/>
    <n v="0"/>
    <n v="0"/>
    <n v="0"/>
    <n v="0"/>
    <n v="1"/>
    <n v="0"/>
    <n v="0"/>
    <n v="0"/>
    <n v="1"/>
  </r>
  <r>
    <x v="13"/>
    <x v="230"/>
    <x v="0"/>
    <x v="4"/>
    <n v="0"/>
    <n v="4"/>
    <n v="3"/>
    <n v="3"/>
    <n v="7"/>
    <n v="0"/>
    <n v="0"/>
    <n v="2"/>
    <n v="5"/>
    <n v="7"/>
  </r>
  <r>
    <x v="13"/>
    <x v="230"/>
    <x v="1"/>
    <x v="0"/>
    <n v="12"/>
    <n v="8"/>
    <n v="64"/>
    <n v="58"/>
    <n v="74"/>
    <n v="9"/>
    <n v="3"/>
    <n v="11"/>
    <n v="61"/>
    <n v="84"/>
  </r>
  <r>
    <x v="13"/>
    <x v="230"/>
    <x v="1"/>
    <x v="5"/>
    <n v="1"/>
    <n v="0"/>
    <n v="1"/>
    <n v="1"/>
    <n v="2"/>
    <n v="0"/>
    <n v="0"/>
    <n v="0"/>
    <n v="2"/>
    <n v="2"/>
  </r>
  <r>
    <x v="13"/>
    <x v="230"/>
    <x v="1"/>
    <x v="1"/>
    <n v="1"/>
    <n v="0"/>
    <n v="3"/>
    <n v="2"/>
    <n v="3"/>
    <n v="1"/>
    <n v="0"/>
    <n v="0"/>
    <n v="3"/>
    <n v="4"/>
  </r>
  <r>
    <x v="13"/>
    <x v="230"/>
    <x v="1"/>
    <x v="3"/>
    <n v="1"/>
    <n v="0"/>
    <n v="8"/>
    <n v="8"/>
    <n v="8"/>
    <n v="1"/>
    <n v="0"/>
    <n v="0"/>
    <n v="8"/>
    <n v="9"/>
  </r>
  <r>
    <x v="13"/>
    <x v="230"/>
    <x v="1"/>
    <x v="2"/>
    <n v="1"/>
    <n v="0"/>
    <n v="4"/>
    <n v="4"/>
    <n v="4"/>
    <n v="1"/>
    <n v="0"/>
    <n v="1"/>
    <n v="3"/>
    <n v="5"/>
  </r>
  <r>
    <x v="13"/>
    <x v="230"/>
    <x v="1"/>
    <x v="4"/>
    <n v="2"/>
    <n v="1"/>
    <n v="11"/>
    <n v="9"/>
    <n v="13"/>
    <n v="1"/>
    <n v="0"/>
    <n v="4"/>
    <n v="9"/>
    <n v="14"/>
  </r>
  <r>
    <x v="13"/>
    <x v="153"/>
    <x v="0"/>
    <x v="0"/>
    <n v="9"/>
    <n v="8"/>
    <n v="43"/>
    <n v="39"/>
    <n v="52"/>
    <n v="5"/>
    <n v="1"/>
    <n v="10"/>
    <n v="44"/>
    <n v="60"/>
  </r>
  <r>
    <x v="13"/>
    <x v="153"/>
    <x v="0"/>
    <x v="5"/>
    <n v="0"/>
    <n v="1"/>
    <n v="0"/>
    <n v="0"/>
    <n v="1"/>
    <n v="0"/>
    <n v="0"/>
    <n v="0"/>
    <n v="1"/>
    <n v="1"/>
  </r>
  <r>
    <x v="13"/>
    <x v="153"/>
    <x v="0"/>
    <x v="1"/>
    <n v="0"/>
    <n v="1"/>
    <n v="1"/>
    <n v="1"/>
    <n v="2"/>
    <n v="0"/>
    <n v="0"/>
    <n v="0"/>
    <n v="2"/>
    <n v="2"/>
  </r>
  <r>
    <x v="13"/>
    <x v="153"/>
    <x v="0"/>
    <x v="3"/>
    <n v="0"/>
    <n v="0"/>
    <n v="3"/>
    <n v="3"/>
    <n v="3"/>
    <n v="0"/>
    <n v="0"/>
    <n v="0"/>
    <n v="3"/>
    <n v="3"/>
  </r>
  <r>
    <x v="13"/>
    <x v="153"/>
    <x v="0"/>
    <x v="2"/>
    <n v="0"/>
    <n v="0"/>
    <n v="1"/>
    <n v="1"/>
    <n v="1"/>
    <n v="0"/>
    <n v="0"/>
    <n v="0"/>
    <n v="1"/>
    <n v="1"/>
  </r>
  <r>
    <x v="13"/>
    <x v="153"/>
    <x v="0"/>
    <x v="4"/>
    <n v="1"/>
    <n v="2"/>
    <n v="5"/>
    <n v="5"/>
    <n v="7"/>
    <n v="1"/>
    <n v="0"/>
    <n v="1"/>
    <n v="6"/>
    <n v="8"/>
  </r>
  <r>
    <x v="13"/>
    <x v="153"/>
    <x v="1"/>
    <x v="0"/>
    <n v="21"/>
    <n v="8"/>
    <n v="83"/>
    <n v="79"/>
    <n v="94"/>
    <n v="12"/>
    <n v="2"/>
    <n v="12"/>
    <n v="86"/>
    <n v="112"/>
  </r>
  <r>
    <x v="13"/>
    <x v="153"/>
    <x v="1"/>
    <x v="5"/>
    <n v="1"/>
    <n v="0"/>
    <n v="2"/>
    <n v="2"/>
    <n v="2"/>
    <n v="0"/>
    <n v="0"/>
    <n v="2"/>
    <n v="1"/>
    <n v="3"/>
  </r>
  <r>
    <x v="13"/>
    <x v="153"/>
    <x v="1"/>
    <x v="1"/>
    <n v="1"/>
    <n v="0"/>
    <n v="4"/>
    <n v="4"/>
    <n v="4"/>
    <n v="1"/>
    <n v="0"/>
    <n v="0"/>
    <n v="4"/>
    <n v="5"/>
  </r>
  <r>
    <x v="13"/>
    <x v="153"/>
    <x v="1"/>
    <x v="3"/>
    <n v="2"/>
    <n v="1"/>
    <n v="5"/>
    <n v="5"/>
    <n v="6"/>
    <n v="1"/>
    <n v="1"/>
    <n v="0"/>
    <n v="6"/>
    <n v="8"/>
  </r>
  <r>
    <x v="13"/>
    <x v="153"/>
    <x v="1"/>
    <x v="2"/>
    <n v="2"/>
    <n v="0"/>
    <n v="3"/>
    <n v="2"/>
    <n v="5"/>
    <n v="0"/>
    <n v="0"/>
    <n v="1"/>
    <n v="4"/>
    <n v="5"/>
  </r>
  <r>
    <x v="13"/>
    <x v="153"/>
    <x v="1"/>
    <x v="4"/>
    <n v="4"/>
    <n v="0"/>
    <n v="7"/>
    <n v="7"/>
    <n v="8"/>
    <n v="2"/>
    <n v="1"/>
    <n v="0"/>
    <n v="8"/>
    <n v="11"/>
  </r>
  <r>
    <x v="13"/>
    <x v="154"/>
    <x v="0"/>
    <x v="0"/>
    <n v="7"/>
    <n v="6"/>
    <n v="24"/>
    <n v="24"/>
    <n v="31"/>
    <n v="5"/>
    <n v="0"/>
    <n v="6"/>
    <n v="26"/>
    <n v="37"/>
  </r>
  <r>
    <x v="13"/>
    <x v="154"/>
    <x v="0"/>
    <x v="5"/>
    <n v="0"/>
    <n v="1"/>
    <n v="4"/>
    <n v="1"/>
    <n v="5"/>
    <n v="0"/>
    <n v="0"/>
    <n v="0"/>
    <n v="5"/>
    <n v="5"/>
  </r>
  <r>
    <x v="13"/>
    <x v="154"/>
    <x v="0"/>
    <x v="1"/>
    <n v="1"/>
    <n v="0"/>
    <n v="1"/>
    <n v="1"/>
    <n v="2"/>
    <n v="0"/>
    <n v="0"/>
    <n v="0"/>
    <n v="2"/>
    <n v="2"/>
  </r>
  <r>
    <x v="13"/>
    <x v="154"/>
    <x v="0"/>
    <x v="3"/>
    <n v="0"/>
    <n v="0"/>
    <n v="2"/>
    <n v="2"/>
    <n v="2"/>
    <n v="0"/>
    <n v="0"/>
    <n v="0"/>
    <n v="2"/>
    <n v="2"/>
  </r>
  <r>
    <x v="13"/>
    <x v="154"/>
    <x v="0"/>
    <x v="2"/>
    <n v="2"/>
    <n v="0"/>
    <n v="2"/>
    <n v="1"/>
    <n v="3"/>
    <n v="0"/>
    <n v="0"/>
    <n v="2"/>
    <n v="2"/>
    <n v="4"/>
  </r>
  <r>
    <x v="13"/>
    <x v="154"/>
    <x v="0"/>
    <x v="4"/>
    <n v="2"/>
    <n v="1"/>
    <n v="6"/>
    <n v="6"/>
    <n v="7"/>
    <n v="2"/>
    <n v="0"/>
    <n v="1"/>
    <n v="6"/>
    <n v="9"/>
  </r>
  <r>
    <x v="13"/>
    <x v="154"/>
    <x v="1"/>
    <x v="0"/>
    <n v="16"/>
    <n v="7"/>
    <n v="60"/>
    <n v="60"/>
    <n v="69"/>
    <n v="13"/>
    <n v="2"/>
    <n v="10"/>
    <n v="58"/>
    <n v="83"/>
  </r>
  <r>
    <x v="13"/>
    <x v="154"/>
    <x v="1"/>
    <x v="5"/>
    <n v="2"/>
    <n v="1"/>
    <n v="1"/>
    <n v="1"/>
    <n v="3"/>
    <n v="1"/>
    <n v="0"/>
    <n v="1"/>
    <n v="2"/>
    <n v="4"/>
  </r>
  <r>
    <x v="13"/>
    <x v="154"/>
    <x v="1"/>
    <x v="1"/>
    <n v="3"/>
    <n v="0"/>
    <n v="6"/>
    <n v="6"/>
    <n v="6"/>
    <n v="3"/>
    <n v="0"/>
    <n v="0"/>
    <n v="6"/>
    <n v="9"/>
  </r>
  <r>
    <x v="13"/>
    <x v="154"/>
    <x v="1"/>
    <x v="3"/>
    <n v="3"/>
    <n v="1"/>
    <n v="3"/>
    <n v="2"/>
    <n v="4"/>
    <n v="3"/>
    <n v="1"/>
    <n v="1"/>
    <n v="2"/>
    <n v="7"/>
  </r>
  <r>
    <x v="13"/>
    <x v="154"/>
    <x v="1"/>
    <x v="2"/>
    <n v="1"/>
    <n v="0"/>
    <n v="1"/>
    <n v="1"/>
    <n v="1"/>
    <n v="1"/>
    <n v="0"/>
    <n v="0"/>
    <n v="1"/>
    <n v="2"/>
  </r>
  <r>
    <x v="13"/>
    <x v="154"/>
    <x v="1"/>
    <x v="4"/>
    <n v="2"/>
    <n v="2"/>
    <n v="7"/>
    <n v="6"/>
    <n v="9"/>
    <n v="2"/>
    <n v="0"/>
    <n v="2"/>
    <n v="7"/>
    <n v="11"/>
  </r>
  <r>
    <x v="13"/>
    <x v="231"/>
    <x v="0"/>
    <x v="0"/>
    <n v="3"/>
    <n v="1"/>
    <n v="27"/>
    <n v="23"/>
    <n v="29"/>
    <n v="2"/>
    <n v="0"/>
    <n v="4"/>
    <n v="25"/>
    <n v="31"/>
  </r>
  <r>
    <x v="13"/>
    <x v="231"/>
    <x v="0"/>
    <x v="5"/>
    <n v="0"/>
    <n v="1"/>
    <n v="2"/>
    <n v="2"/>
    <n v="3"/>
    <n v="0"/>
    <n v="0"/>
    <n v="1"/>
    <n v="2"/>
    <n v="3"/>
  </r>
  <r>
    <x v="13"/>
    <x v="231"/>
    <x v="0"/>
    <x v="1"/>
    <n v="0"/>
    <n v="1"/>
    <n v="2"/>
    <n v="2"/>
    <n v="3"/>
    <n v="0"/>
    <n v="0"/>
    <n v="0"/>
    <n v="3"/>
    <n v="3"/>
  </r>
  <r>
    <x v="13"/>
    <x v="231"/>
    <x v="0"/>
    <x v="3"/>
    <n v="0"/>
    <n v="0"/>
    <n v="2"/>
    <n v="2"/>
    <n v="2"/>
    <n v="0"/>
    <n v="0"/>
    <n v="0"/>
    <n v="2"/>
    <n v="2"/>
  </r>
  <r>
    <x v="13"/>
    <x v="231"/>
    <x v="0"/>
    <x v="2"/>
    <n v="0"/>
    <n v="1"/>
    <n v="3"/>
    <n v="3"/>
    <n v="4"/>
    <n v="0"/>
    <n v="0"/>
    <n v="0"/>
    <n v="4"/>
    <n v="4"/>
  </r>
  <r>
    <x v="13"/>
    <x v="231"/>
    <x v="0"/>
    <x v="4"/>
    <n v="2"/>
    <n v="3"/>
    <n v="3"/>
    <n v="5"/>
    <n v="6"/>
    <n v="2"/>
    <n v="0"/>
    <n v="1"/>
    <n v="5"/>
    <n v="8"/>
  </r>
  <r>
    <x v="13"/>
    <x v="231"/>
    <x v="1"/>
    <x v="0"/>
    <n v="19"/>
    <n v="6"/>
    <n v="63"/>
    <n v="61"/>
    <n v="72"/>
    <n v="14"/>
    <n v="2"/>
    <n v="11"/>
    <n v="61"/>
    <n v="88"/>
  </r>
  <r>
    <x v="13"/>
    <x v="231"/>
    <x v="1"/>
    <x v="5"/>
    <n v="2"/>
    <n v="0"/>
    <n v="2"/>
    <n v="1"/>
    <n v="2"/>
    <n v="2"/>
    <n v="0"/>
    <n v="0"/>
    <n v="2"/>
    <n v="4"/>
  </r>
  <r>
    <x v="13"/>
    <x v="231"/>
    <x v="1"/>
    <x v="1"/>
    <n v="0"/>
    <n v="1"/>
    <n v="6"/>
    <n v="6"/>
    <n v="7"/>
    <n v="0"/>
    <n v="0"/>
    <n v="0"/>
    <n v="7"/>
    <n v="7"/>
  </r>
  <r>
    <x v="13"/>
    <x v="231"/>
    <x v="1"/>
    <x v="3"/>
    <n v="2"/>
    <n v="0"/>
    <n v="5"/>
    <n v="4"/>
    <n v="5"/>
    <n v="1"/>
    <n v="1"/>
    <n v="1"/>
    <n v="4"/>
    <n v="7"/>
  </r>
  <r>
    <x v="13"/>
    <x v="231"/>
    <x v="1"/>
    <x v="2"/>
    <n v="6"/>
    <n v="0"/>
    <n v="7"/>
    <n v="6"/>
    <n v="8"/>
    <n v="5"/>
    <n v="0"/>
    <n v="2"/>
    <n v="6"/>
    <n v="13"/>
  </r>
  <r>
    <x v="13"/>
    <x v="231"/>
    <x v="1"/>
    <x v="4"/>
    <n v="3"/>
    <n v="2"/>
    <n v="11"/>
    <n v="9"/>
    <n v="14"/>
    <n v="2"/>
    <n v="0"/>
    <n v="2"/>
    <n v="12"/>
    <n v="16"/>
  </r>
  <r>
    <x v="13"/>
    <x v="232"/>
    <x v="0"/>
    <x v="0"/>
    <n v="7"/>
    <n v="6"/>
    <n v="36"/>
    <n v="31"/>
    <n v="42"/>
    <n v="6"/>
    <n v="0"/>
    <n v="9"/>
    <n v="34"/>
    <n v="49"/>
  </r>
  <r>
    <x v="13"/>
    <x v="232"/>
    <x v="0"/>
    <x v="5"/>
    <n v="0"/>
    <n v="0"/>
    <n v="1"/>
    <n v="1"/>
    <n v="1"/>
    <n v="0"/>
    <n v="0"/>
    <n v="0"/>
    <n v="1"/>
    <n v="1"/>
  </r>
  <r>
    <x v="13"/>
    <x v="232"/>
    <x v="0"/>
    <x v="1"/>
    <n v="2"/>
    <n v="0"/>
    <n v="2"/>
    <n v="2"/>
    <n v="2"/>
    <n v="2"/>
    <n v="0"/>
    <n v="0"/>
    <n v="2"/>
    <n v="4"/>
  </r>
  <r>
    <x v="13"/>
    <x v="232"/>
    <x v="0"/>
    <x v="3"/>
    <n v="1"/>
    <n v="0"/>
    <n v="1"/>
    <n v="1"/>
    <n v="1"/>
    <n v="1"/>
    <n v="0"/>
    <n v="0"/>
    <n v="1"/>
    <n v="2"/>
  </r>
  <r>
    <x v="13"/>
    <x v="232"/>
    <x v="0"/>
    <x v="4"/>
    <n v="2"/>
    <n v="1"/>
    <n v="3"/>
    <n v="3"/>
    <n v="6"/>
    <n v="0"/>
    <n v="0"/>
    <n v="0"/>
    <n v="6"/>
    <n v="6"/>
  </r>
  <r>
    <x v="13"/>
    <x v="232"/>
    <x v="1"/>
    <x v="0"/>
    <n v="11"/>
    <n v="7"/>
    <n v="65"/>
    <n v="60"/>
    <n v="72"/>
    <n v="8"/>
    <n v="1"/>
    <n v="10"/>
    <n v="64"/>
    <n v="83"/>
  </r>
  <r>
    <x v="13"/>
    <x v="232"/>
    <x v="1"/>
    <x v="5"/>
    <n v="1"/>
    <n v="3"/>
    <n v="3"/>
    <n v="3"/>
    <n v="6"/>
    <n v="1"/>
    <n v="0"/>
    <n v="1"/>
    <n v="5"/>
    <n v="7"/>
  </r>
  <r>
    <x v="13"/>
    <x v="232"/>
    <x v="1"/>
    <x v="1"/>
    <n v="2"/>
    <n v="0"/>
    <n v="3"/>
    <n v="3"/>
    <n v="3"/>
    <n v="1"/>
    <n v="0"/>
    <n v="1"/>
    <n v="3"/>
    <n v="5"/>
  </r>
  <r>
    <x v="13"/>
    <x v="232"/>
    <x v="1"/>
    <x v="3"/>
    <n v="3"/>
    <n v="2"/>
    <n v="7"/>
    <n v="8"/>
    <n v="9"/>
    <n v="3"/>
    <n v="0"/>
    <n v="0"/>
    <n v="9"/>
    <n v="12"/>
  </r>
  <r>
    <x v="13"/>
    <x v="232"/>
    <x v="1"/>
    <x v="2"/>
    <n v="2"/>
    <n v="1"/>
    <n v="3"/>
    <n v="4"/>
    <n v="5"/>
    <n v="1"/>
    <n v="1"/>
    <n v="1"/>
    <n v="3"/>
    <n v="6"/>
  </r>
  <r>
    <x v="13"/>
    <x v="232"/>
    <x v="1"/>
    <x v="4"/>
    <n v="1"/>
    <n v="1"/>
    <n v="8"/>
    <n v="9"/>
    <n v="9"/>
    <n v="1"/>
    <n v="0"/>
    <n v="0"/>
    <n v="9"/>
    <n v="10"/>
  </r>
  <r>
    <x v="13"/>
    <x v="233"/>
    <x v="0"/>
    <x v="0"/>
    <n v="10"/>
    <n v="3"/>
    <n v="40"/>
    <n v="37"/>
    <n v="44"/>
    <n v="8"/>
    <n v="0"/>
    <n v="5"/>
    <n v="40"/>
    <n v="53"/>
  </r>
  <r>
    <x v="13"/>
    <x v="233"/>
    <x v="0"/>
    <x v="5"/>
    <n v="0"/>
    <n v="0"/>
    <n v="2"/>
    <n v="2"/>
    <n v="2"/>
    <n v="0"/>
    <n v="0"/>
    <n v="0"/>
    <n v="2"/>
    <n v="2"/>
  </r>
  <r>
    <x v="13"/>
    <x v="233"/>
    <x v="0"/>
    <x v="1"/>
    <n v="2"/>
    <n v="0"/>
    <n v="2"/>
    <n v="2"/>
    <n v="2"/>
    <n v="2"/>
    <n v="0"/>
    <n v="1"/>
    <n v="1"/>
    <n v="4"/>
  </r>
  <r>
    <x v="13"/>
    <x v="233"/>
    <x v="0"/>
    <x v="3"/>
    <n v="0"/>
    <n v="0"/>
    <n v="1"/>
    <n v="1"/>
    <n v="1"/>
    <n v="0"/>
    <n v="0"/>
    <n v="1"/>
    <n v="0"/>
    <n v="1"/>
  </r>
  <r>
    <x v="13"/>
    <x v="233"/>
    <x v="0"/>
    <x v="2"/>
    <n v="0"/>
    <n v="0"/>
    <n v="2"/>
    <n v="2"/>
    <n v="2"/>
    <n v="0"/>
    <n v="0"/>
    <n v="0"/>
    <n v="2"/>
    <n v="2"/>
  </r>
  <r>
    <x v="13"/>
    <x v="233"/>
    <x v="0"/>
    <x v="4"/>
    <n v="2"/>
    <n v="0"/>
    <n v="5"/>
    <n v="5"/>
    <n v="6"/>
    <n v="1"/>
    <n v="1"/>
    <n v="2"/>
    <n v="3"/>
    <n v="7"/>
  </r>
  <r>
    <x v="13"/>
    <x v="233"/>
    <x v="1"/>
    <x v="0"/>
    <n v="12"/>
    <n v="7"/>
    <n v="76"/>
    <n v="73"/>
    <n v="84"/>
    <n v="9"/>
    <n v="1"/>
    <n v="12"/>
    <n v="73"/>
    <n v="95"/>
  </r>
  <r>
    <x v="13"/>
    <x v="233"/>
    <x v="1"/>
    <x v="5"/>
    <n v="0"/>
    <n v="0"/>
    <n v="3"/>
    <n v="2"/>
    <n v="3"/>
    <n v="0"/>
    <n v="0"/>
    <n v="1"/>
    <n v="2"/>
    <n v="3"/>
  </r>
  <r>
    <x v="13"/>
    <x v="233"/>
    <x v="1"/>
    <x v="1"/>
    <n v="2"/>
    <n v="1"/>
    <n v="1"/>
    <n v="1"/>
    <n v="2"/>
    <n v="2"/>
    <n v="0"/>
    <n v="0"/>
    <n v="2"/>
    <n v="4"/>
  </r>
  <r>
    <x v="13"/>
    <x v="233"/>
    <x v="1"/>
    <x v="3"/>
    <n v="3"/>
    <n v="1"/>
    <n v="3"/>
    <n v="3"/>
    <n v="6"/>
    <n v="1"/>
    <n v="0"/>
    <n v="1"/>
    <n v="5"/>
    <n v="7"/>
  </r>
  <r>
    <x v="13"/>
    <x v="233"/>
    <x v="1"/>
    <x v="2"/>
    <n v="2"/>
    <n v="1"/>
    <n v="3"/>
    <n v="3"/>
    <n v="4"/>
    <n v="2"/>
    <n v="0"/>
    <n v="0"/>
    <n v="4"/>
    <n v="6"/>
  </r>
  <r>
    <x v="13"/>
    <x v="233"/>
    <x v="1"/>
    <x v="4"/>
    <n v="5"/>
    <n v="0"/>
    <n v="3"/>
    <n v="3"/>
    <n v="4"/>
    <n v="4"/>
    <n v="0"/>
    <n v="1"/>
    <n v="3"/>
    <n v="8"/>
  </r>
  <r>
    <x v="13"/>
    <x v="234"/>
    <x v="0"/>
    <x v="0"/>
    <n v="4"/>
    <n v="3"/>
    <n v="30"/>
    <n v="28"/>
    <n v="35"/>
    <n v="1"/>
    <n v="0"/>
    <n v="5"/>
    <n v="31"/>
    <n v="37"/>
  </r>
  <r>
    <x v="13"/>
    <x v="234"/>
    <x v="0"/>
    <x v="5"/>
    <n v="1"/>
    <n v="0"/>
    <n v="1"/>
    <n v="1"/>
    <n v="1"/>
    <n v="0"/>
    <n v="0"/>
    <n v="1"/>
    <n v="1"/>
    <n v="2"/>
  </r>
  <r>
    <x v="13"/>
    <x v="234"/>
    <x v="0"/>
    <x v="1"/>
    <n v="0"/>
    <n v="1"/>
    <n v="2"/>
    <n v="3"/>
    <n v="3"/>
    <n v="0"/>
    <n v="1"/>
    <n v="0"/>
    <n v="2"/>
    <n v="3"/>
  </r>
  <r>
    <x v="13"/>
    <x v="234"/>
    <x v="0"/>
    <x v="3"/>
    <n v="0"/>
    <n v="1"/>
    <n v="1"/>
    <n v="1"/>
    <n v="2"/>
    <n v="0"/>
    <n v="0"/>
    <n v="0"/>
    <n v="2"/>
    <n v="2"/>
  </r>
  <r>
    <x v="13"/>
    <x v="234"/>
    <x v="0"/>
    <x v="2"/>
    <n v="1"/>
    <n v="0"/>
    <n v="1"/>
    <n v="1"/>
    <n v="2"/>
    <n v="0"/>
    <n v="0"/>
    <n v="1"/>
    <n v="1"/>
    <n v="2"/>
  </r>
  <r>
    <x v="13"/>
    <x v="234"/>
    <x v="1"/>
    <x v="0"/>
    <n v="17"/>
    <n v="4"/>
    <n v="66"/>
    <n v="63"/>
    <n v="72"/>
    <n v="11"/>
    <n v="1"/>
    <n v="10"/>
    <n v="65"/>
    <n v="87"/>
  </r>
  <r>
    <x v="13"/>
    <x v="234"/>
    <x v="1"/>
    <x v="5"/>
    <n v="0"/>
    <n v="1"/>
    <n v="3"/>
    <n v="3"/>
    <n v="4"/>
    <n v="0"/>
    <n v="0"/>
    <n v="2"/>
    <n v="2"/>
    <n v="4"/>
  </r>
  <r>
    <x v="13"/>
    <x v="234"/>
    <x v="1"/>
    <x v="1"/>
    <n v="6"/>
    <n v="1"/>
    <n v="3"/>
    <n v="3"/>
    <n v="4"/>
    <n v="6"/>
    <n v="1"/>
    <n v="0"/>
    <n v="3"/>
    <n v="10"/>
  </r>
  <r>
    <x v="13"/>
    <x v="234"/>
    <x v="1"/>
    <x v="3"/>
    <n v="4"/>
    <n v="0"/>
    <n v="8"/>
    <n v="7"/>
    <n v="8"/>
    <n v="3"/>
    <n v="0"/>
    <n v="2"/>
    <n v="7"/>
    <n v="12"/>
  </r>
  <r>
    <x v="13"/>
    <x v="234"/>
    <x v="1"/>
    <x v="2"/>
    <n v="2"/>
    <n v="0"/>
    <n v="7"/>
    <n v="5"/>
    <n v="7"/>
    <n v="2"/>
    <n v="0"/>
    <n v="1"/>
    <n v="6"/>
    <n v="9"/>
  </r>
  <r>
    <x v="13"/>
    <x v="234"/>
    <x v="1"/>
    <x v="4"/>
    <n v="3"/>
    <n v="1"/>
    <n v="9"/>
    <n v="9"/>
    <n v="10"/>
    <n v="3"/>
    <n v="0"/>
    <n v="0"/>
    <n v="10"/>
    <n v="13"/>
  </r>
  <r>
    <x v="13"/>
    <x v="235"/>
    <x v="0"/>
    <x v="0"/>
    <n v="5"/>
    <n v="2"/>
    <n v="24"/>
    <n v="22"/>
    <n v="26"/>
    <n v="4"/>
    <n v="0"/>
    <n v="4"/>
    <n v="23"/>
    <n v="31"/>
  </r>
  <r>
    <x v="13"/>
    <x v="235"/>
    <x v="0"/>
    <x v="1"/>
    <n v="0"/>
    <n v="0"/>
    <n v="2"/>
    <n v="2"/>
    <n v="2"/>
    <n v="0"/>
    <n v="0"/>
    <n v="0"/>
    <n v="2"/>
    <n v="2"/>
  </r>
  <r>
    <x v="13"/>
    <x v="235"/>
    <x v="0"/>
    <x v="3"/>
    <n v="0"/>
    <n v="1"/>
    <n v="2"/>
    <n v="2"/>
    <n v="3"/>
    <n v="0"/>
    <n v="0"/>
    <n v="0"/>
    <n v="3"/>
    <n v="3"/>
  </r>
  <r>
    <x v="13"/>
    <x v="235"/>
    <x v="0"/>
    <x v="2"/>
    <n v="0"/>
    <n v="0"/>
    <n v="2"/>
    <n v="2"/>
    <n v="2"/>
    <n v="0"/>
    <n v="0"/>
    <n v="0"/>
    <n v="2"/>
    <n v="2"/>
  </r>
  <r>
    <x v="13"/>
    <x v="235"/>
    <x v="0"/>
    <x v="4"/>
    <n v="0"/>
    <n v="1"/>
    <n v="6"/>
    <n v="6"/>
    <n v="7"/>
    <n v="0"/>
    <n v="0"/>
    <n v="0"/>
    <n v="7"/>
    <n v="7"/>
  </r>
  <r>
    <x v="13"/>
    <x v="235"/>
    <x v="1"/>
    <x v="0"/>
    <n v="20"/>
    <n v="7"/>
    <n v="68"/>
    <n v="61"/>
    <n v="77"/>
    <n v="15"/>
    <n v="0"/>
    <n v="13"/>
    <n v="67"/>
    <n v="95"/>
  </r>
  <r>
    <x v="13"/>
    <x v="235"/>
    <x v="1"/>
    <x v="5"/>
    <n v="2"/>
    <n v="0"/>
    <n v="4"/>
    <n v="4"/>
    <n v="6"/>
    <n v="0"/>
    <n v="0"/>
    <n v="2"/>
    <n v="4"/>
    <n v="6"/>
  </r>
  <r>
    <x v="13"/>
    <x v="235"/>
    <x v="1"/>
    <x v="1"/>
    <n v="0"/>
    <n v="0"/>
    <n v="6"/>
    <n v="6"/>
    <n v="6"/>
    <n v="0"/>
    <n v="0"/>
    <n v="2"/>
    <n v="4"/>
    <n v="6"/>
  </r>
  <r>
    <x v="13"/>
    <x v="235"/>
    <x v="1"/>
    <x v="3"/>
    <n v="1"/>
    <n v="0"/>
    <n v="8"/>
    <n v="6"/>
    <n v="8"/>
    <n v="1"/>
    <n v="0"/>
    <n v="1"/>
    <n v="7"/>
    <n v="9"/>
  </r>
  <r>
    <x v="13"/>
    <x v="235"/>
    <x v="1"/>
    <x v="2"/>
    <n v="0"/>
    <n v="0"/>
    <n v="7"/>
    <n v="7"/>
    <n v="7"/>
    <n v="0"/>
    <n v="0"/>
    <n v="0"/>
    <n v="7"/>
    <n v="7"/>
  </r>
  <r>
    <x v="13"/>
    <x v="235"/>
    <x v="1"/>
    <x v="4"/>
    <n v="1"/>
    <n v="1"/>
    <n v="7"/>
    <n v="5"/>
    <n v="8"/>
    <n v="1"/>
    <n v="0"/>
    <n v="1"/>
    <n v="7"/>
    <n v="9"/>
  </r>
  <r>
    <x v="13"/>
    <x v="155"/>
    <x v="0"/>
    <x v="0"/>
    <n v="6"/>
    <n v="3"/>
    <n v="30"/>
    <n v="27"/>
    <n v="33"/>
    <n v="6"/>
    <n v="0"/>
    <n v="4"/>
    <n v="29"/>
    <n v="39"/>
  </r>
  <r>
    <x v="13"/>
    <x v="155"/>
    <x v="0"/>
    <x v="5"/>
    <n v="1"/>
    <n v="1"/>
    <n v="0"/>
    <n v="0"/>
    <n v="1"/>
    <n v="1"/>
    <n v="0"/>
    <n v="1"/>
    <n v="0"/>
    <n v="2"/>
  </r>
  <r>
    <x v="13"/>
    <x v="155"/>
    <x v="0"/>
    <x v="1"/>
    <n v="0"/>
    <n v="1"/>
    <n v="1"/>
    <n v="1"/>
    <n v="2"/>
    <n v="0"/>
    <n v="0"/>
    <n v="0"/>
    <n v="2"/>
    <n v="2"/>
  </r>
  <r>
    <x v="13"/>
    <x v="155"/>
    <x v="0"/>
    <x v="3"/>
    <n v="2"/>
    <n v="0"/>
    <n v="3"/>
    <n v="3"/>
    <n v="3"/>
    <n v="1"/>
    <n v="1"/>
    <n v="0"/>
    <n v="3"/>
    <n v="5"/>
  </r>
  <r>
    <x v="13"/>
    <x v="155"/>
    <x v="0"/>
    <x v="2"/>
    <n v="0"/>
    <n v="0"/>
    <n v="1"/>
    <n v="1"/>
    <n v="1"/>
    <n v="0"/>
    <n v="0"/>
    <n v="1"/>
    <n v="0"/>
    <n v="1"/>
  </r>
  <r>
    <x v="13"/>
    <x v="155"/>
    <x v="0"/>
    <x v="4"/>
    <n v="0"/>
    <n v="1"/>
    <n v="2"/>
    <n v="2"/>
    <n v="3"/>
    <n v="0"/>
    <n v="0"/>
    <n v="1"/>
    <n v="2"/>
    <n v="3"/>
  </r>
  <r>
    <x v="13"/>
    <x v="155"/>
    <x v="1"/>
    <x v="0"/>
    <n v="15"/>
    <n v="9"/>
    <n v="50"/>
    <n v="43"/>
    <n v="62"/>
    <n v="9"/>
    <n v="4"/>
    <n v="9"/>
    <n v="52"/>
    <n v="74"/>
  </r>
  <r>
    <x v="13"/>
    <x v="155"/>
    <x v="1"/>
    <x v="5"/>
    <n v="1"/>
    <n v="0"/>
    <n v="2"/>
    <n v="2"/>
    <n v="3"/>
    <n v="0"/>
    <n v="0"/>
    <n v="2"/>
    <n v="1"/>
    <n v="3"/>
  </r>
  <r>
    <x v="13"/>
    <x v="155"/>
    <x v="1"/>
    <x v="1"/>
    <n v="0"/>
    <n v="1"/>
    <n v="3"/>
    <n v="2"/>
    <n v="4"/>
    <n v="0"/>
    <n v="0"/>
    <n v="1"/>
    <n v="3"/>
    <n v="4"/>
  </r>
  <r>
    <x v="13"/>
    <x v="155"/>
    <x v="1"/>
    <x v="3"/>
    <n v="3"/>
    <n v="0"/>
    <n v="3"/>
    <n v="3"/>
    <n v="4"/>
    <n v="2"/>
    <n v="0"/>
    <n v="2"/>
    <n v="2"/>
    <n v="6"/>
  </r>
  <r>
    <x v="13"/>
    <x v="155"/>
    <x v="1"/>
    <x v="2"/>
    <n v="2"/>
    <n v="0"/>
    <n v="5"/>
    <n v="4"/>
    <n v="5"/>
    <n v="2"/>
    <n v="0"/>
    <n v="1"/>
    <n v="4"/>
    <n v="7"/>
  </r>
  <r>
    <x v="13"/>
    <x v="155"/>
    <x v="1"/>
    <x v="4"/>
    <n v="2"/>
    <n v="1"/>
    <n v="3"/>
    <n v="3"/>
    <n v="4"/>
    <n v="2"/>
    <n v="0"/>
    <n v="0"/>
    <n v="4"/>
    <n v="6"/>
  </r>
  <r>
    <x v="13"/>
    <x v="236"/>
    <x v="0"/>
    <x v="0"/>
    <n v="4"/>
    <n v="2"/>
    <n v="19"/>
    <n v="20"/>
    <n v="21"/>
    <n v="2"/>
    <n v="0"/>
    <n v="4"/>
    <n v="19"/>
    <n v="25"/>
  </r>
  <r>
    <x v="13"/>
    <x v="236"/>
    <x v="0"/>
    <x v="5"/>
    <n v="1"/>
    <n v="0"/>
    <n v="1"/>
    <n v="1"/>
    <n v="1"/>
    <n v="1"/>
    <n v="0"/>
    <n v="0"/>
    <n v="1"/>
    <n v="2"/>
  </r>
  <r>
    <x v="13"/>
    <x v="236"/>
    <x v="0"/>
    <x v="3"/>
    <n v="0"/>
    <n v="0"/>
    <n v="2"/>
    <n v="1"/>
    <n v="2"/>
    <n v="0"/>
    <n v="0"/>
    <n v="0"/>
    <n v="2"/>
    <n v="2"/>
  </r>
  <r>
    <x v="13"/>
    <x v="236"/>
    <x v="1"/>
    <x v="0"/>
    <n v="11"/>
    <n v="6"/>
    <n v="47"/>
    <n v="48"/>
    <n v="54"/>
    <n v="7"/>
    <n v="3"/>
    <n v="4"/>
    <n v="50"/>
    <n v="64"/>
  </r>
  <r>
    <x v="13"/>
    <x v="236"/>
    <x v="1"/>
    <x v="5"/>
    <n v="2"/>
    <n v="0"/>
    <n v="5"/>
    <n v="5"/>
    <n v="5"/>
    <n v="2"/>
    <n v="0"/>
    <n v="0"/>
    <n v="5"/>
    <n v="7"/>
  </r>
  <r>
    <x v="13"/>
    <x v="236"/>
    <x v="1"/>
    <x v="1"/>
    <n v="1"/>
    <n v="0"/>
    <n v="2"/>
    <n v="1"/>
    <n v="2"/>
    <n v="1"/>
    <n v="0"/>
    <n v="0"/>
    <n v="2"/>
    <n v="3"/>
  </r>
  <r>
    <x v="13"/>
    <x v="236"/>
    <x v="1"/>
    <x v="3"/>
    <n v="1"/>
    <n v="0"/>
    <n v="2"/>
    <n v="2"/>
    <n v="3"/>
    <n v="0"/>
    <n v="0"/>
    <n v="0"/>
    <n v="3"/>
    <n v="3"/>
  </r>
  <r>
    <x v="13"/>
    <x v="236"/>
    <x v="1"/>
    <x v="2"/>
    <n v="2"/>
    <n v="1"/>
    <n v="2"/>
    <n v="1"/>
    <n v="3"/>
    <n v="2"/>
    <n v="0"/>
    <n v="0"/>
    <n v="3"/>
    <n v="5"/>
  </r>
  <r>
    <x v="13"/>
    <x v="236"/>
    <x v="1"/>
    <x v="4"/>
    <n v="0"/>
    <n v="1"/>
    <n v="7"/>
    <n v="5"/>
    <n v="8"/>
    <n v="0"/>
    <n v="0"/>
    <n v="3"/>
    <n v="5"/>
    <n v="8"/>
  </r>
  <r>
    <x v="13"/>
    <x v="237"/>
    <x v="0"/>
    <x v="0"/>
    <n v="1"/>
    <n v="1"/>
    <n v="23"/>
    <n v="22"/>
    <n v="24"/>
    <n v="1"/>
    <n v="0"/>
    <n v="3"/>
    <n v="21"/>
    <n v="25"/>
  </r>
  <r>
    <x v="13"/>
    <x v="237"/>
    <x v="0"/>
    <x v="5"/>
    <n v="1"/>
    <n v="0"/>
    <n v="0"/>
    <n v="0"/>
    <n v="0"/>
    <n v="1"/>
    <n v="0"/>
    <n v="0"/>
    <n v="0"/>
    <n v="1"/>
  </r>
  <r>
    <x v="13"/>
    <x v="237"/>
    <x v="0"/>
    <x v="1"/>
    <n v="0"/>
    <n v="0"/>
    <n v="1"/>
    <n v="1"/>
    <n v="1"/>
    <n v="0"/>
    <n v="0"/>
    <n v="0"/>
    <n v="1"/>
    <n v="1"/>
  </r>
  <r>
    <x v="13"/>
    <x v="237"/>
    <x v="0"/>
    <x v="4"/>
    <n v="0"/>
    <n v="0"/>
    <n v="7"/>
    <n v="7"/>
    <n v="7"/>
    <n v="0"/>
    <n v="0"/>
    <n v="1"/>
    <n v="6"/>
    <n v="7"/>
  </r>
  <r>
    <x v="13"/>
    <x v="237"/>
    <x v="1"/>
    <x v="0"/>
    <n v="7"/>
    <n v="4"/>
    <n v="39"/>
    <n v="39"/>
    <n v="43"/>
    <n v="6"/>
    <n v="0"/>
    <n v="8"/>
    <n v="36"/>
    <n v="50"/>
  </r>
  <r>
    <x v="13"/>
    <x v="237"/>
    <x v="1"/>
    <x v="5"/>
    <n v="1"/>
    <n v="0"/>
    <n v="1"/>
    <n v="1"/>
    <n v="1"/>
    <n v="1"/>
    <n v="0"/>
    <n v="0"/>
    <n v="1"/>
    <n v="2"/>
  </r>
  <r>
    <x v="13"/>
    <x v="237"/>
    <x v="1"/>
    <x v="1"/>
    <n v="2"/>
    <n v="0"/>
    <n v="4"/>
    <n v="3"/>
    <n v="5"/>
    <n v="1"/>
    <n v="0"/>
    <n v="3"/>
    <n v="2"/>
    <n v="6"/>
  </r>
  <r>
    <x v="13"/>
    <x v="237"/>
    <x v="1"/>
    <x v="3"/>
    <n v="0"/>
    <n v="2"/>
    <n v="5"/>
    <n v="4"/>
    <n v="7"/>
    <n v="0"/>
    <n v="0"/>
    <n v="2"/>
    <n v="5"/>
    <n v="7"/>
  </r>
  <r>
    <x v="13"/>
    <x v="237"/>
    <x v="1"/>
    <x v="2"/>
    <n v="4"/>
    <n v="1"/>
    <n v="2"/>
    <n v="1"/>
    <n v="3"/>
    <n v="2"/>
    <n v="1"/>
    <n v="1"/>
    <n v="3"/>
    <n v="7"/>
  </r>
  <r>
    <x v="13"/>
    <x v="237"/>
    <x v="1"/>
    <x v="4"/>
    <n v="3"/>
    <n v="2"/>
    <n v="3"/>
    <n v="5"/>
    <n v="6"/>
    <n v="2"/>
    <n v="0"/>
    <n v="0"/>
    <n v="6"/>
    <n v="8"/>
  </r>
  <r>
    <x v="13"/>
    <x v="238"/>
    <x v="0"/>
    <x v="0"/>
    <n v="4"/>
    <n v="0"/>
    <n v="20"/>
    <n v="19"/>
    <n v="20"/>
    <n v="3"/>
    <n v="0"/>
    <n v="3"/>
    <n v="18"/>
    <n v="24"/>
  </r>
  <r>
    <x v="13"/>
    <x v="238"/>
    <x v="0"/>
    <x v="1"/>
    <n v="0"/>
    <n v="0"/>
    <n v="3"/>
    <n v="3"/>
    <n v="3"/>
    <n v="0"/>
    <n v="0"/>
    <n v="0"/>
    <n v="3"/>
    <n v="3"/>
  </r>
  <r>
    <x v="13"/>
    <x v="238"/>
    <x v="0"/>
    <x v="3"/>
    <n v="2"/>
    <n v="1"/>
    <n v="1"/>
    <n v="1"/>
    <n v="2"/>
    <n v="2"/>
    <n v="0"/>
    <n v="1"/>
    <n v="1"/>
    <n v="4"/>
  </r>
  <r>
    <x v="13"/>
    <x v="238"/>
    <x v="0"/>
    <x v="4"/>
    <n v="1"/>
    <n v="0"/>
    <n v="2"/>
    <n v="1"/>
    <n v="3"/>
    <n v="0"/>
    <n v="0"/>
    <n v="0"/>
    <n v="3"/>
    <n v="3"/>
  </r>
  <r>
    <x v="13"/>
    <x v="238"/>
    <x v="1"/>
    <x v="0"/>
    <n v="6"/>
    <n v="6"/>
    <n v="32"/>
    <n v="30"/>
    <n v="38"/>
    <n v="5"/>
    <n v="0"/>
    <n v="4"/>
    <n v="35"/>
    <n v="44"/>
  </r>
  <r>
    <x v="13"/>
    <x v="238"/>
    <x v="1"/>
    <x v="5"/>
    <n v="0"/>
    <n v="2"/>
    <n v="3"/>
    <n v="3"/>
    <n v="5"/>
    <n v="0"/>
    <n v="0"/>
    <n v="1"/>
    <n v="4"/>
    <n v="5"/>
  </r>
  <r>
    <x v="13"/>
    <x v="238"/>
    <x v="1"/>
    <x v="1"/>
    <n v="0"/>
    <n v="0"/>
    <n v="2"/>
    <n v="2"/>
    <n v="2"/>
    <n v="0"/>
    <n v="0"/>
    <n v="0"/>
    <n v="2"/>
    <n v="2"/>
  </r>
  <r>
    <x v="13"/>
    <x v="238"/>
    <x v="1"/>
    <x v="3"/>
    <n v="0"/>
    <n v="1"/>
    <n v="4"/>
    <n v="3"/>
    <n v="5"/>
    <n v="0"/>
    <n v="0"/>
    <n v="1"/>
    <n v="4"/>
    <n v="5"/>
  </r>
  <r>
    <x v="13"/>
    <x v="238"/>
    <x v="1"/>
    <x v="2"/>
    <n v="0"/>
    <n v="0"/>
    <n v="4"/>
    <n v="4"/>
    <n v="4"/>
    <n v="0"/>
    <n v="0"/>
    <n v="1"/>
    <n v="3"/>
    <n v="4"/>
  </r>
  <r>
    <x v="13"/>
    <x v="238"/>
    <x v="1"/>
    <x v="4"/>
    <n v="2"/>
    <n v="0"/>
    <n v="4"/>
    <n v="3"/>
    <n v="5"/>
    <n v="1"/>
    <n v="1"/>
    <n v="0"/>
    <n v="4"/>
    <n v="6"/>
  </r>
  <r>
    <x v="13"/>
    <x v="239"/>
    <x v="0"/>
    <x v="0"/>
    <n v="4"/>
    <n v="1"/>
    <n v="16"/>
    <n v="16"/>
    <n v="17"/>
    <n v="4"/>
    <n v="0"/>
    <n v="0"/>
    <n v="17"/>
    <n v="21"/>
  </r>
  <r>
    <x v="13"/>
    <x v="239"/>
    <x v="0"/>
    <x v="1"/>
    <n v="0"/>
    <n v="0"/>
    <n v="1"/>
    <n v="1"/>
    <n v="1"/>
    <n v="0"/>
    <n v="0"/>
    <n v="0"/>
    <n v="1"/>
    <n v="1"/>
  </r>
  <r>
    <x v="13"/>
    <x v="239"/>
    <x v="0"/>
    <x v="3"/>
    <n v="1"/>
    <n v="0"/>
    <n v="1"/>
    <n v="0"/>
    <n v="1"/>
    <n v="1"/>
    <n v="0"/>
    <n v="0"/>
    <n v="1"/>
    <n v="2"/>
  </r>
  <r>
    <x v="13"/>
    <x v="239"/>
    <x v="0"/>
    <x v="2"/>
    <n v="0"/>
    <n v="0"/>
    <n v="1"/>
    <n v="1"/>
    <n v="1"/>
    <n v="0"/>
    <n v="0"/>
    <n v="0"/>
    <n v="1"/>
    <n v="1"/>
  </r>
  <r>
    <x v="13"/>
    <x v="239"/>
    <x v="0"/>
    <x v="4"/>
    <n v="1"/>
    <n v="0"/>
    <n v="2"/>
    <n v="2"/>
    <n v="2"/>
    <n v="1"/>
    <n v="0"/>
    <n v="1"/>
    <n v="1"/>
    <n v="3"/>
  </r>
  <r>
    <x v="13"/>
    <x v="239"/>
    <x v="1"/>
    <x v="0"/>
    <n v="9"/>
    <n v="4"/>
    <n v="15"/>
    <n v="14"/>
    <n v="19"/>
    <n v="9"/>
    <n v="0"/>
    <n v="2"/>
    <n v="17"/>
    <n v="28"/>
  </r>
  <r>
    <x v="13"/>
    <x v="239"/>
    <x v="1"/>
    <x v="5"/>
    <n v="0"/>
    <n v="0"/>
    <n v="1"/>
    <n v="1"/>
    <n v="1"/>
    <n v="0"/>
    <n v="0"/>
    <n v="0"/>
    <n v="1"/>
    <n v="1"/>
  </r>
  <r>
    <x v="13"/>
    <x v="239"/>
    <x v="1"/>
    <x v="1"/>
    <n v="0"/>
    <n v="0"/>
    <n v="2"/>
    <n v="2"/>
    <n v="2"/>
    <n v="0"/>
    <n v="0"/>
    <n v="0"/>
    <n v="2"/>
    <n v="2"/>
  </r>
  <r>
    <x v="13"/>
    <x v="239"/>
    <x v="1"/>
    <x v="2"/>
    <n v="0"/>
    <n v="0"/>
    <n v="1"/>
    <n v="1"/>
    <n v="1"/>
    <n v="0"/>
    <n v="0"/>
    <n v="0"/>
    <n v="1"/>
    <n v="1"/>
  </r>
  <r>
    <x v="13"/>
    <x v="239"/>
    <x v="1"/>
    <x v="4"/>
    <n v="1"/>
    <n v="1"/>
    <n v="2"/>
    <n v="2"/>
    <n v="3"/>
    <n v="1"/>
    <n v="1"/>
    <n v="0"/>
    <n v="2"/>
    <n v="4"/>
  </r>
  <r>
    <x v="13"/>
    <x v="240"/>
    <x v="0"/>
    <x v="0"/>
    <n v="2"/>
    <n v="1"/>
    <n v="3"/>
    <n v="3"/>
    <n v="4"/>
    <n v="2"/>
    <n v="0"/>
    <n v="2"/>
    <n v="2"/>
    <n v="6"/>
  </r>
  <r>
    <x v="13"/>
    <x v="240"/>
    <x v="0"/>
    <x v="3"/>
    <n v="0"/>
    <n v="1"/>
    <n v="0"/>
    <n v="0"/>
    <n v="1"/>
    <n v="0"/>
    <n v="0"/>
    <n v="1"/>
    <n v="0"/>
    <n v="1"/>
  </r>
  <r>
    <x v="13"/>
    <x v="240"/>
    <x v="0"/>
    <x v="2"/>
    <n v="0"/>
    <n v="0"/>
    <n v="1"/>
    <n v="1"/>
    <n v="1"/>
    <n v="0"/>
    <n v="0"/>
    <n v="0"/>
    <n v="1"/>
    <n v="1"/>
  </r>
  <r>
    <x v="13"/>
    <x v="240"/>
    <x v="1"/>
    <x v="0"/>
    <n v="1"/>
    <n v="0"/>
    <n v="8"/>
    <n v="8"/>
    <n v="8"/>
    <n v="1"/>
    <n v="0"/>
    <n v="0"/>
    <n v="8"/>
    <n v="9"/>
  </r>
  <r>
    <x v="13"/>
    <x v="240"/>
    <x v="1"/>
    <x v="3"/>
    <n v="1"/>
    <n v="0"/>
    <n v="3"/>
    <n v="3"/>
    <n v="3"/>
    <n v="1"/>
    <n v="0"/>
    <n v="0"/>
    <n v="3"/>
    <n v="4"/>
  </r>
  <r>
    <x v="13"/>
    <x v="240"/>
    <x v="1"/>
    <x v="2"/>
    <n v="1"/>
    <n v="0"/>
    <n v="0"/>
    <n v="0"/>
    <n v="0"/>
    <n v="0"/>
    <n v="0"/>
    <n v="1"/>
    <n v="0"/>
    <n v="1"/>
  </r>
  <r>
    <x v="13"/>
    <x v="240"/>
    <x v="1"/>
    <x v="4"/>
    <n v="0"/>
    <n v="0"/>
    <n v="3"/>
    <n v="3"/>
    <n v="3"/>
    <n v="0"/>
    <n v="0"/>
    <n v="0"/>
    <n v="3"/>
    <n v="3"/>
  </r>
  <r>
    <x v="13"/>
    <x v="241"/>
    <x v="0"/>
    <x v="3"/>
    <n v="0"/>
    <n v="0"/>
    <n v="1"/>
    <n v="1"/>
    <n v="1"/>
    <n v="0"/>
    <n v="0"/>
    <n v="0"/>
    <n v="1"/>
    <n v="1"/>
  </r>
  <r>
    <x v="13"/>
    <x v="241"/>
    <x v="1"/>
    <x v="0"/>
    <n v="1"/>
    <n v="0"/>
    <n v="3"/>
    <n v="2"/>
    <n v="3"/>
    <n v="1"/>
    <n v="0"/>
    <n v="0"/>
    <n v="3"/>
    <n v="4"/>
  </r>
  <r>
    <x v="13"/>
    <x v="0"/>
    <x v="0"/>
    <x v="0"/>
    <n v="1763"/>
    <n v="888"/>
    <n v="11004"/>
    <n v="10522"/>
    <n v="12142"/>
    <n v="1293"/>
    <n v="116"/>
    <n v="1028"/>
    <n v="11218"/>
    <n v="13655"/>
  </r>
  <r>
    <x v="13"/>
    <x v="0"/>
    <x v="0"/>
    <x v="5"/>
    <n v="133"/>
    <n v="88"/>
    <n v="562"/>
    <n v="538"/>
    <n v="672"/>
    <n v="97"/>
    <n v="16"/>
    <n v="89"/>
    <n v="581"/>
    <n v="783"/>
  </r>
  <r>
    <x v="13"/>
    <x v="0"/>
    <x v="0"/>
    <x v="1"/>
    <n v="137"/>
    <n v="83"/>
    <n v="639"/>
    <n v="609"/>
    <n v="752"/>
    <n v="84"/>
    <n v="14"/>
    <n v="93"/>
    <n v="668"/>
    <n v="859"/>
  </r>
  <r>
    <x v="13"/>
    <x v="0"/>
    <x v="0"/>
    <x v="3"/>
    <n v="107"/>
    <n v="69"/>
    <n v="636"/>
    <n v="614"/>
    <n v="725"/>
    <n v="69"/>
    <n v="10"/>
    <n v="97"/>
    <n v="636"/>
    <n v="812"/>
  </r>
  <r>
    <x v="13"/>
    <x v="0"/>
    <x v="0"/>
    <x v="2"/>
    <n v="103"/>
    <n v="44"/>
    <n v="502"/>
    <n v="476"/>
    <n v="571"/>
    <n v="54"/>
    <n v="14"/>
    <n v="78"/>
    <n v="503"/>
    <n v="649"/>
  </r>
  <r>
    <x v="13"/>
    <x v="0"/>
    <x v="0"/>
    <x v="4"/>
    <n v="166"/>
    <n v="71"/>
    <n v="783"/>
    <n v="744"/>
    <n v="900"/>
    <n v="88"/>
    <n v="17"/>
    <n v="139"/>
    <n v="776"/>
    <n v="1020"/>
  </r>
  <r>
    <x v="13"/>
    <x v="0"/>
    <x v="1"/>
    <x v="0"/>
    <n v="6127"/>
    <n v="2814"/>
    <n v="25767"/>
    <n v="24420"/>
    <n v="29372"/>
    <n v="4478"/>
    <n v="526"/>
    <n v="3768"/>
    <n v="25936"/>
    <n v="34708"/>
  </r>
  <r>
    <x v="13"/>
    <x v="0"/>
    <x v="1"/>
    <x v="5"/>
    <n v="499"/>
    <n v="227"/>
    <n v="1280"/>
    <n v="1201"/>
    <n v="1585"/>
    <n v="339"/>
    <n v="44"/>
    <n v="312"/>
    <n v="1311"/>
    <n v="2006"/>
  </r>
  <r>
    <x v="13"/>
    <x v="0"/>
    <x v="1"/>
    <x v="1"/>
    <n v="523"/>
    <n v="194"/>
    <n v="1482"/>
    <n v="1355"/>
    <n v="1784"/>
    <n v="354"/>
    <n v="34"/>
    <n v="316"/>
    <n v="1495"/>
    <n v="2199"/>
  </r>
  <r>
    <x v="13"/>
    <x v="0"/>
    <x v="1"/>
    <x v="3"/>
    <n v="457"/>
    <n v="207"/>
    <n v="1239"/>
    <n v="1129"/>
    <n v="1522"/>
    <n v="312"/>
    <n v="44"/>
    <n v="290"/>
    <n v="1257"/>
    <n v="1903"/>
  </r>
  <r>
    <x v="13"/>
    <x v="0"/>
    <x v="1"/>
    <x v="2"/>
    <n v="361"/>
    <n v="135"/>
    <n v="961"/>
    <n v="883"/>
    <n v="1156"/>
    <n v="239"/>
    <n v="43"/>
    <n v="251"/>
    <n v="924"/>
    <n v="1457"/>
  </r>
  <r>
    <x v="13"/>
    <x v="0"/>
    <x v="1"/>
    <x v="4"/>
    <n v="505"/>
    <n v="209"/>
    <n v="1656"/>
    <n v="1535"/>
    <n v="1947"/>
    <n v="329"/>
    <n v="46"/>
    <n v="403"/>
    <n v="1592"/>
    <n v="2370"/>
  </r>
  <r>
    <x v="14"/>
    <x v="12"/>
    <x v="0"/>
    <x v="0"/>
    <n v="60"/>
    <n v="0"/>
    <n v="1"/>
    <n v="1"/>
    <n v="1"/>
    <n v="60"/>
    <n v="0"/>
    <n v="1"/>
    <n v="0"/>
    <n v="61"/>
  </r>
  <r>
    <x v="14"/>
    <x v="12"/>
    <x v="1"/>
    <x v="0"/>
    <n v="69"/>
    <n v="0"/>
    <n v="0"/>
    <n v="0"/>
    <n v="0"/>
    <n v="69"/>
    <n v="0"/>
    <n v="0"/>
    <n v="0"/>
    <n v="69"/>
  </r>
  <r>
    <x v="14"/>
    <x v="13"/>
    <x v="0"/>
    <x v="0"/>
    <n v="54"/>
    <n v="0"/>
    <n v="0"/>
    <n v="0"/>
    <n v="0"/>
    <n v="54"/>
    <n v="0"/>
    <n v="0"/>
    <n v="0"/>
    <n v="54"/>
  </r>
  <r>
    <x v="14"/>
    <x v="13"/>
    <x v="1"/>
    <x v="0"/>
    <n v="58"/>
    <n v="0"/>
    <n v="0"/>
    <n v="0"/>
    <n v="0"/>
    <n v="58"/>
    <n v="0"/>
    <n v="0"/>
    <n v="0"/>
    <n v="58"/>
  </r>
  <r>
    <x v="14"/>
    <x v="156"/>
    <x v="0"/>
    <x v="0"/>
    <n v="61"/>
    <n v="0"/>
    <n v="0"/>
    <n v="0"/>
    <n v="0"/>
    <n v="61"/>
    <n v="0"/>
    <n v="0"/>
    <n v="0"/>
    <n v="61"/>
  </r>
  <r>
    <x v="14"/>
    <x v="156"/>
    <x v="1"/>
    <x v="0"/>
    <n v="71"/>
    <n v="0"/>
    <n v="0"/>
    <n v="0"/>
    <n v="0"/>
    <n v="71"/>
    <n v="0"/>
    <n v="0"/>
    <n v="0"/>
    <n v="71"/>
  </r>
  <r>
    <x v="14"/>
    <x v="14"/>
    <x v="0"/>
    <x v="0"/>
    <n v="62"/>
    <n v="0"/>
    <n v="0"/>
    <n v="0"/>
    <n v="0"/>
    <n v="62"/>
    <n v="0"/>
    <n v="0"/>
    <n v="0"/>
    <n v="62"/>
  </r>
  <r>
    <x v="14"/>
    <x v="14"/>
    <x v="0"/>
    <x v="5"/>
    <n v="1"/>
    <n v="0"/>
    <n v="0"/>
    <n v="0"/>
    <n v="0"/>
    <n v="1"/>
    <n v="0"/>
    <n v="0"/>
    <n v="0"/>
    <n v="1"/>
  </r>
  <r>
    <x v="14"/>
    <x v="14"/>
    <x v="0"/>
    <x v="1"/>
    <n v="1"/>
    <n v="0"/>
    <n v="0"/>
    <n v="0"/>
    <n v="0"/>
    <n v="1"/>
    <n v="0"/>
    <n v="0"/>
    <n v="0"/>
    <n v="1"/>
  </r>
  <r>
    <x v="14"/>
    <x v="14"/>
    <x v="0"/>
    <x v="3"/>
    <n v="2"/>
    <n v="0"/>
    <n v="0"/>
    <n v="0"/>
    <n v="0"/>
    <n v="2"/>
    <n v="0"/>
    <n v="0"/>
    <n v="0"/>
    <n v="2"/>
  </r>
  <r>
    <x v="14"/>
    <x v="14"/>
    <x v="0"/>
    <x v="2"/>
    <n v="1"/>
    <n v="0"/>
    <n v="0"/>
    <n v="0"/>
    <n v="0"/>
    <n v="1"/>
    <n v="0"/>
    <n v="0"/>
    <n v="0"/>
    <n v="1"/>
  </r>
  <r>
    <x v="14"/>
    <x v="14"/>
    <x v="0"/>
    <x v="4"/>
    <n v="1"/>
    <n v="0"/>
    <n v="0"/>
    <n v="0"/>
    <n v="0"/>
    <n v="1"/>
    <n v="0"/>
    <n v="0"/>
    <n v="0"/>
    <n v="1"/>
  </r>
  <r>
    <x v="14"/>
    <x v="14"/>
    <x v="1"/>
    <x v="0"/>
    <n v="56"/>
    <n v="0"/>
    <n v="0"/>
    <n v="0"/>
    <n v="0"/>
    <n v="56"/>
    <n v="0"/>
    <n v="0"/>
    <n v="0"/>
    <n v="56"/>
  </r>
  <r>
    <x v="14"/>
    <x v="14"/>
    <x v="1"/>
    <x v="2"/>
    <n v="0"/>
    <n v="0"/>
    <n v="1"/>
    <n v="1"/>
    <n v="1"/>
    <n v="0"/>
    <n v="0"/>
    <n v="0"/>
    <n v="1"/>
    <n v="1"/>
  </r>
  <r>
    <x v="14"/>
    <x v="14"/>
    <x v="1"/>
    <x v="4"/>
    <n v="1"/>
    <n v="0"/>
    <n v="0"/>
    <n v="0"/>
    <n v="0"/>
    <n v="1"/>
    <n v="0"/>
    <n v="0"/>
    <n v="0"/>
    <n v="1"/>
  </r>
  <r>
    <x v="14"/>
    <x v="15"/>
    <x v="0"/>
    <x v="0"/>
    <n v="70"/>
    <n v="0"/>
    <n v="0"/>
    <n v="0"/>
    <n v="0"/>
    <n v="70"/>
    <n v="0"/>
    <n v="0"/>
    <n v="0"/>
    <n v="70"/>
  </r>
  <r>
    <x v="14"/>
    <x v="15"/>
    <x v="0"/>
    <x v="5"/>
    <n v="2"/>
    <n v="0"/>
    <n v="0"/>
    <n v="0"/>
    <n v="0"/>
    <n v="2"/>
    <n v="0"/>
    <n v="0"/>
    <n v="0"/>
    <n v="2"/>
  </r>
  <r>
    <x v="14"/>
    <x v="15"/>
    <x v="0"/>
    <x v="1"/>
    <n v="1"/>
    <n v="0"/>
    <n v="0"/>
    <n v="0"/>
    <n v="0"/>
    <n v="1"/>
    <n v="0"/>
    <n v="0"/>
    <n v="0"/>
    <n v="1"/>
  </r>
  <r>
    <x v="14"/>
    <x v="15"/>
    <x v="0"/>
    <x v="3"/>
    <n v="3"/>
    <n v="0"/>
    <n v="0"/>
    <n v="0"/>
    <n v="0"/>
    <n v="3"/>
    <n v="0"/>
    <n v="0"/>
    <n v="0"/>
    <n v="3"/>
  </r>
  <r>
    <x v="14"/>
    <x v="15"/>
    <x v="0"/>
    <x v="2"/>
    <n v="1"/>
    <n v="0"/>
    <n v="0"/>
    <n v="0"/>
    <n v="0"/>
    <n v="1"/>
    <n v="0"/>
    <n v="0"/>
    <n v="0"/>
    <n v="1"/>
  </r>
  <r>
    <x v="14"/>
    <x v="15"/>
    <x v="0"/>
    <x v="4"/>
    <n v="1"/>
    <n v="0"/>
    <n v="0"/>
    <n v="0"/>
    <n v="0"/>
    <n v="1"/>
    <n v="0"/>
    <n v="0"/>
    <n v="0"/>
    <n v="1"/>
  </r>
  <r>
    <x v="14"/>
    <x v="15"/>
    <x v="1"/>
    <x v="0"/>
    <n v="78"/>
    <n v="0"/>
    <n v="0"/>
    <n v="0"/>
    <n v="0"/>
    <n v="78"/>
    <n v="0"/>
    <n v="0"/>
    <n v="0"/>
    <n v="78"/>
  </r>
  <r>
    <x v="14"/>
    <x v="15"/>
    <x v="1"/>
    <x v="2"/>
    <n v="1"/>
    <n v="0"/>
    <n v="0"/>
    <n v="0"/>
    <n v="0"/>
    <n v="1"/>
    <n v="0"/>
    <n v="0"/>
    <n v="0"/>
    <n v="1"/>
  </r>
  <r>
    <x v="14"/>
    <x v="15"/>
    <x v="1"/>
    <x v="4"/>
    <n v="3"/>
    <n v="0"/>
    <n v="0"/>
    <n v="0"/>
    <n v="0"/>
    <n v="3"/>
    <n v="0"/>
    <n v="0"/>
    <n v="0"/>
    <n v="3"/>
  </r>
  <r>
    <x v="14"/>
    <x v="157"/>
    <x v="0"/>
    <x v="0"/>
    <n v="74"/>
    <n v="0"/>
    <n v="0"/>
    <n v="0"/>
    <n v="0"/>
    <n v="74"/>
    <n v="0"/>
    <n v="0"/>
    <n v="0"/>
    <n v="74"/>
  </r>
  <r>
    <x v="14"/>
    <x v="157"/>
    <x v="0"/>
    <x v="5"/>
    <n v="2"/>
    <n v="0"/>
    <n v="0"/>
    <n v="0"/>
    <n v="0"/>
    <n v="2"/>
    <n v="0"/>
    <n v="0"/>
    <n v="0"/>
    <n v="2"/>
  </r>
  <r>
    <x v="14"/>
    <x v="157"/>
    <x v="0"/>
    <x v="1"/>
    <n v="1"/>
    <n v="0"/>
    <n v="0"/>
    <n v="0"/>
    <n v="0"/>
    <n v="1"/>
    <n v="0"/>
    <n v="0"/>
    <n v="0"/>
    <n v="1"/>
  </r>
  <r>
    <x v="14"/>
    <x v="157"/>
    <x v="0"/>
    <x v="3"/>
    <n v="2"/>
    <n v="0"/>
    <n v="0"/>
    <n v="0"/>
    <n v="0"/>
    <n v="2"/>
    <n v="0"/>
    <n v="0"/>
    <n v="0"/>
    <n v="2"/>
  </r>
  <r>
    <x v="14"/>
    <x v="157"/>
    <x v="0"/>
    <x v="2"/>
    <n v="1"/>
    <n v="0"/>
    <n v="0"/>
    <n v="0"/>
    <n v="0"/>
    <n v="1"/>
    <n v="0"/>
    <n v="0"/>
    <n v="0"/>
    <n v="1"/>
  </r>
  <r>
    <x v="14"/>
    <x v="157"/>
    <x v="0"/>
    <x v="4"/>
    <n v="6"/>
    <n v="0"/>
    <n v="0"/>
    <n v="0"/>
    <n v="0"/>
    <n v="6"/>
    <n v="0"/>
    <n v="0"/>
    <n v="0"/>
    <n v="6"/>
  </r>
  <r>
    <x v="14"/>
    <x v="157"/>
    <x v="1"/>
    <x v="0"/>
    <n v="90"/>
    <n v="0"/>
    <n v="0"/>
    <n v="0"/>
    <n v="0"/>
    <n v="90"/>
    <n v="0"/>
    <n v="0"/>
    <n v="0"/>
    <n v="90"/>
  </r>
  <r>
    <x v="14"/>
    <x v="157"/>
    <x v="1"/>
    <x v="4"/>
    <n v="1"/>
    <n v="0"/>
    <n v="0"/>
    <n v="0"/>
    <n v="0"/>
    <n v="1"/>
    <n v="0"/>
    <n v="0"/>
    <n v="0"/>
    <n v="1"/>
  </r>
  <r>
    <x v="14"/>
    <x v="158"/>
    <x v="0"/>
    <x v="0"/>
    <n v="79"/>
    <n v="0"/>
    <n v="0"/>
    <n v="0"/>
    <n v="0"/>
    <n v="79"/>
    <n v="0"/>
    <n v="0"/>
    <n v="0"/>
    <n v="79"/>
  </r>
  <r>
    <x v="14"/>
    <x v="158"/>
    <x v="0"/>
    <x v="3"/>
    <n v="1"/>
    <n v="0"/>
    <n v="0"/>
    <n v="0"/>
    <n v="0"/>
    <n v="1"/>
    <n v="0"/>
    <n v="0"/>
    <n v="0"/>
    <n v="1"/>
  </r>
  <r>
    <x v="14"/>
    <x v="158"/>
    <x v="0"/>
    <x v="2"/>
    <n v="3"/>
    <n v="0"/>
    <n v="0"/>
    <n v="0"/>
    <n v="0"/>
    <n v="3"/>
    <n v="0"/>
    <n v="0"/>
    <n v="0"/>
    <n v="3"/>
  </r>
  <r>
    <x v="14"/>
    <x v="158"/>
    <x v="0"/>
    <x v="4"/>
    <n v="1"/>
    <n v="0"/>
    <n v="0"/>
    <n v="0"/>
    <n v="0"/>
    <n v="1"/>
    <n v="0"/>
    <n v="0"/>
    <n v="0"/>
    <n v="1"/>
  </r>
  <r>
    <x v="14"/>
    <x v="158"/>
    <x v="1"/>
    <x v="0"/>
    <n v="83"/>
    <n v="0"/>
    <n v="0"/>
    <n v="0"/>
    <n v="0"/>
    <n v="83"/>
    <n v="0"/>
    <n v="0"/>
    <n v="0"/>
    <n v="83"/>
  </r>
  <r>
    <x v="14"/>
    <x v="158"/>
    <x v="1"/>
    <x v="5"/>
    <n v="1"/>
    <n v="0"/>
    <n v="0"/>
    <n v="0"/>
    <n v="0"/>
    <n v="1"/>
    <n v="0"/>
    <n v="0"/>
    <n v="0"/>
    <n v="1"/>
  </r>
  <r>
    <x v="14"/>
    <x v="158"/>
    <x v="1"/>
    <x v="1"/>
    <n v="1"/>
    <n v="0"/>
    <n v="0"/>
    <n v="0"/>
    <n v="0"/>
    <n v="1"/>
    <n v="0"/>
    <n v="0"/>
    <n v="0"/>
    <n v="1"/>
  </r>
  <r>
    <x v="14"/>
    <x v="158"/>
    <x v="1"/>
    <x v="3"/>
    <n v="2"/>
    <n v="0"/>
    <n v="0"/>
    <n v="0"/>
    <n v="0"/>
    <n v="2"/>
    <n v="0"/>
    <n v="0"/>
    <n v="0"/>
    <n v="2"/>
  </r>
  <r>
    <x v="14"/>
    <x v="158"/>
    <x v="1"/>
    <x v="2"/>
    <n v="1"/>
    <n v="0"/>
    <n v="0"/>
    <n v="0"/>
    <n v="0"/>
    <n v="1"/>
    <n v="0"/>
    <n v="0"/>
    <n v="0"/>
    <n v="1"/>
  </r>
  <r>
    <x v="14"/>
    <x v="158"/>
    <x v="1"/>
    <x v="4"/>
    <n v="2"/>
    <n v="0"/>
    <n v="0"/>
    <n v="0"/>
    <n v="0"/>
    <n v="2"/>
    <n v="0"/>
    <n v="0"/>
    <n v="0"/>
    <n v="2"/>
  </r>
  <r>
    <x v="14"/>
    <x v="16"/>
    <x v="0"/>
    <x v="0"/>
    <n v="83"/>
    <n v="0"/>
    <n v="0"/>
    <n v="0"/>
    <n v="0"/>
    <n v="83"/>
    <n v="0"/>
    <n v="0"/>
    <n v="0"/>
    <n v="83"/>
  </r>
  <r>
    <x v="14"/>
    <x v="16"/>
    <x v="0"/>
    <x v="1"/>
    <n v="1"/>
    <n v="0"/>
    <n v="0"/>
    <n v="0"/>
    <n v="0"/>
    <n v="1"/>
    <n v="0"/>
    <n v="0"/>
    <n v="0"/>
    <n v="1"/>
  </r>
  <r>
    <x v="14"/>
    <x v="16"/>
    <x v="0"/>
    <x v="3"/>
    <n v="1"/>
    <n v="0"/>
    <n v="0"/>
    <n v="0"/>
    <n v="0"/>
    <n v="1"/>
    <n v="0"/>
    <n v="0"/>
    <n v="0"/>
    <n v="1"/>
  </r>
  <r>
    <x v="14"/>
    <x v="16"/>
    <x v="1"/>
    <x v="0"/>
    <n v="92"/>
    <n v="0"/>
    <n v="0"/>
    <n v="0"/>
    <n v="0"/>
    <n v="92"/>
    <n v="0"/>
    <n v="0"/>
    <n v="0"/>
    <n v="92"/>
  </r>
  <r>
    <x v="14"/>
    <x v="16"/>
    <x v="1"/>
    <x v="2"/>
    <n v="1"/>
    <n v="0"/>
    <n v="0"/>
    <n v="0"/>
    <n v="0"/>
    <n v="1"/>
    <n v="0"/>
    <n v="0"/>
    <n v="0"/>
    <n v="1"/>
  </r>
  <r>
    <x v="14"/>
    <x v="16"/>
    <x v="1"/>
    <x v="4"/>
    <n v="3"/>
    <n v="0"/>
    <n v="0"/>
    <n v="0"/>
    <n v="0"/>
    <n v="3"/>
    <n v="0"/>
    <n v="0"/>
    <n v="0"/>
    <n v="3"/>
  </r>
  <r>
    <x v="14"/>
    <x v="159"/>
    <x v="0"/>
    <x v="0"/>
    <n v="87"/>
    <n v="0"/>
    <n v="0"/>
    <n v="0"/>
    <n v="0"/>
    <n v="87"/>
    <n v="0"/>
    <n v="0"/>
    <n v="0"/>
    <n v="87"/>
  </r>
  <r>
    <x v="14"/>
    <x v="159"/>
    <x v="0"/>
    <x v="1"/>
    <n v="1"/>
    <n v="0"/>
    <n v="0"/>
    <n v="0"/>
    <n v="0"/>
    <n v="1"/>
    <n v="0"/>
    <n v="0"/>
    <n v="0"/>
    <n v="1"/>
  </r>
  <r>
    <x v="14"/>
    <x v="159"/>
    <x v="0"/>
    <x v="4"/>
    <n v="1"/>
    <n v="0"/>
    <n v="0"/>
    <n v="0"/>
    <n v="0"/>
    <n v="1"/>
    <n v="0"/>
    <n v="0"/>
    <n v="0"/>
    <n v="1"/>
  </r>
  <r>
    <x v="14"/>
    <x v="159"/>
    <x v="1"/>
    <x v="0"/>
    <n v="103"/>
    <n v="0"/>
    <n v="0"/>
    <n v="0"/>
    <n v="0"/>
    <n v="103"/>
    <n v="0"/>
    <n v="0"/>
    <n v="0"/>
    <n v="103"/>
  </r>
  <r>
    <x v="14"/>
    <x v="159"/>
    <x v="1"/>
    <x v="1"/>
    <n v="1"/>
    <n v="0"/>
    <n v="0"/>
    <n v="0"/>
    <n v="0"/>
    <n v="1"/>
    <n v="0"/>
    <n v="0"/>
    <n v="0"/>
    <n v="1"/>
  </r>
  <r>
    <x v="14"/>
    <x v="159"/>
    <x v="1"/>
    <x v="3"/>
    <n v="1"/>
    <n v="0"/>
    <n v="0"/>
    <n v="0"/>
    <n v="0"/>
    <n v="1"/>
    <n v="0"/>
    <n v="0"/>
    <n v="0"/>
    <n v="1"/>
  </r>
  <r>
    <x v="14"/>
    <x v="159"/>
    <x v="1"/>
    <x v="4"/>
    <n v="6"/>
    <n v="0"/>
    <n v="0"/>
    <n v="0"/>
    <n v="0"/>
    <n v="6"/>
    <n v="0"/>
    <n v="0"/>
    <n v="0"/>
    <n v="6"/>
  </r>
  <r>
    <x v="14"/>
    <x v="17"/>
    <x v="0"/>
    <x v="0"/>
    <n v="80"/>
    <n v="0"/>
    <n v="0"/>
    <n v="0"/>
    <n v="0"/>
    <n v="80"/>
    <n v="0"/>
    <n v="0"/>
    <n v="0"/>
    <n v="80"/>
  </r>
  <r>
    <x v="14"/>
    <x v="17"/>
    <x v="0"/>
    <x v="4"/>
    <n v="1"/>
    <n v="0"/>
    <n v="0"/>
    <n v="0"/>
    <n v="0"/>
    <n v="1"/>
    <n v="0"/>
    <n v="0"/>
    <n v="0"/>
    <n v="1"/>
  </r>
  <r>
    <x v="14"/>
    <x v="17"/>
    <x v="1"/>
    <x v="0"/>
    <n v="99"/>
    <n v="0"/>
    <n v="0"/>
    <n v="0"/>
    <n v="0"/>
    <n v="99"/>
    <n v="0"/>
    <n v="0"/>
    <n v="0"/>
    <n v="99"/>
  </r>
  <r>
    <x v="14"/>
    <x v="17"/>
    <x v="1"/>
    <x v="4"/>
    <n v="2"/>
    <n v="0"/>
    <n v="0"/>
    <n v="0"/>
    <n v="0"/>
    <n v="2"/>
    <n v="0"/>
    <n v="0"/>
    <n v="0"/>
    <n v="2"/>
  </r>
  <r>
    <x v="14"/>
    <x v="18"/>
    <x v="0"/>
    <x v="0"/>
    <n v="81"/>
    <n v="0"/>
    <n v="0"/>
    <n v="0"/>
    <n v="0"/>
    <n v="81"/>
    <n v="0"/>
    <n v="0"/>
    <n v="0"/>
    <n v="81"/>
  </r>
  <r>
    <x v="14"/>
    <x v="18"/>
    <x v="0"/>
    <x v="2"/>
    <n v="1"/>
    <n v="0"/>
    <n v="0"/>
    <n v="0"/>
    <n v="0"/>
    <n v="1"/>
    <n v="0"/>
    <n v="0"/>
    <n v="0"/>
    <n v="1"/>
  </r>
  <r>
    <x v="14"/>
    <x v="18"/>
    <x v="0"/>
    <x v="4"/>
    <n v="1"/>
    <n v="0"/>
    <n v="0"/>
    <n v="0"/>
    <n v="0"/>
    <n v="1"/>
    <n v="0"/>
    <n v="0"/>
    <n v="0"/>
    <n v="1"/>
  </r>
  <r>
    <x v="14"/>
    <x v="18"/>
    <x v="1"/>
    <x v="0"/>
    <n v="90"/>
    <n v="0"/>
    <n v="0"/>
    <n v="0"/>
    <n v="0"/>
    <n v="90"/>
    <n v="0"/>
    <n v="0"/>
    <n v="0"/>
    <n v="90"/>
  </r>
  <r>
    <x v="14"/>
    <x v="18"/>
    <x v="1"/>
    <x v="5"/>
    <n v="1"/>
    <n v="0"/>
    <n v="0"/>
    <n v="0"/>
    <n v="0"/>
    <n v="1"/>
    <n v="0"/>
    <n v="0"/>
    <n v="0"/>
    <n v="1"/>
  </r>
  <r>
    <x v="14"/>
    <x v="18"/>
    <x v="1"/>
    <x v="2"/>
    <n v="1"/>
    <n v="0"/>
    <n v="0"/>
    <n v="0"/>
    <n v="0"/>
    <n v="1"/>
    <n v="0"/>
    <n v="0"/>
    <n v="0"/>
    <n v="1"/>
  </r>
  <r>
    <x v="14"/>
    <x v="19"/>
    <x v="0"/>
    <x v="0"/>
    <n v="80"/>
    <n v="0"/>
    <n v="0"/>
    <n v="0"/>
    <n v="0"/>
    <n v="80"/>
    <n v="0"/>
    <n v="0"/>
    <n v="0"/>
    <n v="80"/>
  </r>
  <r>
    <x v="14"/>
    <x v="19"/>
    <x v="0"/>
    <x v="2"/>
    <n v="1"/>
    <n v="0"/>
    <n v="0"/>
    <n v="0"/>
    <n v="0"/>
    <n v="1"/>
    <n v="0"/>
    <n v="0"/>
    <n v="0"/>
    <n v="1"/>
  </r>
  <r>
    <x v="14"/>
    <x v="19"/>
    <x v="1"/>
    <x v="0"/>
    <n v="100"/>
    <n v="0"/>
    <n v="0"/>
    <n v="0"/>
    <n v="0"/>
    <n v="100"/>
    <n v="0"/>
    <n v="0"/>
    <n v="0"/>
    <n v="100"/>
  </r>
  <r>
    <x v="14"/>
    <x v="19"/>
    <x v="1"/>
    <x v="1"/>
    <n v="1"/>
    <n v="0"/>
    <n v="0"/>
    <n v="0"/>
    <n v="0"/>
    <n v="1"/>
    <n v="0"/>
    <n v="0"/>
    <n v="0"/>
    <n v="1"/>
  </r>
  <r>
    <x v="14"/>
    <x v="20"/>
    <x v="0"/>
    <x v="0"/>
    <n v="80"/>
    <n v="0"/>
    <n v="0"/>
    <n v="0"/>
    <n v="0"/>
    <n v="80"/>
    <n v="0"/>
    <n v="0"/>
    <n v="0"/>
    <n v="80"/>
  </r>
  <r>
    <x v="14"/>
    <x v="20"/>
    <x v="1"/>
    <x v="0"/>
    <n v="78"/>
    <n v="0"/>
    <n v="0"/>
    <n v="0"/>
    <n v="0"/>
    <n v="77"/>
    <n v="1"/>
    <n v="0"/>
    <n v="0"/>
    <n v="78"/>
  </r>
  <r>
    <x v="14"/>
    <x v="20"/>
    <x v="1"/>
    <x v="3"/>
    <n v="1"/>
    <n v="0"/>
    <n v="0"/>
    <n v="0"/>
    <n v="0"/>
    <n v="1"/>
    <n v="0"/>
    <n v="0"/>
    <n v="0"/>
    <n v="1"/>
  </r>
  <r>
    <x v="14"/>
    <x v="21"/>
    <x v="0"/>
    <x v="0"/>
    <n v="98"/>
    <n v="0"/>
    <n v="0"/>
    <n v="0"/>
    <n v="0"/>
    <n v="98"/>
    <n v="0"/>
    <n v="0"/>
    <n v="0"/>
    <n v="98"/>
  </r>
  <r>
    <x v="14"/>
    <x v="21"/>
    <x v="0"/>
    <x v="3"/>
    <n v="2"/>
    <n v="0"/>
    <n v="0"/>
    <n v="0"/>
    <n v="0"/>
    <n v="2"/>
    <n v="0"/>
    <n v="0"/>
    <n v="0"/>
    <n v="2"/>
  </r>
  <r>
    <x v="14"/>
    <x v="21"/>
    <x v="0"/>
    <x v="4"/>
    <n v="3"/>
    <n v="0"/>
    <n v="0"/>
    <n v="0"/>
    <n v="0"/>
    <n v="3"/>
    <n v="0"/>
    <n v="0"/>
    <n v="0"/>
    <n v="3"/>
  </r>
  <r>
    <x v="14"/>
    <x v="21"/>
    <x v="1"/>
    <x v="0"/>
    <n v="123"/>
    <n v="0"/>
    <n v="0"/>
    <n v="0"/>
    <n v="0"/>
    <n v="123"/>
    <n v="0"/>
    <n v="0"/>
    <n v="0"/>
    <n v="123"/>
  </r>
  <r>
    <x v="14"/>
    <x v="22"/>
    <x v="0"/>
    <x v="0"/>
    <n v="98"/>
    <n v="0"/>
    <n v="0"/>
    <n v="0"/>
    <n v="0"/>
    <n v="98"/>
    <n v="0"/>
    <n v="0"/>
    <n v="0"/>
    <n v="98"/>
  </r>
  <r>
    <x v="14"/>
    <x v="22"/>
    <x v="1"/>
    <x v="0"/>
    <n v="84"/>
    <n v="0"/>
    <n v="0"/>
    <n v="0"/>
    <n v="0"/>
    <n v="84"/>
    <n v="0"/>
    <n v="0"/>
    <n v="0"/>
    <n v="84"/>
  </r>
  <r>
    <x v="14"/>
    <x v="22"/>
    <x v="1"/>
    <x v="4"/>
    <n v="1"/>
    <n v="0"/>
    <n v="0"/>
    <n v="0"/>
    <n v="0"/>
    <n v="1"/>
    <n v="0"/>
    <n v="0"/>
    <n v="0"/>
    <n v="1"/>
  </r>
  <r>
    <x v="14"/>
    <x v="160"/>
    <x v="0"/>
    <x v="0"/>
    <n v="81"/>
    <n v="0"/>
    <n v="0"/>
    <n v="0"/>
    <n v="0"/>
    <n v="81"/>
    <n v="0"/>
    <n v="0"/>
    <n v="0"/>
    <n v="81"/>
  </r>
  <r>
    <x v="14"/>
    <x v="160"/>
    <x v="1"/>
    <x v="0"/>
    <n v="105"/>
    <n v="0"/>
    <n v="0"/>
    <n v="0"/>
    <n v="0"/>
    <n v="105"/>
    <n v="0"/>
    <n v="0"/>
    <n v="0"/>
    <n v="105"/>
  </r>
  <r>
    <x v="14"/>
    <x v="160"/>
    <x v="1"/>
    <x v="1"/>
    <n v="1"/>
    <n v="0"/>
    <n v="0"/>
    <n v="0"/>
    <n v="0"/>
    <n v="1"/>
    <n v="0"/>
    <n v="0"/>
    <n v="0"/>
    <n v="1"/>
  </r>
  <r>
    <x v="14"/>
    <x v="160"/>
    <x v="1"/>
    <x v="3"/>
    <n v="1"/>
    <n v="0"/>
    <n v="0"/>
    <n v="0"/>
    <n v="0"/>
    <n v="1"/>
    <n v="0"/>
    <n v="0"/>
    <n v="0"/>
    <n v="1"/>
  </r>
  <r>
    <x v="14"/>
    <x v="160"/>
    <x v="1"/>
    <x v="4"/>
    <n v="2"/>
    <n v="0"/>
    <n v="0"/>
    <n v="0"/>
    <n v="0"/>
    <n v="2"/>
    <n v="0"/>
    <n v="0"/>
    <n v="0"/>
    <n v="2"/>
  </r>
  <r>
    <x v="14"/>
    <x v="1"/>
    <x v="0"/>
    <x v="0"/>
    <n v="97"/>
    <n v="0"/>
    <n v="0"/>
    <n v="0"/>
    <n v="0"/>
    <n v="97"/>
    <n v="0"/>
    <n v="0"/>
    <n v="0"/>
    <n v="97"/>
  </r>
  <r>
    <x v="14"/>
    <x v="1"/>
    <x v="0"/>
    <x v="4"/>
    <n v="1"/>
    <n v="0"/>
    <n v="0"/>
    <n v="0"/>
    <n v="0"/>
    <n v="1"/>
    <n v="0"/>
    <n v="0"/>
    <n v="0"/>
    <n v="1"/>
  </r>
  <r>
    <x v="14"/>
    <x v="1"/>
    <x v="1"/>
    <x v="0"/>
    <n v="99"/>
    <n v="0"/>
    <n v="0"/>
    <n v="0"/>
    <n v="0"/>
    <n v="99"/>
    <n v="0"/>
    <n v="0"/>
    <n v="0"/>
    <n v="99"/>
  </r>
  <r>
    <x v="14"/>
    <x v="23"/>
    <x v="0"/>
    <x v="0"/>
    <n v="77"/>
    <n v="0"/>
    <n v="0"/>
    <n v="0"/>
    <n v="0"/>
    <n v="77"/>
    <n v="0"/>
    <n v="0"/>
    <n v="0"/>
    <n v="77"/>
  </r>
  <r>
    <x v="14"/>
    <x v="23"/>
    <x v="0"/>
    <x v="5"/>
    <n v="1"/>
    <n v="0"/>
    <n v="0"/>
    <n v="0"/>
    <n v="0"/>
    <n v="1"/>
    <n v="0"/>
    <n v="0"/>
    <n v="0"/>
    <n v="1"/>
  </r>
  <r>
    <x v="14"/>
    <x v="23"/>
    <x v="0"/>
    <x v="3"/>
    <n v="1"/>
    <n v="0"/>
    <n v="0"/>
    <n v="0"/>
    <n v="0"/>
    <n v="1"/>
    <n v="0"/>
    <n v="0"/>
    <n v="0"/>
    <n v="1"/>
  </r>
  <r>
    <x v="14"/>
    <x v="23"/>
    <x v="0"/>
    <x v="4"/>
    <n v="1"/>
    <n v="0"/>
    <n v="0"/>
    <n v="0"/>
    <n v="0"/>
    <n v="1"/>
    <n v="0"/>
    <n v="0"/>
    <n v="0"/>
    <n v="1"/>
  </r>
  <r>
    <x v="14"/>
    <x v="23"/>
    <x v="1"/>
    <x v="0"/>
    <n v="108"/>
    <n v="0"/>
    <n v="1"/>
    <n v="1"/>
    <n v="1"/>
    <n v="108"/>
    <n v="0"/>
    <n v="0"/>
    <n v="1"/>
    <n v="109"/>
  </r>
  <r>
    <x v="14"/>
    <x v="24"/>
    <x v="0"/>
    <x v="0"/>
    <n v="93"/>
    <n v="0"/>
    <n v="0"/>
    <n v="0"/>
    <n v="0"/>
    <n v="93"/>
    <n v="0"/>
    <n v="0"/>
    <n v="0"/>
    <n v="93"/>
  </r>
  <r>
    <x v="14"/>
    <x v="24"/>
    <x v="1"/>
    <x v="0"/>
    <n v="95"/>
    <n v="0"/>
    <n v="1"/>
    <n v="1"/>
    <n v="1"/>
    <n v="95"/>
    <n v="0"/>
    <n v="0"/>
    <n v="1"/>
    <n v="96"/>
  </r>
  <r>
    <x v="14"/>
    <x v="25"/>
    <x v="0"/>
    <x v="0"/>
    <n v="75"/>
    <n v="0"/>
    <n v="1"/>
    <n v="1"/>
    <n v="1"/>
    <n v="75"/>
    <n v="0"/>
    <n v="0"/>
    <n v="1"/>
    <n v="76"/>
  </r>
  <r>
    <x v="14"/>
    <x v="25"/>
    <x v="1"/>
    <x v="0"/>
    <n v="71"/>
    <n v="0"/>
    <n v="0"/>
    <n v="0"/>
    <n v="0"/>
    <n v="71"/>
    <n v="0"/>
    <n v="0"/>
    <n v="0"/>
    <n v="71"/>
  </r>
  <r>
    <x v="14"/>
    <x v="25"/>
    <x v="1"/>
    <x v="3"/>
    <n v="1"/>
    <n v="0"/>
    <n v="0"/>
    <n v="0"/>
    <n v="0"/>
    <n v="1"/>
    <n v="0"/>
    <n v="0"/>
    <n v="0"/>
    <n v="1"/>
  </r>
  <r>
    <x v="14"/>
    <x v="26"/>
    <x v="0"/>
    <x v="0"/>
    <n v="89"/>
    <n v="0"/>
    <n v="0"/>
    <n v="0"/>
    <n v="0"/>
    <n v="89"/>
    <n v="0"/>
    <n v="0"/>
    <n v="0"/>
    <n v="89"/>
  </r>
  <r>
    <x v="14"/>
    <x v="26"/>
    <x v="0"/>
    <x v="5"/>
    <n v="1"/>
    <n v="0"/>
    <n v="0"/>
    <n v="0"/>
    <n v="0"/>
    <n v="1"/>
    <n v="0"/>
    <n v="0"/>
    <n v="0"/>
    <n v="1"/>
  </r>
  <r>
    <x v="14"/>
    <x v="26"/>
    <x v="0"/>
    <x v="4"/>
    <n v="3"/>
    <n v="0"/>
    <n v="0"/>
    <n v="0"/>
    <n v="0"/>
    <n v="3"/>
    <n v="0"/>
    <n v="0"/>
    <n v="0"/>
    <n v="3"/>
  </r>
  <r>
    <x v="14"/>
    <x v="26"/>
    <x v="1"/>
    <x v="0"/>
    <n v="82"/>
    <n v="0"/>
    <n v="0"/>
    <n v="0"/>
    <n v="0"/>
    <n v="82"/>
    <n v="0"/>
    <n v="0"/>
    <n v="0"/>
    <n v="82"/>
  </r>
  <r>
    <x v="14"/>
    <x v="26"/>
    <x v="1"/>
    <x v="3"/>
    <n v="2"/>
    <n v="0"/>
    <n v="0"/>
    <n v="0"/>
    <n v="0"/>
    <n v="2"/>
    <n v="0"/>
    <n v="0"/>
    <n v="0"/>
    <n v="2"/>
  </r>
  <r>
    <x v="14"/>
    <x v="26"/>
    <x v="1"/>
    <x v="4"/>
    <n v="2"/>
    <n v="0"/>
    <n v="0"/>
    <n v="0"/>
    <n v="0"/>
    <n v="2"/>
    <n v="0"/>
    <n v="0"/>
    <n v="0"/>
    <n v="2"/>
  </r>
  <r>
    <x v="14"/>
    <x v="27"/>
    <x v="0"/>
    <x v="0"/>
    <n v="84"/>
    <n v="0"/>
    <n v="1"/>
    <n v="1"/>
    <n v="1"/>
    <n v="84"/>
    <n v="0"/>
    <n v="0"/>
    <n v="1"/>
    <n v="85"/>
  </r>
  <r>
    <x v="14"/>
    <x v="27"/>
    <x v="0"/>
    <x v="1"/>
    <n v="1"/>
    <n v="0"/>
    <n v="0"/>
    <n v="0"/>
    <n v="0"/>
    <n v="1"/>
    <n v="0"/>
    <n v="0"/>
    <n v="0"/>
    <n v="1"/>
  </r>
  <r>
    <x v="14"/>
    <x v="27"/>
    <x v="0"/>
    <x v="4"/>
    <n v="1"/>
    <n v="0"/>
    <n v="0"/>
    <n v="0"/>
    <n v="0"/>
    <n v="1"/>
    <n v="0"/>
    <n v="0"/>
    <n v="0"/>
    <n v="1"/>
  </r>
  <r>
    <x v="14"/>
    <x v="27"/>
    <x v="1"/>
    <x v="0"/>
    <n v="102"/>
    <n v="0"/>
    <n v="1"/>
    <n v="1"/>
    <n v="1"/>
    <n v="102"/>
    <n v="0"/>
    <n v="0"/>
    <n v="1"/>
    <n v="103"/>
  </r>
  <r>
    <x v="14"/>
    <x v="27"/>
    <x v="1"/>
    <x v="1"/>
    <n v="1"/>
    <n v="0"/>
    <n v="0"/>
    <n v="0"/>
    <n v="0"/>
    <n v="1"/>
    <n v="0"/>
    <n v="0"/>
    <n v="0"/>
    <n v="1"/>
  </r>
  <r>
    <x v="14"/>
    <x v="27"/>
    <x v="1"/>
    <x v="4"/>
    <n v="1"/>
    <n v="0"/>
    <n v="0"/>
    <n v="0"/>
    <n v="0"/>
    <n v="1"/>
    <n v="0"/>
    <n v="0"/>
    <n v="0"/>
    <n v="1"/>
  </r>
  <r>
    <x v="14"/>
    <x v="28"/>
    <x v="0"/>
    <x v="0"/>
    <n v="82"/>
    <n v="0"/>
    <n v="0"/>
    <n v="0"/>
    <n v="0"/>
    <n v="82"/>
    <n v="0"/>
    <n v="0"/>
    <n v="0"/>
    <n v="82"/>
  </r>
  <r>
    <x v="14"/>
    <x v="28"/>
    <x v="0"/>
    <x v="4"/>
    <n v="1"/>
    <n v="0"/>
    <n v="0"/>
    <n v="0"/>
    <n v="0"/>
    <n v="1"/>
    <n v="0"/>
    <n v="0"/>
    <n v="0"/>
    <n v="1"/>
  </r>
  <r>
    <x v="14"/>
    <x v="28"/>
    <x v="1"/>
    <x v="0"/>
    <n v="111"/>
    <n v="0"/>
    <n v="0"/>
    <n v="0"/>
    <n v="0"/>
    <n v="111"/>
    <n v="0"/>
    <n v="0"/>
    <n v="0"/>
    <n v="111"/>
  </r>
  <r>
    <x v="14"/>
    <x v="28"/>
    <x v="1"/>
    <x v="3"/>
    <n v="1"/>
    <n v="0"/>
    <n v="0"/>
    <n v="0"/>
    <n v="0"/>
    <n v="1"/>
    <n v="0"/>
    <n v="0"/>
    <n v="0"/>
    <n v="1"/>
  </r>
  <r>
    <x v="14"/>
    <x v="29"/>
    <x v="0"/>
    <x v="0"/>
    <n v="93"/>
    <n v="0"/>
    <n v="0"/>
    <n v="0"/>
    <n v="0"/>
    <n v="93"/>
    <n v="0"/>
    <n v="0"/>
    <n v="0"/>
    <n v="93"/>
  </r>
  <r>
    <x v="14"/>
    <x v="29"/>
    <x v="1"/>
    <x v="0"/>
    <n v="90"/>
    <n v="0"/>
    <n v="0"/>
    <n v="0"/>
    <n v="0"/>
    <n v="90"/>
    <n v="0"/>
    <n v="0"/>
    <n v="0"/>
    <n v="90"/>
  </r>
  <r>
    <x v="14"/>
    <x v="29"/>
    <x v="1"/>
    <x v="3"/>
    <n v="1"/>
    <n v="0"/>
    <n v="0"/>
    <n v="0"/>
    <n v="0"/>
    <n v="1"/>
    <n v="0"/>
    <n v="0"/>
    <n v="0"/>
    <n v="1"/>
  </r>
  <r>
    <x v="14"/>
    <x v="161"/>
    <x v="0"/>
    <x v="0"/>
    <n v="68"/>
    <n v="0"/>
    <n v="0"/>
    <n v="0"/>
    <n v="0"/>
    <n v="68"/>
    <n v="0"/>
    <n v="0"/>
    <n v="0"/>
    <n v="68"/>
  </r>
  <r>
    <x v="14"/>
    <x v="161"/>
    <x v="0"/>
    <x v="3"/>
    <n v="1"/>
    <n v="0"/>
    <n v="0"/>
    <n v="0"/>
    <n v="0"/>
    <n v="1"/>
    <n v="0"/>
    <n v="0"/>
    <n v="0"/>
    <n v="1"/>
  </r>
  <r>
    <x v="14"/>
    <x v="161"/>
    <x v="0"/>
    <x v="2"/>
    <n v="1"/>
    <n v="0"/>
    <n v="0"/>
    <n v="0"/>
    <n v="0"/>
    <n v="1"/>
    <n v="0"/>
    <n v="0"/>
    <n v="0"/>
    <n v="1"/>
  </r>
  <r>
    <x v="14"/>
    <x v="161"/>
    <x v="1"/>
    <x v="0"/>
    <n v="110"/>
    <n v="0"/>
    <n v="0"/>
    <n v="0"/>
    <n v="0"/>
    <n v="110"/>
    <n v="0"/>
    <n v="0"/>
    <n v="0"/>
    <n v="110"/>
  </r>
  <r>
    <x v="14"/>
    <x v="161"/>
    <x v="1"/>
    <x v="5"/>
    <n v="1"/>
    <n v="0"/>
    <n v="0"/>
    <n v="0"/>
    <n v="0"/>
    <n v="1"/>
    <n v="0"/>
    <n v="0"/>
    <n v="0"/>
    <n v="1"/>
  </r>
  <r>
    <x v="14"/>
    <x v="161"/>
    <x v="1"/>
    <x v="3"/>
    <n v="1"/>
    <n v="0"/>
    <n v="0"/>
    <n v="0"/>
    <n v="0"/>
    <n v="1"/>
    <n v="0"/>
    <n v="0"/>
    <n v="0"/>
    <n v="1"/>
  </r>
  <r>
    <x v="14"/>
    <x v="161"/>
    <x v="1"/>
    <x v="4"/>
    <n v="2"/>
    <n v="0"/>
    <n v="0"/>
    <n v="0"/>
    <n v="0"/>
    <n v="2"/>
    <n v="0"/>
    <n v="0"/>
    <n v="0"/>
    <n v="2"/>
  </r>
  <r>
    <x v="14"/>
    <x v="162"/>
    <x v="0"/>
    <x v="0"/>
    <n v="79"/>
    <n v="0"/>
    <n v="0"/>
    <n v="0"/>
    <n v="0"/>
    <n v="79"/>
    <n v="0"/>
    <n v="0"/>
    <n v="0"/>
    <n v="79"/>
  </r>
  <r>
    <x v="14"/>
    <x v="162"/>
    <x v="0"/>
    <x v="4"/>
    <n v="1"/>
    <n v="0"/>
    <n v="0"/>
    <n v="0"/>
    <n v="0"/>
    <n v="1"/>
    <n v="0"/>
    <n v="0"/>
    <n v="0"/>
    <n v="1"/>
  </r>
  <r>
    <x v="14"/>
    <x v="162"/>
    <x v="1"/>
    <x v="0"/>
    <n v="88"/>
    <n v="0"/>
    <n v="0"/>
    <n v="0"/>
    <n v="0"/>
    <n v="88"/>
    <n v="0"/>
    <n v="0"/>
    <n v="0"/>
    <n v="88"/>
  </r>
  <r>
    <x v="14"/>
    <x v="162"/>
    <x v="1"/>
    <x v="1"/>
    <n v="1"/>
    <n v="0"/>
    <n v="0"/>
    <n v="0"/>
    <n v="0"/>
    <n v="1"/>
    <n v="0"/>
    <n v="0"/>
    <n v="0"/>
    <n v="1"/>
  </r>
  <r>
    <x v="14"/>
    <x v="162"/>
    <x v="1"/>
    <x v="2"/>
    <n v="2"/>
    <n v="0"/>
    <n v="0"/>
    <n v="0"/>
    <n v="0"/>
    <n v="2"/>
    <n v="0"/>
    <n v="0"/>
    <n v="0"/>
    <n v="2"/>
  </r>
  <r>
    <x v="14"/>
    <x v="162"/>
    <x v="1"/>
    <x v="4"/>
    <n v="1"/>
    <n v="0"/>
    <n v="0"/>
    <n v="0"/>
    <n v="0"/>
    <n v="1"/>
    <n v="0"/>
    <n v="0"/>
    <n v="0"/>
    <n v="1"/>
  </r>
  <r>
    <x v="14"/>
    <x v="163"/>
    <x v="0"/>
    <x v="0"/>
    <n v="80"/>
    <n v="0"/>
    <n v="0"/>
    <n v="0"/>
    <n v="0"/>
    <n v="80"/>
    <n v="0"/>
    <n v="0"/>
    <n v="0"/>
    <n v="80"/>
  </r>
  <r>
    <x v="14"/>
    <x v="163"/>
    <x v="0"/>
    <x v="3"/>
    <n v="1"/>
    <n v="0"/>
    <n v="0"/>
    <n v="0"/>
    <n v="0"/>
    <n v="1"/>
    <n v="0"/>
    <n v="0"/>
    <n v="0"/>
    <n v="1"/>
  </r>
  <r>
    <x v="14"/>
    <x v="163"/>
    <x v="0"/>
    <x v="2"/>
    <n v="1"/>
    <n v="0"/>
    <n v="0"/>
    <n v="0"/>
    <n v="0"/>
    <n v="1"/>
    <n v="0"/>
    <n v="0"/>
    <n v="0"/>
    <n v="1"/>
  </r>
  <r>
    <x v="14"/>
    <x v="163"/>
    <x v="0"/>
    <x v="4"/>
    <n v="1"/>
    <n v="0"/>
    <n v="0"/>
    <n v="0"/>
    <n v="0"/>
    <n v="1"/>
    <n v="0"/>
    <n v="0"/>
    <n v="0"/>
    <n v="1"/>
  </r>
  <r>
    <x v="14"/>
    <x v="163"/>
    <x v="1"/>
    <x v="0"/>
    <n v="92"/>
    <n v="0"/>
    <n v="0"/>
    <n v="0"/>
    <n v="0"/>
    <n v="92"/>
    <n v="0"/>
    <n v="0"/>
    <n v="0"/>
    <n v="92"/>
  </r>
  <r>
    <x v="14"/>
    <x v="163"/>
    <x v="1"/>
    <x v="1"/>
    <n v="1"/>
    <n v="0"/>
    <n v="0"/>
    <n v="0"/>
    <n v="0"/>
    <n v="1"/>
    <n v="0"/>
    <n v="0"/>
    <n v="0"/>
    <n v="1"/>
  </r>
  <r>
    <x v="14"/>
    <x v="163"/>
    <x v="1"/>
    <x v="2"/>
    <n v="1"/>
    <n v="0"/>
    <n v="0"/>
    <n v="0"/>
    <n v="0"/>
    <n v="1"/>
    <n v="0"/>
    <n v="0"/>
    <n v="0"/>
    <n v="1"/>
  </r>
  <r>
    <x v="14"/>
    <x v="30"/>
    <x v="0"/>
    <x v="0"/>
    <n v="93"/>
    <n v="0"/>
    <n v="0"/>
    <n v="0"/>
    <n v="0"/>
    <n v="93"/>
    <n v="0"/>
    <n v="0"/>
    <n v="0"/>
    <n v="93"/>
  </r>
  <r>
    <x v="14"/>
    <x v="30"/>
    <x v="0"/>
    <x v="1"/>
    <n v="1"/>
    <n v="0"/>
    <n v="0"/>
    <n v="0"/>
    <n v="0"/>
    <n v="1"/>
    <n v="0"/>
    <n v="0"/>
    <n v="0"/>
    <n v="1"/>
  </r>
  <r>
    <x v="14"/>
    <x v="30"/>
    <x v="0"/>
    <x v="3"/>
    <n v="1"/>
    <n v="0"/>
    <n v="0"/>
    <n v="0"/>
    <n v="0"/>
    <n v="1"/>
    <n v="0"/>
    <n v="0"/>
    <n v="0"/>
    <n v="1"/>
  </r>
  <r>
    <x v="14"/>
    <x v="30"/>
    <x v="0"/>
    <x v="4"/>
    <n v="3"/>
    <n v="0"/>
    <n v="0"/>
    <n v="0"/>
    <n v="0"/>
    <n v="3"/>
    <n v="0"/>
    <n v="0"/>
    <n v="0"/>
    <n v="3"/>
  </r>
  <r>
    <x v="14"/>
    <x v="30"/>
    <x v="1"/>
    <x v="0"/>
    <n v="93"/>
    <n v="0"/>
    <n v="0"/>
    <n v="0"/>
    <n v="0"/>
    <n v="93"/>
    <n v="0"/>
    <n v="0"/>
    <n v="0"/>
    <n v="93"/>
  </r>
  <r>
    <x v="14"/>
    <x v="30"/>
    <x v="1"/>
    <x v="2"/>
    <n v="1"/>
    <n v="0"/>
    <n v="0"/>
    <n v="0"/>
    <n v="0"/>
    <n v="1"/>
    <n v="0"/>
    <n v="0"/>
    <n v="0"/>
    <n v="1"/>
  </r>
  <r>
    <x v="14"/>
    <x v="31"/>
    <x v="0"/>
    <x v="0"/>
    <n v="88"/>
    <n v="0"/>
    <n v="0"/>
    <n v="0"/>
    <n v="0"/>
    <n v="88"/>
    <n v="0"/>
    <n v="0"/>
    <n v="0"/>
    <n v="88"/>
  </r>
  <r>
    <x v="14"/>
    <x v="31"/>
    <x v="0"/>
    <x v="5"/>
    <n v="1"/>
    <n v="0"/>
    <n v="0"/>
    <n v="0"/>
    <n v="0"/>
    <n v="1"/>
    <n v="0"/>
    <n v="0"/>
    <n v="0"/>
    <n v="1"/>
  </r>
  <r>
    <x v="14"/>
    <x v="31"/>
    <x v="0"/>
    <x v="1"/>
    <n v="2"/>
    <n v="0"/>
    <n v="0"/>
    <n v="0"/>
    <n v="0"/>
    <n v="2"/>
    <n v="0"/>
    <n v="0"/>
    <n v="0"/>
    <n v="2"/>
  </r>
  <r>
    <x v="14"/>
    <x v="31"/>
    <x v="0"/>
    <x v="2"/>
    <n v="1"/>
    <n v="0"/>
    <n v="0"/>
    <n v="0"/>
    <n v="0"/>
    <n v="1"/>
    <n v="0"/>
    <n v="0"/>
    <n v="0"/>
    <n v="1"/>
  </r>
  <r>
    <x v="14"/>
    <x v="31"/>
    <x v="0"/>
    <x v="4"/>
    <n v="5"/>
    <n v="1"/>
    <n v="0"/>
    <n v="0"/>
    <n v="1"/>
    <n v="5"/>
    <n v="0"/>
    <n v="0"/>
    <n v="1"/>
    <n v="6"/>
  </r>
  <r>
    <x v="14"/>
    <x v="31"/>
    <x v="1"/>
    <x v="0"/>
    <n v="104"/>
    <n v="0"/>
    <n v="0"/>
    <n v="0"/>
    <n v="0"/>
    <n v="104"/>
    <n v="0"/>
    <n v="0"/>
    <n v="0"/>
    <n v="104"/>
  </r>
  <r>
    <x v="14"/>
    <x v="31"/>
    <x v="1"/>
    <x v="3"/>
    <n v="4"/>
    <n v="0"/>
    <n v="0"/>
    <n v="0"/>
    <n v="0"/>
    <n v="4"/>
    <n v="0"/>
    <n v="0"/>
    <n v="0"/>
    <n v="4"/>
  </r>
  <r>
    <x v="14"/>
    <x v="31"/>
    <x v="1"/>
    <x v="4"/>
    <n v="2"/>
    <n v="0"/>
    <n v="0"/>
    <n v="0"/>
    <n v="0"/>
    <n v="2"/>
    <n v="0"/>
    <n v="0"/>
    <n v="0"/>
    <n v="2"/>
  </r>
  <r>
    <x v="14"/>
    <x v="164"/>
    <x v="0"/>
    <x v="0"/>
    <n v="103"/>
    <n v="0"/>
    <n v="0"/>
    <n v="0"/>
    <n v="0"/>
    <n v="103"/>
    <n v="0"/>
    <n v="0"/>
    <n v="0"/>
    <n v="103"/>
  </r>
  <r>
    <x v="14"/>
    <x v="164"/>
    <x v="0"/>
    <x v="1"/>
    <n v="2"/>
    <n v="0"/>
    <n v="0"/>
    <n v="0"/>
    <n v="0"/>
    <n v="2"/>
    <n v="0"/>
    <n v="0"/>
    <n v="0"/>
    <n v="2"/>
  </r>
  <r>
    <x v="14"/>
    <x v="164"/>
    <x v="0"/>
    <x v="2"/>
    <n v="4"/>
    <n v="0"/>
    <n v="0"/>
    <n v="0"/>
    <n v="0"/>
    <n v="4"/>
    <n v="0"/>
    <n v="0"/>
    <n v="0"/>
    <n v="4"/>
  </r>
  <r>
    <x v="14"/>
    <x v="164"/>
    <x v="0"/>
    <x v="4"/>
    <n v="7"/>
    <n v="0"/>
    <n v="0"/>
    <n v="0"/>
    <n v="0"/>
    <n v="7"/>
    <n v="0"/>
    <n v="0"/>
    <n v="0"/>
    <n v="7"/>
  </r>
  <r>
    <x v="14"/>
    <x v="164"/>
    <x v="1"/>
    <x v="0"/>
    <n v="118"/>
    <n v="0"/>
    <n v="0"/>
    <n v="0"/>
    <n v="0"/>
    <n v="118"/>
    <n v="0"/>
    <n v="0"/>
    <n v="0"/>
    <n v="118"/>
  </r>
  <r>
    <x v="14"/>
    <x v="164"/>
    <x v="1"/>
    <x v="5"/>
    <n v="1"/>
    <n v="0"/>
    <n v="0"/>
    <n v="0"/>
    <n v="0"/>
    <n v="1"/>
    <n v="0"/>
    <n v="0"/>
    <n v="0"/>
    <n v="1"/>
  </r>
  <r>
    <x v="14"/>
    <x v="164"/>
    <x v="1"/>
    <x v="1"/>
    <n v="1"/>
    <n v="0"/>
    <n v="0"/>
    <n v="0"/>
    <n v="0"/>
    <n v="1"/>
    <n v="0"/>
    <n v="0"/>
    <n v="0"/>
    <n v="1"/>
  </r>
  <r>
    <x v="14"/>
    <x v="164"/>
    <x v="1"/>
    <x v="2"/>
    <n v="1"/>
    <n v="0"/>
    <n v="0"/>
    <n v="0"/>
    <n v="0"/>
    <n v="1"/>
    <n v="0"/>
    <n v="0"/>
    <n v="0"/>
    <n v="1"/>
  </r>
  <r>
    <x v="14"/>
    <x v="164"/>
    <x v="1"/>
    <x v="4"/>
    <n v="3"/>
    <n v="0"/>
    <n v="0"/>
    <n v="0"/>
    <n v="0"/>
    <n v="3"/>
    <n v="0"/>
    <n v="0"/>
    <n v="0"/>
    <n v="3"/>
  </r>
  <r>
    <x v="14"/>
    <x v="32"/>
    <x v="0"/>
    <x v="0"/>
    <n v="99"/>
    <n v="0"/>
    <n v="0"/>
    <n v="0"/>
    <n v="0"/>
    <n v="99"/>
    <n v="0"/>
    <n v="0"/>
    <n v="0"/>
    <n v="99"/>
  </r>
  <r>
    <x v="14"/>
    <x v="32"/>
    <x v="0"/>
    <x v="5"/>
    <n v="1"/>
    <n v="0"/>
    <n v="0"/>
    <n v="0"/>
    <n v="0"/>
    <n v="1"/>
    <n v="0"/>
    <n v="0"/>
    <n v="0"/>
    <n v="1"/>
  </r>
  <r>
    <x v="14"/>
    <x v="32"/>
    <x v="0"/>
    <x v="1"/>
    <n v="3"/>
    <n v="0"/>
    <n v="0"/>
    <n v="0"/>
    <n v="0"/>
    <n v="3"/>
    <n v="0"/>
    <n v="0"/>
    <n v="0"/>
    <n v="3"/>
  </r>
  <r>
    <x v="14"/>
    <x v="32"/>
    <x v="0"/>
    <x v="3"/>
    <n v="1"/>
    <n v="0"/>
    <n v="0"/>
    <n v="0"/>
    <n v="0"/>
    <n v="1"/>
    <n v="0"/>
    <n v="0"/>
    <n v="0"/>
    <n v="1"/>
  </r>
  <r>
    <x v="14"/>
    <x v="32"/>
    <x v="0"/>
    <x v="2"/>
    <n v="3"/>
    <n v="0"/>
    <n v="0"/>
    <n v="0"/>
    <n v="0"/>
    <n v="3"/>
    <n v="0"/>
    <n v="0"/>
    <n v="0"/>
    <n v="3"/>
  </r>
  <r>
    <x v="14"/>
    <x v="32"/>
    <x v="0"/>
    <x v="4"/>
    <n v="5"/>
    <n v="0"/>
    <n v="0"/>
    <n v="0"/>
    <n v="0"/>
    <n v="5"/>
    <n v="0"/>
    <n v="0"/>
    <n v="0"/>
    <n v="5"/>
  </r>
  <r>
    <x v="14"/>
    <x v="32"/>
    <x v="1"/>
    <x v="0"/>
    <n v="106"/>
    <n v="0"/>
    <n v="1"/>
    <n v="1"/>
    <n v="1"/>
    <n v="106"/>
    <n v="0"/>
    <n v="0"/>
    <n v="1"/>
    <n v="107"/>
  </r>
  <r>
    <x v="14"/>
    <x v="32"/>
    <x v="1"/>
    <x v="5"/>
    <n v="2"/>
    <n v="0"/>
    <n v="0"/>
    <n v="0"/>
    <n v="0"/>
    <n v="2"/>
    <n v="0"/>
    <n v="0"/>
    <n v="0"/>
    <n v="2"/>
  </r>
  <r>
    <x v="14"/>
    <x v="32"/>
    <x v="1"/>
    <x v="1"/>
    <n v="1"/>
    <n v="0"/>
    <n v="0"/>
    <n v="0"/>
    <n v="0"/>
    <n v="1"/>
    <n v="0"/>
    <n v="0"/>
    <n v="0"/>
    <n v="1"/>
  </r>
  <r>
    <x v="14"/>
    <x v="32"/>
    <x v="1"/>
    <x v="3"/>
    <n v="2"/>
    <n v="0"/>
    <n v="0"/>
    <n v="0"/>
    <n v="0"/>
    <n v="2"/>
    <n v="0"/>
    <n v="0"/>
    <n v="0"/>
    <n v="2"/>
  </r>
  <r>
    <x v="14"/>
    <x v="32"/>
    <x v="1"/>
    <x v="2"/>
    <n v="6"/>
    <n v="0"/>
    <n v="0"/>
    <n v="0"/>
    <n v="0"/>
    <n v="6"/>
    <n v="0"/>
    <n v="0"/>
    <n v="0"/>
    <n v="6"/>
  </r>
  <r>
    <x v="14"/>
    <x v="32"/>
    <x v="1"/>
    <x v="4"/>
    <n v="4"/>
    <n v="0"/>
    <n v="0"/>
    <n v="0"/>
    <n v="0"/>
    <n v="4"/>
    <n v="0"/>
    <n v="0"/>
    <n v="0"/>
    <n v="4"/>
  </r>
  <r>
    <x v="14"/>
    <x v="33"/>
    <x v="0"/>
    <x v="0"/>
    <n v="108"/>
    <n v="0"/>
    <n v="1"/>
    <n v="1"/>
    <n v="1"/>
    <n v="108"/>
    <n v="0"/>
    <n v="0"/>
    <n v="1"/>
    <n v="109"/>
  </r>
  <r>
    <x v="14"/>
    <x v="33"/>
    <x v="0"/>
    <x v="5"/>
    <n v="1"/>
    <n v="0"/>
    <n v="0"/>
    <n v="0"/>
    <n v="0"/>
    <n v="1"/>
    <n v="0"/>
    <n v="0"/>
    <n v="0"/>
    <n v="1"/>
  </r>
  <r>
    <x v="14"/>
    <x v="33"/>
    <x v="0"/>
    <x v="1"/>
    <n v="6"/>
    <n v="0"/>
    <n v="0"/>
    <n v="0"/>
    <n v="0"/>
    <n v="6"/>
    <n v="0"/>
    <n v="0"/>
    <n v="0"/>
    <n v="6"/>
  </r>
  <r>
    <x v="14"/>
    <x v="33"/>
    <x v="0"/>
    <x v="3"/>
    <n v="5"/>
    <n v="0"/>
    <n v="0"/>
    <n v="0"/>
    <n v="0"/>
    <n v="5"/>
    <n v="0"/>
    <n v="0"/>
    <n v="0"/>
    <n v="5"/>
  </r>
  <r>
    <x v="14"/>
    <x v="33"/>
    <x v="0"/>
    <x v="2"/>
    <n v="5"/>
    <n v="0"/>
    <n v="0"/>
    <n v="0"/>
    <n v="0"/>
    <n v="5"/>
    <n v="0"/>
    <n v="0"/>
    <n v="0"/>
    <n v="5"/>
  </r>
  <r>
    <x v="14"/>
    <x v="33"/>
    <x v="0"/>
    <x v="4"/>
    <n v="20"/>
    <n v="0"/>
    <n v="0"/>
    <n v="0"/>
    <n v="0"/>
    <n v="20"/>
    <n v="0"/>
    <n v="0"/>
    <n v="0"/>
    <n v="20"/>
  </r>
  <r>
    <x v="14"/>
    <x v="33"/>
    <x v="1"/>
    <x v="0"/>
    <n v="121"/>
    <n v="0"/>
    <n v="1"/>
    <n v="1"/>
    <n v="1"/>
    <n v="121"/>
    <n v="0"/>
    <n v="0"/>
    <n v="1"/>
    <n v="122"/>
  </r>
  <r>
    <x v="14"/>
    <x v="33"/>
    <x v="1"/>
    <x v="5"/>
    <n v="4"/>
    <n v="0"/>
    <n v="0"/>
    <n v="0"/>
    <n v="0"/>
    <n v="4"/>
    <n v="0"/>
    <n v="0"/>
    <n v="0"/>
    <n v="4"/>
  </r>
  <r>
    <x v="14"/>
    <x v="33"/>
    <x v="1"/>
    <x v="1"/>
    <n v="1"/>
    <n v="0"/>
    <n v="0"/>
    <n v="0"/>
    <n v="0"/>
    <n v="1"/>
    <n v="0"/>
    <n v="0"/>
    <n v="0"/>
    <n v="1"/>
  </r>
  <r>
    <x v="14"/>
    <x v="33"/>
    <x v="1"/>
    <x v="3"/>
    <n v="5"/>
    <n v="0"/>
    <n v="0"/>
    <n v="0"/>
    <n v="0"/>
    <n v="5"/>
    <n v="0"/>
    <n v="0"/>
    <n v="0"/>
    <n v="5"/>
  </r>
  <r>
    <x v="14"/>
    <x v="33"/>
    <x v="1"/>
    <x v="2"/>
    <n v="6"/>
    <n v="0"/>
    <n v="0"/>
    <n v="0"/>
    <n v="0"/>
    <n v="6"/>
    <n v="0"/>
    <n v="0"/>
    <n v="0"/>
    <n v="6"/>
  </r>
  <r>
    <x v="14"/>
    <x v="33"/>
    <x v="1"/>
    <x v="4"/>
    <n v="13"/>
    <n v="0"/>
    <n v="0"/>
    <n v="0"/>
    <n v="0"/>
    <n v="13"/>
    <n v="0"/>
    <n v="0"/>
    <n v="0"/>
    <n v="13"/>
  </r>
  <r>
    <x v="14"/>
    <x v="34"/>
    <x v="0"/>
    <x v="0"/>
    <n v="113"/>
    <n v="0"/>
    <n v="0"/>
    <n v="0"/>
    <n v="0"/>
    <n v="113"/>
    <n v="0"/>
    <n v="0"/>
    <n v="0"/>
    <n v="113"/>
  </r>
  <r>
    <x v="14"/>
    <x v="34"/>
    <x v="0"/>
    <x v="5"/>
    <n v="5"/>
    <n v="0"/>
    <n v="0"/>
    <n v="0"/>
    <n v="0"/>
    <n v="5"/>
    <n v="0"/>
    <n v="0"/>
    <n v="0"/>
    <n v="5"/>
  </r>
  <r>
    <x v="14"/>
    <x v="34"/>
    <x v="0"/>
    <x v="1"/>
    <n v="8"/>
    <n v="0"/>
    <n v="0"/>
    <n v="0"/>
    <n v="0"/>
    <n v="8"/>
    <n v="0"/>
    <n v="0"/>
    <n v="0"/>
    <n v="8"/>
  </r>
  <r>
    <x v="14"/>
    <x v="34"/>
    <x v="0"/>
    <x v="3"/>
    <n v="11"/>
    <n v="0"/>
    <n v="0"/>
    <n v="0"/>
    <n v="0"/>
    <n v="11"/>
    <n v="0"/>
    <n v="0"/>
    <n v="0"/>
    <n v="11"/>
  </r>
  <r>
    <x v="14"/>
    <x v="34"/>
    <x v="0"/>
    <x v="2"/>
    <n v="7"/>
    <n v="0"/>
    <n v="0"/>
    <n v="0"/>
    <n v="0"/>
    <n v="7"/>
    <n v="0"/>
    <n v="0"/>
    <n v="0"/>
    <n v="7"/>
  </r>
  <r>
    <x v="14"/>
    <x v="34"/>
    <x v="0"/>
    <x v="4"/>
    <n v="31"/>
    <n v="0"/>
    <n v="0"/>
    <n v="0"/>
    <n v="0"/>
    <n v="31"/>
    <n v="0"/>
    <n v="0"/>
    <n v="0"/>
    <n v="31"/>
  </r>
  <r>
    <x v="14"/>
    <x v="34"/>
    <x v="1"/>
    <x v="0"/>
    <n v="119"/>
    <n v="0"/>
    <n v="1"/>
    <n v="1"/>
    <n v="1"/>
    <n v="119"/>
    <n v="0"/>
    <n v="0"/>
    <n v="1"/>
    <n v="120"/>
  </r>
  <r>
    <x v="14"/>
    <x v="34"/>
    <x v="1"/>
    <x v="5"/>
    <n v="1"/>
    <n v="0"/>
    <n v="0"/>
    <n v="0"/>
    <n v="0"/>
    <n v="1"/>
    <n v="0"/>
    <n v="0"/>
    <n v="0"/>
    <n v="1"/>
  </r>
  <r>
    <x v="14"/>
    <x v="34"/>
    <x v="1"/>
    <x v="1"/>
    <n v="9"/>
    <n v="0"/>
    <n v="0"/>
    <n v="0"/>
    <n v="0"/>
    <n v="9"/>
    <n v="0"/>
    <n v="0"/>
    <n v="0"/>
    <n v="9"/>
  </r>
  <r>
    <x v="14"/>
    <x v="34"/>
    <x v="1"/>
    <x v="3"/>
    <n v="2"/>
    <n v="0"/>
    <n v="0"/>
    <n v="0"/>
    <n v="0"/>
    <n v="2"/>
    <n v="0"/>
    <n v="0"/>
    <n v="0"/>
    <n v="2"/>
  </r>
  <r>
    <x v="14"/>
    <x v="34"/>
    <x v="1"/>
    <x v="2"/>
    <n v="9"/>
    <n v="0"/>
    <n v="0"/>
    <n v="0"/>
    <n v="0"/>
    <n v="9"/>
    <n v="0"/>
    <n v="0"/>
    <n v="0"/>
    <n v="9"/>
  </r>
  <r>
    <x v="14"/>
    <x v="34"/>
    <x v="1"/>
    <x v="4"/>
    <n v="24"/>
    <n v="0"/>
    <n v="0"/>
    <n v="0"/>
    <n v="0"/>
    <n v="24"/>
    <n v="0"/>
    <n v="0"/>
    <n v="0"/>
    <n v="24"/>
  </r>
  <r>
    <x v="14"/>
    <x v="35"/>
    <x v="0"/>
    <x v="0"/>
    <n v="144"/>
    <n v="0"/>
    <n v="0"/>
    <n v="0"/>
    <n v="0"/>
    <n v="144"/>
    <n v="0"/>
    <n v="0"/>
    <n v="0"/>
    <n v="144"/>
  </r>
  <r>
    <x v="14"/>
    <x v="35"/>
    <x v="0"/>
    <x v="5"/>
    <n v="7"/>
    <n v="0"/>
    <n v="0"/>
    <n v="0"/>
    <n v="0"/>
    <n v="7"/>
    <n v="0"/>
    <n v="0"/>
    <n v="0"/>
    <n v="7"/>
  </r>
  <r>
    <x v="14"/>
    <x v="35"/>
    <x v="0"/>
    <x v="1"/>
    <n v="18"/>
    <n v="0"/>
    <n v="0"/>
    <n v="0"/>
    <n v="0"/>
    <n v="18"/>
    <n v="0"/>
    <n v="0"/>
    <n v="0"/>
    <n v="18"/>
  </r>
  <r>
    <x v="14"/>
    <x v="35"/>
    <x v="0"/>
    <x v="3"/>
    <n v="23"/>
    <n v="0"/>
    <n v="0"/>
    <n v="0"/>
    <n v="0"/>
    <n v="23"/>
    <n v="0"/>
    <n v="0"/>
    <n v="0"/>
    <n v="23"/>
  </r>
  <r>
    <x v="14"/>
    <x v="35"/>
    <x v="0"/>
    <x v="2"/>
    <n v="20"/>
    <n v="0"/>
    <n v="0"/>
    <n v="0"/>
    <n v="0"/>
    <n v="20"/>
    <n v="0"/>
    <n v="0"/>
    <n v="0"/>
    <n v="20"/>
  </r>
  <r>
    <x v="14"/>
    <x v="35"/>
    <x v="0"/>
    <x v="4"/>
    <n v="44"/>
    <n v="0"/>
    <n v="0"/>
    <n v="0"/>
    <n v="0"/>
    <n v="44"/>
    <n v="0"/>
    <n v="0"/>
    <n v="0"/>
    <n v="44"/>
  </r>
  <r>
    <x v="14"/>
    <x v="35"/>
    <x v="1"/>
    <x v="0"/>
    <n v="144"/>
    <n v="0"/>
    <n v="0"/>
    <n v="0"/>
    <n v="0"/>
    <n v="144"/>
    <n v="0"/>
    <n v="0"/>
    <n v="0"/>
    <n v="144"/>
  </r>
  <r>
    <x v="14"/>
    <x v="35"/>
    <x v="1"/>
    <x v="5"/>
    <n v="8"/>
    <n v="0"/>
    <n v="0"/>
    <n v="0"/>
    <n v="0"/>
    <n v="8"/>
    <n v="0"/>
    <n v="0"/>
    <n v="0"/>
    <n v="8"/>
  </r>
  <r>
    <x v="14"/>
    <x v="35"/>
    <x v="1"/>
    <x v="1"/>
    <n v="12"/>
    <n v="0"/>
    <n v="0"/>
    <n v="0"/>
    <n v="0"/>
    <n v="12"/>
    <n v="0"/>
    <n v="0"/>
    <n v="0"/>
    <n v="12"/>
  </r>
  <r>
    <x v="14"/>
    <x v="35"/>
    <x v="1"/>
    <x v="3"/>
    <n v="12"/>
    <n v="0"/>
    <n v="0"/>
    <n v="0"/>
    <n v="0"/>
    <n v="12"/>
    <n v="0"/>
    <n v="0"/>
    <n v="0"/>
    <n v="12"/>
  </r>
  <r>
    <x v="14"/>
    <x v="35"/>
    <x v="1"/>
    <x v="2"/>
    <n v="15"/>
    <n v="0"/>
    <n v="0"/>
    <n v="0"/>
    <n v="0"/>
    <n v="15"/>
    <n v="0"/>
    <n v="0"/>
    <n v="0"/>
    <n v="15"/>
  </r>
  <r>
    <x v="14"/>
    <x v="35"/>
    <x v="1"/>
    <x v="4"/>
    <n v="53"/>
    <n v="0"/>
    <n v="0"/>
    <n v="0"/>
    <n v="0"/>
    <n v="53"/>
    <n v="0"/>
    <n v="0"/>
    <n v="0"/>
    <n v="53"/>
  </r>
  <r>
    <x v="14"/>
    <x v="2"/>
    <x v="0"/>
    <x v="0"/>
    <n v="126"/>
    <n v="0"/>
    <n v="0"/>
    <n v="0"/>
    <n v="0"/>
    <n v="126"/>
    <n v="0"/>
    <n v="0"/>
    <n v="0"/>
    <n v="126"/>
  </r>
  <r>
    <x v="14"/>
    <x v="2"/>
    <x v="0"/>
    <x v="5"/>
    <n v="9"/>
    <n v="0"/>
    <n v="0"/>
    <n v="0"/>
    <n v="0"/>
    <n v="9"/>
    <n v="0"/>
    <n v="0"/>
    <n v="0"/>
    <n v="9"/>
  </r>
  <r>
    <x v="14"/>
    <x v="2"/>
    <x v="0"/>
    <x v="1"/>
    <n v="20"/>
    <n v="0"/>
    <n v="0"/>
    <n v="0"/>
    <n v="0"/>
    <n v="20"/>
    <n v="0"/>
    <n v="0"/>
    <n v="0"/>
    <n v="20"/>
  </r>
  <r>
    <x v="14"/>
    <x v="2"/>
    <x v="0"/>
    <x v="3"/>
    <n v="22"/>
    <n v="0"/>
    <n v="0"/>
    <n v="0"/>
    <n v="0"/>
    <n v="22"/>
    <n v="0"/>
    <n v="0"/>
    <n v="0"/>
    <n v="22"/>
  </r>
  <r>
    <x v="14"/>
    <x v="2"/>
    <x v="0"/>
    <x v="2"/>
    <n v="21"/>
    <n v="0"/>
    <n v="0"/>
    <n v="0"/>
    <n v="0"/>
    <n v="21"/>
    <n v="0"/>
    <n v="0"/>
    <n v="0"/>
    <n v="21"/>
  </r>
  <r>
    <x v="14"/>
    <x v="2"/>
    <x v="0"/>
    <x v="4"/>
    <n v="76"/>
    <n v="0"/>
    <n v="0"/>
    <n v="0"/>
    <n v="0"/>
    <n v="76"/>
    <n v="0"/>
    <n v="0"/>
    <n v="0"/>
    <n v="76"/>
  </r>
  <r>
    <x v="14"/>
    <x v="2"/>
    <x v="1"/>
    <x v="0"/>
    <n v="153"/>
    <n v="0"/>
    <n v="1"/>
    <n v="0"/>
    <n v="1"/>
    <n v="153"/>
    <n v="0"/>
    <n v="0"/>
    <n v="1"/>
    <n v="154"/>
  </r>
  <r>
    <x v="14"/>
    <x v="2"/>
    <x v="1"/>
    <x v="5"/>
    <n v="19"/>
    <n v="0"/>
    <n v="0"/>
    <n v="0"/>
    <n v="0"/>
    <n v="19"/>
    <n v="0"/>
    <n v="0"/>
    <n v="0"/>
    <n v="19"/>
  </r>
  <r>
    <x v="14"/>
    <x v="2"/>
    <x v="1"/>
    <x v="1"/>
    <n v="11"/>
    <n v="0"/>
    <n v="0"/>
    <n v="0"/>
    <n v="0"/>
    <n v="11"/>
    <n v="0"/>
    <n v="0"/>
    <n v="0"/>
    <n v="11"/>
  </r>
  <r>
    <x v="14"/>
    <x v="2"/>
    <x v="1"/>
    <x v="3"/>
    <n v="34"/>
    <n v="0"/>
    <n v="0"/>
    <n v="0"/>
    <n v="0"/>
    <n v="34"/>
    <n v="0"/>
    <n v="0"/>
    <n v="0"/>
    <n v="34"/>
  </r>
  <r>
    <x v="14"/>
    <x v="2"/>
    <x v="1"/>
    <x v="2"/>
    <n v="30"/>
    <n v="0"/>
    <n v="0"/>
    <n v="0"/>
    <n v="0"/>
    <n v="30"/>
    <n v="0"/>
    <n v="0"/>
    <n v="0"/>
    <n v="30"/>
  </r>
  <r>
    <x v="14"/>
    <x v="2"/>
    <x v="1"/>
    <x v="4"/>
    <n v="68"/>
    <n v="0"/>
    <n v="0"/>
    <n v="0"/>
    <n v="0"/>
    <n v="68"/>
    <n v="0"/>
    <n v="0"/>
    <n v="0"/>
    <n v="68"/>
  </r>
  <r>
    <x v="14"/>
    <x v="3"/>
    <x v="0"/>
    <x v="0"/>
    <n v="127"/>
    <n v="0"/>
    <n v="1"/>
    <n v="1"/>
    <n v="1"/>
    <n v="127"/>
    <n v="0"/>
    <n v="0"/>
    <n v="1"/>
    <n v="128"/>
  </r>
  <r>
    <x v="14"/>
    <x v="3"/>
    <x v="0"/>
    <x v="5"/>
    <n v="10"/>
    <n v="0"/>
    <n v="0"/>
    <n v="0"/>
    <n v="0"/>
    <n v="10"/>
    <n v="0"/>
    <n v="0"/>
    <n v="0"/>
    <n v="10"/>
  </r>
  <r>
    <x v="14"/>
    <x v="3"/>
    <x v="0"/>
    <x v="1"/>
    <n v="27"/>
    <n v="0"/>
    <n v="0"/>
    <n v="0"/>
    <n v="0"/>
    <n v="27"/>
    <n v="0"/>
    <n v="0"/>
    <n v="0"/>
    <n v="27"/>
  </r>
  <r>
    <x v="14"/>
    <x v="3"/>
    <x v="0"/>
    <x v="3"/>
    <n v="38"/>
    <n v="0"/>
    <n v="0"/>
    <n v="0"/>
    <n v="0"/>
    <n v="38"/>
    <n v="0"/>
    <n v="0"/>
    <n v="0"/>
    <n v="38"/>
  </r>
  <r>
    <x v="14"/>
    <x v="3"/>
    <x v="0"/>
    <x v="2"/>
    <n v="24"/>
    <n v="0"/>
    <n v="0"/>
    <n v="0"/>
    <n v="0"/>
    <n v="24"/>
    <n v="0"/>
    <n v="0"/>
    <n v="0"/>
    <n v="24"/>
  </r>
  <r>
    <x v="14"/>
    <x v="3"/>
    <x v="0"/>
    <x v="4"/>
    <n v="92"/>
    <n v="0"/>
    <n v="0"/>
    <n v="0"/>
    <n v="0"/>
    <n v="92"/>
    <n v="0"/>
    <n v="0"/>
    <n v="0"/>
    <n v="92"/>
  </r>
  <r>
    <x v="14"/>
    <x v="3"/>
    <x v="1"/>
    <x v="0"/>
    <n v="146"/>
    <n v="0"/>
    <n v="0"/>
    <n v="0"/>
    <n v="0"/>
    <n v="146"/>
    <n v="0"/>
    <n v="0"/>
    <n v="0"/>
    <n v="146"/>
  </r>
  <r>
    <x v="14"/>
    <x v="3"/>
    <x v="1"/>
    <x v="5"/>
    <n v="19"/>
    <n v="0"/>
    <n v="0"/>
    <n v="0"/>
    <n v="0"/>
    <n v="19"/>
    <n v="0"/>
    <n v="0"/>
    <n v="0"/>
    <n v="19"/>
  </r>
  <r>
    <x v="14"/>
    <x v="3"/>
    <x v="1"/>
    <x v="1"/>
    <n v="21"/>
    <n v="0"/>
    <n v="0"/>
    <n v="0"/>
    <n v="0"/>
    <n v="21"/>
    <n v="0"/>
    <n v="0"/>
    <n v="0"/>
    <n v="21"/>
  </r>
  <r>
    <x v="14"/>
    <x v="3"/>
    <x v="1"/>
    <x v="3"/>
    <n v="24"/>
    <n v="0"/>
    <n v="0"/>
    <n v="0"/>
    <n v="0"/>
    <n v="24"/>
    <n v="0"/>
    <n v="0"/>
    <n v="0"/>
    <n v="24"/>
  </r>
  <r>
    <x v="14"/>
    <x v="3"/>
    <x v="1"/>
    <x v="2"/>
    <n v="23"/>
    <n v="0"/>
    <n v="0"/>
    <n v="0"/>
    <n v="0"/>
    <n v="23"/>
    <n v="0"/>
    <n v="0"/>
    <n v="0"/>
    <n v="23"/>
  </r>
  <r>
    <x v="14"/>
    <x v="3"/>
    <x v="1"/>
    <x v="4"/>
    <n v="92"/>
    <n v="0"/>
    <n v="0"/>
    <n v="0"/>
    <n v="0"/>
    <n v="92"/>
    <n v="0"/>
    <n v="0"/>
    <n v="0"/>
    <n v="92"/>
  </r>
  <r>
    <x v="14"/>
    <x v="36"/>
    <x v="0"/>
    <x v="0"/>
    <n v="101"/>
    <n v="0"/>
    <n v="0"/>
    <n v="0"/>
    <n v="0"/>
    <n v="101"/>
    <n v="0"/>
    <n v="0"/>
    <n v="0"/>
    <n v="101"/>
  </r>
  <r>
    <x v="14"/>
    <x v="36"/>
    <x v="0"/>
    <x v="5"/>
    <n v="15"/>
    <n v="0"/>
    <n v="0"/>
    <n v="0"/>
    <n v="0"/>
    <n v="15"/>
    <n v="0"/>
    <n v="0"/>
    <n v="0"/>
    <n v="15"/>
  </r>
  <r>
    <x v="14"/>
    <x v="36"/>
    <x v="0"/>
    <x v="1"/>
    <n v="15"/>
    <n v="0"/>
    <n v="0"/>
    <n v="0"/>
    <n v="0"/>
    <n v="15"/>
    <n v="0"/>
    <n v="0"/>
    <n v="0"/>
    <n v="15"/>
  </r>
  <r>
    <x v="14"/>
    <x v="36"/>
    <x v="0"/>
    <x v="3"/>
    <n v="20"/>
    <n v="0"/>
    <n v="0"/>
    <n v="0"/>
    <n v="0"/>
    <n v="20"/>
    <n v="0"/>
    <n v="0"/>
    <n v="0"/>
    <n v="20"/>
  </r>
  <r>
    <x v="14"/>
    <x v="36"/>
    <x v="0"/>
    <x v="2"/>
    <n v="19"/>
    <n v="0"/>
    <n v="0"/>
    <n v="0"/>
    <n v="0"/>
    <n v="19"/>
    <n v="0"/>
    <n v="0"/>
    <n v="0"/>
    <n v="19"/>
  </r>
  <r>
    <x v="14"/>
    <x v="36"/>
    <x v="0"/>
    <x v="4"/>
    <n v="66"/>
    <n v="0"/>
    <n v="0"/>
    <n v="0"/>
    <n v="0"/>
    <n v="66"/>
    <n v="0"/>
    <n v="0"/>
    <n v="0"/>
    <n v="66"/>
  </r>
  <r>
    <x v="14"/>
    <x v="36"/>
    <x v="1"/>
    <x v="0"/>
    <n v="120"/>
    <n v="0"/>
    <n v="0"/>
    <n v="0"/>
    <n v="0"/>
    <n v="120"/>
    <n v="0"/>
    <n v="0"/>
    <n v="0"/>
    <n v="120"/>
  </r>
  <r>
    <x v="14"/>
    <x v="36"/>
    <x v="1"/>
    <x v="5"/>
    <n v="13"/>
    <n v="0"/>
    <n v="0"/>
    <n v="0"/>
    <n v="0"/>
    <n v="13"/>
    <n v="0"/>
    <n v="0"/>
    <n v="0"/>
    <n v="13"/>
  </r>
  <r>
    <x v="14"/>
    <x v="36"/>
    <x v="1"/>
    <x v="1"/>
    <n v="26"/>
    <n v="0"/>
    <n v="0"/>
    <n v="0"/>
    <n v="0"/>
    <n v="26"/>
    <n v="0"/>
    <n v="0"/>
    <n v="0"/>
    <n v="26"/>
  </r>
  <r>
    <x v="14"/>
    <x v="36"/>
    <x v="1"/>
    <x v="3"/>
    <n v="30"/>
    <n v="0"/>
    <n v="0"/>
    <n v="0"/>
    <n v="0"/>
    <n v="30"/>
    <n v="0"/>
    <n v="0"/>
    <n v="0"/>
    <n v="30"/>
  </r>
  <r>
    <x v="14"/>
    <x v="36"/>
    <x v="1"/>
    <x v="2"/>
    <n v="23"/>
    <n v="0"/>
    <n v="0"/>
    <n v="0"/>
    <n v="0"/>
    <n v="23"/>
    <n v="0"/>
    <n v="0"/>
    <n v="0"/>
    <n v="23"/>
  </r>
  <r>
    <x v="14"/>
    <x v="36"/>
    <x v="1"/>
    <x v="4"/>
    <n v="66"/>
    <n v="0"/>
    <n v="0"/>
    <n v="0"/>
    <n v="0"/>
    <n v="66"/>
    <n v="0"/>
    <n v="0"/>
    <n v="0"/>
    <n v="66"/>
  </r>
  <r>
    <x v="14"/>
    <x v="37"/>
    <x v="0"/>
    <x v="0"/>
    <n v="110"/>
    <n v="0"/>
    <n v="0"/>
    <n v="0"/>
    <n v="0"/>
    <n v="110"/>
    <n v="0"/>
    <n v="0"/>
    <n v="0"/>
    <n v="110"/>
  </r>
  <r>
    <x v="14"/>
    <x v="37"/>
    <x v="0"/>
    <x v="5"/>
    <n v="8"/>
    <n v="0"/>
    <n v="0"/>
    <n v="0"/>
    <n v="0"/>
    <n v="8"/>
    <n v="0"/>
    <n v="0"/>
    <n v="0"/>
    <n v="8"/>
  </r>
  <r>
    <x v="14"/>
    <x v="37"/>
    <x v="0"/>
    <x v="1"/>
    <n v="13"/>
    <n v="0"/>
    <n v="0"/>
    <n v="0"/>
    <n v="0"/>
    <n v="13"/>
    <n v="0"/>
    <n v="0"/>
    <n v="0"/>
    <n v="13"/>
  </r>
  <r>
    <x v="14"/>
    <x v="37"/>
    <x v="0"/>
    <x v="3"/>
    <n v="24"/>
    <n v="0"/>
    <n v="0"/>
    <n v="0"/>
    <n v="0"/>
    <n v="24"/>
    <n v="0"/>
    <n v="0"/>
    <n v="0"/>
    <n v="24"/>
  </r>
  <r>
    <x v="14"/>
    <x v="37"/>
    <x v="0"/>
    <x v="2"/>
    <n v="19"/>
    <n v="0"/>
    <n v="0"/>
    <n v="0"/>
    <n v="0"/>
    <n v="19"/>
    <n v="0"/>
    <n v="0"/>
    <n v="0"/>
    <n v="19"/>
  </r>
  <r>
    <x v="14"/>
    <x v="37"/>
    <x v="0"/>
    <x v="4"/>
    <n v="59"/>
    <n v="0"/>
    <n v="0"/>
    <n v="0"/>
    <n v="0"/>
    <n v="59"/>
    <n v="0"/>
    <n v="0"/>
    <n v="0"/>
    <n v="59"/>
  </r>
  <r>
    <x v="14"/>
    <x v="37"/>
    <x v="1"/>
    <x v="0"/>
    <n v="120"/>
    <n v="0"/>
    <n v="0"/>
    <n v="0"/>
    <n v="0"/>
    <n v="120"/>
    <n v="0"/>
    <n v="0"/>
    <n v="0"/>
    <n v="120"/>
  </r>
  <r>
    <x v="14"/>
    <x v="37"/>
    <x v="1"/>
    <x v="5"/>
    <n v="10"/>
    <n v="0"/>
    <n v="0"/>
    <n v="0"/>
    <n v="0"/>
    <n v="10"/>
    <n v="0"/>
    <n v="0"/>
    <n v="0"/>
    <n v="10"/>
  </r>
  <r>
    <x v="14"/>
    <x v="37"/>
    <x v="1"/>
    <x v="1"/>
    <n v="20"/>
    <n v="0"/>
    <n v="0"/>
    <n v="0"/>
    <n v="0"/>
    <n v="20"/>
    <n v="0"/>
    <n v="0"/>
    <n v="0"/>
    <n v="20"/>
  </r>
  <r>
    <x v="14"/>
    <x v="37"/>
    <x v="1"/>
    <x v="3"/>
    <n v="25"/>
    <n v="0"/>
    <n v="0"/>
    <n v="0"/>
    <n v="0"/>
    <n v="25"/>
    <n v="0"/>
    <n v="0"/>
    <n v="0"/>
    <n v="25"/>
  </r>
  <r>
    <x v="14"/>
    <x v="37"/>
    <x v="1"/>
    <x v="2"/>
    <n v="18"/>
    <n v="0"/>
    <n v="0"/>
    <n v="0"/>
    <n v="0"/>
    <n v="18"/>
    <n v="0"/>
    <n v="0"/>
    <n v="0"/>
    <n v="18"/>
  </r>
  <r>
    <x v="14"/>
    <x v="37"/>
    <x v="1"/>
    <x v="4"/>
    <n v="74"/>
    <n v="0"/>
    <n v="1"/>
    <n v="1"/>
    <n v="1"/>
    <n v="74"/>
    <n v="0"/>
    <n v="0"/>
    <n v="1"/>
    <n v="75"/>
  </r>
  <r>
    <x v="14"/>
    <x v="38"/>
    <x v="0"/>
    <x v="0"/>
    <n v="116"/>
    <n v="0"/>
    <n v="0"/>
    <n v="0"/>
    <n v="0"/>
    <n v="116"/>
    <n v="0"/>
    <n v="0"/>
    <n v="0"/>
    <n v="116"/>
  </r>
  <r>
    <x v="14"/>
    <x v="38"/>
    <x v="0"/>
    <x v="5"/>
    <n v="10"/>
    <n v="0"/>
    <n v="0"/>
    <n v="0"/>
    <n v="0"/>
    <n v="10"/>
    <n v="0"/>
    <n v="0"/>
    <n v="0"/>
    <n v="10"/>
  </r>
  <r>
    <x v="14"/>
    <x v="38"/>
    <x v="0"/>
    <x v="1"/>
    <n v="6"/>
    <n v="0"/>
    <n v="0"/>
    <n v="0"/>
    <n v="0"/>
    <n v="6"/>
    <n v="0"/>
    <n v="0"/>
    <n v="0"/>
    <n v="6"/>
  </r>
  <r>
    <x v="14"/>
    <x v="38"/>
    <x v="0"/>
    <x v="3"/>
    <n v="17"/>
    <n v="0"/>
    <n v="0"/>
    <n v="0"/>
    <n v="0"/>
    <n v="17"/>
    <n v="0"/>
    <n v="0"/>
    <n v="0"/>
    <n v="17"/>
  </r>
  <r>
    <x v="14"/>
    <x v="38"/>
    <x v="0"/>
    <x v="2"/>
    <n v="22"/>
    <n v="0"/>
    <n v="0"/>
    <n v="0"/>
    <n v="0"/>
    <n v="22"/>
    <n v="0"/>
    <n v="0"/>
    <n v="0"/>
    <n v="22"/>
  </r>
  <r>
    <x v="14"/>
    <x v="38"/>
    <x v="0"/>
    <x v="4"/>
    <n v="45"/>
    <n v="0"/>
    <n v="0"/>
    <n v="0"/>
    <n v="0"/>
    <n v="45"/>
    <n v="0"/>
    <n v="0"/>
    <n v="0"/>
    <n v="45"/>
  </r>
  <r>
    <x v="14"/>
    <x v="38"/>
    <x v="1"/>
    <x v="0"/>
    <n v="113"/>
    <n v="0"/>
    <n v="0"/>
    <n v="0"/>
    <n v="0"/>
    <n v="113"/>
    <n v="0"/>
    <n v="0"/>
    <n v="0"/>
    <n v="113"/>
  </r>
  <r>
    <x v="14"/>
    <x v="38"/>
    <x v="1"/>
    <x v="5"/>
    <n v="12"/>
    <n v="0"/>
    <n v="0"/>
    <n v="0"/>
    <n v="0"/>
    <n v="12"/>
    <n v="0"/>
    <n v="0"/>
    <n v="0"/>
    <n v="12"/>
  </r>
  <r>
    <x v="14"/>
    <x v="38"/>
    <x v="1"/>
    <x v="1"/>
    <n v="15"/>
    <n v="0"/>
    <n v="0"/>
    <n v="0"/>
    <n v="0"/>
    <n v="15"/>
    <n v="0"/>
    <n v="0"/>
    <n v="0"/>
    <n v="15"/>
  </r>
  <r>
    <x v="14"/>
    <x v="38"/>
    <x v="1"/>
    <x v="3"/>
    <n v="20"/>
    <n v="0"/>
    <n v="0"/>
    <n v="0"/>
    <n v="0"/>
    <n v="20"/>
    <n v="0"/>
    <n v="0"/>
    <n v="0"/>
    <n v="20"/>
  </r>
  <r>
    <x v="14"/>
    <x v="38"/>
    <x v="1"/>
    <x v="2"/>
    <n v="22"/>
    <n v="0"/>
    <n v="0"/>
    <n v="0"/>
    <n v="0"/>
    <n v="22"/>
    <n v="0"/>
    <n v="0"/>
    <n v="0"/>
    <n v="22"/>
  </r>
  <r>
    <x v="14"/>
    <x v="38"/>
    <x v="1"/>
    <x v="4"/>
    <n v="55"/>
    <n v="0"/>
    <n v="0"/>
    <n v="0"/>
    <n v="0"/>
    <n v="55"/>
    <n v="0"/>
    <n v="0"/>
    <n v="0"/>
    <n v="55"/>
  </r>
  <r>
    <x v="14"/>
    <x v="39"/>
    <x v="0"/>
    <x v="0"/>
    <n v="102"/>
    <n v="0"/>
    <n v="0"/>
    <n v="0"/>
    <n v="0"/>
    <n v="102"/>
    <n v="0"/>
    <n v="0"/>
    <n v="0"/>
    <n v="102"/>
  </r>
  <r>
    <x v="14"/>
    <x v="39"/>
    <x v="0"/>
    <x v="5"/>
    <n v="4"/>
    <n v="0"/>
    <n v="0"/>
    <n v="0"/>
    <n v="0"/>
    <n v="4"/>
    <n v="0"/>
    <n v="0"/>
    <n v="0"/>
    <n v="4"/>
  </r>
  <r>
    <x v="14"/>
    <x v="39"/>
    <x v="0"/>
    <x v="1"/>
    <n v="9"/>
    <n v="0"/>
    <n v="0"/>
    <n v="0"/>
    <n v="0"/>
    <n v="9"/>
    <n v="0"/>
    <n v="0"/>
    <n v="0"/>
    <n v="9"/>
  </r>
  <r>
    <x v="14"/>
    <x v="39"/>
    <x v="0"/>
    <x v="3"/>
    <n v="14"/>
    <n v="0"/>
    <n v="0"/>
    <n v="0"/>
    <n v="0"/>
    <n v="14"/>
    <n v="0"/>
    <n v="0"/>
    <n v="0"/>
    <n v="14"/>
  </r>
  <r>
    <x v="14"/>
    <x v="39"/>
    <x v="0"/>
    <x v="2"/>
    <n v="22"/>
    <n v="0"/>
    <n v="0"/>
    <n v="0"/>
    <n v="0"/>
    <n v="22"/>
    <n v="0"/>
    <n v="0"/>
    <n v="0"/>
    <n v="22"/>
  </r>
  <r>
    <x v="14"/>
    <x v="39"/>
    <x v="0"/>
    <x v="4"/>
    <n v="41"/>
    <n v="0"/>
    <n v="0"/>
    <n v="0"/>
    <n v="0"/>
    <n v="41"/>
    <n v="0"/>
    <n v="0"/>
    <n v="0"/>
    <n v="41"/>
  </r>
  <r>
    <x v="14"/>
    <x v="39"/>
    <x v="1"/>
    <x v="0"/>
    <n v="126"/>
    <n v="1"/>
    <n v="0"/>
    <n v="1"/>
    <n v="1"/>
    <n v="126"/>
    <n v="1"/>
    <n v="0"/>
    <n v="0"/>
    <n v="127"/>
  </r>
  <r>
    <x v="14"/>
    <x v="39"/>
    <x v="1"/>
    <x v="5"/>
    <n v="10"/>
    <n v="0"/>
    <n v="0"/>
    <n v="0"/>
    <n v="0"/>
    <n v="10"/>
    <n v="0"/>
    <n v="0"/>
    <n v="0"/>
    <n v="10"/>
  </r>
  <r>
    <x v="14"/>
    <x v="39"/>
    <x v="1"/>
    <x v="1"/>
    <n v="11"/>
    <n v="0"/>
    <n v="0"/>
    <n v="0"/>
    <n v="0"/>
    <n v="11"/>
    <n v="0"/>
    <n v="0"/>
    <n v="0"/>
    <n v="11"/>
  </r>
  <r>
    <x v="14"/>
    <x v="39"/>
    <x v="1"/>
    <x v="3"/>
    <n v="21"/>
    <n v="0"/>
    <n v="0"/>
    <n v="0"/>
    <n v="0"/>
    <n v="21"/>
    <n v="0"/>
    <n v="0"/>
    <n v="0"/>
    <n v="21"/>
  </r>
  <r>
    <x v="14"/>
    <x v="39"/>
    <x v="1"/>
    <x v="2"/>
    <n v="16"/>
    <n v="0"/>
    <n v="0"/>
    <n v="0"/>
    <n v="0"/>
    <n v="16"/>
    <n v="0"/>
    <n v="0"/>
    <n v="0"/>
    <n v="16"/>
  </r>
  <r>
    <x v="14"/>
    <x v="39"/>
    <x v="1"/>
    <x v="4"/>
    <n v="56"/>
    <n v="0"/>
    <n v="0"/>
    <n v="0"/>
    <n v="0"/>
    <n v="56"/>
    <n v="0"/>
    <n v="0"/>
    <n v="0"/>
    <n v="56"/>
  </r>
  <r>
    <x v="14"/>
    <x v="40"/>
    <x v="0"/>
    <x v="0"/>
    <n v="112"/>
    <n v="0"/>
    <n v="0"/>
    <n v="0"/>
    <n v="0"/>
    <n v="112"/>
    <n v="0"/>
    <n v="0"/>
    <n v="0"/>
    <n v="112"/>
  </r>
  <r>
    <x v="14"/>
    <x v="40"/>
    <x v="0"/>
    <x v="5"/>
    <n v="6"/>
    <n v="0"/>
    <n v="0"/>
    <n v="0"/>
    <n v="0"/>
    <n v="6"/>
    <n v="0"/>
    <n v="0"/>
    <n v="0"/>
    <n v="6"/>
  </r>
  <r>
    <x v="14"/>
    <x v="40"/>
    <x v="0"/>
    <x v="1"/>
    <n v="15"/>
    <n v="0"/>
    <n v="0"/>
    <n v="0"/>
    <n v="0"/>
    <n v="15"/>
    <n v="0"/>
    <n v="0"/>
    <n v="0"/>
    <n v="15"/>
  </r>
  <r>
    <x v="14"/>
    <x v="40"/>
    <x v="0"/>
    <x v="3"/>
    <n v="20"/>
    <n v="0"/>
    <n v="0"/>
    <n v="0"/>
    <n v="0"/>
    <n v="20"/>
    <n v="0"/>
    <n v="0"/>
    <n v="0"/>
    <n v="20"/>
  </r>
  <r>
    <x v="14"/>
    <x v="40"/>
    <x v="0"/>
    <x v="2"/>
    <n v="16"/>
    <n v="0"/>
    <n v="0"/>
    <n v="0"/>
    <n v="0"/>
    <n v="16"/>
    <n v="0"/>
    <n v="0"/>
    <n v="0"/>
    <n v="16"/>
  </r>
  <r>
    <x v="14"/>
    <x v="40"/>
    <x v="0"/>
    <x v="4"/>
    <n v="56"/>
    <n v="0"/>
    <n v="0"/>
    <n v="0"/>
    <n v="0"/>
    <n v="56"/>
    <n v="0"/>
    <n v="0"/>
    <n v="0"/>
    <n v="56"/>
  </r>
  <r>
    <x v="14"/>
    <x v="40"/>
    <x v="1"/>
    <x v="0"/>
    <n v="130"/>
    <n v="0"/>
    <n v="0"/>
    <n v="0"/>
    <n v="0"/>
    <n v="130"/>
    <n v="0"/>
    <n v="0"/>
    <n v="0"/>
    <n v="130"/>
  </r>
  <r>
    <x v="14"/>
    <x v="40"/>
    <x v="1"/>
    <x v="5"/>
    <n v="11"/>
    <n v="0"/>
    <n v="0"/>
    <n v="0"/>
    <n v="0"/>
    <n v="11"/>
    <n v="0"/>
    <n v="0"/>
    <n v="0"/>
    <n v="11"/>
  </r>
  <r>
    <x v="14"/>
    <x v="40"/>
    <x v="1"/>
    <x v="1"/>
    <n v="21"/>
    <n v="0"/>
    <n v="0"/>
    <n v="0"/>
    <n v="0"/>
    <n v="21"/>
    <n v="0"/>
    <n v="0"/>
    <n v="0"/>
    <n v="21"/>
  </r>
  <r>
    <x v="14"/>
    <x v="40"/>
    <x v="1"/>
    <x v="3"/>
    <n v="15"/>
    <n v="0"/>
    <n v="0"/>
    <n v="0"/>
    <n v="0"/>
    <n v="15"/>
    <n v="0"/>
    <n v="0"/>
    <n v="0"/>
    <n v="15"/>
  </r>
  <r>
    <x v="14"/>
    <x v="40"/>
    <x v="1"/>
    <x v="2"/>
    <n v="14"/>
    <n v="0"/>
    <n v="0"/>
    <n v="0"/>
    <n v="0"/>
    <n v="14"/>
    <n v="0"/>
    <n v="0"/>
    <n v="0"/>
    <n v="14"/>
  </r>
  <r>
    <x v="14"/>
    <x v="40"/>
    <x v="1"/>
    <x v="4"/>
    <n v="57"/>
    <n v="0"/>
    <n v="0"/>
    <n v="0"/>
    <n v="0"/>
    <n v="57"/>
    <n v="0"/>
    <n v="0"/>
    <n v="0"/>
    <n v="57"/>
  </r>
  <r>
    <x v="14"/>
    <x v="41"/>
    <x v="0"/>
    <x v="0"/>
    <n v="114"/>
    <n v="0"/>
    <n v="0"/>
    <n v="0"/>
    <n v="0"/>
    <n v="114"/>
    <n v="0"/>
    <n v="0"/>
    <n v="0"/>
    <n v="114"/>
  </r>
  <r>
    <x v="14"/>
    <x v="41"/>
    <x v="0"/>
    <x v="5"/>
    <n v="2"/>
    <n v="0"/>
    <n v="0"/>
    <n v="0"/>
    <n v="0"/>
    <n v="2"/>
    <n v="0"/>
    <n v="0"/>
    <n v="0"/>
    <n v="2"/>
  </r>
  <r>
    <x v="14"/>
    <x v="41"/>
    <x v="0"/>
    <x v="1"/>
    <n v="9"/>
    <n v="0"/>
    <n v="0"/>
    <n v="0"/>
    <n v="0"/>
    <n v="9"/>
    <n v="0"/>
    <n v="0"/>
    <n v="0"/>
    <n v="9"/>
  </r>
  <r>
    <x v="14"/>
    <x v="41"/>
    <x v="0"/>
    <x v="3"/>
    <n v="18"/>
    <n v="0"/>
    <n v="0"/>
    <n v="0"/>
    <n v="0"/>
    <n v="18"/>
    <n v="0"/>
    <n v="0"/>
    <n v="0"/>
    <n v="18"/>
  </r>
  <r>
    <x v="14"/>
    <x v="41"/>
    <x v="0"/>
    <x v="2"/>
    <n v="4"/>
    <n v="0"/>
    <n v="0"/>
    <n v="0"/>
    <n v="0"/>
    <n v="4"/>
    <n v="0"/>
    <n v="0"/>
    <n v="0"/>
    <n v="4"/>
  </r>
  <r>
    <x v="14"/>
    <x v="41"/>
    <x v="0"/>
    <x v="4"/>
    <n v="70"/>
    <n v="0"/>
    <n v="0"/>
    <n v="0"/>
    <n v="0"/>
    <n v="70"/>
    <n v="0"/>
    <n v="0"/>
    <n v="0"/>
    <n v="70"/>
  </r>
  <r>
    <x v="14"/>
    <x v="41"/>
    <x v="1"/>
    <x v="0"/>
    <n v="114"/>
    <n v="0"/>
    <n v="0"/>
    <n v="0"/>
    <n v="0"/>
    <n v="114"/>
    <n v="0"/>
    <n v="0"/>
    <n v="0"/>
    <n v="114"/>
  </r>
  <r>
    <x v="14"/>
    <x v="41"/>
    <x v="1"/>
    <x v="5"/>
    <n v="5"/>
    <n v="0"/>
    <n v="0"/>
    <n v="0"/>
    <n v="0"/>
    <n v="5"/>
    <n v="0"/>
    <n v="0"/>
    <n v="0"/>
    <n v="5"/>
  </r>
  <r>
    <x v="14"/>
    <x v="41"/>
    <x v="1"/>
    <x v="1"/>
    <n v="18"/>
    <n v="0"/>
    <n v="0"/>
    <n v="0"/>
    <n v="0"/>
    <n v="18"/>
    <n v="0"/>
    <n v="0"/>
    <n v="0"/>
    <n v="18"/>
  </r>
  <r>
    <x v="14"/>
    <x v="41"/>
    <x v="1"/>
    <x v="3"/>
    <n v="15"/>
    <n v="0"/>
    <n v="0"/>
    <n v="0"/>
    <n v="0"/>
    <n v="15"/>
    <n v="0"/>
    <n v="0"/>
    <n v="0"/>
    <n v="15"/>
  </r>
  <r>
    <x v="14"/>
    <x v="41"/>
    <x v="1"/>
    <x v="2"/>
    <n v="15"/>
    <n v="0"/>
    <n v="0"/>
    <n v="0"/>
    <n v="0"/>
    <n v="15"/>
    <n v="0"/>
    <n v="0"/>
    <n v="0"/>
    <n v="15"/>
  </r>
  <r>
    <x v="14"/>
    <x v="41"/>
    <x v="1"/>
    <x v="4"/>
    <n v="64"/>
    <n v="0"/>
    <n v="0"/>
    <n v="0"/>
    <n v="0"/>
    <n v="64"/>
    <n v="0"/>
    <n v="0"/>
    <n v="0"/>
    <n v="64"/>
  </r>
  <r>
    <x v="14"/>
    <x v="42"/>
    <x v="0"/>
    <x v="0"/>
    <n v="115"/>
    <n v="0"/>
    <n v="1"/>
    <n v="1"/>
    <n v="1"/>
    <n v="115"/>
    <n v="0"/>
    <n v="0"/>
    <n v="1"/>
    <n v="116"/>
  </r>
  <r>
    <x v="14"/>
    <x v="42"/>
    <x v="0"/>
    <x v="5"/>
    <n v="16"/>
    <n v="0"/>
    <n v="0"/>
    <n v="0"/>
    <n v="0"/>
    <n v="16"/>
    <n v="0"/>
    <n v="0"/>
    <n v="0"/>
    <n v="16"/>
  </r>
  <r>
    <x v="14"/>
    <x v="42"/>
    <x v="0"/>
    <x v="1"/>
    <n v="13"/>
    <n v="0"/>
    <n v="0"/>
    <n v="0"/>
    <n v="0"/>
    <n v="13"/>
    <n v="0"/>
    <n v="0"/>
    <n v="0"/>
    <n v="13"/>
  </r>
  <r>
    <x v="14"/>
    <x v="42"/>
    <x v="0"/>
    <x v="3"/>
    <n v="15"/>
    <n v="0"/>
    <n v="0"/>
    <n v="0"/>
    <n v="0"/>
    <n v="15"/>
    <n v="0"/>
    <n v="0"/>
    <n v="0"/>
    <n v="15"/>
  </r>
  <r>
    <x v="14"/>
    <x v="42"/>
    <x v="0"/>
    <x v="2"/>
    <n v="19"/>
    <n v="0"/>
    <n v="1"/>
    <n v="1"/>
    <n v="1"/>
    <n v="19"/>
    <n v="0"/>
    <n v="0"/>
    <n v="1"/>
    <n v="20"/>
  </r>
  <r>
    <x v="14"/>
    <x v="42"/>
    <x v="0"/>
    <x v="4"/>
    <n v="46"/>
    <n v="0"/>
    <n v="0"/>
    <n v="0"/>
    <n v="0"/>
    <n v="46"/>
    <n v="0"/>
    <n v="0"/>
    <n v="0"/>
    <n v="46"/>
  </r>
  <r>
    <x v="14"/>
    <x v="42"/>
    <x v="1"/>
    <x v="0"/>
    <n v="126"/>
    <n v="0"/>
    <n v="1"/>
    <n v="1"/>
    <n v="1"/>
    <n v="126"/>
    <n v="0"/>
    <n v="0"/>
    <n v="1"/>
    <n v="127"/>
  </r>
  <r>
    <x v="14"/>
    <x v="42"/>
    <x v="1"/>
    <x v="5"/>
    <n v="9"/>
    <n v="0"/>
    <n v="0"/>
    <n v="0"/>
    <n v="0"/>
    <n v="9"/>
    <n v="0"/>
    <n v="0"/>
    <n v="0"/>
    <n v="9"/>
  </r>
  <r>
    <x v="14"/>
    <x v="42"/>
    <x v="1"/>
    <x v="1"/>
    <n v="12"/>
    <n v="0"/>
    <n v="0"/>
    <n v="0"/>
    <n v="0"/>
    <n v="12"/>
    <n v="0"/>
    <n v="0"/>
    <n v="0"/>
    <n v="12"/>
  </r>
  <r>
    <x v="14"/>
    <x v="42"/>
    <x v="1"/>
    <x v="3"/>
    <n v="15"/>
    <n v="0"/>
    <n v="0"/>
    <n v="0"/>
    <n v="0"/>
    <n v="15"/>
    <n v="0"/>
    <n v="0"/>
    <n v="0"/>
    <n v="15"/>
  </r>
  <r>
    <x v="14"/>
    <x v="42"/>
    <x v="1"/>
    <x v="2"/>
    <n v="21"/>
    <n v="0"/>
    <n v="0"/>
    <n v="0"/>
    <n v="0"/>
    <n v="21"/>
    <n v="0"/>
    <n v="0"/>
    <n v="0"/>
    <n v="21"/>
  </r>
  <r>
    <x v="14"/>
    <x v="42"/>
    <x v="1"/>
    <x v="4"/>
    <n v="59"/>
    <n v="0"/>
    <n v="0"/>
    <n v="0"/>
    <n v="0"/>
    <n v="59"/>
    <n v="0"/>
    <n v="0"/>
    <n v="0"/>
    <n v="59"/>
  </r>
  <r>
    <x v="14"/>
    <x v="43"/>
    <x v="0"/>
    <x v="0"/>
    <n v="105"/>
    <n v="0"/>
    <n v="0"/>
    <n v="0"/>
    <n v="0"/>
    <n v="105"/>
    <n v="0"/>
    <n v="0"/>
    <n v="0"/>
    <n v="105"/>
  </r>
  <r>
    <x v="14"/>
    <x v="43"/>
    <x v="0"/>
    <x v="5"/>
    <n v="15"/>
    <n v="0"/>
    <n v="0"/>
    <n v="0"/>
    <n v="0"/>
    <n v="15"/>
    <n v="0"/>
    <n v="0"/>
    <n v="0"/>
    <n v="15"/>
  </r>
  <r>
    <x v="14"/>
    <x v="43"/>
    <x v="0"/>
    <x v="1"/>
    <n v="13"/>
    <n v="0"/>
    <n v="0"/>
    <n v="0"/>
    <n v="0"/>
    <n v="13"/>
    <n v="0"/>
    <n v="0"/>
    <n v="0"/>
    <n v="13"/>
  </r>
  <r>
    <x v="14"/>
    <x v="43"/>
    <x v="0"/>
    <x v="3"/>
    <n v="18"/>
    <n v="0"/>
    <n v="0"/>
    <n v="0"/>
    <n v="0"/>
    <n v="18"/>
    <n v="0"/>
    <n v="0"/>
    <n v="0"/>
    <n v="18"/>
  </r>
  <r>
    <x v="14"/>
    <x v="43"/>
    <x v="0"/>
    <x v="2"/>
    <n v="23"/>
    <n v="0"/>
    <n v="0"/>
    <n v="0"/>
    <n v="0"/>
    <n v="23"/>
    <n v="0"/>
    <n v="0"/>
    <n v="0"/>
    <n v="23"/>
  </r>
  <r>
    <x v="14"/>
    <x v="43"/>
    <x v="0"/>
    <x v="4"/>
    <n v="85"/>
    <n v="0"/>
    <n v="0"/>
    <n v="0"/>
    <n v="0"/>
    <n v="85"/>
    <n v="0"/>
    <n v="0"/>
    <n v="0"/>
    <n v="85"/>
  </r>
  <r>
    <x v="14"/>
    <x v="43"/>
    <x v="1"/>
    <x v="0"/>
    <n v="134"/>
    <n v="0"/>
    <n v="0"/>
    <n v="0"/>
    <n v="0"/>
    <n v="134"/>
    <n v="0"/>
    <n v="0"/>
    <n v="0"/>
    <n v="134"/>
  </r>
  <r>
    <x v="14"/>
    <x v="43"/>
    <x v="1"/>
    <x v="5"/>
    <n v="16"/>
    <n v="0"/>
    <n v="0"/>
    <n v="0"/>
    <n v="0"/>
    <n v="16"/>
    <n v="0"/>
    <n v="0"/>
    <n v="0"/>
    <n v="16"/>
  </r>
  <r>
    <x v="14"/>
    <x v="43"/>
    <x v="1"/>
    <x v="1"/>
    <n v="18"/>
    <n v="0"/>
    <n v="1"/>
    <n v="1"/>
    <n v="1"/>
    <n v="18"/>
    <n v="0"/>
    <n v="0"/>
    <n v="1"/>
    <n v="19"/>
  </r>
  <r>
    <x v="14"/>
    <x v="43"/>
    <x v="1"/>
    <x v="3"/>
    <n v="26"/>
    <n v="0"/>
    <n v="0"/>
    <n v="0"/>
    <n v="0"/>
    <n v="26"/>
    <n v="0"/>
    <n v="0"/>
    <n v="0"/>
    <n v="26"/>
  </r>
  <r>
    <x v="14"/>
    <x v="43"/>
    <x v="1"/>
    <x v="2"/>
    <n v="34"/>
    <n v="0"/>
    <n v="0"/>
    <n v="0"/>
    <n v="0"/>
    <n v="34"/>
    <n v="0"/>
    <n v="0"/>
    <n v="0"/>
    <n v="34"/>
  </r>
  <r>
    <x v="14"/>
    <x v="43"/>
    <x v="1"/>
    <x v="4"/>
    <n v="71"/>
    <n v="0"/>
    <n v="0"/>
    <n v="0"/>
    <n v="0"/>
    <n v="71"/>
    <n v="0"/>
    <n v="0"/>
    <n v="0"/>
    <n v="71"/>
  </r>
  <r>
    <x v="14"/>
    <x v="44"/>
    <x v="0"/>
    <x v="0"/>
    <n v="103"/>
    <n v="0"/>
    <n v="0"/>
    <n v="0"/>
    <n v="0"/>
    <n v="103"/>
    <n v="0"/>
    <n v="0"/>
    <n v="0"/>
    <n v="103"/>
  </r>
  <r>
    <x v="14"/>
    <x v="44"/>
    <x v="0"/>
    <x v="5"/>
    <n v="9"/>
    <n v="0"/>
    <n v="0"/>
    <n v="0"/>
    <n v="0"/>
    <n v="9"/>
    <n v="0"/>
    <n v="0"/>
    <n v="0"/>
    <n v="9"/>
  </r>
  <r>
    <x v="14"/>
    <x v="44"/>
    <x v="0"/>
    <x v="1"/>
    <n v="29"/>
    <n v="0"/>
    <n v="0"/>
    <n v="0"/>
    <n v="0"/>
    <n v="29"/>
    <n v="0"/>
    <n v="0"/>
    <n v="0"/>
    <n v="29"/>
  </r>
  <r>
    <x v="14"/>
    <x v="44"/>
    <x v="0"/>
    <x v="3"/>
    <n v="28"/>
    <n v="0"/>
    <n v="0"/>
    <n v="0"/>
    <n v="0"/>
    <n v="28"/>
    <n v="0"/>
    <n v="0"/>
    <n v="0"/>
    <n v="28"/>
  </r>
  <r>
    <x v="14"/>
    <x v="44"/>
    <x v="0"/>
    <x v="2"/>
    <n v="29"/>
    <n v="0"/>
    <n v="0"/>
    <n v="0"/>
    <n v="0"/>
    <n v="29"/>
    <n v="0"/>
    <n v="0"/>
    <n v="0"/>
    <n v="29"/>
  </r>
  <r>
    <x v="14"/>
    <x v="44"/>
    <x v="0"/>
    <x v="4"/>
    <n v="65"/>
    <n v="0"/>
    <n v="0"/>
    <n v="0"/>
    <n v="0"/>
    <n v="65"/>
    <n v="0"/>
    <n v="0"/>
    <n v="0"/>
    <n v="65"/>
  </r>
  <r>
    <x v="14"/>
    <x v="44"/>
    <x v="1"/>
    <x v="0"/>
    <n v="141"/>
    <n v="1"/>
    <n v="0"/>
    <n v="1"/>
    <n v="1"/>
    <n v="141"/>
    <n v="1"/>
    <n v="0"/>
    <n v="0"/>
    <n v="142"/>
  </r>
  <r>
    <x v="14"/>
    <x v="44"/>
    <x v="1"/>
    <x v="5"/>
    <n v="13"/>
    <n v="0"/>
    <n v="0"/>
    <n v="0"/>
    <n v="0"/>
    <n v="13"/>
    <n v="0"/>
    <n v="0"/>
    <n v="0"/>
    <n v="13"/>
  </r>
  <r>
    <x v="14"/>
    <x v="44"/>
    <x v="1"/>
    <x v="1"/>
    <n v="32"/>
    <n v="0"/>
    <n v="0"/>
    <n v="0"/>
    <n v="0"/>
    <n v="32"/>
    <n v="0"/>
    <n v="0"/>
    <n v="0"/>
    <n v="32"/>
  </r>
  <r>
    <x v="14"/>
    <x v="44"/>
    <x v="1"/>
    <x v="3"/>
    <n v="23"/>
    <n v="0"/>
    <n v="0"/>
    <n v="0"/>
    <n v="0"/>
    <n v="23"/>
    <n v="0"/>
    <n v="0"/>
    <n v="0"/>
    <n v="23"/>
  </r>
  <r>
    <x v="14"/>
    <x v="44"/>
    <x v="1"/>
    <x v="2"/>
    <n v="34"/>
    <n v="0"/>
    <n v="0"/>
    <n v="0"/>
    <n v="0"/>
    <n v="34"/>
    <n v="0"/>
    <n v="0"/>
    <n v="0"/>
    <n v="34"/>
  </r>
  <r>
    <x v="14"/>
    <x v="44"/>
    <x v="1"/>
    <x v="4"/>
    <n v="76"/>
    <n v="0"/>
    <n v="0"/>
    <n v="0"/>
    <n v="0"/>
    <n v="76"/>
    <n v="0"/>
    <n v="0"/>
    <n v="0"/>
    <n v="76"/>
  </r>
  <r>
    <x v="14"/>
    <x v="45"/>
    <x v="0"/>
    <x v="0"/>
    <n v="102"/>
    <n v="1"/>
    <n v="0"/>
    <n v="1"/>
    <n v="1"/>
    <n v="102"/>
    <n v="1"/>
    <n v="0"/>
    <n v="0"/>
    <n v="103"/>
  </r>
  <r>
    <x v="14"/>
    <x v="45"/>
    <x v="0"/>
    <x v="5"/>
    <n v="15"/>
    <n v="0"/>
    <n v="0"/>
    <n v="0"/>
    <n v="0"/>
    <n v="15"/>
    <n v="0"/>
    <n v="0"/>
    <n v="0"/>
    <n v="15"/>
  </r>
  <r>
    <x v="14"/>
    <x v="45"/>
    <x v="0"/>
    <x v="1"/>
    <n v="15"/>
    <n v="0"/>
    <n v="0"/>
    <n v="0"/>
    <n v="0"/>
    <n v="15"/>
    <n v="0"/>
    <n v="0"/>
    <n v="0"/>
    <n v="15"/>
  </r>
  <r>
    <x v="14"/>
    <x v="45"/>
    <x v="0"/>
    <x v="3"/>
    <n v="21"/>
    <n v="0"/>
    <n v="0"/>
    <n v="0"/>
    <n v="0"/>
    <n v="21"/>
    <n v="0"/>
    <n v="0"/>
    <n v="0"/>
    <n v="21"/>
  </r>
  <r>
    <x v="14"/>
    <x v="45"/>
    <x v="0"/>
    <x v="2"/>
    <n v="26"/>
    <n v="0"/>
    <n v="0"/>
    <n v="0"/>
    <n v="0"/>
    <n v="26"/>
    <n v="0"/>
    <n v="0"/>
    <n v="0"/>
    <n v="26"/>
  </r>
  <r>
    <x v="14"/>
    <x v="45"/>
    <x v="0"/>
    <x v="4"/>
    <n v="66"/>
    <n v="1"/>
    <n v="0"/>
    <n v="1"/>
    <n v="1"/>
    <n v="66"/>
    <n v="1"/>
    <n v="0"/>
    <n v="0"/>
    <n v="67"/>
  </r>
  <r>
    <x v="14"/>
    <x v="45"/>
    <x v="1"/>
    <x v="0"/>
    <n v="108"/>
    <n v="1"/>
    <n v="0"/>
    <n v="1"/>
    <n v="1"/>
    <n v="108"/>
    <n v="1"/>
    <n v="0"/>
    <n v="0"/>
    <n v="109"/>
  </r>
  <r>
    <x v="14"/>
    <x v="45"/>
    <x v="1"/>
    <x v="5"/>
    <n v="10"/>
    <n v="1"/>
    <n v="0"/>
    <n v="1"/>
    <n v="1"/>
    <n v="10"/>
    <n v="1"/>
    <n v="0"/>
    <n v="0"/>
    <n v="11"/>
  </r>
  <r>
    <x v="14"/>
    <x v="45"/>
    <x v="1"/>
    <x v="1"/>
    <n v="25"/>
    <n v="0"/>
    <n v="0"/>
    <n v="0"/>
    <n v="0"/>
    <n v="25"/>
    <n v="0"/>
    <n v="0"/>
    <n v="0"/>
    <n v="25"/>
  </r>
  <r>
    <x v="14"/>
    <x v="45"/>
    <x v="1"/>
    <x v="3"/>
    <n v="19"/>
    <n v="0"/>
    <n v="0"/>
    <n v="0"/>
    <n v="0"/>
    <n v="19"/>
    <n v="0"/>
    <n v="0"/>
    <n v="0"/>
    <n v="19"/>
  </r>
  <r>
    <x v="14"/>
    <x v="45"/>
    <x v="1"/>
    <x v="2"/>
    <n v="26"/>
    <n v="0"/>
    <n v="0"/>
    <n v="0"/>
    <n v="0"/>
    <n v="26"/>
    <n v="0"/>
    <n v="0"/>
    <n v="0"/>
    <n v="26"/>
  </r>
  <r>
    <x v="14"/>
    <x v="45"/>
    <x v="1"/>
    <x v="4"/>
    <n v="44"/>
    <n v="0"/>
    <n v="0"/>
    <n v="0"/>
    <n v="0"/>
    <n v="44"/>
    <n v="0"/>
    <n v="0"/>
    <n v="0"/>
    <n v="44"/>
  </r>
  <r>
    <x v="14"/>
    <x v="46"/>
    <x v="0"/>
    <x v="0"/>
    <n v="86"/>
    <n v="2"/>
    <n v="1"/>
    <n v="3"/>
    <n v="3"/>
    <n v="86"/>
    <n v="2"/>
    <n v="1"/>
    <n v="0"/>
    <n v="89"/>
  </r>
  <r>
    <x v="14"/>
    <x v="46"/>
    <x v="0"/>
    <x v="5"/>
    <n v="19"/>
    <n v="0"/>
    <n v="0"/>
    <n v="0"/>
    <n v="0"/>
    <n v="19"/>
    <n v="0"/>
    <n v="0"/>
    <n v="0"/>
    <n v="19"/>
  </r>
  <r>
    <x v="14"/>
    <x v="46"/>
    <x v="0"/>
    <x v="1"/>
    <n v="21"/>
    <n v="0"/>
    <n v="0"/>
    <n v="0"/>
    <n v="0"/>
    <n v="21"/>
    <n v="0"/>
    <n v="0"/>
    <n v="0"/>
    <n v="21"/>
  </r>
  <r>
    <x v="14"/>
    <x v="46"/>
    <x v="0"/>
    <x v="3"/>
    <n v="27"/>
    <n v="0"/>
    <n v="0"/>
    <n v="0"/>
    <n v="0"/>
    <n v="27"/>
    <n v="0"/>
    <n v="0"/>
    <n v="0"/>
    <n v="27"/>
  </r>
  <r>
    <x v="14"/>
    <x v="46"/>
    <x v="0"/>
    <x v="2"/>
    <n v="19"/>
    <n v="0"/>
    <n v="0"/>
    <n v="0"/>
    <n v="0"/>
    <n v="19"/>
    <n v="0"/>
    <n v="0"/>
    <n v="0"/>
    <n v="19"/>
  </r>
  <r>
    <x v="14"/>
    <x v="46"/>
    <x v="0"/>
    <x v="4"/>
    <n v="54"/>
    <n v="1"/>
    <n v="0"/>
    <n v="1"/>
    <n v="1"/>
    <n v="54"/>
    <n v="1"/>
    <n v="0"/>
    <n v="0"/>
    <n v="55"/>
  </r>
  <r>
    <x v="14"/>
    <x v="46"/>
    <x v="1"/>
    <x v="0"/>
    <n v="109"/>
    <n v="9"/>
    <n v="1"/>
    <n v="10"/>
    <n v="10"/>
    <n v="109"/>
    <n v="9"/>
    <n v="1"/>
    <n v="0"/>
    <n v="119"/>
  </r>
  <r>
    <x v="14"/>
    <x v="46"/>
    <x v="1"/>
    <x v="5"/>
    <n v="14"/>
    <n v="0"/>
    <n v="0"/>
    <n v="0"/>
    <n v="0"/>
    <n v="14"/>
    <n v="0"/>
    <n v="0"/>
    <n v="0"/>
    <n v="14"/>
  </r>
  <r>
    <x v="14"/>
    <x v="46"/>
    <x v="1"/>
    <x v="1"/>
    <n v="17"/>
    <n v="1"/>
    <n v="0"/>
    <n v="1"/>
    <n v="1"/>
    <n v="17"/>
    <n v="1"/>
    <n v="0"/>
    <n v="0"/>
    <n v="18"/>
  </r>
  <r>
    <x v="14"/>
    <x v="46"/>
    <x v="1"/>
    <x v="3"/>
    <n v="21"/>
    <n v="0"/>
    <n v="0"/>
    <n v="0"/>
    <n v="0"/>
    <n v="21"/>
    <n v="0"/>
    <n v="0"/>
    <n v="0"/>
    <n v="21"/>
  </r>
  <r>
    <x v="14"/>
    <x v="46"/>
    <x v="1"/>
    <x v="2"/>
    <n v="20"/>
    <n v="1"/>
    <n v="0"/>
    <n v="1"/>
    <n v="1"/>
    <n v="20"/>
    <n v="1"/>
    <n v="0"/>
    <n v="0"/>
    <n v="21"/>
  </r>
  <r>
    <x v="14"/>
    <x v="46"/>
    <x v="1"/>
    <x v="4"/>
    <n v="52"/>
    <n v="2"/>
    <n v="0"/>
    <n v="2"/>
    <n v="2"/>
    <n v="52"/>
    <n v="2"/>
    <n v="0"/>
    <n v="0"/>
    <n v="54"/>
  </r>
  <r>
    <x v="14"/>
    <x v="47"/>
    <x v="0"/>
    <x v="0"/>
    <n v="82"/>
    <n v="8"/>
    <n v="0"/>
    <n v="8"/>
    <n v="8"/>
    <n v="82"/>
    <n v="8"/>
    <n v="0"/>
    <n v="0"/>
    <n v="90"/>
  </r>
  <r>
    <x v="14"/>
    <x v="47"/>
    <x v="0"/>
    <x v="5"/>
    <n v="10"/>
    <n v="0"/>
    <n v="0"/>
    <n v="0"/>
    <n v="0"/>
    <n v="10"/>
    <n v="0"/>
    <n v="0"/>
    <n v="0"/>
    <n v="10"/>
  </r>
  <r>
    <x v="14"/>
    <x v="47"/>
    <x v="0"/>
    <x v="1"/>
    <n v="22"/>
    <n v="0"/>
    <n v="0"/>
    <n v="0"/>
    <n v="0"/>
    <n v="22"/>
    <n v="0"/>
    <n v="0"/>
    <n v="0"/>
    <n v="22"/>
  </r>
  <r>
    <x v="14"/>
    <x v="47"/>
    <x v="0"/>
    <x v="3"/>
    <n v="14"/>
    <n v="0"/>
    <n v="0"/>
    <n v="0"/>
    <n v="0"/>
    <n v="14"/>
    <n v="0"/>
    <n v="0"/>
    <n v="0"/>
    <n v="14"/>
  </r>
  <r>
    <x v="14"/>
    <x v="47"/>
    <x v="0"/>
    <x v="2"/>
    <n v="16"/>
    <n v="1"/>
    <n v="0"/>
    <n v="1"/>
    <n v="1"/>
    <n v="16"/>
    <n v="1"/>
    <n v="0"/>
    <n v="0"/>
    <n v="17"/>
  </r>
  <r>
    <x v="14"/>
    <x v="47"/>
    <x v="0"/>
    <x v="4"/>
    <n v="51"/>
    <n v="3"/>
    <n v="0"/>
    <n v="3"/>
    <n v="3"/>
    <n v="51"/>
    <n v="3"/>
    <n v="0"/>
    <n v="0"/>
    <n v="54"/>
  </r>
  <r>
    <x v="14"/>
    <x v="47"/>
    <x v="1"/>
    <x v="0"/>
    <n v="108"/>
    <n v="15"/>
    <n v="1"/>
    <n v="16"/>
    <n v="16"/>
    <n v="108"/>
    <n v="15"/>
    <n v="0"/>
    <n v="1"/>
    <n v="124"/>
  </r>
  <r>
    <x v="14"/>
    <x v="47"/>
    <x v="1"/>
    <x v="5"/>
    <n v="10"/>
    <n v="0"/>
    <n v="0"/>
    <n v="0"/>
    <n v="0"/>
    <n v="10"/>
    <n v="0"/>
    <n v="0"/>
    <n v="0"/>
    <n v="10"/>
  </r>
  <r>
    <x v="14"/>
    <x v="47"/>
    <x v="1"/>
    <x v="1"/>
    <n v="11"/>
    <n v="1"/>
    <n v="0"/>
    <n v="1"/>
    <n v="1"/>
    <n v="11"/>
    <n v="1"/>
    <n v="0"/>
    <n v="0"/>
    <n v="12"/>
  </r>
  <r>
    <x v="14"/>
    <x v="47"/>
    <x v="1"/>
    <x v="3"/>
    <n v="24"/>
    <n v="0"/>
    <n v="0"/>
    <n v="0"/>
    <n v="0"/>
    <n v="24"/>
    <n v="0"/>
    <n v="0"/>
    <n v="0"/>
    <n v="24"/>
  </r>
  <r>
    <x v="14"/>
    <x v="47"/>
    <x v="1"/>
    <x v="2"/>
    <n v="22"/>
    <n v="2"/>
    <n v="0"/>
    <n v="2"/>
    <n v="2"/>
    <n v="22"/>
    <n v="2"/>
    <n v="0"/>
    <n v="0"/>
    <n v="24"/>
  </r>
  <r>
    <x v="14"/>
    <x v="47"/>
    <x v="1"/>
    <x v="4"/>
    <n v="49"/>
    <n v="5"/>
    <n v="0"/>
    <n v="5"/>
    <n v="5"/>
    <n v="49"/>
    <n v="5"/>
    <n v="0"/>
    <n v="0"/>
    <n v="54"/>
  </r>
  <r>
    <x v="14"/>
    <x v="48"/>
    <x v="0"/>
    <x v="0"/>
    <n v="79"/>
    <n v="9"/>
    <n v="0"/>
    <n v="9"/>
    <n v="9"/>
    <n v="79"/>
    <n v="9"/>
    <n v="0"/>
    <n v="0"/>
    <n v="88"/>
  </r>
  <r>
    <x v="14"/>
    <x v="48"/>
    <x v="0"/>
    <x v="5"/>
    <n v="15"/>
    <n v="1"/>
    <n v="0"/>
    <n v="1"/>
    <n v="1"/>
    <n v="15"/>
    <n v="1"/>
    <n v="0"/>
    <n v="0"/>
    <n v="16"/>
  </r>
  <r>
    <x v="14"/>
    <x v="48"/>
    <x v="0"/>
    <x v="1"/>
    <n v="14"/>
    <n v="0"/>
    <n v="0"/>
    <n v="0"/>
    <n v="0"/>
    <n v="14"/>
    <n v="0"/>
    <n v="0"/>
    <n v="0"/>
    <n v="14"/>
  </r>
  <r>
    <x v="14"/>
    <x v="48"/>
    <x v="0"/>
    <x v="3"/>
    <n v="25"/>
    <n v="2"/>
    <n v="0"/>
    <n v="2"/>
    <n v="2"/>
    <n v="25"/>
    <n v="2"/>
    <n v="0"/>
    <n v="0"/>
    <n v="27"/>
  </r>
  <r>
    <x v="14"/>
    <x v="48"/>
    <x v="0"/>
    <x v="2"/>
    <n v="12"/>
    <n v="1"/>
    <n v="0"/>
    <n v="1"/>
    <n v="1"/>
    <n v="12"/>
    <n v="1"/>
    <n v="0"/>
    <n v="0"/>
    <n v="13"/>
  </r>
  <r>
    <x v="14"/>
    <x v="48"/>
    <x v="0"/>
    <x v="4"/>
    <n v="34"/>
    <n v="3"/>
    <n v="0"/>
    <n v="3"/>
    <n v="3"/>
    <n v="34"/>
    <n v="3"/>
    <n v="0"/>
    <n v="0"/>
    <n v="37"/>
  </r>
  <r>
    <x v="14"/>
    <x v="48"/>
    <x v="1"/>
    <x v="0"/>
    <n v="105"/>
    <n v="21"/>
    <n v="3"/>
    <n v="23"/>
    <n v="24"/>
    <n v="105"/>
    <n v="21"/>
    <n v="2"/>
    <n v="1"/>
    <n v="129"/>
  </r>
  <r>
    <x v="14"/>
    <x v="48"/>
    <x v="1"/>
    <x v="5"/>
    <n v="11"/>
    <n v="0"/>
    <n v="1"/>
    <n v="1"/>
    <n v="1"/>
    <n v="11"/>
    <n v="0"/>
    <n v="1"/>
    <n v="0"/>
    <n v="12"/>
  </r>
  <r>
    <x v="14"/>
    <x v="48"/>
    <x v="1"/>
    <x v="1"/>
    <n v="23"/>
    <n v="1"/>
    <n v="0"/>
    <n v="1"/>
    <n v="1"/>
    <n v="23"/>
    <n v="1"/>
    <n v="0"/>
    <n v="0"/>
    <n v="24"/>
  </r>
  <r>
    <x v="14"/>
    <x v="48"/>
    <x v="1"/>
    <x v="3"/>
    <n v="30"/>
    <n v="1"/>
    <n v="0"/>
    <n v="1"/>
    <n v="1"/>
    <n v="30"/>
    <n v="1"/>
    <n v="0"/>
    <n v="0"/>
    <n v="31"/>
  </r>
  <r>
    <x v="14"/>
    <x v="48"/>
    <x v="1"/>
    <x v="2"/>
    <n v="17"/>
    <n v="0"/>
    <n v="0"/>
    <n v="0"/>
    <n v="0"/>
    <n v="17"/>
    <n v="0"/>
    <n v="0"/>
    <n v="0"/>
    <n v="17"/>
  </r>
  <r>
    <x v="14"/>
    <x v="48"/>
    <x v="1"/>
    <x v="4"/>
    <n v="47"/>
    <n v="4"/>
    <n v="0"/>
    <n v="4"/>
    <n v="4"/>
    <n v="47"/>
    <n v="4"/>
    <n v="0"/>
    <n v="0"/>
    <n v="51"/>
  </r>
  <r>
    <x v="14"/>
    <x v="49"/>
    <x v="0"/>
    <x v="0"/>
    <n v="92"/>
    <n v="19"/>
    <n v="3"/>
    <n v="22"/>
    <n v="22"/>
    <n v="92"/>
    <n v="19"/>
    <n v="2"/>
    <n v="1"/>
    <n v="114"/>
  </r>
  <r>
    <x v="14"/>
    <x v="49"/>
    <x v="0"/>
    <x v="5"/>
    <n v="8"/>
    <n v="0"/>
    <n v="0"/>
    <n v="0"/>
    <n v="0"/>
    <n v="8"/>
    <n v="0"/>
    <n v="0"/>
    <n v="0"/>
    <n v="8"/>
  </r>
  <r>
    <x v="14"/>
    <x v="49"/>
    <x v="0"/>
    <x v="1"/>
    <n v="14"/>
    <n v="1"/>
    <n v="1"/>
    <n v="2"/>
    <n v="2"/>
    <n v="14"/>
    <n v="1"/>
    <n v="1"/>
    <n v="0"/>
    <n v="16"/>
  </r>
  <r>
    <x v="14"/>
    <x v="49"/>
    <x v="0"/>
    <x v="3"/>
    <n v="8"/>
    <n v="6"/>
    <n v="0"/>
    <n v="6"/>
    <n v="6"/>
    <n v="8"/>
    <n v="6"/>
    <n v="0"/>
    <n v="0"/>
    <n v="14"/>
  </r>
  <r>
    <x v="14"/>
    <x v="49"/>
    <x v="0"/>
    <x v="2"/>
    <n v="21"/>
    <n v="1"/>
    <n v="0"/>
    <n v="1"/>
    <n v="1"/>
    <n v="21"/>
    <n v="1"/>
    <n v="0"/>
    <n v="0"/>
    <n v="22"/>
  </r>
  <r>
    <x v="14"/>
    <x v="49"/>
    <x v="0"/>
    <x v="4"/>
    <n v="47"/>
    <n v="5"/>
    <n v="0"/>
    <n v="5"/>
    <n v="5"/>
    <n v="47"/>
    <n v="5"/>
    <n v="0"/>
    <n v="0"/>
    <n v="52"/>
  </r>
  <r>
    <x v="14"/>
    <x v="49"/>
    <x v="1"/>
    <x v="0"/>
    <n v="94"/>
    <n v="20"/>
    <n v="0"/>
    <n v="20"/>
    <n v="20"/>
    <n v="94"/>
    <n v="20"/>
    <n v="0"/>
    <n v="0"/>
    <n v="114"/>
  </r>
  <r>
    <x v="14"/>
    <x v="49"/>
    <x v="1"/>
    <x v="5"/>
    <n v="14"/>
    <n v="1"/>
    <n v="0"/>
    <n v="1"/>
    <n v="1"/>
    <n v="14"/>
    <n v="1"/>
    <n v="0"/>
    <n v="0"/>
    <n v="15"/>
  </r>
  <r>
    <x v="14"/>
    <x v="49"/>
    <x v="1"/>
    <x v="1"/>
    <n v="15"/>
    <n v="2"/>
    <n v="0"/>
    <n v="2"/>
    <n v="2"/>
    <n v="15"/>
    <n v="2"/>
    <n v="0"/>
    <n v="0"/>
    <n v="17"/>
  </r>
  <r>
    <x v="14"/>
    <x v="49"/>
    <x v="1"/>
    <x v="3"/>
    <n v="18"/>
    <n v="4"/>
    <n v="1"/>
    <n v="5"/>
    <n v="5"/>
    <n v="18"/>
    <n v="4"/>
    <n v="1"/>
    <n v="0"/>
    <n v="23"/>
  </r>
  <r>
    <x v="14"/>
    <x v="49"/>
    <x v="1"/>
    <x v="2"/>
    <n v="19"/>
    <n v="1"/>
    <n v="1"/>
    <n v="2"/>
    <n v="2"/>
    <n v="19"/>
    <n v="1"/>
    <n v="1"/>
    <n v="0"/>
    <n v="21"/>
  </r>
  <r>
    <x v="14"/>
    <x v="49"/>
    <x v="1"/>
    <x v="4"/>
    <n v="54"/>
    <n v="12"/>
    <n v="2"/>
    <n v="14"/>
    <n v="14"/>
    <n v="54"/>
    <n v="12"/>
    <n v="1"/>
    <n v="1"/>
    <n v="68"/>
  </r>
  <r>
    <x v="14"/>
    <x v="165"/>
    <x v="0"/>
    <x v="0"/>
    <n v="91"/>
    <n v="5"/>
    <n v="10"/>
    <n v="15"/>
    <n v="15"/>
    <n v="91"/>
    <n v="5"/>
    <n v="9"/>
    <n v="1"/>
    <n v="106"/>
  </r>
  <r>
    <x v="14"/>
    <x v="165"/>
    <x v="0"/>
    <x v="5"/>
    <n v="11"/>
    <n v="3"/>
    <n v="0"/>
    <n v="3"/>
    <n v="3"/>
    <n v="11"/>
    <n v="3"/>
    <n v="0"/>
    <n v="0"/>
    <n v="14"/>
  </r>
  <r>
    <x v="14"/>
    <x v="165"/>
    <x v="0"/>
    <x v="1"/>
    <n v="17"/>
    <n v="1"/>
    <n v="0"/>
    <n v="1"/>
    <n v="1"/>
    <n v="17"/>
    <n v="1"/>
    <n v="0"/>
    <n v="0"/>
    <n v="18"/>
  </r>
  <r>
    <x v="14"/>
    <x v="165"/>
    <x v="0"/>
    <x v="3"/>
    <n v="13"/>
    <n v="3"/>
    <n v="0"/>
    <n v="3"/>
    <n v="3"/>
    <n v="13"/>
    <n v="3"/>
    <n v="0"/>
    <n v="0"/>
    <n v="16"/>
  </r>
  <r>
    <x v="14"/>
    <x v="165"/>
    <x v="0"/>
    <x v="2"/>
    <n v="17"/>
    <n v="3"/>
    <n v="1"/>
    <n v="4"/>
    <n v="4"/>
    <n v="17"/>
    <n v="3"/>
    <n v="1"/>
    <n v="0"/>
    <n v="21"/>
  </r>
  <r>
    <x v="14"/>
    <x v="165"/>
    <x v="0"/>
    <x v="4"/>
    <n v="42"/>
    <n v="6"/>
    <n v="0"/>
    <n v="6"/>
    <n v="6"/>
    <n v="42"/>
    <n v="6"/>
    <n v="0"/>
    <n v="0"/>
    <n v="48"/>
  </r>
  <r>
    <x v="14"/>
    <x v="165"/>
    <x v="1"/>
    <x v="0"/>
    <n v="78"/>
    <n v="16"/>
    <n v="15"/>
    <n v="31"/>
    <n v="31"/>
    <n v="78"/>
    <n v="16"/>
    <n v="15"/>
    <n v="0"/>
    <n v="109"/>
  </r>
  <r>
    <x v="14"/>
    <x v="165"/>
    <x v="1"/>
    <x v="5"/>
    <n v="14"/>
    <n v="2"/>
    <n v="0"/>
    <n v="2"/>
    <n v="2"/>
    <n v="14"/>
    <n v="2"/>
    <n v="0"/>
    <n v="0"/>
    <n v="16"/>
  </r>
  <r>
    <x v="14"/>
    <x v="165"/>
    <x v="1"/>
    <x v="1"/>
    <n v="18"/>
    <n v="1"/>
    <n v="0"/>
    <n v="1"/>
    <n v="1"/>
    <n v="18"/>
    <n v="1"/>
    <n v="0"/>
    <n v="0"/>
    <n v="19"/>
  </r>
  <r>
    <x v="14"/>
    <x v="165"/>
    <x v="1"/>
    <x v="3"/>
    <n v="18"/>
    <n v="1"/>
    <n v="0"/>
    <n v="1"/>
    <n v="1"/>
    <n v="18"/>
    <n v="1"/>
    <n v="0"/>
    <n v="0"/>
    <n v="19"/>
  </r>
  <r>
    <x v="14"/>
    <x v="165"/>
    <x v="1"/>
    <x v="2"/>
    <n v="16"/>
    <n v="1"/>
    <n v="0"/>
    <n v="1"/>
    <n v="1"/>
    <n v="16"/>
    <n v="1"/>
    <n v="0"/>
    <n v="0"/>
    <n v="17"/>
  </r>
  <r>
    <x v="14"/>
    <x v="165"/>
    <x v="1"/>
    <x v="4"/>
    <n v="44"/>
    <n v="3"/>
    <n v="2"/>
    <n v="5"/>
    <n v="5"/>
    <n v="44"/>
    <n v="3"/>
    <n v="2"/>
    <n v="0"/>
    <n v="49"/>
  </r>
  <r>
    <x v="14"/>
    <x v="50"/>
    <x v="0"/>
    <x v="0"/>
    <n v="61"/>
    <n v="13"/>
    <n v="9"/>
    <n v="22"/>
    <n v="22"/>
    <n v="61"/>
    <n v="13"/>
    <n v="9"/>
    <n v="0"/>
    <n v="83"/>
  </r>
  <r>
    <x v="14"/>
    <x v="50"/>
    <x v="0"/>
    <x v="5"/>
    <n v="18"/>
    <n v="1"/>
    <n v="1"/>
    <n v="2"/>
    <n v="2"/>
    <n v="18"/>
    <n v="1"/>
    <n v="1"/>
    <n v="0"/>
    <n v="20"/>
  </r>
  <r>
    <x v="14"/>
    <x v="50"/>
    <x v="0"/>
    <x v="1"/>
    <n v="18"/>
    <n v="3"/>
    <n v="0"/>
    <n v="3"/>
    <n v="3"/>
    <n v="18"/>
    <n v="3"/>
    <n v="0"/>
    <n v="0"/>
    <n v="21"/>
  </r>
  <r>
    <x v="14"/>
    <x v="50"/>
    <x v="0"/>
    <x v="3"/>
    <n v="18"/>
    <n v="3"/>
    <n v="0"/>
    <n v="3"/>
    <n v="3"/>
    <n v="18"/>
    <n v="3"/>
    <n v="0"/>
    <n v="0"/>
    <n v="21"/>
  </r>
  <r>
    <x v="14"/>
    <x v="50"/>
    <x v="0"/>
    <x v="2"/>
    <n v="25"/>
    <n v="1"/>
    <n v="1"/>
    <n v="2"/>
    <n v="2"/>
    <n v="25"/>
    <n v="1"/>
    <n v="1"/>
    <n v="0"/>
    <n v="27"/>
  </r>
  <r>
    <x v="14"/>
    <x v="50"/>
    <x v="0"/>
    <x v="4"/>
    <n v="66"/>
    <n v="6"/>
    <n v="2"/>
    <n v="8"/>
    <n v="8"/>
    <n v="66"/>
    <n v="6"/>
    <n v="2"/>
    <n v="0"/>
    <n v="74"/>
  </r>
  <r>
    <x v="14"/>
    <x v="50"/>
    <x v="1"/>
    <x v="0"/>
    <n v="81"/>
    <n v="20"/>
    <n v="14"/>
    <n v="34"/>
    <n v="34"/>
    <n v="81"/>
    <n v="20"/>
    <n v="14"/>
    <n v="0"/>
    <n v="115"/>
  </r>
  <r>
    <x v="14"/>
    <x v="50"/>
    <x v="1"/>
    <x v="5"/>
    <n v="9"/>
    <n v="0"/>
    <n v="1"/>
    <n v="1"/>
    <n v="1"/>
    <n v="9"/>
    <n v="0"/>
    <n v="1"/>
    <n v="0"/>
    <n v="10"/>
  </r>
  <r>
    <x v="14"/>
    <x v="50"/>
    <x v="1"/>
    <x v="1"/>
    <n v="19"/>
    <n v="3"/>
    <n v="0"/>
    <n v="3"/>
    <n v="3"/>
    <n v="19"/>
    <n v="3"/>
    <n v="0"/>
    <n v="0"/>
    <n v="22"/>
  </r>
  <r>
    <x v="14"/>
    <x v="50"/>
    <x v="1"/>
    <x v="3"/>
    <n v="23"/>
    <n v="2"/>
    <n v="0"/>
    <n v="2"/>
    <n v="2"/>
    <n v="23"/>
    <n v="2"/>
    <n v="0"/>
    <n v="0"/>
    <n v="25"/>
  </r>
  <r>
    <x v="14"/>
    <x v="50"/>
    <x v="1"/>
    <x v="2"/>
    <n v="15"/>
    <n v="2"/>
    <n v="1"/>
    <n v="3"/>
    <n v="3"/>
    <n v="15"/>
    <n v="2"/>
    <n v="0"/>
    <n v="1"/>
    <n v="18"/>
  </r>
  <r>
    <x v="14"/>
    <x v="50"/>
    <x v="1"/>
    <x v="4"/>
    <n v="42"/>
    <n v="3"/>
    <n v="4"/>
    <n v="7"/>
    <n v="7"/>
    <n v="42"/>
    <n v="3"/>
    <n v="4"/>
    <n v="0"/>
    <n v="49"/>
  </r>
  <r>
    <x v="14"/>
    <x v="51"/>
    <x v="0"/>
    <x v="0"/>
    <n v="89"/>
    <n v="18"/>
    <n v="14"/>
    <n v="32"/>
    <n v="32"/>
    <n v="89"/>
    <n v="18"/>
    <n v="14"/>
    <n v="0"/>
    <n v="121"/>
  </r>
  <r>
    <x v="14"/>
    <x v="51"/>
    <x v="0"/>
    <x v="5"/>
    <n v="17"/>
    <n v="3"/>
    <n v="0"/>
    <n v="3"/>
    <n v="3"/>
    <n v="17"/>
    <n v="3"/>
    <n v="0"/>
    <n v="0"/>
    <n v="20"/>
  </r>
  <r>
    <x v="14"/>
    <x v="51"/>
    <x v="0"/>
    <x v="1"/>
    <n v="18"/>
    <n v="0"/>
    <n v="1"/>
    <n v="1"/>
    <n v="1"/>
    <n v="18"/>
    <n v="0"/>
    <n v="1"/>
    <n v="0"/>
    <n v="19"/>
  </r>
  <r>
    <x v="14"/>
    <x v="51"/>
    <x v="0"/>
    <x v="3"/>
    <n v="16"/>
    <n v="8"/>
    <n v="0"/>
    <n v="8"/>
    <n v="8"/>
    <n v="16"/>
    <n v="8"/>
    <n v="0"/>
    <n v="0"/>
    <n v="24"/>
  </r>
  <r>
    <x v="14"/>
    <x v="51"/>
    <x v="0"/>
    <x v="2"/>
    <n v="25"/>
    <n v="1"/>
    <n v="0"/>
    <n v="1"/>
    <n v="1"/>
    <n v="25"/>
    <n v="1"/>
    <n v="0"/>
    <n v="0"/>
    <n v="26"/>
  </r>
  <r>
    <x v="14"/>
    <x v="51"/>
    <x v="0"/>
    <x v="4"/>
    <n v="55"/>
    <n v="5"/>
    <n v="2"/>
    <n v="7"/>
    <n v="7"/>
    <n v="55"/>
    <n v="5"/>
    <n v="2"/>
    <n v="0"/>
    <n v="62"/>
  </r>
  <r>
    <x v="14"/>
    <x v="51"/>
    <x v="1"/>
    <x v="0"/>
    <n v="92"/>
    <n v="8"/>
    <n v="20"/>
    <n v="28"/>
    <n v="28"/>
    <n v="92"/>
    <n v="8"/>
    <n v="20"/>
    <n v="0"/>
    <n v="120"/>
  </r>
  <r>
    <x v="14"/>
    <x v="51"/>
    <x v="1"/>
    <x v="5"/>
    <n v="8"/>
    <n v="3"/>
    <n v="0"/>
    <n v="3"/>
    <n v="3"/>
    <n v="8"/>
    <n v="3"/>
    <n v="0"/>
    <n v="0"/>
    <n v="11"/>
  </r>
  <r>
    <x v="14"/>
    <x v="51"/>
    <x v="1"/>
    <x v="1"/>
    <n v="18"/>
    <n v="4"/>
    <n v="0"/>
    <n v="4"/>
    <n v="4"/>
    <n v="18"/>
    <n v="4"/>
    <n v="0"/>
    <n v="0"/>
    <n v="22"/>
  </r>
  <r>
    <x v="14"/>
    <x v="51"/>
    <x v="1"/>
    <x v="3"/>
    <n v="17"/>
    <n v="4"/>
    <n v="0"/>
    <n v="4"/>
    <n v="4"/>
    <n v="17"/>
    <n v="4"/>
    <n v="0"/>
    <n v="0"/>
    <n v="21"/>
  </r>
  <r>
    <x v="14"/>
    <x v="51"/>
    <x v="1"/>
    <x v="2"/>
    <n v="28"/>
    <n v="1"/>
    <n v="2"/>
    <n v="3"/>
    <n v="3"/>
    <n v="28"/>
    <n v="1"/>
    <n v="2"/>
    <n v="0"/>
    <n v="31"/>
  </r>
  <r>
    <x v="14"/>
    <x v="51"/>
    <x v="1"/>
    <x v="4"/>
    <n v="51"/>
    <n v="12"/>
    <n v="1"/>
    <n v="13"/>
    <n v="13"/>
    <n v="51"/>
    <n v="12"/>
    <n v="1"/>
    <n v="0"/>
    <n v="64"/>
  </r>
  <r>
    <x v="14"/>
    <x v="52"/>
    <x v="0"/>
    <x v="0"/>
    <n v="73"/>
    <n v="17"/>
    <n v="20"/>
    <n v="37"/>
    <n v="37"/>
    <n v="73"/>
    <n v="17"/>
    <n v="20"/>
    <n v="0"/>
    <n v="110"/>
  </r>
  <r>
    <x v="14"/>
    <x v="52"/>
    <x v="0"/>
    <x v="5"/>
    <n v="15"/>
    <n v="5"/>
    <n v="0"/>
    <n v="5"/>
    <n v="5"/>
    <n v="15"/>
    <n v="5"/>
    <n v="0"/>
    <n v="0"/>
    <n v="20"/>
  </r>
  <r>
    <x v="14"/>
    <x v="52"/>
    <x v="0"/>
    <x v="1"/>
    <n v="26"/>
    <n v="3"/>
    <n v="0"/>
    <n v="3"/>
    <n v="3"/>
    <n v="26"/>
    <n v="3"/>
    <n v="0"/>
    <n v="0"/>
    <n v="29"/>
  </r>
  <r>
    <x v="14"/>
    <x v="52"/>
    <x v="0"/>
    <x v="3"/>
    <n v="20"/>
    <n v="0"/>
    <n v="0"/>
    <n v="0"/>
    <n v="0"/>
    <n v="20"/>
    <n v="0"/>
    <n v="0"/>
    <n v="0"/>
    <n v="20"/>
  </r>
  <r>
    <x v="14"/>
    <x v="52"/>
    <x v="0"/>
    <x v="2"/>
    <n v="19"/>
    <n v="3"/>
    <n v="1"/>
    <n v="4"/>
    <n v="4"/>
    <n v="19"/>
    <n v="3"/>
    <n v="1"/>
    <n v="0"/>
    <n v="23"/>
  </r>
  <r>
    <x v="14"/>
    <x v="52"/>
    <x v="0"/>
    <x v="4"/>
    <n v="48"/>
    <n v="8"/>
    <n v="3"/>
    <n v="11"/>
    <n v="11"/>
    <n v="48"/>
    <n v="8"/>
    <n v="3"/>
    <n v="0"/>
    <n v="59"/>
  </r>
  <r>
    <x v="14"/>
    <x v="52"/>
    <x v="1"/>
    <x v="0"/>
    <n v="77"/>
    <n v="16"/>
    <n v="27"/>
    <n v="43"/>
    <n v="43"/>
    <n v="77"/>
    <n v="16"/>
    <n v="27"/>
    <n v="0"/>
    <n v="120"/>
  </r>
  <r>
    <x v="14"/>
    <x v="52"/>
    <x v="1"/>
    <x v="5"/>
    <n v="10"/>
    <n v="1"/>
    <n v="0"/>
    <n v="1"/>
    <n v="1"/>
    <n v="10"/>
    <n v="1"/>
    <n v="0"/>
    <n v="0"/>
    <n v="11"/>
  </r>
  <r>
    <x v="14"/>
    <x v="52"/>
    <x v="1"/>
    <x v="1"/>
    <n v="23"/>
    <n v="4"/>
    <n v="0"/>
    <n v="4"/>
    <n v="4"/>
    <n v="23"/>
    <n v="4"/>
    <n v="0"/>
    <n v="0"/>
    <n v="27"/>
  </r>
  <r>
    <x v="14"/>
    <x v="52"/>
    <x v="1"/>
    <x v="3"/>
    <n v="15"/>
    <n v="2"/>
    <n v="2"/>
    <n v="4"/>
    <n v="4"/>
    <n v="15"/>
    <n v="2"/>
    <n v="2"/>
    <n v="0"/>
    <n v="19"/>
  </r>
  <r>
    <x v="14"/>
    <x v="52"/>
    <x v="1"/>
    <x v="2"/>
    <n v="28"/>
    <n v="4"/>
    <n v="1"/>
    <n v="5"/>
    <n v="5"/>
    <n v="28"/>
    <n v="4"/>
    <n v="1"/>
    <n v="0"/>
    <n v="33"/>
  </r>
  <r>
    <x v="14"/>
    <x v="52"/>
    <x v="1"/>
    <x v="4"/>
    <n v="32"/>
    <n v="22"/>
    <n v="6"/>
    <n v="28"/>
    <n v="28"/>
    <n v="32"/>
    <n v="22"/>
    <n v="6"/>
    <n v="0"/>
    <n v="60"/>
  </r>
  <r>
    <x v="14"/>
    <x v="166"/>
    <x v="0"/>
    <x v="0"/>
    <n v="71"/>
    <n v="20"/>
    <n v="15"/>
    <n v="35"/>
    <n v="35"/>
    <n v="71"/>
    <n v="20"/>
    <n v="14"/>
    <n v="1"/>
    <n v="106"/>
  </r>
  <r>
    <x v="14"/>
    <x v="166"/>
    <x v="0"/>
    <x v="5"/>
    <n v="9"/>
    <n v="7"/>
    <n v="0"/>
    <n v="7"/>
    <n v="7"/>
    <n v="9"/>
    <n v="7"/>
    <n v="0"/>
    <n v="0"/>
    <n v="16"/>
  </r>
  <r>
    <x v="14"/>
    <x v="166"/>
    <x v="0"/>
    <x v="1"/>
    <n v="23"/>
    <n v="5"/>
    <n v="0"/>
    <n v="5"/>
    <n v="5"/>
    <n v="23"/>
    <n v="5"/>
    <n v="0"/>
    <n v="0"/>
    <n v="28"/>
  </r>
  <r>
    <x v="14"/>
    <x v="166"/>
    <x v="0"/>
    <x v="3"/>
    <n v="16"/>
    <n v="2"/>
    <n v="0"/>
    <n v="2"/>
    <n v="2"/>
    <n v="16"/>
    <n v="2"/>
    <n v="0"/>
    <n v="0"/>
    <n v="18"/>
  </r>
  <r>
    <x v="14"/>
    <x v="166"/>
    <x v="0"/>
    <x v="2"/>
    <n v="19"/>
    <n v="6"/>
    <n v="0"/>
    <n v="6"/>
    <n v="6"/>
    <n v="19"/>
    <n v="6"/>
    <n v="0"/>
    <n v="0"/>
    <n v="25"/>
  </r>
  <r>
    <x v="14"/>
    <x v="166"/>
    <x v="0"/>
    <x v="4"/>
    <n v="49"/>
    <n v="10"/>
    <n v="1"/>
    <n v="11"/>
    <n v="11"/>
    <n v="49"/>
    <n v="10"/>
    <n v="1"/>
    <n v="0"/>
    <n v="60"/>
  </r>
  <r>
    <x v="14"/>
    <x v="166"/>
    <x v="1"/>
    <x v="0"/>
    <n v="87"/>
    <n v="18"/>
    <n v="22"/>
    <n v="40"/>
    <n v="40"/>
    <n v="87"/>
    <n v="18"/>
    <n v="22"/>
    <n v="0"/>
    <n v="127"/>
  </r>
  <r>
    <x v="14"/>
    <x v="166"/>
    <x v="1"/>
    <x v="5"/>
    <n v="16"/>
    <n v="2"/>
    <n v="0"/>
    <n v="2"/>
    <n v="2"/>
    <n v="16"/>
    <n v="2"/>
    <n v="0"/>
    <n v="0"/>
    <n v="18"/>
  </r>
  <r>
    <x v="14"/>
    <x v="166"/>
    <x v="1"/>
    <x v="1"/>
    <n v="23"/>
    <n v="7"/>
    <n v="1"/>
    <n v="8"/>
    <n v="8"/>
    <n v="23"/>
    <n v="7"/>
    <n v="1"/>
    <n v="0"/>
    <n v="31"/>
  </r>
  <r>
    <x v="14"/>
    <x v="166"/>
    <x v="1"/>
    <x v="3"/>
    <n v="22"/>
    <n v="2"/>
    <n v="1"/>
    <n v="3"/>
    <n v="3"/>
    <n v="22"/>
    <n v="2"/>
    <n v="1"/>
    <n v="0"/>
    <n v="25"/>
  </r>
  <r>
    <x v="14"/>
    <x v="166"/>
    <x v="1"/>
    <x v="2"/>
    <n v="12"/>
    <n v="3"/>
    <n v="2"/>
    <n v="5"/>
    <n v="5"/>
    <n v="12"/>
    <n v="3"/>
    <n v="2"/>
    <n v="0"/>
    <n v="17"/>
  </r>
  <r>
    <x v="14"/>
    <x v="166"/>
    <x v="1"/>
    <x v="4"/>
    <n v="41"/>
    <n v="12"/>
    <n v="5"/>
    <n v="17"/>
    <n v="17"/>
    <n v="41"/>
    <n v="12"/>
    <n v="5"/>
    <n v="0"/>
    <n v="58"/>
  </r>
  <r>
    <x v="14"/>
    <x v="53"/>
    <x v="0"/>
    <x v="0"/>
    <n v="57"/>
    <n v="21"/>
    <n v="10"/>
    <n v="31"/>
    <n v="31"/>
    <n v="57"/>
    <n v="21"/>
    <n v="10"/>
    <n v="0"/>
    <n v="88"/>
  </r>
  <r>
    <x v="14"/>
    <x v="53"/>
    <x v="0"/>
    <x v="5"/>
    <n v="15"/>
    <n v="4"/>
    <n v="1"/>
    <n v="5"/>
    <n v="5"/>
    <n v="15"/>
    <n v="4"/>
    <n v="1"/>
    <n v="0"/>
    <n v="20"/>
  </r>
  <r>
    <x v="14"/>
    <x v="53"/>
    <x v="0"/>
    <x v="1"/>
    <n v="14"/>
    <n v="2"/>
    <n v="0"/>
    <n v="2"/>
    <n v="2"/>
    <n v="14"/>
    <n v="2"/>
    <n v="0"/>
    <n v="0"/>
    <n v="16"/>
  </r>
  <r>
    <x v="14"/>
    <x v="53"/>
    <x v="0"/>
    <x v="3"/>
    <n v="12"/>
    <n v="2"/>
    <n v="1"/>
    <n v="3"/>
    <n v="3"/>
    <n v="12"/>
    <n v="2"/>
    <n v="1"/>
    <n v="0"/>
    <n v="15"/>
  </r>
  <r>
    <x v="14"/>
    <x v="53"/>
    <x v="0"/>
    <x v="2"/>
    <n v="14"/>
    <n v="3"/>
    <n v="2"/>
    <n v="5"/>
    <n v="5"/>
    <n v="14"/>
    <n v="3"/>
    <n v="2"/>
    <n v="0"/>
    <n v="19"/>
  </r>
  <r>
    <x v="14"/>
    <x v="53"/>
    <x v="0"/>
    <x v="4"/>
    <n v="37"/>
    <n v="17"/>
    <n v="4"/>
    <n v="21"/>
    <n v="21"/>
    <n v="37"/>
    <n v="17"/>
    <n v="4"/>
    <n v="0"/>
    <n v="58"/>
  </r>
  <r>
    <x v="14"/>
    <x v="53"/>
    <x v="1"/>
    <x v="0"/>
    <n v="67"/>
    <n v="24"/>
    <n v="36"/>
    <n v="60"/>
    <n v="60"/>
    <n v="67"/>
    <n v="24"/>
    <n v="36"/>
    <n v="0"/>
    <n v="127"/>
  </r>
  <r>
    <x v="14"/>
    <x v="53"/>
    <x v="1"/>
    <x v="5"/>
    <n v="10"/>
    <n v="3"/>
    <n v="0"/>
    <n v="3"/>
    <n v="3"/>
    <n v="10"/>
    <n v="3"/>
    <n v="0"/>
    <n v="0"/>
    <n v="13"/>
  </r>
  <r>
    <x v="14"/>
    <x v="53"/>
    <x v="1"/>
    <x v="1"/>
    <n v="15"/>
    <n v="2"/>
    <n v="1"/>
    <n v="3"/>
    <n v="3"/>
    <n v="15"/>
    <n v="2"/>
    <n v="1"/>
    <n v="0"/>
    <n v="18"/>
  </r>
  <r>
    <x v="14"/>
    <x v="53"/>
    <x v="1"/>
    <x v="3"/>
    <n v="16"/>
    <n v="1"/>
    <n v="3"/>
    <n v="4"/>
    <n v="4"/>
    <n v="16"/>
    <n v="1"/>
    <n v="3"/>
    <n v="0"/>
    <n v="20"/>
  </r>
  <r>
    <x v="14"/>
    <x v="53"/>
    <x v="1"/>
    <x v="2"/>
    <n v="19"/>
    <n v="5"/>
    <n v="2"/>
    <n v="7"/>
    <n v="7"/>
    <n v="19"/>
    <n v="5"/>
    <n v="2"/>
    <n v="0"/>
    <n v="26"/>
  </r>
  <r>
    <x v="14"/>
    <x v="53"/>
    <x v="1"/>
    <x v="4"/>
    <n v="36"/>
    <n v="9"/>
    <n v="2"/>
    <n v="11"/>
    <n v="11"/>
    <n v="36"/>
    <n v="9"/>
    <n v="2"/>
    <n v="0"/>
    <n v="47"/>
  </r>
  <r>
    <x v="14"/>
    <x v="54"/>
    <x v="0"/>
    <x v="0"/>
    <n v="50"/>
    <n v="16"/>
    <n v="20"/>
    <n v="36"/>
    <n v="36"/>
    <n v="50"/>
    <n v="16"/>
    <n v="20"/>
    <n v="0"/>
    <n v="86"/>
  </r>
  <r>
    <x v="14"/>
    <x v="54"/>
    <x v="0"/>
    <x v="5"/>
    <n v="6"/>
    <n v="3"/>
    <n v="0"/>
    <n v="3"/>
    <n v="3"/>
    <n v="6"/>
    <n v="3"/>
    <n v="0"/>
    <n v="0"/>
    <n v="9"/>
  </r>
  <r>
    <x v="14"/>
    <x v="54"/>
    <x v="0"/>
    <x v="1"/>
    <n v="14"/>
    <n v="4"/>
    <n v="0"/>
    <n v="4"/>
    <n v="4"/>
    <n v="14"/>
    <n v="4"/>
    <n v="0"/>
    <n v="0"/>
    <n v="18"/>
  </r>
  <r>
    <x v="14"/>
    <x v="54"/>
    <x v="0"/>
    <x v="3"/>
    <n v="13"/>
    <n v="4"/>
    <n v="1"/>
    <n v="5"/>
    <n v="5"/>
    <n v="13"/>
    <n v="4"/>
    <n v="1"/>
    <n v="0"/>
    <n v="18"/>
  </r>
  <r>
    <x v="14"/>
    <x v="54"/>
    <x v="0"/>
    <x v="2"/>
    <n v="16"/>
    <n v="7"/>
    <n v="1"/>
    <n v="8"/>
    <n v="8"/>
    <n v="16"/>
    <n v="7"/>
    <n v="1"/>
    <n v="0"/>
    <n v="24"/>
  </r>
  <r>
    <x v="14"/>
    <x v="54"/>
    <x v="0"/>
    <x v="4"/>
    <n v="37"/>
    <n v="14"/>
    <n v="1"/>
    <n v="15"/>
    <n v="15"/>
    <n v="37"/>
    <n v="14"/>
    <n v="1"/>
    <n v="0"/>
    <n v="52"/>
  </r>
  <r>
    <x v="14"/>
    <x v="54"/>
    <x v="1"/>
    <x v="0"/>
    <n v="60"/>
    <n v="22"/>
    <n v="31"/>
    <n v="53"/>
    <n v="53"/>
    <n v="60"/>
    <n v="22"/>
    <n v="31"/>
    <n v="0"/>
    <n v="113"/>
  </r>
  <r>
    <x v="14"/>
    <x v="54"/>
    <x v="1"/>
    <x v="5"/>
    <n v="8"/>
    <n v="2"/>
    <n v="0"/>
    <n v="2"/>
    <n v="2"/>
    <n v="8"/>
    <n v="2"/>
    <n v="0"/>
    <n v="0"/>
    <n v="10"/>
  </r>
  <r>
    <x v="14"/>
    <x v="54"/>
    <x v="1"/>
    <x v="1"/>
    <n v="13"/>
    <n v="5"/>
    <n v="1"/>
    <n v="6"/>
    <n v="6"/>
    <n v="13"/>
    <n v="5"/>
    <n v="1"/>
    <n v="0"/>
    <n v="19"/>
  </r>
  <r>
    <x v="14"/>
    <x v="54"/>
    <x v="1"/>
    <x v="3"/>
    <n v="16"/>
    <n v="2"/>
    <n v="5"/>
    <n v="7"/>
    <n v="7"/>
    <n v="16"/>
    <n v="2"/>
    <n v="5"/>
    <n v="0"/>
    <n v="23"/>
  </r>
  <r>
    <x v="14"/>
    <x v="54"/>
    <x v="1"/>
    <x v="2"/>
    <n v="10"/>
    <n v="2"/>
    <n v="2"/>
    <n v="4"/>
    <n v="4"/>
    <n v="10"/>
    <n v="2"/>
    <n v="2"/>
    <n v="0"/>
    <n v="14"/>
  </r>
  <r>
    <x v="14"/>
    <x v="54"/>
    <x v="1"/>
    <x v="4"/>
    <n v="36"/>
    <n v="5"/>
    <n v="6"/>
    <n v="11"/>
    <n v="11"/>
    <n v="36"/>
    <n v="5"/>
    <n v="6"/>
    <n v="0"/>
    <n v="47"/>
  </r>
  <r>
    <x v="14"/>
    <x v="55"/>
    <x v="0"/>
    <x v="0"/>
    <n v="37"/>
    <n v="17"/>
    <n v="32"/>
    <n v="49"/>
    <n v="49"/>
    <n v="37"/>
    <n v="17"/>
    <n v="32"/>
    <n v="0"/>
    <n v="86"/>
  </r>
  <r>
    <x v="14"/>
    <x v="55"/>
    <x v="0"/>
    <x v="5"/>
    <n v="11"/>
    <n v="3"/>
    <n v="0"/>
    <n v="3"/>
    <n v="3"/>
    <n v="11"/>
    <n v="3"/>
    <n v="0"/>
    <n v="0"/>
    <n v="14"/>
  </r>
  <r>
    <x v="14"/>
    <x v="55"/>
    <x v="0"/>
    <x v="1"/>
    <n v="5"/>
    <n v="3"/>
    <n v="1"/>
    <n v="4"/>
    <n v="4"/>
    <n v="5"/>
    <n v="3"/>
    <n v="1"/>
    <n v="0"/>
    <n v="9"/>
  </r>
  <r>
    <x v="14"/>
    <x v="55"/>
    <x v="0"/>
    <x v="3"/>
    <n v="9"/>
    <n v="7"/>
    <n v="3"/>
    <n v="10"/>
    <n v="10"/>
    <n v="9"/>
    <n v="7"/>
    <n v="3"/>
    <n v="0"/>
    <n v="19"/>
  </r>
  <r>
    <x v="14"/>
    <x v="55"/>
    <x v="0"/>
    <x v="2"/>
    <n v="6"/>
    <n v="4"/>
    <n v="1"/>
    <n v="5"/>
    <n v="5"/>
    <n v="6"/>
    <n v="4"/>
    <n v="1"/>
    <n v="0"/>
    <n v="11"/>
  </r>
  <r>
    <x v="14"/>
    <x v="55"/>
    <x v="0"/>
    <x v="4"/>
    <n v="20"/>
    <n v="12"/>
    <n v="5"/>
    <n v="17"/>
    <n v="17"/>
    <n v="20"/>
    <n v="12"/>
    <n v="5"/>
    <n v="0"/>
    <n v="37"/>
  </r>
  <r>
    <x v="14"/>
    <x v="55"/>
    <x v="1"/>
    <x v="0"/>
    <n v="53"/>
    <n v="15"/>
    <n v="36"/>
    <n v="51"/>
    <n v="51"/>
    <n v="53"/>
    <n v="15"/>
    <n v="36"/>
    <n v="0"/>
    <n v="104"/>
  </r>
  <r>
    <x v="14"/>
    <x v="55"/>
    <x v="1"/>
    <x v="5"/>
    <n v="6"/>
    <n v="1"/>
    <n v="1"/>
    <n v="2"/>
    <n v="2"/>
    <n v="6"/>
    <n v="1"/>
    <n v="1"/>
    <n v="0"/>
    <n v="8"/>
  </r>
  <r>
    <x v="14"/>
    <x v="55"/>
    <x v="1"/>
    <x v="1"/>
    <n v="17"/>
    <n v="4"/>
    <n v="0"/>
    <n v="4"/>
    <n v="4"/>
    <n v="17"/>
    <n v="4"/>
    <n v="0"/>
    <n v="0"/>
    <n v="21"/>
  </r>
  <r>
    <x v="14"/>
    <x v="55"/>
    <x v="1"/>
    <x v="3"/>
    <n v="9"/>
    <n v="3"/>
    <n v="3"/>
    <n v="6"/>
    <n v="6"/>
    <n v="9"/>
    <n v="3"/>
    <n v="3"/>
    <n v="0"/>
    <n v="15"/>
  </r>
  <r>
    <x v="14"/>
    <x v="55"/>
    <x v="1"/>
    <x v="2"/>
    <n v="16"/>
    <n v="2"/>
    <n v="2"/>
    <n v="4"/>
    <n v="4"/>
    <n v="16"/>
    <n v="2"/>
    <n v="2"/>
    <n v="0"/>
    <n v="20"/>
  </r>
  <r>
    <x v="14"/>
    <x v="55"/>
    <x v="1"/>
    <x v="4"/>
    <n v="38"/>
    <n v="8"/>
    <n v="3"/>
    <n v="11"/>
    <n v="11"/>
    <n v="38"/>
    <n v="8"/>
    <n v="3"/>
    <n v="0"/>
    <n v="49"/>
  </r>
  <r>
    <x v="14"/>
    <x v="56"/>
    <x v="0"/>
    <x v="0"/>
    <n v="40"/>
    <n v="11"/>
    <n v="30"/>
    <n v="41"/>
    <n v="41"/>
    <n v="40"/>
    <n v="11"/>
    <n v="30"/>
    <n v="0"/>
    <n v="81"/>
  </r>
  <r>
    <x v="14"/>
    <x v="56"/>
    <x v="0"/>
    <x v="5"/>
    <n v="9"/>
    <n v="1"/>
    <n v="1"/>
    <n v="2"/>
    <n v="2"/>
    <n v="9"/>
    <n v="1"/>
    <n v="1"/>
    <n v="0"/>
    <n v="11"/>
  </r>
  <r>
    <x v="14"/>
    <x v="56"/>
    <x v="0"/>
    <x v="1"/>
    <n v="7"/>
    <n v="1"/>
    <n v="1"/>
    <n v="2"/>
    <n v="2"/>
    <n v="7"/>
    <n v="1"/>
    <n v="1"/>
    <n v="0"/>
    <n v="9"/>
  </r>
  <r>
    <x v="14"/>
    <x v="56"/>
    <x v="0"/>
    <x v="3"/>
    <n v="9"/>
    <n v="3"/>
    <n v="0"/>
    <n v="3"/>
    <n v="3"/>
    <n v="9"/>
    <n v="3"/>
    <n v="0"/>
    <n v="0"/>
    <n v="12"/>
  </r>
  <r>
    <x v="14"/>
    <x v="56"/>
    <x v="0"/>
    <x v="2"/>
    <n v="6"/>
    <n v="0"/>
    <n v="5"/>
    <n v="5"/>
    <n v="5"/>
    <n v="6"/>
    <n v="0"/>
    <n v="5"/>
    <n v="0"/>
    <n v="11"/>
  </r>
  <r>
    <x v="14"/>
    <x v="56"/>
    <x v="0"/>
    <x v="4"/>
    <n v="25"/>
    <n v="2"/>
    <n v="5"/>
    <n v="7"/>
    <n v="7"/>
    <n v="25"/>
    <n v="2"/>
    <n v="5"/>
    <n v="0"/>
    <n v="32"/>
  </r>
  <r>
    <x v="14"/>
    <x v="56"/>
    <x v="1"/>
    <x v="0"/>
    <n v="63"/>
    <n v="18"/>
    <n v="33"/>
    <n v="51"/>
    <n v="51"/>
    <n v="63"/>
    <n v="18"/>
    <n v="33"/>
    <n v="0"/>
    <n v="114"/>
  </r>
  <r>
    <x v="14"/>
    <x v="56"/>
    <x v="1"/>
    <x v="5"/>
    <n v="10"/>
    <n v="2"/>
    <n v="0"/>
    <n v="2"/>
    <n v="2"/>
    <n v="10"/>
    <n v="2"/>
    <n v="0"/>
    <n v="0"/>
    <n v="12"/>
  </r>
  <r>
    <x v="14"/>
    <x v="56"/>
    <x v="1"/>
    <x v="1"/>
    <n v="7"/>
    <n v="2"/>
    <n v="4"/>
    <n v="6"/>
    <n v="6"/>
    <n v="7"/>
    <n v="2"/>
    <n v="4"/>
    <n v="0"/>
    <n v="13"/>
  </r>
  <r>
    <x v="14"/>
    <x v="56"/>
    <x v="1"/>
    <x v="3"/>
    <n v="8"/>
    <n v="3"/>
    <n v="6"/>
    <n v="9"/>
    <n v="9"/>
    <n v="8"/>
    <n v="3"/>
    <n v="6"/>
    <n v="0"/>
    <n v="17"/>
  </r>
  <r>
    <x v="14"/>
    <x v="56"/>
    <x v="1"/>
    <x v="2"/>
    <n v="11"/>
    <n v="2"/>
    <n v="3"/>
    <n v="5"/>
    <n v="5"/>
    <n v="11"/>
    <n v="2"/>
    <n v="3"/>
    <n v="0"/>
    <n v="16"/>
  </r>
  <r>
    <x v="14"/>
    <x v="56"/>
    <x v="1"/>
    <x v="4"/>
    <n v="15"/>
    <n v="3"/>
    <n v="7"/>
    <n v="9"/>
    <n v="10"/>
    <n v="15"/>
    <n v="3"/>
    <n v="7"/>
    <n v="0"/>
    <n v="25"/>
  </r>
  <r>
    <x v="14"/>
    <x v="57"/>
    <x v="0"/>
    <x v="0"/>
    <n v="44"/>
    <n v="18"/>
    <n v="42"/>
    <n v="57"/>
    <n v="60"/>
    <n v="44"/>
    <n v="18"/>
    <n v="42"/>
    <n v="0"/>
    <n v="104"/>
  </r>
  <r>
    <x v="14"/>
    <x v="57"/>
    <x v="0"/>
    <x v="5"/>
    <n v="4"/>
    <n v="1"/>
    <n v="2"/>
    <n v="3"/>
    <n v="3"/>
    <n v="4"/>
    <n v="1"/>
    <n v="2"/>
    <n v="0"/>
    <n v="7"/>
  </r>
  <r>
    <x v="14"/>
    <x v="57"/>
    <x v="0"/>
    <x v="1"/>
    <n v="5"/>
    <n v="0"/>
    <n v="0"/>
    <n v="0"/>
    <n v="0"/>
    <n v="5"/>
    <n v="0"/>
    <n v="0"/>
    <n v="0"/>
    <n v="5"/>
  </r>
  <r>
    <x v="14"/>
    <x v="57"/>
    <x v="0"/>
    <x v="3"/>
    <n v="8"/>
    <n v="0"/>
    <n v="0"/>
    <n v="0"/>
    <n v="0"/>
    <n v="8"/>
    <n v="0"/>
    <n v="0"/>
    <n v="0"/>
    <n v="8"/>
  </r>
  <r>
    <x v="14"/>
    <x v="57"/>
    <x v="0"/>
    <x v="2"/>
    <n v="5"/>
    <n v="2"/>
    <n v="4"/>
    <n v="6"/>
    <n v="6"/>
    <n v="5"/>
    <n v="2"/>
    <n v="4"/>
    <n v="0"/>
    <n v="11"/>
  </r>
  <r>
    <x v="14"/>
    <x v="57"/>
    <x v="0"/>
    <x v="4"/>
    <n v="18"/>
    <n v="4"/>
    <n v="5"/>
    <n v="9"/>
    <n v="9"/>
    <n v="18"/>
    <n v="4"/>
    <n v="5"/>
    <n v="0"/>
    <n v="27"/>
  </r>
  <r>
    <x v="14"/>
    <x v="57"/>
    <x v="1"/>
    <x v="0"/>
    <n v="54"/>
    <n v="20"/>
    <n v="40"/>
    <n v="58"/>
    <n v="60"/>
    <n v="54"/>
    <n v="20"/>
    <n v="40"/>
    <n v="0"/>
    <n v="114"/>
  </r>
  <r>
    <x v="14"/>
    <x v="57"/>
    <x v="1"/>
    <x v="5"/>
    <n v="3"/>
    <n v="1"/>
    <n v="1"/>
    <n v="2"/>
    <n v="2"/>
    <n v="3"/>
    <n v="1"/>
    <n v="1"/>
    <n v="0"/>
    <n v="5"/>
  </r>
  <r>
    <x v="14"/>
    <x v="57"/>
    <x v="1"/>
    <x v="1"/>
    <n v="5"/>
    <n v="2"/>
    <n v="3"/>
    <n v="4"/>
    <n v="5"/>
    <n v="5"/>
    <n v="2"/>
    <n v="3"/>
    <n v="0"/>
    <n v="10"/>
  </r>
  <r>
    <x v="14"/>
    <x v="57"/>
    <x v="1"/>
    <x v="3"/>
    <n v="8"/>
    <n v="1"/>
    <n v="2"/>
    <n v="3"/>
    <n v="3"/>
    <n v="8"/>
    <n v="1"/>
    <n v="2"/>
    <n v="0"/>
    <n v="11"/>
  </r>
  <r>
    <x v="14"/>
    <x v="57"/>
    <x v="1"/>
    <x v="2"/>
    <n v="7"/>
    <n v="3"/>
    <n v="3"/>
    <n v="6"/>
    <n v="6"/>
    <n v="7"/>
    <n v="3"/>
    <n v="3"/>
    <n v="0"/>
    <n v="13"/>
  </r>
  <r>
    <x v="14"/>
    <x v="57"/>
    <x v="1"/>
    <x v="4"/>
    <n v="22"/>
    <n v="8"/>
    <n v="12"/>
    <n v="20"/>
    <n v="20"/>
    <n v="22"/>
    <n v="8"/>
    <n v="12"/>
    <n v="0"/>
    <n v="42"/>
  </r>
  <r>
    <x v="14"/>
    <x v="58"/>
    <x v="0"/>
    <x v="0"/>
    <n v="40"/>
    <n v="13"/>
    <n v="32"/>
    <n v="43"/>
    <n v="45"/>
    <n v="40"/>
    <n v="13"/>
    <n v="32"/>
    <n v="0"/>
    <n v="85"/>
  </r>
  <r>
    <x v="14"/>
    <x v="58"/>
    <x v="0"/>
    <x v="5"/>
    <n v="2"/>
    <n v="0"/>
    <n v="0"/>
    <n v="0"/>
    <n v="0"/>
    <n v="2"/>
    <n v="0"/>
    <n v="0"/>
    <n v="0"/>
    <n v="2"/>
  </r>
  <r>
    <x v="14"/>
    <x v="58"/>
    <x v="0"/>
    <x v="1"/>
    <n v="5"/>
    <n v="1"/>
    <n v="1"/>
    <n v="2"/>
    <n v="2"/>
    <n v="5"/>
    <n v="1"/>
    <n v="1"/>
    <n v="0"/>
    <n v="7"/>
  </r>
  <r>
    <x v="14"/>
    <x v="58"/>
    <x v="0"/>
    <x v="3"/>
    <n v="5"/>
    <n v="0"/>
    <n v="0"/>
    <n v="0"/>
    <n v="0"/>
    <n v="5"/>
    <n v="0"/>
    <n v="0"/>
    <n v="0"/>
    <n v="5"/>
  </r>
  <r>
    <x v="14"/>
    <x v="58"/>
    <x v="0"/>
    <x v="2"/>
    <n v="6"/>
    <n v="1"/>
    <n v="0"/>
    <n v="1"/>
    <n v="1"/>
    <n v="6"/>
    <n v="1"/>
    <n v="0"/>
    <n v="0"/>
    <n v="7"/>
  </r>
  <r>
    <x v="14"/>
    <x v="58"/>
    <x v="0"/>
    <x v="4"/>
    <n v="13"/>
    <n v="6"/>
    <n v="7"/>
    <n v="13"/>
    <n v="13"/>
    <n v="13"/>
    <n v="6"/>
    <n v="7"/>
    <n v="0"/>
    <n v="26"/>
  </r>
  <r>
    <x v="14"/>
    <x v="58"/>
    <x v="1"/>
    <x v="0"/>
    <n v="44"/>
    <n v="23"/>
    <n v="41"/>
    <n v="54"/>
    <n v="64"/>
    <n v="44"/>
    <n v="23"/>
    <n v="41"/>
    <n v="0"/>
    <n v="108"/>
  </r>
  <r>
    <x v="14"/>
    <x v="58"/>
    <x v="1"/>
    <x v="5"/>
    <n v="5"/>
    <n v="2"/>
    <n v="1"/>
    <n v="3"/>
    <n v="3"/>
    <n v="5"/>
    <n v="2"/>
    <n v="1"/>
    <n v="0"/>
    <n v="8"/>
  </r>
  <r>
    <x v="14"/>
    <x v="58"/>
    <x v="1"/>
    <x v="1"/>
    <n v="7"/>
    <n v="1"/>
    <n v="0"/>
    <n v="1"/>
    <n v="1"/>
    <n v="7"/>
    <n v="1"/>
    <n v="0"/>
    <n v="0"/>
    <n v="8"/>
  </r>
  <r>
    <x v="14"/>
    <x v="58"/>
    <x v="1"/>
    <x v="3"/>
    <n v="6"/>
    <n v="1"/>
    <n v="1"/>
    <n v="2"/>
    <n v="2"/>
    <n v="6"/>
    <n v="1"/>
    <n v="1"/>
    <n v="0"/>
    <n v="8"/>
  </r>
  <r>
    <x v="14"/>
    <x v="58"/>
    <x v="1"/>
    <x v="2"/>
    <n v="8"/>
    <n v="2"/>
    <n v="2"/>
    <n v="4"/>
    <n v="4"/>
    <n v="8"/>
    <n v="2"/>
    <n v="2"/>
    <n v="0"/>
    <n v="12"/>
  </r>
  <r>
    <x v="14"/>
    <x v="58"/>
    <x v="1"/>
    <x v="4"/>
    <n v="16"/>
    <n v="7"/>
    <n v="7"/>
    <n v="11"/>
    <n v="14"/>
    <n v="16"/>
    <n v="7"/>
    <n v="7"/>
    <n v="0"/>
    <n v="30"/>
  </r>
  <r>
    <x v="14"/>
    <x v="59"/>
    <x v="0"/>
    <x v="0"/>
    <n v="31"/>
    <n v="22"/>
    <n v="31"/>
    <n v="50"/>
    <n v="53"/>
    <n v="31"/>
    <n v="22"/>
    <n v="31"/>
    <n v="0"/>
    <n v="84"/>
  </r>
  <r>
    <x v="14"/>
    <x v="59"/>
    <x v="0"/>
    <x v="5"/>
    <n v="4"/>
    <n v="1"/>
    <n v="0"/>
    <n v="0"/>
    <n v="1"/>
    <n v="4"/>
    <n v="1"/>
    <n v="0"/>
    <n v="0"/>
    <n v="5"/>
  </r>
  <r>
    <x v="14"/>
    <x v="59"/>
    <x v="0"/>
    <x v="1"/>
    <n v="1"/>
    <n v="1"/>
    <n v="3"/>
    <n v="3"/>
    <n v="4"/>
    <n v="1"/>
    <n v="1"/>
    <n v="3"/>
    <n v="0"/>
    <n v="5"/>
  </r>
  <r>
    <x v="14"/>
    <x v="59"/>
    <x v="0"/>
    <x v="3"/>
    <n v="6"/>
    <n v="0"/>
    <n v="1"/>
    <n v="1"/>
    <n v="1"/>
    <n v="6"/>
    <n v="0"/>
    <n v="1"/>
    <n v="0"/>
    <n v="7"/>
  </r>
  <r>
    <x v="14"/>
    <x v="59"/>
    <x v="0"/>
    <x v="2"/>
    <n v="0"/>
    <n v="0"/>
    <n v="1"/>
    <n v="1"/>
    <n v="1"/>
    <n v="0"/>
    <n v="0"/>
    <n v="1"/>
    <n v="0"/>
    <n v="1"/>
  </r>
  <r>
    <x v="14"/>
    <x v="59"/>
    <x v="0"/>
    <x v="4"/>
    <n v="8"/>
    <n v="1"/>
    <n v="4"/>
    <n v="5"/>
    <n v="5"/>
    <n v="8"/>
    <n v="1"/>
    <n v="4"/>
    <n v="0"/>
    <n v="13"/>
  </r>
  <r>
    <x v="14"/>
    <x v="59"/>
    <x v="1"/>
    <x v="0"/>
    <n v="55"/>
    <n v="18"/>
    <n v="35"/>
    <n v="51"/>
    <n v="53"/>
    <n v="55"/>
    <n v="18"/>
    <n v="35"/>
    <n v="0"/>
    <n v="108"/>
  </r>
  <r>
    <x v="14"/>
    <x v="59"/>
    <x v="1"/>
    <x v="5"/>
    <n v="1"/>
    <n v="1"/>
    <n v="1"/>
    <n v="1"/>
    <n v="2"/>
    <n v="1"/>
    <n v="1"/>
    <n v="1"/>
    <n v="0"/>
    <n v="3"/>
  </r>
  <r>
    <x v="14"/>
    <x v="59"/>
    <x v="1"/>
    <x v="1"/>
    <n v="5"/>
    <n v="0"/>
    <n v="1"/>
    <n v="1"/>
    <n v="1"/>
    <n v="5"/>
    <n v="0"/>
    <n v="1"/>
    <n v="0"/>
    <n v="6"/>
  </r>
  <r>
    <x v="14"/>
    <x v="59"/>
    <x v="1"/>
    <x v="3"/>
    <n v="9"/>
    <n v="4"/>
    <n v="1"/>
    <n v="3"/>
    <n v="5"/>
    <n v="9"/>
    <n v="4"/>
    <n v="1"/>
    <n v="0"/>
    <n v="14"/>
  </r>
  <r>
    <x v="14"/>
    <x v="59"/>
    <x v="1"/>
    <x v="2"/>
    <n v="6"/>
    <n v="2"/>
    <n v="4"/>
    <n v="6"/>
    <n v="6"/>
    <n v="6"/>
    <n v="2"/>
    <n v="4"/>
    <n v="0"/>
    <n v="12"/>
  </r>
  <r>
    <x v="14"/>
    <x v="59"/>
    <x v="1"/>
    <x v="4"/>
    <n v="17"/>
    <n v="4"/>
    <n v="5"/>
    <n v="9"/>
    <n v="9"/>
    <n v="17"/>
    <n v="4"/>
    <n v="5"/>
    <n v="0"/>
    <n v="26"/>
  </r>
  <r>
    <x v="14"/>
    <x v="60"/>
    <x v="0"/>
    <x v="0"/>
    <n v="32"/>
    <n v="17"/>
    <n v="49"/>
    <n v="61"/>
    <n v="66"/>
    <n v="32"/>
    <n v="17"/>
    <n v="49"/>
    <n v="0"/>
    <n v="98"/>
  </r>
  <r>
    <x v="14"/>
    <x v="60"/>
    <x v="0"/>
    <x v="5"/>
    <n v="4"/>
    <n v="2"/>
    <n v="0"/>
    <n v="0"/>
    <n v="2"/>
    <n v="4"/>
    <n v="2"/>
    <n v="0"/>
    <n v="0"/>
    <n v="6"/>
  </r>
  <r>
    <x v="14"/>
    <x v="60"/>
    <x v="0"/>
    <x v="1"/>
    <n v="3"/>
    <n v="3"/>
    <n v="0"/>
    <n v="2"/>
    <n v="3"/>
    <n v="3"/>
    <n v="3"/>
    <n v="0"/>
    <n v="0"/>
    <n v="6"/>
  </r>
  <r>
    <x v="14"/>
    <x v="60"/>
    <x v="0"/>
    <x v="3"/>
    <n v="3"/>
    <n v="0"/>
    <n v="0"/>
    <n v="0"/>
    <n v="0"/>
    <n v="3"/>
    <n v="0"/>
    <n v="0"/>
    <n v="0"/>
    <n v="3"/>
  </r>
  <r>
    <x v="14"/>
    <x v="60"/>
    <x v="0"/>
    <x v="2"/>
    <n v="1"/>
    <n v="3"/>
    <n v="1"/>
    <n v="3"/>
    <n v="4"/>
    <n v="1"/>
    <n v="3"/>
    <n v="1"/>
    <n v="0"/>
    <n v="5"/>
  </r>
  <r>
    <x v="14"/>
    <x v="60"/>
    <x v="0"/>
    <x v="4"/>
    <n v="12"/>
    <n v="1"/>
    <n v="1"/>
    <n v="2"/>
    <n v="2"/>
    <n v="12"/>
    <n v="1"/>
    <n v="1"/>
    <n v="0"/>
    <n v="14"/>
  </r>
  <r>
    <x v="14"/>
    <x v="60"/>
    <x v="1"/>
    <x v="0"/>
    <n v="41"/>
    <n v="16"/>
    <n v="45"/>
    <n v="52"/>
    <n v="61"/>
    <n v="41"/>
    <n v="16"/>
    <n v="45"/>
    <n v="0"/>
    <n v="102"/>
  </r>
  <r>
    <x v="14"/>
    <x v="60"/>
    <x v="1"/>
    <x v="5"/>
    <n v="3"/>
    <n v="1"/>
    <n v="1"/>
    <n v="1"/>
    <n v="2"/>
    <n v="3"/>
    <n v="1"/>
    <n v="1"/>
    <n v="0"/>
    <n v="5"/>
  </r>
  <r>
    <x v="14"/>
    <x v="60"/>
    <x v="1"/>
    <x v="1"/>
    <n v="3"/>
    <n v="0"/>
    <n v="2"/>
    <n v="2"/>
    <n v="2"/>
    <n v="3"/>
    <n v="0"/>
    <n v="2"/>
    <n v="0"/>
    <n v="5"/>
  </r>
  <r>
    <x v="14"/>
    <x v="60"/>
    <x v="1"/>
    <x v="3"/>
    <n v="3"/>
    <n v="3"/>
    <n v="2"/>
    <n v="4"/>
    <n v="5"/>
    <n v="3"/>
    <n v="3"/>
    <n v="2"/>
    <n v="0"/>
    <n v="8"/>
  </r>
  <r>
    <x v="14"/>
    <x v="60"/>
    <x v="1"/>
    <x v="2"/>
    <n v="6"/>
    <n v="1"/>
    <n v="4"/>
    <n v="4"/>
    <n v="5"/>
    <n v="6"/>
    <n v="1"/>
    <n v="4"/>
    <n v="0"/>
    <n v="11"/>
  </r>
  <r>
    <x v="14"/>
    <x v="60"/>
    <x v="1"/>
    <x v="4"/>
    <n v="14"/>
    <n v="7"/>
    <n v="7"/>
    <n v="8"/>
    <n v="14"/>
    <n v="14"/>
    <n v="7"/>
    <n v="7"/>
    <n v="0"/>
    <n v="28"/>
  </r>
  <r>
    <x v="14"/>
    <x v="61"/>
    <x v="0"/>
    <x v="0"/>
    <n v="34"/>
    <n v="16"/>
    <n v="38"/>
    <n v="47"/>
    <n v="54"/>
    <n v="34"/>
    <n v="16"/>
    <n v="38"/>
    <n v="0"/>
    <n v="88"/>
  </r>
  <r>
    <x v="14"/>
    <x v="61"/>
    <x v="0"/>
    <x v="5"/>
    <n v="2"/>
    <n v="0"/>
    <n v="0"/>
    <n v="0"/>
    <n v="0"/>
    <n v="2"/>
    <n v="0"/>
    <n v="0"/>
    <n v="0"/>
    <n v="2"/>
  </r>
  <r>
    <x v="14"/>
    <x v="61"/>
    <x v="0"/>
    <x v="1"/>
    <n v="2"/>
    <n v="0"/>
    <n v="0"/>
    <n v="0"/>
    <n v="0"/>
    <n v="2"/>
    <n v="0"/>
    <n v="0"/>
    <n v="0"/>
    <n v="2"/>
  </r>
  <r>
    <x v="14"/>
    <x v="61"/>
    <x v="0"/>
    <x v="3"/>
    <n v="2"/>
    <n v="2"/>
    <n v="0"/>
    <n v="2"/>
    <n v="2"/>
    <n v="2"/>
    <n v="2"/>
    <n v="0"/>
    <n v="0"/>
    <n v="4"/>
  </r>
  <r>
    <x v="14"/>
    <x v="61"/>
    <x v="0"/>
    <x v="2"/>
    <n v="1"/>
    <n v="1"/>
    <n v="1"/>
    <n v="2"/>
    <n v="2"/>
    <n v="1"/>
    <n v="1"/>
    <n v="1"/>
    <n v="0"/>
    <n v="3"/>
  </r>
  <r>
    <x v="14"/>
    <x v="61"/>
    <x v="0"/>
    <x v="4"/>
    <n v="15"/>
    <n v="3"/>
    <n v="2"/>
    <n v="2"/>
    <n v="5"/>
    <n v="15"/>
    <n v="3"/>
    <n v="2"/>
    <n v="0"/>
    <n v="20"/>
  </r>
  <r>
    <x v="14"/>
    <x v="61"/>
    <x v="1"/>
    <x v="0"/>
    <n v="50"/>
    <n v="20"/>
    <n v="49"/>
    <n v="64"/>
    <n v="69"/>
    <n v="50"/>
    <n v="20"/>
    <n v="49"/>
    <n v="0"/>
    <n v="119"/>
  </r>
  <r>
    <x v="14"/>
    <x v="61"/>
    <x v="1"/>
    <x v="5"/>
    <n v="3"/>
    <n v="1"/>
    <n v="2"/>
    <n v="2"/>
    <n v="3"/>
    <n v="3"/>
    <n v="1"/>
    <n v="2"/>
    <n v="0"/>
    <n v="6"/>
  </r>
  <r>
    <x v="14"/>
    <x v="61"/>
    <x v="1"/>
    <x v="1"/>
    <n v="3"/>
    <n v="3"/>
    <n v="2"/>
    <n v="4"/>
    <n v="5"/>
    <n v="3"/>
    <n v="3"/>
    <n v="2"/>
    <n v="0"/>
    <n v="8"/>
  </r>
  <r>
    <x v="14"/>
    <x v="61"/>
    <x v="1"/>
    <x v="3"/>
    <n v="3"/>
    <n v="3"/>
    <n v="2"/>
    <n v="3"/>
    <n v="5"/>
    <n v="3"/>
    <n v="3"/>
    <n v="2"/>
    <n v="0"/>
    <n v="8"/>
  </r>
  <r>
    <x v="14"/>
    <x v="61"/>
    <x v="1"/>
    <x v="2"/>
    <n v="4"/>
    <n v="1"/>
    <n v="2"/>
    <n v="2"/>
    <n v="3"/>
    <n v="4"/>
    <n v="1"/>
    <n v="2"/>
    <n v="0"/>
    <n v="7"/>
  </r>
  <r>
    <x v="14"/>
    <x v="61"/>
    <x v="1"/>
    <x v="4"/>
    <n v="15"/>
    <n v="7"/>
    <n v="5"/>
    <n v="7"/>
    <n v="12"/>
    <n v="15"/>
    <n v="7"/>
    <n v="5"/>
    <n v="0"/>
    <n v="27"/>
  </r>
  <r>
    <x v="14"/>
    <x v="62"/>
    <x v="0"/>
    <x v="0"/>
    <n v="41"/>
    <n v="21"/>
    <n v="51"/>
    <n v="59"/>
    <n v="72"/>
    <n v="41"/>
    <n v="21"/>
    <n v="51"/>
    <n v="0"/>
    <n v="113"/>
  </r>
  <r>
    <x v="14"/>
    <x v="62"/>
    <x v="0"/>
    <x v="5"/>
    <n v="0"/>
    <n v="0"/>
    <n v="1"/>
    <n v="0"/>
    <n v="1"/>
    <n v="0"/>
    <n v="0"/>
    <n v="1"/>
    <n v="0"/>
    <n v="1"/>
  </r>
  <r>
    <x v="14"/>
    <x v="62"/>
    <x v="0"/>
    <x v="1"/>
    <n v="2"/>
    <n v="0"/>
    <n v="1"/>
    <n v="1"/>
    <n v="1"/>
    <n v="2"/>
    <n v="0"/>
    <n v="1"/>
    <n v="0"/>
    <n v="3"/>
  </r>
  <r>
    <x v="14"/>
    <x v="62"/>
    <x v="0"/>
    <x v="3"/>
    <n v="1"/>
    <n v="1"/>
    <n v="1"/>
    <n v="1"/>
    <n v="2"/>
    <n v="1"/>
    <n v="1"/>
    <n v="1"/>
    <n v="0"/>
    <n v="3"/>
  </r>
  <r>
    <x v="14"/>
    <x v="62"/>
    <x v="0"/>
    <x v="2"/>
    <n v="3"/>
    <n v="0"/>
    <n v="2"/>
    <n v="1"/>
    <n v="2"/>
    <n v="3"/>
    <n v="0"/>
    <n v="2"/>
    <n v="0"/>
    <n v="5"/>
  </r>
  <r>
    <x v="14"/>
    <x v="62"/>
    <x v="0"/>
    <x v="4"/>
    <n v="12"/>
    <n v="4"/>
    <n v="3"/>
    <n v="6"/>
    <n v="7"/>
    <n v="12"/>
    <n v="4"/>
    <n v="3"/>
    <n v="0"/>
    <n v="19"/>
  </r>
  <r>
    <x v="14"/>
    <x v="62"/>
    <x v="1"/>
    <x v="0"/>
    <n v="44"/>
    <n v="21"/>
    <n v="50"/>
    <n v="64"/>
    <n v="71"/>
    <n v="44"/>
    <n v="21"/>
    <n v="50"/>
    <n v="0"/>
    <n v="115"/>
  </r>
  <r>
    <x v="14"/>
    <x v="62"/>
    <x v="1"/>
    <x v="5"/>
    <n v="2"/>
    <n v="0"/>
    <n v="1"/>
    <n v="1"/>
    <n v="1"/>
    <n v="2"/>
    <n v="0"/>
    <n v="1"/>
    <n v="0"/>
    <n v="3"/>
  </r>
  <r>
    <x v="14"/>
    <x v="62"/>
    <x v="1"/>
    <x v="1"/>
    <n v="4"/>
    <n v="2"/>
    <n v="4"/>
    <n v="4"/>
    <n v="6"/>
    <n v="4"/>
    <n v="2"/>
    <n v="4"/>
    <n v="0"/>
    <n v="10"/>
  </r>
  <r>
    <x v="14"/>
    <x v="62"/>
    <x v="1"/>
    <x v="3"/>
    <n v="2"/>
    <n v="0"/>
    <n v="3"/>
    <n v="3"/>
    <n v="3"/>
    <n v="2"/>
    <n v="0"/>
    <n v="3"/>
    <n v="0"/>
    <n v="5"/>
  </r>
  <r>
    <x v="14"/>
    <x v="62"/>
    <x v="1"/>
    <x v="2"/>
    <n v="4"/>
    <n v="3"/>
    <n v="1"/>
    <n v="4"/>
    <n v="4"/>
    <n v="4"/>
    <n v="3"/>
    <n v="1"/>
    <n v="0"/>
    <n v="8"/>
  </r>
  <r>
    <x v="14"/>
    <x v="62"/>
    <x v="1"/>
    <x v="4"/>
    <n v="10"/>
    <n v="3"/>
    <n v="6"/>
    <n v="9"/>
    <n v="9"/>
    <n v="10"/>
    <n v="3"/>
    <n v="6"/>
    <n v="0"/>
    <n v="19"/>
  </r>
  <r>
    <x v="14"/>
    <x v="63"/>
    <x v="0"/>
    <x v="0"/>
    <n v="28"/>
    <n v="17"/>
    <n v="49"/>
    <n v="52"/>
    <n v="66"/>
    <n v="28"/>
    <n v="17"/>
    <n v="49"/>
    <n v="0"/>
    <n v="94"/>
  </r>
  <r>
    <x v="14"/>
    <x v="63"/>
    <x v="0"/>
    <x v="5"/>
    <n v="2"/>
    <n v="0"/>
    <n v="0"/>
    <n v="0"/>
    <n v="0"/>
    <n v="2"/>
    <n v="0"/>
    <n v="0"/>
    <n v="0"/>
    <n v="2"/>
  </r>
  <r>
    <x v="14"/>
    <x v="63"/>
    <x v="0"/>
    <x v="1"/>
    <n v="2"/>
    <n v="0"/>
    <n v="0"/>
    <n v="0"/>
    <n v="0"/>
    <n v="2"/>
    <n v="0"/>
    <n v="0"/>
    <n v="0"/>
    <n v="2"/>
  </r>
  <r>
    <x v="14"/>
    <x v="63"/>
    <x v="0"/>
    <x v="3"/>
    <n v="0"/>
    <n v="0"/>
    <n v="4"/>
    <n v="4"/>
    <n v="4"/>
    <n v="0"/>
    <n v="0"/>
    <n v="4"/>
    <n v="0"/>
    <n v="4"/>
  </r>
  <r>
    <x v="14"/>
    <x v="63"/>
    <x v="0"/>
    <x v="2"/>
    <n v="5"/>
    <n v="1"/>
    <n v="0"/>
    <n v="0"/>
    <n v="1"/>
    <n v="5"/>
    <n v="1"/>
    <n v="0"/>
    <n v="0"/>
    <n v="6"/>
  </r>
  <r>
    <x v="14"/>
    <x v="63"/>
    <x v="0"/>
    <x v="4"/>
    <n v="8"/>
    <n v="2"/>
    <n v="9"/>
    <n v="10"/>
    <n v="11"/>
    <n v="8"/>
    <n v="2"/>
    <n v="9"/>
    <n v="0"/>
    <n v="19"/>
  </r>
  <r>
    <x v="14"/>
    <x v="63"/>
    <x v="1"/>
    <x v="0"/>
    <n v="33"/>
    <n v="16"/>
    <n v="71"/>
    <n v="75"/>
    <n v="87"/>
    <n v="33"/>
    <n v="16"/>
    <n v="71"/>
    <n v="0"/>
    <n v="120"/>
  </r>
  <r>
    <x v="14"/>
    <x v="63"/>
    <x v="1"/>
    <x v="5"/>
    <n v="1"/>
    <n v="1"/>
    <n v="1"/>
    <n v="2"/>
    <n v="2"/>
    <n v="1"/>
    <n v="1"/>
    <n v="1"/>
    <n v="0"/>
    <n v="3"/>
  </r>
  <r>
    <x v="14"/>
    <x v="63"/>
    <x v="1"/>
    <x v="1"/>
    <n v="4"/>
    <n v="1"/>
    <n v="5"/>
    <n v="6"/>
    <n v="6"/>
    <n v="4"/>
    <n v="1"/>
    <n v="5"/>
    <n v="0"/>
    <n v="10"/>
  </r>
  <r>
    <x v="14"/>
    <x v="63"/>
    <x v="1"/>
    <x v="3"/>
    <n v="4"/>
    <n v="1"/>
    <n v="3"/>
    <n v="4"/>
    <n v="4"/>
    <n v="4"/>
    <n v="1"/>
    <n v="3"/>
    <n v="0"/>
    <n v="8"/>
  </r>
  <r>
    <x v="14"/>
    <x v="63"/>
    <x v="1"/>
    <x v="2"/>
    <n v="5"/>
    <n v="1"/>
    <n v="2"/>
    <n v="3"/>
    <n v="3"/>
    <n v="5"/>
    <n v="1"/>
    <n v="2"/>
    <n v="0"/>
    <n v="8"/>
  </r>
  <r>
    <x v="14"/>
    <x v="63"/>
    <x v="1"/>
    <x v="4"/>
    <n v="8"/>
    <n v="7"/>
    <n v="6"/>
    <n v="13"/>
    <n v="13"/>
    <n v="8"/>
    <n v="7"/>
    <n v="6"/>
    <n v="0"/>
    <n v="21"/>
  </r>
  <r>
    <x v="14"/>
    <x v="64"/>
    <x v="0"/>
    <x v="0"/>
    <n v="36"/>
    <n v="10"/>
    <n v="48"/>
    <n v="50"/>
    <n v="58"/>
    <n v="36"/>
    <n v="10"/>
    <n v="48"/>
    <n v="0"/>
    <n v="94"/>
  </r>
  <r>
    <x v="14"/>
    <x v="64"/>
    <x v="0"/>
    <x v="5"/>
    <n v="1"/>
    <n v="0"/>
    <n v="0"/>
    <n v="0"/>
    <n v="0"/>
    <n v="1"/>
    <n v="0"/>
    <n v="0"/>
    <n v="0"/>
    <n v="1"/>
  </r>
  <r>
    <x v="14"/>
    <x v="64"/>
    <x v="0"/>
    <x v="1"/>
    <n v="1"/>
    <n v="0"/>
    <n v="0"/>
    <n v="0"/>
    <n v="0"/>
    <n v="1"/>
    <n v="0"/>
    <n v="0"/>
    <n v="0"/>
    <n v="1"/>
  </r>
  <r>
    <x v="14"/>
    <x v="64"/>
    <x v="0"/>
    <x v="3"/>
    <n v="3"/>
    <n v="0"/>
    <n v="0"/>
    <n v="0"/>
    <n v="0"/>
    <n v="3"/>
    <n v="0"/>
    <n v="0"/>
    <n v="0"/>
    <n v="3"/>
  </r>
  <r>
    <x v="14"/>
    <x v="64"/>
    <x v="0"/>
    <x v="2"/>
    <n v="3"/>
    <n v="0"/>
    <n v="1"/>
    <n v="1"/>
    <n v="1"/>
    <n v="3"/>
    <n v="0"/>
    <n v="1"/>
    <n v="0"/>
    <n v="4"/>
  </r>
  <r>
    <x v="14"/>
    <x v="64"/>
    <x v="0"/>
    <x v="4"/>
    <n v="9"/>
    <n v="4"/>
    <n v="5"/>
    <n v="6"/>
    <n v="9"/>
    <n v="9"/>
    <n v="4"/>
    <n v="5"/>
    <n v="0"/>
    <n v="18"/>
  </r>
  <r>
    <x v="14"/>
    <x v="64"/>
    <x v="1"/>
    <x v="0"/>
    <n v="48"/>
    <n v="18"/>
    <n v="64"/>
    <n v="66"/>
    <n v="82"/>
    <n v="48"/>
    <n v="18"/>
    <n v="63"/>
    <n v="1"/>
    <n v="130"/>
  </r>
  <r>
    <x v="14"/>
    <x v="64"/>
    <x v="1"/>
    <x v="5"/>
    <n v="1"/>
    <n v="1"/>
    <n v="2"/>
    <n v="3"/>
    <n v="3"/>
    <n v="1"/>
    <n v="1"/>
    <n v="2"/>
    <n v="0"/>
    <n v="4"/>
  </r>
  <r>
    <x v="14"/>
    <x v="64"/>
    <x v="1"/>
    <x v="1"/>
    <n v="2"/>
    <n v="0"/>
    <n v="3"/>
    <n v="3"/>
    <n v="3"/>
    <n v="2"/>
    <n v="0"/>
    <n v="3"/>
    <n v="0"/>
    <n v="5"/>
  </r>
  <r>
    <x v="14"/>
    <x v="64"/>
    <x v="1"/>
    <x v="3"/>
    <n v="3"/>
    <n v="2"/>
    <n v="0"/>
    <n v="0"/>
    <n v="2"/>
    <n v="3"/>
    <n v="2"/>
    <n v="0"/>
    <n v="0"/>
    <n v="5"/>
  </r>
  <r>
    <x v="14"/>
    <x v="64"/>
    <x v="1"/>
    <x v="2"/>
    <n v="2"/>
    <n v="2"/>
    <n v="3"/>
    <n v="3"/>
    <n v="5"/>
    <n v="2"/>
    <n v="2"/>
    <n v="3"/>
    <n v="0"/>
    <n v="7"/>
  </r>
  <r>
    <x v="14"/>
    <x v="64"/>
    <x v="1"/>
    <x v="4"/>
    <n v="9"/>
    <n v="1"/>
    <n v="9"/>
    <n v="10"/>
    <n v="10"/>
    <n v="9"/>
    <n v="1"/>
    <n v="9"/>
    <n v="0"/>
    <n v="19"/>
  </r>
  <r>
    <x v="14"/>
    <x v="65"/>
    <x v="0"/>
    <x v="0"/>
    <n v="30"/>
    <n v="13"/>
    <n v="63"/>
    <n v="69"/>
    <n v="76"/>
    <n v="30"/>
    <n v="13"/>
    <n v="63"/>
    <n v="0"/>
    <n v="106"/>
  </r>
  <r>
    <x v="14"/>
    <x v="65"/>
    <x v="0"/>
    <x v="1"/>
    <n v="0"/>
    <n v="1"/>
    <n v="2"/>
    <n v="2"/>
    <n v="3"/>
    <n v="0"/>
    <n v="1"/>
    <n v="2"/>
    <n v="0"/>
    <n v="3"/>
  </r>
  <r>
    <x v="14"/>
    <x v="65"/>
    <x v="0"/>
    <x v="3"/>
    <n v="0"/>
    <n v="0"/>
    <n v="1"/>
    <n v="0"/>
    <n v="1"/>
    <n v="0"/>
    <n v="0"/>
    <n v="1"/>
    <n v="0"/>
    <n v="1"/>
  </r>
  <r>
    <x v="14"/>
    <x v="65"/>
    <x v="0"/>
    <x v="2"/>
    <n v="1"/>
    <n v="0"/>
    <n v="1"/>
    <n v="1"/>
    <n v="1"/>
    <n v="1"/>
    <n v="0"/>
    <n v="1"/>
    <n v="0"/>
    <n v="2"/>
  </r>
  <r>
    <x v="14"/>
    <x v="65"/>
    <x v="0"/>
    <x v="4"/>
    <n v="7"/>
    <n v="4"/>
    <n v="3"/>
    <n v="4"/>
    <n v="7"/>
    <n v="7"/>
    <n v="4"/>
    <n v="3"/>
    <n v="0"/>
    <n v="14"/>
  </r>
  <r>
    <x v="14"/>
    <x v="65"/>
    <x v="1"/>
    <x v="0"/>
    <n v="43"/>
    <n v="15"/>
    <n v="75"/>
    <n v="81"/>
    <n v="90"/>
    <n v="43"/>
    <n v="15"/>
    <n v="75"/>
    <n v="0"/>
    <n v="133"/>
  </r>
  <r>
    <x v="14"/>
    <x v="65"/>
    <x v="1"/>
    <x v="5"/>
    <n v="1"/>
    <n v="2"/>
    <n v="1"/>
    <n v="2"/>
    <n v="3"/>
    <n v="1"/>
    <n v="2"/>
    <n v="1"/>
    <n v="0"/>
    <n v="4"/>
  </r>
  <r>
    <x v="14"/>
    <x v="65"/>
    <x v="1"/>
    <x v="1"/>
    <n v="2"/>
    <n v="1"/>
    <n v="1"/>
    <n v="2"/>
    <n v="2"/>
    <n v="2"/>
    <n v="1"/>
    <n v="1"/>
    <n v="0"/>
    <n v="4"/>
  </r>
  <r>
    <x v="14"/>
    <x v="65"/>
    <x v="1"/>
    <x v="3"/>
    <n v="3"/>
    <n v="0"/>
    <n v="2"/>
    <n v="1"/>
    <n v="2"/>
    <n v="3"/>
    <n v="0"/>
    <n v="2"/>
    <n v="0"/>
    <n v="5"/>
  </r>
  <r>
    <x v="14"/>
    <x v="65"/>
    <x v="1"/>
    <x v="2"/>
    <n v="1"/>
    <n v="1"/>
    <n v="1"/>
    <n v="1"/>
    <n v="2"/>
    <n v="1"/>
    <n v="1"/>
    <n v="1"/>
    <n v="0"/>
    <n v="3"/>
  </r>
  <r>
    <x v="14"/>
    <x v="65"/>
    <x v="1"/>
    <x v="4"/>
    <n v="11"/>
    <n v="2"/>
    <n v="4"/>
    <n v="6"/>
    <n v="6"/>
    <n v="11"/>
    <n v="2"/>
    <n v="4"/>
    <n v="0"/>
    <n v="17"/>
  </r>
  <r>
    <x v="14"/>
    <x v="4"/>
    <x v="0"/>
    <x v="0"/>
    <n v="46"/>
    <n v="16"/>
    <n v="45"/>
    <n v="52"/>
    <n v="61"/>
    <n v="46"/>
    <n v="15"/>
    <n v="46"/>
    <n v="0"/>
    <n v="107"/>
  </r>
  <r>
    <x v="14"/>
    <x v="4"/>
    <x v="0"/>
    <x v="5"/>
    <n v="1"/>
    <n v="0"/>
    <n v="1"/>
    <n v="1"/>
    <n v="1"/>
    <n v="1"/>
    <n v="0"/>
    <n v="1"/>
    <n v="0"/>
    <n v="2"/>
  </r>
  <r>
    <x v="14"/>
    <x v="4"/>
    <x v="0"/>
    <x v="1"/>
    <n v="1"/>
    <n v="0"/>
    <n v="1"/>
    <n v="1"/>
    <n v="1"/>
    <n v="1"/>
    <n v="0"/>
    <n v="1"/>
    <n v="0"/>
    <n v="2"/>
  </r>
  <r>
    <x v="14"/>
    <x v="4"/>
    <x v="0"/>
    <x v="3"/>
    <n v="0"/>
    <n v="1"/>
    <n v="1"/>
    <n v="1"/>
    <n v="2"/>
    <n v="0"/>
    <n v="1"/>
    <n v="1"/>
    <n v="0"/>
    <n v="2"/>
  </r>
  <r>
    <x v="14"/>
    <x v="4"/>
    <x v="0"/>
    <x v="2"/>
    <n v="2"/>
    <n v="1"/>
    <n v="4"/>
    <n v="4"/>
    <n v="5"/>
    <n v="2"/>
    <n v="0"/>
    <n v="5"/>
    <n v="0"/>
    <n v="7"/>
  </r>
  <r>
    <x v="14"/>
    <x v="4"/>
    <x v="0"/>
    <x v="4"/>
    <n v="5"/>
    <n v="4"/>
    <n v="2"/>
    <n v="4"/>
    <n v="6"/>
    <n v="5"/>
    <n v="4"/>
    <n v="2"/>
    <n v="0"/>
    <n v="11"/>
  </r>
  <r>
    <x v="14"/>
    <x v="4"/>
    <x v="1"/>
    <x v="0"/>
    <n v="38"/>
    <n v="19"/>
    <n v="52"/>
    <n v="57"/>
    <n v="71"/>
    <n v="38"/>
    <n v="19"/>
    <n v="52"/>
    <n v="0"/>
    <n v="109"/>
  </r>
  <r>
    <x v="14"/>
    <x v="4"/>
    <x v="1"/>
    <x v="5"/>
    <n v="1"/>
    <n v="0"/>
    <n v="0"/>
    <n v="0"/>
    <n v="0"/>
    <n v="1"/>
    <n v="0"/>
    <n v="0"/>
    <n v="0"/>
    <n v="1"/>
  </r>
  <r>
    <x v="14"/>
    <x v="4"/>
    <x v="1"/>
    <x v="1"/>
    <n v="1"/>
    <n v="0"/>
    <n v="1"/>
    <n v="0"/>
    <n v="1"/>
    <n v="1"/>
    <n v="0"/>
    <n v="1"/>
    <n v="0"/>
    <n v="2"/>
  </r>
  <r>
    <x v="14"/>
    <x v="4"/>
    <x v="1"/>
    <x v="3"/>
    <n v="3"/>
    <n v="2"/>
    <n v="2"/>
    <n v="0"/>
    <n v="4"/>
    <n v="3"/>
    <n v="1"/>
    <n v="3"/>
    <n v="0"/>
    <n v="7"/>
  </r>
  <r>
    <x v="14"/>
    <x v="4"/>
    <x v="1"/>
    <x v="2"/>
    <n v="2"/>
    <n v="1"/>
    <n v="4"/>
    <n v="5"/>
    <n v="5"/>
    <n v="2"/>
    <n v="1"/>
    <n v="4"/>
    <n v="0"/>
    <n v="7"/>
  </r>
  <r>
    <x v="14"/>
    <x v="4"/>
    <x v="1"/>
    <x v="4"/>
    <n v="4"/>
    <n v="0"/>
    <n v="7"/>
    <n v="7"/>
    <n v="7"/>
    <n v="4"/>
    <n v="0"/>
    <n v="7"/>
    <n v="0"/>
    <n v="11"/>
  </r>
  <r>
    <x v="14"/>
    <x v="66"/>
    <x v="0"/>
    <x v="0"/>
    <n v="32"/>
    <n v="9"/>
    <n v="71"/>
    <n v="71"/>
    <n v="80"/>
    <n v="32"/>
    <n v="7"/>
    <n v="73"/>
    <n v="0"/>
    <n v="112"/>
  </r>
  <r>
    <x v="14"/>
    <x v="66"/>
    <x v="0"/>
    <x v="1"/>
    <n v="2"/>
    <n v="1"/>
    <n v="1"/>
    <n v="1"/>
    <n v="2"/>
    <n v="2"/>
    <n v="1"/>
    <n v="1"/>
    <n v="0"/>
    <n v="4"/>
  </r>
  <r>
    <x v="14"/>
    <x v="66"/>
    <x v="0"/>
    <x v="3"/>
    <n v="1"/>
    <n v="0"/>
    <n v="2"/>
    <n v="1"/>
    <n v="2"/>
    <n v="1"/>
    <n v="0"/>
    <n v="2"/>
    <n v="0"/>
    <n v="3"/>
  </r>
  <r>
    <x v="14"/>
    <x v="66"/>
    <x v="0"/>
    <x v="2"/>
    <n v="0"/>
    <n v="0"/>
    <n v="4"/>
    <n v="4"/>
    <n v="4"/>
    <n v="0"/>
    <n v="0"/>
    <n v="4"/>
    <n v="0"/>
    <n v="4"/>
  </r>
  <r>
    <x v="14"/>
    <x v="66"/>
    <x v="0"/>
    <x v="4"/>
    <n v="2"/>
    <n v="0"/>
    <n v="7"/>
    <n v="4"/>
    <n v="7"/>
    <n v="2"/>
    <n v="0"/>
    <n v="7"/>
    <n v="0"/>
    <n v="9"/>
  </r>
  <r>
    <x v="14"/>
    <x v="66"/>
    <x v="1"/>
    <x v="0"/>
    <n v="32"/>
    <n v="6"/>
    <n v="78"/>
    <n v="73"/>
    <n v="85"/>
    <n v="31"/>
    <n v="6"/>
    <n v="79"/>
    <n v="0"/>
    <n v="116"/>
  </r>
  <r>
    <x v="14"/>
    <x v="66"/>
    <x v="1"/>
    <x v="5"/>
    <n v="2"/>
    <n v="1"/>
    <n v="0"/>
    <n v="1"/>
    <n v="1"/>
    <n v="2"/>
    <n v="1"/>
    <n v="0"/>
    <n v="0"/>
    <n v="3"/>
  </r>
  <r>
    <x v="14"/>
    <x v="66"/>
    <x v="1"/>
    <x v="1"/>
    <n v="0"/>
    <n v="0"/>
    <n v="4"/>
    <n v="4"/>
    <n v="4"/>
    <n v="0"/>
    <n v="0"/>
    <n v="4"/>
    <n v="0"/>
    <n v="4"/>
  </r>
  <r>
    <x v="14"/>
    <x v="66"/>
    <x v="1"/>
    <x v="3"/>
    <n v="2"/>
    <n v="0"/>
    <n v="0"/>
    <n v="0"/>
    <n v="0"/>
    <n v="2"/>
    <n v="0"/>
    <n v="0"/>
    <n v="0"/>
    <n v="2"/>
  </r>
  <r>
    <x v="14"/>
    <x v="66"/>
    <x v="1"/>
    <x v="2"/>
    <n v="1"/>
    <n v="1"/>
    <n v="3"/>
    <n v="2"/>
    <n v="4"/>
    <n v="1"/>
    <n v="1"/>
    <n v="3"/>
    <n v="0"/>
    <n v="5"/>
  </r>
  <r>
    <x v="14"/>
    <x v="66"/>
    <x v="1"/>
    <x v="4"/>
    <n v="9"/>
    <n v="2"/>
    <n v="5"/>
    <n v="5"/>
    <n v="7"/>
    <n v="9"/>
    <n v="2"/>
    <n v="5"/>
    <n v="0"/>
    <n v="16"/>
  </r>
  <r>
    <x v="14"/>
    <x v="167"/>
    <x v="0"/>
    <x v="0"/>
    <n v="35"/>
    <n v="12"/>
    <n v="64"/>
    <n v="62"/>
    <n v="77"/>
    <n v="34"/>
    <n v="12"/>
    <n v="65"/>
    <n v="0"/>
    <n v="111"/>
  </r>
  <r>
    <x v="14"/>
    <x v="167"/>
    <x v="0"/>
    <x v="1"/>
    <n v="1"/>
    <n v="0"/>
    <n v="0"/>
    <n v="0"/>
    <n v="0"/>
    <n v="1"/>
    <n v="0"/>
    <n v="0"/>
    <n v="0"/>
    <n v="1"/>
  </r>
  <r>
    <x v="14"/>
    <x v="167"/>
    <x v="0"/>
    <x v="3"/>
    <n v="1"/>
    <n v="0"/>
    <n v="0"/>
    <n v="0"/>
    <n v="0"/>
    <n v="1"/>
    <n v="0"/>
    <n v="0"/>
    <n v="0"/>
    <n v="1"/>
  </r>
  <r>
    <x v="14"/>
    <x v="167"/>
    <x v="0"/>
    <x v="2"/>
    <n v="1"/>
    <n v="0"/>
    <n v="1"/>
    <n v="1"/>
    <n v="1"/>
    <n v="1"/>
    <n v="0"/>
    <n v="1"/>
    <n v="0"/>
    <n v="2"/>
  </r>
  <r>
    <x v="14"/>
    <x v="167"/>
    <x v="0"/>
    <x v="4"/>
    <n v="8"/>
    <n v="1"/>
    <n v="1"/>
    <n v="1"/>
    <n v="2"/>
    <n v="8"/>
    <n v="0"/>
    <n v="2"/>
    <n v="0"/>
    <n v="10"/>
  </r>
  <r>
    <x v="14"/>
    <x v="167"/>
    <x v="1"/>
    <x v="0"/>
    <n v="50"/>
    <n v="11"/>
    <n v="62"/>
    <n v="59"/>
    <n v="74"/>
    <n v="49"/>
    <n v="9"/>
    <n v="65"/>
    <n v="0"/>
    <n v="123"/>
  </r>
  <r>
    <x v="14"/>
    <x v="167"/>
    <x v="1"/>
    <x v="5"/>
    <n v="0"/>
    <n v="1"/>
    <n v="1"/>
    <n v="2"/>
    <n v="2"/>
    <n v="0"/>
    <n v="1"/>
    <n v="1"/>
    <n v="0"/>
    <n v="2"/>
  </r>
  <r>
    <x v="14"/>
    <x v="167"/>
    <x v="1"/>
    <x v="1"/>
    <n v="1"/>
    <n v="0"/>
    <n v="3"/>
    <n v="3"/>
    <n v="3"/>
    <n v="1"/>
    <n v="0"/>
    <n v="3"/>
    <n v="0"/>
    <n v="4"/>
  </r>
  <r>
    <x v="14"/>
    <x v="167"/>
    <x v="1"/>
    <x v="3"/>
    <n v="1"/>
    <n v="0"/>
    <n v="1"/>
    <n v="1"/>
    <n v="1"/>
    <n v="1"/>
    <n v="0"/>
    <n v="1"/>
    <n v="0"/>
    <n v="2"/>
  </r>
  <r>
    <x v="14"/>
    <x v="167"/>
    <x v="1"/>
    <x v="2"/>
    <n v="2"/>
    <n v="0"/>
    <n v="3"/>
    <n v="3"/>
    <n v="3"/>
    <n v="2"/>
    <n v="0"/>
    <n v="3"/>
    <n v="0"/>
    <n v="5"/>
  </r>
  <r>
    <x v="14"/>
    <x v="167"/>
    <x v="1"/>
    <x v="4"/>
    <n v="11"/>
    <n v="1"/>
    <n v="10"/>
    <n v="10"/>
    <n v="11"/>
    <n v="11"/>
    <n v="1"/>
    <n v="10"/>
    <n v="0"/>
    <n v="22"/>
  </r>
  <r>
    <x v="14"/>
    <x v="67"/>
    <x v="0"/>
    <x v="0"/>
    <n v="22"/>
    <n v="8"/>
    <n v="72"/>
    <n v="70"/>
    <n v="80"/>
    <n v="22"/>
    <n v="7"/>
    <n v="73"/>
    <n v="0"/>
    <n v="102"/>
  </r>
  <r>
    <x v="14"/>
    <x v="67"/>
    <x v="0"/>
    <x v="5"/>
    <n v="2"/>
    <n v="0"/>
    <n v="0"/>
    <n v="0"/>
    <n v="0"/>
    <n v="2"/>
    <n v="0"/>
    <n v="0"/>
    <n v="0"/>
    <n v="2"/>
  </r>
  <r>
    <x v="14"/>
    <x v="67"/>
    <x v="0"/>
    <x v="1"/>
    <n v="1"/>
    <n v="0"/>
    <n v="1"/>
    <n v="0"/>
    <n v="1"/>
    <n v="1"/>
    <n v="0"/>
    <n v="1"/>
    <n v="0"/>
    <n v="2"/>
  </r>
  <r>
    <x v="14"/>
    <x v="67"/>
    <x v="0"/>
    <x v="3"/>
    <n v="1"/>
    <n v="1"/>
    <n v="0"/>
    <n v="0"/>
    <n v="1"/>
    <n v="1"/>
    <n v="1"/>
    <n v="0"/>
    <n v="0"/>
    <n v="2"/>
  </r>
  <r>
    <x v="14"/>
    <x v="67"/>
    <x v="0"/>
    <x v="2"/>
    <n v="1"/>
    <n v="0"/>
    <n v="0"/>
    <n v="0"/>
    <n v="0"/>
    <n v="1"/>
    <n v="0"/>
    <n v="0"/>
    <n v="0"/>
    <n v="1"/>
  </r>
  <r>
    <x v="14"/>
    <x v="67"/>
    <x v="0"/>
    <x v="4"/>
    <n v="5"/>
    <n v="1"/>
    <n v="1"/>
    <n v="1"/>
    <n v="2"/>
    <n v="5"/>
    <n v="1"/>
    <n v="0"/>
    <n v="1"/>
    <n v="7"/>
  </r>
  <r>
    <x v="14"/>
    <x v="67"/>
    <x v="1"/>
    <x v="0"/>
    <n v="41"/>
    <n v="19"/>
    <n v="69"/>
    <n v="71"/>
    <n v="89"/>
    <n v="40"/>
    <n v="11"/>
    <n v="78"/>
    <n v="0"/>
    <n v="129"/>
  </r>
  <r>
    <x v="14"/>
    <x v="67"/>
    <x v="1"/>
    <x v="5"/>
    <n v="2"/>
    <n v="0"/>
    <n v="1"/>
    <n v="1"/>
    <n v="1"/>
    <n v="2"/>
    <n v="0"/>
    <n v="1"/>
    <n v="0"/>
    <n v="3"/>
  </r>
  <r>
    <x v="14"/>
    <x v="67"/>
    <x v="1"/>
    <x v="1"/>
    <n v="3"/>
    <n v="0"/>
    <n v="0"/>
    <n v="0"/>
    <n v="0"/>
    <n v="3"/>
    <n v="0"/>
    <n v="0"/>
    <n v="0"/>
    <n v="3"/>
  </r>
  <r>
    <x v="14"/>
    <x v="67"/>
    <x v="1"/>
    <x v="3"/>
    <n v="1"/>
    <n v="0"/>
    <n v="5"/>
    <n v="3"/>
    <n v="6"/>
    <n v="0"/>
    <n v="1"/>
    <n v="5"/>
    <n v="0"/>
    <n v="6"/>
  </r>
  <r>
    <x v="14"/>
    <x v="67"/>
    <x v="1"/>
    <x v="2"/>
    <n v="3"/>
    <n v="0"/>
    <n v="1"/>
    <n v="1"/>
    <n v="1"/>
    <n v="3"/>
    <n v="0"/>
    <n v="1"/>
    <n v="0"/>
    <n v="4"/>
  </r>
  <r>
    <x v="14"/>
    <x v="67"/>
    <x v="1"/>
    <x v="4"/>
    <n v="6"/>
    <n v="1"/>
    <n v="7"/>
    <n v="6"/>
    <n v="8"/>
    <n v="6"/>
    <n v="1"/>
    <n v="7"/>
    <n v="0"/>
    <n v="14"/>
  </r>
  <r>
    <x v="14"/>
    <x v="5"/>
    <x v="0"/>
    <x v="0"/>
    <n v="24"/>
    <n v="9"/>
    <n v="58"/>
    <n v="60"/>
    <n v="67"/>
    <n v="24"/>
    <n v="3"/>
    <n v="64"/>
    <n v="0"/>
    <n v="91"/>
  </r>
  <r>
    <x v="14"/>
    <x v="5"/>
    <x v="0"/>
    <x v="5"/>
    <n v="1"/>
    <n v="0"/>
    <n v="0"/>
    <n v="0"/>
    <n v="0"/>
    <n v="1"/>
    <n v="0"/>
    <n v="0"/>
    <n v="0"/>
    <n v="1"/>
  </r>
  <r>
    <x v="14"/>
    <x v="5"/>
    <x v="0"/>
    <x v="1"/>
    <n v="1"/>
    <n v="1"/>
    <n v="1"/>
    <n v="1"/>
    <n v="2"/>
    <n v="1"/>
    <n v="1"/>
    <n v="1"/>
    <n v="0"/>
    <n v="3"/>
  </r>
  <r>
    <x v="14"/>
    <x v="5"/>
    <x v="0"/>
    <x v="3"/>
    <n v="0"/>
    <n v="0"/>
    <n v="1"/>
    <n v="1"/>
    <n v="1"/>
    <n v="0"/>
    <n v="0"/>
    <n v="1"/>
    <n v="0"/>
    <n v="1"/>
  </r>
  <r>
    <x v="14"/>
    <x v="5"/>
    <x v="0"/>
    <x v="2"/>
    <n v="4"/>
    <n v="0"/>
    <n v="1"/>
    <n v="1"/>
    <n v="1"/>
    <n v="4"/>
    <n v="0"/>
    <n v="1"/>
    <n v="0"/>
    <n v="5"/>
  </r>
  <r>
    <x v="14"/>
    <x v="5"/>
    <x v="0"/>
    <x v="4"/>
    <n v="3"/>
    <n v="0"/>
    <n v="4"/>
    <n v="4"/>
    <n v="4"/>
    <n v="3"/>
    <n v="0"/>
    <n v="4"/>
    <n v="0"/>
    <n v="7"/>
  </r>
  <r>
    <x v="14"/>
    <x v="5"/>
    <x v="1"/>
    <x v="0"/>
    <n v="43"/>
    <n v="14"/>
    <n v="75"/>
    <n v="74"/>
    <n v="89"/>
    <n v="43"/>
    <n v="9"/>
    <n v="80"/>
    <n v="0"/>
    <n v="132"/>
  </r>
  <r>
    <x v="14"/>
    <x v="5"/>
    <x v="1"/>
    <x v="5"/>
    <n v="0"/>
    <n v="0"/>
    <n v="1"/>
    <n v="1"/>
    <n v="1"/>
    <n v="0"/>
    <n v="0"/>
    <n v="1"/>
    <n v="0"/>
    <n v="1"/>
  </r>
  <r>
    <x v="14"/>
    <x v="5"/>
    <x v="1"/>
    <x v="1"/>
    <n v="0"/>
    <n v="0"/>
    <n v="2"/>
    <n v="1"/>
    <n v="2"/>
    <n v="0"/>
    <n v="0"/>
    <n v="2"/>
    <n v="0"/>
    <n v="2"/>
  </r>
  <r>
    <x v="14"/>
    <x v="5"/>
    <x v="1"/>
    <x v="3"/>
    <n v="1"/>
    <n v="1"/>
    <n v="2"/>
    <n v="1"/>
    <n v="3"/>
    <n v="1"/>
    <n v="0"/>
    <n v="3"/>
    <n v="0"/>
    <n v="4"/>
  </r>
  <r>
    <x v="14"/>
    <x v="5"/>
    <x v="1"/>
    <x v="2"/>
    <n v="3"/>
    <n v="0"/>
    <n v="1"/>
    <n v="1"/>
    <n v="1"/>
    <n v="3"/>
    <n v="0"/>
    <n v="1"/>
    <n v="0"/>
    <n v="4"/>
  </r>
  <r>
    <x v="14"/>
    <x v="5"/>
    <x v="1"/>
    <x v="4"/>
    <n v="9"/>
    <n v="1"/>
    <n v="13"/>
    <n v="9"/>
    <n v="14"/>
    <n v="9"/>
    <n v="0"/>
    <n v="14"/>
    <n v="0"/>
    <n v="23"/>
  </r>
  <r>
    <x v="14"/>
    <x v="68"/>
    <x v="0"/>
    <x v="0"/>
    <n v="29"/>
    <n v="7"/>
    <n v="75"/>
    <n v="70"/>
    <n v="84"/>
    <n v="27"/>
    <n v="8"/>
    <n v="76"/>
    <n v="0"/>
    <n v="111"/>
  </r>
  <r>
    <x v="14"/>
    <x v="68"/>
    <x v="0"/>
    <x v="1"/>
    <n v="0"/>
    <n v="0"/>
    <n v="2"/>
    <n v="2"/>
    <n v="2"/>
    <n v="0"/>
    <n v="0"/>
    <n v="2"/>
    <n v="0"/>
    <n v="2"/>
  </r>
  <r>
    <x v="14"/>
    <x v="68"/>
    <x v="0"/>
    <x v="3"/>
    <n v="0"/>
    <n v="1"/>
    <n v="1"/>
    <n v="1"/>
    <n v="2"/>
    <n v="0"/>
    <n v="0"/>
    <n v="2"/>
    <n v="0"/>
    <n v="2"/>
  </r>
  <r>
    <x v="14"/>
    <x v="68"/>
    <x v="0"/>
    <x v="2"/>
    <n v="1"/>
    <n v="0"/>
    <n v="3"/>
    <n v="3"/>
    <n v="3"/>
    <n v="1"/>
    <n v="0"/>
    <n v="3"/>
    <n v="0"/>
    <n v="4"/>
  </r>
  <r>
    <x v="14"/>
    <x v="68"/>
    <x v="0"/>
    <x v="4"/>
    <n v="4"/>
    <n v="4"/>
    <n v="9"/>
    <n v="10"/>
    <n v="13"/>
    <n v="4"/>
    <n v="1"/>
    <n v="12"/>
    <n v="0"/>
    <n v="17"/>
  </r>
  <r>
    <x v="14"/>
    <x v="68"/>
    <x v="1"/>
    <x v="0"/>
    <n v="38"/>
    <n v="18"/>
    <n v="78"/>
    <n v="75"/>
    <n v="97"/>
    <n v="37"/>
    <n v="9"/>
    <n v="88"/>
    <n v="0"/>
    <n v="134"/>
  </r>
  <r>
    <x v="14"/>
    <x v="68"/>
    <x v="1"/>
    <x v="5"/>
    <n v="0"/>
    <n v="1"/>
    <n v="2"/>
    <n v="2"/>
    <n v="3"/>
    <n v="0"/>
    <n v="1"/>
    <n v="2"/>
    <n v="0"/>
    <n v="3"/>
  </r>
  <r>
    <x v="14"/>
    <x v="68"/>
    <x v="1"/>
    <x v="1"/>
    <n v="3"/>
    <n v="0"/>
    <n v="1"/>
    <n v="1"/>
    <n v="1"/>
    <n v="3"/>
    <n v="0"/>
    <n v="1"/>
    <n v="0"/>
    <n v="4"/>
  </r>
  <r>
    <x v="14"/>
    <x v="68"/>
    <x v="1"/>
    <x v="3"/>
    <n v="2"/>
    <n v="0"/>
    <n v="3"/>
    <n v="3"/>
    <n v="3"/>
    <n v="2"/>
    <n v="0"/>
    <n v="3"/>
    <n v="0"/>
    <n v="5"/>
  </r>
  <r>
    <x v="14"/>
    <x v="68"/>
    <x v="1"/>
    <x v="2"/>
    <n v="3"/>
    <n v="2"/>
    <n v="2"/>
    <n v="4"/>
    <n v="4"/>
    <n v="3"/>
    <n v="1"/>
    <n v="3"/>
    <n v="0"/>
    <n v="7"/>
  </r>
  <r>
    <x v="14"/>
    <x v="68"/>
    <x v="1"/>
    <x v="4"/>
    <n v="7"/>
    <n v="2"/>
    <n v="6"/>
    <n v="3"/>
    <n v="8"/>
    <n v="7"/>
    <n v="2"/>
    <n v="6"/>
    <n v="0"/>
    <n v="15"/>
  </r>
  <r>
    <x v="14"/>
    <x v="69"/>
    <x v="0"/>
    <x v="0"/>
    <n v="21"/>
    <n v="11"/>
    <n v="45"/>
    <n v="45"/>
    <n v="58"/>
    <n v="19"/>
    <n v="9"/>
    <n v="49"/>
    <n v="0"/>
    <n v="77"/>
  </r>
  <r>
    <x v="14"/>
    <x v="69"/>
    <x v="0"/>
    <x v="1"/>
    <n v="0"/>
    <n v="1"/>
    <n v="0"/>
    <n v="0"/>
    <n v="1"/>
    <n v="0"/>
    <n v="1"/>
    <n v="0"/>
    <n v="0"/>
    <n v="1"/>
  </r>
  <r>
    <x v="14"/>
    <x v="69"/>
    <x v="0"/>
    <x v="3"/>
    <n v="0"/>
    <n v="0"/>
    <n v="1"/>
    <n v="0"/>
    <n v="1"/>
    <n v="0"/>
    <n v="0"/>
    <n v="1"/>
    <n v="0"/>
    <n v="1"/>
  </r>
  <r>
    <x v="14"/>
    <x v="69"/>
    <x v="0"/>
    <x v="2"/>
    <n v="1"/>
    <n v="1"/>
    <n v="0"/>
    <n v="1"/>
    <n v="1"/>
    <n v="1"/>
    <n v="1"/>
    <n v="0"/>
    <n v="0"/>
    <n v="2"/>
  </r>
  <r>
    <x v="14"/>
    <x v="69"/>
    <x v="0"/>
    <x v="4"/>
    <n v="1"/>
    <n v="2"/>
    <n v="7"/>
    <n v="6"/>
    <n v="9"/>
    <n v="1"/>
    <n v="1"/>
    <n v="8"/>
    <n v="0"/>
    <n v="10"/>
  </r>
  <r>
    <x v="14"/>
    <x v="69"/>
    <x v="1"/>
    <x v="0"/>
    <n v="44"/>
    <n v="12"/>
    <n v="59"/>
    <n v="62"/>
    <n v="74"/>
    <n v="41"/>
    <n v="12"/>
    <n v="62"/>
    <n v="0"/>
    <n v="115"/>
  </r>
  <r>
    <x v="14"/>
    <x v="69"/>
    <x v="1"/>
    <x v="5"/>
    <n v="1"/>
    <n v="0"/>
    <n v="0"/>
    <n v="0"/>
    <n v="0"/>
    <n v="1"/>
    <n v="0"/>
    <n v="0"/>
    <n v="0"/>
    <n v="1"/>
  </r>
  <r>
    <x v="14"/>
    <x v="69"/>
    <x v="1"/>
    <x v="1"/>
    <n v="1"/>
    <n v="0"/>
    <n v="1"/>
    <n v="1"/>
    <n v="1"/>
    <n v="1"/>
    <n v="0"/>
    <n v="1"/>
    <n v="0"/>
    <n v="2"/>
  </r>
  <r>
    <x v="14"/>
    <x v="69"/>
    <x v="1"/>
    <x v="3"/>
    <n v="3"/>
    <n v="1"/>
    <n v="0"/>
    <n v="1"/>
    <n v="2"/>
    <n v="2"/>
    <n v="2"/>
    <n v="0"/>
    <n v="0"/>
    <n v="4"/>
  </r>
  <r>
    <x v="14"/>
    <x v="69"/>
    <x v="1"/>
    <x v="2"/>
    <n v="1"/>
    <n v="1"/>
    <n v="1"/>
    <n v="2"/>
    <n v="2"/>
    <n v="1"/>
    <n v="1"/>
    <n v="1"/>
    <n v="0"/>
    <n v="3"/>
  </r>
  <r>
    <x v="14"/>
    <x v="69"/>
    <x v="1"/>
    <x v="4"/>
    <n v="6"/>
    <n v="2"/>
    <n v="6"/>
    <n v="5"/>
    <n v="8"/>
    <n v="6"/>
    <n v="2"/>
    <n v="6"/>
    <n v="0"/>
    <n v="14"/>
  </r>
  <r>
    <x v="14"/>
    <x v="70"/>
    <x v="0"/>
    <x v="0"/>
    <n v="21"/>
    <n v="13"/>
    <n v="56"/>
    <n v="55"/>
    <n v="70"/>
    <n v="20"/>
    <n v="6"/>
    <n v="64"/>
    <n v="0"/>
    <n v="90"/>
  </r>
  <r>
    <x v="14"/>
    <x v="70"/>
    <x v="0"/>
    <x v="2"/>
    <n v="1"/>
    <n v="1"/>
    <n v="2"/>
    <n v="3"/>
    <n v="3"/>
    <n v="1"/>
    <n v="0"/>
    <n v="3"/>
    <n v="0"/>
    <n v="4"/>
  </r>
  <r>
    <x v="14"/>
    <x v="70"/>
    <x v="0"/>
    <x v="4"/>
    <n v="7"/>
    <n v="4"/>
    <n v="4"/>
    <n v="5"/>
    <n v="10"/>
    <n v="5"/>
    <n v="3"/>
    <n v="7"/>
    <n v="0"/>
    <n v="15"/>
  </r>
  <r>
    <x v="14"/>
    <x v="70"/>
    <x v="1"/>
    <x v="0"/>
    <n v="46"/>
    <n v="14"/>
    <n v="78"/>
    <n v="81"/>
    <n v="95"/>
    <n v="43"/>
    <n v="12"/>
    <n v="83"/>
    <n v="0"/>
    <n v="138"/>
  </r>
  <r>
    <x v="14"/>
    <x v="70"/>
    <x v="1"/>
    <x v="5"/>
    <n v="0"/>
    <n v="0"/>
    <n v="1"/>
    <n v="1"/>
    <n v="1"/>
    <n v="0"/>
    <n v="0"/>
    <n v="1"/>
    <n v="0"/>
    <n v="1"/>
  </r>
  <r>
    <x v="14"/>
    <x v="70"/>
    <x v="1"/>
    <x v="1"/>
    <n v="1"/>
    <n v="0"/>
    <n v="2"/>
    <n v="2"/>
    <n v="2"/>
    <n v="1"/>
    <n v="0"/>
    <n v="2"/>
    <n v="0"/>
    <n v="3"/>
  </r>
  <r>
    <x v="14"/>
    <x v="70"/>
    <x v="1"/>
    <x v="3"/>
    <n v="1"/>
    <n v="0"/>
    <n v="1"/>
    <n v="0"/>
    <n v="1"/>
    <n v="1"/>
    <n v="0"/>
    <n v="1"/>
    <n v="0"/>
    <n v="2"/>
  </r>
  <r>
    <x v="14"/>
    <x v="70"/>
    <x v="1"/>
    <x v="2"/>
    <n v="1"/>
    <n v="0"/>
    <n v="1"/>
    <n v="1"/>
    <n v="1"/>
    <n v="1"/>
    <n v="0"/>
    <n v="1"/>
    <n v="0"/>
    <n v="2"/>
  </r>
  <r>
    <x v="14"/>
    <x v="70"/>
    <x v="1"/>
    <x v="4"/>
    <n v="2"/>
    <n v="1"/>
    <n v="10"/>
    <n v="9"/>
    <n v="12"/>
    <n v="1"/>
    <n v="0"/>
    <n v="12"/>
    <n v="0"/>
    <n v="13"/>
  </r>
  <r>
    <x v="14"/>
    <x v="71"/>
    <x v="0"/>
    <x v="0"/>
    <n v="25"/>
    <n v="12"/>
    <n v="68"/>
    <n v="65"/>
    <n v="83"/>
    <n v="22"/>
    <n v="7"/>
    <n v="76"/>
    <n v="0"/>
    <n v="105"/>
  </r>
  <r>
    <x v="14"/>
    <x v="71"/>
    <x v="0"/>
    <x v="5"/>
    <n v="0"/>
    <n v="0"/>
    <n v="1"/>
    <n v="1"/>
    <n v="1"/>
    <n v="0"/>
    <n v="0"/>
    <n v="1"/>
    <n v="0"/>
    <n v="1"/>
  </r>
  <r>
    <x v="14"/>
    <x v="71"/>
    <x v="0"/>
    <x v="1"/>
    <n v="0"/>
    <n v="0"/>
    <n v="2"/>
    <n v="2"/>
    <n v="2"/>
    <n v="0"/>
    <n v="0"/>
    <n v="2"/>
    <n v="0"/>
    <n v="2"/>
  </r>
  <r>
    <x v="14"/>
    <x v="71"/>
    <x v="0"/>
    <x v="3"/>
    <n v="0"/>
    <n v="0"/>
    <n v="2"/>
    <n v="2"/>
    <n v="2"/>
    <n v="0"/>
    <n v="0"/>
    <n v="2"/>
    <n v="0"/>
    <n v="2"/>
  </r>
  <r>
    <x v="14"/>
    <x v="71"/>
    <x v="0"/>
    <x v="2"/>
    <n v="1"/>
    <n v="1"/>
    <n v="1"/>
    <n v="1"/>
    <n v="2"/>
    <n v="1"/>
    <n v="1"/>
    <n v="1"/>
    <n v="0"/>
    <n v="3"/>
  </r>
  <r>
    <x v="14"/>
    <x v="71"/>
    <x v="0"/>
    <x v="4"/>
    <n v="2"/>
    <n v="0"/>
    <n v="7"/>
    <n v="7"/>
    <n v="7"/>
    <n v="2"/>
    <n v="0"/>
    <n v="7"/>
    <n v="0"/>
    <n v="9"/>
  </r>
  <r>
    <x v="14"/>
    <x v="71"/>
    <x v="1"/>
    <x v="0"/>
    <n v="39"/>
    <n v="11"/>
    <n v="77"/>
    <n v="70"/>
    <n v="92"/>
    <n v="35"/>
    <n v="4"/>
    <n v="88"/>
    <n v="0"/>
    <n v="127"/>
  </r>
  <r>
    <x v="14"/>
    <x v="71"/>
    <x v="1"/>
    <x v="5"/>
    <n v="0"/>
    <n v="0"/>
    <n v="1"/>
    <n v="1"/>
    <n v="1"/>
    <n v="0"/>
    <n v="0"/>
    <n v="1"/>
    <n v="0"/>
    <n v="1"/>
  </r>
  <r>
    <x v="14"/>
    <x v="71"/>
    <x v="1"/>
    <x v="1"/>
    <n v="1"/>
    <n v="1"/>
    <n v="1"/>
    <n v="2"/>
    <n v="3"/>
    <n v="0"/>
    <n v="2"/>
    <n v="1"/>
    <n v="0"/>
    <n v="3"/>
  </r>
  <r>
    <x v="14"/>
    <x v="71"/>
    <x v="1"/>
    <x v="3"/>
    <n v="0"/>
    <n v="0"/>
    <n v="2"/>
    <n v="2"/>
    <n v="2"/>
    <n v="0"/>
    <n v="0"/>
    <n v="2"/>
    <n v="0"/>
    <n v="2"/>
  </r>
  <r>
    <x v="14"/>
    <x v="71"/>
    <x v="1"/>
    <x v="2"/>
    <n v="1"/>
    <n v="1"/>
    <n v="3"/>
    <n v="3"/>
    <n v="4"/>
    <n v="1"/>
    <n v="0"/>
    <n v="4"/>
    <n v="0"/>
    <n v="5"/>
  </r>
  <r>
    <x v="14"/>
    <x v="71"/>
    <x v="1"/>
    <x v="4"/>
    <n v="5"/>
    <n v="2"/>
    <n v="2"/>
    <n v="2"/>
    <n v="4"/>
    <n v="5"/>
    <n v="1"/>
    <n v="3"/>
    <n v="0"/>
    <n v="9"/>
  </r>
  <r>
    <x v="14"/>
    <x v="72"/>
    <x v="0"/>
    <x v="0"/>
    <n v="23"/>
    <n v="11"/>
    <n v="66"/>
    <n v="62"/>
    <n v="78"/>
    <n v="22"/>
    <n v="7"/>
    <n v="71"/>
    <n v="0"/>
    <n v="100"/>
  </r>
  <r>
    <x v="14"/>
    <x v="72"/>
    <x v="0"/>
    <x v="1"/>
    <n v="1"/>
    <n v="0"/>
    <n v="0"/>
    <n v="0"/>
    <n v="0"/>
    <n v="1"/>
    <n v="0"/>
    <n v="0"/>
    <n v="0"/>
    <n v="1"/>
  </r>
  <r>
    <x v="14"/>
    <x v="72"/>
    <x v="0"/>
    <x v="3"/>
    <n v="1"/>
    <n v="1"/>
    <n v="2"/>
    <n v="1"/>
    <n v="3"/>
    <n v="1"/>
    <n v="0"/>
    <n v="3"/>
    <n v="0"/>
    <n v="4"/>
  </r>
  <r>
    <x v="14"/>
    <x v="72"/>
    <x v="0"/>
    <x v="4"/>
    <n v="5"/>
    <n v="2"/>
    <n v="6"/>
    <n v="4"/>
    <n v="8"/>
    <n v="5"/>
    <n v="0"/>
    <n v="8"/>
    <n v="0"/>
    <n v="13"/>
  </r>
  <r>
    <x v="14"/>
    <x v="72"/>
    <x v="1"/>
    <x v="0"/>
    <n v="32"/>
    <n v="13"/>
    <n v="84"/>
    <n v="83"/>
    <n v="98"/>
    <n v="31"/>
    <n v="4"/>
    <n v="94"/>
    <n v="0"/>
    <n v="129"/>
  </r>
  <r>
    <x v="14"/>
    <x v="72"/>
    <x v="1"/>
    <x v="5"/>
    <n v="3"/>
    <n v="0"/>
    <n v="0"/>
    <n v="0"/>
    <n v="0"/>
    <n v="3"/>
    <n v="0"/>
    <n v="0"/>
    <n v="0"/>
    <n v="3"/>
  </r>
  <r>
    <x v="14"/>
    <x v="72"/>
    <x v="1"/>
    <x v="1"/>
    <n v="1"/>
    <n v="0"/>
    <n v="0"/>
    <n v="0"/>
    <n v="1"/>
    <n v="0"/>
    <n v="1"/>
    <n v="0"/>
    <n v="0"/>
    <n v="1"/>
  </r>
  <r>
    <x v="14"/>
    <x v="72"/>
    <x v="1"/>
    <x v="3"/>
    <n v="1"/>
    <n v="0"/>
    <n v="0"/>
    <n v="0"/>
    <n v="0"/>
    <n v="1"/>
    <n v="0"/>
    <n v="0"/>
    <n v="0"/>
    <n v="1"/>
  </r>
  <r>
    <x v="14"/>
    <x v="72"/>
    <x v="1"/>
    <x v="2"/>
    <n v="3"/>
    <n v="0"/>
    <n v="3"/>
    <n v="3"/>
    <n v="3"/>
    <n v="3"/>
    <n v="0"/>
    <n v="3"/>
    <n v="0"/>
    <n v="6"/>
  </r>
  <r>
    <x v="14"/>
    <x v="72"/>
    <x v="1"/>
    <x v="4"/>
    <n v="7"/>
    <n v="0"/>
    <n v="8"/>
    <n v="6"/>
    <n v="8"/>
    <n v="7"/>
    <n v="0"/>
    <n v="8"/>
    <n v="0"/>
    <n v="15"/>
  </r>
  <r>
    <x v="14"/>
    <x v="73"/>
    <x v="0"/>
    <x v="0"/>
    <n v="16"/>
    <n v="13"/>
    <n v="51"/>
    <n v="48"/>
    <n v="64"/>
    <n v="16"/>
    <n v="4"/>
    <n v="60"/>
    <n v="0"/>
    <n v="80"/>
  </r>
  <r>
    <x v="14"/>
    <x v="73"/>
    <x v="0"/>
    <x v="5"/>
    <n v="2"/>
    <n v="1"/>
    <n v="0"/>
    <n v="0"/>
    <n v="1"/>
    <n v="2"/>
    <n v="0"/>
    <n v="1"/>
    <n v="0"/>
    <n v="3"/>
  </r>
  <r>
    <x v="14"/>
    <x v="73"/>
    <x v="0"/>
    <x v="3"/>
    <n v="1"/>
    <n v="0"/>
    <n v="0"/>
    <n v="0"/>
    <n v="0"/>
    <n v="1"/>
    <n v="0"/>
    <n v="0"/>
    <n v="0"/>
    <n v="1"/>
  </r>
  <r>
    <x v="14"/>
    <x v="73"/>
    <x v="0"/>
    <x v="4"/>
    <n v="1"/>
    <n v="3"/>
    <n v="4"/>
    <n v="3"/>
    <n v="7"/>
    <n v="1"/>
    <n v="0"/>
    <n v="7"/>
    <n v="0"/>
    <n v="8"/>
  </r>
  <r>
    <x v="14"/>
    <x v="73"/>
    <x v="1"/>
    <x v="0"/>
    <n v="32"/>
    <n v="18"/>
    <n v="92"/>
    <n v="96"/>
    <n v="112"/>
    <n v="30"/>
    <n v="8"/>
    <n v="104"/>
    <n v="0"/>
    <n v="142"/>
  </r>
  <r>
    <x v="14"/>
    <x v="73"/>
    <x v="1"/>
    <x v="5"/>
    <n v="2"/>
    <n v="0"/>
    <n v="2"/>
    <n v="2"/>
    <n v="2"/>
    <n v="2"/>
    <n v="0"/>
    <n v="2"/>
    <n v="0"/>
    <n v="4"/>
  </r>
  <r>
    <x v="14"/>
    <x v="73"/>
    <x v="1"/>
    <x v="1"/>
    <n v="1"/>
    <n v="3"/>
    <n v="2"/>
    <n v="3"/>
    <n v="5"/>
    <n v="1"/>
    <n v="1"/>
    <n v="4"/>
    <n v="0"/>
    <n v="6"/>
  </r>
  <r>
    <x v="14"/>
    <x v="73"/>
    <x v="1"/>
    <x v="3"/>
    <n v="2"/>
    <n v="1"/>
    <n v="3"/>
    <n v="3"/>
    <n v="5"/>
    <n v="1"/>
    <n v="1"/>
    <n v="4"/>
    <n v="0"/>
    <n v="6"/>
  </r>
  <r>
    <x v="14"/>
    <x v="73"/>
    <x v="1"/>
    <x v="2"/>
    <n v="0"/>
    <n v="1"/>
    <n v="4"/>
    <n v="3"/>
    <n v="5"/>
    <n v="0"/>
    <n v="1"/>
    <n v="4"/>
    <n v="0"/>
    <n v="5"/>
  </r>
  <r>
    <x v="14"/>
    <x v="73"/>
    <x v="1"/>
    <x v="4"/>
    <n v="6"/>
    <n v="2"/>
    <n v="7"/>
    <n v="5"/>
    <n v="11"/>
    <n v="4"/>
    <n v="2"/>
    <n v="9"/>
    <n v="0"/>
    <n v="15"/>
  </r>
  <r>
    <x v="14"/>
    <x v="74"/>
    <x v="0"/>
    <x v="0"/>
    <n v="19"/>
    <n v="6"/>
    <n v="81"/>
    <n v="78"/>
    <n v="90"/>
    <n v="16"/>
    <n v="3"/>
    <n v="87"/>
    <n v="0"/>
    <n v="106"/>
  </r>
  <r>
    <x v="14"/>
    <x v="74"/>
    <x v="0"/>
    <x v="3"/>
    <n v="0"/>
    <n v="2"/>
    <n v="1"/>
    <n v="2"/>
    <n v="3"/>
    <n v="0"/>
    <n v="1"/>
    <n v="2"/>
    <n v="0"/>
    <n v="3"/>
  </r>
  <r>
    <x v="14"/>
    <x v="74"/>
    <x v="0"/>
    <x v="2"/>
    <n v="2"/>
    <n v="1"/>
    <n v="1"/>
    <n v="1"/>
    <n v="3"/>
    <n v="1"/>
    <n v="1"/>
    <n v="2"/>
    <n v="0"/>
    <n v="4"/>
  </r>
  <r>
    <x v="14"/>
    <x v="74"/>
    <x v="0"/>
    <x v="4"/>
    <n v="2"/>
    <n v="1"/>
    <n v="6"/>
    <n v="6"/>
    <n v="8"/>
    <n v="1"/>
    <n v="1"/>
    <n v="7"/>
    <n v="0"/>
    <n v="9"/>
  </r>
  <r>
    <x v="14"/>
    <x v="74"/>
    <x v="1"/>
    <x v="0"/>
    <n v="35"/>
    <n v="21"/>
    <n v="71"/>
    <n v="68"/>
    <n v="93"/>
    <n v="34"/>
    <n v="7"/>
    <n v="86"/>
    <n v="0"/>
    <n v="127"/>
  </r>
  <r>
    <x v="14"/>
    <x v="74"/>
    <x v="1"/>
    <x v="5"/>
    <n v="0"/>
    <n v="0"/>
    <n v="1"/>
    <n v="1"/>
    <n v="1"/>
    <n v="0"/>
    <n v="0"/>
    <n v="1"/>
    <n v="0"/>
    <n v="1"/>
  </r>
  <r>
    <x v="14"/>
    <x v="74"/>
    <x v="1"/>
    <x v="1"/>
    <n v="0"/>
    <n v="0"/>
    <n v="4"/>
    <n v="3"/>
    <n v="4"/>
    <n v="0"/>
    <n v="0"/>
    <n v="4"/>
    <n v="0"/>
    <n v="4"/>
  </r>
  <r>
    <x v="14"/>
    <x v="74"/>
    <x v="1"/>
    <x v="3"/>
    <n v="3"/>
    <n v="0"/>
    <n v="2"/>
    <n v="2"/>
    <n v="2"/>
    <n v="3"/>
    <n v="0"/>
    <n v="2"/>
    <n v="0"/>
    <n v="5"/>
  </r>
  <r>
    <x v="14"/>
    <x v="74"/>
    <x v="1"/>
    <x v="2"/>
    <n v="1"/>
    <n v="0"/>
    <n v="0"/>
    <n v="0"/>
    <n v="0"/>
    <n v="1"/>
    <n v="0"/>
    <n v="0"/>
    <n v="0"/>
    <n v="1"/>
  </r>
  <r>
    <x v="14"/>
    <x v="74"/>
    <x v="1"/>
    <x v="4"/>
    <n v="4"/>
    <n v="0"/>
    <n v="8"/>
    <n v="8"/>
    <n v="9"/>
    <n v="3"/>
    <n v="1"/>
    <n v="8"/>
    <n v="0"/>
    <n v="12"/>
  </r>
  <r>
    <x v="14"/>
    <x v="75"/>
    <x v="0"/>
    <x v="0"/>
    <n v="25"/>
    <n v="15"/>
    <n v="59"/>
    <n v="62"/>
    <n v="80"/>
    <n v="19"/>
    <n v="9"/>
    <n v="71"/>
    <n v="0"/>
    <n v="99"/>
  </r>
  <r>
    <x v="14"/>
    <x v="75"/>
    <x v="0"/>
    <x v="5"/>
    <n v="1"/>
    <n v="0"/>
    <n v="0"/>
    <n v="0"/>
    <n v="1"/>
    <n v="0"/>
    <n v="1"/>
    <n v="0"/>
    <n v="0"/>
    <n v="1"/>
  </r>
  <r>
    <x v="14"/>
    <x v="75"/>
    <x v="0"/>
    <x v="1"/>
    <n v="2"/>
    <n v="0"/>
    <n v="0"/>
    <n v="0"/>
    <n v="0"/>
    <n v="2"/>
    <n v="0"/>
    <n v="0"/>
    <n v="0"/>
    <n v="2"/>
  </r>
  <r>
    <x v="14"/>
    <x v="75"/>
    <x v="0"/>
    <x v="3"/>
    <n v="1"/>
    <n v="0"/>
    <n v="2"/>
    <n v="2"/>
    <n v="2"/>
    <n v="1"/>
    <n v="0"/>
    <n v="2"/>
    <n v="0"/>
    <n v="3"/>
  </r>
  <r>
    <x v="14"/>
    <x v="75"/>
    <x v="0"/>
    <x v="2"/>
    <n v="0"/>
    <n v="0"/>
    <n v="2"/>
    <n v="2"/>
    <n v="2"/>
    <n v="0"/>
    <n v="0"/>
    <n v="2"/>
    <n v="0"/>
    <n v="2"/>
  </r>
  <r>
    <x v="14"/>
    <x v="75"/>
    <x v="0"/>
    <x v="4"/>
    <n v="3"/>
    <n v="2"/>
    <n v="7"/>
    <n v="5"/>
    <n v="9"/>
    <n v="3"/>
    <n v="1"/>
    <n v="8"/>
    <n v="0"/>
    <n v="12"/>
  </r>
  <r>
    <x v="14"/>
    <x v="75"/>
    <x v="1"/>
    <x v="0"/>
    <n v="38"/>
    <n v="16"/>
    <n v="85"/>
    <n v="84"/>
    <n v="106"/>
    <n v="33"/>
    <n v="11"/>
    <n v="95"/>
    <n v="0"/>
    <n v="139"/>
  </r>
  <r>
    <x v="14"/>
    <x v="75"/>
    <x v="1"/>
    <x v="5"/>
    <n v="4"/>
    <n v="0"/>
    <n v="0"/>
    <n v="0"/>
    <n v="1"/>
    <n v="3"/>
    <n v="0"/>
    <n v="1"/>
    <n v="0"/>
    <n v="4"/>
  </r>
  <r>
    <x v="14"/>
    <x v="75"/>
    <x v="1"/>
    <x v="1"/>
    <n v="3"/>
    <n v="0"/>
    <n v="0"/>
    <n v="0"/>
    <n v="1"/>
    <n v="2"/>
    <n v="1"/>
    <n v="0"/>
    <n v="0"/>
    <n v="3"/>
  </r>
  <r>
    <x v="14"/>
    <x v="75"/>
    <x v="1"/>
    <x v="3"/>
    <n v="4"/>
    <n v="1"/>
    <n v="0"/>
    <n v="1"/>
    <n v="1"/>
    <n v="4"/>
    <n v="1"/>
    <n v="0"/>
    <n v="0"/>
    <n v="5"/>
  </r>
  <r>
    <x v="14"/>
    <x v="75"/>
    <x v="1"/>
    <x v="2"/>
    <n v="2"/>
    <n v="0"/>
    <n v="2"/>
    <n v="2"/>
    <n v="3"/>
    <n v="1"/>
    <n v="0"/>
    <n v="3"/>
    <n v="0"/>
    <n v="4"/>
  </r>
  <r>
    <x v="14"/>
    <x v="75"/>
    <x v="1"/>
    <x v="4"/>
    <n v="0"/>
    <n v="1"/>
    <n v="4"/>
    <n v="4"/>
    <n v="5"/>
    <n v="0"/>
    <n v="0"/>
    <n v="5"/>
    <n v="0"/>
    <n v="5"/>
  </r>
  <r>
    <x v="14"/>
    <x v="76"/>
    <x v="0"/>
    <x v="0"/>
    <n v="31"/>
    <n v="10"/>
    <n v="72"/>
    <n v="71"/>
    <n v="88"/>
    <n v="25"/>
    <n v="4"/>
    <n v="84"/>
    <n v="0"/>
    <n v="113"/>
  </r>
  <r>
    <x v="14"/>
    <x v="76"/>
    <x v="0"/>
    <x v="1"/>
    <n v="1"/>
    <n v="0"/>
    <n v="1"/>
    <n v="1"/>
    <n v="1"/>
    <n v="1"/>
    <n v="0"/>
    <n v="1"/>
    <n v="0"/>
    <n v="2"/>
  </r>
  <r>
    <x v="14"/>
    <x v="76"/>
    <x v="0"/>
    <x v="3"/>
    <n v="0"/>
    <n v="2"/>
    <n v="1"/>
    <n v="1"/>
    <n v="3"/>
    <n v="0"/>
    <n v="0"/>
    <n v="3"/>
    <n v="0"/>
    <n v="3"/>
  </r>
  <r>
    <x v="14"/>
    <x v="76"/>
    <x v="0"/>
    <x v="2"/>
    <n v="2"/>
    <n v="1"/>
    <n v="0"/>
    <n v="0"/>
    <n v="2"/>
    <n v="1"/>
    <n v="0"/>
    <n v="2"/>
    <n v="0"/>
    <n v="3"/>
  </r>
  <r>
    <x v="14"/>
    <x v="76"/>
    <x v="0"/>
    <x v="4"/>
    <n v="3"/>
    <n v="2"/>
    <n v="5"/>
    <n v="3"/>
    <n v="7"/>
    <n v="3"/>
    <n v="1"/>
    <n v="5"/>
    <n v="1"/>
    <n v="10"/>
  </r>
  <r>
    <x v="14"/>
    <x v="76"/>
    <x v="1"/>
    <x v="0"/>
    <n v="55"/>
    <n v="14"/>
    <n v="72"/>
    <n v="70"/>
    <n v="94"/>
    <n v="47"/>
    <n v="9"/>
    <n v="85"/>
    <n v="0"/>
    <n v="141"/>
  </r>
  <r>
    <x v="14"/>
    <x v="76"/>
    <x v="1"/>
    <x v="5"/>
    <n v="2"/>
    <n v="0"/>
    <n v="2"/>
    <n v="1"/>
    <n v="3"/>
    <n v="1"/>
    <n v="0"/>
    <n v="3"/>
    <n v="0"/>
    <n v="4"/>
  </r>
  <r>
    <x v="14"/>
    <x v="76"/>
    <x v="1"/>
    <x v="1"/>
    <n v="1"/>
    <n v="0"/>
    <n v="4"/>
    <n v="4"/>
    <n v="4"/>
    <n v="1"/>
    <n v="0"/>
    <n v="4"/>
    <n v="0"/>
    <n v="5"/>
  </r>
  <r>
    <x v="14"/>
    <x v="76"/>
    <x v="1"/>
    <x v="3"/>
    <n v="1"/>
    <n v="0"/>
    <n v="4"/>
    <n v="4"/>
    <n v="4"/>
    <n v="1"/>
    <n v="0"/>
    <n v="4"/>
    <n v="0"/>
    <n v="5"/>
  </r>
  <r>
    <x v="14"/>
    <x v="76"/>
    <x v="1"/>
    <x v="2"/>
    <n v="1"/>
    <n v="1"/>
    <n v="2"/>
    <n v="2"/>
    <n v="4"/>
    <n v="0"/>
    <n v="1"/>
    <n v="3"/>
    <n v="0"/>
    <n v="4"/>
  </r>
  <r>
    <x v="14"/>
    <x v="76"/>
    <x v="1"/>
    <x v="4"/>
    <n v="4"/>
    <n v="4"/>
    <n v="5"/>
    <n v="4"/>
    <n v="10"/>
    <n v="3"/>
    <n v="2"/>
    <n v="8"/>
    <n v="0"/>
    <n v="13"/>
  </r>
  <r>
    <x v="14"/>
    <x v="77"/>
    <x v="0"/>
    <x v="0"/>
    <n v="32"/>
    <n v="15"/>
    <n v="76"/>
    <n v="72"/>
    <n v="96"/>
    <n v="27"/>
    <n v="6"/>
    <n v="90"/>
    <n v="0"/>
    <n v="123"/>
  </r>
  <r>
    <x v="14"/>
    <x v="77"/>
    <x v="0"/>
    <x v="1"/>
    <n v="0"/>
    <n v="3"/>
    <n v="1"/>
    <n v="1"/>
    <n v="4"/>
    <n v="0"/>
    <n v="0"/>
    <n v="4"/>
    <n v="0"/>
    <n v="4"/>
  </r>
  <r>
    <x v="14"/>
    <x v="77"/>
    <x v="0"/>
    <x v="3"/>
    <n v="0"/>
    <n v="2"/>
    <n v="2"/>
    <n v="3"/>
    <n v="4"/>
    <n v="0"/>
    <n v="1"/>
    <n v="3"/>
    <n v="0"/>
    <n v="4"/>
  </r>
  <r>
    <x v="14"/>
    <x v="77"/>
    <x v="0"/>
    <x v="2"/>
    <n v="2"/>
    <n v="0"/>
    <n v="2"/>
    <n v="2"/>
    <n v="2"/>
    <n v="2"/>
    <n v="0"/>
    <n v="2"/>
    <n v="0"/>
    <n v="4"/>
  </r>
  <r>
    <x v="14"/>
    <x v="77"/>
    <x v="0"/>
    <x v="4"/>
    <n v="4"/>
    <n v="1"/>
    <n v="5"/>
    <n v="4"/>
    <n v="7"/>
    <n v="3"/>
    <n v="1"/>
    <n v="6"/>
    <n v="0"/>
    <n v="10"/>
  </r>
  <r>
    <x v="14"/>
    <x v="77"/>
    <x v="1"/>
    <x v="0"/>
    <n v="38"/>
    <n v="12"/>
    <n v="84"/>
    <n v="73"/>
    <n v="101"/>
    <n v="33"/>
    <n v="6"/>
    <n v="94"/>
    <n v="1"/>
    <n v="134"/>
  </r>
  <r>
    <x v="14"/>
    <x v="77"/>
    <x v="1"/>
    <x v="5"/>
    <n v="2"/>
    <n v="1"/>
    <n v="0"/>
    <n v="0"/>
    <n v="2"/>
    <n v="1"/>
    <n v="1"/>
    <n v="1"/>
    <n v="0"/>
    <n v="3"/>
  </r>
  <r>
    <x v="14"/>
    <x v="77"/>
    <x v="1"/>
    <x v="1"/>
    <n v="2"/>
    <n v="0"/>
    <n v="4"/>
    <n v="4"/>
    <n v="5"/>
    <n v="1"/>
    <n v="0"/>
    <n v="5"/>
    <n v="0"/>
    <n v="6"/>
  </r>
  <r>
    <x v="14"/>
    <x v="77"/>
    <x v="1"/>
    <x v="3"/>
    <n v="4"/>
    <n v="1"/>
    <n v="3"/>
    <n v="4"/>
    <n v="4"/>
    <n v="4"/>
    <n v="1"/>
    <n v="3"/>
    <n v="0"/>
    <n v="8"/>
  </r>
  <r>
    <x v="14"/>
    <x v="77"/>
    <x v="1"/>
    <x v="2"/>
    <n v="1"/>
    <n v="3"/>
    <n v="2"/>
    <n v="3"/>
    <n v="5"/>
    <n v="1"/>
    <n v="2"/>
    <n v="3"/>
    <n v="0"/>
    <n v="6"/>
  </r>
  <r>
    <x v="14"/>
    <x v="77"/>
    <x v="1"/>
    <x v="4"/>
    <n v="4"/>
    <n v="4"/>
    <n v="5"/>
    <n v="5"/>
    <n v="9"/>
    <n v="4"/>
    <n v="1"/>
    <n v="8"/>
    <n v="0"/>
    <n v="13"/>
  </r>
  <r>
    <x v="14"/>
    <x v="78"/>
    <x v="0"/>
    <x v="0"/>
    <n v="25"/>
    <n v="16"/>
    <n v="74"/>
    <n v="74"/>
    <n v="93"/>
    <n v="22"/>
    <n v="8"/>
    <n v="85"/>
    <n v="0"/>
    <n v="115"/>
  </r>
  <r>
    <x v="14"/>
    <x v="78"/>
    <x v="0"/>
    <x v="5"/>
    <n v="2"/>
    <n v="0"/>
    <n v="0"/>
    <n v="0"/>
    <n v="0"/>
    <n v="2"/>
    <n v="0"/>
    <n v="0"/>
    <n v="0"/>
    <n v="2"/>
  </r>
  <r>
    <x v="14"/>
    <x v="78"/>
    <x v="0"/>
    <x v="1"/>
    <n v="1"/>
    <n v="0"/>
    <n v="2"/>
    <n v="2"/>
    <n v="2"/>
    <n v="1"/>
    <n v="0"/>
    <n v="2"/>
    <n v="0"/>
    <n v="3"/>
  </r>
  <r>
    <x v="14"/>
    <x v="78"/>
    <x v="0"/>
    <x v="3"/>
    <n v="0"/>
    <n v="0"/>
    <n v="2"/>
    <n v="2"/>
    <n v="2"/>
    <n v="0"/>
    <n v="0"/>
    <n v="2"/>
    <n v="0"/>
    <n v="2"/>
  </r>
  <r>
    <x v="14"/>
    <x v="78"/>
    <x v="0"/>
    <x v="2"/>
    <n v="2"/>
    <n v="0"/>
    <n v="0"/>
    <n v="0"/>
    <n v="0"/>
    <n v="2"/>
    <n v="0"/>
    <n v="0"/>
    <n v="0"/>
    <n v="2"/>
  </r>
  <r>
    <x v="14"/>
    <x v="78"/>
    <x v="0"/>
    <x v="4"/>
    <n v="2"/>
    <n v="3"/>
    <n v="10"/>
    <n v="10"/>
    <n v="13"/>
    <n v="2"/>
    <n v="0"/>
    <n v="13"/>
    <n v="0"/>
    <n v="15"/>
  </r>
  <r>
    <x v="14"/>
    <x v="78"/>
    <x v="1"/>
    <x v="0"/>
    <n v="43"/>
    <n v="13"/>
    <n v="77"/>
    <n v="74"/>
    <n v="94"/>
    <n v="39"/>
    <n v="10"/>
    <n v="84"/>
    <n v="0"/>
    <n v="133"/>
  </r>
  <r>
    <x v="14"/>
    <x v="78"/>
    <x v="1"/>
    <x v="5"/>
    <n v="1"/>
    <n v="1"/>
    <n v="1"/>
    <n v="1"/>
    <n v="2"/>
    <n v="1"/>
    <n v="0"/>
    <n v="2"/>
    <n v="0"/>
    <n v="3"/>
  </r>
  <r>
    <x v="14"/>
    <x v="78"/>
    <x v="1"/>
    <x v="1"/>
    <n v="1"/>
    <n v="0"/>
    <n v="4"/>
    <n v="4"/>
    <n v="4"/>
    <n v="1"/>
    <n v="0"/>
    <n v="4"/>
    <n v="0"/>
    <n v="5"/>
  </r>
  <r>
    <x v="14"/>
    <x v="78"/>
    <x v="1"/>
    <x v="3"/>
    <n v="4"/>
    <n v="1"/>
    <n v="4"/>
    <n v="3"/>
    <n v="6"/>
    <n v="3"/>
    <n v="1"/>
    <n v="5"/>
    <n v="0"/>
    <n v="9"/>
  </r>
  <r>
    <x v="14"/>
    <x v="78"/>
    <x v="1"/>
    <x v="2"/>
    <n v="0"/>
    <n v="1"/>
    <n v="1"/>
    <n v="2"/>
    <n v="2"/>
    <n v="0"/>
    <n v="0"/>
    <n v="2"/>
    <n v="0"/>
    <n v="2"/>
  </r>
  <r>
    <x v="14"/>
    <x v="78"/>
    <x v="1"/>
    <x v="4"/>
    <n v="3"/>
    <n v="3"/>
    <n v="10"/>
    <n v="9"/>
    <n v="13"/>
    <n v="3"/>
    <n v="0"/>
    <n v="13"/>
    <n v="0"/>
    <n v="16"/>
  </r>
  <r>
    <x v="14"/>
    <x v="79"/>
    <x v="0"/>
    <x v="0"/>
    <n v="35"/>
    <n v="6"/>
    <n v="87"/>
    <n v="85"/>
    <n v="99"/>
    <n v="29"/>
    <n v="2"/>
    <n v="95"/>
    <n v="2"/>
    <n v="128"/>
  </r>
  <r>
    <x v="14"/>
    <x v="79"/>
    <x v="0"/>
    <x v="5"/>
    <n v="0"/>
    <n v="0"/>
    <n v="2"/>
    <n v="2"/>
    <n v="2"/>
    <n v="0"/>
    <n v="0"/>
    <n v="2"/>
    <n v="0"/>
    <n v="2"/>
  </r>
  <r>
    <x v="14"/>
    <x v="79"/>
    <x v="0"/>
    <x v="1"/>
    <n v="0"/>
    <n v="2"/>
    <n v="4"/>
    <n v="4"/>
    <n v="6"/>
    <n v="0"/>
    <n v="1"/>
    <n v="5"/>
    <n v="0"/>
    <n v="6"/>
  </r>
  <r>
    <x v="14"/>
    <x v="79"/>
    <x v="0"/>
    <x v="3"/>
    <n v="0"/>
    <n v="0"/>
    <n v="3"/>
    <n v="3"/>
    <n v="3"/>
    <n v="0"/>
    <n v="0"/>
    <n v="3"/>
    <n v="0"/>
    <n v="3"/>
  </r>
  <r>
    <x v="14"/>
    <x v="79"/>
    <x v="0"/>
    <x v="2"/>
    <n v="0"/>
    <n v="1"/>
    <n v="2"/>
    <n v="2"/>
    <n v="3"/>
    <n v="0"/>
    <n v="0"/>
    <n v="3"/>
    <n v="0"/>
    <n v="3"/>
  </r>
  <r>
    <x v="14"/>
    <x v="79"/>
    <x v="0"/>
    <x v="4"/>
    <n v="6"/>
    <n v="0"/>
    <n v="4"/>
    <n v="3"/>
    <n v="5"/>
    <n v="5"/>
    <n v="1"/>
    <n v="4"/>
    <n v="0"/>
    <n v="10"/>
  </r>
  <r>
    <x v="14"/>
    <x v="79"/>
    <x v="1"/>
    <x v="0"/>
    <n v="46"/>
    <n v="15"/>
    <n v="87"/>
    <n v="83"/>
    <n v="114"/>
    <n v="34"/>
    <n v="12"/>
    <n v="101"/>
    <n v="1"/>
    <n v="148"/>
  </r>
  <r>
    <x v="14"/>
    <x v="79"/>
    <x v="1"/>
    <x v="5"/>
    <n v="2"/>
    <n v="0"/>
    <n v="0"/>
    <n v="0"/>
    <n v="1"/>
    <n v="1"/>
    <n v="1"/>
    <n v="0"/>
    <n v="0"/>
    <n v="2"/>
  </r>
  <r>
    <x v="14"/>
    <x v="79"/>
    <x v="1"/>
    <x v="1"/>
    <n v="2"/>
    <n v="0"/>
    <n v="1"/>
    <n v="1"/>
    <n v="1"/>
    <n v="2"/>
    <n v="0"/>
    <n v="0"/>
    <n v="1"/>
    <n v="3"/>
  </r>
  <r>
    <x v="14"/>
    <x v="79"/>
    <x v="1"/>
    <x v="3"/>
    <n v="2"/>
    <n v="0"/>
    <n v="4"/>
    <n v="2"/>
    <n v="4"/>
    <n v="2"/>
    <n v="0"/>
    <n v="4"/>
    <n v="0"/>
    <n v="6"/>
  </r>
  <r>
    <x v="14"/>
    <x v="79"/>
    <x v="1"/>
    <x v="2"/>
    <n v="1"/>
    <n v="2"/>
    <n v="1"/>
    <n v="0"/>
    <n v="3"/>
    <n v="1"/>
    <n v="0"/>
    <n v="3"/>
    <n v="0"/>
    <n v="4"/>
  </r>
  <r>
    <x v="14"/>
    <x v="79"/>
    <x v="1"/>
    <x v="4"/>
    <n v="4"/>
    <n v="5"/>
    <n v="12"/>
    <n v="8"/>
    <n v="20"/>
    <n v="1"/>
    <n v="3"/>
    <n v="17"/>
    <n v="0"/>
    <n v="21"/>
  </r>
  <r>
    <x v="14"/>
    <x v="6"/>
    <x v="0"/>
    <x v="0"/>
    <n v="29"/>
    <n v="11"/>
    <n v="79"/>
    <n v="69"/>
    <n v="95"/>
    <n v="24"/>
    <n v="5"/>
    <n v="89"/>
    <n v="1"/>
    <n v="119"/>
  </r>
  <r>
    <x v="14"/>
    <x v="6"/>
    <x v="0"/>
    <x v="1"/>
    <n v="0"/>
    <n v="0"/>
    <n v="2"/>
    <n v="2"/>
    <n v="2"/>
    <n v="0"/>
    <n v="0"/>
    <n v="2"/>
    <n v="0"/>
    <n v="2"/>
  </r>
  <r>
    <x v="14"/>
    <x v="6"/>
    <x v="0"/>
    <x v="3"/>
    <n v="2"/>
    <n v="0"/>
    <n v="3"/>
    <n v="0"/>
    <n v="3"/>
    <n v="2"/>
    <n v="0"/>
    <n v="3"/>
    <n v="0"/>
    <n v="5"/>
  </r>
  <r>
    <x v="14"/>
    <x v="6"/>
    <x v="0"/>
    <x v="2"/>
    <n v="1"/>
    <n v="0"/>
    <n v="1"/>
    <n v="1"/>
    <n v="1"/>
    <n v="1"/>
    <n v="0"/>
    <n v="1"/>
    <n v="0"/>
    <n v="2"/>
  </r>
  <r>
    <x v="14"/>
    <x v="6"/>
    <x v="0"/>
    <x v="4"/>
    <n v="3"/>
    <n v="2"/>
    <n v="11"/>
    <n v="10"/>
    <n v="14"/>
    <n v="2"/>
    <n v="1"/>
    <n v="13"/>
    <n v="0"/>
    <n v="16"/>
  </r>
  <r>
    <x v="14"/>
    <x v="6"/>
    <x v="1"/>
    <x v="0"/>
    <n v="33"/>
    <n v="12"/>
    <n v="84"/>
    <n v="79"/>
    <n v="100"/>
    <n v="29"/>
    <n v="6"/>
    <n v="93"/>
    <n v="1"/>
    <n v="129"/>
  </r>
  <r>
    <x v="14"/>
    <x v="6"/>
    <x v="1"/>
    <x v="5"/>
    <n v="1"/>
    <n v="0"/>
    <n v="1"/>
    <n v="1"/>
    <n v="1"/>
    <n v="1"/>
    <n v="0"/>
    <n v="1"/>
    <n v="0"/>
    <n v="2"/>
  </r>
  <r>
    <x v="14"/>
    <x v="6"/>
    <x v="1"/>
    <x v="1"/>
    <n v="4"/>
    <n v="0"/>
    <n v="3"/>
    <n v="3"/>
    <n v="5"/>
    <n v="2"/>
    <n v="2"/>
    <n v="3"/>
    <n v="0"/>
    <n v="7"/>
  </r>
  <r>
    <x v="14"/>
    <x v="6"/>
    <x v="1"/>
    <x v="3"/>
    <n v="2"/>
    <n v="0"/>
    <n v="13"/>
    <n v="11"/>
    <n v="13"/>
    <n v="2"/>
    <n v="0"/>
    <n v="12"/>
    <n v="1"/>
    <n v="15"/>
  </r>
  <r>
    <x v="14"/>
    <x v="6"/>
    <x v="1"/>
    <x v="2"/>
    <n v="4"/>
    <n v="1"/>
    <n v="7"/>
    <n v="5"/>
    <n v="9"/>
    <n v="3"/>
    <n v="0"/>
    <n v="9"/>
    <n v="0"/>
    <n v="12"/>
  </r>
  <r>
    <x v="14"/>
    <x v="6"/>
    <x v="1"/>
    <x v="4"/>
    <n v="5"/>
    <n v="6"/>
    <n v="11"/>
    <n v="14"/>
    <n v="19"/>
    <n v="3"/>
    <n v="3"/>
    <n v="15"/>
    <n v="1"/>
    <n v="22"/>
  </r>
  <r>
    <x v="14"/>
    <x v="80"/>
    <x v="0"/>
    <x v="0"/>
    <n v="27"/>
    <n v="11"/>
    <n v="77"/>
    <n v="75"/>
    <n v="92"/>
    <n v="22"/>
    <n v="7"/>
    <n v="83"/>
    <n v="3"/>
    <n v="115"/>
  </r>
  <r>
    <x v="14"/>
    <x v="80"/>
    <x v="0"/>
    <x v="5"/>
    <n v="2"/>
    <n v="0"/>
    <n v="0"/>
    <n v="0"/>
    <n v="1"/>
    <n v="1"/>
    <n v="1"/>
    <n v="0"/>
    <n v="0"/>
    <n v="2"/>
  </r>
  <r>
    <x v="14"/>
    <x v="80"/>
    <x v="0"/>
    <x v="1"/>
    <n v="1"/>
    <n v="0"/>
    <n v="4"/>
    <n v="4"/>
    <n v="4"/>
    <n v="1"/>
    <n v="0"/>
    <n v="4"/>
    <n v="0"/>
    <n v="5"/>
  </r>
  <r>
    <x v="14"/>
    <x v="80"/>
    <x v="0"/>
    <x v="3"/>
    <n v="5"/>
    <n v="1"/>
    <n v="4"/>
    <n v="5"/>
    <n v="5"/>
    <n v="5"/>
    <n v="0"/>
    <n v="4"/>
    <n v="1"/>
    <n v="10"/>
  </r>
  <r>
    <x v="14"/>
    <x v="80"/>
    <x v="0"/>
    <x v="2"/>
    <n v="0"/>
    <n v="0"/>
    <n v="3"/>
    <n v="3"/>
    <n v="3"/>
    <n v="0"/>
    <n v="0"/>
    <n v="3"/>
    <n v="0"/>
    <n v="3"/>
  </r>
  <r>
    <x v="14"/>
    <x v="80"/>
    <x v="0"/>
    <x v="4"/>
    <n v="5"/>
    <n v="3"/>
    <n v="3"/>
    <n v="2"/>
    <n v="6"/>
    <n v="5"/>
    <n v="1"/>
    <n v="5"/>
    <n v="0"/>
    <n v="11"/>
  </r>
  <r>
    <x v="14"/>
    <x v="80"/>
    <x v="1"/>
    <x v="0"/>
    <n v="37"/>
    <n v="22"/>
    <n v="100"/>
    <n v="94"/>
    <n v="124"/>
    <n v="35"/>
    <n v="9"/>
    <n v="113"/>
    <n v="2"/>
    <n v="159"/>
  </r>
  <r>
    <x v="14"/>
    <x v="80"/>
    <x v="1"/>
    <x v="5"/>
    <n v="3"/>
    <n v="0"/>
    <n v="2"/>
    <n v="1"/>
    <n v="2"/>
    <n v="3"/>
    <n v="0"/>
    <n v="2"/>
    <n v="0"/>
    <n v="5"/>
  </r>
  <r>
    <x v="14"/>
    <x v="80"/>
    <x v="1"/>
    <x v="1"/>
    <n v="1"/>
    <n v="2"/>
    <n v="4"/>
    <n v="5"/>
    <n v="6"/>
    <n v="1"/>
    <n v="2"/>
    <n v="4"/>
    <n v="0"/>
    <n v="7"/>
  </r>
  <r>
    <x v="14"/>
    <x v="80"/>
    <x v="1"/>
    <x v="3"/>
    <n v="2"/>
    <n v="1"/>
    <n v="1"/>
    <n v="1"/>
    <n v="2"/>
    <n v="2"/>
    <n v="0"/>
    <n v="2"/>
    <n v="0"/>
    <n v="4"/>
  </r>
  <r>
    <x v="14"/>
    <x v="80"/>
    <x v="1"/>
    <x v="2"/>
    <n v="2"/>
    <n v="0"/>
    <n v="4"/>
    <n v="3"/>
    <n v="4"/>
    <n v="2"/>
    <n v="0"/>
    <n v="4"/>
    <n v="0"/>
    <n v="6"/>
  </r>
  <r>
    <x v="14"/>
    <x v="80"/>
    <x v="1"/>
    <x v="4"/>
    <n v="10"/>
    <n v="2"/>
    <n v="7"/>
    <n v="6"/>
    <n v="12"/>
    <n v="7"/>
    <n v="2"/>
    <n v="9"/>
    <n v="1"/>
    <n v="19"/>
  </r>
  <r>
    <x v="14"/>
    <x v="81"/>
    <x v="0"/>
    <x v="0"/>
    <n v="35"/>
    <n v="8"/>
    <n v="100"/>
    <n v="92"/>
    <n v="115"/>
    <n v="27"/>
    <n v="5"/>
    <n v="101"/>
    <n v="10"/>
    <n v="143"/>
  </r>
  <r>
    <x v="14"/>
    <x v="81"/>
    <x v="0"/>
    <x v="5"/>
    <n v="1"/>
    <n v="0"/>
    <n v="1"/>
    <n v="1"/>
    <n v="1"/>
    <n v="1"/>
    <n v="0"/>
    <n v="1"/>
    <n v="0"/>
    <n v="2"/>
  </r>
  <r>
    <x v="14"/>
    <x v="81"/>
    <x v="0"/>
    <x v="1"/>
    <n v="1"/>
    <n v="2"/>
    <n v="5"/>
    <n v="3"/>
    <n v="7"/>
    <n v="1"/>
    <n v="0"/>
    <n v="7"/>
    <n v="0"/>
    <n v="8"/>
  </r>
  <r>
    <x v="14"/>
    <x v="81"/>
    <x v="0"/>
    <x v="3"/>
    <n v="6"/>
    <n v="1"/>
    <n v="2"/>
    <n v="3"/>
    <n v="4"/>
    <n v="5"/>
    <n v="1"/>
    <n v="3"/>
    <n v="0"/>
    <n v="9"/>
  </r>
  <r>
    <x v="14"/>
    <x v="81"/>
    <x v="0"/>
    <x v="2"/>
    <n v="2"/>
    <n v="1"/>
    <n v="3"/>
    <n v="3"/>
    <n v="5"/>
    <n v="1"/>
    <n v="0"/>
    <n v="5"/>
    <n v="0"/>
    <n v="6"/>
  </r>
  <r>
    <x v="14"/>
    <x v="81"/>
    <x v="0"/>
    <x v="4"/>
    <n v="6"/>
    <n v="5"/>
    <n v="13"/>
    <n v="15"/>
    <n v="19"/>
    <n v="5"/>
    <n v="3"/>
    <n v="16"/>
    <n v="0"/>
    <n v="24"/>
  </r>
  <r>
    <x v="14"/>
    <x v="81"/>
    <x v="1"/>
    <x v="0"/>
    <n v="34"/>
    <n v="14"/>
    <n v="99"/>
    <n v="97"/>
    <n v="119"/>
    <n v="28"/>
    <n v="10"/>
    <n v="102"/>
    <n v="7"/>
    <n v="147"/>
  </r>
  <r>
    <x v="14"/>
    <x v="81"/>
    <x v="1"/>
    <x v="5"/>
    <n v="1"/>
    <n v="1"/>
    <n v="1"/>
    <n v="1"/>
    <n v="3"/>
    <n v="0"/>
    <n v="1"/>
    <n v="2"/>
    <n v="0"/>
    <n v="3"/>
  </r>
  <r>
    <x v="14"/>
    <x v="81"/>
    <x v="1"/>
    <x v="1"/>
    <n v="3"/>
    <n v="0"/>
    <n v="7"/>
    <n v="7"/>
    <n v="7"/>
    <n v="3"/>
    <n v="0"/>
    <n v="7"/>
    <n v="0"/>
    <n v="10"/>
  </r>
  <r>
    <x v="14"/>
    <x v="81"/>
    <x v="1"/>
    <x v="3"/>
    <n v="2"/>
    <n v="0"/>
    <n v="3"/>
    <n v="2"/>
    <n v="3"/>
    <n v="2"/>
    <n v="0"/>
    <n v="2"/>
    <n v="1"/>
    <n v="5"/>
  </r>
  <r>
    <x v="14"/>
    <x v="81"/>
    <x v="1"/>
    <x v="2"/>
    <n v="5"/>
    <n v="0"/>
    <n v="2"/>
    <n v="1"/>
    <n v="2"/>
    <n v="5"/>
    <n v="0"/>
    <n v="1"/>
    <n v="1"/>
    <n v="7"/>
  </r>
  <r>
    <x v="14"/>
    <x v="81"/>
    <x v="1"/>
    <x v="4"/>
    <n v="15"/>
    <n v="1"/>
    <n v="20"/>
    <n v="18"/>
    <n v="23"/>
    <n v="13"/>
    <n v="1"/>
    <n v="18"/>
    <n v="4"/>
    <n v="36"/>
  </r>
  <r>
    <x v="14"/>
    <x v="168"/>
    <x v="0"/>
    <x v="0"/>
    <n v="27"/>
    <n v="13"/>
    <n v="94"/>
    <n v="92"/>
    <n v="112"/>
    <n v="22"/>
    <n v="3"/>
    <n v="98"/>
    <n v="11"/>
    <n v="134"/>
  </r>
  <r>
    <x v="14"/>
    <x v="168"/>
    <x v="0"/>
    <x v="5"/>
    <n v="5"/>
    <n v="0"/>
    <n v="4"/>
    <n v="4"/>
    <n v="4"/>
    <n v="5"/>
    <n v="0"/>
    <n v="4"/>
    <n v="0"/>
    <n v="9"/>
  </r>
  <r>
    <x v="14"/>
    <x v="168"/>
    <x v="0"/>
    <x v="1"/>
    <n v="6"/>
    <n v="0"/>
    <n v="4"/>
    <n v="4"/>
    <n v="4"/>
    <n v="6"/>
    <n v="0"/>
    <n v="3"/>
    <n v="1"/>
    <n v="10"/>
  </r>
  <r>
    <x v="14"/>
    <x v="168"/>
    <x v="0"/>
    <x v="3"/>
    <n v="5"/>
    <n v="0"/>
    <n v="8"/>
    <n v="7"/>
    <n v="9"/>
    <n v="4"/>
    <n v="0"/>
    <n v="9"/>
    <n v="0"/>
    <n v="13"/>
  </r>
  <r>
    <x v="14"/>
    <x v="168"/>
    <x v="0"/>
    <x v="2"/>
    <n v="5"/>
    <n v="1"/>
    <n v="4"/>
    <n v="3"/>
    <n v="5"/>
    <n v="5"/>
    <n v="0"/>
    <n v="4"/>
    <n v="1"/>
    <n v="10"/>
  </r>
  <r>
    <x v="14"/>
    <x v="168"/>
    <x v="0"/>
    <x v="4"/>
    <n v="12"/>
    <n v="1"/>
    <n v="21"/>
    <n v="20"/>
    <n v="25"/>
    <n v="9"/>
    <n v="2"/>
    <n v="21"/>
    <n v="2"/>
    <n v="34"/>
  </r>
  <r>
    <x v="14"/>
    <x v="168"/>
    <x v="1"/>
    <x v="0"/>
    <n v="46"/>
    <n v="10"/>
    <n v="97"/>
    <n v="94"/>
    <n v="114"/>
    <n v="39"/>
    <n v="6"/>
    <n v="94"/>
    <n v="14"/>
    <n v="153"/>
  </r>
  <r>
    <x v="14"/>
    <x v="168"/>
    <x v="1"/>
    <x v="5"/>
    <n v="5"/>
    <n v="0"/>
    <n v="2"/>
    <n v="2"/>
    <n v="3"/>
    <n v="4"/>
    <n v="0"/>
    <n v="2"/>
    <n v="1"/>
    <n v="7"/>
  </r>
  <r>
    <x v="14"/>
    <x v="168"/>
    <x v="1"/>
    <x v="1"/>
    <n v="3"/>
    <n v="0"/>
    <n v="3"/>
    <n v="3"/>
    <n v="3"/>
    <n v="2"/>
    <n v="1"/>
    <n v="3"/>
    <n v="0"/>
    <n v="6"/>
  </r>
  <r>
    <x v="14"/>
    <x v="168"/>
    <x v="1"/>
    <x v="3"/>
    <n v="8"/>
    <n v="2"/>
    <n v="1"/>
    <n v="2"/>
    <n v="4"/>
    <n v="7"/>
    <n v="1"/>
    <n v="3"/>
    <n v="0"/>
    <n v="11"/>
  </r>
  <r>
    <x v="14"/>
    <x v="168"/>
    <x v="1"/>
    <x v="2"/>
    <n v="8"/>
    <n v="2"/>
    <n v="4"/>
    <n v="6"/>
    <n v="6"/>
    <n v="8"/>
    <n v="2"/>
    <n v="2"/>
    <n v="2"/>
    <n v="14"/>
  </r>
  <r>
    <x v="14"/>
    <x v="168"/>
    <x v="1"/>
    <x v="4"/>
    <n v="8"/>
    <n v="4"/>
    <n v="18"/>
    <n v="15"/>
    <n v="22"/>
    <n v="8"/>
    <n v="0"/>
    <n v="18"/>
    <n v="4"/>
    <n v="30"/>
  </r>
  <r>
    <x v="14"/>
    <x v="82"/>
    <x v="0"/>
    <x v="0"/>
    <n v="32"/>
    <n v="10"/>
    <n v="85"/>
    <n v="78"/>
    <n v="99"/>
    <n v="28"/>
    <n v="8"/>
    <n v="73"/>
    <n v="18"/>
    <n v="127"/>
  </r>
  <r>
    <x v="14"/>
    <x v="82"/>
    <x v="0"/>
    <x v="5"/>
    <n v="0"/>
    <n v="0"/>
    <n v="6"/>
    <n v="5"/>
    <n v="6"/>
    <n v="0"/>
    <n v="0"/>
    <n v="6"/>
    <n v="0"/>
    <n v="6"/>
  </r>
  <r>
    <x v="14"/>
    <x v="82"/>
    <x v="0"/>
    <x v="1"/>
    <n v="3"/>
    <n v="0"/>
    <n v="4"/>
    <n v="4"/>
    <n v="4"/>
    <n v="3"/>
    <n v="0"/>
    <n v="2"/>
    <n v="2"/>
    <n v="7"/>
  </r>
  <r>
    <x v="14"/>
    <x v="82"/>
    <x v="0"/>
    <x v="3"/>
    <n v="4"/>
    <n v="1"/>
    <n v="12"/>
    <n v="12"/>
    <n v="13"/>
    <n v="4"/>
    <n v="0"/>
    <n v="10"/>
    <n v="3"/>
    <n v="17"/>
  </r>
  <r>
    <x v="14"/>
    <x v="82"/>
    <x v="0"/>
    <x v="2"/>
    <n v="5"/>
    <n v="0"/>
    <n v="5"/>
    <n v="5"/>
    <n v="6"/>
    <n v="4"/>
    <n v="0"/>
    <n v="4"/>
    <n v="2"/>
    <n v="10"/>
  </r>
  <r>
    <x v="14"/>
    <x v="82"/>
    <x v="0"/>
    <x v="4"/>
    <n v="15"/>
    <n v="1"/>
    <n v="20"/>
    <n v="15"/>
    <n v="21"/>
    <n v="15"/>
    <n v="0"/>
    <n v="19"/>
    <n v="2"/>
    <n v="36"/>
  </r>
  <r>
    <x v="14"/>
    <x v="82"/>
    <x v="1"/>
    <x v="0"/>
    <n v="50"/>
    <n v="12"/>
    <n v="73"/>
    <n v="69"/>
    <n v="96"/>
    <n v="38"/>
    <n v="10"/>
    <n v="72"/>
    <n v="15"/>
    <n v="135"/>
  </r>
  <r>
    <x v="14"/>
    <x v="82"/>
    <x v="1"/>
    <x v="5"/>
    <n v="7"/>
    <n v="1"/>
    <n v="3"/>
    <n v="2"/>
    <n v="4"/>
    <n v="7"/>
    <n v="0"/>
    <n v="4"/>
    <n v="0"/>
    <n v="11"/>
  </r>
  <r>
    <x v="14"/>
    <x v="82"/>
    <x v="1"/>
    <x v="1"/>
    <n v="10"/>
    <n v="3"/>
    <n v="6"/>
    <n v="4"/>
    <n v="10"/>
    <n v="9"/>
    <n v="2"/>
    <n v="8"/>
    <n v="0"/>
    <n v="19"/>
  </r>
  <r>
    <x v="14"/>
    <x v="82"/>
    <x v="1"/>
    <x v="3"/>
    <n v="6"/>
    <n v="1"/>
    <n v="7"/>
    <n v="7"/>
    <n v="8"/>
    <n v="5"/>
    <n v="2"/>
    <n v="6"/>
    <n v="1"/>
    <n v="14"/>
  </r>
  <r>
    <x v="14"/>
    <x v="82"/>
    <x v="1"/>
    <x v="2"/>
    <n v="9"/>
    <n v="2"/>
    <n v="6"/>
    <n v="7"/>
    <n v="8"/>
    <n v="9"/>
    <n v="2"/>
    <n v="5"/>
    <n v="1"/>
    <n v="17"/>
  </r>
  <r>
    <x v="14"/>
    <x v="82"/>
    <x v="1"/>
    <x v="4"/>
    <n v="13"/>
    <n v="2"/>
    <n v="19"/>
    <n v="15"/>
    <n v="21"/>
    <n v="13"/>
    <n v="0"/>
    <n v="18"/>
    <n v="3"/>
    <n v="34"/>
  </r>
  <r>
    <x v="14"/>
    <x v="83"/>
    <x v="0"/>
    <x v="0"/>
    <n v="22"/>
    <n v="13"/>
    <n v="87"/>
    <n v="83"/>
    <n v="102"/>
    <n v="19"/>
    <n v="3"/>
    <n v="74"/>
    <n v="26"/>
    <n v="122"/>
  </r>
  <r>
    <x v="14"/>
    <x v="83"/>
    <x v="0"/>
    <x v="5"/>
    <n v="7"/>
    <n v="2"/>
    <n v="3"/>
    <n v="4"/>
    <n v="5"/>
    <n v="7"/>
    <n v="0"/>
    <n v="5"/>
    <n v="0"/>
    <n v="12"/>
  </r>
  <r>
    <x v="14"/>
    <x v="83"/>
    <x v="0"/>
    <x v="1"/>
    <n v="5"/>
    <n v="0"/>
    <n v="6"/>
    <n v="6"/>
    <n v="6"/>
    <n v="5"/>
    <n v="0"/>
    <n v="5"/>
    <n v="1"/>
    <n v="11"/>
  </r>
  <r>
    <x v="14"/>
    <x v="83"/>
    <x v="0"/>
    <x v="3"/>
    <n v="2"/>
    <n v="1"/>
    <n v="6"/>
    <n v="6"/>
    <n v="7"/>
    <n v="2"/>
    <n v="0"/>
    <n v="5"/>
    <n v="2"/>
    <n v="9"/>
  </r>
  <r>
    <x v="14"/>
    <x v="83"/>
    <x v="0"/>
    <x v="2"/>
    <n v="13"/>
    <n v="0"/>
    <n v="9"/>
    <n v="8"/>
    <n v="11"/>
    <n v="11"/>
    <n v="2"/>
    <n v="8"/>
    <n v="1"/>
    <n v="22"/>
  </r>
  <r>
    <x v="14"/>
    <x v="83"/>
    <x v="0"/>
    <x v="4"/>
    <n v="9"/>
    <n v="4"/>
    <n v="25"/>
    <n v="23"/>
    <n v="29"/>
    <n v="9"/>
    <n v="1"/>
    <n v="23"/>
    <n v="5"/>
    <n v="38"/>
  </r>
  <r>
    <x v="14"/>
    <x v="83"/>
    <x v="1"/>
    <x v="0"/>
    <n v="43"/>
    <n v="21"/>
    <n v="103"/>
    <n v="96"/>
    <n v="129"/>
    <n v="35"/>
    <n v="8"/>
    <n v="96"/>
    <n v="28"/>
    <n v="167"/>
  </r>
  <r>
    <x v="14"/>
    <x v="83"/>
    <x v="1"/>
    <x v="5"/>
    <n v="7"/>
    <n v="1"/>
    <n v="5"/>
    <n v="6"/>
    <n v="6"/>
    <n v="6"/>
    <n v="1"/>
    <n v="5"/>
    <n v="1"/>
    <n v="13"/>
  </r>
  <r>
    <x v="14"/>
    <x v="83"/>
    <x v="1"/>
    <x v="1"/>
    <n v="7"/>
    <n v="0"/>
    <n v="3"/>
    <n v="2"/>
    <n v="3"/>
    <n v="6"/>
    <n v="1"/>
    <n v="3"/>
    <n v="0"/>
    <n v="10"/>
  </r>
  <r>
    <x v="14"/>
    <x v="83"/>
    <x v="1"/>
    <x v="3"/>
    <n v="8"/>
    <n v="3"/>
    <n v="7"/>
    <n v="7"/>
    <n v="10"/>
    <n v="8"/>
    <n v="0"/>
    <n v="7"/>
    <n v="3"/>
    <n v="18"/>
  </r>
  <r>
    <x v="14"/>
    <x v="83"/>
    <x v="1"/>
    <x v="2"/>
    <n v="5"/>
    <n v="1"/>
    <n v="5"/>
    <n v="4"/>
    <n v="8"/>
    <n v="3"/>
    <n v="1"/>
    <n v="6"/>
    <n v="1"/>
    <n v="11"/>
  </r>
  <r>
    <x v="14"/>
    <x v="83"/>
    <x v="1"/>
    <x v="4"/>
    <n v="18"/>
    <n v="0"/>
    <n v="30"/>
    <n v="26"/>
    <n v="33"/>
    <n v="15"/>
    <n v="0"/>
    <n v="28"/>
    <n v="5"/>
    <n v="48"/>
  </r>
  <r>
    <x v="14"/>
    <x v="84"/>
    <x v="0"/>
    <x v="0"/>
    <n v="40"/>
    <n v="9"/>
    <n v="83"/>
    <n v="82"/>
    <n v="95"/>
    <n v="32"/>
    <n v="10"/>
    <n v="57"/>
    <n v="33"/>
    <n v="132"/>
  </r>
  <r>
    <x v="14"/>
    <x v="84"/>
    <x v="0"/>
    <x v="5"/>
    <n v="8"/>
    <n v="0"/>
    <n v="2"/>
    <n v="2"/>
    <n v="2"/>
    <n v="7"/>
    <n v="0"/>
    <n v="3"/>
    <n v="0"/>
    <n v="10"/>
  </r>
  <r>
    <x v="14"/>
    <x v="84"/>
    <x v="0"/>
    <x v="1"/>
    <n v="4"/>
    <n v="2"/>
    <n v="6"/>
    <n v="5"/>
    <n v="9"/>
    <n v="3"/>
    <n v="0"/>
    <n v="8"/>
    <n v="1"/>
    <n v="12"/>
  </r>
  <r>
    <x v="14"/>
    <x v="84"/>
    <x v="0"/>
    <x v="3"/>
    <n v="6"/>
    <n v="1"/>
    <n v="10"/>
    <n v="7"/>
    <n v="11"/>
    <n v="6"/>
    <n v="0"/>
    <n v="11"/>
    <n v="0"/>
    <n v="17"/>
  </r>
  <r>
    <x v="14"/>
    <x v="84"/>
    <x v="0"/>
    <x v="2"/>
    <n v="6"/>
    <n v="3"/>
    <n v="9"/>
    <n v="11"/>
    <n v="13"/>
    <n v="4"/>
    <n v="2"/>
    <n v="11"/>
    <n v="1"/>
    <n v="18"/>
  </r>
  <r>
    <x v="14"/>
    <x v="84"/>
    <x v="0"/>
    <x v="4"/>
    <n v="18"/>
    <n v="6"/>
    <n v="21"/>
    <n v="21"/>
    <n v="29"/>
    <n v="14"/>
    <n v="6"/>
    <n v="22"/>
    <n v="3"/>
    <n v="45"/>
  </r>
  <r>
    <x v="14"/>
    <x v="84"/>
    <x v="1"/>
    <x v="0"/>
    <n v="45"/>
    <n v="17"/>
    <n v="96"/>
    <n v="93"/>
    <n v="118"/>
    <n v="38"/>
    <n v="5"/>
    <n v="91"/>
    <n v="24"/>
    <n v="158"/>
  </r>
  <r>
    <x v="14"/>
    <x v="84"/>
    <x v="1"/>
    <x v="5"/>
    <n v="4"/>
    <n v="0"/>
    <n v="2"/>
    <n v="2"/>
    <n v="2"/>
    <n v="3"/>
    <n v="0"/>
    <n v="3"/>
    <n v="0"/>
    <n v="6"/>
  </r>
  <r>
    <x v="14"/>
    <x v="84"/>
    <x v="1"/>
    <x v="1"/>
    <n v="6"/>
    <n v="1"/>
    <n v="8"/>
    <n v="7"/>
    <n v="10"/>
    <n v="5"/>
    <n v="2"/>
    <n v="5"/>
    <n v="3"/>
    <n v="15"/>
  </r>
  <r>
    <x v="14"/>
    <x v="84"/>
    <x v="1"/>
    <x v="3"/>
    <n v="12"/>
    <n v="2"/>
    <n v="14"/>
    <n v="14"/>
    <n v="17"/>
    <n v="11"/>
    <n v="1"/>
    <n v="11"/>
    <n v="5"/>
    <n v="28"/>
  </r>
  <r>
    <x v="14"/>
    <x v="84"/>
    <x v="1"/>
    <x v="2"/>
    <n v="9"/>
    <n v="2"/>
    <n v="10"/>
    <n v="9"/>
    <n v="12"/>
    <n v="9"/>
    <n v="0"/>
    <n v="8"/>
    <n v="4"/>
    <n v="21"/>
  </r>
  <r>
    <x v="14"/>
    <x v="84"/>
    <x v="1"/>
    <x v="4"/>
    <n v="25"/>
    <n v="3"/>
    <n v="24"/>
    <n v="23"/>
    <n v="29"/>
    <n v="19"/>
    <n v="3"/>
    <n v="25"/>
    <n v="5"/>
    <n v="52"/>
  </r>
  <r>
    <x v="14"/>
    <x v="85"/>
    <x v="0"/>
    <x v="0"/>
    <n v="34"/>
    <n v="12"/>
    <n v="86"/>
    <n v="86"/>
    <n v="105"/>
    <n v="25"/>
    <n v="4"/>
    <n v="60"/>
    <n v="43"/>
    <n v="132"/>
  </r>
  <r>
    <x v="14"/>
    <x v="85"/>
    <x v="0"/>
    <x v="5"/>
    <n v="2"/>
    <n v="0"/>
    <n v="3"/>
    <n v="3"/>
    <n v="3"/>
    <n v="2"/>
    <n v="0"/>
    <n v="2"/>
    <n v="1"/>
    <n v="5"/>
  </r>
  <r>
    <x v="14"/>
    <x v="85"/>
    <x v="0"/>
    <x v="1"/>
    <n v="2"/>
    <n v="2"/>
    <n v="6"/>
    <n v="6"/>
    <n v="9"/>
    <n v="1"/>
    <n v="3"/>
    <n v="5"/>
    <n v="1"/>
    <n v="10"/>
  </r>
  <r>
    <x v="14"/>
    <x v="85"/>
    <x v="0"/>
    <x v="3"/>
    <n v="5"/>
    <n v="0"/>
    <n v="5"/>
    <n v="3"/>
    <n v="5"/>
    <n v="4"/>
    <n v="1"/>
    <n v="4"/>
    <n v="1"/>
    <n v="10"/>
  </r>
  <r>
    <x v="14"/>
    <x v="85"/>
    <x v="0"/>
    <x v="2"/>
    <n v="3"/>
    <n v="0"/>
    <n v="6"/>
    <n v="6"/>
    <n v="6"/>
    <n v="2"/>
    <n v="1"/>
    <n v="5"/>
    <n v="1"/>
    <n v="9"/>
  </r>
  <r>
    <x v="14"/>
    <x v="85"/>
    <x v="0"/>
    <x v="4"/>
    <n v="16"/>
    <n v="5"/>
    <n v="29"/>
    <n v="28"/>
    <n v="36"/>
    <n v="12"/>
    <n v="1"/>
    <n v="32"/>
    <n v="5"/>
    <n v="50"/>
  </r>
  <r>
    <x v="14"/>
    <x v="85"/>
    <x v="1"/>
    <x v="0"/>
    <n v="47"/>
    <n v="13"/>
    <n v="88"/>
    <n v="86"/>
    <n v="105"/>
    <n v="40"/>
    <n v="7"/>
    <n v="50"/>
    <n v="51"/>
    <n v="148"/>
  </r>
  <r>
    <x v="14"/>
    <x v="85"/>
    <x v="1"/>
    <x v="5"/>
    <n v="2"/>
    <n v="0"/>
    <n v="3"/>
    <n v="3"/>
    <n v="4"/>
    <n v="1"/>
    <n v="1"/>
    <n v="2"/>
    <n v="1"/>
    <n v="5"/>
  </r>
  <r>
    <x v="14"/>
    <x v="85"/>
    <x v="1"/>
    <x v="1"/>
    <n v="13"/>
    <n v="2"/>
    <n v="7"/>
    <n v="7"/>
    <n v="9"/>
    <n v="13"/>
    <n v="0"/>
    <n v="7"/>
    <n v="2"/>
    <n v="22"/>
  </r>
  <r>
    <x v="14"/>
    <x v="85"/>
    <x v="1"/>
    <x v="3"/>
    <n v="13"/>
    <n v="2"/>
    <n v="8"/>
    <n v="8"/>
    <n v="15"/>
    <n v="8"/>
    <n v="0"/>
    <n v="13"/>
    <n v="2"/>
    <n v="23"/>
  </r>
  <r>
    <x v="14"/>
    <x v="85"/>
    <x v="1"/>
    <x v="2"/>
    <n v="6"/>
    <n v="3"/>
    <n v="8"/>
    <n v="9"/>
    <n v="11"/>
    <n v="5"/>
    <n v="3"/>
    <n v="6"/>
    <n v="3"/>
    <n v="17"/>
  </r>
  <r>
    <x v="14"/>
    <x v="85"/>
    <x v="1"/>
    <x v="4"/>
    <n v="22"/>
    <n v="7"/>
    <n v="32"/>
    <n v="32"/>
    <n v="44"/>
    <n v="16"/>
    <n v="3"/>
    <n v="37"/>
    <n v="5"/>
    <n v="61"/>
  </r>
  <r>
    <x v="14"/>
    <x v="169"/>
    <x v="0"/>
    <x v="0"/>
    <n v="26"/>
    <n v="13"/>
    <n v="73"/>
    <n v="70"/>
    <n v="87"/>
    <n v="25"/>
    <n v="1"/>
    <n v="53"/>
    <n v="33"/>
    <n v="112"/>
  </r>
  <r>
    <x v="14"/>
    <x v="169"/>
    <x v="0"/>
    <x v="5"/>
    <n v="4"/>
    <n v="1"/>
    <n v="4"/>
    <n v="4"/>
    <n v="6"/>
    <n v="3"/>
    <n v="2"/>
    <n v="4"/>
    <n v="0"/>
    <n v="9"/>
  </r>
  <r>
    <x v="14"/>
    <x v="169"/>
    <x v="0"/>
    <x v="1"/>
    <n v="9"/>
    <n v="1"/>
    <n v="5"/>
    <n v="5"/>
    <n v="7"/>
    <n v="7"/>
    <n v="2"/>
    <n v="4"/>
    <n v="2"/>
    <n v="15"/>
  </r>
  <r>
    <x v="14"/>
    <x v="169"/>
    <x v="0"/>
    <x v="3"/>
    <n v="7"/>
    <n v="2"/>
    <n v="1"/>
    <n v="1"/>
    <n v="5"/>
    <n v="4"/>
    <n v="1"/>
    <n v="5"/>
    <n v="0"/>
    <n v="10"/>
  </r>
  <r>
    <x v="14"/>
    <x v="169"/>
    <x v="0"/>
    <x v="2"/>
    <n v="3"/>
    <n v="1"/>
    <n v="4"/>
    <n v="4"/>
    <n v="6"/>
    <n v="1"/>
    <n v="2"/>
    <n v="4"/>
    <n v="1"/>
    <n v="8"/>
  </r>
  <r>
    <x v="14"/>
    <x v="169"/>
    <x v="0"/>
    <x v="4"/>
    <n v="20"/>
    <n v="2"/>
    <n v="24"/>
    <n v="21"/>
    <n v="29"/>
    <n v="17"/>
    <n v="0"/>
    <n v="19"/>
    <n v="10"/>
    <n v="46"/>
  </r>
  <r>
    <x v="14"/>
    <x v="169"/>
    <x v="1"/>
    <x v="0"/>
    <n v="49"/>
    <n v="12"/>
    <n v="100"/>
    <n v="93"/>
    <n v="120"/>
    <n v="41"/>
    <n v="7"/>
    <n v="59"/>
    <n v="54"/>
    <n v="161"/>
  </r>
  <r>
    <x v="14"/>
    <x v="169"/>
    <x v="1"/>
    <x v="5"/>
    <n v="5"/>
    <n v="1"/>
    <n v="3"/>
    <n v="3"/>
    <n v="4"/>
    <n v="5"/>
    <n v="0"/>
    <n v="3"/>
    <n v="1"/>
    <n v="9"/>
  </r>
  <r>
    <x v="14"/>
    <x v="169"/>
    <x v="1"/>
    <x v="1"/>
    <n v="11"/>
    <n v="1"/>
    <n v="4"/>
    <n v="4"/>
    <n v="6"/>
    <n v="9"/>
    <n v="2"/>
    <n v="5"/>
    <n v="0"/>
    <n v="16"/>
  </r>
  <r>
    <x v="14"/>
    <x v="169"/>
    <x v="1"/>
    <x v="3"/>
    <n v="6"/>
    <n v="2"/>
    <n v="5"/>
    <n v="6"/>
    <n v="9"/>
    <n v="4"/>
    <n v="2"/>
    <n v="6"/>
    <n v="1"/>
    <n v="13"/>
  </r>
  <r>
    <x v="14"/>
    <x v="169"/>
    <x v="1"/>
    <x v="2"/>
    <n v="15"/>
    <n v="0"/>
    <n v="5"/>
    <n v="4"/>
    <n v="6"/>
    <n v="14"/>
    <n v="0"/>
    <n v="5"/>
    <n v="1"/>
    <n v="20"/>
  </r>
  <r>
    <x v="14"/>
    <x v="169"/>
    <x v="1"/>
    <x v="4"/>
    <n v="21"/>
    <n v="4"/>
    <n v="16"/>
    <n v="15"/>
    <n v="20"/>
    <n v="21"/>
    <n v="1"/>
    <n v="12"/>
    <n v="7"/>
    <n v="41"/>
  </r>
  <r>
    <x v="14"/>
    <x v="86"/>
    <x v="0"/>
    <x v="0"/>
    <n v="18"/>
    <n v="7"/>
    <n v="71"/>
    <n v="70"/>
    <n v="82"/>
    <n v="12"/>
    <n v="3"/>
    <n v="36"/>
    <n v="45"/>
    <n v="96"/>
  </r>
  <r>
    <x v="14"/>
    <x v="86"/>
    <x v="0"/>
    <x v="5"/>
    <n v="2"/>
    <n v="0"/>
    <n v="2"/>
    <n v="1"/>
    <n v="2"/>
    <n v="1"/>
    <n v="1"/>
    <n v="1"/>
    <n v="1"/>
    <n v="4"/>
  </r>
  <r>
    <x v="14"/>
    <x v="86"/>
    <x v="0"/>
    <x v="1"/>
    <n v="2"/>
    <n v="0"/>
    <n v="6"/>
    <n v="5"/>
    <n v="6"/>
    <n v="1"/>
    <n v="1"/>
    <n v="5"/>
    <n v="1"/>
    <n v="8"/>
  </r>
  <r>
    <x v="14"/>
    <x v="86"/>
    <x v="0"/>
    <x v="3"/>
    <n v="4"/>
    <n v="2"/>
    <n v="7"/>
    <n v="8"/>
    <n v="9"/>
    <n v="4"/>
    <n v="0"/>
    <n v="6"/>
    <n v="3"/>
    <n v="13"/>
  </r>
  <r>
    <x v="14"/>
    <x v="86"/>
    <x v="0"/>
    <x v="2"/>
    <n v="4"/>
    <n v="0"/>
    <n v="4"/>
    <n v="2"/>
    <n v="4"/>
    <n v="4"/>
    <n v="0"/>
    <n v="3"/>
    <n v="1"/>
    <n v="8"/>
  </r>
  <r>
    <x v="14"/>
    <x v="86"/>
    <x v="0"/>
    <x v="4"/>
    <n v="7"/>
    <n v="3"/>
    <n v="14"/>
    <n v="13"/>
    <n v="18"/>
    <n v="6"/>
    <n v="2"/>
    <n v="11"/>
    <n v="5"/>
    <n v="24"/>
  </r>
  <r>
    <x v="14"/>
    <x v="86"/>
    <x v="1"/>
    <x v="0"/>
    <n v="34"/>
    <n v="14"/>
    <n v="94"/>
    <n v="88"/>
    <n v="111"/>
    <n v="30"/>
    <n v="1"/>
    <n v="53"/>
    <n v="58"/>
    <n v="142"/>
  </r>
  <r>
    <x v="14"/>
    <x v="86"/>
    <x v="1"/>
    <x v="5"/>
    <n v="3"/>
    <n v="1"/>
    <n v="1"/>
    <n v="1"/>
    <n v="2"/>
    <n v="2"/>
    <n v="1"/>
    <n v="2"/>
    <n v="0"/>
    <n v="5"/>
  </r>
  <r>
    <x v="14"/>
    <x v="86"/>
    <x v="1"/>
    <x v="1"/>
    <n v="10"/>
    <n v="1"/>
    <n v="5"/>
    <n v="5"/>
    <n v="6"/>
    <n v="10"/>
    <n v="1"/>
    <n v="2"/>
    <n v="3"/>
    <n v="16"/>
  </r>
  <r>
    <x v="14"/>
    <x v="86"/>
    <x v="1"/>
    <x v="3"/>
    <n v="6"/>
    <n v="3"/>
    <n v="5"/>
    <n v="6"/>
    <n v="10"/>
    <n v="4"/>
    <n v="0"/>
    <n v="9"/>
    <n v="1"/>
    <n v="14"/>
  </r>
  <r>
    <x v="14"/>
    <x v="86"/>
    <x v="1"/>
    <x v="2"/>
    <n v="12"/>
    <n v="1"/>
    <n v="4"/>
    <n v="4"/>
    <n v="6"/>
    <n v="8"/>
    <n v="4"/>
    <n v="3"/>
    <n v="2"/>
    <n v="17"/>
  </r>
  <r>
    <x v="14"/>
    <x v="86"/>
    <x v="1"/>
    <x v="4"/>
    <n v="8"/>
    <n v="6"/>
    <n v="17"/>
    <n v="15"/>
    <n v="24"/>
    <n v="6"/>
    <n v="2"/>
    <n v="11"/>
    <n v="12"/>
    <n v="31"/>
  </r>
  <r>
    <x v="14"/>
    <x v="87"/>
    <x v="0"/>
    <x v="0"/>
    <n v="26"/>
    <n v="11"/>
    <n v="74"/>
    <n v="71"/>
    <n v="86"/>
    <n v="22"/>
    <n v="3"/>
    <n v="39"/>
    <n v="47"/>
    <n v="111"/>
  </r>
  <r>
    <x v="14"/>
    <x v="87"/>
    <x v="0"/>
    <x v="5"/>
    <n v="6"/>
    <n v="2"/>
    <n v="1"/>
    <n v="1"/>
    <n v="3"/>
    <n v="6"/>
    <n v="0"/>
    <n v="3"/>
    <n v="0"/>
    <n v="9"/>
  </r>
  <r>
    <x v="14"/>
    <x v="87"/>
    <x v="0"/>
    <x v="1"/>
    <n v="5"/>
    <n v="0"/>
    <n v="2"/>
    <n v="2"/>
    <n v="3"/>
    <n v="4"/>
    <n v="0"/>
    <n v="2"/>
    <n v="1"/>
    <n v="7"/>
  </r>
  <r>
    <x v="14"/>
    <x v="87"/>
    <x v="0"/>
    <x v="3"/>
    <n v="4"/>
    <n v="1"/>
    <n v="3"/>
    <n v="2"/>
    <n v="4"/>
    <n v="4"/>
    <n v="1"/>
    <n v="3"/>
    <n v="0"/>
    <n v="8"/>
  </r>
  <r>
    <x v="14"/>
    <x v="87"/>
    <x v="0"/>
    <x v="2"/>
    <n v="1"/>
    <n v="2"/>
    <n v="3"/>
    <n v="3"/>
    <n v="5"/>
    <n v="1"/>
    <n v="0"/>
    <n v="4"/>
    <n v="1"/>
    <n v="6"/>
  </r>
  <r>
    <x v="14"/>
    <x v="87"/>
    <x v="0"/>
    <x v="4"/>
    <n v="11"/>
    <n v="3"/>
    <n v="15"/>
    <n v="13"/>
    <n v="19"/>
    <n v="9"/>
    <n v="0"/>
    <n v="15"/>
    <n v="5"/>
    <n v="29"/>
  </r>
  <r>
    <x v="14"/>
    <x v="87"/>
    <x v="1"/>
    <x v="0"/>
    <n v="53"/>
    <n v="13"/>
    <n v="98"/>
    <n v="90"/>
    <n v="117"/>
    <n v="37"/>
    <n v="7"/>
    <n v="56"/>
    <n v="64"/>
    <n v="164"/>
  </r>
  <r>
    <x v="14"/>
    <x v="87"/>
    <x v="1"/>
    <x v="5"/>
    <n v="6"/>
    <n v="1"/>
    <n v="0"/>
    <n v="0"/>
    <n v="1"/>
    <n v="6"/>
    <n v="0"/>
    <n v="1"/>
    <n v="0"/>
    <n v="7"/>
  </r>
  <r>
    <x v="14"/>
    <x v="87"/>
    <x v="1"/>
    <x v="1"/>
    <n v="6"/>
    <n v="1"/>
    <n v="5"/>
    <n v="3"/>
    <n v="6"/>
    <n v="6"/>
    <n v="0"/>
    <n v="3"/>
    <n v="3"/>
    <n v="12"/>
  </r>
  <r>
    <x v="14"/>
    <x v="87"/>
    <x v="1"/>
    <x v="3"/>
    <n v="4"/>
    <n v="2"/>
    <n v="5"/>
    <n v="3"/>
    <n v="8"/>
    <n v="3"/>
    <n v="1"/>
    <n v="4"/>
    <n v="3"/>
    <n v="11"/>
  </r>
  <r>
    <x v="14"/>
    <x v="87"/>
    <x v="1"/>
    <x v="2"/>
    <n v="2"/>
    <n v="1"/>
    <n v="2"/>
    <n v="2"/>
    <n v="3"/>
    <n v="1"/>
    <n v="1"/>
    <n v="2"/>
    <n v="1"/>
    <n v="5"/>
  </r>
  <r>
    <x v="14"/>
    <x v="87"/>
    <x v="1"/>
    <x v="4"/>
    <n v="12"/>
    <n v="6"/>
    <n v="12"/>
    <n v="11"/>
    <n v="23"/>
    <n v="6"/>
    <n v="4"/>
    <n v="15"/>
    <n v="5"/>
    <n v="30"/>
  </r>
  <r>
    <x v="14"/>
    <x v="88"/>
    <x v="0"/>
    <x v="0"/>
    <n v="30"/>
    <n v="6"/>
    <n v="70"/>
    <n v="62"/>
    <n v="79"/>
    <n v="20"/>
    <n v="4"/>
    <n v="33"/>
    <n v="49"/>
    <n v="106"/>
  </r>
  <r>
    <x v="14"/>
    <x v="88"/>
    <x v="0"/>
    <x v="5"/>
    <n v="6"/>
    <n v="0"/>
    <n v="2"/>
    <n v="2"/>
    <n v="2"/>
    <n v="5"/>
    <n v="1"/>
    <n v="1"/>
    <n v="1"/>
    <n v="8"/>
  </r>
  <r>
    <x v="14"/>
    <x v="88"/>
    <x v="0"/>
    <x v="1"/>
    <n v="4"/>
    <n v="2"/>
    <n v="2"/>
    <n v="2"/>
    <n v="5"/>
    <n v="3"/>
    <n v="0"/>
    <n v="4"/>
    <n v="1"/>
    <n v="8"/>
  </r>
  <r>
    <x v="14"/>
    <x v="88"/>
    <x v="0"/>
    <x v="3"/>
    <n v="5"/>
    <n v="1"/>
    <n v="4"/>
    <n v="3"/>
    <n v="5"/>
    <n v="5"/>
    <n v="0"/>
    <n v="2"/>
    <n v="3"/>
    <n v="10"/>
  </r>
  <r>
    <x v="14"/>
    <x v="88"/>
    <x v="0"/>
    <x v="2"/>
    <n v="4"/>
    <n v="0"/>
    <n v="4"/>
    <n v="4"/>
    <n v="6"/>
    <n v="2"/>
    <n v="0"/>
    <n v="4"/>
    <n v="2"/>
    <n v="8"/>
  </r>
  <r>
    <x v="14"/>
    <x v="88"/>
    <x v="0"/>
    <x v="4"/>
    <n v="10"/>
    <n v="5"/>
    <n v="6"/>
    <n v="6"/>
    <n v="12"/>
    <n v="9"/>
    <n v="0"/>
    <n v="8"/>
    <n v="4"/>
    <n v="21"/>
  </r>
  <r>
    <x v="14"/>
    <x v="88"/>
    <x v="1"/>
    <x v="0"/>
    <n v="37"/>
    <n v="18"/>
    <n v="81"/>
    <n v="76"/>
    <n v="105"/>
    <n v="24"/>
    <n v="8"/>
    <n v="47"/>
    <n v="57"/>
    <n v="136"/>
  </r>
  <r>
    <x v="14"/>
    <x v="88"/>
    <x v="1"/>
    <x v="5"/>
    <n v="6"/>
    <n v="0"/>
    <n v="3"/>
    <n v="3"/>
    <n v="3"/>
    <n v="6"/>
    <n v="0"/>
    <n v="2"/>
    <n v="1"/>
    <n v="9"/>
  </r>
  <r>
    <x v="14"/>
    <x v="88"/>
    <x v="1"/>
    <x v="1"/>
    <n v="10"/>
    <n v="0"/>
    <n v="4"/>
    <n v="4"/>
    <n v="5"/>
    <n v="7"/>
    <n v="2"/>
    <n v="4"/>
    <n v="1"/>
    <n v="14"/>
  </r>
  <r>
    <x v="14"/>
    <x v="88"/>
    <x v="1"/>
    <x v="3"/>
    <n v="6"/>
    <n v="2"/>
    <n v="8"/>
    <n v="7"/>
    <n v="11"/>
    <n v="5"/>
    <n v="1"/>
    <n v="7"/>
    <n v="3"/>
    <n v="16"/>
  </r>
  <r>
    <x v="14"/>
    <x v="88"/>
    <x v="1"/>
    <x v="2"/>
    <n v="3"/>
    <n v="3"/>
    <n v="3"/>
    <n v="4"/>
    <n v="6"/>
    <n v="3"/>
    <n v="0"/>
    <n v="5"/>
    <n v="1"/>
    <n v="9"/>
  </r>
  <r>
    <x v="14"/>
    <x v="88"/>
    <x v="1"/>
    <x v="4"/>
    <n v="10"/>
    <n v="9"/>
    <n v="14"/>
    <n v="17"/>
    <n v="23"/>
    <n v="10"/>
    <n v="5"/>
    <n v="10"/>
    <n v="8"/>
    <n v="33"/>
  </r>
  <r>
    <x v="14"/>
    <x v="170"/>
    <x v="0"/>
    <x v="0"/>
    <n v="27"/>
    <n v="8"/>
    <n v="59"/>
    <n v="51"/>
    <n v="69"/>
    <n v="21"/>
    <n v="2"/>
    <n v="33"/>
    <n v="38"/>
    <n v="94"/>
  </r>
  <r>
    <x v="14"/>
    <x v="170"/>
    <x v="0"/>
    <x v="5"/>
    <n v="3"/>
    <n v="0"/>
    <n v="3"/>
    <n v="3"/>
    <n v="3"/>
    <n v="2"/>
    <n v="1"/>
    <n v="2"/>
    <n v="1"/>
    <n v="6"/>
  </r>
  <r>
    <x v="14"/>
    <x v="170"/>
    <x v="0"/>
    <x v="1"/>
    <n v="7"/>
    <n v="0"/>
    <n v="2"/>
    <n v="2"/>
    <n v="2"/>
    <n v="7"/>
    <n v="0"/>
    <n v="1"/>
    <n v="1"/>
    <n v="9"/>
  </r>
  <r>
    <x v="14"/>
    <x v="170"/>
    <x v="0"/>
    <x v="3"/>
    <n v="1"/>
    <n v="2"/>
    <n v="5"/>
    <n v="6"/>
    <n v="7"/>
    <n v="1"/>
    <n v="0"/>
    <n v="5"/>
    <n v="2"/>
    <n v="8"/>
  </r>
  <r>
    <x v="14"/>
    <x v="170"/>
    <x v="0"/>
    <x v="2"/>
    <n v="0"/>
    <n v="0"/>
    <n v="8"/>
    <n v="8"/>
    <n v="8"/>
    <n v="0"/>
    <n v="0"/>
    <n v="4"/>
    <n v="4"/>
    <n v="8"/>
  </r>
  <r>
    <x v="14"/>
    <x v="170"/>
    <x v="0"/>
    <x v="4"/>
    <n v="7"/>
    <n v="3"/>
    <n v="9"/>
    <n v="11"/>
    <n v="15"/>
    <n v="1"/>
    <n v="4"/>
    <n v="8"/>
    <n v="6"/>
    <n v="19"/>
  </r>
  <r>
    <x v="14"/>
    <x v="170"/>
    <x v="1"/>
    <x v="0"/>
    <n v="37"/>
    <n v="8"/>
    <n v="88"/>
    <n v="81"/>
    <n v="100"/>
    <n v="29"/>
    <n v="4"/>
    <n v="32"/>
    <n v="68"/>
    <n v="133"/>
  </r>
  <r>
    <x v="14"/>
    <x v="170"/>
    <x v="1"/>
    <x v="5"/>
    <n v="3"/>
    <n v="1"/>
    <n v="4"/>
    <n v="3"/>
    <n v="5"/>
    <n v="3"/>
    <n v="1"/>
    <n v="1"/>
    <n v="3"/>
    <n v="8"/>
  </r>
  <r>
    <x v="14"/>
    <x v="170"/>
    <x v="1"/>
    <x v="1"/>
    <n v="8"/>
    <n v="2"/>
    <n v="4"/>
    <n v="4"/>
    <n v="6"/>
    <n v="7"/>
    <n v="1"/>
    <n v="4"/>
    <n v="2"/>
    <n v="14"/>
  </r>
  <r>
    <x v="14"/>
    <x v="170"/>
    <x v="1"/>
    <x v="3"/>
    <n v="6"/>
    <n v="2"/>
    <n v="2"/>
    <n v="2"/>
    <n v="6"/>
    <n v="1"/>
    <n v="2"/>
    <n v="7"/>
    <n v="0"/>
    <n v="10"/>
  </r>
  <r>
    <x v="14"/>
    <x v="170"/>
    <x v="1"/>
    <x v="2"/>
    <n v="3"/>
    <n v="1"/>
    <n v="8"/>
    <n v="8"/>
    <n v="9"/>
    <n v="2"/>
    <n v="1"/>
    <n v="3"/>
    <n v="6"/>
    <n v="12"/>
  </r>
  <r>
    <x v="14"/>
    <x v="170"/>
    <x v="1"/>
    <x v="4"/>
    <n v="11"/>
    <n v="1"/>
    <n v="13"/>
    <n v="12"/>
    <n v="14"/>
    <n v="10"/>
    <n v="1"/>
    <n v="7"/>
    <n v="7"/>
    <n v="25"/>
  </r>
  <r>
    <x v="14"/>
    <x v="89"/>
    <x v="0"/>
    <x v="0"/>
    <n v="32"/>
    <n v="13"/>
    <n v="79"/>
    <n v="72"/>
    <n v="96"/>
    <n v="25"/>
    <n v="3"/>
    <n v="36"/>
    <n v="60"/>
    <n v="124"/>
  </r>
  <r>
    <x v="14"/>
    <x v="89"/>
    <x v="0"/>
    <x v="5"/>
    <n v="3"/>
    <n v="1"/>
    <n v="2"/>
    <n v="2"/>
    <n v="3"/>
    <n v="2"/>
    <n v="2"/>
    <n v="1"/>
    <n v="1"/>
    <n v="6"/>
  </r>
  <r>
    <x v="14"/>
    <x v="89"/>
    <x v="0"/>
    <x v="1"/>
    <n v="3"/>
    <n v="0"/>
    <n v="4"/>
    <n v="3"/>
    <n v="4"/>
    <n v="2"/>
    <n v="0"/>
    <n v="3"/>
    <n v="2"/>
    <n v="7"/>
  </r>
  <r>
    <x v="14"/>
    <x v="89"/>
    <x v="0"/>
    <x v="3"/>
    <n v="7"/>
    <n v="3"/>
    <n v="0"/>
    <n v="2"/>
    <n v="4"/>
    <n v="6"/>
    <n v="0"/>
    <n v="2"/>
    <n v="2"/>
    <n v="10"/>
  </r>
  <r>
    <x v="14"/>
    <x v="89"/>
    <x v="0"/>
    <x v="2"/>
    <n v="1"/>
    <n v="1"/>
    <n v="4"/>
    <n v="4"/>
    <n v="5"/>
    <n v="1"/>
    <n v="0"/>
    <n v="3"/>
    <n v="2"/>
    <n v="6"/>
  </r>
  <r>
    <x v="14"/>
    <x v="89"/>
    <x v="0"/>
    <x v="4"/>
    <n v="12"/>
    <n v="3"/>
    <n v="9"/>
    <n v="9"/>
    <n v="12"/>
    <n v="8"/>
    <n v="2"/>
    <n v="8"/>
    <n v="6"/>
    <n v="24"/>
  </r>
  <r>
    <x v="14"/>
    <x v="89"/>
    <x v="1"/>
    <x v="0"/>
    <n v="33"/>
    <n v="13"/>
    <n v="99"/>
    <n v="93"/>
    <n v="116"/>
    <n v="27"/>
    <n v="7"/>
    <n v="44"/>
    <n v="67"/>
    <n v="145"/>
  </r>
  <r>
    <x v="14"/>
    <x v="89"/>
    <x v="1"/>
    <x v="5"/>
    <n v="6"/>
    <n v="2"/>
    <n v="3"/>
    <n v="4"/>
    <n v="5"/>
    <n v="6"/>
    <n v="0"/>
    <n v="2"/>
    <n v="3"/>
    <n v="11"/>
  </r>
  <r>
    <x v="14"/>
    <x v="89"/>
    <x v="1"/>
    <x v="1"/>
    <n v="3"/>
    <n v="0"/>
    <n v="2"/>
    <n v="2"/>
    <n v="3"/>
    <n v="1"/>
    <n v="0"/>
    <n v="4"/>
    <n v="0"/>
    <n v="5"/>
  </r>
  <r>
    <x v="14"/>
    <x v="89"/>
    <x v="1"/>
    <x v="3"/>
    <n v="2"/>
    <n v="0"/>
    <n v="6"/>
    <n v="4"/>
    <n v="6"/>
    <n v="2"/>
    <n v="0"/>
    <n v="3"/>
    <n v="3"/>
    <n v="8"/>
  </r>
  <r>
    <x v="14"/>
    <x v="89"/>
    <x v="1"/>
    <x v="2"/>
    <n v="5"/>
    <n v="2"/>
    <n v="6"/>
    <n v="4"/>
    <n v="9"/>
    <n v="4"/>
    <n v="1"/>
    <n v="6"/>
    <n v="2"/>
    <n v="13"/>
  </r>
  <r>
    <x v="14"/>
    <x v="89"/>
    <x v="1"/>
    <x v="4"/>
    <n v="13"/>
    <n v="5"/>
    <n v="16"/>
    <n v="15"/>
    <n v="25"/>
    <n v="8"/>
    <n v="2"/>
    <n v="19"/>
    <n v="5"/>
    <n v="34"/>
  </r>
  <r>
    <x v="14"/>
    <x v="90"/>
    <x v="0"/>
    <x v="0"/>
    <n v="19"/>
    <n v="6"/>
    <n v="60"/>
    <n v="55"/>
    <n v="68"/>
    <n v="16"/>
    <n v="1"/>
    <n v="17"/>
    <n v="51"/>
    <n v="85"/>
  </r>
  <r>
    <x v="14"/>
    <x v="90"/>
    <x v="0"/>
    <x v="5"/>
    <n v="1"/>
    <n v="0"/>
    <n v="4"/>
    <n v="4"/>
    <n v="4"/>
    <n v="1"/>
    <n v="0"/>
    <n v="2"/>
    <n v="2"/>
    <n v="5"/>
  </r>
  <r>
    <x v="14"/>
    <x v="90"/>
    <x v="0"/>
    <x v="1"/>
    <n v="2"/>
    <n v="0"/>
    <n v="0"/>
    <n v="0"/>
    <n v="1"/>
    <n v="1"/>
    <n v="0"/>
    <n v="1"/>
    <n v="0"/>
    <n v="2"/>
  </r>
  <r>
    <x v="14"/>
    <x v="90"/>
    <x v="0"/>
    <x v="3"/>
    <n v="4"/>
    <n v="2"/>
    <n v="3"/>
    <n v="4"/>
    <n v="8"/>
    <n v="1"/>
    <n v="2"/>
    <n v="4"/>
    <n v="2"/>
    <n v="9"/>
  </r>
  <r>
    <x v="14"/>
    <x v="90"/>
    <x v="0"/>
    <x v="2"/>
    <n v="1"/>
    <n v="2"/>
    <n v="2"/>
    <n v="1"/>
    <n v="4"/>
    <n v="1"/>
    <n v="0"/>
    <n v="4"/>
    <n v="0"/>
    <n v="5"/>
  </r>
  <r>
    <x v="14"/>
    <x v="90"/>
    <x v="0"/>
    <x v="4"/>
    <n v="6"/>
    <n v="2"/>
    <n v="21"/>
    <n v="19"/>
    <n v="23"/>
    <n v="4"/>
    <n v="0"/>
    <n v="10"/>
    <n v="15"/>
    <n v="29"/>
  </r>
  <r>
    <x v="14"/>
    <x v="90"/>
    <x v="1"/>
    <x v="0"/>
    <n v="43"/>
    <n v="12"/>
    <n v="85"/>
    <n v="80"/>
    <n v="103"/>
    <n v="32"/>
    <n v="7"/>
    <n v="29"/>
    <n v="72"/>
    <n v="140"/>
  </r>
  <r>
    <x v="14"/>
    <x v="90"/>
    <x v="1"/>
    <x v="5"/>
    <n v="3"/>
    <n v="1"/>
    <n v="2"/>
    <n v="1"/>
    <n v="3"/>
    <n v="3"/>
    <n v="0"/>
    <n v="1"/>
    <n v="2"/>
    <n v="6"/>
  </r>
  <r>
    <x v="14"/>
    <x v="90"/>
    <x v="1"/>
    <x v="1"/>
    <n v="4"/>
    <n v="0"/>
    <n v="5"/>
    <n v="5"/>
    <n v="6"/>
    <n v="2"/>
    <n v="1"/>
    <n v="2"/>
    <n v="4"/>
    <n v="9"/>
  </r>
  <r>
    <x v="14"/>
    <x v="90"/>
    <x v="1"/>
    <x v="3"/>
    <n v="6"/>
    <n v="1"/>
    <n v="3"/>
    <n v="1"/>
    <n v="4"/>
    <n v="5"/>
    <n v="1"/>
    <n v="2"/>
    <n v="2"/>
    <n v="10"/>
  </r>
  <r>
    <x v="14"/>
    <x v="90"/>
    <x v="1"/>
    <x v="2"/>
    <n v="6"/>
    <n v="1"/>
    <n v="5"/>
    <n v="4"/>
    <n v="7"/>
    <n v="4"/>
    <n v="0"/>
    <n v="5"/>
    <n v="3"/>
    <n v="12"/>
  </r>
  <r>
    <x v="14"/>
    <x v="90"/>
    <x v="1"/>
    <x v="4"/>
    <n v="7"/>
    <n v="4"/>
    <n v="12"/>
    <n v="13"/>
    <n v="16"/>
    <n v="5"/>
    <n v="0"/>
    <n v="9"/>
    <n v="9"/>
    <n v="23"/>
  </r>
  <r>
    <x v="14"/>
    <x v="171"/>
    <x v="0"/>
    <x v="0"/>
    <n v="30"/>
    <n v="6"/>
    <n v="79"/>
    <n v="68"/>
    <n v="87"/>
    <n v="25"/>
    <n v="4"/>
    <n v="21"/>
    <n v="65"/>
    <n v="115"/>
  </r>
  <r>
    <x v="14"/>
    <x v="171"/>
    <x v="0"/>
    <x v="5"/>
    <n v="1"/>
    <n v="1"/>
    <n v="1"/>
    <n v="1"/>
    <n v="2"/>
    <n v="1"/>
    <n v="0"/>
    <n v="2"/>
    <n v="0"/>
    <n v="3"/>
  </r>
  <r>
    <x v="14"/>
    <x v="171"/>
    <x v="0"/>
    <x v="1"/>
    <n v="6"/>
    <n v="0"/>
    <n v="2"/>
    <n v="2"/>
    <n v="4"/>
    <n v="3"/>
    <n v="1"/>
    <n v="2"/>
    <n v="2"/>
    <n v="8"/>
  </r>
  <r>
    <x v="14"/>
    <x v="171"/>
    <x v="0"/>
    <x v="3"/>
    <n v="1"/>
    <n v="2"/>
    <n v="5"/>
    <n v="6"/>
    <n v="8"/>
    <n v="0"/>
    <n v="1"/>
    <n v="2"/>
    <n v="5"/>
    <n v="8"/>
  </r>
  <r>
    <x v="14"/>
    <x v="171"/>
    <x v="0"/>
    <x v="2"/>
    <n v="8"/>
    <n v="1"/>
    <n v="5"/>
    <n v="5"/>
    <n v="6"/>
    <n v="7"/>
    <n v="1"/>
    <n v="0"/>
    <n v="6"/>
    <n v="14"/>
  </r>
  <r>
    <x v="14"/>
    <x v="171"/>
    <x v="0"/>
    <x v="4"/>
    <n v="12"/>
    <n v="1"/>
    <n v="18"/>
    <n v="14"/>
    <n v="21"/>
    <n v="9"/>
    <n v="0"/>
    <n v="10"/>
    <n v="12"/>
    <n v="31"/>
  </r>
  <r>
    <x v="14"/>
    <x v="171"/>
    <x v="1"/>
    <x v="0"/>
    <n v="50"/>
    <n v="14"/>
    <n v="83"/>
    <n v="80"/>
    <n v="103"/>
    <n v="35"/>
    <n v="8"/>
    <n v="31"/>
    <n v="73"/>
    <n v="147"/>
  </r>
  <r>
    <x v="14"/>
    <x v="171"/>
    <x v="1"/>
    <x v="5"/>
    <n v="6"/>
    <n v="2"/>
    <n v="4"/>
    <n v="3"/>
    <n v="6"/>
    <n v="6"/>
    <n v="0"/>
    <n v="3"/>
    <n v="3"/>
    <n v="12"/>
  </r>
  <r>
    <x v="14"/>
    <x v="171"/>
    <x v="1"/>
    <x v="1"/>
    <n v="7"/>
    <n v="3"/>
    <n v="6"/>
    <n v="8"/>
    <n v="10"/>
    <n v="6"/>
    <n v="1"/>
    <n v="5"/>
    <n v="4"/>
    <n v="16"/>
  </r>
  <r>
    <x v="14"/>
    <x v="171"/>
    <x v="1"/>
    <x v="3"/>
    <n v="9"/>
    <n v="1"/>
    <n v="7"/>
    <n v="8"/>
    <n v="8"/>
    <n v="8"/>
    <n v="0"/>
    <n v="2"/>
    <n v="7"/>
    <n v="17"/>
  </r>
  <r>
    <x v="14"/>
    <x v="171"/>
    <x v="1"/>
    <x v="2"/>
    <n v="8"/>
    <n v="1"/>
    <n v="7"/>
    <n v="6"/>
    <n v="8"/>
    <n v="8"/>
    <n v="0"/>
    <n v="6"/>
    <n v="2"/>
    <n v="16"/>
  </r>
  <r>
    <x v="14"/>
    <x v="171"/>
    <x v="1"/>
    <x v="4"/>
    <n v="11"/>
    <n v="4"/>
    <n v="20"/>
    <n v="18"/>
    <n v="25"/>
    <n v="9"/>
    <n v="2"/>
    <n v="12"/>
    <n v="12"/>
    <n v="35"/>
  </r>
  <r>
    <x v="14"/>
    <x v="91"/>
    <x v="0"/>
    <x v="0"/>
    <n v="15"/>
    <n v="7"/>
    <n v="56"/>
    <n v="50"/>
    <n v="65"/>
    <n v="10"/>
    <n v="0"/>
    <n v="17"/>
    <n v="51"/>
    <n v="78"/>
  </r>
  <r>
    <x v="14"/>
    <x v="91"/>
    <x v="0"/>
    <x v="5"/>
    <n v="2"/>
    <n v="0"/>
    <n v="2"/>
    <n v="2"/>
    <n v="2"/>
    <n v="2"/>
    <n v="0"/>
    <n v="0"/>
    <n v="2"/>
    <n v="4"/>
  </r>
  <r>
    <x v="14"/>
    <x v="91"/>
    <x v="0"/>
    <x v="1"/>
    <n v="8"/>
    <n v="0"/>
    <n v="7"/>
    <n v="7"/>
    <n v="8"/>
    <n v="6"/>
    <n v="0"/>
    <n v="1"/>
    <n v="8"/>
    <n v="15"/>
  </r>
  <r>
    <x v="14"/>
    <x v="91"/>
    <x v="0"/>
    <x v="3"/>
    <n v="3"/>
    <n v="1"/>
    <n v="10"/>
    <n v="11"/>
    <n v="11"/>
    <n v="2"/>
    <n v="1"/>
    <n v="3"/>
    <n v="8"/>
    <n v="14"/>
  </r>
  <r>
    <x v="14"/>
    <x v="91"/>
    <x v="0"/>
    <x v="2"/>
    <n v="4"/>
    <n v="3"/>
    <n v="8"/>
    <n v="8"/>
    <n v="11"/>
    <n v="3"/>
    <n v="2"/>
    <n v="5"/>
    <n v="5"/>
    <n v="15"/>
  </r>
  <r>
    <x v="14"/>
    <x v="91"/>
    <x v="0"/>
    <x v="4"/>
    <n v="9"/>
    <n v="5"/>
    <n v="26"/>
    <n v="24"/>
    <n v="33"/>
    <n v="5"/>
    <n v="4"/>
    <n v="16"/>
    <n v="15"/>
    <n v="40"/>
  </r>
  <r>
    <x v="14"/>
    <x v="91"/>
    <x v="1"/>
    <x v="0"/>
    <n v="32"/>
    <n v="19"/>
    <n v="84"/>
    <n v="80"/>
    <n v="105"/>
    <n v="27"/>
    <n v="2"/>
    <n v="32"/>
    <n v="74"/>
    <n v="135"/>
  </r>
  <r>
    <x v="14"/>
    <x v="91"/>
    <x v="1"/>
    <x v="5"/>
    <n v="6"/>
    <n v="2"/>
    <n v="6"/>
    <n v="6"/>
    <n v="8"/>
    <n v="6"/>
    <n v="0"/>
    <n v="4"/>
    <n v="4"/>
    <n v="14"/>
  </r>
  <r>
    <x v="14"/>
    <x v="91"/>
    <x v="1"/>
    <x v="1"/>
    <n v="15"/>
    <n v="0"/>
    <n v="8"/>
    <n v="5"/>
    <n v="11"/>
    <n v="11"/>
    <n v="0"/>
    <n v="11"/>
    <n v="1"/>
    <n v="23"/>
  </r>
  <r>
    <x v="14"/>
    <x v="91"/>
    <x v="1"/>
    <x v="3"/>
    <n v="4"/>
    <n v="4"/>
    <n v="8"/>
    <n v="10"/>
    <n v="13"/>
    <n v="3"/>
    <n v="0"/>
    <n v="5"/>
    <n v="8"/>
    <n v="16"/>
  </r>
  <r>
    <x v="14"/>
    <x v="91"/>
    <x v="1"/>
    <x v="2"/>
    <n v="6"/>
    <n v="3"/>
    <n v="5"/>
    <n v="5"/>
    <n v="8"/>
    <n v="6"/>
    <n v="0"/>
    <n v="3"/>
    <n v="5"/>
    <n v="14"/>
  </r>
  <r>
    <x v="14"/>
    <x v="91"/>
    <x v="1"/>
    <x v="4"/>
    <n v="16"/>
    <n v="3"/>
    <n v="23"/>
    <n v="23"/>
    <n v="26"/>
    <n v="12"/>
    <n v="2"/>
    <n v="12"/>
    <n v="16"/>
    <n v="42"/>
  </r>
  <r>
    <x v="14"/>
    <x v="7"/>
    <x v="0"/>
    <x v="0"/>
    <n v="20"/>
    <n v="6"/>
    <n v="50"/>
    <n v="47"/>
    <n v="60"/>
    <n v="16"/>
    <n v="2"/>
    <n v="18"/>
    <n v="40"/>
    <n v="76"/>
  </r>
  <r>
    <x v="14"/>
    <x v="7"/>
    <x v="0"/>
    <x v="5"/>
    <n v="2"/>
    <n v="1"/>
    <n v="6"/>
    <n v="5"/>
    <n v="7"/>
    <n v="1"/>
    <n v="0"/>
    <n v="5"/>
    <n v="3"/>
    <n v="9"/>
  </r>
  <r>
    <x v="14"/>
    <x v="7"/>
    <x v="0"/>
    <x v="1"/>
    <n v="2"/>
    <n v="0"/>
    <n v="3"/>
    <n v="2"/>
    <n v="3"/>
    <n v="2"/>
    <n v="0"/>
    <n v="0"/>
    <n v="3"/>
    <n v="5"/>
  </r>
  <r>
    <x v="14"/>
    <x v="7"/>
    <x v="0"/>
    <x v="3"/>
    <n v="4"/>
    <n v="0"/>
    <n v="4"/>
    <n v="4"/>
    <n v="4"/>
    <n v="4"/>
    <n v="0"/>
    <n v="2"/>
    <n v="2"/>
    <n v="8"/>
  </r>
  <r>
    <x v="14"/>
    <x v="7"/>
    <x v="0"/>
    <x v="2"/>
    <n v="7"/>
    <n v="1"/>
    <n v="5"/>
    <n v="4"/>
    <n v="6"/>
    <n v="6"/>
    <n v="1"/>
    <n v="3"/>
    <n v="3"/>
    <n v="13"/>
  </r>
  <r>
    <x v="14"/>
    <x v="7"/>
    <x v="0"/>
    <x v="4"/>
    <n v="7"/>
    <n v="6"/>
    <n v="13"/>
    <n v="11"/>
    <n v="19"/>
    <n v="5"/>
    <n v="4"/>
    <n v="7"/>
    <n v="10"/>
    <n v="26"/>
  </r>
  <r>
    <x v="14"/>
    <x v="7"/>
    <x v="1"/>
    <x v="0"/>
    <n v="41"/>
    <n v="13"/>
    <n v="103"/>
    <n v="95"/>
    <n v="117"/>
    <n v="32"/>
    <n v="4"/>
    <n v="30"/>
    <n v="91"/>
    <n v="157"/>
  </r>
  <r>
    <x v="14"/>
    <x v="7"/>
    <x v="1"/>
    <x v="5"/>
    <n v="7"/>
    <n v="0"/>
    <n v="5"/>
    <n v="4"/>
    <n v="6"/>
    <n v="6"/>
    <n v="0"/>
    <n v="5"/>
    <n v="1"/>
    <n v="12"/>
  </r>
  <r>
    <x v="14"/>
    <x v="7"/>
    <x v="1"/>
    <x v="1"/>
    <n v="9"/>
    <n v="1"/>
    <n v="5"/>
    <n v="3"/>
    <n v="8"/>
    <n v="7"/>
    <n v="1"/>
    <n v="3"/>
    <n v="4"/>
    <n v="15"/>
  </r>
  <r>
    <x v="14"/>
    <x v="7"/>
    <x v="1"/>
    <x v="3"/>
    <n v="6"/>
    <n v="2"/>
    <n v="3"/>
    <n v="4"/>
    <n v="5"/>
    <n v="6"/>
    <n v="0"/>
    <n v="2"/>
    <n v="3"/>
    <n v="11"/>
  </r>
  <r>
    <x v="14"/>
    <x v="7"/>
    <x v="1"/>
    <x v="2"/>
    <n v="3"/>
    <n v="4"/>
    <n v="8"/>
    <n v="8"/>
    <n v="12"/>
    <n v="3"/>
    <n v="0"/>
    <n v="7"/>
    <n v="5"/>
    <n v="15"/>
  </r>
  <r>
    <x v="14"/>
    <x v="7"/>
    <x v="1"/>
    <x v="4"/>
    <n v="21"/>
    <n v="2"/>
    <n v="21"/>
    <n v="14"/>
    <n v="28"/>
    <n v="16"/>
    <n v="1"/>
    <n v="16"/>
    <n v="11"/>
    <n v="44"/>
  </r>
  <r>
    <x v="14"/>
    <x v="92"/>
    <x v="0"/>
    <x v="0"/>
    <n v="19"/>
    <n v="7"/>
    <n v="57"/>
    <n v="57"/>
    <n v="66"/>
    <n v="14"/>
    <n v="0"/>
    <n v="9"/>
    <n v="60"/>
    <n v="83"/>
  </r>
  <r>
    <x v="14"/>
    <x v="92"/>
    <x v="0"/>
    <x v="5"/>
    <n v="5"/>
    <n v="0"/>
    <n v="1"/>
    <n v="1"/>
    <n v="2"/>
    <n v="4"/>
    <n v="1"/>
    <n v="1"/>
    <n v="0"/>
    <n v="6"/>
  </r>
  <r>
    <x v="14"/>
    <x v="92"/>
    <x v="0"/>
    <x v="1"/>
    <n v="3"/>
    <n v="0"/>
    <n v="6"/>
    <n v="6"/>
    <n v="6"/>
    <n v="2"/>
    <n v="0"/>
    <n v="2"/>
    <n v="5"/>
    <n v="9"/>
  </r>
  <r>
    <x v="14"/>
    <x v="92"/>
    <x v="0"/>
    <x v="3"/>
    <n v="3"/>
    <n v="0"/>
    <n v="9"/>
    <n v="7"/>
    <n v="9"/>
    <n v="3"/>
    <n v="0"/>
    <n v="4"/>
    <n v="5"/>
    <n v="12"/>
  </r>
  <r>
    <x v="14"/>
    <x v="92"/>
    <x v="0"/>
    <x v="2"/>
    <n v="6"/>
    <n v="4"/>
    <n v="8"/>
    <n v="7"/>
    <n v="12"/>
    <n v="5"/>
    <n v="2"/>
    <n v="5"/>
    <n v="6"/>
    <n v="18"/>
  </r>
  <r>
    <x v="14"/>
    <x v="92"/>
    <x v="0"/>
    <x v="4"/>
    <n v="22"/>
    <n v="5"/>
    <n v="20"/>
    <n v="19"/>
    <n v="28"/>
    <n v="14"/>
    <n v="3"/>
    <n v="11"/>
    <n v="19"/>
    <n v="47"/>
  </r>
  <r>
    <x v="14"/>
    <x v="92"/>
    <x v="1"/>
    <x v="0"/>
    <n v="31"/>
    <n v="11"/>
    <n v="76"/>
    <n v="70"/>
    <n v="90"/>
    <n v="23"/>
    <n v="5"/>
    <n v="27"/>
    <n v="63"/>
    <n v="118"/>
  </r>
  <r>
    <x v="14"/>
    <x v="92"/>
    <x v="1"/>
    <x v="5"/>
    <n v="2"/>
    <n v="1"/>
    <n v="2"/>
    <n v="2"/>
    <n v="3"/>
    <n v="2"/>
    <n v="0"/>
    <n v="0"/>
    <n v="3"/>
    <n v="5"/>
  </r>
  <r>
    <x v="14"/>
    <x v="92"/>
    <x v="1"/>
    <x v="1"/>
    <n v="7"/>
    <n v="0"/>
    <n v="7"/>
    <n v="5"/>
    <n v="8"/>
    <n v="6"/>
    <n v="0"/>
    <n v="2"/>
    <n v="6"/>
    <n v="14"/>
  </r>
  <r>
    <x v="14"/>
    <x v="92"/>
    <x v="1"/>
    <x v="3"/>
    <n v="4"/>
    <n v="2"/>
    <n v="10"/>
    <n v="10"/>
    <n v="12"/>
    <n v="4"/>
    <n v="0"/>
    <n v="7"/>
    <n v="5"/>
    <n v="16"/>
  </r>
  <r>
    <x v="14"/>
    <x v="92"/>
    <x v="1"/>
    <x v="2"/>
    <n v="6"/>
    <n v="3"/>
    <n v="11"/>
    <n v="11"/>
    <n v="14"/>
    <n v="4"/>
    <n v="0"/>
    <n v="5"/>
    <n v="11"/>
    <n v="20"/>
  </r>
  <r>
    <x v="14"/>
    <x v="92"/>
    <x v="1"/>
    <x v="4"/>
    <n v="11"/>
    <n v="3"/>
    <n v="23"/>
    <n v="19"/>
    <n v="27"/>
    <n v="8"/>
    <n v="2"/>
    <n v="12"/>
    <n v="15"/>
    <n v="37"/>
  </r>
  <r>
    <x v="14"/>
    <x v="93"/>
    <x v="0"/>
    <x v="0"/>
    <n v="20"/>
    <n v="5"/>
    <n v="57"/>
    <n v="56"/>
    <n v="65"/>
    <n v="14"/>
    <n v="0"/>
    <n v="14"/>
    <n v="54"/>
    <n v="82"/>
  </r>
  <r>
    <x v="14"/>
    <x v="93"/>
    <x v="0"/>
    <x v="5"/>
    <n v="1"/>
    <n v="0"/>
    <n v="4"/>
    <n v="4"/>
    <n v="4"/>
    <n v="1"/>
    <n v="0"/>
    <n v="0"/>
    <n v="4"/>
    <n v="5"/>
  </r>
  <r>
    <x v="14"/>
    <x v="93"/>
    <x v="0"/>
    <x v="1"/>
    <n v="2"/>
    <n v="1"/>
    <n v="8"/>
    <n v="4"/>
    <n v="9"/>
    <n v="1"/>
    <n v="0"/>
    <n v="3"/>
    <n v="7"/>
    <n v="11"/>
  </r>
  <r>
    <x v="14"/>
    <x v="93"/>
    <x v="0"/>
    <x v="3"/>
    <n v="8"/>
    <n v="0"/>
    <n v="3"/>
    <n v="1"/>
    <n v="4"/>
    <n v="5"/>
    <n v="0"/>
    <n v="3"/>
    <n v="3"/>
    <n v="11"/>
  </r>
  <r>
    <x v="14"/>
    <x v="93"/>
    <x v="0"/>
    <x v="2"/>
    <n v="4"/>
    <n v="2"/>
    <n v="6"/>
    <n v="5"/>
    <n v="8"/>
    <n v="4"/>
    <n v="0"/>
    <n v="3"/>
    <n v="5"/>
    <n v="12"/>
  </r>
  <r>
    <x v="14"/>
    <x v="93"/>
    <x v="0"/>
    <x v="4"/>
    <n v="14"/>
    <n v="4"/>
    <n v="13"/>
    <n v="12"/>
    <n v="18"/>
    <n v="12"/>
    <n v="0"/>
    <n v="8"/>
    <n v="11"/>
    <n v="31"/>
  </r>
  <r>
    <x v="14"/>
    <x v="93"/>
    <x v="1"/>
    <x v="0"/>
    <n v="32"/>
    <n v="9"/>
    <n v="60"/>
    <n v="57"/>
    <n v="73"/>
    <n v="21"/>
    <n v="4"/>
    <n v="19"/>
    <n v="57"/>
    <n v="101"/>
  </r>
  <r>
    <x v="14"/>
    <x v="93"/>
    <x v="1"/>
    <x v="5"/>
    <n v="4"/>
    <n v="0"/>
    <n v="4"/>
    <n v="3"/>
    <n v="4"/>
    <n v="4"/>
    <n v="0"/>
    <n v="0"/>
    <n v="4"/>
    <n v="8"/>
  </r>
  <r>
    <x v="14"/>
    <x v="93"/>
    <x v="1"/>
    <x v="1"/>
    <n v="2"/>
    <n v="3"/>
    <n v="7"/>
    <n v="6"/>
    <n v="10"/>
    <n v="2"/>
    <n v="0"/>
    <n v="4"/>
    <n v="6"/>
    <n v="12"/>
  </r>
  <r>
    <x v="14"/>
    <x v="93"/>
    <x v="1"/>
    <x v="3"/>
    <n v="5"/>
    <n v="3"/>
    <n v="8"/>
    <n v="8"/>
    <n v="11"/>
    <n v="5"/>
    <n v="0"/>
    <n v="1"/>
    <n v="10"/>
    <n v="16"/>
  </r>
  <r>
    <x v="14"/>
    <x v="93"/>
    <x v="1"/>
    <x v="2"/>
    <n v="4"/>
    <n v="0"/>
    <n v="10"/>
    <n v="10"/>
    <n v="12"/>
    <n v="2"/>
    <n v="0"/>
    <n v="7"/>
    <n v="5"/>
    <n v="14"/>
  </r>
  <r>
    <x v="14"/>
    <x v="93"/>
    <x v="1"/>
    <x v="4"/>
    <n v="13"/>
    <n v="6"/>
    <n v="18"/>
    <n v="18"/>
    <n v="26"/>
    <n v="10"/>
    <n v="0"/>
    <n v="8"/>
    <n v="19"/>
    <n v="37"/>
  </r>
  <r>
    <x v="14"/>
    <x v="94"/>
    <x v="0"/>
    <x v="0"/>
    <n v="20"/>
    <n v="10"/>
    <n v="66"/>
    <n v="63"/>
    <n v="80"/>
    <n v="13"/>
    <n v="1"/>
    <n v="20"/>
    <n v="62"/>
    <n v="96"/>
  </r>
  <r>
    <x v="14"/>
    <x v="94"/>
    <x v="0"/>
    <x v="5"/>
    <n v="4"/>
    <n v="0"/>
    <n v="3"/>
    <n v="3"/>
    <n v="3"/>
    <n v="4"/>
    <n v="0"/>
    <n v="0"/>
    <n v="3"/>
    <n v="7"/>
  </r>
  <r>
    <x v="14"/>
    <x v="94"/>
    <x v="0"/>
    <x v="1"/>
    <n v="3"/>
    <n v="2"/>
    <n v="4"/>
    <n v="4"/>
    <n v="6"/>
    <n v="2"/>
    <n v="2"/>
    <n v="3"/>
    <n v="2"/>
    <n v="9"/>
  </r>
  <r>
    <x v="14"/>
    <x v="94"/>
    <x v="0"/>
    <x v="3"/>
    <n v="4"/>
    <n v="0"/>
    <n v="10"/>
    <n v="10"/>
    <n v="10"/>
    <n v="3"/>
    <n v="1"/>
    <n v="1"/>
    <n v="9"/>
    <n v="14"/>
  </r>
  <r>
    <x v="14"/>
    <x v="94"/>
    <x v="0"/>
    <x v="2"/>
    <n v="4"/>
    <n v="1"/>
    <n v="2"/>
    <n v="3"/>
    <n v="3"/>
    <n v="2"/>
    <n v="0"/>
    <n v="2"/>
    <n v="3"/>
    <n v="7"/>
  </r>
  <r>
    <x v="14"/>
    <x v="94"/>
    <x v="0"/>
    <x v="4"/>
    <n v="9"/>
    <n v="4"/>
    <n v="17"/>
    <n v="16"/>
    <n v="21"/>
    <n v="8"/>
    <n v="2"/>
    <n v="9"/>
    <n v="11"/>
    <n v="30"/>
  </r>
  <r>
    <x v="14"/>
    <x v="94"/>
    <x v="1"/>
    <x v="0"/>
    <n v="36"/>
    <n v="16"/>
    <n v="67"/>
    <n v="59"/>
    <n v="84"/>
    <n v="32"/>
    <n v="1"/>
    <n v="23"/>
    <n v="63"/>
    <n v="119"/>
  </r>
  <r>
    <x v="14"/>
    <x v="94"/>
    <x v="1"/>
    <x v="5"/>
    <n v="5"/>
    <n v="1"/>
    <n v="8"/>
    <n v="6"/>
    <n v="9"/>
    <n v="5"/>
    <n v="0"/>
    <n v="4"/>
    <n v="5"/>
    <n v="14"/>
  </r>
  <r>
    <x v="14"/>
    <x v="94"/>
    <x v="1"/>
    <x v="1"/>
    <n v="12"/>
    <n v="2"/>
    <n v="5"/>
    <n v="5"/>
    <n v="7"/>
    <n v="12"/>
    <n v="0"/>
    <n v="3"/>
    <n v="4"/>
    <n v="19"/>
  </r>
  <r>
    <x v="14"/>
    <x v="94"/>
    <x v="1"/>
    <x v="3"/>
    <n v="9"/>
    <n v="1"/>
    <n v="9"/>
    <n v="8"/>
    <n v="12"/>
    <n v="6"/>
    <n v="0"/>
    <n v="6"/>
    <n v="7"/>
    <n v="19"/>
  </r>
  <r>
    <x v="14"/>
    <x v="94"/>
    <x v="1"/>
    <x v="2"/>
    <n v="5"/>
    <n v="1"/>
    <n v="9"/>
    <n v="6"/>
    <n v="10"/>
    <n v="4"/>
    <n v="1"/>
    <n v="5"/>
    <n v="5"/>
    <n v="15"/>
  </r>
  <r>
    <x v="14"/>
    <x v="94"/>
    <x v="1"/>
    <x v="4"/>
    <n v="19"/>
    <n v="2"/>
    <n v="26"/>
    <n v="21"/>
    <n v="30"/>
    <n v="14"/>
    <n v="1"/>
    <n v="12"/>
    <n v="20"/>
    <n v="47"/>
  </r>
  <r>
    <x v="14"/>
    <x v="95"/>
    <x v="0"/>
    <x v="0"/>
    <n v="20"/>
    <n v="6"/>
    <n v="63"/>
    <n v="58"/>
    <n v="74"/>
    <n v="11"/>
    <n v="3"/>
    <n v="19"/>
    <n v="56"/>
    <n v="89"/>
  </r>
  <r>
    <x v="14"/>
    <x v="95"/>
    <x v="0"/>
    <x v="5"/>
    <n v="2"/>
    <n v="0"/>
    <n v="0"/>
    <n v="0"/>
    <n v="0"/>
    <n v="2"/>
    <n v="0"/>
    <n v="0"/>
    <n v="0"/>
    <n v="2"/>
  </r>
  <r>
    <x v="14"/>
    <x v="95"/>
    <x v="0"/>
    <x v="1"/>
    <n v="2"/>
    <n v="2"/>
    <n v="4"/>
    <n v="4"/>
    <n v="6"/>
    <n v="2"/>
    <n v="0"/>
    <n v="2"/>
    <n v="4"/>
    <n v="8"/>
  </r>
  <r>
    <x v="14"/>
    <x v="95"/>
    <x v="0"/>
    <x v="3"/>
    <n v="2"/>
    <n v="0"/>
    <n v="4"/>
    <n v="4"/>
    <n v="4"/>
    <n v="2"/>
    <n v="0"/>
    <n v="1"/>
    <n v="3"/>
    <n v="6"/>
  </r>
  <r>
    <x v="14"/>
    <x v="95"/>
    <x v="0"/>
    <x v="2"/>
    <n v="2"/>
    <n v="1"/>
    <n v="3"/>
    <n v="3"/>
    <n v="4"/>
    <n v="2"/>
    <n v="0"/>
    <n v="1"/>
    <n v="3"/>
    <n v="6"/>
  </r>
  <r>
    <x v="14"/>
    <x v="95"/>
    <x v="0"/>
    <x v="4"/>
    <n v="10"/>
    <n v="3"/>
    <n v="13"/>
    <n v="12"/>
    <n v="17"/>
    <n v="7"/>
    <n v="0"/>
    <n v="7"/>
    <n v="12"/>
    <n v="26"/>
  </r>
  <r>
    <x v="14"/>
    <x v="95"/>
    <x v="1"/>
    <x v="0"/>
    <n v="31"/>
    <n v="14"/>
    <n v="79"/>
    <n v="75"/>
    <n v="95"/>
    <n v="26"/>
    <n v="0"/>
    <n v="23"/>
    <n v="75"/>
    <n v="124"/>
  </r>
  <r>
    <x v="14"/>
    <x v="95"/>
    <x v="1"/>
    <x v="5"/>
    <n v="2"/>
    <n v="0"/>
    <n v="4"/>
    <n v="4"/>
    <n v="4"/>
    <n v="2"/>
    <n v="0"/>
    <n v="0"/>
    <n v="4"/>
    <n v="6"/>
  </r>
  <r>
    <x v="14"/>
    <x v="95"/>
    <x v="1"/>
    <x v="1"/>
    <n v="4"/>
    <n v="1"/>
    <n v="7"/>
    <n v="6"/>
    <n v="9"/>
    <n v="3"/>
    <n v="0"/>
    <n v="2"/>
    <n v="7"/>
    <n v="12"/>
  </r>
  <r>
    <x v="14"/>
    <x v="95"/>
    <x v="1"/>
    <x v="3"/>
    <n v="6"/>
    <n v="0"/>
    <n v="9"/>
    <n v="9"/>
    <n v="10"/>
    <n v="5"/>
    <n v="0"/>
    <n v="3"/>
    <n v="7"/>
    <n v="15"/>
  </r>
  <r>
    <x v="14"/>
    <x v="95"/>
    <x v="1"/>
    <x v="2"/>
    <n v="5"/>
    <n v="3"/>
    <n v="7"/>
    <n v="8"/>
    <n v="12"/>
    <n v="2"/>
    <n v="0"/>
    <n v="5"/>
    <n v="8"/>
    <n v="15"/>
  </r>
  <r>
    <x v="14"/>
    <x v="95"/>
    <x v="1"/>
    <x v="4"/>
    <n v="13"/>
    <n v="4"/>
    <n v="18"/>
    <n v="17"/>
    <n v="24"/>
    <n v="9"/>
    <n v="1"/>
    <n v="12"/>
    <n v="13"/>
    <n v="35"/>
  </r>
  <r>
    <x v="14"/>
    <x v="96"/>
    <x v="0"/>
    <x v="0"/>
    <n v="19"/>
    <n v="8"/>
    <n v="54"/>
    <n v="50"/>
    <n v="65"/>
    <n v="11"/>
    <n v="1"/>
    <n v="16"/>
    <n v="53"/>
    <n v="81"/>
  </r>
  <r>
    <x v="14"/>
    <x v="96"/>
    <x v="0"/>
    <x v="5"/>
    <n v="3"/>
    <n v="0"/>
    <n v="2"/>
    <n v="2"/>
    <n v="2"/>
    <n v="3"/>
    <n v="0"/>
    <n v="0"/>
    <n v="2"/>
    <n v="5"/>
  </r>
  <r>
    <x v="14"/>
    <x v="96"/>
    <x v="0"/>
    <x v="1"/>
    <n v="1"/>
    <n v="2"/>
    <n v="3"/>
    <n v="2"/>
    <n v="5"/>
    <n v="0"/>
    <n v="0"/>
    <n v="4"/>
    <n v="2"/>
    <n v="6"/>
  </r>
  <r>
    <x v="14"/>
    <x v="96"/>
    <x v="0"/>
    <x v="3"/>
    <n v="4"/>
    <n v="1"/>
    <n v="6"/>
    <n v="6"/>
    <n v="7"/>
    <n v="4"/>
    <n v="0"/>
    <n v="3"/>
    <n v="4"/>
    <n v="11"/>
  </r>
  <r>
    <x v="14"/>
    <x v="96"/>
    <x v="0"/>
    <x v="2"/>
    <n v="4"/>
    <n v="0"/>
    <n v="3"/>
    <n v="3"/>
    <n v="5"/>
    <n v="2"/>
    <n v="1"/>
    <n v="1"/>
    <n v="3"/>
    <n v="7"/>
  </r>
  <r>
    <x v="14"/>
    <x v="96"/>
    <x v="0"/>
    <x v="4"/>
    <n v="10"/>
    <n v="4"/>
    <n v="11"/>
    <n v="12"/>
    <n v="16"/>
    <n v="7"/>
    <n v="1"/>
    <n v="8"/>
    <n v="9"/>
    <n v="25"/>
  </r>
  <r>
    <x v="14"/>
    <x v="96"/>
    <x v="1"/>
    <x v="0"/>
    <n v="37"/>
    <n v="10"/>
    <n v="76"/>
    <n v="71"/>
    <n v="91"/>
    <n v="20"/>
    <n v="6"/>
    <n v="24"/>
    <n v="73"/>
    <n v="123"/>
  </r>
  <r>
    <x v="14"/>
    <x v="96"/>
    <x v="1"/>
    <x v="5"/>
    <n v="5"/>
    <n v="0"/>
    <n v="1"/>
    <n v="1"/>
    <n v="1"/>
    <n v="5"/>
    <n v="0"/>
    <n v="0"/>
    <n v="1"/>
    <n v="6"/>
  </r>
  <r>
    <x v="14"/>
    <x v="96"/>
    <x v="1"/>
    <x v="1"/>
    <n v="5"/>
    <n v="4"/>
    <n v="6"/>
    <n v="6"/>
    <n v="11"/>
    <n v="4"/>
    <n v="1"/>
    <n v="3"/>
    <n v="7"/>
    <n v="15"/>
  </r>
  <r>
    <x v="14"/>
    <x v="96"/>
    <x v="1"/>
    <x v="3"/>
    <n v="6"/>
    <n v="3"/>
    <n v="6"/>
    <n v="5"/>
    <n v="10"/>
    <n v="4"/>
    <n v="0"/>
    <n v="6"/>
    <n v="5"/>
    <n v="15"/>
  </r>
  <r>
    <x v="14"/>
    <x v="96"/>
    <x v="1"/>
    <x v="2"/>
    <n v="5"/>
    <n v="1"/>
    <n v="8"/>
    <n v="7"/>
    <n v="10"/>
    <n v="2"/>
    <n v="1"/>
    <n v="4"/>
    <n v="7"/>
    <n v="14"/>
  </r>
  <r>
    <x v="14"/>
    <x v="96"/>
    <x v="1"/>
    <x v="4"/>
    <n v="17"/>
    <n v="9"/>
    <n v="25"/>
    <n v="22"/>
    <n v="35"/>
    <n v="12"/>
    <n v="5"/>
    <n v="19"/>
    <n v="15"/>
    <n v="51"/>
  </r>
  <r>
    <x v="14"/>
    <x v="97"/>
    <x v="0"/>
    <x v="0"/>
    <n v="19"/>
    <n v="7"/>
    <n v="68"/>
    <n v="66"/>
    <n v="79"/>
    <n v="11"/>
    <n v="2"/>
    <n v="12"/>
    <n v="69"/>
    <n v="94"/>
  </r>
  <r>
    <x v="14"/>
    <x v="97"/>
    <x v="0"/>
    <x v="5"/>
    <n v="4"/>
    <n v="1"/>
    <n v="4"/>
    <n v="4"/>
    <n v="5"/>
    <n v="3"/>
    <n v="0"/>
    <n v="2"/>
    <n v="4"/>
    <n v="9"/>
  </r>
  <r>
    <x v="14"/>
    <x v="97"/>
    <x v="0"/>
    <x v="1"/>
    <n v="3"/>
    <n v="1"/>
    <n v="1"/>
    <n v="1"/>
    <n v="2"/>
    <n v="2"/>
    <n v="0"/>
    <n v="2"/>
    <n v="1"/>
    <n v="5"/>
  </r>
  <r>
    <x v="14"/>
    <x v="97"/>
    <x v="0"/>
    <x v="3"/>
    <n v="4"/>
    <n v="2"/>
    <n v="6"/>
    <n v="6"/>
    <n v="8"/>
    <n v="4"/>
    <n v="0"/>
    <n v="5"/>
    <n v="3"/>
    <n v="12"/>
  </r>
  <r>
    <x v="14"/>
    <x v="97"/>
    <x v="0"/>
    <x v="2"/>
    <n v="1"/>
    <n v="2"/>
    <n v="8"/>
    <n v="9"/>
    <n v="11"/>
    <n v="0"/>
    <n v="0"/>
    <n v="3"/>
    <n v="8"/>
    <n v="11"/>
  </r>
  <r>
    <x v="14"/>
    <x v="97"/>
    <x v="0"/>
    <x v="4"/>
    <n v="9"/>
    <n v="5"/>
    <n v="19"/>
    <n v="19"/>
    <n v="26"/>
    <n v="7"/>
    <n v="1"/>
    <n v="12"/>
    <n v="13"/>
    <n v="33"/>
  </r>
  <r>
    <x v="14"/>
    <x v="97"/>
    <x v="1"/>
    <x v="0"/>
    <n v="40"/>
    <n v="16"/>
    <n v="77"/>
    <n v="70"/>
    <n v="98"/>
    <n v="28"/>
    <n v="10"/>
    <n v="27"/>
    <n v="68"/>
    <n v="133"/>
  </r>
  <r>
    <x v="14"/>
    <x v="97"/>
    <x v="1"/>
    <x v="5"/>
    <n v="2"/>
    <n v="1"/>
    <n v="6"/>
    <n v="6"/>
    <n v="9"/>
    <n v="0"/>
    <n v="2"/>
    <n v="4"/>
    <n v="3"/>
    <n v="9"/>
  </r>
  <r>
    <x v="14"/>
    <x v="97"/>
    <x v="1"/>
    <x v="1"/>
    <n v="3"/>
    <n v="0"/>
    <n v="3"/>
    <n v="3"/>
    <n v="4"/>
    <n v="2"/>
    <n v="0"/>
    <n v="0"/>
    <n v="4"/>
    <n v="6"/>
  </r>
  <r>
    <x v="14"/>
    <x v="97"/>
    <x v="1"/>
    <x v="3"/>
    <n v="3"/>
    <n v="5"/>
    <n v="8"/>
    <n v="7"/>
    <n v="13"/>
    <n v="2"/>
    <n v="0"/>
    <n v="5"/>
    <n v="9"/>
    <n v="16"/>
  </r>
  <r>
    <x v="14"/>
    <x v="97"/>
    <x v="1"/>
    <x v="2"/>
    <n v="6"/>
    <n v="2"/>
    <n v="10"/>
    <n v="9"/>
    <n v="12"/>
    <n v="6"/>
    <n v="0"/>
    <n v="3"/>
    <n v="9"/>
    <n v="18"/>
  </r>
  <r>
    <x v="14"/>
    <x v="97"/>
    <x v="1"/>
    <x v="4"/>
    <n v="9"/>
    <n v="3"/>
    <n v="18"/>
    <n v="18"/>
    <n v="22"/>
    <n v="8"/>
    <n v="0"/>
    <n v="8"/>
    <n v="14"/>
    <n v="30"/>
  </r>
  <r>
    <x v="14"/>
    <x v="98"/>
    <x v="0"/>
    <x v="0"/>
    <n v="19"/>
    <n v="9"/>
    <n v="72"/>
    <n v="64"/>
    <n v="87"/>
    <n v="12"/>
    <n v="4"/>
    <n v="16"/>
    <n v="68"/>
    <n v="100"/>
  </r>
  <r>
    <x v="14"/>
    <x v="98"/>
    <x v="0"/>
    <x v="5"/>
    <n v="4"/>
    <n v="0"/>
    <n v="3"/>
    <n v="3"/>
    <n v="3"/>
    <n v="4"/>
    <n v="0"/>
    <n v="0"/>
    <n v="3"/>
    <n v="7"/>
  </r>
  <r>
    <x v="14"/>
    <x v="98"/>
    <x v="0"/>
    <x v="1"/>
    <n v="5"/>
    <n v="1"/>
    <n v="3"/>
    <n v="3"/>
    <n v="5"/>
    <n v="3"/>
    <n v="1"/>
    <n v="1"/>
    <n v="4"/>
    <n v="9"/>
  </r>
  <r>
    <x v="14"/>
    <x v="98"/>
    <x v="0"/>
    <x v="3"/>
    <n v="4"/>
    <n v="2"/>
    <n v="2"/>
    <n v="2"/>
    <n v="4"/>
    <n v="4"/>
    <n v="0"/>
    <n v="2"/>
    <n v="2"/>
    <n v="8"/>
  </r>
  <r>
    <x v="14"/>
    <x v="98"/>
    <x v="0"/>
    <x v="2"/>
    <n v="5"/>
    <n v="1"/>
    <n v="4"/>
    <n v="5"/>
    <n v="8"/>
    <n v="2"/>
    <n v="1"/>
    <n v="5"/>
    <n v="2"/>
    <n v="10"/>
  </r>
  <r>
    <x v="14"/>
    <x v="98"/>
    <x v="0"/>
    <x v="4"/>
    <n v="3"/>
    <n v="1"/>
    <n v="20"/>
    <n v="19"/>
    <n v="21"/>
    <n v="3"/>
    <n v="0"/>
    <n v="3"/>
    <n v="18"/>
    <n v="24"/>
  </r>
  <r>
    <x v="14"/>
    <x v="98"/>
    <x v="1"/>
    <x v="0"/>
    <n v="34"/>
    <n v="13"/>
    <n v="78"/>
    <n v="69"/>
    <n v="98"/>
    <n v="21"/>
    <n v="6"/>
    <n v="22"/>
    <n v="76"/>
    <n v="125"/>
  </r>
  <r>
    <x v="14"/>
    <x v="98"/>
    <x v="1"/>
    <x v="5"/>
    <n v="2"/>
    <n v="0"/>
    <n v="5"/>
    <n v="3"/>
    <n v="5"/>
    <n v="2"/>
    <n v="0"/>
    <n v="1"/>
    <n v="4"/>
    <n v="7"/>
  </r>
  <r>
    <x v="14"/>
    <x v="98"/>
    <x v="1"/>
    <x v="1"/>
    <n v="5"/>
    <n v="0"/>
    <n v="7"/>
    <n v="6"/>
    <n v="7"/>
    <n v="4"/>
    <n v="0"/>
    <n v="2"/>
    <n v="6"/>
    <n v="12"/>
  </r>
  <r>
    <x v="14"/>
    <x v="98"/>
    <x v="1"/>
    <x v="3"/>
    <n v="8"/>
    <n v="3"/>
    <n v="4"/>
    <n v="3"/>
    <n v="9"/>
    <n v="6"/>
    <n v="1"/>
    <n v="4"/>
    <n v="4"/>
    <n v="15"/>
  </r>
  <r>
    <x v="14"/>
    <x v="98"/>
    <x v="1"/>
    <x v="2"/>
    <n v="7"/>
    <n v="1"/>
    <n v="7"/>
    <n v="6"/>
    <n v="8"/>
    <n v="7"/>
    <n v="0"/>
    <n v="2"/>
    <n v="6"/>
    <n v="15"/>
  </r>
  <r>
    <x v="14"/>
    <x v="98"/>
    <x v="1"/>
    <x v="4"/>
    <n v="9"/>
    <n v="1"/>
    <n v="21"/>
    <n v="20"/>
    <n v="25"/>
    <n v="6"/>
    <n v="0"/>
    <n v="4"/>
    <n v="21"/>
    <n v="31"/>
  </r>
  <r>
    <x v="14"/>
    <x v="99"/>
    <x v="0"/>
    <x v="0"/>
    <n v="28"/>
    <n v="3"/>
    <n v="74"/>
    <n v="65"/>
    <n v="81"/>
    <n v="18"/>
    <n v="3"/>
    <n v="23"/>
    <n v="61"/>
    <n v="105"/>
  </r>
  <r>
    <x v="14"/>
    <x v="99"/>
    <x v="0"/>
    <x v="5"/>
    <n v="1"/>
    <n v="2"/>
    <n v="0"/>
    <n v="1"/>
    <n v="2"/>
    <n v="1"/>
    <n v="0"/>
    <n v="2"/>
    <n v="0"/>
    <n v="3"/>
  </r>
  <r>
    <x v="14"/>
    <x v="99"/>
    <x v="0"/>
    <x v="1"/>
    <n v="4"/>
    <n v="0"/>
    <n v="4"/>
    <n v="3"/>
    <n v="4"/>
    <n v="4"/>
    <n v="0"/>
    <n v="1"/>
    <n v="3"/>
    <n v="8"/>
  </r>
  <r>
    <x v="14"/>
    <x v="99"/>
    <x v="0"/>
    <x v="3"/>
    <n v="1"/>
    <n v="0"/>
    <n v="2"/>
    <n v="2"/>
    <n v="2"/>
    <n v="1"/>
    <n v="0"/>
    <n v="0"/>
    <n v="2"/>
    <n v="3"/>
  </r>
  <r>
    <x v="14"/>
    <x v="99"/>
    <x v="0"/>
    <x v="2"/>
    <n v="1"/>
    <n v="1"/>
    <n v="6"/>
    <n v="5"/>
    <n v="7"/>
    <n v="0"/>
    <n v="0"/>
    <n v="1"/>
    <n v="7"/>
    <n v="8"/>
  </r>
  <r>
    <x v="14"/>
    <x v="99"/>
    <x v="0"/>
    <x v="4"/>
    <n v="9"/>
    <n v="5"/>
    <n v="21"/>
    <n v="20"/>
    <n v="26"/>
    <n v="6"/>
    <n v="3"/>
    <n v="4"/>
    <n v="22"/>
    <n v="35"/>
  </r>
  <r>
    <x v="14"/>
    <x v="99"/>
    <x v="1"/>
    <x v="0"/>
    <n v="29"/>
    <n v="14"/>
    <n v="72"/>
    <n v="67"/>
    <n v="88"/>
    <n v="23"/>
    <n v="3"/>
    <n v="13"/>
    <n v="76"/>
    <n v="115"/>
  </r>
  <r>
    <x v="14"/>
    <x v="99"/>
    <x v="1"/>
    <x v="5"/>
    <n v="5"/>
    <n v="0"/>
    <n v="2"/>
    <n v="1"/>
    <n v="2"/>
    <n v="5"/>
    <n v="0"/>
    <n v="1"/>
    <n v="1"/>
    <n v="7"/>
  </r>
  <r>
    <x v="14"/>
    <x v="99"/>
    <x v="1"/>
    <x v="1"/>
    <n v="5"/>
    <n v="1"/>
    <n v="9"/>
    <n v="10"/>
    <n v="11"/>
    <n v="2"/>
    <n v="4"/>
    <n v="2"/>
    <n v="7"/>
    <n v="15"/>
  </r>
  <r>
    <x v="14"/>
    <x v="99"/>
    <x v="1"/>
    <x v="3"/>
    <n v="6"/>
    <n v="1"/>
    <n v="4"/>
    <n v="4"/>
    <n v="5"/>
    <n v="6"/>
    <n v="0"/>
    <n v="0"/>
    <n v="5"/>
    <n v="11"/>
  </r>
  <r>
    <x v="14"/>
    <x v="99"/>
    <x v="1"/>
    <x v="2"/>
    <n v="4"/>
    <n v="1"/>
    <n v="6"/>
    <n v="4"/>
    <n v="7"/>
    <n v="3"/>
    <n v="0"/>
    <n v="3"/>
    <n v="5"/>
    <n v="11"/>
  </r>
  <r>
    <x v="14"/>
    <x v="99"/>
    <x v="1"/>
    <x v="4"/>
    <n v="11"/>
    <n v="4"/>
    <n v="22"/>
    <n v="23"/>
    <n v="29"/>
    <n v="7"/>
    <n v="3"/>
    <n v="9"/>
    <n v="18"/>
    <n v="37"/>
  </r>
  <r>
    <x v="14"/>
    <x v="100"/>
    <x v="0"/>
    <x v="0"/>
    <n v="19"/>
    <n v="10"/>
    <n v="64"/>
    <n v="60"/>
    <n v="74"/>
    <n v="13"/>
    <n v="3"/>
    <n v="14"/>
    <n v="63"/>
    <n v="93"/>
  </r>
  <r>
    <x v="14"/>
    <x v="100"/>
    <x v="0"/>
    <x v="5"/>
    <n v="2"/>
    <n v="0"/>
    <n v="0"/>
    <n v="0"/>
    <n v="0"/>
    <n v="1"/>
    <n v="0"/>
    <n v="1"/>
    <n v="0"/>
    <n v="2"/>
  </r>
  <r>
    <x v="14"/>
    <x v="100"/>
    <x v="0"/>
    <x v="1"/>
    <n v="4"/>
    <n v="0"/>
    <n v="0"/>
    <n v="0"/>
    <n v="0"/>
    <n v="4"/>
    <n v="0"/>
    <n v="0"/>
    <n v="0"/>
    <n v="4"/>
  </r>
  <r>
    <x v="14"/>
    <x v="100"/>
    <x v="0"/>
    <x v="3"/>
    <n v="1"/>
    <n v="0"/>
    <n v="5"/>
    <n v="4"/>
    <n v="5"/>
    <n v="0"/>
    <n v="0"/>
    <n v="1"/>
    <n v="5"/>
    <n v="6"/>
  </r>
  <r>
    <x v="14"/>
    <x v="100"/>
    <x v="0"/>
    <x v="2"/>
    <n v="2"/>
    <n v="1"/>
    <n v="4"/>
    <n v="5"/>
    <n v="5"/>
    <n v="2"/>
    <n v="0"/>
    <n v="3"/>
    <n v="2"/>
    <n v="7"/>
  </r>
  <r>
    <x v="14"/>
    <x v="100"/>
    <x v="0"/>
    <x v="4"/>
    <n v="7"/>
    <n v="2"/>
    <n v="21"/>
    <n v="21"/>
    <n v="23"/>
    <n v="7"/>
    <n v="0"/>
    <n v="9"/>
    <n v="14"/>
    <n v="30"/>
  </r>
  <r>
    <x v="14"/>
    <x v="100"/>
    <x v="1"/>
    <x v="0"/>
    <n v="38"/>
    <n v="14"/>
    <n v="77"/>
    <n v="66"/>
    <n v="95"/>
    <n v="29"/>
    <n v="2"/>
    <n v="26"/>
    <n v="72"/>
    <n v="129"/>
  </r>
  <r>
    <x v="14"/>
    <x v="100"/>
    <x v="1"/>
    <x v="5"/>
    <n v="2"/>
    <n v="0"/>
    <n v="5"/>
    <n v="5"/>
    <n v="6"/>
    <n v="1"/>
    <n v="0"/>
    <n v="2"/>
    <n v="4"/>
    <n v="7"/>
  </r>
  <r>
    <x v="14"/>
    <x v="100"/>
    <x v="1"/>
    <x v="1"/>
    <n v="3"/>
    <n v="1"/>
    <n v="8"/>
    <n v="8"/>
    <n v="9"/>
    <n v="2"/>
    <n v="0"/>
    <n v="3"/>
    <n v="7"/>
    <n v="12"/>
  </r>
  <r>
    <x v="14"/>
    <x v="100"/>
    <x v="1"/>
    <x v="3"/>
    <n v="3"/>
    <n v="1"/>
    <n v="8"/>
    <n v="6"/>
    <n v="9"/>
    <n v="2"/>
    <n v="0"/>
    <n v="6"/>
    <n v="4"/>
    <n v="12"/>
  </r>
  <r>
    <x v="14"/>
    <x v="100"/>
    <x v="1"/>
    <x v="2"/>
    <n v="3"/>
    <n v="1"/>
    <n v="6"/>
    <n v="3"/>
    <n v="7"/>
    <n v="3"/>
    <n v="0"/>
    <n v="1"/>
    <n v="6"/>
    <n v="10"/>
  </r>
  <r>
    <x v="14"/>
    <x v="100"/>
    <x v="1"/>
    <x v="4"/>
    <n v="11"/>
    <n v="9"/>
    <n v="27"/>
    <n v="27"/>
    <n v="38"/>
    <n v="5"/>
    <n v="4"/>
    <n v="11"/>
    <n v="27"/>
    <n v="47"/>
  </r>
  <r>
    <x v="14"/>
    <x v="101"/>
    <x v="0"/>
    <x v="0"/>
    <n v="19"/>
    <n v="18"/>
    <n v="70"/>
    <n v="65"/>
    <n v="90"/>
    <n v="15"/>
    <n v="0"/>
    <n v="16"/>
    <n v="76"/>
    <n v="107"/>
  </r>
  <r>
    <x v="14"/>
    <x v="101"/>
    <x v="0"/>
    <x v="5"/>
    <n v="0"/>
    <n v="1"/>
    <n v="3"/>
    <n v="4"/>
    <n v="4"/>
    <n v="0"/>
    <n v="1"/>
    <n v="0"/>
    <n v="3"/>
    <n v="4"/>
  </r>
  <r>
    <x v="14"/>
    <x v="101"/>
    <x v="0"/>
    <x v="1"/>
    <n v="3"/>
    <n v="1"/>
    <n v="6"/>
    <n v="6"/>
    <n v="8"/>
    <n v="2"/>
    <n v="0"/>
    <n v="0"/>
    <n v="8"/>
    <n v="10"/>
  </r>
  <r>
    <x v="14"/>
    <x v="101"/>
    <x v="0"/>
    <x v="3"/>
    <n v="2"/>
    <n v="1"/>
    <n v="4"/>
    <n v="5"/>
    <n v="5"/>
    <n v="2"/>
    <n v="1"/>
    <n v="0"/>
    <n v="4"/>
    <n v="7"/>
  </r>
  <r>
    <x v="14"/>
    <x v="101"/>
    <x v="0"/>
    <x v="2"/>
    <n v="1"/>
    <n v="3"/>
    <n v="3"/>
    <n v="2"/>
    <n v="6"/>
    <n v="1"/>
    <n v="1"/>
    <n v="2"/>
    <n v="3"/>
    <n v="7"/>
  </r>
  <r>
    <x v="14"/>
    <x v="101"/>
    <x v="0"/>
    <x v="4"/>
    <n v="9"/>
    <n v="1"/>
    <n v="24"/>
    <n v="19"/>
    <n v="27"/>
    <n v="6"/>
    <n v="0"/>
    <n v="8"/>
    <n v="20"/>
    <n v="34"/>
  </r>
  <r>
    <x v="14"/>
    <x v="101"/>
    <x v="1"/>
    <x v="0"/>
    <n v="26"/>
    <n v="10"/>
    <n v="84"/>
    <n v="75"/>
    <n v="97"/>
    <n v="18"/>
    <n v="1"/>
    <n v="21"/>
    <n v="80"/>
    <n v="120"/>
  </r>
  <r>
    <x v="14"/>
    <x v="101"/>
    <x v="1"/>
    <x v="5"/>
    <n v="3"/>
    <n v="1"/>
    <n v="3"/>
    <n v="3"/>
    <n v="5"/>
    <n v="1"/>
    <n v="1"/>
    <n v="2"/>
    <n v="3"/>
    <n v="7"/>
  </r>
  <r>
    <x v="14"/>
    <x v="101"/>
    <x v="1"/>
    <x v="1"/>
    <n v="5"/>
    <n v="1"/>
    <n v="2"/>
    <n v="2"/>
    <n v="4"/>
    <n v="4"/>
    <n v="0"/>
    <n v="0"/>
    <n v="4"/>
    <n v="8"/>
  </r>
  <r>
    <x v="14"/>
    <x v="101"/>
    <x v="1"/>
    <x v="3"/>
    <n v="9"/>
    <n v="1"/>
    <n v="7"/>
    <n v="7"/>
    <n v="11"/>
    <n v="6"/>
    <n v="0"/>
    <n v="5"/>
    <n v="6"/>
    <n v="17"/>
  </r>
  <r>
    <x v="14"/>
    <x v="101"/>
    <x v="1"/>
    <x v="2"/>
    <n v="4"/>
    <n v="1"/>
    <n v="5"/>
    <n v="5"/>
    <n v="6"/>
    <n v="4"/>
    <n v="0"/>
    <n v="2"/>
    <n v="4"/>
    <n v="10"/>
  </r>
  <r>
    <x v="14"/>
    <x v="101"/>
    <x v="1"/>
    <x v="4"/>
    <n v="5"/>
    <n v="3"/>
    <n v="20"/>
    <n v="18"/>
    <n v="23"/>
    <n v="4"/>
    <n v="2"/>
    <n v="6"/>
    <n v="16"/>
    <n v="28"/>
  </r>
  <r>
    <x v="14"/>
    <x v="102"/>
    <x v="0"/>
    <x v="0"/>
    <n v="18"/>
    <n v="11"/>
    <n v="75"/>
    <n v="71"/>
    <n v="90"/>
    <n v="11"/>
    <n v="5"/>
    <n v="22"/>
    <n v="66"/>
    <n v="104"/>
  </r>
  <r>
    <x v="14"/>
    <x v="102"/>
    <x v="0"/>
    <x v="5"/>
    <n v="1"/>
    <n v="0"/>
    <n v="2"/>
    <n v="2"/>
    <n v="2"/>
    <n v="1"/>
    <n v="0"/>
    <n v="0"/>
    <n v="2"/>
    <n v="3"/>
  </r>
  <r>
    <x v="14"/>
    <x v="102"/>
    <x v="0"/>
    <x v="1"/>
    <n v="2"/>
    <n v="0"/>
    <n v="3"/>
    <n v="3"/>
    <n v="4"/>
    <n v="1"/>
    <n v="0"/>
    <n v="0"/>
    <n v="4"/>
    <n v="5"/>
  </r>
  <r>
    <x v="14"/>
    <x v="102"/>
    <x v="0"/>
    <x v="3"/>
    <n v="2"/>
    <n v="2"/>
    <n v="4"/>
    <n v="3"/>
    <n v="6"/>
    <n v="2"/>
    <n v="1"/>
    <n v="2"/>
    <n v="3"/>
    <n v="8"/>
  </r>
  <r>
    <x v="14"/>
    <x v="102"/>
    <x v="0"/>
    <x v="2"/>
    <n v="1"/>
    <n v="0"/>
    <n v="2"/>
    <n v="2"/>
    <n v="2"/>
    <n v="1"/>
    <n v="0"/>
    <n v="0"/>
    <n v="2"/>
    <n v="3"/>
  </r>
  <r>
    <x v="14"/>
    <x v="102"/>
    <x v="0"/>
    <x v="4"/>
    <n v="8"/>
    <n v="6"/>
    <n v="19"/>
    <n v="19"/>
    <n v="27"/>
    <n v="5"/>
    <n v="2"/>
    <n v="9"/>
    <n v="17"/>
    <n v="33"/>
  </r>
  <r>
    <x v="14"/>
    <x v="102"/>
    <x v="1"/>
    <x v="0"/>
    <n v="31"/>
    <n v="14"/>
    <n v="70"/>
    <n v="67"/>
    <n v="87"/>
    <n v="22"/>
    <n v="3"/>
    <n v="24"/>
    <n v="66"/>
    <n v="115"/>
  </r>
  <r>
    <x v="14"/>
    <x v="102"/>
    <x v="1"/>
    <x v="5"/>
    <n v="2"/>
    <n v="1"/>
    <n v="3"/>
    <n v="2"/>
    <n v="4"/>
    <n v="2"/>
    <n v="0"/>
    <n v="1"/>
    <n v="3"/>
    <n v="6"/>
  </r>
  <r>
    <x v="14"/>
    <x v="102"/>
    <x v="1"/>
    <x v="1"/>
    <n v="3"/>
    <n v="0"/>
    <n v="9"/>
    <n v="8"/>
    <n v="9"/>
    <n v="3"/>
    <n v="0"/>
    <n v="1"/>
    <n v="8"/>
    <n v="12"/>
  </r>
  <r>
    <x v="14"/>
    <x v="102"/>
    <x v="1"/>
    <x v="3"/>
    <n v="3"/>
    <n v="0"/>
    <n v="3"/>
    <n v="3"/>
    <n v="4"/>
    <n v="2"/>
    <n v="0"/>
    <n v="1"/>
    <n v="3"/>
    <n v="6"/>
  </r>
  <r>
    <x v="14"/>
    <x v="102"/>
    <x v="1"/>
    <x v="2"/>
    <n v="2"/>
    <n v="1"/>
    <n v="7"/>
    <n v="7"/>
    <n v="9"/>
    <n v="1"/>
    <n v="1"/>
    <n v="1"/>
    <n v="7"/>
    <n v="10"/>
  </r>
  <r>
    <x v="14"/>
    <x v="102"/>
    <x v="1"/>
    <x v="4"/>
    <n v="9"/>
    <n v="1"/>
    <n v="23"/>
    <n v="22"/>
    <n v="26"/>
    <n v="6"/>
    <n v="2"/>
    <n v="3"/>
    <n v="22"/>
    <n v="33"/>
  </r>
  <r>
    <x v="14"/>
    <x v="103"/>
    <x v="0"/>
    <x v="0"/>
    <n v="11"/>
    <n v="8"/>
    <n v="60"/>
    <n v="55"/>
    <n v="69"/>
    <n v="7"/>
    <n v="1"/>
    <n v="14"/>
    <n v="57"/>
    <n v="79"/>
  </r>
  <r>
    <x v="14"/>
    <x v="103"/>
    <x v="0"/>
    <x v="5"/>
    <n v="1"/>
    <n v="0"/>
    <n v="0"/>
    <n v="0"/>
    <n v="0"/>
    <n v="1"/>
    <n v="0"/>
    <n v="0"/>
    <n v="0"/>
    <n v="1"/>
  </r>
  <r>
    <x v="14"/>
    <x v="103"/>
    <x v="0"/>
    <x v="1"/>
    <n v="3"/>
    <n v="2"/>
    <n v="1"/>
    <n v="0"/>
    <n v="3"/>
    <n v="2"/>
    <n v="1"/>
    <n v="1"/>
    <n v="2"/>
    <n v="6"/>
  </r>
  <r>
    <x v="14"/>
    <x v="103"/>
    <x v="0"/>
    <x v="3"/>
    <n v="3"/>
    <n v="0"/>
    <n v="5"/>
    <n v="4"/>
    <n v="7"/>
    <n v="1"/>
    <n v="0"/>
    <n v="2"/>
    <n v="5"/>
    <n v="8"/>
  </r>
  <r>
    <x v="14"/>
    <x v="103"/>
    <x v="0"/>
    <x v="2"/>
    <n v="2"/>
    <n v="2"/>
    <n v="5"/>
    <n v="3"/>
    <n v="8"/>
    <n v="1"/>
    <n v="0"/>
    <n v="1"/>
    <n v="7"/>
    <n v="9"/>
  </r>
  <r>
    <x v="14"/>
    <x v="103"/>
    <x v="0"/>
    <x v="4"/>
    <n v="7"/>
    <n v="4"/>
    <n v="19"/>
    <n v="21"/>
    <n v="25"/>
    <n v="3"/>
    <n v="3"/>
    <n v="5"/>
    <n v="19"/>
    <n v="30"/>
  </r>
  <r>
    <x v="14"/>
    <x v="103"/>
    <x v="1"/>
    <x v="0"/>
    <n v="32"/>
    <n v="9"/>
    <n v="79"/>
    <n v="73"/>
    <n v="90"/>
    <n v="26"/>
    <n v="3"/>
    <n v="19"/>
    <n v="72"/>
    <n v="120"/>
  </r>
  <r>
    <x v="14"/>
    <x v="103"/>
    <x v="1"/>
    <x v="5"/>
    <n v="2"/>
    <n v="1"/>
    <n v="3"/>
    <n v="3"/>
    <n v="4"/>
    <n v="2"/>
    <n v="0"/>
    <n v="3"/>
    <n v="1"/>
    <n v="6"/>
  </r>
  <r>
    <x v="14"/>
    <x v="103"/>
    <x v="1"/>
    <x v="1"/>
    <n v="4"/>
    <n v="1"/>
    <n v="12"/>
    <n v="9"/>
    <n v="13"/>
    <n v="4"/>
    <n v="0"/>
    <n v="5"/>
    <n v="8"/>
    <n v="17"/>
  </r>
  <r>
    <x v="14"/>
    <x v="103"/>
    <x v="1"/>
    <x v="3"/>
    <n v="2"/>
    <n v="2"/>
    <n v="6"/>
    <n v="5"/>
    <n v="8"/>
    <n v="2"/>
    <n v="0"/>
    <n v="4"/>
    <n v="4"/>
    <n v="10"/>
  </r>
  <r>
    <x v="14"/>
    <x v="103"/>
    <x v="1"/>
    <x v="2"/>
    <n v="3"/>
    <n v="0"/>
    <n v="4"/>
    <n v="4"/>
    <n v="4"/>
    <n v="3"/>
    <n v="0"/>
    <n v="0"/>
    <n v="4"/>
    <n v="7"/>
  </r>
  <r>
    <x v="14"/>
    <x v="103"/>
    <x v="1"/>
    <x v="4"/>
    <n v="7"/>
    <n v="1"/>
    <n v="20"/>
    <n v="14"/>
    <n v="22"/>
    <n v="6"/>
    <n v="0"/>
    <n v="5"/>
    <n v="17"/>
    <n v="28"/>
  </r>
  <r>
    <x v="14"/>
    <x v="8"/>
    <x v="0"/>
    <x v="0"/>
    <n v="14"/>
    <n v="14"/>
    <n v="58"/>
    <n v="58"/>
    <n v="74"/>
    <n v="9"/>
    <n v="3"/>
    <n v="15"/>
    <n v="59"/>
    <n v="86"/>
  </r>
  <r>
    <x v="14"/>
    <x v="8"/>
    <x v="0"/>
    <x v="5"/>
    <n v="1"/>
    <n v="2"/>
    <n v="1"/>
    <n v="1"/>
    <n v="3"/>
    <n v="0"/>
    <n v="0"/>
    <n v="1"/>
    <n v="3"/>
    <n v="4"/>
  </r>
  <r>
    <x v="14"/>
    <x v="8"/>
    <x v="0"/>
    <x v="1"/>
    <n v="1"/>
    <n v="0"/>
    <n v="5"/>
    <n v="5"/>
    <n v="5"/>
    <n v="1"/>
    <n v="0"/>
    <n v="1"/>
    <n v="4"/>
    <n v="6"/>
  </r>
  <r>
    <x v="14"/>
    <x v="8"/>
    <x v="0"/>
    <x v="3"/>
    <n v="0"/>
    <n v="1"/>
    <n v="5"/>
    <n v="5"/>
    <n v="6"/>
    <n v="0"/>
    <n v="0"/>
    <n v="1"/>
    <n v="5"/>
    <n v="6"/>
  </r>
  <r>
    <x v="14"/>
    <x v="8"/>
    <x v="0"/>
    <x v="2"/>
    <n v="0"/>
    <n v="0"/>
    <n v="2"/>
    <n v="1"/>
    <n v="2"/>
    <n v="0"/>
    <n v="0"/>
    <n v="2"/>
    <n v="0"/>
    <n v="2"/>
  </r>
  <r>
    <x v="14"/>
    <x v="8"/>
    <x v="0"/>
    <x v="4"/>
    <n v="4"/>
    <n v="3"/>
    <n v="16"/>
    <n v="14"/>
    <n v="20"/>
    <n v="2"/>
    <n v="0"/>
    <n v="6"/>
    <n v="15"/>
    <n v="23"/>
  </r>
  <r>
    <x v="14"/>
    <x v="8"/>
    <x v="1"/>
    <x v="0"/>
    <n v="19"/>
    <n v="9"/>
    <n v="80"/>
    <n v="74"/>
    <n v="90"/>
    <n v="17"/>
    <n v="1"/>
    <n v="10"/>
    <n v="80"/>
    <n v="108"/>
  </r>
  <r>
    <x v="14"/>
    <x v="8"/>
    <x v="1"/>
    <x v="5"/>
    <n v="0"/>
    <n v="0"/>
    <n v="1"/>
    <n v="1"/>
    <n v="1"/>
    <n v="0"/>
    <n v="0"/>
    <n v="0"/>
    <n v="1"/>
    <n v="1"/>
  </r>
  <r>
    <x v="14"/>
    <x v="8"/>
    <x v="1"/>
    <x v="1"/>
    <n v="2"/>
    <n v="2"/>
    <n v="8"/>
    <n v="8"/>
    <n v="11"/>
    <n v="0"/>
    <n v="0"/>
    <n v="7"/>
    <n v="5"/>
    <n v="12"/>
  </r>
  <r>
    <x v="14"/>
    <x v="8"/>
    <x v="1"/>
    <x v="3"/>
    <n v="4"/>
    <n v="2"/>
    <n v="7"/>
    <n v="7"/>
    <n v="9"/>
    <n v="3"/>
    <n v="1"/>
    <n v="4"/>
    <n v="5"/>
    <n v="13"/>
  </r>
  <r>
    <x v="14"/>
    <x v="8"/>
    <x v="1"/>
    <x v="2"/>
    <n v="6"/>
    <n v="0"/>
    <n v="4"/>
    <n v="4"/>
    <n v="4"/>
    <n v="5"/>
    <n v="0"/>
    <n v="3"/>
    <n v="2"/>
    <n v="10"/>
  </r>
  <r>
    <x v="14"/>
    <x v="8"/>
    <x v="1"/>
    <x v="4"/>
    <n v="11"/>
    <n v="3"/>
    <n v="14"/>
    <n v="14"/>
    <n v="19"/>
    <n v="6"/>
    <n v="4"/>
    <n v="2"/>
    <n v="16"/>
    <n v="28"/>
  </r>
  <r>
    <x v="14"/>
    <x v="172"/>
    <x v="0"/>
    <x v="0"/>
    <n v="16"/>
    <n v="6"/>
    <n v="44"/>
    <n v="41"/>
    <n v="50"/>
    <n v="14"/>
    <n v="1"/>
    <n v="10"/>
    <n v="41"/>
    <n v="66"/>
  </r>
  <r>
    <x v="14"/>
    <x v="172"/>
    <x v="0"/>
    <x v="5"/>
    <n v="0"/>
    <n v="0"/>
    <n v="1"/>
    <n v="1"/>
    <n v="1"/>
    <n v="0"/>
    <n v="0"/>
    <n v="0"/>
    <n v="1"/>
    <n v="1"/>
  </r>
  <r>
    <x v="14"/>
    <x v="172"/>
    <x v="0"/>
    <x v="1"/>
    <n v="1"/>
    <n v="0"/>
    <n v="2"/>
    <n v="2"/>
    <n v="2"/>
    <n v="1"/>
    <n v="0"/>
    <n v="1"/>
    <n v="1"/>
    <n v="3"/>
  </r>
  <r>
    <x v="14"/>
    <x v="172"/>
    <x v="0"/>
    <x v="3"/>
    <n v="1"/>
    <n v="0"/>
    <n v="6"/>
    <n v="6"/>
    <n v="6"/>
    <n v="1"/>
    <n v="0"/>
    <n v="3"/>
    <n v="3"/>
    <n v="7"/>
  </r>
  <r>
    <x v="14"/>
    <x v="172"/>
    <x v="0"/>
    <x v="2"/>
    <n v="0"/>
    <n v="1"/>
    <n v="3"/>
    <n v="3"/>
    <n v="4"/>
    <n v="0"/>
    <n v="0"/>
    <n v="0"/>
    <n v="4"/>
    <n v="4"/>
  </r>
  <r>
    <x v="14"/>
    <x v="172"/>
    <x v="0"/>
    <x v="4"/>
    <n v="3"/>
    <n v="1"/>
    <n v="14"/>
    <n v="13"/>
    <n v="16"/>
    <n v="2"/>
    <n v="1"/>
    <n v="9"/>
    <n v="6"/>
    <n v="18"/>
  </r>
  <r>
    <x v="14"/>
    <x v="172"/>
    <x v="1"/>
    <x v="0"/>
    <n v="25"/>
    <n v="11"/>
    <n v="64"/>
    <n v="61"/>
    <n v="80"/>
    <n v="14"/>
    <n v="2"/>
    <n v="24"/>
    <n v="60"/>
    <n v="100"/>
  </r>
  <r>
    <x v="14"/>
    <x v="172"/>
    <x v="1"/>
    <x v="5"/>
    <n v="2"/>
    <n v="1"/>
    <n v="3"/>
    <n v="3"/>
    <n v="4"/>
    <n v="2"/>
    <n v="0"/>
    <n v="1"/>
    <n v="3"/>
    <n v="6"/>
  </r>
  <r>
    <x v="14"/>
    <x v="172"/>
    <x v="1"/>
    <x v="1"/>
    <n v="1"/>
    <n v="1"/>
    <n v="8"/>
    <n v="6"/>
    <n v="9"/>
    <n v="1"/>
    <n v="0"/>
    <n v="1"/>
    <n v="8"/>
    <n v="10"/>
  </r>
  <r>
    <x v="14"/>
    <x v="172"/>
    <x v="1"/>
    <x v="3"/>
    <n v="4"/>
    <n v="1"/>
    <n v="2"/>
    <n v="2"/>
    <n v="3"/>
    <n v="3"/>
    <n v="1"/>
    <n v="1"/>
    <n v="2"/>
    <n v="7"/>
  </r>
  <r>
    <x v="14"/>
    <x v="172"/>
    <x v="1"/>
    <x v="2"/>
    <n v="6"/>
    <n v="2"/>
    <n v="6"/>
    <n v="6"/>
    <n v="8"/>
    <n v="4"/>
    <n v="1"/>
    <n v="4"/>
    <n v="5"/>
    <n v="14"/>
  </r>
  <r>
    <x v="14"/>
    <x v="172"/>
    <x v="1"/>
    <x v="4"/>
    <n v="13"/>
    <n v="9"/>
    <n v="19"/>
    <n v="19"/>
    <n v="29"/>
    <n v="8"/>
    <n v="1"/>
    <n v="14"/>
    <n v="18"/>
    <n v="41"/>
  </r>
  <r>
    <x v="14"/>
    <x v="104"/>
    <x v="0"/>
    <x v="0"/>
    <n v="17"/>
    <n v="13"/>
    <n v="79"/>
    <n v="73"/>
    <n v="94"/>
    <n v="12"/>
    <n v="1"/>
    <n v="16"/>
    <n v="80"/>
    <n v="109"/>
  </r>
  <r>
    <x v="14"/>
    <x v="104"/>
    <x v="0"/>
    <x v="5"/>
    <n v="0"/>
    <n v="0"/>
    <n v="2"/>
    <n v="2"/>
    <n v="2"/>
    <n v="0"/>
    <n v="0"/>
    <n v="1"/>
    <n v="1"/>
    <n v="2"/>
  </r>
  <r>
    <x v="14"/>
    <x v="104"/>
    <x v="0"/>
    <x v="1"/>
    <n v="3"/>
    <n v="2"/>
    <n v="1"/>
    <n v="1"/>
    <n v="4"/>
    <n v="2"/>
    <n v="0"/>
    <n v="2"/>
    <n v="2"/>
    <n v="6"/>
  </r>
  <r>
    <x v="14"/>
    <x v="104"/>
    <x v="0"/>
    <x v="3"/>
    <n v="3"/>
    <n v="1"/>
    <n v="6"/>
    <n v="5"/>
    <n v="7"/>
    <n v="2"/>
    <n v="0"/>
    <n v="1"/>
    <n v="7"/>
    <n v="10"/>
  </r>
  <r>
    <x v="14"/>
    <x v="104"/>
    <x v="0"/>
    <x v="2"/>
    <n v="0"/>
    <n v="0"/>
    <n v="5"/>
    <n v="5"/>
    <n v="5"/>
    <n v="0"/>
    <n v="0"/>
    <n v="0"/>
    <n v="5"/>
    <n v="5"/>
  </r>
  <r>
    <x v="14"/>
    <x v="104"/>
    <x v="0"/>
    <x v="4"/>
    <n v="2"/>
    <n v="2"/>
    <n v="15"/>
    <n v="13"/>
    <n v="17"/>
    <n v="1"/>
    <n v="0"/>
    <n v="4"/>
    <n v="14"/>
    <n v="19"/>
  </r>
  <r>
    <x v="14"/>
    <x v="104"/>
    <x v="1"/>
    <x v="0"/>
    <n v="24"/>
    <n v="14"/>
    <n v="70"/>
    <n v="66"/>
    <n v="87"/>
    <n v="21"/>
    <n v="1"/>
    <n v="15"/>
    <n v="71"/>
    <n v="108"/>
  </r>
  <r>
    <x v="14"/>
    <x v="104"/>
    <x v="1"/>
    <x v="5"/>
    <n v="0"/>
    <n v="1"/>
    <n v="5"/>
    <n v="5"/>
    <n v="6"/>
    <n v="0"/>
    <n v="1"/>
    <n v="0"/>
    <n v="5"/>
    <n v="6"/>
  </r>
  <r>
    <x v="14"/>
    <x v="104"/>
    <x v="1"/>
    <x v="1"/>
    <n v="0"/>
    <n v="1"/>
    <n v="2"/>
    <n v="2"/>
    <n v="3"/>
    <n v="0"/>
    <n v="0"/>
    <n v="1"/>
    <n v="2"/>
    <n v="3"/>
  </r>
  <r>
    <x v="14"/>
    <x v="104"/>
    <x v="1"/>
    <x v="3"/>
    <n v="4"/>
    <n v="1"/>
    <n v="4"/>
    <n v="5"/>
    <n v="5"/>
    <n v="3"/>
    <n v="1"/>
    <n v="1"/>
    <n v="4"/>
    <n v="9"/>
  </r>
  <r>
    <x v="14"/>
    <x v="104"/>
    <x v="1"/>
    <x v="2"/>
    <n v="3"/>
    <n v="1"/>
    <n v="6"/>
    <n v="6"/>
    <n v="10"/>
    <n v="0"/>
    <n v="0"/>
    <n v="3"/>
    <n v="7"/>
    <n v="10"/>
  </r>
  <r>
    <x v="14"/>
    <x v="104"/>
    <x v="1"/>
    <x v="4"/>
    <n v="5"/>
    <n v="4"/>
    <n v="21"/>
    <n v="19"/>
    <n v="25"/>
    <n v="5"/>
    <n v="0"/>
    <n v="11"/>
    <n v="14"/>
    <n v="30"/>
  </r>
  <r>
    <x v="14"/>
    <x v="105"/>
    <x v="0"/>
    <x v="0"/>
    <n v="15"/>
    <n v="9"/>
    <n v="63"/>
    <n v="62"/>
    <n v="74"/>
    <n v="12"/>
    <n v="1"/>
    <n v="10"/>
    <n v="64"/>
    <n v="87"/>
  </r>
  <r>
    <x v="14"/>
    <x v="105"/>
    <x v="0"/>
    <x v="5"/>
    <n v="0"/>
    <n v="0"/>
    <n v="1"/>
    <n v="1"/>
    <n v="1"/>
    <n v="0"/>
    <n v="0"/>
    <n v="0"/>
    <n v="1"/>
    <n v="1"/>
  </r>
  <r>
    <x v="14"/>
    <x v="105"/>
    <x v="0"/>
    <x v="1"/>
    <n v="0"/>
    <n v="1"/>
    <n v="0"/>
    <n v="0"/>
    <n v="1"/>
    <n v="0"/>
    <n v="0"/>
    <n v="0"/>
    <n v="1"/>
    <n v="1"/>
  </r>
  <r>
    <x v="14"/>
    <x v="105"/>
    <x v="0"/>
    <x v="3"/>
    <n v="2"/>
    <n v="0"/>
    <n v="1"/>
    <n v="1"/>
    <n v="2"/>
    <n v="1"/>
    <n v="0"/>
    <n v="1"/>
    <n v="1"/>
    <n v="3"/>
  </r>
  <r>
    <x v="14"/>
    <x v="105"/>
    <x v="0"/>
    <x v="2"/>
    <n v="6"/>
    <n v="1"/>
    <n v="6"/>
    <n v="6"/>
    <n v="7"/>
    <n v="3"/>
    <n v="1"/>
    <n v="4"/>
    <n v="5"/>
    <n v="13"/>
  </r>
  <r>
    <x v="14"/>
    <x v="105"/>
    <x v="0"/>
    <x v="4"/>
    <n v="4"/>
    <n v="1"/>
    <n v="18"/>
    <n v="16"/>
    <n v="20"/>
    <n v="3"/>
    <n v="0"/>
    <n v="4"/>
    <n v="16"/>
    <n v="23"/>
  </r>
  <r>
    <x v="14"/>
    <x v="105"/>
    <x v="1"/>
    <x v="0"/>
    <n v="31"/>
    <n v="11"/>
    <n v="74"/>
    <n v="73"/>
    <n v="86"/>
    <n v="26"/>
    <n v="2"/>
    <n v="23"/>
    <n v="65"/>
    <n v="116"/>
  </r>
  <r>
    <x v="14"/>
    <x v="105"/>
    <x v="1"/>
    <x v="5"/>
    <n v="0"/>
    <n v="0"/>
    <n v="1"/>
    <n v="0"/>
    <n v="1"/>
    <n v="0"/>
    <n v="0"/>
    <n v="1"/>
    <n v="0"/>
    <n v="1"/>
  </r>
  <r>
    <x v="14"/>
    <x v="105"/>
    <x v="1"/>
    <x v="1"/>
    <n v="2"/>
    <n v="1"/>
    <n v="1"/>
    <n v="1"/>
    <n v="2"/>
    <n v="2"/>
    <n v="0"/>
    <n v="1"/>
    <n v="1"/>
    <n v="4"/>
  </r>
  <r>
    <x v="14"/>
    <x v="105"/>
    <x v="1"/>
    <x v="3"/>
    <n v="0"/>
    <n v="1"/>
    <n v="3"/>
    <n v="2"/>
    <n v="4"/>
    <n v="0"/>
    <n v="0"/>
    <n v="2"/>
    <n v="2"/>
    <n v="4"/>
  </r>
  <r>
    <x v="14"/>
    <x v="105"/>
    <x v="1"/>
    <x v="2"/>
    <n v="5"/>
    <n v="2"/>
    <n v="7"/>
    <n v="7"/>
    <n v="9"/>
    <n v="2"/>
    <n v="1"/>
    <n v="7"/>
    <n v="4"/>
    <n v="14"/>
  </r>
  <r>
    <x v="14"/>
    <x v="105"/>
    <x v="1"/>
    <x v="4"/>
    <n v="9"/>
    <n v="4"/>
    <n v="10"/>
    <n v="8"/>
    <n v="16"/>
    <n v="6"/>
    <n v="0"/>
    <n v="8"/>
    <n v="9"/>
    <n v="23"/>
  </r>
  <r>
    <x v="14"/>
    <x v="106"/>
    <x v="0"/>
    <x v="0"/>
    <n v="14"/>
    <n v="5"/>
    <n v="76"/>
    <n v="67"/>
    <n v="84"/>
    <n v="10"/>
    <n v="2"/>
    <n v="12"/>
    <n v="71"/>
    <n v="95"/>
  </r>
  <r>
    <x v="14"/>
    <x v="106"/>
    <x v="0"/>
    <x v="5"/>
    <n v="1"/>
    <n v="1"/>
    <n v="3"/>
    <n v="2"/>
    <n v="4"/>
    <n v="1"/>
    <n v="0"/>
    <n v="1"/>
    <n v="3"/>
    <n v="5"/>
  </r>
  <r>
    <x v="14"/>
    <x v="106"/>
    <x v="0"/>
    <x v="1"/>
    <n v="1"/>
    <n v="1"/>
    <n v="6"/>
    <n v="6"/>
    <n v="7"/>
    <n v="0"/>
    <n v="0"/>
    <n v="3"/>
    <n v="5"/>
    <n v="8"/>
  </r>
  <r>
    <x v="14"/>
    <x v="106"/>
    <x v="0"/>
    <x v="3"/>
    <n v="2"/>
    <n v="0"/>
    <n v="2"/>
    <n v="2"/>
    <n v="2"/>
    <n v="2"/>
    <n v="0"/>
    <n v="0"/>
    <n v="2"/>
    <n v="4"/>
  </r>
  <r>
    <x v="14"/>
    <x v="106"/>
    <x v="0"/>
    <x v="2"/>
    <n v="1"/>
    <n v="1"/>
    <n v="5"/>
    <n v="4"/>
    <n v="7"/>
    <n v="0"/>
    <n v="1"/>
    <n v="0"/>
    <n v="6"/>
    <n v="7"/>
  </r>
  <r>
    <x v="14"/>
    <x v="106"/>
    <x v="0"/>
    <x v="4"/>
    <n v="4"/>
    <n v="0"/>
    <n v="13"/>
    <n v="13"/>
    <n v="13"/>
    <n v="3"/>
    <n v="0"/>
    <n v="2"/>
    <n v="12"/>
    <n v="17"/>
  </r>
  <r>
    <x v="14"/>
    <x v="106"/>
    <x v="1"/>
    <x v="0"/>
    <n v="33"/>
    <n v="6"/>
    <n v="67"/>
    <n v="64"/>
    <n v="76"/>
    <n v="26"/>
    <n v="1"/>
    <n v="18"/>
    <n v="61"/>
    <n v="106"/>
  </r>
  <r>
    <x v="14"/>
    <x v="106"/>
    <x v="1"/>
    <x v="5"/>
    <n v="2"/>
    <n v="2"/>
    <n v="5"/>
    <n v="5"/>
    <n v="7"/>
    <n v="2"/>
    <n v="0"/>
    <n v="3"/>
    <n v="4"/>
    <n v="9"/>
  </r>
  <r>
    <x v="14"/>
    <x v="106"/>
    <x v="1"/>
    <x v="1"/>
    <n v="3"/>
    <n v="0"/>
    <n v="7"/>
    <n v="7"/>
    <n v="8"/>
    <n v="1"/>
    <n v="0"/>
    <n v="4"/>
    <n v="5"/>
    <n v="10"/>
  </r>
  <r>
    <x v="14"/>
    <x v="106"/>
    <x v="1"/>
    <x v="3"/>
    <n v="0"/>
    <n v="2"/>
    <n v="3"/>
    <n v="4"/>
    <n v="5"/>
    <n v="0"/>
    <n v="0"/>
    <n v="2"/>
    <n v="3"/>
    <n v="5"/>
  </r>
  <r>
    <x v="14"/>
    <x v="106"/>
    <x v="1"/>
    <x v="2"/>
    <n v="2"/>
    <n v="2"/>
    <n v="5"/>
    <n v="4"/>
    <n v="7"/>
    <n v="1"/>
    <n v="1"/>
    <n v="3"/>
    <n v="4"/>
    <n v="9"/>
  </r>
  <r>
    <x v="14"/>
    <x v="106"/>
    <x v="1"/>
    <x v="4"/>
    <n v="6"/>
    <n v="3"/>
    <n v="11"/>
    <n v="11"/>
    <n v="15"/>
    <n v="3"/>
    <n v="1"/>
    <n v="2"/>
    <n v="14"/>
    <n v="20"/>
  </r>
  <r>
    <x v="14"/>
    <x v="107"/>
    <x v="0"/>
    <x v="0"/>
    <n v="23"/>
    <n v="9"/>
    <n v="78"/>
    <n v="75"/>
    <n v="90"/>
    <n v="15"/>
    <n v="1"/>
    <n v="21"/>
    <n v="73"/>
    <n v="110"/>
  </r>
  <r>
    <x v="14"/>
    <x v="107"/>
    <x v="0"/>
    <x v="5"/>
    <n v="1"/>
    <n v="0"/>
    <n v="3"/>
    <n v="3"/>
    <n v="3"/>
    <n v="0"/>
    <n v="1"/>
    <n v="1"/>
    <n v="2"/>
    <n v="4"/>
  </r>
  <r>
    <x v="14"/>
    <x v="107"/>
    <x v="0"/>
    <x v="1"/>
    <n v="0"/>
    <n v="0"/>
    <n v="2"/>
    <n v="2"/>
    <n v="2"/>
    <n v="0"/>
    <n v="0"/>
    <n v="0"/>
    <n v="2"/>
    <n v="2"/>
  </r>
  <r>
    <x v="14"/>
    <x v="107"/>
    <x v="0"/>
    <x v="3"/>
    <n v="1"/>
    <n v="1"/>
    <n v="1"/>
    <n v="0"/>
    <n v="2"/>
    <n v="1"/>
    <n v="0"/>
    <n v="0"/>
    <n v="2"/>
    <n v="3"/>
  </r>
  <r>
    <x v="14"/>
    <x v="107"/>
    <x v="0"/>
    <x v="2"/>
    <n v="2"/>
    <n v="1"/>
    <n v="4"/>
    <n v="5"/>
    <n v="5"/>
    <n v="1"/>
    <n v="0"/>
    <n v="3"/>
    <n v="3"/>
    <n v="7"/>
  </r>
  <r>
    <x v="14"/>
    <x v="107"/>
    <x v="0"/>
    <x v="4"/>
    <n v="3"/>
    <n v="0"/>
    <n v="14"/>
    <n v="12"/>
    <n v="15"/>
    <n v="2"/>
    <n v="0"/>
    <n v="3"/>
    <n v="12"/>
    <n v="17"/>
  </r>
  <r>
    <x v="14"/>
    <x v="107"/>
    <x v="1"/>
    <x v="0"/>
    <n v="41"/>
    <n v="16"/>
    <n v="72"/>
    <n v="69"/>
    <n v="94"/>
    <n v="31"/>
    <n v="5"/>
    <n v="17"/>
    <n v="76"/>
    <n v="129"/>
  </r>
  <r>
    <x v="14"/>
    <x v="107"/>
    <x v="1"/>
    <x v="5"/>
    <n v="1"/>
    <n v="0"/>
    <n v="3"/>
    <n v="3"/>
    <n v="3"/>
    <n v="1"/>
    <n v="0"/>
    <n v="1"/>
    <n v="2"/>
    <n v="4"/>
  </r>
  <r>
    <x v="14"/>
    <x v="107"/>
    <x v="1"/>
    <x v="1"/>
    <n v="3"/>
    <n v="0"/>
    <n v="3"/>
    <n v="3"/>
    <n v="3"/>
    <n v="3"/>
    <n v="0"/>
    <n v="1"/>
    <n v="2"/>
    <n v="6"/>
  </r>
  <r>
    <x v="14"/>
    <x v="107"/>
    <x v="1"/>
    <x v="3"/>
    <n v="1"/>
    <n v="0"/>
    <n v="3"/>
    <n v="3"/>
    <n v="4"/>
    <n v="0"/>
    <n v="0"/>
    <n v="1"/>
    <n v="3"/>
    <n v="4"/>
  </r>
  <r>
    <x v="14"/>
    <x v="107"/>
    <x v="1"/>
    <x v="2"/>
    <n v="4"/>
    <n v="2"/>
    <n v="4"/>
    <n v="5"/>
    <n v="6"/>
    <n v="4"/>
    <n v="0"/>
    <n v="2"/>
    <n v="4"/>
    <n v="10"/>
  </r>
  <r>
    <x v="14"/>
    <x v="107"/>
    <x v="1"/>
    <x v="4"/>
    <n v="6"/>
    <n v="4"/>
    <n v="12"/>
    <n v="9"/>
    <n v="17"/>
    <n v="4"/>
    <n v="1"/>
    <n v="6"/>
    <n v="11"/>
    <n v="22"/>
  </r>
  <r>
    <x v="14"/>
    <x v="173"/>
    <x v="0"/>
    <x v="0"/>
    <n v="18"/>
    <n v="9"/>
    <n v="77"/>
    <n v="75"/>
    <n v="86"/>
    <n v="17"/>
    <n v="0"/>
    <n v="11"/>
    <n v="76"/>
    <n v="104"/>
  </r>
  <r>
    <x v="14"/>
    <x v="173"/>
    <x v="0"/>
    <x v="5"/>
    <n v="0"/>
    <n v="0"/>
    <n v="2"/>
    <n v="2"/>
    <n v="2"/>
    <n v="0"/>
    <n v="0"/>
    <n v="0"/>
    <n v="2"/>
    <n v="2"/>
  </r>
  <r>
    <x v="14"/>
    <x v="173"/>
    <x v="0"/>
    <x v="1"/>
    <n v="0"/>
    <n v="0"/>
    <n v="4"/>
    <n v="4"/>
    <n v="4"/>
    <n v="0"/>
    <n v="0"/>
    <n v="0"/>
    <n v="4"/>
    <n v="4"/>
  </r>
  <r>
    <x v="14"/>
    <x v="173"/>
    <x v="0"/>
    <x v="3"/>
    <n v="1"/>
    <n v="0"/>
    <n v="4"/>
    <n v="2"/>
    <n v="4"/>
    <n v="1"/>
    <n v="0"/>
    <n v="0"/>
    <n v="4"/>
    <n v="5"/>
  </r>
  <r>
    <x v="14"/>
    <x v="173"/>
    <x v="0"/>
    <x v="2"/>
    <n v="2"/>
    <n v="1"/>
    <n v="5"/>
    <n v="4"/>
    <n v="6"/>
    <n v="2"/>
    <n v="0"/>
    <n v="1"/>
    <n v="5"/>
    <n v="8"/>
  </r>
  <r>
    <x v="14"/>
    <x v="173"/>
    <x v="0"/>
    <x v="4"/>
    <n v="6"/>
    <n v="4"/>
    <n v="14"/>
    <n v="12"/>
    <n v="18"/>
    <n v="6"/>
    <n v="0"/>
    <n v="7"/>
    <n v="11"/>
    <n v="24"/>
  </r>
  <r>
    <x v="14"/>
    <x v="173"/>
    <x v="1"/>
    <x v="0"/>
    <n v="39"/>
    <n v="18"/>
    <n v="73"/>
    <n v="72"/>
    <n v="96"/>
    <n v="30"/>
    <n v="6"/>
    <n v="16"/>
    <n v="78"/>
    <n v="130"/>
  </r>
  <r>
    <x v="14"/>
    <x v="173"/>
    <x v="1"/>
    <x v="5"/>
    <n v="0"/>
    <n v="1"/>
    <n v="3"/>
    <n v="1"/>
    <n v="4"/>
    <n v="0"/>
    <n v="0"/>
    <n v="2"/>
    <n v="2"/>
    <n v="4"/>
  </r>
  <r>
    <x v="14"/>
    <x v="173"/>
    <x v="1"/>
    <x v="1"/>
    <n v="1"/>
    <n v="0"/>
    <n v="3"/>
    <n v="3"/>
    <n v="3"/>
    <n v="1"/>
    <n v="0"/>
    <n v="0"/>
    <n v="3"/>
    <n v="4"/>
  </r>
  <r>
    <x v="14"/>
    <x v="173"/>
    <x v="1"/>
    <x v="3"/>
    <n v="1"/>
    <n v="0"/>
    <n v="3"/>
    <n v="3"/>
    <n v="4"/>
    <n v="0"/>
    <n v="1"/>
    <n v="1"/>
    <n v="2"/>
    <n v="4"/>
  </r>
  <r>
    <x v="14"/>
    <x v="173"/>
    <x v="1"/>
    <x v="2"/>
    <n v="4"/>
    <n v="3"/>
    <n v="5"/>
    <n v="4"/>
    <n v="9"/>
    <n v="3"/>
    <n v="1"/>
    <n v="2"/>
    <n v="6"/>
    <n v="12"/>
  </r>
  <r>
    <x v="14"/>
    <x v="173"/>
    <x v="1"/>
    <x v="4"/>
    <n v="6"/>
    <n v="3"/>
    <n v="17"/>
    <n v="16"/>
    <n v="21"/>
    <n v="3"/>
    <n v="0"/>
    <n v="10"/>
    <n v="13"/>
    <n v="26"/>
  </r>
  <r>
    <x v="14"/>
    <x v="108"/>
    <x v="0"/>
    <x v="0"/>
    <n v="21"/>
    <n v="9"/>
    <n v="74"/>
    <n v="69"/>
    <n v="88"/>
    <n v="13"/>
    <n v="4"/>
    <n v="12"/>
    <n v="75"/>
    <n v="104"/>
  </r>
  <r>
    <x v="14"/>
    <x v="108"/>
    <x v="0"/>
    <x v="5"/>
    <n v="0"/>
    <n v="0"/>
    <n v="1"/>
    <n v="1"/>
    <n v="1"/>
    <n v="0"/>
    <n v="0"/>
    <n v="0"/>
    <n v="1"/>
    <n v="1"/>
  </r>
  <r>
    <x v="14"/>
    <x v="108"/>
    <x v="0"/>
    <x v="1"/>
    <n v="0"/>
    <n v="0"/>
    <n v="1"/>
    <n v="1"/>
    <n v="1"/>
    <n v="0"/>
    <n v="0"/>
    <n v="0"/>
    <n v="1"/>
    <n v="1"/>
  </r>
  <r>
    <x v="14"/>
    <x v="108"/>
    <x v="0"/>
    <x v="3"/>
    <n v="1"/>
    <n v="1"/>
    <n v="2"/>
    <n v="2"/>
    <n v="3"/>
    <n v="0"/>
    <n v="0"/>
    <n v="1"/>
    <n v="3"/>
    <n v="4"/>
  </r>
  <r>
    <x v="14"/>
    <x v="108"/>
    <x v="0"/>
    <x v="2"/>
    <n v="1"/>
    <n v="1"/>
    <n v="3"/>
    <n v="2"/>
    <n v="4"/>
    <n v="0"/>
    <n v="0"/>
    <n v="2"/>
    <n v="3"/>
    <n v="5"/>
  </r>
  <r>
    <x v="14"/>
    <x v="108"/>
    <x v="0"/>
    <x v="4"/>
    <n v="5"/>
    <n v="5"/>
    <n v="8"/>
    <n v="8"/>
    <n v="17"/>
    <n v="1"/>
    <n v="0"/>
    <n v="6"/>
    <n v="11"/>
    <n v="18"/>
  </r>
  <r>
    <x v="14"/>
    <x v="108"/>
    <x v="1"/>
    <x v="0"/>
    <n v="26"/>
    <n v="12"/>
    <n v="61"/>
    <n v="58"/>
    <n v="76"/>
    <n v="22"/>
    <n v="1"/>
    <n v="16"/>
    <n v="60"/>
    <n v="99"/>
  </r>
  <r>
    <x v="14"/>
    <x v="108"/>
    <x v="1"/>
    <x v="5"/>
    <n v="2"/>
    <n v="0"/>
    <n v="3"/>
    <n v="3"/>
    <n v="3"/>
    <n v="2"/>
    <n v="0"/>
    <n v="0"/>
    <n v="3"/>
    <n v="5"/>
  </r>
  <r>
    <x v="14"/>
    <x v="108"/>
    <x v="1"/>
    <x v="1"/>
    <n v="1"/>
    <n v="0"/>
    <n v="6"/>
    <n v="5"/>
    <n v="6"/>
    <n v="1"/>
    <n v="0"/>
    <n v="2"/>
    <n v="4"/>
    <n v="7"/>
  </r>
  <r>
    <x v="14"/>
    <x v="108"/>
    <x v="1"/>
    <x v="3"/>
    <n v="4"/>
    <n v="0"/>
    <n v="3"/>
    <n v="3"/>
    <n v="4"/>
    <n v="3"/>
    <n v="1"/>
    <n v="0"/>
    <n v="3"/>
    <n v="7"/>
  </r>
  <r>
    <x v="14"/>
    <x v="108"/>
    <x v="1"/>
    <x v="2"/>
    <n v="1"/>
    <n v="1"/>
    <n v="5"/>
    <n v="4"/>
    <n v="6"/>
    <n v="1"/>
    <n v="0"/>
    <n v="1"/>
    <n v="5"/>
    <n v="7"/>
  </r>
  <r>
    <x v="14"/>
    <x v="108"/>
    <x v="1"/>
    <x v="4"/>
    <n v="4"/>
    <n v="0"/>
    <n v="9"/>
    <n v="9"/>
    <n v="10"/>
    <n v="3"/>
    <n v="0"/>
    <n v="0"/>
    <n v="10"/>
    <n v="13"/>
  </r>
  <r>
    <x v="14"/>
    <x v="109"/>
    <x v="0"/>
    <x v="0"/>
    <n v="16"/>
    <n v="8"/>
    <n v="72"/>
    <n v="69"/>
    <n v="82"/>
    <n v="13"/>
    <n v="3"/>
    <n v="13"/>
    <n v="67"/>
    <n v="96"/>
  </r>
  <r>
    <x v="14"/>
    <x v="109"/>
    <x v="0"/>
    <x v="1"/>
    <n v="0"/>
    <n v="0"/>
    <n v="2"/>
    <n v="2"/>
    <n v="2"/>
    <n v="0"/>
    <n v="0"/>
    <n v="0"/>
    <n v="2"/>
    <n v="2"/>
  </r>
  <r>
    <x v="14"/>
    <x v="109"/>
    <x v="0"/>
    <x v="3"/>
    <n v="3"/>
    <n v="1"/>
    <n v="6"/>
    <n v="5"/>
    <n v="7"/>
    <n v="3"/>
    <n v="0"/>
    <n v="2"/>
    <n v="5"/>
    <n v="10"/>
  </r>
  <r>
    <x v="14"/>
    <x v="109"/>
    <x v="0"/>
    <x v="2"/>
    <n v="1"/>
    <n v="3"/>
    <n v="6"/>
    <n v="6"/>
    <n v="9"/>
    <n v="1"/>
    <n v="0"/>
    <n v="4"/>
    <n v="5"/>
    <n v="10"/>
  </r>
  <r>
    <x v="14"/>
    <x v="109"/>
    <x v="0"/>
    <x v="4"/>
    <n v="5"/>
    <n v="1"/>
    <n v="18"/>
    <n v="16"/>
    <n v="19"/>
    <n v="4"/>
    <n v="0"/>
    <n v="5"/>
    <n v="15"/>
    <n v="24"/>
  </r>
  <r>
    <x v="14"/>
    <x v="109"/>
    <x v="1"/>
    <x v="0"/>
    <n v="30"/>
    <n v="8"/>
    <n v="73"/>
    <n v="68"/>
    <n v="83"/>
    <n v="22"/>
    <n v="1"/>
    <n v="22"/>
    <n v="66"/>
    <n v="111"/>
  </r>
  <r>
    <x v="14"/>
    <x v="109"/>
    <x v="1"/>
    <x v="5"/>
    <n v="4"/>
    <n v="0"/>
    <n v="4"/>
    <n v="4"/>
    <n v="5"/>
    <n v="3"/>
    <n v="0"/>
    <n v="2"/>
    <n v="3"/>
    <n v="8"/>
  </r>
  <r>
    <x v="14"/>
    <x v="109"/>
    <x v="1"/>
    <x v="1"/>
    <n v="0"/>
    <n v="0"/>
    <n v="4"/>
    <n v="3"/>
    <n v="4"/>
    <n v="0"/>
    <n v="0"/>
    <n v="0"/>
    <n v="4"/>
    <n v="4"/>
  </r>
  <r>
    <x v="14"/>
    <x v="109"/>
    <x v="1"/>
    <x v="3"/>
    <n v="1"/>
    <n v="1"/>
    <n v="4"/>
    <n v="4"/>
    <n v="5"/>
    <n v="1"/>
    <n v="1"/>
    <n v="0"/>
    <n v="4"/>
    <n v="6"/>
  </r>
  <r>
    <x v="14"/>
    <x v="109"/>
    <x v="1"/>
    <x v="2"/>
    <n v="2"/>
    <n v="0"/>
    <n v="6"/>
    <n v="6"/>
    <n v="7"/>
    <n v="1"/>
    <n v="0"/>
    <n v="4"/>
    <n v="3"/>
    <n v="8"/>
  </r>
  <r>
    <x v="14"/>
    <x v="109"/>
    <x v="1"/>
    <x v="4"/>
    <n v="5"/>
    <n v="5"/>
    <n v="18"/>
    <n v="17"/>
    <n v="23"/>
    <n v="3"/>
    <n v="4"/>
    <n v="7"/>
    <n v="14"/>
    <n v="28"/>
  </r>
  <r>
    <x v="14"/>
    <x v="110"/>
    <x v="0"/>
    <x v="0"/>
    <n v="15"/>
    <n v="6"/>
    <n v="79"/>
    <n v="75"/>
    <n v="85"/>
    <n v="13"/>
    <n v="3"/>
    <n v="7"/>
    <n v="77"/>
    <n v="100"/>
  </r>
  <r>
    <x v="14"/>
    <x v="110"/>
    <x v="0"/>
    <x v="5"/>
    <n v="2"/>
    <n v="1"/>
    <n v="1"/>
    <n v="1"/>
    <n v="2"/>
    <n v="2"/>
    <n v="0"/>
    <n v="1"/>
    <n v="1"/>
    <n v="4"/>
  </r>
  <r>
    <x v="14"/>
    <x v="110"/>
    <x v="0"/>
    <x v="1"/>
    <n v="2"/>
    <n v="0"/>
    <n v="5"/>
    <n v="5"/>
    <n v="6"/>
    <n v="1"/>
    <n v="0"/>
    <n v="0"/>
    <n v="6"/>
    <n v="7"/>
  </r>
  <r>
    <x v="14"/>
    <x v="110"/>
    <x v="0"/>
    <x v="3"/>
    <n v="3"/>
    <n v="0"/>
    <n v="6"/>
    <n v="5"/>
    <n v="6"/>
    <n v="3"/>
    <n v="0"/>
    <n v="0"/>
    <n v="6"/>
    <n v="9"/>
  </r>
  <r>
    <x v="14"/>
    <x v="110"/>
    <x v="0"/>
    <x v="2"/>
    <n v="2"/>
    <n v="2"/>
    <n v="4"/>
    <n v="3"/>
    <n v="6"/>
    <n v="2"/>
    <n v="0"/>
    <n v="1"/>
    <n v="5"/>
    <n v="8"/>
  </r>
  <r>
    <x v="14"/>
    <x v="110"/>
    <x v="0"/>
    <x v="4"/>
    <n v="4"/>
    <n v="4"/>
    <n v="12"/>
    <n v="9"/>
    <n v="17"/>
    <n v="3"/>
    <n v="0"/>
    <n v="5"/>
    <n v="12"/>
    <n v="20"/>
  </r>
  <r>
    <x v="14"/>
    <x v="110"/>
    <x v="1"/>
    <x v="0"/>
    <n v="27"/>
    <n v="13"/>
    <n v="96"/>
    <n v="87"/>
    <n v="109"/>
    <n v="25"/>
    <n v="4"/>
    <n v="14"/>
    <n v="93"/>
    <n v="136"/>
  </r>
  <r>
    <x v="14"/>
    <x v="110"/>
    <x v="1"/>
    <x v="5"/>
    <n v="0"/>
    <n v="1"/>
    <n v="4"/>
    <n v="4"/>
    <n v="5"/>
    <n v="0"/>
    <n v="0"/>
    <n v="0"/>
    <n v="5"/>
    <n v="5"/>
  </r>
  <r>
    <x v="14"/>
    <x v="110"/>
    <x v="1"/>
    <x v="1"/>
    <n v="2"/>
    <n v="0"/>
    <n v="7"/>
    <n v="7"/>
    <n v="7"/>
    <n v="2"/>
    <n v="0"/>
    <n v="0"/>
    <n v="7"/>
    <n v="9"/>
  </r>
  <r>
    <x v="14"/>
    <x v="110"/>
    <x v="1"/>
    <x v="3"/>
    <n v="3"/>
    <n v="2"/>
    <n v="5"/>
    <n v="4"/>
    <n v="8"/>
    <n v="2"/>
    <n v="0"/>
    <n v="3"/>
    <n v="5"/>
    <n v="10"/>
  </r>
  <r>
    <x v="14"/>
    <x v="110"/>
    <x v="1"/>
    <x v="2"/>
    <n v="2"/>
    <n v="1"/>
    <n v="3"/>
    <n v="3"/>
    <n v="4"/>
    <n v="2"/>
    <n v="0"/>
    <n v="1"/>
    <n v="3"/>
    <n v="6"/>
  </r>
  <r>
    <x v="14"/>
    <x v="110"/>
    <x v="1"/>
    <x v="4"/>
    <n v="6"/>
    <n v="2"/>
    <n v="10"/>
    <n v="8"/>
    <n v="13"/>
    <n v="4"/>
    <n v="0"/>
    <n v="2"/>
    <n v="12"/>
    <n v="18"/>
  </r>
  <r>
    <x v="14"/>
    <x v="111"/>
    <x v="0"/>
    <x v="0"/>
    <n v="19"/>
    <n v="10"/>
    <n v="73"/>
    <n v="71"/>
    <n v="86"/>
    <n v="14"/>
    <n v="6"/>
    <n v="13"/>
    <n v="69"/>
    <n v="102"/>
  </r>
  <r>
    <x v="14"/>
    <x v="111"/>
    <x v="0"/>
    <x v="5"/>
    <n v="2"/>
    <n v="0"/>
    <n v="4"/>
    <n v="4"/>
    <n v="4"/>
    <n v="2"/>
    <n v="0"/>
    <n v="2"/>
    <n v="2"/>
    <n v="6"/>
  </r>
  <r>
    <x v="14"/>
    <x v="111"/>
    <x v="0"/>
    <x v="1"/>
    <n v="3"/>
    <n v="1"/>
    <n v="3"/>
    <n v="4"/>
    <n v="6"/>
    <n v="1"/>
    <n v="1"/>
    <n v="0"/>
    <n v="5"/>
    <n v="7"/>
  </r>
  <r>
    <x v="14"/>
    <x v="111"/>
    <x v="0"/>
    <x v="3"/>
    <n v="3"/>
    <n v="0"/>
    <n v="3"/>
    <n v="3"/>
    <n v="4"/>
    <n v="2"/>
    <n v="0"/>
    <n v="2"/>
    <n v="2"/>
    <n v="6"/>
  </r>
  <r>
    <x v="14"/>
    <x v="111"/>
    <x v="0"/>
    <x v="2"/>
    <n v="0"/>
    <n v="1"/>
    <n v="4"/>
    <n v="4"/>
    <n v="5"/>
    <n v="0"/>
    <n v="0"/>
    <n v="1"/>
    <n v="4"/>
    <n v="5"/>
  </r>
  <r>
    <x v="14"/>
    <x v="111"/>
    <x v="0"/>
    <x v="4"/>
    <n v="3"/>
    <n v="1"/>
    <n v="7"/>
    <n v="6"/>
    <n v="8"/>
    <n v="3"/>
    <n v="0"/>
    <n v="2"/>
    <n v="6"/>
    <n v="11"/>
  </r>
  <r>
    <x v="14"/>
    <x v="111"/>
    <x v="1"/>
    <x v="0"/>
    <n v="38"/>
    <n v="15"/>
    <n v="81"/>
    <n v="78"/>
    <n v="103"/>
    <n v="26"/>
    <n v="6"/>
    <n v="20"/>
    <n v="82"/>
    <n v="134"/>
  </r>
  <r>
    <x v="14"/>
    <x v="111"/>
    <x v="1"/>
    <x v="5"/>
    <n v="0"/>
    <n v="1"/>
    <n v="1"/>
    <n v="1"/>
    <n v="2"/>
    <n v="0"/>
    <n v="0"/>
    <n v="1"/>
    <n v="1"/>
    <n v="2"/>
  </r>
  <r>
    <x v="14"/>
    <x v="111"/>
    <x v="1"/>
    <x v="1"/>
    <n v="3"/>
    <n v="1"/>
    <n v="3"/>
    <n v="3"/>
    <n v="4"/>
    <n v="2"/>
    <n v="0"/>
    <n v="2"/>
    <n v="3"/>
    <n v="7"/>
  </r>
  <r>
    <x v="14"/>
    <x v="111"/>
    <x v="1"/>
    <x v="3"/>
    <n v="2"/>
    <n v="0"/>
    <n v="3"/>
    <n v="3"/>
    <n v="4"/>
    <n v="1"/>
    <n v="0"/>
    <n v="2"/>
    <n v="2"/>
    <n v="5"/>
  </r>
  <r>
    <x v="14"/>
    <x v="111"/>
    <x v="1"/>
    <x v="2"/>
    <n v="1"/>
    <n v="1"/>
    <n v="6"/>
    <n v="5"/>
    <n v="7"/>
    <n v="0"/>
    <n v="1"/>
    <n v="1"/>
    <n v="6"/>
    <n v="8"/>
  </r>
  <r>
    <x v="14"/>
    <x v="111"/>
    <x v="1"/>
    <x v="4"/>
    <n v="11"/>
    <n v="1"/>
    <n v="16"/>
    <n v="14"/>
    <n v="17"/>
    <n v="9"/>
    <n v="1"/>
    <n v="3"/>
    <n v="15"/>
    <n v="28"/>
  </r>
  <r>
    <x v="14"/>
    <x v="174"/>
    <x v="0"/>
    <x v="0"/>
    <n v="23"/>
    <n v="6"/>
    <n v="62"/>
    <n v="61"/>
    <n v="74"/>
    <n v="12"/>
    <n v="2"/>
    <n v="11"/>
    <n v="66"/>
    <n v="91"/>
  </r>
  <r>
    <x v="14"/>
    <x v="174"/>
    <x v="0"/>
    <x v="5"/>
    <n v="0"/>
    <n v="0"/>
    <n v="3"/>
    <n v="3"/>
    <n v="3"/>
    <n v="0"/>
    <n v="0"/>
    <n v="0"/>
    <n v="3"/>
    <n v="3"/>
  </r>
  <r>
    <x v="14"/>
    <x v="174"/>
    <x v="0"/>
    <x v="1"/>
    <n v="1"/>
    <n v="0"/>
    <n v="3"/>
    <n v="2"/>
    <n v="3"/>
    <n v="0"/>
    <n v="0"/>
    <n v="2"/>
    <n v="2"/>
    <n v="4"/>
  </r>
  <r>
    <x v="14"/>
    <x v="174"/>
    <x v="0"/>
    <x v="3"/>
    <n v="4"/>
    <n v="0"/>
    <n v="3"/>
    <n v="2"/>
    <n v="4"/>
    <n v="3"/>
    <n v="0"/>
    <n v="2"/>
    <n v="2"/>
    <n v="7"/>
  </r>
  <r>
    <x v="14"/>
    <x v="174"/>
    <x v="0"/>
    <x v="2"/>
    <n v="2"/>
    <n v="0"/>
    <n v="1"/>
    <n v="0"/>
    <n v="1"/>
    <n v="2"/>
    <n v="0"/>
    <n v="0"/>
    <n v="1"/>
    <n v="3"/>
  </r>
  <r>
    <x v="14"/>
    <x v="174"/>
    <x v="0"/>
    <x v="4"/>
    <n v="6"/>
    <n v="0"/>
    <n v="13"/>
    <n v="12"/>
    <n v="14"/>
    <n v="5"/>
    <n v="0"/>
    <n v="2"/>
    <n v="12"/>
    <n v="19"/>
  </r>
  <r>
    <x v="14"/>
    <x v="174"/>
    <x v="1"/>
    <x v="0"/>
    <n v="28"/>
    <n v="14"/>
    <n v="78"/>
    <n v="76"/>
    <n v="95"/>
    <n v="22"/>
    <n v="3"/>
    <n v="20"/>
    <n v="75"/>
    <n v="120"/>
  </r>
  <r>
    <x v="14"/>
    <x v="174"/>
    <x v="1"/>
    <x v="5"/>
    <n v="2"/>
    <n v="0"/>
    <n v="4"/>
    <n v="4"/>
    <n v="4"/>
    <n v="2"/>
    <n v="0"/>
    <n v="1"/>
    <n v="3"/>
    <n v="6"/>
  </r>
  <r>
    <x v="14"/>
    <x v="174"/>
    <x v="1"/>
    <x v="1"/>
    <n v="4"/>
    <n v="3"/>
    <n v="5"/>
    <n v="6"/>
    <n v="8"/>
    <n v="4"/>
    <n v="0"/>
    <n v="2"/>
    <n v="6"/>
    <n v="12"/>
  </r>
  <r>
    <x v="14"/>
    <x v="174"/>
    <x v="1"/>
    <x v="3"/>
    <n v="3"/>
    <n v="1"/>
    <n v="8"/>
    <n v="8"/>
    <n v="9"/>
    <n v="3"/>
    <n v="0"/>
    <n v="1"/>
    <n v="8"/>
    <n v="12"/>
  </r>
  <r>
    <x v="14"/>
    <x v="174"/>
    <x v="1"/>
    <x v="2"/>
    <n v="5"/>
    <n v="0"/>
    <n v="4"/>
    <n v="3"/>
    <n v="5"/>
    <n v="3"/>
    <n v="0"/>
    <n v="4"/>
    <n v="2"/>
    <n v="9"/>
  </r>
  <r>
    <x v="14"/>
    <x v="174"/>
    <x v="1"/>
    <x v="4"/>
    <n v="2"/>
    <n v="2"/>
    <n v="13"/>
    <n v="12"/>
    <n v="15"/>
    <n v="1"/>
    <n v="0"/>
    <n v="6"/>
    <n v="10"/>
    <n v="17"/>
  </r>
  <r>
    <x v="14"/>
    <x v="112"/>
    <x v="0"/>
    <x v="0"/>
    <n v="11"/>
    <n v="7"/>
    <n v="78"/>
    <n v="72"/>
    <n v="87"/>
    <n v="7"/>
    <n v="1"/>
    <n v="9"/>
    <n v="79"/>
    <n v="96"/>
  </r>
  <r>
    <x v="14"/>
    <x v="112"/>
    <x v="0"/>
    <x v="5"/>
    <n v="0"/>
    <n v="0"/>
    <n v="3"/>
    <n v="3"/>
    <n v="3"/>
    <n v="0"/>
    <n v="0"/>
    <n v="0"/>
    <n v="3"/>
    <n v="3"/>
  </r>
  <r>
    <x v="14"/>
    <x v="112"/>
    <x v="0"/>
    <x v="1"/>
    <n v="0"/>
    <n v="1"/>
    <n v="4"/>
    <n v="1"/>
    <n v="5"/>
    <n v="0"/>
    <n v="0"/>
    <n v="2"/>
    <n v="3"/>
    <n v="5"/>
  </r>
  <r>
    <x v="14"/>
    <x v="112"/>
    <x v="0"/>
    <x v="3"/>
    <n v="5"/>
    <n v="0"/>
    <n v="8"/>
    <n v="7"/>
    <n v="10"/>
    <n v="1"/>
    <n v="0"/>
    <n v="5"/>
    <n v="7"/>
    <n v="13"/>
  </r>
  <r>
    <x v="14"/>
    <x v="112"/>
    <x v="0"/>
    <x v="2"/>
    <n v="3"/>
    <n v="2"/>
    <n v="3"/>
    <n v="3"/>
    <n v="5"/>
    <n v="3"/>
    <n v="0"/>
    <n v="1"/>
    <n v="4"/>
    <n v="8"/>
  </r>
  <r>
    <x v="14"/>
    <x v="112"/>
    <x v="0"/>
    <x v="4"/>
    <n v="1"/>
    <n v="2"/>
    <n v="15"/>
    <n v="14"/>
    <n v="17"/>
    <n v="0"/>
    <n v="0"/>
    <n v="5"/>
    <n v="13"/>
    <n v="18"/>
  </r>
  <r>
    <x v="14"/>
    <x v="112"/>
    <x v="1"/>
    <x v="0"/>
    <n v="33"/>
    <n v="15"/>
    <n v="82"/>
    <n v="70"/>
    <n v="101"/>
    <n v="28"/>
    <n v="2"/>
    <n v="14"/>
    <n v="86"/>
    <n v="130"/>
  </r>
  <r>
    <x v="14"/>
    <x v="112"/>
    <x v="1"/>
    <x v="5"/>
    <n v="0"/>
    <n v="1"/>
    <n v="4"/>
    <n v="4"/>
    <n v="5"/>
    <n v="0"/>
    <n v="0"/>
    <n v="1"/>
    <n v="4"/>
    <n v="5"/>
  </r>
  <r>
    <x v="14"/>
    <x v="112"/>
    <x v="1"/>
    <x v="1"/>
    <n v="2"/>
    <n v="1"/>
    <n v="5"/>
    <n v="5"/>
    <n v="6"/>
    <n v="1"/>
    <n v="0"/>
    <n v="1"/>
    <n v="6"/>
    <n v="8"/>
  </r>
  <r>
    <x v="14"/>
    <x v="112"/>
    <x v="1"/>
    <x v="3"/>
    <n v="0"/>
    <n v="1"/>
    <n v="1"/>
    <n v="1"/>
    <n v="2"/>
    <n v="0"/>
    <n v="0"/>
    <n v="1"/>
    <n v="1"/>
    <n v="2"/>
  </r>
  <r>
    <x v="14"/>
    <x v="112"/>
    <x v="1"/>
    <x v="2"/>
    <n v="5"/>
    <n v="0"/>
    <n v="5"/>
    <n v="4"/>
    <n v="5"/>
    <n v="3"/>
    <n v="0"/>
    <n v="2"/>
    <n v="5"/>
    <n v="10"/>
  </r>
  <r>
    <x v="14"/>
    <x v="112"/>
    <x v="1"/>
    <x v="4"/>
    <n v="7"/>
    <n v="2"/>
    <n v="10"/>
    <n v="9"/>
    <n v="15"/>
    <n v="4"/>
    <n v="0"/>
    <n v="4"/>
    <n v="11"/>
    <n v="19"/>
  </r>
  <r>
    <x v="14"/>
    <x v="113"/>
    <x v="0"/>
    <x v="0"/>
    <n v="23"/>
    <n v="9"/>
    <n v="73"/>
    <n v="69"/>
    <n v="85"/>
    <n v="16"/>
    <n v="1"/>
    <n v="13"/>
    <n v="75"/>
    <n v="105"/>
  </r>
  <r>
    <x v="14"/>
    <x v="113"/>
    <x v="0"/>
    <x v="5"/>
    <n v="4"/>
    <n v="1"/>
    <n v="4"/>
    <n v="3"/>
    <n v="6"/>
    <n v="2"/>
    <n v="1"/>
    <n v="3"/>
    <n v="3"/>
    <n v="9"/>
  </r>
  <r>
    <x v="14"/>
    <x v="113"/>
    <x v="0"/>
    <x v="1"/>
    <n v="6"/>
    <n v="1"/>
    <n v="5"/>
    <n v="5"/>
    <n v="6"/>
    <n v="5"/>
    <n v="0"/>
    <n v="2"/>
    <n v="5"/>
    <n v="12"/>
  </r>
  <r>
    <x v="14"/>
    <x v="113"/>
    <x v="0"/>
    <x v="3"/>
    <n v="1"/>
    <n v="1"/>
    <n v="2"/>
    <n v="2"/>
    <n v="3"/>
    <n v="1"/>
    <n v="0"/>
    <n v="1"/>
    <n v="2"/>
    <n v="4"/>
  </r>
  <r>
    <x v="14"/>
    <x v="113"/>
    <x v="0"/>
    <x v="2"/>
    <n v="3"/>
    <n v="3"/>
    <n v="5"/>
    <n v="7"/>
    <n v="9"/>
    <n v="2"/>
    <n v="1"/>
    <n v="2"/>
    <n v="6"/>
    <n v="11"/>
  </r>
  <r>
    <x v="14"/>
    <x v="113"/>
    <x v="0"/>
    <x v="4"/>
    <n v="3"/>
    <n v="2"/>
    <n v="13"/>
    <n v="13"/>
    <n v="15"/>
    <n v="2"/>
    <n v="0"/>
    <n v="3"/>
    <n v="13"/>
    <n v="18"/>
  </r>
  <r>
    <x v="14"/>
    <x v="113"/>
    <x v="1"/>
    <x v="0"/>
    <n v="34"/>
    <n v="16"/>
    <n v="94"/>
    <n v="84"/>
    <n v="112"/>
    <n v="24"/>
    <n v="3"/>
    <n v="22"/>
    <n v="95"/>
    <n v="144"/>
  </r>
  <r>
    <x v="14"/>
    <x v="113"/>
    <x v="1"/>
    <x v="5"/>
    <n v="0"/>
    <n v="2"/>
    <n v="1"/>
    <n v="1"/>
    <n v="3"/>
    <n v="0"/>
    <n v="0"/>
    <n v="3"/>
    <n v="0"/>
    <n v="3"/>
  </r>
  <r>
    <x v="14"/>
    <x v="113"/>
    <x v="1"/>
    <x v="1"/>
    <n v="0"/>
    <n v="0"/>
    <n v="3"/>
    <n v="2"/>
    <n v="3"/>
    <n v="0"/>
    <n v="0"/>
    <n v="0"/>
    <n v="3"/>
    <n v="3"/>
  </r>
  <r>
    <x v="14"/>
    <x v="113"/>
    <x v="1"/>
    <x v="3"/>
    <n v="1"/>
    <n v="2"/>
    <n v="8"/>
    <n v="6"/>
    <n v="10"/>
    <n v="1"/>
    <n v="0"/>
    <n v="1"/>
    <n v="9"/>
    <n v="11"/>
  </r>
  <r>
    <x v="14"/>
    <x v="113"/>
    <x v="1"/>
    <x v="2"/>
    <n v="6"/>
    <n v="1"/>
    <n v="7"/>
    <n v="6"/>
    <n v="8"/>
    <n v="5"/>
    <n v="0"/>
    <n v="3"/>
    <n v="6"/>
    <n v="14"/>
  </r>
  <r>
    <x v="14"/>
    <x v="113"/>
    <x v="1"/>
    <x v="4"/>
    <n v="10"/>
    <n v="5"/>
    <n v="20"/>
    <n v="24"/>
    <n v="29"/>
    <n v="5"/>
    <n v="3"/>
    <n v="10"/>
    <n v="17"/>
    <n v="35"/>
  </r>
  <r>
    <x v="14"/>
    <x v="9"/>
    <x v="0"/>
    <x v="0"/>
    <n v="16"/>
    <n v="11"/>
    <n v="64"/>
    <n v="60"/>
    <n v="77"/>
    <n v="12"/>
    <n v="0"/>
    <n v="10"/>
    <n v="69"/>
    <n v="91"/>
  </r>
  <r>
    <x v="14"/>
    <x v="9"/>
    <x v="0"/>
    <x v="5"/>
    <n v="2"/>
    <n v="0"/>
    <n v="0"/>
    <n v="0"/>
    <n v="0"/>
    <n v="2"/>
    <n v="0"/>
    <n v="0"/>
    <n v="0"/>
    <n v="2"/>
  </r>
  <r>
    <x v="14"/>
    <x v="9"/>
    <x v="0"/>
    <x v="1"/>
    <n v="1"/>
    <n v="1"/>
    <n v="2"/>
    <n v="2"/>
    <n v="3"/>
    <n v="1"/>
    <n v="0"/>
    <n v="1"/>
    <n v="2"/>
    <n v="4"/>
  </r>
  <r>
    <x v="14"/>
    <x v="9"/>
    <x v="0"/>
    <x v="3"/>
    <n v="3"/>
    <n v="2"/>
    <n v="4"/>
    <n v="4"/>
    <n v="7"/>
    <n v="2"/>
    <n v="0"/>
    <n v="2"/>
    <n v="5"/>
    <n v="9"/>
  </r>
  <r>
    <x v="14"/>
    <x v="9"/>
    <x v="0"/>
    <x v="2"/>
    <n v="3"/>
    <n v="0"/>
    <n v="8"/>
    <n v="6"/>
    <n v="9"/>
    <n v="2"/>
    <n v="0"/>
    <n v="2"/>
    <n v="7"/>
    <n v="11"/>
  </r>
  <r>
    <x v="14"/>
    <x v="9"/>
    <x v="0"/>
    <x v="4"/>
    <n v="7"/>
    <n v="2"/>
    <n v="13"/>
    <n v="10"/>
    <n v="16"/>
    <n v="5"/>
    <n v="1"/>
    <n v="2"/>
    <n v="14"/>
    <n v="22"/>
  </r>
  <r>
    <x v="14"/>
    <x v="9"/>
    <x v="1"/>
    <x v="0"/>
    <n v="24"/>
    <n v="7"/>
    <n v="86"/>
    <n v="79"/>
    <n v="99"/>
    <n v="18"/>
    <n v="0"/>
    <n v="16"/>
    <n v="83"/>
    <n v="117"/>
  </r>
  <r>
    <x v="14"/>
    <x v="9"/>
    <x v="1"/>
    <x v="5"/>
    <n v="3"/>
    <n v="0"/>
    <n v="3"/>
    <n v="3"/>
    <n v="4"/>
    <n v="2"/>
    <n v="0"/>
    <n v="1"/>
    <n v="3"/>
    <n v="6"/>
  </r>
  <r>
    <x v="14"/>
    <x v="9"/>
    <x v="1"/>
    <x v="1"/>
    <n v="2"/>
    <n v="0"/>
    <n v="5"/>
    <n v="5"/>
    <n v="5"/>
    <n v="2"/>
    <n v="0"/>
    <n v="1"/>
    <n v="4"/>
    <n v="7"/>
  </r>
  <r>
    <x v="14"/>
    <x v="9"/>
    <x v="1"/>
    <x v="3"/>
    <n v="4"/>
    <n v="0"/>
    <n v="8"/>
    <n v="8"/>
    <n v="8"/>
    <n v="4"/>
    <n v="0"/>
    <n v="0"/>
    <n v="8"/>
    <n v="12"/>
  </r>
  <r>
    <x v="14"/>
    <x v="9"/>
    <x v="1"/>
    <x v="2"/>
    <n v="0"/>
    <n v="2"/>
    <n v="5"/>
    <n v="6"/>
    <n v="7"/>
    <n v="0"/>
    <n v="0"/>
    <n v="2"/>
    <n v="5"/>
    <n v="7"/>
  </r>
  <r>
    <x v="14"/>
    <x v="9"/>
    <x v="1"/>
    <x v="4"/>
    <n v="4"/>
    <n v="2"/>
    <n v="21"/>
    <n v="18"/>
    <n v="23"/>
    <n v="4"/>
    <n v="0"/>
    <n v="3"/>
    <n v="20"/>
    <n v="27"/>
  </r>
  <r>
    <x v="14"/>
    <x v="114"/>
    <x v="0"/>
    <x v="0"/>
    <n v="18"/>
    <n v="12"/>
    <n v="72"/>
    <n v="70"/>
    <n v="85"/>
    <n v="12"/>
    <n v="4"/>
    <n v="17"/>
    <n v="69"/>
    <n v="102"/>
  </r>
  <r>
    <x v="14"/>
    <x v="114"/>
    <x v="0"/>
    <x v="5"/>
    <n v="0"/>
    <n v="0"/>
    <n v="1"/>
    <n v="1"/>
    <n v="1"/>
    <n v="0"/>
    <n v="0"/>
    <n v="0"/>
    <n v="1"/>
    <n v="1"/>
  </r>
  <r>
    <x v="14"/>
    <x v="114"/>
    <x v="0"/>
    <x v="1"/>
    <n v="4"/>
    <n v="0"/>
    <n v="2"/>
    <n v="2"/>
    <n v="3"/>
    <n v="3"/>
    <n v="0"/>
    <n v="0"/>
    <n v="3"/>
    <n v="6"/>
  </r>
  <r>
    <x v="14"/>
    <x v="114"/>
    <x v="0"/>
    <x v="3"/>
    <n v="0"/>
    <n v="0"/>
    <n v="4"/>
    <n v="3"/>
    <n v="4"/>
    <n v="0"/>
    <n v="0"/>
    <n v="0"/>
    <n v="4"/>
    <n v="4"/>
  </r>
  <r>
    <x v="14"/>
    <x v="114"/>
    <x v="0"/>
    <x v="2"/>
    <n v="1"/>
    <n v="1"/>
    <n v="6"/>
    <n v="6"/>
    <n v="7"/>
    <n v="1"/>
    <n v="0"/>
    <n v="2"/>
    <n v="5"/>
    <n v="8"/>
  </r>
  <r>
    <x v="14"/>
    <x v="114"/>
    <x v="0"/>
    <x v="4"/>
    <n v="4"/>
    <n v="1"/>
    <n v="16"/>
    <n v="15"/>
    <n v="17"/>
    <n v="4"/>
    <n v="0"/>
    <n v="1"/>
    <n v="16"/>
    <n v="21"/>
  </r>
  <r>
    <x v="14"/>
    <x v="114"/>
    <x v="1"/>
    <x v="0"/>
    <n v="21"/>
    <n v="9"/>
    <n v="86"/>
    <n v="85"/>
    <n v="99"/>
    <n v="13"/>
    <n v="2"/>
    <n v="24"/>
    <n v="77"/>
    <n v="116"/>
  </r>
  <r>
    <x v="14"/>
    <x v="114"/>
    <x v="1"/>
    <x v="5"/>
    <n v="3"/>
    <n v="0"/>
    <n v="2"/>
    <n v="1"/>
    <n v="3"/>
    <n v="2"/>
    <n v="0"/>
    <n v="1"/>
    <n v="2"/>
    <n v="5"/>
  </r>
  <r>
    <x v="14"/>
    <x v="114"/>
    <x v="1"/>
    <x v="1"/>
    <n v="2"/>
    <n v="0"/>
    <n v="4"/>
    <n v="2"/>
    <n v="5"/>
    <n v="1"/>
    <n v="1"/>
    <n v="4"/>
    <n v="0"/>
    <n v="6"/>
  </r>
  <r>
    <x v="14"/>
    <x v="114"/>
    <x v="1"/>
    <x v="3"/>
    <n v="1"/>
    <n v="0"/>
    <n v="3"/>
    <n v="3"/>
    <n v="3"/>
    <n v="1"/>
    <n v="0"/>
    <n v="1"/>
    <n v="2"/>
    <n v="4"/>
  </r>
  <r>
    <x v="14"/>
    <x v="114"/>
    <x v="1"/>
    <x v="2"/>
    <n v="3"/>
    <n v="0"/>
    <n v="10"/>
    <n v="8"/>
    <n v="10"/>
    <n v="3"/>
    <n v="0"/>
    <n v="2"/>
    <n v="8"/>
    <n v="13"/>
  </r>
  <r>
    <x v="14"/>
    <x v="114"/>
    <x v="1"/>
    <x v="4"/>
    <n v="3"/>
    <n v="1"/>
    <n v="13"/>
    <n v="9"/>
    <n v="15"/>
    <n v="2"/>
    <n v="0"/>
    <n v="6"/>
    <n v="9"/>
    <n v="17"/>
  </r>
  <r>
    <x v="14"/>
    <x v="175"/>
    <x v="0"/>
    <x v="0"/>
    <n v="16"/>
    <n v="6"/>
    <n v="61"/>
    <n v="61"/>
    <n v="68"/>
    <n v="14"/>
    <n v="1"/>
    <n v="12"/>
    <n v="56"/>
    <n v="83"/>
  </r>
  <r>
    <x v="14"/>
    <x v="175"/>
    <x v="0"/>
    <x v="5"/>
    <n v="0"/>
    <n v="0"/>
    <n v="2"/>
    <n v="2"/>
    <n v="2"/>
    <n v="0"/>
    <n v="0"/>
    <n v="0"/>
    <n v="2"/>
    <n v="2"/>
  </r>
  <r>
    <x v="14"/>
    <x v="175"/>
    <x v="0"/>
    <x v="1"/>
    <n v="2"/>
    <n v="0"/>
    <n v="1"/>
    <n v="0"/>
    <n v="1"/>
    <n v="0"/>
    <n v="2"/>
    <n v="1"/>
    <n v="0"/>
    <n v="3"/>
  </r>
  <r>
    <x v="14"/>
    <x v="175"/>
    <x v="0"/>
    <x v="3"/>
    <n v="4"/>
    <n v="0"/>
    <n v="9"/>
    <n v="8"/>
    <n v="10"/>
    <n v="3"/>
    <n v="0"/>
    <n v="4"/>
    <n v="6"/>
    <n v="13"/>
  </r>
  <r>
    <x v="14"/>
    <x v="175"/>
    <x v="0"/>
    <x v="2"/>
    <n v="3"/>
    <n v="1"/>
    <n v="4"/>
    <n v="5"/>
    <n v="5"/>
    <n v="1"/>
    <n v="0"/>
    <n v="3"/>
    <n v="4"/>
    <n v="8"/>
  </r>
  <r>
    <x v="14"/>
    <x v="175"/>
    <x v="0"/>
    <x v="4"/>
    <n v="8"/>
    <n v="0"/>
    <n v="18"/>
    <n v="17"/>
    <n v="18"/>
    <n v="7"/>
    <n v="1"/>
    <n v="2"/>
    <n v="16"/>
    <n v="26"/>
  </r>
  <r>
    <x v="14"/>
    <x v="175"/>
    <x v="1"/>
    <x v="0"/>
    <n v="36"/>
    <n v="10"/>
    <n v="77"/>
    <n v="73"/>
    <n v="90"/>
    <n v="26"/>
    <n v="4"/>
    <n v="20"/>
    <n v="73"/>
    <n v="123"/>
  </r>
  <r>
    <x v="14"/>
    <x v="175"/>
    <x v="1"/>
    <x v="5"/>
    <n v="3"/>
    <n v="1"/>
    <n v="3"/>
    <n v="3"/>
    <n v="5"/>
    <n v="1"/>
    <n v="1"/>
    <n v="1"/>
    <n v="4"/>
    <n v="7"/>
  </r>
  <r>
    <x v="14"/>
    <x v="175"/>
    <x v="1"/>
    <x v="1"/>
    <n v="3"/>
    <n v="2"/>
    <n v="1"/>
    <n v="3"/>
    <n v="3"/>
    <n v="3"/>
    <n v="0"/>
    <n v="1"/>
    <n v="2"/>
    <n v="6"/>
  </r>
  <r>
    <x v="14"/>
    <x v="175"/>
    <x v="1"/>
    <x v="3"/>
    <n v="7"/>
    <n v="1"/>
    <n v="4"/>
    <n v="2"/>
    <n v="5"/>
    <n v="6"/>
    <n v="0"/>
    <n v="5"/>
    <n v="1"/>
    <n v="12"/>
  </r>
  <r>
    <x v="14"/>
    <x v="175"/>
    <x v="1"/>
    <x v="2"/>
    <n v="0"/>
    <n v="0"/>
    <n v="5"/>
    <n v="5"/>
    <n v="5"/>
    <n v="0"/>
    <n v="0"/>
    <n v="2"/>
    <n v="3"/>
    <n v="5"/>
  </r>
  <r>
    <x v="14"/>
    <x v="175"/>
    <x v="1"/>
    <x v="4"/>
    <n v="7"/>
    <n v="5"/>
    <n v="17"/>
    <n v="16"/>
    <n v="23"/>
    <n v="6"/>
    <n v="1"/>
    <n v="7"/>
    <n v="15"/>
    <n v="29"/>
  </r>
  <r>
    <x v="14"/>
    <x v="115"/>
    <x v="0"/>
    <x v="0"/>
    <n v="15"/>
    <n v="9"/>
    <n v="70"/>
    <n v="64"/>
    <n v="80"/>
    <n v="12"/>
    <n v="1"/>
    <n v="15"/>
    <n v="66"/>
    <n v="94"/>
  </r>
  <r>
    <x v="14"/>
    <x v="115"/>
    <x v="0"/>
    <x v="5"/>
    <n v="1"/>
    <n v="0"/>
    <n v="3"/>
    <n v="3"/>
    <n v="3"/>
    <n v="1"/>
    <n v="0"/>
    <n v="0"/>
    <n v="3"/>
    <n v="4"/>
  </r>
  <r>
    <x v="14"/>
    <x v="115"/>
    <x v="0"/>
    <x v="1"/>
    <n v="1"/>
    <n v="2"/>
    <n v="6"/>
    <n v="6"/>
    <n v="8"/>
    <n v="1"/>
    <n v="0"/>
    <n v="1"/>
    <n v="7"/>
    <n v="9"/>
  </r>
  <r>
    <x v="14"/>
    <x v="115"/>
    <x v="0"/>
    <x v="3"/>
    <n v="1"/>
    <n v="0"/>
    <n v="1"/>
    <n v="1"/>
    <n v="2"/>
    <n v="0"/>
    <n v="0"/>
    <n v="1"/>
    <n v="1"/>
    <n v="2"/>
  </r>
  <r>
    <x v="14"/>
    <x v="115"/>
    <x v="0"/>
    <x v="2"/>
    <n v="1"/>
    <n v="0"/>
    <n v="9"/>
    <n v="7"/>
    <n v="10"/>
    <n v="0"/>
    <n v="0"/>
    <n v="1"/>
    <n v="9"/>
    <n v="10"/>
  </r>
  <r>
    <x v="14"/>
    <x v="115"/>
    <x v="0"/>
    <x v="4"/>
    <n v="3"/>
    <n v="2"/>
    <n v="16"/>
    <n v="16"/>
    <n v="18"/>
    <n v="2"/>
    <n v="1"/>
    <n v="2"/>
    <n v="16"/>
    <n v="21"/>
  </r>
  <r>
    <x v="14"/>
    <x v="115"/>
    <x v="1"/>
    <x v="0"/>
    <n v="26"/>
    <n v="11"/>
    <n v="97"/>
    <n v="85"/>
    <n v="112"/>
    <n v="21"/>
    <n v="1"/>
    <n v="18"/>
    <n v="94"/>
    <n v="134"/>
  </r>
  <r>
    <x v="14"/>
    <x v="115"/>
    <x v="1"/>
    <x v="5"/>
    <n v="0"/>
    <n v="0"/>
    <n v="5"/>
    <n v="5"/>
    <n v="5"/>
    <n v="0"/>
    <n v="0"/>
    <n v="1"/>
    <n v="4"/>
    <n v="5"/>
  </r>
  <r>
    <x v="14"/>
    <x v="115"/>
    <x v="1"/>
    <x v="1"/>
    <n v="1"/>
    <n v="0"/>
    <n v="2"/>
    <n v="2"/>
    <n v="3"/>
    <n v="0"/>
    <n v="0"/>
    <n v="1"/>
    <n v="2"/>
    <n v="3"/>
  </r>
  <r>
    <x v="14"/>
    <x v="115"/>
    <x v="1"/>
    <x v="3"/>
    <n v="5"/>
    <n v="0"/>
    <n v="4"/>
    <n v="3"/>
    <n v="5"/>
    <n v="4"/>
    <n v="1"/>
    <n v="0"/>
    <n v="4"/>
    <n v="9"/>
  </r>
  <r>
    <x v="14"/>
    <x v="115"/>
    <x v="1"/>
    <x v="2"/>
    <n v="3"/>
    <n v="2"/>
    <n v="8"/>
    <n v="9"/>
    <n v="10"/>
    <n v="3"/>
    <n v="1"/>
    <n v="5"/>
    <n v="4"/>
    <n v="13"/>
  </r>
  <r>
    <x v="14"/>
    <x v="115"/>
    <x v="1"/>
    <x v="4"/>
    <n v="4"/>
    <n v="7"/>
    <n v="21"/>
    <n v="23"/>
    <n v="29"/>
    <n v="3"/>
    <n v="3"/>
    <n v="4"/>
    <n v="22"/>
    <n v="32"/>
  </r>
  <r>
    <x v="14"/>
    <x v="176"/>
    <x v="0"/>
    <x v="0"/>
    <n v="20"/>
    <n v="10"/>
    <n v="74"/>
    <n v="70"/>
    <n v="87"/>
    <n v="15"/>
    <n v="1"/>
    <n v="11"/>
    <n v="77"/>
    <n v="104"/>
  </r>
  <r>
    <x v="14"/>
    <x v="176"/>
    <x v="0"/>
    <x v="1"/>
    <n v="3"/>
    <n v="1"/>
    <n v="3"/>
    <n v="3"/>
    <n v="4"/>
    <n v="2"/>
    <n v="1"/>
    <n v="0"/>
    <n v="4"/>
    <n v="7"/>
  </r>
  <r>
    <x v="14"/>
    <x v="176"/>
    <x v="0"/>
    <x v="3"/>
    <n v="2"/>
    <n v="2"/>
    <n v="5"/>
    <n v="5"/>
    <n v="7"/>
    <n v="2"/>
    <n v="0"/>
    <n v="2"/>
    <n v="5"/>
    <n v="9"/>
  </r>
  <r>
    <x v="14"/>
    <x v="176"/>
    <x v="0"/>
    <x v="2"/>
    <n v="2"/>
    <n v="3"/>
    <n v="2"/>
    <n v="1"/>
    <n v="6"/>
    <n v="1"/>
    <n v="1"/>
    <n v="1"/>
    <n v="4"/>
    <n v="7"/>
  </r>
  <r>
    <x v="14"/>
    <x v="176"/>
    <x v="0"/>
    <x v="4"/>
    <n v="6"/>
    <n v="2"/>
    <n v="20"/>
    <n v="18"/>
    <n v="23"/>
    <n v="4"/>
    <n v="1"/>
    <n v="1"/>
    <n v="22"/>
    <n v="28"/>
  </r>
  <r>
    <x v="14"/>
    <x v="176"/>
    <x v="1"/>
    <x v="0"/>
    <n v="29"/>
    <n v="14"/>
    <n v="95"/>
    <n v="88"/>
    <n v="113"/>
    <n v="22"/>
    <n v="1"/>
    <n v="19"/>
    <n v="96"/>
    <n v="138"/>
  </r>
  <r>
    <x v="14"/>
    <x v="176"/>
    <x v="1"/>
    <x v="5"/>
    <n v="2"/>
    <n v="0"/>
    <n v="2"/>
    <n v="1"/>
    <n v="2"/>
    <n v="2"/>
    <n v="0"/>
    <n v="0"/>
    <n v="2"/>
    <n v="4"/>
  </r>
  <r>
    <x v="14"/>
    <x v="176"/>
    <x v="1"/>
    <x v="1"/>
    <n v="3"/>
    <n v="0"/>
    <n v="2"/>
    <n v="1"/>
    <n v="2"/>
    <n v="2"/>
    <n v="1"/>
    <n v="0"/>
    <n v="2"/>
    <n v="5"/>
  </r>
  <r>
    <x v="14"/>
    <x v="176"/>
    <x v="1"/>
    <x v="3"/>
    <n v="4"/>
    <n v="2"/>
    <n v="4"/>
    <n v="4"/>
    <n v="7"/>
    <n v="2"/>
    <n v="0"/>
    <n v="3"/>
    <n v="5"/>
    <n v="10"/>
  </r>
  <r>
    <x v="14"/>
    <x v="176"/>
    <x v="1"/>
    <x v="2"/>
    <n v="2"/>
    <n v="1"/>
    <n v="3"/>
    <n v="4"/>
    <n v="6"/>
    <n v="0"/>
    <n v="2"/>
    <n v="2"/>
    <n v="2"/>
    <n v="6"/>
  </r>
  <r>
    <x v="14"/>
    <x v="176"/>
    <x v="1"/>
    <x v="4"/>
    <n v="10"/>
    <n v="3"/>
    <n v="19"/>
    <n v="19"/>
    <n v="23"/>
    <n v="9"/>
    <n v="1"/>
    <n v="6"/>
    <n v="16"/>
    <n v="32"/>
  </r>
  <r>
    <x v="14"/>
    <x v="116"/>
    <x v="0"/>
    <x v="0"/>
    <n v="13"/>
    <n v="8"/>
    <n v="71"/>
    <n v="69"/>
    <n v="81"/>
    <n v="6"/>
    <n v="3"/>
    <n v="13"/>
    <n v="70"/>
    <n v="92"/>
  </r>
  <r>
    <x v="14"/>
    <x v="116"/>
    <x v="0"/>
    <x v="5"/>
    <n v="0"/>
    <n v="0"/>
    <n v="1"/>
    <n v="1"/>
    <n v="1"/>
    <n v="0"/>
    <n v="0"/>
    <n v="1"/>
    <n v="0"/>
    <n v="1"/>
  </r>
  <r>
    <x v="14"/>
    <x v="116"/>
    <x v="0"/>
    <x v="1"/>
    <n v="2"/>
    <n v="0"/>
    <n v="3"/>
    <n v="3"/>
    <n v="4"/>
    <n v="1"/>
    <n v="0"/>
    <n v="1"/>
    <n v="3"/>
    <n v="5"/>
  </r>
  <r>
    <x v="14"/>
    <x v="116"/>
    <x v="0"/>
    <x v="3"/>
    <n v="2"/>
    <n v="1"/>
    <n v="4"/>
    <n v="4"/>
    <n v="5"/>
    <n v="2"/>
    <n v="0"/>
    <n v="1"/>
    <n v="4"/>
    <n v="7"/>
  </r>
  <r>
    <x v="14"/>
    <x v="116"/>
    <x v="0"/>
    <x v="2"/>
    <n v="2"/>
    <n v="2"/>
    <n v="6"/>
    <n v="6"/>
    <n v="8"/>
    <n v="2"/>
    <n v="0"/>
    <n v="2"/>
    <n v="6"/>
    <n v="10"/>
  </r>
  <r>
    <x v="14"/>
    <x v="116"/>
    <x v="0"/>
    <x v="4"/>
    <n v="9"/>
    <n v="2"/>
    <n v="18"/>
    <n v="16"/>
    <n v="21"/>
    <n v="5"/>
    <n v="0"/>
    <n v="8"/>
    <n v="16"/>
    <n v="29"/>
  </r>
  <r>
    <x v="14"/>
    <x v="116"/>
    <x v="1"/>
    <x v="0"/>
    <n v="29"/>
    <n v="9"/>
    <n v="86"/>
    <n v="81"/>
    <n v="96"/>
    <n v="21"/>
    <n v="1"/>
    <n v="16"/>
    <n v="86"/>
    <n v="124"/>
  </r>
  <r>
    <x v="14"/>
    <x v="116"/>
    <x v="1"/>
    <x v="5"/>
    <n v="1"/>
    <n v="0"/>
    <n v="2"/>
    <n v="1"/>
    <n v="2"/>
    <n v="1"/>
    <n v="0"/>
    <n v="1"/>
    <n v="1"/>
    <n v="3"/>
  </r>
  <r>
    <x v="14"/>
    <x v="116"/>
    <x v="1"/>
    <x v="1"/>
    <n v="1"/>
    <n v="1"/>
    <n v="6"/>
    <n v="6"/>
    <n v="7"/>
    <n v="1"/>
    <n v="0"/>
    <n v="2"/>
    <n v="5"/>
    <n v="8"/>
  </r>
  <r>
    <x v="14"/>
    <x v="116"/>
    <x v="1"/>
    <x v="3"/>
    <n v="4"/>
    <n v="0"/>
    <n v="7"/>
    <n v="7"/>
    <n v="8"/>
    <n v="3"/>
    <n v="0"/>
    <n v="2"/>
    <n v="6"/>
    <n v="11"/>
  </r>
  <r>
    <x v="14"/>
    <x v="116"/>
    <x v="1"/>
    <x v="2"/>
    <n v="0"/>
    <n v="1"/>
    <n v="8"/>
    <n v="7"/>
    <n v="9"/>
    <n v="0"/>
    <n v="0"/>
    <n v="3"/>
    <n v="6"/>
    <n v="9"/>
  </r>
  <r>
    <x v="14"/>
    <x v="116"/>
    <x v="1"/>
    <x v="4"/>
    <n v="14"/>
    <n v="3"/>
    <n v="20"/>
    <n v="19"/>
    <n v="26"/>
    <n v="9"/>
    <n v="0"/>
    <n v="9"/>
    <n v="19"/>
    <n v="37"/>
  </r>
  <r>
    <x v="14"/>
    <x v="117"/>
    <x v="0"/>
    <x v="0"/>
    <n v="18"/>
    <n v="10"/>
    <n v="73"/>
    <n v="66"/>
    <n v="85"/>
    <n v="14"/>
    <n v="0"/>
    <n v="10"/>
    <n v="77"/>
    <n v="101"/>
  </r>
  <r>
    <x v="14"/>
    <x v="117"/>
    <x v="0"/>
    <x v="5"/>
    <n v="1"/>
    <n v="1"/>
    <n v="2"/>
    <n v="2"/>
    <n v="3"/>
    <n v="1"/>
    <n v="0"/>
    <n v="0"/>
    <n v="3"/>
    <n v="4"/>
  </r>
  <r>
    <x v="14"/>
    <x v="117"/>
    <x v="0"/>
    <x v="1"/>
    <n v="4"/>
    <n v="1"/>
    <n v="7"/>
    <n v="6"/>
    <n v="8"/>
    <n v="4"/>
    <n v="0"/>
    <n v="3"/>
    <n v="5"/>
    <n v="12"/>
  </r>
  <r>
    <x v="14"/>
    <x v="117"/>
    <x v="0"/>
    <x v="3"/>
    <n v="2"/>
    <n v="0"/>
    <n v="2"/>
    <n v="2"/>
    <n v="3"/>
    <n v="1"/>
    <n v="0"/>
    <n v="1"/>
    <n v="2"/>
    <n v="4"/>
  </r>
  <r>
    <x v="14"/>
    <x v="117"/>
    <x v="0"/>
    <x v="2"/>
    <n v="2"/>
    <n v="0"/>
    <n v="2"/>
    <n v="2"/>
    <n v="2"/>
    <n v="2"/>
    <n v="0"/>
    <n v="0"/>
    <n v="2"/>
    <n v="4"/>
  </r>
  <r>
    <x v="14"/>
    <x v="117"/>
    <x v="0"/>
    <x v="4"/>
    <n v="7"/>
    <n v="4"/>
    <n v="21"/>
    <n v="22"/>
    <n v="25"/>
    <n v="6"/>
    <n v="1"/>
    <n v="5"/>
    <n v="20"/>
    <n v="32"/>
  </r>
  <r>
    <x v="14"/>
    <x v="117"/>
    <x v="1"/>
    <x v="0"/>
    <n v="48"/>
    <n v="14"/>
    <n v="81"/>
    <n v="80"/>
    <n v="99"/>
    <n v="38"/>
    <n v="4"/>
    <n v="14"/>
    <n v="87"/>
    <n v="143"/>
  </r>
  <r>
    <x v="14"/>
    <x v="117"/>
    <x v="1"/>
    <x v="5"/>
    <n v="1"/>
    <n v="0"/>
    <n v="6"/>
    <n v="5"/>
    <n v="7"/>
    <n v="0"/>
    <n v="1"/>
    <n v="1"/>
    <n v="5"/>
    <n v="7"/>
  </r>
  <r>
    <x v="14"/>
    <x v="117"/>
    <x v="1"/>
    <x v="1"/>
    <n v="7"/>
    <n v="1"/>
    <n v="11"/>
    <n v="10"/>
    <n v="12"/>
    <n v="6"/>
    <n v="0"/>
    <n v="1"/>
    <n v="12"/>
    <n v="19"/>
  </r>
  <r>
    <x v="14"/>
    <x v="117"/>
    <x v="1"/>
    <x v="3"/>
    <n v="1"/>
    <n v="1"/>
    <n v="10"/>
    <n v="8"/>
    <n v="11"/>
    <n v="1"/>
    <n v="0"/>
    <n v="5"/>
    <n v="6"/>
    <n v="12"/>
  </r>
  <r>
    <x v="14"/>
    <x v="117"/>
    <x v="1"/>
    <x v="2"/>
    <n v="3"/>
    <n v="1"/>
    <n v="12"/>
    <n v="12"/>
    <n v="14"/>
    <n v="1"/>
    <n v="0"/>
    <n v="3"/>
    <n v="12"/>
    <n v="16"/>
  </r>
  <r>
    <x v="14"/>
    <x v="117"/>
    <x v="1"/>
    <x v="4"/>
    <n v="4"/>
    <n v="3"/>
    <n v="30"/>
    <n v="25"/>
    <n v="36"/>
    <n v="1"/>
    <n v="2"/>
    <n v="6"/>
    <n v="28"/>
    <n v="37"/>
  </r>
  <r>
    <x v="14"/>
    <x v="177"/>
    <x v="0"/>
    <x v="0"/>
    <n v="24"/>
    <n v="5"/>
    <n v="63"/>
    <n v="60"/>
    <n v="70"/>
    <n v="16"/>
    <n v="2"/>
    <n v="15"/>
    <n v="59"/>
    <n v="92"/>
  </r>
  <r>
    <x v="14"/>
    <x v="177"/>
    <x v="0"/>
    <x v="5"/>
    <n v="1"/>
    <n v="0"/>
    <n v="2"/>
    <n v="2"/>
    <n v="2"/>
    <n v="1"/>
    <n v="0"/>
    <n v="1"/>
    <n v="1"/>
    <n v="3"/>
  </r>
  <r>
    <x v="14"/>
    <x v="177"/>
    <x v="0"/>
    <x v="1"/>
    <n v="4"/>
    <n v="0"/>
    <n v="5"/>
    <n v="5"/>
    <n v="5"/>
    <n v="3"/>
    <n v="0"/>
    <n v="1"/>
    <n v="5"/>
    <n v="9"/>
  </r>
  <r>
    <x v="14"/>
    <x v="177"/>
    <x v="0"/>
    <x v="3"/>
    <n v="5"/>
    <n v="2"/>
    <n v="6"/>
    <n v="6"/>
    <n v="8"/>
    <n v="5"/>
    <n v="1"/>
    <n v="1"/>
    <n v="6"/>
    <n v="13"/>
  </r>
  <r>
    <x v="14"/>
    <x v="177"/>
    <x v="0"/>
    <x v="2"/>
    <n v="2"/>
    <n v="0"/>
    <n v="4"/>
    <n v="4"/>
    <n v="5"/>
    <n v="1"/>
    <n v="0"/>
    <n v="1"/>
    <n v="4"/>
    <n v="6"/>
  </r>
  <r>
    <x v="14"/>
    <x v="177"/>
    <x v="0"/>
    <x v="4"/>
    <n v="7"/>
    <n v="2"/>
    <n v="23"/>
    <n v="20"/>
    <n v="28"/>
    <n v="3"/>
    <n v="0"/>
    <n v="4"/>
    <n v="25"/>
    <n v="32"/>
  </r>
  <r>
    <x v="14"/>
    <x v="177"/>
    <x v="1"/>
    <x v="0"/>
    <n v="27"/>
    <n v="13"/>
    <n v="63"/>
    <n v="61"/>
    <n v="77"/>
    <n v="22"/>
    <n v="2"/>
    <n v="17"/>
    <n v="62"/>
    <n v="103"/>
  </r>
  <r>
    <x v="14"/>
    <x v="177"/>
    <x v="1"/>
    <x v="5"/>
    <n v="6"/>
    <n v="0"/>
    <n v="6"/>
    <n v="5"/>
    <n v="6"/>
    <n v="6"/>
    <n v="0"/>
    <n v="2"/>
    <n v="4"/>
    <n v="12"/>
  </r>
  <r>
    <x v="14"/>
    <x v="177"/>
    <x v="1"/>
    <x v="1"/>
    <n v="3"/>
    <n v="3"/>
    <n v="4"/>
    <n v="4"/>
    <n v="7"/>
    <n v="2"/>
    <n v="0"/>
    <n v="2"/>
    <n v="6"/>
    <n v="10"/>
  </r>
  <r>
    <x v="14"/>
    <x v="177"/>
    <x v="1"/>
    <x v="3"/>
    <n v="4"/>
    <n v="3"/>
    <n v="7"/>
    <n v="7"/>
    <n v="11"/>
    <n v="1"/>
    <n v="2"/>
    <n v="5"/>
    <n v="6"/>
    <n v="14"/>
  </r>
  <r>
    <x v="14"/>
    <x v="177"/>
    <x v="1"/>
    <x v="2"/>
    <n v="3"/>
    <n v="0"/>
    <n v="9"/>
    <n v="9"/>
    <n v="11"/>
    <n v="1"/>
    <n v="0"/>
    <n v="5"/>
    <n v="6"/>
    <n v="12"/>
  </r>
  <r>
    <x v="14"/>
    <x v="177"/>
    <x v="1"/>
    <x v="4"/>
    <n v="7"/>
    <n v="2"/>
    <n v="20"/>
    <n v="18"/>
    <n v="23"/>
    <n v="5"/>
    <n v="0"/>
    <n v="5"/>
    <n v="19"/>
    <n v="29"/>
  </r>
  <r>
    <x v="14"/>
    <x v="118"/>
    <x v="0"/>
    <x v="0"/>
    <n v="13"/>
    <n v="5"/>
    <n v="70"/>
    <n v="64"/>
    <n v="77"/>
    <n v="8"/>
    <n v="4"/>
    <n v="12"/>
    <n v="64"/>
    <n v="88"/>
  </r>
  <r>
    <x v="14"/>
    <x v="118"/>
    <x v="0"/>
    <x v="5"/>
    <n v="4"/>
    <n v="2"/>
    <n v="1"/>
    <n v="1"/>
    <n v="3"/>
    <n v="2"/>
    <n v="0"/>
    <n v="3"/>
    <n v="2"/>
    <n v="7"/>
  </r>
  <r>
    <x v="14"/>
    <x v="118"/>
    <x v="0"/>
    <x v="1"/>
    <n v="2"/>
    <n v="0"/>
    <n v="2"/>
    <n v="2"/>
    <n v="2"/>
    <n v="2"/>
    <n v="0"/>
    <n v="0"/>
    <n v="2"/>
    <n v="4"/>
  </r>
  <r>
    <x v="14"/>
    <x v="118"/>
    <x v="0"/>
    <x v="3"/>
    <n v="5"/>
    <n v="0"/>
    <n v="3"/>
    <n v="3"/>
    <n v="3"/>
    <n v="5"/>
    <n v="0"/>
    <n v="0"/>
    <n v="3"/>
    <n v="8"/>
  </r>
  <r>
    <x v="14"/>
    <x v="118"/>
    <x v="0"/>
    <x v="2"/>
    <n v="3"/>
    <n v="0"/>
    <n v="9"/>
    <n v="8"/>
    <n v="9"/>
    <n v="3"/>
    <n v="0"/>
    <n v="2"/>
    <n v="7"/>
    <n v="12"/>
  </r>
  <r>
    <x v="14"/>
    <x v="118"/>
    <x v="0"/>
    <x v="4"/>
    <n v="7"/>
    <n v="6"/>
    <n v="18"/>
    <n v="17"/>
    <n v="26"/>
    <n v="3"/>
    <n v="2"/>
    <n v="6"/>
    <n v="20"/>
    <n v="31"/>
  </r>
  <r>
    <x v="14"/>
    <x v="118"/>
    <x v="1"/>
    <x v="0"/>
    <n v="29"/>
    <n v="18"/>
    <n v="88"/>
    <n v="83"/>
    <n v="110"/>
    <n v="24"/>
    <n v="2"/>
    <n v="14"/>
    <n v="95"/>
    <n v="135"/>
  </r>
  <r>
    <x v="14"/>
    <x v="118"/>
    <x v="1"/>
    <x v="5"/>
    <n v="3"/>
    <n v="0"/>
    <n v="3"/>
    <n v="3"/>
    <n v="3"/>
    <n v="2"/>
    <n v="1"/>
    <n v="1"/>
    <n v="2"/>
    <n v="6"/>
  </r>
  <r>
    <x v="14"/>
    <x v="118"/>
    <x v="1"/>
    <x v="1"/>
    <n v="4"/>
    <n v="2"/>
    <n v="11"/>
    <n v="12"/>
    <n v="14"/>
    <n v="2"/>
    <n v="0"/>
    <n v="3"/>
    <n v="12"/>
    <n v="17"/>
  </r>
  <r>
    <x v="14"/>
    <x v="118"/>
    <x v="1"/>
    <x v="3"/>
    <n v="5"/>
    <n v="1"/>
    <n v="8"/>
    <n v="9"/>
    <n v="10"/>
    <n v="4"/>
    <n v="1"/>
    <n v="2"/>
    <n v="7"/>
    <n v="14"/>
  </r>
  <r>
    <x v="14"/>
    <x v="118"/>
    <x v="1"/>
    <x v="2"/>
    <n v="5"/>
    <n v="1"/>
    <n v="5"/>
    <n v="6"/>
    <n v="6"/>
    <n v="4"/>
    <n v="2"/>
    <n v="2"/>
    <n v="3"/>
    <n v="11"/>
  </r>
  <r>
    <x v="14"/>
    <x v="118"/>
    <x v="1"/>
    <x v="4"/>
    <n v="9"/>
    <n v="6"/>
    <n v="18"/>
    <n v="17"/>
    <n v="24"/>
    <n v="9"/>
    <n v="0"/>
    <n v="6"/>
    <n v="18"/>
    <n v="33"/>
  </r>
  <r>
    <x v="14"/>
    <x v="178"/>
    <x v="0"/>
    <x v="0"/>
    <n v="12"/>
    <n v="11"/>
    <n v="80"/>
    <n v="72"/>
    <n v="92"/>
    <n v="9"/>
    <n v="1"/>
    <n v="17"/>
    <n v="76"/>
    <n v="103"/>
  </r>
  <r>
    <x v="14"/>
    <x v="178"/>
    <x v="0"/>
    <x v="5"/>
    <n v="2"/>
    <n v="0"/>
    <n v="3"/>
    <n v="0"/>
    <n v="3"/>
    <n v="2"/>
    <n v="0"/>
    <n v="1"/>
    <n v="2"/>
    <n v="5"/>
  </r>
  <r>
    <x v="14"/>
    <x v="178"/>
    <x v="0"/>
    <x v="1"/>
    <n v="2"/>
    <n v="0"/>
    <n v="2"/>
    <n v="1"/>
    <n v="2"/>
    <n v="1"/>
    <n v="1"/>
    <n v="0"/>
    <n v="2"/>
    <n v="4"/>
  </r>
  <r>
    <x v="14"/>
    <x v="178"/>
    <x v="0"/>
    <x v="3"/>
    <n v="3"/>
    <n v="1"/>
    <n v="6"/>
    <n v="6"/>
    <n v="7"/>
    <n v="3"/>
    <n v="0"/>
    <n v="2"/>
    <n v="5"/>
    <n v="10"/>
  </r>
  <r>
    <x v="14"/>
    <x v="178"/>
    <x v="0"/>
    <x v="2"/>
    <n v="2"/>
    <n v="0"/>
    <n v="6"/>
    <n v="4"/>
    <n v="6"/>
    <n v="2"/>
    <n v="0"/>
    <n v="2"/>
    <n v="4"/>
    <n v="8"/>
  </r>
  <r>
    <x v="14"/>
    <x v="178"/>
    <x v="0"/>
    <x v="4"/>
    <n v="2"/>
    <n v="2"/>
    <n v="22"/>
    <n v="19"/>
    <n v="24"/>
    <n v="2"/>
    <n v="0"/>
    <n v="5"/>
    <n v="19"/>
    <n v="26"/>
  </r>
  <r>
    <x v="14"/>
    <x v="178"/>
    <x v="1"/>
    <x v="0"/>
    <n v="21"/>
    <n v="10"/>
    <n v="69"/>
    <n v="65"/>
    <n v="81"/>
    <n v="17"/>
    <n v="3"/>
    <n v="15"/>
    <n v="65"/>
    <n v="100"/>
  </r>
  <r>
    <x v="14"/>
    <x v="178"/>
    <x v="1"/>
    <x v="5"/>
    <n v="3"/>
    <n v="0"/>
    <n v="2"/>
    <n v="2"/>
    <n v="2"/>
    <n v="1"/>
    <n v="0"/>
    <n v="2"/>
    <n v="2"/>
    <n v="5"/>
  </r>
  <r>
    <x v="14"/>
    <x v="178"/>
    <x v="1"/>
    <x v="1"/>
    <n v="5"/>
    <n v="0"/>
    <n v="6"/>
    <n v="5"/>
    <n v="6"/>
    <n v="4"/>
    <n v="0"/>
    <n v="4"/>
    <n v="3"/>
    <n v="11"/>
  </r>
  <r>
    <x v="14"/>
    <x v="178"/>
    <x v="1"/>
    <x v="3"/>
    <n v="5"/>
    <n v="0"/>
    <n v="8"/>
    <n v="8"/>
    <n v="8"/>
    <n v="4"/>
    <n v="0"/>
    <n v="2"/>
    <n v="7"/>
    <n v="13"/>
  </r>
  <r>
    <x v="14"/>
    <x v="178"/>
    <x v="1"/>
    <x v="2"/>
    <n v="4"/>
    <n v="5"/>
    <n v="11"/>
    <n v="12"/>
    <n v="17"/>
    <n v="3"/>
    <n v="2"/>
    <n v="1"/>
    <n v="14"/>
    <n v="20"/>
  </r>
  <r>
    <x v="14"/>
    <x v="178"/>
    <x v="1"/>
    <x v="4"/>
    <n v="11"/>
    <n v="3"/>
    <n v="29"/>
    <n v="30"/>
    <n v="33"/>
    <n v="9"/>
    <n v="2"/>
    <n v="3"/>
    <n v="29"/>
    <n v="43"/>
  </r>
  <r>
    <x v="14"/>
    <x v="179"/>
    <x v="0"/>
    <x v="0"/>
    <n v="21"/>
    <n v="7"/>
    <n v="62"/>
    <n v="62"/>
    <n v="71"/>
    <n v="18"/>
    <n v="0"/>
    <n v="7"/>
    <n v="65"/>
    <n v="90"/>
  </r>
  <r>
    <x v="14"/>
    <x v="179"/>
    <x v="0"/>
    <x v="5"/>
    <n v="1"/>
    <n v="0"/>
    <n v="4"/>
    <n v="4"/>
    <n v="5"/>
    <n v="0"/>
    <n v="0"/>
    <n v="1"/>
    <n v="4"/>
    <n v="5"/>
  </r>
  <r>
    <x v="14"/>
    <x v="179"/>
    <x v="0"/>
    <x v="1"/>
    <n v="2"/>
    <n v="1"/>
    <n v="4"/>
    <n v="4"/>
    <n v="5"/>
    <n v="2"/>
    <n v="0"/>
    <n v="1"/>
    <n v="4"/>
    <n v="7"/>
  </r>
  <r>
    <x v="14"/>
    <x v="179"/>
    <x v="0"/>
    <x v="3"/>
    <n v="3"/>
    <n v="0"/>
    <n v="6"/>
    <n v="6"/>
    <n v="6"/>
    <n v="3"/>
    <n v="0"/>
    <n v="0"/>
    <n v="6"/>
    <n v="9"/>
  </r>
  <r>
    <x v="14"/>
    <x v="179"/>
    <x v="0"/>
    <x v="2"/>
    <n v="4"/>
    <n v="0"/>
    <n v="6"/>
    <n v="4"/>
    <n v="6"/>
    <n v="2"/>
    <n v="0"/>
    <n v="2"/>
    <n v="6"/>
    <n v="10"/>
  </r>
  <r>
    <x v="14"/>
    <x v="179"/>
    <x v="0"/>
    <x v="4"/>
    <n v="6"/>
    <n v="1"/>
    <n v="21"/>
    <n v="17"/>
    <n v="25"/>
    <n v="3"/>
    <n v="0"/>
    <n v="6"/>
    <n v="19"/>
    <n v="28"/>
  </r>
  <r>
    <x v="14"/>
    <x v="179"/>
    <x v="1"/>
    <x v="0"/>
    <n v="25"/>
    <n v="13"/>
    <n v="83"/>
    <n v="72"/>
    <n v="97"/>
    <n v="19"/>
    <n v="1"/>
    <n v="22"/>
    <n v="79"/>
    <n v="121"/>
  </r>
  <r>
    <x v="14"/>
    <x v="179"/>
    <x v="1"/>
    <x v="5"/>
    <n v="3"/>
    <n v="0"/>
    <n v="2"/>
    <n v="1"/>
    <n v="2"/>
    <n v="3"/>
    <n v="0"/>
    <n v="0"/>
    <n v="2"/>
    <n v="5"/>
  </r>
  <r>
    <x v="14"/>
    <x v="179"/>
    <x v="1"/>
    <x v="1"/>
    <n v="4"/>
    <n v="0"/>
    <n v="3"/>
    <n v="3"/>
    <n v="3"/>
    <n v="4"/>
    <n v="0"/>
    <n v="0"/>
    <n v="3"/>
    <n v="7"/>
  </r>
  <r>
    <x v="14"/>
    <x v="179"/>
    <x v="1"/>
    <x v="3"/>
    <n v="5"/>
    <n v="1"/>
    <n v="5"/>
    <n v="5"/>
    <n v="6"/>
    <n v="4"/>
    <n v="0"/>
    <n v="4"/>
    <n v="3"/>
    <n v="11"/>
  </r>
  <r>
    <x v="14"/>
    <x v="179"/>
    <x v="1"/>
    <x v="2"/>
    <n v="4"/>
    <n v="0"/>
    <n v="6"/>
    <n v="5"/>
    <n v="6"/>
    <n v="3"/>
    <n v="1"/>
    <n v="0"/>
    <n v="6"/>
    <n v="10"/>
  </r>
  <r>
    <x v="14"/>
    <x v="179"/>
    <x v="1"/>
    <x v="4"/>
    <n v="3"/>
    <n v="3"/>
    <n v="17"/>
    <n v="16"/>
    <n v="22"/>
    <n v="1"/>
    <n v="0"/>
    <n v="3"/>
    <n v="19"/>
    <n v="23"/>
  </r>
  <r>
    <x v="14"/>
    <x v="180"/>
    <x v="0"/>
    <x v="0"/>
    <n v="16"/>
    <n v="10"/>
    <n v="74"/>
    <n v="72"/>
    <n v="86"/>
    <n v="11"/>
    <n v="1"/>
    <n v="13"/>
    <n v="75"/>
    <n v="100"/>
  </r>
  <r>
    <x v="14"/>
    <x v="180"/>
    <x v="0"/>
    <x v="5"/>
    <n v="0"/>
    <n v="0"/>
    <n v="1"/>
    <n v="1"/>
    <n v="1"/>
    <n v="0"/>
    <n v="0"/>
    <n v="0"/>
    <n v="1"/>
    <n v="1"/>
  </r>
  <r>
    <x v="14"/>
    <x v="180"/>
    <x v="0"/>
    <x v="1"/>
    <n v="1"/>
    <n v="0"/>
    <n v="3"/>
    <n v="3"/>
    <n v="3"/>
    <n v="1"/>
    <n v="0"/>
    <n v="1"/>
    <n v="2"/>
    <n v="4"/>
  </r>
  <r>
    <x v="14"/>
    <x v="180"/>
    <x v="0"/>
    <x v="3"/>
    <n v="2"/>
    <n v="1"/>
    <n v="0"/>
    <n v="0"/>
    <n v="1"/>
    <n v="2"/>
    <n v="0"/>
    <n v="0"/>
    <n v="1"/>
    <n v="3"/>
  </r>
  <r>
    <x v="14"/>
    <x v="180"/>
    <x v="0"/>
    <x v="2"/>
    <n v="1"/>
    <n v="0"/>
    <n v="6"/>
    <n v="6"/>
    <n v="6"/>
    <n v="1"/>
    <n v="0"/>
    <n v="2"/>
    <n v="4"/>
    <n v="7"/>
  </r>
  <r>
    <x v="14"/>
    <x v="180"/>
    <x v="0"/>
    <x v="4"/>
    <n v="7"/>
    <n v="0"/>
    <n v="17"/>
    <n v="15"/>
    <n v="17"/>
    <n v="6"/>
    <n v="0"/>
    <n v="5"/>
    <n v="13"/>
    <n v="24"/>
  </r>
  <r>
    <x v="14"/>
    <x v="180"/>
    <x v="1"/>
    <x v="0"/>
    <n v="25"/>
    <n v="14"/>
    <n v="77"/>
    <n v="74"/>
    <n v="93"/>
    <n v="19"/>
    <n v="2"/>
    <n v="16"/>
    <n v="79"/>
    <n v="116"/>
  </r>
  <r>
    <x v="14"/>
    <x v="180"/>
    <x v="1"/>
    <x v="5"/>
    <n v="2"/>
    <n v="2"/>
    <n v="2"/>
    <n v="2"/>
    <n v="4"/>
    <n v="2"/>
    <n v="0"/>
    <n v="1"/>
    <n v="3"/>
    <n v="6"/>
  </r>
  <r>
    <x v="14"/>
    <x v="180"/>
    <x v="1"/>
    <x v="1"/>
    <n v="1"/>
    <n v="0"/>
    <n v="3"/>
    <n v="3"/>
    <n v="3"/>
    <n v="1"/>
    <n v="0"/>
    <n v="0"/>
    <n v="3"/>
    <n v="4"/>
  </r>
  <r>
    <x v="14"/>
    <x v="180"/>
    <x v="1"/>
    <x v="3"/>
    <n v="5"/>
    <n v="1"/>
    <n v="7"/>
    <n v="6"/>
    <n v="8"/>
    <n v="5"/>
    <n v="0"/>
    <n v="1"/>
    <n v="7"/>
    <n v="13"/>
  </r>
  <r>
    <x v="14"/>
    <x v="180"/>
    <x v="1"/>
    <x v="2"/>
    <n v="5"/>
    <n v="0"/>
    <n v="7"/>
    <n v="6"/>
    <n v="8"/>
    <n v="4"/>
    <n v="0"/>
    <n v="3"/>
    <n v="5"/>
    <n v="12"/>
  </r>
  <r>
    <x v="14"/>
    <x v="180"/>
    <x v="1"/>
    <x v="4"/>
    <n v="6"/>
    <n v="7"/>
    <n v="17"/>
    <n v="19"/>
    <n v="24"/>
    <n v="5"/>
    <n v="1"/>
    <n v="8"/>
    <n v="16"/>
    <n v="30"/>
  </r>
  <r>
    <x v="14"/>
    <x v="181"/>
    <x v="0"/>
    <x v="0"/>
    <n v="10"/>
    <n v="6"/>
    <n v="65"/>
    <n v="60"/>
    <n v="71"/>
    <n v="9"/>
    <n v="0"/>
    <n v="6"/>
    <n v="66"/>
    <n v="81"/>
  </r>
  <r>
    <x v="14"/>
    <x v="181"/>
    <x v="0"/>
    <x v="5"/>
    <n v="0"/>
    <n v="1"/>
    <n v="2"/>
    <n v="1"/>
    <n v="3"/>
    <n v="0"/>
    <n v="0"/>
    <n v="1"/>
    <n v="2"/>
    <n v="3"/>
  </r>
  <r>
    <x v="14"/>
    <x v="181"/>
    <x v="0"/>
    <x v="1"/>
    <n v="0"/>
    <n v="1"/>
    <n v="3"/>
    <n v="3"/>
    <n v="4"/>
    <n v="0"/>
    <n v="0"/>
    <n v="2"/>
    <n v="2"/>
    <n v="4"/>
  </r>
  <r>
    <x v="14"/>
    <x v="181"/>
    <x v="0"/>
    <x v="3"/>
    <n v="2"/>
    <n v="0"/>
    <n v="2"/>
    <n v="2"/>
    <n v="2"/>
    <n v="0"/>
    <n v="1"/>
    <n v="1"/>
    <n v="2"/>
    <n v="4"/>
  </r>
  <r>
    <x v="14"/>
    <x v="181"/>
    <x v="0"/>
    <x v="2"/>
    <n v="2"/>
    <n v="1"/>
    <n v="3"/>
    <n v="4"/>
    <n v="5"/>
    <n v="1"/>
    <n v="1"/>
    <n v="1"/>
    <n v="3"/>
    <n v="6"/>
  </r>
  <r>
    <x v="14"/>
    <x v="181"/>
    <x v="0"/>
    <x v="4"/>
    <n v="6"/>
    <n v="1"/>
    <n v="21"/>
    <n v="21"/>
    <n v="23"/>
    <n v="5"/>
    <n v="0"/>
    <n v="1"/>
    <n v="22"/>
    <n v="28"/>
  </r>
  <r>
    <x v="14"/>
    <x v="181"/>
    <x v="1"/>
    <x v="0"/>
    <n v="19"/>
    <n v="16"/>
    <n v="106"/>
    <n v="101"/>
    <n v="126"/>
    <n v="14"/>
    <n v="1"/>
    <n v="17"/>
    <n v="109"/>
    <n v="141"/>
  </r>
  <r>
    <x v="14"/>
    <x v="181"/>
    <x v="1"/>
    <x v="5"/>
    <n v="1"/>
    <n v="0"/>
    <n v="3"/>
    <n v="3"/>
    <n v="3"/>
    <n v="1"/>
    <n v="0"/>
    <n v="1"/>
    <n v="2"/>
    <n v="4"/>
  </r>
  <r>
    <x v="14"/>
    <x v="181"/>
    <x v="1"/>
    <x v="1"/>
    <n v="2"/>
    <n v="0"/>
    <n v="6"/>
    <n v="5"/>
    <n v="7"/>
    <n v="1"/>
    <n v="0"/>
    <n v="0"/>
    <n v="7"/>
    <n v="8"/>
  </r>
  <r>
    <x v="14"/>
    <x v="181"/>
    <x v="1"/>
    <x v="3"/>
    <n v="3"/>
    <n v="0"/>
    <n v="7"/>
    <n v="4"/>
    <n v="8"/>
    <n v="1"/>
    <n v="0"/>
    <n v="1"/>
    <n v="8"/>
    <n v="10"/>
  </r>
  <r>
    <x v="14"/>
    <x v="181"/>
    <x v="1"/>
    <x v="2"/>
    <n v="2"/>
    <n v="1"/>
    <n v="4"/>
    <n v="3"/>
    <n v="5"/>
    <n v="1"/>
    <n v="0"/>
    <n v="4"/>
    <n v="2"/>
    <n v="7"/>
  </r>
  <r>
    <x v="14"/>
    <x v="181"/>
    <x v="1"/>
    <x v="4"/>
    <n v="14"/>
    <n v="2"/>
    <n v="14"/>
    <n v="13"/>
    <n v="17"/>
    <n v="12"/>
    <n v="1"/>
    <n v="4"/>
    <n v="13"/>
    <n v="30"/>
  </r>
  <r>
    <x v="14"/>
    <x v="182"/>
    <x v="0"/>
    <x v="0"/>
    <n v="16"/>
    <n v="10"/>
    <n v="63"/>
    <n v="59"/>
    <n v="76"/>
    <n v="10"/>
    <n v="3"/>
    <n v="20"/>
    <n v="56"/>
    <n v="89"/>
  </r>
  <r>
    <x v="14"/>
    <x v="182"/>
    <x v="0"/>
    <x v="5"/>
    <n v="1"/>
    <n v="0"/>
    <n v="6"/>
    <n v="4"/>
    <n v="6"/>
    <n v="1"/>
    <n v="0"/>
    <n v="1"/>
    <n v="5"/>
    <n v="7"/>
  </r>
  <r>
    <x v="14"/>
    <x v="182"/>
    <x v="0"/>
    <x v="1"/>
    <n v="1"/>
    <n v="1"/>
    <n v="4"/>
    <n v="3"/>
    <n v="5"/>
    <n v="1"/>
    <n v="0"/>
    <n v="0"/>
    <n v="5"/>
    <n v="6"/>
  </r>
  <r>
    <x v="14"/>
    <x v="182"/>
    <x v="0"/>
    <x v="3"/>
    <n v="1"/>
    <n v="0"/>
    <n v="6"/>
    <n v="6"/>
    <n v="6"/>
    <n v="0"/>
    <n v="0"/>
    <n v="2"/>
    <n v="5"/>
    <n v="7"/>
  </r>
  <r>
    <x v="14"/>
    <x v="182"/>
    <x v="0"/>
    <x v="2"/>
    <n v="2"/>
    <n v="0"/>
    <n v="3"/>
    <n v="3"/>
    <n v="4"/>
    <n v="1"/>
    <n v="1"/>
    <n v="0"/>
    <n v="3"/>
    <n v="5"/>
  </r>
  <r>
    <x v="14"/>
    <x v="182"/>
    <x v="0"/>
    <x v="4"/>
    <n v="2"/>
    <n v="0"/>
    <n v="15"/>
    <n v="14"/>
    <n v="15"/>
    <n v="2"/>
    <n v="0"/>
    <n v="0"/>
    <n v="15"/>
    <n v="17"/>
  </r>
  <r>
    <x v="14"/>
    <x v="182"/>
    <x v="1"/>
    <x v="0"/>
    <n v="35"/>
    <n v="13"/>
    <n v="91"/>
    <n v="81"/>
    <n v="110"/>
    <n v="20"/>
    <n v="7"/>
    <n v="27"/>
    <n v="85"/>
    <n v="139"/>
  </r>
  <r>
    <x v="14"/>
    <x v="182"/>
    <x v="1"/>
    <x v="5"/>
    <n v="1"/>
    <n v="0"/>
    <n v="2"/>
    <n v="2"/>
    <n v="2"/>
    <n v="1"/>
    <n v="0"/>
    <n v="0"/>
    <n v="2"/>
    <n v="3"/>
  </r>
  <r>
    <x v="14"/>
    <x v="182"/>
    <x v="1"/>
    <x v="1"/>
    <n v="5"/>
    <n v="0"/>
    <n v="10"/>
    <n v="8"/>
    <n v="10"/>
    <n v="5"/>
    <n v="0"/>
    <n v="0"/>
    <n v="10"/>
    <n v="15"/>
  </r>
  <r>
    <x v="14"/>
    <x v="182"/>
    <x v="1"/>
    <x v="3"/>
    <n v="8"/>
    <n v="2"/>
    <n v="2"/>
    <n v="3"/>
    <n v="5"/>
    <n v="6"/>
    <n v="1"/>
    <n v="2"/>
    <n v="3"/>
    <n v="12"/>
  </r>
  <r>
    <x v="14"/>
    <x v="182"/>
    <x v="1"/>
    <x v="2"/>
    <n v="3"/>
    <n v="0"/>
    <n v="9"/>
    <n v="6"/>
    <n v="9"/>
    <n v="2"/>
    <n v="1"/>
    <n v="0"/>
    <n v="9"/>
    <n v="12"/>
  </r>
  <r>
    <x v="14"/>
    <x v="182"/>
    <x v="1"/>
    <x v="4"/>
    <n v="10"/>
    <n v="3"/>
    <n v="24"/>
    <n v="25"/>
    <n v="28"/>
    <n v="6"/>
    <n v="4"/>
    <n v="10"/>
    <n v="17"/>
    <n v="37"/>
  </r>
  <r>
    <x v="14"/>
    <x v="183"/>
    <x v="0"/>
    <x v="0"/>
    <n v="22"/>
    <n v="12"/>
    <n v="70"/>
    <n v="64"/>
    <n v="85"/>
    <n v="15"/>
    <n v="2"/>
    <n v="10"/>
    <n v="77"/>
    <n v="104"/>
  </r>
  <r>
    <x v="14"/>
    <x v="183"/>
    <x v="0"/>
    <x v="5"/>
    <n v="1"/>
    <n v="0"/>
    <n v="3"/>
    <n v="2"/>
    <n v="4"/>
    <n v="0"/>
    <n v="0"/>
    <n v="3"/>
    <n v="1"/>
    <n v="4"/>
  </r>
  <r>
    <x v="14"/>
    <x v="183"/>
    <x v="0"/>
    <x v="1"/>
    <n v="1"/>
    <n v="1"/>
    <n v="5"/>
    <n v="4"/>
    <n v="6"/>
    <n v="0"/>
    <n v="0"/>
    <n v="2"/>
    <n v="5"/>
    <n v="7"/>
  </r>
  <r>
    <x v="14"/>
    <x v="183"/>
    <x v="0"/>
    <x v="3"/>
    <n v="4"/>
    <n v="0"/>
    <n v="4"/>
    <n v="3"/>
    <n v="4"/>
    <n v="4"/>
    <n v="0"/>
    <n v="1"/>
    <n v="3"/>
    <n v="8"/>
  </r>
  <r>
    <x v="14"/>
    <x v="183"/>
    <x v="0"/>
    <x v="2"/>
    <n v="1"/>
    <n v="2"/>
    <n v="7"/>
    <n v="6"/>
    <n v="9"/>
    <n v="1"/>
    <n v="0"/>
    <n v="2"/>
    <n v="7"/>
    <n v="10"/>
  </r>
  <r>
    <x v="14"/>
    <x v="183"/>
    <x v="0"/>
    <x v="4"/>
    <n v="2"/>
    <n v="2"/>
    <n v="20"/>
    <n v="20"/>
    <n v="23"/>
    <n v="1"/>
    <n v="1"/>
    <n v="6"/>
    <n v="16"/>
    <n v="24"/>
  </r>
  <r>
    <x v="14"/>
    <x v="183"/>
    <x v="1"/>
    <x v="0"/>
    <n v="36"/>
    <n v="11"/>
    <n v="90"/>
    <n v="77"/>
    <n v="103"/>
    <n v="31"/>
    <n v="2"/>
    <n v="14"/>
    <n v="90"/>
    <n v="137"/>
  </r>
  <r>
    <x v="14"/>
    <x v="183"/>
    <x v="1"/>
    <x v="5"/>
    <n v="2"/>
    <n v="0"/>
    <n v="4"/>
    <n v="4"/>
    <n v="4"/>
    <n v="1"/>
    <n v="0"/>
    <n v="2"/>
    <n v="3"/>
    <n v="6"/>
  </r>
  <r>
    <x v="14"/>
    <x v="183"/>
    <x v="1"/>
    <x v="1"/>
    <n v="2"/>
    <n v="1"/>
    <n v="11"/>
    <n v="10"/>
    <n v="12"/>
    <n v="2"/>
    <n v="0"/>
    <n v="3"/>
    <n v="9"/>
    <n v="14"/>
  </r>
  <r>
    <x v="14"/>
    <x v="183"/>
    <x v="1"/>
    <x v="3"/>
    <n v="3"/>
    <n v="2"/>
    <n v="11"/>
    <n v="11"/>
    <n v="13"/>
    <n v="3"/>
    <n v="0"/>
    <n v="2"/>
    <n v="11"/>
    <n v="16"/>
  </r>
  <r>
    <x v="14"/>
    <x v="183"/>
    <x v="1"/>
    <x v="2"/>
    <n v="5"/>
    <n v="1"/>
    <n v="5"/>
    <n v="4"/>
    <n v="6"/>
    <n v="4"/>
    <n v="0"/>
    <n v="3"/>
    <n v="4"/>
    <n v="11"/>
  </r>
  <r>
    <x v="14"/>
    <x v="183"/>
    <x v="1"/>
    <x v="4"/>
    <n v="6"/>
    <n v="5"/>
    <n v="29"/>
    <n v="26"/>
    <n v="35"/>
    <n v="3"/>
    <n v="0"/>
    <n v="9"/>
    <n v="28"/>
    <n v="40"/>
  </r>
  <r>
    <x v="14"/>
    <x v="119"/>
    <x v="0"/>
    <x v="0"/>
    <n v="18"/>
    <n v="12"/>
    <n v="73"/>
    <n v="70"/>
    <n v="86"/>
    <n v="14"/>
    <n v="2"/>
    <n v="15"/>
    <n v="72"/>
    <n v="103"/>
  </r>
  <r>
    <x v="14"/>
    <x v="119"/>
    <x v="0"/>
    <x v="5"/>
    <n v="1"/>
    <n v="1"/>
    <n v="4"/>
    <n v="4"/>
    <n v="5"/>
    <n v="1"/>
    <n v="0"/>
    <n v="1"/>
    <n v="4"/>
    <n v="6"/>
  </r>
  <r>
    <x v="14"/>
    <x v="119"/>
    <x v="0"/>
    <x v="1"/>
    <n v="2"/>
    <n v="1"/>
    <n v="1"/>
    <n v="1"/>
    <n v="2"/>
    <n v="2"/>
    <n v="0"/>
    <n v="1"/>
    <n v="1"/>
    <n v="4"/>
  </r>
  <r>
    <x v="14"/>
    <x v="119"/>
    <x v="0"/>
    <x v="3"/>
    <n v="6"/>
    <n v="0"/>
    <n v="2"/>
    <n v="1"/>
    <n v="5"/>
    <n v="3"/>
    <n v="1"/>
    <n v="2"/>
    <n v="2"/>
    <n v="8"/>
  </r>
  <r>
    <x v="14"/>
    <x v="119"/>
    <x v="0"/>
    <x v="2"/>
    <n v="3"/>
    <n v="0"/>
    <n v="3"/>
    <n v="3"/>
    <n v="3"/>
    <n v="3"/>
    <n v="0"/>
    <n v="0"/>
    <n v="3"/>
    <n v="6"/>
  </r>
  <r>
    <x v="14"/>
    <x v="119"/>
    <x v="0"/>
    <x v="4"/>
    <n v="4"/>
    <n v="2"/>
    <n v="22"/>
    <n v="21"/>
    <n v="26"/>
    <n v="1"/>
    <n v="1"/>
    <n v="3"/>
    <n v="23"/>
    <n v="28"/>
  </r>
  <r>
    <x v="14"/>
    <x v="119"/>
    <x v="1"/>
    <x v="0"/>
    <n v="36"/>
    <n v="20"/>
    <n v="85"/>
    <n v="83"/>
    <n v="105"/>
    <n v="29"/>
    <n v="2"/>
    <n v="21"/>
    <n v="89"/>
    <n v="141"/>
  </r>
  <r>
    <x v="14"/>
    <x v="119"/>
    <x v="1"/>
    <x v="5"/>
    <n v="3"/>
    <n v="3"/>
    <n v="4"/>
    <n v="4"/>
    <n v="7"/>
    <n v="3"/>
    <n v="0"/>
    <n v="2"/>
    <n v="5"/>
    <n v="10"/>
  </r>
  <r>
    <x v="14"/>
    <x v="119"/>
    <x v="1"/>
    <x v="1"/>
    <n v="1"/>
    <n v="3"/>
    <n v="5"/>
    <n v="4"/>
    <n v="9"/>
    <n v="0"/>
    <n v="0"/>
    <n v="5"/>
    <n v="4"/>
    <n v="9"/>
  </r>
  <r>
    <x v="14"/>
    <x v="119"/>
    <x v="1"/>
    <x v="3"/>
    <n v="2"/>
    <n v="1"/>
    <n v="4"/>
    <n v="3"/>
    <n v="5"/>
    <n v="1"/>
    <n v="1"/>
    <n v="2"/>
    <n v="3"/>
    <n v="7"/>
  </r>
  <r>
    <x v="14"/>
    <x v="119"/>
    <x v="1"/>
    <x v="2"/>
    <n v="3"/>
    <n v="2"/>
    <n v="9"/>
    <n v="7"/>
    <n v="12"/>
    <n v="2"/>
    <n v="0"/>
    <n v="2"/>
    <n v="10"/>
    <n v="14"/>
  </r>
  <r>
    <x v="14"/>
    <x v="119"/>
    <x v="1"/>
    <x v="4"/>
    <n v="8"/>
    <n v="2"/>
    <n v="22"/>
    <n v="20"/>
    <n v="24"/>
    <n v="8"/>
    <n v="0"/>
    <n v="3"/>
    <n v="21"/>
    <n v="32"/>
  </r>
  <r>
    <x v="14"/>
    <x v="120"/>
    <x v="0"/>
    <x v="0"/>
    <n v="14"/>
    <n v="10"/>
    <n v="91"/>
    <n v="85"/>
    <n v="104"/>
    <n v="9"/>
    <n v="2"/>
    <n v="14"/>
    <n v="90"/>
    <n v="115"/>
  </r>
  <r>
    <x v="14"/>
    <x v="120"/>
    <x v="0"/>
    <x v="5"/>
    <n v="1"/>
    <n v="0"/>
    <n v="1"/>
    <n v="1"/>
    <n v="1"/>
    <n v="0"/>
    <n v="0"/>
    <n v="1"/>
    <n v="1"/>
    <n v="2"/>
  </r>
  <r>
    <x v="14"/>
    <x v="120"/>
    <x v="0"/>
    <x v="1"/>
    <n v="0"/>
    <n v="1"/>
    <n v="2"/>
    <n v="2"/>
    <n v="3"/>
    <n v="0"/>
    <n v="0"/>
    <n v="1"/>
    <n v="2"/>
    <n v="3"/>
  </r>
  <r>
    <x v="14"/>
    <x v="120"/>
    <x v="0"/>
    <x v="3"/>
    <n v="3"/>
    <n v="0"/>
    <n v="3"/>
    <n v="3"/>
    <n v="3"/>
    <n v="2"/>
    <n v="1"/>
    <n v="0"/>
    <n v="3"/>
    <n v="6"/>
  </r>
  <r>
    <x v="14"/>
    <x v="120"/>
    <x v="0"/>
    <x v="2"/>
    <n v="4"/>
    <n v="0"/>
    <n v="5"/>
    <n v="2"/>
    <n v="5"/>
    <n v="4"/>
    <n v="0"/>
    <n v="0"/>
    <n v="5"/>
    <n v="9"/>
  </r>
  <r>
    <x v="14"/>
    <x v="120"/>
    <x v="0"/>
    <x v="4"/>
    <n v="4"/>
    <n v="1"/>
    <n v="20"/>
    <n v="19"/>
    <n v="22"/>
    <n v="3"/>
    <n v="0"/>
    <n v="3"/>
    <n v="19"/>
    <n v="25"/>
  </r>
  <r>
    <x v="14"/>
    <x v="120"/>
    <x v="1"/>
    <x v="0"/>
    <n v="35"/>
    <n v="24"/>
    <n v="130"/>
    <n v="121"/>
    <n v="156"/>
    <n v="27"/>
    <n v="6"/>
    <n v="31"/>
    <n v="125"/>
    <n v="189"/>
  </r>
  <r>
    <x v="14"/>
    <x v="120"/>
    <x v="1"/>
    <x v="5"/>
    <n v="3"/>
    <n v="0"/>
    <n v="3"/>
    <n v="3"/>
    <n v="3"/>
    <n v="3"/>
    <n v="0"/>
    <n v="1"/>
    <n v="2"/>
    <n v="6"/>
  </r>
  <r>
    <x v="14"/>
    <x v="120"/>
    <x v="1"/>
    <x v="1"/>
    <n v="1"/>
    <n v="1"/>
    <n v="4"/>
    <n v="4"/>
    <n v="6"/>
    <n v="0"/>
    <n v="0"/>
    <n v="4"/>
    <n v="2"/>
    <n v="6"/>
  </r>
  <r>
    <x v="14"/>
    <x v="120"/>
    <x v="1"/>
    <x v="3"/>
    <n v="6"/>
    <n v="3"/>
    <n v="8"/>
    <n v="8"/>
    <n v="13"/>
    <n v="3"/>
    <n v="1"/>
    <n v="5"/>
    <n v="8"/>
    <n v="17"/>
  </r>
  <r>
    <x v="14"/>
    <x v="120"/>
    <x v="1"/>
    <x v="2"/>
    <n v="3"/>
    <n v="0"/>
    <n v="7"/>
    <n v="5"/>
    <n v="7"/>
    <n v="3"/>
    <n v="0"/>
    <n v="1"/>
    <n v="6"/>
    <n v="10"/>
  </r>
  <r>
    <x v="14"/>
    <x v="120"/>
    <x v="1"/>
    <x v="4"/>
    <n v="14"/>
    <n v="3"/>
    <n v="16"/>
    <n v="16"/>
    <n v="23"/>
    <n v="9"/>
    <n v="1"/>
    <n v="6"/>
    <n v="17"/>
    <n v="33"/>
  </r>
  <r>
    <x v="14"/>
    <x v="121"/>
    <x v="0"/>
    <x v="0"/>
    <n v="19"/>
    <n v="7"/>
    <n v="82"/>
    <n v="79"/>
    <n v="93"/>
    <n v="13"/>
    <n v="2"/>
    <n v="10"/>
    <n v="83"/>
    <n v="108"/>
  </r>
  <r>
    <x v="14"/>
    <x v="121"/>
    <x v="0"/>
    <x v="5"/>
    <n v="2"/>
    <n v="0"/>
    <n v="5"/>
    <n v="5"/>
    <n v="6"/>
    <n v="1"/>
    <n v="0"/>
    <n v="1"/>
    <n v="5"/>
    <n v="7"/>
  </r>
  <r>
    <x v="14"/>
    <x v="121"/>
    <x v="0"/>
    <x v="1"/>
    <n v="1"/>
    <n v="2"/>
    <n v="4"/>
    <n v="5"/>
    <n v="6"/>
    <n v="1"/>
    <n v="0"/>
    <n v="0"/>
    <n v="6"/>
    <n v="7"/>
  </r>
  <r>
    <x v="14"/>
    <x v="121"/>
    <x v="0"/>
    <x v="3"/>
    <n v="1"/>
    <n v="1"/>
    <n v="9"/>
    <n v="9"/>
    <n v="11"/>
    <n v="0"/>
    <n v="0"/>
    <n v="2"/>
    <n v="9"/>
    <n v="11"/>
  </r>
  <r>
    <x v="14"/>
    <x v="121"/>
    <x v="0"/>
    <x v="2"/>
    <n v="2"/>
    <n v="0"/>
    <n v="8"/>
    <n v="8"/>
    <n v="8"/>
    <n v="2"/>
    <n v="0"/>
    <n v="2"/>
    <n v="6"/>
    <n v="10"/>
  </r>
  <r>
    <x v="14"/>
    <x v="121"/>
    <x v="0"/>
    <x v="4"/>
    <n v="9"/>
    <n v="3"/>
    <n v="25"/>
    <n v="21"/>
    <n v="30"/>
    <n v="7"/>
    <n v="0"/>
    <n v="7"/>
    <n v="23"/>
    <n v="37"/>
  </r>
  <r>
    <x v="14"/>
    <x v="121"/>
    <x v="1"/>
    <x v="0"/>
    <n v="41"/>
    <n v="16"/>
    <n v="125"/>
    <n v="114"/>
    <n v="152"/>
    <n v="19"/>
    <n v="8"/>
    <n v="35"/>
    <n v="120"/>
    <n v="182"/>
  </r>
  <r>
    <x v="14"/>
    <x v="121"/>
    <x v="1"/>
    <x v="5"/>
    <n v="2"/>
    <n v="0"/>
    <n v="11"/>
    <n v="11"/>
    <n v="11"/>
    <n v="2"/>
    <n v="0"/>
    <n v="1"/>
    <n v="10"/>
    <n v="13"/>
  </r>
  <r>
    <x v="14"/>
    <x v="121"/>
    <x v="1"/>
    <x v="1"/>
    <n v="3"/>
    <n v="3"/>
    <n v="4"/>
    <n v="3"/>
    <n v="8"/>
    <n v="2"/>
    <n v="2"/>
    <n v="2"/>
    <n v="4"/>
    <n v="10"/>
  </r>
  <r>
    <x v="14"/>
    <x v="121"/>
    <x v="1"/>
    <x v="3"/>
    <n v="5"/>
    <n v="1"/>
    <n v="6"/>
    <n v="6"/>
    <n v="8"/>
    <n v="3"/>
    <n v="0"/>
    <n v="4"/>
    <n v="5"/>
    <n v="12"/>
  </r>
  <r>
    <x v="14"/>
    <x v="121"/>
    <x v="1"/>
    <x v="2"/>
    <n v="5"/>
    <n v="2"/>
    <n v="10"/>
    <n v="9"/>
    <n v="13"/>
    <n v="4"/>
    <n v="0"/>
    <n v="2"/>
    <n v="11"/>
    <n v="17"/>
  </r>
  <r>
    <x v="14"/>
    <x v="121"/>
    <x v="1"/>
    <x v="4"/>
    <n v="5"/>
    <n v="3"/>
    <n v="25"/>
    <n v="22"/>
    <n v="29"/>
    <n v="2"/>
    <n v="1"/>
    <n v="4"/>
    <n v="26"/>
    <n v="33"/>
  </r>
  <r>
    <x v="14"/>
    <x v="122"/>
    <x v="0"/>
    <x v="0"/>
    <n v="28"/>
    <n v="12"/>
    <n v="95"/>
    <n v="86"/>
    <n v="116"/>
    <n v="16"/>
    <n v="3"/>
    <n v="20"/>
    <n v="96"/>
    <n v="135"/>
  </r>
  <r>
    <x v="14"/>
    <x v="122"/>
    <x v="0"/>
    <x v="5"/>
    <n v="1"/>
    <n v="1"/>
    <n v="1"/>
    <n v="0"/>
    <n v="2"/>
    <n v="1"/>
    <n v="0"/>
    <n v="0"/>
    <n v="2"/>
    <n v="3"/>
  </r>
  <r>
    <x v="14"/>
    <x v="122"/>
    <x v="0"/>
    <x v="1"/>
    <n v="1"/>
    <n v="2"/>
    <n v="5"/>
    <n v="6"/>
    <n v="7"/>
    <n v="0"/>
    <n v="0"/>
    <n v="3"/>
    <n v="5"/>
    <n v="8"/>
  </r>
  <r>
    <x v="14"/>
    <x v="122"/>
    <x v="0"/>
    <x v="3"/>
    <n v="3"/>
    <n v="0"/>
    <n v="6"/>
    <n v="6"/>
    <n v="7"/>
    <n v="2"/>
    <n v="0"/>
    <n v="0"/>
    <n v="7"/>
    <n v="9"/>
  </r>
  <r>
    <x v="14"/>
    <x v="122"/>
    <x v="0"/>
    <x v="2"/>
    <n v="2"/>
    <n v="0"/>
    <n v="6"/>
    <n v="4"/>
    <n v="7"/>
    <n v="1"/>
    <n v="0"/>
    <n v="2"/>
    <n v="5"/>
    <n v="8"/>
  </r>
  <r>
    <x v="14"/>
    <x v="122"/>
    <x v="0"/>
    <x v="4"/>
    <n v="9"/>
    <n v="1"/>
    <n v="22"/>
    <n v="21"/>
    <n v="25"/>
    <n v="3"/>
    <n v="3"/>
    <n v="8"/>
    <n v="18"/>
    <n v="32"/>
  </r>
  <r>
    <x v="14"/>
    <x v="122"/>
    <x v="1"/>
    <x v="0"/>
    <n v="46"/>
    <n v="26"/>
    <n v="127"/>
    <n v="122"/>
    <n v="161"/>
    <n v="33"/>
    <n v="5"/>
    <n v="38"/>
    <n v="123"/>
    <n v="199"/>
  </r>
  <r>
    <x v="14"/>
    <x v="122"/>
    <x v="1"/>
    <x v="5"/>
    <n v="2"/>
    <n v="2"/>
    <n v="6"/>
    <n v="6"/>
    <n v="8"/>
    <n v="2"/>
    <n v="0"/>
    <n v="3"/>
    <n v="5"/>
    <n v="10"/>
  </r>
  <r>
    <x v="14"/>
    <x v="122"/>
    <x v="1"/>
    <x v="1"/>
    <n v="2"/>
    <n v="0"/>
    <n v="10"/>
    <n v="10"/>
    <n v="10"/>
    <n v="1"/>
    <n v="1"/>
    <n v="1"/>
    <n v="9"/>
    <n v="12"/>
  </r>
  <r>
    <x v="14"/>
    <x v="122"/>
    <x v="1"/>
    <x v="3"/>
    <n v="7"/>
    <n v="1"/>
    <n v="12"/>
    <n v="9"/>
    <n v="13"/>
    <n v="3"/>
    <n v="1"/>
    <n v="6"/>
    <n v="10"/>
    <n v="20"/>
  </r>
  <r>
    <x v="14"/>
    <x v="122"/>
    <x v="1"/>
    <x v="2"/>
    <n v="3"/>
    <n v="5"/>
    <n v="17"/>
    <n v="17"/>
    <n v="22"/>
    <n v="3"/>
    <n v="0"/>
    <n v="4"/>
    <n v="18"/>
    <n v="25"/>
  </r>
  <r>
    <x v="14"/>
    <x v="122"/>
    <x v="1"/>
    <x v="4"/>
    <n v="12"/>
    <n v="6"/>
    <n v="29"/>
    <n v="24"/>
    <n v="39"/>
    <n v="4"/>
    <n v="4"/>
    <n v="12"/>
    <n v="27"/>
    <n v="47"/>
  </r>
  <r>
    <x v="14"/>
    <x v="123"/>
    <x v="0"/>
    <x v="0"/>
    <n v="17"/>
    <n v="13"/>
    <n v="82"/>
    <n v="82"/>
    <n v="97"/>
    <n v="12"/>
    <n v="2"/>
    <n v="21"/>
    <n v="77"/>
    <n v="112"/>
  </r>
  <r>
    <x v="14"/>
    <x v="123"/>
    <x v="0"/>
    <x v="5"/>
    <n v="1"/>
    <n v="0"/>
    <n v="1"/>
    <n v="1"/>
    <n v="1"/>
    <n v="1"/>
    <n v="0"/>
    <n v="0"/>
    <n v="1"/>
    <n v="2"/>
  </r>
  <r>
    <x v="14"/>
    <x v="123"/>
    <x v="0"/>
    <x v="1"/>
    <n v="2"/>
    <n v="1"/>
    <n v="10"/>
    <n v="9"/>
    <n v="11"/>
    <n v="2"/>
    <n v="0"/>
    <n v="2"/>
    <n v="9"/>
    <n v="13"/>
  </r>
  <r>
    <x v="14"/>
    <x v="123"/>
    <x v="0"/>
    <x v="3"/>
    <n v="0"/>
    <n v="2"/>
    <n v="6"/>
    <n v="6"/>
    <n v="8"/>
    <n v="0"/>
    <n v="1"/>
    <n v="1"/>
    <n v="6"/>
    <n v="8"/>
  </r>
  <r>
    <x v="14"/>
    <x v="123"/>
    <x v="0"/>
    <x v="2"/>
    <n v="4"/>
    <n v="0"/>
    <n v="4"/>
    <n v="4"/>
    <n v="4"/>
    <n v="2"/>
    <n v="1"/>
    <n v="1"/>
    <n v="4"/>
    <n v="8"/>
  </r>
  <r>
    <x v="14"/>
    <x v="123"/>
    <x v="0"/>
    <x v="4"/>
    <n v="4"/>
    <n v="6"/>
    <n v="19"/>
    <n v="20"/>
    <n v="26"/>
    <n v="3"/>
    <n v="1"/>
    <n v="7"/>
    <n v="18"/>
    <n v="29"/>
  </r>
  <r>
    <x v="14"/>
    <x v="123"/>
    <x v="1"/>
    <x v="0"/>
    <n v="42"/>
    <n v="21"/>
    <n v="115"/>
    <n v="109"/>
    <n v="143"/>
    <n v="26"/>
    <n v="8"/>
    <n v="26"/>
    <n v="118"/>
    <n v="178"/>
  </r>
  <r>
    <x v="14"/>
    <x v="123"/>
    <x v="1"/>
    <x v="5"/>
    <n v="2"/>
    <n v="0"/>
    <n v="6"/>
    <n v="6"/>
    <n v="6"/>
    <n v="1"/>
    <n v="1"/>
    <n v="2"/>
    <n v="4"/>
    <n v="8"/>
  </r>
  <r>
    <x v="14"/>
    <x v="123"/>
    <x v="1"/>
    <x v="1"/>
    <n v="4"/>
    <n v="1"/>
    <n v="10"/>
    <n v="9"/>
    <n v="11"/>
    <n v="3"/>
    <n v="0"/>
    <n v="3"/>
    <n v="9"/>
    <n v="15"/>
  </r>
  <r>
    <x v="14"/>
    <x v="123"/>
    <x v="1"/>
    <x v="3"/>
    <n v="4"/>
    <n v="1"/>
    <n v="6"/>
    <n v="6"/>
    <n v="7"/>
    <n v="4"/>
    <n v="0"/>
    <n v="0"/>
    <n v="7"/>
    <n v="11"/>
  </r>
  <r>
    <x v="14"/>
    <x v="123"/>
    <x v="1"/>
    <x v="2"/>
    <n v="1"/>
    <n v="1"/>
    <n v="10"/>
    <n v="11"/>
    <n v="11"/>
    <n v="1"/>
    <n v="0"/>
    <n v="1"/>
    <n v="10"/>
    <n v="12"/>
  </r>
  <r>
    <x v="14"/>
    <x v="123"/>
    <x v="1"/>
    <x v="4"/>
    <n v="13"/>
    <n v="5"/>
    <n v="25"/>
    <n v="24"/>
    <n v="35"/>
    <n v="6"/>
    <n v="2"/>
    <n v="11"/>
    <n v="24"/>
    <n v="43"/>
  </r>
  <r>
    <x v="14"/>
    <x v="124"/>
    <x v="0"/>
    <x v="0"/>
    <n v="17"/>
    <n v="7"/>
    <n v="78"/>
    <n v="71"/>
    <n v="85"/>
    <n v="17"/>
    <n v="2"/>
    <n v="12"/>
    <n v="71"/>
    <n v="102"/>
  </r>
  <r>
    <x v="14"/>
    <x v="124"/>
    <x v="0"/>
    <x v="5"/>
    <n v="1"/>
    <n v="0"/>
    <n v="0"/>
    <n v="0"/>
    <n v="0"/>
    <n v="1"/>
    <n v="0"/>
    <n v="0"/>
    <n v="0"/>
    <n v="1"/>
  </r>
  <r>
    <x v="14"/>
    <x v="124"/>
    <x v="0"/>
    <x v="1"/>
    <n v="1"/>
    <n v="0"/>
    <n v="3"/>
    <n v="3"/>
    <n v="3"/>
    <n v="1"/>
    <n v="0"/>
    <n v="1"/>
    <n v="2"/>
    <n v="4"/>
  </r>
  <r>
    <x v="14"/>
    <x v="124"/>
    <x v="0"/>
    <x v="3"/>
    <n v="2"/>
    <n v="0"/>
    <n v="6"/>
    <n v="6"/>
    <n v="6"/>
    <n v="2"/>
    <n v="0"/>
    <n v="1"/>
    <n v="5"/>
    <n v="8"/>
  </r>
  <r>
    <x v="14"/>
    <x v="124"/>
    <x v="0"/>
    <x v="2"/>
    <n v="2"/>
    <n v="0"/>
    <n v="7"/>
    <n v="6"/>
    <n v="7"/>
    <n v="1"/>
    <n v="1"/>
    <n v="0"/>
    <n v="7"/>
    <n v="9"/>
  </r>
  <r>
    <x v="14"/>
    <x v="124"/>
    <x v="0"/>
    <x v="4"/>
    <n v="1"/>
    <n v="4"/>
    <n v="21"/>
    <n v="18"/>
    <n v="26"/>
    <n v="0"/>
    <n v="0"/>
    <n v="7"/>
    <n v="19"/>
    <n v="26"/>
  </r>
  <r>
    <x v="14"/>
    <x v="124"/>
    <x v="1"/>
    <x v="0"/>
    <n v="37"/>
    <n v="17"/>
    <n v="111"/>
    <n v="102"/>
    <n v="135"/>
    <n v="25"/>
    <n v="6"/>
    <n v="22"/>
    <n v="112"/>
    <n v="165"/>
  </r>
  <r>
    <x v="14"/>
    <x v="124"/>
    <x v="1"/>
    <x v="5"/>
    <n v="5"/>
    <n v="2"/>
    <n v="4"/>
    <n v="4"/>
    <n v="6"/>
    <n v="5"/>
    <n v="0"/>
    <n v="3"/>
    <n v="3"/>
    <n v="11"/>
  </r>
  <r>
    <x v="14"/>
    <x v="124"/>
    <x v="1"/>
    <x v="1"/>
    <n v="8"/>
    <n v="3"/>
    <n v="6"/>
    <n v="5"/>
    <n v="10"/>
    <n v="6"/>
    <n v="0"/>
    <n v="4"/>
    <n v="7"/>
    <n v="17"/>
  </r>
  <r>
    <x v="14"/>
    <x v="124"/>
    <x v="1"/>
    <x v="3"/>
    <n v="6"/>
    <n v="0"/>
    <n v="4"/>
    <n v="4"/>
    <n v="4"/>
    <n v="6"/>
    <n v="0"/>
    <n v="2"/>
    <n v="2"/>
    <n v="10"/>
  </r>
  <r>
    <x v="14"/>
    <x v="124"/>
    <x v="1"/>
    <x v="2"/>
    <n v="2"/>
    <n v="2"/>
    <n v="8"/>
    <n v="8"/>
    <n v="10"/>
    <n v="2"/>
    <n v="0"/>
    <n v="1"/>
    <n v="9"/>
    <n v="12"/>
  </r>
  <r>
    <x v="14"/>
    <x v="124"/>
    <x v="1"/>
    <x v="4"/>
    <n v="3"/>
    <n v="5"/>
    <n v="18"/>
    <n v="16"/>
    <n v="23"/>
    <n v="3"/>
    <n v="2"/>
    <n v="4"/>
    <n v="17"/>
    <n v="26"/>
  </r>
  <r>
    <x v="14"/>
    <x v="125"/>
    <x v="0"/>
    <x v="0"/>
    <n v="17"/>
    <n v="11"/>
    <n v="102"/>
    <n v="93"/>
    <n v="114"/>
    <n v="15"/>
    <n v="1"/>
    <n v="17"/>
    <n v="97"/>
    <n v="130"/>
  </r>
  <r>
    <x v="14"/>
    <x v="125"/>
    <x v="0"/>
    <x v="5"/>
    <n v="1"/>
    <n v="2"/>
    <n v="0"/>
    <n v="1"/>
    <n v="3"/>
    <n v="0"/>
    <n v="0"/>
    <n v="0"/>
    <n v="3"/>
    <n v="3"/>
  </r>
  <r>
    <x v="14"/>
    <x v="125"/>
    <x v="0"/>
    <x v="1"/>
    <n v="3"/>
    <n v="0"/>
    <n v="2"/>
    <n v="2"/>
    <n v="2"/>
    <n v="2"/>
    <n v="1"/>
    <n v="0"/>
    <n v="2"/>
    <n v="5"/>
  </r>
  <r>
    <x v="14"/>
    <x v="125"/>
    <x v="0"/>
    <x v="3"/>
    <n v="0"/>
    <n v="0"/>
    <n v="5"/>
    <n v="5"/>
    <n v="5"/>
    <n v="0"/>
    <n v="0"/>
    <n v="0"/>
    <n v="5"/>
    <n v="5"/>
  </r>
  <r>
    <x v="14"/>
    <x v="125"/>
    <x v="0"/>
    <x v="2"/>
    <n v="3"/>
    <n v="0"/>
    <n v="5"/>
    <n v="5"/>
    <n v="6"/>
    <n v="1"/>
    <n v="0"/>
    <n v="2"/>
    <n v="5"/>
    <n v="8"/>
  </r>
  <r>
    <x v="14"/>
    <x v="125"/>
    <x v="0"/>
    <x v="4"/>
    <n v="3"/>
    <n v="0"/>
    <n v="23"/>
    <n v="21"/>
    <n v="23"/>
    <n v="0"/>
    <n v="0"/>
    <n v="4"/>
    <n v="22"/>
    <n v="26"/>
  </r>
  <r>
    <x v="14"/>
    <x v="125"/>
    <x v="1"/>
    <x v="0"/>
    <n v="30"/>
    <n v="16"/>
    <n v="101"/>
    <n v="95"/>
    <n v="123"/>
    <n v="22"/>
    <n v="2"/>
    <n v="17"/>
    <n v="106"/>
    <n v="147"/>
  </r>
  <r>
    <x v="14"/>
    <x v="125"/>
    <x v="1"/>
    <x v="5"/>
    <n v="5"/>
    <n v="1"/>
    <n v="4"/>
    <n v="3"/>
    <n v="5"/>
    <n v="3"/>
    <n v="0"/>
    <n v="3"/>
    <n v="4"/>
    <n v="10"/>
  </r>
  <r>
    <x v="14"/>
    <x v="125"/>
    <x v="1"/>
    <x v="1"/>
    <n v="4"/>
    <n v="1"/>
    <n v="4"/>
    <n v="4"/>
    <n v="6"/>
    <n v="3"/>
    <n v="0"/>
    <n v="1"/>
    <n v="5"/>
    <n v="9"/>
  </r>
  <r>
    <x v="14"/>
    <x v="125"/>
    <x v="1"/>
    <x v="3"/>
    <n v="6"/>
    <n v="0"/>
    <n v="7"/>
    <n v="5"/>
    <n v="8"/>
    <n v="5"/>
    <n v="0"/>
    <n v="3"/>
    <n v="5"/>
    <n v="13"/>
  </r>
  <r>
    <x v="14"/>
    <x v="125"/>
    <x v="1"/>
    <x v="2"/>
    <n v="7"/>
    <n v="1"/>
    <n v="5"/>
    <n v="5"/>
    <n v="7"/>
    <n v="2"/>
    <n v="2"/>
    <n v="4"/>
    <n v="5"/>
    <n v="13"/>
  </r>
  <r>
    <x v="14"/>
    <x v="125"/>
    <x v="1"/>
    <x v="4"/>
    <n v="7"/>
    <n v="3"/>
    <n v="20"/>
    <n v="21"/>
    <n v="24"/>
    <n v="5"/>
    <n v="3"/>
    <n v="4"/>
    <n v="18"/>
    <n v="30"/>
  </r>
  <r>
    <x v="14"/>
    <x v="184"/>
    <x v="0"/>
    <x v="0"/>
    <n v="17"/>
    <n v="2"/>
    <n v="74"/>
    <n v="69"/>
    <n v="81"/>
    <n v="8"/>
    <n v="0"/>
    <n v="14"/>
    <n v="71"/>
    <n v="93"/>
  </r>
  <r>
    <x v="14"/>
    <x v="184"/>
    <x v="0"/>
    <x v="5"/>
    <n v="1"/>
    <n v="0"/>
    <n v="1"/>
    <n v="1"/>
    <n v="2"/>
    <n v="0"/>
    <n v="0"/>
    <n v="1"/>
    <n v="1"/>
    <n v="2"/>
  </r>
  <r>
    <x v="14"/>
    <x v="184"/>
    <x v="0"/>
    <x v="1"/>
    <n v="2"/>
    <n v="2"/>
    <n v="5"/>
    <n v="5"/>
    <n v="8"/>
    <n v="1"/>
    <n v="0"/>
    <n v="4"/>
    <n v="4"/>
    <n v="9"/>
  </r>
  <r>
    <x v="14"/>
    <x v="184"/>
    <x v="0"/>
    <x v="3"/>
    <n v="1"/>
    <n v="0"/>
    <n v="4"/>
    <n v="3"/>
    <n v="4"/>
    <n v="1"/>
    <n v="0"/>
    <n v="0"/>
    <n v="4"/>
    <n v="5"/>
  </r>
  <r>
    <x v="14"/>
    <x v="184"/>
    <x v="0"/>
    <x v="2"/>
    <n v="4"/>
    <n v="1"/>
    <n v="2"/>
    <n v="3"/>
    <n v="5"/>
    <n v="2"/>
    <n v="0"/>
    <n v="1"/>
    <n v="4"/>
    <n v="7"/>
  </r>
  <r>
    <x v="14"/>
    <x v="184"/>
    <x v="0"/>
    <x v="4"/>
    <n v="0"/>
    <n v="2"/>
    <n v="20"/>
    <n v="18"/>
    <n v="22"/>
    <n v="0"/>
    <n v="0"/>
    <n v="5"/>
    <n v="17"/>
    <n v="22"/>
  </r>
  <r>
    <x v="14"/>
    <x v="184"/>
    <x v="1"/>
    <x v="0"/>
    <n v="28"/>
    <n v="11"/>
    <n v="95"/>
    <n v="82"/>
    <n v="108"/>
    <n v="22"/>
    <n v="0"/>
    <n v="17"/>
    <n v="95"/>
    <n v="134"/>
  </r>
  <r>
    <x v="14"/>
    <x v="184"/>
    <x v="1"/>
    <x v="5"/>
    <n v="5"/>
    <n v="1"/>
    <n v="1"/>
    <n v="1"/>
    <n v="2"/>
    <n v="4"/>
    <n v="0"/>
    <n v="1"/>
    <n v="2"/>
    <n v="7"/>
  </r>
  <r>
    <x v="14"/>
    <x v="184"/>
    <x v="1"/>
    <x v="1"/>
    <n v="1"/>
    <n v="1"/>
    <n v="8"/>
    <n v="8"/>
    <n v="9"/>
    <n v="1"/>
    <n v="0"/>
    <n v="0"/>
    <n v="9"/>
    <n v="10"/>
  </r>
  <r>
    <x v="14"/>
    <x v="184"/>
    <x v="1"/>
    <x v="3"/>
    <n v="3"/>
    <n v="2"/>
    <n v="6"/>
    <n v="5"/>
    <n v="8"/>
    <n v="3"/>
    <n v="0"/>
    <n v="1"/>
    <n v="7"/>
    <n v="11"/>
  </r>
  <r>
    <x v="14"/>
    <x v="184"/>
    <x v="1"/>
    <x v="2"/>
    <n v="2"/>
    <n v="0"/>
    <n v="2"/>
    <n v="2"/>
    <n v="3"/>
    <n v="1"/>
    <n v="1"/>
    <n v="0"/>
    <n v="2"/>
    <n v="4"/>
  </r>
  <r>
    <x v="14"/>
    <x v="184"/>
    <x v="1"/>
    <x v="4"/>
    <n v="9"/>
    <n v="1"/>
    <n v="25"/>
    <n v="19"/>
    <n v="27"/>
    <n v="8"/>
    <n v="0"/>
    <n v="5"/>
    <n v="22"/>
    <n v="35"/>
  </r>
  <r>
    <x v="14"/>
    <x v="126"/>
    <x v="0"/>
    <x v="0"/>
    <n v="17"/>
    <n v="6"/>
    <n v="79"/>
    <n v="72"/>
    <n v="86"/>
    <n v="14"/>
    <n v="1"/>
    <n v="13"/>
    <n v="74"/>
    <n v="102"/>
  </r>
  <r>
    <x v="14"/>
    <x v="126"/>
    <x v="0"/>
    <x v="5"/>
    <n v="1"/>
    <n v="0"/>
    <n v="1"/>
    <n v="1"/>
    <n v="1"/>
    <n v="1"/>
    <n v="0"/>
    <n v="0"/>
    <n v="1"/>
    <n v="2"/>
  </r>
  <r>
    <x v="14"/>
    <x v="126"/>
    <x v="0"/>
    <x v="1"/>
    <n v="2"/>
    <n v="0"/>
    <n v="0"/>
    <n v="0"/>
    <n v="0"/>
    <n v="2"/>
    <n v="0"/>
    <n v="0"/>
    <n v="0"/>
    <n v="2"/>
  </r>
  <r>
    <x v="14"/>
    <x v="126"/>
    <x v="0"/>
    <x v="3"/>
    <n v="2"/>
    <n v="0"/>
    <n v="7"/>
    <n v="7"/>
    <n v="7"/>
    <n v="2"/>
    <n v="0"/>
    <n v="0"/>
    <n v="7"/>
    <n v="9"/>
  </r>
  <r>
    <x v="14"/>
    <x v="126"/>
    <x v="0"/>
    <x v="2"/>
    <n v="2"/>
    <n v="1"/>
    <n v="6"/>
    <n v="6"/>
    <n v="7"/>
    <n v="2"/>
    <n v="0"/>
    <n v="3"/>
    <n v="4"/>
    <n v="9"/>
  </r>
  <r>
    <x v="14"/>
    <x v="126"/>
    <x v="0"/>
    <x v="4"/>
    <n v="2"/>
    <n v="2"/>
    <n v="10"/>
    <n v="8"/>
    <n v="12"/>
    <n v="1"/>
    <n v="0"/>
    <n v="5"/>
    <n v="8"/>
    <n v="14"/>
  </r>
  <r>
    <x v="14"/>
    <x v="126"/>
    <x v="1"/>
    <x v="0"/>
    <n v="27"/>
    <n v="14"/>
    <n v="95"/>
    <n v="92"/>
    <n v="114"/>
    <n v="20"/>
    <n v="1"/>
    <n v="23"/>
    <n v="92"/>
    <n v="136"/>
  </r>
  <r>
    <x v="14"/>
    <x v="126"/>
    <x v="1"/>
    <x v="5"/>
    <n v="1"/>
    <n v="2"/>
    <n v="4"/>
    <n v="5"/>
    <n v="6"/>
    <n v="1"/>
    <n v="1"/>
    <n v="0"/>
    <n v="5"/>
    <n v="7"/>
  </r>
  <r>
    <x v="14"/>
    <x v="126"/>
    <x v="1"/>
    <x v="1"/>
    <n v="2"/>
    <n v="4"/>
    <n v="4"/>
    <n v="3"/>
    <n v="8"/>
    <n v="2"/>
    <n v="0"/>
    <n v="2"/>
    <n v="6"/>
    <n v="10"/>
  </r>
  <r>
    <x v="14"/>
    <x v="126"/>
    <x v="1"/>
    <x v="3"/>
    <n v="1"/>
    <n v="2"/>
    <n v="8"/>
    <n v="8"/>
    <n v="10"/>
    <n v="1"/>
    <n v="0"/>
    <n v="2"/>
    <n v="8"/>
    <n v="11"/>
  </r>
  <r>
    <x v="14"/>
    <x v="126"/>
    <x v="1"/>
    <x v="2"/>
    <n v="1"/>
    <n v="1"/>
    <n v="4"/>
    <n v="4"/>
    <n v="5"/>
    <n v="0"/>
    <n v="1"/>
    <n v="1"/>
    <n v="4"/>
    <n v="6"/>
  </r>
  <r>
    <x v="14"/>
    <x v="126"/>
    <x v="1"/>
    <x v="4"/>
    <n v="3"/>
    <n v="2"/>
    <n v="18"/>
    <n v="14"/>
    <n v="21"/>
    <n v="2"/>
    <n v="1"/>
    <n v="4"/>
    <n v="16"/>
    <n v="23"/>
  </r>
  <r>
    <x v="14"/>
    <x v="127"/>
    <x v="0"/>
    <x v="0"/>
    <n v="18"/>
    <n v="12"/>
    <n v="71"/>
    <n v="66"/>
    <n v="85"/>
    <n v="12"/>
    <n v="5"/>
    <n v="10"/>
    <n v="74"/>
    <n v="101"/>
  </r>
  <r>
    <x v="14"/>
    <x v="127"/>
    <x v="0"/>
    <x v="5"/>
    <n v="0"/>
    <n v="0"/>
    <n v="2"/>
    <n v="2"/>
    <n v="2"/>
    <n v="0"/>
    <n v="0"/>
    <n v="2"/>
    <n v="0"/>
    <n v="2"/>
  </r>
  <r>
    <x v="14"/>
    <x v="127"/>
    <x v="0"/>
    <x v="1"/>
    <n v="2"/>
    <n v="1"/>
    <n v="4"/>
    <n v="4"/>
    <n v="5"/>
    <n v="1"/>
    <n v="1"/>
    <n v="1"/>
    <n v="4"/>
    <n v="7"/>
  </r>
  <r>
    <x v="14"/>
    <x v="127"/>
    <x v="0"/>
    <x v="3"/>
    <n v="3"/>
    <n v="0"/>
    <n v="4"/>
    <n v="2"/>
    <n v="5"/>
    <n v="2"/>
    <n v="0"/>
    <n v="3"/>
    <n v="2"/>
    <n v="7"/>
  </r>
  <r>
    <x v="14"/>
    <x v="127"/>
    <x v="0"/>
    <x v="2"/>
    <n v="1"/>
    <n v="1"/>
    <n v="10"/>
    <n v="9"/>
    <n v="11"/>
    <n v="1"/>
    <n v="0"/>
    <n v="2"/>
    <n v="9"/>
    <n v="12"/>
  </r>
  <r>
    <x v="14"/>
    <x v="127"/>
    <x v="0"/>
    <x v="4"/>
    <n v="4"/>
    <n v="1"/>
    <n v="21"/>
    <n v="20"/>
    <n v="22"/>
    <n v="3"/>
    <n v="0"/>
    <n v="8"/>
    <n v="15"/>
    <n v="26"/>
  </r>
  <r>
    <x v="14"/>
    <x v="127"/>
    <x v="1"/>
    <x v="0"/>
    <n v="24"/>
    <n v="13"/>
    <n v="84"/>
    <n v="81"/>
    <n v="101"/>
    <n v="18"/>
    <n v="2"/>
    <n v="18"/>
    <n v="83"/>
    <n v="121"/>
  </r>
  <r>
    <x v="14"/>
    <x v="127"/>
    <x v="1"/>
    <x v="5"/>
    <n v="1"/>
    <n v="0"/>
    <n v="2"/>
    <n v="2"/>
    <n v="2"/>
    <n v="1"/>
    <n v="0"/>
    <n v="0"/>
    <n v="2"/>
    <n v="3"/>
  </r>
  <r>
    <x v="14"/>
    <x v="127"/>
    <x v="1"/>
    <x v="1"/>
    <n v="4"/>
    <n v="0"/>
    <n v="5"/>
    <n v="5"/>
    <n v="5"/>
    <n v="2"/>
    <n v="0"/>
    <n v="5"/>
    <n v="2"/>
    <n v="9"/>
  </r>
  <r>
    <x v="14"/>
    <x v="127"/>
    <x v="1"/>
    <x v="3"/>
    <n v="4"/>
    <n v="0"/>
    <n v="8"/>
    <n v="8"/>
    <n v="9"/>
    <n v="2"/>
    <n v="0"/>
    <n v="2"/>
    <n v="8"/>
    <n v="12"/>
  </r>
  <r>
    <x v="14"/>
    <x v="127"/>
    <x v="1"/>
    <x v="2"/>
    <n v="3"/>
    <n v="0"/>
    <n v="2"/>
    <n v="1"/>
    <n v="3"/>
    <n v="1"/>
    <n v="0"/>
    <n v="3"/>
    <n v="1"/>
    <n v="5"/>
  </r>
  <r>
    <x v="14"/>
    <x v="127"/>
    <x v="1"/>
    <x v="4"/>
    <n v="4"/>
    <n v="3"/>
    <n v="14"/>
    <n v="13"/>
    <n v="19"/>
    <n v="1"/>
    <n v="0"/>
    <n v="7"/>
    <n v="13"/>
    <n v="21"/>
  </r>
  <r>
    <x v="14"/>
    <x v="128"/>
    <x v="0"/>
    <x v="0"/>
    <n v="19"/>
    <n v="14"/>
    <n v="73"/>
    <n v="72"/>
    <n v="89"/>
    <n v="14"/>
    <n v="4"/>
    <n v="10"/>
    <n v="78"/>
    <n v="106"/>
  </r>
  <r>
    <x v="14"/>
    <x v="128"/>
    <x v="0"/>
    <x v="5"/>
    <n v="0"/>
    <n v="1"/>
    <n v="3"/>
    <n v="3"/>
    <n v="4"/>
    <n v="0"/>
    <n v="0"/>
    <n v="1"/>
    <n v="3"/>
    <n v="4"/>
  </r>
  <r>
    <x v="14"/>
    <x v="128"/>
    <x v="0"/>
    <x v="1"/>
    <n v="1"/>
    <n v="1"/>
    <n v="4"/>
    <n v="4"/>
    <n v="5"/>
    <n v="0"/>
    <n v="0"/>
    <n v="1"/>
    <n v="5"/>
    <n v="6"/>
  </r>
  <r>
    <x v="14"/>
    <x v="128"/>
    <x v="0"/>
    <x v="3"/>
    <n v="3"/>
    <n v="4"/>
    <n v="4"/>
    <n v="5"/>
    <n v="8"/>
    <n v="1"/>
    <n v="2"/>
    <n v="1"/>
    <n v="7"/>
    <n v="11"/>
  </r>
  <r>
    <x v="14"/>
    <x v="128"/>
    <x v="0"/>
    <x v="2"/>
    <n v="0"/>
    <n v="0"/>
    <n v="3"/>
    <n v="3"/>
    <n v="3"/>
    <n v="0"/>
    <n v="0"/>
    <n v="0"/>
    <n v="3"/>
    <n v="3"/>
  </r>
  <r>
    <x v="14"/>
    <x v="128"/>
    <x v="0"/>
    <x v="4"/>
    <n v="6"/>
    <n v="4"/>
    <n v="14"/>
    <n v="15"/>
    <n v="20"/>
    <n v="4"/>
    <n v="0"/>
    <n v="3"/>
    <n v="17"/>
    <n v="24"/>
  </r>
  <r>
    <x v="14"/>
    <x v="128"/>
    <x v="1"/>
    <x v="0"/>
    <n v="27"/>
    <n v="20"/>
    <n v="82"/>
    <n v="76"/>
    <n v="108"/>
    <n v="19"/>
    <n v="4"/>
    <n v="12"/>
    <n v="94"/>
    <n v="129"/>
  </r>
  <r>
    <x v="14"/>
    <x v="128"/>
    <x v="1"/>
    <x v="5"/>
    <n v="4"/>
    <n v="0"/>
    <n v="8"/>
    <n v="8"/>
    <n v="9"/>
    <n v="3"/>
    <n v="0"/>
    <n v="3"/>
    <n v="6"/>
    <n v="12"/>
  </r>
  <r>
    <x v="14"/>
    <x v="128"/>
    <x v="1"/>
    <x v="1"/>
    <n v="2"/>
    <n v="0"/>
    <n v="7"/>
    <n v="6"/>
    <n v="8"/>
    <n v="1"/>
    <n v="0"/>
    <n v="0"/>
    <n v="8"/>
    <n v="9"/>
  </r>
  <r>
    <x v="14"/>
    <x v="128"/>
    <x v="1"/>
    <x v="3"/>
    <n v="6"/>
    <n v="1"/>
    <n v="4"/>
    <n v="4"/>
    <n v="8"/>
    <n v="3"/>
    <n v="0"/>
    <n v="1"/>
    <n v="7"/>
    <n v="11"/>
  </r>
  <r>
    <x v="14"/>
    <x v="128"/>
    <x v="1"/>
    <x v="2"/>
    <n v="1"/>
    <n v="2"/>
    <n v="3"/>
    <n v="3"/>
    <n v="5"/>
    <n v="0"/>
    <n v="1"/>
    <n v="0"/>
    <n v="5"/>
    <n v="6"/>
  </r>
  <r>
    <x v="14"/>
    <x v="128"/>
    <x v="1"/>
    <x v="4"/>
    <n v="8"/>
    <n v="2"/>
    <n v="21"/>
    <n v="18"/>
    <n v="26"/>
    <n v="5"/>
    <n v="0"/>
    <n v="4"/>
    <n v="22"/>
    <n v="31"/>
  </r>
  <r>
    <x v="14"/>
    <x v="185"/>
    <x v="0"/>
    <x v="0"/>
    <n v="11"/>
    <n v="11"/>
    <n v="68"/>
    <n v="60"/>
    <n v="83"/>
    <n v="6"/>
    <n v="1"/>
    <n v="17"/>
    <n v="66"/>
    <n v="90"/>
  </r>
  <r>
    <x v="14"/>
    <x v="185"/>
    <x v="0"/>
    <x v="5"/>
    <n v="3"/>
    <n v="0"/>
    <n v="4"/>
    <n v="4"/>
    <n v="4"/>
    <n v="3"/>
    <n v="0"/>
    <n v="0"/>
    <n v="4"/>
    <n v="7"/>
  </r>
  <r>
    <x v="14"/>
    <x v="185"/>
    <x v="0"/>
    <x v="1"/>
    <n v="2"/>
    <n v="0"/>
    <n v="3"/>
    <n v="3"/>
    <n v="3"/>
    <n v="2"/>
    <n v="0"/>
    <n v="0"/>
    <n v="3"/>
    <n v="5"/>
  </r>
  <r>
    <x v="14"/>
    <x v="185"/>
    <x v="0"/>
    <x v="3"/>
    <n v="3"/>
    <n v="2"/>
    <n v="4"/>
    <n v="5"/>
    <n v="7"/>
    <n v="2"/>
    <n v="0"/>
    <n v="1"/>
    <n v="6"/>
    <n v="9"/>
  </r>
  <r>
    <x v="14"/>
    <x v="185"/>
    <x v="0"/>
    <x v="2"/>
    <n v="1"/>
    <n v="2"/>
    <n v="3"/>
    <n v="3"/>
    <n v="5"/>
    <n v="0"/>
    <n v="0"/>
    <n v="2"/>
    <n v="4"/>
    <n v="6"/>
  </r>
  <r>
    <x v="14"/>
    <x v="185"/>
    <x v="0"/>
    <x v="4"/>
    <n v="3"/>
    <n v="3"/>
    <n v="18"/>
    <n v="16"/>
    <n v="21"/>
    <n v="3"/>
    <n v="0"/>
    <n v="1"/>
    <n v="20"/>
    <n v="24"/>
  </r>
  <r>
    <x v="14"/>
    <x v="185"/>
    <x v="1"/>
    <x v="0"/>
    <n v="20"/>
    <n v="8"/>
    <n v="97"/>
    <n v="91"/>
    <n v="108"/>
    <n v="14"/>
    <n v="1"/>
    <n v="17"/>
    <n v="93"/>
    <n v="125"/>
  </r>
  <r>
    <x v="14"/>
    <x v="185"/>
    <x v="1"/>
    <x v="5"/>
    <n v="1"/>
    <n v="0"/>
    <n v="4"/>
    <n v="4"/>
    <n v="4"/>
    <n v="1"/>
    <n v="0"/>
    <n v="1"/>
    <n v="3"/>
    <n v="5"/>
  </r>
  <r>
    <x v="14"/>
    <x v="185"/>
    <x v="1"/>
    <x v="1"/>
    <n v="3"/>
    <n v="2"/>
    <n v="6"/>
    <n v="6"/>
    <n v="10"/>
    <n v="1"/>
    <n v="1"/>
    <n v="2"/>
    <n v="7"/>
    <n v="11"/>
  </r>
  <r>
    <x v="14"/>
    <x v="185"/>
    <x v="1"/>
    <x v="3"/>
    <n v="3"/>
    <n v="1"/>
    <n v="8"/>
    <n v="7"/>
    <n v="9"/>
    <n v="3"/>
    <n v="0"/>
    <n v="1"/>
    <n v="8"/>
    <n v="12"/>
  </r>
  <r>
    <x v="14"/>
    <x v="185"/>
    <x v="1"/>
    <x v="2"/>
    <n v="3"/>
    <n v="2"/>
    <n v="7"/>
    <n v="7"/>
    <n v="9"/>
    <n v="3"/>
    <n v="0"/>
    <n v="1"/>
    <n v="8"/>
    <n v="12"/>
  </r>
  <r>
    <x v="14"/>
    <x v="185"/>
    <x v="1"/>
    <x v="4"/>
    <n v="9"/>
    <n v="3"/>
    <n v="17"/>
    <n v="17"/>
    <n v="22"/>
    <n v="7"/>
    <n v="1"/>
    <n v="3"/>
    <n v="18"/>
    <n v="29"/>
  </r>
  <r>
    <x v="14"/>
    <x v="186"/>
    <x v="0"/>
    <x v="0"/>
    <n v="12"/>
    <n v="8"/>
    <n v="68"/>
    <n v="61"/>
    <n v="79"/>
    <n v="8"/>
    <n v="0"/>
    <n v="9"/>
    <n v="71"/>
    <n v="88"/>
  </r>
  <r>
    <x v="14"/>
    <x v="186"/>
    <x v="0"/>
    <x v="5"/>
    <n v="1"/>
    <n v="2"/>
    <n v="1"/>
    <n v="2"/>
    <n v="3"/>
    <n v="1"/>
    <n v="0"/>
    <n v="1"/>
    <n v="2"/>
    <n v="4"/>
  </r>
  <r>
    <x v="14"/>
    <x v="186"/>
    <x v="0"/>
    <x v="1"/>
    <n v="0"/>
    <n v="0"/>
    <n v="5"/>
    <n v="5"/>
    <n v="5"/>
    <n v="0"/>
    <n v="0"/>
    <n v="0"/>
    <n v="5"/>
    <n v="5"/>
  </r>
  <r>
    <x v="14"/>
    <x v="186"/>
    <x v="0"/>
    <x v="3"/>
    <n v="1"/>
    <n v="1"/>
    <n v="6"/>
    <n v="7"/>
    <n v="7"/>
    <n v="0"/>
    <n v="0"/>
    <n v="4"/>
    <n v="4"/>
    <n v="8"/>
  </r>
  <r>
    <x v="14"/>
    <x v="186"/>
    <x v="0"/>
    <x v="2"/>
    <n v="5"/>
    <n v="0"/>
    <n v="4"/>
    <n v="3"/>
    <n v="4"/>
    <n v="3"/>
    <n v="0"/>
    <n v="4"/>
    <n v="2"/>
    <n v="9"/>
  </r>
  <r>
    <x v="14"/>
    <x v="186"/>
    <x v="0"/>
    <x v="4"/>
    <n v="4"/>
    <n v="3"/>
    <n v="15"/>
    <n v="16"/>
    <n v="19"/>
    <n v="2"/>
    <n v="0"/>
    <n v="5"/>
    <n v="15"/>
    <n v="22"/>
  </r>
  <r>
    <x v="14"/>
    <x v="186"/>
    <x v="1"/>
    <x v="0"/>
    <n v="34"/>
    <n v="15"/>
    <n v="86"/>
    <n v="78"/>
    <n v="106"/>
    <n v="23"/>
    <n v="4"/>
    <n v="16"/>
    <n v="92"/>
    <n v="135"/>
  </r>
  <r>
    <x v="14"/>
    <x v="186"/>
    <x v="1"/>
    <x v="5"/>
    <n v="3"/>
    <n v="2"/>
    <n v="1"/>
    <n v="1"/>
    <n v="3"/>
    <n v="3"/>
    <n v="0"/>
    <n v="1"/>
    <n v="2"/>
    <n v="6"/>
  </r>
  <r>
    <x v="14"/>
    <x v="186"/>
    <x v="1"/>
    <x v="1"/>
    <n v="2"/>
    <n v="1"/>
    <n v="7"/>
    <n v="7"/>
    <n v="8"/>
    <n v="2"/>
    <n v="0"/>
    <n v="2"/>
    <n v="6"/>
    <n v="10"/>
  </r>
  <r>
    <x v="14"/>
    <x v="186"/>
    <x v="1"/>
    <x v="3"/>
    <n v="4"/>
    <n v="0"/>
    <n v="5"/>
    <n v="3"/>
    <n v="5"/>
    <n v="4"/>
    <n v="0"/>
    <n v="0"/>
    <n v="5"/>
    <n v="9"/>
  </r>
  <r>
    <x v="14"/>
    <x v="186"/>
    <x v="1"/>
    <x v="2"/>
    <n v="2"/>
    <n v="2"/>
    <n v="3"/>
    <n v="4"/>
    <n v="5"/>
    <n v="1"/>
    <n v="0"/>
    <n v="4"/>
    <n v="2"/>
    <n v="7"/>
  </r>
  <r>
    <x v="14"/>
    <x v="186"/>
    <x v="1"/>
    <x v="4"/>
    <n v="13"/>
    <n v="3"/>
    <n v="21"/>
    <n v="20"/>
    <n v="25"/>
    <n v="9"/>
    <n v="2"/>
    <n v="4"/>
    <n v="22"/>
    <n v="37"/>
  </r>
  <r>
    <x v="14"/>
    <x v="129"/>
    <x v="0"/>
    <x v="0"/>
    <n v="10"/>
    <n v="14"/>
    <n v="73"/>
    <n v="72"/>
    <n v="88"/>
    <n v="9"/>
    <n v="4"/>
    <n v="7"/>
    <n v="77"/>
    <n v="97"/>
  </r>
  <r>
    <x v="14"/>
    <x v="129"/>
    <x v="0"/>
    <x v="5"/>
    <n v="1"/>
    <n v="0"/>
    <n v="1"/>
    <n v="1"/>
    <n v="1"/>
    <n v="1"/>
    <n v="0"/>
    <n v="0"/>
    <n v="1"/>
    <n v="2"/>
  </r>
  <r>
    <x v="14"/>
    <x v="129"/>
    <x v="0"/>
    <x v="1"/>
    <n v="1"/>
    <n v="0"/>
    <n v="5"/>
    <n v="4"/>
    <n v="5"/>
    <n v="0"/>
    <n v="0"/>
    <n v="1"/>
    <n v="5"/>
    <n v="6"/>
  </r>
  <r>
    <x v="14"/>
    <x v="129"/>
    <x v="0"/>
    <x v="3"/>
    <n v="1"/>
    <n v="1"/>
    <n v="7"/>
    <n v="4"/>
    <n v="9"/>
    <n v="0"/>
    <n v="0"/>
    <n v="2"/>
    <n v="7"/>
    <n v="9"/>
  </r>
  <r>
    <x v="14"/>
    <x v="129"/>
    <x v="0"/>
    <x v="2"/>
    <n v="2"/>
    <n v="2"/>
    <n v="5"/>
    <n v="4"/>
    <n v="8"/>
    <n v="1"/>
    <n v="0"/>
    <n v="3"/>
    <n v="5"/>
    <n v="9"/>
  </r>
  <r>
    <x v="14"/>
    <x v="129"/>
    <x v="0"/>
    <x v="4"/>
    <n v="4"/>
    <n v="3"/>
    <n v="16"/>
    <n v="14"/>
    <n v="20"/>
    <n v="1"/>
    <n v="0"/>
    <n v="5"/>
    <n v="17"/>
    <n v="23"/>
  </r>
  <r>
    <x v="14"/>
    <x v="129"/>
    <x v="1"/>
    <x v="0"/>
    <n v="29"/>
    <n v="9"/>
    <n v="91"/>
    <n v="81"/>
    <n v="102"/>
    <n v="18"/>
    <n v="5"/>
    <n v="15"/>
    <n v="91"/>
    <n v="129"/>
  </r>
  <r>
    <x v="14"/>
    <x v="129"/>
    <x v="1"/>
    <x v="5"/>
    <n v="1"/>
    <n v="0"/>
    <n v="2"/>
    <n v="2"/>
    <n v="2"/>
    <n v="1"/>
    <n v="0"/>
    <n v="0"/>
    <n v="2"/>
    <n v="3"/>
  </r>
  <r>
    <x v="14"/>
    <x v="129"/>
    <x v="1"/>
    <x v="1"/>
    <n v="2"/>
    <n v="1"/>
    <n v="6"/>
    <n v="6"/>
    <n v="7"/>
    <n v="1"/>
    <n v="1"/>
    <n v="0"/>
    <n v="7"/>
    <n v="9"/>
  </r>
  <r>
    <x v="14"/>
    <x v="129"/>
    <x v="1"/>
    <x v="3"/>
    <n v="5"/>
    <n v="0"/>
    <n v="14"/>
    <n v="13"/>
    <n v="17"/>
    <n v="2"/>
    <n v="3"/>
    <n v="2"/>
    <n v="12"/>
    <n v="19"/>
  </r>
  <r>
    <x v="14"/>
    <x v="129"/>
    <x v="1"/>
    <x v="2"/>
    <n v="1"/>
    <n v="0"/>
    <n v="5"/>
    <n v="3"/>
    <n v="5"/>
    <n v="1"/>
    <n v="0"/>
    <n v="0"/>
    <n v="5"/>
    <n v="6"/>
  </r>
  <r>
    <x v="14"/>
    <x v="129"/>
    <x v="1"/>
    <x v="4"/>
    <n v="10"/>
    <n v="1"/>
    <n v="17"/>
    <n v="14"/>
    <n v="19"/>
    <n v="8"/>
    <n v="1"/>
    <n v="1"/>
    <n v="18"/>
    <n v="28"/>
  </r>
  <r>
    <x v="14"/>
    <x v="187"/>
    <x v="0"/>
    <x v="0"/>
    <n v="16"/>
    <n v="7"/>
    <n v="76"/>
    <n v="75"/>
    <n v="84"/>
    <n v="13"/>
    <n v="1"/>
    <n v="6"/>
    <n v="79"/>
    <n v="99"/>
  </r>
  <r>
    <x v="14"/>
    <x v="187"/>
    <x v="0"/>
    <x v="5"/>
    <n v="1"/>
    <n v="0"/>
    <n v="5"/>
    <n v="3"/>
    <n v="6"/>
    <n v="0"/>
    <n v="0"/>
    <n v="0"/>
    <n v="6"/>
    <n v="6"/>
  </r>
  <r>
    <x v="14"/>
    <x v="187"/>
    <x v="0"/>
    <x v="1"/>
    <n v="0"/>
    <n v="1"/>
    <n v="7"/>
    <n v="5"/>
    <n v="8"/>
    <n v="0"/>
    <n v="0"/>
    <n v="1"/>
    <n v="7"/>
    <n v="8"/>
  </r>
  <r>
    <x v="14"/>
    <x v="187"/>
    <x v="0"/>
    <x v="3"/>
    <n v="0"/>
    <n v="3"/>
    <n v="7"/>
    <n v="7"/>
    <n v="10"/>
    <n v="0"/>
    <n v="0"/>
    <n v="2"/>
    <n v="8"/>
    <n v="10"/>
  </r>
  <r>
    <x v="14"/>
    <x v="187"/>
    <x v="0"/>
    <x v="2"/>
    <n v="1"/>
    <n v="0"/>
    <n v="7"/>
    <n v="7"/>
    <n v="7"/>
    <n v="1"/>
    <n v="0"/>
    <n v="0"/>
    <n v="7"/>
    <n v="8"/>
  </r>
  <r>
    <x v="14"/>
    <x v="187"/>
    <x v="0"/>
    <x v="4"/>
    <n v="3"/>
    <n v="1"/>
    <n v="20"/>
    <n v="18"/>
    <n v="21"/>
    <n v="3"/>
    <n v="0"/>
    <n v="3"/>
    <n v="18"/>
    <n v="24"/>
  </r>
  <r>
    <x v="14"/>
    <x v="187"/>
    <x v="1"/>
    <x v="0"/>
    <n v="24"/>
    <n v="15"/>
    <n v="80"/>
    <n v="78"/>
    <n v="98"/>
    <n v="18"/>
    <n v="2"/>
    <n v="12"/>
    <n v="87"/>
    <n v="119"/>
  </r>
  <r>
    <x v="14"/>
    <x v="187"/>
    <x v="1"/>
    <x v="5"/>
    <n v="5"/>
    <n v="1"/>
    <n v="5"/>
    <n v="5"/>
    <n v="8"/>
    <n v="3"/>
    <n v="0"/>
    <n v="2"/>
    <n v="6"/>
    <n v="11"/>
  </r>
  <r>
    <x v="14"/>
    <x v="187"/>
    <x v="1"/>
    <x v="1"/>
    <n v="2"/>
    <n v="2"/>
    <n v="6"/>
    <n v="5"/>
    <n v="9"/>
    <n v="0"/>
    <n v="1"/>
    <n v="3"/>
    <n v="6"/>
    <n v="10"/>
  </r>
  <r>
    <x v="14"/>
    <x v="187"/>
    <x v="1"/>
    <x v="3"/>
    <n v="4"/>
    <n v="0"/>
    <n v="9"/>
    <n v="8"/>
    <n v="10"/>
    <n v="3"/>
    <n v="1"/>
    <n v="1"/>
    <n v="8"/>
    <n v="13"/>
  </r>
  <r>
    <x v="14"/>
    <x v="187"/>
    <x v="1"/>
    <x v="2"/>
    <n v="3"/>
    <n v="0"/>
    <n v="4"/>
    <n v="4"/>
    <n v="4"/>
    <n v="3"/>
    <n v="0"/>
    <n v="0"/>
    <n v="4"/>
    <n v="7"/>
  </r>
  <r>
    <x v="14"/>
    <x v="187"/>
    <x v="1"/>
    <x v="4"/>
    <n v="1"/>
    <n v="5"/>
    <n v="9"/>
    <n v="9"/>
    <n v="14"/>
    <n v="1"/>
    <n v="1"/>
    <n v="2"/>
    <n v="11"/>
    <n v="15"/>
  </r>
  <r>
    <x v="14"/>
    <x v="130"/>
    <x v="0"/>
    <x v="0"/>
    <n v="10"/>
    <n v="13"/>
    <n v="54"/>
    <n v="53"/>
    <n v="68"/>
    <n v="7"/>
    <n v="1"/>
    <n v="7"/>
    <n v="62"/>
    <n v="77"/>
  </r>
  <r>
    <x v="14"/>
    <x v="130"/>
    <x v="0"/>
    <x v="5"/>
    <n v="3"/>
    <n v="1"/>
    <n v="2"/>
    <n v="2"/>
    <n v="3"/>
    <n v="3"/>
    <n v="0"/>
    <n v="0"/>
    <n v="3"/>
    <n v="6"/>
  </r>
  <r>
    <x v="14"/>
    <x v="130"/>
    <x v="0"/>
    <x v="1"/>
    <n v="0"/>
    <n v="1"/>
    <n v="5"/>
    <n v="4"/>
    <n v="6"/>
    <n v="0"/>
    <n v="0"/>
    <n v="1"/>
    <n v="5"/>
    <n v="6"/>
  </r>
  <r>
    <x v="14"/>
    <x v="130"/>
    <x v="0"/>
    <x v="3"/>
    <n v="3"/>
    <n v="3"/>
    <n v="2"/>
    <n v="3"/>
    <n v="5"/>
    <n v="3"/>
    <n v="0"/>
    <n v="2"/>
    <n v="3"/>
    <n v="8"/>
  </r>
  <r>
    <x v="14"/>
    <x v="130"/>
    <x v="0"/>
    <x v="2"/>
    <n v="3"/>
    <n v="2"/>
    <n v="5"/>
    <n v="5"/>
    <n v="8"/>
    <n v="1"/>
    <n v="0"/>
    <n v="2"/>
    <n v="7"/>
    <n v="10"/>
  </r>
  <r>
    <x v="14"/>
    <x v="130"/>
    <x v="0"/>
    <x v="4"/>
    <n v="4"/>
    <n v="1"/>
    <n v="13"/>
    <n v="13"/>
    <n v="14"/>
    <n v="1"/>
    <n v="0"/>
    <n v="9"/>
    <n v="8"/>
    <n v="18"/>
  </r>
  <r>
    <x v="14"/>
    <x v="130"/>
    <x v="1"/>
    <x v="0"/>
    <n v="30"/>
    <n v="12"/>
    <n v="80"/>
    <n v="78"/>
    <n v="95"/>
    <n v="22"/>
    <n v="3"/>
    <n v="15"/>
    <n v="82"/>
    <n v="122"/>
  </r>
  <r>
    <x v="14"/>
    <x v="130"/>
    <x v="1"/>
    <x v="5"/>
    <n v="2"/>
    <n v="0"/>
    <n v="2"/>
    <n v="2"/>
    <n v="3"/>
    <n v="1"/>
    <n v="0"/>
    <n v="2"/>
    <n v="1"/>
    <n v="4"/>
  </r>
  <r>
    <x v="14"/>
    <x v="130"/>
    <x v="1"/>
    <x v="1"/>
    <n v="2"/>
    <n v="0"/>
    <n v="8"/>
    <n v="8"/>
    <n v="8"/>
    <n v="2"/>
    <n v="0"/>
    <n v="2"/>
    <n v="6"/>
    <n v="10"/>
  </r>
  <r>
    <x v="14"/>
    <x v="130"/>
    <x v="1"/>
    <x v="3"/>
    <n v="5"/>
    <n v="1"/>
    <n v="13"/>
    <n v="9"/>
    <n v="14"/>
    <n v="4"/>
    <n v="0"/>
    <n v="4"/>
    <n v="11"/>
    <n v="19"/>
  </r>
  <r>
    <x v="14"/>
    <x v="130"/>
    <x v="1"/>
    <x v="2"/>
    <n v="1"/>
    <n v="3"/>
    <n v="6"/>
    <n v="7"/>
    <n v="10"/>
    <n v="0"/>
    <n v="1"/>
    <n v="1"/>
    <n v="8"/>
    <n v="10"/>
  </r>
  <r>
    <x v="14"/>
    <x v="130"/>
    <x v="1"/>
    <x v="4"/>
    <n v="9"/>
    <n v="1"/>
    <n v="14"/>
    <n v="13"/>
    <n v="16"/>
    <n v="8"/>
    <n v="0"/>
    <n v="7"/>
    <n v="9"/>
    <n v="24"/>
  </r>
  <r>
    <x v="14"/>
    <x v="188"/>
    <x v="0"/>
    <x v="0"/>
    <n v="6"/>
    <n v="12"/>
    <n v="63"/>
    <n v="57"/>
    <n v="75"/>
    <n v="5"/>
    <n v="0"/>
    <n v="12"/>
    <n v="64"/>
    <n v="81"/>
  </r>
  <r>
    <x v="14"/>
    <x v="188"/>
    <x v="0"/>
    <x v="5"/>
    <n v="2"/>
    <n v="0"/>
    <n v="2"/>
    <n v="0"/>
    <n v="2"/>
    <n v="2"/>
    <n v="0"/>
    <n v="1"/>
    <n v="1"/>
    <n v="4"/>
  </r>
  <r>
    <x v="14"/>
    <x v="188"/>
    <x v="0"/>
    <x v="1"/>
    <n v="3"/>
    <n v="1"/>
    <n v="3"/>
    <n v="4"/>
    <n v="5"/>
    <n v="2"/>
    <n v="0"/>
    <n v="2"/>
    <n v="3"/>
    <n v="7"/>
  </r>
  <r>
    <x v="14"/>
    <x v="188"/>
    <x v="0"/>
    <x v="3"/>
    <n v="3"/>
    <n v="0"/>
    <n v="5"/>
    <n v="5"/>
    <n v="6"/>
    <n v="1"/>
    <n v="0"/>
    <n v="2"/>
    <n v="5"/>
    <n v="8"/>
  </r>
  <r>
    <x v="14"/>
    <x v="188"/>
    <x v="0"/>
    <x v="2"/>
    <n v="1"/>
    <n v="2"/>
    <n v="5"/>
    <n v="4"/>
    <n v="7"/>
    <n v="1"/>
    <n v="0"/>
    <n v="2"/>
    <n v="5"/>
    <n v="8"/>
  </r>
  <r>
    <x v="14"/>
    <x v="188"/>
    <x v="0"/>
    <x v="4"/>
    <n v="4"/>
    <n v="1"/>
    <n v="16"/>
    <n v="14"/>
    <n v="18"/>
    <n v="3"/>
    <n v="0"/>
    <n v="3"/>
    <n v="15"/>
    <n v="21"/>
  </r>
  <r>
    <x v="14"/>
    <x v="188"/>
    <x v="1"/>
    <x v="0"/>
    <n v="31"/>
    <n v="11"/>
    <n v="96"/>
    <n v="90"/>
    <n v="112"/>
    <n v="25"/>
    <n v="1"/>
    <n v="17"/>
    <n v="95"/>
    <n v="138"/>
  </r>
  <r>
    <x v="14"/>
    <x v="188"/>
    <x v="1"/>
    <x v="5"/>
    <n v="6"/>
    <n v="0"/>
    <n v="4"/>
    <n v="4"/>
    <n v="4"/>
    <n v="2"/>
    <n v="1"/>
    <n v="3"/>
    <n v="4"/>
    <n v="10"/>
  </r>
  <r>
    <x v="14"/>
    <x v="188"/>
    <x v="1"/>
    <x v="1"/>
    <n v="2"/>
    <n v="0"/>
    <n v="5"/>
    <n v="4"/>
    <n v="5"/>
    <n v="2"/>
    <n v="0"/>
    <n v="0"/>
    <n v="5"/>
    <n v="7"/>
  </r>
  <r>
    <x v="14"/>
    <x v="188"/>
    <x v="1"/>
    <x v="3"/>
    <n v="3"/>
    <n v="2"/>
    <n v="4"/>
    <n v="4"/>
    <n v="6"/>
    <n v="3"/>
    <n v="1"/>
    <n v="0"/>
    <n v="5"/>
    <n v="9"/>
  </r>
  <r>
    <x v="14"/>
    <x v="188"/>
    <x v="1"/>
    <x v="2"/>
    <n v="3"/>
    <n v="1"/>
    <n v="7"/>
    <n v="5"/>
    <n v="8"/>
    <n v="1"/>
    <n v="1"/>
    <n v="3"/>
    <n v="6"/>
    <n v="11"/>
  </r>
  <r>
    <x v="14"/>
    <x v="188"/>
    <x v="1"/>
    <x v="4"/>
    <n v="4"/>
    <n v="3"/>
    <n v="9"/>
    <n v="9"/>
    <n v="12"/>
    <n v="4"/>
    <n v="0"/>
    <n v="3"/>
    <n v="9"/>
    <n v="16"/>
  </r>
  <r>
    <x v="14"/>
    <x v="131"/>
    <x v="0"/>
    <x v="0"/>
    <n v="12"/>
    <n v="7"/>
    <n v="58"/>
    <n v="52"/>
    <n v="66"/>
    <n v="9"/>
    <n v="1"/>
    <n v="5"/>
    <n v="62"/>
    <n v="77"/>
  </r>
  <r>
    <x v="14"/>
    <x v="131"/>
    <x v="0"/>
    <x v="5"/>
    <n v="1"/>
    <n v="2"/>
    <n v="3"/>
    <n v="3"/>
    <n v="5"/>
    <n v="1"/>
    <n v="0"/>
    <n v="0"/>
    <n v="5"/>
    <n v="6"/>
  </r>
  <r>
    <x v="14"/>
    <x v="131"/>
    <x v="0"/>
    <x v="1"/>
    <n v="2"/>
    <n v="0"/>
    <n v="5"/>
    <n v="5"/>
    <n v="5"/>
    <n v="2"/>
    <n v="0"/>
    <n v="1"/>
    <n v="4"/>
    <n v="7"/>
  </r>
  <r>
    <x v="14"/>
    <x v="131"/>
    <x v="0"/>
    <x v="3"/>
    <n v="2"/>
    <n v="1"/>
    <n v="5"/>
    <n v="4"/>
    <n v="7"/>
    <n v="1"/>
    <n v="0"/>
    <n v="1"/>
    <n v="6"/>
    <n v="8"/>
  </r>
  <r>
    <x v="14"/>
    <x v="131"/>
    <x v="0"/>
    <x v="2"/>
    <n v="1"/>
    <n v="0"/>
    <n v="4"/>
    <n v="4"/>
    <n v="4"/>
    <n v="1"/>
    <n v="0"/>
    <n v="1"/>
    <n v="3"/>
    <n v="5"/>
  </r>
  <r>
    <x v="14"/>
    <x v="131"/>
    <x v="0"/>
    <x v="4"/>
    <n v="6"/>
    <n v="0"/>
    <n v="11"/>
    <n v="11"/>
    <n v="12"/>
    <n v="3"/>
    <n v="0"/>
    <n v="4"/>
    <n v="10"/>
    <n v="17"/>
  </r>
  <r>
    <x v="14"/>
    <x v="131"/>
    <x v="1"/>
    <x v="0"/>
    <n v="27"/>
    <n v="11"/>
    <n v="82"/>
    <n v="76"/>
    <n v="98"/>
    <n v="20"/>
    <n v="2"/>
    <n v="18"/>
    <n v="80"/>
    <n v="120"/>
  </r>
  <r>
    <x v="14"/>
    <x v="131"/>
    <x v="1"/>
    <x v="5"/>
    <n v="1"/>
    <n v="0"/>
    <n v="1"/>
    <n v="1"/>
    <n v="1"/>
    <n v="0"/>
    <n v="1"/>
    <n v="0"/>
    <n v="1"/>
    <n v="2"/>
  </r>
  <r>
    <x v="14"/>
    <x v="131"/>
    <x v="1"/>
    <x v="1"/>
    <n v="3"/>
    <n v="3"/>
    <n v="3"/>
    <n v="3"/>
    <n v="6"/>
    <n v="3"/>
    <n v="0"/>
    <n v="3"/>
    <n v="3"/>
    <n v="9"/>
  </r>
  <r>
    <x v="14"/>
    <x v="131"/>
    <x v="1"/>
    <x v="3"/>
    <n v="4"/>
    <n v="1"/>
    <n v="8"/>
    <n v="9"/>
    <n v="10"/>
    <n v="3"/>
    <n v="0"/>
    <n v="3"/>
    <n v="7"/>
    <n v="13"/>
  </r>
  <r>
    <x v="14"/>
    <x v="131"/>
    <x v="1"/>
    <x v="2"/>
    <n v="3"/>
    <n v="0"/>
    <n v="11"/>
    <n v="11"/>
    <n v="11"/>
    <n v="3"/>
    <n v="0"/>
    <n v="3"/>
    <n v="8"/>
    <n v="14"/>
  </r>
  <r>
    <x v="14"/>
    <x v="131"/>
    <x v="1"/>
    <x v="4"/>
    <n v="3"/>
    <n v="4"/>
    <n v="15"/>
    <n v="15"/>
    <n v="19"/>
    <n v="2"/>
    <n v="0"/>
    <n v="7"/>
    <n v="13"/>
    <n v="22"/>
  </r>
  <r>
    <x v="14"/>
    <x v="132"/>
    <x v="0"/>
    <x v="0"/>
    <n v="16"/>
    <n v="5"/>
    <n v="72"/>
    <n v="71"/>
    <n v="78"/>
    <n v="12"/>
    <n v="0"/>
    <n v="14"/>
    <n v="67"/>
    <n v="93"/>
  </r>
  <r>
    <x v="14"/>
    <x v="132"/>
    <x v="0"/>
    <x v="5"/>
    <n v="0"/>
    <n v="3"/>
    <n v="4"/>
    <n v="6"/>
    <n v="7"/>
    <n v="0"/>
    <n v="0"/>
    <n v="2"/>
    <n v="5"/>
    <n v="7"/>
  </r>
  <r>
    <x v="14"/>
    <x v="132"/>
    <x v="0"/>
    <x v="1"/>
    <n v="0"/>
    <n v="1"/>
    <n v="3"/>
    <n v="3"/>
    <n v="4"/>
    <n v="0"/>
    <n v="0"/>
    <n v="2"/>
    <n v="2"/>
    <n v="4"/>
  </r>
  <r>
    <x v="14"/>
    <x v="132"/>
    <x v="0"/>
    <x v="3"/>
    <n v="1"/>
    <n v="0"/>
    <n v="4"/>
    <n v="4"/>
    <n v="4"/>
    <n v="1"/>
    <n v="0"/>
    <n v="1"/>
    <n v="3"/>
    <n v="5"/>
  </r>
  <r>
    <x v="14"/>
    <x v="132"/>
    <x v="0"/>
    <x v="2"/>
    <n v="4"/>
    <n v="1"/>
    <n v="8"/>
    <n v="7"/>
    <n v="10"/>
    <n v="1"/>
    <n v="0"/>
    <n v="3"/>
    <n v="9"/>
    <n v="13"/>
  </r>
  <r>
    <x v="14"/>
    <x v="132"/>
    <x v="0"/>
    <x v="4"/>
    <n v="1"/>
    <n v="0"/>
    <n v="20"/>
    <n v="17"/>
    <n v="20"/>
    <n v="1"/>
    <n v="0"/>
    <n v="2"/>
    <n v="18"/>
    <n v="21"/>
  </r>
  <r>
    <x v="14"/>
    <x v="132"/>
    <x v="1"/>
    <x v="0"/>
    <n v="14"/>
    <n v="18"/>
    <n v="75"/>
    <n v="72"/>
    <n v="95"/>
    <n v="12"/>
    <n v="1"/>
    <n v="21"/>
    <n v="73"/>
    <n v="107"/>
  </r>
  <r>
    <x v="14"/>
    <x v="132"/>
    <x v="1"/>
    <x v="5"/>
    <n v="1"/>
    <n v="2"/>
    <n v="5"/>
    <n v="5"/>
    <n v="7"/>
    <n v="1"/>
    <n v="0"/>
    <n v="4"/>
    <n v="3"/>
    <n v="8"/>
  </r>
  <r>
    <x v="14"/>
    <x v="132"/>
    <x v="1"/>
    <x v="1"/>
    <n v="3"/>
    <n v="1"/>
    <n v="9"/>
    <n v="8"/>
    <n v="11"/>
    <n v="1"/>
    <n v="0"/>
    <n v="2"/>
    <n v="10"/>
    <n v="13"/>
  </r>
  <r>
    <x v="14"/>
    <x v="132"/>
    <x v="1"/>
    <x v="3"/>
    <n v="4"/>
    <n v="1"/>
    <n v="4"/>
    <n v="3"/>
    <n v="6"/>
    <n v="2"/>
    <n v="0"/>
    <n v="4"/>
    <n v="3"/>
    <n v="9"/>
  </r>
  <r>
    <x v="14"/>
    <x v="132"/>
    <x v="1"/>
    <x v="2"/>
    <n v="3"/>
    <n v="2"/>
    <n v="9"/>
    <n v="9"/>
    <n v="11"/>
    <n v="3"/>
    <n v="0"/>
    <n v="3"/>
    <n v="8"/>
    <n v="14"/>
  </r>
  <r>
    <x v="14"/>
    <x v="132"/>
    <x v="1"/>
    <x v="4"/>
    <n v="6"/>
    <n v="2"/>
    <n v="31"/>
    <n v="28"/>
    <n v="36"/>
    <n v="2"/>
    <n v="1"/>
    <n v="8"/>
    <n v="28"/>
    <n v="39"/>
  </r>
  <r>
    <x v="14"/>
    <x v="133"/>
    <x v="0"/>
    <x v="0"/>
    <n v="10"/>
    <n v="9"/>
    <n v="68"/>
    <n v="63"/>
    <n v="79"/>
    <n v="5"/>
    <n v="2"/>
    <n v="14"/>
    <n v="66"/>
    <n v="87"/>
  </r>
  <r>
    <x v="14"/>
    <x v="133"/>
    <x v="0"/>
    <x v="5"/>
    <n v="1"/>
    <n v="0"/>
    <n v="4"/>
    <n v="4"/>
    <n v="4"/>
    <n v="1"/>
    <n v="0"/>
    <n v="1"/>
    <n v="3"/>
    <n v="5"/>
  </r>
  <r>
    <x v="14"/>
    <x v="133"/>
    <x v="0"/>
    <x v="1"/>
    <n v="0"/>
    <n v="0"/>
    <n v="4"/>
    <n v="3"/>
    <n v="4"/>
    <n v="0"/>
    <n v="0"/>
    <n v="0"/>
    <n v="4"/>
    <n v="4"/>
  </r>
  <r>
    <x v="14"/>
    <x v="133"/>
    <x v="0"/>
    <x v="3"/>
    <n v="2"/>
    <n v="1"/>
    <n v="6"/>
    <n v="6"/>
    <n v="7"/>
    <n v="2"/>
    <n v="0"/>
    <n v="1"/>
    <n v="6"/>
    <n v="9"/>
  </r>
  <r>
    <x v="14"/>
    <x v="133"/>
    <x v="0"/>
    <x v="2"/>
    <n v="0"/>
    <n v="1"/>
    <n v="5"/>
    <n v="4"/>
    <n v="6"/>
    <n v="0"/>
    <n v="0"/>
    <n v="0"/>
    <n v="6"/>
    <n v="6"/>
  </r>
  <r>
    <x v="14"/>
    <x v="133"/>
    <x v="0"/>
    <x v="4"/>
    <n v="4"/>
    <n v="4"/>
    <n v="18"/>
    <n v="16"/>
    <n v="25"/>
    <n v="0"/>
    <n v="1"/>
    <n v="6"/>
    <n v="19"/>
    <n v="26"/>
  </r>
  <r>
    <x v="14"/>
    <x v="133"/>
    <x v="1"/>
    <x v="0"/>
    <n v="24"/>
    <n v="17"/>
    <n v="77"/>
    <n v="67"/>
    <n v="99"/>
    <n v="16"/>
    <n v="3"/>
    <n v="26"/>
    <n v="73"/>
    <n v="118"/>
  </r>
  <r>
    <x v="14"/>
    <x v="133"/>
    <x v="1"/>
    <x v="5"/>
    <n v="0"/>
    <n v="0"/>
    <n v="3"/>
    <n v="3"/>
    <n v="3"/>
    <n v="0"/>
    <n v="0"/>
    <n v="0"/>
    <n v="3"/>
    <n v="3"/>
  </r>
  <r>
    <x v="14"/>
    <x v="133"/>
    <x v="1"/>
    <x v="1"/>
    <n v="1"/>
    <n v="4"/>
    <n v="6"/>
    <n v="7"/>
    <n v="11"/>
    <n v="0"/>
    <n v="0"/>
    <n v="2"/>
    <n v="9"/>
    <n v="11"/>
  </r>
  <r>
    <x v="14"/>
    <x v="133"/>
    <x v="1"/>
    <x v="3"/>
    <n v="3"/>
    <n v="0"/>
    <n v="6"/>
    <n v="5"/>
    <n v="6"/>
    <n v="1"/>
    <n v="0"/>
    <n v="2"/>
    <n v="6"/>
    <n v="9"/>
  </r>
  <r>
    <x v="14"/>
    <x v="133"/>
    <x v="1"/>
    <x v="2"/>
    <n v="2"/>
    <n v="1"/>
    <n v="2"/>
    <n v="3"/>
    <n v="4"/>
    <n v="0"/>
    <n v="0"/>
    <n v="4"/>
    <n v="1"/>
    <n v="5"/>
  </r>
  <r>
    <x v="14"/>
    <x v="133"/>
    <x v="1"/>
    <x v="4"/>
    <n v="5"/>
    <n v="2"/>
    <n v="15"/>
    <n v="14"/>
    <n v="19"/>
    <n v="2"/>
    <n v="0"/>
    <n v="5"/>
    <n v="15"/>
    <n v="22"/>
  </r>
  <r>
    <x v="14"/>
    <x v="189"/>
    <x v="0"/>
    <x v="0"/>
    <n v="16"/>
    <n v="4"/>
    <n v="75"/>
    <n v="70"/>
    <n v="81"/>
    <n v="12"/>
    <n v="1"/>
    <n v="10"/>
    <n v="72"/>
    <n v="95"/>
  </r>
  <r>
    <x v="14"/>
    <x v="189"/>
    <x v="0"/>
    <x v="5"/>
    <n v="1"/>
    <n v="0"/>
    <n v="1"/>
    <n v="1"/>
    <n v="1"/>
    <n v="0"/>
    <n v="1"/>
    <n v="0"/>
    <n v="1"/>
    <n v="2"/>
  </r>
  <r>
    <x v="14"/>
    <x v="189"/>
    <x v="0"/>
    <x v="1"/>
    <n v="1"/>
    <n v="1"/>
    <n v="1"/>
    <n v="1"/>
    <n v="2"/>
    <n v="1"/>
    <n v="0"/>
    <n v="1"/>
    <n v="1"/>
    <n v="3"/>
  </r>
  <r>
    <x v="14"/>
    <x v="189"/>
    <x v="0"/>
    <x v="3"/>
    <n v="1"/>
    <n v="3"/>
    <n v="1"/>
    <n v="3"/>
    <n v="4"/>
    <n v="1"/>
    <n v="2"/>
    <n v="2"/>
    <n v="0"/>
    <n v="5"/>
  </r>
  <r>
    <x v="14"/>
    <x v="189"/>
    <x v="0"/>
    <x v="2"/>
    <n v="0"/>
    <n v="0"/>
    <n v="7"/>
    <n v="6"/>
    <n v="7"/>
    <n v="0"/>
    <n v="0"/>
    <n v="3"/>
    <n v="4"/>
    <n v="7"/>
  </r>
  <r>
    <x v="14"/>
    <x v="189"/>
    <x v="0"/>
    <x v="4"/>
    <n v="0"/>
    <n v="2"/>
    <n v="13"/>
    <n v="12"/>
    <n v="15"/>
    <n v="0"/>
    <n v="1"/>
    <n v="2"/>
    <n v="12"/>
    <n v="15"/>
  </r>
  <r>
    <x v="14"/>
    <x v="189"/>
    <x v="1"/>
    <x v="0"/>
    <n v="29"/>
    <n v="12"/>
    <n v="74"/>
    <n v="64"/>
    <n v="87"/>
    <n v="23"/>
    <n v="4"/>
    <n v="8"/>
    <n v="80"/>
    <n v="115"/>
  </r>
  <r>
    <x v="14"/>
    <x v="189"/>
    <x v="1"/>
    <x v="5"/>
    <n v="1"/>
    <n v="1"/>
    <n v="6"/>
    <n v="5"/>
    <n v="7"/>
    <n v="1"/>
    <n v="0"/>
    <n v="1"/>
    <n v="6"/>
    <n v="8"/>
  </r>
  <r>
    <x v="14"/>
    <x v="189"/>
    <x v="1"/>
    <x v="1"/>
    <n v="0"/>
    <n v="2"/>
    <n v="0"/>
    <n v="0"/>
    <n v="2"/>
    <n v="0"/>
    <n v="0"/>
    <n v="1"/>
    <n v="1"/>
    <n v="2"/>
  </r>
  <r>
    <x v="14"/>
    <x v="189"/>
    <x v="1"/>
    <x v="3"/>
    <n v="4"/>
    <n v="0"/>
    <n v="5"/>
    <n v="4"/>
    <n v="5"/>
    <n v="4"/>
    <n v="0"/>
    <n v="0"/>
    <n v="5"/>
    <n v="9"/>
  </r>
  <r>
    <x v="14"/>
    <x v="189"/>
    <x v="1"/>
    <x v="2"/>
    <n v="2"/>
    <n v="1"/>
    <n v="4"/>
    <n v="5"/>
    <n v="5"/>
    <n v="2"/>
    <n v="0"/>
    <n v="1"/>
    <n v="4"/>
    <n v="7"/>
  </r>
  <r>
    <x v="14"/>
    <x v="189"/>
    <x v="1"/>
    <x v="4"/>
    <n v="4"/>
    <n v="3"/>
    <n v="11"/>
    <n v="10"/>
    <n v="14"/>
    <n v="4"/>
    <n v="1"/>
    <n v="3"/>
    <n v="10"/>
    <n v="18"/>
  </r>
  <r>
    <x v="14"/>
    <x v="190"/>
    <x v="0"/>
    <x v="0"/>
    <n v="13"/>
    <n v="6"/>
    <n v="59"/>
    <n v="54"/>
    <n v="70"/>
    <n v="8"/>
    <n v="1"/>
    <n v="13"/>
    <n v="56"/>
    <n v="78"/>
  </r>
  <r>
    <x v="14"/>
    <x v="190"/>
    <x v="0"/>
    <x v="5"/>
    <n v="2"/>
    <n v="1"/>
    <n v="0"/>
    <n v="1"/>
    <n v="2"/>
    <n v="1"/>
    <n v="1"/>
    <n v="0"/>
    <n v="1"/>
    <n v="3"/>
  </r>
  <r>
    <x v="14"/>
    <x v="190"/>
    <x v="0"/>
    <x v="1"/>
    <n v="0"/>
    <n v="0"/>
    <n v="7"/>
    <n v="7"/>
    <n v="7"/>
    <n v="0"/>
    <n v="0"/>
    <n v="0"/>
    <n v="7"/>
    <n v="7"/>
  </r>
  <r>
    <x v="14"/>
    <x v="190"/>
    <x v="0"/>
    <x v="3"/>
    <n v="2"/>
    <n v="1"/>
    <n v="3"/>
    <n v="3"/>
    <n v="4"/>
    <n v="1"/>
    <n v="1"/>
    <n v="0"/>
    <n v="4"/>
    <n v="6"/>
  </r>
  <r>
    <x v="14"/>
    <x v="190"/>
    <x v="0"/>
    <x v="2"/>
    <n v="0"/>
    <n v="0"/>
    <n v="5"/>
    <n v="5"/>
    <n v="5"/>
    <n v="0"/>
    <n v="0"/>
    <n v="0"/>
    <n v="5"/>
    <n v="5"/>
  </r>
  <r>
    <x v="14"/>
    <x v="190"/>
    <x v="0"/>
    <x v="4"/>
    <n v="4"/>
    <n v="2"/>
    <n v="9"/>
    <n v="7"/>
    <n v="11"/>
    <n v="3"/>
    <n v="0"/>
    <n v="4"/>
    <n v="8"/>
    <n v="15"/>
  </r>
  <r>
    <x v="14"/>
    <x v="190"/>
    <x v="1"/>
    <x v="0"/>
    <n v="24"/>
    <n v="12"/>
    <n v="88"/>
    <n v="82"/>
    <n v="103"/>
    <n v="17"/>
    <n v="3"/>
    <n v="16"/>
    <n v="88"/>
    <n v="124"/>
  </r>
  <r>
    <x v="14"/>
    <x v="190"/>
    <x v="1"/>
    <x v="5"/>
    <n v="1"/>
    <n v="0"/>
    <n v="4"/>
    <n v="3"/>
    <n v="4"/>
    <n v="1"/>
    <n v="0"/>
    <n v="1"/>
    <n v="3"/>
    <n v="5"/>
  </r>
  <r>
    <x v="14"/>
    <x v="190"/>
    <x v="1"/>
    <x v="1"/>
    <n v="1"/>
    <n v="1"/>
    <n v="6"/>
    <n v="4"/>
    <n v="7"/>
    <n v="1"/>
    <n v="0"/>
    <n v="1"/>
    <n v="6"/>
    <n v="8"/>
  </r>
  <r>
    <x v="14"/>
    <x v="190"/>
    <x v="1"/>
    <x v="3"/>
    <n v="5"/>
    <n v="0"/>
    <n v="5"/>
    <n v="5"/>
    <n v="6"/>
    <n v="2"/>
    <n v="0"/>
    <n v="3"/>
    <n v="5"/>
    <n v="10"/>
  </r>
  <r>
    <x v="14"/>
    <x v="190"/>
    <x v="1"/>
    <x v="2"/>
    <n v="1"/>
    <n v="0"/>
    <n v="3"/>
    <n v="3"/>
    <n v="3"/>
    <n v="1"/>
    <n v="0"/>
    <n v="0"/>
    <n v="3"/>
    <n v="4"/>
  </r>
  <r>
    <x v="14"/>
    <x v="190"/>
    <x v="1"/>
    <x v="4"/>
    <n v="6"/>
    <n v="4"/>
    <n v="12"/>
    <n v="13"/>
    <n v="16"/>
    <n v="4"/>
    <n v="2"/>
    <n v="8"/>
    <n v="8"/>
    <n v="22"/>
  </r>
  <r>
    <x v="14"/>
    <x v="191"/>
    <x v="0"/>
    <x v="0"/>
    <n v="9"/>
    <n v="13"/>
    <n v="70"/>
    <n v="71"/>
    <n v="85"/>
    <n v="6"/>
    <n v="1"/>
    <n v="16"/>
    <n v="69"/>
    <n v="92"/>
  </r>
  <r>
    <x v="14"/>
    <x v="191"/>
    <x v="0"/>
    <x v="5"/>
    <n v="2"/>
    <n v="1"/>
    <n v="2"/>
    <n v="2"/>
    <n v="4"/>
    <n v="1"/>
    <n v="0"/>
    <n v="2"/>
    <n v="2"/>
    <n v="5"/>
  </r>
  <r>
    <x v="14"/>
    <x v="191"/>
    <x v="0"/>
    <x v="1"/>
    <n v="2"/>
    <n v="0"/>
    <n v="2"/>
    <n v="1"/>
    <n v="2"/>
    <n v="2"/>
    <n v="0"/>
    <n v="0"/>
    <n v="2"/>
    <n v="4"/>
  </r>
  <r>
    <x v="14"/>
    <x v="191"/>
    <x v="0"/>
    <x v="3"/>
    <n v="0"/>
    <n v="0"/>
    <n v="5"/>
    <n v="5"/>
    <n v="5"/>
    <n v="0"/>
    <n v="0"/>
    <n v="1"/>
    <n v="4"/>
    <n v="5"/>
  </r>
  <r>
    <x v="14"/>
    <x v="191"/>
    <x v="0"/>
    <x v="2"/>
    <n v="2"/>
    <n v="0"/>
    <n v="5"/>
    <n v="4"/>
    <n v="7"/>
    <n v="0"/>
    <n v="1"/>
    <n v="2"/>
    <n v="4"/>
    <n v="7"/>
  </r>
  <r>
    <x v="14"/>
    <x v="191"/>
    <x v="0"/>
    <x v="4"/>
    <n v="1"/>
    <n v="3"/>
    <n v="13"/>
    <n v="13"/>
    <n v="16"/>
    <n v="0"/>
    <n v="2"/>
    <n v="1"/>
    <n v="14"/>
    <n v="17"/>
  </r>
  <r>
    <x v="14"/>
    <x v="191"/>
    <x v="1"/>
    <x v="0"/>
    <n v="27"/>
    <n v="11"/>
    <n v="78"/>
    <n v="78"/>
    <n v="91"/>
    <n v="18"/>
    <n v="2"/>
    <n v="14"/>
    <n v="82"/>
    <n v="116"/>
  </r>
  <r>
    <x v="14"/>
    <x v="191"/>
    <x v="1"/>
    <x v="5"/>
    <n v="0"/>
    <n v="0"/>
    <n v="4"/>
    <n v="3"/>
    <n v="4"/>
    <n v="0"/>
    <n v="0"/>
    <n v="0"/>
    <n v="4"/>
    <n v="4"/>
  </r>
  <r>
    <x v="14"/>
    <x v="191"/>
    <x v="1"/>
    <x v="1"/>
    <n v="2"/>
    <n v="0"/>
    <n v="8"/>
    <n v="6"/>
    <n v="8"/>
    <n v="2"/>
    <n v="0"/>
    <n v="2"/>
    <n v="6"/>
    <n v="10"/>
  </r>
  <r>
    <x v="14"/>
    <x v="191"/>
    <x v="1"/>
    <x v="3"/>
    <n v="2"/>
    <n v="0"/>
    <n v="5"/>
    <n v="4"/>
    <n v="7"/>
    <n v="0"/>
    <n v="1"/>
    <n v="1"/>
    <n v="5"/>
    <n v="7"/>
  </r>
  <r>
    <x v="14"/>
    <x v="191"/>
    <x v="1"/>
    <x v="2"/>
    <n v="3"/>
    <n v="0"/>
    <n v="4"/>
    <n v="3"/>
    <n v="5"/>
    <n v="0"/>
    <n v="1"/>
    <n v="3"/>
    <n v="3"/>
    <n v="7"/>
  </r>
  <r>
    <x v="14"/>
    <x v="191"/>
    <x v="1"/>
    <x v="4"/>
    <n v="10"/>
    <n v="5"/>
    <n v="9"/>
    <n v="10"/>
    <n v="16"/>
    <n v="8"/>
    <n v="0"/>
    <n v="7"/>
    <n v="9"/>
    <n v="24"/>
  </r>
  <r>
    <x v="14"/>
    <x v="134"/>
    <x v="0"/>
    <x v="0"/>
    <n v="14"/>
    <n v="9"/>
    <n v="51"/>
    <n v="50"/>
    <n v="60"/>
    <n v="10"/>
    <n v="0"/>
    <n v="6"/>
    <n v="58"/>
    <n v="74"/>
  </r>
  <r>
    <x v="14"/>
    <x v="134"/>
    <x v="0"/>
    <x v="5"/>
    <n v="1"/>
    <n v="0"/>
    <n v="3"/>
    <n v="2"/>
    <n v="3"/>
    <n v="1"/>
    <n v="0"/>
    <n v="0"/>
    <n v="3"/>
    <n v="4"/>
  </r>
  <r>
    <x v="14"/>
    <x v="134"/>
    <x v="0"/>
    <x v="1"/>
    <n v="1"/>
    <n v="0"/>
    <n v="2"/>
    <n v="1"/>
    <n v="3"/>
    <n v="0"/>
    <n v="0"/>
    <n v="1"/>
    <n v="2"/>
    <n v="3"/>
  </r>
  <r>
    <x v="14"/>
    <x v="134"/>
    <x v="0"/>
    <x v="3"/>
    <n v="1"/>
    <n v="0"/>
    <n v="2"/>
    <n v="2"/>
    <n v="2"/>
    <n v="1"/>
    <n v="0"/>
    <n v="0"/>
    <n v="2"/>
    <n v="3"/>
  </r>
  <r>
    <x v="14"/>
    <x v="134"/>
    <x v="0"/>
    <x v="2"/>
    <n v="2"/>
    <n v="2"/>
    <n v="6"/>
    <n v="5"/>
    <n v="8"/>
    <n v="2"/>
    <n v="0"/>
    <n v="1"/>
    <n v="7"/>
    <n v="10"/>
  </r>
  <r>
    <x v="14"/>
    <x v="134"/>
    <x v="0"/>
    <x v="4"/>
    <n v="4"/>
    <n v="2"/>
    <n v="5"/>
    <n v="6"/>
    <n v="7"/>
    <n v="4"/>
    <n v="0"/>
    <n v="1"/>
    <n v="6"/>
    <n v="11"/>
  </r>
  <r>
    <x v="14"/>
    <x v="134"/>
    <x v="1"/>
    <x v="0"/>
    <n v="34"/>
    <n v="7"/>
    <n v="77"/>
    <n v="74"/>
    <n v="88"/>
    <n v="24"/>
    <n v="2"/>
    <n v="19"/>
    <n v="73"/>
    <n v="118"/>
  </r>
  <r>
    <x v="14"/>
    <x v="134"/>
    <x v="1"/>
    <x v="5"/>
    <n v="2"/>
    <n v="1"/>
    <n v="4"/>
    <n v="3"/>
    <n v="5"/>
    <n v="1"/>
    <n v="1"/>
    <n v="2"/>
    <n v="3"/>
    <n v="7"/>
  </r>
  <r>
    <x v="14"/>
    <x v="134"/>
    <x v="1"/>
    <x v="1"/>
    <n v="4"/>
    <n v="0"/>
    <n v="3"/>
    <n v="3"/>
    <n v="4"/>
    <n v="3"/>
    <n v="1"/>
    <n v="1"/>
    <n v="2"/>
    <n v="7"/>
  </r>
  <r>
    <x v="14"/>
    <x v="134"/>
    <x v="1"/>
    <x v="3"/>
    <n v="2"/>
    <n v="2"/>
    <n v="9"/>
    <n v="10"/>
    <n v="11"/>
    <n v="1"/>
    <n v="0"/>
    <n v="2"/>
    <n v="10"/>
    <n v="13"/>
  </r>
  <r>
    <x v="14"/>
    <x v="134"/>
    <x v="1"/>
    <x v="2"/>
    <n v="2"/>
    <n v="0"/>
    <n v="2"/>
    <n v="2"/>
    <n v="2"/>
    <n v="2"/>
    <n v="0"/>
    <n v="0"/>
    <n v="2"/>
    <n v="4"/>
  </r>
  <r>
    <x v="14"/>
    <x v="134"/>
    <x v="1"/>
    <x v="4"/>
    <n v="10"/>
    <n v="4"/>
    <n v="11"/>
    <n v="11"/>
    <n v="16"/>
    <n v="8"/>
    <n v="0"/>
    <n v="4"/>
    <n v="13"/>
    <n v="25"/>
  </r>
  <r>
    <x v="14"/>
    <x v="135"/>
    <x v="0"/>
    <x v="0"/>
    <n v="14"/>
    <n v="4"/>
    <n v="65"/>
    <n v="59"/>
    <n v="72"/>
    <n v="9"/>
    <n v="0"/>
    <n v="9"/>
    <n v="65"/>
    <n v="83"/>
  </r>
  <r>
    <x v="14"/>
    <x v="135"/>
    <x v="0"/>
    <x v="5"/>
    <n v="0"/>
    <n v="0"/>
    <n v="5"/>
    <n v="5"/>
    <n v="5"/>
    <n v="0"/>
    <n v="0"/>
    <n v="3"/>
    <n v="2"/>
    <n v="5"/>
  </r>
  <r>
    <x v="14"/>
    <x v="135"/>
    <x v="0"/>
    <x v="1"/>
    <n v="2"/>
    <n v="1"/>
    <n v="8"/>
    <n v="8"/>
    <n v="10"/>
    <n v="1"/>
    <n v="0"/>
    <n v="2"/>
    <n v="8"/>
    <n v="11"/>
  </r>
  <r>
    <x v="14"/>
    <x v="135"/>
    <x v="0"/>
    <x v="3"/>
    <n v="3"/>
    <n v="3"/>
    <n v="6"/>
    <n v="8"/>
    <n v="10"/>
    <n v="1"/>
    <n v="1"/>
    <n v="4"/>
    <n v="6"/>
    <n v="12"/>
  </r>
  <r>
    <x v="14"/>
    <x v="135"/>
    <x v="0"/>
    <x v="2"/>
    <n v="3"/>
    <n v="0"/>
    <n v="1"/>
    <n v="1"/>
    <n v="3"/>
    <n v="1"/>
    <n v="0"/>
    <n v="2"/>
    <n v="1"/>
    <n v="4"/>
  </r>
  <r>
    <x v="14"/>
    <x v="135"/>
    <x v="0"/>
    <x v="4"/>
    <n v="1"/>
    <n v="0"/>
    <n v="12"/>
    <n v="12"/>
    <n v="12"/>
    <n v="0"/>
    <n v="1"/>
    <n v="0"/>
    <n v="12"/>
    <n v="13"/>
  </r>
  <r>
    <x v="14"/>
    <x v="135"/>
    <x v="1"/>
    <x v="0"/>
    <n v="31"/>
    <n v="6"/>
    <n v="82"/>
    <n v="74"/>
    <n v="91"/>
    <n v="21"/>
    <n v="6"/>
    <n v="13"/>
    <n v="79"/>
    <n v="119"/>
  </r>
  <r>
    <x v="14"/>
    <x v="135"/>
    <x v="1"/>
    <x v="5"/>
    <n v="1"/>
    <n v="0"/>
    <n v="4"/>
    <n v="3"/>
    <n v="4"/>
    <n v="1"/>
    <n v="0"/>
    <n v="0"/>
    <n v="4"/>
    <n v="5"/>
  </r>
  <r>
    <x v="14"/>
    <x v="135"/>
    <x v="1"/>
    <x v="1"/>
    <n v="0"/>
    <n v="1"/>
    <n v="5"/>
    <n v="5"/>
    <n v="6"/>
    <n v="0"/>
    <n v="0"/>
    <n v="0"/>
    <n v="6"/>
    <n v="6"/>
  </r>
  <r>
    <x v="14"/>
    <x v="135"/>
    <x v="1"/>
    <x v="3"/>
    <n v="5"/>
    <n v="2"/>
    <n v="5"/>
    <n v="5"/>
    <n v="8"/>
    <n v="3"/>
    <n v="0"/>
    <n v="4"/>
    <n v="5"/>
    <n v="12"/>
  </r>
  <r>
    <x v="14"/>
    <x v="135"/>
    <x v="1"/>
    <x v="2"/>
    <n v="3"/>
    <n v="1"/>
    <n v="6"/>
    <n v="5"/>
    <n v="8"/>
    <n v="2"/>
    <n v="0"/>
    <n v="3"/>
    <n v="5"/>
    <n v="10"/>
  </r>
  <r>
    <x v="14"/>
    <x v="135"/>
    <x v="1"/>
    <x v="4"/>
    <n v="5"/>
    <n v="4"/>
    <n v="10"/>
    <n v="10"/>
    <n v="15"/>
    <n v="3"/>
    <n v="0"/>
    <n v="4"/>
    <n v="12"/>
    <n v="19"/>
  </r>
  <r>
    <x v="14"/>
    <x v="10"/>
    <x v="0"/>
    <x v="0"/>
    <n v="16"/>
    <n v="8"/>
    <n v="66"/>
    <n v="64"/>
    <n v="77"/>
    <n v="12"/>
    <n v="2"/>
    <n v="10"/>
    <n v="66"/>
    <n v="90"/>
  </r>
  <r>
    <x v="14"/>
    <x v="10"/>
    <x v="0"/>
    <x v="5"/>
    <n v="0"/>
    <n v="0"/>
    <n v="4"/>
    <n v="4"/>
    <n v="4"/>
    <n v="0"/>
    <n v="0"/>
    <n v="0"/>
    <n v="4"/>
    <n v="4"/>
  </r>
  <r>
    <x v="14"/>
    <x v="10"/>
    <x v="0"/>
    <x v="1"/>
    <n v="3"/>
    <n v="1"/>
    <n v="2"/>
    <n v="3"/>
    <n v="4"/>
    <n v="2"/>
    <n v="1"/>
    <n v="1"/>
    <n v="2"/>
    <n v="6"/>
  </r>
  <r>
    <x v="14"/>
    <x v="10"/>
    <x v="0"/>
    <x v="3"/>
    <n v="0"/>
    <n v="1"/>
    <n v="1"/>
    <n v="0"/>
    <n v="2"/>
    <n v="0"/>
    <n v="0"/>
    <n v="0"/>
    <n v="2"/>
    <n v="2"/>
  </r>
  <r>
    <x v="14"/>
    <x v="10"/>
    <x v="0"/>
    <x v="2"/>
    <n v="2"/>
    <n v="1"/>
    <n v="4"/>
    <n v="3"/>
    <n v="5"/>
    <n v="2"/>
    <n v="0"/>
    <n v="1"/>
    <n v="4"/>
    <n v="7"/>
  </r>
  <r>
    <x v="14"/>
    <x v="10"/>
    <x v="0"/>
    <x v="4"/>
    <n v="2"/>
    <n v="1"/>
    <n v="10"/>
    <n v="9"/>
    <n v="11"/>
    <n v="2"/>
    <n v="0"/>
    <n v="1"/>
    <n v="10"/>
    <n v="13"/>
  </r>
  <r>
    <x v="14"/>
    <x v="10"/>
    <x v="1"/>
    <x v="0"/>
    <n v="14"/>
    <n v="13"/>
    <n v="73"/>
    <n v="70"/>
    <n v="88"/>
    <n v="9"/>
    <n v="0"/>
    <n v="16"/>
    <n v="75"/>
    <n v="100"/>
  </r>
  <r>
    <x v="14"/>
    <x v="10"/>
    <x v="1"/>
    <x v="5"/>
    <n v="1"/>
    <n v="1"/>
    <n v="3"/>
    <n v="1"/>
    <n v="4"/>
    <n v="1"/>
    <n v="0"/>
    <n v="1"/>
    <n v="3"/>
    <n v="5"/>
  </r>
  <r>
    <x v="14"/>
    <x v="10"/>
    <x v="1"/>
    <x v="1"/>
    <n v="2"/>
    <n v="0"/>
    <n v="11"/>
    <n v="10"/>
    <n v="11"/>
    <n v="1"/>
    <n v="0"/>
    <n v="1"/>
    <n v="11"/>
    <n v="13"/>
  </r>
  <r>
    <x v="14"/>
    <x v="10"/>
    <x v="1"/>
    <x v="3"/>
    <n v="4"/>
    <n v="3"/>
    <n v="7"/>
    <n v="6"/>
    <n v="12"/>
    <n v="2"/>
    <n v="0"/>
    <n v="1"/>
    <n v="11"/>
    <n v="14"/>
  </r>
  <r>
    <x v="14"/>
    <x v="10"/>
    <x v="1"/>
    <x v="2"/>
    <n v="2"/>
    <n v="1"/>
    <n v="6"/>
    <n v="4"/>
    <n v="7"/>
    <n v="2"/>
    <n v="0"/>
    <n v="1"/>
    <n v="6"/>
    <n v="9"/>
  </r>
  <r>
    <x v="14"/>
    <x v="10"/>
    <x v="1"/>
    <x v="4"/>
    <n v="5"/>
    <n v="2"/>
    <n v="14"/>
    <n v="13"/>
    <n v="18"/>
    <n v="3"/>
    <n v="0"/>
    <n v="6"/>
    <n v="12"/>
    <n v="21"/>
  </r>
  <r>
    <x v="14"/>
    <x v="192"/>
    <x v="0"/>
    <x v="0"/>
    <n v="14"/>
    <n v="4"/>
    <n v="55"/>
    <n v="52"/>
    <n v="61"/>
    <n v="7"/>
    <n v="2"/>
    <n v="8"/>
    <n v="56"/>
    <n v="73"/>
  </r>
  <r>
    <x v="14"/>
    <x v="192"/>
    <x v="0"/>
    <x v="5"/>
    <n v="0"/>
    <n v="0"/>
    <n v="1"/>
    <n v="1"/>
    <n v="1"/>
    <n v="0"/>
    <n v="0"/>
    <n v="0"/>
    <n v="1"/>
    <n v="1"/>
  </r>
  <r>
    <x v="14"/>
    <x v="192"/>
    <x v="0"/>
    <x v="1"/>
    <n v="0"/>
    <n v="1"/>
    <n v="7"/>
    <n v="8"/>
    <n v="8"/>
    <n v="0"/>
    <n v="0"/>
    <n v="1"/>
    <n v="7"/>
    <n v="8"/>
  </r>
  <r>
    <x v="14"/>
    <x v="192"/>
    <x v="0"/>
    <x v="3"/>
    <n v="0"/>
    <n v="0"/>
    <n v="5"/>
    <n v="5"/>
    <n v="5"/>
    <n v="0"/>
    <n v="0"/>
    <n v="1"/>
    <n v="4"/>
    <n v="5"/>
  </r>
  <r>
    <x v="14"/>
    <x v="192"/>
    <x v="0"/>
    <x v="2"/>
    <n v="0"/>
    <n v="0"/>
    <n v="5"/>
    <n v="5"/>
    <n v="5"/>
    <n v="0"/>
    <n v="0"/>
    <n v="0"/>
    <n v="5"/>
    <n v="5"/>
  </r>
  <r>
    <x v="14"/>
    <x v="192"/>
    <x v="0"/>
    <x v="4"/>
    <n v="2"/>
    <n v="3"/>
    <n v="11"/>
    <n v="10"/>
    <n v="14"/>
    <n v="2"/>
    <n v="1"/>
    <n v="3"/>
    <n v="10"/>
    <n v="16"/>
  </r>
  <r>
    <x v="14"/>
    <x v="192"/>
    <x v="1"/>
    <x v="0"/>
    <n v="22"/>
    <n v="8"/>
    <n v="78"/>
    <n v="70"/>
    <n v="89"/>
    <n v="18"/>
    <n v="1"/>
    <n v="8"/>
    <n v="81"/>
    <n v="108"/>
  </r>
  <r>
    <x v="14"/>
    <x v="192"/>
    <x v="1"/>
    <x v="5"/>
    <n v="2"/>
    <n v="0"/>
    <n v="2"/>
    <n v="2"/>
    <n v="2"/>
    <n v="2"/>
    <n v="0"/>
    <n v="1"/>
    <n v="1"/>
    <n v="4"/>
  </r>
  <r>
    <x v="14"/>
    <x v="192"/>
    <x v="1"/>
    <x v="1"/>
    <n v="3"/>
    <n v="2"/>
    <n v="5"/>
    <n v="5"/>
    <n v="7"/>
    <n v="3"/>
    <n v="0"/>
    <n v="1"/>
    <n v="6"/>
    <n v="10"/>
  </r>
  <r>
    <x v="14"/>
    <x v="192"/>
    <x v="1"/>
    <x v="3"/>
    <n v="5"/>
    <n v="1"/>
    <n v="3"/>
    <n v="3"/>
    <n v="4"/>
    <n v="4"/>
    <n v="0"/>
    <n v="2"/>
    <n v="3"/>
    <n v="9"/>
  </r>
  <r>
    <x v="14"/>
    <x v="192"/>
    <x v="1"/>
    <x v="2"/>
    <n v="3"/>
    <n v="0"/>
    <n v="2"/>
    <n v="1"/>
    <n v="2"/>
    <n v="3"/>
    <n v="0"/>
    <n v="0"/>
    <n v="2"/>
    <n v="5"/>
  </r>
  <r>
    <x v="14"/>
    <x v="192"/>
    <x v="1"/>
    <x v="4"/>
    <n v="3"/>
    <n v="1"/>
    <n v="15"/>
    <n v="15"/>
    <n v="17"/>
    <n v="2"/>
    <n v="0"/>
    <n v="2"/>
    <n v="15"/>
    <n v="19"/>
  </r>
  <r>
    <x v="14"/>
    <x v="193"/>
    <x v="0"/>
    <x v="0"/>
    <n v="11"/>
    <n v="6"/>
    <n v="70"/>
    <n v="65"/>
    <n v="79"/>
    <n v="7"/>
    <n v="0"/>
    <n v="10"/>
    <n v="70"/>
    <n v="87"/>
  </r>
  <r>
    <x v="14"/>
    <x v="193"/>
    <x v="0"/>
    <x v="5"/>
    <n v="0"/>
    <n v="0"/>
    <n v="3"/>
    <n v="3"/>
    <n v="3"/>
    <n v="0"/>
    <n v="0"/>
    <n v="0"/>
    <n v="3"/>
    <n v="3"/>
  </r>
  <r>
    <x v="14"/>
    <x v="193"/>
    <x v="0"/>
    <x v="1"/>
    <n v="0"/>
    <n v="1"/>
    <n v="1"/>
    <n v="1"/>
    <n v="2"/>
    <n v="0"/>
    <n v="0"/>
    <n v="0"/>
    <n v="2"/>
    <n v="2"/>
  </r>
  <r>
    <x v="14"/>
    <x v="193"/>
    <x v="0"/>
    <x v="3"/>
    <n v="0"/>
    <n v="3"/>
    <n v="5"/>
    <n v="6"/>
    <n v="8"/>
    <n v="0"/>
    <n v="0"/>
    <n v="1"/>
    <n v="7"/>
    <n v="8"/>
  </r>
  <r>
    <x v="14"/>
    <x v="193"/>
    <x v="0"/>
    <x v="2"/>
    <n v="1"/>
    <n v="2"/>
    <n v="2"/>
    <n v="4"/>
    <n v="4"/>
    <n v="1"/>
    <n v="0"/>
    <n v="0"/>
    <n v="4"/>
    <n v="5"/>
  </r>
  <r>
    <x v="14"/>
    <x v="193"/>
    <x v="0"/>
    <x v="4"/>
    <n v="4"/>
    <n v="1"/>
    <n v="15"/>
    <n v="15"/>
    <n v="19"/>
    <n v="1"/>
    <n v="0"/>
    <n v="1"/>
    <n v="18"/>
    <n v="20"/>
  </r>
  <r>
    <x v="14"/>
    <x v="193"/>
    <x v="1"/>
    <x v="0"/>
    <n v="16"/>
    <n v="8"/>
    <n v="80"/>
    <n v="74"/>
    <n v="91"/>
    <n v="13"/>
    <n v="1"/>
    <n v="8"/>
    <n v="82"/>
    <n v="104"/>
  </r>
  <r>
    <x v="14"/>
    <x v="193"/>
    <x v="1"/>
    <x v="5"/>
    <n v="2"/>
    <n v="0"/>
    <n v="5"/>
    <n v="5"/>
    <n v="6"/>
    <n v="1"/>
    <n v="0"/>
    <n v="1"/>
    <n v="5"/>
    <n v="7"/>
  </r>
  <r>
    <x v="14"/>
    <x v="193"/>
    <x v="1"/>
    <x v="1"/>
    <n v="0"/>
    <n v="0"/>
    <n v="2"/>
    <n v="2"/>
    <n v="2"/>
    <n v="0"/>
    <n v="0"/>
    <n v="1"/>
    <n v="1"/>
    <n v="2"/>
  </r>
  <r>
    <x v="14"/>
    <x v="193"/>
    <x v="1"/>
    <x v="3"/>
    <n v="5"/>
    <n v="0"/>
    <n v="6"/>
    <n v="5"/>
    <n v="7"/>
    <n v="3"/>
    <n v="0"/>
    <n v="5"/>
    <n v="3"/>
    <n v="11"/>
  </r>
  <r>
    <x v="14"/>
    <x v="193"/>
    <x v="1"/>
    <x v="2"/>
    <n v="4"/>
    <n v="2"/>
    <n v="7"/>
    <n v="5"/>
    <n v="10"/>
    <n v="3"/>
    <n v="0"/>
    <n v="3"/>
    <n v="7"/>
    <n v="13"/>
  </r>
  <r>
    <x v="14"/>
    <x v="193"/>
    <x v="1"/>
    <x v="4"/>
    <n v="4"/>
    <n v="3"/>
    <n v="16"/>
    <n v="14"/>
    <n v="19"/>
    <n v="4"/>
    <n v="0"/>
    <n v="5"/>
    <n v="14"/>
    <n v="23"/>
  </r>
  <r>
    <x v="14"/>
    <x v="194"/>
    <x v="0"/>
    <x v="0"/>
    <n v="11"/>
    <n v="5"/>
    <n v="76"/>
    <n v="74"/>
    <n v="82"/>
    <n v="8"/>
    <n v="1"/>
    <n v="6"/>
    <n v="77"/>
    <n v="92"/>
  </r>
  <r>
    <x v="14"/>
    <x v="194"/>
    <x v="0"/>
    <x v="5"/>
    <n v="1"/>
    <n v="0"/>
    <n v="2"/>
    <n v="2"/>
    <n v="2"/>
    <n v="1"/>
    <n v="0"/>
    <n v="0"/>
    <n v="2"/>
    <n v="3"/>
  </r>
  <r>
    <x v="14"/>
    <x v="194"/>
    <x v="0"/>
    <x v="1"/>
    <n v="0"/>
    <n v="0"/>
    <n v="4"/>
    <n v="4"/>
    <n v="4"/>
    <n v="0"/>
    <n v="0"/>
    <n v="1"/>
    <n v="3"/>
    <n v="4"/>
  </r>
  <r>
    <x v="14"/>
    <x v="194"/>
    <x v="0"/>
    <x v="3"/>
    <n v="0"/>
    <n v="1"/>
    <n v="8"/>
    <n v="8"/>
    <n v="9"/>
    <n v="0"/>
    <n v="0"/>
    <n v="2"/>
    <n v="7"/>
    <n v="9"/>
  </r>
  <r>
    <x v="14"/>
    <x v="194"/>
    <x v="0"/>
    <x v="2"/>
    <n v="1"/>
    <n v="1"/>
    <n v="2"/>
    <n v="3"/>
    <n v="3"/>
    <n v="1"/>
    <n v="0"/>
    <n v="0"/>
    <n v="3"/>
    <n v="4"/>
  </r>
  <r>
    <x v="14"/>
    <x v="194"/>
    <x v="0"/>
    <x v="4"/>
    <n v="4"/>
    <n v="5"/>
    <n v="9"/>
    <n v="8"/>
    <n v="14"/>
    <n v="2"/>
    <n v="1"/>
    <n v="6"/>
    <n v="9"/>
    <n v="18"/>
  </r>
  <r>
    <x v="14"/>
    <x v="194"/>
    <x v="1"/>
    <x v="0"/>
    <n v="25"/>
    <n v="19"/>
    <n v="87"/>
    <n v="79"/>
    <n v="107"/>
    <n v="22"/>
    <n v="1"/>
    <n v="21"/>
    <n v="87"/>
    <n v="131"/>
  </r>
  <r>
    <x v="14"/>
    <x v="194"/>
    <x v="1"/>
    <x v="5"/>
    <n v="0"/>
    <n v="0"/>
    <n v="4"/>
    <n v="4"/>
    <n v="4"/>
    <n v="0"/>
    <n v="0"/>
    <n v="2"/>
    <n v="2"/>
    <n v="4"/>
  </r>
  <r>
    <x v="14"/>
    <x v="194"/>
    <x v="1"/>
    <x v="1"/>
    <n v="1"/>
    <n v="1"/>
    <n v="5"/>
    <n v="5"/>
    <n v="6"/>
    <n v="1"/>
    <n v="0"/>
    <n v="1"/>
    <n v="5"/>
    <n v="7"/>
  </r>
  <r>
    <x v="14"/>
    <x v="194"/>
    <x v="1"/>
    <x v="3"/>
    <n v="2"/>
    <n v="1"/>
    <n v="6"/>
    <n v="6"/>
    <n v="7"/>
    <n v="1"/>
    <n v="0"/>
    <n v="1"/>
    <n v="7"/>
    <n v="9"/>
  </r>
  <r>
    <x v="14"/>
    <x v="194"/>
    <x v="1"/>
    <x v="2"/>
    <n v="3"/>
    <n v="3"/>
    <n v="2"/>
    <n v="3"/>
    <n v="6"/>
    <n v="2"/>
    <n v="0"/>
    <n v="3"/>
    <n v="3"/>
    <n v="8"/>
  </r>
  <r>
    <x v="14"/>
    <x v="194"/>
    <x v="1"/>
    <x v="4"/>
    <n v="3"/>
    <n v="3"/>
    <n v="13"/>
    <n v="13"/>
    <n v="18"/>
    <n v="0"/>
    <n v="1"/>
    <n v="7"/>
    <n v="11"/>
    <n v="19"/>
  </r>
  <r>
    <x v="14"/>
    <x v="195"/>
    <x v="0"/>
    <x v="0"/>
    <n v="17"/>
    <n v="7"/>
    <n v="62"/>
    <n v="60"/>
    <n v="73"/>
    <n v="10"/>
    <n v="3"/>
    <n v="6"/>
    <n v="67"/>
    <n v="86"/>
  </r>
  <r>
    <x v="14"/>
    <x v="195"/>
    <x v="0"/>
    <x v="5"/>
    <n v="1"/>
    <n v="0"/>
    <n v="2"/>
    <n v="2"/>
    <n v="3"/>
    <n v="0"/>
    <n v="1"/>
    <n v="0"/>
    <n v="2"/>
    <n v="3"/>
  </r>
  <r>
    <x v="14"/>
    <x v="195"/>
    <x v="0"/>
    <x v="1"/>
    <n v="0"/>
    <n v="0"/>
    <n v="2"/>
    <n v="2"/>
    <n v="2"/>
    <n v="0"/>
    <n v="0"/>
    <n v="0"/>
    <n v="2"/>
    <n v="2"/>
  </r>
  <r>
    <x v="14"/>
    <x v="195"/>
    <x v="0"/>
    <x v="3"/>
    <n v="0"/>
    <n v="1"/>
    <n v="1"/>
    <n v="2"/>
    <n v="2"/>
    <n v="0"/>
    <n v="0"/>
    <n v="0"/>
    <n v="2"/>
    <n v="2"/>
  </r>
  <r>
    <x v="14"/>
    <x v="195"/>
    <x v="0"/>
    <x v="2"/>
    <n v="0"/>
    <n v="0"/>
    <n v="4"/>
    <n v="4"/>
    <n v="4"/>
    <n v="0"/>
    <n v="0"/>
    <n v="0"/>
    <n v="4"/>
    <n v="4"/>
  </r>
  <r>
    <x v="14"/>
    <x v="195"/>
    <x v="0"/>
    <x v="4"/>
    <n v="3"/>
    <n v="0"/>
    <n v="9"/>
    <n v="7"/>
    <n v="9"/>
    <n v="3"/>
    <n v="0"/>
    <n v="1"/>
    <n v="8"/>
    <n v="12"/>
  </r>
  <r>
    <x v="14"/>
    <x v="195"/>
    <x v="1"/>
    <x v="0"/>
    <n v="30"/>
    <n v="16"/>
    <n v="87"/>
    <n v="81"/>
    <n v="107"/>
    <n v="19"/>
    <n v="3"/>
    <n v="24"/>
    <n v="87"/>
    <n v="133"/>
  </r>
  <r>
    <x v="14"/>
    <x v="195"/>
    <x v="1"/>
    <x v="5"/>
    <n v="3"/>
    <n v="0"/>
    <n v="4"/>
    <n v="3"/>
    <n v="6"/>
    <n v="0"/>
    <n v="1"/>
    <n v="4"/>
    <n v="2"/>
    <n v="7"/>
  </r>
  <r>
    <x v="14"/>
    <x v="195"/>
    <x v="1"/>
    <x v="1"/>
    <n v="1"/>
    <n v="1"/>
    <n v="5"/>
    <n v="5"/>
    <n v="7"/>
    <n v="0"/>
    <n v="0"/>
    <n v="3"/>
    <n v="4"/>
    <n v="7"/>
  </r>
  <r>
    <x v="14"/>
    <x v="195"/>
    <x v="1"/>
    <x v="3"/>
    <n v="3"/>
    <n v="0"/>
    <n v="5"/>
    <n v="5"/>
    <n v="6"/>
    <n v="1"/>
    <n v="0"/>
    <n v="4"/>
    <n v="3"/>
    <n v="8"/>
  </r>
  <r>
    <x v="14"/>
    <x v="195"/>
    <x v="1"/>
    <x v="2"/>
    <n v="1"/>
    <n v="0"/>
    <n v="4"/>
    <n v="4"/>
    <n v="4"/>
    <n v="1"/>
    <n v="0"/>
    <n v="1"/>
    <n v="3"/>
    <n v="5"/>
  </r>
  <r>
    <x v="14"/>
    <x v="195"/>
    <x v="1"/>
    <x v="4"/>
    <n v="7"/>
    <n v="3"/>
    <n v="15"/>
    <n v="14"/>
    <n v="19"/>
    <n v="4"/>
    <n v="0"/>
    <n v="9"/>
    <n v="12"/>
    <n v="25"/>
  </r>
  <r>
    <x v="14"/>
    <x v="196"/>
    <x v="0"/>
    <x v="0"/>
    <n v="12"/>
    <n v="9"/>
    <n v="62"/>
    <n v="62"/>
    <n v="72"/>
    <n v="9"/>
    <n v="2"/>
    <n v="10"/>
    <n v="62"/>
    <n v="83"/>
  </r>
  <r>
    <x v="14"/>
    <x v="196"/>
    <x v="0"/>
    <x v="5"/>
    <n v="0"/>
    <n v="0"/>
    <n v="3"/>
    <n v="3"/>
    <n v="3"/>
    <n v="0"/>
    <n v="0"/>
    <n v="0"/>
    <n v="3"/>
    <n v="3"/>
  </r>
  <r>
    <x v="14"/>
    <x v="196"/>
    <x v="0"/>
    <x v="1"/>
    <n v="0"/>
    <n v="0"/>
    <n v="2"/>
    <n v="2"/>
    <n v="2"/>
    <n v="0"/>
    <n v="0"/>
    <n v="0"/>
    <n v="2"/>
    <n v="2"/>
  </r>
  <r>
    <x v="14"/>
    <x v="196"/>
    <x v="0"/>
    <x v="3"/>
    <n v="2"/>
    <n v="2"/>
    <n v="12"/>
    <n v="11"/>
    <n v="14"/>
    <n v="2"/>
    <n v="0"/>
    <n v="5"/>
    <n v="9"/>
    <n v="16"/>
  </r>
  <r>
    <x v="14"/>
    <x v="196"/>
    <x v="0"/>
    <x v="2"/>
    <n v="1"/>
    <n v="0"/>
    <n v="2"/>
    <n v="2"/>
    <n v="2"/>
    <n v="1"/>
    <n v="0"/>
    <n v="0"/>
    <n v="2"/>
    <n v="3"/>
  </r>
  <r>
    <x v="14"/>
    <x v="196"/>
    <x v="0"/>
    <x v="4"/>
    <n v="0"/>
    <n v="0"/>
    <n v="8"/>
    <n v="8"/>
    <n v="8"/>
    <n v="0"/>
    <n v="0"/>
    <n v="3"/>
    <n v="5"/>
    <n v="8"/>
  </r>
  <r>
    <x v="14"/>
    <x v="196"/>
    <x v="1"/>
    <x v="0"/>
    <n v="27"/>
    <n v="11"/>
    <n v="70"/>
    <n v="71"/>
    <n v="82"/>
    <n v="22"/>
    <n v="2"/>
    <n v="11"/>
    <n v="73"/>
    <n v="108"/>
  </r>
  <r>
    <x v="14"/>
    <x v="196"/>
    <x v="1"/>
    <x v="5"/>
    <n v="0"/>
    <n v="0"/>
    <n v="5"/>
    <n v="4"/>
    <n v="5"/>
    <n v="0"/>
    <n v="0"/>
    <n v="1"/>
    <n v="4"/>
    <n v="5"/>
  </r>
  <r>
    <x v="14"/>
    <x v="196"/>
    <x v="1"/>
    <x v="1"/>
    <n v="1"/>
    <n v="1"/>
    <n v="7"/>
    <n v="6"/>
    <n v="8"/>
    <n v="1"/>
    <n v="0"/>
    <n v="3"/>
    <n v="5"/>
    <n v="9"/>
  </r>
  <r>
    <x v="14"/>
    <x v="196"/>
    <x v="1"/>
    <x v="3"/>
    <n v="1"/>
    <n v="1"/>
    <n v="4"/>
    <n v="5"/>
    <n v="5"/>
    <n v="0"/>
    <n v="1"/>
    <n v="2"/>
    <n v="3"/>
    <n v="6"/>
  </r>
  <r>
    <x v="14"/>
    <x v="196"/>
    <x v="1"/>
    <x v="2"/>
    <n v="3"/>
    <n v="1"/>
    <n v="3"/>
    <n v="3"/>
    <n v="4"/>
    <n v="2"/>
    <n v="1"/>
    <n v="3"/>
    <n v="1"/>
    <n v="7"/>
  </r>
  <r>
    <x v="14"/>
    <x v="196"/>
    <x v="1"/>
    <x v="4"/>
    <n v="7"/>
    <n v="1"/>
    <n v="4"/>
    <n v="4"/>
    <n v="5"/>
    <n v="7"/>
    <n v="0"/>
    <n v="0"/>
    <n v="5"/>
    <n v="12"/>
  </r>
  <r>
    <x v="14"/>
    <x v="197"/>
    <x v="0"/>
    <x v="0"/>
    <n v="7"/>
    <n v="8"/>
    <n v="57"/>
    <n v="56"/>
    <n v="66"/>
    <n v="5"/>
    <n v="1"/>
    <n v="4"/>
    <n v="62"/>
    <n v="72"/>
  </r>
  <r>
    <x v="14"/>
    <x v="197"/>
    <x v="0"/>
    <x v="5"/>
    <n v="1"/>
    <n v="0"/>
    <n v="1"/>
    <n v="1"/>
    <n v="1"/>
    <n v="1"/>
    <n v="0"/>
    <n v="0"/>
    <n v="1"/>
    <n v="2"/>
  </r>
  <r>
    <x v="14"/>
    <x v="197"/>
    <x v="0"/>
    <x v="1"/>
    <n v="1"/>
    <n v="0"/>
    <n v="5"/>
    <n v="5"/>
    <n v="6"/>
    <n v="0"/>
    <n v="0"/>
    <n v="0"/>
    <n v="6"/>
    <n v="6"/>
  </r>
  <r>
    <x v="14"/>
    <x v="197"/>
    <x v="0"/>
    <x v="3"/>
    <n v="2"/>
    <n v="0"/>
    <n v="6"/>
    <n v="6"/>
    <n v="6"/>
    <n v="2"/>
    <n v="0"/>
    <n v="0"/>
    <n v="6"/>
    <n v="8"/>
  </r>
  <r>
    <x v="14"/>
    <x v="197"/>
    <x v="0"/>
    <x v="2"/>
    <n v="0"/>
    <n v="0"/>
    <n v="5"/>
    <n v="4"/>
    <n v="5"/>
    <n v="0"/>
    <n v="0"/>
    <n v="0"/>
    <n v="5"/>
    <n v="5"/>
  </r>
  <r>
    <x v="14"/>
    <x v="197"/>
    <x v="0"/>
    <x v="4"/>
    <n v="5"/>
    <n v="0"/>
    <n v="11"/>
    <n v="11"/>
    <n v="11"/>
    <n v="5"/>
    <n v="0"/>
    <n v="0"/>
    <n v="11"/>
    <n v="16"/>
  </r>
  <r>
    <x v="14"/>
    <x v="197"/>
    <x v="1"/>
    <x v="0"/>
    <n v="22"/>
    <n v="16"/>
    <n v="65"/>
    <n v="62"/>
    <n v="84"/>
    <n v="19"/>
    <n v="0"/>
    <n v="11"/>
    <n v="73"/>
    <n v="103"/>
  </r>
  <r>
    <x v="14"/>
    <x v="197"/>
    <x v="1"/>
    <x v="5"/>
    <n v="2"/>
    <n v="1"/>
    <n v="2"/>
    <n v="3"/>
    <n v="3"/>
    <n v="2"/>
    <n v="0"/>
    <n v="1"/>
    <n v="2"/>
    <n v="5"/>
  </r>
  <r>
    <x v="14"/>
    <x v="197"/>
    <x v="1"/>
    <x v="1"/>
    <n v="1"/>
    <n v="1"/>
    <n v="6"/>
    <n v="5"/>
    <n v="7"/>
    <n v="1"/>
    <n v="0"/>
    <n v="0"/>
    <n v="7"/>
    <n v="8"/>
  </r>
  <r>
    <x v="14"/>
    <x v="197"/>
    <x v="1"/>
    <x v="3"/>
    <n v="2"/>
    <n v="1"/>
    <n v="5"/>
    <n v="5"/>
    <n v="7"/>
    <n v="0"/>
    <n v="0"/>
    <n v="3"/>
    <n v="5"/>
    <n v="8"/>
  </r>
  <r>
    <x v="14"/>
    <x v="197"/>
    <x v="1"/>
    <x v="2"/>
    <n v="3"/>
    <n v="1"/>
    <n v="6"/>
    <n v="5"/>
    <n v="7"/>
    <n v="2"/>
    <n v="0"/>
    <n v="1"/>
    <n v="7"/>
    <n v="10"/>
  </r>
  <r>
    <x v="14"/>
    <x v="197"/>
    <x v="1"/>
    <x v="4"/>
    <n v="0"/>
    <n v="6"/>
    <n v="7"/>
    <n v="9"/>
    <n v="13"/>
    <n v="0"/>
    <n v="4"/>
    <n v="1"/>
    <n v="8"/>
    <n v="13"/>
  </r>
  <r>
    <x v="14"/>
    <x v="198"/>
    <x v="0"/>
    <x v="0"/>
    <n v="13"/>
    <n v="5"/>
    <n v="70"/>
    <n v="63"/>
    <n v="77"/>
    <n v="11"/>
    <n v="1"/>
    <n v="5"/>
    <n v="71"/>
    <n v="88"/>
  </r>
  <r>
    <x v="14"/>
    <x v="198"/>
    <x v="0"/>
    <x v="5"/>
    <n v="0"/>
    <n v="1"/>
    <n v="2"/>
    <n v="3"/>
    <n v="3"/>
    <n v="0"/>
    <n v="0"/>
    <n v="0"/>
    <n v="3"/>
    <n v="3"/>
  </r>
  <r>
    <x v="14"/>
    <x v="198"/>
    <x v="0"/>
    <x v="1"/>
    <n v="2"/>
    <n v="1"/>
    <n v="5"/>
    <n v="2"/>
    <n v="6"/>
    <n v="0"/>
    <n v="0"/>
    <n v="3"/>
    <n v="5"/>
    <n v="8"/>
  </r>
  <r>
    <x v="14"/>
    <x v="198"/>
    <x v="0"/>
    <x v="3"/>
    <n v="3"/>
    <n v="1"/>
    <n v="4"/>
    <n v="4"/>
    <n v="6"/>
    <n v="2"/>
    <n v="0"/>
    <n v="1"/>
    <n v="5"/>
    <n v="8"/>
  </r>
  <r>
    <x v="14"/>
    <x v="198"/>
    <x v="0"/>
    <x v="2"/>
    <n v="1"/>
    <n v="0"/>
    <n v="0"/>
    <n v="0"/>
    <n v="0"/>
    <n v="0"/>
    <n v="0"/>
    <n v="1"/>
    <n v="0"/>
    <n v="1"/>
  </r>
  <r>
    <x v="14"/>
    <x v="198"/>
    <x v="0"/>
    <x v="4"/>
    <n v="3"/>
    <n v="2"/>
    <n v="11"/>
    <n v="8"/>
    <n v="13"/>
    <n v="3"/>
    <n v="0"/>
    <n v="1"/>
    <n v="12"/>
    <n v="16"/>
  </r>
  <r>
    <x v="14"/>
    <x v="198"/>
    <x v="1"/>
    <x v="0"/>
    <n v="27"/>
    <n v="10"/>
    <n v="67"/>
    <n v="63"/>
    <n v="79"/>
    <n v="21"/>
    <n v="2"/>
    <n v="15"/>
    <n v="66"/>
    <n v="104"/>
  </r>
  <r>
    <x v="14"/>
    <x v="198"/>
    <x v="1"/>
    <x v="5"/>
    <n v="2"/>
    <n v="0"/>
    <n v="3"/>
    <n v="3"/>
    <n v="3"/>
    <n v="2"/>
    <n v="0"/>
    <n v="0"/>
    <n v="3"/>
    <n v="5"/>
  </r>
  <r>
    <x v="14"/>
    <x v="198"/>
    <x v="1"/>
    <x v="1"/>
    <n v="1"/>
    <n v="0"/>
    <n v="9"/>
    <n v="8"/>
    <n v="9"/>
    <n v="1"/>
    <n v="0"/>
    <n v="1"/>
    <n v="8"/>
    <n v="10"/>
  </r>
  <r>
    <x v="14"/>
    <x v="198"/>
    <x v="1"/>
    <x v="3"/>
    <n v="4"/>
    <n v="0"/>
    <n v="7"/>
    <n v="7"/>
    <n v="9"/>
    <n v="2"/>
    <n v="0"/>
    <n v="4"/>
    <n v="5"/>
    <n v="11"/>
  </r>
  <r>
    <x v="14"/>
    <x v="198"/>
    <x v="1"/>
    <x v="2"/>
    <n v="3"/>
    <n v="0"/>
    <n v="10"/>
    <n v="9"/>
    <n v="11"/>
    <n v="2"/>
    <n v="0"/>
    <n v="3"/>
    <n v="8"/>
    <n v="13"/>
  </r>
  <r>
    <x v="14"/>
    <x v="198"/>
    <x v="1"/>
    <x v="4"/>
    <n v="2"/>
    <n v="2"/>
    <n v="6"/>
    <n v="7"/>
    <n v="9"/>
    <n v="1"/>
    <n v="1"/>
    <n v="3"/>
    <n v="5"/>
    <n v="10"/>
  </r>
  <r>
    <x v="14"/>
    <x v="199"/>
    <x v="0"/>
    <x v="0"/>
    <n v="14"/>
    <n v="5"/>
    <n v="57"/>
    <n v="56"/>
    <n v="65"/>
    <n v="10"/>
    <n v="2"/>
    <n v="6"/>
    <n v="58"/>
    <n v="76"/>
  </r>
  <r>
    <x v="14"/>
    <x v="199"/>
    <x v="0"/>
    <x v="5"/>
    <n v="2"/>
    <n v="1"/>
    <n v="1"/>
    <n v="1"/>
    <n v="2"/>
    <n v="2"/>
    <n v="0"/>
    <n v="0"/>
    <n v="2"/>
    <n v="4"/>
  </r>
  <r>
    <x v="14"/>
    <x v="199"/>
    <x v="0"/>
    <x v="1"/>
    <n v="2"/>
    <n v="0"/>
    <n v="2"/>
    <n v="2"/>
    <n v="3"/>
    <n v="1"/>
    <n v="0"/>
    <n v="2"/>
    <n v="1"/>
    <n v="4"/>
  </r>
  <r>
    <x v="14"/>
    <x v="199"/>
    <x v="0"/>
    <x v="3"/>
    <n v="1"/>
    <n v="0"/>
    <n v="2"/>
    <n v="2"/>
    <n v="2"/>
    <n v="1"/>
    <n v="0"/>
    <n v="1"/>
    <n v="1"/>
    <n v="3"/>
  </r>
  <r>
    <x v="14"/>
    <x v="199"/>
    <x v="0"/>
    <x v="2"/>
    <n v="0"/>
    <n v="0"/>
    <n v="4"/>
    <n v="4"/>
    <n v="4"/>
    <n v="0"/>
    <n v="0"/>
    <n v="0"/>
    <n v="4"/>
    <n v="4"/>
  </r>
  <r>
    <x v="14"/>
    <x v="199"/>
    <x v="0"/>
    <x v="4"/>
    <n v="3"/>
    <n v="0"/>
    <n v="8"/>
    <n v="8"/>
    <n v="8"/>
    <n v="2"/>
    <n v="1"/>
    <n v="1"/>
    <n v="7"/>
    <n v="11"/>
  </r>
  <r>
    <x v="14"/>
    <x v="199"/>
    <x v="1"/>
    <x v="0"/>
    <n v="18"/>
    <n v="11"/>
    <n v="67"/>
    <n v="57"/>
    <n v="80"/>
    <n v="12"/>
    <n v="3"/>
    <n v="9"/>
    <n v="72"/>
    <n v="96"/>
  </r>
  <r>
    <x v="14"/>
    <x v="199"/>
    <x v="1"/>
    <x v="5"/>
    <n v="1"/>
    <n v="0"/>
    <n v="4"/>
    <n v="4"/>
    <n v="4"/>
    <n v="1"/>
    <n v="0"/>
    <n v="0"/>
    <n v="4"/>
    <n v="5"/>
  </r>
  <r>
    <x v="14"/>
    <x v="199"/>
    <x v="1"/>
    <x v="1"/>
    <n v="0"/>
    <n v="0"/>
    <n v="2"/>
    <n v="2"/>
    <n v="2"/>
    <n v="0"/>
    <n v="0"/>
    <n v="0"/>
    <n v="2"/>
    <n v="2"/>
  </r>
  <r>
    <x v="14"/>
    <x v="199"/>
    <x v="1"/>
    <x v="3"/>
    <n v="3"/>
    <n v="1"/>
    <n v="5"/>
    <n v="5"/>
    <n v="7"/>
    <n v="2"/>
    <n v="0"/>
    <n v="2"/>
    <n v="5"/>
    <n v="9"/>
  </r>
  <r>
    <x v="14"/>
    <x v="199"/>
    <x v="1"/>
    <x v="2"/>
    <n v="0"/>
    <n v="1"/>
    <n v="3"/>
    <n v="3"/>
    <n v="4"/>
    <n v="0"/>
    <n v="0"/>
    <n v="2"/>
    <n v="2"/>
    <n v="4"/>
  </r>
  <r>
    <x v="14"/>
    <x v="199"/>
    <x v="1"/>
    <x v="4"/>
    <n v="6"/>
    <n v="1"/>
    <n v="8"/>
    <n v="9"/>
    <n v="9"/>
    <n v="4"/>
    <n v="0"/>
    <n v="5"/>
    <n v="6"/>
    <n v="15"/>
  </r>
  <r>
    <x v="14"/>
    <x v="200"/>
    <x v="0"/>
    <x v="0"/>
    <n v="18"/>
    <n v="7"/>
    <n v="76"/>
    <n v="70"/>
    <n v="84"/>
    <n v="14"/>
    <n v="3"/>
    <n v="9"/>
    <n v="75"/>
    <n v="101"/>
  </r>
  <r>
    <x v="14"/>
    <x v="200"/>
    <x v="0"/>
    <x v="5"/>
    <n v="0"/>
    <n v="0"/>
    <n v="1"/>
    <n v="1"/>
    <n v="1"/>
    <n v="0"/>
    <n v="0"/>
    <n v="1"/>
    <n v="0"/>
    <n v="1"/>
  </r>
  <r>
    <x v="14"/>
    <x v="200"/>
    <x v="0"/>
    <x v="1"/>
    <n v="2"/>
    <n v="0"/>
    <n v="2"/>
    <n v="1"/>
    <n v="2"/>
    <n v="1"/>
    <n v="0"/>
    <n v="1"/>
    <n v="2"/>
    <n v="4"/>
  </r>
  <r>
    <x v="14"/>
    <x v="200"/>
    <x v="0"/>
    <x v="3"/>
    <n v="1"/>
    <n v="0"/>
    <n v="4"/>
    <n v="3"/>
    <n v="4"/>
    <n v="1"/>
    <n v="0"/>
    <n v="0"/>
    <n v="4"/>
    <n v="5"/>
  </r>
  <r>
    <x v="14"/>
    <x v="200"/>
    <x v="0"/>
    <x v="2"/>
    <n v="1"/>
    <n v="1"/>
    <n v="5"/>
    <n v="5"/>
    <n v="6"/>
    <n v="1"/>
    <n v="0"/>
    <n v="1"/>
    <n v="5"/>
    <n v="7"/>
  </r>
  <r>
    <x v="14"/>
    <x v="200"/>
    <x v="0"/>
    <x v="4"/>
    <n v="2"/>
    <n v="3"/>
    <n v="6"/>
    <n v="6"/>
    <n v="9"/>
    <n v="0"/>
    <n v="1"/>
    <n v="4"/>
    <n v="6"/>
    <n v="11"/>
  </r>
  <r>
    <x v="14"/>
    <x v="200"/>
    <x v="1"/>
    <x v="0"/>
    <n v="17"/>
    <n v="10"/>
    <n v="72"/>
    <n v="67"/>
    <n v="82"/>
    <n v="12"/>
    <n v="1"/>
    <n v="20"/>
    <n v="66"/>
    <n v="99"/>
  </r>
  <r>
    <x v="14"/>
    <x v="200"/>
    <x v="1"/>
    <x v="5"/>
    <n v="1"/>
    <n v="2"/>
    <n v="3"/>
    <n v="2"/>
    <n v="5"/>
    <n v="0"/>
    <n v="0"/>
    <n v="3"/>
    <n v="3"/>
    <n v="6"/>
  </r>
  <r>
    <x v="14"/>
    <x v="200"/>
    <x v="1"/>
    <x v="1"/>
    <n v="2"/>
    <n v="0"/>
    <n v="5"/>
    <n v="5"/>
    <n v="5"/>
    <n v="1"/>
    <n v="1"/>
    <n v="1"/>
    <n v="4"/>
    <n v="7"/>
  </r>
  <r>
    <x v="14"/>
    <x v="200"/>
    <x v="1"/>
    <x v="3"/>
    <n v="0"/>
    <n v="3"/>
    <n v="8"/>
    <n v="9"/>
    <n v="11"/>
    <n v="0"/>
    <n v="2"/>
    <n v="2"/>
    <n v="7"/>
    <n v="11"/>
  </r>
  <r>
    <x v="14"/>
    <x v="200"/>
    <x v="1"/>
    <x v="2"/>
    <n v="0"/>
    <n v="0"/>
    <n v="3"/>
    <n v="3"/>
    <n v="3"/>
    <n v="0"/>
    <n v="0"/>
    <n v="0"/>
    <n v="3"/>
    <n v="3"/>
  </r>
  <r>
    <x v="14"/>
    <x v="200"/>
    <x v="1"/>
    <x v="4"/>
    <n v="4"/>
    <n v="0"/>
    <n v="19"/>
    <n v="16"/>
    <n v="20"/>
    <n v="1"/>
    <n v="0"/>
    <n v="6"/>
    <n v="16"/>
    <n v="23"/>
  </r>
  <r>
    <x v="14"/>
    <x v="201"/>
    <x v="0"/>
    <x v="0"/>
    <n v="18"/>
    <n v="8"/>
    <n v="70"/>
    <n v="68"/>
    <n v="78"/>
    <n v="16"/>
    <n v="2"/>
    <n v="7"/>
    <n v="71"/>
    <n v="96"/>
  </r>
  <r>
    <x v="14"/>
    <x v="201"/>
    <x v="0"/>
    <x v="5"/>
    <n v="1"/>
    <n v="1"/>
    <n v="1"/>
    <n v="1"/>
    <n v="2"/>
    <n v="1"/>
    <n v="0"/>
    <n v="2"/>
    <n v="0"/>
    <n v="3"/>
  </r>
  <r>
    <x v="14"/>
    <x v="201"/>
    <x v="0"/>
    <x v="1"/>
    <n v="1"/>
    <n v="1"/>
    <n v="5"/>
    <n v="5"/>
    <n v="6"/>
    <n v="1"/>
    <n v="0"/>
    <n v="1"/>
    <n v="5"/>
    <n v="7"/>
  </r>
  <r>
    <x v="14"/>
    <x v="201"/>
    <x v="0"/>
    <x v="3"/>
    <n v="0"/>
    <n v="1"/>
    <n v="2"/>
    <n v="2"/>
    <n v="3"/>
    <n v="0"/>
    <n v="0"/>
    <n v="1"/>
    <n v="2"/>
    <n v="3"/>
  </r>
  <r>
    <x v="14"/>
    <x v="201"/>
    <x v="0"/>
    <x v="2"/>
    <n v="0"/>
    <n v="1"/>
    <n v="5"/>
    <n v="5"/>
    <n v="6"/>
    <n v="0"/>
    <n v="0"/>
    <n v="0"/>
    <n v="6"/>
    <n v="6"/>
  </r>
  <r>
    <x v="14"/>
    <x v="201"/>
    <x v="0"/>
    <x v="4"/>
    <n v="2"/>
    <n v="1"/>
    <n v="4"/>
    <n v="4"/>
    <n v="6"/>
    <n v="0"/>
    <n v="0"/>
    <n v="2"/>
    <n v="5"/>
    <n v="7"/>
  </r>
  <r>
    <x v="14"/>
    <x v="201"/>
    <x v="1"/>
    <x v="0"/>
    <n v="22"/>
    <n v="13"/>
    <n v="75"/>
    <n v="71"/>
    <n v="93"/>
    <n v="11"/>
    <n v="4"/>
    <n v="16"/>
    <n v="79"/>
    <n v="110"/>
  </r>
  <r>
    <x v="14"/>
    <x v="201"/>
    <x v="1"/>
    <x v="5"/>
    <n v="3"/>
    <n v="0"/>
    <n v="3"/>
    <n v="2"/>
    <n v="3"/>
    <n v="3"/>
    <n v="0"/>
    <n v="0"/>
    <n v="3"/>
    <n v="6"/>
  </r>
  <r>
    <x v="14"/>
    <x v="201"/>
    <x v="1"/>
    <x v="1"/>
    <n v="3"/>
    <n v="1"/>
    <n v="4"/>
    <n v="4"/>
    <n v="5"/>
    <n v="3"/>
    <n v="1"/>
    <n v="1"/>
    <n v="3"/>
    <n v="8"/>
  </r>
  <r>
    <x v="14"/>
    <x v="201"/>
    <x v="1"/>
    <x v="3"/>
    <n v="3"/>
    <n v="0"/>
    <n v="2"/>
    <n v="2"/>
    <n v="4"/>
    <n v="0"/>
    <n v="1"/>
    <n v="1"/>
    <n v="3"/>
    <n v="5"/>
  </r>
  <r>
    <x v="14"/>
    <x v="201"/>
    <x v="1"/>
    <x v="2"/>
    <n v="1"/>
    <n v="2"/>
    <n v="2"/>
    <n v="4"/>
    <n v="4"/>
    <n v="1"/>
    <n v="0"/>
    <n v="0"/>
    <n v="4"/>
    <n v="5"/>
  </r>
  <r>
    <x v="14"/>
    <x v="201"/>
    <x v="1"/>
    <x v="4"/>
    <n v="6"/>
    <n v="1"/>
    <n v="14"/>
    <n v="14"/>
    <n v="16"/>
    <n v="4"/>
    <n v="0"/>
    <n v="4"/>
    <n v="13"/>
    <n v="21"/>
  </r>
  <r>
    <x v="14"/>
    <x v="202"/>
    <x v="0"/>
    <x v="0"/>
    <n v="15"/>
    <n v="8"/>
    <n v="73"/>
    <n v="63"/>
    <n v="82"/>
    <n v="11"/>
    <n v="0"/>
    <n v="13"/>
    <n v="72"/>
    <n v="96"/>
  </r>
  <r>
    <x v="14"/>
    <x v="202"/>
    <x v="0"/>
    <x v="5"/>
    <n v="2"/>
    <n v="1"/>
    <n v="3"/>
    <n v="3"/>
    <n v="4"/>
    <n v="2"/>
    <n v="1"/>
    <n v="1"/>
    <n v="2"/>
    <n v="6"/>
  </r>
  <r>
    <x v="14"/>
    <x v="202"/>
    <x v="0"/>
    <x v="1"/>
    <n v="1"/>
    <n v="2"/>
    <n v="5"/>
    <n v="6"/>
    <n v="8"/>
    <n v="0"/>
    <n v="1"/>
    <n v="1"/>
    <n v="6"/>
    <n v="8"/>
  </r>
  <r>
    <x v="14"/>
    <x v="202"/>
    <x v="0"/>
    <x v="3"/>
    <n v="1"/>
    <n v="0"/>
    <n v="4"/>
    <n v="4"/>
    <n v="4"/>
    <n v="1"/>
    <n v="0"/>
    <n v="1"/>
    <n v="3"/>
    <n v="5"/>
  </r>
  <r>
    <x v="14"/>
    <x v="202"/>
    <x v="0"/>
    <x v="2"/>
    <n v="4"/>
    <n v="0"/>
    <n v="2"/>
    <n v="2"/>
    <n v="2"/>
    <n v="3"/>
    <n v="0"/>
    <n v="1"/>
    <n v="2"/>
    <n v="6"/>
  </r>
  <r>
    <x v="14"/>
    <x v="202"/>
    <x v="0"/>
    <x v="4"/>
    <n v="5"/>
    <n v="0"/>
    <n v="16"/>
    <n v="13"/>
    <n v="17"/>
    <n v="4"/>
    <n v="0"/>
    <n v="1"/>
    <n v="16"/>
    <n v="21"/>
  </r>
  <r>
    <x v="14"/>
    <x v="202"/>
    <x v="1"/>
    <x v="0"/>
    <n v="19"/>
    <n v="13"/>
    <n v="79"/>
    <n v="78"/>
    <n v="94"/>
    <n v="14"/>
    <n v="1"/>
    <n v="15"/>
    <n v="81"/>
    <n v="111"/>
  </r>
  <r>
    <x v="14"/>
    <x v="202"/>
    <x v="1"/>
    <x v="5"/>
    <n v="3"/>
    <n v="0"/>
    <n v="2"/>
    <n v="1"/>
    <n v="3"/>
    <n v="1"/>
    <n v="1"/>
    <n v="1"/>
    <n v="2"/>
    <n v="5"/>
  </r>
  <r>
    <x v="14"/>
    <x v="202"/>
    <x v="1"/>
    <x v="1"/>
    <n v="5"/>
    <n v="1"/>
    <n v="4"/>
    <n v="4"/>
    <n v="6"/>
    <n v="2"/>
    <n v="2"/>
    <n v="1"/>
    <n v="5"/>
    <n v="10"/>
  </r>
  <r>
    <x v="14"/>
    <x v="202"/>
    <x v="1"/>
    <x v="3"/>
    <n v="2"/>
    <n v="0"/>
    <n v="2"/>
    <n v="1"/>
    <n v="2"/>
    <n v="2"/>
    <n v="0"/>
    <n v="0"/>
    <n v="2"/>
    <n v="4"/>
  </r>
  <r>
    <x v="14"/>
    <x v="202"/>
    <x v="1"/>
    <x v="2"/>
    <n v="1"/>
    <n v="2"/>
    <n v="10"/>
    <n v="10"/>
    <n v="12"/>
    <n v="1"/>
    <n v="0"/>
    <n v="1"/>
    <n v="11"/>
    <n v="13"/>
  </r>
  <r>
    <x v="14"/>
    <x v="202"/>
    <x v="1"/>
    <x v="4"/>
    <n v="5"/>
    <n v="3"/>
    <n v="10"/>
    <n v="9"/>
    <n v="14"/>
    <n v="2"/>
    <n v="0"/>
    <n v="5"/>
    <n v="11"/>
    <n v="18"/>
  </r>
  <r>
    <x v="14"/>
    <x v="136"/>
    <x v="0"/>
    <x v="0"/>
    <n v="16"/>
    <n v="6"/>
    <n v="66"/>
    <n v="63"/>
    <n v="74"/>
    <n v="13"/>
    <n v="0"/>
    <n v="6"/>
    <n v="69"/>
    <n v="88"/>
  </r>
  <r>
    <x v="14"/>
    <x v="136"/>
    <x v="0"/>
    <x v="5"/>
    <n v="1"/>
    <n v="1"/>
    <n v="0"/>
    <n v="0"/>
    <n v="1"/>
    <n v="1"/>
    <n v="0"/>
    <n v="0"/>
    <n v="1"/>
    <n v="2"/>
  </r>
  <r>
    <x v="14"/>
    <x v="136"/>
    <x v="0"/>
    <x v="1"/>
    <n v="1"/>
    <n v="1"/>
    <n v="3"/>
    <n v="3"/>
    <n v="4"/>
    <n v="0"/>
    <n v="0"/>
    <n v="2"/>
    <n v="3"/>
    <n v="5"/>
  </r>
  <r>
    <x v="14"/>
    <x v="136"/>
    <x v="0"/>
    <x v="3"/>
    <n v="0"/>
    <n v="0"/>
    <n v="7"/>
    <n v="6"/>
    <n v="7"/>
    <n v="0"/>
    <n v="0"/>
    <n v="3"/>
    <n v="4"/>
    <n v="7"/>
  </r>
  <r>
    <x v="14"/>
    <x v="136"/>
    <x v="0"/>
    <x v="2"/>
    <n v="1"/>
    <n v="1"/>
    <n v="4"/>
    <n v="4"/>
    <n v="5"/>
    <n v="1"/>
    <n v="0"/>
    <n v="1"/>
    <n v="4"/>
    <n v="6"/>
  </r>
  <r>
    <x v="14"/>
    <x v="136"/>
    <x v="0"/>
    <x v="4"/>
    <n v="4"/>
    <n v="1"/>
    <n v="11"/>
    <n v="9"/>
    <n v="13"/>
    <n v="2"/>
    <n v="1"/>
    <n v="1"/>
    <n v="12"/>
    <n v="16"/>
  </r>
  <r>
    <x v="14"/>
    <x v="136"/>
    <x v="1"/>
    <x v="0"/>
    <n v="38"/>
    <n v="14"/>
    <n v="87"/>
    <n v="84"/>
    <n v="105"/>
    <n v="27"/>
    <n v="4"/>
    <n v="14"/>
    <n v="94"/>
    <n v="139"/>
  </r>
  <r>
    <x v="14"/>
    <x v="136"/>
    <x v="1"/>
    <x v="5"/>
    <n v="0"/>
    <n v="0"/>
    <n v="1"/>
    <n v="1"/>
    <n v="1"/>
    <n v="0"/>
    <n v="0"/>
    <n v="0"/>
    <n v="1"/>
    <n v="1"/>
  </r>
  <r>
    <x v="14"/>
    <x v="136"/>
    <x v="1"/>
    <x v="1"/>
    <n v="2"/>
    <n v="0"/>
    <n v="4"/>
    <n v="4"/>
    <n v="4"/>
    <n v="2"/>
    <n v="0"/>
    <n v="0"/>
    <n v="4"/>
    <n v="6"/>
  </r>
  <r>
    <x v="14"/>
    <x v="136"/>
    <x v="1"/>
    <x v="3"/>
    <n v="2"/>
    <n v="0"/>
    <n v="3"/>
    <n v="3"/>
    <n v="3"/>
    <n v="1"/>
    <n v="0"/>
    <n v="1"/>
    <n v="3"/>
    <n v="5"/>
  </r>
  <r>
    <x v="14"/>
    <x v="136"/>
    <x v="1"/>
    <x v="2"/>
    <n v="1"/>
    <n v="1"/>
    <n v="6"/>
    <n v="6"/>
    <n v="7"/>
    <n v="0"/>
    <n v="0"/>
    <n v="2"/>
    <n v="6"/>
    <n v="8"/>
  </r>
  <r>
    <x v="14"/>
    <x v="136"/>
    <x v="1"/>
    <x v="4"/>
    <n v="8"/>
    <n v="2"/>
    <n v="14"/>
    <n v="13"/>
    <n v="17"/>
    <n v="5"/>
    <n v="0"/>
    <n v="4"/>
    <n v="15"/>
    <n v="24"/>
  </r>
  <r>
    <x v="14"/>
    <x v="11"/>
    <x v="0"/>
    <x v="0"/>
    <n v="13"/>
    <n v="6"/>
    <n v="56"/>
    <n v="52"/>
    <n v="64"/>
    <n v="7"/>
    <n v="2"/>
    <n v="6"/>
    <n v="60"/>
    <n v="75"/>
  </r>
  <r>
    <x v="14"/>
    <x v="11"/>
    <x v="0"/>
    <x v="5"/>
    <n v="1"/>
    <n v="0"/>
    <n v="3"/>
    <n v="3"/>
    <n v="3"/>
    <n v="1"/>
    <n v="0"/>
    <n v="1"/>
    <n v="2"/>
    <n v="4"/>
  </r>
  <r>
    <x v="14"/>
    <x v="11"/>
    <x v="0"/>
    <x v="1"/>
    <n v="1"/>
    <n v="0"/>
    <n v="0"/>
    <n v="0"/>
    <n v="0"/>
    <n v="1"/>
    <n v="0"/>
    <n v="0"/>
    <n v="0"/>
    <n v="1"/>
  </r>
  <r>
    <x v="14"/>
    <x v="11"/>
    <x v="0"/>
    <x v="3"/>
    <n v="3"/>
    <n v="0"/>
    <n v="2"/>
    <n v="1"/>
    <n v="3"/>
    <n v="1"/>
    <n v="0"/>
    <n v="2"/>
    <n v="2"/>
    <n v="5"/>
  </r>
  <r>
    <x v="14"/>
    <x v="11"/>
    <x v="0"/>
    <x v="2"/>
    <n v="1"/>
    <n v="1"/>
    <n v="2"/>
    <n v="3"/>
    <n v="3"/>
    <n v="1"/>
    <n v="0"/>
    <n v="1"/>
    <n v="2"/>
    <n v="4"/>
  </r>
  <r>
    <x v="14"/>
    <x v="11"/>
    <x v="0"/>
    <x v="4"/>
    <n v="2"/>
    <n v="1"/>
    <n v="9"/>
    <n v="8"/>
    <n v="10"/>
    <n v="2"/>
    <n v="0"/>
    <n v="3"/>
    <n v="7"/>
    <n v="12"/>
  </r>
  <r>
    <x v="14"/>
    <x v="11"/>
    <x v="1"/>
    <x v="0"/>
    <n v="17"/>
    <n v="16"/>
    <n v="78"/>
    <n v="71"/>
    <n v="97"/>
    <n v="12"/>
    <n v="1"/>
    <n v="17"/>
    <n v="81"/>
    <n v="111"/>
  </r>
  <r>
    <x v="14"/>
    <x v="11"/>
    <x v="1"/>
    <x v="5"/>
    <n v="0"/>
    <n v="0"/>
    <n v="2"/>
    <n v="2"/>
    <n v="2"/>
    <n v="0"/>
    <n v="0"/>
    <n v="0"/>
    <n v="2"/>
    <n v="2"/>
  </r>
  <r>
    <x v="14"/>
    <x v="11"/>
    <x v="1"/>
    <x v="1"/>
    <n v="0"/>
    <n v="2"/>
    <n v="3"/>
    <n v="2"/>
    <n v="5"/>
    <n v="0"/>
    <n v="0"/>
    <n v="0"/>
    <n v="5"/>
    <n v="5"/>
  </r>
  <r>
    <x v="14"/>
    <x v="11"/>
    <x v="1"/>
    <x v="3"/>
    <n v="0"/>
    <n v="1"/>
    <n v="5"/>
    <n v="4"/>
    <n v="6"/>
    <n v="0"/>
    <n v="0"/>
    <n v="1"/>
    <n v="5"/>
    <n v="6"/>
  </r>
  <r>
    <x v="14"/>
    <x v="11"/>
    <x v="1"/>
    <x v="2"/>
    <n v="2"/>
    <n v="0"/>
    <n v="5"/>
    <n v="4"/>
    <n v="6"/>
    <n v="1"/>
    <n v="1"/>
    <n v="0"/>
    <n v="5"/>
    <n v="7"/>
  </r>
  <r>
    <x v="14"/>
    <x v="11"/>
    <x v="1"/>
    <x v="4"/>
    <n v="2"/>
    <n v="0"/>
    <n v="12"/>
    <n v="12"/>
    <n v="12"/>
    <n v="2"/>
    <n v="0"/>
    <n v="2"/>
    <n v="10"/>
    <n v="14"/>
  </r>
  <r>
    <x v="14"/>
    <x v="203"/>
    <x v="0"/>
    <x v="0"/>
    <n v="12"/>
    <n v="7"/>
    <n v="65"/>
    <n v="56"/>
    <n v="73"/>
    <n v="10"/>
    <n v="3"/>
    <n v="5"/>
    <n v="66"/>
    <n v="84"/>
  </r>
  <r>
    <x v="14"/>
    <x v="203"/>
    <x v="0"/>
    <x v="5"/>
    <n v="0"/>
    <n v="0"/>
    <n v="1"/>
    <n v="1"/>
    <n v="1"/>
    <n v="0"/>
    <n v="0"/>
    <n v="0"/>
    <n v="1"/>
    <n v="1"/>
  </r>
  <r>
    <x v="14"/>
    <x v="203"/>
    <x v="0"/>
    <x v="1"/>
    <n v="0"/>
    <n v="0"/>
    <n v="3"/>
    <n v="3"/>
    <n v="3"/>
    <n v="0"/>
    <n v="0"/>
    <n v="0"/>
    <n v="3"/>
    <n v="3"/>
  </r>
  <r>
    <x v="14"/>
    <x v="203"/>
    <x v="0"/>
    <x v="3"/>
    <n v="1"/>
    <n v="1"/>
    <n v="4"/>
    <n v="4"/>
    <n v="6"/>
    <n v="0"/>
    <n v="0"/>
    <n v="1"/>
    <n v="5"/>
    <n v="6"/>
  </r>
  <r>
    <x v="14"/>
    <x v="203"/>
    <x v="0"/>
    <x v="2"/>
    <n v="0"/>
    <n v="0"/>
    <n v="5"/>
    <n v="4"/>
    <n v="5"/>
    <n v="0"/>
    <n v="0"/>
    <n v="1"/>
    <n v="4"/>
    <n v="5"/>
  </r>
  <r>
    <x v="14"/>
    <x v="203"/>
    <x v="0"/>
    <x v="4"/>
    <n v="2"/>
    <n v="2"/>
    <n v="13"/>
    <n v="12"/>
    <n v="15"/>
    <n v="2"/>
    <n v="1"/>
    <n v="3"/>
    <n v="11"/>
    <n v="17"/>
  </r>
  <r>
    <x v="14"/>
    <x v="203"/>
    <x v="1"/>
    <x v="0"/>
    <n v="21"/>
    <n v="9"/>
    <n v="74"/>
    <n v="65"/>
    <n v="85"/>
    <n v="15"/>
    <n v="1"/>
    <n v="14"/>
    <n v="74"/>
    <n v="104"/>
  </r>
  <r>
    <x v="14"/>
    <x v="203"/>
    <x v="1"/>
    <x v="5"/>
    <n v="2"/>
    <n v="1"/>
    <n v="4"/>
    <n v="3"/>
    <n v="5"/>
    <n v="2"/>
    <n v="0"/>
    <n v="1"/>
    <n v="4"/>
    <n v="7"/>
  </r>
  <r>
    <x v="14"/>
    <x v="203"/>
    <x v="1"/>
    <x v="1"/>
    <n v="3"/>
    <n v="0"/>
    <n v="3"/>
    <n v="3"/>
    <n v="4"/>
    <n v="2"/>
    <n v="0"/>
    <n v="0"/>
    <n v="4"/>
    <n v="6"/>
  </r>
  <r>
    <x v="14"/>
    <x v="203"/>
    <x v="1"/>
    <x v="3"/>
    <n v="2"/>
    <n v="0"/>
    <n v="3"/>
    <n v="2"/>
    <n v="3"/>
    <n v="2"/>
    <n v="0"/>
    <n v="0"/>
    <n v="3"/>
    <n v="5"/>
  </r>
  <r>
    <x v="14"/>
    <x v="203"/>
    <x v="1"/>
    <x v="2"/>
    <n v="1"/>
    <n v="1"/>
    <n v="2"/>
    <n v="1"/>
    <n v="3"/>
    <n v="1"/>
    <n v="0"/>
    <n v="1"/>
    <n v="2"/>
    <n v="4"/>
  </r>
  <r>
    <x v="14"/>
    <x v="203"/>
    <x v="1"/>
    <x v="4"/>
    <n v="6"/>
    <n v="0"/>
    <n v="11"/>
    <n v="10"/>
    <n v="11"/>
    <n v="4"/>
    <n v="2"/>
    <n v="3"/>
    <n v="8"/>
    <n v="17"/>
  </r>
  <r>
    <x v="14"/>
    <x v="204"/>
    <x v="0"/>
    <x v="0"/>
    <n v="15"/>
    <n v="7"/>
    <n v="52"/>
    <n v="46"/>
    <n v="64"/>
    <n v="7"/>
    <n v="3"/>
    <n v="11"/>
    <n v="53"/>
    <n v="74"/>
  </r>
  <r>
    <x v="14"/>
    <x v="204"/>
    <x v="0"/>
    <x v="5"/>
    <n v="1"/>
    <n v="0"/>
    <n v="3"/>
    <n v="2"/>
    <n v="3"/>
    <n v="0"/>
    <n v="0"/>
    <n v="1"/>
    <n v="3"/>
    <n v="4"/>
  </r>
  <r>
    <x v="14"/>
    <x v="204"/>
    <x v="0"/>
    <x v="1"/>
    <n v="1"/>
    <n v="0"/>
    <n v="2"/>
    <n v="2"/>
    <n v="3"/>
    <n v="0"/>
    <n v="0"/>
    <n v="2"/>
    <n v="1"/>
    <n v="3"/>
  </r>
  <r>
    <x v="14"/>
    <x v="204"/>
    <x v="0"/>
    <x v="3"/>
    <n v="1"/>
    <n v="2"/>
    <n v="7"/>
    <n v="5"/>
    <n v="9"/>
    <n v="1"/>
    <n v="0"/>
    <n v="3"/>
    <n v="6"/>
    <n v="10"/>
  </r>
  <r>
    <x v="14"/>
    <x v="204"/>
    <x v="0"/>
    <x v="4"/>
    <n v="1"/>
    <n v="2"/>
    <n v="7"/>
    <n v="6"/>
    <n v="9"/>
    <n v="1"/>
    <n v="0"/>
    <n v="1"/>
    <n v="8"/>
    <n v="10"/>
  </r>
  <r>
    <x v="14"/>
    <x v="204"/>
    <x v="1"/>
    <x v="0"/>
    <n v="30"/>
    <n v="9"/>
    <n v="81"/>
    <n v="76"/>
    <n v="93"/>
    <n v="22"/>
    <n v="3"/>
    <n v="14"/>
    <n v="81"/>
    <n v="120"/>
  </r>
  <r>
    <x v="14"/>
    <x v="204"/>
    <x v="1"/>
    <x v="5"/>
    <n v="1"/>
    <n v="0"/>
    <n v="0"/>
    <n v="0"/>
    <n v="0"/>
    <n v="1"/>
    <n v="0"/>
    <n v="0"/>
    <n v="0"/>
    <n v="1"/>
  </r>
  <r>
    <x v="14"/>
    <x v="204"/>
    <x v="1"/>
    <x v="1"/>
    <n v="3"/>
    <n v="0"/>
    <n v="3"/>
    <n v="3"/>
    <n v="4"/>
    <n v="2"/>
    <n v="0"/>
    <n v="1"/>
    <n v="3"/>
    <n v="6"/>
  </r>
  <r>
    <x v="14"/>
    <x v="204"/>
    <x v="1"/>
    <x v="3"/>
    <n v="1"/>
    <n v="1"/>
    <n v="4"/>
    <n v="4"/>
    <n v="6"/>
    <n v="0"/>
    <n v="0"/>
    <n v="0"/>
    <n v="6"/>
    <n v="6"/>
  </r>
  <r>
    <x v="14"/>
    <x v="204"/>
    <x v="1"/>
    <x v="2"/>
    <n v="0"/>
    <n v="2"/>
    <n v="5"/>
    <n v="5"/>
    <n v="7"/>
    <n v="0"/>
    <n v="0"/>
    <n v="2"/>
    <n v="5"/>
    <n v="7"/>
  </r>
  <r>
    <x v="14"/>
    <x v="204"/>
    <x v="1"/>
    <x v="4"/>
    <n v="5"/>
    <n v="0"/>
    <n v="14"/>
    <n v="10"/>
    <n v="16"/>
    <n v="3"/>
    <n v="1"/>
    <n v="1"/>
    <n v="14"/>
    <n v="19"/>
  </r>
  <r>
    <x v="14"/>
    <x v="205"/>
    <x v="0"/>
    <x v="0"/>
    <n v="14"/>
    <n v="9"/>
    <n v="72"/>
    <n v="69"/>
    <n v="84"/>
    <n v="9"/>
    <n v="2"/>
    <n v="14"/>
    <n v="70"/>
    <n v="95"/>
  </r>
  <r>
    <x v="14"/>
    <x v="205"/>
    <x v="0"/>
    <x v="5"/>
    <n v="1"/>
    <n v="0"/>
    <n v="6"/>
    <n v="5"/>
    <n v="6"/>
    <n v="0"/>
    <n v="0"/>
    <n v="1"/>
    <n v="6"/>
    <n v="7"/>
  </r>
  <r>
    <x v="14"/>
    <x v="205"/>
    <x v="0"/>
    <x v="1"/>
    <n v="1"/>
    <n v="0"/>
    <n v="3"/>
    <n v="3"/>
    <n v="3"/>
    <n v="1"/>
    <n v="0"/>
    <n v="0"/>
    <n v="3"/>
    <n v="4"/>
  </r>
  <r>
    <x v="14"/>
    <x v="205"/>
    <x v="0"/>
    <x v="3"/>
    <n v="1"/>
    <n v="1"/>
    <n v="4"/>
    <n v="3"/>
    <n v="5"/>
    <n v="0"/>
    <n v="0"/>
    <n v="0"/>
    <n v="6"/>
    <n v="6"/>
  </r>
  <r>
    <x v="14"/>
    <x v="205"/>
    <x v="0"/>
    <x v="2"/>
    <n v="0"/>
    <n v="0"/>
    <n v="5"/>
    <n v="4"/>
    <n v="5"/>
    <n v="0"/>
    <n v="0"/>
    <n v="1"/>
    <n v="4"/>
    <n v="5"/>
  </r>
  <r>
    <x v="14"/>
    <x v="205"/>
    <x v="0"/>
    <x v="4"/>
    <n v="3"/>
    <n v="0"/>
    <n v="9"/>
    <n v="8"/>
    <n v="9"/>
    <n v="3"/>
    <n v="0"/>
    <n v="0"/>
    <n v="9"/>
    <n v="12"/>
  </r>
  <r>
    <x v="14"/>
    <x v="205"/>
    <x v="1"/>
    <x v="0"/>
    <n v="22"/>
    <n v="12"/>
    <n v="77"/>
    <n v="71"/>
    <n v="90"/>
    <n v="19"/>
    <n v="5"/>
    <n v="12"/>
    <n v="75"/>
    <n v="111"/>
  </r>
  <r>
    <x v="14"/>
    <x v="205"/>
    <x v="1"/>
    <x v="5"/>
    <n v="1"/>
    <n v="0"/>
    <n v="2"/>
    <n v="2"/>
    <n v="2"/>
    <n v="1"/>
    <n v="0"/>
    <n v="0"/>
    <n v="2"/>
    <n v="3"/>
  </r>
  <r>
    <x v="14"/>
    <x v="205"/>
    <x v="1"/>
    <x v="1"/>
    <n v="8"/>
    <n v="0"/>
    <n v="4"/>
    <n v="3"/>
    <n v="6"/>
    <n v="5"/>
    <n v="0"/>
    <n v="2"/>
    <n v="5"/>
    <n v="12"/>
  </r>
  <r>
    <x v="14"/>
    <x v="205"/>
    <x v="1"/>
    <x v="3"/>
    <n v="2"/>
    <n v="1"/>
    <n v="2"/>
    <n v="3"/>
    <n v="3"/>
    <n v="2"/>
    <n v="0"/>
    <n v="1"/>
    <n v="2"/>
    <n v="5"/>
  </r>
  <r>
    <x v="14"/>
    <x v="205"/>
    <x v="1"/>
    <x v="2"/>
    <n v="0"/>
    <n v="4"/>
    <n v="3"/>
    <n v="3"/>
    <n v="7"/>
    <n v="0"/>
    <n v="0"/>
    <n v="0"/>
    <n v="7"/>
    <n v="7"/>
  </r>
  <r>
    <x v="14"/>
    <x v="205"/>
    <x v="1"/>
    <x v="4"/>
    <n v="4"/>
    <n v="3"/>
    <n v="6"/>
    <n v="7"/>
    <n v="10"/>
    <n v="2"/>
    <n v="0"/>
    <n v="6"/>
    <n v="5"/>
    <n v="13"/>
  </r>
  <r>
    <x v="14"/>
    <x v="137"/>
    <x v="0"/>
    <x v="0"/>
    <n v="15"/>
    <n v="8"/>
    <n v="61"/>
    <n v="56"/>
    <n v="71"/>
    <n v="11"/>
    <n v="3"/>
    <n v="4"/>
    <n v="66"/>
    <n v="84"/>
  </r>
  <r>
    <x v="14"/>
    <x v="137"/>
    <x v="0"/>
    <x v="5"/>
    <n v="1"/>
    <n v="0"/>
    <n v="1"/>
    <n v="1"/>
    <n v="1"/>
    <n v="1"/>
    <n v="0"/>
    <n v="0"/>
    <n v="1"/>
    <n v="2"/>
  </r>
  <r>
    <x v="14"/>
    <x v="137"/>
    <x v="0"/>
    <x v="1"/>
    <n v="1"/>
    <n v="0"/>
    <n v="4"/>
    <n v="4"/>
    <n v="4"/>
    <n v="1"/>
    <n v="0"/>
    <n v="1"/>
    <n v="3"/>
    <n v="5"/>
  </r>
  <r>
    <x v="14"/>
    <x v="137"/>
    <x v="0"/>
    <x v="3"/>
    <n v="2"/>
    <n v="0"/>
    <n v="5"/>
    <n v="4"/>
    <n v="5"/>
    <n v="2"/>
    <n v="0"/>
    <n v="1"/>
    <n v="4"/>
    <n v="7"/>
  </r>
  <r>
    <x v="14"/>
    <x v="137"/>
    <x v="0"/>
    <x v="2"/>
    <n v="1"/>
    <n v="0"/>
    <n v="2"/>
    <n v="2"/>
    <n v="2"/>
    <n v="1"/>
    <n v="0"/>
    <n v="0"/>
    <n v="2"/>
    <n v="3"/>
  </r>
  <r>
    <x v="14"/>
    <x v="137"/>
    <x v="0"/>
    <x v="4"/>
    <n v="1"/>
    <n v="1"/>
    <n v="6"/>
    <n v="7"/>
    <n v="7"/>
    <n v="1"/>
    <n v="0"/>
    <n v="2"/>
    <n v="5"/>
    <n v="8"/>
  </r>
  <r>
    <x v="14"/>
    <x v="137"/>
    <x v="1"/>
    <x v="0"/>
    <n v="25"/>
    <n v="16"/>
    <n v="77"/>
    <n v="73"/>
    <n v="96"/>
    <n v="19"/>
    <n v="4"/>
    <n v="14"/>
    <n v="81"/>
    <n v="118"/>
  </r>
  <r>
    <x v="14"/>
    <x v="137"/>
    <x v="1"/>
    <x v="5"/>
    <n v="0"/>
    <n v="0"/>
    <n v="2"/>
    <n v="2"/>
    <n v="2"/>
    <n v="0"/>
    <n v="0"/>
    <n v="0"/>
    <n v="2"/>
    <n v="2"/>
  </r>
  <r>
    <x v="14"/>
    <x v="137"/>
    <x v="1"/>
    <x v="1"/>
    <n v="1"/>
    <n v="1"/>
    <n v="1"/>
    <n v="1"/>
    <n v="2"/>
    <n v="1"/>
    <n v="0"/>
    <n v="1"/>
    <n v="1"/>
    <n v="3"/>
  </r>
  <r>
    <x v="14"/>
    <x v="137"/>
    <x v="1"/>
    <x v="3"/>
    <n v="2"/>
    <n v="3"/>
    <n v="3"/>
    <n v="3"/>
    <n v="6"/>
    <n v="2"/>
    <n v="0"/>
    <n v="1"/>
    <n v="5"/>
    <n v="8"/>
  </r>
  <r>
    <x v="14"/>
    <x v="137"/>
    <x v="1"/>
    <x v="2"/>
    <n v="2"/>
    <n v="1"/>
    <n v="8"/>
    <n v="8"/>
    <n v="9"/>
    <n v="0"/>
    <n v="0"/>
    <n v="2"/>
    <n v="9"/>
    <n v="11"/>
  </r>
  <r>
    <x v="14"/>
    <x v="137"/>
    <x v="1"/>
    <x v="4"/>
    <n v="6"/>
    <n v="2"/>
    <n v="14"/>
    <n v="12"/>
    <n v="18"/>
    <n v="3"/>
    <n v="2"/>
    <n v="3"/>
    <n v="14"/>
    <n v="22"/>
  </r>
  <r>
    <x v="14"/>
    <x v="138"/>
    <x v="0"/>
    <x v="0"/>
    <n v="15"/>
    <n v="4"/>
    <n v="70"/>
    <n v="65"/>
    <n v="78"/>
    <n v="10"/>
    <n v="2"/>
    <n v="5"/>
    <n v="72"/>
    <n v="89"/>
  </r>
  <r>
    <x v="14"/>
    <x v="138"/>
    <x v="0"/>
    <x v="5"/>
    <n v="4"/>
    <n v="0"/>
    <n v="2"/>
    <n v="2"/>
    <n v="3"/>
    <n v="3"/>
    <n v="0"/>
    <n v="1"/>
    <n v="2"/>
    <n v="6"/>
  </r>
  <r>
    <x v="14"/>
    <x v="138"/>
    <x v="0"/>
    <x v="1"/>
    <n v="3"/>
    <n v="0"/>
    <n v="1"/>
    <n v="1"/>
    <n v="1"/>
    <n v="3"/>
    <n v="0"/>
    <n v="0"/>
    <n v="1"/>
    <n v="4"/>
  </r>
  <r>
    <x v="14"/>
    <x v="138"/>
    <x v="0"/>
    <x v="3"/>
    <n v="0"/>
    <n v="0"/>
    <n v="3"/>
    <n v="3"/>
    <n v="3"/>
    <n v="0"/>
    <n v="0"/>
    <n v="0"/>
    <n v="3"/>
    <n v="3"/>
  </r>
  <r>
    <x v="14"/>
    <x v="138"/>
    <x v="0"/>
    <x v="2"/>
    <n v="1"/>
    <n v="0"/>
    <n v="4"/>
    <n v="4"/>
    <n v="4"/>
    <n v="0"/>
    <n v="1"/>
    <n v="1"/>
    <n v="3"/>
    <n v="5"/>
  </r>
  <r>
    <x v="14"/>
    <x v="138"/>
    <x v="0"/>
    <x v="4"/>
    <n v="2"/>
    <n v="0"/>
    <n v="8"/>
    <n v="8"/>
    <n v="8"/>
    <n v="0"/>
    <n v="1"/>
    <n v="1"/>
    <n v="8"/>
    <n v="10"/>
  </r>
  <r>
    <x v="14"/>
    <x v="138"/>
    <x v="1"/>
    <x v="0"/>
    <n v="20"/>
    <n v="7"/>
    <n v="76"/>
    <n v="68"/>
    <n v="84"/>
    <n v="16"/>
    <n v="0"/>
    <n v="16"/>
    <n v="71"/>
    <n v="103"/>
  </r>
  <r>
    <x v="14"/>
    <x v="138"/>
    <x v="1"/>
    <x v="5"/>
    <n v="2"/>
    <n v="0"/>
    <n v="4"/>
    <n v="4"/>
    <n v="4"/>
    <n v="1"/>
    <n v="0"/>
    <n v="2"/>
    <n v="3"/>
    <n v="6"/>
  </r>
  <r>
    <x v="14"/>
    <x v="138"/>
    <x v="1"/>
    <x v="1"/>
    <n v="2"/>
    <n v="0"/>
    <n v="3"/>
    <n v="3"/>
    <n v="4"/>
    <n v="1"/>
    <n v="1"/>
    <n v="1"/>
    <n v="2"/>
    <n v="5"/>
  </r>
  <r>
    <x v="14"/>
    <x v="138"/>
    <x v="1"/>
    <x v="3"/>
    <n v="2"/>
    <n v="1"/>
    <n v="11"/>
    <n v="9"/>
    <n v="12"/>
    <n v="2"/>
    <n v="0"/>
    <n v="1"/>
    <n v="11"/>
    <n v="14"/>
  </r>
  <r>
    <x v="14"/>
    <x v="138"/>
    <x v="1"/>
    <x v="2"/>
    <n v="3"/>
    <n v="1"/>
    <n v="4"/>
    <n v="3"/>
    <n v="5"/>
    <n v="3"/>
    <n v="0"/>
    <n v="1"/>
    <n v="4"/>
    <n v="8"/>
  </r>
  <r>
    <x v="14"/>
    <x v="138"/>
    <x v="1"/>
    <x v="4"/>
    <n v="4"/>
    <n v="2"/>
    <n v="12"/>
    <n v="13"/>
    <n v="14"/>
    <n v="2"/>
    <n v="0"/>
    <n v="2"/>
    <n v="14"/>
    <n v="18"/>
  </r>
  <r>
    <x v="14"/>
    <x v="139"/>
    <x v="0"/>
    <x v="0"/>
    <n v="11"/>
    <n v="11"/>
    <n v="92"/>
    <n v="90"/>
    <n v="104"/>
    <n v="10"/>
    <n v="2"/>
    <n v="4"/>
    <n v="98"/>
    <n v="114"/>
  </r>
  <r>
    <x v="14"/>
    <x v="139"/>
    <x v="0"/>
    <x v="5"/>
    <n v="0"/>
    <n v="0"/>
    <n v="2"/>
    <n v="2"/>
    <n v="2"/>
    <n v="0"/>
    <n v="0"/>
    <n v="0"/>
    <n v="2"/>
    <n v="2"/>
  </r>
  <r>
    <x v="14"/>
    <x v="139"/>
    <x v="0"/>
    <x v="1"/>
    <n v="2"/>
    <n v="1"/>
    <n v="7"/>
    <n v="5"/>
    <n v="8"/>
    <n v="1"/>
    <n v="1"/>
    <n v="1"/>
    <n v="7"/>
    <n v="10"/>
  </r>
  <r>
    <x v="14"/>
    <x v="139"/>
    <x v="0"/>
    <x v="3"/>
    <n v="2"/>
    <n v="1"/>
    <n v="1"/>
    <n v="1"/>
    <n v="2"/>
    <n v="2"/>
    <n v="0"/>
    <n v="1"/>
    <n v="1"/>
    <n v="4"/>
  </r>
  <r>
    <x v="14"/>
    <x v="139"/>
    <x v="0"/>
    <x v="2"/>
    <n v="2"/>
    <n v="0"/>
    <n v="1"/>
    <n v="1"/>
    <n v="1"/>
    <n v="2"/>
    <n v="0"/>
    <n v="0"/>
    <n v="1"/>
    <n v="3"/>
  </r>
  <r>
    <x v="14"/>
    <x v="139"/>
    <x v="0"/>
    <x v="4"/>
    <n v="4"/>
    <n v="2"/>
    <n v="4"/>
    <n v="3"/>
    <n v="8"/>
    <n v="1"/>
    <n v="0"/>
    <n v="5"/>
    <n v="4"/>
    <n v="10"/>
  </r>
  <r>
    <x v="14"/>
    <x v="139"/>
    <x v="1"/>
    <x v="0"/>
    <n v="30"/>
    <n v="5"/>
    <n v="103"/>
    <n v="95"/>
    <n v="112"/>
    <n v="22"/>
    <n v="1"/>
    <n v="20"/>
    <n v="95"/>
    <n v="138"/>
  </r>
  <r>
    <x v="14"/>
    <x v="139"/>
    <x v="1"/>
    <x v="5"/>
    <n v="1"/>
    <n v="0"/>
    <n v="3"/>
    <n v="3"/>
    <n v="3"/>
    <n v="1"/>
    <n v="0"/>
    <n v="0"/>
    <n v="3"/>
    <n v="4"/>
  </r>
  <r>
    <x v="14"/>
    <x v="139"/>
    <x v="1"/>
    <x v="1"/>
    <n v="3"/>
    <n v="3"/>
    <n v="12"/>
    <n v="11"/>
    <n v="15"/>
    <n v="3"/>
    <n v="0"/>
    <n v="8"/>
    <n v="7"/>
    <n v="18"/>
  </r>
  <r>
    <x v="14"/>
    <x v="139"/>
    <x v="1"/>
    <x v="3"/>
    <n v="3"/>
    <n v="2"/>
    <n v="5"/>
    <n v="7"/>
    <n v="7"/>
    <n v="2"/>
    <n v="0"/>
    <n v="2"/>
    <n v="6"/>
    <n v="10"/>
  </r>
  <r>
    <x v="14"/>
    <x v="139"/>
    <x v="1"/>
    <x v="2"/>
    <n v="3"/>
    <n v="1"/>
    <n v="4"/>
    <n v="4"/>
    <n v="5"/>
    <n v="1"/>
    <n v="1"/>
    <n v="1"/>
    <n v="5"/>
    <n v="8"/>
  </r>
  <r>
    <x v="14"/>
    <x v="139"/>
    <x v="1"/>
    <x v="4"/>
    <n v="3"/>
    <n v="3"/>
    <n v="10"/>
    <n v="8"/>
    <n v="13"/>
    <n v="3"/>
    <n v="0"/>
    <n v="4"/>
    <n v="9"/>
    <n v="16"/>
  </r>
  <r>
    <x v="14"/>
    <x v="206"/>
    <x v="0"/>
    <x v="0"/>
    <n v="7"/>
    <n v="9"/>
    <n v="61"/>
    <n v="55"/>
    <n v="70"/>
    <n v="6"/>
    <n v="1"/>
    <n v="9"/>
    <n v="61"/>
    <n v="77"/>
  </r>
  <r>
    <x v="14"/>
    <x v="206"/>
    <x v="0"/>
    <x v="5"/>
    <n v="0"/>
    <n v="1"/>
    <n v="1"/>
    <n v="1"/>
    <n v="2"/>
    <n v="0"/>
    <n v="0"/>
    <n v="0"/>
    <n v="2"/>
    <n v="2"/>
  </r>
  <r>
    <x v="14"/>
    <x v="206"/>
    <x v="0"/>
    <x v="1"/>
    <n v="1"/>
    <n v="1"/>
    <n v="5"/>
    <n v="4"/>
    <n v="7"/>
    <n v="0"/>
    <n v="0"/>
    <n v="1"/>
    <n v="6"/>
    <n v="7"/>
  </r>
  <r>
    <x v="14"/>
    <x v="206"/>
    <x v="0"/>
    <x v="3"/>
    <n v="1"/>
    <n v="0"/>
    <n v="2"/>
    <n v="2"/>
    <n v="2"/>
    <n v="1"/>
    <n v="0"/>
    <n v="0"/>
    <n v="2"/>
    <n v="3"/>
  </r>
  <r>
    <x v="14"/>
    <x v="206"/>
    <x v="0"/>
    <x v="2"/>
    <n v="2"/>
    <n v="1"/>
    <n v="3"/>
    <n v="3"/>
    <n v="4"/>
    <n v="1"/>
    <n v="0"/>
    <n v="2"/>
    <n v="3"/>
    <n v="6"/>
  </r>
  <r>
    <x v="14"/>
    <x v="206"/>
    <x v="0"/>
    <x v="4"/>
    <n v="6"/>
    <n v="3"/>
    <n v="19"/>
    <n v="18"/>
    <n v="23"/>
    <n v="3"/>
    <n v="2"/>
    <n v="4"/>
    <n v="19"/>
    <n v="28"/>
  </r>
  <r>
    <x v="14"/>
    <x v="206"/>
    <x v="1"/>
    <x v="0"/>
    <n v="28"/>
    <n v="13"/>
    <n v="96"/>
    <n v="92"/>
    <n v="113"/>
    <n v="21"/>
    <n v="3"/>
    <n v="20"/>
    <n v="93"/>
    <n v="137"/>
  </r>
  <r>
    <x v="14"/>
    <x v="206"/>
    <x v="1"/>
    <x v="5"/>
    <n v="2"/>
    <n v="0"/>
    <n v="8"/>
    <n v="5"/>
    <n v="8"/>
    <n v="2"/>
    <n v="0"/>
    <n v="2"/>
    <n v="6"/>
    <n v="10"/>
  </r>
  <r>
    <x v="14"/>
    <x v="206"/>
    <x v="1"/>
    <x v="1"/>
    <n v="4"/>
    <n v="0"/>
    <n v="3"/>
    <n v="3"/>
    <n v="4"/>
    <n v="3"/>
    <n v="0"/>
    <n v="0"/>
    <n v="4"/>
    <n v="7"/>
  </r>
  <r>
    <x v="14"/>
    <x v="206"/>
    <x v="1"/>
    <x v="3"/>
    <n v="2"/>
    <n v="1"/>
    <n v="12"/>
    <n v="11"/>
    <n v="14"/>
    <n v="1"/>
    <n v="1"/>
    <n v="0"/>
    <n v="13"/>
    <n v="15"/>
  </r>
  <r>
    <x v="14"/>
    <x v="206"/>
    <x v="1"/>
    <x v="2"/>
    <n v="2"/>
    <n v="2"/>
    <n v="8"/>
    <n v="8"/>
    <n v="10"/>
    <n v="2"/>
    <n v="0"/>
    <n v="1"/>
    <n v="9"/>
    <n v="12"/>
  </r>
  <r>
    <x v="14"/>
    <x v="206"/>
    <x v="1"/>
    <x v="4"/>
    <n v="8"/>
    <n v="3"/>
    <n v="11"/>
    <n v="11"/>
    <n v="16"/>
    <n v="6"/>
    <n v="0"/>
    <n v="3"/>
    <n v="13"/>
    <n v="22"/>
  </r>
  <r>
    <x v="14"/>
    <x v="140"/>
    <x v="0"/>
    <x v="0"/>
    <n v="10"/>
    <n v="8"/>
    <n v="55"/>
    <n v="52"/>
    <n v="65"/>
    <n v="7"/>
    <n v="1"/>
    <n v="8"/>
    <n v="57"/>
    <n v="73"/>
  </r>
  <r>
    <x v="14"/>
    <x v="140"/>
    <x v="0"/>
    <x v="5"/>
    <n v="0"/>
    <n v="1"/>
    <n v="3"/>
    <n v="3"/>
    <n v="4"/>
    <n v="0"/>
    <n v="0"/>
    <n v="1"/>
    <n v="3"/>
    <n v="4"/>
  </r>
  <r>
    <x v="14"/>
    <x v="140"/>
    <x v="0"/>
    <x v="1"/>
    <n v="1"/>
    <n v="1"/>
    <n v="5"/>
    <n v="6"/>
    <n v="6"/>
    <n v="1"/>
    <n v="0"/>
    <n v="1"/>
    <n v="5"/>
    <n v="7"/>
  </r>
  <r>
    <x v="14"/>
    <x v="140"/>
    <x v="0"/>
    <x v="3"/>
    <n v="1"/>
    <n v="2"/>
    <n v="3"/>
    <n v="3"/>
    <n v="5"/>
    <n v="0"/>
    <n v="0"/>
    <n v="1"/>
    <n v="5"/>
    <n v="6"/>
  </r>
  <r>
    <x v="14"/>
    <x v="140"/>
    <x v="0"/>
    <x v="2"/>
    <n v="0"/>
    <n v="2"/>
    <n v="8"/>
    <n v="8"/>
    <n v="10"/>
    <n v="0"/>
    <n v="0"/>
    <n v="2"/>
    <n v="8"/>
    <n v="10"/>
  </r>
  <r>
    <x v="14"/>
    <x v="140"/>
    <x v="0"/>
    <x v="4"/>
    <n v="3"/>
    <n v="2"/>
    <n v="9"/>
    <n v="10"/>
    <n v="11"/>
    <n v="2"/>
    <n v="1"/>
    <n v="2"/>
    <n v="9"/>
    <n v="14"/>
  </r>
  <r>
    <x v="14"/>
    <x v="140"/>
    <x v="1"/>
    <x v="0"/>
    <n v="24"/>
    <n v="16"/>
    <n v="83"/>
    <n v="76"/>
    <n v="102"/>
    <n v="19"/>
    <n v="4"/>
    <n v="9"/>
    <n v="91"/>
    <n v="123"/>
  </r>
  <r>
    <x v="14"/>
    <x v="140"/>
    <x v="1"/>
    <x v="5"/>
    <n v="3"/>
    <n v="4"/>
    <n v="2"/>
    <n v="3"/>
    <n v="6"/>
    <n v="3"/>
    <n v="1"/>
    <n v="2"/>
    <n v="3"/>
    <n v="9"/>
  </r>
  <r>
    <x v="14"/>
    <x v="140"/>
    <x v="1"/>
    <x v="1"/>
    <n v="7"/>
    <n v="5"/>
    <n v="8"/>
    <n v="7"/>
    <n v="14"/>
    <n v="5"/>
    <n v="1"/>
    <n v="4"/>
    <n v="10"/>
    <n v="20"/>
  </r>
  <r>
    <x v="14"/>
    <x v="140"/>
    <x v="1"/>
    <x v="3"/>
    <n v="2"/>
    <n v="2"/>
    <n v="4"/>
    <n v="2"/>
    <n v="6"/>
    <n v="1"/>
    <n v="1"/>
    <n v="2"/>
    <n v="4"/>
    <n v="8"/>
  </r>
  <r>
    <x v="14"/>
    <x v="140"/>
    <x v="1"/>
    <x v="2"/>
    <n v="2"/>
    <n v="0"/>
    <n v="5"/>
    <n v="5"/>
    <n v="5"/>
    <n v="2"/>
    <n v="0"/>
    <n v="0"/>
    <n v="5"/>
    <n v="7"/>
  </r>
  <r>
    <x v="14"/>
    <x v="140"/>
    <x v="1"/>
    <x v="4"/>
    <n v="5"/>
    <n v="0"/>
    <n v="17"/>
    <n v="15"/>
    <n v="17"/>
    <n v="3"/>
    <n v="1"/>
    <n v="4"/>
    <n v="14"/>
    <n v="22"/>
  </r>
  <r>
    <x v="14"/>
    <x v="207"/>
    <x v="0"/>
    <x v="0"/>
    <n v="14"/>
    <n v="9"/>
    <n v="82"/>
    <n v="76"/>
    <n v="91"/>
    <n v="11"/>
    <n v="3"/>
    <n v="10"/>
    <n v="81"/>
    <n v="105"/>
  </r>
  <r>
    <x v="14"/>
    <x v="207"/>
    <x v="0"/>
    <x v="5"/>
    <n v="0"/>
    <n v="1"/>
    <n v="3"/>
    <n v="3"/>
    <n v="4"/>
    <n v="0"/>
    <n v="0"/>
    <n v="2"/>
    <n v="2"/>
    <n v="4"/>
  </r>
  <r>
    <x v="14"/>
    <x v="207"/>
    <x v="0"/>
    <x v="1"/>
    <n v="0"/>
    <n v="2"/>
    <n v="7"/>
    <n v="8"/>
    <n v="9"/>
    <n v="0"/>
    <n v="0"/>
    <n v="1"/>
    <n v="8"/>
    <n v="9"/>
  </r>
  <r>
    <x v="14"/>
    <x v="207"/>
    <x v="0"/>
    <x v="3"/>
    <n v="2"/>
    <n v="0"/>
    <n v="3"/>
    <n v="2"/>
    <n v="4"/>
    <n v="1"/>
    <n v="0"/>
    <n v="0"/>
    <n v="4"/>
    <n v="5"/>
  </r>
  <r>
    <x v="14"/>
    <x v="207"/>
    <x v="0"/>
    <x v="2"/>
    <n v="4"/>
    <n v="1"/>
    <n v="7"/>
    <n v="7"/>
    <n v="9"/>
    <n v="1"/>
    <n v="1"/>
    <n v="1"/>
    <n v="9"/>
    <n v="12"/>
  </r>
  <r>
    <x v="14"/>
    <x v="207"/>
    <x v="0"/>
    <x v="4"/>
    <n v="3"/>
    <n v="4"/>
    <n v="8"/>
    <n v="10"/>
    <n v="12"/>
    <n v="1"/>
    <n v="1"/>
    <n v="2"/>
    <n v="11"/>
    <n v="15"/>
  </r>
  <r>
    <x v="14"/>
    <x v="207"/>
    <x v="1"/>
    <x v="0"/>
    <n v="24"/>
    <n v="12"/>
    <n v="89"/>
    <n v="82"/>
    <n v="106"/>
    <n v="15"/>
    <n v="3"/>
    <n v="17"/>
    <n v="90"/>
    <n v="125"/>
  </r>
  <r>
    <x v="14"/>
    <x v="207"/>
    <x v="1"/>
    <x v="5"/>
    <n v="1"/>
    <n v="2"/>
    <n v="1"/>
    <n v="1"/>
    <n v="3"/>
    <n v="1"/>
    <n v="0"/>
    <n v="2"/>
    <n v="1"/>
    <n v="4"/>
  </r>
  <r>
    <x v="14"/>
    <x v="207"/>
    <x v="1"/>
    <x v="1"/>
    <n v="1"/>
    <n v="0"/>
    <n v="5"/>
    <n v="4"/>
    <n v="5"/>
    <n v="1"/>
    <n v="0"/>
    <n v="0"/>
    <n v="5"/>
    <n v="6"/>
  </r>
  <r>
    <x v="14"/>
    <x v="207"/>
    <x v="1"/>
    <x v="3"/>
    <n v="2"/>
    <n v="1"/>
    <n v="3"/>
    <n v="3"/>
    <n v="4"/>
    <n v="2"/>
    <n v="0"/>
    <n v="1"/>
    <n v="3"/>
    <n v="6"/>
  </r>
  <r>
    <x v="14"/>
    <x v="207"/>
    <x v="1"/>
    <x v="2"/>
    <n v="1"/>
    <n v="0"/>
    <n v="6"/>
    <n v="6"/>
    <n v="6"/>
    <n v="1"/>
    <n v="0"/>
    <n v="0"/>
    <n v="6"/>
    <n v="7"/>
  </r>
  <r>
    <x v="14"/>
    <x v="207"/>
    <x v="1"/>
    <x v="4"/>
    <n v="4"/>
    <n v="2"/>
    <n v="20"/>
    <n v="17"/>
    <n v="23"/>
    <n v="2"/>
    <n v="0"/>
    <n v="8"/>
    <n v="16"/>
    <n v="26"/>
  </r>
  <r>
    <x v="14"/>
    <x v="208"/>
    <x v="0"/>
    <x v="0"/>
    <n v="13"/>
    <n v="3"/>
    <n v="71"/>
    <n v="60"/>
    <n v="75"/>
    <n v="10"/>
    <n v="0"/>
    <n v="9"/>
    <n v="68"/>
    <n v="87"/>
  </r>
  <r>
    <x v="14"/>
    <x v="208"/>
    <x v="0"/>
    <x v="5"/>
    <n v="0"/>
    <n v="0"/>
    <n v="4"/>
    <n v="4"/>
    <n v="4"/>
    <n v="0"/>
    <n v="0"/>
    <n v="0"/>
    <n v="4"/>
    <n v="4"/>
  </r>
  <r>
    <x v="14"/>
    <x v="208"/>
    <x v="0"/>
    <x v="1"/>
    <n v="0"/>
    <n v="1"/>
    <n v="8"/>
    <n v="8"/>
    <n v="9"/>
    <n v="0"/>
    <n v="0"/>
    <n v="2"/>
    <n v="7"/>
    <n v="9"/>
  </r>
  <r>
    <x v="14"/>
    <x v="208"/>
    <x v="0"/>
    <x v="3"/>
    <n v="1"/>
    <n v="1"/>
    <n v="1"/>
    <n v="2"/>
    <n v="2"/>
    <n v="1"/>
    <n v="0"/>
    <n v="0"/>
    <n v="2"/>
    <n v="3"/>
  </r>
  <r>
    <x v="14"/>
    <x v="208"/>
    <x v="0"/>
    <x v="2"/>
    <n v="2"/>
    <n v="1"/>
    <n v="6"/>
    <n v="5"/>
    <n v="8"/>
    <n v="0"/>
    <n v="1"/>
    <n v="1"/>
    <n v="7"/>
    <n v="9"/>
  </r>
  <r>
    <x v="14"/>
    <x v="208"/>
    <x v="0"/>
    <x v="4"/>
    <n v="3"/>
    <n v="1"/>
    <n v="19"/>
    <n v="17"/>
    <n v="20"/>
    <n v="3"/>
    <n v="0"/>
    <n v="0"/>
    <n v="20"/>
    <n v="23"/>
  </r>
  <r>
    <x v="14"/>
    <x v="208"/>
    <x v="1"/>
    <x v="0"/>
    <n v="28"/>
    <n v="11"/>
    <n v="93"/>
    <n v="86"/>
    <n v="108"/>
    <n v="21"/>
    <n v="0"/>
    <n v="20"/>
    <n v="91"/>
    <n v="132"/>
  </r>
  <r>
    <x v="14"/>
    <x v="208"/>
    <x v="1"/>
    <x v="5"/>
    <n v="1"/>
    <n v="1"/>
    <n v="1"/>
    <n v="1"/>
    <n v="2"/>
    <n v="1"/>
    <n v="0"/>
    <n v="0"/>
    <n v="2"/>
    <n v="3"/>
  </r>
  <r>
    <x v="14"/>
    <x v="208"/>
    <x v="1"/>
    <x v="1"/>
    <n v="2"/>
    <n v="0"/>
    <n v="3"/>
    <n v="2"/>
    <n v="3"/>
    <n v="2"/>
    <n v="0"/>
    <n v="1"/>
    <n v="2"/>
    <n v="5"/>
  </r>
  <r>
    <x v="14"/>
    <x v="208"/>
    <x v="1"/>
    <x v="3"/>
    <n v="4"/>
    <n v="0"/>
    <n v="7"/>
    <n v="7"/>
    <n v="7"/>
    <n v="4"/>
    <n v="0"/>
    <n v="1"/>
    <n v="6"/>
    <n v="11"/>
  </r>
  <r>
    <x v="14"/>
    <x v="208"/>
    <x v="1"/>
    <x v="2"/>
    <n v="1"/>
    <n v="0"/>
    <n v="6"/>
    <n v="5"/>
    <n v="6"/>
    <n v="1"/>
    <n v="0"/>
    <n v="0"/>
    <n v="6"/>
    <n v="7"/>
  </r>
  <r>
    <x v="14"/>
    <x v="208"/>
    <x v="1"/>
    <x v="4"/>
    <n v="2"/>
    <n v="0"/>
    <n v="12"/>
    <n v="11"/>
    <n v="13"/>
    <n v="0"/>
    <n v="0"/>
    <n v="7"/>
    <n v="7"/>
    <n v="14"/>
  </r>
  <r>
    <x v="14"/>
    <x v="141"/>
    <x v="0"/>
    <x v="0"/>
    <n v="14"/>
    <n v="4"/>
    <n v="85"/>
    <n v="80"/>
    <n v="90"/>
    <n v="10"/>
    <n v="1"/>
    <n v="10"/>
    <n v="82"/>
    <n v="103"/>
  </r>
  <r>
    <x v="14"/>
    <x v="141"/>
    <x v="0"/>
    <x v="5"/>
    <n v="2"/>
    <n v="0"/>
    <n v="5"/>
    <n v="5"/>
    <n v="5"/>
    <n v="2"/>
    <n v="0"/>
    <n v="1"/>
    <n v="4"/>
    <n v="7"/>
  </r>
  <r>
    <x v="14"/>
    <x v="141"/>
    <x v="0"/>
    <x v="1"/>
    <n v="1"/>
    <n v="0"/>
    <n v="2"/>
    <n v="1"/>
    <n v="2"/>
    <n v="1"/>
    <n v="0"/>
    <n v="0"/>
    <n v="2"/>
    <n v="3"/>
  </r>
  <r>
    <x v="14"/>
    <x v="141"/>
    <x v="0"/>
    <x v="3"/>
    <n v="4"/>
    <n v="2"/>
    <n v="4"/>
    <n v="3"/>
    <n v="6"/>
    <n v="3"/>
    <n v="0"/>
    <n v="2"/>
    <n v="5"/>
    <n v="10"/>
  </r>
  <r>
    <x v="14"/>
    <x v="141"/>
    <x v="0"/>
    <x v="2"/>
    <n v="1"/>
    <n v="0"/>
    <n v="4"/>
    <n v="3"/>
    <n v="4"/>
    <n v="1"/>
    <n v="0"/>
    <n v="1"/>
    <n v="3"/>
    <n v="5"/>
  </r>
  <r>
    <x v="14"/>
    <x v="141"/>
    <x v="0"/>
    <x v="4"/>
    <n v="5"/>
    <n v="3"/>
    <n v="13"/>
    <n v="13"/>
    <n v="18"/>
    <n v="3"/>
    <n v="0"/>
    <n v="4"/>
    <n v="14"/>
    <n v="21"/>
  </r>
  <r>
    <x v="14"/>
    <x v="141"/>
    <x v="1"/>
    <x v="0"/>
    <n v="24"/>
    <n v="22"/>
    <n v="95"/>
    <n v="94"/>
    <n v="118"/>
    <n v="18"/>
    <n v="2"/>
    <n v="25"/>
    <n v="96"/>
    <n v="141"/>
  </r>
  <r>
    <x v="14"/>
    <x v="141"/>
    <x v="1"/>
    <x v="5"/>
    <n v="1"/>
    <n v="0"/>
    <n v="5"/>
    <n v="5"/>
    <n v="5"/>
    <n v="1"/>
    <n v="0"/>
    <n v="1"/>
    <n v="4"/>
    <n v="6"/>
  </r>
  <r>
    <x v="14"/>
    <x v="141"/>
    <x v="1"/>
    <x v="1"/>
    <n v="4"/>
    <n v="0"/>
    <n v="6"/>
    <n v="5"/>
    <n v="7"/>
    <n v="3"/>
    <n v="0"/>
    <n v="1"/>
    <n v="6"/>
    <n v="10"/>
  </r>
  <r>
    <x v="14"/>
    <x v="141"/>
    <x v="1"/>
    <x v="3"/>
    <n v="6"/>
    <n v="2"/>
    <n v="1"/>
    <n v="1"/>
    <n v="5"/>
    <n v="4"/>
    <n v="0"/>
    <n v="3"/>
    <n v="2"/>
    <n v="9"/>
  </r>
  <r>
    <x v="14"/>
    <x v="141"/>
    <x v="1"/>
    <x v="2"/>
    <n v="2"/>
    <n v="0"/>
    <n v="8"/>
    <n v="8"/>
    <n v="8"/>
    <n v="2"/>
    <n v="0"/>
    <n v="1"/>
    <n v="7"/>
    <n v="10"/>
  </r>
  <r>
    <x v="14"/>
    <x v="141"/>
    <x v="1"/>
    <x v="4"/>
    <n v="5"/>
    <n v="3"/>
    <n v="14"/>
    <n v="13"/>
    <n v="20"/>
    <n v="2"/>
    <n v="1"/>
    <n v="4"/>
    <n v="15"/>
    <n v="22"/>
  </r>
  <r>
    <x v="14"/>
    <x v="142"/>
    <x v="0"/>
    <x v="0"/>
    <n v="15"/>
    <n v="16"/>
    <n v="79"/>
    <n v="76"/>
    <n v="98"/>
    <n v="8"/>
    <n v="4"/>
    <n v="8"/>
    <n v="90"/>
    <n v="110"/>
  </r>
  <r>
    <x v="14"/>
    <x v="142"/>
    <x v="0"/>
    <x v="5"/>
    <n v="0"/>
    <n v="0"/>
    <n v="2"/>
    <n v="2"/>
    <n v="2"/>
    <n v="0"/>
    <n v="0"/>
    <n v="0"/>
    <n v="2"/>
    <n v="2"/>
  </r>
  <r>
    <x v="14"/>
    <x v="142"/>
    <x v="0"/>
    <x v="1"/>
    <n v="0"/>
    <n v="0"/>
    <n v="1"/>
    <n v="1"/>
    <n v="1"/>
    <n v="0"/>
    <n v="0"/>
    <n v="1"/>
    <n v="0"/>
    <n v="1"/>
  </r>
  <r>
    <x v="14"/>
    <x v="142"/>
    <x v="0"/>
    <x v="3"/>
    <n v="2"/>
    <n v="2"/>
    <n v="6"/>
    <n v="5"/>
    <n v="8"/>
    <n v="2"/>
    <n v="0"/>
    <n v="3"/>
    <n v="5"/>
    <n v="10"/>
  </r>
  <r>
    <x v="14"/>
    <x v="142"/>
    <x v="0"/>
    <x v="2"/>
    <n v="0"/>
    <n v="0"/>
    <n v="5"/>
    <n v="5"/>
    <n v="5"/>
    <n v="0"/>
    <n v="0"/>
    <n v="1"/>
    <n v="4"/>
    <n v="5"/>
  </r>
  <r>
    <x v="14"/>
    <x v="142"/>
    <x v="0"/>
    <x v="4"/>
    <n v="7"/>
    <n v="3"/>
    <n v="8"/>
    <n v="6"/>
    <n v="11"/>
    <n v="5"/>
    <n v="1"/>
    <n v="4"/>
    <n v="8"/>
    <n v="18"/>
  </r>
  <r>
    <x v="14"/>
    <x v="142"/>
    <x v="1"/>
    <x v="0"/>
    <n v="32"/>
    <n v="8"/>
    <n v="93"/>
    <n v="80"/>
    <n v="108"/>
    <n v="22"/>
    <n v="3"/>
    <n v="18"/>
    <n v="90"/>
    <n v="133"/>
  </r>
  <r>
    <x v="14"/>
    <x v="142"/>
    <x v="1"/>
    <x v="5"/>
    <n v="3"/>
    <n v="1"/>
    <n v="1"/>
    <n v="0"/>
    <n v="3"/>
    <n v="2"/>
    <n v="0"/>
    <n v="0"/>
    <n v="3"/>
    <n v="5"/>
  </r>
  <r>
    <x v="14"/>
    <x v="142"/>
    <x v="1"/>
    <x v="1"/>
    <n v="0"/>
    <n v="0"/>
    <n v="4"/>
    <n v="2"/>
    <n v="4"/>
    <n v="0"/>
    <n v="0"/>
    <n v="0"/>
    <n v="4"/>
    <n v="4"/>
  </r>
  <r>
    <x v="14"/>
    <x v="142"/>
    <x v="1"/>
    <x v="3"/>
    <n v="4"/>
    <n v="0"/>
    <n v="6"/>
    <n v="6"/>
    <n v="7"/>
    <n v="3"/>
    <n v="0"/>
    <n v="1"/>
    <n v="6"/>
    <n v="10"/>
  </r>
  <r>
    <x v="14"/>
    <x v="142"/>
    <x v="1"/>
    <x v="2"/>
    <n v="2"/>
    <n v="1"/>
    <n v="7"/>
    <n v="7"/>
    <n v="8"/>
    <n v="2"/>
    <n v="1"/>
    <n v="0"/>
    <n v="7"/>
    <n v="10"/>
  </r>
  <r>
    <x v="14"/>
    <x v="142"/>
    <x v="1"/>
    <x v="4"/>
    <n v="9"/>
    <n v="3"/>
    <n v="21"/>
    <n v="18"/>
    <n v="25"/>
    <n v="8"/>
    <n v="1"/>
    <n v="9"/>
    <n v="15"/>
    <n v="33"/>
  </r>
  <r>
    <x v="14"/>
    <x v="209"/>
    <x v="0"/>
    <x v="0"/>
    <n v="14"/>
    <n v="6"/>
    <n v="87"/>
    <n v="85"/>
    <n v="95"/>
    <n v="12"/>
    <n v="1"/>
    <n v="6"/>
    <n v="88"/>
    <n v="107"/>
  </r>
  <r>
    <x v="14"/>
    <x v="209"/>
    <x v="0"/>
    <x v="5"/>
    <n v="3"/>
    <n v="0"/>
    <n v="3"/>
    <n v="3"/>
    <n v="4"/>
    <n v="1"/>
    <n v="1"/>
    <n v="1"/>
    <n v="3"/>
    <n v="6"/>
  </r>
  <r>
    <x v="14"/>
    <x v="209"/>
    <x v="0"/>
    <x v="1"/>
    <n v="1"/>
    <n v="1"/>
    <n v="1"/>
    <n v="1"/>
    <n v="2"/>
    <n v="1"/>
    <n v="0"/>
    <n v="1"/>
    <n v="1"/>
    <n v="3"/>
  </r>
  <r>
    <x v="14"/>
    <x v="209"/>
    <x v="0"/>
    <x v="3"/>
    <n v="0"/>
    <n v="2"/>
    <n v="8"/>
    <n v="9"/>
    <n v="10"/>
    <n v="0"/>
    <n v="0"/>
    <n v="2"/>
    <n v="8"/>
    <n v="10"/>
  </r>
  <r>
    <x v="14"/>
    <x v="209"/>
    <x v="0"/>
    <x v="2"/>
    <n v="2"/>
    <n v="1"/>
    <n v="6"/>
    <n v="6"/>
    <n v="8"/>
    <n v="0"/>
    <n v="0"/>
    <n v="2"/>
    <n v="7"/>
    <n v="9"/>
  </r>
  <r>
    <x v="14"/>
    <x v="209"/>
    <x v="0"/>
    <x v="4"/>
    <n v="5"/>
    <n v="3"/>
    <n v="15"/>
    <n v="15"/>
    <n v="19"/>
    <n v="3"/>
    <n v="1"/>
    <n v="2"/>
    <n v="17"/>
    <n v="23"/>
  </r>
  <r>
    <x v="14"/>
    <x v="209"/>
    <x v="1"/>
    <x v="0"/>
    <n v="29"/>
    <n v="11"/>
    <n v="79"/>
    <n v="74"/>
    <n v="93"/>
    <n v="23"/>
    <n v="2"/>
    <n v="11"/>
    <n v="83"/>
    <n v="119"/>
  </r>
  <r>
    <x v="14"/>
    <x v="209"/>
    <x v="1"/>
    <x v="5"/>
    <n v="2"/>
    <n v="1"/>
    <n v="4"/>
    <n v="4"/>
    <n v="5"/>
    <n v="2"/>
    <n v="0"/>
    <n v="1"/>
    <n v="4"/>
    <n v="7"/>
  </r>
  <r>
    <x v="14"/>
    <x v="209"/>
    <x v="1"/>
    <x v="1"/>
    <n v="4"/>
    <n v="0"/>
    <n v="7"/>
    <n v="7"/>
    <n v="7"/>
    <n v="4"/>
    <n v="0"/>
    <n v="1"/>
    <n v="6"/>
    <n v="11"/>
  </r>
  <r>
    <x v="14"/>
    <x v="209"/>
    <x v="1"/>
    <x v="3"/>
    <n v="2"/>
    <n v="1"/>
    <n v="5"/>
    <n v="5"/>
    <n v="7"/>
    <n v="0"/>
    <n v="0"/>
    <n v="2"/>
    <n v="6"/>
    <n v="8"/>
  </r>
  <r>
    <x v="14"/>
    <x v="209"/>
    <x v="1"/>
    <x v="2"/>
    <n v="3"/>
    <n v="1"/>
    <n v="6"/>
    <n v="7"/>
    <n v="8"/>
    <n v="2"/>
    <n v="1"/>
    <n v="1"/>
    <n v="6"/>
    <n v="10"/>
  </r>
  <r>
    <x v="14"/>
    <x v="209"/>
    <x v="1"/>
    <x v="4"/>
    <n v="3"/>
    <n v="1"/>
    <n v="11"/>
    <n v="10"/>
    <n v="12"/>
    <n v="3"/>
    <n v="0"/>
    <n v="0"/>
    <n v="12"/>
    <n v="15"/>
  </r>
  <r>
    <x v="14"/>
    <x v="210"/>
    <x v="0"/>
    <x v="0"/>
    <n v="25"/>
    <n v="13"/>
    <n v="68"/>
    <n v="63"/>
    <n v="83"/>
    <n v="19"/>
    <n v="3"/>
    <n v="10"/>
    <n v="74"/>
    <n v="106"/>
  </r>
  <r>
    <x v="14"/>
    <x v="210"/>
    <x v="0"/>
    <x v="5"/>
    <n v="2"/>
    <n v="0"/>
    <n v="2"/>
    <n v="2"/>
    <n v="3"/>
    <n v="1"/>
    <n v="0"/>
    <n v="0"/>
    <n v="3"/>
    <n v="4"/>
  </r>
  <r>
    <x v="14"/>
    <x v="210"/>
    <x v="0"/>
    <x v="1"/>
    <n v="3"/>
    <n v="1"/>
    <n v="3"/>
    <n v="3"/>
    <n v="4"/>
    <n v="2"/>
    <n v="1"/>
    <n v="2"/>
    <n v="2"/>
    <n v="7"/>
  </r>
  <r>
    <x v="14"/>
    <x v="210"/>
    <x v="0"/>
    <x v="3"/>
    <n v="2"/>
    <n v="1"/>
    <n v="4"/>
    <n v="4"/>
    <n v="5"/>
    <n v="2"/>
    <n v="1"/>
    <n v="0"/>
    <n v="4"/>
    <n v="7"/>
  </r>
  <r>
    <x v="14"/>
    <x v="210"/>
    <x v="0"/>
    <x v="2"/>
    <n v="1"/>
    <n v="1"/>
    <n v="6"/>
    <n v="7"/>
    <n v="7"/>
    <n v="0"/>
    <n v="1"/>
    <n v="0"/>
    <n v="7"/>
    <n v="8"/>
  </r>
  <r>
    <x v="14"/>
    <x v="210"/>
    <x v="0"/>
    <x v="4"/>
    <n v="7"/>
    <n v="0"/>
    <n v="23"/>
    <n v="20"/>
    <n v="25"/>
    <n v="5"/>
    <n v="0"/>
    <n v="1"/>
    <n v="24"/>
    <n v="30"/>
  </r>
  <r>
    <x v="14"/>
    <x v="210"/>
    <x v="1"/>
    <x v="0"/>
    <n v="26"/>
    <n v="18"/>
    <n v="101"/>
    <n v="101"/>
    <n v="122"/>
    <n v="18"/>
    <n v="1"/>
    <n v="27"/>
    <n v="99"/>
    <n v="145"/>
  </r>
  <r>
    <x v="14"/>
    <x v="210"/>
    <x v="1"/>
    <x v="5"/>
    <n v="2"/>
    <n v="1"/>
    <n v="3"/>
    <n v="3"/>
    <n v="4"/>
    <n v="2"/>
    <n v="0"/>
    <n v="1"/>
    <n v="3"/>
    <n v="6"/>
  </r>
  <r>
    <x v="14"/>
    <x v="210"/>
    <x v="1"/>
    <x v="1"/>
    <n v="4"/>
    <n v="0"/>
    <n v="7"/>
    <n v="6"/>
    <n v="9"/>
    <n v="1"/>
    <n v="0"/>
    <n v="2"/>
    <n v="8"/>
    <n v="11"/>
  </r>
  <r>
    <x v="14"/>
    <x v="210"/>
    <x v="1"/>
    <x v="3"/>
    <n v="2"/>
    <n v="1"/>
    <n v="6"/>
    <n v="5"/>
    <n v="7"/>
    <n v="2"/>
    <n v="0"/>
    <n v="3"/>
    <n v="4"/>
    <n v="9"/>
  </r>
  <r>
    <x v="14"/>
    <x v="210"/>
    <x v="1"/>
    <x v="2"/>
    <n v="1"/>
    <n v="0"/>
    <n v="4"/>
    <n v="3"/>
    <n v="4"/>
    <n v="1"/>
    <n v="0"/>
    <n v="0"/>
    <n v="4"/>
    <n v="5"/>
  </r>
  <r>
    <x v="14"/>
    <x v="210"/>
    <x v="1"/>
    <x v="4"/>
    <n v="7"/>
    <n v="6"/>
    <n v="10"/>
    <n v="7"/>
    <n v="16"/>
    <n v="6"/>
    <n v="0"/>
    <n v="5"/>
    <n v="12"/>
    <n v="23"/>
  </r>
  <r>
    <x v="14"/>
    <x v="211"/>
    <x v="0"/>
    <x v="0"/>
    <n v="10"/>
    <n v="12"/>
    <n v="74"/>
    <n v="70"/>
    <n v="89"/>
    <n v="6"/>
    <n v="1"/>
    <n v="12"/>
    <n v="77"/>
    <n v="96"/>
  </r>
  <r>
    <x v="14"/>
    <x v="211"/>
    <x v="0"/>
    <x v="5"/>
    <n v="2"/>
    <n v="1"/>
    <n v="3"/>
    <n v="2"/>
    <n v="4"/>
    <n v="2"/>
    <n v="0"/>
    <n v="1"/>
    <n v="3"/>
    <n v="6"/>
  </r>
  <r>
    <x v="14"/>
    <x v="211"/>
    <x v="0"/>
    <x v="1"/>
    <n v="3"/>
    <n v="0"/>
    <n v="5"/>
    <n v="5"/>
    <n v="5"/>
    <n v="3"/>
    <n v="0"/>
    <n v="0"/>
    <n v="5"/>
    <n v="8"/>
  </r>
  <r>
    <x v="14"/>
    <x v="211"/>
    <x v="0"/>
    <x v="3"/>
    <n v="2"/>
    <n v="0"/>
    <n v="5"/>
    <n v="4"/>
    <n v="6"/>
    <n v="0"/>
    <n v="0"/>
    <n v="2"/>
    <n v="5"/>
    <n v="7"/>
  </r>
  <r>
    <x v="14"/>
    <x v="211"/>
    <x v="0"/>
    <x v="2"/>
    <n v="2"/>
    <n v="3"/>
    <n v="6"/>
    <n v="7"/>
    <n v="10"/>
    <n v="1"/>
    <n v="0"/>
    <n v="1"/>
    <n v="9"/>
    <n v="11"/>
  </r>
  <r>
    <x v="14"/>
    <x v="211"/>
    <x v="0"/>
    <x v="4"/>
    <n v="4"/>
    <n v="4"/>
    <n v="19"/>
    <n v="16"/>
    <n v="23"/>
    <n v="4"/>
    <n v="0"/>
    <n v="3"/>
    <n v="20"/>
    <n v="27"/>
  </r>
  <r>
    <x v="14"/>
    <x v="211"/>
    <x v="1"/>
    <x v="0"/>
    <n v="28"/>
    <n v="20"/>
    <n v="98"/>
    <n v="94"/>
    <n v="122"/>
    <n v="20"/>
    <n v="7"/>
    <n v="21"/>
    <n v="98"/>
    <n v="146"/>
  </r>
  <r>
    <x v="14"/>
    <x v="211"/>
    <x v="1"/>
    <x v="5"/>
    <n v="3"/>
    <n v="1"/>
    <n v="3"/>
    <n v="3"/>
    <n v="4"/>
    <n v="2"/>
    <n v="0"/>
    <n v="2"/>
    <n v="3"/>
    <n v="7"/>
  </r>
  <r>
    <x v="14"/>
    <x v="211"/>
    <x v="1"/>
    <x v="1"/>
    <n v="3"/>
    <n v="1"/>
    <n v="7"/>
    <n v="7"/>
    <n v="8"/>
    <n v="3"/>
    <n v="0"/>
    <n v="3"/>
    <n v="5"/>
    <n v="11"/>
  </r>
  <r>
    <x v="14"/>
    <x v="211"/>
    <x v="1"/>
    <x v="3"/>
    <n v="3"/>
    <n v="2"/>
    <n v="7"/>
    <n v="5"/>
    <n v="10"/>
    <n v="2"/>
    <n v="0"/>
    <n v="1"/>
    <n v="9"/>
    <n v="12"/>
  </r>
  <r>
    <x v="14"/>
    <x v="211"/>
    <x v="1"/>
    <x v="2"/>
    <n v="5"/>
    <n v="1"/>
    <n v="7"/>
    <n v="7"/>
    <n v="9"/>
    <n v="2"/>
    <n v="0"/>
    <n v="5"/>
    <n v="6"/>
    <n v="13"/>
  </r>
  <r>
    <x v="14"/>
    <x v="211"/>
    <x v="1"/>
    <x v="4"/>
    <n v="6"/>
    <n v="4"/>
    <n v="20"/>
    <n v="19"/>
    <n v="24"/>
    <n v="6"/>
    <n v="1"/>
    <n v="2"/>
    <n v="21"/>
    <n v="30"/>
  </r>
  <r>
    <x v="14"/>
    <x v="212"/>
    <x v="0"/>
    <x v="0"/>
    <n v="23"/>
    <n v="9"/>
    <n v="70"/>
    <n v="66"/>
    <n v="83"/>
    <n v="15"/>
    <n v="1"/>
    <n v="13"/>
    <n v="73"/>
    <n v="102"/>
  </r>
  <r>
    <x v="14"/>
    <x v="212"/>
    <x v="0"/>
    <x v="5"/>
    <n v="4"/>
    <n v="0"/>
    <n v="9"/>
    <n v="9"/>
    <n v="9"/>
    <n v="4"/>
    <n v="0"/>
    <n v="2"/>
    <n v="7"/>
    <n v="13"/>
  </r>
  <r>
    <x v="14"/>
    <x v="212"/>
    <x v="0"/>
    <x v="1"/>
    <n v="2"/>
    <n v="0"/>
    <n v="5"/>
    <n v="5"/>
    <n v="5"/>
    <n v="2"/>
    <n v="0"/>
    <n v="1"/>
    <n v="4"/>
    <n v="7"/>
  </r>
  <r>
    <x v="14"/>
    <x v="212"/>
    <x v="0"/>
    <x v="3"/>
    <n v="2"/>
    <n v="0"/>
    <n v="4"/>
    <n v="4"/>
    <n v="4"/>
    <n v="1"/>
    <n v="0"/>
    <n v="1"/>
    <n v="4"/>
    <n v="6"/>
  </r>
  <r>
    <x v="14"/>
    <x v="212"/>
    <x v="0"/>
    <x v="2"/>
    <n v="3"/>
    <n v="0"/>
    <n v="4"/>
    <n v="4"/>
    <n v="6"/>
    <n v="1"/>
    <n v="1"/>
    <n v="2"/>
    <n v="3"/>
    <n v="7"/>
  </r>
  <r>
    <x v="14"/>
    <x v="212"/>
    <x v="0"/>
    <x v="4"/>
    <n v="1"/>
    <n v="0"/>
    <n v="18"/>
    <n v="17"/>
    <n v="18"/>
    <n v="1"/>
    <n v="0"/>
    <n v="3"/>
    <n v="15"/>
    <n v="19"/>
  </r>
  <r>
    <x v="14"/>
    <x v="212"/>
    <x v="1"/>
    <x v="0"/>
    <n v="38"/>
    <n v="13"/>
    <n v="94"/>
    <n v="90"/>
    <n v="109"/>
    <n v="32"/>
    <n v="3"/>
    <n v="13"/>
    <n v="97"/>
    <n v="145"/>
  </r>
  <r>
    <x v="14"/>
    <x v="212"/>
    <x v="1"/>
    <x v="5"/>
    <n v="5"/>
    <n v="0"/>
    <n v="6"/>
    <n v="6"/>
    <n v="6"/>
    <n v="5"/>
    <n v="0"/>
    <n v="1"/>
    <n v="5"/>
    <n v="11"/>
  </r>
  <r>
    <x v="14"/>
    <x v="212"/>
    <x v="1"/>
    <x v="1"/>
    <n v="3"/>
    <n v="1"/>
    <n v="8"/>
    <n v="8"/>
    <n v="10"/>
    <n v="2"/>
    <n v="0"/>
    <n v="2"/>
    <n v="8"/>
    <n v="12"/>
  </r>
  <r>
    <x v="14"/>
    <x v="212"/>
    <x v="1"/>
    <x v="3"/>
    <n v="5"/>
    <n v="0"/>
    <n v="7"/>
    <n v="6"/>
    <n v="7"/>
    <n v="3"/>
    <n v="1"/>
    <n v="5"/>
    <n v="3"/>
    <n v="12"/>
  </r>
  <r>
    <x v="14"/>
    <x v="212"/>
    <x v="1"/>
    <x v="2"/>
    <n v="5"/>
    <n v="1"/>
    <n v="8"/>
    <n v="8"/>
    <n v="10"/>
    <n v="3"/>
    <n v="1"/>
    <n v="3"/>
    <n v="7"/>
    <n v="14"/>
  </r>
  <r>
    <x v="14"/>
    <x v="212"/>
    <x v="1"/>
    <x v="4"/>
    <n v="6"/>
    <n v="2"/>
    <n v="31"/>
    <n v="29"/>
    <n v="34"/>
    <n v="3"/>
    <n v="1"/>
    <n v="9"/>
    <n v="26"/>
    <n v="39"/>
  </r>
  <r>
    <x v="14"/>
    <x v="143"/>
    <x v="0"/>
    <x v="0"/>
    <n v="24"/>
    <n v="8"/>
    <n v="90"/>
    <n v="83"/>
    <n v="103"/>
    <n v="13"/>
    <n v="3"/>
    <n v="11"/>
    <n v="95"/>
    <n v="122"/>
  </r>
  <r>
    <x v="14"/>
    <x v="143"/>
    <x v="0"/>
    <x v="5"/>
    <n v="4"/>
    <n v="1"/>
    <n v="3"/>
    <n v="3"/>
    <n v="6"/>
    <n v="1"/>
    <n v="0"/>
    <n v="1"/>
    <n v="6"/>
    <n v="8"/>
  </r>
  <r>
    <x v="14"/>
    <x v="143"/>
    <x v="0"/>
    <x v="1"/>
    <n v="3"/>
    <n v="0"/>
    <n v="8"/>
    <n v="7"/>
    <n v="9"/>
    <n v="2"/>
    <n v="0"/>
    <n v="1"/>
    <n v="8"/>
    <n v="11"/>
  </r>
  <r>
    <x v="14"/>
    <x v="143"/>
    <x v="0"/>
    <x v="3"/>
    <n v="1"/>
    <n v="1"/>
    <n v="5"/>
    <n v="5"/>
    <n v="6"/>
    <n v="1"/>
    <n v="0"/>
    <n v="0"/>
    <n v="6"/>
    <n v="7"/>
  </r>
  <r>
    <x v="14"/>
    <x v="143"/>
    <x v="0"/>
    <x v="2"/>
    <n v="0"/>
    <n v="1"/>
    <n v="4"/>
    <n v="3"/>
    <n v="5"/>
    <n v="0"/>
    <n v="0"/>
    <n v="0"/>
    <n v="5"/>
    <n v="5"/>
  </r>
  <r>
    <x v="14"/>
    <x v="143"/>
    <x v="0"/>
    <x v="4"/>
    <n v="2"/>
    <n v="1"/>
    <n v="21"/>
    <n v="19"/>
    <n v="22"/>
    <n v="2"/>
    <n v="0"/>
    <n v="2"/>
    <n v="20"/>
    <n v="24"/>
  </r>
  <r>
    <x v="14"/>
    <x v="143"/>
    <x v="1"/>
    <x v="0"/>
    <n v="31"/>
    <n v="11"/>
    <n v="101"/>
    <n v="92"/>
    <n v="113"/>
    <n v="24"/>
    <n v="1"/>
    <n v="16"/>
    <n v="102"/>
    <n v="143"/>
  </r>
  <r>
    <x v="14"/>
    <x v="143"/>
    <x v="1"/>
    <x v="5"/>
    <n v="3"/>
    <n v="1"/>
    <n v="4"/>
    <n v="4"/>
    <n v="6"/>
    <n v="2"/>
    <n v="0"/>
    <n v="0"/>
    <n v="6"/>
    <n v="8"/>
  </r>
  <r>
    <x v="14"/>
    <x v="143"/>
    <x v="1"/>
    <x v="1"/>
    <n v="4"/>
    <n v="1"/>
    <n v="14"/>
    <n v="12"/>
    <n v="15"/>
    <n v="4"/>
    <n v="0"/>
    <n v="5"/>
    <n v="10"/>
    <n v="19"/>
  </r>
  <r>
    <x v="14"/>
    <x v="143"/>
    <x v="1"/>
    <x v="3"/>
    <n v="3"/>
    <n v="1"/>
    <n v="7"/>
    <n v="5"/>
    <n v="8"/>
    <n v="3"/>
    <n v="0"/>
    <n v="3"/>
    <n v="5"/>
    <n v="11"/>
  </r>
  <r>
    <x v="14"/>
    <x v="143"/>
    <x v="1"/>
    <x v="2"/>
    <n v="4"/>
    <n v="3"/>
    <n v="8"/>
    <n v="7"/>
    <n v="11"/>
    <n v="3"/>
    <n v="1"/>
    <n v="2"/>
    <n v="9"/>
    <n v="15"/>
  </r>
  <r>
    <x v="14"/>
    <x v="143"/>
    <x v="1"/>
    <x v="4"/>
    <n v="3"/>
    <n v="1"/>
    <n v="19"/>
    <n v="19"/>
    <n v="20"/>
    <n v="3"/>
    <n v="0"/>
    <n v="3"/>
    <n v="17"/>
    <n v="23"/>
  </r>
  <r>
    <x v="14"/>
    <x v="213"/>
    <x v="0"/>
    <x v="0"/>
    <n v="9"/>
    <n v="10"/>
    <n v="68"/>
    <n v="64"/>
    <n v="80"/>
    <n v="6"/>
    <n v="1"/>
    <n v="7"/>
    <n v="73"/>
    <n v="87"/>
  </r>
  <r>
    <x v="14"/>
    <x v="213"/>
    <x v="0"/>
    <x v="5"/>
    <n v="3"/>
    <n v="0"/>
    <n v="3"/>
    <n v="2"/>
    <n v="4"/>
    <n v="2"/>
    <n v="0"/>
    <n v="1"/>
    <n v="3"/>
    <n v="6"/>
  </r>
  <r>
    <x v="14"/>
    <x v="213"/>
    <x v="0"/>
    <x v="1"/>
    <n v="2"/>
    <n v="0"/>
    <n v="0"/>
    <n v="0"/>
    <n v="0"/>
    <n v="2"/>
    <n v="0"/>
    <n v="0"/>
    <n v="0"/>
    <n v="2"/>
  </r>
  <r>
    <x v="14"/>
    <x v="213"/>
    <x v="0"/>
    <x v="3"/>
    <n v="1"/>
    <n v="1"/>
    <n v="2"/>
    <n v="2"/>
    <n v="3"/>
    <n v="1"/>
    <n v="0"/>
    <n v="1"/>
    <n v="2"/>
    <n v="4"/>
  </r>
  <r>
    <x v="14"/>
    <x v="213"/>
    <x v="0"/>
    <x v="2"/>
    <n v="0"/>
    <n v="2"/>
    <n v="6"/>
    <n v="5"/>
    <n v="8"/>
    <n v="0"/>
    <n v="0"/>
    <n v="2"/>
    <n v="6"/>
    <n v="8"/>
  </r>
  <r>
    <x v="14"/>
    <x v="213"/>
    <x v="0"/>
    <x v="4"/>
    <n v="3"/>
    <n v="3"/>
    <n v="12"/>
    <n v="15"/>
    <n v="15"/>
    <n v="3"/>
    <n v="0"/>
    <n v="6"/>
    <n v="9"/>
    <n v="18"/>
  </r>
  <r>
    <x v="14"/>
    <x v="213"/>
    <x v="1"/>
    <x v="0"/>
    <n v="30"/>
    <n v="12"/>
    <n v="93"/>
    <n v="85"/>
    <n v="109"/>
    <n v="20"/>
    <n v="2"/>
    <n v="26"/>
    <n v="87"/>
    <n v="135"/>
  </r>
  <r>
    <x v="14"/>
    <x v="213"/>
    <x v="1"/>
    <x v="5"/>
    <n v="0"/>
    <n v="0"/>
    <n v="3"/>
    <n v="2"/>
    <n v="3"/>
    <n v="0"/>
    <n v="0"/>
    <n v="0"/>
    <n v="3"/>
    <n v="3"/>
  </r>
  <r>
    <x v="14"/>
    <x v="213"/>
    <x v="1"/>
    <x v="1"/>
    <n v="2"/>
    <n v="0"/>
    <n v="8"/>
    <n v="8"/>
    <n v="8"/>
    <n v="1"/>
    <n v="0"/>
    <n v="3"/>
    <n v="6"/>
    <n v="10"/>
  </r>
  <r>
    <x v="14"/>
    <x v="213"/>
    <x v="1"/>
    <x v="3"/>
    <n v="6"/>
    <n v="1"/>
    <n v="5"/>
    <n v="5"/>
    <n v="7"/>
    <n v="4"/>
    <n v="0"/>
    <n v="2"/>
    <n v="6"/>
    <n v="12"/>
  </r>
  <r>
    <x v="14"/>
    <x v="213"/>
    <x v="1"/>
    <x v="2"/>
    <n v="3"/>
    <n v="4"/>
    <n v="4"/>
    <n v="4"/>
    <n v="8"/>
    <n v="3"/>
    <n v="0"/>
    <n v="2"/>
    <n v="6"/>
    <n v="11"/>
  </r>
  <r>
    <x v="14"/>
    <x v="213"/>
    <x v="1"/>
    <x v="4"/>
    <n v="8"/>
    <n v="3"/>
    <n v="22"/>
    <n v="23"/>
    <n v="26"/>
    <n v="6"/>
    <n v="1"/>
    <n v="6"/>
    <n v="20"/>
    <n v="33"/>
  </r>
  <r>
    <x v="14"/>
    <x v="144"/>
    <x v="0"/>
    <x v="0"/>
    <n v="13"/>
    <n v="3"/>
    <n v="64"/>
    <n v="63"/>
    <n v="70"/>
    <n v="9"/>
    <n v="0"/>
    <n v="10"/>
    <n v="61"/>
    <n v="80"/>
  </r>
  <r>
    <x v="14"/>
    <x v="144"/>
    <x v="0"/>
    <x v="5"/>
    <n v="1"/>
    <n v="0"/>
    <n v="3"/>
    <n v="3"/>
    <n v="4"/>
    <n v="0"/>
    <n v="0"/>
    <n v="0"/>
    <n v="4"/>
    <n v="4"/>
  </r>
  <r>
    <x v="14"/>
    <x v="144"/>
    <x v="0"/>
    <x v="1"/>
    <n v="1"/>
    <n v="0"/>
    <n v="6"/>
    <n v="6"/>
    <n v="6"/>
    <n v="1"/>
    <n v="0"/>
    <n v="1"/>
    <n v="5"/>
    <n v="7"/>
  </r>
  <r>
    <x v="14"/>
    <x v="144"/>
    <x v="0"/>
    <x v="3"/>
    <n v="1"/>
    <n v="0"/>
    <n v="3"/>
    <n v="3"/>
    <n v="3"/>
    <n v="1"/>
    <n v="0"/>
    <n v="0"/>
    <n v="3"/>
    <n v="4"/>
  </r>
  <r>
    <x v="14"/>
    <x v="144"/>
    <x v="0"/>
    <x v="2"/>
    <n v="1"/>
    <n v="0"/>
    <n v="3"/>
    <n v="3"/>
    <n v="3"/>
    <n v="1"/>
    <n v="0"/>
    <n v="1"/>
    <n v="2"/>
    <n v="4"/>
  </r>
  <r>
    <x v="14"/>
    <x v="144"/>
    <x v="0"/>
    <x v="4"/>
    <n v="2"/>
    <n v="0"/>
    <n v="12"/>
    <n v="12"/>
    <n v="12"/>
    <n v="1"/>
    <n v="0"/>
    <n v="3"/>
    <n v="10"/>
    <n v="14"/>
  </r>
  <r>
    <x v="14"/>
    <x v="144"/>
    <x v="1"/>
    <x v="0"/>
    <n v="26"/>
    <n v="10"/>
    <n v="89"/>
    <n v="84"/>
    <n v="102"/>
    <n v="15"/>
    <n v="2"/>
    <n v="20"/>
    <n v="88"/>
    <n v="125"/>
  </r>
  <r>
    <x v="14"/>
    <x v="144"/>
    <x v="1"/>
    <x v="5"/>
    <n v="2"/>
    <n v="1"/>
    <n v="4"/>
    <n v="3"/>
    <n v="6"/>
    <n v="1"/>
    <n v="0"/>
    <n v="1"/>
    <n v="5"/>
    <n v="7"/>
  </r>
  <r>
    <x v="14"/>
    <x v="144"/>
    <x v="1"/>
    <x v="1"/>
    <n v="4"/>
    <n v="2"/>
    <n v="4"/>
    <n v="2"/>
    <n v="6"/>
    <n v="3"/>
    <n v="0"/>
    <n v="2"/>
    <n v="5"/>
    <n v="10"/>
  </r>
  <r>
    <x v="14"/>
    <x v="144"/>
    <x v="1"/>
    <x v="3"/>
    <n v="2"/>
    <n v="0"/>
    <n v="8"/>
    <n v="8"/>
    <n v="8"/>
    <n v="2"/>
    <n v="0"/>
    <n v="0"/>
    <n v="8"/>
    <n v="10"/>
  </r>
  <r>
    <x v="14"/>
    <x v="144"/>
    <x v="1"/>
    <x v="2"/>
    <n v="1"/>
    <n v="0"/>
    <n v="5"/>
    <n v="3"/>
    <n v="5"/>
    <n v="1"/>
    <n v="0"/>
    <n v="2"/>
    <n v="3"/>
    <n v="6"/>
  </r>
  <r>
    <x v="14"/>
    <x v="144"/>
    <x v="1"/>
    <x v="4"/>
    <n v="4"/>
    <n v="2"/>
    <n v="20"/>
    <n v="19"/>
    <n v="23"/>
    <n v="3"/>
    <n v="0"/>
    <n v="2"/>
    <n v="21"/>
    <n v="26"/>
  </r>
  <r>
    <x v="14"/>
    <x v="145"/>
    <x v="0"/>
    <x v="0"/>
    <n v="16"/>
    <n v="5"/>
    <n v="54"/>
    <n v="52"/>
    <n v="64"/>
    <n v="10"/>
    <n v="1"/>
    <n v="10"/>
    <n v="54"/>
    <n v="75"/>
  </r>
  <r>
    <x v="14"/>
    <x v="145"/>
    <x v="0"/>
    <x v="5"/>
    <n v="1"/>
    <n v="1"/>
    <n v="3"/>
    <n v="2"/>
    <n v="4"/>
    <n v="1"/>
    <n v="0"/>
    <n v="0"/>
    <n v="4"/>
    <n v="5"/>
  </r>
  <r>
    <x v="14"/>
    <x v="145"/>
    <x v="0"/>
    <x v="1"/>
    <n v="5"/>
    <n v="2"/>
    <n v="6"/>
    <n v="7"/>
    <n v="8"/>
    <n v="3"/>
    <n v="0"/>
    <n v="3"/>
    <n v="7"/>
    <n v="13"/>
  </r>
  <r>
    <x v="14"/>
    <x v="145"/>
    <x v="0"/>
    <x v="3"/>
    <n v="0"/>
    <n v="3"/>
    <n v="2"/>
    <n v="2"/>
    <n v="5"/>
    <n v="0"/>
    <n v="0"/>
    <n v="1"/>
    <n v="4"/>
    <n v="5"/>
  </r>
  <r>
    <x v="14"/>
    <x v="145"/>
    <x v="0"/>
    <x v="2"/>
    <n v="3"/>
    <n v="0"/>
    <n v="6"/>
    <n v="6"/>
    <n v="7"/>
    <n v="1"/>
    <n v="1"/>
    <n v="1"/>
    <n v="6"/>
    <n v="9"/>
  </r>
  <r>
    <x v="14"/>
    <x v="145"/>
    <x v="0"/>
    <x v="4"/>
    <n v="2"/>
    <n v="1"/>
    <n v="6"/>
    <n v="5"/>
    <n v="7"/>
    <n v="2"/>
    <n v="0"/>
    <n v="0"/>
    <n v="7"/>
    <n v="9"/>
  </r>
  <r>
    <x v="14"/>
    <x v="145"/>
    <x v="1"/>
    <x v="0"/>
    <n v="37"/>
    <n v="13"/>
    <n v="110"/>
    <n v="106"/>
    <n v="128"/>
    <n v="26"/>
    <n v="6"/>
    <n v="17"/>
    <n v="111"/>
    <n v="160"/>
  </r>
  <r>
    <x v="14"/>
    <x v="145"/>
    <x v="1"/>
    <x v="5"/>
    <n v="1"/>
    <n v="3"/>
    <n v="6"/>
    <n v="6"/>
    <n v="9"/>
    <n v="1"/>
    <n v="0"/>
    <n v="4"/>
    <n v="5"/>
    <n v="10"/>
  </r>
  <r>
    <x v="14"/>
    <x v="145"/>
    <x v="1"/>
    <x v="1"/>
    <n v="5"/>
    <n v="1"/>
    <n v="6"/>
    <n v="4"/>
    <n v="10"/>
    <n v="2"/>
    <n v="0"/>
    <n v="6"/>
    <n v="4"/>
    <n v="12"/>
  </r>
  <r>
    <x v="14"/>
    <x v="145"/>
    <x v="1"/>
    <x v="3"/>
    <n v="2"/>
    <n v="2"/>
    <n v="5"/>
    <n v="5"/>
    <n v="8"/>
    <n v="1"/>
    <n v="1"/>
    <n v="2"/>
    <n v="5"/>
    <n v="9"/>
  </r>
  <r>
    <x v="14"/>
    <x v="145"/>
    <x v="1"/>
    <x v="2"/>
    <n v="5"/>
    <n v="0"/>
    <n v="7"/>
    <n v="7"/>
    <n v="7"/>
    <n v="4"/>
    <n v="0"/>
    <n v="1"/>
    <n v="7"/>
    <n v="12"/>
  </r>
  <r>
    <x v="14"/>
    <x v="145"/>
    <x v="1"/>
    <x v="4"/>
    <n v="5"/>
    <n v="2"/>
    <n v="14"/>
    <n v="14"/>
    <n v="17"/>
    <n v="3"/>
    <n v="0"/>
    <n v="2"/>
    <n v="16"/>
    <n v="21"/>
  </r>
  <r>
    <x v="14"/>
    <x v="146"/>
    <x v="0"/>
    <x v="0"/>
    <n v="11"/>
    <n v="8"/>
    <n v="61"/>
    <n v="60"/>
    <n v="74"/>
    <n v="4"/>
    <n v="1"/>
    <n v="6"/>
    <n v="69"/>
    <n v="80"/>
  </r>
  <r>
    <x v="14"/>
    <x v="146"/>
    <x v="0"/>
    <x v="5"/>
    <n v="1"/>
    <n v="0"/>
    <n v="2"/>
    <n v="2"/>
    <n v="2"/>
    <n v="1"/>
    <n v="0"/>
    <n v="0"/>
    <n v="2"/>
    <n v="3"/>
  </r>
  <r>
    <x v="14"/>
    <x v="146"/>
    <x v="0"/>
    <x v="1"/>
    <n v="2"/>
    <n v="2"/>
    <n v="3"/>
    <n v="3"/>
    <n v="5"/>
    <n v="1"/>
    <n v="1"/>
    <n v="2"/>
    <n v="3"/>
    <n v="7"/>
  </r>
  <r>
    <x v="14"/>
    <x v="146"/>
    <x v="0"/>
    <x v="3"/>
    <n v="3"/>
    <n v="0"/>
    <n v="4"/>
    <n v="3"/>
    <n v="4"/>
    <n v="3"/>
    <n v="0"/>
    <n v="0"/>
    <n v="4"/>
    <n v="7"/>
  </r>
  <r>
    <x v="14"/>
    <x v="146"/>
    <x v="0"/>
    <x v="2"/>
    <n v="0"/>
    <n v="2"/>
    <n v="5"/>
    <n v="5"/>
    <n v="7"/>
    <n v="0"/>
    <n v="0"/>
    <n v="1"/>
    <n v="6"/>
    <n v="7"/>
  </r>
  <r>
    <x v="14"/>
    <x v="146"/>
    <x v="0"/>
    <x v="4"/>
    <n v="4"/>
    <n v="3"/>
    <n v="16"/>
    <n v="14"/>
    <n v="20"/>
    <n v="3"/>
    <n v="1"/>
    <n v="0"/>
    <n v="19"/>
    <n v="23"/>
  </r>
  <r>
    <x v="14"/>
    <x v="146"/>
    <x v="1"/>
    <x v="0"/>
    <n v="30"/>
    <n v="13"/>
    <n v="94"/>
    <n v="86"/>
    <n v="109"/>
    <n v="20"/>
    <n v="2"/>
    <n v="17"/>
    <n v="98"/>
    <n v="137"/>
  </r>
  <r>
    <x v="14"/>
    <x v="146"/>
    <x v="1"/>
    <x v="5"/>
    <n v="1"/>
    <n v="0"/>
    <n v="4"/>
    <n v="1"/>
    <n v="4"/>
    <n v="1"/>
    <n v="0"/>
    <n v="0"/>
    <n v="4"/>
    <n v="5"/>
  </r>
  <r>
    <x v="14"/>
    <x v="146"/>
    <x v="1"/>
    <x v="1"/>
    <n v="3"/>
    <n v="1"/>
    <n v="6"/>
    <n v="5"/>
    <n v="8"/>
    <n v="2"/>
    <n v="1"/>
    <n v="0"/>
    <n v="7"/>
    <n v="10"/>
  </r>
  <r>
    <x v="14"/>
    <x v="146"/>
    <x v="1"/>
    <x v="3"/>
    <n v="3"/>
    <n v="1"/>
    <n v="3"/>
    <n v="3"/>
    <n v="4"/>
    <n v="3"/>
    <n v="0"/>
    <n v="1"/>
    <n v="3"/>
    <n v="7"/>
  </r>
  <r>
    <x v="14"/>
    <x v="146"/>
    <x v="1"/>
    <x v="2"/>
    <n v="1"/>
    <n v="6"/>
    <n v="6"/>
    <n v="8"/>
    <n v="12"/>
    <n v="1"/>
    <n v="0"/>
    <n v="3"/>
    <n v="9"/>
    <n v="13"/>
  </r>
  <r>
    <x v="14"/>
    <x v="146"/>
    <x v="1"/>
    <x v="4"/>
    <n v="7"/>
    <n v="1"/>
    <n v="13"/>
    <n v="11"/>
    <n v="15"/>
    <n v="6"/>
    <n v="0"/>
    <n v="1"/>
    <n v="14"/>
    <n v="21"/>
  </r>
  <r>
    <x v="14"/>
    <x v="214"/>
    <x v="0"/>
    <x v="0"/>
    <n v="16"/>
    <n v="10"/>
    <n v="69"/>
    <n v="65"/>
    <n v="81"/>
    <n v="13"/>
    <n v="0"/>
    <n v="11"/>
    <n v="71"/>
    <n v="95"/>
  </r>
  <r>
    <x v="14"/>
    <x v="214"/>
    <x v="0"/>
    <x v="5"/>
    <n v="1"/>
    <n v="0"/>
    <n v="6"/>
    <n v="5"/>
    <n v="6"/>
    <n v="1"/>
    <n v="0"/>
    <n v="0"/>
    <n v="6"/>
    <n v="7"/>
  </r>
  <r>
    <x v="14"/>
    <x v="214"/>
    <x v="0"/>
    <x v="1"/>
    <n v="3"/>
    <n v="0"/>
    <n v="5"/>
    <n v="5"/>
    <n v="5"/>
    <n v="2"/>
    <n v="0"/>
    <n v="2"/>
    <n v="4"/>
    <n v="8"/>
  </r>
  <r>
    <x v="14"/>
    <x v="214"/>
    <x v="0"/>
    <x v="3"/>
    <n v="2"/>
    <n v="1"/>
    <n v="8"/>
    <n v="6"/>
    <n v="10"/>
    <n v="0"/>
    <n v="0"/>
    <n v="5"/>
    <n v="6"/>
    <n v="11"/>
  </r>
  <r>
    <x v="14"/>
    <x v="214"/>
    <x v="0"/>
    <x v="2"/>
    <n v="0"/>
    <n v="0"/>
    <n v="7"/>
    <n v="6"/>
    <n v="7"/>
    <n v="0"/>
    <n v="0"/>
    <n v="3"/>
    <n v="4"/>
    <n v="7"/>
  </r>
  <r>
    <x v="14"/>
    <x v="214"/>
    <x v="0"/>
    <x v="4"/>
    <n v="3"/>
    <n v="3"/>
    <n v="12"/>
    <n v="13"/>
    <n v="16"/>
    <n v="2"/>
    <n v="0"/>
    <n v="3"/>
    <n v="13"/>
    <n v="18"/>
  </r>
  <r>
    <x v="14"/>
    <x v="214"/>
    <x v="1"/>
    <x v="0"/>
    <n v="26"/>
    <n v="14"/>
    <n v="111"/>
    <n v="103"/>
    <n v="126"/>
    <n v="19"/>
    <n v="1"/>
    <n v="24"/>
    <n v="107"/>
    <n v="151"/>
  </r>
  <r>
    <x v="14"/>
    <x v="214"/>
    <x v="1"/>
    <x v="5"/>
    <n v="1"/>
    <n v="2"/>
    <n v="7"/>
    <n v="6"/>
    <n v="9"/>
    <n v="1"/>
    <n v="1"/>
    <n v="0"/>
    <n v="8"/>
    <n v="10"/>
  </r>
  <r>
    <x v="14"/>
    <x v="214"/>
    <x v="1"/>
    <x v="1"/>
    <n v="2"/>
    <n v="0"/>
    <n v="9"/>
    <n v="9"/>
    <n v="9"/>
    <n v="1"/>
    <n v="1"/>
    <n v="4"/>
    <n v="5"/>
    <n v="11"/>
  </r>
  <r>
    <x v="14"/>
    <x v="214"/>
    <x v="1"/>
    <x v="3"/>
    <n v="3"/>
    <n v="0"/>
    <n v="7"/>
    <n v="7"/>
    <n v="7"/>
    <n v="2"/>
    <n v="0"/>
    <n v="3"/>
    <n v="5"/>
    <n v="10"/>
  </r>
  <r>
    <x v="14"/>
    <x v="214"/>
    <x v="1"/>
    <x v="2"/>
    <n v="1"/>
    <n v="3"/>
    <n v="6"/>
    <n v="5"/>
    <n v="9"/>
    <n v="1"/>
    <n v="0"/>
    <n v="1"/>
    <n v="8"/>
    <n v="10"/>
  </r>
  <r>
    <x v="14"/>
    <x v="214"/>
    <x v="1"/>
    <x v="4"/>
    <n v="9"/>
    <n v="1"/>
    <n v="15"/>
    <n v="11"/>
    <n v="17"/>
    <n v="5"/>
    <n v="1"/>
    <n v="7"/>
    <n v="12"/>
    <n v="25"/>
  </r>
  <r>
    <x v="14"/>
    <x v="147"/>
    <x v="0"/>
    <x v="0"/>
    <n v="14"/>
    <n v="16"/>
    <n v="78"/>
    <n v="71"/>
    <n v="96"/>
    <n v="11"/>
    <n v="0"/>
    <n v="8"/>
    <n v="89"/>
    <n v="108"/>
  </r>
  <r>
    <x v="14"/>
    <x v="147"/>
    <x v="0"/>
    <x v="5"/>
    <n v="1"/>
    <n v="0"/>
    <n v="4"/>
    <n v="3"/>
    <n v="4"/>
    <n v="1"/>
    <n v="0"/>
    <n v="1"/>
    <n v="3"/>
    <n v="5"/>
  </r>
  <r>
    <x v="14"/>
    <x v="147"/>
    <x v="0"/>
    <x v="1"/>
    <n v="1"/>
    <n v="0"/>
    <n v="6"/>
    <n v="4"/>
    <n v="6"/>
    <n v="1"/>
    <n v="0"/>
    <n v="1"/>
    <n v="5"/>
    <n v="7"/>
  </r>
  <r>
    <x v="14"/>
    <x v="147"/>
    <x v="0"/>
    <x v="3"/>
    <n v="0"/>
    <n v="2"/>
    <n v="2"/>
    <n v="2"/>
    <n v="4"/>
    <n v="0"/>
    <n v="0"/>
    <n v="0"/>
    <n v="4"/>
    <n v="4"/>
  </r>
  <r>
    <x v="14"/>
    <x v="147"/>
    <x v="0"/>
    <x v="2"/>
    <n v="1"/>
    <n v="0"/>
    <n v="5"/>
    <n v="4"/>
    <n v="5"/>
    <n v="1"/>
    <n v="0"/>
    <n v="0"/>
    <n v="5"/>
    <n v="6"/>
  </r>
  <r>
    <x v="14"/>
    <x v="147"/>
    <x v="0"/>
    <x v="4"/>
    <n v="1"/>
    <n v="4"/>
    <n v="14"/>
    <n v="14"/>
    <n v="18"/>
    <n v="1"/>
    <n v="0"/>
    <n v="4"/>
    <n v="14"/>
    <n v="19"/>
  </r>
  <r>
    <x v="14"/>
    <x v="147"/>
    <x v="1"/>
    <x v="0"/>
    <n v="32"/>
    <n v="12"/>
    <n v="119"/>
    <n v="110"/>
    <n v="135"/>
    <n v="23"/>
    <n v="0"/>
    <n v="22"/>
    <n v="118"/>
    <n v="163"/>
  </r>
  <r>
    <x v="14"/>
    <x v="147"/>
    <x v="1"/>
    <x v="5"/>
    <n v="3"/>
    <n v="1"/>
    <n v="6"/>
    <n v="6"/>
    <n v="7"/>
    <n v="3"/>
    <n v="0"/>
    <n v="1"/>
    <n v="6"/>
    <n v="10"/>
  </r>
  <r>
    <x v="14"/>
    <x v="147"/>
    <x v="1"/>
    <x v="1"/>
    <n v="3"/>
    <n v="0"/>
    <n v="7"/>
    <n v="5"/>
    <n v="7"/>
    <n v="1"/>
    <n v="1"/>
    <n v="1"/>
    <n v="7"/>
    <n v="10"/>
  </r>
  <r>
    <x v="14"/>
    <x v="147"/>
    <x v="1"/>
    <x v="3"/>
    <n v="3"/>
    <n v="2"/>
    <n v="10"/>
    <n v="8"/>
    <n v="13"/>
    <n v="2"/>
    <n v="0"/>
    <n v="3"/>
    <n v="10"/>
    <n v="15"/>
  </r>
  <r>
    <x v="14"/>
    <x v="147"/>
    <x v="1"/>
    <x v="2"/>
    <n v="4"/>
    <n v="1"/>
    <n v="4"/>
    <n v="4"/>
    <n v="5"/>
    <n v="2"/>
    <n v="0"/>
    <n v="2"/>
    <n v="5"/>
    <n v="9"/>
  </r>
  <r>
    <x v="14"/>
    <x v="147"/>
    <x v="1"/>
    <x v="4"/>
    <n v="6"/>
    <n v="1"/>
    <n v="21"/>
    <n v="21"/>
    <n v="27"/>
    <n v="1"/>
    <n v="0"/>
    <n v="9"/>
    <n v="18"/>
    <n v="28"/>
  </r>
  <r>
    <x v="14"/>
    <x v="215"/>
    <x v="0"/>
    <x v="0"/>
    <n v="13"/>
    <n v="10"/>
    <n v="77"/>
    <n v="74"/>
    <n v="90"/>
    <n v="9"/>
    <n v="2"/>
    <n v="9"/>
    <n v="80"/>
    <n v="100"/>
  </r>
  <r>
    <x v="14"/>
    <x v="215"/>
    <x v="0"/>
    <x v="1"/>
    <n v="1"/>
    <n v="0"/>
    <n v="4"/>
    <n v="4"/>
    <n v="5"/>
    <n v="0"/>
    <n v="0"/>
    <n v="1"/>
    <n v="4"/>
    <n v="5"/>
  </r>
  <r>
    <x v="14"/>
    <x v="215"/>
    <x v="0"/>
    <x v="3"/>
    <n v="4"/>
    <n v="2"/>
    <n v="4"/>
    <n v="5"/>
    <n v="6"/>
    <n v="4"/>
    <n v="0"/>
    <n v="1"/>
    <n v="5"/>
    <n v="10"/>
  </r>
  <r>
    <x v="14"/>
    <x v="215"/>
    <x v="0"/>
    <x v="2"/>
    <n v="1"/>
    <n v="1"/>
    <n v="6"/>
    <n v="6"/>
    <n v="7"/>
    <n v="1"/>
    <n v="0"/>
    <n v="0"/>
    <n v="7"/>
    <n v="8"/>
  </r>
  <r>
    <x v="14"/>
    <x v="215"/>
    <x v="0"/>
    <x v="4"/>
    <n v="4"/>
    <n v="0"/>
    <n v="19"/>
    <n v="18"/>
    <n v="21"/>
    <n v="2"/>
    <n v="0"/>
    <n v="4"/>
    <n v="17"/>
    <n v="23"/>
  </r>
  <r>
    <x v="14"/>
    <x v="215"/>
    <x v="1"/>
    <x v="0"/>
    <n v="21"/>
    <n v="17"/>
    <n v="91"/>
    <n v="83"/>
    <n v="110"/>
    <n v="16"/>
    <n v="2"/>
    <n v="21"/>
    <n v="90"/>
    <n v="129"/>
  </r>
  <r>
    <x v="14"/>
    <x v="215"/>
    <x v="1"/>
    <x v="5"/>
    <n v="0"/>
    <n v="1"/>
    <n v="4"/>
    <n v="4"/>
    <n v="5"/>
    <n v="0"/>
    <n v="0"/>
    <n v="0"/>
    <n v="5"/>
    <n v="5"/>
  </r>
  <r>
    <x v="14"/>
    <x v="215"/>
    <x v="1"/>
    <x v="1"/>
    <n v="5"/>
    <n v="1"/>
    <n v="7"/>
    <n v="7"/>
    <n v="8"/>
    <n v="5"/>
    <n v="0"/>
    <n v="3"/>
    <n v="5"/>
    <n v="13"/>
  </r>
  <r>
    <x v="14"/>
    <x v="215"/>
    <x v="1"/>
    <x v="3"/>
    <n v="2"/>
    <n v="0"/>
    <n v="6"/>
    <n v="6"/>
    <n v="6"/>
    <n v="1"/>
    <n v="1"/>
    <n v="1"/>
    <n v="5"/>
    <n v="8"/>
  </r>
  <r>
    <x v="14"/>
    <x v="215"/>
    <x v="1"/>
    <x v="2"/>
    <n v="0"/>
    <n v="2"/>
    <n v="4"/>
    <n v="3"/>
    <n v="6"/>
    <n v="0"/>
    <n v="0"/>
    <n v="1"/>
    <n v="5"/>
    <n v="6"/>
  </r>
  <r>
    <x v="14"/>
    <x v="215"/>
    <x v="1"/>
    <x v="4"/>
    <n v="7"/>
    <n v="1"/>
    <n v="14"/>
    <n v="15"/>
    <n v="16"/>
    <n v="4"/>
    <n v="1"/>
    <n v="1"/>
    <n v="16"/>
    <n v="22"/>
  </r>
  <r>
    <x v="14"/>
    <x v="148"/>
    <x v="0"/>
    <x v="0"/>
    <n v="15"/>
    <n v="7"/>
    <n v="67"/>
    <n v="64"/>
    <n v="76"/>
    <n v="11"/>
    <n v="1"/>
    <n v="5"/>
    <n v="72"/>
    <n v="89"/>
  </r>
  <r>
    <x v="14"/>
    <x v="148"/>
    <x v="0"/>
    <x v="5"/>
    <n v="1"/>
    <n v="0"/>
    <n v="2"/>
    <n v="2"/>
    <n v="2"/>
    <n v="1"/>
    <n v="0"/>
    <n v="0"/>
    <n v="2"/>
    <n v="3"/>
  </r>
  <r>
    <x v="14"/>
    <x v="148"/>
    <x v="0"/>
    <x v="1"/>
    <n v="0"/>
    <n v="1"/>
    <n v="4"/>
    <n v="4"/>
    <n v="5"/>
    <n v="0"/>
    <n v="0"/>
    <n v="1"/>
    <n v="4"/>
    <n v="5"/>
  </r>
  <r>
    <x v="14"/>
    <x v="148"/>
    <x v="0"/>
    <x v="3"/>
    <n v="1"/>
    <n v="1"/>
    <n v="11"/>
    <n v="8"/>
    <n v="13"/>
    <n v="0"/>
    <n v="0"/>
    <n v="1"/>
    <n v="12"/>
    <n v="13"/>
  </r>
  <r>
    <x v="14"/>
    <x v="148"/>
    <x v="0"/>
    <x v="2"/>
    <n v="2"/>
    <n v="0"/>
    <n v="2"/>
    <n v="2"/>
    <n v="2"/>
    <n v="1"/>
    <n v="0"/>
    <n v="1"/>
    <n v="2"/>
    <n v="4"/>
  </r>
  <r>
    <x v="14"/>
    <x v="148"/>
    <x v="0"/>
    <x v="4"/>
    <n v="3"/>
    <n v="1"/>
    <n v="8"/>
    <n v="8"/>
    <n v="10"/>
    <n v="2"/>
    <n v="0"/>
    <n v="3"/>
    <n v="7"/>
    <n v="12"/>
  </r>
  <r>
    <x v="14"/>
    <x v="148"/>
    <x v="1"/>
    <x v="0"/>
    <n v="24"/>
    <n v="12"/>
    <n v="80"/>
    <n v="75"/>
    <n v="97"/>
    <n v="15"/>
    <n v="3"/>
    <n v="16"/>
    <n v="82"/>
    <n v="116"/>
  </r>
  <r>
    <x v="14"/>
    <x v="148"/>
    <x v="1"/>
    <x v="5"/>
    <n v="0"/>
    <n v="1"/>
    <n v="3"/>
    <n v="4"/>
    <n v="4"/>
    <n v="0"/>
    <n v="0"/>
    <n v="0"/>
    <n v="4"/>
    <n v="4"/>
  </r>
  <r>
    <x v="14"/>
    <x v="148"/>
    <x v="1"/>
    <x v="1"/>
    <n v="4"/>
    <n v="1"/>
    <n v="6"/>
    <n v="4"/>
    <n v="7"/>
    <n v="3"/>
    <n v="1"/>
    <n v="1"/>
    <n v="6"/>
    <n v="11"/>
  </r>
  <r>
    <x v="14"/>
    <x v="148"/>
    <x v="1"/>
    <x v="3"/>
    <n v="7"/>
    <n v="0"/>
    <n v="11"/>
    <n v="11"/>
    <n v="11"/>
    <n v="5"/>
    <n v="1"/>
    <n v="1"/>
    <n v="11"/>
    <n v="18"/>
  </r>
  <r>
    <x v="14"/>
    <x v="148"/>
    <x v="1"/>
    <x v="2"/>
    <n v="5"/>
    <n v="2"/>
    <n v="10"/>
    <n v="9"/>
    <n v="12"/>
    <n v="3"/>
    <n v="1"/>
    <n v="3"/>
    <n v="10"/>
    <n v="17"/>
  </r>
  <r>
    <x v="14"/>
    <x v="148"/>
    <x v="1"/>
    <x v="4"/>
    <n v="7"/>
    <n v="2"/>
    <n v="10"/>
    <n v="10"/>
    <n v="12"/>
    <n v="5"/>
    <n v="0"/>
    <n v="5"/>
    <n v="9"/>
    <n v="19"/>
  </r>
  <r>
    <x v="14"/>
    <x v="216"/>
    <x v="0"/>
    <x v="0"/>
    <n v="10"/>
    <n v="9"/>
    <n v="62"/>
    <n v="57"/>
    <n v="72"/>
    <n v="8"/>
    <n v="0"/>
    <n v="10"/>
    <n v="63"/>
    <n v="81"/>
  </r>
  <r>
    <x v="14"/>
    <x v="216"/>
    <x v="0"/>
    <x v="5"/>
    <n v="2"/>
    <n v="0"/>
    <n v="2"/>
    <n v="2"/>
    <n v="2"/>
    <n v="2"/>
    <n v="0"/>
    <n v="0"/>
    <n v="2"/>
    <n v="4"/>
  </r>
  <r>
    <x v="14"/>
    <x v="216"/>
    <x v="0"/>
    <x v="1"/>
    <n v="2"/>
    <n v="0"/>
    <n v="1"/>
    <n v="1"/>
    <n v="1"/>
    <n v="2"/>
    <n v="0"/>
    <n v="0"/>
    <n v="1"/>
    <n v="3"/>
  </r>
  <r>
    <x v="14"/>
    <x v="216"/>
    <x v="0"/>
    <x v="3"/>
    <n v="2"/>
    <n v="0"/>
    <n v="2"/>
    <n v="2"/>
    <n v="2"/>
    <n v="2"/>
    <n v="0"/>
    <n v="0"/>
    <n v="2"/>
    <n v="4"/>
  </r>
  <r>
    <x v="14"/>
    <x v="216"/>
    <x v="0"/>
    <x v="2"/>
    <n v="3"/>
    <n v="1"/>
    <n v="5"/>
    <n v="5"/>
    <n v="7"/>
    <n v="2"/>
    <n v="0"/>
    <n v="3"/>
    <n v="4"/>
    <n v="9"/>
  </r>
  <r>
    <x v="14"/>
    <x v="216"/>
    <x v="0"/>
    <x v="4"/>
    <n v="0"/>
    <n v="2"/>
    <n v="8"/>
    <n v="7"/>
    <n v="10"/>
    <n v="0"/>
    <n v="0"/>
    <n v="2"/>
    <n v="8"/>
    <n v="10"/>
  </r>
  <r>
    <x v="14"/>
    <x v="216"/>
    <x v="1"/>
    <x v="0"/>
    <n v="24"/>
    <n v="4"/>
    <n v="95"/>
    <n v="77"/>
    <n v="104"/>
    <n v="18"/>
    <n v="1"/>
    <n v="16"/>
    <n v="88"/>
    <n v="123"/>
  </r>
  <r>
    <x v="14"/>
    <x v="216"/>
    <x v="1"/>
    <x v="5"/>
    <n v="0"/>
    <n v="3"/>
    <n v="3"/>
    <n v="3"/>
    <n v="6"/>
    <n v="0"/>
    <n v="0"/>
    <n v="0"/>
    <n v="6"/>
    <n v="6"/>
  </r>
  <r>
    <x v="14"/>
    <x v="216"/>
    <x v="1"/>
    <x v="1"/>
    <n v="2"/>
    <n v="0"/>
    <n v="10"/>
    <n v="10"/>
    <n v="11"/>
    <n v="1"/>
    <n v="0"/>
    <n v="1"/>
    <n v="10"/>
    <n v="12"/>
  </r>
  <r>
    <x v="14"/>
    <x v="216"/>
    <x v="1"/>
    <x v="3"/>
    <n v="2"/>
    <n v="2"/>
    <n v="4"/>
    <n v="4"/>
    <n v="7"/>
    <n v="0"/>
    <n v="3"/>
    <n v="0"/>
    <n v="5"/>
    <n v="8"/>
  </r>
  <r>
    <x v="14"/>
    <x v="216"/>
    <x v="1"/>
    <x v="2"/>
    <n v="3"/>
    <n v="1"/>
    <n v="13"/>
    <n v="13"/>
    <n v="16"/>
    <n v="1"/>
    <n v="0"/>
    <n v="6"/>
    <n v="10"/>
    <n v="17"/>
  </r>
  <r>
    <x v="14"/>
    <x v="216"/>
    <x v="1"/>
    <x v="4"/>
    <n v="8"/>
    <n v="2"/>
    <n v="14"/>
    <n v="11"/>
    <n v="17"/>
    <n v="5"/>
    <n v="1"/>
    <n v="4"/>
    <n v="14"/>
    <n v="24"/>
  </r>
  <r>
    <x v="14"/>
    <x v="149"/>
    <x v="0"/>
    <x v="0"/>
    <n v="13"/>
    <n v="8"/>
    <n v="62"/>
    <n v="57"/>
    <n v="70"/>
    <n v="12"/>
    <n v="2"/>
    <n v="5"/>
    <n v="64"/>
    <n v="83"/>
  </r>
  <r>
    <x v="14"/>
    <x v="149"/>
    <x v="0"/>
    <x v="5"/>
    <n v="2"/>
    <n v="0"/>
    <n v="3"/>
    <n v="3"/>
    <n v="4"/>
    <n v="1"/>
    <n v="0"/>
    <n v="1"/>
    <n v="3"/>
    <n v="5"/>
  </r>
  <r>
    <x v="14"/>
    <x v="149"/>
    <x v="0"/>
    <x v="1"/>
    <n v="0"/>
    <n v="1"/>
    <n v="3"/>
    <n v="3"/>
    <n v="4"/>
    <n v="0"/>
    <n v="0"/>
    <n v="1"/>
    <n v="3"/>
    <n v="4"/>
  </r>
  <r>
    <x v="14"/>
    <x v="149"/>
    <x v="0"/>
    <x v="3"/>
    <n v="3"/>
    <n v="0"/>
    <n v="6"/>
    <n v="4"/>
    <n v="8"/>
    <n v="0"/>
    <n v="0"/>
    <n v="4"/>
    <n v="5"/>
    <n v="9"/>
  </r>
  <r>
    <x v="14"/>
    <x v="149"/>
    <x v="0"/>
    <x v="2"/>
    <n v="4"/>
    <n v="0"/>
    <n v="6"/>
    <n v="6"/>
    <n v="6"/>
    <n v="4"/>
    <n v="0"/>
    <n v="1"/>
    <n v="5"/>
    <n v="10"/>
  </r>
  <r>
    <x v="14"/>
    <x v="149"/>
    <x v="0"/>
    <x v="4"/>
    <n v="7"/>
    <n v="2"/>
    <n v="7"/>
    <n v="7"/>
    <n v="10"/>
    <n v="5"/>
    <n v="1"/>
    <n v="4"/>
    <n v="6"/>
    <n v="16"/>
  </r>
  <r>
    <x v="14"/>
    <x v="149"/>
    <x v="1"/>
    <x v="0"/>
    <n v="17"/>
    <n v="13"/>
    <n v="97"/>
    <n v="83"/>
    <n v="114"/>
    <n v="9"/>
    <n v="1"/>
    <n v="18"/>
    <n v="99"/>
    <n v="127"/>
  </r>
  <r>
    <x v="14"/>
    <x v="149"/>
    <x v="1"/>
    <x v="5"/>
    <n v="1"/>
    <n v="0"/>
    <n v="2"/>
    <n v="2"/>
    <n v="2"/>
    <n v="1"/>
    <n v="0"/>
    <n v="0"/>
    <n v="2"/>
    <n v="3"/>
  </r>
  <r>
    <x v="14"/>
    <x v="149"/>
    <x v="1"/>
    <x v="1"/>
    <n v="7"/>
    <n v="1"/>
    <n v="9"/>
    <n v="7"/>
    <n v="12"/>
    <n v="4"/>
    <n v="0"/>
    <n v="3"/>
    <n v="10"/>
    <n v="17"/>
  </r>
  <r>
    <x v="14"/>
    <x v="149"/>
    <x v="1"/>
    <x v="3"/>
    <n v="0"/>
    <n v="4"/>
    <n v="4"/>
    <n v="5"/>
    <n v="8"/>
    <n v="0"/>
    <n v="0"/>
    <n v="2"/>
    <n v="6"/>
    <n v="8"/>
  </r>
  <r>
    <x v="14"/>
    <x v="149"/>
    <x v="1"/>
    <x v="2"/>
    <n v="1"/>
    <n v="1"/>
    <n v="2"/>
    <n v="2"/>
    <n v="4"/>
    <n v="0"/>
    <n v="0"/>
    <n v="2"/>
    <n v="2"/>
    <n v="4"/>
  </r>
  <r>
    <x v="14"/>
    <x v="149"/>
    <x v="1"/>
    <x v="4"/>
    <n v="3"/>
    <n v="2"/>
    <n v="11"/>
    <n v="11"/>
    <n v="13"/>
    <n v="3"/>
    <n v="0"/>
    <n v="6"/>
    <n v="7"/>
    <n v="16"/>
  </r>
  <r>
    <x v="14"/>
    <x v="150"/>
    <x v="0"/>
    <x v="0"/>
    <n v="12"/>
    <n v="6"/>
    <n v="68"/>
    <n v="66"/>
    <n v="75"/>
    <n v="9"/>
    <n v="1"/>
    <n v="8"/>
    <n v="68"/>
    <n v="86"/>
  </r>
  <r>
    <x v="14"/>
    <x v="150"/>
    <x v="0"/>
    <x v="5"/>
    <n v="1"/>
    <n v="0"/>
    <n v="2"/>
    <n v="1"/>
    <n v="2"/>
    <n v="1"/>
    <n v="0"/>
    <n v="0"/>
    <n v="2"/>
    <n v="3"/>
  </r>
  <r>
    <x v="14"/>
    <x v="150"/>
    <x v="0"/>
    <x v="1"/>
    <n v="0"/>
    <n v="0"/>
    <n v="4"/>
    <n v="4"/>
    <n v="4"/>
    <n v="0"/>
    <n v="0"/>
    <n v="1"/>
    <n v="3"/>
    <n v="4"/>
  </r>
  <r>
    <x v="14"/>
    <x v="150"/>
    <x v="0"/>
    <x v="3"/>
    <n v="1"/>
    <n v="1"/>
    <n v="1"/>
    <n v="2"/>
    <n v="2"/>
    <n v="1"/>
    <n v="1"/>
    <n v="0"/>
    <n v="1"/>
    <n v="3"/>
  </r>
  <r>
    <x v="14"/>
    <x v="150"/>
    <x v="0"/>
    <x v="2"/>
    <n v="0"/>
    <n v="1"/>
    <n v="7"/>
    <n v="6"/>
    <n v="8"/>
    <n v="0"/>
    <n v="1"/>
    <n v="1"/>
    <n v="6"/>
    <n v="8"/>
  </r>
  <r>
    <x v="14"/>
    <x v="150"/>
    <x v="0"/>
    <x v="4"/>
    <n v="1"/>
    <n v="3"/>
    <n v="10"/>
    <n v="8"/>
    <n v="13"/>
    <n v="1"/>
    <n v="1"/>
    <n v="2"/>
    <n v="10"/>
    <n v="14"/>
  </r>
  <r>
    <x v="14"/>
    <x v="150"/>
    <x v="1"/>
    <x v="0"/>
    <n v="27"/>
    <n v="14"/>
    <n v="81"/>
    <n v="73"/>
    <n v="101"/>
    <n v="17"/>
    <n v="1"/>
    <n v="21"/>
    <n v="83"/>
    <n v="122"/>
  </r>
  <r>
    <x v="14"/>
    <x v="150"/>
    <x v="1"/>
    <x v="5"/>
    <n v="1"/>
    <n v="2"/>
    <n v="2"/>
    <n v="1"/>
    <n v="5"/>
    <n v="0"/>
    <n v="0"/>
    <n v="3"/>
    <n v="2"/>
    <n v="5"/>
  </r>
  <r>
    <x v="14"/>
    <x v="150"/>
    <x v="1"/>
    <x v="1"/>
    <n v="1"/>
    <n v="1"/>
    <n v="6"/>
    <n v="6"/>
    <n v="7"/>
    <n v="0"/>
    <n v="1"/>
    <n v="2"/>
    <n v="5"/>
    <n v="8"/>
  </r>
  <r>
    <x v="14"/>
    <x v="150"/>
    <x v="1"/>
    <x v="3"/>
    <n v="5"/>
    <n v="1"/>
    <n v="8"/>
    <n v="8"/>
    <n v="10"/>
    <n v="4"/>
    <n v="0"/>
    <n v="5"/>
    <n v="5"/>
    <n v="14"/>
  </r>
  <r>
    <x v="14"/>
    <x v="150"/>
    <x v="1"/>
    <x v="2"/>
    <n v="4"/>
    <n v="0"/>
    <n v="10"/>
    <n v="9"/>
    <n v="10"/>
    <n v="3"/>
    <n v="0"/>
    <n v="3"/>
    <n v="8"/>
    <n v="14"/>
  </r>
  <r>
    <x v="14"/>
    <x v="150"/>
    <x v="1"/>
    <x v="4"/>
    <n v="0"/>
    <n v="2"/>
    <n v="14"/>
    <n v="14"/>
    <n v="16"/>
    <n v="0"/>
    <n v="0"/>
    <n v="6"/>
    <n v="10"/>
    <n v="16"/>
  </r>
  <r>
    <x v="14"/>
    <x v="217"/>
    <x v="0"/>
    <x v="0"/>
    <n v="11"/>
    <n v="6"/>
    <n v="69"/>
    <n v="60"/>
    <n v="77"/>
    <n v="7"/>
    <n v="0"/>
    <n v="9"/>
    <n v="70"/>
    <n v="86"/>
  </r>
  <r>
    <x v="14"/>
    <x v="217"/>
    <x v="0"/>
    <x v="5"/>
    <n v="1"/>
    <n v="2"/>
    <n v="1"/>
    <n v="1"/>
    <n v="3"/>
    <n v="1"/>
    <n v="0"/>
    <n v="1"/>
    <n v="2"/>
    <n v="4"/>
  </r>
  <r>
    <x v="14"/>
    <x v="217"/>
    <x v="0"/>
    <x v="1"/>
    <n v="1"/>
    <n v="1"/>
    <n v="4"/>
    <n v="3"/>
    <n v="5"/>
    <n v="0"/>
    <n v="0"/>
    <n v="2"/>
    <n v="4"/>
    <n v="6"/>
  </r>
  <r>
    <x v="14"/>
    <x v="217"/>
    <x v="0"/>
    <x v="3"/>
    <n v="0"/>
    <n v="1"/>
    <n v="2"/>
    <n v="2"/>
    <n v="3"/>
    <n v="0"/>
    <n v="0"/>
    <n v="0"/>
    <n v="3"/>
    <n v="3"/>
  </r>
  <r>
    <x v="14"/>
    <x v="217"/>
    <x v="0"/>
    <x v="2"/>
    <n v="2"/>
    <n v="0"/>
    <n v="6"/>
    <n v="6"/>
    <n v="6"/>
    <n v="1"/>
    <n v="0"/>
    <n v="2"/>
    <n v="5"/>
    <n v="8"/>
  </r>
  <r>
    <x v="14"/>
    <x v="217"/>
    <x v="0"/>
    <x v="4"/>
    <n v="1"/>
    <n v="1"/>
    <n v="10"/>
    <n v="10"/>
    <n v="11"/>
    <n v="1"/>
    <n v="1"/>
    <n v="1"/>
    <n v="9"/>
    <n v="12"/>
  </r>
  <r>
    <x v="14"/>
    <x v="217"/>
    <x v="1"/>
    <x v="0"/>
    <n v="20"/>
    <n v="9"/>
    <n v="83"/>
    <n v="76"/>
    <n v="93"/>
    <n v="17"/>
    <n v="1"/>
    <n v="9"/>
    <n v="85"/>
    <n v="112"/>
  </r>
  <r>
    <x v="14"/>
    <x v="217"/>
    <x v="1"/>
    <x v="5"/>
    <n v="2"/>
    <n v="0"/>
    <n v="2"/>
    <n v="2"/>
    <n v="2"/>
    <n v="1"/>
    <n v="0"/>
    <n v="1"/>
    <n v="2"/>
    <n v="4"/>
  </r>
  <r>
    <x v="14"/>
    <x v="217"/>
    <x v="1"/>
    <x v="1"/>
    <n v="3"/>
    <n v="0"/>
    <n v="8"/>
    <n v="7"/>
    <n v="8"/>
    <n v="2"/>
    <n v="0"/>
    <n v="3"/>
    <n v="6"/>
    <n v="11"/>
  </r>
  <r>
    <x v="14"/>
    <x v="217"/>
    <x v="1"/>
    <x v="3"/>
    <n v="1"/>
    <n v="1"/>
    <n v="3"/>
    <n v="3"/>
    <n v="4"/>
    <n v="1"/>
    <n v="0"/>
    <n v="0"/>
    <n v="4"/>
    <n v="5"/>
  </r>
  <r>
    <x v="14"/>
    <x v="217"/>
    <x v="1"/>
    <x v="2"/>
    <n v="0"/>
    <n v="3"/>
    <n v="6"/>
    <n v="7"/>
    <n v="9"/>
    <n v="0"/>
    <n v="0"/>
    <n v="3"/>
    <n v="6"/>
    <n v="9"/>
  </r>
  <r>
    <x v="14"/>
    <x v="217"/>
    <x v="1"/>
    <x v="4"/>
    <n v="5"/>
    <n v="5"/>
    <n v="17"/>
    <n v="15"/>
    <n v="25"/>
    <n v="2"/>
    <n v="0"/>
    <n v="7"/>
    <n v="18"/>
    <n v="27"/>
  </r>
  <r>
    <x v="14"/>
    <x v="151"/>
    <x v="0"/>
    <x v="0"/>
    <n v="7"/>
    <n v="8"/>
    <n v="67"/>
    <n v="60"/>
    <n v="75"/>
    <n v="5"/>
    <n v="1"/>
    <n v="6"/>
    <n v="70"/>
    <n v="82"/>
  </r>
  <r>
    <x v="14"/>
    <x v="151"/>
    <x v="0"/>
    <x v="5"/>
    <n v="1"/>
    <n v="0"/>
    <n v="2"/>
    <n v="2"/>
    <n v="2"/>
    <n v="1"/>
    <n v="0"/>
    <n v="0"/>
    <n v="2"/>
    <n v="3"/>
  </r>
  <r>
    <x v="14"/>
    <x v="151"/>
    <x v="0"/>
    <x v="1"/>
    <n v="2"/>
    <n v="1"/>
    <n v="6"/>
    <n v="6"/>
    <n v="8"/>
    <n v="1"/>
    <n v="0"/>
    <n v="1"/>
    <n v="7"/>
    <n v="9"/>
  </r>
  <r>
    <x v="14"/>
    <x v="151"/>
    <x v="0"/>
    <x v="3"/>
    <n v="2"/>
    <n v="1"/>
    <n v="2"/>
    <n v="1"/>
    <n v="3"/>
    <n v="1"/>
    <n v="0"/>
    <n v="2"/>
    <n v="2"/>
    <n v="5"/>
  </r>
  <r>
    <x v="14"/>
    <x v="151"/>
    <x v="0"/>
    <x v="2"/>
    <n v="2"/>
    <n v="1"/>
    <n v="5"/>
    <n v="4"/>
    <n v="6"/>
    <n v="2"/>
    <n v="0"/>
    <n v="2"/>
    <n v="4"/>
    <n v="8"/>
  </r>
  <r>
    <x v="14"/>
    <x v="151"/>
    <x v="0"/>
    <x v="4"/>
    <n v="2"/>
    <n v="1"/>
    <n v="12"/>
    <n v="11"/>
    <n v="13"/>
    <n v="2"/>
    <n v="0"/>
    <n v="2"/>
    <n v="11"/>
    <n v="15"/>
  </r>
  <r>
    <x v="14"/>
    <x v="151"/>
    <x v="1"/>
    <x v="0"/>
    <n v="25"/>
    <n v="12"/>
    <n v="82"/>
    <n v="77"/>
    <n v="98"/>
    <n v="14"/>
    <n v="1"/>
    <n v="23"/>
    <n v="81"/>
    <n v="119"/>
  </r>
  <r>
    <x v="14"/>
    <x v="151"/>
    <x v="1"/>
    <x v="5"/>
    <n v="4"/>
    <n v="3"/>
    <n v="6"/>
    <n v="6"/>
    <n v="10"/>
    <n v="3"/>
    <n v="0"/>
    <n v="3"/>
    <n v="7"/>
    <n v="13"/>
  </r>
  <r>
    <x v="14"/>
    <x v="151"/>
    <x v="1"/>
    <x v="1"/>
    <n v="0"/>
    <n v="0"/>
    <n v="5"/>
    <n v="4"/>
    <n v="5"/>
    <n v="0"/>
    <n v="0"/>
    <n v="0"/>
    <n v="5"/>
    <n v="5"/>
  </r>
  <r>
    <x v="14"/>
    <x v="151"/>
    <x v="1"/>
    <x v="3"/>
    <n v="1"/>
    <n v="0"/>
    <n v="5"/>
    <n v="5"/>
    <n v="5"/>
    <n v="1"/>
    <n v="0"/>
    <n v="0"/>
    <n v="5"/>
    <n v="6"/>
  </r>
  <r>
    <x v="14"/>
    <x v="151"/>
    <x v="1"/>
    <x v="2"/>
    <n v="0"/>
    <n v="2"/>
    <n v="8"/>
    <n v="9"/>
    <n v="10"/>
    <n v="0"/>
    <n v="1"/>
    <n v="2"/>
    <n v="7"/>
    <n v="10"/>
  </r>
  <r>
    <x v="14"/>
    <x v="151"/>
    <x v="1"/>
    <x v="4"/>
    <n v="5"/>
    <n v="1"/>
    <n v="13"/>
    <n v="12"/>
    <n v="14"/>
    <n v="5"/>
    <n v="0"/>
    <n v="2"/>
    <n v="12"/>
    <n v="19"/>
  </r>
  <r>
    <x v="14"/>
    <x v="218"/>
    <x v="0"/>
    <x v="0"/>
    <n v="7"/>
    <n v="8"/>
    <n v="71"/>
    <n v="64"/>
    <n v="80"/>
    <n v="4"/>
    <n v="0"/>
    <n v="3"/>
    <n v="79"/>
    <n v="86"/>
  </r>
  <r>
    <x v="14"/>
    <x v="218"/>
    <x v="0"/>
    <x v="5"/>
    <n v="0"/>
    <n v="1"/>
    <n v="2"/>
    <n v="1"/>
    <n v="3"/>
    <n v="0"/>
    <n v="0"/>
    <n v="0"/>
    <n v="3"/>
    <n v="3"/>
  </r>
  <r>
    <x v="14"/>
    <x v="218"/>
    <x v="0"/>
    <x v="1"/>
    <n v="2"/>
    <n v="1"/>
    <n v="3"/>
    <n v="3"/>
    <n v="5"/>
    <n v="1"/>
    <n v="0"/>
    <n v="1"/>
    <n v="4"/>
    <n v="6"/>
  </r>
  <r>
    <x v="14"/>
    <x v="218"/>
    <x v="0"/>
    <x v="3"/>
    <n v="2"/>
    <n v="1"/>
    <n v="2"/>
    <n v="2"/>
    <n v="4"/>
    <n v="0"/>
    <n v="0"/>
    <n v="3"/>
    <n v="2"/>
    <n v="5"/>
  </r>
  <r>
    <x v="14"/>
    <x v="218"/>
    <x v="0"/>
    <x v="2"/>
    <n v="1"/>
    <n v="1"/>
    <n v="9"/>
    <n v="9"/>
    <n v="10"/>
    <n v="0"/>
    <n v="1"/>
    <n v="1"/>
    <n v="9"/>
    <n v="11"/>
  </r>
  <r>
    <x v="14"/>
    <x v="218"/>
    <x v="0"/>
    <x v="4"/>
    <n v="0"/>
    <n v="1"/>
    <n v="9"/>
    <n v="7"/>
    <n v="10"/>
    <n v="0"/>
    <n v="0"/>
    <n v="1"/>
    <n v="9"/>
    <n v="10"/>
  </r>
  <r>
    <x v="14"/>
    <x v="218"/>
    <x v="1"/>
    <x v="0"/>
    <n v="23"/>
    <n v="13"/>
    <n v="85"/>
    <n v="79"/>
    <n v="104"/>
    <n v="16"/>
    <n v="3"/>
    <n v="11"/>
    <n v="91"/>
    <n v="121"/>
  </r>
  <r>
    <x v="14"/>
    <x v="218"/>
    <x v="1"/>
    <x v="5"/>
    <n v="2"/>
    <n v="2"/>
    <n v="5"/>
    <n v="5"/>
    <n v="8"/>
    <n v="1"/>
    <n v="0"/>
    <n v="1"/>
    <n v="7"/>
    <n v="9"/>
  </r>
  <r>
    <x v="14"/>
    <x v="218"/>
    <x v="1"/>
    <x v="1"/>
    <n v="1"/>
    <n v="0"/>
    <n v="6"/>
    <n v="6"/>
    <n v="6"/>
    <n v="1"/>
    <n v="0"/>
    <n v="0"/>
    <n v="6"/>
    <n v="7"/>
  </r>
  <r>
    <x v="14"/>
    <x v="218"/>
    <x v="1"/>
    <x v="3"/>
    <n v="5"/>
    <n v="1"/>
    <n v="7"/>
    <n v="7"/>
    <n v="8"/>
    <n v="3"/>
    <n v="1"/>
    <n v="2"/>
    <n v="7"/>
    <n v="13"/>
  </r>
  <r>
    <x v="14"/>
    <x v="218"/>
    <x v="1"/>
    <x v="2"/>
    <n v="2"/>
    <n v="0"/>
    <n v="5"/>
    <n v="4"/>
    <n v="5"/>
    <n v="2"/>
    <n v="0"/>
    <n v="2"/>
    <n v="3"/>
    <n v="7"/>
  </r>
  <r>
    <x v="14"/>
    <x v="218"/>
    <x v="1"/>
    <x v="4"/>
    <n v="4"/>
    <n v="2"/>
    <n v="7"/>
    <n v="5"/>
    <n v="11"/>
    <n v="2"/>
    <n v="0"/>
    <n v="3"/>
    <n v="8"/>
    <n v="13"/>
  </r>
  <r>
    <x v="14"/>
    <x v="219"/>
    <x v="0"/>
    <x v="0"/>
    <n v="9"/>
    <n v="3"/>
    <n v="58"/>
    <n v="54"/>
    <n v="65"/>
    <n v="4"/>
    <n v="0"/>
    <n v="6"/>
    <n v="60"/>
    <n v="70"/>
  </r>
  <r>
    <x v="14"/>
    <x v="219"/>
    <x v="0"/>
    <x v="5"/>
    <n v="2"/>
    <n v="2"/>
    <n v="4"/>
    <n v="4"/>
    <n v="7"/>
    <n v="1"/>
    <n v="0"/>
    <n v="0"/>
    <n v="7"/>
    <n v="8"/>
  </r>
  <r>
    <x v="14"/>
    <x v="219"/>
    <x v="0"/>
    <x v="1"/>
    <n v="1"/>
    <n v="2"/>
    <n v="5"/>
    <n v="6"/>
    <n v="7"/>
    <n v="1"/>
    <n v="0"/>
    <n v="1"/>
    <n v="6"/>
    <n v="8"/>
  </r>
  <r>
    <x v="14"/>
    <x v="219"/>
    <x v="0"/>
    <x v="3"/>
    <n v="1"/>
    <n v="0"/>
    <n v="4"/>
    <n v="4"/>
    <n v="4"/>
    <n v="1"/>
    <n v="0"/>
    <n v="1"/>
    <n v="3"/>
    <n v="5"/>
  </r>
  <r>
    <x v="14"/>
    <x v="219"/>
    <x v="0"/>
    <x v="2"/>
    <n v="3"/>
    <n v="0"/>
    <n v="1"/>
    <n v="1"/>
    <n v="3"/>
    <n v="0"/>
    <n v="1"/>
    <n v="2"/>
    <n v="1"/>
    <n v="4"/>
  </r>
  <r>
    <x v="14"/>
    <x v="219"/>
    <x v="0"/>
    <x v="4"/>
    <n v="2"/>
    <n v="1"/>
    <n v="10"/>
    <n v="10"/>
    <n v="11"/>
    <n v="1"/>
    <n v="1"/>
    <n v="1"/>
    <n v="10"/>
    <n v="13"/>
  </r>
  <r>
    <x v="14"/>
    <x v="219"/>
    <x v="1"/>
    <x v="0"/>
    <n v="31"/>
    <n v="10"/>
    <n v="87"/>
    <n v="77"/>
    <n v="101"/>
    <n v="22"/>
    <n v="2"/>
    <n v="16"/>
    <n v="88"/>
    <n v="128"/>
  </r>
  <r>
    <x v="14"/>
    <x v="219"/>
    <x v="1"/>
    <x v="5"/>
    <n v="2"/>
    <n v="1"/>
    <n v="6"/>
    <n v="6"/>
    <n v="7"/>
    <n v="0"/>
    <n v="1"/>
    <n v="2"/>
    <n v="6"/>
    <n v="9"/>
  </r>
  <r>
    <x v="14"/>
    <x v="219"/>
    <x v="1"/>
    <x v="1"/>
    <n v="2"/>
    <n v="3"/>
    <n v="7"/>
    <n v="6"/>
    <n v="10"/>
    <n v="2"/>
    <n v="0"/>
    <n v="2"/>
    <n v="8"/>
    <n v="12"/>
  </r>
  <r>
    <x v="14"/>
    <x v="219"/>
    <x v="1"/>
    <x v="3"/>
    <n v="7"/>
    <n v="0"/>
    <n v="7"/>
    <n v="5"/>
    <n v="8"/>
    <n v="4"/>
    <n v="0"/>
    <n v="3"/>
    <n v="7"/>
    <n v="14"/>
  </r>
  <r>
    <x v="14"/>
    <x v="219"/>
    <x v="1"/>
    <x v="2"/>
    <n v="5"/>
    <n v="1"/>
    <n v="10"/>
    <n v="7"/>
    <n v="12"/>
    <n v="3"/>
    <n v="1"/>
    <n v="1"/>
    <n v="11"/>
    <n v="16"/>
  </r>
  <r>
    <x v="14"/>
    <x v="219"/>
    <x v="1"/>
    <x v="4"/>
    <n v="4"/>
    <n v="2"/>
    <n v="12"/>
    <n v="12"/>
    <n v="14"/>
    <n v="4"/>
    <n v="0"/>
    <n v="1"/>
    <n v="13"/>
    <n v="18"/>
  </r>
  <r>
    <x v="14"/>
    <x v="220"/>
    <x v="0"/>
    <x v="0"/>
    <n v="13"/>
    <n v="7"/>
    <n v="69"/>
    <n v="66"/>
    <n v="78"/>
    <n v="10"/>
    <n v="0"/>
    <n v="13"/>
    <n v="66"/>
    <n v="89"/>
  </r>
  <r>
    <x v="14"/>
    <x v="220"/>
    <x v="0"/>
    <x v="5"/>
    <n v="0"/>
    <n v="1"/>
    <n v="2"/>
    <n v="2"/>
    <n v="3"/>
    <n v="0"/>
    <n v="0"/>
    <n v="1"/>
    <n v="2"/>
    <n v="3"/>
  </r>
  <r>
    <x v="14"/>
    <x v="220"/>
    <x v="0"/>
    <x v="1"/>
    <n v="1"/>
    <n v="0"/>
    <n v="6"/>
    <n v="6"/>
    <n v="6"/>
    <n v="0"/>
    <n v="1"/>
    <n v="1"/>
    <n v="5"/>
    <n v="7"/>
  </r>
  <r>
    <x v="14"/>
    <x v="220"/>
    <x v="0"/>
    <x v="3"/>
    <n v="4"/>
    <n v="1"/>
    <n v="5"/>
    <n v="4"/>
    <n v="7"/>
    <n v="1"/>
    <n v="2"/>
    <n v="0"/>
    <n v="7"/>
    <n v="10"/>
  </r>
  <r>
    <x v="14"/>
    <x v="220"/>
    <x v="0"/>
    <x v="2"/>
    <n v="3"/>
    <n v="0"/>
    <n v="2"/>
    <n v="1"/>
    <n v="2"/>
    <n v="3"/>
    <n v="0"/>
    <n v="0"/>
    <n v="2"/>
    <n v="5"/>
  </r>
  <r>
    <x v="14"/>
    <x v="220"/>
    <x v="0"/>
    <x v="4"/>
    <n v="2"/>
    <n v="1"/>
    <n v="11"/>
    <n v="10"/>
    <n v="13"/>
    <n v="1"/>
    <n v="0"/>
    <n v="4"/>
    <n v="9"/>
    <n v="14"/>
  </r>
  <r>
    <x v="14"/>
    <x v="220"/>
    <x v="1"/>
    <x v="0"/>
    <n v="34"/>
    <n v="15"/>
    <n v="70"/>
    <n v="67"/>
    <n v="92"/>
    <n v="24"/>
    <n v="2"/>
    <n v="14"/>
    <n v="79"/>
    <n v="119"/>
  </r>
  <r>
    <x v="14"/>
    <x v="220"/>
    <x v="1"/>
    <x v="5"/>
    <n v="2"/>
    <n v="0"/>
    <n v="8"/>
    <n v="7"/>
    <n v="9"/>
    <n v="1"/>
    <n v="0"/>
    <n v="1"/>
    <n v="8"/>
    <n v="10"/>
  </r>
  <r>
    <x v="14"/>
    <x v="220"/>
    <x v="1"/>
    <x v="1"/>
    <n v="2"/>
    <n v="0"/>
    <n v="8"/>
    <n v="7"/>
    <n v="8"/>
    <n v="2"/>
    <n v="0"/>
    <n v="2"/>
    <n v="6"/>
    <n v="10"/>
  </r>
  <r>
    <x v="14"/>
    <x v="220"/>
    <x v="1"/>
    <x v="3"/>
    <n v="4"/>
    <n v="1"/>
    <n v="7"/>
    <n v="7"/>
    <n v="8"/>
    <n v="4"/>
    <n v="0"/>
    <n v="1"/>
    <n v="7"/>
    <n v="12"/>
  </r>
  <r>
    <x v="14"/>
    <x v="220"/>
    <x v="1"/>
    <x v="2"/>
    <n v="4"/>
    <n v="0"/>
    <n v="4"/>
    <n v="4"/>
    <n v="5"/>
    <n v="3"/>
    <n v="0"/>
    <n v="1"/>
    <n v="4"/>
    <n v="8"/>
  </r>
  <r>
    <x v="14"/>
    <x v="220"/>
    <x v="1"/>
    <x v="4"/>
    <n v="3"/>
    <n v="0"/>
    <n v="9"/>
    <n v="8"/>
    <n v="11"/>
    <n v="1"/>
    <n v="2"/>
    <n v="1"/>
    <n v="8"/>
    <n v="12"/>
  </r>
  <r>
    <x v="14"/>
    <x v="221"/>
    <x v="0"/>
    <x v="0"/>
    <n v="7"/>
    <n v="12"/>
    <n v="70"/>
    <n v="62"/>
    <n v="84"/>
    <n v="3"/>
    <n v="1"/>
    <n v="11"/>
    <n v="74"/>
    <n v="89"/>
  </r>
  <r>
    <x v="14"/>
    <x v="221"/>
    <x v="0"/>
    <x v="5"/>
    <n v="3"/>
    <n v="1"/>
    <n v="1"/>
    <n v="0"/>
    <n v="4"/>
    <n v="1"/>
    <n v="0"/>
    <n v="1"/>
    <n v="3"/>
    <n v="5"/>
  </r>
  <r>
    <x v="14"/>
    <x v="221"/>
    <x v="0"/>
    <x v="1"/>
    <n v="1"/>
    <n v="0"/>
    <n v="5"/>
    <n v="5"/>
    <n v="5"/>
    <n v="1"/>
    <n v="0"/>
    <n v="1"/>
    <n v="4"/>
    <n v="6"/>
  </r>
  <r>
    <x v="14"/>
    <x v="221"/>
    <x v="0"/>
    <x v="3"/>
    <n v="2"/>
    <n v="1"/>
    <n v="2"/>
    <n v="2"/>
    <n v="3"/>
    <n v="2"/>
    <n v="0"/>
    <n v="0"/>
    <n v="3"/>
    <n v="5"/>
  </r>
  <r>
    <x v="14"/>
    <x v="221"/>
    <x v="0"/>
    <x v="2"/>
    <n v="1"/>
    <n v="0"/>
    <n v="1"/>
    <n v="1"/>
    <n v="1"/>
    <n v="1"/>
    <n v="0"/>
    <n v="0"/>
    <n v="1"/>
    <n v="2"/>
  </r>
  <r>
    <x v="14"/>
    <x v="221"/>
    <x v="0"/>
    <x v="4"/>
    <n v="5"/>
    <n v="2"/>
    <n v="4"/>
    <n v="3"/>
    <n v="6"/>
    <n v="5"/>
    <n v="0"/>
    <n v="0"/>
    <n v="6"/>
    <n v="11"/>
  </r>
  <r>
    <x v="14"/>
    <x v="221"/>
    <x v="1"/>
    <x v="0"/>
    <n v="28"/>
    <n v="19"/>
    <n v="88"/>
    <n v="85"/>
    <n v="109"/>
    <n v="23"/>
    <n v="4"/>
    <n v="20"/>
    <n v="88"/>
    <n v="135"/>
  </r>
  <r>
    <x v="14"/>
    <x v="221"/>
    <x v="1"/>
    <x v="5"/>
    <n v="0"/>
    <n v="0"/>
    <n v="4"/>
    <n v="3"/>
    <n v="4"/>
    <n v="0"/>
    <n v="0"/>
    <n v="0"/>
    <n v="4"/>
    <n v="4"/>
  </r>
  <r>
    <x v="14"/>
    <x v="221"/>
    <x v="1"/>
    <x v="1"/>
    <n v="1"/>
    <n v="4"/>
    <n v="6"/>
    <n v="6"/>
    <n v="10"/>
    <n v="0"/>
    <n v="1"/>
    <n v="0"/>
    <n v="10"/>
    <n v="11"/>
  </r>
  <r>
    <x v="14"/>
    <x v="221"/>
    <x v="1"/>
    <x v="3"/>
    <n v="4"/>
    <n v="0"/>
    <n v="6"/>
    <n v="6"/>
    <n v="6"/>
    <n v="4"/>
    <n v="0"/>
    <n v="3"/>
    <n v="3"/>
    <n v="10"/>
  </r>
  <r>
    <x v="14"/>
    <x v="221"/>
    <x v="1"/>
    <x v="2"/>
    <n v="3"/>
    <n v="1"/>
    <n v="1"/>
    <n v="0"/>
    <n v="3"/>
    <n v="2"/>
    <n v="0"/>
    <n v="1"/>
    <n v="2"/>
    <n v="5"/>
  </r>
  <r>
    <x v="14"/>
    <x v="221"/>
    <x v="1"/>
    <x v="4"/>
    <n v="4"/>
    <n v="2"/>
    <n v="10"/>
    <n v="11"/>
    <n v="14"/>
    <n v="2"/>
    <n v="0"/>
    <n v="2"/>
    <n v="12"/>
    <n v="16"/>
  </r>
  <r>
    <x v="14"/>
    <x v="152"/>
    <x v="0"/>
    <x v="0"/>
    <n v="12"/>
    <n v="7"/>
    <n v="65"/>
    <n v="61"/>
    <n v="79"/>
    <n v="3"/>
    <n v="3"/>
    <n v="8"/>
    <n v="70"/>
    <n v="84"/>
  </r>
  <r>
    <x v="14"/>
    <x v="152"/>
    <x v="0"/>
    <x v="5"/>
    <n v="2"/>
    <n v="0"/>
    <n v="4"/>
    <n v="4"/>
    <n v="5"/>
    <n v="0"/>
    <n v="1"/>
    <n v="0"/>
    <n v="5"/>
    <n v="6"/>
  </r>
  <r>
    <x v="14"/>
    <x v="152"/>
    <x v="0"/>
    <x v="1"/>
    <n v="4"/>
    <n v="0"/>
    <n v="8"/>
    <n v="7"/>
    <n v="8"/>
    <n v="4"/>
    <n v="0"/>
    <n v="2"/>
    <n v="6"/>
    <n v="12"/>
  </r>
  <r>
    <x v="14"/>
    <x v="152"/>
    <x v="0"/>
    <x v="3"/>
    <n v="0"/>
    <n v="1"/>
    <n v="7"/>
    <n v="7"/>
    <n v="8"/>
    <n v="0"/>
    <n v="0"/>
    <n v="0"/>
    <n v="8"/>
    <n v="8"/>
  </r>
  <r>
    <x v="14"/>
    <x v="152"/>
    <x v="0"/>
    <x v="2"/>
    <n v="1"/>
    <n v="0"/>
    <n v="4"/>
    <n v="4"/>
    <n v="4"/>
    <n v="1"/>
    <n v="0"/>
    <n v="0"/>
    <n v="4"/>
    <n v="5"/>
  </r>
  <r>
    <x v="14"/>
    <x v="152"/>
    <x v="0"/>
    <x v="4"/>
    <n v="3"/>
    <n v="0"/>
    <n v="7"/>
    <n v="7"/>
    <n v="9"/>
    <n v="1"/>
    <n v="0"/>
    <n v="3"/>
    <n v="6"/>
    <n v="10"/>
  </r>
  <r>
    <x v="14"/>
    <x v="152"/>
    <x v="1"/>
    <x v="0"/>
    <n v="15"/>
    <n v="8"/>
    <n v="73"/>
    <n v="69"/>
    <n v="86"/>
    <n v="10"/>
    <n v="1"/>
    <n v="19"/>
    <n v="66"/>
    <n v="96"/>
  </r>
  <r>
    <x v="14"/>
    <x v="152"/>
    <x v="1"/>
    <x v="5"/>
    <n v="3"/>
    <n v="0"/>
    <n v="4"/>
    <n v="3"/>
    <n v="4"/>
    <n v="3"/>
    <n v="0"/>
    <n v="0"/>
    <n v="4"/>
    <n v="7"/>
  </r>
  <r>
    <x v="14"/>
    <x v="152"/>
    <x v="1"/>
    <x v="1"/>
    <n v="3"/>
    <n v="2"/>
    <n v="7"/>
    <n v="6"/>
    <n v="9"/>
    <n v="3"/>
    <n v="0"/>
    <n v="2"/>
    <n v="7"/>
    <n v="12"/>
  </r>
  <r>
    <x v="14"/>
    <x v="152"/>
    <x v="1"/>
    <x v="3"/>
    <n v="3"/>
    <n v="1"/>
    <n v="2"/>
    <n v="2"/>
    <n v="3"/>
    <n v="3"/>
    <n v="0"/>
    <n v="0"/>
    <n v="3"/>
    <n v="6"/>
  </r>
  <r>
    <x v="14"/>
    <x v="152"/>
    <x v="1"/>
    <x v="2"/>
    <n v="0"/>
    <n v="3"/>
    <n v="2"/>
    <n v="3"/>
    <n v="5"/>
    <n v="0"/>
    <n v="1"/>
    <n v="1"/>
    <n v="3"/>
    <n v="5"/>
  </r>
  <r>
    <x v="14"/>
    <x v="152"/>
    <x v="1"/>
    <x v="4"/>
    <n v="0"/>
    <n v="0"/>
    <n v="5"/>
    <n v="5"/>
    <n v="5"/>
    <n v="0"/>
    <n v="0"/>
    <n v="1"/>
    <n v="4"/>
    <n v="5"/>
  </r>
  <r>
    <x v="14"/>
    <x v="222"/>
    <x v="0"/>
    <x v="0"/>
    <n v="11"/>
    <n v="4"/>
    <n v="48"/>
    <n v="46"/>
    <n v="56"/>
    <n v="7"/>
    <n v="0"/>
    <n v="6"/>
    <n v="50"/>
    <n v="63"/>
  </r>
  <r>
    <x v="14"/>
    <x v="222"/>
    <x v="0"/>
    <x v="5"/>
    <n v="0"/>
    <n v="0"/>
    <n v="3"/>
    <n v="3"/>
    <n v="3"/>
    <n v="0"/>
    <n v="0"/>
    <n v="0"/>
    <n v="3"/>
    <n v="3"/>
  </r>
  <r>
    <x v="14"/>
    <x v="222"/>
    <x v="0"/>
    <x v="1"/>
    <n v="1"/>
    <n v="0"/>
    <n v="1"/>
    <n v="1"/>
    <n v="1"/>
    <n v="1"/>
    <n v="0"/>
    <n v="0"/>
    <n v="1"/>
    <n v="2"/>
  </r>
  <r>
    <x v="14"/>
    <x v="222"/>
    <x v="0"/>
    <x v="3"/>
    <n v="1"/>
    <n v="0"/>
    <n v="2"/>
    <n v="2"/>
    <n v="2"/>
    <n v="1"/>
    <n v="0"/>
    <n v="0"/>
    <n v="2"/>
    <n v="3"/>
  </r>
  <r>
    <x v="14"/>
    <x v="222"/>
    <x v="0"/>
    <x v="2"/>
    <n v="2"/>
    <n v="0"/>
    <n v="1"/>
    <n v="1"/>
    <n v="1"/>
    <n v="1"/>
    <n v="0"/>
    <n v="0"/>
    <n v="2"/>
    <n v="3"/>
  </r>
  <r>
    <x v="14"/>
    <x v="222"/>
    <x v="0"/>
    <x v="4"/>
    <n v="3"/>
    <n v="1"/>
    <n v="8"/>
    <n v="8"/>
    <n v="10"/>
    <n v="1"/>
    <n v="0"/>
    <n v="3"/>
    <n v="8"/>
    <n v="12"/>
  </r>
  <r>
    <x v="14"/>
    <x v="222"/>
    <x v="1"/>
    <x v="0"/>
    <n v="21"/>
    <n v="12"/>
    <n v="73"/>
    <n v="69"/>
    <n v="88"/>
    <n v="16"/>
    <n v="2"/>
    <n v="14"/>
    <n v="74"/>
    <n v="106"/>
  </r>
  <r>
    <x v="14"/>
    <x v="222"/>
    <x v="1"/>
    <x v="5"/>
    <n v="2"/>
    <n v="1"/>
    <n v="4"/>
    <n v="4"/>
    <n v="5"/>
    <n v="1"/>
    <n v="0"/>
    <n v="2"/>
    <n v="4"/>
    <n v="7"/>
  </r>
  <r>
    <x v="14"/>
    <x v="222"/>
    <x v="1"/>
    <x v="1"/>
    <n v="1"/>
    <n v="0"/>
    <n v="8"/>
    <n v="7"/>
    <n v="8"/>
    <n v="1"/>
    <n v="0"/>
    <n v="1"/>
    <n v="7"/>
    <n v="9"/>
  </r>
  <r>
    <x v="14"/>
    <x v="222"/>
    <x v="1"/>
    <x v="3"/>
    <n v="1"/>
    <n v="1"/>
    <n v="9"/>
    <n v="10"/>
    <n v="10"/>
    <n v="1"/>
    <n v="0"/>
    <n v="0"/>
    <n v="10"/>
    <n v="11"/>
  </r>
  <r>
    <x v="14"/>
    <x v="222"/>
    <x v="1"/>
    <x v="2"/>
    <n v="7"/>
    <n v="0"/>
    <n v="8"/>
    <n v="7"/>
    <n v="9"/>
    <n v="4"/>
    <n v="1"/>
    <n v="3"/>
    <n v="7"/>
    <n v="15"/>
  </r>
  <r>
    <x v="14"/>
    <x v="222"/>
    <x v="1"/>
    <x v="4"/>
    <n v="4"/>
    <n v="1"/>
    <n v="13"/>
    <n v="13"/>
    <n v="15"/>
    <n v="3"/>
    <n v="0"/>
    <n v="3"/>
    <n v="12"/>
    <n v="18"/>
  </r>
  <r>
    <x v="14"/>
    <x v="223"/>
    <x v="0"/>
    <x v="0"/>
    <n v="14"/>
    <n v="3"/>
    <n v="51"/>
    <n v="46"/>
    <n v="55"/>
    <n v="9"/>
    <n v="1"/>
    <n v="12"/>
    <n v="46"/>
    <n v="68"/>
  </r>
  <r>
    <x v="14"/>
    <x v="223"/>
    <x v="0"/>
    <x v="5"/>
    <n v="0"/>
    <n v="0"/>
    <n v="2"/>
    <n v="2"/>
    <n v="2"/>
    <n v="0"/>
    <n v="0"/>
    <n v="0"/>
    <n v="2"/>
    <n v="2"/>
  </r>
  <r>
    <x v="14"/>
    <x v="223"/>
    <x v="0"/>
    <x v="1"/>
    <n v="4"/>
    <n v="0"/>
    <n v="2"/>
    <n v="2"/>
    <n v="3"/>
    <n v="2"/>
    <n v="0"/>
    <n v="2"/>
    <n v="2"/>
    <n v="6"/>
  </r>
  <r>
    <x v="14"/>
    <x v="223"/>
    <x v="0"/>
    <x v="3"/>
    <n v="0"/>
    <n v="1"/>
    <n v="3"/>
    <n v="2"/>
    <n v="4"/>
    <n v="0"/>
    <n v="0"/>
    <n v="0"/>
    <n v="4"/>
    <n v="4"/>
  </r>
  <r>
    <x v="14"/>
    <x v="223"/>
    <x v="0"/>
    <x v="2"/>
    <n v="0"/>
    <n v="2"/>
    <n v="4"/>
    <n v="4"/>
    <n v="6"/>
    <n v="0"/>
    <n v="0"/>
    <n v="2"/>
    <n v="4"/>
    <n v="6"/>
  </r>
  <r>
    <x v="14"/>
    <x v="223"/>
    <x v="0"/>
    <x v="4"/>
    <n v="1"/>
    <n v="3"/>
    <n v="14"/>
    <n v="13"/>
    <n v="17"/>
    <n v="1"/>
    <n v="2"/>
    <n v="4"/>
    <n v="11"/>
    <n v="18"/>
  </r>
  <r>
    <x v="14"/>
    <x v="223"/>
    <x v="1"/>
    <x v="0"/>
    <n v="26"/>
    <n v="8"/>
    <n v="87"/>
    <n v="85"/>
    <n v="99"/>
    <n v="17"/>
    <n v="0"/>
    <n v="20"/>
    <n v="84"/>
    <n v="121"/>
  </r>
  <r>
    <x v="14"/>
    <x v="223"/>
    <x v="1"/>
    <x v="5"/>
    <n v="1"/>
    <n v="1"/>
    <n v="2"/>
    <n v="3"/>
    <n v="3"/>
    <n v="1"/>
    <n v="0"/>
    <n v="0"/>
    <n v="3"/>
    <n v="4"/>
  </r>
  <r>
    <x v="14"/>
    <x v="223"/>
    <x v="1"/>
    <x v="1"/>
    <n v="1"/>
    <n v="0"/>
    <n v="7"/>
    <n v="7"/>
    <n v="7"/>
    <n v="1"/>
    <n v="0"/>
    <n v="0"/>
    <n v="7"/>
    <n v="8"/>
  </r>
  <r>
    <x v="14"/>
    <x v="223"/>
    <x v="1"/>
    <x v="3"/>
    <n v="1"/>
    <n v="2"/>
    <n v="5"/>
    <n v="3"/>
    <n v="7"/>
    <n v="0"/>
    <n v="1"/>
    <n v="1"/>
    <n v="6"/>
    <n v="8"/>
  </r>
  <r>
    <x v="14"/>
    <x v="223"/>
    <x v="1"/>
    <x v="2"/>
    <n v="4"/>
    <n v="0"/>
    <n v="4"/>
    <n v="4"/>
    <n v="6"/>
    <n v="1"/>
    <n v="0"/>
    <n v="3"/>
    <n v="4"/>
    <n v="8"/>
  </r>
  <r>
    <x v="14"/>
    <x v="223"/>
    <x v="1"/>
    <x v="4"/>
    <n v="9"/>
    <n v="1"/>
    <n v="11"/>
    <n v="11"/>
    <n v="13"/>
    <n v="6"/>
    <n v="0"/>
    <n v="5"/>
    <n v="10"/>
    <n v="21"/>
  </r>
  <r>
    <x v="14"/>
    <x v="224"/>
    <x v="0"/>
    <x v="0"/>
    <n v="12"/>
    <n v="5"/>
    <n v="57"/>
    <n v="54"/>
    <n v="64"/>
    <n v="7"/>
    <n v="2"/>
    <n v="13"/>
    <n v="52"/>
    <n v="74"/>
  </r>
  <r>
    <x v="14"/>
    <x v="224"/>
    <x v="0"/>
    <x v="5"/>
    <n v="0"/>
    <n v="0"/>
    <n v="1"/>
    <n v="0"/>
    <n v="1"/>
    <n v="0"/>
    <n v="0"/>
    <n v="0"/>
    <n v="1"/>
    <n v="1"/>
  </r>
  <r>
    <x v="14"/>
    <x v="224"/>
    <x v="0"/>
    <x v="1"/>
    <n v="0"/>
    <n v="0"/>
    <n v="1"/>
    <n v="0"/>
    <n v="1"/>
    <n v="0"/>
    <n v="0"/>
    <n v="1"/>
    <n v="0"/>
    <n v="1"/>
  </r>
  <r>
    <x v="14"/>
    <x v="224"/>
    <x v="0"/>
    <x v="3"/>
    <n v="0"/>
    <n v="0"/>
    <n v="3"/>
    <n v="3"/>
    <n v="3"/>
    <n v="0"/>
    <n v="0"/>
    <n v="0"/>
    <n v="3"/>
    <n v="3"/>
  </r>
  <r>
    <x v="14"/>
    <x v="224"/>
    <x v="0"/>
    <x v="2"/>
    <n v="0"/>
    <n v="1"/>
    <n v="6"/>
    <n v="6"/>
    <n v="7"/>
    <n v="0"/>
    <n v="0"/>
    <n v="2"/>
    <n v="5"/>
    <n v="7"/>
  </r>
  <r>
    <x v="14"/>
    <x v="224"/>
    <x v="0"/>
    <x v="4"/>
    <n v="3"/>
    <n v="1"/>
    <n v="5"/>
    <n v="5"/>
    <n v="6"/>
    <n v="3"/>
    <n v="0"/>
    <n v="1"/>
    <n v="5"/>
    <n v="9"/>
  </r>
  <r>
    <x v="14"/>
    <x v="224"/>
    <x v="1"/>
    <x v="0"/>
    <n v="25"/>
    <n v="5"/>
    <n v="99"/>
    <n v="95"/>
    <n v="109"/>
    <n v="16"/>
    <n v="0"/>
    <n v="16"/>
    <n v="97"/>
    <n v="129"/>
  </r>
  <r>
    <x v="14"/>
    <x v="224"/>
    <x v="1"/>
    <x v="5"/>
    <n v="0"/>
    <n v="1"/>
    <n v="5"/>
    <n v="5"/>
    <n v="6"/>
    <n v="0"/>
    <n v="0"/>
    <n v="1"/>
    <n v="5"/>
    <n v="6"/>
  </r>
  <r>
    <x v="14"/>
    <x v="224"/>
    <x v="1"/>
    <x v="1"/>
    <n v="4"/>
    <n v="0"/>
    <n v="5"/>
    <n v="5"/>
    <n v="6"/>
    <n v="3"/>
    <n v="1"/>
    <n v="2"/>
    <n v="3"/>
    <n v="9"/>
  </r>
  <r>
    <x v="14"/>
    <x v="224"/>
    <x v="1"/>
    <x v="3"/>
    <n v="1"/>
    <n v="0"/>
    <n v="5"/>
    <n v="4"/>
    <n v="5"/>
    <n v="0"/>
    <n v="0"/>
    <n v="3"/>
    <n v="3"/>
    <n v="6"/>
  </r>
  <r>
    <x v="14"/>
    <x v="224"/>
    <x v="1"/>
    <x v="2"/>
    <n v="2"/>
    <n v="1"/>
    <n v="5"/>
    <n v="5"/>
    <n v="7"/>
    <n v="0"/>
    <n v="0"/>
    <n v="4"/>
    <n v="4"/>
    <n v="8"/>
  </r>
  <r>
    <x v="14"/>
    <x v="224"/>
    <x v="1"/>
    <x v="4"/>
    <n v="4"/>
    <n v="0"/>
    <n v="10"/>
    <n v="9"/>
    <n v="10"/>
    <n v="3"/>
    <n v="0"/>
    <n v="1"/>
    <n v="10"/>
    <n v="14"/>
  </r>
  <r>
    <x v="14"/>
    <x v="225"/>
    <x v="0"/>
    <x v="0"/>
    <n v="6"/>
    <n v="5"/>
    <n v="69"/>
    <n v="63"/>
    <n v="75"/>
    <n v="5"/>
    <n v="0"/>
    <n v="13"/>
    <n v="62"/>
    <n v="80"/>
  </r>
  <r>
    <x v="14"/>
    <x v="225"/>
    <x v="0"/>
    <x v="5"/>
    <n v="2"/>
    <n v="0"/>
    <n v="2"/>
    <n v="1"/>
    <n v="2"/>
    <n v="1"/>
    <n v="0"/>
    <n v="2"/>
    <n v="1"/>
    <n v="4"/>
  </r>
  <r>
    <x v="14"/>
    <x v="225"/>
    <x v="0"/>
    <x v="1"/>
    <n v="1"/>
    <n v="2"/>
    <n v="4"/>
    <n v="5"/>
    <n v="6"/>
    <n v="1"/>
    <n v="0"/>
    <n v="0"/>
    <n v="6"/>
    <n v="7"/>
  </r>
  <r>
    <x v="14"/>
    <x v="225"/>
    <x v="0"/>
    <x v="3"/>
    <n v="2"/>
    <n v="0"/>
    <n v="6"/>
    <n v="6"/>
    <n v="7"/>
    <n v="0"/>
    <n v="1"/>
    <n v="0"/>
    <n v="7"/>
    <n v="8"/>
  </r>
  <r>
    <x v="14"/>
    <x v="225"/>
    <x v="0"/>
    <x v="2"/>
    <n v="3"/>
    <n v="1"/>
    <n v="4"/>
    <n v="4"/>
    <n v="7"/>
    <n v="1"/>
    <n v="0"/>
    <n v="1"/>
    <n v="6"/>
    <n v="8"/>
  </r>
  <r>
    <x v="14"/>
    <x v="225"/>
    <x v="0"/>
    <x v="4"/>
    <n v="2"/>
    <n v="2"/>
    <n v="8"/>
    <n v="7"/>
    <n v="11"/>
    <n v="1"/>
    <n v="1"/>
    <n v="1"/>
    <n v="9"/>
    <n v="12"/>
  </r>
  <r>
    <x v="14"/>
    <x v="225"/>
    <x v="1"/>
    <x v="0"/>
    <n v="17"/>
    <n v="9"/>
    <n v="88"/>
    <n v="81"/>
    <n v="98"/>
    <n v="15"/>
    <n v="2"/>
    <n v="13"/>
    <n v="84"/>
    <n v="114"/>
  </r>
  <r>
    <x v="14"/>
    <x v="225"/>
    <x v="1"/>
    <x v="5"/>
    <n v="2"/>
    <n v="0"/>
    <n v="1"/>
    <n v="1"/>
    <n v="1"/>
    <n v="2"/>
    <n v="0"/>
    <n v="0"/>
    <n v="1"/>
    <n v="3"/>
  </r>
  <r>
    <x v="14"/>
    <x v="225"/>
    <x v="1"/>
    <x v="1"/>
    <n v="1"/>
    <n v="1"/>
    <n v="5"/>
    <n v="5"/>
    <n v="6"/>
    <n v="0"/>
    <n v="0"/>
    <n v="2"/>
    <n v="5"/>
    <n v="7"/>
  </r>
  <r>
    <x v="14"/>
    <x v="225"/>
    <x v="1"/>
    <x v="3"/>
    <n v="3"/>
    <n v="1"/>
    <n v="1"/>
    <n v="1"/>
    <n v="2"/>
    <n v="3"/>
    <n v="0"/>
    <n v="0"/>
    <n v="2"/>
    <n v="5"/>
  </r>
  <r>
    <x v="14"/>
    <x v="225"/>
    <x v="1"/>
    <x v="2"/>
    <n v="2"/>
    <n v="0"/>
    <n v="2"/>
    <n v="1"/>
    <n v="3"/>
    <n v="1"/>
    <n v="0"/>
    <n v="2"/>
    <n v="1"/>
    <n v="4"/>
  </r>
  <r>
    <x v="14"/>
    <x v="225"/>
    <x v="1"/>
    <x v="4"/>
    <n v="2"/>
    <n v="0"/>
    <n v="23"/>
    <n v="21"/>
    <n v="23"/>
    <n v="2"/>
    <n v="0"/>
    <n v="4"/>
    <n v="19"/>
    <n v="25"/>
  </r>
  <r>
    <x v="14"/>
    <x v="226"/>
    <x v="0"/>
    <x v="0"/>
    <n v="14"/>
    <n v="4"/>
    <n v="66"/>
    <n v="59"/>
    <n v="72"/>
    <n v="7"/>
    <n v="1"/>
    <n v="8"/>
    <n v="68"/>
    <n v="84"/>
  </r>
  <r>
    <x v="14"/>
    <x v="226"/>
    <x v="0"/>
    <x v="5"/>
    <n v="2"/>
    <n v="1"/>
    <n v="4"/>
    <n v="4"/>
    <n v="5"/>
    <n v="2"/>
    <n v="0"/>
    <n v="0"/>
    <n v="5"/>
    <n v="7"/>
  </r>
  <r>
    <x v="14"/>
    <x v="226"/>
    <x v="0"/>
    <x v="1"/>
    <n v="1"/>
    <n v="0"/>
    <n v="3"/>
    <n v="3"/>
    <n v="3"/>
    <n v="0"/>
    <n v="0"/>
    <n v="2"/>
    <n v="2"/>
    <n v="4"/>
  </r>
  <r>
    <x v="14"/>
    <x v="226"/>
    <x v="0"/>
    <x v="3"/>
    <n v="1"/>
    <n v="0"/>
    <n v="4"/>
    <n v="3"/>
    <n v="4"/>
    <n v="1"/>
    <n v="0"/>
    <n v="0"/>
    <n v="4"/>
    <n v="5"/>
  </r>
  <r>
    <x v="14"/>
    <x v="226"/>
    <x v="0"/>
    <x v="2"/>
    <n v="0"/>
    <n v="0"/>
    <n v="5"/>
    <n v="4"/>
    <n v="5"/>
    <n v="0"/>
    <n v="0"/>
    <n v="0"/>
    <n v="5"/>
    <n v="5"/>
  </r>
  <r>
    <x v="14"/>
    <x v="226"/>
    <x v="0"/>
    <x v="4"/>
    <n v="1"/>
    <n v="4"/>
    <n v="8"/>
    <n v="8"/>
    <n v="12"/>
    <n v="1"/>
    <n v="0"/>
    <n v="1"/>
    <n v="11"/>
    <n v="13"/>
  </r>
  <r>
    <x v="14"/>
    <x v="226"/>
    <x v="1"/>
    <x v="0"/>
    <n v="24"/>
    <n v="9"/>
    <n v="85"/>
    <n v="73"/>
    <n v="96"/>
    <n v="21"/>
    <n v="2"/>
    <n v="14"/>
    <n v="81"/>
    <n v="118"/>
  </r>
  <r>
    <x v="14"/>
    <x v="226"/>
    <x v="1"/>
    <x v="5"/>
    <n v="2"/>
    <n v="0"/>
    <n v="4"/>
    <n v="4"/>
    <n v="4"/>
    <n v="2"/>
    <n v="0"/>
    <n v="0"/>
    <n v="4"/>
    <n v="6"/>
  </r>
  <r>
    <x v="14"/>
    <x v="226"/>
    <x v="1"/>
    <x v="1"/>
    <n v="1"/>
    <n v="2"/>
    <n v="4"/>
    <n v="3"/>
    <n v="6"/>
    <n v="1"/>
    <n v="0"/>
    <n v="2"/>
    <n v="4"/>
    <n v="7"/>
  </r>
  <r>
    <x v="14"/>
    <x v="226"/>
    <x v="1"/>
    <x v="3"/>
    <n v="3"/>
    <n v="3"/>
    <n v="6"/>
    <n v="6"/>
    <n v="9"/>
    <n v="0"/>
    <n v="2"/>
    <n v="4"/>
    <n v="6"/>
    <n v="12"/>
  </r>
  <r>
    <x v="14"/>
    <x v="226"/>
    <x v="1"/>
    <x v="2"/>
    <n v="1"/>
    <n v="1"/>
    <n v="3"/>
    <n v="3"/>
    <n v="4"/>
    <n v="1"/>
    <n v="0"/>
    <n v="1"/>
    <n v="3"/>
    <n v="5"/>
  </r>
  <r>
    <x v="14"/>
    <x v="226"/>
    <x v="1"/>
    <x v="4"/>
    <n v="3"/>
    <n v="2"/>
    <n v="7"/>
    <n v="6"/>
    <n v="10"/>
    <n v="2"/>
    <n v="0"/>
    <n v="4"/>
    <n v="6"/>
    <n v="12"/>
  </r>
  <r>
    <x v="14"/>
    <x v="227"/>
    <x v="0"/>
    <x v="0"/>
    <n v="9"/>
    <n v="6"/>
    <n v="64"/>
    <n v="62"/>
    <n v="72"/>
    <n v="4"/>
    <n v="1"/>
    <n v="5"/>
    <n v="69"/>
    <n v="79"/>
  </r>
  <r>
    <x v="14"/>
    <x v="227"/>
    <x v="0"/>
    <x v="5"/>
    <n v="1"/>
    <n v="1"/>
    <n v="1"/>
    <n v="1"/>
    <n v="2"/>
    <n v="1"/>
    <n v="0"/>
    <n v="0"/>
    <n v="2"/>
    <n v="3"/>
  </r>
  <r>
    <x v="14"/>
    <x v="227"/>
    <x v="0"/>
    <x v="1"/>
    <n v="1"/>
    <n v="0"/>
    <n v="3"/>
    <n v="3"/>
    <n v="3"/>
    <n v="1"/>
    <n v="0"/>
    <n v="0"/>
    <n v="3"/>
    <n v="4"/>
  </r>
  <r>
    <x v="14"/>
    <x v="227"/>
    <x v="0"/>
    <x v="3"/>
    <n v="1"/>
    <n v="0"/>
    <n v="3"/>
    <n v="3"/>
    <n v="3"/>
    <n v="1"/>
    <n v="0"/>
    <n v="0"/>
    <n v="3"/>
    <n v="4"/>
  </r>
  <r>
    <x v="14"/>
    <x v="227"/>
    <x v="0"/>
    <x v="2"/>
    <n v="0"/>
    <n v="1"/>
    <n v="2"/>
    <n v="2"/>
    <n v="3"/>
    <n v="0"/>
    <n v="0"/>
    <n v="0"/>
    <n v="3"/>
    <n v="3"/>
  </r>
  <r>
    <x v="14"/>
    <x v="227"/>
    <x v="0"/>
    <x v="4"/>
    <n v="1"/>
    <n v="1"/>
    <n v="6"/>
    <n v="6"/>
    <n v="7"/>
    <n v="0"/>
    <n v="0"/>
    <n v="2"/>
    <n v="6"/>
    <n v="8"/>
  </r>
  <r>
    <x v="14"/>
    <x v="227"/>
    <x v="1"/>
    <x v="0"/>
    <n v="23"/>
    <n v="12"/>
    <n v="75"/>
    <n v="69"/>
    <n v="91"/>
    <n v="15"/>
    <n v="2"/>
    <n v="19"/>
    <n v="74"/>
    <n v="110"/>
  </r>
  <r>
    <x v="14"/>
    <x v="227"/>
    <x v="1"/>
    <x v="5"/>
    <n v="2"/>
    <n v="0"/>
    <n v="2"/>
    <n v="2"/>
    <n v="2"/>
    <n v="2"/>
    <n v="0"/>
    <n v="1"/>
    <n v="1"/>
    <n v="4"/>
  </r>
  <r>
    <x v="14"/>
    <x v="227"/>
    <x v="1"/>
    <x v="1"/>
    <n v="1"/>
    <n v="0"/>
    <n v="2"/>
    <n v="1"/>
    <n v="3"/>
    <n v="0"/>
    <n v="0"/>
    <n v="1"/>
    <n v="2"/>
    <n v="3"/>
  </r>
  <r>
    <x v="14"/>
    <x v="227"/>
    <x v="1"/>
    <x v="3"/>
    <n v="5"/>
    <n v="1"/>
    <n v="6"/>
    <n v="7"/>
    <n v="8"/>
    <n v="2"/>
    <n v="0"/>
    <n v="4"/>
    <n v="6"/>
    <n v="12"/>
  </r>
  <r>
    <x v="14"/>
    <x v="227"/>
    <x v="1"/>
    <x v="2"/>
    <n v="2"/>
    <n v="1"/>
    <n v="8"/>
    <n v="7"/>
    <n v="10"/>
    <n v="0"/>
    <n v="0"/>
    <n v="2"/>
    <n v="9"/>
    <n v="11"/>
  </r>
  <r>
    <x v="14"/>
    <x v="227"/>
    <x v="1"/>
    <x v="4"/>
    <n v="4"/>
    <n v="2"/>
    <n v="17"/>
    <n v="13"/>
    <n v="21"/>
    <n v="1"/>
    <n v="0"/>
    <n v="9"/>
    <n v="13"/>
    <n v="23"/>
  </r>
  <r>
    <x v="14"/>
    <x v="228"/>
    <x v="0"/>
    <x v="0"/>
    <n v="13"/>
    <n v="5"/>
    <n v="53"/>
    <n v="51"/>
    <n v="62"/>
    <n v="6"/>
    <n v="1"/>
    <n v="6"/>
    <n v="58"/>
    <n v="71"/>
  </r>
  <r>
    <x v="14"/>
    <x v="228"/>
    <x v="0"/>
    <x v="5"/>
    <n v="0"/>
    <n v="0"/>
    <n v="3"/>
    <n v="1"/>
    <n v="3"/>
    <n v="0"/>
    <n v="0"/>
    <n v="0"/>
    <n v="3"/>
    <n v="3"/>
  </r>
  <r>
    <x v="14"/>
    <x v="228"/>
    <x v="0"/>
    <x v="1"/>
    <n v="4"/>
    <n v="0"/>
    <n v="8"/>
    <n v="7"/>
    <n v="9"/>
    <n v="3"/>
    <n v="0"/>
    <n v="1"/>
    <n v="8"/>
    <n v="12"/>
  </r>
  <r>
    <x v="14"/>
    <x v="228"/>
    <x v="0"/>
    <x v="3"/>
    <n v="1"/>
    <n v="2"/>
    <n v="4"/>
    <n v="5"/>
    <n v="6"/>
    <n v="1"/>
    <n v="0"/>
    <n v="1"/>
    <n v="5"/>
    <n v="7"/>
  </r>
  <r>
    <x v="14"/>
    <x v="228"/>
    <x v="0"/>
    <x v="2"/>
    <n v="1"/>
    <n v="0"/>
    <n v="5"/>
    <n v="5"/>
    <n v="6"/>
    <n v="0"/>
    <n v="0"/>
    <n v="1"/>
    <n v="5"/>
    <n v="6"/>
  </r>
  <r>
    <x v="14"/>
    <x v="228"/>
    <x v="0"/>
    <x v="4"/>
    <n v="1"/>
    <n v="1"/>
    <n v="14"/>
    <n v="13"/>
    <n v="15"/>
    <n v="1"/>
    <n v="1"/>
    <n v="5"/>
    <n v="9"/>
    <n v="16"/>
  </r>
  <r>
    <x v="14"/>
    <x v="228"/>
    <x v="1"/>
    <x v="0"/>
    <n v="28"/>
    <n v="11"/>
    <n v="93"/>
    <n v="81"/>
    <n v="105"/>
    <n v="21"/>
    <n v="1"/>
    <n v="30"/>
    <n v="80"/>
    <n v="132"/>
  </r>
  <r>
    <x v="14"/>
    <x v="228"/>
    <x v="1"/>
    <x v="5"/>
    <n v="2"/>
    <n v="1"/>
    <n v="4"/>
    <n v="4"/>
    <n v="5"/>
    <n v="2"/>
    <n v="0"/>
    <n v="1"/>
    <n v="4"/>
    <n v="7"/>
  </r>
  <r>
    <x v="14"/>
    <x v="228"/>
    <x v="1"/>
    <x v="1"/>
    <n v="2"/>
    <n v="0"/>
    <n v="5"/>
    <n v="4"/>
    <n v="5"/>
    <n v="2"/>
    <n v="0"/>
    <n v="1"/>
    <n v="4"/>
    <n v="7"/>
  </r>
  <r>
    <x v="14"/>
    <x v="228"/>
    <x v="1"/>
    <x v="3"/>
    <n v="2"/>
    <n v="0"/>
    <n v="5"/>
    <n v="5"/>
    <n v="5"/>
    <n v="1"/>
    <n v="0"/>
    <n v="1"/>
    <n v="5"/>
    <n v="7"/>
  </r>
  <r>
    <x v="14"/>
    <x v="228"/>
    <x v="1"/>
    <x v="2"/>
    <n v="1"/>
    <n v="0"/>
    <n v="7"/>
    <n v="7"/>
    <n v="7"/>
    <n v="1"/>
    <n v="0"/>
    <n v="0"/>
    <n v="7"/>
    <n v="8"/>
  </r>
  <r>
    <x v="14"/>
    <x v="228"/>
    <x v="1"/>
    <x v="4"/>
    <n v="5"/>
    <n v="1"/>
    <n v="17"/>
    <n v="17"/>
    <n v="19"/>
    <n v="3"/>
    <n v="0"/>
    <n v="4"/>
    <n v="16"/>
    <n v="23"/>
  </r>
  <r>
    <x v="14"/>
    <x v="229"/>
    <x v="0"/>
    <x v="0"/>
    <n v="7"/>
    <n v="7"/>
    <n v="55"/>
    <n v="52"/>
    <n v="63"/>
    <n v="6"/>
    <n v="1"/>
    <n v="7"/>
    <n v="55"/>
    <n v="69"/>
  </r>
  <r>
    <x v="14"/>
    <x v="229"/>
    <x v="0"/>
    <x v="5"/>
    <n v="0"/>
    <n v="1"/>
    <n v="2"/>
    <n v="3"/>
    <n v="3"/>
    <n v="0"/>
    <n v="0"/>
    <n v="0"/>
    <n v="3"/>
    <n v="3"/>
  </r>
  <r>
    <x v="14"/>
    <x v="229"/>
    <x v="0"/>
    <x v="1"/>
    <n v="0"/>
    <n v="0"/>
    <n v="4"/>
    <n v="4"/>
    <n v="4"/>
    <n v="0"/>
    <n v="0"/>
    <n v="0"/>
    <n v="4"/>
    <n v="4"/>
  </r>
  <r>
    <x v="14"/>
    <x v="229"/>
    <x v="0"/>
    <x v="3"/>
    <n v="2"/>
    <n v="0"/>
    <n v="2"/>
    <n v="1"/>
    <n v="3"/>
    <n v="1"/>
    <n v="1"/>
    <n v="0"/>
    <n v="2"/>
    <n v="4"/>
  </r>
  <r>
    <x v="14"/>
    <x v="229"/>
    <x v="0"/>
    <x v="2"/>
    <n v="1"/>
    <n v="1"/>
    <n v="3"/>
    <n v="3"/>
    <n v="4"/>
    <n v="1"/>
    <n v="0"/>
    <n v="0"/>
    <n v="4"/>
    <n v="5"/>
  </r>
  <r>
    <x v="14"/>
    <x v="229"/>
    <x v="0"/>
    <x v="4"/>
    <n v="2"/>
    <n v="2"/>
    <n v="5"/>
    <n v="6"/>
    <n v="7"/>
    <n v="2"/>
    <n v="0"/>
    <n v="0"/>
    <n v="7"/>
    <n v="9"/>
  </r>
  <r>
    <x v="14"/>
    <x v="229"/>
    <x v="1"/>
    <x v="0"/>
    <n v="17"/>
    <n v="13"/>
    <n v="81"/>
    <n v="78"/>
    <n v="98"/>
    <n v="13"/>
    <n v="2"/>
    <n v="14"/>
    <n v="82"/>
    <n v="111"/>
  </r>
  <r>
    <x v="14"/>
    <x v="229"/>
    <x v="1"/>
    <x v="5"/>
    <n v="3"/>
    <n v="0"/>
    <n v="5"/>
    <n v="5"/>
    <n v="5"/>
    <n v="3"/>
    <n v="0"/>
    <n v="1"/>
    <n v="4"/>
    <n v="8"/>
  </r>
  <r>
    <x v="14"/>
    <x v="229"/>
    <x v="1"/>
    <x v="1"/>
    <n v="2"/>
    <n v="0"/>
    <n v="10"/>
    <n v="8"/>
    <n v="10"/>
    <n v="2"/>
    <n v="0"/>
    <n v="3"/>
    <n v="7"/>
    <n v="12"/>
  </r>
  <r>
    <x v="14"/>
    <x v="229"/>
    <x v="1"/>
    <x v="3"/>
    <n v="4"/>
    <n v="2"/>
    <n v="5"/>
    <n v="5"/>
    <n v="9"/>
    <n v="2"/>
    <n v="0"/>
    <n v="3"/>
    <n v="6"/>
    <n v="11"/>
  </r>
  <r>
    <x v="14"/>
    <x v="229"/>
    <x v="1"/>
    <x v="2"/>
    <n v="3"/>
    <n v="1"/>
    <n v="5"/>
    <n v="6"/>
    <n v="7"/>
    <n v="2"/>
    <n v="1"/>
    <n v="2"/>
    <n v="4"/>
    <n v="9"/>
  </r>
  <r>
    <x v="14"/>
    <x v="229"/>
    <x v="1"/>
    <x v="4"/>
    <n v="1"/>
    <n v="3"/>
    <n v="13"/>
    <n v="12"/>
    <n v="17"/>
    <n v="0"/>
    <n v="0"/>
    <n v="2"/>
    <n v="15"/>
    <n v="17"/>
  </r>
  <r>
    <x v="14"/>
    <x v="230"/>
    <x v="0"/>
    <x v="0"/>
    <n v="8"/>
    <n v="5"/>
    <n v="54"/>
    <n v="53"/>
    <n v="59"/>
    <n v="7"/>
    <n v="1"/>
    <n v="5"/>
    <n v="54"/>
    <n v="67"/>
  </r>
  <r>
    <x v="14"/>
    <x v="230"/>
    <x v="0"/>
    <x v="5"/>
    <n v="1"/>
    <n v="2"/>
    <n v="1"/>
    <n v="1"/>
    <n v="4"/>
    <n v="0"/>
    <n v="0"/>
    <n v="1"/>
    <n v="3"/>
    <n v="4"/>
  </r>
  <r>
    <x v="14"/>
    <x v="230"/>
    <x v="0"/>
    <x v="1"/>
    <n v="1"/>
    <n v="0"/>
    <n v="3"/>
    <n v="2"/>
    <n v="3"/>
    <n v="1"/>
    <n v="0"/>
    <n v="0"/>
    <n v="3"/>
    <n v="4"/>
  </r>
  <r>
    <x v="14"/>
    <x v="230"/>
    <x v="0"/>
    <x v="3"/>
    <n v="0"/>
    <n v="1"/>
    <n v="0"/>
    <n v="0"/>
    <n v="1"/>
    <n v="0"/>
    <n v="0"/>
    <n v="0"/>
    <n v="1"/>
    <n v="1"/>
  </r>
  <r>
    <x v="14"/>
    <x v="230"/>
    <x v="0"/>
    <x v="2"/>
    <n v="2"/>
    <n v="0"/>
    <n v="2"/>
    <n v="2"/>
    <n v="2"/>
    <n v="2"/>
    <n v="0"/>
    <n v="0"/>
    <n v="2"/>
    <n v="4"/>
  </r>
  <r>
    <x v="14"/>
    <x v="230"/>
    <x v="0"/>
    <x v="4"/>
    <n v="4"/>
    <n v="0"/>
    <n v="5"/>
    <n v="5"/>
    <n v="5"/>
    <n v="4"/>
    <n v="0"/>
    <n v="0"/>
    <n v="5"/>
    <n v="9"/>
  </r>
  <r>
    <x v="14"/>
    <x v="230"/>
    <x v="1"/>
    <x v="0"/>
    <n v="22"/>
    <n v="11"/>
    <n v="61"/>
    <n v="54"/>
    <n v="75"/>
    <n v="15"/>
    <n v="2"/>
    <n v="22"/>
    <n v="55"/>
    <n v="94"/>
  </r>
  <r>
    <x v="14"/>
    <x v="230"/>
    <x v="1"/>
    <x v="5"/>
    <n v="2"/>
    <n v="2"/>
    <n v="2"/>
    <n v="1"/>
    <n v="5"/>
    <n v="1"/>
    <n v="0"/>
    <n v="1"/>
    <n v="4"/>
    <n v="6"/>
  </r>
  <r>
    <x v="14"/>
    <x v="230"/>
    <x v="1"/>
    <x v="1"/>
    <n v="0"/>
    <n v="0"/>
    <n v="6"/>
    <n v="6"/>
    <n v="6"/>
    <n v="0"/>
    <n v="0"/>
    <n v="1"/>
    <n v="5"/>
    <n v="6"/>
  </r>
  <r>
    <x v="14"/>
    <x v="230"/>
    <x v="1"/>
    <x v="3"/>
    <n v="3"/>
    <n v="0"/>
    <n v="3"/>
    <n v="3"/>
    <n v="3"/>
    <n v="3"/>
    <n v="0"/>
    <n v="0"/>
    <n v="3"/>
    <n v="6"/>
  </r>
  <r>
    <x v="14"/>
    <x v="230"/>
    <x v="1"/>
    <x v="2"/>
    <n v="2"/>
    <n v="1"/>
    <n v="6"/>
    <n v="5"/>
    <n v="7"/>
    <n v="2"/>
    <n v="1"/>
    <n v="0"/>
    <n v="6"/>
    <n v="9"/>
  </r>
  <r>
    <x v="14"/>
    <x v="230"/>
    <x v="1"/>
    <x v="4"/>
    <n v="6"/>
    <n v="2"/>
    <n v="17"/>
    <n v="15"/>
    <n v="20"/>
    <n v="5"/>
    <n v="1"/>
    <n v="4"/>
    <n v="15"/>
    <n v="25"/>
  </r>
  <r>
    <x v="14"/>
    <x v="153"/>
    <x v="0"/>
    <x v="0"/>
    <n v="4"/>
    <n v="9"/>
    <n v="62"/>
    <n v="63"/>
    <n v="71"/>
    <n v="4"/>
    <n v="0"/>
    <n v="8"/>
    <n v="63"/>
    <n v="75"/>
  </r>
  <r>
    <x v="14"/>
    <x v="153"/>
    <x v="0"/>
    <x v="5"/>
    <n v="1"/>
    <n v="1"/>
    <n v="1"/>
    <n v="1"/>
    <n v="2"/>
    <n v="1"/>
    <n v="0"/>
    <n v="0"/>
    <n v="2"/>
    <n v="3"/>
  </r>
  <r>
    <x v="14"/>
    <x v="153"/>
    <x v="0"/>
    <x v="1"/>
    <n v="2"/>
    <n v="0"/>
    <n v="5"/>
    <n v="5"/>
    <n v="5"/>
    <n v="1"/>
    <n v="0"/>
    <n v="2"/>
    <n v="4"/>
    <n v="7"/>
  </r>
  <r>
    <x v="14"/>
    <x v="153"/>
    <x v="0"/>
    <x v="3"/>
    <n v="0"/>
    <n v="0"/>
    <n v="3"/>
    <n v="3"/>
    <n v="3"/>
    <n v="0"/>
    <n v="0"/>
    <n v="0"/>
    <n v="3"/>
    <n v="3"/>
  </r>
  <r>
    <x v="14"/>
    <x v="153"/>
    <x v="0"/>
    <x v="2"/>
    <n v="2"/>
    <n v="0"/>
    <n v="3"/>
    <n v="2"/>
    <n v="3"/>
    <n v="1"/>
    <n v="0"/>
    <n v="1"/>
    <n v="3"/>
    <n v="5"/>
  </r>
  <r>
    <x v="14"/>
    <x v="153"/>
    <x v="0"/>
    <x v="4"/>
    <n v="1"/>
    <n v="4"/>
    <n v="10"/>
    <n v="6"/>
    <n v="14"/>
    <n v="1"/>
    <n v="0"/>
    <n v="0"/>
    <n v="14"/>
    <n v="15"/>
  </r>
  <r>
    <x v="14"/>
    <x v="153"/>
    <x v="1"/>
    <x v="0"/>
    <n v="28"/>
    <n v="11"/>
    <n v="77"/>
    <n v="73"/>
    <n v="89"/>
    <n v="23"/>
    <n v="1"/>
    <n v="22"/>
    <n v="70"/>
    <n v="116"/>
  </r>
  <r>
    <x v="14"/>
    <x v="153"/>
    <x v="1"/>
    <x v="5"/>
    <n v="1"/>
    <n v="1"/>
    <n v="5"/>
    <n v="5"/>
    <n v="6"/>
    <n v="1"/>
    <n v="0"/>
    <n v="1"/>
    <n v="5"/>
    <n v="7"/>
  </r>
  <r>
    <x v="14"/>
    <x v="153"/>
    <x v="1"/>
    <x v="1"/>
    <n v="3"/>
    <n v="0"/>
    <n v="3"/>
    <n v="2"/>
    <n v="4"/>
    <n v="2"/>
    <n v="0"/>
    <n v="1"/>
    <n v="3"/>
    <n v="6"/>
  </r>
  <r>
    <x v="14"/>
    <x v="153"/>
    <x v="1"/>
    <x v="3"/>
    <n v="0"/>
    <n v="4"/>
    <n v="6"/>
    <n v="6"/>
    <n v="10"/>
    <n v="0"/>
    <n v="0"/>
    <n v="1"/>
    <n v="9"/>
    <n v="10"/>
  </r>
  <r>
    <x v="14"/>
    <x v="153"/>
    <x v="1"/>
    <x v="2"/>
    <n v="1"/>
    <n v="1"/>
    <n v="1"/>
    <n v="1"/>
    <n v="2"/>
    <n v="1"/>
    <n v="0"/>
    <n v="0"/>
    <n v="2"/>
    <n v="3"/>
  </r>
  <r>
    <x v="14"/>
    <x v="153"/>
    <x v="1"/>
    <x v="4"/>
    <n v="6"/>
    <n v="1"/>
    <n v="9"/>
    <n v="9"/>
    <n v="10"/>
    <n v="5"/>
    <n v="0"/>
    <n v="2"/>
    <n v="9"/>
    <n v="16"/>
  </r>
  <r>
    <x v="14"/>
    <x v="154"/>
    <x v="0"/>
    <x v="0"/>
    <n v="9"/>
    <n v="2"/>
    <n v="47"/>
    <n v="45"/>
    <n v="50"/>
    <n v="7"/>
    <n v="1"/>
    <n v="1"/>
    <n v="49"/>
    <n v="58"/>
  </r>
  <r>
    <x v="14"/>
    <x v="154"/>
    <x v="0"/>
    <x v="1"/>
    <n v="1"/>
    <n v="2"/>
    <n v="2"/>
    <n v="3"/>
    <n v="4"/>
    <n v="1"/>
    <n v="1"/>
    <n v="2"/>
    <n v="1"/>
    <n v="5"/>
  </r>
  <r>
    <x v="14"/>
    <x v="154"/>
    <x v="0"/>
    <x v="3"/>
    <n v="3"/>
    <n v="1"/>
    <n v="0"/>
    <n v="0"/>
    <n v="1"/>
    <n v="2"/>
    <n v="0"/>
    <n v="1"/>
    <n v="1"/>
    <n v="4"/>
  </r>
  <r>
    <x v="14"/>
    <x v="154"/>
    <x v="0"/>
    <x v="2"/>
    <n v="0"/>
    <n v="1"/>
    <n v="1"/>
    <n v="1"/>
    <n v="2"/>
    <n v="0"/>
    <n v="0"/>
    <n v="0"/>
    <n v="2"/>
    <n v="2"/>
  </r>
  <r>
    <x v="14"/>
    <x v="154"/>
    <x v="0"/>
    <x v="4"/>
    <n v="3"/>
    <n v="1"/>
    <n v="11"/>
    <n v="8"/>
    <n v="13"/>
    <n v="2"/>
    <n v="0"/>
    <n v="1"/>
    <n v="12"/>
    <n v="15"/>
  </r>
  <r>
    <x v="14"/>
    <x v="154"/>
    <x v="1"/>
    <x v="0"/>
    <n v="19"/>
    <n v="10"/>
    <n v="76"/>
    <n v="71"/>
    <n v="87"/>
    <n v="17"/>
    <n v="0"/>
    <n v="19"/>
    <n v="69"/>
    <n v="105"/>
  </r>
  <r>
    <x v="14"/>
    <x v="154"/>
    <x v="1"/>
    <x v="5"/>
    <n v="1"/>
    <n v="1"/>
    <n v="2"/>
    <n v="1"/>
    <n v="3"/>
    <n v="1"/>
    <n v="0"/>
    <n v="0"/>
    <n v="3"/>
    <n v="4"/>
  </r>
  <r>
    <x v="14"/>
    <x v="154"/>
    <x v="1"/>
    <x v="1"/>
    <n v="3"/>
    <n v="1"/>
    <n v="1"/>
    <n v="1"/>
    <n v="3"/>
    <n v="1"/>
    <n v="1"/>
    <n v="2"/>
    <n v="1"/>
    <n v="5"/>
  </r>
  <r>
    <x v="14"/>
    <x v="154"/>
    <x v="1"/>
    <x v="3"/>
    <n v="3"/>
    <n v="3"/>
    <n v="7"/>
    <n v="6"/>
    <n v="10"/>
    <n v="2"/>
    <n v="0"/>
    <n v="2"/>
    <n v="9"/>
    <n v="13"/>
  </r>
  <r>
    <x v="14"/>
    <x v="154"/>
    <x v="1"/>
    <x v="2"/>
    <n v="1"/>
    <n v="0"/>
    <n v="6"/>
    <n v="6"/>
    <n v="6"/>
    <n v="1"/>
    <n v="0"/>
    <n v="1"/>
    <n v="5"/>
    <n v="7"/>
  </r>
  <r>
    <x v="14"/>
    <x v="154"/>
    <x v="1"/>
    <x v="4"/>
    <n v="2"/>
    <n v="3"/>
    <n v="7"/>
    <n v="6"/>
    <n v="10"/>
    <n v="2"/>
    <n v="0"/>
    <n v="3"/>
    <n v="7"/>
    <n v="12"/>
  </r>
  <r>
    <x v="14"/>
    <x v="231"/>
    <x v="0"/>
    <x v="0"/>
    <n v="11"/>
    <n v="8"/>
    <n v="54"/>
    <n v="49"/>
    <n v="62"/>
    <n v="10"/>
    <n v="0"/>
    <n v="4"/>
    <n v="59"/>
    <n v="73"/>
  </r>
  <r>
    <x v="14"/>
    <x v="231"/>
    <x v="0"/>
    <x v="5"/>
    <n v="0"/>
    <n v="0"/>
    <n v="4"/>
    <n v="3"/>
    <n v="4"/>
    <n v="0"/>
    <n v="0"/>
    <n v="1"/>
    <n v="3"/>
    <n v="4"/>
  </r>
  <r>
    <x v="14"/>
    <x v="231"/>
    <x v="0"/>
    <x v="1"/>
    <n v="2"/>
    <n v="0"/>
    <n v="3"/>
    <n v="3"/>
    <n v="3"/>
    <n v="0"/>
    <n v="2"/>
    <n v="1"/>
    <n v="2"/>
    <n v="5"/>
  </r>
  <r>
    <x v="14"/>
    <x v="231"/>
    <x v="0"/>
    <x v="3"/>
    <n v="0"/>
    <n v="1"/>
    <n v="5"/>
    <n v="4"/>
    <n v="6"/>
    <n v="0"/>
    <n v="0"/>
    <n v="0"/>
    <n v="6"/>
    <n v="6"/>
  </r>
  <r>
    <x v="14"/>
    <x v="231"/>
    <x v="0"/>
    <x v="2"/>
    <n v="1"/>
    <n v="0"/>
    <n v="2"/>
    <n v="2"/>
    <n v="2"/>
    <n v="1"/>
    <n v="0"/>
    <n v="1"/>
    <n v="1"/>
    <n v="3"/>
  </r>
  <r>
    <x v="14"/>
    <x v="231"/>
    <x v="0"/>
    <x v="4"/>
    <n v="6"/>
    <n v="0"/>
    <n v="8"/>
    <n v="8"/>
    <n v="10"/>
    <n v="3"/>
    <n v="0"/>
    <n v="4"/>
    <n v="7"/>
    <n v="14"/>
  </r>
  <r>
    <x v="14"/>
    <x v="231"/>
    <x v="1"/>
    <x v="0"/>
    <n v="24"/>
    <n v="14"/>
    <n v="73"/>
    <n v="71"/>
    <n v="91"/>
    <n v="14"/>
    <n v="4"/>
    <n v="16"/>
    <n v="77"/>
    <n v="111"/>
  </r>
  <r>
    <x v="14"/>
    <x v="231"/>
    <x v="1"/>
    <x v="5"/>
    <n v="0"/>
    <n v="1"/>
    <n v="0"/>
    <n v="0"/>
    <n v="1"/>
    <n v="0"/>
    <n v="0"/>
    <n v="0"/>
    <n v="1"/>
    <n v="1"/>
  </r>
  <r>
    <x v="14"/>
    <x v="231"/>
    <x v="1"/>
    <x v="1"/>
    <n v="2"/>
    <n v="0"/>
    <n v="8"/>
    <n v="6"/>
    <n v="9"/>
    <n v="1"/>
    <n v="0"/>
    <n v="2"/>
    <n v="7"/>
    <n v="10"/>
  </r>
  <r>
    <x v="14"/>
    <x v="231"/>
    <x v="1"/>
    <x v="3"/>
    <n v="3"/>
    <n v="0"/>
    <n v="5"/>
    <n v="5"/>
    <n v="6"/>
    <n v="1"/>
    <n v="1"/>
    <n v="0"/>
    <n v="6"/>
    <n v="8"/>
  </r>
  <r>
    <x v="14"/>
    <x v="231"/>
    <x v="1"/>
    <x v="2"/>
    <n v="3"/>
    <n v="0"/>
    <n v="3"/>
    <n v="3"/>
    <n v="3"/>
    <n v="1"/>
    <n v="1"/>
    <n v="1"/>
    <n v="3"/>
    <n v="6"/>
  </r>
  <r>
    <x v="14"/>
    <x v="231"/>
    <x v="1"/>
    <x v="4"/>
    <n v="3"/>
    <n v="6"/>
    <n v="8"/>
    <n v="8"/>
    <n v="14"/>
    <n v="1"/>
    <n v="3"/>
    <n v="5"/>
    <n v="8"/>
    <n v="17"/>
  </r>
  <r>
    <x v="14"/>
    <x v="232"/>
    <x v="0"/>
    <x v="0"/>
    <n v="7"/>
    <n v="5"/>
    <n v="55"/>
    <n v="52"/>
    <n v="61"/>
    <n v="4"/>
    <n v="0"/>
    <n v="8"/>
    <n v="55"/>
    <n v="67"/>
  </r>
  <r>
    <x v="14"/>
    <x v="232"/>
    <x v="0"/>
    <x v="5"/>
    <n v="0"/>
    <n v="0"/>
    <n v="2"/>
    <n v="2"/>
    <n v="2"/>
    <n v="0"/>
    <n v="0"/>
    <n v="0"/>
    <n v="2"/>
    <n v="2"/>
  </r>
  <r>
    <x v="14"/>
    <x v="232"/>
    <x v="0"/>
    <x v="1"/>
    <n v="2"/>
    <n v="0"/>
    <n v="2"/>
    <n v="2"/>
    <n v="3"/>
    <n v="1"/>
    <n v="1"/>
    <n v="0"/>
    <n v="2"/>
    <n v="4"/>
  </r>
  <r>
    <x v="14"/>
    <x v="232"/>
    <x v="0"/>
    <x v="3"/>
    <n v="0"/>
    <n v="0"/>
    <n v="3"/>
    <n v="3"/>
    <n v="3"/>
    <n v="0"/>
    <n v="0"/>
    <n v="0"/>
    <n v="3"/>
    <n v="3"/>
  </r>
  <r>
    <x v="14"/>
    <x v="232"/>
    <x v="0"/>
    <x v="2"/>
    <n v="2"/>
    <n v="0"/>
    <n v="0"/>
    <n v="0"/>
    <n v="0"/>
    <n v="2"/>
    <n v="0"/>
    <n v="0"/>
    <n v="0"/>
    <n v="2"/>
  </r>
  <r>
    <x v="14"/>
    <x v="232"/>
    <x v="0"/>
    <x v="4"/>
    <n v="3"/>
    <n v="1"/>
    <n v="9"/>
    <n v="8"/>
    <n v="11"/>
    <n v="2"/>
    <n v="0"/>
    <n v="2"/>
    <n v="9"/>
    <n v="13"/>
  </r>
  <r>
    <x v="14"/>
    <x v="232"/>
    <x v="1"/>
    <x v="0"/>
    <n v="23"/>
    <n v="18"/>
    <n v="55"/>
    <n v="52"/>
    <n v="76"/>
    <n v="15"/>
    <n v="4"/>
    <n v="11"/>
    <n v="66"/>
    <n v="96"/>
  </r>
  <r>
    <x v="14"/>
    <x v="232"/>
    <x v="1"/>
    <x v="5"/>
    <n v="1"/>
    <n v="0"/>
    <n v="4"/>
    <n v="3"/>
    <n v="4"/>
    <n v="1"/>
    <n v="0"/>
    <n v="0"/>
    <n v="4"/>
    <n v="5"/>
  </r>
  <r>
    <x v="14"/>
    <x v="232"/>
    <x v="1"/>
    <x v="1"/>
    <n v="0"/>
    <n v="1"/>
    <n v="5"/>
    <n v="5"/>
    <n v="6"/>
    <n v="0"/>
    <n v="0"/>
    <n v="0"/>
    <n v="6"/>
    <n v="6"/>
  </r>
  <r>
    <x v="14"/>
    <x v="232"/>
    <x v="1"/>
    <x v="3"/>
    <n v="2"/>
    <n v="1"/>
    <n v="7"/>
    <n v="7"/>
    <n v="9"/>
    <n v="0"/>
    <n v="1"/>
    <n v="1"/>
    <n v="8"/>
    <n v="10"/>
  </r>
  <r>
    <x v="14"/>
    <x v="232"/>
    <x v="1"/>
    <x v="2"/>
    <n v="1"/>
    <n v="0"/>
    <n v="1"/>
    <n v="1"/>
    <n v="1"/>
    <n v="1"/>
    <n v="0"/>
    <n v="0"/>
    <n v="1"/>
    <n v="2"/>
  </r>
  <r>
    <x v="14"/>
    <x v="232"/>
    <x v="1"/>
    <x v="4"/>
    <n v="2"/>
    <n v="2"/>
    <n v="8"/>
    <n v="9"/>
    <n v="10"/>
    <n v="1"/>
    <n v="0"/>
    <n v="2"/>
    <n v="9"/>
    <n v="12"/>
  </r>
  <r>
    <x v="14"/>
    <x v="233"/>
    <x v="0"/>
    <x v="0"/>
    <n v="8"/>
    <n v="4"/>
    <n v="51"/>
    <n v="49"/>
    <n v="56"/>
    <n v="5"/>
    <n v="0"/>
    <n v="6"/>
    <n v="52"/>
    <n v="63"/>
  </r>
  <r>
    <x v="14"/>
    <x v="233"/>
    <x v="0"/>
    <x v="5"/>
    <n v="0"/>
    <n v="0"/>
    <n v="1"/>
    <n v="1"/>
    <n v="1"/>
    <n v="0"/>
    <n v="0"/>
    <n v="0"/>
    <n v="1"/>
    <n v="1"/>
  </r>
  <r>
    <x v="14"/>
    <x v="233"/>
    <x v="0"/>
    <x v="1"/>
    <n v="0"/>
    <n v="0"/>
    <n v="4"/>
    <n v="3"/>
    <n v="4"/>
    <n v="0"/>
    <n v="0"/>
    <n v="0"/>
    <n v="4"/>
    <n v="4"/>
  </r>
  <r>
    <x v="14"/>
    <x v="233"/>
    <x v="0"/>
    <x v="3"/>
    <n v="0"/>
    <n v="2"/>
    <n v="4"/>
    <n v="3"/>
    <n v="6"/>
    <n v="0"/>
    <n v="1"/>
    <n v="1"/>
    <n v="4"/>
    <n v="6"/>
  </r>
  <r>
    <x v="14"/>
    <x v="233"/>
    <x v="0"/>
    <x v="2"/>
    <n v="2"/>
    <n v="3"/>
    <n v="5"/>
    <n v="5"/>
    <n v="8"/>
    <n v="1"/>
    <n v="0"/>
    <n v="4"/>
    <n v="5"/>
    <n v="10"/>
  </r>
  <r>
    <x v="14"/>
    <x v="233"/>
    <x v="0"/>
    <x v="4"/>
    <n v="0"/>
    <n v="2"/>
    <n v="7"/>
    <n v="7"/>
    <n v="9"/>
    <n v="0"/>
    <n v="0"/>
    <n v="3"/>
    <n v="6"/>
    <n v="9"/>
  </r>
  <r>
    <x v="14"/>
    <x v="233"/>
    <x v="1"/>
    <x v="0"/>
    <n v="15"/>
    <n v="10"/>
    <n v="68"/>
    <n v="66"/>
    <n v="81"/>
    <n v="10"/>
    <n v="2"/>
    <n v="9"/>
    <n v="72"/>
    <n v="93"/>
  </r>
  <r>
    <x v="14"/>
    <x v="233"/>
    <x v="1"/>
    <x v="5"/>
    <n v="0"/>
    <n v="0"/>
    <n v="5"/>
    <n v="4"/>
    <n v="5"/>
    <n v="0"/>
    <n v="0"/>
    <n v="1"/>
    <n v="4"/>
    <n v="5"/>
  </r>
  <r>
    <x v="14"/>
    <x v="233"/>
    <x v="1"/>
    <x v="1"/>
    <n v="0"/>
    <n v="0"/>
    <n v="6"/>
    <n v="5"/>
    <n v="6"/>
    <n v="0"/>
    <n v="0"/>
    <n v="3"/>
    <n v="3"/>
    <n v="6"/>
  </r>
  <r>
    <x v="14"/>
    <x v="233"/>
    <x v="1"/>
    <x v="3"/>
    <n v="0"/>
    <n v="1"/>
    <n v="8"/>
    <n v="8"/>
    <n v="9"/>
    <n v="0"/>
    <n v="0"/>
    <n v="0"/>
    <n v="9"/>
    <n v="9"/>
  </r>
  <r>
    <x v="14"/>
    <x v="233"/>
    <x v="1"/>
    <x v="2"/>
    <n v="0"/>
    <n v="0"/>
    <n v="3"/>
    <n v="3"/>
    <n v="3"/>
    <n v="0"/>
    <n v="0"/>
    <n v="1"/>
    <n v="2"/>
    <n v="3"/>
  </r>
  <r>
    <x v="14"/>
    <x v="233"/>
    <x v="1"/>
    <x v="4"/>
    <n v="4"/>
    <n v="0"/>
    <n v="10"/>
    <n v="8"/>
    <n v="10"/>
    <n v="3"/>
    <n v="0"/>
    <n v="2"/>
    <n v="9"/>
    <n v="14"/>
  </r>
  <r>
    <x v="14"/>
    <x v="234"/>
    <x v="0"/>
    <x v="0"/>
    <n v="7"/>
    <n v="6"/>
    <n v="48"/>
    <n v="47"/>
    <n v="56"/>
    <n v="3"/>
    <n v="1"/>
    <n v="5"/>
    <n v="52"/>
    <n v="61"/>
  </r>
  <r>
    <x v="14"/>
    <x v="234"/>
    <x v="0"/>
    <x v="5"/>
    <n v="0"/>
    <n v="0"/>
    <n v="1"/>
    <n v="1"/>
    <n v="1"/>
    <n v="0"/>
    <n v="0"/>
    <n v="0"/>
    <n v="1"/>
    <n v="1"/>
  </r>
  <r>
    <x v="14"/>
    <x v="234"/>
    <x v="0"/>
    <x v="1"/>
    <n v="0"/>
    <n v="2"/>
    <n v="2"/>
    <n v="1"/>
    <n v="4"/>
    <n v="0"/>
    <n v="1"/>
    <n v="0"/>
    <n v="3"/>
    <n v="4"/>
  </r>
  <r>
    <x v="14"/>
    <x v="234"/>
    <x v="0"/>
    <x v="3"/>
    <n v="0"/>
    <n v="1"/>
    <n v="5"/>
    <n v="3"/>
    <n v="6"/>
    <n v="0"/>
    <n v="0"/>
    <n v="0"/>
    <n v="6"/>
    <n v="6"/>
  </r>
  <r>
    <x v="14"/>
    <x v="234"/>
    <x v="0"/>
    <x v="2"/>
    <n v="1"/>
    <n v="0"/>
    <n v="2"/>
    <n v="2"/>
    <n v="2"/>
    <n v="0"/>
    <n v="0"/>
    <n v="2"/>
    <n v="1"/>
    <n v="3"/>
  </r>
  <r>
    <x v="14"/>
    <x v="234"/>
    <x v="0"/>
    <x v="4"/>
    <n v="2"/>
    <n v="0"/>
    <n v="5"/>
    <n v="4"/>
    <n v="6"/>
    <n v="1"/>
    <n v="0"/>
    <n v="1"/>
    <n v="5"/>
    <n v="7"/>
  </r>
  <r>
    <x v="14"/>
    <x v="234"/>
    <x v="1"/>
    <x v="0"/>
    <n v="13"/>
    <n v="8"/>
    <n v="61"/>
    <n v="55"/>
    <n v="69"/>
    <n v="11"/>
    <n v="1"/>
    <n v="9"/>
    <n v="61"/>
    <n v="82"/>
  </r>
  <r>
    <x v="14"/>
    <x v="234"/>
    <x v="1"/>
    <x v="5"/>
    <n v="2"/>
    <n v="0"/>
    <n v="9"/>
    <n v="7"/>
    <n v="9"/>
    <n v="2"/>
    <n v="0"/>
    <n v="0"/>
    <n v="9"/>
    <n v="11"/>
  </r>
  <r>
    <x v="14"/>
    <x v="234"/>
    <x v="1"/>
    <x v="1"/>
    <n v="3"/>
    <n v="0"/>
    <n v="3"/>
    <n v="3"/>
    <n v="4"/>
    <n v="2"/>
    <n v="0"/>
    <n v="0"/>
    <n v="4"/>
    <n v="6"/>
  </r>
  <r>
    <x v="14"/>
    <x v="234"/>
    <x v="1"/>
    <x v="3"/>
    <n v="0"/>
    <n v="0"/>
    <n v="4"/>
    <n v="4"/>
    <n v="4"/>
    <n v="0"/>
    <n v="0"/>
    <n v="1"/>
    <n v="3"/>
    <n v="4"/>
  </r>
  <r>
    <x v="14"/>
    <x v="234"/>
    <x v="1"/>
    <x v="2"/>
    <n v="1"/>
    <n v="0"/>
    <n v="3"/>
    <n v="3"/>
    <n v="4"/>
    <n v="0"/>
    <n v="0"/>
    <n v="1"/>
    <n v="3"/>
    <n v="4"/>
  </r>
  <r>
    <x v="14"/>
    <x v="234"/>
    <x v="1"/>
    <x v="4"/>
    <n v="2"/>
    <n v="0"/>
    <n v="2"/>
    <n v="2"/>
    <n v="3"/>
    <n v="0"/>
    <n v="0"/>
    <n v="2"/>
    <n v="2"/>
    <n v="4"/>
  </r>
  <r>
    <x v="14"/>
    <x v="235"/>
    <x v="0"/>
    <x v="0"/>
    <n v="10"/>
    <n v="3"/>
    <n v="30"/>
    <n v="26"/>
    <n v="39"/>
    <n v="3"/>
    <n v="2"/>
    <n v="7"/>
    <n v="31"/>
    <n v="43"/>
  </r>
  <r>
    <x v="14"/>
    <x v="235"/>
    <x v="0"/>
    <x v="5"/>
    <n v="0"/>
    <n v="0"/>
    <n v="2"/>
    <n v="2"/>
    <n v="2"/>
    <n v="0"/>
    <n v="0"/>
    <n v="0"/>
    <n v="2"/>
    <n v="2"/>
  </r>
  <r>
    <x v="14"/>
    <x v="235"/>
    <x v="0"/>
    <x v="1"/>
    <n v="0"/>
    <n v="0"/>
    <n v="4"/>
    <n v="4"/>
    <n v="4"/>
    <n v="0"/>
    <n v="0"/>
    <n v="0"/>
    <n v="4"/>
    <n v="4"/>
  </r>
  <r>
    <x v="14"/>
    <x v="235"/>
    <x v="0"/>
    <x v="3"/>
    <n v="1"/>
    <n v="0"/>
    <n v="3"/>
    <n v="3"/>
    <n v="3"/>
    <n v="1"/>
    <n v="0"/>
    <n v="0"/>
    <n v="3"/>
    <n v="4"/>
  </r>
  <r>
    <x v="14"/>
    <x v="235"/>
    <x v="0"/>
    <x v="2"/>
    <n v="1"/>
    <n v="0"/>
    <n v="2"/>
    <n v="2"/>
    <n v="2"/>
    <n v="0"/>
    <n v="0"/>
    <n v="1"/>
    <n v="2"/>
    <n v="3"/>
  </r>
  <r>
    <x v="14"/>
    <x v="235"/>
    <x v="0"/>
    <x v="4"/>
    <n v="2"/>
    <n v="1"/>
    <n v="3"/>
    <n v="4"/>
    <n v="4"/>
    <n v="2"/>
    <n v="0"/>
    <n v="1"/>
    <n v="3"/>
    <n v="6"/>
  </r>
  <r>
    <x v="14"/>
    <x v="235"/>
    <x v="1"/>
    <x v="0"/>
    <n v="16"/>
    <n v="7"/>
    <n v="60"/>
    <n v="55"/>
    <n v="69"/>
    <n v="12"/>
    <n v="1"/>
    <n v="8"/>
    <n v="62"/>
    <n v="83"/>
  </r>
  <r>
    <x v="14"/>
    <x v="235"/>
    <x v="1"/>
    <x v="5"/>
    <n v="1"/>
    <n v="0"/>
    <n v="2"/>
    <n v="2"/>
    <n v="2"/>
    <n v="1"/>
    <n v="0"/>
    <n v="0"/>
    <n v="2"/>
    <n v="3"/>
  </r>
  <r>
    <x v="14"/>
    <x v="235"/>
    <x v="1"/>
    <x v="1"/>
    <n v="1"/>
    <n v="0"/>
    <n v="4"/>
    <n v="4"/>
    <n v="4"/>
    <n v="1"/>
    <n v="0"/>
    <n v="0"/>
    <n v="4"/>
    <n v="5"/>
  </r>
  <r>
    <x v="14"/>
    <x v="235"/>
    <x v="1"/>
    <x v="3"/>
    <n v="1"/>
    <n v="1"/>
    <n v="3"/>
    <n v="3"/>
    <n v="4"/>
    <n v="1"/>
    <n v="0"/>
    <n v="0"/>
    <n v="4"/>
    <n v="5"/>
  </r>
  <r>
    <x v="14"/>
    <x v="235"/>
    <x v="1"/>
    <x v="2"/>
    <n v="1"/>
    <n v="0"/>
    <n v="4"/>
    <n v="2"/>
    <n v="4"/>
    <n v="1"/>
    <n v="0"/>
    <n v="2"/>
    <n v="2"/>
    <n v="5"/>
  </r>
  <r>
    <x v="14"/>
    <x v="235"/>
    <x v="1"/>
    <x v="4"/>
    <n v="1"/>
    <n v="1"/>
    <n v="7"/>
    <n v="6"/>
    <n v="8"/>
    <n v="1"/>
    <n v="0"/>
    <n v="0"/>
    <n v="8"/>
    <n v="9"/>
  </r>
  <r>
    <x v="14"/>
    <x v="155"/>
    <x v="0"/>
    <x v="0"/>
    <n v="5"/>
    <n v="3"/>
    <n v="45"/>
    <n v="39"/>
    <n v="51"/>
    <n v="2"/>
    <n v="2"/>
    <n v="3"/>
    <n v="46"/>
    <n v="53"/>
  </r>
  <r>
    <x v="14"/>
    <x v="155"/>
    <x v="0"/>
    <x v="5"/>
    <n v="0"/>
    <n v="1"/>
    <n v="2"/>
    <n v="2"/>
    <n v="3"/>
    <n v="0"/>
    <n v="0"/>
    <n v="1"/>
    <n v="2"/>
    <n v="3"/>
  </r>
  <r>
    <x v="14"/>
    <x v="155"/>
    <x v="0"/>
    <x v="1"/>
    <n v="1"/>
    <n v="0"/>
    <n v="2"/>
    <n v="2"/>
    <n v="3"/>
    <n v="0"/>
    <n v="0"/>
    <n v="0"/>
    <n v="3"/>
    <n v="3"/>
  </r>
  <r>
    <x v="14"/>
    <x v="155"/>
    <x v="0"/>
    <x v="3"/>
    <n v="0"/>
    <n v="0"/>
    <n v="3"/>
    <n v="3"/>
    <n v="3"/>
    <n v="0"/>
    <n v="0"/>
    <n v="0"/>
    <n v="3"/>
    <n v="3"/>
  </r>
  <r>
    <x v="14"/>
    <x v="155"/>
    <x v="0"/>
    <x v="2"/>
    <n v="1"/>
    <n v="2"/>
    <n v="3"/>
    <n v="3"/>
    <n v="6"/>
    <n v="0"/>
    <n v="1"/>
    <n v="0"/>
    <n v="5"/>
    <n v="6"/>
  </r>
  <r>
    <x v="14"/>
    <x v="155"/>
    <x v="0"/>
    <x v="4"/>
    <n v="1"/>
    <n v="5"/>
    <n v="4"/>
    <n v="4"/>
    <n v="9"/>
    <n v="1"/>
    <n v="0"/>
    <n v="1"/>
    <n v="8"/>
    <n v="10"/>
  </r>
  <r>
    <x v="14"/>
    <x v="155"/>
    <x v="1"/>
    <x v="0"/>
    <n v="15"/>
    <n v="7"/>
    <n v="65"/>
    <n v="62"/>
    <n v="76"/>
    <n v="9"/>
    <n v="1"/>
    <n v="12"/>
    <n v="65"/>
    <n v="87"/>
  </r>
  <r>
    <x v="14"/>
    <x v="155"/>
    <x v="1"/>
    <x v="5"/>
    <n v="4"/>
    <n v="2"/>
    <n v="4"/>
    <n v="4"/>
    <n v="7"/>
    <n v="2"/>
    <n v="0"/>
    <n v="2"/>
    <n v="6"/>
    <n v="10"/>
  </r>
  <r>
    <x v="14"/>
    <x v="155"/>
    <x v="1"/>
    <x v="1"/>
    <n v="1"/>
    <n v="2"/>
    <n v="6"/>
    <n v="4"/>
    <n v="8"/>
    <n v="1"/>
    <n v="0"/>
    <n v="0"/>
    <n v="8"/>
    <n v="9"/>
  </r>
  <r>
    <x v="14"/>
    <x v="155"/>
    <x v="1"/>
    <x v="3"/>
    <n v="3"/>
    <n v="0"/>
    <n v="5"/>
    <n v="5"/>
    <n v="5"/>
    <n v="3"/>
    <n v="0"/>
    <n v="2"/>
    <n v="3"/>
    <n v="8"/>
  </r>
  <r>
    <x v="14"/>
    <x v="155"/>
    <x v="1"/>
    <x v="2"/>
    <n v="0"/>
    <n v="1"/>
    <n v="4"/>
    <n v="5"/>
    <n v="5"/>
    <n v="0"/>
    <n v="0"/>
    <n v="1"/>
    <n v="4"/>
    <n v="5"/>
  </r>
  <r>
    <x v="14"/>
    <x v="155"/>
    <x v="1"/>
    <x v="4"/>
    <n v="0"/>
    <n v="5"/>
    <n v="6"/>
    <n v="8"/>
    <n v="11"/>
    <n v="0"/>
    <n v="1"/>
    <n v="0"/>
    <n v="10"/>
    <n v="11"/>
  </r>
  <r>
    <x v="14"/>
    <x v="236"/>
    <x v="0"/>
    <x v="0"/>
    <n v="5"/>
    <n v="4"/>
    <n v="27"/>
    <n v="27"/>
    <n v="32"/>
    <n v="3"/>
    <n v="1"/>
    <n v="2"/>
    <n v="30"/>
    <n v="36"/>
  </r>
  <r>
    <x v="14"/>
    <x v="236"/>
    <x v="0"/>
    <x v="5"/>
    <n v="0"/>
    <n v="1"/>
    <n v="4"/>
    <n v="2"/>
    <n v="5"/>
    <n v="0"/>
    <n v="0"/>
    <n v="2"/>
    <n v="3"/>
    <n v="5"/>
  </r>
  <r>
    <x v="14"/>
    <x v="236"/>
    <x v="0"/>
    <x v="1"/>
    <n v="2"/>
    <n v="0"/>
    <n v="3"/>
    <n v="2"/>
    <n v="3"/>
    <n v="2"/>
    <n v="0"/>
    <n v="1"/>
    <n v="2"/>
    <n v="5"/>
  </r>
  <r>
    <x v="14"/>
    <x v="236"/>
    <x v="0"/>
    <x v="3"/>
    <n v="0"/>
    <n v="0"/>
    <n v="4"/>
    <n v="4"/>
    <n v="4"/>
    <n v="0"/>
    <n v="0"/>
    <n v="0"/>
    <n v="4"/>
    <n v="4"/>
  </r>
  <r>
    <x v="14"/>
    <x v="236"/>
    <x v="0"/>
    <x v="2"/>
    <n v="0"/>
    <n v="0"/>
    <n v="1"/>
    <n v="1"/>
    <n v="1"/>
    <n v="0"/>
    <n v="0"/>
    <n v="0"/>
    <n v="1"/>
    <n v="1"/>
  </r>
  <r>
    <x v="14"/>
    <x v="236"/>
    <x v="0"/>
    <x v="4"/>
    <n v="1"/>
    <n v="0"/>
    <n v="5"/>
    <n v="5"/>
    <n v="5"/>
    <n v="0"/>
    <n v="0"/>
    <n v="3"/>
    <n v="3"/>
    <n v="6"/>
  </r>
  <r>
    <x v="14"/>
    <x v="236"/>
    <x v="1"/>
    <x v="0"/>
    <n v="11"/>
    <n v="8"/>
    <n v="48"/>
    <n v="43"/>
    <n v="57"/>
    <n v="8"/>
    <n v="2"/>
    <n v="12"/>
    <n v="45"/>
    <n v="67"/>
  </r>
  <r>
    <x v="14"/>
    <x v="236"/>
    <x v="1"/>
    <x v="5"/>
    <n v="0"/>
    <n v="0"/>
    <n v="3"/>
    <n v="3"/>
    <n v="3"/>
    <n v="0"/>
    <n v="0"/>
    <n v="0"/>
    <n v="3"/>
    <n v="3"/>
  </r>
  <r>
    <x v="14"/>
    <x v="236"/>
    <x v="1"/>
    <x v="1"/>
    <n v="4"/>
    <n v="0"/>
    <n v="7"/>
    <n v="4"/>
    <n v="8"/>
    <n v="1"/>
    <n v="1"/>
    <n v="3"/>
    <n v="6"/>
    <n v="11"/>
  </r>
  <r>
    <x v="14"/>
    <x v="236"/>
    <x v="1"/>
    <x v="3"/>
    <n v="1"/>
    <n v="0"/>
    <n v="3"/>
    <n v="3"/>
    <n v="3"/>
    <n v="1"/>
    <n v="0"/>
    <n v="0"/>
    <n v="3"/>
    <n v="4"/>
  </r>
  <r>
    <x v="14"/>
    <x v="236"/>
    <x v="1"/>
    <x v="2"/>
    <n v="0"/>
    <n v="0"/>
    <n v="4"/>
    <n v="3"/>
    <n v="4"/>
    <n v="0"/>
    <n v="0"/>
    <n v="1"/>
    <n v="3"/>
    <n v="4"/>
  </r>
  <r>
    <x v="14"/>
    <x v="236"/>
    <x v="1"/>
    <x v="4"/>
    <n v="1"/>
    <n v="1"/>
    <n v="1"/>
    <n v="1"/>
    <n v="2"/>
    <n v="1"/>
    <n v="0"/>
    <n v="0"/>
    <n v="2"/>
    <n v="3"/>
  </r>
  <r>
    <x v="14"/>
    <x v="237"/>
    <x v="0"/>
    <x v="0"/>
    <n v="1"/>
    <n v="3"/>
    <n v="26"/>
    <n v="26"/>
    <n v="29"/>
    <n v="1"/>
    <n v="0"/>
    <n v="3"/>
    <n v="26"/>
    <n v="30"/>
  </r>
  <r>
    <x v="14"/>
    <x v="237"/>
    <x v="0"/>
    <x v="5"/>
    <n v="2"/>
    <n v="0"/>
    <n v="1"/>
    <n v="1"/>
    <n v="3"/>
    <n v="0"/>
    <n v="1"/>
    <n v="1"/>
    <n v="1"/>
    <n v="3"/>
  </r>
  <r>
    <x v="14"/>
    <x v="237"/>
    <x v="0"/>
    <x v="1"/>
    <n v="0"/>
    <n v="1"/>
    <n v="0"/>
    <n v="0"/>
    <n v="1"/>
    <n v="0"/>
    <n v="0"/>
    <n v="0"/>
    <n v="1"/>
    <n v="1"/>
  </r>
  <r>
    <x v="14"/>
    <x v="237"/>
    <x v="0"/>
    <x v="3"/>
    <n v="1"/>
    <n v="0"/>
    <n v="0"/>
    <n v="0"/>
    <n v="0"/>
    <n v="1"/>
    <n v="0"/>
    <n v="0"/>
    <n v="0"/>
    <n v="1"/>
  </r>
  <r>
    <x v="14"/>
    <x v="237"/>
    <x v="0"/>
    <x v="2"/>
    <n v="2"/>
    <n v="2"/>
    <n v="3"/>
    <n v="5"/>
    <n v="6"/>
    <n v="1"/>
    <n v="0"/>
    <n v="1"/>
    <n v="5"/>
    <n v="7"/>
  </r>
  <r>
    <x v="14"/>
    <x v="237"/>
    <x v="0"/>
    <x v="4"/>
    <n v="1"/>
    <n v="2"/>
    <n v="1"/>
    <n v="2"/>
    <n v="4"/>
    <n v="0"/>
    <n v="1"/>
    <n v="1"/>
    <n v="2"/>
    <n v="4"/>
  </r>
  <r>
    <x v="14"/>
    <x v="237"/>
    <x v="1"/>
    <x v="0"/>
    <n v="17"/>
    <n v="4"/>
    <n v="52"/>
    <n v="45"/>
    <n v="58"/>
    <n v="11"/>
    <n v="2"/>
    <n v="10"/>
    <n v="50"/>
    <n v="73"/>
  </r>
  <r>
    <x v="14"/>
    <x v="237"/>
    <x v="1"/>
    <x v="5"/>
    <n v="2"/>
    <n v="0"/>
    <n v="0"/>
    <n v="0"/>
    <n v="0"/>
    <n v="2"/>
    <n v="0"/>
    <n v="0"/>
    <n v="0"/>
    <n v="2"/>
  </r>
  <r>
    <x v="14"/>
    <x v="237"/>
    <x v="1"/>
    <x v="1"/>
    <n v="3"/>
    <n v="1"/>
    <n v="2"/>
    <n v="1"/>
    <n v="4"/>
    <n v="2"/>
    <n v="0"/>
    <n v="1"/>
    <n v="3"/>
    <n v="6"/>
  </r>
  <r>
    <x v="14"/>
    <x v="237"/>
    <x v="1"/>
    <x v="3"/>
    <n v="0"/>
    <n v="1"/>
    <n v="2"/>
    <n v="1"/>
    <n v="3"/>
    <n v="0"/>
    <n v="0"/>
    <n v="2"/>
    <n v="1"/>
    <n v="3"/>
  </r>
  <r>
    <x v="14"/>
    <x v="237"/>
    <x v="1"/>
    <x v="2"/>
    <n v="2"/>
    <n v="0"/>
    <n v="3"/>
    <n v="2"/>
    <n v="5"/>
    <n v="0"/>
    <n v="0"/>
    <n v="2"/>
    <n v="3"/>
    <n v="5"/>
  </r>
  <r>
    <x v="14"/>
    <x v="237"/>
    <x v="1"/>
    <x v="4"/>
    <n v="2"/>
    <n v="2"/>
    <n v="9"/>
    <n v="10"/>
    <n v="13"/>
    <n v="0"/>
    <n v="1"/>
    <n v="4"/>
    <n v="8"/>
    <n v="13"/>
  </r>
  <r>
    <x v="14"/>
    <x v="238"/>
    <x v="0"/>
    <x v="0"/>
    <n v="2"/>
    <n v="0"/>
    <n v="24"/>
    <n v="21"/>
    <n v="24"/>
    <n v="1"/>
    <n v="0"/>
    <n v="2"/>
    <n v="23"/>
    <n v="26"/>
  </r>
  <r>
    <x v="14"/>
    <x v="238"/>
    <x v="0"/>
    <x v="5"/>
    <n v="0"/>
    <n v="1"/>
    <n v="0"/>
    <n v="0"/>
    <n v="1"/>
    <n v="0"/>
    <n v="0"/>
    <n v="0"/>
    <n v="1"/>
    <n v="1"/>
  </r>
  <r>
    <x v="14"/>
    <x v="238"/>
    <x v="0"/>
    <x v="1"/>
    <n v="0"/>
    <n v="1"/>
    <n v="1"/>
    <n v="0"/>
    <n v="2"/>
    <n v="0"/>
    <n v="0"/>
    <n v="0"/>
    <n v="2"/>
    <n v="2"/>
  </r>
  <r>
    <x v="14"/>
    <x v="238"/>
    <x v="0"/>
    <x v="3"/>
    <n v="0"/>
    <n v="0"/>
    <n v="1"/>
    <n v="1"/>
    <n v="1"/>
    <n v="0"/>
    <n v="0"/>
    <n v="1"/>
    <n v="0"/>
    <n v="1"/>
  </r>
  <r>
    <x v="14"/>
    <x v="238"/>
    <x v="0"/>
    <x v="2"/>
    <n v="0"/>
    <n v="1"/>
    <n v="0"/>
    <n v="1"/>
    <n v="1"/>
    <n v="0"/>
    <n v="0"/>
    <n v="0"/>
    <n v="1"/>
    <n v="1"/>
  </r>
  <r>
    <x v="14"/>
    <x v="238"/>
    <x v="0"/>
    <x v="4"/>
    <n v="0"/>
    <n v="0"/>
    <n v="3"/>
    <n v="3"/>
    <n v="3"/>
    <n v="0"/>
    <n v="0"/>
    <n v="0"/>
    <n v="3"/>
    <n v="3"/>
  </r>
  <r>
    <x v="14"/>
    <x v="238"/>
    <x v="1"/>
    <x v="0"/>
    <n v="11"/>
    <n v="2"/>
    <n v="29"/>
    <n v="28"/>
    <n v="32"/>
    <n v="9"/>
    <n v="0"/>
    <n v="6"/>
    <n v="27"/>
    <n v="42"/>
  </r>
  <r>
    <x v="14"/>
    <x v="238"/>
    <x v="1"/>
    <x v="5"/>
    <n v="0"/>
    <n v="0"/>
    <n v="2"/>
    <n v="1"/>
    <n v="2"/>
    <n v="0"/>
    <n v="0"/>
    <n v="2"/>
    <n v="0"/>
    <n v="2"/>
  </r>
  <r>
    <x v="14"/>
    <x v="238"/>
    <x v="1"/>
    <x v="1"/>
    <n v="0"/>
    <n v="0"/>
    <n v="3"/>
    <n v="3"/>
    <n v="3"/>
    <n v="0"/>
    <n v="0"/>
    <n v="0"/>
    <n v="3"/>
    <n v="3"/>
  </r>
  <r>
    <x v="14"/>
    <x v="238"/>
    <x v="1"/>
    <x v="3"/>
    <n v="0"/>
    <n v="0"/>
    <n v="1"/>
    <n v="1"/>
    <n v="1"/>
    <n v="0"/>
    <n v="0"/>
    <n v="0"/>
    <n v="1"/>
    <n v="1"/>
  </r>
  <r>
    <x v="14"/>
    <x v="238"/>
    <x v="1"/>
    <x v="2"/>
    <n v="2"/>
    <n v="0"/>
    <n v="2"/>
    <n v="2"/>
    <n v="4"/>
    <n v="0"/>
    <n v="1"/>
    <n v="1"/>
    <n v="2"/>
    <n v="4"/>
  </r>
  <r>
    <x v="14"/>
    <x v="238"/>
    <x v="1"/>
    <x v="4"/>
    <n v="1"/>
    <n v="0"/>
    <n v="4"/>
    <n v="3"/>
    <n v="4"/>
    <n v="0"/>
    <n v="0"/>
    <n v="2"/>
    <n v="3"/>
    <n v="5"/>
  </r>
  <r>
    <x v="14"/>
    <x v="239"/>
    <x v="0"/>
    <x v="0"/>
    <n v="6"/>
    <n v="2"/>
    <n v="14"/>
    <n v="14"/>
    <n v="16"/>
    <n v="6"/>
    <n v="0"/>
    <n v="0"/>
    <n v="16"/>
    <n v="22"/>
  </r>
  <r>
    <x v="14"/>
    <x v="239"/>
    <x v="0"/>
    <x v="5"/>
    <n v="0"/>
    <n v="0"/>
    <n v="1"/>
    <n v="1"/>
    <n v="1"/>
    <n v="0"/>
    <n v="0"/>
    <n v="0"/>
    <n v="1"/>
    <n v="1"/>
  </r>
  <r>
    <x v="14"/>
    <x v="239"/>
    <x v="0"/>
    <x v="1"/>
    <n v="1"/>
    <n v="0"/>
    <n v="0"/>
    <n v="0"/>
    <n v="0"/>
    <n v="1"/>
    <n v="0"/>
    <n v="0"/>
    <n v="0"/>
    <n v="1"/>
  </r>
  <r>
    <x v="14"/>
    <x v="239"/>
    <x v="0"/>
    <x v="3"/>
    <n v="0"/>
    <n v="0"/>
    <n v="1"/>
    <n v="1"/>
    <n v="1"/>
    <n v="0"/>
    <n v="0"/>
    <n v="0"/>
    <n v="1"/>
    <n v="1"/>
  </r>
  <r>
    <x v="14"/>
    <x v="239"/>
    <x v="0"/>
    <x v="2"/>
    <n v="0"/>
    <n v="0"/>
    <n v="2"/>
    <n v="2"/>
    <n v="2"/>
    <n v="0"/>
    <n v="0"/>
    <n v="0"/>
    <n v="2"/>
    <n v="2"/>
  </r>
  <r>
    <x v="14"/>
    <x v="239"/>
    <x v="0"/>
    <x v="4"/>
    <n v="1"/>
    <n v="0"/>
    <n v="2"/>
    <n v="2"/>
    <n v="2"/>
    <n v="1"/>
    <n v="0"/>
    <n v="0"/>
    <n v="2"/>
    <n v="3"/>
  </r>
  <r>
    <x v="14"/>
    <x v="239"/>
    <x v="1"/>
    <x v="0"/>
    <n v="8"/>
    <n v="2"/>
    <n v="30"/>
    <n v="26"/>
    <n v="32"/>
    <n v="7"/>
    <n v="0"/>
    <n v="3"/>
    <n v="30"/>
    <n v="40"/>
  </r>
  <r>
    <x v="14"/>
    <x v="239"/>
    <x v="1"/>
    <x v="5"/>
    <n v="1"/>
    <n v="0"/>
    <n v="1"/>
    <n v="1"/>
    <n v="1"/>
    <n v="1"/>
    <n v="0"/>
    <n v="1"/>
    <n v="0"/>
    <n v="2"/>
  </r>
  <r>
    <x v="14"/>
    <x v="239"/>
    <x v="1"/>
    <x v="1"/>
    <n v="1"/>
    <n v="0"/>
    <n v="2"/>
    <n v="1"/>
    <n v="2"/>
    <n v="1"/>
    <n v="0"/>
    <n v="0"/>
    <n v="2"/>
    <n v="3"/>
  </r>
  <r>
    <x v="14"/>
    <x v="239"/>
    <x v="1"/>
    <x v="3"/>
    <n v="2"/>
    <n v="0"/>
    <n v="8"/>
    <n v="7"/>
    <n v="8"/>
    <n v="1"/>
    <n v="1"/>
    <n v="1"/>
    <n v="7"/>
    <n v="10"/>
  </r>
  <r>
    <x v="14"/>
    <x v="239"/>
    <x v="1"/>
    <x v="2"/>
    <n v="3"/>
    <n v="0"/>
    <n v="3"/>
    <n v="2"/>
    <n v="3"/>
    <n v="3"/>
    <n v="0"/>
    <n v="0"/>
    <n v="3"/>
    <n v="6"/>
  </r>
  <r>
    <x v="14"/>
    <x v="239"/>
    <x v="1"/>
    <x v="4"/>
    <n v="2"/>
    <n v="0"/>
    <n v="3"/>
    <n v="3"/>
    <n v="3"/>
    <n v="1"/>
    <n v="1"/>
    <n v="0"/>
    <n v="3"/>
    <n v="5"/>
  </r>
  <r>
    <x v="14"/>
    <x v="240"/>
    <x v="0"/>
    <x v="0"/>
    <n v="2"/>
    <n v="0"/>
    <n v="10"/>
    <n v="10"/>
    <n v="11"/>
    <n v="0"/>
    <n v="0"/>
    <n v="2"/>
    <n v="10"/>
    <n v="12"/>
  </r>
  <r>
    <x v="14"/>
    <x v="240"/>
    <x v="0"/>
    <x v="1"/>
    <n v="1"/>
    <n v="0"/>
    <n v="2"/>
    <n v="1"/>
    <n v="2"/>
    <n v="1"/>
    <n v="0"/>
    <n v="1"/>
    <n v="1"/>
    <n v="3"/>
  </r>
  <r>
    <x v="14"/>
    <x v="240"/>
    <x v="0"/>
    <x v="3"/>
    <n v="0"/>
    <n v="0"/>
    <n v="2"/>
    <n v="2"/>
    <n v="2"/>
    <n v="0"/>
    <n v="0"/>
    <n v="1"/>
    <n v="1"/>
    <n v="2"/>
  </r>
  <r>
    <x v="14"/>
    <x v="240"/>
    <x v="0"/>
    <x v="4"/>
    <n v="1"/>
    <n v="0"/>
    <n v="1"/>
    <n v="1"/>
    <n v="1"/>
    <n v="1"/>
    <n v="0"/>
    <n v="0"/>
    <n v="1"/>
    <n v="2"/>
  </r>
  <r>
    <x v="14"/>
    <x v="240"/>
    <x v="1"/>
    <x v="0"/>
    <n v="4"/>
    <n v="1"/>
    <n v="12"/>
    <n v="11"/>
    <n v="13"/>
    <n v="4"/>
    <n v="0"/>
    <n v="2"/>
    <n v="11"/>
    <n v="17"/>
  </r>
  <r>
    <x v="14"/>
    <x v="240"/>
    <x v="1"/>
    <x v="5"/>
    <n v="1"/>
    <n v="0"/>
    <n v="0"/>
    <n v="0"/>
    <n v="0"/>
    <n v="0"/>
    <n v="1"/>
    <n v="0"/>
    <n v="0"/>
    <n v="1"/>
  </r>
  <r>
    <x v="14"/>
    <x v="240"/>
    <x v="1"/>
    <x v="3"/>
    <n v="0"/>
    <n v="0"/>
    <n v="1"/>
    <n v="0"/>
    <n v="1"/>
    <n v="0"/>
    <n v="0"/>
    <n v="0"/>
    <n v="1"/>
    <n v="1"/>
  </r>
  <r>
    <x v="14"/>
    <x v="240"/>
    <x v="1"/>
    <x v="2"/>
    <n v="1"/>
    <n v="0"/>
    <n v="0"/>
    <n v="0"/>
    <n v="0"/>
    <n v="1"/>
    <n v="0"/>
    <n v="0"/>
    <n v="0"/>
    <n v="1"/>
  </r>
  <r>
    <x v="14"/>
    <x v="240"/>
    <x v="1"/>
    <x v="4"/>
    <n v="2"/>
    <n v="0"/>
    <n v="0"/>
    <n v="0"/>
    <n v="0"/>
    <n v="0"/>
    <n v="0"/>
    <n v="1"/>
    <n v="1"/>
    <n v="2"/>
  </r>
  <r>
    <x v="14"/>
    <x v="241"/>
    <x v="0"/>
    <x v="0"/>
    <n v="0"/>
    <n v="0"/>
    <n v="5"/>
    <n v="5"/>
    <n v="5"/>
    <n v="0"/>
    <n v="0"/>
    <n v="0"/>
    <n v="5"/>
    <n v="5"/>
  </r>
  <r>
    <x v="14"/>
    <x v="241"/>
    <x v="1"/>
    <x v="0"/>
    <n v="3"/>
    <n v="0"/>
    <n v="0"/>
    <n v="0"/>
    <n v="0"/>
    <n v="3"/>
    <n v="0"/>
    <n v="0"/>
    <n v="0"/>
    <n v="3"/>
  </r>
  <r>
    <x v="14"/>
    <x v="241"/>
    <x v="1"/>
    <x v="1"/>
    <n v="0"/>
    <n v="0"/>
    <n v="1"/>
    <n v="1"/>
    <n v="1"/>
    <n v="0"/>
    <n v="0"/>
    <n v="0"/>
    <n v="1"/>
    <n v="1"/>
  </r>
  <r>
    <x v="14"/>
    <x v="0"/>
    <x v="0"/>
    <x v="0"/>
    <n v="4356"/>
    <n v="2835"/>
    <n v="31175"/>
    <n v="29626"/>
    <n v="34747"/>
    <n v="2921"/>
    <n v="410"/>
    <n v="2804"/>
    <n v="32231"/>
    <n v="38366"/>
  </r>
  <r>
    <x v="14"/>
    <x v="0"/>
    <x v="0"/>
    <x v="5"/>
    <n v="367"/>
    <n v="253"/>
    <n v="1584"/>
    <n v="1490"/>
    <n v="1924"/>
    <n v="232"/>
    <n v="30"/>
    <n v="287"/>
    <n v="1655"/>
    <n v="2204"/>
  </r>
  <r>
    <x v="14"/>
    <x v="0"/>
    <x v="0"/>
    <x v="1"/>
    <n v="370"/>
    <n v="264"/>
    <n v="1856"/>
    <n v="1742"/>
    <n v="2212"/>
    <n v="227"/>
    <n v="30"/>
    <n v="297"/>
    <n v="1936"/>
    <n v="2490"/>
  </r>
  <r>
    <x v="14"/>
    <x v="0"/>
    <x v="0"/>
    <x v="3"/>
    <n v="362"/>
    <n v="205"/>
    <n v="1643"/>
    <n v="1542"/>
    <n v="1939"/>
    <n v="219"/>
    <n v="30"/>
    <n v="258"/>
    <n v="1703"/>
    <n v="2210"/>
  </r>
  <r>
    <x v="14"/>
    <x v="0"/>
    <x v="0"/>
    <x v="2"/>
    <n v="240"/>
    <n v="175"/>
    <n v="1211"/>
    <n v="1144"/>
    <n v="1446"/>
    <n v="137"/>
    <n v="19"/>
    <n v="222"/>
    <n v="1248"/>
    <n v="1626"/>
  </r>
  <r>
    <x v="14"/>
    <x v="0"/>
    <x v="0"/>
    <x v="4"/>
    <n v="463"/>
    <n v="287"/>
    <n v="2059"/>
    <n v="1957"/>
    <n v="2479"/>
    <n v="257"/>
    <n v="60"/>
    <n v="401"/>
    <n v="2091"/>
    <n v="2809"/>
  </r>
  <r>
    <x v="14"/>
    <x v="0"/>
    <x v="1"/>
    <x v="0"/>
    <n v="11775"/>
    <n v="6597"/>
    <n v="61067"/>
    <n v="57458"/>
    <n v="69437"/>
    <n v="8296"/>
    <n v="973"/>
    <n v="8349"/>
    <n v="61821"/>
    <n v="79439"/>
  </r>
  <r>
    <x v="14"/>
    <x v="0"/>
    <x v="1"/>
    <x v="5"/>
    <n v="1088"/>
    <n v="489"/>
    <n v="3059"/>
    <n v="2852"/>
    <n v="3745"/>
    <n v="735"/>
    <n v="102"/>
    <n v="745"/>
    <n v="3054"/>
    <n v="4636"/>
  </r>
  <r>
    <x v="14"/>
    <x v="0"/>
    <x v="1"/>
    <x v="1"/>
    <n v="1084"/>
    <n v="598"/>
    <n v="3237"/>
    <n v="3015"/>
    <n v="4062"/>
    <n v="701"/>
    <n v="117"/>
    <n v="829"/>
    <n v="3272"/>
    <n v="4919"/>
  </r>
  <r>
    <x v="14"/>
    <x v="0"/>
    <x v="1"/>
    <x v="3"/>
    <n v="864"/>
    <n v="448"/>
    <n v="2709"/>
    <n v="2535"/>
    <n v="3324"/>
    <n v="554"/>
    <n v="82"/>
    <n v="704"/>
    <n v="2681"/>
    <n v="4021"/>
  </r>
  <r>
    <x v="14"/>
    <x v="0"/>
    <x v="1"/>
    <x v="2"/>
    <n v="614"/>
    <n v="289"/>
    <n v="1957"/>
    <n v="1821"/>
    <n v="2370"/>
    <n v="403"/>
    <n v="50"/>
    <n v="489"/>
    <n v="1918"/>
    <n v="2860"/>
  </r>
  <r>
    <x v="14"/>
    <x v="0"/>
    <x v="1"/>
    <x v="4"/>
    <n v="1010"/>
    <n v="512"/>
    <n v="3108"/>
    <n v="2909"/>
    <n v="3824"/>
    <n v="644"/>
    <n v="115"/>
    <n v="821"/>
    <n v="3050"/>
    <n v="4630"/>
  </r>
  <r>
    <x v="15"/>
    <x v="12"/>
    <x v="0"/>
    <x v="0"/>
    <n v="69"/>
    <n v="0"/>
    <n v="0"/>
    <n v="0"/>
    <n v="0"/>
    <n v="69"/>
    <n v="0"/>
    <n v="0"/>
    <n v="0"/>
    <n v="69"/>
  </r>
  <r>
    <x v="15"/>
    <x v="12"/>
    <x v="1"/>
    <x v="0"/>
    <n v="54"/>
    <n v="0"/>
    <n v="0"/>
    <n v="0"/>
    <n v="0"/>
    <n v="54"/>
    <n v="0"/>
    <n v="0"/>
    <n v="0"/>
    <n v="54"/>
  </r>
  <r>
    <x v="15"/>
    <x v="13"/>
    <x v="0"/>
    <x v="0"/>
    <n v="75"/>
    <n v="0"/>
    <n v="1"/>
    <n v="1"/>
    <n v="1"/>
    <n v="75"/>
    <n v="0"/>
    <n v="0"/>
    <n v="1"/>
    <n v="76"/>
  </r>
  <r>
    <x v="15"/>
    <x v="13"/>
    <x v="1"/>
    <x v="0"/>
    <n v="54"/>
    <n v="0"/>
    <n v="0"/>
    <n v="0"/>
    <n v="0"/>
    <n v="54"/>
    <n v="0"/>
    <n v="0"/>
    <n v="0"/>
    <n v="54"/>
  </r>
  <r>
    <x v="15"/>
    <x v="156"/>
    <x v="0"/>
    <x v="0"/>
    <n v="53"/>
    <n v="0"/>
    <n v="0"/>
    <n v="0"/>
    <n v="0"/>
    <n v="53"/>
    <n v="0"/>
    <n v="0"/>
    <n v="0"/>
    <n v="53"/>
  </r>
  <r>
    <x v="15"/>
    <x v="156"/>
    <x v="1"/>
    <x v="0"/>
    <n v="46"/>
    <n v="0"/>
    <n v="0"/>
    <n v="0"/>
    <n v="0"/>
    <n v="46"/>
    <n v="0"/>
    <n v="0"/>
    <n v="0"/>
    <n v="46"/>
  </r>
  <r>
    <x v="15"/>
    <x v="14"/>
    <x v="0"/>
    <x v="0"/>
    <n v="67"/>
    <n v="0"/>
    <n v="0"/>
    <n v="0"/>
    <n v="0"/>
    <n v="67"/>
    <n v="0"/>
    <n v="0"/>
    <n v="0"/>
    <n v="67"/>
  </r>
  <r>
    <x v="15"/>
    <x v="14"/>
    <x v="0"/>
    <x v="1"/>
    <n v="1"/>
    <n v="0"/>
    <n v="0"/>
    <n v="0"/>
    <n v="0"/>
    <n v="1"/>
    <n v="0"/>
    <n v="0"/>
    <n v="0"/>
    <n v="1"/>
  </r>
  <r>
    <x v="15"/>
    <x v="14"/>
    <x v="1"/>
    <x v="0"/>
    <n v="60"/>
    <n v="0"/>
    <n v="0"/>
    <n v="0"/>
    <n v="0"/>
    <n v="60"/>
    <n v="0"/>
    <n v="0"/>
    <n v="0"/>
    <n v="60"/>
  </r>
  <r>
    <x v="15"/>
    <x v="14"/>
    <x v="1"/>
    <x v="4"/>
    <n v="2"/>
    <n v="0"/>
    <n v="0"/>
    <n v="0"/>
    <n v="0"/>
    <n v="2"/>
    <n v="0"/>
    <n v="0"/>
    <n v="0"/>
    <n v="2"/>
  </r>
  <r>
    <x v="15"/>
    <x v="15"/>
    <x v="0"/>
    <x v="0"/>
    <n v="93"/>
    <n v="0"/>
    <n v="0"/>
    <n v="0"/>
    <n v="0"/>
    <n v="93"/>
    <n v="0"/>
    <n v="0"/>
    <n v="0"/>
    <n v="93"/>
  </r>
  <r>
    <x v="15"/>
    <x v="15"/>
    <x v="0"/>
    <x v="5"/>
    <n v="1"/>
    <n v="0"/>
    <n v="0"/>
    <n v="0"/>
    <n v="0"/>
    <n v="1"/>
    <n v="0"/>
    <n v="0"/>
    <n v="0"/>
    <n v="1"/>
  </r>
  <r>
    <x v="15"/>
    <x v="15"/>
    <x v="0"/>
    <x v="4"/>
    <n v="1"/>
    <n v="0"/>
    <n v="0"/>
    <n v="0"/>
    <n v="0"/>
    <n v="1"/>
    <n v="0"/>
    <n v="0"/>
    <n v="0"/>
    <n v="1"/>
  </r>
  <r>
    <x v="15"/>
    <x v="15"/>
    <x v="1"/>
    <x v="0"/>
    <n v="72"/>
    <n v="0"/>
    <n v="0"/>
    <n v="0"/>
    <n v="0"/>
    <n v="72"/>
    <n v="0"/>
    <n v="0"/>
    <n v="0"/>
    <n v="72"/>
  </r>
  <r>
    <x v="15"/>
    <x v="15"/>
    <x v="1"/>
    <x v="5"/>
    <n v="1"/>
    <n v="0"/>
    <n v="0"/>
    <n v="0"/>
    <n v="0"/>
    <n v="1"/>
    <n v="0"/>
    <n v="0"/>
    <n v="0"/>
    <n v="1"/>
  </r>
  <r>
    <x v="15"/>
    <x v="15"/>
    <x v="1"/>
    <x v="1"/>
    <n v="1"/>
    <n v="0"/>
    <n v="0"/>
    <n v="0"/>
    <n v="0"/>
    <n v="0"/>
    <n v="1"/>
    <n v="0"/>
    <n v="0"/>
    <n v="1"/>
  </r>
  <r>
    <x v="15"/>
    <x v="15"/>
    <x v="1"/>
    <x v="2"/>
    <n v="1"/>
    <n v="0"/>
    <n v="0"/>
    <n v="0"/>
    <n v="0"/>
    <n v="1"/>
    <n v="0"/>
    <n v="0"/>
    <n v="0"/>
    <n v="1"/>
  </r>
  <r>
    <x v="15"/>
    <x v="15"/>
    <x v="1"/>
    <x v="4"/>
    <n v="1"/>
    <n v="0"/>
    <n v="0"/>
    <n v="0"/>
    <n v="0"/>
    <n v="1"/>
    <n v="0"/>
    <n v="0"/>
    <n v="0"/>
    <n v="1"/>
  </r>
  <r>
    <x v="15"/>
    <x v="157"/>
    <x v="0"/>
    <x v="0"/>
    <n v="90"/>
    <n v="0"/>
    <n v="0"/>
    <n v="0"/>
    <n v="0"/>
    <n v="90"/>
    <n v="0"/>
    <n v="0"/>
    <n v="0"/>
    <n v="90"/>
  </r>
  <r>
    <x v="15"/>
    <x v="157"/>
    <x v="0"/>
    <x v="5"/>
    <n v="1"/>
    <n v="0"/>
    <n v="0"/>
    <n v="0"/>
    <n v="0"/>
    <n v="1"/>
    <n v="0"/>
    <n v="0"/>
    <n v="0"/>
    <n v="1"/>
  </r>
  <r>
    <x v="15"/>
    <x v="157"/>
    <x v="0"/>
    <x v="1"/>
    <n v="2"/>
    <n v="0"/>
    <n v="0"/>
    <n v="0"/>
    <n v="0"/>
    <n v="2"/>
    <n v="0"/>
    <n v="0"/>
    <n v="0"/>
    <n v="2"/>
  </r>
  <r>
    <x v="15"/>
    <x v="157"/>
    <x v="0"/>
    <x v="3"/>
    <n v="1"/>
    <n v="0"/>
    <n v="0"/>
    <n v="0"/>
    <n v="0"/>
    <n v="1"/>
    <n v="0"/>
    <n v="0"/>
    <n v="0"/>
    <n v="1"/>
  </r>
  <r>
    <x v="15"/>
    <x v="157"/>
    <x v="0"/>
    <x v="4"/>
    <n v="4"/>
    <n v="0"/>
    <n v="0"/>
    <n v="0"/>
    <n v="0"/>
    <n v="4"/>
    <n v="0"/>
    <n v="0"/>
    <n v="0"/>
    <n v="4"/>
  </r>
  <r>
    <x v="15"/>
    <x v="157"/>
    <x v="1"/>
    <x v="0"/>
    <n v="79"/>
    <n v="0"/>
    <n v="1"/>
    <n v="1"/>
    <n v="1"/>
    <n v="79"/>
    <n v="0"/>
    <n v="0"/>
    <n v="1"/>
    <n v="80"/>
  </r>
  <r>
    <x v="15"/>
    <x v="157"/>
    <x v="1"/>
    <x v="1"/>
    <n v="1"/>
    <n v="0"/>
    <n v="0"/>
    <n v="0"/>
    <n v="0"/>
    <n v="1"/>
    <n v="0"/>
    <n v="0"/>
    <n v="0"/>
    <n v="1"/>
  </r>
  <r>
    <x v="15"/>
    <x v="157"/>
    <x v="1"/>
    <x v="3"/>
    <n v="1"/>
    <n v="0"/>
    <n v="0"/>
    <n v="0"/>
    <n v="0"/>
    <n v="1"/>
    <n v="0"/>
    <n v="0"/>
    <n v="0"/>
    <n v="1"/>
  </r>
  <r>
    <x v="15"/>
    <x v="157"/>
    <x v="1"/>
    <x v="2"/>
    <n v="1"/>
    <n v="0"/>
    <n v="0"/>
    <n v="0"/>
    <n v="0"/>
    <n v="1"/>
    <n v="0"/>
    <n v="0"/>
    <n v="0"/>
    <n v="1"/>
  </r>
  <r>
    <x v="15"/>
    <x v="157"/>
    <x v="1"/>
    <x v="4"/>
    <n v="3"/>
    <n v="0"/>
    <n v="0"/>
    <n v="0"/>
    <n v="0"/>
    <n v="3"/>
    <n v="0"/>
    <n v="0"/>
    <n v="0"/>
    <n v="3"/>
  </r>
  <r>
    <x v="15"/>
    <x v="158"/>
    <x v="0"/>
    <x v="0"/>
    <n v="108"/>
    <n v="0"/>
    <n v="0"/>
    <n v="0"/>
    <n v="0"/>
    <n v="108"/>
    <n v="0"/>
    <n v="0"/>
    <n v="0"/>
    <n v="108"/>
  </r>
  <r>
    <x v="15"/>
    <x v="158"/>
    <x v="0"/>
    <x v="4"/>
    <n v="2"/>
    <n v="0"/>
    <n v="0"/>
    <n v="0"/>
    <n v="0"/>
    <n v="2"/>
    <n v="0"/>
    <n v="0"/>
    <n v="0"/>
    <n v="2"/>
  </r>
  <r>
    <x v="15"/>
    <x v="158"/>
    <x v="1"/>
    <x v="0"/>
    <n v="78"/>
    <n v="0"/>
    <n v="0"/>
    <n v="0"/>
    <n v="0"/>
    <n v="78"/>
    <n v="0"/>
    <n v="0"/>
    <n v="0"/>
    <n v="78"/>
  </r>
  <r>
    <x v="15"/>
    <x v="158"/>
    <x v="1"/>
    <x v="1"/>
    <n v="1"/>
    <n v="0"/>
    <n v="0"/>
    <n v="0"/>
    <n v="0"/>
    <n v="1"/>
    <n v="0"/>
    <n v="0"/>
    <n v="0"/>
    <n v="1"/>
  </r>
  <r>
    <x v="15"/>
    <x v="158"/>
    <x v="1"/>
    <x v="4"/>
    <n v="1"/>
    <n v="0"/>
    <n v="0"/>
    <n v="0"/>
    <n v="0"/>
    <n v="1"/>
    <n v="0"/>
    <n v="0"/>
    <n v="0"/>
    <n v="1"/>
  </r>
  <r>
    <x v="15"/>
    <x v="16"/>
    <x v="0"/>
    <x v="0"/>
    <n v="98"/>
    <n v="0"/>
    <n v="0"/>
    <n v="0"/>
    <n v="0"/>
    <n v="98"/>
    <n v="0"/>
    <n v="0"/>
    <n v="0"/>
    <n v="98"/>
  </r>
  <r>
    <x v="15"/>
    <x v="16"/>
    <x v="0"/>
    <x v="5"/>
    <n v="1"/>
    <n v="0"/>
    <n v="0"/>
    <n v="0"/>
    <n v="0"/>
    <n v="1"/>
    <n v="0"/>
    <n v="0"/>
    <n v="0"/>
    <n v="1"/>
  </r>
  <r>
    <x v="15"/>
    <x v="16"/>
    <x v="0"/>
    <x v="3"/>
    <n v="1"/>
    <n v="0"/>
    <n v="0"/>
    <n v="0"/>
    <n v="0"/>
    <n v="1"/>
    <n v="0"/>
    <n v="0"/>
    <n v="0"/>
    <n v="1"/>
  </r>
  <r>
    <x v="15"/>
    <x v="16"/>
    <x v="0"/>
    <x v="4"/>
    <n v="5"/>
    <n v="0"/>
    <n v="0"/>
    <n v="0"/>
    <n v="0"/>
    <n v="5"/>
    <n v="0"/>
    <n v="0"/>
    <n v="0"/>
    <n v="5"/>
  </r>
  <r>
    <x v="15"/>
    <x v="16"/>
    <x v="1"/>
    <x v="0"/>
    <n v="66"/>
    <n v="0"/>
    <n v="0"/>
    <n v="0"/>
    <n v="0"/>
    <n v="66"/>
    <n v="0"/>
    <n v="0"/>
    <n v="0"/>
    <n v="66"/>
  </r>
  <r>
    <x v="15"/>
    <x v="16"/>
    <x v="1"/>
    <x v="4"/>
    <n v="1"/>
    <n v="0"/>
    <n v="0"/>
    <n v="0"/>
    <n v="0"/>
    <n v="1"/>
    <n v="0"/>
    <n v="0"/>
    <n v="0"/>
    <n v="1"/>
  </r>
  <r>
    <x v="15"/>
    <x v="159"/>
    <x v="0"/>
    <x v="0"/>
    <n v="103"/>
    <n v="0"/>
    <n v="0"/>
    <n v="0"/>
    <n v="0"/>
    <n v="103"/>
    <n v="0"/>
    <n v="0"/>
    <n v="0"/>
    <n v="103"/>
  </r>
  <r>
    <x v="15"/>
    <x v="159"/>
    <x v="0"/>
    <x v="1"/>
    <n v="1"/>
    <n v="0"/>
    <n v="0"/>
    <n v="0"/>
    <n v="0"/>
    <n v="1"/>
    <n v="0"/>
    <n v="0"/>
    <n v="0"/>
    <n v="1"/>
  </r>
  <r>
    <x v="15"/>
    <x v="159"/>
    <x v="0"/>
    <x v="3"/>
    <n v="1"/>
    <n v="0"/>
    <n v="0"/>
    <n v="0"/>
    <n v="0"/>
    <n v="1"/>
    <n v="0"/>
    <n v="0"/>
    <n v="0"/>
    <n v="1"/>
  </r>
  <r>
    <x v="15"/>
    <x v="159"/>
    <x v="0"/>
    <x v="2"/>
    <n v="1"/>
    <n v="0"/>
    <n v="0"/>
    <n v="0"/>
    <n v="0"/>
    <n v="1"/>
    <n v="0"/>
    <n v="0"/>
    <n v="0"/>
    <n v="1"/>
  </r>
  <r>
    <x v="15"/>
    <x v="159"/>
    <x v="0"/>
    <x v="4"/>
    <n v="1"/>
    <n v="0"/>
    <n v="0"/>
    <n v="0"/>
    <n v="0"/>
    <n v="1"/>
    <n v="0"/>
    <n v="0"/>
    <n v="0"/>
    <n v="1"/>
  </r>
  <r>
    <x v="15"/>
    <x v="159"/>
    <x v="1"/>
    <x v="0"/>
    <n v="76"/>
    <n v="0"/>
    <n v="0"/>
    <n v="0"/>
    <n v="0"/>
    <n v="76"/>
    <n v="0"/>
    <n v="0"/>
    <n v="0"/>
    <n v="76"/>
  </r>
  <r>
    <x v="15"/>
    <x v="159"/>
    <x v="1"/>
    <x v="4"/>
    <n v="3"/>
    <n v="0"/>
    <n v="0"/>
    <n v="0"/>
    <n v="0"/>
    <n v="3"/>
    <n v="0"/>
    <n v="0"/>
    <n v="0"/>
    <n v="3"/>
  </r>
  <r>
    <x v="15"/>
    <x v="17"/>
    <x v="0"/>
    <x v="0"/>
    <n v="102"/>
    <n v="0"/>
    <n v="0"/>
    <n v="0"/>
    <n v="0"/>
    <n v="102"/>
    <n v="0"/>
    <n v="0"/>
    <n v="0"/>
    <n v="102"/>
  </r>
  <r>
    <x v="15"/>
    <x v="17"/>
    <x v="0"/>
    <x v="5"/>
    <n v="1"/>
    <n v="0"/>
    <n v="0"/>
    <n v="0"/>
    <n v="0"/>
    <n v="1"/>
    <n v="0"/>
    <n v="0"/>
    <n v="0"/>
    <n v="1"/>
  </r>
  <r>
    <x v="15"/>
    <x v="17"/>
    <x v="0"/>
    <x v="4"/>
    <n v="1"/>
    <n v="0"/>
    <n v="0"/>
    <n v="0"/>
    <n v="0"/>
    <n v="1"/>
    <n v="0"/>
    <n v="0"/>
    <n v="0"/>
    <n v="1"/>
  </r>
  <r>
    <x v="15"/>
    <x v="17"/>
    <x v="1"/>
    <x v="0"/>
    <n v="83"/>
    <n v="0"/>
    <n v="1"/>
    <n v="1"/>
    <n v="1"/>
    <n v="83"/>
    <n v="0"/>
    <n v="0"/>
    <n v="1"/>
    <n v="84"/>
  </r>
  <r>
    <x v="15"/>
    <x v="17"/>
    <x v="1"/>
    <x v="1"/>
    <n v="2"/>
    <n v="0"/>
    <n v="0"/>
    <n v="0"/>
    <n v="0"/>
    <n v="2"/>
    <n v="0"/>
    <n v="0"/>
    <n v="0"/>
    <n v="2"/>
  </r>
  <r>
    <x v="15"/>
    <x v="17"/>
    <x v="1"/>
    <x v="3"/>
    <n v="1"/>
    <n v="0"/>
    <n v="0"/>
    <n v="0"/>
    <n v="0"/>
    <n v="1"/>
    <n v="0"/>
    <n v="0"/>
    <n v="0"/>
    <n v="1"/>
  </r>
  <r>
    <x v="15"/>
    <x v="17"/>
    <x v="1"/>
    <x v="2"/>
    <n v="1"/>
    <n v="0"/>
    <n v="0"/>
    <n v="0"/>
    <n v="0"/>
    <n v="1"/>
    <n v="0"/>
    <n v="0"/>
    <n v="0"/>
    <n v="1"/>
  </r>
  <r>
    <x v="15"/>
    <x v="18"/>
    <x v="0"/>
    <x v="0"/>
    <n v="94"/>
    <n v="0"/>
    <n v="0"/>
    <n v="0"/>
    <n v="0"/>
    <n v="94"/>
    <n v="0"/>
    <n v="0"/>
    <n v="0"/>
    <n v="94"/>
  </r>
  <r>
    <x v="15"/>
    <x v="18"/>
    <x v="0"/>
    <x v="2"/>
    <n v="1"/>
    <n v="0"/>
    <n v="0"/>
    <n v="0"/>
    <n v="0"/>
    <n v="1"/>
    <n v="0"/>
    <n v="0"/>
    <n v="0"/>
    <n v="1"/>
  </r>
  <r>
    <x v="15"/>
    <x v="18"/>
    <x v="0"/>
    <x v="4"/>
    <n v="1"/>
    <n v="0"/>
    <n v="0"/>
    <n v="0"/>
    <n v="0"/>
    <n v="1"/>
    <n v="0"/>
    <n v="0"/>
    <n v="0"/>
    <n v="1"/>
  </r>
  <r>
    <x v="15"/>
    <x v="18"/>
    <x v="1"/>
    <x v="0"/>
    <n v="69"/>
    <n v="0"/>
    <n v="0"/>
    <n v="0"/>
    <n v="0"/>
    <n v="69"/>
    <n v="0"/>
    <n v="0"/>
    <n v="0"/>
    <n v="69"/>
  </r>
  <r>
    <x v="15"/>
    <x v="18"/>
    <x v="1"/>
    <x v="2"/>
    <n v="1"/>
    <n v="0"/>
    <n v="0"/>
    <n v="0"/>
    <n v="0"/>
    <n v="1"/>
    <n v="0"/>
    <n v="0"/>
    <n v="0"/>
    <n v="1"/>
  </r>
  <r>
    <x v="15"/>
    <x v="18"/>
    <x v="1"/>
    <x v="4"/>
    <n v="1"/>
    <n v="0"/>
    <n v="0"/>
    <n v="0"/>
    <n v="0"/>
    <n v="1"/>
    <n v="0"/>
    <n v="0"/>
    <n v="0"/>
    <n v="1"/>
  </r>
  <r>
    <x v="15"/>
    <x v="19"/>
    <x v="0"/>
    <x v="0"/>
    <n v="104"/>
    <n v="0"/>
    <n v="0"/>
    <n v="0"/>
    <n v="0"/>
    <n v="104"/>
    <n v="0"/>
    <n v="0"/>
    <n v="0"/>
    <n v="104"/>
  </r>
  <r>
    <x v="15"/>
    <x v="19"/>
    <x v="0"/>
    <x v="2"/>
    <n v="1"/>
    <n v="0"/>
    <n v="0"/>
    <n v="0"/>
    <n v="0"/>
    <n v="1"/>
    <n v="0"/>
    <n v="0"/>
    <n v="0"/>
    <n v="1"/>
  </r>
  <r>
    <x v="15"/>
    <x v="19"/>
    <x v="0"/>
    <x v="4"/>
    <n v="3"/>
    <n v="0"/>
    <n v="0"/>
    <n v="0"/>
    <n v="0"/>
    <n v="3"/>
    <n v="0"/>
    <n v="0"/>
    <n v="0"/>
    <n v="3"/>
  </r>
  <r>
    <x v="15"/>
    <x v="19"/>
    <x v="1"/>
    <x v="0"/>
    <n v="84"/>
    <n v="1"/>
    <n v="0"/>
    <n v="1"/>
    <n v="1"/>
    <n v="84"/>
    <n v="1"/>
    <n v="0"/>
    <n v="0"/>
    <n v="85"/>
  </r>
  <r>
    <x v="15"/>
    <x v="19"/>
    <x v="1"/>
    <x v="4"/>
    <n v="1"/>
    <n v="0"/>
    <n v="0"/>
    <n v="0"/>
    <n v="0"/>
    <n v="1"/>
    <n v="0"/>
    <n v="0"/>
    <n v="0"/>
    <n v="1"/>
  </r>
  <r>
    <x v="15"/>
    <x v="20"/>
    <x v="0"/>
    <x v="0"/>
    <n v="95"/>
    <n v="0"/>
    <n v="0"/>
    <n v="0"/>
    <n v="0"/>
    <n v="95"/>
    <n v="0"/>
    <n v="0"/>
    <n v="0"/>
    <n v="95"/>
  </r>
  <r>
    <x v="15"/>
    <x v="20"/>
    <x v="1"/>
    <x v="0"/>
    <n v="76"/>
    <n v="0"/>
    <n v="0"/>
    <n v="0"/>
    <n v="0"/>
    <n v="76"/>
    <n v="0"/>
    <n v="0"/>
    <n v="0"/>
    <n v="76"/>
  </r>
  <r>
    <x v="15"/>
    <x v="21"/>
    <x v="0"/>
    <x v="0"/>
    <n v="110"/>
    <n v="0"/>
    <n v="0"/>
    <n v="0"/>
    <n v="0"/>
    <n v="110"/>
    <n v="0"/>
    <n v="0"/>
    <n v="0"/>
    <n v="110"/>
  </r>
  <r>
    <x v="15"/>
    <x v="21"/>
    <x v="0"/>
    <x v="2"/>
    <n v="1"/>
    <n v="0"/>
    <n v="0"/>
    <n v="0"/>
    <n v="0"/>
    <n v="1"/>
    <n v="0"/>
    <n v="0"/>
    <n v="0"/>
    <n v="1"/>
  </r>
  <r>
    <x v="15"/>
    <x v="21"/>
    <x v="0"/>
    <x v="4"/>
    <n v="1"/>
    <n v="0"/>
    <n v="0"/>
    <n v="0"/>
    <n v="0"/>
    <n v="1"/>
    <n v="0"/>
    <n v="0"/>
    <n v="0"/>
    <n v="1"/>
  </r>
  <r>
    <x v="15"/>
    <x v="21"/>
    <x v="1"/>
    <x v="0"/>
    <n v="80"/>
    <n v="0"/>
    <n v="0"/>
    <n v="0"/>
    <n v="0"/>
    <n v="80"/>
    <n v="0"/>
    <n v="0"/>
    <n v="0"/>
    <n v="80"/>
  </r>
  <r>
    <x v="15"/>
    <x v="21"/>
    <x v="1"/>
    <x v="4"/>
    <n v="1"/>
    <n v="0"/>
    <n v="0"/>
    <n v="0"/>
    <n v="0"/>
    <n v="1"/>
    <n v="0"/>
    <n v="0"/>
    <n v="0"/>
    <n v="1"/>
  </r>
  <r>
    <x v="15"/>
    <x v="22"/>
    <x v="0"/>
    <x v="0"/>
    <n v="86"/>
    <n v="0"/>
    <n v="1"/>
    <n v="1"/>
    <n v="1"/>
    <n v="86"/>
    <n v="0"/>
    <n v="0"/>
    <n v="1"/>
    <n v="87"/>
  </r>
  <r>
    <x v="15"/>
    <x v="22"/>
    <x v="0"/>
    <x v="4"/>
    <n v="1"/>
    <n v="0"/>
    <n v="0"/>
    <n v="0"/>
    <n v="0"/>
    <n v="1"/>
    <n v="0"/>
    <n v="0"/>
    <n v="0"/>
    <n v="1"/>
  </r>
  <r>
    <x v="15"/>
    <x v="22"/>
    <x v="1"/>
    <x v="0"/>
    <n v="80"/>
    <n v="0"/>
    <n v="0"/>
    <n v="0"/>
    <n v="0"/>
    <n v="80"/>
    <n v="0"/>
    <n v="0"/>
    <n v="0"/>
    <n v="80"/>
  </r>
  <r>
    <x v="15"/>
    <x v="160"/>
    <x v="0"/>
    <x v="0"/>
    <n v="94"/>
    <n v="0"/>
    <n v="0"/>
    <n v="0"/>
    <n v="0"/>
    <n v="94"/>
    <n v="0"/>
    <n v="0"/>
    <n v="0"/>
    <n v="94"/>
  </r>
  <r>
    <x v="15"/>
    <x v="160"/>
    <x v="1"/>
    <x v="0"/>
    <n v="75"/>
    <n v="0"/>
    <n v="0"/>
    <n v="0"/>
    <n v="0"/>
    <n v="75"/>
    <n v="0"/>
    <n v="0"/>
    <n v="0"/>
    <n v="75"/>
  </r>
  <r>
    <x v="15"/>
    <x v="160"/>
    <x v="1"/>
    <x v="3"/>
    <n v="1"/>
    <n v="0"/>
    <n v="0"/>
    <n v="0"/>
    <n v="0"/>
    <n v="1"/>
    <n v="0"/>
    <n v="0"/>
    <n v="0"/>
    <n v="1"/>
  </r>
  <r>
    <x v="15"/>
    <x v="160"/>
    <x v="1"/>
    <x v="4"/>
    <n v="1"/>
    <n v="0"/>
    <n v="0"/>
    <n v="0"/>
    <n v="0"/>
    <n v="1"/>
    <n v="0"/>
    <n v="0"/>
    <n v="0"/>
    <n v="1"/>
  </r>
  <r>
    <x v="15"/>
    <x v="1"/>
    <x v="0"/>
    <x v="0"/>
    <n v="106"/>
    <n v="0"/>
    <n v="1"/>
    <n v="1"/>
    <n v="1"/>
    <n v="106"/>
    <n v="0"/>
    <n v="0"/>
    <n v="1"/>
    <n v="107"/>
  </r>
  <r>
    <x v="15"/>
    <x v="1"/>
    <x v="1"/>
    <x v="0"/>
    <n v="81"/>
    <n v="0"/>
    <n v="0"/>
    <n v="0"/>
    <n v="0"/>
    <n v="81"/>
    <n v="0"/>
    <n v="0"/>
    <n v="0"/>
    <n v="81"/>
  </r>
  <r>
    <x v="15"/>
    <x v="1"/>
    <x v="1"/>
    <x v="2"/>
    <n v="1"/>
    <n v="0"/>
    <n v="0"/>
    <n v="0"/>
    <n v="0"/>
    <n v="1"/>
    <n v="0"/>
    <n v="0"/>
    <n v="0"/>
    <n v="1"/>
  </r>
  <r>
    <x v="15"/>
    <x v="23"/>
    <x v="0"/>
    <x v="0"/>
    <n v="104"/>
    <n v="0"/>
    <n v="0"/>
    <n v="0"/>
    <n v="0"/>
    <n v="104"/>
    <n v="0"/>
    <n v="0"/>
    <n v="0"/>
    <n v="104"/>
  </r>
  <r>
    <x v="15"/>
    <x v="23"/>
    <x v="0"/>
    <x v="4"/>
    <n v="1"/>
    <n v="0"/>
    <n v="0"/>
    <n v="0"/>
    <n v="0"/>
    <n v="1"/>
    <n v="0"/>
    <n v="0"/>
    <n v="0"/>
    <n v="1"/>
  </r>
  <r>
    <x v="15"/>
    <x v="23"/>
    <x v="1"/>
    <x v="0"/>
    <n v="78"/>
    <n v="0"/>
    <n v="1"/>
    <n v="1"/>
    <n v="1"/>
    <n v="78"/>
    <n v="0"/>
    <n v="0"/>
    <n v="1"/>
    <n v="79"/>
  </r>
  <r>
    <x v="15"/>
    <x v="23"/>
    <x v="1"/>
    <x v="4"/>
    <n v="1"/>
    <n v="0"/>
    <n v="0"/>
    <n v="0"/>
    <n v="0"/>
    <n v="1"/>
    <n v="0"/>
    <n v="0"/>
    <n v="0"/>
    <n v="1"/>
  </r>
  <r>
    <x v="15"/>
    <x v="24"/>
    <x v="0"/>
    <x v="0"/>
    <n v="98"/>
    <n v="0"/>
    <n v="0"/>
    <n v="0"/>
    <n v="0"/>
    <n v="98"/>
    <n v="0"/>
    <n v="0"/>
    <n v="0"/>
    <n v="98"/>
  </r>
  <r>
    <x v="15"/>
    <x v="24"/>
    <x v="0"/>
    <x v="4"/>
    <n v="1"/>
    <n v="0"/>
    <n v="0"/>
    <n v="0"/>
    <n v="0"/>
    <n v="1"/>
    <n v="0"/>
    <n v="0"/>
    <n v="0"/>
    <n v="1"/>
  </r>
  <r>
    <x v="15"/>
    <x v="24"/>
    <x v="1"/>
    <x v="0"/>
    <n v="73"/>
    <n v="0"/>
    <n v="0"/>
    <n v="0"/>
    <n v="0"/>
    <n v="73"/>
    <n v="0"/>
    <n v="0"/>
    <n v="0"/>
    <n v="73"/>
  </r>
  <r>
    <x v="15"/>
    <x v="25"/>
    <x v="0"/>
    <x v="0"/>
    <n v="96"/>
    <n v="0"/>
    <n v="0"/>
    <n v="0"/>
    <n v="0"/>
    <n v="96"/>
    <n v="0"/>
    <n v="0"/>
    <n v="0"/>
    <n v="96"/>
  </r>
  <r>
    <x v="15"/>
    <x v="25"/>
    <x v="0"/>
    <x v="5"/>
    <n v="1"/>
    <n v="0"/>
    <n v="0"/>
    <n v="0"/>
    <n v="0"/>
    <n v="1"/>
    <n v="0"/>
    <n v="0"/>
    <n v="0"/>
    <n v="1"/>
  </r>
  <r>
    <x v="15"/>
    <x v="25"/>
    <x v="0"/>
    <x v="3"/>
    <n v="1"/>
    <n v="0"/>
    <n v="0"/>
    <n v="0"/>
    <n v="0"/>
    <n v="1"/>
    <n v="0"/>
    <n v="0"/>
    <n v="0"/>
    <n v="1"/>
  </r>
  <r>
    <x v="15"/>
    <x v="25"/>
    <x v="0"/>
    <x v="4"/>
    <n v="1"/>
    <n v="0"/>
    <n v="0"/>
    <n v="0"/>
    <n v="0"/>
    <n v="1"/>
    <n v="0"/>
    <n v="0"/>
    <n v="0"/>
    <n v="1"/>
  </r>
  <r>
    <x v="15"/>
    <x v="25"/>
    <x v="1"/>
    <x v="0"/>
    <n v="83"/>
    <n v="0"/>
    <n v="0"/>
    <n v="0"/>
    <n v="0"/>
    <n v="83"/>
    <n v="0"/>
    <n v="0"/>
    <n v="0"/>
    <n v="83"/>
  </r>
  <r>
    <x v="15"/>
    <x v="26"/>
    <x v="0"/>
    <x v="0"/>
    <n v="101"/>
    <n v="0"/>
    <n v="1"/>
    <n v="1"/>
    <n v="1"/>
    <n v="101"/>
    <n v="0"/>
    <n v="0"/>
    <n v="1"/>
    <n v="102"/>
  </r>
  <r>
    <x v="15"/>
    <x v="26"/>
    <x v="1"/>
    <x v="0"/>
    <n v="72"/>
    <n v="0"/>
    <n v="0"/>
    <n v="0"/>
    <n v="0"/>
    <n v="72"/>
    <n v="0"/>
    <n v="0"/>
    <n v="0"/>
    <n v="72"/>
  </r>
  <r>
    <x v="15"/>
    <x v="26"/>
    <x v="1"/>
    <x v="4"/>
    <n v="1"/>
    <n v="0"/>
    <n v="0"/>
    <n v="0"/>
    <n v="0"/>
    <n v="1"/>
    <n v="0"/>
    <n v="0"/>
    <n v="0"/>
    <n v="1"/>
  </r>
  <r>
    <x v="15"/>
    <x v="27"/>
    <x v="0"/>
    <x v="0"/>
    <n v="128"/>
    <n v="0"/>
    <n v="0"/>
    <n v="0"/>
    <n v="0"/>
    <n v="128"/>
    <n v="0"/>
    <n v="0"/>
    <n v="0"/>
    <n v="128"/>
  </r>
  <r>
    <x v="15"/>
    <x v="27"/>
    <x v="0"/>
    <x v="2"/>
    <n v="1"/>
    <n v="0"/>
    <n v="0"/>
    <n v="0"/>
    <n v="0"/>
    <n v="1"/>
    <n v="0"/>
    <n v="0"/>
    <n v="0"/>
    <n v="1"/>
  </r>
  <r>
    <x v="15"/>
    <x v="27"/>
    <x v="1"/>
    <x v="0"/>
    <n v="100"/>
    <n v="0"/>
    <n v="1"/>
    <n v="1"/>
    <n v="1"/>
    <n v="100"/>
    <n v="0"/>
    <n v="0"/>
    <n v="1"/>
    <n v="101"/>
  </r>
  <r>
    <x v="15"/>
    <x v="27"/>
    <x v="1"/>
    <x v="4"/>
    <n v="2"/>
    <n v="0"/>
    <n v="0"/>
    <n v="0"/>
    <n v="0"/>
    <n v="2"/>
    <n v="0"/>
    <n v="0"/>
    <n v="0"/>
    <n v="2"/>
  </r>
  <r>
    <x v="15"/>
    <x v="28"/>
    <x v="0"/>
    <x v="0"/>
    <n v="105"/>
    <n v="0"/>
    <n v="0"/>
    <n v="0"/>
    <n v="0"/>
    <n v="105"/>
    <n v="0"/>
    <n v="0"/>
    <n v="0"/>
    <n v="105"/>
  </r>
  <r>
    <x v="15"/>
    <x v="28"/>
    <x v="0"/>
    <x v="1"/>
    <n v="1"/>
    <n v="0"/>
    <n v="0"/>
    <n v="0"/>
    <n v="0"/>
    <n v="1"/>
    <n v="0"/>
    <n v="0"/>
    <n v="0"/>
    <n v="1"/>
  </r>
  <r>
    <x v="15"/>
    <x v="28"/>
    <x v="0"/>
    <x v="3"/>
    <n v="1"/>
    <n v="0"/>
    <n v="0"/>
    <n v="0"/>
    <n v="0"/>
    <n v="1"/>
    <n v="0"/>
    <n v="0"/>
    <n v="0"/>
    <n v="1"/>
  </r>
  <r>
    <x v="15"/>
    <x v="28"/>
    <x v="1"/>
    <x v="0"/>
    <n v="100"/>
    <n v="0"/>
    <n v="0"/>
    <n v="0"/>
    <n v="0"/>
    <n v="100"/>
    <n v="0"/>
    <n v="0"/>
    <n v="0"/>
    <n v="100"/>
  </r>
  <r>
    <x v="15"/>
    <x v="28"/>
    <x v="1"/>
    <x v="5"/>
    <n v="1"/>
    <n v="0"/>
    <n v="0"/>
    <n v="0"/>
    <n v="0"/>
    <n v="1"/>
    <n v="0"/>
    <n v="0"/>
    <n v="0"/>
    <n v="1"/>
  </r>
  <r>
    <x v="15"/>
    <x v="28"/>
    <x v="1"/>
    <x v="4"/>
    <n v="2"/>
    <n v="0"/>
    <n v="0"/>
    <n v="0"/>
    <n v="0"/>
    <n v="2"/>
    <n v="0"/>
    <n v="0"/>
    <n v="0"/>
    <n v="2"/>
  </r>
  <r>
    <x v="15"/>
    <x v="29"/>
    <x v="0"/>
    <x v="0"/>
    <n v="104"/>
    <n v="0"/>
    <n v="0"/>
    <n v="0"/>
    <n v="0"/>
    <n v="104"/>
    <n v="0"/>
    <n v="0"/>
    <n v="0"/>
    <n v="104"/>
  </r>
  <r>
    <x v="15"/>
    <x v="29"/>
    <x v="0"/>
    <x v="4"/>
    <n v="2"/>
    <n v="0"/>
    <n v="0"/>
    <n v="0"/>
    <n v="0"/>
    <n v="2"/>
    <n v="0"/>
    <n v="0"/>
    <n v="0"/>
    <n v="2"/>
  </r>
  <r>
    <x v="15"/>
    <x v="29"/>
    <x v="1"/>
    <x v="0"/>
    <n v="94"/>
    <n v="0"/>
    <n v="0"/>
    <n v="0"/>
    <n v="0"/>
    <n v="94"/>
    <n v="0"/>
    <n v="0"/>
    <n v="0"/>
    <n v="94"/>
  </r>
  <r>
    <x v="15"/>
    <x v="29"/>
    <x v="1"/>
    <x v="4"/>
    <n v="2"/>
    <n v="0"/>
    <n v="0"/>
    <n v="0"/>
    <n v="0"/>
    <n v="2"/>
    <n v="0"/>
    <n v="0"/>
    <n v="0"/>
    <n v="2"/>
  </r>
  <r>
    <x v="15"/>
    <x v="161"/>
    <x v="0"/>
    <x v="0"/>
    <n v="105"/>
    <n v="0"/>
    <n v="1"/>
    <n v="1"/>
    <n v="1"/>
    <n v="105"/>
    <n v="0"/>
    <n v="0"/>
    <n v="1"/>
    <n v="106"/>
  </r>
  <r>
    <x v="15"/>
    <x v="161"/>
    <x v="0"/>
    <x v="4"/>
    <n v="1"/>
    <n v="0"/>
    <n v="0"/>
    <n v="0"/>
    <n v="0"/>
    <n v="1"/>
    <n v="0"/>
    <n v="0"/>
    <n v="0"/>
    <n v="1"/>
  </r>
  <r>
    <x v="15"/>
    <x v="161"/>
    <x v="1"/>
    <x v="0"/>
    <n v="85"/>
    <n v="0"/>
    <n v="0"/>
    <n v="0"/>
    <n v="0"/>
    <n v="85"/>
    <n v="0"/>
    <n v="0"/>
    <n v="0"/>
    <n v="85"/>
  </r>
  <r>
    <x v="15"/>
    <x v="162"/>
    <x v="0"/>
    <x v="0"/>
    <n v="100"/>
    <n v="1"/>
    <n v="0"/>
    <n v="0"/>
    <n v="1"/>
    <n v="100"/>
    <n v="0"/>
    <n v="0"/>
    <n v="1"/>
    <n v="101"/>
  </r>
  <r>
    <x v="15"/>
    <x v="162"/>
    <x v="1"/>
    <x v="0"/>
    <n v="85"/>
    <n v="0"/>
    <n v="0"/>
    <n v="0"/>
    <n v="0"/>
    <n v="85"/>
    <n v="0"/>
    <n v="0"/>
    <n v="0"/>
    <n v="85"/>
  </r>
  <r>
    <x v="15"/>
    <x v="162"/>
    <x v="1"/>
    <x v="4"/>
    <n v="1"/>
    <n v="0"/>
    <n v="0"/>
    <n v="0"/>
    <n v="0"/>
    <n v="1"/>
    <n v="0"/>
    <n v="0"/>
    <n v="0"/>
    <n v="1"/>
  </r>
  <r>
    <x v="15"/>
    <x v="163"/>
    <x v="0"/>
    <x v="0"/>
    <n v="109"/>
    <n v="0"/>
    <n v="0"/>
    <n v="0"/>
    <n v="0"/>
    <n v="109"/>
    <n v="0"/>
    <n v="0"/>
    <n v="0"/>
    <n v="109"/>
  </r>
  <r>
    <x v="15"/>
    <x v="163"/>
    <x v="0"/>
    <x v="1"/>
    <n v="1"/>
    <n v="0"/>
    <n v="0"/>
    <n v="0"/>
    <n v="0"/>
    <n v="1"/>
    <n v="0"/>
    <n v="0"/>
    <n v="0"/>
    <n v="1"/>
  </r>
  <r>
    <x v="15"/>
    <x v="163"/>
    <x v="0"/>
    <x v="4"/>
    <n v="3"/>
    <n v="0"/>
    <n v="0"/>
    <n v="0"/>
    <n v="0"/>
    <n v="3"/>
    <n v="0"/>
    <n v="0"/>
    <n v="0"/>
    <n v="3"/>
  </r>
  <r>
    <x v="15"/>
    <x v="163"/>
    <x v="1"/>
    <x v="0"/>
    <n v="67"/>
    <n v="0"/>
    <n v="0"/>
    <n v="0"/>
    <n v="0"/>
    <n v="67"/>
    <n v="0"/>
    <n v="0"/>
    <n v="0"/>
    <n v="67"/>
  </r>
  <r>
    <x v="15"/>
    <x v="163"/>
    <x v="1"/>
    <x v="1"/>
    <n v="1"/>
    <n v="0"/>
    <n v="0"/>
    <n v="0"/>
    <n v="0"/>
    <n v="1"/>
    <n v="0"/>
    <n v="0"/>
    <n v="0"/>
    <n v="1"/>
  </r>
  <r>
    <x v="15"/>
    <x v="163"/>
    <x v="1"/>
    <x v="4"/>
    <n v="2"/>
    <n v="0"/>
    <n v="0"/>
    <n v="0"/>
    <n v="0"/>
    <n v="2"/>
    <n v="0"/>
    <n v="0"/>
    <n v="0"/>
    <n v="2"/>
  </r>
  <r>
    <x v="15"/>
    <x v="30"/>
    <x v="0"/>
    <x v="0"/>
    <n v="116"/>
    <n v="0"/>
    <n v="0"/>
    <n v="0"/>
    <n v="0"/>
    <n v="116"/>
    <n v="0"/>
    <n v="0"/>
    <n v="0"/>
    <n v="116"/>
  </r>
  <r>
    <x v="15"/>
    <x v="30"/>
    <x v="0"/>
    <x v="3"/>
    <n v="1"/>
    <n v="0"/>
    <n v="0"/>
    <n v="0"/>
    <n v="0"/>
    <n v="1"/>
    <n v="0"/>
    <n v="0"/>
    <n v="0"/>
    <n v="1"/>
  </r>
  <r>
    <x v="15"/>
    <x v="30"/>
    <x v="0"/>
    <x v="2"/>
    <n v="1"/>
    <n v="0"/>
    <n v="0"/>
    <n v="0"/>
    <n v="0"/>
    <n v="1"/>
    <n v="0"/>
    <n v="0"/>
    <n v="0"/>
    <n v="1"/>
  </r>
  <r>
    <x v="15"/>
    <x v="30"/>
    <x v="0"/>
    <x v="4"/>
    <n v="2"/>
    <n v="0"/>
    <n v="0"/>
    <n v="0"/>
    <n v="0"/>
    <n v="2"/>
    <n v="0"/>
    <n v="0"/>
    <n v="0"/>
    <n v="2"/>
  </r>
  <r>
    <x v="15"/>
    <x v="30"/>
    <x v="1"/>
    <x v="0"/>
    <n v="91"/>
    <n v="0"/>
    <n v="0"/>
    <n v="0"/>
    <n v="0"/>
    <n v="91"/>
    <n v="0"/>
    <n v="0"/>
    <n v="0"/>
    <n v="91"/>
  </r>
  <r>
    <x v="15"/>
    <x v="30"/>
    <x v="1"/>
    <x v="3"/>
    <n v="1"/>
    <n v="0"/>
    <n v="0"/>
    <n v="0"/>
    <n v="0"/>
    <n v="1"/>
    <n v="0"/>
    <n v="0"/>
    <n v="0"/>
    <n v="1"/>
  </r>
  <r>
    <x v="15"/>
    <x v="30"/>
    <x v="1"/>
    <x v="4"/>
    <n v="1"/>
    <n v="0"/>
    <n v="0"/>
    <n v="0"/>
    <n v="0"/>
    <n v="1"/>
    <n v="0"/>
    <n v="0"/>
    <n v="0"/>
    <n v="1"/>
  </r>
  <r>
    <x v="15"/>
    <x v="31"/>
    <x v="0"/>
    <x v="0"/>
    <n v="104"/>
    <n v="0"/>
    <n v="0"/>
    <n v="0"/>
    <n v="0"/>
    <n v="104"/>
    <n v="0"/>
    <n v="0"/>
    <n v="0"/>
    <n v="104"/>
  </r>
  <r>
    <x v="15"/>
    <x v="31"/>
    <x v="0"/>
    <x v="5"/>
    <n v="1"/>
    <n v="0"/>
    <n v="0"/>
    <n v="0"/>
    <n v="0"/>
    <n v="1"/>
    <n v="0"/>
    <n v="0"/>
    <n v="0"/>
    <n v="1"/>
  </r>
  <r>
    <x v="15"/>
    <x v="31"/>
    <x v="0"/>
    <x v="1"/>
    <n v="1"/>
    <n v="0"/>
    <n v="0"/>
    <n v="0"/>
    <n v="0"/>
    <n v="1"/>
    <n v="0"/>
    <n v="0"/>
    <n v="0"/>
    <n v="1"/>
  </r>
  <r>
    <x v="15"/>
    <x v="31"/>
    <x v="0"/>
    <x v="3"/>
    <n v="1"/>
    <n v="0"/>
    <n v="0"/>
    <n v="0"/>
    <n v="0"/>
    <n v="1"/>
    <n v="0"/>
    <n v="0"/>
    <n v="0"/>
    <n v="1"/>
  </r>
  <r>
    <x v="15"/>
    <x v="31"/>
    <x v="0"/>
    <x v="2"/>
    <n v="1"/>
    <n v="0"/>
    <n v="0"/>
    <n v="0"/>
    <n v="0"/>
    <n v="1"/>
    <n v="0"/>
    <n v="0"/>
    <n v="0"/>
    <n v="1"/>
  </r>
  <r>
    <x v="15"/>
    <x v="31"/>
    <x v="0"/>
    <x v="4"/>
    <n v="5"/>
    <n v="0"/>
    <n v="0"/>
    <n v="0"/>
    <n v="0"/>
    <n v="5"/>
    <n v="0"/>
    <n v="0"/>
    <n v="0"/>
    <n v="5"/>
  </r>
  <r>
    <x v="15"/>
    <x v="31"/>
    <x v="1"/>
    <x v="0"/>
    <n v="102"/>
    <n v="0"/>
    <n v="1"/>
    <n v="1"/>
    <n v="1"/>
    <n v="102"/>
    <n v="0"/>
    <n v="0"/>
    <n v="1"/>
    <n v="103"/>
  </r>
  <r>
    <x v="15"/>
    <x v="31"/>
    <x v="1"/>
    <x v="5"/>
    <n v="1"/>
    <n v="0"/>
    <n v="0"/>
    <n v="0"/>
    <n v="0"/>
    <n v="1"/>
    <n v="0"/>
    <n v="0"/>
    <n v="0"/>
    <n v="1"/>
  </r>
  <r>
    <x v="15"/>
    <x v="31"/>
    <x v="1"/>
    <x v="2"/>
    <n v="1"/>
    <n v="0"/>
    <n v="0"/>
    <n v="0"/>
    <n v="0"/>
    <n v="1"/>
    <n v="0"/>
    <n v="0"/>
    <n v="0"/>
    <n v="1"/>
  </r>
  <r>
    <x v="15"/>
    <x v="31"/>
    <x v="1"/>
    <x v="4"/>
    <n v="2"/>
    <n v="0"/>
    <n v="0"/>
    <n v="0"/>
    <n v="0"/>
    <n v="2"/>
    <n v="0"/>
    <n v="0"/>
    <n v="0"/>
    <n v="2"/>
  </r>
  <r>
    <x v="15"/>
    <x v="164"/>
    <x v="0"/>
    <x v="0"/>
    <n v="125"/>
    <n v="0"/>
    <n v="0"/>
    <n v="0"/>
    <n v="0"/>
    <n v="125"/>
    <n v="0"/>
    <n v="0"/>
    <n v="0"/>
    <n v="125"/>
  </r>
  <r>
    <x v="15"/>
    <x v="164"/>
    <x v="0"/>
    <x v="1"/>
    <n v="1"/>
    <n v="0"/>
    <n v="0"/>
    <n v="0"/>
    <n v="0"/>
    <n v="1"/>
    <n v="0"/>
    <n v="0"/>
    <n v="0"/>
    <n v="1"/>
  </r>
  <r>
    <x v="15"/>
    <x v="164"/>
    <x v="0"/>
    <x v="3"/>
    <n v="2"/>
    <n v="0"/>
    <n v="0"/>
    <n v="0"/>
    <n v="0"/>
    <n v="2"/>
    <n v="0"/>
    <n v="0"/>
    <n v="0"/>
    <n v="2"/>
  </r>
  <r>
    <x v="15"/>
    <x v="164"/>
    <x v="0"/>
    <x v="4"/>
    <n v="7"/>
    <n v="0"/>
    <n v="0"/>
    <n v="0"/>
    <n v="0"/>
    <n v="7"/>
    <n v="0"/>
    <n v="0"/>
    <n v="0"/>
    <n v="7"/>
  </r>
  <r>
    <x v="15"/>
    <x v="164"/>
    <x v="1"/>
    <x v="0"/>
    <n v="95"/>
    <n v="1"/>
    <n v="1"/>
    <n v="1"/>
    <n v="2"/>
    <n v="95"/>
    <n v="1"/>
    <n v="0"/>
    <n v="1"/>
    <n v="97"/>
  </r>
  <r>
    <x v="15"/>
    <x v="164"/>
    <x v="1"/>
    <x v="5"/>
    <n v="1"/>
    <n v="0"/>
    <n v="0"/>
    <n v="0"/>
    <n v="0"/>
    <n v="1"/>
    <n v="0"/>
    <n v="0"/>
    <n v="0"/>
    <n v="1"/>
  </r>
  <r>
    <x v="15"/>
    <x v="164"/>
    <x v="1"/>
    <x v="4"/>
    <n v="5"/>
    <n v="0"/>
    <n v="0"/>
    <n v="0"/>
    <n v="0"/>
    <n v="5"/>
    <n v="0"/>
    <n v="0"/>
    <n v="0"/>
    <n v="5"/>
  </r>
  <r>
    <x v="15"/>
    <x v="32"/>
    <x v="0"/>
    <x v="0"/>
    <n v="118"/>
    <n v="0"/>
    <n v="0"/>
    <n v="0"/>
    <n v="0"/>
    <n v="118"/>
    <n v="0"/>
    <n v="0"/>
    <n v="0"/>
    <n v="118"/>
  </r>
  <r>
    <x v="15"/>
    <x v="32"/>
    <x v="0"/>
    <x v="5"/>
    <n v="2"/>
    <n v="0"/>
    <n v="0"/>
    <n v="0"/>
    <n v="0"/>
    <n v="2"/>
    <n v="0"/>
    <n v="0"/>
    <n v="0"/>
    <n v="2"/>
  </r>
  <r>
    <x v="15"/>
    <x v="32"/>
    <x v="0"/>
    <x v="1"/>
    <n v="1"/>
    <n v="0"/>
    <n v="0"/>
    <n v="0"/>
    <n v="0"/>
    <n v="1"/>
    <n v="0"/>
    <n v="0"/>
    <n v="0"/>
    <n v="1"/>
  </r>
  <r>
    <x v="15"/>
    <x v="32"/>
    <x v="0"/>
    <x v="3"/>
    <n v="4"/>
    <n v="0"/>
    <n v="0"/>
    <n v="0"/>
    <n v="0"/>
    <n v="4"/>
    <n v="0"/>
    <n v="0"/>
    <n v="0"/>
    <n v="4"/>
  </r>
  <r>
    <x v="15"/>
    <x v="32"/>
    <x v="0"/>
    <x v="2"/>
    <n v="2"/>
    <n v="0"/>
    <n v="0"/>
    <n v="0"/>
    <n v="0"/>
    <n v="2"/>
    <n v="0"/>
    <n v="0"/>
    <n v="0"/>
    <n v="2"/>
  </r>
  <r>
    <x v="15"/>
    <x v="32"/>
    <x v="0"/>
    <x v="4"/>
    <n v="13"/>
    <n v="0"/>
    <n v="0"/>
    <n v="0"/>
    <n v="0"/>
    <n v="13"/>
    <n v="0"/>
    <n v="0"/>
    <n v="0"/>
    <n v="13"/>
  </r>
  <r>
    <x v="15"/>
    <x v="32"/>
    <x v="1"/>
    <x v="0"/>
    <n v="116"/>
    <n v="0"/>
    <n v="0"/>
    <n v="0"/>
    <n v="0"/>
    <n v="116"/>
    <n v="0"/>
    <n v="0"/>
    <n v="0"/>
    <n v="116"/>
  </r>
  <r>
    <x v="15"/>
    <x v="32"/>
    <x v="1"/>
    <x v="5"/>
    <n v="1"/>
    <n v="0"/>
    <n v="0"/>
    <n v="0"/>
    <n v="0"/>
    <n v="1"/>
    <n v="0"/>
    <n v="0"/>
    <n v="0"/>
    <n v="1"/>
  </r>
  <r>
    <x v="15"/>
    <x v="32"/>
    <x v="1"/>
    <x v="1"/>
    <n v="1"/>
    <n v="0"/>
    <n v="0"/>
    <n v="0"/>
    <n v="0"/>
    <n v="1"/>
    <n v="0"/>
    <n v="0"/>
    <n v="0"/>
    <n v="1"/>
  </r>
  <r>
    <x v="15"/>
    <x v="32"/>
    <x v="1"/>
    <x v="3"/>
    <n v="1"/>
    <n v="0"/>
    <n v="0"/>
    <n v="0"/>
    <n v="0"/>
    <n v="1"/>
    <n v="0"/>
    <n v="0"/>
    <n v="0"/>
    <n v="1"/>
  </r>
  <r>
    <x v="15"/>
    <x v="32"/>
    <x v="1"/>
    <x v="4"/>
    <n v="12"/>
    <n v="0"/>
    <n v="0"/>
    <n v="0"/>
    <n v="0"/>
    <n v="12"/>
    <n v="0"/>
    <n v="0"/>
    <n v="0"/>
    <n v="12"/>
  </r>
  <r>
    <x v="15"/>
    <x v="33"/>
    <x v="0"/>
    <x v="0"/>
    <n v="128"/>
    <n v="0"/>
    <n v="0"/>
    <n v="0"/>
    <n v="0"/>
    <n v="128"/>
    <n v="0"/>
    <n v="0"/>
    <n v="0"/>
    <n v="128"/>
  </r>
  <r>
    <x v="15"/>
    <x v="33"/>
    <x v="0"/>
    <x v="5"/>
    <n v="2"/>
    <n v="0"/>
    <n v="0"/>
    <n v="0"/>
    <n v="0"/>
    <n v="2"/>
    <n v="0"/>
    <n v="0"/>
    <n v="0"/>
    <n v="2"/>
  </r>
  <r>
    <x v="15"/>
    <x v="33"/>
    <x v="0"/>
    <x v="1"/>
    <n v="2"/>
    <n v="0"/>
    <n v="0"/>
    <n v="0"/>
    <n v="0"/>
    <n v="2"/>
    <n v="0"/>
    <n v="0"/>
    <n v="0"/>
    <n v="2"/>
  </r>
  <r>
    <x v="15"/>
    <x v="33"/>
    <x v="0"/>
    <x v="3"/>
    <n v="6"/>
    <n v="0"/>
    <n v="0"/>
    <n v="0"/>
    <n v="0"/>
    <n v="6"/>
    <n v="0"/>
    <n v="0"/>
    <n v="0"/>
    <n v="6"/>
  </r>
  <r>
    <x v="15"/>
    <x v="33"/>
    <x v="0"/>
    <x v="2"/>
    <n v="5"/>
    <n v="0"/>
    <n v="0"/>
    <n v="0"/>
    <n v="0"/>
    <n v="5"/>
    <n v="0"/>
    <n v="0"/>
    <n v="0"/>
    <n v="5"/>
  </r>
  <r>
    <x v="15"/>
    <x v="33"/>
    <x v="0"/>
    <x v="4"/>
    <n v="20"/>
    <n v="0"/>
    <n v="1"/>
    <n v="1"/>
    <n v="1"/>
    <n v="20"/>
    <n v="0"/>
    <n v="0"/>
    <n v="1"/>
    <n v="21"/>
  </r>
  <r>
    <x v="15"/>
    <x v="33"/>
    <x v="1"/>
    <x v="0"/>
    <n v="115"/>
    <n v="0"/>
    <n v="0"/>
    <n v="0"/>
    <n v="0"/>
    <n v="115"/>
    <n v="0"/>
    <n v="0"/>
    <n v="0"/>
    <n v="115"/>
  </r>
  <r>
    <x v="15"/>
    <x v="33"/>
    <x v="1"/>
    <x v="5"/>
    <n v="4"/>
    <n v="0"/>
    <n v="0"/>
    <n v="0"/>
    <n v="0"/>
    <n v="4"/>
    <n v="0"/>
    <n v="0"/>
    <n v="0"/>
    <n v="4"/>
  </r>
  <r>
    <x v="15"/>
    <x v="33"/>
    <x v="1"/>
    <x v="1"/>
    <n v="1"/>
    <n v="0"/>
    <n v="0"/>
    <n v="0"/>
    <n v="0"/>
    <n v="1"/>
    <n v="0"/>
    <n v="0"/>
    <n v="0"/>
    <n v="1"/>
  </r>
  <r>
    <x v="15"/>
    <x v="33"/>
    <x v="1"/>
    <x v="3"/>
    <n v="4"/>
    <n v="0"/>
    <n v="0"/>
    <n v="0"/>
    <n v="0"/>
    <n v="4"/>
    <n v="0"/>
    <n v="0"/>
    <n v="0"/>
    <n v="4"/>
  </r>
  <r>
    <x v="15"/>
    <x v="33"/>
    <x v="1"/>
    <x v="2"/>
    <n v="2"/>
    <n v="0"/>
    <n v="0"/>
    <n v="0"/>
    <n v="0"/>
    <n v="2"/>
    <n v="0"/>
    <n v="0"/>
    <n v="0"/>
    <n v="2"/>
  </r>
  <r>
    <x v="15"/>
    <x v="33"/>
    <x v="1"/>
    <x v="4"/>
    <n v="12"/>
    <n v="0"/>
    <n v="0"/>
    <n v="0"/>
    <n v="0"/>
    <n v="12"/>
    <n v="0"/>
    <n v="0"/>
    <n v="0"/>
    <n v="12"/>
  </r>
  <r>
    <x v="15"/>
    <x v="34"/>
    <x v="0"/>
    <x v="0"/>
    <n v="129"/>
    <n v="0"/>
    <n v="0"/>
    <n v="0"/>
    <n v="0"/>
    <n v="129"/>
    <n v="0"/>
    <n v="0"/>
    <n v="0"/>
    <n v="129"/>
  </r>
  <r>
    <x v="15"/>
    <x v="34"/>
    <x v="0"/>
    <x v="5"/>
    <n v="2"/>
    <n v="0"/>
    <n v="0"/>
    <n v="0"/>
    <n v="0"/>
    <n v="2"/>
    <n v="0"/>
    <n v="0"/>
    <n v="0"/>
    <n v="2"/>
  </r>
  <r>
    <x v="15"/>
    <x v="34"/>
    <x v="0"/>
    <x v="1"/>
    <n v="10"/>
    <n v="0"/>
    <n v="0"/>
    <n v="0"/>
    <n v="0"/>
    <n v="10"/>
    <n v="0"/>
    <n v="0"/>
    <n v="0"/>
    <n v="10"/>
  </r>
  <r>
    <x v="15"/>
    <x v="34"/>
    <x v="0"/>
    <x v="3"/>
    <n v="6"/>
    <n v="0"/>
    <n v="0"/>
    <n v="0"/>
    <n v="0"/>
    <n v="6"/>
    <n v="0"/>
    <n v="0"/>
    <n v="0"/>
    <n v="6"/>
  </r>
  <r>
    <x v="15"/>
    <x v="34"/>
    <x v="0"/>
    <x v="2"/>
    <n v="12"/>
    <n v="0"/>
    <n v="0"/>
    <n v="0"/>
    <n v="0"/>
    <n v="12"/>
    <n v="0"/>
    <n v="0"/>
    <n v="0"/>
    <n v="12"/>
  </r>
  <r>
    <x v="15"/>
    <x v="34"/>
    <x v="0"/>
    <x v="4"/>
    <n v="31"/>
    <n v="0"/>
    <n v="0"/>
    <n v="0"/>
    <n v="0"/>
    <n v="31"/>
    <n v="0"/>
    <n v="0"/>
    <n v="0"/>
    <n v="31"/>
  </r>
  <r>
    <x v="15"/>
    <x v="34"/>
    <x v="1"/>
    <x v="0"/>
    <n v="102"/>
    <n v="0"/>
    <n v="1"/>
    <n v="1"/>
    <n v="1"/>
    <n v="102"/>
    <n v="0"/>
    <n v="0"/>
    <n v="1"/>
    <n v="103"/>
  </r>
  <r>
    <x v="15"/>
    <x v="34"/>
    <x v="1"/>
    <x v="5"/>
    <n v="4"/>
    <n v="0"/>
    <n v="0"/>
    <n v="0"/>
    <n v="0"/>
    <n v="4"/>
    <n v="0"/>
    <n v="0"/>
    <n v="0"/>
    <n v="4"/>
  </r>
  <r>
    <x v="15"/>
    <x v="34"/>
    <x v="1"/>
    <x v="1"/>
    <n v="7"/>
    <n v="0"/>
    <n v="0"/>
    <n v="0"/>
    <n v="0"/>
    <n v="7"/>
    <n v="0"/>
    <n v="0"/>
    <n v="0"/>
    <n v="7"/>
  </r>
  <r>
    <x v="15"/>
    <x v="34"/>
    <x v="1"/>
    <x v="3"/>
    <n v="8"/>
    <n v="0"/>
    <n v="0"/>
    <n v="0"/>
    <n v="0"/>
    <n v="8"/>
    <n v="0"/>
    <n v="0"/>
    <n v="0"/>
    <n v="8"/>
  </r>
  <r>
    <x v="15"/>
    <x v="34"/>
    <x v="1"/>
    <x v="2"/>
    <n v="8"/>
    <n v="0"/>
    <n v="0"/>
    <n v="0"/>
    <n v="0"/>
    <n v="8"/>
    <n v="0"/>
    <n v="0"/>
    <n v="0"/>
    <n v="8"/>
  </r>
  <r>
    <x v="15"/>
    <x v="34"/>
    <x v="1"/>
    <x v="4"/>
    <n v="23"/>
    <n v="0"/>
    <n v="0"/>
    <n v="0"/>
    <n v="0"/>
    <n v="23"/>
    <n v="0"/>
    <n v="0"/>
    <n v="0"/>
    <n v="23"/>
  </r>
  <r>
    <x v="15"/>
    <x v="35"/>
    <x v="0"/>
    <x v="0"/>
    <n v="143"/>
    <n v="0"/>
    <n v="0"/>
    <n v="0"/>
    <n v="0"/>
    <n v="143"/>
    <n v="0"/>
    <n v="0"/>
    <n v="0"/>
    <n v="143"/>
  </r>
  <r>
    <x v="15"/>
    <x v="35"/>
    <x v="0"/>
    <x v="5"/>
    <n v="9"/>
    <n v="0"/>
    <n v="0"/>
    <n v="0"/>
    <n v="0"/>
    <n v="9"/>
    <n v="0"/>
    <n v="0"/>
    <n v="0"/>
    <n v="9"/>
  </r>
  <r>
    <x v="15"/>
    <x v="35"/>
    <x v="0"/>
    <x v="1"/>
    <n v="18"/>
    <n v="0"/>
    <n v="0"/>
    <n v="0"/>
    <n v="0"/>
    <n v="18"/>
    <n v="0"/>
    <n v="0"/>
    <n v="0"/>
    <n v="18"/>
  </r>
  <r>
    <x v="15"/>
    <x v="35"/>
    <x v="0"/>
    <x v="3"/>
    <n v="15"/>
    <n v="0"/>
    <n v="0"/>
    <n v="0"/>
    <n v="0"/>
    <n v="15"/>
    <n v="0"/>
    <n v="0"/>
    <n v="0"/>
    <n v="15"/>
  </r>
  <r>
    <x v="15"/>
    <x v="35"/>
    <x v="0"/>
    <x v="2"/>
    <n v="19"/>
    <n v="0"/>
    <n v="0"/>
    <n v="0"/>
    <n v="0"/>
    <n v="19"/>
    <n v="0"/>
    <n v="0"/>
    <n v="0"/>
    <n v="19"/>
  </r>
  <r>
    <x v="15"/>
    <x v="35"/>
    <x v="0"/>
    <x v="4"/>
    <n v="49"/>
    <n v="0"/>
    <n v="0"/>
    <n v="0"/>
    <n v="0"/>
    <n v="49"/>
    <n v="0"/>
    <n v="0"/>
    <n v="0"/>
    <n v="49"/>
  </r>
  <r>
    <x v="15"/>
    <x v="35"/>
    <x v="1"/>
    <x v="0"/>
    <n v="120"/>
    <n v="0"/>
    <n v="1"/>
    <n v="1"/>
    <n v="1"/>
    <n v="120"/>
    <n v="0"/>
    <n v="0"/>
    <n v="1"/>
    <n v="121"/>
  </r>
  <r>
    <x v="15"/>
    <x v="35"/>
    <x v="1"/>
    <x v="5"/>
    <n v="6"/>
    <n v="0"/>
    <n v="0"/>
    <n v="0"/>
    <n v="0"/>
    <n v="6"/>
    <n v="0"/>
    <n v="0"/>
    <n v="0"/>
    <n v="6"/>
  </r>
  <r>
    <x v="15"/>
    <x v="35"/>
    <x v="1"/>
    <x v="1"/>
    <n v="10"/>
    <n v="0"/>
    <n v="0"/>
    <n v="0"/>
    <n v="0"/>
    <n v="10"/>
    <n v="0"/>
    <n v="0"/>
    <n v="0"/>
    <n v="10"/>
  </r>
  <r>
    <x v="15"/>
    <x v="35"/>
    <x v="1"/>
    <x v="3"/>
    <n v="17"/>
    <n v="0"/>
    <n v="0"/>
    <n v="0"/>
    <n v="0"/>
    <n v="17"/>
    <n v="0"/>
    <n v="0"/>
    <n v="0"/>
    <n v="17"/>
  </r>
  <r>
    <x v="15"/>
    <x v="35"/>
    <x v="1"/>
    <x v="2"/>
    <n v="14"/>
    <n v="0"/>
    <n v="0"/>
    <n v="0"/>
    <n v="0"/>
    <n v="14"/>
    <n v="0"/>
    <n v="0"/>
    <n v="0"/>
    <n v="14"/>
  </r>
  <r>
    <x v="15"/>
    <x v="35"/>
    <x v="1"/>
    <x v="4"/>
    <n v="39"/>
    <n v="0"/>
    <n v="0"/>
    <n v="0"/>
    <n v="0"/>
    <n v="39"/>
    <n v="0"/>
    <n v="0"/>
    <n v="0"/>
    <n v="39"/>
  </r>
  <r>
    <x v="15"/>
    <x v="2"/>
    <x v="0"/>
    <x v="0"/>
    <n v="163"/>
    <n v="0"/>
    <n v="0"/>
    <n v="0"/>
    <n v="0"/>
    <n v="163"/>
    <n v="0"/>
    <n v="0"/>
    <n v="0"/>
    <n v="163"/>
  </r>
  <r>
    <x v="15"/>
    <x v="2"/>
    <x v="0"/>
    <x v="5"/>
    <n v="14"/>
    <n v="0"/>
    <n v="0"/>
    <n v="0"/>
    <n v="0"/>
    <n v="14"/>
    <n v="0"/>
    <n v="0"/>
    <n v="0"/>
    <n v="14"/>
  </r>
  <r>
    <x v="15"/>
    <x v="2"/>
    <x v="0"/>
    <x v="1"/>
    <n v="12"/>
    <n v="0"/>
    <n v="0"/>
    <n v="0"/>
    <n v="0"/>
    <n v="12"/>
    <n v="0"/>
    <n v="0"/>
    <n v="0"/>
    <n v="12"/>
  </r>
  <r>
    <x v="15"/>
    <x v="2"/>
    <x v="0"/>
    <x v="3"/>
    <n v="35"/>
    <n v="0"/>
    <n v="0"/>
    <n v="0"/>
    <n v="0"/>
    <n v="35"/>
    <n v="0"/>
    <n v="0"/>
    <n v="0"/>
    <n v="35"/>
  </r>
  <r>
    <x v="15"/>
    <x v="2"/>
    <x v="0"/>
    <x v="2"/>
    <n v="35"/>
    <n v="0"/>
    <n v="0"/>
    <n v="0"/>
    <n v="0"/>
    <n v="35"/>
    <n v="0"/>
    <n v="0"/>
    <n v="0"/>
    <n v="35"/>
  </r>
  <r>
    <x v="15"/>
    <x v="2"/>
    <x v="0"/>
    <x v="4"/>
    <n v="109"/>
    <n v="0"/>
    <n v="0"/>
    <n v="0"/>
    <n v="0"/>
    <n v="109"/>
    <n v="0"/>
    <n v="0"/>
    <n v="0"/>
    <n v="109"/>
  </r>
  <r>
    <x v="15"/>
    <x v="2"/>
    <x v="1"/>
    <x v="0"/>
    <n v="146"/>
    <n v="0"/>
    <n v="0"/>
    <n v="0"/>
    <n v="0"/>
    <n v="146"/>
    <n v="0"/>
    <n v="0"/>
    <n v="0"/>
    <n v="146"/>
  </r>
  <r>
    <x v="15"/>
    <x v="2"/>
    <x v="1"/>
    <x v="5"/>
    <n v="12"/>
    <n v="0"/>
    <n v="0"/>
    <n v="0"/>
    <n v="0"/>
    <n v="12"/>
    <n v="0"/>
    <n v="0"/>
    <n v="0"/>
    <n v="12"/>
  </r>
  <r>
    <x v="15"/>
    <x v="2"/>
    <x v="1"/>
    <x v="1"/>
    <n v="17"/>
    <n v="0"/>
    <n v="1"/>
    <n v="1"/>
    <n v="1"/>
    <n v="17"/>
    <n v="0"/>
    <n v="0"/>
    <n v="1"/>
    <n v="18"/>
  </r>
  <r>
    <x v="15"/>
    <x v="2"/>
    <x v="1"/>
    <x v="3"/>
    <n v="24"/>
    <n v="0"/>
    <n v="0"/>
    <n v="0"/>
    <n v="0"/>
    <n v="24"/>
    <n v="0"/>
    <n v="0"/>
    <n v="0"/>
    <n v="24"/>
  </r>
  <r>
    <x v="15"/>
    <x v="2"/>
    <x v="1"/>
    <x v="2"/>
    <n v="19"/>
    <n v="0"/>
    <n v="0"/>
    <n v="0"/>
    <n v="0"/>
    <n v="19"/>
    <n v="0"/>
    <n v="0"/>
    <n v="0"/>
    <n v="19"/>
  </r>
  <r>
    <x v="15"/>
    <x v="2"/>
    <x v="1"/>
    <x v="4"/>
    <n v="67"/>
    <n v="0"/>
    <n v="0"/>
    <n v="0"/>
    <n v="0"/>
    <n v="67"/>
    <n v="0"/>
    <n v="0"/>
    <n v="0"/>
    <n v="67"/>
  </r>
  <r>
    <x v="15"/>
    <x v="3"/>
    <x v="0"/>
    <x v="0"/>
    <n v="144"/>
    <n v="0"/>
    <n v="0"/>
    <n v="0"/>
    <n v="0"/>
    <n v="144"/>
    <n v="0"/>
    <n v="0"/>
    <n v="0"/>
    <n v="144"/>
  </r>
  <r>
    <x v="15"/>
    <x v="3"/>
    <x v="0"/>
    <x v="5"/>
    <n v="25"/>
    <n v="0"/>
    <n v="0"/>
    <n v="0"/>
    <n v="0"/>
    <n v="25"/>
    <n v="0"/>
    <n v="0"/>
    <n v="0"/>
    <n v="25"/>
  </r>
  <r>
    <x v="15"/>
    <x v="3"/>
    <x v="0"/>
    <x v="1"/>
    <n v="21"/>
    <n v="0"/>
    <n v="0"/>
    <n v="0"/>
    <n v="0"/>
    <n v="21"/>
    <n v="0"/>
    <n v="0"/>
    <n v="0"/>
    <n v="21"/>
  </r>
  <r>
    <x v="15"/>
    <x v="3"/>
    <x v="0"/>
    <x v="3"/>
    <n v="47"/>
    <n v="0"/>
    <n v="0"/>
    <n v="0"/>
    <n v="0"/>
    <n v="47"/>
    <n v="0"/>
    <n v="0"/>
    <n v="0"/>
    <n v="47"/>
  </r>
  <r>
    <x v="15"/>
    <x v="3"/>
    <x v="0"/>
    <x v="2"/>
    <n v="33"/>
    <n v="0"/>
    <n v="0"/>
    <n v="0"/>
    <n v="0"/>
    <n v="33"/>
    <n v="0"/>
    <n v="0"/>
    <n v="0"/>
    <n v="33"/>
  </r>
  <r>
    <x v="15"/>
    <x v="3"/>
    <x v="0"/>
    <x v="4"/>
    <n v="100"/>
    <n v="0"/>
    <n v="0"/>
    <n v="0"/>
    <n v="0"/>
    <n v="100"/>
    <n v="0"/>
    <n v="0"/>
    <n v="0"/>
    <n v="100"/>
  </r>
  <r>
    <x v="15"/>
    <x v="3"/>
    <x v="1"/>
    <x v="0"/>
    <n v="135"/>
    <n v="0"/>
    <n v="2"/>
    <n v="2"/>
    <n v="2"/>
    <n v="135"/>
    <n v="0"/>
    <n v="0"/>
    <n v="2"/>
    <n v="137"/>
  </r>
  <r>
    <x v="15"/>
    <x v="3"/>
    <x v="1"/>
    <x v="5"/>
    <n v="7"/>
    <n v="0"/>
    <n v="0"/>
    <n v="0"/>
    <n v="0"/>
    <n v="7"/>
    <n v="0"/>
    <n v="0"/>
    <n v="0"/>
    <n v="7"/>
  </r>
  <r>
    <x v="15"/>
    <x v="3"/>
    <x v="1"/>
    <x v="1"/>
    <n v="13"/>
    <n v="0"/>
    <n v="0"/>
    <n v="0"/>
    <n v="0"/>
    <n v="13"/>
    <n v="0"/>
    <n v="0"/>
    <n v="0"/>
    <n v="13"/>
  </r>
  <r>
    <x v="15"/>
    <x v="3"/>
    <x v="1"/>
    <x v="3"/>
    <n v="17"/>
    <n v="0"/>
    <n v="0"/>
    <n v="0"/>
    <n v="0"/>
    <n v="17"/>
    <n v="0"/>
    <n v="0"/>
    <n v="0"/>
    <n v="17"/>
  </r>
  <r>
    <x v="15"/>
    <x v="3"/>
    <x v="1"/>
    <x v="2"/>
    <n v="23"/>
    <n v="0"/>
    <n v="0"/>
    <n v="0"/>
    <n v="0"/>
    <n v="23"/>
    <n v="0"/>
    <n v="0"/>
    <n v="0"/>
    <n v="23"/>
  </r>
  <r>
    <x v="15"/>
    <x v="3"/>
    <x v="1"/>
    <x v="4"/>
    <n v="57"/>
    <n v="0"/>
    <n v="1"/>
    <n v="1"/>
    <n v="1"/>
    <n v="57"/>
    <n v="0"/>
    <n v="0"/>
    <n v="1"/>
    <n v="58"/>
  </r>
  <r>
    <x v="15"/>
    <x v="36"/>
    <x v="0"/>
    <x v="0"/>
    <n v="136"/>
    <n v="0"/>
    <n v="1"/>
    <n v="1"/>
    <n v="1"/>
    <n v="136"/>
    <n v="0"/>
    <n v="0"/>
    <n v="1"/>
    <n v="137"/>
  </r>
  <r>
    <x v="15"/>
    <x v="36"/>
    <x v="0"/>
    <x v="5"/>
    <n v="10"/>
    <n v="0"/>
    <n v="0"/>
    <n v="0"/>
    <n v="0"/>
    <n v="10"/>
    <n v="0"/>
    <n v="0"/>
    <n v="0"/>
    <n v="10"/>
  </r>
  <r>
    <x v="15"/>
    <x v="36"/>
    <x v="0"/>
    <x v="1"/>
    <n v="25"/>
    <n v="0"/>
    <n v="0"/>
    <n v="0"/>
    <n v="0"/>
    <n v="25"/>
    <n v="0"/>
    <n v="0"/>
    <n v="0"/>
    <n v="25"/>
  </r>
  <r>
    <x v="15"/>
    <x v="36"/>
    <x v="0"/>
    <x v="3"/>
    <n v="22"/>
    <n v="0"/>
    <n v="0"/>
    <n v="0"/>
    <n v="0"/>
    <n v="22"/>
    <n v="0"/>
    <n v="0"/>
    <n v="0"/>
    <n v="22"/>
  </r>
  <r>
    <x v="15"/>
    <x v="36"/>
    <x v="0"/>
    <x v="2"/>
    <n v="37"/>
    <n v="0"/>
    <n v="0"/>
    <n v="0"/>
    <n v="0"/>
    <n v="37"/>
    <n v="0"/>
    <n v="0"/>
    <n v="0"/>
    <n v="37"/>
  </r>
  <r>
    <x v="15"/>
    <x v="36"/>
    <x v="0"/>
    <x v="4"/>
    <n v="85"/>
    <n v="0"/>
    <n v="0"/>
    <n v="0"/>
    <n v="0"/>
    <n v="85"/>
    <n v="0"/>
    <n v="0"/>
    <n v="0"/>
    <n v="85"/>
  </r>
  <r>
    <x v="15"/>
    <x v="36"/>
    <x v="1"/>
    <x v="0"/>
    <n v="113"/>
    <n v="0"/>
    <n v="0"/>
    <n v="0"/>
    <n v="0"/>
    <n v="113"/>
    <n v="0"/>
    <n v="0"/>
    <n v="0"/>
    <n v="113"/>
  </r>
  <r>
    <x v="15"/>
    <x v="36"/>
    <x v="1"/>
    <x v="5"/>
    <n v="15"/>
    <n v="0"/>
    <n v="0"/>
    <n v="0"/>
    <n v="0"/>
    <n v="15"/>
    <n v="0"/>
    <n v="0"/>
    <n v="0"/>
    <n v="15"/>
  </r>
  <r>
    <x v="15"/>
    <x v="36"/>
    <x v="1"/>
    <x v="1"/>
    <n v="24"/>
    <n v="0"/>
    <n v="0"/>
    <n v="0"/>
    <n v="0"/>
    <n v="24"/>
    <n v="0"/>
    <n v="0"/>
    <n v="0"/>
    <n v="24"/>
  </r>
  <r>
    <x v="15"/>
    <x v="36"/>
    <x v="1"/>
    <x v="3"/>
    <n v="20"/>
    <n v="0"/>
    <n v="0"/>
    <n v="0"/>
    <n v="0"/>
    <n v="20"/>
    <n v="0"/>
    <n v="0"/>
    <n v="0"/>
    <n v="20"/>
  </r>
  <r>
    <x v="15"/>
    <x v="36"/>
    <x v="1"/>
    <x v="2"/>
    <n v="21"/>
    <n v="0"/>
    <n v="0"/>
    <n v="0"/>
    <n v="0"/>
    <n v="21"/>
    <n v="0"/>
    <n v="0"/>
    <n v="0"/>
    <n v="21"/>
  </r>
  <r>
    <x v="15"/>
    <x v="36"/>
    <x v="1"/>
    <x v="4"/>
    <n v="64"/>
    <n v="0"/>
    <n v="0"/>
    <n v="0"/>
    <n v="0"/>
    <n v="64"/>
    <n v="0"/>
    <n v="0"/>
    <n v="0"/>
    <n v="64"/>
  </r>
  <r>
    <x v="15"/>
    <x v="37"/>
    <x v="0"/>
    <x v="0"/>
    <n v="126"/>
    <n v="1"/>
    <n v="0"/>
    <n v="1"/>
    <n v="1"/>
    <n v="126"/>
    <n v="1"/>
    <n v="0"/>
    <n v="0"/>
    <n v="127"/>
  </r>
  <r>
    <x v="15"/>
    <x v="37"/>
    <x v="0"/>
    <x v="5"/>
    <n v="10"/>
    <n v="0"/>
    <n v="0"/>
    <n v="0"/>
    <n v="0"/>
    <n v="10"/>
    <n v="0"/>
    <n v="0"/>
    <n v="0"/>
    <n v="10"/>
  </r>
  <r>
    <x v="15"/>
    <x v="37"/>
    <x v="0"/>
    <x v="1"/>
    <n v="16"/>
    <n v="0"/>
    <n v="0"/>
    <n v="0"/>
    <n v="0"/>
    <n v="16"/>
    <n v="0"/>
    <n v="0"/>
    <n v="0"/>
    <n v="16"/>
  </r>
  <r>
    <x v="15"/>
    <x v="37"/>
    <x v="0"/>
    <x v="3"/>
    <n v="23"/>
    <n v="0"/>
    <n v="0"/>
    <n v="0"/>
    <n v="0"/>
    <n v="23"/>
    <n v="0"/>
    <n v="0"/>
    <n v="0"/>
    <n v="23"/>
  </r>
  <r>
    <x v="15"/>
    <x v="37"/>
    <x v="0"/>
    <x v="2"/>
    <n v="33"/>
    <n v="0"/>
    <n v="0"/>
    <n v="0"/>
    <n v="0"/>
    <n v="33"/>
    <n v="0"/>
    <n v="0"/>
    <n v="0"/>
    <n v="33"/>
  </r>
  <r>
    <x v="15"/>
    <x v="37"/>
    <x v="0"/>
    <x v="4"/>
    <n v="69"/>
    <n v="0"/>
    <n v="0"/>
    <n v="0"/>
    <n v="0"/>
    <n v="69"/>
    <n v="0"/>
    <n v="0"/>
    <n v="0"/>
    <n v="69"/>
  </r>
  <r>
    <x v="15"/>
    <x v="37"/>
    <x v="1"/>
    <x v="0"/>
    <n v="102"/>
    <n v="0"/>
    <n v="0"/>
    <n v="0"/>
    <n v="0"/>
    <n v="102"/>
    <n v="0"/>
    <n v="0"/>
    <n v="0"/>
    <n v="102"/>
  </r>
  <r>
    <x v="15"/>
    <x v="37"/>
    <x v="1"/>
    <x v="5"/>
    <n v="6"/>
    <n v="0"/>
    <n v="0"/>
    <n v="0"/>
    <n v="0"/>
    <n v="6"/>
    <n v="0"/>
    <n v="0"/>
    <n v="0"/>
    <n v="6"/>
  </r>
  <r>
    <x v="15"/>
    <x v="37"/>
    <x v="1"/>
    <x v="1"/>
    <n v="19"/>
    <n v="0"/>
    <n v="0"/>
    <n v="0"/>
    <n v="0"/>
    <n v="19"/>
    <n v="0"/>
    <n v="0"/>
    <n v="0"/>
    <n v="19"/>
  </r>
  <r>
    <x v="15"/>
    <x v="37"/>
    <x v="1"/>
    <x v="3"/>
    <n v="14"/>
    <n v="0"/>
    <n v="0"/>
    <n v="0"/>
    <n v="0"/>
    <n v="14"/>
    <n v="0"/>
    <n v="0"/>
    <n v="0"/>
    <n v="14"/>
  </r>
  <r>
    <x v="15"/>
    <x v="37"/>
    <x v="1"/>
    <x v="2"/>
    <n v="17"/>
    <n v="0"/>
    <n v="0"/>
    <n v="0"/>
    <n v="0"/>
    <n v="17"/>
    <n v="0"/>
    <n v="0"/>
    <n v="0"/>
    <n v="17"/>
  </r>
  <r>
    <x v="15"/>
    <x v="37"/>
    <x v="1"/>
    <x v="4"/>
    <n v="44"/>
    <n v="0"/>
    <n v="0"/>
    <n v="0"/>
    <n v="0"/>
    <n v="44"/>
    <n v="0"/>
    <n v="0"/>
    <n v="0"/>
    <n v="44"/>
  </r>
  <r>
    <x v="15"/>
    <x v="38"/>
    <x v="0"/>
    <x v="0"/>
    <n v="100"/>
    <n v="0"/>
    <n v="0"/>
    <n v="0"/>
    <n v="0"/>
    <n v="100"/>
    <n v="0"/>
    <n v="0"/>
    <n v="0"/>
    <n v="100"/>
  </r>
  <r>
    <x v="15"/>
    <x v="38"/>
    <x v="0"/>
    <x v="5"/>
    <n v="12"/>
    <n v="0"/>
    <n v="0"/>
    <n v="0"/>
    <n v="0"/>
    <n v="12"/>
    <n v="0"/>
    <n v="0"/>
    <n v="0"/>
    <n v="12"/>
  </r>
  <r>
    <x v="15"/>
    <x v="38"/>
    <x v="0"/>
    <x v="1"/>
    <n v="16"/>
    <n v="0"/>
    <n v="0"/>
    <n v="0"/>
    <n v="0"/>
    <n v="16"/>
    <n v="0"/>
    <n v="0"/>
    <n v="0"/>
    <n v="16"/>
  </r>
  <r>
    <x v="15"/>
    <x v="38"/>
    <x v="0"/>
    <x v="3"/>
    <n v="28"/>
    <n v="0"/>
    <n v="0"/>
    <n v="0"/>
    <n v="0"/>
    <n v="28"/>
    <n v="0"/>
    <n v="0"/>
    <n v="0"/>
    <n v="28"/>
  </r>
  <r>
    <x v="15"/>
    <x v="38"/>
    <x v="0"/>
    <x v="2"/>
    <n v="21"/>
    <n v="0"/>
    <n v="0"/>
    <n v="0"/>
    <n v="0"/>
    <n v="21"/>
    <n v="0"/>
    <n v="0"/>
    <n v="0"/>
    <n v="21"/>
  </r>
  <r>
    <x v="15"/>
    <x v="38"/>
    <x v="0"/>
    <x v="4"/>
    <n v="50"/>
    <n v="0"/>
    <n v="0"/>
    <n v="0"/>
    <n v="0"/>
    <n v="50"/>
    <n v="0"/>
    <n v="0"/>
    <n v="0"/>
    <n v="50"/>
  </r>
  <r>
    <x v="15"/>
    <x v="38"/>
    <x v="1"/>
    <x v="0"/>
    <n v="88"/>
    <n v="0"/>
    <n v="0"/>
    <n v="0"/>
    <n v="0"/>
    <n v="88"/>
    <n v="0"/>
    <n v="0"/>
    <n v="0"/>
    <n v="88"/>
  </r>
  <r>
    <x v="15"/>
    <x v="38"/>
    <x v="1"/>
    <x v="5"/>
    <n v="12"/>
    <n v="0"/>
    <n v="0"/>
    <n v="0"/>
    <n v="0"/>
    <n v="12"/>
    <n v="0"/>
    <n v="0"/>
    <n v="0"/>
    <n v="12"/>
  </r>
  <r>
    <x v="15"/>
    <x v="38"/>
    <x v="1"/>
    <x v="1"/>
    <n v="13"/>
    <n v="0"/>
    <n v="0"/>
    <n v="0"/>
    <n v="0"/>
    <n v="13"/>
    <n v="0"/>
    <n v="0"/>
    <n v="0"/>
    <n v="13"/>
  </r>
  <r>
    <x v="15"/>
    <x v="38"/>
    <x v="1"/>
    <x v="3"/>
    <n v="12"/>
    <n v="0"/>
    <n v="0"/>
    <n v="0"/>
    <n v="0"/>
    <n v="12"/>
    <n v="0"/>
    <n v="0"/>
    <n v="0"/>
    <n v="12"/>
  </r>
  <r>
    <x v="15"/>
    <x v="38"/>
    <x v="1"/>
    <x v="2"/>
    <n v="8"/>
    <n v="0"/>
    <n v="0"/>
    <n v="0"/>
    <n v="0"/>
    <n v="8"/>
    <n v="0"/>
    <n v="0"/>
    <n v="0"/>
    <n v="8"/>
  </r>
  <r>
    <x v="15"/>
    <x v="38"/>
    <x v="1"/>
    <x v="4"/>
    <n v="51"/>
    <n v="0"/>
    <n v="0"/>
    <n v="0"/>
    <n v="0"/>
    <n v="51"/>
    <n v="0"/>
    <n v="0"/>
    <n v="0"/>
    <n v="51"/>
  </r>
  <r>
    <x v="15"/>
    <x v="39"/>
    <x v="0"/>
    <x v="0"/>
    <n v="103"/>
    <n v="0"/>
    <n v="0"/>
    <n v="0"/>
    <n v="0"/>
    <n v="103"/>
    <n v="0"/>
    <n v="0"/>
    <n v="0"/>
    <n v="103"/>
  </r>
  <r>
    <x v="15"/>
    <x v="39"/>
    <x v="0"/>
    <x v="5"/>
    <n v="8"/>
    <n v="0"/>
    <n v="0"/>
    <n v="0"/>
    <n v="0"/>
    <n v="8"/>
    <n v="0"/>
    <n v="0"/>
    <n v="0"/>
    <n v="8"/>
  </r>
  <r>
    <x v="15"/>
    <x v="39"/>
    <x v="0"/>
    <x v="1"/>
    <n v="16"/>
    <n v="0"/>
    <n v="0"/>
    <n v="0"/>
    <n v="0"/>
    <n v="16"/>
    <n v="0"/>
    <n v="0"/>
    <n v="0"/>
    <n v="16"/>
  </r>
  <r>
    <x v="15"/>
    <x v="39"/>
    <x v="0"/>
    <x v="3"/>
    <n v="23"/>
    <n v="0"/>
    <n v="0"/>
    <n v="0"/>
    <n v="0"/>
    <n v="23"/>
    <n v="0"/>
    <n v="0"/>
    <n v="0"/>
    <n v="23"/>
  </r>
  <r>
    <x v="15"/>
    <x v="39"/>
    <x v="0"/>
    <x v="2"/>
    <n v="16"/>
    <n v="0"/>
    <n v="0"/>
    <n v="0"/>
    <n v="0"/>
    <n v="16"/>
    <n v="0"/>
    <n v="0"/>
    <n v="0"/>
    <n v="16"/>
  </r>
  <r>
    <x v="15"/>
    <x v="39"/>
    <x v="0"/>
    <x v="4"/>
    <n v="61"/>
    <n v="0"/>
    <n v="0"/>
    <n v="0"/>
    <n v="0"/>
    <n v="61"/>
    <n v="0"/>
    <n v="0"/>
    <n v="0"/>
    <n v="61"/>
  </r>
  <r>
    <x v="15"/>
    <x v="39"/>
    <x v="1"/>
    <x v="0"/>
    <n v="100"/>
    <n v="0"/>
    <n v="1"/>
    <n v="1"/>
    <n v="1"/>
    <n v="100"/>
    <n v="0"/>
    <n v="0"/>
    <n v="1"/>
    <n v="101"/>
  </r>
  <r>
    <x v="15"/>
    <x v="39"/>
    <x v="1"/>
    <x v="5"/>
    <n v="5"/>
    <n v="0"/>
    <n v="0"/>
    <n v="0"/>
    <n v="0"/>
    <n v="5"/>
    <n v="0"/>
    <n v="0"/>
    <n v="0"/>
    <n v="5"/>
  </r>
  <r>
    <x v="15"/>
    <x v="39"/>
    <x v="1"/>
    <x v="1"/>
    <n v="13"/>
    <n v="0"/>
    <n v="0"/>
    <n v="0"/>
    <n v="0"/>
    <n v="13"/>
    <n v="0"/>
    <n v="0"/>
    <n v="0"/>
    <n v="13"/>
  </r>
  <r>
    <x v="15"/>
    <x v="39"/>
    <x v="1"/>
    <x v="3"/>
    <n v="11"/>
    <n v="0"/>
    <n v="0"/>
    <n v="0"/>
    <n v="0"/>
    <n v="11"/>
    <n v="0"/>
    <n v="0"/>
    <n v="0"/>
    <n v="11"/>
  </r>
  <r>
    <x v="15"/>
    <x v="39"/>
    <x v="1"/>
    <x v="2"/>
    <n v="7"/>
    <n v="0"/>
    <n v="0"/>
    <n v="0"/>
    <n v="0"/>
    <n v="7"/>
    <n v="0"/>
    <n v="0"/>
    <n v="0"/>
    <n v="7"/>
  </r>
  <r>
    <x v="15"/>
    <x v="39"/>
    <x v="1"/>
    <x v="4"/>
    <n v="60"/>
    <n v="0"/>
    <n v="0"/>
    <n v="0"/>
    <n v="0"/>
    <n v="60"/>
    <n v="0"/>
    <n v="0"/>
    <n v="0"/>
    <n v="60"/>
  </r>
  <r>
    <x v="15"/>
    <x v="40"/>
    <x v="0"/>
    <x v="0"/>
    <n v="136"/>
    <n v="0"/>
    <n v="1"/>
    <n v="1"/>
    <n v="1"/>
    <n v="136"/>
    <n v="0"/>
    <n v="0"/>
    <n v="1"/>
    <n v="137"/>
  </r>
  <r>
    <x v="15"/>
    <x v="40"/>
    <x v="0"/>
    <x v="5"/>
    <n v="10"/>
    <n v="0"/>
    <n v="0"/>
    <n v="0"/>
    <n v="0"/>
    <n v="10"/>
    <n v="0"/>
    <n v="0"/>
    <n v="0"/>
    <n v="10"/>
  </r>
  <r>
    <x v="15"/>
    <x v="40"/>
    <x v="0"/>
    <x v="1"/>
    <n v="17"/>
    <n v="0"/>
    <n v="0"/>
    <n v="0"/>
    <n v="0"/>
    <n v="17"/>
    <n v="0"/>
    <n v="0"/>
    <n v="0"/>
    <n v="17"/>
  </r>
  <r>
    <x v="15"/>
    <x v="40"/>
    <x v="0"/>
    <x v="3"/>
    <n v="16"/>
    <n v="0"/>
    <n v="0"/>
    <n v="0"/>
    <n v="0"/>
    <n v="16"/>
    <n v="0"/>
    <n v="0"/>
    <n v="0"/>
    <n v="16"/>
  </r>
  <r>
    <x v="15"/>
    <x v="40"/>
    <x v="0"/>
    <x v="2"/>
    <n v="14"/>
    <n v="0"/>
    <n v="0"/>
    <n v="0"/>
    <n v="0"/>
    <n v="14"/>
    <n v="0"/>
    <n v="0"/>
    <n v="0"/>
    <n v="14"/>
  </r>
  <r>
    <x v="15"/>
    <x v="40"/>
    <x v="0"/>
    <x v="4"/>
    <n v="62"/>
    <n v="0"/>
    <n v="0"/>
    <n v="0"/>
    <n v="0"/>
    <n v="62"/>
    <n v="0"/>
    <n v="0"/>
    <n v="0"/>
    <n v="62"/>
  </r>
  <r>
    <x v="15"/>
    <x v="40"/>
    <x v="1"/>
    <x v="0"/>
    <n v="119"/>
    <n v="0"/>
    <n v="0"/>
    <n v="0"/>
    <n v="0"/>
    <n v="119"/>
    <n v="0"/>
    <n v="0"/>
    <n v="0"/>
    <n v="119"/>
  </r>
  <r>
    <x v="15"/>
    <x v="40"/>
    <x v="1"/>
    <x v="5"/>
    <n v="6"/>
    <n v="0"/>
    <n v="0"/>
    <n v="0"/>
    <n v="0"/>
    <n v="6"/>
    <n v="0"/>
    <n v="0"/>
    <n v="0"/>
    <n v="6"/>
  </r>
  <r>
    <x v="15"/>
    <x v="40"/>
    <x v="1"/>
    <x v="1"/>
    <n v="11"/>
    <n v="0"/>
    <n v="0"/>
    <n v="0"/>
    <n v="0"/>
    <n v="11"/>
    <n v="0"/>
    <n v="0"/>
    <n v="0"/>
    <n v="11"/>
  </r>
  <r>
    <x v="15"/>
    <x v="40"/>
    <x v="1"/>
    <x v="3"/>
    <n v="10"/>
    <n v="0"/>
    <n v="0"/>
    <n v="0"/>
    <n v="0"/>
    <n v="10"/>
    <n v="0"/>
    <n v="0"/>
    <n v="0"/>
    <n v="10"/>
  </r>
  <r>
    <x v="15"/>
    <x v="40"/>
    <x v="1"/>
    <x v="2"/>
    <n v="10"/>
    <n v="0"/>
    <n v="0"/>
    <n v="0"/>
    <n v="0"/>
    <n v="10"/>
    <n v="0"/>
    <n v="0"/>
    <n v="0"/>
    <n v="10"/>
  </r>
  <r>
    <x v="15"/>
    <x v="40"/>
    <x v="1"/>
    <x v="4"/>
    <n v="55"/>
    <n v="0"/>
    <n v="0"/>
    <n v="0"/>
    <n v="0"/>
    <n v="55"/>
    <n v="0"/>
    <n v="0"/>
    <n v="0"/>
    <n v="55"/>
  </r>
  <r>
    <x v="15"/>
    <x v="41"/>
    <x v="0"/>
    <x v="0"/>
    <n v="115"/>
    <n v="0"/>
    <n v="0"/>
    <n v="0"/>
    <n v="0"/>
    <n v="115"/>
    <n v="0"/>
    <n v="0"/>
    <n v="0"/>
    <n v="115"/>
  </r>
  <r>
    <x v="15"/>
    <x v="41"/>
    <x v="0"/>
    <x v="5"/>
    <n v="6"/>
    <n v="0"/>
    <n v="0"/>
    <n v="0"/>
    <n v="0"/>
    <n v="6"/>
    <n v="0"/>
    <n v="0"/>
    <n v="0"/>
    <n v="6"/>
  </r>
  <r>
    <x v="15"/>
    <x v="41"/>
    <x v="0"/>
    <x v="1"/>
    <n v="25"/>
    <n v="0"/>
    <n v="0"/>
    <n v="0"/>
    <n v="0"/>
    <n v="25"/>
    <n v="0"/>
    <n v="0"/>
    <n v="0"/>
    <n v="25"/>
  </r>
  <r>
    <x v="15"/>
    <x v="41"/>
    <x v="0"/>
    <x v="3"/>
    <n v="21"/>
    <n v="0"/>
    <n v="0"/>
    <n v="0"/>
    <n v="0"/>
    <n v="21"/>
    <n v="0"/>
    <n v="0"/>
    <n v="0"/>
    <n v="21"/>
  </r>
  <r>
    <x v="15"/>
    <x v="41"/>
    <x v="0"/>
    <x v="2"/>
    <n v="23"/>
    <n v="0"/>
    <n v="0"/>
    <n v="0"/>
    <n v="0"/>
    <n v="23"/>
    <n v="0"/>
    <n v="0"/>
    <n v="0"/>
    <n v="23"/>
  </r>
  <r>
    <x v="15"/>
    <x v="41"/>
    <x v="0"/>
    <x v="4"/>
    <n v="79"/>
    <n v="0"/>
    <n v="1"/>
    <n v="1"/>
    <n v="1"/>
    <n v="79"/>
    <n v="0"/>
    <n v="0"/>
    <n v="1"/>
    <n v="80"/>
  </r>
  <r>
    <x v="15"/>
    <x v="41"/>
    <x v="1"/>
    <x v="0"/>
    <n v="110"/>
    <n v="0"/>
    <n v="0"/>
    <n v="0"/>
    <n v="0"/>
    <n v="110"/>
    <n v="0"/>
    <n v="0"/>
    <n v="0"/>
    <n v="110"/>
  </r>
  <r>
    <x v="15"/>
    <x v="41"/>
    <x v="1"/>
    <x v="5"/>
    <n v="8"/>
    <n v="0"/>
    <n v="0"/>
    <n v="0"/>
    <n v="0"/>
    <n v="8"/>
    <n v="0"/>
    <n v="0"/>
    <n v="0"/>
    <n v="8"/>
  </r>
  <r>
    <x v="15"/>
    <x v="41"/>
    <x v="1"/>
    <x v="1"/>
    <n v="19"/>
    <n v="0"/>
    <n v="0"/>
    <n v="0"/>
    <n v="0"/>
    <n v="19"/>
    <n v="0"/>
    <n v="0"/>
    <n v="0"/>
    <n v="19"/>
  </r>
  <r>
    <x v="15"/>
    <x v="41"/>
    <x v="1"/>
    <x v="3"/>
    <n v="16"/>
    <n v="0"/>
    <n v="0"/>
    <n v="0"/>
    <n v="0"/>
    <n v="16"/>
    <n v="0"/>
    <n v="0"/>
    <n v="0"/>
    <n v="16"/>
  </r>
  <r>
    <x v="15"/>
    <x v="41"/>
    <x v="1"/>
    <x v="2"/>
    <n v="13"/>
    <n v="0"/>
    <n v="0"/>
    <n v="0"/>
    <n v="0"/>
    <n v="13"/>
    <n v="0"/>
    <n v="0"/>
    <n v="0"/>
    <n v="13"/>
  </r>
  <r>
    <x v="15"/>
    <x v="41"/>
    <x v="1"/>
    <x v="4"/>
    <n v="58"/>
    <n v="0"/>
    <n v="0"/>
    <n v="0"/>
    <n v="0"/>
    <n v="58"/>
    <n v="0"/>
    <n v="0"/>
    <n v="0"/>
    <n v="58"/>
  </r>
  <r>
    <x v="15"/>
    <x v="42"/>
    <x v="0"/>
    <x v="0"/>
    <n v="127"/>
    <n v="0"/>
    <n v="0"/>
    <n v="0"/>
    <n v="0"/>
    <n v="127"/>
    <n v="0"/>
    <n v="0"/>
    <n v="0"/>
    <n v="127"/>
  </r>
  <r>
    <x v="15"/>
    <x v="42"/>
    <x v="0"/>
    <x v="5"/>
    <n v="11"/>
    <n v="0"/>
    <n v="0"/>
    <n v="0"/>
    <n v="0"/>
    <n v="11"/>
    <n v="0"/>
    <n v="0"/>
    <n v="0"/>
    <n v="11"/>
  </r>
  <r>
    <x v="15"/>
    <x v="42"/>
    <x v="0"/>
    <x v="1"/>
    <n v="12"/>
    <n v="0"/>
    <n v="0"/>
    <n v="0"/>
    <n v="0"/>
    <n v="12"/>
    <n v="0"/>
    <n v="0"/>
    <n v="0"/>
    <n v="12"/>
  </r>
  <r>
    <x v="15"/>
    <x v="42"/>
    <x v="0"/>
    <x v="3"/>
    <n v="17"/>
    <n v="0"/>
    <n v="0"/>
    <n v="0"/>
    <n v="0"/>
    <n v="17"/>
    <n v="0"/>
    <n v="0"/>
    <n v="0"/>
    <n v="17"/>
  </r>
  <r>
    <x v="15"/>
    <x v="42"/>
    <x v="0"/>
    <x v="2"/>
    <n v="15"/>
    <n v="0"/>
    <n v="0"/>
    <n v="0"/>
    <n v="0"/>
    <n v="15"/>
    <n v="0"/>
    <n v="0"/>
    <n v="0"/>
    <n v="15"/>
  </r>
  <r>
    <x v="15"/>
    <x v="42"/>
    <x v="0"/>
    <x v="4"/>
    <n v="71"/>
    <n v="0"/>
    <n v="0"/>
    <n v="0"/>
    <n v="0"/>
    <n v="71"/>
    <n v="0"/>
    <n v="0"/>
    <n v="0"/>
    <n v="71"/>
  </r>
  <r>
    <x v="15"/>
    <x v="42"/>
    <x v="1"/>
    <x v="0"/>
    <n v="95"/>
    <n v="0"/>
    <n v="0"/>
    <n v="0"/>
    <n v="0"/>
    <n v="95"/>
    <n v="0"/>
    <n v="0"/>
    <n v="0"/>
    <n v="95"/>
  </r>
  <r>
    <x v="15"/>
    <x v="42"/>
    <x v="1"/>
    <x v="5"/>
    <n v="10"/>
    <n v="0"/>
    <n v="0"/>
    <n v="0"/>
    <n v="0"/>
    <n v="10"/>
    <n v="0"/>
    <n v="0"/>
    <n v="0"/>
    <n v="10"/>
  </r>
  <r>
    <x v="15"/>
    <x v="42"/>
    <x v="1"/>
    <x v="1"/>
    <n v="16"/>
    <n v="0"/>
    <n v="0"/>
    <n v="0"/>
    <n v="0"/>
    <n v="16"/>
    <n v="0"/>
    <n v="0"/>
    <n v="0"/>
    <n v="16"/>
  </r>
  <r>
    <x v="15"/>
    <x v="42"/>
    <x v="1"/>
    <x v="3"/>
    <n v="25"/>
    <n v="0"/>
    <n v="0"/>
    <n v="0"/>
    <n v="0"/>
    <n v="25"/>
    <n v="0"/>
    <n v="0"/>
    <n v="0"/>
    <n v="25"/>
  </r>
  <r>
    <x v="15"/>
    <x v="42"/>
    <x v="1"/>
    <x v="2"/>
    <n v="16"/>
    <n v="0"/>
    <n v="0"/>
    <n v="0"/>
    <n v="0"/>
    <n v="16"/>
    <n v="0"/>
    <n v="0"/>
    <n v="0"/>
    <n v="16"/>
  </r>
  <r>
    <x v="15"/>
    <x v="42"/>
    <x v="1"/>
    <x v="4"/>
    <n v="45"/>
    <n v="1"/>
    <n v="0"/>
    <n v="1"/>
    <n v="1"/>
    <n v="45"/>
    <n v="1"/>
    <n v="0"/>
    <n v="0"/>
    <n v="46"/>
  </r>
  <r>
    <x v="15"/>
    <x v="43"/>
    <x v="0"/>
    <x v="0"/>
    <n v="129"/>
    <n v="0"/>
    <n v="0"/>
    <n v="0"/>
    <n v="0"/>
    <n v="129"/>
    <n v="0"/>
    <n v="0"/>
    <n v="0"/>
    <n v="129"/>
  </r>
  <r>
    <x v="15"/>
    <x v="43"/>
    <x v="0"/>
    <x v="5"/>
    <n v="8"/>
    <n v="0"/>
    <n v="0"/>
    <n v="0"/>
    <n v="0"/>
    <n v="8"/>
    <n v="0"/>
    <n v="0"/>
    <n v="0"/>
    <n v="8"/>
  </r>
  <r>
    <x v="15"/>
    <x v="43"/>
    <x v="0"/>
    <x v="1"/>
    <n v="35"/>
    <n v="0"/>
    <n v="0"/>
    <n v="0"/>
    <n v="0"/>
    <n v="35"/>
    <n v="0"/>
    <n v="0"/>
    <n v="0"/>
    <n v="35"/>
  </r>
  <r>
    <x v="15"/>
    <x v="43"/>
    <x v="0"/>
    <x v="3"/>
    <n v="25"/>
    <n v="0"/>
    <n v="0"/>
    <n v="0"/>
    <n v="0"/>
    <n v="25"/>
    <n v="0"/>
    <n v="0"/>
    <n v="0"/>
    <n v="25"/>
  </r>
  <r>
    <x v="15"/>
    <x v="43"/>
    <x v="0"/>
    <x v="2"/>
    <n v="31"/>
    <n v="0"/>
    <n v="0"/>
    <n v="0"/>
    <n v="0"/>
    <n v="31"/>
    <n v="0"/>
    <n v="0"/>
    <n v="0"/>
    <n v="31"/>
  </r>
  <r>
    <x v="15"/>
    <x v="43"/>
    <x v="0"/>
    <x v="4"/>
    <n v="83"/>
    <n v="0"/>
    <n v="0"/>
    <n v="0"/>
    <n v="0"/>
    <n v="83"/>
    <n v="0"/>
    <n v="0"/>
    <n v="0"/>
    <n v="83"/>
  </r>
  <r>
    <x v="15"/>
    <x v="43"/>
    <x v="1"/>
    <x v="0"/>
    <n v="107"/>
    <n v="0"/>
    <n v="0"/>
    <n v="0"/>
    <n v="0"/>
    <n v="107"/>
    <n v="0"/>
    <n v="0"/>
    <n v="0"/>
    <n v="107"/>
  </r>
  <r>
    <x v="15"/>
    <x v="43"/>
    <x v="1"/>
    <x v="5"/>
    <n v="10"/>
    <n v="0"/>
    <n v="0"/>
    <n v="0"/>
    <n v="0"/>
    <n v="10"/>
    <n v="0"/>
    <n v="0"/>
    <n v="0"/>
    <n v="10"/>
  </r>
  <r>
    <x v="15"/>
    <x v="43"/>
    <x v="1"/>
    <x v="1"/>
    <n v="20"/>
    <n v="0"/>
    <n v="0"/>
    <n v="0"/>
    <n v="0"/>
    <n v="20"/>
    <n v="0"/>
    <n v="0"/>
    <n v="0"/>
    <n v="20"/>
  </r>
  <r>
    <x v="15"/>
    <x v="43"/>
    <x v="1"/>
    <x v="3"/>
    <n v="15"/>
    <n v="0"/>
    <n v="0"/>
    <n v="0"/>
    <n v="0"/>
    <n v="15"/>
    <n v="0"/>
    <n v="0"/>
    <n v="0"/>
    <n v="15"/>
  </r>
  <r>
    <x v="15"/>
    <x v="43"/>
    <x v="1"/>
    <x v="2"/>
    <n v="16"/>
    <n v="0"/>
    <n v="0"/>
    <n v="0"/>
    <n v="0"/>
    <n v="16"/>
    <n v="0"/>
    <n v="0"/>
    <n v="0"/>
    <n v="16"/>
  </r>
  <r>
    <x v="15"/>
    <x v="43"/>
    <x v="1"/>
    <x v="4"/>
    <n v="55"/>
    <n v="0"/>
    <n v="0"/>
    <n v="0"/>
    <n v="0"/>
    <n v="55"/>
    <n v="0"/>
    <n v="0"/>
    <n v="0"/>
    <n v="55"/>
  </r>
  <r>
    <x v="15"/>
    <x v="44"/>
    <x v="0"/>
    <x v="0"/>
    <n v="144"/>
    <n v="1"/>
    <n v="0"/>
    <n v="1"/>
    <n v="1"/>
    <n v="144"/>
    <n v="1"/>
    <n v="0"/>
    <n v="0"/>
    <n v="145"/>
  </r>
  <r>
    <x v="15"/>
    <x v="44"/>
    <x v="0"/>
    <x v="5"/>
    <n v="16"/>
    <n v="0"/>
    <n v="0"/>
    <n v="0"/>
    <n v="0"/>
    <n v="16"/>
    <n v="0"/>
    <n v="0"/>
    <n v="0"/>
    <n v="16"/>
  </r>
  <r>
    <x v="15"/>
    <x v="44"/>
    <x v="0"/>
    <x v="1"/>
    <n v="31"/>
    <n v="0"/>
    <n v="0"/>
    <n v="0"/>
    <n v="0"/>
    <n v="31"/>
    <n v="0"/>
    <n v="0"/>
    <n v="0"/>
    <n v="31"/>
  </r>
  <r>
    <x v="15"/>
    <x v="44"/>
    <x v="0"/>
    <x v="3"/>
    <n v="42"/>
    <n v="0"/>
    <n v="0"/>
    <n v="0"/>
    <n v="0"/>
    <n v="42"/>
    <n v="0"/>
    <n v="0"/>
    <n v="0"/>
    <n v="42"/>
  </r>
  <r>
    <x v="15"/>
    <x v="44"/>
    <x v="0"/>
    <x v="2"/>
    <n v="27"/>
    <n v="0"/>
    <n v="0"/>
    <n v="0"/>
    <n v="0"/>
    <n v="27"/>
    <n v="0"/>
    <n v="0"/>
    <n v="0"/>
    <n v="27"/>
  </r>
  <r>
    <x v="15"/>
    <x v="44"/>
    <x v="0"/>
    <x v="4"/>
    <n v="85"/>
    <n v="0"/>
    <n v="0"/>
    <n v="0"/>
    <n v="0"/>
    <n v="85"/>
    <n v="0"/>
    <n v="0"/>
    <n v="0"/>
    <n v="85"/>
  </r>
  <r>
    <x v="15"/>
    <x v="44"/>
    <x v="1"/>
    <x v="0"/>
    <n v="133"/>
    <n v="0"/>
    <n v="0"/>
    <n v="0"/>
    <n v="0"/>
    <n v="133"/>
    <n v="0"/>
    <n v="0"/>
    <n v="0"/>
    <n v="133"/>
  </r>
  <r>
    <x v="15"/>
    <x v="44"/>
    <x v="1"/>
    <x v="5"/>
    <n v="19"/>
    <n v="0"/>
    <n v="0"/>
    <n v="0"/>
    <n v="0"/>
    <n v="19"/>
    <n v="0"/>
    <n v="0"/>
    <n v="0"/>
    <n v="19"/>
  </r>
  <r>
    <x v="15"/>
    <x v="44"/>
    <x v="1"/>
    <x v="1"/>
    <n v="21"/>
    <n v="0"/>
    <n v="0"/>
    <n v="0"/>
    <n v="0"/>
    <n v="21"/>
    <n v="0"/>
    <n v="0"/>
    <n v="0"/>
    <n v="21"/>
  </r>
  <r>
    <x v="15"/>
    <x v="44"/>
    <x v="1"/>
    <x v="3"/>
    <n v="21"/>
    <n v="0"/>
    <n v="0"/>
    <n v="0"/>
    <n v="0"/>
    <n v="21"/>
    <n v="0"/>
    <n v="0"/>
    <n v="0"/>
    <n v="21"/>
  </r>
  <r>
    <x v="15"/>
    <x v="44"/>
    <x v="1"/>
    <x v="2"/>
    <n v="14"/>
    <n v="0"/>
    <n v="0"/>
    <n v="0"/>
    <n v="0"/>
    <n v="14"/>
    <n v="0"/>
    <n v="0"/>
    <n v="0"/>
    <n v="14"/>
  </r>
  <r>
    <x v="15"/>
    <x v="44"/>
    <x v="1"/>
    <x v="4"/>
    <n v="51"/>
    <n v="0"/>
    <n v="0"/>
    <n v="0"/>
    <n v="0"/>
    <n v="51"/>
    <n v="0"/>
    <n v="0"/>
    <n v="0"/>
    <n v="51"/>
  </r>
  <r>
    <x v="15"/>
    <x v="45"/>
    <x v="0"/>
    <x v="0"/>
    <n v="146"/>
    <n v="1"/>
    <n v="0"/>
    <n v="1"/>
    <n v="1"/>
    <n v="146"/>
    <n v="1"/>
    <n v="0"/>
    <n v="0"/>
    <n v="147"/>
  </r>
  <r>
    <x v="15"/>
    <x v="45"/>
    <x v="0"/>
    <x v="5"/>
    <n v="17"/>
    <n v="1"/>
    <n v="0"/>
    <n v="1"/>
    <n v="1"/>
    <n v="17"/>
    <n v="1"/>
    <n v="0"/>
    <n v="0"/>
    <n v="18"/>
  </r>
  <r>
    <x v="15"/>
    <x v="45"/>
    <x v="0"/>
    <x v="1"/>
    <n v="17"/>
    <n v="0"/>
    <n v="0"/>
    <n v="0"/>
    <n v="0"/>
    <n v="17"/>
    <n v="0"/>
    <n v="0"/>
    <n v="0"/>
    <n v="17"/>
  </r>
  <r>
    <x v="15"/>
    <x v="45"/>
    <x v="0"/>
    <x v="3"/>
    <n v="41"/>
    <n v="0"/>
    <n v="0"/>
    <n v="0"/>
    <n v="0"/>
    <n v="41"/>
    <n v="0"/>
    <n v="0"/>
    <n v="0"/>
    <n v="41"/>
  </r>
  <r>
    <x v="15"/>
    <x v="45"/>
    <x v="0"/>
    <x v="2"/>
    <n v="33"/>
    <n v="0"/>
    <n v="0"/>
    <n v="0"/>
    <n v="0"/>
    <n v="33"/>
    <n v="0"/>
    <n v="0"/>
    <n v="0"/>
    <n v="33"/>
  </r>
  <r>
    <x v="15"/>
    <x v="45"/>
    <x v="0"/>
    <x v="4"/>
    <n v="89"/>
    <n v="1"/>
    <n v="0"/>
    <n v="1"/>
    <n v="1"/>
    <n v="89"/>
    <n v="1"/>
    <n v="0"/>
    <n v="0"/>
    <n v="90"/>
  </r>
  <r>
    <x v="15"/>
    <x v="45"/>
    <x v="1"/>
    <x v="0"/>
    <n v="113"/>
    <n v="1"/>
    <n v="0"/>
    <n v="1"/>
    <n v="1"/>
    <n v="113"/>
    <n v="1"/>
    <n v="0"/>
    <n v="0"/>
    <n v="114"/>
  </r>
  <r>
    <x v="15"/>
    <x v="45"/>
    <x v="1"/>
    <x v="5"/>
    <n v="15"/>
    <n v="0"/>
    <n v="0"/>
    <n v="0"/>
    <n v="0"/>
    <n v="15"/>
    <n v="0"/>
    <n v="0"/>
    <n v="0"/>
    <n v="15"/>
  </r>
  <r>
    <x v="15"/>
    <x v="45"/>
    <x v="1"/>
    <x v="1"/>
    <n v="17"/>
    <n v="1"/>
    <n v="0"/>
    <n v="1"/>
    <n v="1"/>
    <n v="17"/>
    <n v="1"/>
    <n v="0"/>
    <n v="0"/>
    <n v="18"/>
  </r>
  <r>
    <x v="15"/>
    <x v="45"/>
    <x v="1"/>
    <x v="3"/>
    <n v="19"/>
    <n v="0"/>
    <n v="0"/>
    <n v="0"/>
    <n v="0"/>
    <n v="19"/>
    <n v="0"/>
    <n v="0"/>
    <n v="0"/>
    <n v="19"/>
  </r>
  <r>
    <x v="15"/>
    <x v="45"/>
    <x v="1"/>
    <x v="2"/>
    <n v="19"/>
    <n v="0"/>
    <n v="0"/>
    <n v="0"/>
    <n v="0"/>
    <n v="19"/>
    <n v="0"/>
    <n v="0"/>
    <n v="0"/>
    <n v="19"/>
  </r>
  <r>
    <x v="15"/>
    <x v="45"/>
    <x v="1"/>
    <x v="4"/>
    <n v="65"/>
    <n v="0"/>
    <n v="0"/>
    <n v="0"/>
    <n v="0"/>
    <n v="65"/>
    <n v="0"/>
    <n v="0"/>
    <n v="0"/>
    <n v="65"/>
  </r>
  <r>
    <x v="15"/>
    <x v="46"/>
    <x v="0"/>
    <x v="0"/>
    <n v="135"/>
    <n v="2"/>
    <n v="0"/>
    <n v="2"/>
    <n v="2"/>
    <n v="135"/>
    <n v="2"/>
    <n v="0"/>
    <n v="0"/>
    <n v="137"/>
  </r>
  <r>
    <x v="15"/>
    <x v="46"/>
    <x v="0"/>
    <x v="5"/>
    <n v="17"/>
    <n v="0"/>
    <n v="0"/>
    <n v="0"/>
    <n v="0"/>
    <n v="17"/>
    <n v="0"/>
    <n v="0"/>
    <n v="0"/>
    <n v="17"/>
  </r>
  <r>
    <x v="15"/>
    <x v="46"/>
    <x v="0"/>
    <x v="1"/>
    <n v="25"/>
    <n v="1"/>
    <n v="0"/>
    <n v="1"/>
    <n v="1"/>
    <n v="25"/>
    <n v="1"/>
    <n v="0"/>
    <n v="0"/>
    <n v="26"/>
  </r>
  <r>
    <x v="15"/>
    <x v="46"/>
    <x v="0"/>
    <x v="3"/>
    <n v="23"/>
    <n v="1"/>
    <n v="0"/>
    <n v="1"/>
    <n v="1"/>
    <n v="23"/>
    <n v="1"/>
    <n v="0"/>
    <n v="0"/>
    <n v="24"/>
  </r>
  <r>
    <x v="15"/>
    <x v="46"/>
    <x v="0"/>
    <x v="2"/>
    <n v="30"/>
    <n v="0"/>
    <n v="0"/>
    <n v="0"/>
    <n v="0"/>
    <n v="30"/>
    <n v="0"/>
    <n v="0"/>
    <n v="0"/>
    <n v="30"/>
  </r>
  <r>
    <x v="15"/>
    <x v="46"/>
    <x v="0"/>
    <x v="4"/>
    <n v="86"/>
    <n v="1"/>
    <n v="0"/>
    <n v="1"/>
    <n v="1"/>
    <n v="86"/>
    <n v="1"/>
    <n v="0"/>
    <n v="0"/>
    <n v="87"/>
  </r>
  <r>
    <x v="15"/>
    <x v="46"/>
    <x v="1"/>
    <x v="0"/>
    <n v="96"/>
    <n v="2"/>
    <n v="1"/>
    <n v="3"/>
    <n v="3"/>
    <n v="96"/>
    <n v="2"/>
    <n v="0"/>
    <n v="1"/>
    <n v="99"/>
  </r>
  <r>
    <x v="15"/>
    <x v="46"/>
    <x v="1"/>
    <x v="5"/>
    <n v="12"/>
    <n v="0"/>
    <n v="0"/>
    <n v="0"/>
    <n v="0"/>
    <n v="12"/>
    <n v="0"/>
    <n v="0"/>
    <n v="0"/>
    <n v="12"/>
  </r>
  <r>
    <x v="15"/>
    <x v="46"/>
    <x v="1"/>
    <x v="1"/>
    <n v="17"/>
    <n v="0"/>
    <n v="0"/>
    <n v="0"/>
    <n v="0"/>
    <n v="17"/>
    <n v="0"/>
    <n v="0"/>
    <n v="0"/>
    <n v="17"/>
  </r>
  <r>
    <x v="15"/>
    <x v="46"/>
    <x v="1"/>
    <x v="3"/>
    <n v="18"/>
    <n v="0"/>
    <n v="0"/>
    <n v="0"/>
    <n v="0"/>
    <n v="18"/>
    <n v="0"/>
    <n v="0"/>
    <n v="0"/>
    <n v="18"/>
  </r>
  <r>
    <x v="15"/>
    <x v="46"/>
    <x v="1"/>
    <x v="2"/>
    <n v="17"/>
    <n v="1"/>
    <n v="0"/>
    <n v="1"/>
    <n v="1"/>
    <n v="17"/>
    <n v="1"/>
    <n v="0"/>
    <n v="0"/>
    <n v="18"/>
  </r>
  <r>
    <x v="15"/>
    <x v="46"/>
    <x v="1"/>
    <x v="4"/>
    <n v="48"/>
    <n v="2"/>
    <n v="0"/>
    <n v="2"/>
    <n v="2"/>
    <n v="48"/>
    <n v="2"/>
    <n v="0"/>
    <n v="0"/>
    <n v="50"/>
  </r>
  <r>
    <x v="15"/>
    <x v="47"/>
    <x v="0"/>
    <x v="0"/>
    <n v="104"/>
    <n v="1"/>
    <n v="1"/>
    <n v="2"/>
    <n v="2"/>
    <n v="104"/>
    <n v="1"/>
    <n v="1"/>
    <n v="0"/>
    <n v="106"/>
  </r>
  <r>
    <x v="15"/>
    <x v="47"/>
    <x v="0"/>
    <x v="5"/>
    <n v="18"/>
    <n v="0"/>
    <n v="0"/>
    <n v="0"/>
    <n v="0"/>
    <n v="18"/>
    <n v="0"/>
    <n v="0"/>
    <n v="0"/>
    <n v="18"/>
  </r>
  <r>
    <x v="15"/>
    <x v="47"/>
    <x v="0"/>
    <x v="1"/>
    <n v="18"/>
    <n v="0"/>
    <n v="0"/>
    <n v="0"/>
    <n v="0"/>
    <n v="18"/>
    <n v="0"/>
    <n v="0"/>
    <n v="0"/>
    <n v="18"/>
  </r>
  <r>
    <x v="15"/>
    <x v="47"/>
    <x v="0"/>
    <x v="3"/>
    <n v="27"/>
    <n v="1"/>
    <n v="0"/>
    <n v="1"/>
    <n v="1"/>
    <n v="27"/>
    <n v="1"/>
    <n v="0"/>
    <n v="0"/>
    <n v="28"/>
  </r>
  <r>
    <x v="15"/>
    <x v="47"/>
    <x v="0"/>
    <x v="2"/>
    <n v="15"/>
    <n v="1"/>
    <n v="0"/>
    <n v="1"/>
    <n v="1"/>
    <n v="15"/>
    <n v="1"/>
    <n v="0"/>
    <n v="0"/>
    <n v="16"/>
  </r>
  <r>
    <x v="15"/>
    <x v="47"/>
    <x v="0"/>
    <x v="4"/>
    <n v="63"/>
    <n v="0"/>
    <n v="0"/>
    <n v="0"/>
    <n v="0"/>
    <n v="63"/>
    <n v="0"/>
    <n v="0"/>
    <n v="0"/>
    <n v="63"/>
  </r>
  <r>
    <x v="15"/>
    <x v="47"/>
    <x v="1"/>
    <x v="0"/>
    <n v="89"/>
    <n v="6"/>
    <n v="0"/>
    <n v="6"/>
    <n v="6"/>
    <n v="89"/>
    <n v="6"/>
    <n v="0"/>
    <n v="0"/>
    <n v="95"/>
  </r>
  <r>
    <x v="15"/>
    <x v="47"/>
    <x v="1"/>
    <x v="5"/>
    <n v="15"/>
    <n v="1"/>
    <n v="0"/>
    <n v="1"/>
    <n v="1"/>
    <n v="15"/>
    <n v="1"/>
    <n v="0"/>
    <n v="0"/>
    <n v="16"/>
  </r>
  <r>
    <x v="15"/>
    <x v="47"/>
    <x v="1"/>
    <x v="1"/>
    <n v="16"/>
    <n v="1"/>
    <n v="0"/>
    <n v="1"/>
    <n v="1"/>
    <n v="16"/>
    <n v="1"/>
    <n v="0"/>
    <n v="0"/>
    <n v="17"/>
  </r>
  <r>
    <x v="15"/>
    <x v="47"/>
    <x v="1"/>
    <x v="3"/>
    <n v="25"/>
    <n v="2"/>
    <n v="1"/>
    <n v="3"/>
    <n v="3"/>
    <n v="25"/>
    <n v="2"/>
    <n v="1"/>
    <n v="0"/>
    <n v="28"/>
  </r>
  <r>
    <x v="15"/>
    <x v="47"/>
    <x v="1"/>
    <x v="2"/>
    <n v="18"/>
    <n v="2"/>
    <n v="0"/>
    <n v="2"/>
    <n v="2"/>
    <n v="18"/>
    <n v="2"/>
    <n v="0"/>
    <n v="0"/>
    <n v="20"/>
  </r>
  <r>
    <x v="15"/>
    <x v="47"/>
    <x v="1"/>
    <x v="4"/>
    <n v="55"/>
    <n v="1"/>
    <n v="0"/>
    <n v="1"/>
    <n v="1"/>
    <n v="55"/>
    <n v="1"/>
    <n v="0"/>
    <n v="0"/>
    <n v="56"/>
  </r>
  <r>
    <x v="15"/>
    <x v="48"/>
    <x v="0"/>
    <x v="0"/>
    <n v="97"/>
    <n v="4"/>
    <n v="3"/>
    <n v="6"/>
    <n v="7"/>
    <n v="97"/>
    <n v="4"/>
    <n v="2"/>
    <n v="1"/>
    <n v="104"/>
  </r>
  <r>
    <x v="15"/>
    <x v="48"/>
    <x v="0"/>
    <x v="5"/>
    <n v="11"/>
    <n v="0"/>
    <n v="0"/>
    <n v="0"/>
    <n v="0"/>
    <n v="11"/>
    <n v="0"/>
    <n v="0"/>
    <n v="0"/>
    <n v="11"/>
  </r>
  <r>
    <x v="15"/>
    <x v="48"/>
    <x v="0"/>
    <x v="1"/>
    <n v="23"/>
    <n v="1"/>
    <n v="0"/>
    <n v="1"/>
    <n v="1"/>
    <n v="23"/>
    <n v="1"/>
    <n v="0"/>
    <n v="0"/>
    <n v="24"/>
  </r>
  <r>
    <x v="15"/>
    <x v="48"/>
    <x v="0"/>
    <x v="3"/>
    <n v="29"/>
    <n v="2"/>
    <n v="0"/>
    <n v="2"/>
    <n v="2"/>
    <n v="29"/>
    <n v="2"/>
    <n v="0"/>
    <n v="0"/>
    <n v="31"/>
  </r>
  <r>
    <x v="15"/>
    <x v="48"/>
    <x v="0"/>
    <x v="2"/>
    <n v="26"/>
    <n v="0"/>
    <n v="0"/>
    <n v="0"/>
    <n v="0"/>
    <n v="26"/>
    <n v="0"/>
    <n v="0"/>
    <n v="0"/>
    <n v="26"/>
  </r>
  <r>
    <x v="15"/>
    <x v="48"/>
    <x v="0"/>
    <x v="4"/>
    <n v="72"/>
    <n v="6"/>
    <n v="0"/>
    <n v="6"/>
    <n v="6"/>
    <n v="72"/>
    <n v="6"/>
    <n v="0"/>
    <n v="0"/>
    <n v="78"/>
  </r>
  <r>
    <x v="15"/>
    <x v="48"/>
    <x v="1"/>
    <x v="0"/>
    <n v="95"/>
    <n v="5"/>
    <n v="0"/>
    <n v="5"/>
    <n v="5"/>
    <n v="95"/>
    <n v="5"/>
    <n v="0"/>
    <n v="0"/>
    <n v="100"/>
  </r>
  <r>
    <x v="15"/>
    <x v="48"/>
    <x v="1"/>
    <x v="5"/>
    <n v="11"/>
    <n v="0"/>
    <n v="0"/>
    <n v="0"/>
    <n v="0"/>
    <n v="11"/>
    <n v="0"/>
    <n v="0"/>
    <n v="0"/>
    <n v="11"/>
  </r>
  <r>
    <x v="15"/>
    <x v="48"/>
    <x v="1"/>
    <x v="1"/>
    <n v="21"/>
    <n v="0"/>
    <n v="0"/>
    <n v="0"/>
    <n v="0"/>
    <n v="21"/>
    <n v="0"/>
    <n v="0"/>
    <n v="0"/>
    <n v="21"/>
  </r>
  <r>
    <x v="15"/>
    <x v="48"/>
    <x v="1"/>
    <x v="3"/>
    <n v="11"/>
    <n v="2"/>
    <n v="0"/>
    <n v="2"/>
    <n v="2"/>
    <n v="11"/>
    <n v="2"/>
    <n v="0"/>
    <n v="0"/>
    <n v="13"/>
  </r>
  <r>
    <x v="15"/>
    <x v="48"/>
    <x v="1"/>
    <x v="2"/>
    <n v="17"/>
    <n v="1"/>
    <n v="0"/>
    <n v="1"/>
    <n v="1"/>
    <n v="17"/>
    <n v="1"/>
    <n v="0"/>
    <n v="0"/>
    <n v="18"/>
  </r>
  <r>
    <x v="15"/>
    <x v="48"/>
    <x v="1"/>
    <x v="4"/>
    <n v="44"/>
    <n v="6"/>
    <n v="0"/>
    <n v="6"/>
    <n v="6"/>
    <n v="44"/>
    <n v="6"/>
    <n v="0"/>
    <n v="0"/>
    <n v="50"/>
  </r>
  <r>
    <x v="15"/>
    <x v="49"/>
    <x v="0"/>
    <x v="0"/>
    <n v="127"/>
    <n v="6"/>
    <n v="2"/>
    <n v="7"/>
    <n v="8"/>
    <n v="127"/>
    <n v="6"/>
    <n v="1"/>
    <n v="1"/>
    <n v="135"/>
  </r>
  <r>
    <x v="15"/>
    <x v="49"/>
    <x v="0"/>
    <x v="5"/>
    <n v="19"/>
    <n v="0"/>
    <n v="0"/>
    <n v="0"/>
    <n v="0"/>
    <n v="19"/>
    <n v="0"/>
    <n v="0"/>
    <n v="0"/>
    <n v="19"/>
  </r>
  <r>
    <x v="15"/>
    <x v="49"/>
    <x v="0"/>
    <x v="1"/>
    <n v="22"/>
    <n v="1"/>
    <n v="0"/>
    <n v="1"/>
    <n v="1"/>
    <n v="22"/>
    <n v="1"/>
    <n v="0"/>
    <n v="0"/>
    <n v="23"/>
  </r>
  <r>
    <x v="15"/>
    <x v="49"/>
    <x v="0"/>
    <x v="3"/>
    <n v="27"/>
    <n v="1"/>
    <n v="0"/>
    <n v="1"/>
    <n v="1"/>
    <n v="27"/>
    <n v="1"/>
    <n v="0"/>
    <n v="0"/>
    <n v="28"/>
  </r>
  <r>
    <x v="15"/>
    <x v="49"/>
    <x v="0"/>
    <x v="2"/>
    <n v="23"/>
    <n v="0"/>
    <n v="0"/>
    <n v="0"/>
    <n v="0"/>
    <n v="23"/>
    <n v="0"/>
    <n v="0"/>
    <n v="0"/>
    <n v="23"/>
  </r>
  <r>
    <x v="15"/>
    <x v="49"/>
    <x v="0"/>
    <x v="4"/>
    <n v="58"/>
    <n v="0"/>
    <n v="1"/>
    <n v="1"/>
    <n v="1"/>
    <n v="58"/>
    <n v="0"/>
    <n v="1"/>
    <n v="0"/>
    <n v="59"/>
  </r>
  <r>
    <x v="15"/>
    <x v="49"/>
    <x v="1"/>
    <x v="0"/>
    <n v="81"/>
    <n v="4"/>
    <n v="4"/>
    <n v="8"/>
    <n v="8"/>
    <n v="81"/>
    <n v="4"/>
    <n v="3"/>
    <n v="1"/>
    <n v="89"/>
  </r>
  <r>
    <x v="15"/>
    <x v="49"/>
    <x v="1"/>
    <x v="5"/>
    <n v="11"/>
    <n v="0"/>
    <n v="0"/>
    <n v="0"/>
    <n v="0"/>
    <n v="11"/>
    <n v="0"/>
    <n v="0"/>
    <n v="0"/>
    <n v="11"/>
  </r>
  <r>
    <x v="15"/>
    <x v="49"/>
    <x v="1"/>
    <x v="1"/>
    <n v="10"/>
    <n v="1"/>
    <n v="1"/>
    <n v="2"/>
    <n v="2"/>
    <n v="10"/>
    <n v="1"/>
    <n v="1"/>
    <n v="0"/>
    <n v="12"/>
  </r>
  <r>
    <x v="15"/>
    <x v="49"/>
    <x v="1"/>
    <x v="3"/>
    <n v="24"/>
    <n v="1"/>
    <n v="0"/>
    <n v="1"/>
    <n v="1"/>
    <n v="24"/>
    <n v="1"/>
    <n v="0"/>
    <n v="0"/>
    <n v="25"/>
  </r>
  <r>
    <x v="15"/>
    <x v="49"/>
    <x v="1"/>
    <x v="2"/>
    <n v="13"/>
    <n v="1"/>
    <n v="0"/>
    <n v="1"/>
    <n v="1"/>
    <n v="13"/>
    <n v="1"/>
    <n v="0"/>
    <n v="0"/>
    <n v="14"/>
  </r>
  <r>
    <x v="15"/>
    <x v="49"/>
    <x v="1"/>
    <x v="4"/>
    <n v="54"/>
    <n v="2"/>
    <n v="0"/>
    <n v="2"/>
    <n v="2"/>
    <n v="54"/>
    <n v="2"/>
    <n v="0"/>
    <n v="0"/>
    <n v="56"/>
  </r>
  <r>
    <x v="15"/>
    <x v="165"/>
    <x v="0"/>
    <x v="0"/>
    <n v="117"/>
    <n v="1"/>
    <n v="3"/>
    <n v="4"/>
    <n v="4"/>
    <n v="117"/>
    <n v="1"/>
    <n v="3"/>
    <n v="0"/>
    <n v="121"/>
  </r>
  <r>
    <x v="15"/>
    <x v="165"/>
    <x v="0"/>
    <x v="5"/>
    <n v="14"/>
    <n v="1"/>
    <n v="0"/>
    <n v="1"/>
    <n v="1"/>
    <n v="14"/>
    <n v="1"/>
    <n v="0"/>
    <n v="0"/>
    <n v="15"/>
  </r>
  <r>
    <x v="15"/>
    <x v="165"/>
    <x v="0"/>
    <x v="1"/>
    <n v="27"/>
    <n v="0"/>
    <n v="0"/>
    <n v="0"/>
    <n v="0"/>
    <n v="27"/>
    <n v="0"/>
    <n v="0"/>
    <n v="0"/>
    <n v="27"/>
  </r>
  <r>
    <x v="15"/>
    <x v="165"/>
    <x v="0"/>
    <x v="3"/>
    <n v="25"/>
    <n v="0"/>
    <n v="0"/>
    <n v="0"/>
    <n v="0"/>
    <n v="25"/>
    <n v="0"/>
    <n v="0"/>
    <n v="0"/>
    <n v="25"/>
  </r>
  <r>
    <x v="15"/>
    <x v="165"/>
    <x v="0"/>
    <x v="2"/>
    <n v="21"/>
    <n v="0"/>
    <n v="1"/>
    <n v="1"/>
    <n v="1"/>
    <n v="21"/>
    <n v="0"/>
    <n v="1"/>
    <n v="0"/>
    <n v="22"/>
  </r>
  <r>
    <x v="15"/>
    <x v="165"/>
    <x v="0"/>
    <x v="4"/>
    <n v="73"/>
    <n v="7"/>
    <n v="0"/>
    <n v="7"/>
    <n v="7"/>
    <n v="73"/>
    <n v="7"/>
    <n v="0"/>
    <n v="0"/>
    <n v="80"/>
  </r>
  <r>
    <x v="15"/>
    <x v="165"/>
    <x v="1"/>
    <x v="0"/>
    <n v="94"/>
    <n v="6"/>
    <n v="4"/>
    <n v="9"/>
    <n v="10"/>
    <n v="94"/>
    <n v="5"/>
    <n v="5"/>
    <n v="0"/>
    <n v="104"/>
  </r>
  <r>
    <x v="15"/>
    <x v="165"/>
    <x v="1"/>
    <x v="5"/>
    <n v="12"/>
    <n v="0"/>
    <n v="0"/>
    <n v="0"/>
    <n v="0"/>
    <n v="12"/>
    <n v="0"/>
    <n v="0"/>
    <n v="0"/>
    <n v="12"/>
  </r>
  <r>
    <x v="15"/>
    <x v="165"/>
    <x v="1"/>
    <x v="1"/>
    <n v="21"/>
    <n v="1"/>
    <n v="0"/>
    <n v="1"/>
    <n v="1"/>
    <n v="21"/>
    <n v="1"/>
    <n v="0"/>
    <n v="0"/>
    <n v="22"/>
  </r>
  <r>
    <x v="15"/>
    <x v="165"/>
    <x v="1"/>
    <x v="3"/>
    <n v="21"/>
    <n v="1"/>
    <n v="0"/>
    <n v="1"/>
    <n v="1"/>
    <n v="21"/>
    <n v="1"/>
    <n v="0"/>
    <n v="0"/>
    <n v="22"/>
  </r>
  <r>
    <x v="15"/>
    <x v="165"/>
    <x v="1"/>
    <x v="2"/>
    <n v="15"/>
    <n v="0"/>
    <n v="0"/>
    <n v="0"/>
    <n v="0"/>
    <n v="15"/>
    <n v="0"/>
    <n v="0"/>
    <n v="0"/>
    <n v="15"/>
  </r>
  <r>
    <x v="15"/>
    <x v="165"/>
    <x v="1"/>
    <x v="4"/>
    <n v="47"/>
    <n v="3"/>
    <n v="3"/>
    <n v="6"/>
    <n v="6"/>
    <n v="46"/>
    <n v="4"/>
    <n v="3"/>
    <n v="0"/>
    <n v="53"/>
  </r>
  <r>
    <x v="15"/>
    <x v="50"/>
    <x v="0"/>
    <x v="0"/>
    <n v="125"/>
    <n v="6"/>
    <n v="8"/>
    <n v="14"/>
    <n v="14"/>
    <n v="125"/>
    <n v="6"/>
    <n v="8"/>
    <n v="0"/>
    <n v="139"/>
  </r>
  <r>
    <x v="15"/>
    <x v="50"/>
    <x v="0"/>
    <x v="5"/>
    <n v="20"/>
    <n v="0"/>
    <n v="0"/>
    <n v="0"/>
    <n v="0"/>
    <n v="20"/>
    <n v="0"/>
    <n v="0"/>
    <n v="0"/>
    <n v="20"/>
  </r>
  <r>
    <x v="15"/>
    <x v="50"/>
    <x v="0"/>
    <x v="1"/>
    <n v="32"/>
    <n v="1"/>
    <n v="0"/>
    <n v="1"/>
    <n v="1"/>
    <n v="32"/>
    <n v="1"/>
    <n v="0"/>
    <n v="0"/>
    <n v="33"/>
  </r>
  <r>
    <x v="15"/>
    <x v="50"/>
    <x v="0"/>
    <x v="3"/>
    <n v="26"/>
    <n v="1"/>
    <n v="0"/>
    <n v="1"/>
    <n v="1"/>
    <n v="26"/>
    <n v="1"/>
    <n v="0"/>
    <n v="0"/>
    <n v="27"/>
  </r>
  <r>
    <x v="15"/>
    <x v="50"/>
    <x v="0"/>
    <x v="2"/>
    <n v="26"/>
    <n v="0"/>
    <n v="1"/>
    <n v="1"/>
    <n v="1"/>
    <n v="26"/>
    <n v="0"/>
    <n v="1"/>
    <n v="0"/>
    <n v="27"/>
  </r>
  <r>
    <x v="15"/>
    <x v="50"/>
    <x v="0"/>
    <x v="4"/>
    <n v="97"/>
    <n v="3"/>
    <n v="4"/>
    <n v="7"/>
    <n v="7"/>
    <n v="97"/>
    <n v="3"/>
    <n v="3"/>
    <n v="1"/>
    <n v="104"/>
  </r>
  <r>
    <x v="15"/>
    <x v="50"/>
    <x v="1"/>
    <x v="0"/>
    <n v="84"/>
    <n v="7"/>
    <n v="3"/>
    <n v="10"/>
    <n v="10"/>
    <n v="84"/>
    <n v="7"/>
    <n v="3"/>
    <n v="0"/>
    <n v="94"/>
  </r>
  <r>
    <x v="15"/>
    <x v="50"/>
    <x v="1"/>
    <x v="5"/>
    <n v="20"/>
    <n v="0"/>
    <n v="1"/>
    <n v="1"/>
    <n v="1"/>
    <n v="20"/>
    <n v="0"/>
    <n v="1"/>
    <n v="0"/>
    <n v="21"/>
  </r>
  <r>
    <x v="15"/>
    <x v="50"/>
    <x v="1"/>
    <x v="1"/>
    <n v="18"/>
    <n v="1"/>
    <n v="0"/>
    <n v="1"/>
    <n v="1"/>
    <n v="18"/>
    <n v="1"/>
    <n v="0"/>
    <n v="0"/>
    <n v="19"/>
  </r>
  <r>
    <x v="15"/>
    <x v="50"/>
    <x v="1"/>
    <x v="3"/>
    <n v="21"/>
    <n v="0"/>
    <n v="0"/>
    <n v="0"/>
    <n v="0"/>
    <n v="21"/>
    <n v="0"/>
    <n v="0"/>
    <n v="0"/>
    <n v="21"/>
  </r>
  <r>
    <x v="15"/>
    <x v="50"/>
    <x v="1"/>
    <x v="2"/>
    <n v="24"/>
    <n v="0"/>
    <n v="0"/>
    <n v="0"/>
    <n v="0"/>
    <n v="24"/>
    <n v="0"/>
    <n v="0"/>
    <n v="0"/>
    <n v="24"/>
  </r>
  <r>
    <x v="15"/>
    <x v="50"/>
    <x v="1"/>
    <x v="4"/>
    <n v="59"/>
    <n v="5"/>
    <n v="0"/>
    <n v="5"/>
    <n v="5"/>
    <n v="59"/>
    <n v="5"/>
    <n v="0"/>
    <n v="0"/>
    <n v="64"/>
  </r>
  <r>
    <x v="15"/>
    <x v="51"/>
    <x v="0"/>
    <x v="0"/>
    <n v="131"/>
    <n v="5"/>
    <n v="4"/>
    <n v="9"/>
    <n v="9"/>
    <n v="131"/>
    <n v="5"/>
    <n v="4"/>
    <n v="0"/>
    <n v="140"/>
  </r>
  <r>
    <x v="15"/>
    <x v="51"/>
    <x v="0"/>
    <x v="5"/>
    <n v="29"/>
    <n v="0"/>
    <n v="0"/>
    <n v="0"/>
    <n v="0"/>
    <n v="29"/>
    <n v="0"/>
    <n v="0"/>
    <n v="0"/>
    <n v="29"/>
  </r>
  <r>
    <x v="15"/>
    <x v="51"/>
    <x v="0"/>
    <x v="1"/>
    <n v="31"/>
    <n v="3"/>
    <n v="0"/>
    <n v="3"/>
    <n v="3"/>
    <n v="31"/>
    <n v="3"/>
    <n v="0"/>
    <n v="0"/>
    <n v="34"/>
  </r>
  <r>
    <x v="15"/>
    <x v="51"/>
    <x v="0"/>
    <x v="3"/>
    <n v="40"/>
    <n v="5"/>
    <n v="1"/>
    <n v="6"/>
    <n v="6"/>
    <n v="40"/>
    <n v="5"/>
    <n v="1"/>
    <n v="0"/>
    <n v="46"/>
  </r>
  <r>
    <x v="15"/>
    <x v="51"/>
    <x v="0"/>
    <x v="2"/>
    <n v="36"/>
    <n v="1"/>
    <n v="2"/>
    <n v="3"/>
    <n v="3"/>
    <n v="36"/>
    <n v="1"/>
    <n v="2"/>
    <n v="0"/>
    <n v="39"/>
  </r>
  <r>
    <x v="15"/>
    <x v="51"/>
    <x v="0"/>
    <x v="4"/>
    <n v="94"/>
    <n v="4"/>
    <n v="0"/>
    <n v="4"/>
    <n v="4"/>
    <n v="94"/>
    <n v="4"/>
    <n v="0"/>
    <n v="0"/>
    <n v="98"/>
  </r>
  <r>
    <x v="15"/>
    <x v="51"/>
    <x v="1"/>
    <x v="0"/>
    <n v="101"/>
    <n v="15"/>
    <n v="9"/>
    <n v="24"/>
    <n v="24"/>
    <n v="101"/>
    <n v="15"/>
    <n v="8"/>
    <n v="1"/>
    <n v="125"/>
  </r>
  <r>
    <x v="15"/>
    <x v="51"/>
    <x v="1"/>
    <x v="5"/>
    <n v="26"/>
    <n v="0"/>
    <n v="0"/>
    <n v="0"/>
    <n v="0"/>
    <n v="26"/>
    <n v="0"/>
    <n v="0"/>
    <n v="0"/>
    <n v="26"/>
  </r>
  <r>
    <x v="15"/>
    <x v="51"/>
    <x v="1"/>
    <x v="1"/>
    <n v="29"/>
    <n v="1"/>
    <n v="1"/>
    <n v="2"/>
    <n v="2"/>
    <n v="29"/>
    <n v="1"/>
    <n v="1"/>
    <n v="0"/>
    <n v="31"/>
  </r>
  <r>
    <x v="15"/>
    <x v="51"/>
    <x v="1"/>
    <x v="3"/>
    <n v="21"/>
    <n v="2"/>
    <n v="1"/>
    <n v="3"/>
    <n v="3"/>
    <n v="21"/>
    <n v="2"/>
    <n v="1"/>
    <n v="0"/>
    <n v="24"/>
  </r>
  <r>
    <x v="15"/>
    <x v="51"/>
    <x v="1"/>
    <x v="2"/>
    <n v="22"/>
    <n v="2"/>
    <n v="0"/>
    <n v="2"/>
    <n v="2"/>
    <n v="22"/>
    <n v="2"/>
    <n v="0"/>
    <n v="0"/>
    <n v="24"/>
  </r>
  <r>
    <x v="15"/>
    <x v="51"/>
    <x v="1"/>
    <x v="4"/>
    <n v="60"/>
    <n v="4"/>
    <n v="0"/>
    <n v="4"/>
    <n v="4"/>
    <n v="60"/>
    <n v="4"/>
    <n v="0"/>
    <n v="0"/>
    <n v="64"/>
  </r>
  <r>
    <x v="15"/>
    <x v="52"/>
    <x v="0"/>
    <x v="0"/>
    <n v="110"/>
    <n v="13"/>
    <n v="6"/>
    <n v="19"/>
    <n v="19"/>
    <n v="110"/>
    <n v="13"/>
    <n v="6"/>
    <n v="0"/>
    <n v="129"/>
  </r>
  <r>
    <x v="15"/>
    <x v="52"/>
    <x v="0"/>
    <x v="5"/>
    <n v="29"/>
    <n v="2"/>
    <n v="0"/>
    <n v="2"/>
    <n v="2"/>
    <n v="29"/>
    <n v="2"/>
    <n v="0"/>
    <n v="0"/>
    <n v="31"/>
  </r>
  <r>
    <x v="15"/>
    <x v="52"/>
    <x v="0"/>
    <x v="1"/>
    <n v="35"/>
    <n v="1"/>
    <n v="0"/>
    <n v="1"/>
    <n v="1"/>
    <n v="35"/>
    <n v="1"/>
    <n v="0"/>
    <n v="0"/>
    <n v="36"/>
  </r>
  <r>
    <x v="15"/>
    <x v="52"/>
    <x v="0"/>
    <x v="3"/>
    <n v="45"/>
    <n v="2"/>
    <n v="3"/>
    <n v="5"/>
    <n v="5"/>
    <n v="45"/>
    <n v="2"/>
    <n v="3"/>
    <n v="0"/>
    <n v="50"/>
  </r>
  <r>
    <x v="15"/>
    <x v="52"/>
    <x v="0"/>
    <x v="2"/>
    <n v="23"/>
    <n v="3"/>
    <n v="0"/>
    <n v="3"/>
    <n v="3"/>
    <n v="23"/>
    <n v="3"/>
    <n v="0"/>
    <n v="0"/>
    <n v="26"/>
  </r>
  <r>
    <x v="15"/>
    <x v="52"/>
    <x v="0"/>
    <x v="4"/>
    <n v="96"/>
    <n v="4"/>
    <n v="2"/>
    <n v="6"/>
    <n v="6"/>
    <n v="96"/>
    <n v="4"/>
    <n v="2"/>
    <n v="0"/>
    <n v="102"/>
  </r>
  <r>
    <x v="15"/>
    <x v="52"/>
    <x v="1"/>
    <x v="0"/>
    <n v="90"/>
    <n v="14"/>
    <n v="9"/>
    <n v="23"/>
    <n v="23"/>
    <n v="90"/>
    <n v="14"/>
    <n v="9"/>
    <n v="0"/>
    <n v="113"/>
  </r>
  <r>
    <x v="15"/>
    <x v="52"/>
    <x v="1"/>
    <x v="5"/>
    <n v="24"/>
    <n v="0"/>
    <n v="1"/>
    <n v="1"/>
    <n v="1"/>
    <n v="24"/>
    <n v="0"/>
    <n v="1"/>
    <n v="0"/>
    <n v="25"/>
  </r>
  <r>
    <x v="15"/>
    <x v="52"/>
    <x v="1"/>
    <x v="1"/>
    <n v="30"/>
    <n v="0"/>
    <n v="0"/>
    <n v="0"/>
    <n v="0"/>
    <n v="30"/>
    <n v="0"/>
    <n v="0"/>
    <n v="0"/>
    <n v="30"/>
  </r>
  <r>
    <x v="15"/>
    <x v="52"/>
    <x v="1"/>
    <x v="3"/>
    <n v="36"/>
    <n v="3"/>
    <n v="1"/>
    <n v="4"/>
    <n v="4"/>
    <n v="36"/>
    <n v="3"/>
    <n v="1"/>
    <n v="0"/>
    <n v="40"/>
  </r>
  <r>
    <x v="15"/>
    <x v="52"/>
    <x v="1"/>
    <x v="2"/>
    <n v="26"/>
    <n v="0"/>
    <n v="0"/>
    <n v="0"/>
    <n v="0"/>
    <n v="26"/>
    <n v="0"/>
    <n v="0"/>
    <n v="0"/>
    <n v="26"/>
  </r>
  <r>
    <x v="15"/>
    <x v="52"/>
    <x v="1"/>
    <x v="4"/>
    <n v="60"/>
    <n v="8"/>
    <n v="4"/>
    <n v="12"/>
    <n v="12"/>
    <n v="60"/>
    <n v="8"/>
    <n v="4"/>
    <n v="0"/>
    <n v="72"/>
  </r>
  <r>
    <x v="15"/>
    <x v="166"/>
    <x v="0"/>
    <x v="0"/>
    <n v="106"/>
    <n v="17"/>
    <n v="10"/>
    <n v="27"/>
    <n v="27"/>
    <n v="106"/>
    <n v="17"/>
    <n v="10"/>
    <n v="0"/>
    <n v="133"/>
  </r>
  <r>
    <x v="15"/>
    <x v="166"/>
    <x v="0"/>
    <x v="5"/>
    <n v="18"/>
    <n v="7"/>
    <n v="0"/>
    <n v="7"/>
    <n v="7"/>
    <n v="18"/>
    <n v="7"/>
    <n v="0"/>
    <n v="0"/>
    <n v="25"/>
  </r>
  <r>
    <x v="15"/>
    <x v="166"/>
    <x v="0"/>
    <x v="1"/>
    <n v="27"/>
    <n v="1"/>
    <n v="0"/>
    <n v="1"/>
    <n v="1"/>
    <n v="27"/>
    <n v="1"/>
    <n v="0"/>
    <n v="0"/>
    <n v="28"/>
  </r>
  <r>
    <x v="15"/>
    <x v="166"/>
    <x v="0"/>
    <x v="3"/>
    <n v="29"/>
    <n v="5"/>
    <n v="1"/>
    <n v="6"/>
    <n v="6"/>
    <n v="29"/>
    <n v="5"/>
    <n v="1"/>
    <n v="0"/>
    <n v="35"/>
  </r>
  <r>
    <x v="15"/>
    <x v="166"/>
    <x v="0"/>
    <x v="2"/>
    <n v="29"/>
    <n v="2"/>
    <n v="0"/>
    <n v="1"/>
    <n v="2"/>
    <n v="29"/>
    <n v="1"/>
    <n v="0"/>
    <n v="1"/>
    <n v="31"/>
  </r>
  <r>
    <x v="15"/>
    <x v="166"/>
    <x v="0"/>
    <x v="4"/>
    <n v="77"/>
    <n v="3"/>
    <n v="1"/>
    <n v="4"/>
    <n v="4"/>
    <n v="77"/>
    <n v="3"/>
    <n v="1"/>
    <n v="0"/>
    <n v="81"/>
  </r>
  <r>
    <x v="15"/>
    <x v="166"/>
    <x v="1"/>
    <x v="0"/>
    <n v="96"/>
    <n v="19"/>
    <n v="4"/>
    <n v="23"/>
    <n v="23"/>
    <n v="96"/>
    <n v="19"/>
    <n v="4"/>
    <n v="0"/>
    <n v="119"/>
  </r>
  <r>
    <x v="15"/>
    <x v="166"/>
    <x v="1"/>
    <x v="5"/>
    <n v="24"/>
    <n v="3"/>
    <n v="1"/>
    <n v="4"/>
    <n v="4"/>
    <n v="24"/>
    <n v="3"/>
    <n v="1"/>
    <n v="0"/>
    <n v="28"/>
  </r>
  <r>
    <x v="15"/>
    <x v="166"/>
    <x v="1"/>
    <x v="1"/>
    <n v="32"/>
    <n v="1"/>
    <n v="1"/>
    <n v="2"/>
    <n v="2"/>
    <n v="32"/>
    <n v="1"/>
    <n v="1"/>
    <n v="0"/>
    <n v="34"/>
  </r>
  <r>
    <x v="15"/>
    <x v="166"/>
    <x v="1"/>
    <x v="3"/>
    <n v="27"/>
    <n v="0"/>
    <n v="1"/>
    <n v="1"/>
    <n v="1"/>
    <n v="27"/>
    <n v="0"/>
    <n v="1"/>
    <n v="0"/>
    <n v="28"/>
  </r>
  <r>
    <x v="15"/>
    <x v="166"/>
    <x v="1"/>
    <x v="2"/>
    <n v="21"/>
    <n v="5"/>
    <n v="7"/>
    <n v="12"/>
    <n v="12"/>
    <n v="21"/>
    <n v="5"/>
    <n v="7"/>
    <n v="0"/>
    <n v="33"/>
  </r>
  <r>
    <x v="15"/>
    <x v="166"/>
    <x v="1"/>
    <x v="4"/>
    <n v="44"/>
    <n v="5"/>
    <n v="1"/>
    <n v="6"/>
    <n v="6"/>
    <n v="44"/>
    <n v="5"/>
    <n v="1"/>
    <n v="0"/>
    <n v="50"/>
  </r>
  <r>
    <x v="15"/>
    <x v="53"/>
    <x v="0"/>
    <x v="0"/>
    <n v="98"/>
    <n v="15"/>
    <n v="12"/>
    <n v="27"/>
    <n v="27"/>
    <n v="98"/>
    <n v="15"/>
    <n v="12"/>
    <n v="0"/>
    <n v="125"/>
  </r>
  <r>
    <x v="15"/>
    <x v="53"/>
    <x v="0"/>
    <x v="5"/>
    <n v="16"/>
    <n v="2"/>
    <n v="0"/>
    <n v="2"/>
    <n v="2"/>
    <n v="16"/>
    <n v="2"/>
    <n v="0"/>
    <n v="0"/>
    <n v="18"/>
  </r>
  <r>
    <x v="15"/>
    <x v="53"/>
    <x v="0"/>
    <x v="1"/>
    <n v="23"/>
    <n v="6"/>
    <n v="1"/>
    <n v="7"/>
    <n v="7"/>
    <n v="23"/>
    <n v="6"/>
    <n v="1"/>
    <n v="0"/>
    <n v="30"/>
  </r>
  <r>
    <x v="15"/>
    <x v="53"/>
    <x v="0"/>
    <x v="3"/>
    <n v="38"/>
    <n v="3"/>
    <n v="0"/>
    <n v="3"/>
    <n v="3"/>
    <n v="38"/>
    <n v="3"/>
    <n v="0"/>
    <n v="0"/>
    <n v="41"/>
  </r>
  <r>
    <x v="15"/>
    <x v="53"/>
    <x v="0"/>
    <x v="2"/>
    <n v="16"/>
    <n v="6"/>
    <n v="2"/>
    <n v="8"/>
    <n v="8"/>
    <n v="16"/>
    <n v="6"/>
    <n v="2"/>
    <n v="0"/>
    <n v="24"/>
  </r>
  <r>
    <x v="15"/>
    <x v="53"/>
    <x v="0"/>
    <x v="4"/>
    <n v="72"/>
    <n v="10"/>
    <n v="0"/>
    <n v="10"/>
    <n v="10"/>
    <n v="72"/>
    <n v="10"/>
    <n v="0"/>
    <n v="0"/>
    <n v="82"/>
  </r>
  <r>
    <x v="15"/>
    <x v="53"/>
    <x v="1"/>
    <x v="0"/>
    <n v="82"/>
    <n v="13"/>
    <n v="7"/>
    <n v="20"/>
    <n v="20"/>
    <n v="82"/>
    <n v="13"/>
    <n v="7"/>
    <n v="0"/>
    <n v="102"/>
  </r>
  <r>
    <x v="15"/>
    <x v="53"/>
    <x v="1"/>
    <x v="5"/>
    <n v="11"/>
    <n v="2"/>
    <n v="0"/>
    <n v="2"/>
    <n v="2"/>
    <n v="11"/>
    <n v="2"/>
    <n v="0"/>
    <n v="0"/>
    <n v="13"/>
  </r>
  <r>
    <x v="15"/>
    <x v="53"/>
    <x v="1"/>
    <x v="1"/>
    <n v="21"/>
    <n v="7"/>
    <n v="0"/>
    <n v="7"/>
    <n v="7"/>
    <n v="21"/>
    <n v="7"/>
    <n v="0"/>
    <n v="0"/>
    <n v="28"/>
  </r>
  <r>
    <x v="15"/>
    <x v="53"/>
    <x v="1"/>
    <x v="3"/>
    <n v="33"/>
    <n v="2"/>
    <n v="0"/>
    <n v="2"/>
    <n v="2"/>
    <n v="33"/>
    <n v="2"/>
    <n v="0"/>
    <n v="0"/>
    <n v="35"/>
  </r>
  <r>
    <x v="15"/>
    <x v="53"/>
    <x v="1"/>
    <x v="2"/>
    <n v="19"/>
    <n v="3"/>
    <n v="3"/>
    <n v="6"/>
    <n v="6"/>
    <n v="19"/>
    <n v="3"/>
    <n v="3"/>
    <n v="0"/>
    <n v="25"/>
  </r>
  <r>
    <x v="15"/>
    <x v="53"/>
    <x v="1"/>
    <x v="4"/>
    <n v="33"/>
    <n v="5"/>
    <n v="3"/>
    <n v="8"/>
    <n v="8"/>
    <n v="33"/>
    <n v="5"/>
    <n v="3"/>
    <n v="0"/>
    <n v="41"/>
  </r>
  <r>
    <x v="15"/>
    <x v="54"/>
    <x v="0"/>
    <x v="0"/>
    <n v="97"/>
    <n v="29"/>
    <n v="22"/>
    <n v="51"/>
    <n v="51"/>
    <n v="97"/>
    <n v="29"/>
    <n v="22"/>
    <n v="0"/>
    <n v="148"/>
  </r>
  <r>
    <x v="15"/>
    <x v="54"/>
    <x v="0"/>
    <x v="5"/>
    <n v="11"/>
    <n v="2"/>
    <n v="0"/>
    <n v="2"/>
    <n v="2"/>
    <n v="11"/>
    <n v="2"/>
    <n v="0"/>
    <n v="0"/>
    <n v="13"/>
  </r>
  <r>
    <x v="15"/>
    <x v="54"/>
    <x v="0"/>
    <x v="1"/>
    <n v="15"/>
    <n v="2"/>
    <n v="1"/>
    <n v="3"/>
    <n v="3"/>
    <n v="15"/>
    <n v="2"/>
    <n v="1"/>
    <n v="0"/>
    <n v="18"/>
  </r>
  <r>
    <x v="15"/>
    <x v="54"/>
    <x v="0"/>
    <x v="3"/>
    <n v="19"/>
    <n v="5"/>
    <n v="0"/>
    <n v="5"/>
    <n v="5"/>
    <n v="19"/>
    <n v="5"/>
    <n v="0"/>
    <n v="0"/>
    <n v="24"/>
  </r>
  <r>
    <x v="15"/>
    <x v="54"/>
    <x v="0"/>
    <x v="2"/>
    <n v="12"/>
    <n v="6"/>
    <n v="2"/>
    <n v="8"/>
    <n v="8"/>
    <n v="12"/>
    <n v="6"/>
    <n v="2"/>
    <n v="0"/>
    <n v="20"/>
  </r>
  <r>
    <x v="15"/>
    <x v="54"/>
    <x v="0"/>
    <x v="4"/>
    <n v="45"/>
    <n v="23"/>
    <n v="6"/>
    <n v="29"/>
    <n v="29"/>
    <n v="45"/>
    <n v="23"/>
    <n v="6"/>
    <n v="0"/>
    <n v="74"/>
  </r>
  <r>
    <x v="15"/>
    <x v="54"/>
    <x v="1"/>
    <x v="0"/>
    <n v="85"/>
    <n v="15"/>
    <n v="15"/>
    <n v="30"/>
    <n v="30"/>
    <n v="85"/>
    <n v="15"/>
    <n v="15"/>
    <n v="0"/>
    <n v="115"/>
  </r>
  <r>
    <x v="15"/>
    <x v="54"/>
    <x v="1"/>
    <x v="5"/>
    <n v="12"/>
    <n v="1"/>
    <n v="0"/>
    <n v="1"/>
    <n v="1"/>
    <n v="12"/>
    <n v="1"/>
    <n v="0"/>
    <n v="0"/>
    <n v="13"/>
  </r>
  <r>
    <x v="15"/>
    <x v="54"/>
    <x v="1"/>
    <x v="1"/>
    <n v="12"/>
    <n v="3"/>
    <n v="0"/>
    <n v="3"/>
    <n v="3"/>
    <n v="12"/>
    <n v="3"/>
    <n v="0"/>
    <n v="0"/>
    <n v="15"/>
  </r>
  <r>
    <x v="15"/>
    <x v="54"/>
    <x v="1"/>
    <x v="3"/>
    <n v="16"/>
    <n v="1"/>
    <n v="2"/>
    <n v="3"/>
    <n v="3"/>
    <n v="16"/>
    <n v="1"/>
    <n v="2"/>
    <n v="0"/>
    <n v="19"/>
  </r>
  <r>
    <x v="15"/>
    <x v="54"/>
    <x v="1"/>
    <x v="2"/>
    <n v="20"/>
    <n v="6"/>
    <n v="2"/>
    <n v="8"/>
    <n v="8"/>
    <n v="20"/>
    <n v="6"/>
    <n v="2"/>
    <n v="0"/>
    <n v="28"/>
  </r>
  <r>
    <x v="15"/>
    <x v="54"/>
    <x v="1"/>
    <x v="4"/>
    <n v="47"/>
    <n v="12"/>
    <n v="6"/>
    <n v="18"/>
    <n v="18"/>
    <n v="47"/>
    <n v="12"/>
    <n v="6"/>
    <n v="0"/>
    <n v="65"/>
  </r>
  <r>
    <x v="15"/>
    <x v="55"/>
    <x v="0"/>
    <x v="0"/>
    <n v="82"/>
    <n v="24"/>
    <n v="11"/>
    <n v="35"/>
    <n v="35"/>
    <n v="82"/>
    <n v="24"/>
    <n v="11"/>
    <n v="0"/>
    <n v="117"/>
  </r>
  <r>
    <x v="15"/>
    <x v="55"/>
    <x v="0"/>
    <x v="5"/>
    <n v="13"/>
    <n v="4"/>
    <n v="0"/>
    <n v="4"/>
    <n v="4"/>
    <n v="13"/>
    <n v="4"/>
    <n v="0"/>
    <n v="0"/>
    <n v="17"/>
  </r>
  <r>
    <x v="15"/>
    <x v="55"/>
    <x v="0"/>
    <x v="1"/>
    <n v="12"/>
    <n v="7"/>
    <n v="0"/>
    <n v="7"/>
    <n v="7"/>
    <n v="12"/>
    <n v="7"/>
    <n v="0"/>
    <n v="0"/>
    <n v="19"/>
  </r>
  <r>
    <x v="15"/>
    <x v="55"/>
    <x v="0"/>
    <x v="3"/>
    <n v="22"/>
    <n v="2"/>
    <n v="0"/>
    <n v="2"/>
    <n v="2"/>
    <n v="22"/>
    <n v="2"/>
    <n v="0"/>
    <n v="0"/>
    <n v="24"/>
  </r>
  <r>
    <x v="15"/>
    <x v="55"/>
    <x v="0"/>
    <x v="2"/>
    <n v="14"/>
    <n v="3"/>
    <n v="2"/>
    <n v="5"/>
    <n v="5"/>
    <n v="14"/>
    <n v="3"/>
    <n v="2"/>
    <n v="0"/>
    <n v="19"/>
  </r>
  <r>
    <x v="15"/>
    <x v="55"/>
    <x v="0"/>
    <x v="4"/>
    <n v="47"/>
    <n v="9"/>
    <n v="3"/>
    <n v="12"/>
    <n v="12"/>
    <n v="47"/>
    <n v="9"/>
    <n v="3"/>
    <n v="0"/>
    <n v="59"/>
  </r>
  <r>
    <x v="15"/>
    <x v="55"/>
    <x v="1"/>
    <x v="0"/>
    <n v="70"/>
    <n v="20"/>
    <n v="17"/>
    <n v="37"/>
    <n v="37"/>
    <n v="70"/>
    <n v="20"/>
    <n v="17"/>
    <n v="0"/>
    <n v="107"/>
  </r>
  <r>
    <x v="15"/>
    <x v="55"/>
    <x v="1"/>
    <x v="5"/>
    <n v="8"/>
    <n v="4"/>
    <n v="1"/>
    <n v="5"/>
    <n v="5"/>
    <n v="8"/>
    <n v="4"/>
    <n v="1"/>
    <n v="0"/>
    <n v="13"/>
  </r>
  <r>
    <x v="15"/>
    <x v="55"/>
    <x v="1"/>
    <x v="1"/>
    <n v="16"/>
    <n v="4"/>
    <n v="1"/>
    <n v="5"/>
    <n v="5"/>
    <n v="16"/>
    <n v="4"/>
    <n v="1"/>
    <n v="0"/>
    <n v="21"/>
  </r>
  <r>
    <x v="15"/>
    <x v="55"/>
    <x v="1"/>
    <x v="3"/>
    <n v="14"/>
    <n v="2"/>
    <n v="0"/>
    <n v="2"/>
    <n v="2"/>
    <n v="14"/>
    <n v="2"/>
    <n v="0"/>
    <n v="0"/>
    <n v="16"/>
  </r>
  <r>
    <x v="15"/>
    <x v="55"/>
    <x v="1"/>
    <x v="2"/>
    <n v="11"/>
    <n v="3"/>
    <n v="3"/>
    <n v="6"/>
    <n v="6"/>
    <n v="11"/>
    <n v="3"/>
    <n v="3"/>
    <n v="0"/>
    <n v="17"/>
  </r>
  <r>
    <x v="15"/>
    <x v="55"/>
    <x v="1"/>
    <x v="4"/>
    <n v="34"/>
    <n v="6"/>
    <n v="2"/>
    <n v="8"/>
    <n v="8"/>
    <n v="34"/>
    <n v="6"/>
    <n v="2"/>
    <n v="0"/>
    <n v="42"/>
  </r>
  <r>
    <x v="15"/>
    <x v="56"/>
    <x v="0"/>
    <x v="0"/>
    <n v="79"/>
    <n v="19"/>
    <n v="12"/>
    <n v="29"/>
    <n v="31"/>
    <n v="79"/>
    <n v="19"/>
    <n v="12"/>
    <n v="0"/>
    <n v="110"/>
  </r>
  <r>
    <x v="15"/>
    <x v="56"/>
    <x v="0"/>
    <x v="5"/>
    <n v="7"/>
    <n v="2"/>
    <n v="1"/>
    <n v="3"/>
    <n v="3"/>
    <n v="7"/>
    <n v="2"/>
    <n v="1"/>
    <n v="0"/>
    <n v="10"/>
  </r>
  <r>
    <x v="15"/>
    <x v="56"/>
    <x v="0"/>
    <x v="1"/>
    <n v="13"/>
    <n v="1"/>
    <n v="1"/>
    <n v="2"/>
    <n v="2"/>
    <n v="13"/>
    <n v="1"/>
    <n v="1"/>
    <n v="0"/>
    <n v="15"/>
  </r>
  <r>
    <x v="15"/>
    <x v="56"/>
    <x v="0"/>
    <x v="3"/>
    <n v="10"/>
    <n v="2"/>
    <n v="0"/>
    <n v="2"/>
    <n v="2"/>
    <n v="10"/>
    <n v="2"/>
    <n v="0"/>
    <n v="0"/>
    <n v="12"/>
  </r>
  <r>
    <x v="15"/>
    <x v="56"/>
    <x v="0"/>
    <x v="2"/>
    <n v="12"/>
    <n v="1"/>
    <n v="4"/>
    <n v="5"/>
    <n v="5"/>
    <n v="12"/>
    <n v="1"/>
    <n v="4"/>
    <n v="0"/>
    <n v="17"/>
  </r>
  <r>
    <x v="15"/>
    <x v="56"/>
    <x v="0"/>
    <x v="4"/>
    <n v="38"/>
    <n v="7"/>
    <n v="4"/>
    <n v="10"/>
    <n v="11"/>
    <n v="38"/>
    <n v="7"/>
    <n v="4"/>
    <n v="0"/>
    <n v="49"/>
  </r>
  <r>
    <x v="15"/>
    <x v="56"/>
    <x v="1"/>
    <x v="0"/>
    <n v="58"/>
    <n v="17"/>
    <n v="22"/>
    <n v="33"/>
    <n v="39"/>
    <n v="58"/>
    <n v="17"/>
    <n v="22"/>
    <n v="0"/>
    <n v="97"/>
  </r>
  <r>
    <x v="15"/>
    <x v="56"/>
    <x v="1"/>
    <x v="5"/>
    <n v="6"/>
    <n v="1"/>
    <n v="0"/>
    <n v="1"/>
    <n v="1"/>
    <n v="6"/>
    <n v="1"/>
    <n v="0"/>
    <n v="0"/>
    <n v="7"/>
  </r>
  <r>
    <x v="15"/>
    <x v="56"/>
    <x v="1"/>
    <x v="1"/>
    <n v="9"/>
    <n v="1"/>
    <n v="2"/>
    <n v="3"/>
    <n v="3"/>
    <n v="9"/>
    <n v="1"/>
    <n v="2"/>
    <n v="0"/>
    <n v="12"/>
  </r>
  <r>
    <x v="15"/>
    <x v="56"/>
    <x v="1"/>
    <x v="3"/>
    <n v="10"/>
    <n v="4"/>
    <n v="1"/>
    <n v="4"/>
    <n v="5"/>
    <n v="10"/>
    <n v="4"/>
    <n v="1"/>
    <n v="0"/>
    <n v="15"/>
  </r>
  <r>
    <x v="15"/>
    <x v="56"/>
    <x v="1"/>
    <x v="2"/>
    <n v="8"/>
    <n v="1"/>
    <n v="1"/>
    <n v="2"/>
    <n v="2"/>
    <n v="8"/>
    <n v="1"/>
    <n v="1"/>
    <n v="0"/>
    <n v="10"/>
  </r>
  <r>
    <x v="15"/>
    <x v="56"/>
    <x v="1"/>
    <x v="4"/>
    <n v="24"/>
    <n v="5"/>
    <n v="6"/>
    <n v="11"/>
    <n v="11"/>
    <n v="24"/>
    <n v="5"/>
    <n v="6"/>
    <n v="0"/>
    <n v="35"/>
  </r>
  <r>
    <x v="15"/>
    <x v="57"/>
    <x v="0"/>
    <x v="0"/>
    <n v="62"/>
    <n v="28"/>
    <n v="18"/>
    <n v="39"/>
    <n v="46"/>
    <n v="62"/>
    <n v="28"/>
    <n v="18"/>
    <n v="0"/>
    <n v="108"/>
  </r>
  <r>
    <x v="15"/>
    <x v="57"/>
    <x v="0"/>
    <x v="5"/>
    <n v="6"/>
    <n v="0"/>
    <n v="0"/>
    <n v="0"/>
    <n v="0"/>
    <n v="6"/>
    <n v="0"/>
    <n v="0"/>
    <n v="0"/>
    <n v="6"/>
  </r>
  <r>
    <x v="15"/>
    <x v="57"/>
    <x v="0"/>
    <x v="1"/>
    <n v="8"/>
    <n v="3"/>
    <n v="2"/>
    <n v="5"/>
    <n v="5"/>
    <n v="8"/>
    <n v="3"/>
    <n v="2"/>
    <n v="0"/>
    <n v="13"/>
  </r>
  <r>
    <x v="15"/>
    <x v="57"/>
    <x v="0"/>
    <x v="3"/>
    <n v="9"/>
    <n v="2"/>
    <n v="0"/>
    <n v="2"/>
    <n v="2"/>
    <n v="9"/>
    <n v="2"/>
    <n v="0"/>
    <n v="0"/>
    <n v="11"/>
  </r>
  <r>
    <x v="15"/>
    <x v="57"/>
    <x v="0"/>
    <x v="2"/>
    <n v="7"/>
    <n v="3"/>
    <n v="0"/>
    <n v="3"/>
    <n v="3"/>
    <n v="7"/>
    <n v="3"/>
    <n v="0"/>
    <n v="0"/>
    <n v="10"/>
  </r>
  <r>
    <x v="15"/>
    <x v="57"/>
    <x v="0"/>
    <x v="4"/>
    <n v="37"/>
    <n v="8"/>
    <n v="7"/>
    <n v="14"/>
    <n v="15"/>
    <n v="37"/>
    <n v="8"/>
    <n v="7"/>
    <n v="0"/>
    <n v="52"/>
  </r>
  <r>
    <x v="15"/>
    <x v="57"/>
    <x v="1"/>
    <x v="0"/>
    <n v="58"/>
    <n v="25"/>
    <n v="20"/>
    <n v="42"/>
    <n v="45"/>
    <n v="58"/>
    <n v="25"/>
    <n v="20"/>
    <n v="0"/>
    <n v="103"/>
  </r>
  <r>
    <x v="15"/>
    <x v="57"/>
    <x v="1"/>
    <x v="5"/>
    <n v="5"/>
    <n v="0"/>
    <n v="0"/>
    <n v="0"/>
    <n v="0"/>
    <n v="5"/>
    <n v="0"/>
    <n v="0"/>
    <n v="0"/>
    <n v="5"/>
  </r>
  <r>
    <x v="15"/>
    <x v="57"/>
    <x v="1"/>
    <x v="1"/>
    <n v="12"/>
    <n v="1"/>
    <n v="0"/>
    <n v="1"/>
    <n v="1"/>
    <n v="12"/>
    <n v="1"/>
    <n v="0"/>
    <n v="0"/>
    <n v="13"/>
  </r>
  <r>
    <x v="15"/>
    <x v="57"/>
    <x v="1"/>
    <x v="3"/>
    <n v="9"/>
    <n v="4"/>
    <n v="0"/>
    <n v="3"/>
    <n v="4"/>
    <n v="9"/>
    <n v="4"/>
    <n v="0"/>
    <n v="0"/>
    <n v="13"/>
  </r>
  <r>
    <x v="15"/>
    <x v="57"/>
    <x v="1"/>
    <x v="2"/>
    <n v="7"/>
    <n v="0"/>
    <n v="5"/>
    <n v="5"/>
    <n v="5"/>
    <n v="7"/>
    <n v="0"/>
    <n v="5"/>
    <n v="0"/>
    <n v="12"/>
  </r>
  <r>
    <x v="15"/>
    <x v="57"/>
    <x v="1"/>
    <x v="4"/>
    <n v="29"/>
    <n v="9"/>
    <n v="3"/>
    <n v="11"/>
    <n v="12"/>
    <n v="29"/>
    <n v="9"/>
    <n v="3"/>
    <n v="0"/>
    <n v="41"/>
  </r>
  <r>
    <x v="15"/>
    <x v="58"/>
    <x v="0"/>
    <x v="0"/>
    <n v="58"/>
    <n v="29"/>
    <n v="29"/>
    <n v="47"/>
    <n v="58"/>
    <n v="58"/>
    <n v="29"/>
    <n v="29"/>
    <n v="0"/>
    <n v="116"/>
  </r>
  <r>
    <x v="15"/>
    <x v="58"/>
    <x v="0"/>
    <x v="5"/>
    <n v="8"/>
    <n v="1"/>
    <n v="0"/>
    <n v="1"/>
    <n v="1"/>
    <n v="8"/>
    <n v="1"/>
    <n v="0"/>
    <n v="0"/>
    <n v="9"/>
  </r>
  <r>
    <x v="15"/>
    <x v="58"/>
    <x v="0"/>
    <x v="1"/>
    <n v="6"/>
    <n v="2"/>
    <n v="2"/>
    <n v="3"/>
    <n v="4"/>
    <n v="6"/>
    <n v="2"/>
    <n v="2"/>
    <n v="0"/>
    <n v="10"/>
  </r>
  <r>
    <x v="15"/>
    <x v="58"/>
    <x v="0"/>
    <x v="3"/>
    <n v="8"/>
    <n v="6"/>
    <n v="0"/>
    <n v="0"/>
    <n v="6"/>
    <n v="8"/>
    <n v="6"/>
    <n v="0"/>
    <n v="0"/>
    <n v="14"/>
  </r>
  <r>
    <x v="15"/>
    <x v="58"/>
    <x v="0"/>
    <x v="2"/>
    <n v="11"/>
    <n v="1"/>
    <n v="0"/>
    <n v="1"/>
    <n v="1"/>
    <n v="11"/>
    <n v="1"/>
    <n v="0"/>
    <n v="0"/>
    <n v="12"/>
  </r>
  <r>
    <x v="15"/>
    <x v="58"/>
    <x v="0"/>
    <x v="4"/>
    <n v="28"/>
    <n v="14"/>
    <n v="2"/>
    <n v="10"/>
    <n v="16"/>
    <n v="28"/>
    <n v="14"/>
    <n v="2"/>
    <n v="0"/>
    <n v="44"/>
  </r>
  <r>
    <x v="15"/>
    <x v="58"/>
    <x v="1"/>
    <x v="0"/>
    <n v="68"/>
    <n v="22"/>
    <n v="35"/>
    <n v="47"/>
    <n v="57"/>
    <n v="68"/>
    <n v="22"/>
    <n v="35"/>
    <n v="0"/>
    <n v="125"/>
  </r>
  <r>
    <x v="15"/>
    <x v="58"/>
    <x v="1"/>
    <x v="5"/>
    <n v="1"/>
    <n v="0"/>
    <n v="1"/>
    <n v="1"/>
    <n v="1"/>
    <n v="1"/>
    <n v="0"/>
    <n v="1"/>
    <n v="0"/>
    <n v="2"/>
  </r>
  <r>
    <x v="15"/>
    <x v="58"/>
    <x v="1"/>
    <x v="1"/>
    <n v="10"/>
    <n v="1"/>
    <n v="1"/>
    <n v="1"/>
    <n v="2"/>
    <n v="10"/>
    <n v="1"/>
    <n v="1"/>
    <n v="0"/>
    <n v="12"/>
  </r>
  <r>
    <x v="15"/>
    <x v="58"/>
    <x v="1"/>
    <x v="3"/>
    <n v="10"/>
    <n v="4"/>
    <n v="1"/>
    <n v="3"/>
    <n v="5"/>
    <n v="10"/>
    <n v="4"/>
    <n v="1"/>
    <n v="0"/>
    <n v="15"/>
  </r>
  <r>
    <x v="15"/>
    <x v="58"/>
    <x v="1"/>
    <x v="2"/>
    <n v="9"/>
    <n v="1"/>
    <n v="1"/>
    <n v="2"/>
    <n v="2"/>
    <n v="9"/>
    <n v="1"/>
    <n v="1"/>
    <n v="0"/>
    <n v="11"/>
  </r>
  <r>
    <x v="15"/>
    <x v="58"/>
    <x v="1"/>
    <x v="4"/>
    <n v="19"/>
    <n v="3"/>
    <n v="3"/>
    <n v="6"/>
    <n v="6"/>
    <n v="19"/>
    <n v="3"/>
    <n v="3"/>
    <n v="0"/>
    <n v="25"/>
  </r>
  <r>
    <x v="15"/>
    <x v="59"/>
    <x v="0"/>
    <x v="0"/>
    <n v="63"/>
    <n v="28"/>
    <n v="51"/>
    <n v="66"/>
    <n v="79"/>
    <n v="63"/>
    <n v="28"/>
    <n v="51"/>
    <n v="0"/>
    <n v="142"/>
  </r>
  <r>
    <x v="15"/>
    <x v="59"/>
    <x v="0"/>
    <x v="5"/>
    <n v="1"/>
    <n v="1"/>
    <n v="0"/>
    <n v="1"/>
    <n v="1"/>
    <n v="1"/>
    <n v="1"/>
    <n v="0"/>
    <n v="0"/>
    <n v="2"/>
  </r>
  <r>
    <x v="15"/>
    <x v="59"/>
    <x v="0"/>
    <x v="1"/>
    <n v="2"/>
    <n v="2"/>
    <n v="3"/>
    <n v="5"/>
    <n v="5"/>
    <n v="2"/>
    <n v="2"/>
    <n v="3"/>
    <n v="0"/>
    <n v="7"/>
  </r>
  <r>
    <x v="15"/>
    <x v="59"/>
    <x v="0"/>
    <x v="3"/>
    <n v="8"/>
    <n v="2"/>
    <n v="1"/>
    <n v="3"/>
    <n v="3"/>
    <n v="8"/>
    <n v="2"/>
    <n v="1"/>
    <n v="0"/>
    <n v="11"/>
  </r>
  <r>
    <x v="15"/>
    <x v="59"/>
    <x v="0"/>
    <x v="2"/>
    <n v="9"/>
    <n v="1"/>
    <n v="0"/>
    <n v="0"/>
    <n v="1"/>
    <n v="9"/>
    <n v="1"/>
    <n v="0"/>
    <n v="0"/>
    <n v="10"/>
  </r>
  <r>
    <x v="15"/>
    <x v="59"/>
    <x v="0"/>
    <x v="4"/>
    <n v="14"/>
    <n v="10"/>
    <n v="2"/>
    <n v="10"/>
    <n v="12"/>
    <n v="14"/>
    <n v="10"/>
    <n v="2"/>
    <n v="0"/>
    <n v="26"/>
  </r>
  <r>
    <x v="15"/>
    <x v="59"/>
    <x v="1"/>
    <x v="0"/>
    <n v="42"/>
    <n v="10"/>
    <n v="35"/>
    <n v="38"/>
    <n v="45"/>
    <n v="42"/>
    <n v="10"/>
    <n v="35"/>
    <n v="0"/>
    <n v="87"/>
  </r>
  <r>
    <x v="15"/>
    <x v="59"/>
    <x v="1"/>
    <x v="5"/>
    <n v="4"/>
    <n v="0"/>
    <n v="1"/>
    <n v="1"/>
    <n v="1"/>
    <n v="4"/>
    <n v="0"/>
    <n v="1"/>
    <n v="0"/>
    <n v="5"/>
  </r>
  <r>
    <x v="15"/>
    <x v="59"/>
    <x v="1"/>
    <x v="1"/>
    <n v="3"/>
    <n v="1"/>
    <n v="0"/>
    <n v="1"/>
    <n v="1"/>
    <n v="3"/>
    <n v="1"/>
    <n v="0"/>
    <n v="0"/>
    <n v="4"/>
  </r>
  <r>
    <x v="15"/>
    <x v="59"/>
    <x v="1"/>
    <x v="3"/>
    <n v="9"/>
    <n v="0"/>
    <n v="0"/>
    <n v="0"/>
    <n v="0"/>
    <n v="9"/>
    <n v="0"/>
    <n v="0"/>
    <n v="0"/>
    <n v="9"/>
  </r>
  <r>
    <x v="15"/>
    <x v="59"/>
    <x v="1"/>
    <x v="2"/>
    <n v="5"/>
    <n v="1"/>
    <n v="0"/>
    <n v="0"/>
    <n v="1"/>
    <n v="5"/>
    <n v="1"/>
    <n v="0"/>
    <n v="0"/>
    <n v="6"/>
  </r>
  <r>
    <x v="15"/>
    <x v="59"/>
    <x v="1"/>
    <x v="4"/>
    <n v="18"/>
    <n v="4"/>
    <n v="5"/>
    <n v="8"/>
    <n v="9"/>
    <n v="18"/>
    <n v="4"/>
    <n v="5"/>
    <n v="0"/>
    <n v="27"/>
  </r>
  <r>
    <x v="15"/>
    <x v="60"/>
    <x v="0"/>
    <x v="0"/>
    <n v="52"/>
    <n v="34"/>
    <n v="50"/>
    <n v="70"/>
    <n v="84"/>
    <n v="52"/>
    <n v="34"/>
    <n v="50"/>
    <n v="0"/>
    <n v="136"/>
  </r>
  <r>
    <x v="15"/>
    <x v="60"/>
    <x v="0"/>
    <x v="5"/>
    <n v="4"/>
    <n v="1"/>
    <n v="0"/>
    <n v="1"/>
    <n v="1"/>
    <n v="4"/>
    <n v="1"/>
    <n v="0"/>
    <n v="0"/>
    <n v="5"/>
  </r>
  <r>
    <x v="15"/>
    <x v="60"/>
    <x v="0"/>
    <x v="1"/>
    <n v="6"/>
    <n v="0"/>
    <n v="1"/>
    <n v="1"/>
    <n v="1"/>
    <n v="6"/>
    <n v="0"/>
    <n v="1"/>
    <n v="0"/>
    <n v="7"/>
  </r>
  <r>
    <x v="15"/>
    <x v="60"/>
    <x v="0"/>
    <x v="3"/>
    <n v="3"/>
    <n v="2"/>
    <n v="0"/>
    <n v="1"/>
    <n v="2"/>
    <n v="3"/>
    <n v="2"/>
    <n v="0"/>
    <n v="0"/>
    <n v="5"/>
  </r>
  <r>
    <x v="15"/>
    <x v="60"/>
    <x v="0"/>
    <x v="2"/>
    <n v="6"/>
    <n v="1"/>
    <n v="1"/>
    <n v="2"/>
    <n v="2"/>
    <n v="6"/>
    <n v="1"/>
    <n v="1"/>
    <n v="0"/>
    <n v="8"/>
  </r>
  <r>
    <x v="15"/>
    <x v="60"/>
    <x v="0"/>
    <x v="4"/>
    <n v="15"/>
    <n v="6"/>
    <n v="3"/>
    <n v="8"/>
    <n v="9"/>
    <n v="15"/>
    <n v="6"/>
    <n v="3"/>
    <n v="0"/>
    <n v="24"/>
  </r>
  <r>
    <x v="15"/>
    <x v="60"/>
    <x v="1"/>
    <x v="0"/>
    <n v="54"/>
    <n v="21"/>
    <n v="38"/>
    <n v="50"/>
    <n v="59"/>
    <n v="54"/>
    <n v="21"/>
    <n v="38"/>
    <n v="0"/>
    <n v="113"/>
  </r>
  <r>
    <x v="15"/>
    <x v="60"/>
    <x v="1"/>
    <x v="5"/>
    <n v="2"/>
    <n v="0"/>
    <n v="2"/>
    <n v="2"/>
    <n v="2"/>
    <n v="2"/>
    <n v="0"/>
    <n v="2"/>
    <n v="0"/>
    <n v="4"/>
  </r>
  <r>
    <x v="15"/>
    <x v="60"/>
    <x v="1"/>
    <x v="1"/>
    <n v="5"/>
    <n v="1"/>
    <n v="1"/>
    <n v="1"/>
    <n v="2"/>
    <n v="5"/>
    <n v="1"/>
    <n v="1"/>
    <n v="0"/>
    <n v="7"/>
  </r>
  <r>
    <x v="15"/>
    <x v="60"/>
    <x v="1"/>
    <x v="3"/>
    <n v="2"/>
    <n v="0"/>
    <n v="1"/>
    <n v="1"/>
    <n v="1"/>
    <n v="2"/>
    <n v="0"/>
    <n v="1"/>
    <n v="0"/>
    <n v="3"/>
  </r>
  <r>
    <x v="15"/>
    <x v="60"/>
    <x v="1"/>
    <x v="2"/>
    <n v="5"/>
    <n v="0"/>
    <n v="1"/>
    <n v="1"/>
    <n v="1"/>
    <n v="5"/>
    <n v="0"/>
    <n v="1"/>
    <n v="0"/>
    <n v="6"/>
  </r>
  <r>
    <x v="15"/>
    <x v="60"/>
    <x v="1"/>
    <x v="4"/>
    <n v="19"/>
    <n v="6"/>
    <n v="4"/>
    <n v="8"/>
    <n v="10"/>
    <n v="19"/>
    <n v="6"/>
    <n v="4"/>
    <n v="0"/>
    <n v="29"/>
  </r>
  <r>
    <x v="15"/>
    <x v="61"/>
    <x v="0"/>
    <x v="0"/>
    <n v="43"/>
    <n v="23"/>
    <n v="36"/>
    <n v="47"/>
    <n v="59"/>
    <n v="43"/>
    <n v="22"/>
    <n v="37"/>
    <n v="0"/>
    <n v="102"/>
  </r>
  <r>
    <x v="15"/>
    <x v="61"/>
    <x v="0"/>
    <x v="5"/>
    <n v="4"/>
    <n v="0"/>
    <n v="0"/>
    <n v="0"/>
    <n v="0"/>
    <n v="4"/>
    <n v="0"/>
    <n v="0"/>
    <n v="0"/>
    <n v="4"/>
  </r>
  <r>
    <x v="15"/>
    <x v="61"/>
    <x v="0"/>
    <x v="1"/>
    <n v="7"/>
    <n v="0"/>
    <n v="0"/>
    <n v="0"/>
    <n v="0"/>
    <n v="7"/>
    <n v="0"/>
    <n v="0"/>
    <n v="0"/>
    <n v="7"/>
  </r>
  <r>
    <x v="15"/>
    <x v="61"/>
    <x v="0"/>
    <x v="3"/>
    <n v="3"/>
    <n v="1"/>
    <n v="0"/>
    <n v="0"/>
    <n v="1"/>
    <n v="3"/>
    <n v="1"/>
    <n v="0"/>
    <n v="0"/>
    <n v="4"/>
  </r>
  <r>
    <x v="15"/>
    <x v="61"/>
    <x v="0"/>
    <x v="2"/>
    <n v="2"/>
    <n v="1"/>
    <n v="1"/>
    <n v="1"/>
    <n v="2"/>
    <n v="2"/>
    <n v="1"/>
    <n v="1"/>
    <n v="0"/>
    <n v="4"/>
  </r>
  <r>
    <x v="15"/>
    <x v="61"/>
    <x v="0"/>
    <x v="4"/>
    <n v="12"/>
    <n v="3"/>
    <n v="6"/>
    <n v="7"/>
    <n v="9"/>
    <n v="12"/>
    <n v="3"/>
    <n v="6"/>
    <n v="0"/>
    <n v="21"/>
  </r>
  <r>
    <x v="15"/>
    <x v="61"/>
    <x v="1"/>
    <x v="0"/>
    <n v="54"/>
    <n v="23"/>
    <n v="33"/>
    <n v="44"/>
    <n v="56"/>
    <n v="54"/>
    <n v="23"/>
    <n v="33"/>
    <n v="0"/>
    <n v="110"/>
  </r>
  <r>
    <x v="15"/>
    <x v="61"/>
    <x v="1"/>
    <x v="5"/>
    <n v="3"/>
    <n v="1"/>
    <n v="2"/>
    <n v="3"/>
    <n v="3"/>
    <n v="3"/>
    <n v="1"/>
    <n v="2"/>
    <n v="0"/>
    <n v="6"/>
  </r>
  <r>
    <x v="15"/>
    <x v="61"/>
    <x v="1"/>
    <x v="1"/>
    <n v="4"/>
    <n v="1"/>
    <n v="1"/>
    <n v="1"/>
    <n v="2"/>
    <n v="4"/>
    <n v="1"/>
    <n v="1"/>
    <n v="0"/>
    <n v="6"/>
  </r>
  <r>
    <x v="15"/>
    <x v="61"/>
    <x v="1"/>
    <x v="3"/>
    <n v="7"/>
    <n v="0"/>
    <n v="2"/>
    <n v="1"/>
    <n v="2"/>
    <n v="7"/>
    <n v="0"/>
    <n v="2"/>
    <n v="0"/>
    <n v="9"/>
  </r>
  <r>
    <x v="15"/>
    <x v="61"/>
    <x v="1"/>
    <x v="2"/>
    <n v="4"/>
    <n v="4"/>
    <n v="0"/>
    <n v="2"/>
    <n v="4"/>
    <n v="4"/>
    <n v="4"/>
    <n v="0"/>
    <n v="0"/>
    <n v="8"/>
  </r>
  <r>
    <x v="15"/>
    <x v="61"/>
    <x v="1"/>
    <x v="4"/>
    <n v="16"/>
    <n v="1"/>
    <n v="4"/>
    <n v="4"/>
    <n v="5"/>
    <n v="16"/>
    <n v="1"/>
    <n v="4"/>
    <n v="0"/>
    <n v="21"/>
  </r>
  <r>
    <x v="15"/>
    <x v="62"/>
    <x v="0"/>
    <x v="0"/>
    <n v="47"/>
    <n v="29"/>
    <n v="40"/>
    <n v="49"/>
    <n v="69"/>
    <n v="47"/>
    <n v="28"/>
    <n v="41"/>
    <n v="0"/>
    <n v="116"/>
  </r>
  <r>
    <x v="15"/>
    <x v="62"/>
    <x v="0"/>
    <x v="5"/>
    <n v="1"/>
    <n v="0"/>
    <n v="0"/>
    <n v="0"/>
    <n v="0"/>
    <n v="1"/>
    <n v="0"/>
    <n v="0"/>
    <n v="0"/>
    <n v="1"/>
  </r>
  <r>
    <x v="15"/>
    <x v="62"/>
    <x v="0"/>
    <x v="1"/>
    <n v="5"/>
    <n v="1"/>
    <n v="0"/>
    <n v="1"/>
    <n v="1"/>
    <n v="5"/>
    <n v="1"/>
    <n v="0"/>
    <n v="0"/>
    <n v="6"/>
  </r>
  <r>
    <x v="15"/>
    <x v="62"/>
    <x v="0"/>
    <x v="3"/>
    <n v="3"/>
    <n v="0"/>
    <n v="1"/>
    <n v="1"/>
    <n v="1"/>
    <n v="3"/>
    <n v="0"/>
    <n v="1"/>
    <n v="0"/>
    <n v="4"/>
  </r>
  <r>
    <x v="15"/>
    <x v="62"/>
    <x v="0"/>
    <x v="2"/>
    <n v="4"/>
    <n v="2"/>
    <n v="1"/>
    <n v="3"/>
    <n v="3"/>
    <n v="4"/>
    <n v="2"/>
    <n v="1"/>
    <n v="0"/>
    <n v="7"/>
  </r>
  <r>
    <x v="15"/>
    <x v="62"/>
    <x v="0"/>
    <x v="4"/>
    <n v="13"/>
    <n v="5"/>
    <n v="2"/>
    <n v="4"/>
    <n v="7"/>
    <n v="13"/>
    <n v="5"/>
    <n v="2"/>
    <n v="0"/>
    <n v="20"/>
  </r>
  <r>
    <x v="15"/>
    <x v="62"/>
    <x v="1"/>
    <x v="0"/>
    <n v="48"/>
    <n v="18"/>
    <n v="41"/>
    <n v="49"/>
    <n v="59"/>
    <n v="48"/>
    <n v="18"/>
    <n v="41"/>
    <n v="0"/>
    <n v="107"/>
  </r>
  <r>
    <x v="15"/>
    <x v="62"/>
    <x v="1"/>
    <x v="5"/>
    <n v="2"/>
    <n v="0"/>
    <n v="0"/>
    <n v="0"/>
    <n v="0"/>
    <n v="2"/>
    <n v="0"/>
    <n v="0"/>
    <n v="0"/>
    <n v="2"/>
  </r>
  <r>
    <x v="15"/>
    <x v="62"/>
    <x v="1"/>
    <x v="1"/>
    <n v="4"/>
    <n v="0"/>
    <n v="0"/>
    <n v="0"/>
    <n v="0"/>
    <n v="4"/>
    <n v="0"/>
    <n v="0"/>
    <n v="0"/>
    <n v="4"/>
  </r>
  <r>
    <x v="15"/>
    <x v="62"/>
    <x v="1"/>
    <x v="3"/>
    <n v="4"/>
    <n v="1"/>
    <n v="1"/>
    <n v="2"/>
    <n v="2"/>
    <n v="4"/>
    <n v="1"/>
    <n v="1"/>
    <n v="0"/>
    <n v="6"/>
  </r>
  <r>
    <x v="15"/>
    <x v="62"/>
    <x v="1"/>
    <x v="2"/>
    <n v="4"/>
    <n v="0"/>
    <n v="0"/>
    <n v="0"/>
    <n v="0"/>
    <n v="4"/>
    <n v="0"/>
    <n v="0"/>
    <n v="0"/>
    <n v="4"/>
  </r>
  <r>
    <x v="15"/>
    <x v="62"/>
    <x v="1"/>
    <x v="4"/>
    <n v="13"/>
    <n v="4"/>
    <n v="6"/>
    <n v="9"/>
    <n v="10"/>
    <n v="13"/>
    <n v="4"/>
    <n v="6"/>
    <n v="0"/>
    <n v="23"/>
  </r>
  <r>
    <x v="15"/>
    <x v="63"/>
    <x v="0"/>
    <x v="0"/>
    <n v="42"/>
    <n v="37"/>
    <n v="46"/>
    <n v="56"/>
    <n v="83"/>
    <n v="42"/>
    <n v="37"/>
    <n v="46"/>
    <n v="0"/>
    <n v="125"/>
  </r>
  <r>
    <x v="15"/>
    <x v="63"/>
    <x v="0"/>
    <x v="5"/>
    <n v="0"/>
    <n v="1"/>
    <n v="0"/>
    <n v="1"/>
    <n v="1"/>
    <n v="0"/>
    <n v="1"/>
    <n v="0"/>
    <n v="0"/>
    <n v="1"/>
  </r>
  <r>
    <x v="15"/>
    <x v="63"/>
    <x v="0"/>
    <x v="1"/>
    <n v="0"/>
    <n v="0"/>
    <n v="1"/>
    <n v="1"/>
    <n v="1"/>
    <n v="0"/>
    <n v="0"/>
    <n v="1"/>
    <n v="0"/>
    <n v="1"/>
  </r>
  <r>
    <x v="15"/>
    <x v="63"/>
    <x v="0"/>
    <x v="3"/>
    <n v="6"/>
    <n v="1"/>
    <n v="1"/>
    <n v="1"/>
    <n v="2"/>
    <n v="6"/>
    <n v="1"/>
    <n v="1"/>
    <n v="0"/>
    <n v="8"/>
  </r>
  <r>
    <x v="15"/>
    <x v="63"/>
    <x v="0"/>
    <x v="2"/>
    <n v="4"/>
    <n v="2"/>
    <n v="4"/>
    <n v="6"/>
    <n v="6"/>
    <n v="4"/>
    <n v="2"/>
    <n v="4"/>
    <n v="0"/>
    <n v="10"/>
  </r>
  <r>
    <x v="15"/>
    <x v="63"/>
    <x v="0"/>
    <x v="4"/>
    <n v="16"/>
    <n v="2"/>
    <n v="4"/>
    <n v="5"/>
    <n v="6"/>
    <n v="16"/>
    <n v="2"/>
    <n v="4"/>
    <n v="0"/>
    <n v="22"/>
  </r>
  <r>
    <x v="15"/>
    <x v="63"/>
    <x v="1"/>
    <x v="0"/>
    <n v="39"/>
    <n v="23"/>
    <n v="39"/>
    <n v="41"/>
    <n v="62"/>
    <n v="39"/>
    <n v="23"/>
    <n v="39"/>
    <n v="0"/>
    <n v="101"/>
  </r>
  <r>
    <x v="15"/>
    <x v="63"/>
    <x v="1"/>
    <x v="5"/>
    <n v="3"/>
    <n v="1"/>
    <n v="1"/>
    <n v="2"/>
    <n v="2"/>
    <n v="3"/>
    <n v="1"/>
    <n v="1"/>
    <n v="0"/>
    <n v="5"/>
  </r>
  <r>
    <x v="15"/>
    <x v="63"/>
    <x v="1"/>
    <x v="1"/>
    <n v="1"/>
    <n v="2"/>
    <n v="1"/>
    <n v="3"/>
    <n v="3"/>
    <n v="1"/>
    <n v="2"/>
    <n v="1"/>
    <n v="0"/>
    <n v="4"/>
  </r>
  <r>
    <x v="15"/>
    <x v="63"/>
    <x v="1"/>
    <x v="3"/>
    <n v="1"/>
    <n v="4"/>
    <n v="0"/>
    <n v="3"/>
    <n v="4"/>
    <n v="1"/>
    <n v="4"/>
    <n v="0"/>
    <n v="0"/>
    <n v="5"/>
  </r>
  <r>
    <x v="15"/>
    <x v="63"/>
    <x v="1"/>
    <x v="2"/>
    <n v="1"/>
    <n v="0"/>
    <n v="1"/>
    <n v="1"/>
    <n v="1"/>
    <n v="1"/>
    <n v="0"/>
    <n v="1"/>
    <n v="0"/>
    <n v="2"/>
  </r>
  <r>
    <x v="15"/>
    <x v="63"/>
    <x v="1"/>
    <x v="4"/>
    <n v="11"/>
    <n v="2"/>
    <n v="2"/>
    <n v="2"/>
    <n v="4"/>
    <n v="11"/>
    <n v="2"/>
    <n v="2"/>
    <n v="0"/>
    <n v="15"/>
  </r>
  <r>
    <x v="15"/>
    <x v="64"/>
    <x v="0"/>
    <x v="0"/>
    <n v="38"/>
    <n v="25"/>
    <n v="51"/>
    <n v="49"/>
    <n v="76"/>
    <n v="38"/>
    <n v="25"/>
    <n v="51"/>
    <n v="0"/>
    <n v="114"/>
  </r>
  <r>
    <x v="15"/>
    <x v="64"/>
    <x v="0"/>
    <x v="5"/>
    <n v="2"/>
    <n v="1"/>
    <n v="1"/>
    <n v="1"/>
    <n v="2"/>
    <n v="2"/>
    <n v="1"/>
    <n v="1"/>
    <n v="0"/>
    <n v="4"/>
  </r>
  <r>
    <x v="15"/>
    <x v="64"/>
    <x v="0"/>
    <x v="1"/>
    <n v="4"/>
    <n v="0"/>
    <n v="1"/>
    <n v="1"/>
    <n v="1"/>
    <n v="4"/>
    <n v="0"/>
    <n v="1"/>
    <n v="0"/>
    <n v="5"/>
  </r>
  <r>
    <x v="15"/>
    <x v="64"/>
    <x v="0"/>
    <x v="3"/>
    <n v="1"/>
    <n v="0"/>
    <n v="2"/>
    <n v="2"/>
    <n v="2"/>
    <n v="1"/>
    <n v="0"/>
    <n v="2"/>
    <n v="0"/>
    <n v="3"/>
  </r>
  <r>
    <x v="15"/>
    <x v="64"/>
    <x v="0"/>
    <x v="2"/>
    <n v="4"/>
    <n v="0"/>
    <n v="2"/>
    <n v="2"/>
    <n v="2"/>
    <n v="4"/>
    <n v="0"/>
    <n v="2"/>
    <n v="0"/>
    <n v="6"/>
  </r>
  <r>
    <x v="15"/>
    <x v="64"/>
    <x v="0"/>
    <x v="4"/>
    <n v="9"/>
    <n v="1"/>
    <n v="3"/>
    <n v="4"/>
    <n v="4"/>
    <n v="9"/>
    <n v="1"/>
    <n v="3"/>
    <n v="0"/>
    <n v="13"/>
  </r>
  <r>
    <x v="15"/>
    <x v="64"/>
    <x v="1"/>
    <x v="0"/>
    <n v="39"/>
    <n v="19"/>
    <n v="41"/>
    <n v="43"/>
    <n v="60"/>
    <n v="39"/>
    <n v="19"/>
    <n v="41"/>
    <n v="0"/>
    <n v="99"/>
  </r>
  <r>
    <x v="15"/>
    <x v="64"/>
    <x v="1"/>
    <x v="5"/>
    <n v="3"/>
    <n v="1"/>
    <n v="1"/>
    <n v="1"/>
    <n v="2"/>
    <n v="3"/>
    <n v="1"/>
    <n v="1"/>
    <n v="0"/>
    <n v="5"/>
  </r>
  <r>
    <x v="15"/>
    <x v="64"/>
    <x v="1"/>
    <x v="1"/>
    <n v="3"/>
    <n v="2"/>
    <n v="1"/>
    <n v="2"/>
    <n v="3"/>
    <n v="3"/>
    <n v="2"/>
    <n v="1"/>
    <n v="0"/>
    <n v="6"/>
  </r>
  <r>
    <x v="15"/>
    <x v="64"/>
    <x v="1"/>
    <x v="3"/>
    <n v="2"/>
    <n v="1"/>
    <n v="1"/>
    <n v="1"/>
    <n v="2"/>
    <n v="2"/>
    <n v="1"/>
    <n v="1"/>
    <n v="0"/>
    <n v="4"/>
  </r>
  <r>
    <x v="15"/>
    <x v="64"/>
    <x v="1"/>
    <x v="2"/>
    <n v="5"/>
    <n v="0"/>
    <n v="0"/>
    <n v="0"/>
    <n v="0"/>
    <n v="5"/>
    <n v="0"/>
    <n v="0"/>
    <n v="0"/>
    <n v="5"/>
  </r>
  <r>
    <x v="15"/>
    <x v="64"/>
    <x v="1"/>
    <x v="4"/>
    <n v="9"/>
    <n v="3"/>
    <n v="4"/>
    <n v="6"/>
    <n v="7"/>
    <n v="9"/>
    <n v="3"/>
    <n v="4"/>
    <n v="0"/>
    <n v="16"/>
  </r>
  <r>
    <x v="15"/>
    <x v="65"/>
    <x v="0"/>
    <x v="0"/>
    <n v="41"/>
    <n v="20"/>
    <n v="54"/>
    <n v="52"/>
    <n v="74"/>
    <n v="41"/>
    <n v="20"/>
    <n v="54"/>
    <n v="0"/>
    <n v="115"/>
  </r>
  <r>
    <x v="15"/>
    <x v="65"/>
    <x v="0"/>
    <x v="5"/>
    <n v="2"/>
    <n v="0"/>
    <n v="1"/>
    <n v="1"/>
    <n v="1"/>
    <n v="2"/>
    <n v="0"/>
    <n v="1"/>
    <n v="0"/>
    <n v="3"/>
  </r>
  <r>
    <x v="15"/>
    <x v="65"/>
    <x v="0"/>
    <x v="1"/>
    <n v="0"/>
    <n v="0"/>
    <n v="3"/>
    <n v="3"/>
    <n v="3"/>
    <n v="0"/>
    <n v="0"/>
    <n v="3"/>
    <n v="0"/>
    <n v="3"/>
  </r>
  <r>
    <x v="15"/>
    <x v="65"/>
    <x v="0"/>
    <x v="3"/>
    <n v="3"/>
    <n v="1"/>
    <n v="2"/>
    <n v="2"/>
    <n v="3"/>
    <n v="3"/>
    <n v="1"/>
    <n v="2"/>
    <n v="0"/>
    <n v="6"/>
  </r>
  <r>
    <x v="15"/>
    <x v="65"/>
    <x v="0"/>
    <x v="2"/>
    <n v="2"/>
    <n v="1"/>
    <n v="1"/>
    <n v="1"/>
    <n v="2"/>
    <n v="2"/>
    <n v="1"/>
    <n v="1"/>
    <n v="0"/>
    <n v="4"/>
  </r>
  <r>
    <x v="15"/>
    <x v="65"/>
    <x v="0"/>
    <x v="4"/>
    <n v="10"/>
    <n v="3"/>
    <n v="8"/>
    <n v="7"/>
    <n v="11"/>
    <n v="10"/>
    <n v="3"/>
    <n v="8"/>
    <n v="0"/>
    <n v="21"/>
  </r>
  <r>
    <x v="15"/>
    <x v="65"/>
    <x v="1"/>
    <x v="0"/>
    <n v="53"/>
    <n v="14"/>
    <n v="49"/>
    <n v="46"/>
    <n v="63"/>
    <n v="53"/>
    <n v="14"/>
    <n v="49"/>
    <n v="0"/>
    <n v="116"/>
  </r>
  <r>
    <x v="15"/>
    <x v="65"/>
    <x v="1"/>
    <x v="5"/>
    <n v="4"/>
    <n v="0"/>
    <n v="2"/>
    <n v="2"/>
    <n v="2"/>
    <n v="4"/>
    <n v="0"/>
    <n v="2"/>
    <n v="0"/>
    <n v="6"/>
  </r>
  <r>
    <x v="15"/>
    <x v="65"/>
    <x v="1"/>
    <x v="1"/>
    <n v="2"/>
    <n v="0"/>
    <n v="0"/>
    <n v="0"/>
    <n v="0"/>
    <n v="2"/>
    <n v="0"/>
    <n v="0"/>
    <n v="0"/>
    <n v="2"/>
  </r>
  <r>
    <x v="15"/>
    <x v="65"/>
    <x v="1"/>
    <x v="3"/>
    <n v="2"/>
    <n v="0"/>
    <n v="3"/>
    <n v="1"/>
    <n v="3"/>
    <n v="2"/>
    <n v="0"/>
    <n v="3"/>
    <n v="0"/>
    <n v="5"/>
  </r>
  <r>
    <x v="15"/>
    <x v="65"/>
    <x v="1"/>
    <x v="2"/>
    <n v="4"/>
    <n v="1"/>
    <n v="3"/>
    <n v="4"/>
    <n v="4"/>
    <n v="4"/>
    <n v="1"/>
    <n v="3"/>
    <n v="0"/>
    <n v="8"/>
  </r>
  <r>
    <x v="15"/>
    <x v="65"/>
    <x v="1"/>
    <x v="4"/>
    <n v="14"/>
    <n v="2"/>
    <n v="6"/>
    <n v="5"/>
    <n v="8"/>
    <n v="14"/>
    <n v="2"/>
    <n v="6"/>
    <n v="0"/>
    <n v="22"/>
  </r>
  <r>
    <x v="15"/>
    <x v="4"/>
    <x v="0"/>
    <x v="0"/>
    <n v="40"/>
    <n v="25"/>
    <n v="71"/>
    <n v="59"/>
    <n v="96"/>
    <n v="40"/>
    <n v="25"/>
    <n v="70"/>
    <n v="1"/>
    <n v="136"/>
  </r>
  <r>
    <x v="15"/>
    <x v="4"/>
    <x v="0"/>
    <x v="5"/>
    <n v="0"/>
    <n v="0"/>
    <n v="1"/>
    <n v="1"/>
    <n v="1"/>
    <n v="0"/>
    <n v="0"/>
    <n v="1"/>
    <n v="0"/>
    <n v="1"/>
  </r>
  <r>
    <x v="15"/>
    <x v="4"/>
    <x v="0"/>
    <x v="1"/>
    <n v="1"/>
    <n v="0"/>
    <n v="1"/>
    <n v="1"/>
    <n v="1"/>
    <n v="1"/>
    <n v="0"/>
    <n v="1"/>
    <n v="0"/>
    <n v="2"/>
  </r>
  <r>
    <x v="15"/>
    <x v="4"/>
    <x v="0"/>
    <x v="3"/>
    <n v="4"/>
    <n v="0"/>
    <n v="2"/>
    <n v="2"/>
    <n v="2"/>
    <n v="4"/>
    <n v="0"/>
    <n v="2"/>
    <n v="0"/>
    <n v="6"/>
  </r>
  <r>
    <x v="15"/>
    <x v="4"/>
    <x v="0"/>
    <x v="2"/>
    <n v="2"/>
    <n v="0"/>
    <n v="0"/>
    <n v="0"/>
    <n v="0"/>
    <n v="2"/>
    <n v="0"/>
    <n v="0"/>
    <n v="0"/>
    <n v="2"/>
  </r>
  <r>
    <x v="15"/>
    <x v="4"/>
    <x v="0"/>
    <x v="4"/>
    <n v="5"/>
    <n v="2"/>
    <n v="5"/>
    <n v="4"/>
    <n v="7"/>
    <n v="5"/>
    <n v="2"/>
    <n v="5"/>
    <n v="0"/>
    <n v="12"/>
  </r>
  <r>
    <x v="15"/>
    <x v="4"/>
    <x v="1"/>
    <x v="0"/>
    <n v="45"/>
    <n v="14"/>
    <n v="45"/>
    <n v="47"/>
    <n v="59"/>
    <n v="45"/>
    <n v="14"/>
    <n v="45"/>
    <n v="0"/>
    <n v="104"/>
  </r>
  <r>
    <x v="15"/>
    <x v="4"/>
    <x v="1"/>
    <x v="5"/>
    <n v="2"/>
    <n v="0"/>
    <n v="0"/>
    <n v="0"/>
    <n v="0"/>
    <n v="2"/>
    <n v="0"/>
    <n v="0"/>
    <n v="0"/>
    <n v="2"/>
  </r>
  <r>
    <x v="15"/>
    <x v="4"/>
    <x v="1"/>
    <x v="1"/>
    <n v="2"/>
    <n v="0"/>
    <n v="0"/>
    <n v="0"/>
    <n v="0"/>
    <n v="2"/>
    <n v="0"/>
    <n v="0"/>
    <n v="0"/>
    <n v="2"/>
  </r>
  <r>
    <x v="15"/>
    <x v="4"/>
    <x v="1"/>
    <x v="3"/>
    <n v="1"/>
    <n v="0"/>
    <n v="0"/>
    <n v="0"/>
    <n v="0"/>
    <n v="1"/>
    <n v="0"/>
    <n v="0"/>
    <n v="0"/>
    <n v="1"/>
  </r>
  <r>
    <x v="15"/>
    <x v="4"/>
    <x v="1"/>
    <x v="2"/>
    <n v="2"/>
    <n v="1"/>
    <n v="0"/>
    <n v="0"/>
    <n v="1"/>
    <n v="2"/>
    <n v="1"/>
    <n v="0"/>
    <n v="0"/>
    <n v="3"/>
  </r>
  <r>
    <x v="15"/>
    <x v="4"/>
    <x v="1"/>
    <x v="4"/>
    <n v="9"/>
    <n v="1"/>
    <n v="5"/>
    <n v="5"/>
    <n v="6"/>
    <n v="9"/>
    <n v="1"/>
    <n v="5"/>
    <n v="0"/>
    <n v="15"/>
  </r>
  <r>
    <x v="15"/>
    <x v="66"/>
    <x v="0"/>
    <x v="0"/>
    <n v="32"/>
    <n v="28"/>
    <n v="58"/>
    <n v="51"/>
    <n v="86"/>
    <n v="32"/>
    <n v="24"/>
    <n v="62"/>
    <n v="0"/>
    <n v="118"/>
  </r>
  <r>
    <x v="15"/>
    <x v="66"/>
    <x v="0"/>
    <x v="1"/>
    <n v="1"/>
    <n v="0"/>
    <n v="0"/>
    <n v="0"/>
    <n v="0"/>
    <n v="1"/>
    <n v="0"/>
    <n v="0"/>
    <n v="0"/>
    <n v="1"/>
  </r>
  <r>
    <x v="15"/>
    <x v="66"/>
    <x v="0"/>
    <x v="3"/>
    <n v="1"/>
    <n v="1"/>
    <n v="2"/>
    <n v="2"/>
    <n v="3"/>
    <n v="1"/>
    <n v="1"/>
    <n v="2"/>
    <n v="0"/>
    <n v="4"/>
  </r>
  <r>
    <x v="15"/>
    <x v="66"/>
    <x v="0"/>
    <x v="2"/>
    <n v="1"/>
    <n v="1"/>
    <n v="0"/>
    <n v="0"/>
    <n v="1"/>
    <n v="1"/>
    <n v="1"/>
    <n v="0"/>
    <n v="0"/>
    <n v="2"/>
  </r>
  <r>
    <x v="15"/>
    <x v="66"/>
    <x v="0"/>
    <x v="4"/>
    <n v="6"/>
    <n v="1"/>
    <n v="6"/>
    <n v="6"/>
    <n v="7"/>
    <n v="6"/>
    <n v="1"/>
    <n v="6"/>
    <n v="0"/>
    <n v="13"/>
  </r>
  <r>
    <x v="15"/>
    <x v="66"/>
    <x v="1"/>
    <x v="0"/>
    <n v="41"/>
    <n v="12"/>
    <n v="50"/>
    <n v="41"/>
    <n v="63"/>
    <n v="40"/>
    <n v="12"/>
    <n v="51"/>
    <n v="0"/>
    <n v="103"/>
  </r>
  <r>
    <x v="15"/>
    <x v="66"/>
    <x v="1"/>
    <x v="5"/>
    <n v="2"/>
    <n v="1"/>
    <n v="0"/>
    <n v="1"/>
    <n v="1"/>
    <n v="2"/>
    <n v="1"/>
    <n v="0"/>
    <n v="0"/>
    <n v="3"/>
  </r>
  <r>
    <x v="15"/>
    <x v="66"/>
    <x v="1"/>
    <x v="1"/>
    <n v="1"/>
    <n v="0"/>
    <n v="1"/>
    <n v="1"/>
    <n v="1"/>
    <n v="1"/>
    <n v="0"/>
    <n v="1"/>
    <n v="0"/>
    <n v="2"/>
  </r>
  <r>
    <x v="15"/>
    <x v="66"/>
    <x v="1"/>
    <x v="3"/>
    <n v="1"/>
    <n v="2"/>
    <n v="1"/>
    <n v="1"/>
    <n v="3"/>
    <n v="1"/>
    <n v="2"/>
    <n v="1"/>
    <n v="0"/>
    <n v="4"/>
  </r>
  <r>
    <x v="15"/>
    <x v="66"/>
    <x v="1"/>
    <x v="2"/>
    <n v="1"/>
    <n v="0"/>
    <n v="0"/>
    <n v="0"/>
    <n v="0"/>
    <n v="1"/>
    <n v="0"/>
    <n v="0"/>
    <n v="0"/>
    <n v="1"/>
  </r>
  <r>
    <x v="15"/>
    <x v="66"/>
    <x v="1"/>
    <x v="4"/>
    <n v="8"/>
    <n v="2"/>
    <n v="2"/>
    <n v="2"/>
    <n v="4"/>
    <n v="8"/>
    <n v="2"/>
    <n v="2"/>
    <n v="0"/>
    <n v="12"/>
  </r>
  <r>
    <x v="15"/>
    <x v="167"/>
    <x v="0"/>
    <x v="0"/>
    <n v="52"/>
    <n v="13"/>
    <n v="53"/>
    <n v="51"/>
    <n v="66"/>
    <n v="52"/>
    <n v="6"/>
    <n v="60"/>
    <n v="0"/>
    <n v="118"/>
  </r>
  <r>
    <x v="15"/>
    <x v="167"/>
    <x v="0"/>
    <x v="5"/>
    <n v="0"/>
    <n v="1"/>
    <n v="0"/>
    <n v="0"/>
    <n v="1"/>
    <n v="0"/>
    <n v="1"/>
    <n v="0"/>
    <n v="0"/>
    <n v="1"/>
  </r>
  <r>
    <x v="15"/>
    <x v="167"/>
    <x v="0"/>
    <x v="1"/>
    <n v="3"/>
    <n v="0"/>
    <n v="0"/>
    <n v="0"/>
    <n v="0"/>
    <n v="3"/>
    <n v="0"/>
    <n v="0"/>
    <n v="0"/>
    <n v="3"/>
  </r>
  <r>
    <x v="15"/>
    <x v="167"/>
    <x v="0"/>
    <x v="3"/>
    <n v="2"/>
    <n v="0"/>
    <n v="1"/>
    <n v="1"/>
    <n v="1"/>
    <n v="2"/>
    <n v="0"/>
    <n v="1"/>
    <n v="0"/>
    <n v="3"/>
  </r>
  <r>
    <x v="15"/>
    <x v="167"/>
    <x v="0"/>
    <x v="2"/>
    <n v="2"/>
    <n v="0"/>
    <n v="1"/>
    <n v="1"/>
    <n v="1"/>
    <n v="2"/>
    <n v="0"/>
    <n v="1"/>
    <n v="0"/>
    <n v="3"/>
  </r>
  <r>
    <x v="15"/>
    <x v="167"/>
    <x v="0"/>
    <x v="4"/>
    <n v="9"/>
    <n v="3"/>
    <n v="3"/>
    <n v="4"/>
    <n v="8"/>
    <n v="7"/>
    <n v="4"/>
    <n v="4"/>
    <n v="0"/>
    <n v="15"/>
  </r>
  <r>
    <x v="15"/>
    <x v="167"/>
    <x v="1"/>
    <x v="0"/>
    <n v="40"/>
    <n v="14"/>
    <n v="50"/>
    <n v="41"/>
    <n v="65"/>
    <n v="39"/>
    <n v="12"/>
    <n v="53"/>
    <n v="0"/>
    <n v="104"/>
  </r>
  <r>
    <x v="15"/>
    <x v="167"/>
    <x v="1"/>
    <x v="5"/>
    <n v="3"/>
    <n v="0"/>
    <n v="1"/>
    <n v="1"/>
    <n v="1"/>
    <n v="3"/>
    <n v="0"/>
    <n v="1"/>
    <n v="0"/>
    <n v="4"/>
  </r>
  <r>
    <x v="15"/>
    <x v="167"/>
    <x v="1"/>
    <x v="1"/>
    <n v="2"/>
    <n v="0"/>
    <n v="1"/>
    <n v="1"/>
    <n v="1"/>
    <n v="2"/>
    <n v="0"/>
    <n v="1"/>
    <n v="0"/>
    <n v="3"/>
  </r>
  <r>
    <x v="15"/>
    <x v="167"/>
    <x v="1"/>
    <x v="2"/>
    <n v="2"/>
    <n v="0"/>
    <n v="0"/>
    <n v="0"/>
    <n v="0"/>
    <n v="2"/>
    <n v="0"/>
    <n v="0"/>
    <n v="0"/>
    <n v="2"/>
  </r>
  <r>
    <x v="15"/>
    <x v="167"/>
    <x v="1"/>
    <x v="4"/>
    <n v="6"/>
    <n v="5"/>
    <n v="3"/>
    <n v="2"/>
    <n v="8"/>
    <n v="6"/>
    <n v="5"/>
    <n v="3"/>
    <n v="0"/>
    <n v="14"/>
  </r>
  <r>
    <x v="15"/>
    <x v="67"/>
    <x v="0"/>
    <x v="0"/>
    <n v="37"/>
    <n v="29"/>
    <n v="85"/>
    <n v="78"/>
    <n v="116"/>
    <n v="35"/>
    <n v="24"/>
    <n v="92"/>
    <n v="0"/>
    <n v="151"/>
  </r>
  <r>
    <x v="15"/>
    <x v="67"/>
    <x v="0"/>
    <x v="5"/>
    <n v="1"/>
    <n v="0"/>
    <n v="0"/>
    <n v="0"/>
    <n v="0"/>
    <n v="1"/>
    <n v="0"/>
    <n v="0"/>
    <n v="0"/>
    <n v="1"/>
  </r>
  <r>
    <x v="15"/>
    <x v="67"/>
    <x v="0"/>
    <x v="1"/>
    <n v="1"/>
    <n v="1"/>
    <n v="0"/>
    <n v="1"/>
    <n v="1"/>
    <n v="1"/>
    <n v="0"/>
    <n v="1"/>
    <n v="0"/>
    <n v="2"/>
  </r>
  <r>
    <x v="15"/>
    <x v="67"/>
    <x v="0"/>
    <x v="3"/>
    <n v="1"/>
    <n v="0"/>
    <n v="2"/>
    <n v="2"/>
    <n v="2"/>
    <n v="1"/>
    <n v="0"/>
    <n v="2"/>
    <n v="0"/>
    <n v="3"/>
  </r>
  <r>
    <x v="15"/>
    <x v="67"/>
    <x v="0"/>
    <x v="2"/>
    <n v="2"/>
    <n v="1"/>
    <n v="0"/>
    <n v="0"/>
    <n v="1"/>
    <n v="2"/>
    <n v="1"/>
    <n v="0"/>
    <n v="0"/>
    <n v="3"/>
  </r>
  <r>
    <x v="15"/>
    <x v="67"/>
    <x v="0"/>
    <x v="4"/>
    <n v="6"/>
    <n v="3"/>
    <n v="9"/>
    <n v="8"/>
    <n v="12"/>
    <n v="6"/>
    <n v="3"/>
    <n v="9"/>
    <n v="0"/>
    <n v="18"/>
  </r>
  <r>
    <x v="15"/>
    <x v="67"/>
    <x v="1"/>
    <x v="0"/>
    <n v="46"/>
    <n v="9"/>
    <n v="66"/>
    <n v="60"/>
    <n v="76"/>
    <n v="45"/>
    <n v="7"/>
    <n v="69"/>
    <n v="0"/>
    <n v="121"/>
  </r>
  <r>
    <x v="15"/>
    <x v="67"/>
    <x v="1"/>
    <x v="5"/>
    <n v="1"/>
    <n v="0"/>
    <n v="2"/>
    <n v="2"/>
    <n v="2"/>
    <n v="1"/>
    <n v="0"/>
    <n v="2"/>
    <n v="0"/>
    <n v="3"/>
  </r>
  <r>
    <x v="15"/>
    <x v="67"/>
    <x v="1"/>
    <x v="1"/>
    <n v="2"/>
    <n v="0"/>
    <n v="1"/>
    <n v="1"/>
    <n v="1"/>
    <n v="2"/>
    <n v="0"/>
    <n v="1"/>
    <n v="0"/>
    <n v="3"/>
  </r>
  <r>
    <x v="15"/>
    <x v="67"/>
    <x v="1"/>
    <x v="3"/>
    <n v="3"/>
    <n v="1"/>
    <n v="2"/>
    <n v="1"/>
    <n v="3"/>
    <n v="3"/>
    <n v="1"/>
    <n v="2"/>
    <n v="0"/>
    <n v="6"/>
  </r>
  <r>
    <x v="15"/>
    <x v="67"/>
    <x v="1"/>
    <x v="2"/>
    <n v="1"/>
    <n v="0"/>
    <n v="2"/>
    <n v="2"/>
    <n v="2"/>
    <n v="1"/>
    <n v="0"/>
    <n v="2"/>
    <n v="0"/>
    <n v="3"/>
  </r>
  <r>
    <x v="15"/>
    <x v="67"/>
    <x v="1"/>
    <x v="4"/>
    <n v="5"/>
    <n v="3"/>
    <n v="3"/>
    <n v="3"/>
    <n v="6"/>
    <n v="5"/>
    <n v="2"/>
    <n v="4"/>
    <n v="0"/>
    <n v="11"/>
  </r>
  <r>
    <x v="15"/>
    <x v="5"/>
    <x v="0"/>
    <x v="0"/>
    <n v="49"/>
    <n v="19"/>
    <n v="73"/>
    <n v="59"/>
    <n v="93"/>
    <n v="48"/>
    <n v="8"/>
    <n v="85"/>
    <n v="0"/>
    <n v="141"/>
  </r>
  <r>
    <x v="15"/>
    <x v="5"/>
    <x v="0"/>
    <x v="5"/>
    <n v="0"/>
    <n v="1"/>
    <n v="0"/>
    <n v="1"/>
    <n v="1"/>
    <n v="0"/>
    <n v="1"/>
    <n v="0"/>
    <n v="0"/>
    <n v="1"/>
  </r>
  <r>
    <x v="15"/>
    <x v="5"/>
    <x v="0"/>
    <x v="3"/>
    <n v="1"/>
    <n v="0"/>
    <n v="1"/>
    <n v="0"/>
    <n v="1"/>
    <n v="1"/>
    <n v="0"/>
    <n v="1"/>
    <n v="0"/>
    <n v="2"/>
  </r>
  <r>
    <x v="15"/>
    <x v="5"/>
    <x v="0"/>
    <x v="2"/>
    <n v="1"/>
    <n v="2"/>
    <n v="1"/>
    <n v="3"/>
    <n v="3"/>
    <n v="1"/>
    <n v="2"/>
    <n v="1"/>
    <n v="0"/>
    <n v="4"/>
  </r>
  <r>
    <x v="15"/>
    <x v="5"/>
    <x v="0"/>
    <x v="4"/>
    <n v="6"/>
    <n v="5"/>
    <n v="8"/>
    <n v="9"/>
    <n v="16"/>
    <n v="3"/>
    <n v="8"/>
    <n v="8"/>
    <n v="0"/>
    <n v="19"/>
  </r>
  <r>
    <x v="15"/>
    <x v="5"/>
    <x v="1"/>
    <x v="0"/>
    <n v="35"/>
    <n v="15"/>
    <n v="59"/>
    <n v="53"/>
    <n v="76"/>
    <n v="33"/>
    <n v="9"/>
    <n v="67"/>
    <n v="0"/>
    <n v="109"/>
  </r>
  <r>
    <x v="15"/>
    <x v="5"/>
    <x v="1"/>
    <x v="1"/>
    <n v="3"/>
    <n v="0"/>
    <n v="0"/>
    <n v="0"/>
    <n v="1"/>
    <n v="2"/>
    <n v="1"/>
    <n v="0"/>
    <n v="0"/>
    <n v="3"/>
  </r>
  <r>
    <x v="15"/>
    <x v="5"/>
    <x v="1"/>
    <x v="3"/>
    <n v="5"/>
    <n v="1"/>
    <n v="1"/>
    <n v="1"/>
    <n v="2"/>
    <n v="5"/>
    <n v="0"/>
    <n v="2"/>
    <n v="0"/>
    <n v="7"/>
  </r>
  <r>
    <x v="15"/>
    <x v="5"/>
    <x v="1"/>
    <x v="2"/>
    <n v="1"/>
    <n v="0"/>
    <n v="0"/>
    <n v="0"/>
    <n v="1"/>
    <n v="0"/>
    <n v="1"/>
    <n v="0"/>
    <n v="0"/>
    <n v="1"/>
  </r>
  <r>
    <x v="15"/>
    <x v="5"/>
    <x v="1"/>
    <x v="4"/>
    <n v="5"/>
    <n v="1"/>
    <n v="6"/>
    <n v="4"/>
    <n v="7"/>
    <n v="5"/>
    <n v="0"/>
    <n v="7"/>
    <n v="0"/>
    <n v="12"/>
  </r>
  <r>
    <x v="15"/>
    <x v="68"/>
    <x v="0"/>
    <x v="0"/>
    <n v="37"/>
    <n v="30"/>
    <n v="101"/>
    <n v="95"/>
    <n v="133"/>
    <n v="35"/>
    <n v="19"/>
    <n v="114"/>
    <n v="0"/>
    <n v="168"/>
  </r>
  <r>
    <x v="15"/>
    <x v="68"/>
    <x v="0"/>
    <x v="5"/>
    <n v="0"/>
    <n v="1"/>
    <n v="0"/>
    <n v="1"/>
    <n v="1"/>
    <n v="0"/>
    <n v="1"/>
    <n v="0"/>
    <n v="0"/>
    <n v="1"/>
  </r>
  <r>
    <x v="15"/>
    <x v="68"/>
    <x v="0"/>
    <x v="1"/>
    <n v="1"/>
    <n v="0"/>
    <n v="0"/>
    <n v="0"/>
    <n v="0"/>
    <n v="1"/>
    <n v="0"/>
    <n v="0"/>
    <n v="0"/>
    <n v="1"/>
  </r>
  <r>
    <x v="15"/>
    <x v="68"/>
    <x v="0"/>
    <x v="3"/>
    <n v="2"/>
    <n v="1"/>
    <n v="0"/>
    <n v="1"/>
    <n v="3"/>
    <n v="0"/>
    <n v="2"/>
    <n v="1"/>
    <n v="0"/>
    <n v="3"/>
  </r>
  <r>
    <x v="15"/>
    <x v="68"/>
    <x v="0"/>
    <x v="2"/>
    <n v="2"/>
    <n v="0"/>
    <n v="1"/>
    <n v="0"/>
    <n v="1"/>
    <n v="2"/>
    <n v="0"/>
    <n v="1"/>
    <n v="0"/>
    <n v="3"/>
  </r>
  <r>
    <x v="15"/>
    <x v="68"/>
    <x v="0"/>
    <x v="4"/>
    <n v="9"/>
    <n v="7"/>
    <n v="4"/>
    <n v="3"/>
    <n v="11"/>
    <n v="9"/>
    <n v="2"/>
    <n v="9"/>
    <n v="0"/>
    <n v="20"/>
  </r>
  <r>
    <x v="15"/>
    <x v="68"/>
    <x v="1"/>
    <x v="0"/>
    <n v="35"/>
    <n v="18"/>
    <n v="74"/>
    <n v="74"/>
    <n v="94"/>
    <n v="33"/>
    <n v="11"/>
    <n v="83"/>
    <n v="0"/>
    <n v="127"/>
  </r>
  <r>
    <x v="15"/>
    <x v="68"/>
    <x v="1"/>
    <x v="5"/>
    <n v="2"/>
    <n v="0"/>
    <n v="1"/>
    <n v="1"/>
    <n v="1"/>
    <n v="2"/>
    <n v="0"/>
    <n v="1"/>
    <n v="0"/>
    <n v="3"/>
  </r>
  <r>
    <x v="15"/>
    <x v="68"/>
    <x v="1"/>
    <x v="1"/>
    <n v="0"/>
    <n v="0"/>
    <n v="2"/>
    <n v="2"/>
    <n v="2"/>
    <n v="0"/>
    <n v="0"/>
    <n v="2"/>
    <n v="0"/>
    <n v="2"/>
  </r>
  <r>
    <x v="15"/>
    <x v="68"/>
    <x v="1"/>
    <x v="3"/>
    <n v="3"/>
    <n v="0"/>
    <n v="3"/>
    <n v="2"/>
    <n v="3"/>
    <n v="3"/>
    <n v="0"/>
    <n v="3"/>
    <n v="0"/>
    <n v="6"/>
  </r>
  <r>
    <x v="15"/>
    <x v="68"/>
    <x v="1"/>
    <x v="2"/>
    <n v="2"/>
    <n v="0"/>
    <n v="2"/>
    <n v="2"/>
    <n v="2"/>
    <n v="2"/>
    <n v="0"/>
    <n v="2"/>
    <n v="0"/>
    <n v="4"/>
  </r>
  <r>
    <x v="15"/>
    <x v="68"/>
    <x v="1"/>
    <x v="4"/>
    <n v="10"/>
    <n v="2"/>
    <n v="12"/>
    <n v="11"/>
    <n v="16"/>
    <n v="8"/>
    <n v="3"/>
    <n v="13"/>
    <n v="0"/>
    <n v="24"/>
  </r>
  <r>
    <x v="15"/>
    <x v="69"/>
    <x v="0"/>
    <x v="0"/>
    <n v="46"/>
    <n v="32"/>
    <n v="79"/>
    <n v="72"/>
    <n v="114"/>
    <n v="43"/>
    <n v="18"/>
    <n v="96"/>
    <n v="0"/>
    <n v="157"/>
  </r>
  <r>
    <x v="15"/>
    <x v="69"/>
    <x v="0"/>
    <x v="1"/>
    <n v="2"/>
    <n v="0"/>
    <n v="2"/>
    <n v="2"/>
    <n v="2"/>
    <n v="2"/>
    <n v="0"/>
    <n v="2"/>
    <n v="0"/>
    <n v="4"/>
  </r>
  <r>
    <x v="15"/>
    <x v="69"/>
    <x v="0"/>
    <x v="3"/>
    <n v="1"/>
    <n v="0"/>
    <n v="3"/>
    <n v="2"/>
    <n v="3"/>
    <n v="1"/>
    <n v="0"/>
    <n v="3"/>
    <n v="0"/>
    <n v="4"/>
  </r>
  <r>
    <x v="15"/>
    <x v="69"/>
    <x v="0"/>
    <x v="2"/>
    <n v="0"/>
    <n v="0"/>
    <n v="3"/>
    <n v="2"/>
    <n v="3"/>
    <n v="0"/>
    <n v="0"/>
    <n v="3"/>
    <n v="0"/>
    <n v="3"/>
  </r>
  <r>
    <x v="15"/>
    <x v="69"/>
    <x v="0"/>
    <x v="4"/>
    <n v="7"/>
    <n v="2"/>
    <n v="3"/>
    <n v="2"/>
    <n v="5"/>
    <n v="7"/>
    <n v="1"/>
    <n v="4"/>
    <n v="0"/>
    <n v="12"/>
  </r>
  <r>
    <x v="15"/>
    <x v="69"/>
    <x v="1"/>
    <x v="0"/>
    <n v="36"/>
    <n v="15"/>
    <n v="68"/>
    <n v="53"/>
    <n v="83"/>
    <n v="36"/>
    <n v="6"/>
    <n v="77"/>
    <n v="0"/>
    <n v="119"/>
  </r>
  <r>
    <x v="15"/>
    <x v="69"/>
    <x v="1"/>
    <x v="5"/>
    <n v="0"/>
    <n v="0"/>
    <n v="1"/>
    <n v="0"/>
    <n v="1"/>
    <n v="0"/>
    <n v="0"/>
    <n v="1"/>
    <n v="0"/>
    <n v="1"/>
  </r>
  <r>
    <x v="15"/>
    <x v="69"/>
    <x v="1"/>
    <x v="1"/>
    <n v="0"/>
    <n v="0"/>
    <n v="1"/>
    <n v="0"/>
    <n v="1"/>
    <n v="0"/>
    <n v="0"/>
    <n v="1"/>
    <n v="0"/>
    <n v="1"/>
  </r>
  <r>
    <x v="15"/>
    <x v="69"/>
    <x v="1"/>
    <x v="3"/>
    <n v="1"/>
    <n v="1"/>
    <n v="1"/>
    <n v="1"/>
    <n v="2"/>
    <n v="1"/>
    <n v="0"/>
    <n v="2"/>
    <n v="0"/>
    <n v="3"/>
  </r>
  <r>
    <x v="15"/>
    <x v="69"/>
    <x v="1"/>
    <x v="2"/>
    <n v="0"/>
    <n v="2"/>
    <n v="0"/>
    <n v="1"/>
    <n v="2"/>
    <n v="0"/>
    <n v="2"/>
    <n v="0"/>
    <n v="0"/>
    <n v="2"/>
  </r>
  <r>
    <x v="15"/>
    <x v="69"/>
    <x v="1"/>
    <x v="4"/>
    <n v="6"/>
    <n v="1"/>
    <n v="5"/>
    <n v="4"/>
    <n v="7"/>
    <n v="5"/>
    <n v="1"/>
    <n v="6"/>
    <n v="0"/>
    <n v="12"/>
  </r>
  <r>
    <x v="15"/>
    <x v="70"/>
    <x v="0"/>
    <x v="0"/>
    <n v="41"/>
    <n v="28"/>
    <n v="76"/>
    <n v="64"/>
    <n v="109"/>
    <n v="36"/>
    <n v="15"/>
    <n v="94"/>
    <n v="0"/>
    <n v="145"/>
  </r>
  <r>
    <x v="15"/>
    <x v="70"/>
    <x v="0"/>
    <x v="5"/>
    <n v="0"/>
    <n v="0"/>
    <n v="1"/>
    <n v="1"/>
    <n v="1"/>
    <n v="0"/>
    <n v="0"/>
    <n v="1"/>
    <n v="0"/>
    <n v="1"/>
  </r>
  <r>
    <x v="15"/>
    <x v="70"/>
    <x v="0"/>
    <x v="1"/>
    <n v="1"/>
    <n v="0"/>
    <n v="1"/>
    <n v="1"/>
    <n v="2"/>
    <n v="0"/>
    <n v="1"/>
    <n v="1"/>
    <n v="0"/>
    <n v="2"/>
  </r>
  <r>
    <x v="15"/>
    <x v="70"/>
    <x v="0"/>
    <x v="3"/>
    <n v="0"/>
    <n v="0"/>
    <n v="2"/>
    <n v="2"/>
    <n v="2"/>
    <n v="0"/>
    <n v="0"/>
    <n v="2"/>
    <n v="0"/>
    <n v="2"/>
  </r>
  <r>
    <x v="15"/>
    <x v="70"/>
    <x v="0"/>
    <x v="2"/>
    <n v="1"/>
    <n v="0"/>
    <n v="1"/>
    <n v="1"/>
    <n v="2"/>
    <n v="0"/>
    <n v="1"/>
    <n v="1"/>
    <n v="0"/>
    <n v="2"/>
  </r>
  <r>
    <x v="15"/>
    <x v="70"/>
    <x v="0"/>
    <x v="4"/>
    <n v="9"/>
    <n v="5"/>
    <n v="4"/>
    <n v="6"/>
    <n v="10"/>
    <n v="8"/>
    <n v="2"/>
    <n v="8"/>
    <n v="0"/>
    <n v="18"/>
  </r>
  <r>
    <x v="15"/>
    <x v="70"/>
    <x v="1"/>
    <x v="0"/>
    <n v="38"/>
    <n v="17"/>
    <n v="76"/>
    <n v="73"/>
    <n v="94"/>
    <n v="37"/>
    <n v="7"/>
    <n v="87"/>
    <n v="0"/>
    <n v="131"/>
  </r>
  <r>
    <x v="15"/>
    <x v="70"/>
    <x v="1"/>
    <x v="5"/>
    <n v="0"/>
    <n v="0"/>
    <n v="2"/>
    <n v="2"/>
    <n v="2"/>
    <n v="0"/>
    <n v="0"/>
    <n v="2"/>
    <n v="0"/>
    <n v="2"/>
  </r>
  <r>
    <x v="15"/>
    <x v="70"/>
    <x v="1"/>
    <x v="1"/>
    <n v="1"/>
    <n v="0"/>
    <n v="2"/>
    <n v="2"/>
    <n v="3"/>
    <n v="0"/>
    <n v="1"/>
    <n v="2"/>
    <n v="0"/>
    <n v="3"/>
  </r>
  <r>
    <x v="15"/>
    <x v="70"/>
    <x v="1"/>
    <x v="3"/>
    <n v="1"/>
    <n v="0"/>
    <n v="1"/>
    <n v="1"/>
    <n v="1"/>
    <n v="1"/>
    <n v="0"/>
    <n v="1"/>
    <n v="0"/>
    <n v="2"/>
  </r>
  <r>
    <x v="15"/>
    <x v="70"/>
    <x v="1"/>
    <x v="2"/>
    <n v="0"/>
    <n v="0"/>
    <n v="1"/>
    <n v="1"/>
    <n v="1"/>
    <n v="0"/>
    <n v="0"/>
    <n v="1"/>
    <n v="0"/>
    <n v="1"/>
  </r>
  <r>
    <x v="15"/>
    <x v="70"/>
    <x v="1"/>
    <x v="4"/>
    <n v="5"/>
    <n v="1"/>
    <n v="7"/>
    <n v="7"/>
    <n v="8"/>
    <n v="5"/>
    <n v="1"/>
    <n v="7"/>
    <n v="0"/>
    <n v="13"/>
  </r>
  <r>
    <x v="15"/>
    <x v="71"/>
    <x v="0"/>
    <x v="0"/>
    <n v="29"/>
    <n v="18"/>
    <n v="70"/>
    <n v="58"/>
    <n v="89"/>
    <n v="28"/>
    <n v="7"/>
    <n v="82"/>
    <n v="0"/>
    <n v="117"/>
  </r>
  <r>
    <x v="15"/>
    <x v="71"/>
    <x v="0"/>
    <x v="5"/>
    <n v="0"/>
    <n v="0"/>
    <n v="1"/>
    <n v="1"/>
    <n v="1"/>
    <n v="0"/>
    <n v="0"/>
    <n v="1"/>
    <n v="0"/>
    <n v="1"/>
  </r>
  <r>
    <x v="15"/>
    <x v="71"/>
    <x v="0"/>
    <x v="1"/>
    <n v="1"/>
    <n v="1"/>
    <n v="0"/>
    <n v="1"/>
    <n v="1"/>
    <n v="1"/>
    <n v="1"/>
    <n v="0"/>
    <n v="0"/>
    <n v="2"/>
  </r>
  <r>
    <x v="15"/>
    <x v="71"/>
    <x v="0"/>
    <x v="3"/>
    <n v="1"/>
    <n v="0"/>
    <n v="1"/>
    <n v="1"/>
    <n v="1"/>
    <n v="1"/>
    <n v="0"/>
    <n v="1"/>
    <n v="0"/>
    <n v="2"/>
  </r>
  <r>
    <x v="15"/>
    <x v="71"/>
    <x v="0"/>
    <x v="2"/>
    <n v="1"/>
    <n v="1"/>
    <n v="2"/>
    <n v="1"/>
    <n v="4"/>
    <n v="0"/>
    <n v="2"/>
    <n v="2"/>
    <n v="0"/>
    <n v="4"/>
  </r>
  <r>
    <x v="15"/>
    <x v="71"/>
    <x v="0"/>
    <x v="4"/>
    <n v="3"/>
    <n v="2"/>
    <n v="5"/>
    <n v="2"/>
    <n v="8"/>
    <n v="2"/>
    <n v="2"/>
    <n v="6"/>
    <n v="0"/>
    <n v="10"/>
  </r>
  <r>
    <x v="15"/>
    <x v="71"/>
    <x v="1"/>
    <x v="0"/>
    <n v="33"/>
    <n v="17"/>
    <n v="48"/>
    <n v="43"/>
    <n v="68"/>
    <n v="30"/>
    <n v="12"/>
    <n v="56"/>
    <n v="0"/>
    <n v="98"/>
  </r>
  <r>
    <x v="15"/>
    <x v="71"/>
    <x v="1"/>
    <x v="5"/>
    <n v="0"/>
    <n v="0"/>
    <n v="1"/>
    <n v="1"/>
    <n v="1"/>
    <n v="0"/>
    <n v="0"/>
    <n v="1"/>
    <n v="0"/>
    <n v="1"/>
  </r>
  <r>
    <x v="15"/>
    <x v="71"/>
    <x v="1"/>
    <x v="1"/>
    <n v="0"/>
    <n v="0"/>
    <n v="3"/>
    <n v="2"/>
    <n v="3"/>
    <n v="0"/>
    <n v="0"/>
    <n v="3"/>
    <n v="0"/>
    <n v="3"/>
  </r>
  <r>
    <x v="15"/>
    <x v="71"/>
    <x v="1"/>
    <x v="3"/>
    <n v="2"/>
    <n v="0"/>
    <n v="2"/>
    <n v="2"/>
    <n v="2"/>
    <n v="2"/>
    <n v="0"/>
    <n v="2"/>
    <n v="0"/>
    <n v="4"/>
  </r>
  <r>
    <x v="15"/>
    <x v="71"/>
    <x v="1"/>
    <x v="2"/>
    <n v="0"/>
    <n v="1"/>
    <n v="3"/>
    <n v="4"/>
    <n v="4"/>
    <n v="0"/>
    <n v="1"/>
    <n v="3"/>
    <n v="0"/>
    <n v="4"/>
  </r>
  <r>
    <x v="15"/>
    <x v="71"/>
    <x v="1"/>
    <x v="4"/>
    <n v="4"/>
    <n v="1"/>
    <n v="5"/>
    <n v="5"/>
    <n v="7"/>
    <n v="3"/>
    <n v="0"/>
    <n v="7"/>
    <n v="0"/>
    <n v="10"/>
  </r>
  <r>
    <x v="15"/>
    <x v="72"/>
    <x v="0"/>
    <x v="0"/>
    <n v="36"/>
    <n v="19"/>
    <n v="83"/>
    <n v="71"/>
    <n v="109"/>
    <n v="29"/>
    <n v="13"/>
    <n v="96"/>
    <n v="0"/>
    <n v="138"/>
  </r>
  <r>
    <x v="15"/>
    <x v="72"/>
    <x v="0"/>
    <x v="1"/>
    <n v="2"/>
    <n v="1"/>
    <n v="1"/>
    <n v="1"/>
    <n v="2"/>
    <n v="2"/>
    <n v="0"/>
    <n v="2"/>
    <n v="0"/>
    <n v="4"/>
  </r>
  <r>
    <x v="15"/>
    <x v="72"/>
    <x v="0"/>
    <x v="3"/>
    <n v="1"/>
    <n v="0"/>
    <n v="1"/>
    <n v="1"/>
    <n v="1"/>
    <n v="1"/>
    <n v="0"/>
    <n v="1"/>
    <n v="0"/>
    <n v="2"/>
  </r>
  <r>
    <x v="15"/>
    <x v="72"/>
    <x v="0"/>
    <x v="2"/>
    <n v="0"/>
    <n v="1"/>
    <n v="0"/>
    <n v="0"/>
    <n v="1"/>
    <n v="0"/>
    <n v="0"/>
    <n v="1"/>
    <n v="0"/>
    <n v="1"/>
  </r>
  <r>
    <x v="15"/>
    <x v="72"/>
    <x v="0"/>
    <x v="4"/>
    <n v="5"/>
    <n v="1"/>
    <n v="1"/>
    <n v="1"/>
    <n v="3"/>
    <n v="4"/>
    <n v="1"/>
    <n v="2"/>
    <n v="0"/>
    <n v="7"/>
  </r>
  <r>
    <x v="15"/>
    <x v="72"/>
    <x v="1"/>
    <x v="0"/>
    <n v="40"/>
    <n v="16"/>
    <n v="59"/>
    <n v="53"/>
    <n v="76"/>
    <n v="39"/>
    <n v="7"/>
    <n v="69"/>
    <n v="0"/>
    <n v="115"/>
  </r>
  <r>
    <x v="15"/>
    <x v="72"/>
    <x v="1"/>
    <x v="5"/>
    <n v="1"/>
    <n v="2"/>
    <n v="0"/>
    <n v="0"/>
    <n v="2"/>
    <n v="1"/>
    <n v="1"/>
    <n v="1"/>
    <n v="0"/>
    <n v="3"/>
  </r>
  <r>
    <x v="15"/>
    <x v="72"/>
    <x v="1"/>
    <x v="1"/>
    <n v="1"/>
    <n v="0"/>
    <n v="0"/>
    <n v="0"/>
    <n v="0"/>
    <n v="1"/>
    <n v="0"/>
    <n v="0"/>
    <n v="0"/>
    <n v="1"/>
  </r>
  <r>
    <x v="15"/>
    <x v="72"/>
    <x v="1"/>
    <x v="3"/>
    <n v="1"/>
    <n v="0"/>
    <n v="0"/>
    <n v="0"/>
    <n v="0"/>
    <n v="1"/>
    <n v="0"/>
    <n v="0"/>
    <n v="0"/>
    <n v="1"/>
  </r>
  <r>
    <x v="15"/>
    <x v="72"/>
    <x v="1"/>
    <x v="2"/>
    <n v="1"/>
    <n v="0"/>
    <n v="0"/>
    <n v="0"/>
    <n v="0"/>
    <n v="1"/>
    <n v="0"/>
    <n v="0"/>
    <n v="0"/>
    <n v="1"/>
  </r>
  <r>
    <x v="15"/>
    <x v="72"/>
    <x v="1"/>
    <x v="4"/>
    <n v="3"/>
    <n v="1"/>
    <n v="7"/>
    <n v="7"/>
    <n v="10"/>
    <n v="1"/>
    <n v="3"/>
    <n v="7"/>
    <n v="0"/>
    <n v="11"/>
  </r>
  <r>
    <x v="15"/>
    <x v="73"/>
    <x v="0"/>
    <x v="0"/>
    <n v="38"/>
    <n v="17"/>
    <n v="88"/>
    <n v="73"/>
    <n v="112"/>
    <n v="31"/>
    <n v="9"/>
    <n v="102"/>
    <n v="1"/>
    <n v="143"/>
  </r>
  <r>
    <x v="15"/>
    <x v="73"/>
    <x v="0"/>
    <x v="5"/>
    <n v="1"/>
    <n v="0"/>
    <n v="1"/>
    <n v="0"/>
    <n v="1"/>
    <n v="1"/>
    <n v="0"/>
    <n v="1"/>
    <n v="0"/>
    <n v="2"/>
  </r>
  <r>
    <x v="15"/>
    <x v="73"/>
    <x v="0"/>
    <x v="1"/>
    <n v="1"/>
    <n v="1"/>
    <n v="0"/>
    <n v="0"/>
    <n v="1"/>
    <n v="1"/>
    <n v="0"/>
    <n v="1"/>
    <n v="0"/>
    <n v="2"/>
  </r>
  <r>
    <x v="15"/>
    <x v="73"/>
    <x v="0"/>
    <x v="3"/>
    <n v="3"/>
    <n v="0"/>
    <n v="3"/>
    <n v="3"/>
    <n v="4"/>
    <n v="2"/>
    <n v="1"/>
    <n v="3"/>
    <n v="0"/>
    <n v="6"/>
  </r>
  <r>
    <x v="15"/>
    <x v="73"/>
    <x v="0"/>
    <x v="2"/>
    <n v="1"/>
    <n v="0"/>
    <n v="1"/>
    <n v="1"/>
    <n v="1"/>
    <n v="1"/>
    <n v="0"/>
    <n v="1"/>
    <n v="0"/>
    <n v="2"/>
  </r>
  <r>
    <x v="15"/>
    <x v="73"/>
    <x v="0"/>
    <x v="4"/>
    <n v="4"/>
    <n v="3"/>
    <n v="5"/>
    <n v="7"/>
    <n v="8"/>
    <n v="4"/>
    <n v="1"/>
    <n v="7"/>
    <n v="0"/>
    <n v="12"/>
  </r>
  <r>
    <x v="15"/>
    <x v="73"/>
    <x v="1"/>
    <x v="0"/>
    <n v="34"/>
    <n v="14"/>
    <n v="57"/>
    <n v="47"/>
    <n v="73"/>
    <n v="32"/>
    <n v="7"/>
    <n v="65"/>
    <n v="1"/>
    <n v="105"/>
  </r>
  <r>
    <x v="15"/>
    <x v="73"/>
    <x v="1"/>
    <x v="1"/>
    <n v="1"/>
    <n v="1"/>
    <n v="1"/>
    <n v="1"/>
    <n v="2"/>
    <n v="1"/>
    <n v="0"/>
    <n v="2"/>
    <n v="0"/>
    <n v="3"/>
  </r>
  <r>
    <x v="15"/>
    <x v="73"/>
    <x v="1"/>
    <x v="3"/>
    <n v="1"/>
    <n v="0"/>
    <n v="1"/>
    <n v="1"/>
    <n v="1"/>
    <n v="1"/>
    <n v="0"/>
    <n v="1"/>
    <n v="0"/>
    <n v="2"/>
  </r>
  <r>
    <x v="15"/>
    <x v="73"/>
    <x v="1"/>
    <x v="2"/>
    <n v="3"/>
    <n v="1"/>
    <n v="0"/>
    <n v="1"/>
    <n v="1"/>
    <n v="3"/>
    <n v="0"/>
    <n v="1"/>
    <n v="0"/>
    <n v="4"/>
  </r>
  <r>
    <x v="15"/>
    <x v="73"/>
    <x v="1"/>
    <x v="4"/>
    <n v="2"/>
    <n v="2"/>
    <n v="12"/>
    <n v="11"/>
    <n v="14"/>
    <n v="2"/>
    <n v="0"/>
    <n v="14"/>
    <n v="0"/>
    <n v="16"/>
  </r>
  <r>
    <x v="15"/>
    <x v="74"/>
    <x v="0"/>
    <x v="0"/>
    <n v="41"/>
    <n v="13"/>
    <n v="78"/>
    <n v="58"/>
    <n v="95"/>
    <n v="37"/>
    <n v="8"/>
    <n v="87"/>
    <n v="0"/>
    <n v="132"/>
  </r>
  <r>
    <x v="15"/>
    <x v="74"/>
    <x v="0"/>
    <x v="5"/>
    <n v="0"/>
    <n v="0"/>
    <n v="3"/>
    <n v="2"/>
    <n v="3"/>
    <n v="0"/>
    <n v="0"/>
    <n v="3"/>
    <n v="0"/>
    <n v="3"/>
  </r>
  <r>
    <x v="15"/>
    <x v="74"/>
    <x v="0"/>
    <x v="1"/>
    <n v="1"/>
    <n v="0"/>
    <n v="1"/>
    <n v="1"/>
    <n v="2"/>
    <n v="0"/>
    <n v="0"/>
    <n v="2"/>
    <n v="0"/>
    <n v="2"/>
  </r>
  <r>
    <x v="15"/>
    <x v="74"/>
    <x v="0"/>
    <x v="3"/>
    <n v="1"/>
    <n v="1"/>
    <n v="2"/>
    <n v="1"/>
    <n v="3"/>
    <n v="1"/>
    <n v="1"/>
    <n v="2"/>
    <n v="0"/>
    <n v="4"/>
  </r>
  <r>
    <x v="15"/>
    <x v="74"/>
    <x v="0"/>
    <x v="2"/>
    <n v="4"/>
    <n v="0"/>
    <n v="1"/>
    <n v="1"/>
    <n v="1"/>
    <n v="4"/>
    <n v="0"/>
    <n v="1"/>
    <n v="0"/>
    <n v="5"/>
  </r>
  <r>
    <x v="15"/>
    <x v="74"/>
    <x v="0"/>
    <x v="4"/>
    <n v="6"/>
    <n v="5"/>
    <n v="6"/>
    <n v="7"/>
    <n v="13"/>
    <n v="4"/>
    <n v="2"/>
    <n v="11"/>
    <n v="0"/>
    <n v="17"/>
  </r>
  <r>
    <x v="15"/>
    <x v="74"/>
    <x v="1"/>
    <x v="0"/>
    <n v="45"/>
    <n v="15"/>
    <n v="65"/>
    <n v="54"/>
    <n v="81"/>
    <n v="44"/>
    <n v="6"/>
    <n v="75"/>
    <n v="0"/>
    <n v="125"/>
  </r>
  <r>
    <x v="15"/>
    <x v="74"/>
    <x v="1"/>
    <x v="5"/>
    <n v="0"/>
    <n v="0"/>
    <n v="1"/>
    <n v="1"/>
    <n v="1"/>
    <n v="0"/>
    <n v="0"/>
    <n v="1"/>
    <n v="0"/>
    <n v="1"/>
  </r>
  <r>
    <x v="15"/>
    <x v="74"/>
    <x v="1"/>
    <x v="1"/>
    <n v="1"/>
    <n v="0"/>
    <n v="1"/>
    <n v="0"/>
    <n v="1"/>
    <n v="1"/>
    <n v="0"/>
    <n v="1"/>
    <n v="0"/>
    <n v="2"/>
  </r>
  <r>
    <x v="15"/>
    <x v="74"/>
    <x v="1"/>
    <x v="3"/>
    <n v="4"/>
    <n v="0"/>
    <n v="1"/>
    <n v="1"/>
    <n v="1"/>
    <n v="4"/>
    <n v="0"/>
    <n v="1"/>
    <n v="0"/>
    <n v="5"/>
  </r>
  <r>
    <x v="15"/>
    <x v="74"/>
    <x v="1"/>
    <x v="2"/>
    <n v="1"/>
    <n v="1"/>
    <n v="1"/>
    <n v="1"/>
    <n v="3"/>
    <n v="0"/>
    <n v="1"/>
    <n v="2"/>
    <n v="0"/>
    <n v="3"/>
  </r>
  <r>
    <x v="15"/>
    <x v="74"/>
    <x v="1"/>
    <x v="4"/>
    <n v="6"/>
    <n v="2"/>
    <n v="5"/>
    <n v="4"/>
    <n v="8"/>
    <n v="5"/>
    <n v="1"/>
    <n v="7"/>
    <n v="0"/>
    <n v="13"/>
  </r>
  <r>
    <x v="15"/>
    <x v="75"/>
    <x v="0"/>
    <x v="0"/>
    <n v="40"/>
    <n v="29"/>
    <n v="70"/>
    <n v="62"/>
    <n v="102"/>
    <n v="37"/>
    <n v="12"/>
    <n v="90"/>
    <n v="0"/>
    <n v="139"/>
  </r>
  <r>
    <x v="15"/>
    <x v="75"/>
    <x v="0"/>
    <x v="5"/>
    <n v="1"/>
    <n v="0"/>
    <n v="0"/>
    <n v="0"/>
    <n v="0"/>
    <n v="1"/>
    <n v="0"/>
    <n v="0"/>
    <n v="0"/>
    <n v="1"/>
  </r>
  <r>
    <x v="15"/>
    <x v="75"/>
    <x v="0"/>
    <x v="1"/>
    <n v="1"/>
    <n v="0"/>
    <n v="0"/>
    <n v="0"/>
    <n v="0"/>
    <n v="1"/>
    <n v="0"/>
    <n v="0"/>
    <n v="0"/>
    <n v="1"/>
  </r>
  <r>
    <x v="15"/>
    <x v="75"/>
    <x v="0"/>
    <x v="3"/>
    <n v="0"/>
    <n v="2"/>
    <n v="1"/>
    <n v="2"/>
    <n v="3"/>
    <n v="0"/>
    <n v="1"/>
    <n v="2"/>
    <n v="0"/>
    <n v="3"/>
  </r>
  <r>
    <x v="15"/>
    <x v="75"/>
    <x v="0"/>
    <x v="2"/>
    <n v="3"/>
    <n v="0"/>
    <n v="1"/>
    <n v="1"/>
    <n v="1"/>
    <n v="3"/>
    <n v="0"/>
    <n v="1"/>
    <n v="0"/>
    <n v="4"/>
  </r>
  <r>
    <x v="15"/>
    <x v="75"/>
    <x v="0"/>
    <x v="4"/>
    <n v="5"/>
    <n v="3"/>
    <n v="2"/>
    <n v="2"/>
    <n v="7"/>
    <n v="3"/>
    <n v="0"/>
    <n v="7"/>
    <n v="0"/>
    <n v="10"/>
  </r>
  <r>
    <x v="15"/>
    <x v="75"/>
    <x v="1"/>
    <x v="0"/>
    <n v="43"/>
    <n v="21"/>
    <n v="71"/>
    <n v="60"/>
    <n v="97"/>
    <n v="38"/>
    <n v="9"/>
    <n v="88"/>
    <n v="0"/>
    <n v="135"/>
  </r>
  <r>
    <x v="15"/>
    <x v="75"/>
    <x v="1"/>
    <x v="5"/>
    <n v="1"/>
    <n v="0"/>
    <n v="0"/>
    <n v="0"/>
    <n v="0"/>
    <n v="1"/>
    <n v="0"/>
    <n v="0"/>
    <n v="0"/>
    <n v="1"/>
  </r>
  <r>
    <x v="15"/>
    <x v="75"/>
    <x v="1"/>
    <x v="1"/>
    <n v="0"/>
    <n v="0"/>
    <n v="1"/>
    <n v="1"/>
    <n v="1"/>
    <n v="0"/>
    <n v="0"/>
    <n v="1"/>
    <n v="0"/>
    <n v="1"/>
  </r>
  <r>
    <x v="15"/>
    <x v="75"/>
    <x v="1"/>
    <x v="3"/>
    <n v="1"/>
    <n v="1"/>
    <n v="1"/>
    <n v="1"/>
    <n v="2"/>
    <n v="1"/>
    <n v="0"/>
    <n v="2"/>
    <n v="0"/>
    <n v="3"/>
  </r>
  <r>
    <x v="15"/>
    <x v="75"/>
    <x v="1"/>
    <x v="2"/>
    <n v="0"/>
    <n v="0"/>
    <n v="1"/>
    <n v="0"/>
    <n v="1"/>
    <n v="0"/>
    <n v="0"/>
    <n v="1"/>
    <n v="0"/>
    <n v="1"/>
  </r>
  <r>
    <x v="15"/>
    <x v="75"/>
    <x v="1"/>
    <x v="4"/>
    <n v="6"/>
    <n v="1"/>
    <n v="9"/>
    <n v="7"/>
    <n v="12"/>
    <n v="4"/>
    <n v="2"/>
    <n v="10"/>
    <n v="0"/>
    <n v="16"/>
  </r>
  <r>
    <x v="15"/>
    <x v="76"/>
    <x v="0"/>
    <x v="0"/>
    <n v="44"/>
    <n v="18"/>
    <n v="62"/>
    <n v="52"/>
    <n v="83"/>
    <n v="41"/>
    <n v="7"/>
    <n v="76"/>
    <n v="0"/>
    <n v="124"/>
  </r>
  <r>
    <x v="15"/>
    <x v="76"/>
    <x v="0"/>
    <x v="5"/>
    <n v="0"/>
    <n v="0"/>
    <n v="1"/>
    <n v="1"/>
    <n v="1"/>
    <n v="0"/>
    <n v="0"/>
    <n v="1"/>
    <n v="0"/>
    <n v="1"/>
  </r>
  <r>
    <x v="15"/>
    <x v="76"/>
    <x v="0"/>
    <x v="1"/>
    <n v="1"/>
    <n v="0"/>
    <n v="1"/>
    <n v="1"/>
    <n v="1"/>
    <n v="1"/>
    <n v="0"/>
    <n v="1"/>
    <n v="0"/>
    <n v="2"/>
  </r>
  <r>
    <x v="15"/>
    <x v="76"/>
    <x v="0"/>
    <x v="3"/>
    <n v="2"/>
    <n v="1"/>
    <n v="3"/>
    <n v="2"/>
    <n v="5"/>
    <n v="1"/>
    <n v="1"/>
    <n v="4"/>
    <n v="0"/>
    <n v="6"/>
  </r>
  <r>
    <x v="15"/>
    <x v="76"/>
    <x v="0"/>
    <x v="2"/>
    <n v="2"/>
    <n v="0"/>
    <n v="4"/>
    <n v="2"/>
    <n v="5"/>
    <n v="1"/>
    <n v="1"/>
    <n v="4"/>
    <n v="0"/>
    <n v="6"/>
  </r>
  <r>
    <x v="15"/>
    <x v="76"/>
    <x v="0"/>
    <x v="4"/>
    <n v="4"/>
    <n v="0"/>
    <n v="6"/>
    <n v="5"/>
    <n v="6"/>
    <n v="4"/>
    <n v="0"/>
    <n v="6"/>
    <n v="0"/>
    <n v="10"/>
  </r>
  <r>
    <x v="15"/>
    <x v="76"/>
    <x v="1"/>
    <x v="0"/>
    <n v="35"/>
    <n v="17"/>
    <n v="85"/>
    <n v="73"/>
    <n v="107"/>
    <n v="30"/>
    <n v="6"/>
    <n v="101"/>
    <n v="0"/>
    <n v="137"/>
  </r>
  <r>
    <x v="15"/>
    <x v="76"/>
    <x v="1"/>
    <x v="5"/>
    <n v="0"/>
    <n v="1"/>
    <n v="0"/>
    <n v="0"/>
    <n v="1"/>
    <n v="0"/>
    <n v="0"/>
    <n v="1"/>
    <n v="0"/>
    <n v="1"/>
  </r>
  <r>
    <x v="15"/>
    <x v="76"/>
    <x v="1"/>
    <x v="1"/>
    <n v="1"/>
    <n v="1"/>
    <n v="1"/>
    <n v="2"/>
    <n v="2"/>
    <n v="1"/>
    <n v="0"/>
    <n v="2"/>
    <n v="0"/>
    <n v="3"/>
  </r>
  <r>
    <x v="15"/>
    <x v="76"/>
    <x v="1"/>
    <x v="3"/>
    <n v="1"/>
    <n v="1"/>
    <n v="4"/>
    <n v="3"/>
    <n v="5"/>
    <n v="1"/>
    <n v="1"/>
    <n v="4"/>
    <n v="0"/>
    <n v="6"/>
  </r>
  <r>
    <x v="15"/>
    <x v="76"/>
    <x v="1"/>
    <x v="2"/>
    <n v="3"/>
    <n v="0"/>
    <n v="2"/>
    <n v="1"/>
    <n v="2"/>
    <n v="3"/>
    <n v="0"/>
    <n v="2"/>
    <n v="0"/>
    <n v="5"/>
  </r>
  <r>
    <x v="15"/>
    <x v="76"/>
    <x v="1"/>
    <x v="4"/>
    <n v="4"/>
    <n v="4"/>
    <n v="7"/>
    <n v="7"/>
    <n v="13"/>
    <n v="2"/>
    <n v="3"/>
    <n v="10"/>
    <n v="0"/>
    <n v="15"/>
  </r>
  <r>
    <x v="15"/>
    <x v="77"/>
    <x v="0"/>
    <x v="0"/>
    <n v="31"/>
    <n v="19"/>
    <n v="76"/>
    <n v="66"/>
    <n v="101"/>
    <n v="25"/>
    <n v="4"/>
    <n v="95"/>
    <n v="2"/>
    <n v="126"/>
  </r>
  <r>
    <x v="15"/>
    <x v="77"/>
    <x v="0"/>
    <x v="5"/>
    <n v="1"/>
    <n v="0"/>
    <n v="1"/>
    <n v="0"/>
    <n v="1"/>
    <n v="1"/>
    <n v="0"/>
    <n v="1"/>
    <n v="0"/>
    <n v="2"/>
  </r>
  <r>
    <x v="15"/>
    <x v="77"/>
    <x v="0"/>
    <x v="1"/>
    <n v="1"/>
    <n v="1"/>
    <n v="2"/>
    <n v="2"/>
    <n v="4"/>
    <n v="0"/>
    <n v="1"/>
    <n v="3"/>
    <n v="0"/>
    <n v="4"/>
  </r>
  <r>
    <x v="15"/>
    <x v="77"/>
    <x v="0"/>
    <x v="3"/>
    <n v="1"/>
    <n v="0"/>
    <n v="2"/>
    <n v="1"/>
    <n v="2"/>
    <n v="1"/>
    <n v="0"/>
    <n v="2"/>
    <n v="0"/>
    <n v="3"/>
  </r>
  <r>
    <x v="15"/>
    <x v="77"/>
    <x v="0"/>
    <x v="2"/>
    <n v="1"/>
    <n v="0"/>
    <n v="2"/>
    <n v="2"/>
    <n v="2"/>
    <n v="1"/>
    <n v="0"/>
    <n v="2"/>
    <n v="0"/>
    <n v="3"/>
  </r>
  <r>
    <x v="15"/>
    <x v="77"/>
    <x v="0"/>
    <x v="4"/>
    <n v="6"/>
    <n v="1"/>
    <n v="7"/>
    <n v="7"/>
    <n v="10"/>
    <n v="4"/>
    <n v="1"/>
    <n v="9"/>
    <n v="0"/>
    <n v="14"/>
  </r>
  <r>
    <x v="15"/>
    <x v="77"/>
    <x v="1"/>
    <x v="0"/>
    <n v="48"/>
    <n v="19"/>
    <n v="61"/>
    <n v="51"/>
    <n v="90"/>
    <n v="38"/>
    <n v="17"/>
    <n v="73"/>
    <n v="0"/>
    <n v="128"/>
  </r>
  <r>
    <x v="15"/>
    <x v="77"/>
    <x v="1"/>
    <x v="5"/>
    <n v="0"/>
    <n v="1"/>
    <n v="0"/>
    <n v="1"/>
    <n v="1"/>
    <n v="0"/>
    <n v="1"/>
    <n v="0"/>
    <n v="0"/>
    <n v="1"/>
  </r>
  <r>
    <x v="15"/>
    <x v="77"/>
    <x v="1"/>
    <x v="1"/>
    <n v="0"/>
    <n v="0"/>
    <n v="2"/>
    <n v="1"/>
    <n v="2"/>
    <n v="0"/>
    <n v="0"/>
    <n v="2"/>
    <n v="0"/>
    <n v="2"/>
  </r>
  <r>
    <x v="15"/>
    <x v="77"/>
    <x v="1"/>
    <x v="3"/>
    <n v="1"/>
    <n v="1"/>
    <n v="1"/>
    <n v="1"/>
    <n v="2"/>
    <n v="1"/>
    <n v="1"/>
    <n v="1"/>
    <n v="0"/>
    <n v="3"/>
  </r>
  <r>
    <x v="15"/>
    <x v="77"/>
    <x v="1"/>
    <x v="2"/>
    <n v="1"/>
    <n v="0"/>
    <n v="1"/>
    <n v="0"/>
    <n v="1"/>
    <n v="1"/>
    <n v="0"/>
    <n v="1"/>
    <n v="0"/>
    <n v="2"/>
  </r>
  <r>
    <x v="15"/>
    <x v="77"/>
    <x v="1"/>
    <x v="4"/>
    <n v="4"/>
    <n v="2"/>
    <n v="9"/>
    <n v="6"/>
    <n v="12"/>
    <n v="3"/>
    <n v="1"/>
    <n v="11"/>
    <n v="0"/>
    <n v="15"/>
  </r>
  <r>
    <x v="15"/>
    <x v="78"/>
    <x v="0"/>
    <x v="0"/>
    <n v="29"/>
    <n v="25"/>
    <n v="71"/>
    <n v="62"/>
    <n v="97"/>
    <n v="28"/>
    <n v="6"/>
    <n v="91"/>
    <n v="0"/>
    <n v="125"/>
  </r>
  <r>
    <x v="15"/>
    <x v="78"/>
    <x v="0"/>
    <x v="5"/>
    <n v="1"/>
    <n v="1"/>
    <n v="1"/>
    <n v="1"/>
    <n v="2"/>
    <n v="1"/>
    <n v="0"/>
    <n v="2"/>
    <n v="0"/>
    <n v="3"/>
  </r>
  <r>
    <x v="15"/>
    <x v="78"/>
    <x v="0"/>
    <x v="1"/>
    <n v="1"/>
    <n v="0"/>
    <n v="0"/>
    <n v="0"/>
    <n v="0"/>
    <n v="1"/>
    <n v="0"/>
    <n v="0"/>
    <n v="0"/>
    <n v="1"/>
  </r>
  <r>
    <x v="15"/>
    <x v="78"/>
    <x v="0"/>
    <x v="3"/>
    <n v="2"/>
    <n v="0"/>
    <n v="2"/>
    <n v="2"/>
    <n v="3"/>
    <n v="1"/>
    <n v="0"/>
    <n v="3"/>
    <n v="0"/>
    <n v="4"/>
  </r>
  <r>
    <x v="15"/>
    <x v="78"/>
    <x v="0"/>
    <x v="2"/>
    <n v="1"/>
    <n v="0"/>
    <n v="1"/>
    <n v="0"/>
    <n v="1"/>
    <n v="1"/>
    <n v="0"/>
    <n v="1"/>
    <n v="0"/>
    <n v="2"/>
  </r>
  <r>
    <x v="15"/>
    <x v="78"/>
    <x v="0"/>
    <x v="4"/>
    <n v="5"/>
    <n v="3"/>
    <n v="12"/>
    <n v="10"/>
    <n v="16"/>
    <n v="4"/>
    <n v="0"/>
    <n v="16"/>
    <n v="0"/>
    <n v="20"/>
  </r>
  <r>
    <x v="15"/>
    <x v="78"/>
    <x v="1"/>
    <x v="0"/>
    <n v="48"/>
    <n v="16"/>
    <n v="72"/>
    <n v="59"/>
    <n v="96"/>
    <n v="40"/>
    <n v="7"/>
    <n v="89"/>
    <n v="0"/>
    <n v="136"/>
  </r>
  <r>
    <x v="15"/>
    <x v="78"/>
    <x v="1"/>
    <x v="3"/>
    <n v="0"/>
    <n v="1"/>
    <n v="2"/>
    <n v="1"/>
    <n v="3"/>
    <n v="0"/>
    <n v="0"/>
    <n v="3"/>
    <n v="0"/>
    <n v="3"/>
  </r>
  <r>
    <x v="15"/>
    <x v="78"/>
    <x v="1"/>
    <x v="2"/>
    <n v="2"/>
    <n v="2"/>
    <n v="1"/>
    <n v="1"/>
    <n v="3"/>
    <n v="2"/>
    <n v="0"/>
    <n v="3"/>
    <n v="0"/>
    <n v="5"/>
  </r>
  <r>
    <x v="15"/>
    <x v="78"/>
    <x v="1"/>
    <x v="4"/>
    <n v="5"/>
    <n v="1"/>
    <n v="5"/>
    <n v="4"/>
    <n v="7"/>
    <n v="4"/>
    <n v="0"/>
    <n v="7"/>
    <n v="0"/>
    <n v="11"/>
  </r>
  <r>
    <x v="15"/>
    <x v="79"/>
    <x v="0"/>
    <x v="0"/>
    <n v="38"/>
    <n v="23"/>
    <n v="81"/>
    <n v="68"/>
    <n v="111"/>
    <n v="31"/>
    <n v="15"/>
    <n v="96"/>
    <n v="0"/>
    <n v="142"/>
  </r>
  <r>
    <x v="15"/>
    <x v="79"/>
    <x v="0"/>
    <x v="5"/>
    <n v="0"/>
    <n v="0"/>
    <n v="1"/>
    <n v="1"/>
    <n v="1"/>
    <n v="0"/>
    <n v="0"/>
    <n v="1"/>
    <n v="0"/>
    <n v="1"/>
  </r>
  <r>
    <x v="15"/>
    <x v="79"/>
    <x v="0"/>
    <x v="1"/>
    <n v="1"/>
    <n v="1"/>
    <n v="1"/>
    <n v="1"/>
    <n v="2"/>
    <n v="1"/>
    <n v="1"/>
    <n v="1"/>
    <n v="0"/>
    <n v="3"/>
  </r>
  <r>
    <x v="15"/>
    <x v="79"/>
    <x v="0"/>
    <x v="3"/>
    <n v="3"/>
    <n v="0"/>
    <n v="2"/>
    <n v="2"/>
    <n v="2"/>
    <n v="3"/>
    <n v="0"/>
    <n v="2"/>
    <n v="0"/>
    <n v="5"/>
  </r>
  <r>
    <x v="15"/>
    <x v="79"/>
    <x v="0"/>
    <x v="2"/>
    <n v="5"/>
    <n v="1"/>
    <n v="1"/>
    <n v="1"/>
    <n v="5"/>
    <n v="2"/>
    <n v="1"/>
    <n v="4"/>
    <n v="0"/>
    <n v="7"/>
  </r>
  <r>
    <x v="15"/>
    <x v="79"/>
    <x v="0"/>
    <x v="4"/>
    <n v="4"/>
    <n v="1"/>
    <n v="6"/>
    <n v="4"/>
    <n v="8"/>
    <n v="3"/>
    <n v="0"/>
    <n v="8"/>
    <n v="0"/>
    <n v="11"/>
  </r>
  <r>
    <x v="15"/>
    <x v="79"/>
    <x v="1"/>
    <x v="0"/>
    <n v="44"/>
    <n v="20"/>
    <n v="82"/>
    <n v="70"/>
    <n v="108"/>
    <n v="38"/>
    <n v="6"/>
    <n v="102"/>
    <n v="0"/>
    <n v="146"/>
  </r>
  <r>
    <x v="15"/>
    <x v="79"/>
    <x v="1"/>
    <x v="5"/>
    <n v="1"/>
    <n v="0"/>
    <n v="3"/>
    <n v="2"/>
    <n v="3"/>
    <n v="1"/>
    <n v="0"/>
    <n v="3"/>
    <n v="0"/>
    <n v="4"/>
  </r>
  <r>
    <x v="15"/>
    <x v="79"/>
    <x v="1"/>
    <x v="1"/>
    <n v="2"/>
    <n v="0"/>
    <n v="3"/>
    <n v="2"/>
    <n v="3"/>
    <n v="2"/>
    <n v="0"/>
    <n v="3"/>
    <n v="0"/>
    <n v="5"/>
  </r>
  <r>
    <x v="15"/>
    <x v="79"/>
    <x v="1"/>
    <x v="3"/>
    <n v="0"/>
    <n v="1"/>
    <n v="3"/>
    <n v="3"/>
    <n v="4"/>
    <n v="0"/>
    <n v="0"/>
    <n v="4"/>
    <n v="0"/>
    <n v="4"/>
  </r>
  <r>
    <x v="15"/>
    <x v="79"/>
    <x v="1"/>
    <x v="2"/>
    <n v="2"/>
    <n v="1"/>
    <n v="1"/>
    <n v="2"/>
    <n v="2"/>
    <n v="2"/>
    <n v="1"/>
    <n v="1"/>
    <n v="0"/>
    <n v="4"/>
  </r>
  <r>
    <x v="15"/>
    <x v="79"/>
    <x v="1"/>
    <x v="4"/>
    <n v="12"/>
    <n v="3"/>
    <n v="6"/>
    <n v="6"/>
    <n v="13"/>
    <n v="8"/>
    <n v="2"/>
    <n v="11"/>
    <n v="0"/>
    <n v="21"/>
  </r>
  <r>
    <x v="15"/>
    <x v="6"/>
    <x v="0"/>
    <x v="0"/>
    <n v="38"/>
    <n v="26"/>
    <n v="86"/>
    <n v="69"/>
    <n v="117"/>
    <n v="33"/>
    <n v="8"/>
    <n v="108"/>
    <n v="1"/>
    <n v="150"/>
  </r>
  <r>
    <x v="15"/>
    <x v="6"/>
    <x v="0"/>
    <x v="5"/>
    <n v="1"/>
    <n v="0"/>
    <n v="1"/>
    <n v="1"/>
    <n v="1"/>
    <n v="1"/>
    <n v="0"/>
    <n v="1"/>
    <n v="0"/>
    <n v="2"/>
  </r>
  <r>
    <x v="15"/>
    <x v="6"/>
    <x v="0"/>
    <x v="1"/>
    <n v="1"/>
    <n v="0"/>
    <n v="4"/>
    <n v="4"/>
    <n v="5"/>
    <n v="0"/>
    <n v="0"/>
    <n v="5"/>
    <n v="0"/>
    <n v="5"/>
  </r>
  <r>
    <x v="15"/>
    <x v="6"/>
    <x v="0"/>
    <x v="3"/>
    <n v="0"/>
    <n v="0"/>
    <n v="1"/>
    <n v="1"/>
    <n v="1"/>
    <n v="0"/>
    <n v="0"/>
    <n v="0"/>
    <n v="1"/>
    <n v="1"/>
  </r>
  <r>
    <x v="15"/>
    <x v="6"/>
    <x v="0"/>
    <x v="2"/>
    <n v="3"/>
    <n v="0"/>
    <n v="1"/>
    <n v="1"/>
    <n v="1"/>
    <n v="3"/>
    <n v="0"/>
    <n v="1"/>
    <n v="0"/>
    <n v="4"/>
  </r>
  <r>
    <x v="15"/>
    <x v="6"/>
    <x v="0"/>
    <x v="4"/>
    <n v="9"/>
    <n v="1"/>
    <n v="5"/>
    <n v="5"/>
    <n v="7"/>
    <n v="8"/>
    <n v="0"/>
    <n v="7"/>
    <n v="0"/>
    <n v="15"/>
  </r>
  <r>
    <x v="15"/>
    <x v="6"/>
    <x v="1"/>
    <x v="0"/>
    <n v="45"/>
    <n v="17"/>
    <n v="80"/>
    <n v="72"/>
    <n v="103"/>
    <n v="39"/>
    <n v="5"/>
    <n v="96"/>
    <n v="2"/>
    <n v="142"/>
  </r>
  <r>
    <x v="15"/>
    <x v="6"/>
    <x v="1"/>
    <x v="1"/>
    <n v="1"/>
    <n v="1"/>
    <n v="1"/>
    <n v="1"/>
    <n v="2"/>
    <n v="1"/>
    <n v="0"/>
    <n v="2"/>
    <n v="0"/>
    <n v="3"/>
  </r>
  <r>
    <x v="15"/>
    <x v="6"/>
    <x v="1"/>
    <x v="3"/>
    <n v="3"/>
    <n v="0"/>
    <n v="2"/>
    <n v="1"/>
    <n v="2"/>
    <n v="3"/>
    <n v="0"/>
    <n v="2"/>
    <n v="0"/>
    <n v="5"/>
  </r>
  <r>
    <x v="15"/>
    <x v="6"/>
    <x v="1"/>
    <x v="2"/>
    <n v="1"/>
    <n v="0"/>
    <n v="4"/>
    <n v="3"/>
    <n v="4"/>
    <n v="1"/>
    <n v="0"/>
    <n v="4"/>
    <n v="0"/>
    <n v="5"/>
  </r>
  <r>
    <x v="15"/>
    <x v="6"/>
    <x v="1"/>
    <x v="4"/>
    <n v="7"/>
    <n v="6"/>
    <n v="8"/>
    <n v="5"/>
    <n v="17"/>
    <n v="3"/>
    <n v="3"/>
    <n v="15"/>
    <n v="0"/>
    <n v="21"/>
  </r>
  <r>
    <x v="15"/>
    <x v="80"/>
    <x v="0"/>
    <x v="0"/>
    <n v="49"/>
    <n v="25"/>
    <n v="120"/>
    <n v="101"/>
    <n v="152"/>
    <n v="40"/>
    <n v="16"/>
    <n v="135"/>
    <n v="3"/>
    <n v="194"/>
  </r>
  <r>
    <x v="15"/>
    <x v="80"/>
    <x v="0"/>
    <x v="5"/>
    <n v="2"/>
    <n v="1"/>
    <n v="2"/>
    <n v="2"/>
    <n v="3"/>
    <n v="2"/>
    <n v="1"/>
    <n v="2"/>
    <n v="0"/>
    <n v="5"/>
  </r>
  <r>
    <x v="15"/>
    <x v="80"/>
    <x v="0"/>
    <x v="1"/>
    <n v="4"/>
    <n v="2"/>
    <n v="7"/>
    <n v="7"/>
    <n v="9"/>
    <n v="4"/>
    <n v="0"/>
    <n v="8"/>
    <n v="1"/>
    <n v="13"/>
  </r>
  <r>
    <x v="15"/>
    <x v="80"/>
    <x v="0"/>
    <x v="3"/>
    <n v="4"/>
    <n v="0"/>
    <n v="1"/>
    <n v="1"/>
    <n v="1"/>
    <n v="4"/>
    <n v="0"/>
    <n v="1"/>
    <n v="0"/>
    <n v="5"/>
  </r>
  <r>
    <x v="15"/>
    <x v="80"/>
    <x v="0"/>
    <x v="2"/>
    <n v="4"/>
    <n v="1"/>
    <n v="4"/>
    <n v="3"/>
    <n v="6"/>
    <n v="3"/>
    <n v="1"/>
    <n v="5"/>
    <n v="0"/>
    <n v="9"/>
  </r>
  <r>
    <x v="15"/>
    <x v="80"/>
    <x v="0"/>
    <x v="4"/>
    <n v="10"/>
    <n v="8"/>
    <n v="16"/>
    <n v="11"/>
    <n v="26"/>
    <n v="8"/>
    <n v="1"/>
    <n v="24"/>
    <n v="1"/>
    <n v="34"/>
  </r>
  <r>
    <x v="15"/>
    <x v="80"/>
    <x v="1"/>
    <x v="0"/>
    <n v="50"/>
    <n v="13"/>
    <n v="80"/>
    <n v="69"/>
    <n v="102"/>
    <n v="41"/>
    <n v="7"/>
    <n v="93"/>
    <n v="2"/>
    <n v="143"/>
  </r>
  <r>
    <x v="15"/>
    <x v="80"/>
    <x v="1"/>
    <x v="5"/>
    <n v="1"/>
    <n v="0"/>
    <n v="2"/>
    <n v="2"/>
    <n v="2"/>
    <n v="1"/>
    <n v="0"/>
    <n v="2"/>
    <n v="0"/>
    <n v="3"/>
  </r>
  <r>
    <x v="15"/>
    <x v="80"/>
    <x v="1"/>
    <x v="1"/>
    <n v="7"/>
    <n v="0"/>
    <n v="1"/>
    <n v="1"/>
    <n v="1"/>
    <n v="7"/>
    <n v="0"/>
    <n v="1"/>
    <n v="0"/>
    <n v="8"/>
  </r>
  <r>
    <x v="15"/>
    <x v="80"/>
    <x v="1"/>
    <x v="3"/>
    <n v="3"/>
    <n v="1"/>
    <n v="5"/>
    <n v="3"/>
    <n v="6"/>
    <n v="3"/>
    <n v="0"/>
    <n v="6"/>
    <n v="0"/>
    <n v="9"/>
  </r>
  <r>
    <x v="15"/>
    <x v="80"/>
    <x v="1"/>
    <x v="2"/>
    <n v="10"/>
    <n v="1"/>
    <n v="4"/>
    <n v="3"/>
    <n v="10"/>
    <n v="4"/>
    <n v="3"/>
    <n v="7"/>
    <n v="1"/>
    <n v="15"/>
  </r>
  <r>
    <x v="15"/>
    <x v="80"/>
    <x v="1"/>
    <x v="4"/>
    <n v="12"/>
    <n v="3"/>
    <n v="13"/>
    <n v="12"/>
    <n v="17"/>
    <n v="11"/>
    <n v="1"/>
    <n v="14"/>
    <n v="2"/>
    <n v="28"/>
  </r>
  <r>
    <x v="15"/>
    <x v="81"/>
    <x v="0"/>
    <x v="0"/>
    <n v="38"/>
    <n v="15"/>
    <n v="94"/>
    <n v="76"/>
    <n v="113"/>
    <n v="34"/>
    <n v="2"/>
    <n v="107"/>
    <n v="4"/>
    <n v="147"/>
  </r>
  <r>
    <x v="15"/>
    <x v="81"/>
    <x v="0"/>
    <x v="5"/>
    <n v="4"/>
    <n v="0"/>
    <n v="1"/>
    <n v="1"/>
    <n v="1"/>
    <n v="4"/>
    <n v="0"/>
    <n v="1"/>
    <n v="0"/>
    <n v="5"/>
  </r>
  <r>
    <x v="15"/>
    <x v="81"/>
    <x v="0"/>
    <x v="1"/>
    <n v="3"/>
    <n v="2"/>
    <n v="1"/>
    <n v="2"/>
    <n v="4"/>
    <n v="2"/>
    <n v="2"/>
    <n v="2"/>
    <n v="0"/>
    <n v="6"/>
  </r>
  <r>
    <x v="15"/>
    <x v="81"/>
    <x v="0"/>
    <x v="3"/>
    <n v="6"/>
    <n v="1"/>
    <n v="2"/>
    <n v="2"/>
    <n v="5"/>
    <n v="4"/>
    <n v="0"/>
    <n v="5"/>
    <n v="0"/>
    <n v="9"/>
  </r>
  <r>
    <x v="15"/>
    <x v="81"/>
    <x v="0"/>
    <x v="2"/>
    <n v="5"/>
    <n v="2"/>
    <n v="9"/>
    <n v="8"/>
    <n v="14"/>
    <n v="2"/>
    <n v="1"/>
    <n v="13"/>
    <n v="0"/>
    <n v="16"/>
  </r>
  <r>
    <x v="15"/>
    <x v="81"/>
    <x v="0"/>
    <x v="4"/>
    <n v="10"/>
    <n v="6"/>
    <n v="8"/>
    <n v="7"/>
    <n v="14"/>
    <n v="10"/>
    <n v="2"/>
    <n v="11"/>
    <n v="1"/>
    <n v="24"/>
  </r>
  <r>
    <x v="15"/>
    <x v="81"/>
    <x v="1"/>
    <x v="0"/>
    <n v="49"/>
    <n v="24"/>
    <n v="88"/>
    <n v="75"/>
    <n v="123"/>
    <n v="38"/>
    <n v="9"/>
    <n v="108"/>
    <n v="6"/>
    <n v="161"/>
  </r>
  <r>
    <x v="15"/>
    <x v="81"/>
    <x v="1"/>
    <x v="5"/>
    <n v="5"/>
    <n v="0"/>
    <n v="1"/>
    <n v="0"/>
    <n v="3"/>
    <n v="3"/>
    <n v="1"/>
    <n v="2"/>
    <n v="0"/>
    <n v="6"/>
  </r>
  <r>
    <x v="15"/>
    <x v="81"/>
    <x v="1"/>
    <x v="1"/>
    <n v="6"/>
    <n v="1"/>
    <n v="2"/>
    <n v="2"/>
    <n v="3"/>
    <n v="6"/>
    <n v="0"/>
    <n v="3"/>
    <n v="0"/>
    <n v="9"/>
  </r>
  <r>
    <x v="15"/>
    <x v="81"/>
    <x v="1"/>
    <x v="3"/>
    <n v="7"/>
    <n v="0"/>
    <n v="4"/>
    <n v="4"/>
    <n v="4"/>
    <n v="7"/>
    <n v="0"/>
    <n v="4"/>
    <n v="0"/>
    <n v="11"/>
  </r>
  <r>
    <x v="15"/>
    <x v="81"/>
    <x v="1"/>
    <x v="2"/>
    <n v="3"/>
    <n v="1"/>
    <n v="1"/>
    <n v="1"/>
    <n v="2"/>
    <n v="3"/>
    <n v="0"/>
    <n v="2"/>
    <n v="0"/>
    <n v="5"/>
  </r>
  <r>
    <x v="15"/>
    <x v="81"/>
    <x v="1"/>
    <x v="4"/>
    <n v="13"/>
    <n v="5"/>
    <n v="18"/>
    <n v="15"/>
    <n v="25"/>
    <n v="11"/>
    <n v="2"/>
    <n v="23"/>
    <n v="0"/>
    <n v="36"/>
  </r>
  <r>
    <x v="15"/>
    <x v="168"/>
    <x v="0"/>
    <x v="0"/>
    <n v="31"/>
    <n v="24"/>
    <n v="100"/>
    <n v="85"/>
    <n v="132"/>
    <n v="21"/>
    <n v="10"/>
    <n v="109"/>
    <n v="15"/>
    <n v="155"/>
  </r>
  <r>
    <x v="15"/>
    <x v="168"/>
    <x v="0"/>
    <x v="5"/>
    <n v="0"/>
    <n v="0"/>
    <n v="5"/>
    <n v="3"/>
    <n v="5"/>
    <n v="0"/>
    <n v="0"/>
    <n v="5"/>
    <n v="0"/>
    <n v="5"/>
  </r>
  <r>
    <x v="15"/>
    <x v="168"/>
    <x v="0"/>
    <x v="1"/>
    <n v="2"/>
    <n v="2"/>
    <n v="5"/>
    <n v="3"/>
    <n v="7"/>
    <n v="2"/>
    <n v="1"/>
    <n v="4"/>
    <n v="2"/>
    <n v="9"/>
  </r>
  <r>
    <x v="15"/>
    <x v="168"/>
    <x v="0"/>
    <x v="3"/>
    <n v="4"/>
    <n v="2"/>
    <n v="14"/>
    <n v="11"/>
    <n v="16"/>
    <n v="4"/>
    <n v="0"/>
    <n v="13"/>
    <n v="3"/>
    <n v="20"/>
  </r>
  <r>
    <x v="15"/>
    <x v="168"/>
    <x v="0"/>
    <x v="2"/>
    <n v="6"/>
    <n v="2"/>
    <n v="3"/>
    <n v="4"/>
    <n v="5"/>
    <n v="5"/>
    <n v="3"/>
    <n v="3"/>
    <n v="0"/>
    <n v="11"/>
  </r>
  <r>
    <x v="15"/>
    <x v="168"/>
    <x v="0"/>
    <x v="4"/>
    <n v="17"/>
    <n v="2"/>
    <n v="19"/>
    <n v="14"/>
    <n v="23"/>
    <n v="14"/>
    <n v="2"/>
    <n v="20"/>
    <n v="2"/>
    <n v="38"/>
  </r>
  <r>
    <x v="15"/>
    <x v="168"/>
    <x v="1"/>
    <x v="0"/>
    <n v="30"/>
    <n v="15"/>
    <n v="75"/>
    <n v="57"/>
    <n v="94"/>
    <n v="25"/>
    <n v="6"/>
    <n v="79"/>
    <n v="10"/>
    <n v="120"/>
  </r>
  <r>
    <x v="15"/>
    <x v="168"/>
    <x v="1"/>
    <x v="5"/>
    <n v="4"/>
    <n v="0"/>
    <n v="1"/>
    <n v="1"/>
    <n v="1"/>
    <n v="4"/>
    <n v="0"/>
    <n v="1"/>
    <n v="0"/>
    <n v="5"/>
  </r>
  <r>
    <x v="15"/>
    <x v="168"/>
    <x v="1"/>
    <x v="1"/>
    <n v="1"/>
    <n v="2"/>
    <n v="4"/>
    <n v="4"/>
    <n v="6"/>
    <n v="1"/>
    <n v="0"/>
    <n v="6"/>
    <n v="0"/>
    <n v="7"/>
  </r>
  <r>
    <x v="15"/>
    <x v="168"/>
    <x v="1"/>
    <x v="3"/>
    <n v="8"/>
    <n v="0"/>
    <n v="4"/>
    <n v="4"/>
    <n v="5"/>
    <n v="7"/>
    <n v="1"/>
    <n v="4"/>
    <n v="0"/>
    <n v="12"/>
  </r>
  <r>
    <x v="15"/>
    <x v="168"/>
    <x v="1"/>
    <x v="2"/>
    <n v="8"/>
    <n v="1"/>
    <n v="6"/>
    <n v="6"/>
    <n v="7"/>
    <n v="8"/>
    <n v="1"/>
    <n v="6"/>
    <n v="0"/>
    <n v="15"/>
  </r>
  <r>
    <x v="15"/>
    <x v="168"/>
    <x v="1"/>
    <x v="4"/>
    <n v="14"/>
    <n v="4"/>
    <n v="17"/>
    <n v="12"/>
    <n v="25"/>
    <n v="10"/>
    <n v="2"/>
    <n v="21"/>
    <n v="2"/>
    <n v="35"/>
  </r>
  <r>
    <x v="15"/>
    <x v="82"/>
    <x v="0"/>
    <x v="0"/>
    <n v="56"/>
    <n v="20"/>
    <n v="88"/>
    <n v="66"/>
    <n v="118"/>
    <n v="45"/>
    <n v="7"/>
    <n v="98"/>
    <n v="14"/>
    <n v="164"/>
  </r>
  <r>
    <x v="15"/>
    <x v="82"/>
    <x v="0"/>
    <x v="5"/>
    <n v="7"/>
    <n v="1"/>
    <n v="5"/>
    <n v="3"/>
    <n v="6"/>
    <n v="7"/>
    <n v="0"/>
    <n v="6"/>
    <n v="0"/>
    <n v="13"/>
  </r>
  <r>
    <x v="15"/>
    <x v="82"/>
    <x v="0"/>
    <x v="1"/>
    <n v="4"/>
    <n v="2"/>
    <n v="7"/>
    <n v="6"/>
    <n v="10"/>
    <n v="3"/>
    <n v="1"/>
    <n v="8"/>
    <n v="1"/>
    <n v="13"/>
  </r>
  <r>
    <x v="15"/>
    <x v="82"/>
    <x v="0"/>
    <x v="3"/>
    <n v="8"/>
    <n v="2"/>
    <n v="8"/>
    <n v="7"/>
    <n v="11"/>
    <n v="7"/>
    <n v="1"/>
    <n v="9"/>
    <n v="1"/>
    <n v="18"/>
  </r>
  <r>
    <x v="15"/>
    <x v="82"/>
    <x v="0"/>
    <x v="2"/>
    <n v="12"/>
    <n v="1"/>
    <n v="9"/>
    <n v="8"/>
    <n v="10"/>
    <n v="11"/>
    <n v="0"/>
    <n v="11"/>
    <n v="0"/>
    <n v="22"/>
  </r>
  <r>
    <x v="15"/>
    <x v="82"/>
    <x v="0"/>
    <x v="4"/>
    <n v="24"/>
    <n v="9"/>
    <n v="24"/>
    <n v="23"/>
    <n v="36"/>
    <n v="20"/>
    <n v="6"/>
    <n v="29"/>
    <n v="2"/>
    <n v="57"/>
  </r>
  <r>
    <x v="15"/>
    <x v="82"/>
    <x v="1"/>
    <x v="0"/>
    <n v="47"/>
    <n v="13"/>
    <n v="77"/>
    <n v="60"/>
    <n v="94"/>
    <n v="42"/>
    <n v="4"/>
    <n v="75"/>
    <n v="16"/>
    <n v="137"/>
  </r>
  <r>
    <x v="15"/>
    <x v="82"/>
    <x v="1"/>
    <x v="5"/>
    <n v="5"/>
    <n v="2"/>
    <n v="4"/>
    <n v="5"/>
    <n v="7"/>
    <n v="4"/>
    <n v="0"/>
    <n v="6"/>
    <n v="1"/>
    <n v="11"/>
  </r>
  <r>
    <x v="15"/>
    <x v="82"/>
    <x v="1"/>
    <x v="1"/>
    <n v="7"/>
    <n v="3"/>
    <n v="2"/>
    <n v="3"/>
    <n v="6"/>
    <n v="6"/>
    <n v="0"/>
    <n v="5"/>
    <n v="1"/>
    <n v="12"/>
  </r>
  <r>
    <x v="15"/>
    <x v="82"/>
    <x v="1"/>
    <x v="3"/>
    <n v="10"/>
    <n v="3"/>
    <n v="4"/>
    <n v="3"/>
    <n v="8"/>
    <n v="8"/>
    <n v="3"/>
    <n v="6"/>
    <n v="0"/>
    <n v="17"/>
  </r>
  <r>
    <x v="15"/>
    <x v="82"/>
    <x v="1"/>
    <x v="2"/>
    <n v="15"/>
    <n v="2"/>
    <n v="2"/>
    <n v="1"/>
    <n v="5"/>
    <n v="13"/>
    <n v="2"/>
    <n v="4"/>
    <n v="0"/>
    <n v="19"/>
  </r>
  <r>
    <x v="15"/>
    <x v="82"/>
    <x v="1"/>
    <x v="4"/>
    <n v="26"/>
    <n v="5"/>
    <n v="24"/>
    <n v="23"/>
    <n v="31"/>
    <n v="24"/>
    <n v="4"/>
    <n v="25"/>
    <n v="2"/>
    <n v="55"/>
  </r>
  <r>
    <x v="15"/>
    <x v="83"/>
    <x v="0"/>
    <x v="0"/>
    <n v="39"/>
    <n v="17"/>
    <n v="106"/>
    <n v="85"/>
    <n v="127"/>
    <n v="34"/>
    <n v="4"/>
    <n v="100"/>
    <n v="24"/>
    <n v="162"/>
  </r>
  <r>
    <x v="15"/>
    <x v="83"/>
    <x v="0"/>
    <x v="5"/>
    <n v="6"/>
    <n v="2"/>
    <n v="1"/>
    <n v="0"/>
    <n v="3"/>
    <n v="6"/>
    <n v="0"/>
    <n v="3"/>
    <n v="0"/>
    <n v="9"/>
  </r>
  <r>
    <x v="15"/>
    <x v="83"/>
    <x v="0"/>
    <x v="1"/>
    <n v="12"/>
    <n v="2"/>
    <n v="3"/>
    <n v="3"/>
    <n v="6"/>
    <n v="11"/>
    <n v="1"/>
    <n v="5"/>
    <n v="0"/>
    <n v="17"/>
  </r>
  <r>
    <x v="15"/>
    <x v="83"/>
    <x v="0"/>
    <x v="3"/>
    <n v="6"/>
    <n v="2"/>
    <n v="7"/>
    <n v="4"/>
    <n v="9"/>
    <n v="6"/>
    <n v="0"/>
    <n v="9"/>
    <n v="0"/>
    <n v="15"/>
  </r>
  <r>
    <x v="15"/>
    <x v="83"/>
    <x v="0"/>
    <x v="2"/>
    <n v="8"/>
    <n v="0"/>
    <n v="5"/>
    <n v="5"/>
    <n v="6"/>
    <n v="7"/>
    <n v="0"/>
    <n v="5"/>
    <n v="1"/>
    <n v="13"/>
  </r>
  <r>
    <x v="15"/>
    <x v="83"/>
    <x v="0"/>
    <x v="4"/>
    <n v="17"/>
    <n v="5"/>
    <n v="27"/>
    <n v="19"/>
    <n v="34"/>
    <n v="15"/>
    <n v="3"/>
    <n v="26"/>
    <n v="5"/>
    <n v="49"/>
  </r>
  <r>
    <x v="15"/>
    <x v="83"/>
    <x v="1"/>
    <x v="0"/>
    <n v="51"/>
    <n v="27"/>
    <n v="73"/>
    <n v="62"/>
    <n v="103"/>
    <n v="45"/>
    <n v="7"/>
    <n v="84"/>
    <n v="15"/>
    <n v="151"/>
  </r>
  <r>
    <x v="15"/>
    <x v="83"/>
    <x v="1"/>
    <x v="5"/>
    <n v="7"/>
    <n v="0"/>
    <n v="0"/>
    <n v="0"/>
    <n v="0"/>
    <n v="7"/>
    <n v="0"/>
    <n v="0"/>
    <n v="0"/>
    <n v="7"/>
  </r>
  <r>
    <x v="15"/>
    <x v="83"/>
    <x v="1"/>
    <x v="1"/>
    <n v="10"/>
    <n v="1"/>
    <n v="1"/>
    <n v="1"/>
    <n v="3"/>
    <n v="8"/>
    <n v="1"/>
    <n v="2"/>
    <n v="1"/>
    <n v="12"/>
  </r>
  <r>
    <x v="15"/>
    <x v="83"/>
    <x v="1"/>
    <x v="3"/>
    <n v="8"/>
    <n v="2"/>
    <n v="5"/>
    <n v="7"/>
    <n v="7"/>
    <n v="5"/>
    <n v="4"/>
    <n v="4"/>
    <n v="2"/>
    <n v="15"/>
  </r>
  <r>
    <x v="15"/>
    <x v="83"/>
    <x v="1"/>
    <x v="2"/>
    <n v="7"/>
    <n v="1"/>
    <n v="4"/>
    <n v="3"/>
    <n v="6"/>
    <n v="6"/>
    <n v="1"/>
    <n v="4"/>
    <n v="1"/>
    <n v="12"/>
  </r>
  <r>
    <x v="15"/>
    <x v="83"/>
    <x v="1"/>
    <x v="4"/>
    <n v="24"/>
    <n v="10"/>
    <n v="21"/>
    <n v="22"/>
    <n v="34"/>
    <n v="20"/>
    <n v="5"/>
    <n v="27"/>
    <n v="3"/>
    <n v="55"/>
  </r>
  <r>
    <x v="15"/>
    <x v="84"/>
    <x v="0"/>
    <x v="0"/>
    <n v="40"/>
    <n v="24"/>
    <n v="105"/>
    <n v="81"/>
    <n v="132"/>
    <n v="32"/>
    <n v="11"/>
    <n v="90"/>
    <n v="36"/>
    <n v="169"/>
  </r>
  <r>
    <x v="15"/>
    <x v="84"/>
    <x v="0"/>
    <x v="5"/>
    <n v="6"/>
    <n v="4"/>
    <n v="4"/>
    <n v="5"/>
    <n v="8"/>
    <n v="6"/>
    <n v="3"/>
    <n v="5"/>
    <n v="0"/>
    <n v="14"/>
  </r>
  <r>
    <x v="15"/>
    <x v="84"/>
    <x v="0"/>
    <x v="1"/>
    <n v="9"/>
    <n v="4"/>
    <n v="6"/>
    <n v="5"/>
    <n v="10"/>
    <n v="7"/>
    <n v="4"/>
    <n v="7"/>
    <n v="1"/>
    <n v="19"/>
  </r>
  <r>
    <x v="15"/>
    <x v="84"/>
    <x v="0"/>
    <x v="3"/>
    <n v="11"/>
    <n v="1"/>
    <n v="9"/>
    <n v="8"/>
    <n v="10"/>
    <n v="9"/>
    <n v="2"/>
    <n v="8"/>
    <n v="2"/>
    <n v="21"/>
  </r>
  <r>
    <x v="15"/>
    <x v="84"/>
    <x v="0"/>
    <x v="2"/>
    <n v="4"/>
    <n v="6"/>
    <n v="10"/>
    <n v="10"/>
    <n v="16"/>
    <n v="4"/>
    <n v="3"/>
    <n v="9"/>
    <n v="4"/>
    <n v="20"/>
  </r>
  <r>
    <x v="15"/>
    <x v="84"/>
    <x v="0"/>
    <x v="4"/>
    <n v="24"/>
    <n v="5"/>
    <n v="34"/>
    <n v="28"/>
    <n v="40"/>
    <n v="23"/>
    <n v="1"/>
    <n v="35"/>
    <n v="4"/>
    <n v="63"/>
  </r>
  <r>
    <x v="15"/>
    <x v="84"/>
    <x v="1"/>
    <x v="0"/>
    <n v="47"/>
    <n v="12"/>
    <n v="74"/>
    <n v="62"/>
    <n v="90"/>
    <n v="40"/>
    <n v="5"/>
    <n v="64"/>
    <n v="24"/>
    <n v="133"/>
  </r>
  <r>
    <x v="15"/>
    <x v="84"/>
    <x v="1"/>
    <x v="5"/>
    <n v="5"/>
    <n v="0"/>
    <n v="4"/>
    <n v="4"/>
    <n v="4"/>
    <n v="5"/>
    <n v="0"/>
    <n v="3"/>
    <n v="1"/>
    <n v="9"/>
  </r>
  <r>
    <x v="15"/>
    <x v="84"/>
    <x v="1"/>
    <x v="1"/>
    <n v="13"/>
    <n v="4"/>
    <n v="9"/>
    <n v="6"/>
    <n v="14"/>
    <n v="12"/>
    <n v="1"/>
    <n v="8"/>
    <n v="5"/>
    <n v="26"/>
  </r>
  <r>
    <x v="15"/>
    <x v="84"/>
    <x v="1"/>
    <x v="3"/>
    <n v="9"/>
    <n v="2"/>
    <n v="8"/>
    <n v="7"/>
    <n v="10"/>
    <n v="9"/>
    <n v="0"/>
    <n v="9"/>
    <n v="1"/>
    <n v="19"/>
  </r>
  <r>
    <x v="15"/>
    <x v="84"/>
    <x v="1"/>
    <x v="2"/>
    <n v="4"/>
    <n v="4"/>
    <n v="9"/>
    <n v="11"/>
    <n v="13"/>
    <n v="4"/>
    <n v="3"/>
    <n v="7"/>
    <n v="3"/>
    <n v="17"/>
  </r>
  <r>
    <x v="15"/>
    <x v="84"/>
    <x v="1"/>
    <x v="4"/>
    <n v="22"/>
    <n v="4"/>
    <n v="25"/>
    <n v="19"/>
    <n v="29"/>
    <n v="21"/>
    <n v="3"/>
    <n v="22"/>
    <n v="5"/>
    <n v="51"/>
  </r>
  <r>
    <x v="15"/>
    <x v="85"/>
    <x v="0"/>
    <x v="0"/>
    <n v="34"/>
    <n v="16"/>
    <n v="82"/>
    <n v="68"/>
    <n v="101"/>
    <n v="29"/>
    <n v="7"/>
    <n v="59"/>
    <n v="37"/>
    <n v="132"/>
  </r>
  <r>
    <x v="15"/>
    <x v="85"/>
    <x v="0"/>
    <x v="5"/>
    <n v="5"/>
    <n v="1"/>
    <n v="4"/>
    <n v="2"/>
    <n v="5"/>
    <n v="3"/>
    <n v="2"/>
    <n v="5"/>
    <n v="0"/>
    <n v="10"/>
  </r>
  <r>
    <x v="15"/>
    <x v="85"/>
    <x v="0"/>
    <x v="1"/>
    <n v="8"/>
    <n v="0"/>
    <n v="6"/>
    <n v="5"/>
    <n v="9"/>
    <n v="5"/>
    <n v="2"/>
    <n v="7"/>
    <n v="0"/>
    <n v="14"/>
  </r>
  <r>
    <x v="15"/>
    <x v="85"/>
    <x v="0"/>
    <x v="3"/>
    <n v="12"/>
    <n v="3"/>
    <n v="6"/>
    <n v="5"/>
    <n v="11"/>
    <n v="10"/>
    <n v="1"/>
    <n v="8"/>
    <n v="2"/>
    <n v="21"/>
  </r>
  <r>
    <x v="15"/>
    <x v="85"/>
    <x v="0"/>
    <x v="2"/>
    <n v="10"/>
    <n v="5"/>
    <n v="9"/>
    <n v="8"/>
    <n v="14"/>
    <n v="10"/>
    <n v="0"/>
    <n v="13"/>
    <n v="1"/>
    <n v="24"/>
  </r>
  <r>
    <x v="15"/>
    <x v="85"/>
    <x v="0"/>
    <x v="4"/>
    <n v="20"/>
    <n v="8"/>
    <n v="32"/>
    <n v="29"/>
    <n v="42"/>
    <n v="17"/>
    <n v="3"/>
    <n v="32"/>
    <n v="8"/>
    <n v="60"/>
  </r>
  <r>
    <x v="15"/>
    <x v="85"/>
    <x v="1"/>
    <x v="0"/>
    <n v="54"/>
    <n v="24"/>
    <n v="80"/>
    <n v="66"/>
    <n v="111"/>
    <n v="45"/>
    <n v="10"/>
    <n v="68"/>
    <n v="35"/>
    <n v="158"/>
  </r>
  <r>
    <x v="15"/>
    <x v="85"/>
    <x v="1"/>
    <x v="5"/>
    <n v="10"/>
    <n v="1"/>
    <n v="3"/>
    <n v="1"/>
    <n v="4"/>
    <n v="10"/>
    <n v="0"/>
    <n v="4"/>
    <n v="0"/>
    <n v="14"/>
  </r>
  <r>
    <x v="15"/>
    <x v="85"/>
    <x v="1"/>
    <x v="1"/>
    <n v="6"/>
    <n v="2"/>
    <n v="8"/>
    <n v="5"/>
    <n v="10"/>
    <n v="5"/>
    <n v="2"/>
    <n v="8"/>
    <n v="1"/>
    <n v="16"/>
  </r>
  <r>
    <x v="15"/>
    <x v="85"/>
    <x v="1"/>
    <x v="3"/>
    <n v="10"/>
    <n v="1"/>
    <n v="7"/>
    <n v="6"/>
    <n v="9"/>
    <n v="8"/>
    <n v="1"/>
    <n v="7"/>
    <n v="2"/>
    <n v="18"/>
  </r>
  <r>
    <x v="15"/>
    <x v="85"/>
    <x v="1"/>
    <x v="2"/>
    <n v="6"/>
    <n v="0"/>
    <n v="8"/>
    <n v="5"/>
    <n v="9"/>
    <n v="5"/>
    <n v="1"/>
    <n v="8"/>
    <n v="0"/>
    <n v="14"/>
  </r>
  <r>
    <x v="15"/>
    <x v="85"/>
    <x v="1"/>
    <x v="4"/>
    <n v="25"/>
    <n v="6"/>
    <n v="21"/>
    <n v="20"/>
    <n v="30"/>
    <n v="22"/>
    <n v="4"/>
    <n v="20"/>
    <n v="6"/>
    <n v="52"/>
  </r>
  <r>
    <x v="15"/>
    <x v="169"/>
    <x v="0"/>
    <x v="0"/>
    <n v="47"/>
    <n v="21"/>
    <n v="77"/>
    <n v="63"/>
    <n v="103"/>
    <n v="36"/>
    <n v="10"/>
    <n v="59"/>
    <n v="40"/>
    <n v="145"/>
  </r>
  <r>
    <x v="15"/>
    <x v="169"/>
    <x v="0"/>
    <x v="5"/>
    <n v="9"/>
    <n v="1"/>
    <n v="2"/>
    <n v="2"/>
    <n v="3"/>
    <n v="9"/>
    <n v="0"/>
    <n v="3"/>
    <n v="0"/>
    <n v="12"/>
  </r>
  <r>
    <x v="15"/>
    <x v="169"/>
    <x v="0"/>
    <x v="1"/>
    <n v="10"/>
    <n v="1"/>
    <n v="5"/>
    <n v="4"/>
    <n v="6"/>
    <n v="10"/>
    <n v="1"/>
    <n v="3"/>
    <n v="2"/>
    <n v="16"/>
  </r>
  <r>
    <x v="15"/>
    <x v="169"/>
    <x v="0"/>
    <x v="3"/>
    <n v="7"/>
    <n v="6"/>
    <n v="7"/>
    <n v="7"/>
    <n v="13"/>
    <n v="4"/>
    <n v="1"/>
    <n v="14"/>
    <n v="1"/>
    <n v="20"/>
  </r>
  <r>
    <x v="15"/>
    <x v="169"/>
    <x v="0"/>
    <x v="2"/>
    <n v="3"/>
    <n v="2"/>
    <n v="9"/>
    <n v="7"/>
    <n v="12"/>
    <n v="2"/>
    <n v="1"/>
    <n v="7"/>
    <n v="4"/>
    <n v="14"/>
  </r>
  <r>
    <x v="15"/>
    <x v="169"/>
    <x v="0"/>
    <x v="4"/>
    <n v="29"/>
    <n v="10"/>
    <n v="21"/>
    <n v="17"/>
    <n v="32"/>
    <n v="24"/>
    <n v="5"/>
    <n v="23"/>
    <n v="8"/>
    <n v="60"/>
  </r>
  <r>
    <x v="15"/>
    <x v="169"/>
    <x v="1"/>
    <x v="0"/>
    <n v="39"/>
    <n v="12"/>
    <n v="73"/>
    <n v="61"/>
    <n v="89"/>
    <n v="31"/>
    <n v="6"/>
    <n v="54"/>
    <n v="33"/>
    <n v="124"/>
  </r>
  <r>
    <x v="15"/>
    <x v="169"/>
    <x v="1"/>
    <x v="5"/>
    <n v="8"/>
    <n v="0"/>
    <n v="4"/>
    <n v="3"/>
    <n v="5"/>
    <n v="7"/>
    <n v="1"/>
    <n v="4"/>
    <n v="0"/>
    <n v="12"/>
  </r>
  <r>
    <x v="15"/>
    <x v="169"/>
    <x v="1"/>
    <x v="1"/>
    <n v="5"/>
    <n v="3"/>
    <n v="3"/>
    <n v="5"/>
    <n v="7"/>
    <n v="3"/>
    <n v="3"/>
    <n v="3"/>
    <n v="2"/>
    <n v="11"/>
  </r>
  <r>
    <x v="15"/>
    <x v="169"/>
    <x v="1"/>
    <x v="3"/>
    <n v="7"/>
    <n v="3"/>
    <n v="1"/>
    <n v="0"/>
    <n v="4"/>
    <n v="7"/>
    <n v="0"/>
    <n v="4"/>
    <n v="0"/>
    <n v="11"/>
  </r>
  <r>
    <x v="15"/>
    <x v="169"/>
    <x v="1"/>
    <x v="2"/>
    <n v="7"/>
    <n v="4"/>
    <n v="5"/>
    <n v="5"/>
    <n v="9"/>
    <n v="7"/>
    <n v="0"/>
    <n v="7"/>
    <n v="2"/>
    <n v="16"/>
  </r>
  <r>
    <x v="15"/>
    <x v="169"/>
    <x v="1"/>
    <x v="4"/>
    <n v="22"/>
    <n v="8"/>
    <n v="25"/>
    <n v="20"/>
    <n v="36"/>
    <n v="18"/>
    <n v="3"/>
    <n v="30"/>
    <n v="4"/>
    <n v="55"/>
  </r>
  <r>
    <x v="15"/>
    <x v="86"/>
    <x v="0"/>
    <x v="0"/>
    <n v="36"/>
    <n v="18"/>
    <n v="84"/>
    <n v="65"/>
    <n v="106"/>
    <n v="29"/>
    <n v="7"/>
    <n v="61"/>
    <n v="41"/>
    <n v="138"/>
  </r>
  <r>
    <x v="15"/>
    <x v="86"/>
    <x v="0"/>
    <x v="5"/>
    <n v="3"/>
    <n v="0"/>
    <n v="7"/>
    <n v="3"/>
    <n v="7"/>
    <n v="3"/>
    <n v="0"/>
    <n v="6"/>
    <n v="1"/>
    <n v="10"/>
  </r>
  <r>
    <x v="15"/>
    <x v="86"/>
    <x v="0"/>
    <x v="1"/>
    <n v="8"/>
    <n v="0"/>
    <n v="9"/>
    <n v="7"/>
    <n v="9"/>
    <n v="8"/>
    <n v="0"/>
    <n v="6"/>
    <n v="3"/>
    <n v="17"/>
  </r>
  <r>
    <x v="15"/>
    <x v="86"/>
    <x v="0"/>
    <x v="3"/>
    <n v="8"/>
    <n v="0"/>
    <n v="4"/>
    <n v="1"/>
    <n v="4"/>
    <n v="8"/>
    <n v="0"/>
    <n v="4"/>
    <n v="0"/>
    <n v="12"/>
  </r>
  <r>
    <x v="15"/>
    <x v="86"/>
    <x v="0"/>
    <x v="2"/>
    <n v="11"/>
    <n v="0"/>
    <n v="6"/>
    <n v="2"/>
    <n v="7"/>
    <n v="10"/>
    <n v="0"/>
    <n v="5"/>
    <n v="2"/>
    <n v="17"/>
  </r>
  <r>
    <x v="15"/>
    <x v="86"/>
    <x v="0"/>
    <x v="4"/>
    <n v="16"/>
    <n v="4"/>
    <n v="14"/>
    <n v="12"/>
    <n v="20"/>
    <n v="11"/>
    <n v="2"/>
    <n v="14"/>
    <n v="7"/>
    <n v="34"/>
  </r>
  <r>
    <x v="15"/>
    <x v="86"/>
    <x v="1"/>
    <x v="0"/>
    <n v="61"/>
    <n v="15"/>
    <n v="78"/>
    <n v="65"/>
    <n v="98"/>
    <n v="49"/>
    <n v="11"/>
    <n v="45"/>
    <n v="49"/>
    <n v="154"/>
  </r>
  <r>
    <x v="15"/>
    <x v="86"/>
    <x v="1"/>
    <x v="5"/>
    <n v="4"/>
    <n v="0"/>
    <n v="3"/>
    <n v="3"/>
    <n v="3"/>
    <n v="4"/>
    <n v="0"/>
    <n v="1"/>
    <n v="2"/>
    <n v="7"/>
  </r>
  <r>
    <x v="15"/>
    <x v="86"/>
    <x v="1"/>
    <x v="1"/>
    <n v="4"/>
    <n v="1"/>
    <n v="3"/>
    <n v="2"/>
    <n v="4"/>
    <n v="4"/>
    <n v="0"/>
    <n v="3"/>
    <n v="1"/>
    <n v="8"/>
  </r>
  <r>
    <x v="15"/>
    <x v="86"/>
    <x v="1"/>
    <x v="3"/>
    <n v="4"/>
    <n v="0"/>
    <n v="2"/>
    <n v="2"/>
    <n v="2"/>
    <n v="4"/>
    <n v="0"/>
    <n v="1"/>
    <n v="1"/>
    <n v="6"/>
  </r>
  <r>
    <x v="15"/>
    <x v="86"/>
    <x v="1"/>
    <x v="2"/>
    <n v="4"/>
    <n v="4"/>
    <n v="6"/>
    <n v="6"/>
    <n v="11"/>
    <n v="3"/>
    <n v="2"/>
    <n v="6"/>
    <n v="3"/>
    <n v="14"/>
  </r>
  <r>
    <x v="15"/>
    <x v="86"/>
    <x v="1"/>
    <x v="4"/>
    <n v="30"/>
    <n v="3"/>
    <n v="20"/>
    <n v="17"/>
    <n v="32"/>
    <n v="20"/>
    <n v="3"/>
    <n v="27"/>
    <n v="3"/>
    <n v="53"/>
  </r>
  <r>
    <x v="15"/>
    <x v="87"/>
    <x v="0"/>
    <x v="0"/>
    <n v="40"/>
    <n v="21"/>
    <n v="71"/>
    <n v="57"/>
    <n v="97"/>
    <n v="31"/>
    <n v="8"/>
    <n v="45"/>
    <n v="48"/>
    <n v="132"/>
  </r>
  <r>
    <x v="15"/>
    <x v="87"/>
    <x v="0"/>
    <x v="5"/>
    <n v="7"/>
    <n v="2"/>
    <n v="1"/>
    <n v="1"/>
    <n v="4"/>
    <n v="5"/>
    <n v="3"/>
    <n v="1"/>
    <n v="1"/>
    <n v="10"/>
  </r>
  <r>
    <x v="15"/>
    <x v="87"/>
    <x v="0"/>
    <x v="1"/>
    <n v="6"/>
    <n v="0"/>
    <n v="1"/>
    <n v="1"/>
    <n v="1"/>
    <n v="6"/>
    <n v="0"/>
    <n v="0"/>
    <n v="1"/>
    <n v="7"/>
  </r>
  <r>
    <x v="15"/>
    <x v="87"/>
    <x v="0"/>
    <x v="3"/>
    <n v="5"/>
    <n v="3"/>
    <n v="7"/>
    <n v="6"/>
    <n v="10"/>
    <n v="5"/>
    <n v="0"/>
    <n v="8"/>
    <n v="2"/>
    <n v="15"/>
  </r>
  <r>
    <x v="15"/>
    <x v="87"/>
    <x v="0"/>
    <x v="2"/>
    <n v="2"/>
    <n v="4"/>
    <n v="7"/>
    <n v="6"/>
    <n v="11"/>
    <n v="2"/>
    <n v="1"/>
    <n v="6"/>
    <n v="4"/>
    <n v="13"/>
  </r>
  <r>
    <x v="15"/>
    <x v="87"/>
    <x v="0"/>
    <x v="4"/>
    <n v="13"/>
    <n v="3"/>
    <n v="18"/>
    <n v="11"/>
    <n v="21"/>
    <n v="11"/>
    <n v="2"/>
    <n v="20"/>
    <n v="1"/>
    <n v="34"/>
  </r>
  <r>
    <x v="15"/>
    <x v="87"/>
    <x v="1"/>
    <x v="0"/>
    <n v="39"/>
    <n v="13"/>
    <n v="68"/>
    <n v="56"/>
    <n v="91"/>
    <n v="25"/>
    <n v="7"/>
    <n v="41"/>
    <n v="47"/>
    <n v="120"/>
  </r>
  <r>
    <x v="15"/>
    <x v="87"/>
    <x v="1"/>
    <x v="5"/>
    <n v="8"/>
    <n v="1"/>
    <n v="0"/>
    <n v="0"/>
    <n v="2"/>
    <n v="5"/>
    <n v="1"/>
    <n v="3"/>
    <n v="0"/>
    <n v="9"/>
  </r>
  <r>
    <x v="15"/>
    <x v="87"/>
    <x v="1"/>
    <x v="1"/>
    <n v="3"/>
    <n v="0"/>
    <n v="3"/>
    <n v="3"/>
    <n v="4"/>
    <n v="2"/>
    <n v="1"/>
    <n v="1"/>
    <n v="2"/>
    <n v="6"/>
  </r>
  <r>
    <x v="15"/>
    <x v="87"/>
    <x v="1"/>
    <x v="3"/>
    <n v="8"/>
    <n v="1"/>
    <n v="6"/>
    <n v="6"/>
    <n v="7"/>
    <n v="8"/>
    <n v="0"/>
    <n v="4"/>
    <n v="3"/>
    <n v="15"/>
  </r>
  <r>
    <x v="15"/>
    <x v="87"/>
    <x v="1"/>
    <x v="2"/>
    <n v="6"/>
    <n v="0"/>
    <n v="2"/>
    <n v="2"/>
    <n v="2"/>
    <n v="6"/>
    <n v="0"/>
    <n v="1"/>
    <n v="1"/>
    <n v="8"/>
  </r>
  <r>
    <x v="15"/>
    <x v="87"/>
    <x v="1"/>
    <x v="4"/>
    <n v="13"/>
    <n v="3"/>
    <n v="17"/>
    <n v="14"/>
    <n v="22"/>
    <n v="9"/>
    <n v="2"/>
    <n v="13"/>
    <n v="9"/>
    <n v="33"/>
  </r>
  <r>
    <x v="15"/>
    <x v="88"/>
    <x v="0"/>
    <x v="0"/>
    <n v="39"/>
    <n v="16"/>
    <n v="75"/>
    <n v="68"/>
    <n v="99"/>
    <n v="23"/>
    <n v="12"/>
    <n v="34"/>
    <n v="61"/>
    <n v="130"/>
  </r>
  <r>
    <x v="15"/>
    <x v="88"/>
    <x v="0"/>
    <x v="5"/>
    <n v="3"/>
    <n v="0"/>
    <n v="1"/>
    <n v="0"/>
    <n v="1"/>
    <n v="2"/>
    <n v="0"/>
    <n v="2"/>
    <n v="0"/>
    <n v="4"/>
  </r>
  <r>
    <x v="15"/>
    <x v="88"/>
    <x v="0"/>
    <x v="1"/>
    <n v="4"/>
    <n v="0"/>
    <n v="4"/>
    <n v="1"/>
    <n v="5"/>
    <n v="3"/>
    <n v="0"/>
    <n v="2"/>
    <n v="3"/>
    <n v="8"/>
  </r>
  <r>
    <x v="15"/>
    <x v="88"/>
    <x v="0"/>
    <x v="3"/>
    <n v="5"/>
    <n v="1"/>
    <n v="1"/>
    <n v="1"/>
    <n v="3"/>
    <n v="3"/>
    <n v="1"/>
    <n v="3"/>
    <n v="0"/>
    <n v="7"/>
  </r>
  <r>
    <x v="15"/>
    <x v="88"/>
    <x v="0"/>
    <x v="2"/>
    <n v="6"/>
    <n v="0"/>
    <n v="5"/>
    <n v="4"/>
    <n v="6"/>
    <n v="5"/>
    <n v="1"/>
    <n v="2"/>
    <n v="3"/>
    <n v="11"/>
  </r>
  <r>
    <x v="15"/>
    <x v="88"/>
    <x v="0"/>
    <x v="4"/>
    <n v="14"/>
    <n v="3"/>
    <n v="12"/>
    <n v="9"/>
    <n v="17"/>
    <n v="9"/>
    <n v="3"/>
    <n v="14"/>
    <n v="3"/>
    <n v="29"/>
  </r>
  <r>
    <x v="15"/>
    <x v="88"/>
    <x v="1"/>
    <x v="0"/>
    <n v="36"/>
    <n v="10"/>
    <n v="76"/>
    <n v="65"/>
    <n v="91"/>
    <n v="25"/>
    <n v="2"/>
    <n v="42"/>
    <n v="53"/>
    <n v="122"/>
  </r>
  <r>
    <x v="15"/>
    <x v="88"/>
    <x v="1"/>
    <x v="5"/>
    <n v="3"/>
    <n v="2"/>
    <n v="4"/>
    <n v="4"/>
    <n v="6"/>
    <n v="2"/>
    <n v="0"/>
    <n v="6"/>
    <n v="1"/>
    <n v="9"/>
  </r>
  <r>
    <x v="15"/>
    <x v="88"/>
    <x v="1"/>
    <x v="1"/>
    <n v="12"/>
    <n v="1"/>
    <n v="2"/>
    <n v="2"/>
    <n v="3"/>
    <n v="12"/>
    <n v="0"/>
    <n v="1"/>
    <n v="2"/>
    <n v="15"/>
  </r>
  <r>
    <x v="15"/>
    <x v="88"/>
    <x v="1"/>
    <x v="3"/>
    <n v="5"/>
    <n v="2"/>
    <n v="5"/>
    <n v="3"/>
    <n v="8"/>
    <n v="4"/>
    <n v="2"/>
    <n v="2"/>
    <n v="4"/>
    <n v="12"/>
  </r>
  <r>
    <x v="15"/>
    <x v="88"/>
    <x v="1"/>
    <x v="2"/>
    <n v="2"/>
    <n v="1"/>
    <n v="2"/>
    <n v="2"/>
    <n v="3"/>
    <n v="2"/>
    <n v="0"/>
    <n v="2"/>
    <n v="1"/>
    <n v="5"/>
  </r>
  <r>
    <x v="15"/>
    <x v="88"/>
    <x v="1"/>
    <x v="4"/>
    <n v="14"/>
    <n v="1"/>
    <n v="9"/>
    <n v="7"/>
    <n v="12"/>
    <n v="12"/>
    <n v="1"/>
    <n v="7"/>
    <n v="4"/>
    <n v="24"/>
  </r>
  <r>
    <x v="15"/>
    <x v="170"/>
    <x v="0"/>
    <x v="0"/>
    <n v="48"/>
    <n v="20"/>
    <n v="99"/>
    <n v="82"/>
    <n v="124"/>
    <n v="40"/>
    <n v="7"/>
    <n v="55"/>
    <n v="65"/>
    <n v="167"/>
  </r>
  <r>
    <x v="15"/>
    <x v="170"/>
    <x v="0"/>
    <x v="5"/>
    <n v="0"/>
    <n v="0"/>
    <n v="3"/>
    <n v="2"/>
    <n v="3"/>
    <n v="0"/>
    <n v="0"/>
    <n v="2"/>
    <n v="1"/>
    <n v="3"/>
  </r>
  <r>
    <x v="15"/>
    <x v="170"/>
    <x v="0"/>
    <x v="1"/>
    <n v="4"/>
    <n v="2"/>
    <n v="2"/>
    <n v="2"/>
    <n v="4"/>
    <n v="2"/>
    <n v="3"/>
    <n v="2"/>
    <n v="1"/>
    <n v="8"/>
  </r>
  <r>
    <x v="15"/>
    <x v="170"/>
    <x v="0"/>
    <x v="3"/>
    <n v="2"/>
    <n v="0"/>
    <n v="4"/>
    <n v="2"/>
    <n v="4"/>
    <n v="2"/>
    <n v="0"/>
    <n v="1"/>
    <n v="3"/>
    <n v="6"/>
  </r>
  <r>
    <x v="15"/>
    <x v="170"/>
    <x v="0"/>
    <x v="2"/>
    <n v="4"/>
    <n v="0"/>
    <n v="2"/>
    <n v="1"/>
    <n v="3"/>
    <n v="3"/>
    <n v="1"/>
    <n v="1"/>
    <n v="1"/>
    <n v="6"/>
  </r>
  <r>
    <x v="15"/>
    <x v="170"/>
    <x v="0"/>
    <x v="4"/>
    <n v="11"/>
    <n v="4"/>
    <n v="16"/>
    <n v="12"/>
    <n v="24"/>
    <n v="7"/>
    <n v="2"/>
    <n v="13"/>
    <n v="9"/>
    <n v="31"/>
  </r>
  <r>
    <x v="15"/>
    <x v="170"/>
    <x v="1"/>
    <x v="0"/>
    <n v="37"/>
    <n v="15"/>
    <n v="68"/>
    <n v="52"/>
    <n v="89"/>
    <n v="23"/>
    <n v="6"/>
    <n v="39"/>
    <n v="52"/>
    <n v="120"/>
  </r>
  <r>
    <x v="15"/>
    <x v="170"/>
    <x v="1"/>
    <x v="5"/>
    <n v="3"/>
    <n v="1"/>
    <n v="1"/>
    <n v="1"/>
    <n v="2"/>
    <n v="2"/>
    <n v="2"/>
    <n v="1"/>
    <n v="0"/>
    <n v="5"/>
  </r>
  <r>
    <x v="15"/>
    <x v="170"/>
    <x v="1"/>
    <x v="1"/>
    <n v="3"/>
    <n v="2"/>
    <n v="2"/>
    <n v="0"/>
    <n v="4"/>
    <n v="3"/>
    <n v="0"/>
    <n v="3"/>
    <n v="1"/>
    <n v="7"/>
  </r>
  <r>
    <x v="15"/>
    <x v="170"/>
    <x v="1"/>
    <x v="3"/>
    <n v="4"/>
    <n v="3"/>
    <n v="5"/>
    <n v="3"/>
    <n v="8"/>
    <n v="4"/>
    <n v="0"/>
    <n v="4"/>
    <n v="4"/>
    <n v="12"/>
  </r>
  <r>
    <x v="15"/>
    <x v="170"/>
    <x v="1"/>
    <x v="2"/>
    <n v="3"/>
    <n v="2"/>
    <n v="0"/>
    <n v="0"/>
    <n v="3"/>
    <n v="2"/>
    <n v="0"/>
    <n v="3"/>
    <n v="0"/>
    <n v="5"/>
  </r>
  <r>
    <x v="15"/>
    <x v="170"/>
    <x v="1"/>
    <x v="4"/>
    <n v="7"/>
    <n v="5"/>
    <n v="8"/>
    <n v="9"/>
    <n v="13"/>
    <n v="5"/>
    <n v="2"/>
    <n v="7"/>
    <n v="6"/>
    <n v="20"/>
  </r>
  <r>
    <x v="15"/>
    <x v="89"/>
    <x v="0"/>
    <x v="0"/>
    <n v="23"/>
    <n v="20"/>
    <n v="74"/>
    <n v="67"/>
    <n v="99"/>
    <n v="18"/>
    <n v="9"/>
    <n v="39"/>
    <n v="51"/>
    <n v="117"/>
  </r>
  <r>
    <x v="15"/>
    <x v="89"/>
    <x v="0"/>
    <x v="5"/>
    <n v="1"/>
    <n v="0"/>
    <n v="1"/>
    <n v="1"/>
    <n v="1"/>
    <n v="1"/>
    <n v="0"/>
    <n v="0"/>
    <n v="1"/>
    <n v="2"/>
  </r>
  <r>
    <x v="15"/>
    <x v="89"/>
    <x v="0"/>
    <x v="1"/>
    <n v="4"/>
    <n v="1"/>
    <n v="0"/>
    <n v="0"/>
    <n v="1"/>
    <n v="4"/>
    <n v="0"/>
    <n v="0"/>
    <n v="1"/>
    <n v="5"/>
  </r>
  <r>
    <x v="15"/>
    <x v="89"/>
    <x v="0"/>
    <x v="3"/>
    <n v="2"/>
    <n v="1"/>
    <n v="1"/>
    <n v="1"/>
    <n v="3"/>
    <n v="1"/>
    <n v="1"/>
    <n v="2"/>
    <n v="0"/>
    <n v="4"/>
  </r>
  <r>
    <x v="15"/>
    <x v="89"/>
    <x v="0"/>
    <x v="2"/>
    <n v="6"/>
    <n v="0"/>
    <n v="2"/>
    <n v="1"/>
    <n v="2"/>
    <n v="5"/>
    <n v="0"/>
    <n v="3"/>
    <n v="0"/>
    <n v="8"/>
  </r>
  <r>
    <x v="15"/>
    <x v="89"/>
    <x v="0"/>
    <x v="4"/>
    <n v="10"/>
    <n v="4"/>
    <n v="11"/>
    <n v="10"/>
    <n v="16"/>
    <n v="7"/>
    <n v="3"/>
    <n v="10"/>
    <n v="5"/>
    <n v="25"/>
  </r>
  <r>
    <x v="15"/>
    <x v="89"/>
    <x v="1"/>
    <x v="0"/>
    <n v="33"/>
    <n v="13"/>
    <n v="74"/>
    <n v="64"/>
    <n v="91"/>
    <n v="26"/>
    <n v="4"/>
    <n v="31"/>
    <n v="59"/>
    <n v="120"/>
  </r>
  <r>
    <x v="15"/>
    <x v="89"/>
    <x v="1"/>
    <x v="5"/>
    <n v="2"/>
    <n v="0"/>
    <n v="3"/>
    <n v="3"/>
    <n v="3"/>
    <n v="2"/>
    <n v="0"/>
    <n v="1"/>
    <n v="2"/>
    <n v="5"/>
  </r>
  <r>
    <x v="15"/>
    <x v="89"/>
    <x v="1"/>
    <x v="1"/>
    <n v="6"/>
    <n v="2"/>
    <n v="3"/>
    <n v="4"/>
    <n v="6"/>
    <n v="5"/>
    <n v="0"/>
    <n v="2"/>
    <n v="4"/>
    <n v="11"/>
  </r>
  <r>
    <x v="15"/>
    <x v="89"/>
    <x v="1"/>
    <x v="3"/>
    <n v="8"/>
    <n v="1"/>
    <n v="5"/>
    <n v="3"/>
    <n v="6"/>
    <n v="6"/>
    <n v="1"/>
    <n v="6"/>
    <n v="1"/>
    <n v="14"/>
  </r>
  <r>
    <x v="15"/>
    <x v="89"/>
    <x v="1"/>
    <x v="2"/>
    <n v="3"/>
    <n v="1"/>
    <n v="1"/>
    <n v="1"/>
    <n v="2"/>
    <n v="3"/>
    <n v="0"/>
    <n v="2"/>
    <n v="0"/>
    <n v="5"/>
  </r>
  <r>
    <x v="15"/>
    <x v="89"/>
    <x v="1"/>
    <x v="4"/>
    <n v="7"/>
    <n v="3"/>
    <n v="11"/>
    <n v="9"/>
    <n v="16"/>
    <n v="5"/>
    <n v="1"/>
    <n v="11"/>
    <n v="4"/>
    <n v="21"/>
  </r>
  <r>
    <x v="15"/>
    <x v="90"/>
    <x v="0"/>
    <x v="0"/>
    <n v="27"/>
    <n v="12"/>
    <n v="85"/>
    <n v="70"/>
    <n v="100"/>
    <n v="21"/>
    <n v="1"/>
    <n v="29"/>
    <n v="73"/>
    <n v="124"/>
  </r>
  <r>
    <x v="15"/>
    <x v="90"/>
    <x v="0"/>
    <x v="5"/>
    <n v="3"/>
    <n v="1"/>
    <n v="1"/>
    <n v="1"/>
    <n v="2"/>
    <n v="3"/>
    <n v="0"/>
    <n v="1"/>
    <n v="1"/>
    <n v="5"/>
  </r>
  <r>
    <x v="15"/>
    <x v="90"/>
    <x v="0"/>
    <x v="1"/>
    <n v="4"/>
    <n v="2"/>
    <n v="3"/>
    <n v="1"/>
    <n v="5"/>
    <n v="4"/>
    <n v="0"/>
    <n v="4"/>
    <n v="1"/>
    <n v="9"/>
  </r>
  <r>
    <x v="15"/>
    <x v="90"/>
    <x v="0"/>
    <x v="3"/>
    <n v="5"/>
    <n v="1"/>
    <n v="2"/>
    <n v="2"/>
    <n v="4"/>
    <n v="3"/>
    <n v="1"/>
    <n v="3"/>
    <n v="1"/>
    <n v="8"/>
  </r>
  <r>
    <x v="15"/>
    <x v="90"/>
    <x v="0"/>
    <x v="2"/>
    <n v="3"/>
    <n v="1"/>
    <n v="6"/>
    <n v="6"/>
    <n v="8"/>
    <n v="1"/>
    <n v="0"/>
    <n v="4"/>
    <n v="5"/>
    <n v="10"/>
  </r>
  <r>
    <x v="15"/>
    <x v="90"/>
    <x v="0"/>
    <x v="4"/>
    <n v="8"/>
    <n v="5"/>
    <n v="22"/>
    <n v="19"/>
    <n v="27"/>
    <n v="6"/>
    <n v="1"/>
    <n v="13"/>
    <n v="15"/>
    <n v="35"/>
  </r>
  <r>
    <x v="15"/>
    <x v="90"/>
    <x v="1"/>
    <x v="0"/>
    <n v="35"/>
    <n v="17"/>
    <n v="72"/>
    <n v="63"/>
    <n v="96"/>
    <n v="23"/>
    <n v="6"/>
    <n v="42"/>
    <n v="53"/>
    <n v="124"/>
  </r>
  <r>
    <x v="15"/>
    <x v="90"/>
    <x v="1"/>
    <x v="5"/>
    <n v="6"/>
    <n v="1"/>
    <n v="2"/>
    <n v="2"/>
    <n v="3"/>
    <n v="5"/>
    <n v="1"/>
    <n v="1"/>
    <n v="2"/>
    <n v="9"/>
  </r>
  <r>
    <x v="15"/>
    <x v="90"/>
    <x v="1"/>
    <x v="1"/>
    <n v="6"/>
    <n v="2"/>
    <n v="3"/>
    <n v="2"/>
    <n v="6"/>
    <n v="5"/>
    <n v="1"/>
    <n v="3"/>
    <n v="2"/>
    <n v="11"/>
  </r>
  <r>
    <x v="15"/>
    <x v="90"/>
    <x v="1"/>
    <x v="3"/>
    <n v="1"/>
    <n v="1"/>
    <n v="3"/>
    <n v="3"/>
    <n v="4"/>
    <n v="1"/>
    <n v="0"/>
    <n v="2"/>
    <n v="2"/>
    <n v="5"/>
  </r>
  <r>
    <x v="15"/>
    <x v="90"/>
    <x v="1"/>
    <x v="2"/>
    <n v="6"/>
    <n v="3"/>
    <n v="7"/>
    <n v="6"/>
    <n v="12"/>
    <n v="4"/>
    <n v="1"/>
    <n v="7"/>
    <n v="4"/>
    <n v="16"/>
  </r>
  <r>
    <x v="15"/>
    <x v="90"/>
    <x v="1"/>
    <x v="4"/>
    <n v="8"/>
    <n v="7"/>
    <n v="15"/>
    <n v="14"/>
    <n v="24"/>
    <n v="6"/>
    <n v="0"/>
    <n v="12"/>
    <n v="12"/>
    <n v="30"/>
  </r>
  <r>
    <x v="15"/>
    <x v="171"/>
    <x v="0"/>
    <x v="0"/>
    <n v="28"/>
    <n v="13"/>
    <n v="60"/>
    <n v="52"/>
    <n v="76"/>
    <n v="22"/>
    <n v="1"/>
    <n v="22"/>
    <n v="56"/>
    <n v="101"/>
  </r>
  <r>
    <x v="15"/>
    <x v="171"/>
    <x v="0"/>
    <x v="5"/>
    <n v="4"/>
    <n v="1"/>
    <n v="1"/>
    <n v="1"/>
    <n v="3"/>
    <n v="3"/>
    <n v="1"/>
    <n v="1"/>
    <n v="1"/>
    <n v="6"/>
  </r>
  <r>
    <x v="15"/>
    <x v="171"/>
    <x v="0"/>
    <x v="1"/>
    <n v="6"/>
    <n v="0"/>
    <n v="5"/>
    <n v="5"/>
    <n v="8"/>
    <n v="3"/>
    <n v="0"/>
    <n v="7"/>
    <n v="1"/>
    <n v="11"/>
  </r>
  <r>
    <x v="15"/>
    <x v="171"/>
    <x v="0"/>
    <x v="3"/>
    <n v="14"/>
    <n v="0"/>
    <n v="4"/>
    <n v="4"/>
    <n v="4"/>
    <n v="13"/>
    <n v="1"/>
    <n v="0"/>
    <n v="4"/>
    <n v="18"/>
  </r>
  <r>
    <x v="15"/>
    <x v="171"/>
    <x v="0"/>
    <x v="2"/>
    <n v="7"/>
    <n v="2"/>
    <n v="2"/>
    <n v="2"/>
    <n v="5"/>
    <n v="5"/>
    <n v="1"/>
    <n v="2"/>
    <n v="3"/>
    <n v="11"/>
  </r>
  <r>
    <x v="15"/>
    <x v="171"/>
    <x v="0"/>
    <x v="4"/>
    <n v="24"/>
    <n v="3"/>
    <n v="25"/>
    <n v="21"/>
    <n v="34"/>
    <n v="15"/>
    <n v="2"/>
    <n v="16"/>
    <n v="19"/>
    <n v="52"/>
  </r>
  <r>
    <x v="15"/>
    <x v="171"/>
    <x v="1"/>
    <x v="0"/>
    <n v="32"/>
    <n v="13"/>
    <n v="71"/>
    <n v="57"/>
    <n v="87"/>
    <n v="25"/>
    <n v="4"/>
    <n v="36"/>
    <n v="51"/>
    <n v="116"/>
  </r>
  <r>
    <x v="15"/>
    <x v="171"/>
    <x v="1"/>
    <x v="5"/>
    <n v="4"/>
    <n v="1"/>
    <n v="4"/>
    <n v="4"/>
    <n v="5"/>
    <n v="4"/>
    <n v="0"/>
    <n v="1"/>
    <n v="4"/>
    <n v="9"/>
  </r>
  <r>
    <x v="15"/>
    <x v="171"/>
    <x v="1"/>
    <x v="1"/>
    <n v="2"/>
    <n v="0"/>
    <n v="7"/>
    <n v="5"/>
    <n v="7"/>
    <n v="2"/>
    <n v="0"/>
    <n v="3"/>
    <n v="4"/>
    <n v="9"/>
  </r>
  <r>
    <x v="15"/>
    <x v="171"/>
    <x v="1"/>
    <x v="3"/>
    <n v="6"/>
    <n v="1"/>
    <n v="6"/>
    <n v="5"/>
    <n v="7"/>
    <n v="5"/>
    <n v="0"/>
    <n v="6"/>
    <n v="2"/>
    <n v="13"/>
  </r>
  <r>
    <x v="15"/>
    <x v="171"/>
    <x v="1"/>
    <x v="2"/>
    <n v="5"/>
    <n v="2"/>
    <n v="6"/>
    <n v="5"/>
    <n v="9"/>
    <n v="3"/>
    <n v="1"/>
    <n v="2"/>
    <n v="7"/>
    <n v="13"/>
  </r>
  <r>
    <x v="15"/>
    <x v="171"/>
    <x v="1"/>
    <x v="4"/>
    <n v="15"/>
    <n v="1"/>
    <n v="18"/>
    <n v="17"/>
    <n v="21"/>
    <n v="12"/>
    <n v="2"/>
    <n v="7"/>
    <n v="13"/>
    <n v="34"/>
  </r>
  <r>
    <x v="15"/>
    <x v="91"/>
    <x v="0"/>
    <x v="0"/>
    <n v="32"/>
    <n v="18"/>
    <n v="83"/>
    <n v="70"/>
    <n v="106"/>
    <n v="24"/>
    <n v="4"/>
    <n v="33"/>
    <n v="72"/>
    <n v="133"/>
  </r>
  <r>
    <x v="15"/>
    <x v="91"/>
    <x v="0"/>
    <x v="5"/>
    <n v="7"/>
    <n v="0"/>
    <n v="5"/>
    <n v="2"/>
    <n v="5"/>
    <n v="7"/>
    <n v="0"/>
    <n v="3"/>
    <n v="2"/>
    <n v="12"/>
  </r>
  <r>
    <x v="15"/>
    <x v="91"/>
    <x v="0"/>
    <x v="1"/>
    <n v="5"/>
    <n v="3"/>
    <n v="10"/>
    <n v="7"/>
    <n v="13"/>
    <n v="5"/>
    <n v="0"/>
    <n v="4"/>
    <n v="9"/>
    <n v="18"/>
  </r>
  <r>
    <x v="15"/>
    <x v="91"/>
    <x v="0"/>
    <x v="3"/>
    <n v="8"/>
    <n v="0"/>
    <n v="5"/>
    <n v="5"/>
    <n v="6"/>
    <n v="7"/>
    <n v="1"/>
    <n v="2"/>
    <n v="3"/>
    <n v="13"/>
  </r>
  <r>
    <x v="15"/>
    <x v="91"/>
    <x v="0"/>
    <x v="2"/>
    <n v="4"/>
    <n v="2"/>
    <n v="5"/>
    <n v="5"/>
    <n v="8"/>
    <n v="2"/>
    <n v="0"/>
    <n v="5"/>
    <n v="4"/>
    <n v="11"/>
  </r>
  <r>
    <x v="15"/>
    <x v="91"/>
    <x v="0"/>
    <x v="4"/>
    <n v="21"/>
    <n v="8"/>
    <n v="19"/>
    <n v="21"/>
    <n v="31"/>
    <n v="15"/>
    <n v="2"/>
    <n v="16"/>
    <n v="15"/>
    <n v="48"/>
  </r>
  <r>
    <x v="15"/>
    <x v="91"/>
    <x v="1"/>
    <x v="0"/>
    <n v="35"/>
    <n v="19"/>
    <n v="81"/>
    <n v="70"/>
    <n v="102"/>
    <n v="26"/>
    <n v="5"/>
    <n v="38"/>
    <n v="66"/>
    <n v="135"/>
  </r>
  <r>
    <x v="15"/>
    <x v="91"/>
    <x v="1"/>
    <x v="5"/>
    <n v="2"/>
    <n v="0"/>
    <n v="3"/>
    <n v="2"/>
    <n v="3"/>
    <n v="2"/>
    <n v="0"/>
    <n v="1"/>
    <n v="2"/>
    <n v="5"/>
  </r>
  <r>
    <x v="15"/>
    <x v="91"/>
    <x v="1"/>
    <x v="1"/>
    <n v="3"/>
    <n v="0"/>
    <n v="4"/>
    <n v="3"/>
    <n v="4"/>
    <n v="3"/>
    <n v="0"/>
    <n v="3"/>
    <n v="1"/>
    <n v="7"/>
  </r>
  <r>
    <x v="15"/>
    <x v="91"/>
    <x v="1"/>
    <x v="3"/>
    <n v="9"/>
    <n v="1"/>
    <n v="5"/>
    <n v="3"/>
    <n v="6"/>
    <n v="7"/>
    <n v="2"/>
    <n v="2"/>
    <n v="4"/>
    <n v="15"/>
  </r>
  <r>
    <x v="15"/>
    <x v="91"/>
    <x v="1"/>
    <x v="2"/>
    <n v="13"/>
    <n v="4"/>
    <n v="8"/>
    <n v="7"/>
    <n v="14"/>
    <n v="10"/>
    <n v="0"/>
    <n v="9"/>
    <n v="6"/>
    <n v="25"/>
  </r>
  <r>
    <x v="15"/>
    <x v="91"/>
    <x v="1"/>
    <x v="4"/>
    <n v="19"/>
    <n v="7"/>
    <n v="21"/>
    <n v="21"/>
    <n v="32"/>
    <n v="13"/>
    <n v="5"/>
    <n v="16"/>
    <n v="13"/>
    <n v="47"/>
  </r>
  <r>
    <x v="15"/>
    <x v="7"/>
    <x v="0"/>
    <x v="0"/>
    <n v="40"/>
    <n v="17"/>
    <n v="69"/>
    <n v="53"/>
    <n v="94"/>
    <n v="25"/>
    <n v="6"/>
    <n v="30"/>
    <n v="65"/>
    <n v="126"/>
  </r>
  <r>
    <x v="15"/>
    <x v="7"/>
    <x v="0"/>
    <x v="5"/>
    <n v="3"/>
    <n v="1"/>
    <n v="1"/>
    <n v="1"/>
    <n v="3"/>
    <n v="2"/>
    <n v="1"/>
    <n v="0"/>
    <n v="2"/>
    <n v="5"/>
  </r>
  <r>
    <x v="15"/>
    <x v="7"/>
    <x v="0"/>
    <x v="1"/>
    <n v="8"/>
    <n v="2"/>
    <n v="2"/>
    <n v="2"/>
    <n v="5"/>
    <n v="6"/>
    <n v="0"/>
    <n v="4"/>
    <n v="2"/>
    <n v="12"/>
  </r>
  <r>
    <x v="15"/>
    <x v="7"/>
    <x v="0"/>
    <x v="3"/>
    <n v="10"/>
    <n v="1"/>
    <n v="8"/>
    <n v="7"/>
    <n v="10"/>
    <n v="7"/>
    <n v="2"/>
    <n v="8"/>
    <n v="2"/>
    <n v="19"/>
  </r>
  <r>
    <x v="15"/>
    <x v="7"/>
    <x v="0"/>
    <x v="2"/>
    <n v="11"/>
    <n v="0"/>
    <n v="7"/>
    <n v="6"/>
    <n v="8"/>
    <n v="6"/>
    <n v="2"/>
    <n v="7"/>
    <n v="3"/>
    <n v="18"/>
  </r>
  <r>
    <x v="15"/>
    <x v="7"/>
    <x v="0"/>
    <x v="4"/>
    <n v="11"/>
    <n v="7"/>
    <n v="22"/>
    <n v="16"/>
    <n v="30"/>
    <n v="9"/>
    <n v="1"/>
    <n v="11"/>
    <n v="19"/>
    <n v="40"/>
  </r>
  <r>
    <x v="15"/>
    <x v="7"/>
    <x v="1"/>
    <x v="0"/>
    <n v="33"/>
    <n v="19"/>
    <n v="72"/>
    <n v="64"/>
    <n v="93"/>
    <n v="27"/>
    <n v="4"/>
    <n v="31"/>
    <n v="62"/>
    <n v="124"/>
  </r>
  <r>
    <x v="15"/>
    <x v="7"/>
    <x v="1"/>
    <x v="5"/>
    <n v="6"/>
    <n v="2"/>
    <n v="1"/>
    <n v="1"/>
    <n v="4"/>
    <n v="5"/>
    <n v="1"/>
    <n v="2"/>
    <n v="1"/>
    <n v="9"/>
  </r>
  <r>
    <x v="15"/>
    <x v="7"/>
    <x v="1"/>
    <x v="1"/>
    <n v="4"/>
    <n v="3"/>
    <n v="7"/>
    <n v="4"/>
    <n v="10"/>
    <n v="4"/>
    <n v="2"/>
    <n v="5"/>
    <n v="3"/>
    <n v="14"/>
  </r>
  <r>
    <x v="15"/>
    <x v="7"/>
    <x v="1"/>
    <x v="3"/>
    <n v="6"/>
    <n v="0"/>
    <n v="3"/>
    <n v="3"/>
    <n v="3"/>
    <n v="6"/>
    <n v="0"/>
    <n v="2"/>
    <n v="1"/>
    <n v="9"/>
  </r>
  <r>
    <x v="15"/>
    <x v="7"/>
    <x v="1"/>
    <x v="2"/>
    <n v="6"/>
    <n v="2"/>
    <n v="5"/>
    <n v="4"/>
    <n v="9"/>
    <n v="4"/>
    <n v="0"/>
    <n v="5"/>
    <n v="4"/>
    <n v="13"/>
  </r>
  <r>
    <x v="15"/>
    <x v="7"/>
    <x v="1"/>
    <x v="4"/>
    <n v="17"/>
    <n v="4"/>
    <n v="21"/>
    <n v="21"/>
    <n v="28"/>
    <n v="11"/>
    <n v="5"/>
    <n v="15"/>
    <n v="11"/>
    <n v="42"/>
  </r>
  <r>
    <x v="15"/>
    <x v="92"/>
    <x v="0"/>
    <x v="0"/>
    <n v="32"/>
    <n v="18"/>
    <n v="75"/>
    <n v="66"/>
    <n v="97"/>
    <n v="24"/>
    <n v="3"/>
    <n v="26"/>
    <n v="72"/>
    <n v="125"/>
  </r>
  <r>
    <x v="15"/>
    <x v="92"/>
    <x v="0"/>
    <x v="5"/>
    <n v="8"/>
    <n v="1"/>
    <n v="4"/>
    <n v="1"/>
    <n v="5"/>
    <n v="6"/>
    <n v="0"/>
    <n v="3"/>
    <n v="4"/>
    <n v="13"/>
  </r>
  <r>
    <x v="15"/>
    <x v="92"/>
    <x v="0"/>
    <x v="1"/>
    <n v="6"/>
    <n v="1"/>
    <n v="2"/>
    <n v="0"/>
    <n v="4"/>
    <n v="3"/>
    <n v="0"/>
    <n v="4"/>
    <n v="2"/>
    <n v="9"/>
  </r>
  <r>
    <x v="15"/>
    <x v="92"/>
    <x v="0"/>
    <x v="3"/>
    <n v="6"/>
    <n v="2"/>
    <n v="8"/>
    <n v="8"/>
    <n v="10"/>
    <n v="4"/>
    <n v="1"/>
    <n v="4"/>
    <n v="7"/>
    <n v="16"/>
  </r>
  <r>
    <x v="15"/>
    <x v="92"/>
    <x v="0"/>
    <x v="2"/>
    <n v="7"/>
    <n v="3"/>
    <n v="7"/>
    <n v="6"/>
    <n v="10"/>
    <n v="7"/>
    <n v="1"/>
    <n v="5"/>
    <n v="4"/>
    <n v="17"/>
  </r>
  <r>
    <x v="15"/>
    <x v="92"/>
    <x v="0"/>
    <x v="4"/>
    <n v="15"/>
    <n v="6"/>
    <n v="34"/>
    <n v="19"/>
    <n v="40"/>
    <n v="12"/>
    <n v="3"/>
    <n v="20"/>
    <n v="20"/>
    <n v="55"/>
  </r>
  <r>
    <x v="15"/>
    <x v="92"/>
    <x v="1"/>
    <x v="0"/>
    <n v="23"/>
    <n v="15"/>
    <n v="60"/>
    <n v="52"/>
    <n v="82"/>
    <n v="15"/>
    <n v="7"/>
    <n v="23"/>
    <n v="53"/>
    <n v="98"/>
  </r>
  <r>
    <x v="15"/>
    <x v="92"/>
    <x v="1"/>
    <x v="5"/>
    <n v="3"/>
    <n v="0"/>
    <n v="3"/>
    <n v="2"/>
    <n v="4"/>
    <n v="2"/>
    <n v="1"/>
    <n v="1"/>
    <n v="2"/>
    <n v="6"/>
  </r>
  <r>
    <x v="15"/>
    <x v="92"/>
    <x v="1"/>
    <x v="1"/>
    <n v="8"/>
    <n v="0"/>
    <n v="5"/>
    <n v="5"/>
    <n v="6"/>
    <n v="7"/>
    <n v="0"/>
    <n v="2"/>
    <n v="4"/>
    <n v="13"/>
  </r>
  <r>
    <x v="15"/>
    <x v="92"/>
    <x v="1"/>
    <x v="3"/>
    <n v="5"/>
    <n v="0"/>
    <n v="6"/>
    <n v="4"/>
    <n v="6"/>
    <n v="4"/>
    <n v="1"/>
    <n v="2"/>
    <n v="4"/>
    <n v="11"/>
  </r>
  <r>
    <x v="15"/>
    <x v="92"/>
    <x v="1"/>
    <x v="2"/>
    <n v="5"/>
    <n v="2"/>
    <n v="4"/>
    <n v="3"/>
    <n v="8"/>
    <n v="2"/>
    <n v="0"/>
    <n v="3"/>
    <n v="6"/>
    <n v="11"/>
  </r>
  <r>
    <x v="15"/>
    <x v="92"/>
    <x v="1"/>
    <x v="4"/>
    <n v="18"/>
    <n v="4"/>
    <n v="14"/>
    <n v="13"/>
    <n v="19"/>
    <n v="17"/>
    <n v="1"/>
    <n v="7"/>
    <n v="11"/>
    <n v="36"/>
  </r>
  <r>
    <x v="15"/>
    <x v="93"/>
    <x v="0"/>
    <x v="0"/>
    <n v="23"/>
    <n v="12"/>
    <n v="79"/>
    <n v="68"/>
    <n v="94"/>
    <n v="14"/>
    <n v="3"/>
    <n v="23"/>
    <n v="74"/>
    <n v="114"/>
  </r>
  <r>
    <x v="15"/>
    <x v="93"/>
    <x v="0"/>
    <x v="5"/>
    <n v="3"/>
    <n v="1"/>
    <n v="2"/>
    <n v="2"/>
    <n v="3"/>
    <n v="3"/>
    <n v="0"/>
    <n v="2"/>
    <n v="1"/>
    <n v="6"/>
  </r>
  <r>
    <x v="15"/>
    <x v="93"/>
    <x v="0"/>
    <x v="1"/>
    <n v="0"/>
    <n v="0"/>
    <n v="4"/>
    <n v="2"/>
    <n v="4"/>
    <n v="0"/>
    <n v="0"/>
    <n v="1"/>
    <n v="3"/>
    <n v="4"/>
  </r>
  <r>
    <x v="15"/>
    <x v="93"/>
    <x v="0"/>
    <x v="3"/>
    <n v="6"/>
    <n v="2"/>
    <n v="8"/>
    <n v="8"/>
    <n v="11"/>
    <n v="5"/>
    <n v="1"/>
    <n v="2"/>
    <n v="8"/>
    <n v="16"/>
  </r>
  <r>
    <x v="15"/>
    <x v="93"/>
    <x v="0"/>
    <x v="2"/>
    <n v="9"/>
    <n v="1"/>
    <n v="3"/>
    <n v="3"/>
    <n v="6"/>
    <n v="7"/>
    <n v="1"/>
    <n v="2"/>
    <n v="3"/>
    <n v="13"/>
  </r>
  <r>
    <x v="15"/>
    <x v="93"/>
    <x v="0"/>
    <x v="4"/>
    <n v="14"/>
    <n v="3"/>
    <n v="17"/>
    <n v="15"/>
    <n v="23"/>
    <n v="8"/>
    <n v="3"/>
    <n v="10"/>
    <n v="13"/>
    <n v="34"/>
  </r>
  <r>
    <x v="15"/>
    <x v="93"/>
    <x v="1"/>
    <x v="0"/>
    <n v="31"/>
    <n v="14"/>
    <n v="68"/>
    <n v="60"/>
    <n v="87"/>
    <n v="24"/>
    <n v="1"/>
    <n v="24"/>
    <n v="64"/>
    <n v="113"/>
  </r>
  <r>
    <x v="15"/>
    <x v="93"/>
    <x v="1"/>
    <x v="5"/>
    <n v="3"/>
    <n v="1"/>
    <n v="3"/>
    <n v="3"/>
    <n v="4"/>
    <n v="1"/>
    <n v="1"/>
    <n v="3"/>
    <n v="2"/>
    <n v="7"/>
  </r>
  <r>
    <x v="15"/>
    <x v="93"/>
    <x v="1"/>
    <x v="1"/>
    <n v="4"/>
    <n v="0"/>
    <n v="14"/>
    <n v="13"/>
    <n v="15"/>
    <n v="3"/>
    <n v="0"/>
    <n v="8"/>
    <n v="7"/>
    <n v="18"/>
  </r>
  <r>
    <x v="15"/>
    <x v="93"/>
    <x v="1"/>
    <x v="3"/>
    <n v="6"/>
    <n v="0"/>
    <n v="2"/>
    <n v="2"/>
    <n v="3"/>
    <n v="5"/>
    <n v="1"/>
    <n v="0"/>
    <n v="2"/>
    <n v="8"/>
  </r>
  <r>
    <x v="15"/>
    <x v="93"/>
    <x v="1"/>
    <x v="2"/>
    <n v="5"/>
    <n v="2"/>
    <n v="0"/>
    <n v="0"/>
    <n v="3"/>
    <n v="4"/>
    <n v="1"/>
    <n v="2"/>
    <n v="0"/>
    <n v="7"/>
  </r>
  <r>
    <x v="15"/>
    <x v="93"/>
    <x v="1"/>
    <x v="4"/>
    <n v="20"/>
    <n v="4"/>
    <n v="18"/>
    <n v="16"/>
    <n v="29"/>
    <n v="8"/>
    <n v="7"/>
    <n v="18"/>
    <n v="9"/>
    <n v="42"/>
  </r>
  <r>
    <x v="15"/>
    <x v="94"/>
    <x v="0"/>
    <x v="0"/>
    <n v="25"/>
    <n v="15"/>
    <n v="63"/>
    <n v="49"/>
    <n v="82"/>
    <n v="17"/>
    <n v="4"/>
    <n v="24"/>
    <n v="58"/>
    <n v="103"/>
  </r>
  <r>
    <x v="15"/>
    <x v="94"/>
    <x v="0"/>
    <x v="5"/>
    <n v="5"/>
    <n v="2"/>
    <n v="1"/>
    <n v="1"/>
    <n v="4"/>
    <n v="4"/>
    <n v="1"/>
    <n v="2"/>
    <n v="1"/>
    <n v="8"/>
  </r>
  <r>
    <x v="15"/>
    <x v="94"/>
    <x v="0"/>
    <x v="1"/>
    <n v="5"/>
    <n v="0"/>
    <n v="2"/>
    <n v="2"/>
    <n v="3"/>
    <n v="4"/>
    <n v="0"/>
    <n v="2"/>
    <n v="1"/>
    <n v="7"/>
  </r>
  <r>
    <x v="15"/>
    <x v="94"/>
    <x v="0"/>
    <x v="3"/>
    <n v="3"/>
    <n v="1"/>
    <n v="2"/>
    <n v="2"/>
    <n v="3"/>
    <n v="3"/>
    <n v="0"/>
    <n v="1"/>
    <n v="2"/>
    <n v="6"/>
  </r>
  <r>
    <x v="15"/>
    <x v="94"/>
    <x v="0"/>
    <x v="2"/>
    <n v="4"/>
    <n v="0"/>
    <n v="3"/>
    <n v="3"/>
    <n v="3"/>
    <n v="3"/>
    <n v="0"/>
    <n v="2"/>
    <n v="2"/>
    <n v="7"/>
  </r>
  <r>
    <x v="15"/>
    <x v="94"/>
    <x v="0"/>
    <x v="4"/>
    <n v="15"/>
    <n v="3"/>
    <n v="16"/>
    <n v="11"/>
    <n v="22"/>
    <n v="10"/>
    <n v="3"/>
    <n v="8"/>
    <n v="13"/>
    <n v="34"/>
  </r>
  <r>
    <x v="15"/>
    <x v="94"/>
    <x v="1"/>
    <x v="0"/>
    <n v="33"/>
    <n v="15"/>
    <n v="47"/>
    <n v="40"/>
    <n v="67"/>
    <n v="24"/>
    <n v="6"/>
    <n v="18"/>
    <n v="47"/>
    <n v="95"/>
  </r>
  <r>
    <x v="15"/>
    <x v="94"/>
    <x v="1"/>
    <x v="5"/>
    <n v="3"/>
    <n v="1"/>
    <n v="1"/>
    <n v="0"/>
    <n v="2"/>
    <n v="3"/>
    <n v="0"/>
    <n v="1"/>
    <n v="1"/>
    <n v="5"/>
  </r>
  <r>
    <x v="15"/>
    <x v="94"/>
    <x v="1"/>
    <x v="1"/>
    <n v="4"/>
    <n v="4"/>
    <n v="5"/>
    <n v="5"/>
    <n v="9"/>
    <n v="3"/>
    <n v="1"/>
    <n v="3"/>
    <n v="6"/>
    <n v="13"/>
  </r>
  <r>
    <x v="15"/>
    <x v="94"/>
    <x v="1"/>
    <x v="3"/>
    <n v="5"/>
    <n v="1"/>
    <n v="7"/>
    <n v="6"/>
    <n v="8"/>
    <n v="4"/>
    <n v="0"/>
    <n v="2"/>
    <n v="7"/>
    <n v="13"/>
  </r>
  <r>
    <x v="15"/>
    <x v="94"/>
    <x v="1"/>
    <x v="2"/>
    <n v="7"/>
    <n v="0"/>
    <n v="6"/>
    <n v="4"/>
    <n v="6"/>
    <n v="7"/>
    <n v="0"/>
    <n v="3"/>
    <n v="3"/>
    <n v="13"/>
  </r>
  <r>
    <x v="15"/>
    <x v="94"/>
    <x v="1"/>
    <x v="4"/>
    <n v="13"/>
    <n v="5"/>
    <n v="20"/>
    <n v="15"/>
    <n v="30"/>
    <n v="6"/>
    <n v="1"/>
    <n v="13"/>
    <n v="18"/>
    <n v="38"/>
  </r>
  <r>
    <x v="15"/>
    <x v="95"/>
    <x v="0"/>
    <x v="0"/>
    <n v="27"/>
    <n v="12"/>
    <n v="68"/>
    <n v="61"/>
    <n v="81"/>
    <n v="24"/>
    <n v="0"/>
    <n v="19"/>
    <n v="64"/>
    <n v="107"/>
  </r>
  <r>
    <x v="15"/>
    <x v="95"/>
    <x v="0"/>
    <x v="5"/>
    <n v="4"/>
    <n v="0"/>
    <n v="0"/>
    <n v="0"/>
    <n v="0"/>
    <n v="4"/>
    <n v="0"/>
    <n v="0"/>
    <n v="0"/>
    <n v="4"/>
  </r>
  <r>
    <x v="15"/>
    <x v="95"/>
    <x v="0"/>
    <x v="1"/>
    <n v="5"/>
    <n v="0"/>
    <n v="3"/>
    <n v="2"/>
    <n v="3"/>
    <n v="4"/>
    <n v="0"/>
    <n v="1"/>
    <n v="3"/>
    <n v="8"/>
  </r>
  <r>
    <x v="15"/>
    <x v="95"/>
    <x v="0"/>
    <x v="3"/>
    <n v="5"/>
    <n v="0"/>
    <n v="10"/>
    <n v="10"/>
    <n v="12"/>
    <n v="3"/>
    <n v="0"/>
    <n v="5"/>
    <n v="7"/>
    <n v="15"/>
  </r>
  <r>
    <x v="15"/>
    <x v="95"/>
    <x v="0"/>
    <x v="2"/>
    <n v="3"/>
    <n v="1"/>
    <n v="10"/>
    <n v="8"/>
    <n v="11"/>
    <n v="3"/>
    <n v="0"/>
    <n v="3"/>
    <n v="8"/>
    <n v="14"/>
  </r>
  <r>
    <x v="15"/>
    <x v="95"/>
    <x v="0"/>
    <x v="4"/>
    <n v="7"/>
    <n v="5"/>
    <n v="26"/>
    <n v="20"/>
    <n v="31"/>
    <n v="4"/>
    <n v="1"/>
    <n v="11"/>
    <n v="22"/>
    <n v="38"/>
  </r>
  <r>
    <x v="15"/>
    <x v="95"/>
    <x v="1"/>
    <x v="0"/>
    <n v="34"/>
    <n v="15"/>
    <n v="64"/>
    <n v="57"/>
    <n v="84"/>
    <n v="24"/>
    <n v="7"/>
    <n v="23"/>
    <n v="59"/>
    <n v="113"/>
  </r>
  <r>
    <x v="15"/>
    <x v="95"/>
    <x v="1"/>
    <x v="5"/>
    <n v="0"/>
    <n v="3"/>
    <n v="3"/>
    <n v="3"/>
    <n v="6"/>
    <n v="0"/>
    <n v="1"/>
    <n v="1"/>
    <n v="4"/>
    <n v="6"/>
  </r>
  <r>
    <x v="15"/>
    <x v="95"/>
    <x v="1"/>
    <x v="1"/>
    <n v="5"/>
    <n v="1"/>
    <n v="2"/>
    <n v="2"/>
    <n v="3"/>
    <n v="4"/>
    <n v="1"/>
    <n v="2"/>
    <n v="1"/>
    <n v="8"/>
  </r>
  <r>
    <x v="15"/>
    <x v="95"/>
    <x v="1"/>
    <x v="3"/>
    <n v="6"/>
    <n v="0"/>
    <n v="5"/>
    <n v="5"/>
    <n v="5"/>
    <n v="6"/>
    <n v="0"/>
    <n v="1"/>
    <n v="4"/>
    <n v="11"/>
  </r>
  <r>
    <x v="15"/>
    <x v="95"/>
    <x v="1"/>
    <x v="2"/>
    <n v="4"/>
    <n v="0"/>
    <n v="4"/>
    <n v="4"/>
    <n v="4"/>
    <n v="4"/>
    <n v="0"/>
    <n v="1"/>
    <n v="3"/>
    <n v="8"/>
  </r>
  <r>
    <x v="15"/>
    <x v="95"/>
    <x v="1"/>
    <x v="4"/>
    <n v="12"/>
    <n v="8"/>
    <n v="12"/>
    <n v="12"/>
    <n v="23"/>
    <n v="7"/>
    <n v="3"/>
    <n v="8"/>
    <n v="14"/>
    <n v="32"/>
  </r>
  <r>
    <x v="15"/>
    <x v="96"/>
    <x v="0"/>
    <x v="0"/>
    <n v="28"/>
    <n v="25"/>
    <n v="81"/>
    <n v="67"/>
    <n v="109"/>
    <n v="22"/>
    <n v="3"/>
    <n v="24"/>
    <n v="85"/>
    <n v="134"/>
  </r>
  <r>
    <x v="15"/>
    <x v="96"/>
    <x v="0"/>
    <x v="5"/>
    <n v="6"/>
    <n v="1"/>
    <n v="4"/>
    <n v="3"/>
    <n v="6"/>
    <n v="5"/>
    <n v="0"/>
    <n v="2"/>
    <n v="4"/>
    <n v="11"/>
  </r>
  <r>
    <x v="15"/>
    <x v="96"/>
    <x v="0"/>
    <x v="1"/>
    <n v="7"/>
    <n v="1"/>
    <n v="2"/>
    <n v="2"/>
    <n v="4"/>
    <n v="6"/>
    <n v="0"/>
    <n v="0"/>
    <n v="4"/>
    <n v="10"/>
  </r>
  <r>
    <x v="15"/>
    <x v="96"/>
    <x v="0"/>
    <x v="3"/>
    <n v="3"/>
    <n v="3"/>
    <n v="4"/>
    <n v="4"/>
    <n v="7"/>
    <n v="3"/>
    <n v="1"/>
    <n v="2"/>
    <n v="4"/>
    <n v="10"/>
  </r>
  <r>
    <x v="15"/>
    <x v="96"/>
    <x v="0"/>
    <x v="2"/>
    <n v="5"/>
    <n v="5"/>
    <n v="4"/>
    <n v="4"/>
    <n v="12"/>
    <n v="2"/>
    <n v="0"/>
    <n v="5"/>
    <n v="7"/>
    <n v="14"/>
  </r>
  <r>
    <x v="15"/>
    <x v="96"/>
    <x v="0"/>
    <x v="4"/>
    <n v="19"/>
    <n v="6"/>
    <n v="10"/>
    <n v="10"/>
    <n v="22"/>
    <n v="9"/>
    <n v="5"/>
    <n v="7"/>
    <n v="14"/>
    <n v="35"/>
  </r>
  <r>
    <x v="15"/>
    <x v="96"/>
    <x v="1"/>
    <x v="0"/>
    <n v="38"/>
    <n v="19"/>
    <n v="71"/>
    <n v="59"/>
    <n v="97"/>
    <n v="25"/>
    <n v="4"/>
    <n v="25"/>
    <n v="74"/>
    <n v="128"/>
  </r>
  <r>
    <x v="15"/>
    <x v="96"/>
    <x v="1"/>
    <x v="5"/>
    <n v="5"/>
    <n v="0"/>
    <n v="1"/>
    <n v="1"/>
    <n v="1"/>
    <n v="4"/>
    <n v="0"/>
    <n v="1"/>
    <n v="1"/>
    <n v="6"/>
  </r>
  <r>
    <x v="15"/>
    <x v="96"/>
    <x v="1"/>
    <x v="1"/>
    <n v="8"/>
    <n v="1"/>
    <n v="5"/>
    <n v="2"/>
    <n v="6"/>
    <n v="6"/>
    <n v="1"/>
    <n v="2"/>
    <n v="5"/>
    <n v="14"/>
  </r>
  <r>
    <x v="15"/>
    <x v="96"/>
    <x v="1"/>
    <x v="3"/>
    <n v="11"/>
    <n v="0"/>
    <n v="7"/>
    <n v="5"/>
    <n v="7"/>
    <n v="10"/>
    <n v="0"/>
    <n v="5"/>
    <n v="3"/>
    <n v="18"/>
  </r>
  <r>
    <x v="15"/>
    <x v="96"/>
    <x v="1"/>
    <x v="2"/>
    <n v="4"/>
    <n v="1"/>
    <n v="5"/>
    <n v="5"/>
    <n v="7"/>
    <n v="3"/>
    <n v="0"/>
    <n v="4"/>
    <n v="3"/>
    <n v="10"/>
  </r>
  <r>
    <x v="15"/>
    <x v="96"/>
    <x v="1"/>
    <x v="4"/>
    <n v="6"/>
    <n v="8"/>
    <n v="8"/>
    <n v="7"/>
    <n v="17"/>
    <n v="3"/>
    <n v="1"/>
    <n v="9"/>
    <n v="9"/>
    <n v="22"/>
  </r>
  <r>
    <x v="15"/>
    <x v="97"/>
    <x v="0"/>
    <x v="0"/>
    <n v="28"/>
    <n v="24"/>
    <n v="86"/>
    <n v="71"/>
    <n v="112"/>
    <n v="23"/>
    <n v="3"/>
    <n v="25"/>
    <n v="87"/>
    <n v="138"/>
  </r>
  <r>
    <x v="15"/>
    <x v="97"/>
    <x v="0"/>
    <x v="5"/>
    <n v="1"/>
    <n v="2"/>
    <n v="1"/>
    <n v="1"/>
    <n v="3"/>
    <n v="1"/>
    <n v="1"/>
    <n v="0"/>
    <n v="2"/>
    <n v="4"/>
  </r>
  <r>
    <x v="15"/>
    <x v="97"/>
    <x v="0"/>
    <x v="1"/>
    <n v="3"/>
    <n v="2"/>
    <n v="2"/>
    <n v="2"/>
    <n v="5"/>
    <n v="2"/>
    <n v="1"/>
    <n v="3"/>
    <n v="1"/>
    <n v="7"/>
  </r>
  <r>
    <x v="15"/>
    <x v="97"/>
    <x v="0"/>
    <x v="3"/>
    <n v="6"/>
    <n v="0"/>
    <n v="7"/>
    <n v="4"/>
    <n v="8"/>
    <n v="5"/>
    <n v="0"/>
    <n v="6"/>
    <n v="2"/>
    <n v="13"/>
  </r>
  <r>
    <x v="15"/>
    <x v="97"/>
    <x v="0"/>
    <x v="2"/>
    <n v="5"/>
    <n v="2"/>
    <n v="5"/>
    <n v="2"/>
    <n v="7"/>
    <n v="5"/>
    <n v="0"/>
    <n v="3"/>
    <n v="4"/>
    <n v="12"/>
  </r>
  <r>
    <x v="15"/>
    <x v="97"/>
    <x v="0"/>
    <x v="4"/>
    <n v="18"/>
    <n v="4"/>
    <n v="24"/>
    <n v="22"/>
    <n v="33"/>
    <n v="9"/>
    <n v="3"/>
    <n v="13"/>
    <n v="21"/>
    <n v="46"/>
  </r>
  <r>
    <x v="15"/>
    <x v="97"/>
    <x v="1"/>
    <x v="0"/>
    <n v="22"/>
    <n v="13"/>
    <n v="77"/>
    <n v="71"/>
    <n v="92"/>
    <n v="15"/>
    <n v="2"/>
    <n v="19"/>
    <n v="76"/>
    <n v="112"/>
  </r>
  <r>
    <x v="15"/>
    <x v="97"/>
    <x v="1"/>
    <x v="5"/>
    <n v="5"/>
    <n v="0"/>
    <n v="0"/>
    <n v="0"/>
    <n v="1"/>
    <n v="4"/>
    <n v="0"/>
    <n v="0"/>
    <n v="1"/>
    <n v="5"/>
  </r>
  <r>
    <x v="15"/>
    <x v="97"/>
    <x v="1"/>
    <x v="1"/>
    <n v="7"/>
    <n v="1"/>
    <n v="2"/>
    <n v="2"/>
    <n v="5"/>
    <n v="5"/>
    <n v="0"/>
    <n v="4"/>
    <n v="1"/>
    <n v="10"/>
  </r>
  <r>
    <x v="15"/>
    <x v="97"/>
    <x v="1"/>
    <x v="3"/>
    <n v="7"/>
    <n v="0"/>
    <n v="7"/>
    <n v="7"/>
    <n v="8"/>
    <n v="4"/>
    <n v="1"/>
    <n v="1"/>
    <n v="8"/>
    <n v="14"/>
  </r>
  <r>
    <x v="15"/>
    <x v="97"/>
    <x v="1"/>
    <x v="2"/>
    <n v="5"/>
    <n v="4"/>
    <n v="5"/>
    <n v="2"/>
    <n v="10"/>
    <n v="4"/>
    <n v="2"/>
    <n v="4"/>
    <n v="4"/>
    <n v="14"/>
  </r>
  <r>
    <x v="15"/>
    <x v="97"/>
    <x v="1"/>
    <x v="4"/>
    <n v="9"/>
    <n v="2"/>
    <n v="22"/>
    <n v="21"/>
    <n v="24"/>
    <n v="9"/>
    <n v="0"/>
    <n v="1"/>
    <n v="23"/>
    <n v="33"/>
  </r>
  <r>
    <x v="15"/>
    <x v="98"/>
    <x v="0"/>
    <x v="0"/>
    <n v="30"/>
    <n v="13"/>
    <n v="79"/>
    <n v="67"/>
    <n v="96"/>
    <n v="19"/>
    <n v="0"/>
    <n v="20"/>
    <n v="83"/>
    <n v="122"/>
  </r>
  <r>
    <x v="15"/>
    <x v="98"/>
    <x v="0"/>
    <x v="5"/>
    <n v="2"/>
    <n v="1"/>
    <n v="2"/>
    <n v="2"/>
    <n v="3"/>
    <n v="0"/>
    <n v="1"/>
    <n v="2"/>
    <n v="2"/>
    <n v="5"/>
  </r>
  <r>
    <x v="15"/>
    <x v="98"/>
    <x v="0"/>
    <x v="1"/>
    <n v="3"/>
    <n v="2"/>
    <n v="7"/>
    <n v="5"/>
    <n v="10"/>
    <n v="2"/>
    <n v="0"/>
    <n v="3"/>
    <n v="7"/>
    <n v="12"/>
  </r>
  <r>
    <x v="15"/>
    <x v="98"/>
    <x v="0"/>
    <x v="3"/>
    <n v="4"/>
    <n v="1"/>
    <n v="9"/>
    <n v="6"/>
    <n v="11"/>
    <n v="3"/>
    <n v="1"/>
    <n v="7"/>
    <n v="3"/>
    <n v="14"/>
  </r>
  <r>
    <x v="15"/>
    <x v="98"/>
    <x v="0"/>
    <x v="2"/>
    <n v="7"/>
    <n v="3"/>
    <n v="9"/>
    <n v="8"/>
    <n v="14"/>
    <n v="5"/>
    <n v="0"/>
    <n v="5"/>
    <n v="9"/>
    <n v="19"/>
  </r>
  <r>
    <x v="15"/>
    <x v="98"/>
    <x v="0"/>
    <x v="4"/>
    <n v="13"/>
    <n v="13"/>
    <n v="18"/>
    <n v="16"/>
    <n v="31"/>
    <n v="12"/>
    <n v="2"/>
    <n v="10"/>
    <n v="20"/>
    <n v="44"/>
  </r>
  <r>
    <x v="15"/>
    <x v="98"/>
    <x v="1"/>
    <x v="0"/>
    <n v="24"/>
    <n v="14"/>
    <n v="77"/>
    <n v="61"/>
    <n v="93"/>
    <n v="18"/>
    <n v="3"/>
    <n v="19"/>
    <n v="75"/>
    <n v="115"/>
  </r>
  <r>
    <x v="15"/>
    <x v="98"/>
    <x v="1"/>
    <x v="5"/>
    <n v="1"/>
    <n v="0"/>
    <n v="3"/>
    <n v="3"/>
    <n v="4"/>
    <n v="0"/>
    <n v="0"/>
    <n v="1"/>
    <n v="3"/>
    <n v="4"/>
  </r>
  <r>
    <x v="15"/>
    <x v="98"/>
    <x v="1"/>
    <x v="1"/>
    <n v="3"/>
    <n v="2"/>
    <n v="4"/>
    <n v="4"/>
    <n v="6"/>
    <n v="2"/>
    <n v="1"/>
    <n v="4"/>
    <n v="2"/>
    <n v="9"/>
  </r>
  <r>
    <x v="15"/>
    <x v="98"/>
    <x v="1"/>
    <x v="3"/>
    <n v="3"/>
    <n v="6"/>
    <n v="6"/>
    <n v="6"/>
    <n v="12"/>
    <n v="1"/>
    <n v="4"/>
    <n v="0"/>
    <n v="10"/>
    <n v="15"/>
  </r>
  <r>
    <x v="15"/>
    <x v="98"/>
    <x v="1"/>
    <x v="2"/>
    <n v="5"/>
    <n v="1"/>
    <n v="5"/>
    <n v="4"/>
    <n v="7"/>
    <n v="4"/>
    <n v="1"/>
    <n v="3"/>
    <n v="3"/>
    <n v="11"/>
  </r>
  <r>
    <x v="15"/>
    <x v="98"/>
    <x v="1"/>
    <x v="4"/>
    <n v="12"/>
    <n v="6"/>
    <n v="14"/>
    <n v="14"/>
    <n v="22"/>
    <n v="8"/>
    <n v="3"/>
    <n v="4"/>
    <n v="17"/>
    <n v="32"/>
  </r>
  <r>
    <x v="15"/>
    <x v="99"/>
    <x v="0"/>
    <x v="0"/>
    <n v="21"/>
    <n v="22"/>
    <n v="72"/>
    <n v="63"/>
    <n v="101"/>
    <n v="12"/>
    <n v="2"/>
    <n v="21"/>
    <n v="80"/>
    <n v="115"/>
  </r>
  <r>
    <x v="15"/>
    <x v="99"/>
    <x v="0"/>
    <x v="5"/>
    <n v="3"/>
    <n v="1"/>
    <n v="1"/>
    <n v="1"/>
    <n v="2"/>
    <n v="3"/>
    <n v="0"/>
    <n v="0"/>
    <n v="2"/>
    <n v="5"/>
  </r>
  <r>
    <x v="15"/>
    <x v="99"/>
    <x v="0"/>
    <x v="1"/>
    <n v="2"/>
    <n v="1"/>
    <n v="2"/>
    <n v="1"/>
    <n v="3"/>
    <n v="2"/>
    <n v="0"/>
    <n v="1"/>
    <n v="2"/>
    <n v="5"/>
  </r>
  <r>
    <x v="15"/>
    <x v="99"/>
    <x v="0"/>
    <x v="3"/>
    <n v="0"/>
    <n v="2"/>
    <n v="2"/>
    <n v="1"/>
    <n v="4"/>
    <n v="0"/>
    <n v="0"/>
    <n v="0"/>
    <n v="4"/>
    <n v="4"/>
  </r>
  <r>
    <x v="15"/>
    <x v="99"/>
    <x v="0"/>
    <x v="2"/>
    <n v="3"/>
    <n v="1"/>
    <n v="4"/>
    <n v="5"/>
    <n v="8"/>
    <n v="0"/>
    <n v="3"/>
    <n v="4"/>
    <n v="1"/>
    <n v="8"/>
  </r>
  <r>
    <x v="15"/>
    <x v="99"/>
    <x v="0"/>
    <x v="4"/>
    <n v="10"/>
    <n v="7"/>
    <n v="27"/>
    <n v="20"/>
    <n v="35"/>
    <n v="8"/>
    <n v="1"/>
    <n v="7"/>
    <n v="28"/>
    <n v="44"/>
  </r>
  <r>
    <x v="15"/>
    <x v="99"/>
    <x v="1"/>
    <x v="0"/>
    <n v="24"/>
    <n v="17"/>
    <n v="68"/>
    <n v="59"/>
    <n v="88"/>
    <n v="18"/>
    <n v="2"/>
    <n v="23"/>
    <n v="66"/>
    <n v="109"/>
  </r>
  <r>
    <x v="15"/>
    <x v="99"/>
    <x v="1"/>
    <x v="5"/>
    <n v="4"/>
    <n v="1"/>
    <n v="0"/>
    <n v="1"/>
    <n v="2"/>
    <n v="3"/>
    <n v="0"/>
    <n v="0"/>
    <n v="2"/>
    <n v="5"/>
  </r>
  <r>
    <x v="15"/>
    <x v="99"/>
    <x v="1"/>
    <x v="1"/>
    <n v="4"/>
    <n v="2"/>
    <n v="7"/>
    <n v="6"/>
    <n v="10"/>
    <n v="2"/>
    <n v="0"/>
    <n v="5"/>
    <n v="6"/>
    <n v="13"/>
  </r>
  <r>
    <x v="15"/>
    <x v="99"/>
    <x v="1"/>
    <x v="3"/>
    <n v="3"/>
    <n v="0"/>
    <n v="8"/>
    <n v="5"/>
    <n v="8"/>
    <n v="2"/>
    <n v="0"/>
    <n v="4"/>
    <n v="5"/>
    <n v="11"/>
  </r>
  <r>
    <x v="15"/>
    <x v="99"/>
    <x v="1"/>
    <x v="2"/>
    <n v="1"/>
    <n v="0"/>
    <n v="12"/>
    <n v="11"/>
    <n v="13"/>
    <n v="0"/>
    <n v="0"/>
    <n v="7"/>
    <n v="6"/>
    <n v="13"/>
  </r>
  <r>
    <x v="15"/>
    <x v="99"/>
    <x v="1"/>
    <x v="4"/>
    <n v="8"/>
    <n v="6"/>
    <n v="20"/>
    <n v="21"/>
    <n v="28"/>
    <n v="6"/>
    <n v="1"/>
    <n v="11"/>
    <n v="16"/>
    <n v="34"/>
  </r>
  <r>
    <x v="15"/>
    <x v="100"/>
    <x v="0"/>
    <x v="0"/>
    <n v="26"/>
    <n v="18"/>
    <n v="80"/>
    <n v="65"/>
    <n v="99"/>
    <n v="19"/>
    <n v="3"/>
    <n v="22"/>
    <n v="80"/>
    <n v="124"/>
  </r>
  <r>
    <x v="15"/>
    <x v="100"/>
    <x v="0"/>
    <x v="5"/>
    <n v="2"/>
    <n v="0"/>
    <n v="3"/>
    <n v="2"/>
    <n v="3"/>
    <n v="2"/>
    <n v="0"/>
    <n v="1"/>
    <n v="2"/>
    <n v="5"/>
  </r>
  <r>
    <x v="15"/>
    <x v="100"/>
    <x v="0"/>
    <x v="1"/>
    <n v="3"/>
    <n v="2"/>
    <n v="5"/>
    <n v="4"/>
    <n v="8"/>
    <n v="1"/>
    <n v="0"/>
    <n v="4"/>
    <n v="5"/>
    <n v="10"/>
  </r>
  <r>
    <x v="15"/>
    <x v="100"/>
    <x v="0"/>
    <x v="3"/>
    <n v="3"/>
    <n v="0"/>
    <n v="3"/>
    <n v="1"/>
    <n v="3"/>
    <n v="2"/>
    <n v="0"/>
    <n v="1"/>
    <n v="3"/>
    <n v="6"/>
  </r>
  <r>
    <x v="15"/>
    <x v="100"/>
    <x v="0"/>
    <x v="2"/>
    <n v="3"/>
    <n v="3"/>
    <n v="6"/>
    <n v="6"/>
    <n v="10"/>
    <n v="2"/>
    <n v="0"/>
    <n v="5"/>
    <n v="5"/>
    <n v="12"/>
  </r>
  <r>
    <x v="15"/>
    <x v="100"/>
    <x v="0"/>
    <x v="4"/>
    <n v="9"/>
    <n v="9"/>
    <n v="19"/>
    <n v="20"/>
    <n v="30"/>
    <n v="6"/>
    <n v="1"/>
    <n v="4"/>
    <n v="26"/>
    <n v="37"/>
  </r>
  <r>
    <x v="15"/>
    <x v="100"/>
    <x v="1"/>
    <x v="0"/>
    <n v="24"/>
    <n v="21"/>
    <n v="68"/>
    <n v="61"/>
    <n v="92"/>
    <n v="15"/>
    <n v="4"/>
    <n v="21"/>
    <n v="73"/>
    <n v="113"/>
  </r>
  <r>
    <x v="15"/>
    <x v="100"/>
    <x v="1"/>
    <x v="5"/>
    <n v="1"/>
    <n v="0"/>
    <n v="2"/>
    <n v="2"/>
    <n v="2"/>
    <n v="1"/>
    <n v="0"/>
    <n v="0"/>
    <n v="2"/>
    <n v="3"/>
  </r>
  <r>
    <x v="15"/>
    <x v="100"/>
    <x v="1"/>
    <x v="1"/>
    <n v="3"/>
    <n v="0"/>
    <n v="9"/>
    <n v="8"/>
    <n v="11"/>
    <n v="1"/>
    <n v="2"/>
    <n v="4"/>
    <n v="5"/>
    <n v="12"/>
  </r>
  <r>
    <x v="15"/>
    <x v="100"/>
    <x v="1"/>
    <x v="3"/>
    <n v="4"/>
    <n v="2"/>
    <n v="6"/>
    <n v="5"/>
    <n v="8"/>
    <n v="4"/>
    <n v="0"/>
    <n v="3"/>
    <n v="5"/>
    <n v="12"/>
  </r>
  <r>
    <x v="15"/>
    <x v="100"/>
    <x v="1"/>
    <x v="2"/>
    <n v="2"/>
    <n v="0"/>
    <n v="4"/>
    <n v="3"/>
    <n v="4"/>
    <n v="2"/>
    <n v="0"/>
    <n v="1"/>
    <n v="3"/>
    <n v="6"/>
  </r>
  <r>
    <x v="15"/>
    <x v="100"/>
    <x v="1"/>
    <x v="4"/>
    <n v="11"/>
    <n v="4"/>
    <n v="20"/>
    <n v="17"/>
    <n v="28"/>
    <n v="7"/>
    <n v="0"/>
    <n v="13"/>
    <n v="15"/>
    <n v="35"/>
  </r>
  <r>
    <x v="15"/>
    <x v="101"/>
    <x v="0"/>
    <x v="0"/>
    <n v="21"/>
    <n v="11"/>
    <n v="83"/>
    <n v="70"/>
    <n v="97"/>
    <n v="15"/>
    <n v="3"/>
    <n v="15"/>
    <n v="82"/>
    <n v="115"/>
  </r>
  <r>
    <x v="15"/>
    <x v="101"/>
    <x v="0"/>
    <x v="5"/>
    <n v="2"/>
    <n v="0"/>
    <n v="3"/>
    <n v="2"/>
    <n v="3"/>
    <n v="2"/>
    <n v="0"/>
    <n v="0"/>
    <n v="3"/>
    <n v="5"/>
  </r>
  <r>
    <x v="15"/>
    <x v="101"/>
    <x v="0"/>
    <x v="1"/>
    <n v="3"/>
    <n v="0"/>
    <n v="6"/>
    <n v="4"/>
    <n v="7"/>
    <n v="2"/>
    <n v="0"/>
    <n v="3"/>
    <n v="4"/>
    <n v="9"/>
  </r>
  <r>
    <x v="15"/>
    <x v="101"/>
    <x v="0"/>
    <x v="3"/>
    <n v="2"/>
    <n v="2"/>
    <n v="7"/>
    <n v="7"/>
    <n v="9"/>
    <n v="2"/>
    <n v="0"/>
    <n v="3"/>
    <n v="6"/>
    <n v="11"/>
  </r>
  <r>
    <x v="15"/>
    <x v="101"/>
    <x v="0"/>
    <x v="2"/>
    <n v="4"/>
    <n v="3"/>
    <n v="6"/>
    <n v="4"/>
    <n v="10"/>
    <n v="2"/>
    <n v="1"/>
    <n v="2"/>
    <n v="8"/>
    <n v="13"/>
  </r>
  <r>
    <x v="15"/>
    <x v="101"/>
    <x v="0"/>
    <x v="4"/>
    <n v="11"/>
    <n v="8"/>
    <n v="22"/>
    <n v="19"/>
    <n v="31"/>
    <n v="5"/>
    <n v="3"/>
    <n v="11"/>
    <n v="22"/>
    <n v="41"/>
  </r>
  <r>
    <x v="15"/>
    <x v="101"/>
    <x v="1"/>
    <x v="0"/>
    <n v="27"/>
    <n v="22"/>
    <n v="78"/>
    <n v="64"/>
    <n v="105"/>
    <n v="17"/>
    <n v="6"/>
    <n v="25"/>
    <n v="79"/>
    <n v="127"/>
  </r>
  <r>
    <x v="15"/>
    <x v="101"/>
    <x v="1"/>
    <x v="5"/>
    <n v="2"/>
    <n v="0"/>
    <n v="3"/>
    <n v="3"/>
    <n v="3"/>
    <n v="2"/>
    <n v="0"/>
    <n v="0"/>
    <n v="3"/>
    <n v="5"/>
  </r>
  <r>
    <x v="15"/>
    <x v="101"/>
    <x v="1"/>
    <x v="1"/>
    <n v="2"/>
    <n v="1"/>
    <n v="7"/>
    <n v="4"/>
    <n v="8"/>
    <n v="2"/>
    <n v="0"/>
    <n v="2"/>
    <n v="6"/>
    <n v="10"/>
  </r>
  <r>
    <x v="15"/>
    <x v="101"/>
    <x v="1"/>
    <x v="3"/>
    <n v="3"/>
    <n v="2"/>
    <n v="7"/>
    <n v="6"/>
    <n v="9"/>
    <n v="2"/>
    <n v="0"/>
    <n v="3"/>
    <n v="7"/>
    <n v="12"/>
  </r>
  <r>
    <x v="15"/>
    <x v="101"/>
    <x v="1"/>
    <x v="2"/>
    <n v="6"/>
    <n v="1"/>
    <n v="4"/>
    <n v="3"/>
    <n v="6"/>
    <n v="4"/>
    <n v="2"/>
    <n v="1"/>
    <n v="4"/>
    <n v="11"/>
  </r>
  <r>
    <x v="15"/>
    <x v="101"/>
    <x v="1"/>
    <x v="4"/>
    <n v="12"/>
    <n v="4"/>
    <n v="15"/>
    <n v="13"/>
    <n v="19"/>
    <n v="11"/>
    <n v="1"/>
    <n v="7"/>
    <n v="12"/>
    <n v="31"/>
  </r>
  <r>
    <x v="15"/>
    <x v="102"/>
    <x v="0"/>
    <x v="0"/>
    <n v="24"/>
    <n v="20"/>
    <n v="75"/>
    <n v="61"/>
    <n v="99"/>
    <n v="19"/>
    <n v="1"/>
    <n v="9"/>
    <n v="90"/>
    <n v="119"/>
  </r>
  <r>
    <x v="15"/>
    <x v="102"/>
    <x v="0"/>
    <x v="5"/>
    <n v="1"/>
    <n v="1"/>
    <n v="2"/>
    <n v="2"/>
    <n v="3"/>
    <n v="1"/>
    <n v="0"/>
    <n v="0"/>
    <n v="3"/>
    <n v="4"/>
  </r>
  <r>
    <x v="15"/>
    <x v="102"/>
    <x v="0"/>
    <x v="1"/>
    <n v="0"/>
    <n v="0"/>
    <n v="6"/>
    <n v="6"/>
    <n v="6"/>
    <n v="0"/>
    <n v="0"/>
    <n v="4"/>
    <n v="2"/>
    <n v="6"/>
  </r>
  <r>
    <x v="15"/>
    <x v="102"/>
    <x v="0"/>
    <x v="3"/>
    <n v="1"/>
    <n v="2"/>
    <n v="7"/>
    <n v="7"/>
    <n v="9"/>
    <n v="1"/>
    <n v="1"/>
    <n v="1"/>
    <n v="7"/>
    <n v="10"/>
  </r>
  <r>
    <x v="15"/>
    <x v="102"/>
    <x v="0"/>
    <x v="2"/>
    <n v="4"/>
    <n v="2"/>
    <n v="4"/>
    <n v="4"/>
    <n v="7"/>
    <n v="2"/>
    <n v="1"/>
    <n v="2"/>
    <n v="5"/>
    <n v="10"/>
  </r>
  <r>
    <x v="15"/>
    <x v="102"/>
    <x v="0"/>
    <x v="4"/>
    <n v="14"/>
    <n v="7"/>
    <n v="21"/>
    <n v="17"/>
    <n v="32"/>
    <n v="9"/>
    <n v="0"/>
    <n v="13"/>
    <n v="20"/>
    <n v="42"/>
  </r>
  <r>
    <x v="15"/>
    <x v="102"/>
    <x v="1"/>
    <x v="0"/>
    <n v="32"/>
    <n v="17"/>
    <n v="67"/>
    <n v="55"/>
    <n v="88"/>
    <n v="23"/>
    <n v="3"/>
    <n v="20"/>
    <n v="70"/>
    <n v="116"/>
  </r>
  <r>
    <x v="15"/>
    <x v="102"/>
    <x v="1"/>
    <x v="5"/>
    <n v="4"/>
    <n v="0"/>
    <n v="2"/>
    <n v="2"/>
    <n v="2"/>
    <n v="4"/>
    <n v="0"/>
    <n v="0"/>
    <n v="2"/>
    <n v="6"/>
  </r>
  <r>
    <x v="15"/>
    <x v="102"/>
    <x v="1"/>
    <x v="1"/>
    <n v="0"/>
    <n v="4"/>
    <n v="0"/>
    <n v="0"/>
    <n v="4"/>
    <n v="0"/>
    <n v="0"/>
    <n v="1"/>
    <n v="3"/>
    <n v="4"/>
  </r>
  <r>
    <x v="15"/>
    <x v="102"/>
    <x v="1"/>
    <x v="3"/>
    <n v="0"/>
    <n v="3"/>
    <n v="5"/>
    <n v="6"/>
    <n v="8"/>
    <n v="0"/>
    <n v="0"/>
    <n v="1"/>
    <n v="7"/>
    <n v="8"/>
  </r>
  <r>
    <x v="15"/>
    <x v="102"/>
    <x v="1"/>
    <x v="2"/>
    <n v="2"/>
    <n v="0"/>
    <n v="1"/>
    <n v="1"/>
    <n v="1"/>
    <n v="2"/>
    <n v="0"/>
    <n v="0"/>
    <n v="1"/>
    <n v="3"/>
  </r>
  <r>
    <x v="15"/>
    <x v="102"/>
    <x v="1"/>
    <x v="4"/>
    <n v="5"/>
    <n v="7"/>
    <n v="17"/>
    <n v="15"/>
    <n v="25"/>
    <n v="4"/>
    <n v="0"/>
    <n v="9"/>
    <n v="16"/>
    <n v="29"/>
  </r>
  <r>
    <x v="15"/>
    <x v="103"/>
    <x v="0"/>
    <x v="0"/>
    <n v="28"/>
    <n v="20"/>
    <n v="79"/>
    <n v="73"/>
    <n v="105"/>
    <n v="19"/>
    <n v="3"/>
    <n v="14"/>
    <n v="91"/>
    <n v="127"/>
  </r>
  <r>
    <x v="15"/>
    <x v="103"/>
    <x v="0"/>
    <x v="5"/>
    <n v="2"/>
    <n v="1"/>
    <n v="1"/>
    <n v="1"/>
    <n v="3"/>
    <n v="1"/>
    <n v="1"/>
    <n v="0"/>
    <n v="2"/>
    <n v="4"/>
  </r>
  <r>
    <x v="15"/>
    <x v="103"/>
    <x v="0"/>
    <x v="1"/>
    <n v="1"/>
    <n v="0"/>
    <n v="6"/>
    <n v="5"/>
    <n v="6"/>
    <n v="1"/>
    <n v="0"/>
    <n v="1"/>
    <n v="5"/>
    <n v="7"/>
  </r>
  <r>
    <x v="15"/>
    <x v="103"/>
    <x v="0"/>
    <x v="3"/>
    <n v="3"/>
    <n v="1"/>
    <n v="5"/>
    <n v="3"/>
    <n v="6"/>
    <n v="1"/>
    <n v="0"/>
    <n v="4"/>
    <n v="4"/>
    <n v="9"/>
  </r>
  <r>
    <x v="15"/>
    <x v="103"/>
    <x v="0"/>
    <x v="2"/>
    <n v="4"/>
    <n v="3"/>
    <n v="5"/>
    <n v="4"/>
    <n v="8"/>
    <n v="1"/>
    <n v="2"/>
    <n v="3"/>
    <n v="6"/>
    <n v="12"/>
  </r>
  <r>
    <x v="15"/>
    <x v="103"/>
    <x v="0"/>
    <x v="4"/>
    <n v="12"/>
    <n v="3"/>
    <n v="20"/>
    <n v="21"/>
    <n v="28"/>
    <n v="5"/>
    <n v="2"/>
    <n v="7"/>
    <n v="21"/>
    <n v="35"/>
  </r>
  <r>
    <x v="15"/>
    <x v="103"/>
    <x v="1"/>
    <x v="0"/>
    <n v="31"/>
    <n v="14"/>
    <n v="67"/>
    <n v="58"/>
    <n v="82"/>
    <n v="27"/>
    <n v="4"/>
    <n v="21"/>
    <n v="60"/>
    <n v="112"/>
  </r>
  <r>
    <x v="15"/>
    <x v="103"/>
    <x v="1"/>
    <x v="5"/>
    <n v="1"/>
    <n v="0"/>
    <n v="2"/>
    <n v="2"/>
    <n v="2"/>
    <n v="1"/>
    <n v="0"/>
    <n v="1"/>
    <n v="1"/>
    <n v="3"/>
  </r>
  <r>
    <x v="15"/>
    <x v="103"/>
    <x v="1"/>
    <x v="1"/>
    <n v="2"/>
    <n v="0"/>
    <n v="3"/>
    <n v="3"/>
    <n v="3"/>
    <n v="2"/>
    <n v="0"/>
    <n v="1"/>
    <n v="2"/>
    <n v="5"/>
  </r>
  <r>
    <x v="15"/>
    <x v="103"/>
    <x v="1"/>
    <x v="3"/>
    <n v="3"/>
    <n v="3"/>
    <n v="5"/>
    <n v="3"/>
    <n v="9"/>
    <n v="2"/>
    <n v="0"/>
    <n v="4"/>
    <n v="5"/>
    <n v="11"/>
  </r>
  <r>
    <x v="15"/>
    <x v="103"/>
    <x v="1"/>
    <x v="2"/>
    <n v="5"/>
    <n v="1"/>
    <n v="6"/>
    <n v="6"/>
    <n v="7"/>
    <n v="4"/>
    <n v="0"/>
    <n v="2"/>
    <n v="6"/>
    <n v="12"/>
  </r>
  <r>
    <x v="15"/>
    <x v="103"/>
    <x v="1"/>
    <x v="4"/>
    <n v="9"/>
    <n v="4"/>
    <n v="19"/>
    <n v="17"/>
    <n v="24"/>
    <n v="7"/>
    <n v="1"/>
    <n v="10"/>
    <n v="14"/>
    <n v="32"/>
  </r>
  <r>
    <x v="15"/>
    <x v="8"/>
    <x v="0"/>
    <x v="0"/>
    <n v="24"/>
    <n v="19"/>
    <n v="82"/>
    <n v="67"/>
    <n v="104"/>
    <n v="20"/>
    <n v="0"/>
    <n v="14"/>
    <n v="91"/>
    <n v="125"/>
  </r>
  <r>
    <x v="15"/>
    <x v="8"/>
    <x v="0"/>
    <x v="5"/>
    <n v="2"/>
    <n v="0"/>
    <n v="1"/>
    <n v="1"/>
    <n v="2"/>
    <n v="1"/>
    <n v="0"/>
    <n v="1"/>
    <n v="1"/>
    <n v="3"/>
  </r>
  <r>
    <x v="15"/>
    <x v="8"/>
    <x v="0"/>
    <x v="1"/>
    <n v="2"/>
    <n v="2"/>
    <n v="5"/>
    <n v="5"/>
    <n v="8"/>
    <n v="0"/>
    <n v="0"/>
    <n v="5"/>
    <n v="4"/>
    <n v="9"/>
  </r>
  <r>
    <x v="15"/>
    <x v="8"/>
    <x v="0"/>
    <x v="3"/>
    <n v="2"/>
    <n v="2"/>
    <n v="7"/>
    <n v="5"/>
    <n v="9"/>
    <n v="2"/>
    <n v="0"/>
    <n v="4"/>
    <n v="5"/>
    <n v="11"/>
  </r>
  <r>
    <x v="15"/>
    <x v="8"/>
    <x v="0"/>
    <x v="2"/>
    <n v="2"/>
    <n v="1"/>
    <n v="4"/>
    <n v="4"/>
    <n v="5"/>
    <n v="1"/>
    <n v="1"/>
    <n v="1"/>
    <n v="4"/>
    <n v="7"/>
  </r>
  <r>
    <x v="15"/>
    <x v="8"/>
    <x v="0"/>
    <x v="4"/>
    <n v="4"/>
    <n v="5"/>
    <n v="14"/>
    <n v="12"/>
    <n v="21"/>
    <n v="1"/>
    <n v="0"/>
    <n v="9"/>
    <n v="13"/>
    <n v="23"/>
  </r>
  <r>
    <x v="15"/>
    <x v="8"/>
    <x v="1"/>
    <x v="0"/>
    <n v="35"/>
    <n v="11"/>
    <n v="49"/>
    <n v="40"/>
    <n v="67"/>
    <n v="24"/>
    <n v="1"/>
    <n v="21"/>
    <n v="49"/>
    <n v="95"/>
  </r>
  <r>
    <x v="15"/>
    <x v="8"/>
    <x v="1"/>
    <x v="5"/>
    <n v="1"/>
    <n v="1"/>
    <n v="2"/>
    <n v="1"/>
    <n v="3"/>
    <n v="1"/>
    <n v="0"/>
    <n v="2"/>
    <n v="1"/>
    <n v="4"/>
  </r>
  <r>
    <x v="15"/>
    <x v="8"/>
    <x v="1"/>
    <x v="1"/>
    <n v="1"/>
    <n v="0"/>
    <n v="3"/>
    <n v="3"/>
    <n v="3"/>
    <n v="1"/>
    <n v="0"/>
    <n v="0"/>
    <n v="3"/>
    <n v="4"/>
  </r>
  <r>
    <x v="15"/>
    <x v="8"/>
    <x v="1"/>
    <x v="3"/>
    <n v="4"/>
    <n v="1"/>
    <n v="8"/>
    <n v="7"/>
    <n v="10"/>
    <n v="1"/>
    <n v="0"/>
    <n v="7"/>
    <n v="5"/>
    <n v="13"/>
  </r>
  <r>
    <x v="15"/>
    <x v="8"/>
    <x v="1"/>
    <x v="2"/>
    <n v="2"/>
    <n v="1"/>
    <n v="6"/>
    <n v="3"/>
    <n v="7"/>
    <n v="2"/>
    <n v="0"/>
    <n v="3"/>
    <n v="4"/>
    <n v="9"/>
  </r>
  <r>
    <x v="15"/>
    <x v="8"/>
    <x v="1"/>
    <x v="4"/>
    <n v="12"/>
    <n v="6"/>
    <n v="14"/>
    <n v="13"/>
    <n v="23"/>
    <n v="8"/>
    <n v="1"/>
    <n v="9"/>
    <n v="14"/>
    <n v="32"/>
  </r>
  <r>
    <x v="15"/>
    <x v="172"/>
    <x v="0"/>
    <x v="0"/>
    <n v="21"/>
    <n v="20"/>
    <n v="65"/>
    <n v="57"/>
    <n v="85"/>
    <n v="15"/>
    <n v="2"/>
    <n v="17"/>
    <n v="72"/>
    <n v="106"/>
  </r>
  <r>
    <x v="15"/>
    <x v="172"/>
    <x v="0"/>
    <x v="5"/>
    <n v="1"/>
    <n v="1"/>
    <n v="4"/>
    <n v="5"/>
    <n v="5"/>
    <n v="1"/>
    <n v="0"/>
    <n v="2"/>
    <n v="3"/>
    <n v="6"/>
  </r>
  <r>
    <x v="15"/>
    <x v="172"/>
    <x v="0"/>
    <x v="1"/>
    <n v="1"/>
    <n v="1"/>
    <n v="2"/>
    <n v="2"/>
    <n v="3"/>
    <n v="1"/>
    <n v="0"/>
    <n v="1"/>
    <n v="2"/>
    <n v="4"/>
  </r>
  <r>
    <x v="15"/>
    <x v="172"/>
    <x v="0"/>
    <x v="3"/>
    <n v="3"/>
    <n v="1"/>
    <n v="2"/>
    <n v="2"/>
    <n v="4"/>
    <n v="2"/>
    <n v="2"/>
    <n v="0"/>
    <n v="2"/>
    <n v="6"/>
  </r>
  <r>
    <x v="15"/>
    <x v="172"/>
    <x v="0"/>
    <x v="2"/>
    <n v="0"/>
    <n v="1"/>
    <n v="5"/>
    <n v="5"/>
    <n v="6"/>
    <n v="0"/>
    <n v="0"/>
    <n v="2"/>
    <n v="4"/>
    <n v="6"/>
  </r>
  <r>
    <x v="15"/>
    <x v="172"/>
    <x v="0"/>
    <x v="4"/>
    <n v="4"/>
    <n v="1"/>
    <n v="14"/>
    <n v="11"/>
    <n v="17"/>
    <n v="1"/>
    <n v="2"/>
    <n v="3"/>
    <n v="13"/>
    <n v="19"/>
  </r>
  <r>
    <x v="15"/>
    <x v="172"/>
    <x v="1"/>
    <x v="0"/>
    <n v="30"/>
    <n v="21"/>
    <n v="80"/>
    <n v="61"/>
    <n v="107"/>
    <n v="21"/>
    <n v="5"/>
    <n v="27"/>
    <n v="78"/>
    <n v="131"/>
  </r>
  <r>
    <x v="15"/>
    <x v="172"/>
    <x v="1"/>
    <x v="5"/>
    <n v="0"/>
    <n v="0"/>
    <n v="4"/>
    <n v="3"/>
    <n v="4"/>
    <n v="0"/>
    <n v="0"/>
    <n v="1"/>
    <n v="3"/>
    <n v="4"/>
  </r>
  <r>
    <x v="15"/>
    <x v="172"/>
    <x v="1"/>
    <x v="1"/>
    <n v="2"/>
    <n v="4"/>
    <n v="3"/>
    <n v="5"/>
    <n v="7"/>
    <n v="2"/>
    <n v="1"/>
    <n v="3"/>
    <n v="3"/>
    <n v="9"/>
  </r>
  <r>
    <x v="15"/>
    <x v="172"/>
    <x v="1"/>
    <x v="3"/>
    <n v="4"/>
    <n v="0"/>
    <n v="4"/>
    <n v="4"/>
    <n v="4"/>
    <n v="4"/>
    <n v="0"/>
    <n v="1"/>
    <n v="3"/>
    <n v="8"/>
  </r>
  <r>
    <x v="15"/>
    <x v="172"/>
    <x v="1"/>
    <x v="2"/>
    <n v="5"/>
    <n v="2"/>
    <n v="1"/>
    <n v="1"/>
    <n v="4"/>
    <n v="3"/>
    <n v="0"/>
    <n v="2"/>
    <n v="3"/>
    <n v="8"/>
  </r>
  <r>
    <x v="15"/>
    <x v="172"/>
    <x v="1"/>
    <x v="4"/>
    <n v="7"/>
    <n v="3"/>
    <n v="9"/>
    <n v="7"/>
    <n v="12"/>
    <n v="5"/>
    <n v="3"/>
    <n v="5"/>
    <n v="6"/>
    <n v="19"/>
  </r>
  <r>
    <x v="15"/>
    <x v="104"/>
    <x v="0"/>
    <x v="0"/>
    <n v="23"/>
    <n v="13"/>
    <n v="83"/>
    <n v="66"/>
    <n v="103"/>
    <n v="12"/>
    <n v="3"/>
    <n v="16"/>
    <n v="88"/>
    <n v="119"/>
  </r>
  <r>
    <x v="15"/>
    <x v="104"/>
    <x v="0"/>
    <x v="5"/>
    <n v="1"/>
    <n v="0"/>
    <n v="1"/>
    <n v="0"/>
    <n v="1"/>
    <n v="1"/>
    <n v="0"/>
    <n v="1"/>
    <n v="0"/>
    <n v="2"/>
  </r>
  <r>
    <x v="15"/>
    <x v="104"/>
    <x v="0"/>
    <x v="1"/>
    <n v="3"/>
    <n v="0"/>
    <n v="4"/>
    <n v="4"/>
    <n v="6"/>
    <n v="1"/>
    <n v="1"/>
    <n v="1"/>
    <n v="4"/>
    <n v="7"/>
  </r>
  <r>
    <x v="15"/>
    <x v="104"/>
    <x v="0"/>
    <x v="3"/>
    <n v="3"/>
    <n v="1"/>
    <n v="0"/>
    <n v="0"/>
    <n v="2"/>
    <n v="1"/>
    <n v="1"/>
    <n v="2"/>
    <n v="0"/>
    <n v="4"/>
  </r>
  <r>
    <x v="15"/>
    <x v="104"/>
    <x v="0"/>
    <x v="2"/>
    <n v="2"/>
    <n v="1"/>
    <n v="6"/>
    <n v="6"/>
    <n v="7"/>
    <n v="1"/>
    <n v="0"/>
    <n v="1"/>
    <n v="7"/>
    <n v="9"/>
  </r>
  <r>
    <x v="15"/>
    <x v="104"/>
    <x v="0"/>
    <x v="4"/>
    <n v="10"/>
    <n v="3"/>
    <n v="14"/>
    <n v="13"/>
    <n v="18"/>
    <n v="6"/>
    <n v="2"/>
    <n v="6"/>
    <n v="13"/>
    <n v="27"/>
  </r>
  <r>
    <x v="15"/>
    <x v="104"/>
    <x v="1"/>
    <x v="0"/>
    <n v="32"/>
    <n v="25"/>
    <n v="73"/>
    <n v="59"/>
    <n v="103"/>
    <n v="22"/>
    <n v="5"/>
    <n v="25"/>
    <n v="78"/>
    <n v="130"/>
  </r>
  <r>
    <x v="15"/>
    <x v="104"/>
    <x v="1"/>
    <x v="5"/>
    <n v="1"/>
    <n v="2"/>
    <n v="2"/>
    <n v="2"/>
    <n v="4"/>
    <n v="1"/>
    <n v="0"/>
    <n v="1"/>
    <n v="3"/>
    <n v="5"/>
  </r>
  <r>
    <x v="15"/>
    <x v="104"/>
    <x v="1"/>
    <x v="1"/>
    <n v="3"/>
    <n v="0"/>
    <n v="1"/>
    <n v="1"/>
    <n v="1"/>
    <n v="2"/>
    <n v="0"/>
    <n v="2"/>
    <n v="0"/>
    <n v="4"/>
  </r>
  <r>
    <x v="15"/>
    <x v="104"/>
    <x v="1"/>
    <x v="3"/>
    <n v="4"/>
    <n v="1"/>
    <n v="4"/>
    <n v="4"/>
    <n v="6"/>
    <n v="2"/>
    <n v="0"/>
    <n v="4"/>
    <n v="3"/>
    <n v="9"/>
  </r>
  <r>
    <x v="15"/>
    <x v="104"/>
    <x v="1"/>
    <x v="2"/>
    <n v="0"/>
    <n v="1"/>
    <n v="2"/>
    <n v="3"/>
    <n v="3"/>
    <n v="0"/>
    <n v="0"/>
    <n v="1"/>
    <n v="2"/>
    <n v="3"/>
  </r>
  <r>
    <x v="15"/>
    <x v="104"/>
    <x v="1"/>
    <x v="4"/>
    <n v="6"/>
    <n v="5"/>
    <n v="17"/>
    <n v="14"/>
    <n v="22"/>
    <n v="6"/>
    <n v="0"/>
    <n v="9"/>
    <n v="13"/>
    <n v="28"/>
  </r>
  <r>
    <x v="15"/>
    <x v="105"/>
    <x v="0"/>
    <x v="0"/>
    <n v="23"/>
    <n v="15"/>
    <n v="83"/>
    <n v="67"/>
    <n v="102"/>
    <n v="16"/>
    <n v="4"/>
    <n v="19"/>
    <n v="82"/>
    <n v="121"/>
  </r>
  <r>
    <x v="15"/>
    <x v="105"/>
    <x v="0"/>
    <x v="5"/>
    <n v="1"/>
    <n v="0"/>
    <n v="2"/>
    <n v="2"/>
    <n v="2"/>
    <n v="1"/>
    <n v="0"/>
    <n v="0"/>
    <n v="2"/>
    <n v="3"/>
  </r>
  <r>
    <x v="15"/>
    <x v="105"/>
    <x v="0"/>
    <x v="1"/>
    <n v="2"/>
    <n v="1"/>
    <n v="3"/>
    <n v="3"/>
    <n v="5"/>
    <n v="0"/>
    <n v="0"/>
    <n v="4"/>
    <n v="2"/>
    <n v="6"/>
  </r>
  <r>
    <x v="15"/>
    <x v="105"/>
    <x v="0"/>
    <x v="3"/>
    <n v="3"/>
    <n v="2"/>
    <n v="4"/>
    <n v="3"/>
    <n v="6"/>
    <n v="3"/>
    <n v="0"/>
    <n v="2"/>
    <n v="4"/>
    <n v="9"/>
  </r>
  <r>
    <x v="15"/>
    <x v="105"/>
    <x v="0"/>
    <x v="2"/>
    <n v="3"/>
    <n v="0"/>
    <n v="2"/>
    <n v="2"/>
    <n v="2"/>
    <n v="3"/>
    <n v="0"/>
    <n v="1"/>
    <n v="1"/>
    <n v="5"/>
  </r>
  <r>
    <x v="15"/>
    <x v="105"/>
    <x v="0"/>
    <x v="4"/>
    <n v="6"/>
    <n v="6"/>
    <n v="18"/>
    <n v="15"/>
    <n v="26"/>
    <n v="4"/>
    <n v="0"/>
    <n v="8"/>
    <n v="18"/>
    <n v="30"/>
  </r>
  <r>
    <x v="15"/>
    <x v="105"/>
    <x v="1"/>
    <x v="0"/>
    <n v="28"/>
    <n v="15"/>
    <n v="68"/>
    <n v="57"/>
    <n v="85"/>
    <n v="20"/>
    <n v="2"/>
    <n v="17"/>
    <n v="72"/>
    <n v="111"/>
  </r>
  <r>
    <x v="15"/>
    <x v="105"/>
    <x v="1"/>
    <x v="5"/>
    <n v="3"/>
    <n v="1"/>
    <n v="1"/>
    <n v="1"/>
    <n v="2"/>
    <n v="2"/>
    <n v="0"/>
    <n v="3"/>
    <n v="0"/>
    <n v="5"/>
  </r>
  <r>
    <x v="15"/>
    <x v="105"/>
    <x v="1"/>
    <x v="1"/>
    <n v="1"/>
    <n v="0"/>
    <n v="3"/>
    <n v="3"/>
    <n v="3"/>
    <n v="0"/>
    <n v="0"/>
    <n v="1"/>
    <n v="3"/>
    <n v="4"/>
  </r>
  <r>
    <x v="15"/>
    <x v="105"/>
    <x v="1"/>
    <x v="3"/>
    <n v="4"/>
    <n v="0"/>
    <n v="0"/>
    <n v="0"/>
    <n v="1"/>
    <n v="3"/>
    <n v="0"/>
    <n v="1"/>
    <n v="0"/>
    <n v="4"/>
  </r>
  <r>
    <x v="15"/>
    <x v="105"/>
    <x v="1"/>
    <x v="2"/>
    <n v="2"/>
    <n v="0"/>
    <n v="5"/>
    <n v="4"/>
    <n v="6"/>
    <n v="1"/>
    <n v="0"/>
    <n v="2"/>
    <n v="4"/>
    <n v="7"/>
  </r>
  <r>
    <x v="15"/>
    <x v="105"/>
    <x v="1"/>
    <x v="4"/>
    <n v="8"/>
    <n v="1"/>
    <n v="8"/>
    <n v="7"/>
    <n v="11"/>
    <n v="6"/>
    <n v="0"/>
    <n v="5"/>
    <n v="6"/>
    <n v="17"/>
  </r>
  <r>
    <x v="15"/>
    <x v="106"/>
    <x v="0"/>
    <x v="0"/>
    <n v="16"/>
    <n v="18"/>
    <n v="72"/>
    <n v="59"/>
    <n v="94"/>
    <n v="11"/>
    <n v="2"/>
    <n v="12"/>
    <n v="81"/>
    <n v="106"/>
  </r>
  <r>
    <x v="15"/>
    <x v="106"/>
    <x v="0"/>
    <x v="5"/>
    <n v="2"/>
    <n v="0"/>
    <n v="0"/>
    <n v="0"/>
    <n v="1"/>
    <n v="1"/>
    <n v="0"/>
    <n v="1"/>
    <n v="0"/>
    <n v="2"/>
  </r>
  <r>
    <x v="15"/>
    <x v="106"/>
    <x v="0"/>
    <x v="1"/>
    <n v="2"/>
    <n v="0"/>
    <n v="1"/>
    <n v="1"/>
    <n v="2"/>
    <n v="1"/>
    <n v="0"/>
    <n v="1"/>
    <n v="1"/>
    <n v="3"/>
  </r>
  <r>
    <x v="15"/>
    <x v="106"/>
    <x v="0"/>
    <x v="3"/>
    <n v="3"/>
    <n v="1"/>
    <n v="2"/>
    <n v="2"/>
    <n v="3"/>
    <n v="2"/>
    <n v="0"/>
    <n v="2"/>
    <n v="2"/>
    <n v="6"/>
  </r>
  <r>
    <x v="15"/>
    <x v="106"/>
    <x v="0"/>
    <x v="2"/>
    <n v="3"/>
    <n v="0"/>
    <n v="5"/>
    <n v="5"/>
    <n v="5"/>
    <n v="1"/>
    <n v="1"/>
    <n v="2"/>
    <n v="4"/>
    <n v="8"/>
  </r>
  <r>
    <x v="15"/>
    <x v="106"/>
    <x v="0"/>
    <x v="4"/>
    <n v="11"/>
    <n v="3"/>
    <n v="7"/>
    <n v="6"/>
    <n v="14"/>
    <n v="2"/>
    <n v="1"/>
    <n v="10"/>
    <n v="8"/>
    <n v="21"/>
  </r>
  <r>
    <x v="15"/>
    <x v="106"/>
    <x v="1"/>
    <x v="0"/>
    <n v="26"/>
    <n v="12"/>
    <n v="72"/>
    <n v="57"/>
    <n v="90"/>
    <n v="14"/>
    <n v="4"/>
    <n v="17"/>
    <n v="75"/>
    <n v="110"/>
  </r>
  <r>
    <x v="15"/>
    <x v="106"/>
    <x v="1"/>
    <x v="1"/>
    <n v="6"/>
    <n v="1"/>
    <n v="2"/>
    <n v="2"/>
    <n v="3"/>
    <n v="4"/>
    <n v="2"/>
    <n v="2"/>
    <n v="1"/>
    <n v="9"/>
  </r>
  <r>
    <x v="15"/>
    <x v="106"/>
    <x v="1"/>
    <x v="3"/>
    <n v="3"/>
    <n v="0"/>
    <n v="2"/>
    <n v="2"/>
    <n v="3"/>
    <n v="2"/>
    <n v="0"/>
    <n v="1"/>
    <n v="2"/>
    <n v="5"/>
  </r>
  <r>
    <x v="15"/>
    <x v="106"/>
    <x v="1"/>
    <x v="2"/>
    <n v="3"/>
    <n v="1"/>
    <n v="2"/>
    <n v="1"/>
    <n v="3"/>
    <n v="3"/>
    <n v="0"/>
    <n v="0"/>
    <n v="3"/>
    <n v="6"/>
  </r>
  <r>
    <x v="15"/>
    <x v="106"/>
    <x v="1"/>
    <x v="4"/>
    <n v="7"/>
    <n v="4"/>
    <n v="7"/>
    <n v="7"/>
    <n v="13"/>
    <n v="5"/>
    <n v="1"/>
    <n v="5"/>
    <n v="7"/>
    <n v="18"/>
  </r>
  <r>
    <x v="15"/>
    <x v="107"/>
    <x v="0"/>
    <x v="0"/>
    <n v="24"/>
    <n v="7"/>
    <n v="67"/>
    <n v="59"/>
    <n v="78"/>
    <n v="17"/>
    <n v="3"/>
    <n v="13"/>
    <n v="65"/>
    <n v="98"/>
  </r>
  <r>
    <x v="15"/>
    <x v="107"/>
    <x v="0"/>
    <x v="5"/>
    <n v="0"/>
    <n v="0"/>
    <n v="1"/>
    <n v="1"/>
    <n v="1"/>
    <n v="0"/>
    <n v="0"/>
    <n v="0"/>
    <n v="1"/>
    <n v="1"/>
  </r>
  <r>
    <x v="15"/>
    <x v="107"/>
    <x v="0"/>
    <x v="1"/>
    <n v="3"/>
    <n v="0"/>
    <n v="5"/>
    <n v="4"/>
    <n v="7"/>
    <n v="0"/>
    <n v="0"/>
    <n v="2"/>
    <n v="6"/>
    <n v="8"/>
  </r>
  <r>
    <x v="15"/>
    <x v="107"/>
    <x v="0"/>
    <x v="3"/>
    <n v="2"/>
    <n v="1"/>
    <n v="4"/>
    <n v="2"/>
    <n v="5"/>
    <n v="0"/>
    <n v="2"/>
    <n v="0"/>
    <n v="5"/>
    <n v="7"/>
  </r>
  <r>
    <x v="15"/>
    <x v="107"/>
    <x v="0"/>
    <x v="2"/>
    <n v="3"/>
    <n v="1"/>
    <n v="6"/>
    <n v="4"/>
    <n v="8"/>
    <n v="2"/>
    <n v="1"/>
    <n v="3"/>
    <n v="4"/>
    <n v="10"/>
  </r>
  <r>
    <x v="15"/>
    <x v="107"/>
    <x v="0"/>
    <x v="4"/>
    <n v="8"/>
    <n v="5"/>
    <n v="13"/>
    <n v="9"/>
    <n v="19"/>
    <n v="6"/>
    <n v="0"/>
    <n v="8"/>
    <n v="12"/>
    <n v="26"/>
  </r>
  <r>
    <x v="15"/>
    <x v="107"/>
    <x v="1"/>
    <x v="0"/>
    <n v="22"/>
    <n v="11"/>
    <n v="65"/>
    <n v="50"/>
    <n v="80"/>
    <n v="17"/>
    <n v="4"/>
    <n v="19"/>
    <n v="58"/>
    <n v="98"/>
  </r>
  <r>
    <x v="15"/>
    <x v="107"/>
    <x v="1"/>
    <x v="5"/>
    <n v="2"/>
    <n v="1"/>
    <n v="4"/>
    <n v="4"/>
    <n v="5"/>
    <n v="1"/>
    <n v="0"/>
    <n v="3"/>
    <n v="3"/>
    <n v="7"/>
  </r>
  <r>
    <x v="15"/>
    <x v="107"/>
    <x v="1"/>
    <x v="1"/>
    <n v="0"/>
    <n v="0"/>
    <n v="2"/>
    <n v="2"/>
    <n v="2"/>
    <n v="0"/>
    <n v="0"/>
    <n v="0"/>
    <n v="2"/>
    <n v="2"/>
  </r>
  <r>
    <x v="15"/>
    <x v="107"/>
    <x v="1"/>
    <x v="3"/>
    <n v="4"/>
    <n v="0"/>
    <n v="7"/>
    <n v="4"/>
    <n v="7"/>
    <n v="4"/>
    <n v="0"/>
    <n v="1"/>
    <n v="6"/>
    <n v="11"/>
  </r>
  <r>
    <x v="15"/>
    <x v="107"/>
    <x v="1"/>
    <x v="2"/>
    <n v="3"/>
    <n v="1"/>
    <n v="1"/>
    <n v="1"/>
    <n v="3"/>
    <n v="2"/>
    <n v="0"/>
    <n v="1"/>
    <n v="2"/>
    <n v="5"/>
  </r>
  <r>
    <x v="15"/>
    <x v="107"/>
    <x v="1"/>
    <x v="4"/>
    <n v="8"/>
    <n v="3"/>
    <n v="12"/>
    <n v="10"/>
    <n v="16"/>
    <n v="7"/>
    <n v="0"/>
    <n v="3"/>
    <n v="13"/>
    <n v="23"/>
  </r>
  <r>
    <x v="15"/>
    <x v="173"/>
    <x v="0"/>
    <x v="0"/>
    <n v="26"/>
    <n v="19"/>
    <n v="73"/>
    <n v="61"/>
    <n v="103"/>
    <n v="12"/>
    <n v="3"/>
    <n v="12"/>
    <n v="91"/>
    <n v="118"/>
  </r>
  <r>
    <x v="15"/>
    <x v="173"/>
    <x v="0"/>
    <x v="5"/>
    <n v="0"/>
    <n v="0"/>
    <n v="2"/>
    <n v="0"/>
    <n v="2"/>
    <n v="0"/>
    <n v="0"/>
    <n v="0"/>
    <n v="2"/>
    <n v="2"/>
  </r>
  <r>
    <x v="15"/>
    <x v="173"/>
    <x v="0"/>
    <x v="1"/>
    <n v="1"/>
    <n v="0"/>
    <n v="4"/>
    <n v="3"/>
    <n v="5"/>
    <n v="0"/>
    <n v="0"/>
    <n v="1"/>
    <n v="4"/>
    <n v="5"/>
  </r>
  <r>
    <x v="15"/>
    <x v="173"/>
    <x v="0"/>
    <x v="3"/>
    <n v="1"/>
    <n v="0"/>
    <n v="3"/>
    <n v="3"/>
    <n v="3"/>
    <n v="1"/>
    <n v="0"/>
    <n v="0"/>
    <n v="3"/>
    <n v="4"/>
  </r>
  <r>
    <x v="15"/>
    <x v="173"/>
    <x v="0"/>
    <x v="2"/>
    <n v="3"/>
    <n v="1"/>
    <n v="4"/>
    <n v="3"/>
    <n v="5"/>
    <n v="3"/>
    <n v="0"/>
    <n v="1"/>
    <n v="4"/>
    <n v="8"/>
  </r>
  <r>
    <x v="15"/>
    <x v="173"/>
    <x v="0"/>
    <x v="4"/>
    <n v="10"/>
    <n v="6"/>
    <n v="12"/>
    <n v="8"/>
    <n v="19"/>
    <n v="7"/>
    <n v="1"/>
    <n v="5"/>
    <n v="15"/>
    <n v="28"/>
  </r>
  <r>
    <x v="15"/>
    <x v="173"/>
    <x v="1"/>
    <x v="0"/>
    <n v="32"/>
    <n v="17"/>
    <n v="65"/>
    <n v="60"/>
    <n v="86"/>
    <n v="24"/>
    <n v="2"/>
    <n v="16"/>
    <n v="72"/>
    <n v="114"/>
  </r>
  <r>
    <x v="15"/>
    <x v="173"/>
    <x v="1"/>
    <x v="5"/>
    <n v="4"/>
    <n v="0"/>
    <n v="1"/>
    <n v="0"/>
    <n v="2"/>
    <n v="3"/>
    <n v="0"/>
    <n v="1"/>
    <n v="1"/>
    <n v="5"/>
  </r>
  <r>
    <x v="15"/>
    <x v="173"/>
    <x v="1"/>
    <x v="1"/>
    <n v="0"/>
    <n v="1"/>
    <n v="3"/>
    <n v="3"/>
    <n v="4"/>
    <n v="0"/>
    <n v="1"/>
    <n v="1"/>
    <n v="2"/>
    <n v="4"/>
  </r>
  <r>
    <x v="15"/>
    <x v="173"/>
    <x v="1"/>
    <x v="3"/>
    <n v="2"/>
    <n v="1"/>
    <n v="6"/>
    <n v="4"/>
    <n v="7"/>
    <n v="1"/>
    <n v="0"/>
    <n v="5"/>
    <n v="3"/>
    <n v="9"/>
  </r>
  <r>
    <x v="15"/>
    <x v="173"/>
    <x v="1"/>
    <x v="2"/>
    <n v="1"/>
    <n v="2"/>
    <n v="4"/>
    <n v="4"/>
    <n v="6"/>
    <n v="1"/>
    <n v="0"/>
    <n v="2"/>
    <n v="4"/>
    <n v="7"/>
  </r>
  <r>
    <x v="15"/>
    <x v="173"/>
    <x v="1"/>
    <x v="4"/>
    <n v="8"/>
    <n v="3"/>
    <n v="9"/>
    <n v="7"/>
    <n v="14"/>
    <n v="4"/>
    <n v="2"/>
    <n v="10"/>
    <n v="4"/>
    <n v="20"/>
  </r>
  <r>
    <x v="15"/>
    <x v="108"/>
    <x v="0"/>
    <x v="0"/>
    <n v="19"/>
    <n v="15"/>
    <n v="82"/>
    <n v="67"/>
    <n v="97"/>
    <n v="14"/>
    <n v="3"/>
    <n v="20"/>
    <n v="79"/>
    <n v="116"/>
  </r>
  <r>
    <x v="15"/>
    <x v="108"/>
    <x v="0"/>
    <x v="1"/>
    <n v="2"/>
    <n v="0"/>
    <n v="2"/>
    <n v="2"/>
    <n v="3"/>
    <n v="1"/>
    <n v="0"/>
    <n v="0"/>
    <n v="3"/>
    <n v="4"/>
  </r>
  <r>
    <x v="15"/>
    <x v="108"/>
    <x v="0"/>
    <x v="3"/>
    <n v="0"/>
    <n v="0"/>
    <n v="4"/>
    <n v="4"/>
    <n v="4"/>
    <n v="0"/>
    <n v="0"/>
    <n v="0"/>
    <n v="4"/>
    <n v="4"/>
  </r>
  <r>
    <x v="15"/>
    <x v="108"/>
    <x v="0"/>
    <x v="2"/>
    <n v="2"/>
    <n v="0"/>
    <n v="7"/>
    <n v="7"/>
    <n v="8"/>
    <n v="1"/>
    <n v="0"/>
    <n v="2"/>
    <n v="6"/>
    <n v="9"/>
  </r>
  <r>
    <x v="15"/>
    <x v="108"/>
    <x v="0"/>
    <x v="4"/>
    <n v="3"/>
    <n v="3"/>
    <n v="8"/>
    <n v="9"/>
    <n v="12"/>
    <n v="1"/>
    <n v="1"/>
    <n v="5"/>
    <n v="7"/>
    <n v="14"/>
  </r>
  <r>
    <x v="15"/>
    <x v="108"/>
    <x v="1"/>
    <x v="0"/>
    <n v="31"/>
    <n v="15"/>
    <n v="65"/>
    <n v="53"/>
    <n v="84"/>
    <n v="20"/>
    <n v="2"/>
    <n v="19"/>
    <n v="70"/>
    <n v="111"/>
  </r>
  <r>
    <x v="15"/>
    <x v="108"/>
    <x v="1"/>
    <x v="5"/>
    <n v="1"/>
    <n v="0"/>
    <n v="3"/>
    <n v="2"/>
    <n v="3"/>
    <n v="1"/>
    <n v="0"/>
    <n v="2"/>
    <n v="1"/>
    <n v="4"/>
  </r>
  <r>
    <x v="15"/>
    <x v="108"/>
    <x v="1"/>
    <x v="1"/>
    <n v="2"/>
    <n v="3"/>
    <n v="1"/>
    <n v="1"/>
    <n v="4"/>
    <n v="1"/>
    <n v="1"/>
    <n v="1"/>
    <n v="3"/>
    <n v="6"/>
  </r>
  <r>
    <x v="15"/>
    <x v="108"/>
    <x v="1"/>
    <x v="3"/>
    <n v="0"/>
    <n v="1"/>
    <n v="4"/>
    <n v="2"/>
    <n v="5"/>
    <n v="0"/>
    <n v="0"/>
    <n v="1"/>
    <n v="4"/>
    <n v="5"/>
  </r>
  <r>
    <x v="15"/>
    <x v="108"/>
    <x v="1"/>
    <x v="2"/>
    <n v="3"/>
    <n v="1"/>
    <n v="3"/>
    <n v="3"/>
    <n v="5"/>
    <n v="2"/>
    <n v="0"/>
    <n v="1"/>
    <n v="4"/>
    <n v="7"/>
  </r>
  <r>
    <x v="15"/>
    <x v="108"/>
    <x v="1"/>
    <x v="4"/>
    <n v="10"/>
    <n v="5"/>
    <n v="13"/>
    <n v="12"/>
    <n v="20"/>
    <n v="8"/>
    <n v="0"/>
    <n v="9"/>
    <n v="11"/>
    <n v="28"/>
  </r>
  <r>
    <x v="15"/>
    <x v="109"/>
    <x v="0"/>
    <x v="0"/>
    <n v="39"/>
    <n v="19"/>
    <n v="68"/>
    <n v="56"/>
    <n v="92"/>
    <n v="29"/>
    <n v="2"/>
    <n v="16"/>
    <n v="79"/>
    <n v="126"/>
  </r>
  <r>
    <x v="15"/>
    <x v="109"/>
    <x v="0"/>
    <x v="5"/>
    <n v="0"/>
    <n v="0"/>
    <n v="2"/>
    <n v="1"/>
    <n v="2"/>
    <n v="0"/>
    <n v="0"/>
    <n v="1"/>
    <n v="1"/>
    <n v="2"/>
  </r>
  <r>
    <x v="15"/>
    <x v="109"/>
    <x v="0"/>
    <x v="1"/>
    <n v="6"/>
    <n v="2"/>
    <n v="4"/>
    <n v="3"/>
    <n v="9"/>
    <n v="2"/>
    <n v="1"/>
    <n v="4"/>
    <n v="5"/>
    <n v="12"/>
  </r>
  <r>
    <x v="15"/>
    <x v="109"/>
    <x v="0"/>
    <x v="3"/>
    <n v="4"/>
    <n v="1"/>
    <n v="3"/>
    <n v="4"/>
    <n v="4"/>
    <n v="3"/>
    <n v="1"/>
    <n v="1"/>
    <n v="3"/>
    <n v="8"/>
  </r>
  <r>
    <x v="15"/>
    <x v="109"/>
    <x v="0"/>
    <x v="2"/>
    <n v="1"/>
    <n v="0"/>
    <n v="6"/>
    <n v="6"/>
    <n v="6"/>
    <n v="1"/>
    <n v="0"/>
    <n v="2"/>
    <n v="4"/>
    <n v="7"/>
  </r>
  <r>
    <x v="15"/>
    <x v="109"/>
    <x v="0"/>
    <x v="4"/>
    <n v="10"/>
    <n v="4"/>
    <n v="15"/>
    <n v="15"/>
    <n v="19"/>
    <n v="9"/>
    <n v="0"/>
    <n v="7"/>
    <n v="13"/>
    <n v="29"/>
  </r>
  <r>
    <x v="15"/>
    <x v="109"/>
    <x v="1"/>
    <x v="0"/>
    <n v="24"/>
    <n v="21"/>
    <n v="48"/>
    <n v="41"/>
    <n v="74"/>
    <n v="16"/>
    <n v="1"/>
    <n v="17"/>
    <n v="59"/>
    <n v="93"/>
  </r>
  <r>
    <x v="15"/>
    <x v="109"/>
    <x v="1"/>
    <x v="5"/>
    <n v="0"/>
    <n v="0"/>
    <n v="2"/>
    <n v="2"/>
    <n v="2"/>
    <n v="0"/>
    <n v="0"/>
    <n v="1"/>
    <n v="1"/>
    <n v="2"/>
  </r>
  <r>
    <x v="15"/>
    <x v="109"/>
    <x v="1"/>
    <x v="1"/>
    <n v="2"/>
    <n v="1"/>
    <n v="1"/>
    <n v="1"/>
    <n v="2"/>
    <n v="1"/>
    <n v="1"/>
    <n v="0"/>
    <n v="2"/>
    <n v="4"/>
  </r>
  <r>
    <x v="15"/>
    <x v="109"/>
    <x v="1"/>
    <x v="3"/>
    <n v="2"/>
    <n v="1"/>
    <n v="2"/>
    <n v="2"/>
    <n v="4"/>
    <n v="1"/>
    <n v="1"/>
    <n v="2"/>
    <n v="1"/>
    <n v="5"/>
  </r>
  <r>
    <x v="15"/>
    <x v="109"/>
    <x v="1"/>
    <x v="2"/>
    <n v="4"/>
    <n v="1"/>
    <n v="0"/>
    <n v="1"/>
    <n v="1"/>
    <n v="3"/>
    <n v="0"/>
    <n v="2"/>
    <n v="0"/>
    <n v="5"/>
  </r>
  <r>
    <x v="15"/>
    <x v="109"/>
    <x v="1"/>
    <x v="4"/>
    <n v="5"/>
    <n v="6"/>
    <n v="6"/>
    <n v="5"/>
    <n v="13"/>
    <n v="4"/>
    <n v="1"/>
    <n v="5"/>
    <n v="7"/>
    <n v="17"/>
  </r>
  <r>
    <x v="15"/>
    <x v="110"/>
    <x v="0"/>
    <x v="0"/>
    <n v="31"/>
    <n v="18"/>
    <n v="101"/>
    <n v="75"/>
    <n v="128"/>
    <n v="19"/>
    <n v="3"/>
    <n v="19"/>
    <n v="109"/>
    <n v="150"/>
  </r>
  <r>
    <x v="15"/>
    <x v="110"/>
    <x v="0"/>
    <x v="5"/>
    <n v="1"/>
    <n v="0"/>
    <n v="0"/>
    <n v="0"/>
    <n v="0"/>
    <n v="1"/>
    <n v="0"/>
    <n v="0"/>
    <n v="0"/>
    <n v="1"/>
  </r>
  <r>
    <x v="15"/>
    <x v="110"/>
    <x v="0"/>
    <x v="1"/>
    <n v="7"/>
    <n v="1"/>
    <n v="3"/>
    <n v="2"/>
    <n v="4"/>
    <n v="3"/>
    <n v="0"/>
    <n v="7"/>
    <n v="1"/>
    <n v="11"/>
  </r>
  <r>
    <x v="15"/>
    <x v="110"/>
    <x v="0"/>
    <x v="3"/>
    <n v="4"/>
    <n v="0"/>
    <n v="9"/>
    <n v="8"/>
    <n v="9"/>
    <n v="3"/>
    <n v="0"/>
    <n v="1"/>
    <n v="9"/>
    <n v="13"/>
  </r>
  <r>
    <x v="15"/>
    <x v="110"/>
    <x v="0"/>
    <x v="2"/>
    <n v="3"/>
    <n v="1"/>
    <n v="3"/>
    <n v="3"/>
    <n v="4"/>
    <n v="2"/>
    <n v="1"/>
    <n v="1"/>
    <n v="3"/>
    <n v="7"/>
  </r>
  <r>
    <x v="15"/>
    <x v="110"/>
    <x v="0"/>
    <x v="4"/>
    <n v="5"/>
    <n v="3"/>
    <n v="11"/>
    <n v="10"/>
    <n v="16"/>
    <n v="3"/>
    <n v="0"/>
    <n v="3"/>
    <n v="13"/>
    <n v="19"/>
  </r>
  <r>
    <x v="15"/>
    <x v="110"/>
    <x v="1"/>
    <x v="0"/>
    <n v="36"/>
    <n v="22"/>
    <n v="89"/>
    <n v="75"/>
    <n v="118"/>
    <n v="20"/>
    <n v="6"/>
    <n v="27"/>
    <n v="94"/>
    <n v="147"/>
  </r>
  <r>
    <x v="15"/>
    <x v="110"/>
    <x v="1"/>
    <x v="5"/>
    <n v="0"/>
    <n v="0"/>
    <n v="1"/>
    <n v="1"/>
    <n v="1"/>
    <n v="0"/>
    <n v="0"/>
    <n v="0"/>
    <n v="1"/>
    <n v="1"/>
  </r>
  <r>
    <x v="15"/>
    <x v="110"/>
    <x v="1"/>
    <x v="1"/>
    <n v="2"/>
    <n v="0"/>
    <n v="6"/>
    <n v="6"/>
    <n v="6"/>
    <n v="2"/>
    <n v="0"/>
    <n v="2"/>
    <n v="4"/>
    <n v="8"/>
  </r>
  <r>
    <x v="15"/>
    <x v="110"/>
    <x v="1"/>
    <x v="3"/>
    <n v="0"/>
    <n v="1"/>
    <n v="6"/>
    <n v="4"/>
    <n v="7"/>
    <n v="0"/>
    <n v="0"/>
    <n v="1"/>
    <n v="6"/>
    <n v="7"/>
  </r>
  <r>
    <x v="15"/>
    <x v="110"/>
    <x v="1"/>
    <x v="2"/>
    <n v="0"/>
    <n v="0"/>
    <n v="5"/>
    <n v="4"/>
    <n v="5"/>
    <n v="0"/>
    <n v="0"/>
    <n v="2"/>
    <n v="3"/>
    <n v="5"/>
  </r>
  <r>
    <x v="15"/>
    <x v="110"/>
    <x v="1"/>
    <x v="4"/>
    <n v="14"/>
    <n v="2"/>
    <n v="15"/>
    <n v="12"/>
    <n v="20"/>
    <n v="11"/>
    <n v="0"/>
    <n v="4"/>
    <n v="16"/>
    <n v="31"/>
  </r>
  <r>
    <x v="15"/>
    <x v="111"/>
    <x v="0"/>
    <x v="0"/>
    <n v="25"/>
    <n v="16"/>
    <n v="72"/>
    <n v="61"/>
    <n v="92"/>
    <n v="19"/>
    <n v="3"/>
    <n v="16"/>
    <n v="75"/>
    <n v="113"/>
  </r>
  <r>
    <x v="15"/>
    <x v="111"/>
    <x v="0"/>
    <x v="5"/>
    <n v="2"/>
    <n v="0"/>
    <n v="3"/>
    <n v="1"/>
    <n v="3"/>
    <n v="2"/>
    <n v="0"/>
    <n v="1"/>
    <n v="2"/>
    <n v="5"/>
  </r>
  <r>
    <x v="15"/>
    <x v="111"/>
    <x v="0"/>
    <x v="1"/>
    <n v="6"/>
    <n v="2"/>
    <n v="1"/>
    <n v="1"/>
    <n v="4"/>
    <n v="4"/>
    <n v="2"/>
    <n v="1"/>
    <n v="2"/>
    <n v="9"/>
  </r>
  <r>
    <x v="15"/>
    <x v="111"/>
    <x v="0"/>
    <x v="3"/>
    <n v="1"/>
    <n v="2"/>
    <n v="4"/>
    <n v="3"/>
    <n v="6"/>
    <n v="1"/>
    <n v="0"/>
    <n v="1"/>
    <n v="5"/>
    <n v="7"/>
  </r>
  <r>
    <x v="15"/>
    <x v="111"/>
    <x v="0"/>
    <x v="2"/>
    <n v="3"/>
    <n v="2"/>
    <n v="4"/>
    <n v="3"/>
    <n v="7"/>
    <n v="2"/>
    <n v="0"/>
    <n v="1"/>
    <n v="6"/>
    <n v="9"/>
  </r>
  <r>
    <x v="15"/>
    <x v="111"/>
    <x v="0"/>
    <x v="4"/>
    <n v="7"/>
    <n v="2"/>
    <n v="13"/>
    <n v="12"/>
    <n v="16"/>
    <n v="5"/>
    <n v="1"/>
    <n v="3"/>
    <n v="13"/>
    <n v="22"/>
  </r>
  <r>
    <x v="15"/>
    <x v="111"/>
    <x v="1"/>
    <x v="0"/>
    <n v="36"/>
    <n v="18"/>
    <n v="71"/>
    <n v="60"/>
    <n v="94"/>
    <n v="30"/>
    <n v="1"/>
    <n v="20"/>
    <n v="74"/>
    <n v="125"/>
  </r>
  <r>
    <x v="15"/>
    <x v="111"/>
    <x v="1"/>
    <x v="5"/>
    <n v="0"/>
    <n v="2"/>
    <n v="3"/>
    <n v="3"/>
    <n v="5"/>
    <n v="0"/>
    <n v="0"/>
    <n v="3"/>
    <n v="2"/>
    <n v="5"/>
  </r>
  <r>
    <x v="15"/>
    <x v="111"/>
    <x v="1"/>
    <x v="1"/>
    <n v="3"/>
    <n v="0"/>
    <n v="6"/>
    <n v="3"/>
    <n v="6"/>
    <n v="3"/>
    <n v="0"/>
    <n v="0"/>
    <n v="6"/>
    <n v="9"/>
  </r>
  <r>
    <x v="15"/>
    <x v="111"/>
    <x v="1"/>
    <x v="3"/>
    <n v="1"/>
    <n v="2"/>
    <n v="5"/>
    <n v="5"/>
    <n v="7"/>
    <n v="0"/>
    <n v="0"/>
    <n v="4"/>
    <n v="4"/>
    <n v="8"/>
  </r>
  <r>
    <x v="15"/>
    <x v="111"/>
    <x v="1"/>
    <x v="2"/>
    <n v="2"/>
    <n v="2"/>
    <n v="4"/>
    <n v="4"/>
    <n v="6"/>
    <n v="2"/>
    <n v="0"/>
    <n v="0"/>
    <n v="6"/>
    <n v="8"/>
  </r>
  <r>
    <x v="15"/>
    <x v="111"/>
    <x v="1"/>
    <x v="4"/>
    <n v="6"/>
    <n v="4"/>
    <n v="9"/>
    <n v="7"/>
    <n v="14"/>
    <n v="2"/>
    <n v="2"/>
    <n v="7"/>
    <n v="8"/>
    <n v="19"/>
  </r>
  <r>
    <x v="15"/>
    <x v="174"/>
    <x v="0"/>
    <x v="0"/>
    <n v="35"/>
    <n v="13"/>
    <n v="110"/>
    <n v="91"/>
    <n v="131"/>
    <n v="20"/>
    <n v="0"/>
    <n v="26"/>
    <n v="112"/>
    <n v="158"/>
  </r>
  <r>
    <x v="15"/>
    <x v="174"/>
    <x v="0"/>
    <x v="5"/>
    <n v="3"/>
    <n v="0"/>
    <n v="3"/>
    <n v="3"/>
    <n v="3"/>
    <n v="1"/>
    <n v="1"/>
    <n v="2"/>
    <n v="2"/>
    <n v="6"/>
  </r>
  <r>
    <x v="15"/>
    <x v="174"/>
    <x v="0"/>
    <x v="1"/>
    <n v="0"/>
    <n v="0"/>
    <n v="3"/>
    <n v="2"/>
    <n v="3"/>
    <n v="0"/>
    <n v="0"/>
    <n v="1"/>
    <n v="2"/>
    <n v="3"/>
  </r>
  <r>
    <x v="15"/>
    <x v="174"/>
    <x v="0"/>
    <x v="3"/>
    <n v="2"/>
    <n v="1"/>
    <n v="5"/>
    <n v="4"/>
    <n v="6"/>
    <n v="2"/>
    <n v="0"/>
    <n v="2"/>
    <n v="4"/>
    <n v="8"/>
  </r>
  <r>
    <x v="15"/>
    <x v="174"/>
    <x v="0"/>
    <x v="2"/>
    <n v="1"/>
    <n v="2"/>
    <n v="10"/>
    <n v="10"/>
    <n v="12"/>
    <n v="0"/>
    <n v="0"/>
    <n v="3"/>
    <n v="10"/>
    <n v="13"/>
  </r>
  <r>
    <x v="15"/>
    <x v="174"/>
    <x v="0"/>
    <x v="4"/>
    <n v="6"/>
    <n v="4"/>
    <n v="20"/>
    <n v="21"/>
    <n v="24"/>
    <n v="6"/>
    <n v="1"/>
    <n v="3"/>
    <n v="20"/>
    <n v="30"/>
  </r>
  <r>
    <x v="15"/>
    <x v="174"/>
    <x v="1"/>
    <x v="0"/>
    <n v="28"/>
    <n v="13"/>
    <n v="79"/>
    <n v="55"/>
    <n v="97"/>
    <n v="21"/>
    <n v="3"/>
    <n v="24"/>
    <n v="72"/>
    <n v="120"/>
  </r>
  <r>
    <x v="15"/>
    <x v="174"/>
    <x v="1"/>
    <x v="5"/>
    <n v="1"/>
    <n v="1"/>
    <n v="5"/>
    <n v="4"/>
    <n v="6"/>
    <n v="1"/>
    <n v="0"/>
    <n v="1"/>
    <n v="5"/>
    <n v="7"/>
  </r>
  <r>
    <x v="15"/>
    <x v="174"/>
    <x v="1"/>
    <x v="1"/>
    <n v="2"/>
    <n v="0"/>
    <n v="6"/>
    <n v="4"/>
    <n v="6"/>
    <n v="2"/>
    <n v="0"/>
    <n v="3"/>
    <n v="3"/>
    <n v="8"/>
  </r>
  <r>
    <x v="15"/>
    <x v="174"/>
    <x v="1"/>
    <x v="3"/>
    <n v="3"/>
    <n v="3"/>
    <n v="8"/>
    <n v="7"/>
    <n v="13"/>
    <n v="0"/>
    <n v="0"/>
    <n v="2"/>
    <n v="12"/>
    <n v="14"/>
  </r>
  <r>
    <x v="15"/>
    <x v="174"/>
    <x v="1"/>
    <x v="2"/>
    <n v="3"/>
    <n v="0"/>
    <n v="2"/>
    <n v="2"/>
    <n v="2"/>
    <n v="2"/>
    <n v="0"/>
    <n v="1"/>
    <n v="2"/>
    <n v="5"/>
  </r>
  <r>
    <x v="15"/>
    <x v="174"/>
    <x v="1"/>
    <x v="4"/>
    <n v="19"/>
    <n v="3"/>
    <n v="22"/>
    <n v="22"/>
    <n v="28"/>
    <n v="13"/>
    <n v="0"/>
    <n v="10"/>
    <n v="21"/>
    <n v="44"/>
  </r>
  <r>
    <x v="15"/>
    <x v="112"/>
    <x v="0"/>
    <x v="0"/>
    <n v="37"/>
    <n v="12"/>
    <n v="74"/>
    <n v="58"/>
    <n v="90"/>
    <n v="25"/>
    <n v="1"/>
    <n v="19"/>
    <n v="78"/>
    <n v="123"/>
  </r>
  <r>
    <x v="15"/>
    <x v="112"/>
    <x v="0"/>
    <x v="5"/>
    <n v="0"/>
    <n v="0"/>
    <n v="3"/>
    <n v="3"/>
    <n v="3"/>
    <n v="0"/>
    <n v="0"/>
    <n v="0"/>
    <n v="3"/>
    <n v="3"/>
  </r>
  <r>
    <x v="15"/>
    <x v="112"/>
    <x v="0"/>
    <x v="1"/>
    <n v="3"/>
    <n v="2"/>
    <n v="1"/>
    <n v="1"/>
    <n v="4"/>
    <n v="2"/>
    <n v="0"/>
    <n v="2"/>
    <n v="2"/>
    <n v="6"/>
  </r>
  <r>
    <x v="15"/>
    <x v="112"/>
    <x v="0"/>
    <x v="3"/>
    <n v="1"/>
    <n v="1"/>
    <n v="5"/>
    <n v="4"/>
    <n v="6"/>
    <n v="1"/>
    <n v="0"/>
    <n v="1"/>
    <n v="5"/>
    <n v="7"/>
  </r>
  <r>
    <x v="15"/>
    <x v="112"/>
    <x v="0"/>
    <x v="2"/>
    <n v="2"/>
    <n v="0"/>
    <n v="3"/>
    <n v="2"/>
    <n v="3"/>
    <n v="2"/>
    <n v="0"/>
    <n v="0"/>
    <n v="3"/>
    <n v="5"/>
  </r>
  <r>
    <x v="15"/>
    <x v="112"/>
    <x v="0"/>
    <x v="4"/>
    <n v="11"/>
    <n v="5"/>
    <n v="15"/>
    <n v="12"/>
    <n v="22"/>
    <n v="8"/>
    <n v="1"/>
    <n v="5"/>
    <n v="17"/>
    <n v="31"/>
  </r>
  <r>
    <x v="15"/>
    <x v="112"/>
    <x v="1"/>
    <x v="0"/>
    <n v="28"/>
    <n v="11"/>
    <n v="70"/>
    <n v="56"/>
    <n v="86"/>
    <n v="16"/>
    <n v="4"/>
    <n v="15"/>
    <n v="74"/>
    <n v="109"/>
  </r>
  <r>
    <x v="15"/>
    <x v="112"/>
    <x v="1"/>
    <x v="5"/>
    <n v="2"/>
    <n v="0"/>
    <n v="1"/>
    <n v="1"/>
    <n v="1"/>
    <n v="2"/>
    <n v="0"/>
    <n v="0"/>
    <n v="1"/>
    <n v="3"/>
  </r>
  <r>
    <x v="15"/>
    <x v="112"/>
    <x v="1"/>
    <x v="1"/>
    <n v="3"/>
    <n v="0"/>
    <n v="3"/>
    <n v="1"/>
    <n v="4"/>
    <n v="2"/>
    <n v="1"/>
    <n v="0"/>
    <n v="3"/>
    <n v="6"/>
  </r>
  <r>
    <x v="15"/>
    <x v="112"/>
    <x v="1"/>
    <x v="3"/>
    <n v="5"/>
    <n v="0"/>
    <n v="3"/>
    <n v="2"/>
    <n v="4"/>
    <n v="2"/>
    <n v="2"/>
    <n v="1"/>
    <n v="3"/>
    <n v="8"/>
  </r>
  <r>
    <x v="15"/>
    <x v="112"/>
    <x v="1"/>
    <x v="2"/>
    <n v="2"/>
    <n v="0"/>
    <n v="4"/>
    <n v="3"/>
    <n v="4"/>
    <n v="1"/>
    <n v="0"/>
    <n v="2"/>
    <n v="3"/>
    <n v="6"/>
  </r>
  <r>
    <x v="15"/>
    <x v="112"/>
    <x v="1"/>
    <x v="4"/>
    <n v="5"/>
    <n v="2"/>
    <n v="12"/>
    <n v="8"/>
    <n v="16"/>
    <n v="3"/>
    <n v="0"/>
    <n v="4"/>
    <n v="12"/>
    <n v="19"/>
  </r>
  <r>
    <x v="15"/>
    <x v="113"/>
    <x v="0"/>
    <x v="0"/>
    <n v="26"/>
    <n v="14"/>
    <n v="79"/>
    <n v="68"/>
    <n v="96"/>
    <n v="19"/>
    <n v="2"/>
    <n v="14"/>
    <n v="84"/>
    <n v="119"/>
  </r>
  <r>
    <x v="15"/>
    <x v="113"/>
    <x v="0"/>
    <x v="5"/>
    <n v="4"/>
    <n v="1"/>
    <n v="2"/>
    <n v="1"/>
    <n v="7"/>
    <n v="0"/>
    <n v="2"/>
    <n v="0"/>
    <n v="5"/>
    <n v="7"/>
  </r>
  <r>
    <x v="15"/>
    <x v="113"/>
    <x v="0"/>
    <x v="1"/>
    <n v="0"/>
    <n v="1"/>
    <n v="3"/>
    <n v="3"/>
    <n v="4"/>
    <n v="0"/>
    <n v="0"/>
    <n v="2"/>
    <n v="2"/>
    <n v="4"/>
  </r>
  <r>
    <x v="15"/>
    <x v="113"/>
    <x v="0"/>
    <x v="3"/>
    <n v="1"/>
    <n v="3"/>
    <n v="7"/>
    <n v="7"/>
    <n v="10"/>
    <n v="0"/>
    <n v="1"/>
    <n v="4"/>
    <n v="6"/>
    <n v="11"/>
  </r>
  <r>
    <x v="15"/>
    <x v="113"/>
    <x v="0"/>
    <x v="2"/>
    <n v="3"/>
    <n v="1"/>
    <n v="4"/>
    <n v="4"/>
    <n v="5"/>
    <n v="3"/>
    <n v="0"/>
    <n v="1"/>
    <n v="4"/>
    <n v="8"/>
  </r>
  <r>
    <x v="15"/>
    <x v="113"/>
    <x v="0"/>
    <x v="4"/>
    <n v="8"/>
    <n v="7"/>
    <n v="18"/>
    <n v="16"/>
    <n v="25"/>
    <n v="7"/>
    <n v="0"/>
    <n v="5"/>
    <n v="21"/>
    <n v="33"/>
  </r>
  <r>
    <x v="15"/>
    <x v="113"/>
    <x v="1"/>
    <x v="0"/>
    <n v="31"/>
    <n v="21"/>
    <n v="78"/>
    <n v="66"/>
    <n v="103"/>
    <n v="21"/>
    <n v="6"/>
    <n v="19"/>
    <n v="84"/>
    <n v="130"/>
  </r>
  <r>
    <x v="15"/>
    <x v="113"/>
    <x v="1"/>
    <x v="5"/>
    <n v="1"/>
    <n v="2"/>
    <n v="5"/>
    <n v="5"/>
    <n v="7"/>
    <n v="1"/>
    <n v="0"/>
    <n v="0"/>
    <n v="7"/>
    <n v="8"/>
  </r>
  <r>
    <x v="15"/>
    <x v="113"/>
    <x v="1"/>
    <x v="1"/>
    <n v="2"/>
    <n v="0"/>
    <n v="6"/>
    <n v="5"/>
    <n v="7"/>
    <n v="1"/>
    <n v="0"/>
    <n v="2"/>
    <n v="5"/>
    <n v="8"/>
  </r>
  <r>
    <x v="15"/>
    <x v="113"/>
    <x v="1"/>
    <x v="3"/>
    <n v="1"/>
    <n v="2"/>
    <n v="4"/>
    <n v="3"/>
    <n v="7"/>
    <n v="0"/>
    <n v="0"/>
    <n v="3"/>
    <n v="4"/>
    <n v="7"/>
  </r>
  <r>
    <x v="15"/>
    <x v="113"/>
    <x v="1"/>
    <x v="2"/>
    <n v="1"/>
    <n v="2"/>
    <n v="2"/>
    <n v="2"/>
    <n v="4"/>
    <n v="0"/>
    <n v="1"/>
    <n v="2"/>
    <n v="2"/>
    <n v="5"/>
  </r>
  <r>
    <x v="15"/>
    <x v="113"/>
    <x v="1"/>
    <x v="4"/>
    <n v="10"/>
    <n v="4"/>
    <n v="15"/>
    <n v="13"/>
    <n v="20"/>
    <n v="6"/>
    <n v="1"/>
    <n v="7"/>
    <n v="15"/>
    <n v="29"/>
  </r>
  <r>
    <x v="15"/>
    <x v="9"/>
    <x v="0"/>
    <x v="0"/>
    <n v="22"/>
    <n v="15"/>
    <n v="64"/>
    <n v="58"/>
    <n v="82"/>
    <n v="17"/>
    <n v="2"/>
    <n v="13"/>
    <n v="69"/>
    <n v="101"/>
  </r>
  <r>
    <x v="15"/>
    <x v="9"/>
    <x v="0"/>
    <x v="5"/>
    <n v="1"/>
    <n v="2"/>
    <n v="1"/>
    <n v="1"/>
    <n v="3"/>
    <n v="1"/>
    <n v="0"/>
    <n v="0"/>
    <n v="3"/>
    <n v="4"/>
  </r>
  <r>
    <x v="15"/>
    <x v="9"/>
    <x v="0"/>
    <x v="1"/>
    <n v="4"/>
    <n v="1"/>
    <n v="2"/>
    <n v="1"/>
    <n v="4"/>
    <n v="0"/>
    <n v="0"/>
    <n v="6"/>
    <n v="1"/>
    <n v="7"/>
  </r>
  <r>
    <x v="15"/>
    <x v="9"/>
    <x v="0"/>
    <x v="3"/>
    <n v="2"/>
    <n v="1"/>
    <n v="3"/>
    <n v="3"/>
    <n v="5"/>
    <n v="1"/>
    <n v="0"/>
    <n v="1"/>
    <n v="4"/>
    <n v="6"/>
  </r>
  <r>
    <x v="15"/>
    <x v="9"/>
    <x v="0"/>
    <x v="2"/>
    <n v="4"/>
    <n v="0"/>
    <n v="6"/>
    <n v="5"/>
    <n v="6"/>
    <n v="3"/>
    <n v="0"/>
    <n v="3"/>
    <n v="4"/>
    <n v="10"/>
  </r>
  <r>
    <x v="15"/>
    <x v="9"/>
    <x v="0"/>
    <x v="4"/>
    <n v="13"/>
    <n v="4"/>
    <n v="24"/>
    <n v="18"/>
    <n v="32"/>
    <n v="6"/>
    <n v="2"/>
    <n v="7"/>
    <n v="26"/>
    <n v="41"/>
  </r>
  <r>
    <x v="15"/>
    <x v="9"/>
    <x v="1"/>
    <x v="0"/>
    <n v="39"/>
    <n v="18"/>
    <n v="76"/>
    <n v="63"/>
    <n v="99"/>
    <n v="30"/>
    <n v="5"/>
    <n v="23"/>
    <n v="75"/>
    <n v="133"/>
  </r>
  <r>
    <x v="15"/>
    <x v="9"/>
    <x v="1"/>
    <x v="5"/>
    <n v="1"/>
    <n v="0"/>
    <n v="1"/>
    <n v="1"/>
    <n v="2"/>
    <n v="0"/>
    <n v="1"/>
    <n v="1"/>
    <n v="0"/>
    <n v="2"/>
  </r>
  <r>
    <x v="15"/>
    <x v="9"/>
    <x v="1"/>
    <x v="1"/>
    <n v="1"/>
    <n v="1"/>
    <n v="1"/>
    <n v="0"/>
    <n v="2"/>
    <n v="1"/>
    <n v="0"/>
    <n v="0"/>
    <n v="2"/>
    <n v="3"/>
  </r>
  <r>
    <x v="15"/>
    <x v="9"/>
    <x v="1"/>
    <x v="3"/>
    <n v="5"/>
    <n v="4"/>
    <n v="3"/>
    <n v="3"/>
    <n v="9"/>
    <n v="1"/>
    <n v="1"/>
    <n v="5"/>
    <n v="5"/>
    <n v="12"/>
  </r>
  <r>
    <x v="15"/>
    <x v="9"/>
    <x v="1"/>
    <x v="2"/>
    <n v="2"/>
    <n v="0"/>
    <n v="2"/>
    <n v="2"/>
    <n v="2"/>
    <n v="0"/>
    <n v="0"/>
    <n v="3"/>
    <n v="1"/>
    <n v="4"/>
  </r>
  <r>
    <x v="15"/>
    <x v="9"/>
    <x v="1"/>
    <x v="4"/>
    <n v="7"/>
    <n v="3"/>
    <n v="15"/>
    <n v="13"/>
    <n v="19"/>
    <n v="4"/>
    <n v="2"/>
    <n v="7"/>
    <n v="12"/>
    <n v="25"/>
  </r>
  <r>
    <x v="15"/>
    <x v="114"/>
    <x v="0"/>
    <x v="0"/>
    <n v="15"/>
    <n v="17"/>
    <n v="82"/>
    <n v="67"/>
    <n v="100"/>
    <n v="8"/>
    <n v="2"/>
    <n v="16"/>
    <n v="88"/>
    <n v="114"/>
  </r>
  <r>
    <x v="15"/>
    <x v="114"/>
    <x v="0"/>
    <x v="5"/>
    <n v="1"/>
    <n v="0"/>
    <n v="3"/>
    <n v="3"/>
    <n v="4"/>
    <n v="0"/>
    <n v="0"/>
    <n v="0"/>
    <n v="4"/>
    <n v="4"/>
  </r>
  <r>
    <x v="15"/>
    <x v="114"/>
    <x v="0"/>
    <x v="1"/>
    <n v="2"/>
    <n v="1"/>
    <n v="2"/>
    <n v="2"/>
    <n v="3"/>
    <n v="2"/>
    <n v="0"/>
    <n v="1"/>
    <n v="2"/>
    <n v="5"/>
  </r>
  <r>
    <x v="15"/>
    <x v="114"/>
    <x v="0"/>
    <x v="3"/>
    <n v="4"/>
    <n v="2"/>
    <n v="1"/>
    <n v="1"/>
    <n v="4"/>
    <n v="3"/>
    <n v="0"/>
    <n v="2"/>
    <n v="2"/>
    <n v="7"/>
  </r>
  <r>
    <x v="15"/>
    <x v="114"/>
    <x v="0"/>
    <x v="2"/>
    <n v="3"/>
    <n v="1"/>
    <n v="6"/>
    <n v="5"/>
    <n v="7"/>
    <n v="2"/>
    <n v="0"/>
    <n v="2"/>
    <n v="6"/>
    <n v="10"/>
  </r>
  <r>
    <x v="15"/>
    <x v="114"/>
    <x v="0"/>
    <x v="4"/>
    <n v="7"/>
    <n v="6"/>
    <n v="14"/>
    <n v="12"/>
    <n v="22"/>
    <n v="4"/>
    <n v="0"/>
    <n v="6"/>
    <n v="17"/>
    <n v="27"/>
  </r>
  <r>
    <x v="15"/>
    <x v="114"/>
    <x v="1"/>
    <x v="0"/>
    <n v="29"/>
    <n v="7"/>
    <n v="71"/>
    <n v="57"/>
    <n v="82"/>
    <n v="20"/>
    <n v="1"/>
    <n v="18"/>
    <n v="68"/>
    <n v="107"/>
  </r>
  <r>
    <x v="15"/>
    <x v="114"/>
    <x v="1"/>
    <x v="5"/>
    <n v="4"/>
    <n v="2"/>
    <n v="5"/>
    <n v="5"/>
    <n v="9"/>
    <n v="1"/>
    <n v="2"/>
    <n v="0"/>
    <n v="8"/>
    <n v="11"/>
  </r>
  <r>
    <x v="15"/>
    <x v="114"/>
    <x v="1"/>
    <x v="1"/>
    <n v="2"/>
    <n v="0"/>
    <n v="7"/>
    <n v="4"/>
    <n v="9"/>
    <n v="0"/>
    <n v="1"/>
    <n v="2"/>
    <n v="6"/>
    <n v="9"/>
  </r>
  <r>
    <x v="15"/>
    <x v="114"/>
    <x v="1"/>
    <x v="3"/>
    <n v="3"/>
    <n v="1"/>
    <n v="6"/>
    <n v="6"/>
    <n v="7"/>
    <n v="2"/>
    <n v="0"/>
    <n v="2"/>
    <n v="6"/>
    <n v="10"/>
  </r>
  <r>
    <x v="15"/>
    <x v="114"/>
    <x v="1"/>
    <x v="2"/>
    <n v="1"/>
    <n v="0"/>
    <n v="4"/>
    <n v="3"/>
    <n v="4"/>
    <n v="1"/>
    <n v="0"/>
    <n v="0"/>
    <n v="4"/>
    <n v="5"/>
  </r>
  <r>
    <x v="15"/>
    <x v="114"/>
    <x v="1"/>
    <x v="4"/>
    <n v="14"/>
    <n v="3"/>
    <n v="9"/>
    <n v="9"/>
    <n v="14"/>
    <n v="10"/>
    <n v="2"/>
    <n v="7"/>
    <n v="7"/>
    <n v="26"/>
  </r>
  <r>
    <x v="15"/>
    <x v="175"/>
    <x v="0"/>
    <x v="0"/>
    <n v="36"/>
    <n v="23"/>
    <n v="76"/>
    <n v="54"/>
    <n v="101"/>
    <n v="26"/>
    <n v="1"/>
    <n v="20"/>
    <n v="88"/>
    <n v="135"/>
  </r>
  <r>
    <x v="15"/>
    <x v="175"/>
    <x v="0"/>
    <x v="5"/>
    <n v="2"/>
    <n v="1"/>
    <n v="4"/>
    <n v="3"/>
    <n v="6"/>
    <n v="1"/>
    <n v="0"/>
    <n v="1"/>
    <n v="5"/>
    <n v="7"/>
  </r>
  <r>
    <x v="15"/>
    <x v="175"/>
    <x v="0"/>
    <x v="1"/>
    <n v="4"/>
    <n v="1"/>
    <n v="6"/>
    <n v="5"/>
    <n v="8"/>
    <n v="3"/>
    <n v="0"/>
    <n v="4"/>
    <n v="4"/>
    <n v="11"/>
  </r>
  <r>
    <x v="15"/>
    <x v="175"/>
    <x v="0"/>
    <x v="3"/>
    <n v="3"/>
    <n v="2"/>
    <n v="6"/>
    <n v="4"/>
    <n v="8"/>
    <n v="2"/>
    <n v="1"/>
    <n v="1"/>
    <n v="7"/>
    <n v="11"/>
  </r>
  <r>
    <x v="15"/>
    <x v="175"/>
    <x v="0"/>
    <x v="2"/>
    <n v="2"/>
    <n v="1"/>
    <n v="2"/>
    <n v="2"/>
    <n v="4"/>
    <n v="1"/>
    <n v="0"/>
    <n v="2"/>
    <n v="2"/>
    <n v="5"/>
  </r>
  <r>
    <x v="15"/>
    <x v="175"/>
    <x v="0"/>
    <x v="4"/>
    <n v="10"/>
    <n v="7"/>
    <n v="16"/>
    <n v="14"/>
    <n v="25"/>
    <n v="7"/>
    <n v="1"/>
    <n v="4"/>
    <n v="21"/>
    <n v="33"/>
  </r>
  <r>
    <x v="15"/>
    <x v="175"/>
    <x v="1"/>
    <x v="0"/>
    <n v="32"/>
    <n v="12"/>
    <n v="70"/>
    <n v="55"/>
    <n v="86"/>
    <n v="24"/>
    <n v="1"/>
    <n v="23"/>
    <n v="66"/>
    <n v="114"/>
  </r>
  <r>
    <x v="15"/>
    <x v="175"/>
    <x v="1"/>
    <x v="5"/>
    <n v="1"/>
    <n v="1"/>
    <n v="2"/>
    <n v="1"/>
    <n v="3"/>
    <n v="1"/>
    <n v="0"/>
    <n v="1"/>
    <n v="2"/>
    <n v="4"/>
  </r>
  <r>
    <x v="15"/>
    <x v="175"/>
    <x v="1"/>
    <x v="1"/>
    <n v="7"/>
    <n v="0"/>
    <n v="5"/>
    <n v="4"/>
    <n v="7"/>
    <n v="5"/>
    <n v="1"/>
    <n v="2"/>
    <n v="4"/>
    <n v="12"/>
  </r>
  <r>
    <x v="15"/>
    <x v="175"/>
    <x v="1"/>
    <x v="3"/>
    <n v="2"/>
    <n v="1"/>
    <n v="5"/>
    <n v="4"/>
    <n v="6"/>
    <n v="1"/>
    <n v="1"/>
    <n v="4"/>
    <n v="2"/>
    <n v="8"/>
  </r>
  <r>
    <x v="15"/>
    <x v="175"/>
    <x v="1"/>
    <x v="2"/>
    <n v="5"/>
    <n v="0"/>
    <n v="2"/>
    <n v="2"/>
    <n v="4"/>
    <n v="2"/>
    <n v="2"/>
    <n v="2"/>
    <n v="1"/>
    <n v="7"/>
  </r>
  <r>
    <x v="15"/>
    <x v="175"/>
    <x v="1"/>
    <x v="4"/>
    <n v="3"/>
    <n v="8"/>
    <n v="15"/>
    <n v="12"/>
    <n v="23"/>
    <n v="3"/>
    <n v="1"/>
    <n v="6"/>
    <n v="16"/>
    <n v="26"/>
  </r>
  <r>
    <x v="15"/>
    <x v="115"/>
    <x v="0"/>
    <x v="0"/>
    <n v="23"/>
    <n v="15"/>
    <n v="85"/>
    <n v="68"/>
    <n v="106"/>
    <n v="16"/>
    <n v="3"/>
    <n v="15"/>
    <n v="89"/>
    <n v="123"/>
  </r>
  <r>
    <x v="15"/>
    <x v="115"/>
    <x v="0"/>
    <x v="5"/>
    <n v="0"/>
    <n v="0"/>
    <n v="1"/>
    <n v="1"/>
    <n v="1"/>
    <n v="0"/>
    <n v="0"/>
    <n v="0"/>
    <n v="1"/>
    <n v="1"/>
  </r>
  <r>
    <x v="15"/>
    <x v="115"/>
    <x v="0"/>
    <x v="1"/>
    <n v="1"/>
    <n v="1"/>
    <n v="8"/>
    <n v="8"/>
    <n v="9"/>
    <n v="1"/>
    <n v="0"/>
    <n v="1"/>
    <n v="8"/>
    <n v="10"/>
  </r>
  <r>
    <x v="15"/>
    <x v="115"/>
    <x v="0"/>
    <x v="3"/>
    <n v="3"/>
    <n v="2"/>
    <n v="3"/>
    <n v="3"/>
    <n v="6"/>
    <n v="1"/>
    <n v="0"/>
    <n v="5"/>
    <n v="2"/>
    <n v="8"/>
  </r>
  <r>
    <x v="15"/>
    <x v="115"/>
    <x v="0"/>
    <x v="2"/>
    <n v="2"/>
    <n v="1"/>
    <n v="7"/>
    <n v="7"/>
    <n v="9"/>
    <n v="1"/>
    <n v="1"/>
    <n v="1"/>
    <n v="7"/>
    <n v="10"/>
  </r>
  <r>
    <x v="15"/>
    <x v="115"/>
    <x v="0"/>
    <x v="4"/>
    <n v="10"/>
    <n v="5"/>
    <n v="18"/>
    <n v="13"/>
    <n v="27"/>
    <n v="5"/>
    <n v="3"/>
    <n v="5"/>
    <n v="20"/>
    <n v="33"/>
  </r>
  <r>
    <x v="15"/>
    <x v="115"/>
    <x v="1"/>
    <x v="0"/>
    <n v="27"/>
    <n v="13"/>
    <n v="73"/>
    <n v="65"/>
    <n v="92"/>
    <n v="15"/>
    <n v="3"/>
    <n v="18"/>
    <n v="77"/>
    <n v="113"/>
  </r>
  <r>
    <x v="15"/>
    <x v="115"/>
    <x v="1"/>
    <x v="5"/>
    <n v="3"/>
    <n v="1"/>
    <n v="3"/>
    <n v="2"/>
    <n v="5"/>
    <n v="2"/>
    <n v="0"/>
    <n v="1"/>
    <n v="4"/>
    <n v="7"/>
  </r>
  <r>
    <x v="15"/>
    <x v="115"/>
    <x v="1"/>
    <x v="1"/>
    <n v="4"/>
    <n v="2"/>
    <n v="3"/>
    <n v="3"/>
    <n v="7"/>
    <n v="2"/>
    <n v="1"/>
    <n v="4"/>
    <n v="2"/>
    <n v="9"/>
  </r>
  <r>
    <x v="15"/>
    <x v="115"/>
    <x v="1"/>
    <x v="3"/>
    <n v="3"/>
    <n v="2"/>
    <n v="3"/>
    <n v="2"/>
    <n v="6"/>
    <n v="1"/>
    <n v="1"/>
    <n v="0"/>
    <n v="6"/>
    <n v="8"/>
  </r>
  <r>
    <x v="15"/>
    <x v="115"/>
    <x v="1"/>
    <x v="2"/>
    <n v="1"/>
    <n v="3"/>
    <n v="8"/>
    <n v="8"/>
    <n v="11"/>
    <n v="1"/>
    <n v="0"/>
    <n v="2"/>
    <n v="9"/>
    <n v="12"/>
  </r>
  <r>
    <x v="15"/>
    <x v="115"/>
    <x v="1"/>
    <x v="4"/>
    <n v="5"/>
    <n v="6"/>
    <n v="11"/>
    <n v="9"/>
    <n v="20"/>
    <n v="0"/>
    <n v="1"/>
    <n v="7"/>
    <n v="14"/>
    <n v="22"/>
  </r>
  <r>
    <x v="15"/>
    <x v="176"/>
    <x v="0"/>
    <x v="0"/>
    <n v="24"/>
    <n v="14"/>
    <n v="87"/>
    <n v="70"/>
    <n v="104"/>
    <n v="19"/>
    <n v="1"/>
    <n v="14"/>
    <n v="91"/>
    <n v="125"/>
  </r>
  <r>
    <x v="15"/>
    <x v="176"/>
    <x v="0"/>
    <x v="5"/>
    <n v="1"/>
    <n v="0"/>
    <n v="3"/>
    <n v="2"/>
    <n v="3"/>
    <n v="1"/>
    <n v="0"/>
    <n v="1"/>
    <n v="2"/>
    <n v="4"/>
  </r>
  <r>
    <x v="15"/>
    <x v="176"/>
    <x v="0"/>
    <x v="1"/>
    <n v="4"/>
    <n v="0"/>
    <n v="2"/>
    <n v="2"/>
    <n v="3"/>
    <n v="1"/>
    <n v="1"/>
    <n v="2"/>
    <n v="2"/>
    <n v="6"/>
  </r>
  <r>
    <x v="15"/>
    <x v="176"/>
    <x v="0"/>
    <x v="3"/>
    <n v="5"/>
    <n v="0"/>
    <n v="7"/>
    <n v="7"/>
    <n v="7"/>
    <n v="4"/>
    <n v="0"/>
    <n v="2"/>
    <n v="6"/>
    <n v="12"/>
  </r>
  <r>
    <x v="15"/>
    <x v="176"/>
    <x v="0"/>
    <x v="2"/>
    <n v="2"/>
    <n v="2"/>
    <n v="4"/>
    <n v="3"/>
    <n v="7"/>
    <n v="1"/>
    <n v="0"/>
    <n v="3"/>
    <n v="4"/>
    <n v="8"/>
  </r>
  <r>
    <x v="15"/>
    <x v="176"/>
    <x v="0"/>
    <x v="4"/>
    <n v="4"/>
    <n v="3"/>
    <n v="24"/>
    <n v="21"/>
    <n v="28"/>
    <n v="3"/>
    <n v="0"/>
    <n v="7"/>
    <n v="21"/>
    <n v="31"/>
  </r>
  <r>
    <x v="15"/>
    <x v="176"/>
    <x v="1"/>
    <x v="0"/>
    <n v="33"/>
    <n v="27"/>
    <n v="75"/>
    <n v="67"/>
    <n v="106"/>
    <n v="22"/>
    <n v="7"/>
    <n v="22"/>
    <n v="84"/>
    <n v="135"/>
  </r>
  <r>
    <x v="15"/>
    <x v="176"/>
    <x v="1"/>
    <x v="5"/>
    <n v="0"/>
    <n v="2"/>
    <n v="0"/>
    <n v="1"/>
    <n v="2"/>
    <n v="0"/>
    <n v="1"/>
    <n v="1"/>
    <n v="0"/>
    <n v="2"/>
  </r>
  <r>
    <x v="15"/>
    <x v="176"/>
    <x v="1"/>
    <x v="1"/>
    <n v="2"/>
    <n v="4"/>
    <n v="3"/>
    <n v="4"/>
    <n v="8"/>
    <n v="1"/>
    <n v="1"/>
    <n v="1"/>
    <n v="6"/>
    <n v="9"/>
  </r>
  <r>
    <x v="15"/>
    <x v="176"/>
    <x v="1"/>
    <x v="3"/>
    <n v="4"/>
    <n v="0"/>
    <n v="4"/>
    <n v="3"/>
    <n v="6"/>
    <n v="1"/>
    <n v="1"/>
    <n v="4"/>
    <n v="2"/>
    <n v="8"/>
  </r>
  <r>
    <x v="15"/>
    <x v="176"/>
    <x v="1"/>
    <x v="2"/>
    <n v="5"/>
    <n v="2"/>
    <n v="6"/>
    <n v="7"/>
    <n v="9"/>
    <n v="3"/>
    <n v="0"/>
    <n v="2"/>
    <n v="8"/>
    <n v="13"/>
  </r>
  <r>
    <x v="15"/>
    <x v="176"/>
    <x v="1"/>
    <x v="4"/>
    <n v="6"/>
    <n v="6"/>
    <n v="10"/>
    <n v="6"/>
    <n v="17"/>
    <n v="3"/>
    <n v="0"/>
    <n v="5"/>
    <n v="14"/>
    <n v="22"/>
  </r>
  <r>
    <x v="15"/>
    <x v="116"/>
    <x v="0"/>
    <x v="0"/>
    <n v="31"/>
    <n v="19"/>
    <n v="83"/>
    <n v="71"/>
    <n v="105"/>
    <n v="23"/>
    <n v="5"/>
    <n v="13"/>
    <n v="92"/>
    <n v="133"/>
  </r>
  <r>
    <x v="15"/>
    <x v="116"/>
    <x v="0"/>
    <x v="5"/>
    <n v="1"/>
    <n v="0"/>
    <n v="3"/>
    <n v="2"/>
    <n v="3"/>
    <n v="1"/>
    <n v="0"/>
    <n v="2"/>
    <n v="1"/>
    <n v="4"/>
  </r>
  <r>
    <x v="15"/>
    <x v="116"/>
    <x v="0"/>
    <x v="1"/>
    <n v="8"/>
    <n v="1"/>
    <n v="5"/>
    <n v="3"/>
    <n v="7"/>
    <n v="3"/>
    <n v="2"/>
    <n v="4"/>
    <n v="5"/>
    <n v="14"/>
  </r>
  <r>
    <x v="15"/>
    <x v="116"/>
    <x v="0"/>
    <x v="3"/>
    <n v="2"/>
    <n v="4"/>
    <n v="3"/>
    <n v="4"/>
    <n v="7"/>
    <n v="2"/>
    <n v="0"/>
    <n v="1"/>
    <n v="6"/>
    <n v="9"/>
  </r>
  <r>
    <x v="15"/>
    <x v="116"/>
    <x v="0"/>
    <x v="2"/>
    <n v="5"/>
    <n v="4"/>
    <n v="6"/>
    <n v="4"/>
    <n v="10"/>
    <n v="4"/>
    <n v="0"/>
    <n v="5"/>
    <n v="6"/>
    <n v="15"/>
  </r>
  <r>
    <x v="15"/>
    <x v="116"/>
    <x v="0"/>
    <x v="4"/>
    <n v="4"/>
    <n v="7"/>
    <n v="20"/>
    <n v="21"/>
    <n v="28"/>
    <n v="1"/>
    <n v="1"/>
    <n v="9"/>
    <n v="20"/>
    <n v="31"/>
  </r>
  <r>
    <x v="15"/>
    <x v="116"/>
    <x v="1"/>
    <x v="0"/>
    <n v="27"/>
    <n v="24"/>
    <n v="66"/>
    <n v="49"/>
    <n v="92"/>
    <n v="22"/>
    <n v="4"/>
    <n v="14"/>
    <n v="77"/>
    <n v="117"/>
  </r>
  <r>
    <x v="15"/>
    <x v="116"/>
    <x v="1"/>
    <x v="5"/>
    <n v="2"/>
    <n v="0"/>
    <n v="1"/>
    <n v="1"/>
    <n v="1"/>
    <n v="2"/>
    <n v="0"/>
    <n v="1"/>
    <n v="0"/>
    <n v="3"/>
  </r>
  <r>
    <x v="15"/>
    <x v="116"/>
    <x v="1"/>
    <x v="1"/>
    <n v="3"/>
    <n v="1"/>
    <n v="1"/>
    <n v="1"/>
    <n v="2"/>
    <n v="1"/>
    <n v="0"/>
    <n v="3"/>
    <n v="1"/>
    <n v="5"/>
  </r>
  <r>
    <x v="15"/>
    <x v="116"/>
    <x v="1"/>
    <x v="3"/>
    <n v="2"/>
    <n v="0"/>
    <n v="8"/>
    <n v="6"/>
    <n v="9"/>
    <n v="1"/>
    <n v="0"/>
    <n v="1"/>
    <n v="8"/>
    <n v="10"/>
  </r>
  <r>
    <x v="15"/>
    <x v="116"/>
    <x v="1"/>
    <x v="2"/>
    <n v="5"/>
    <n v="0"/>
    <n v="6"/>
    <n v="3"/>
    <n v="7"/>
    <n v="3"/>
    <n v="0"/>
    <n v="2"/>
    <n v="6"/>
    <n v="11"/>
  </r>
  <r>
    <x v="15"/>
    <x v="116"/>
    <x v="1"/>
    <x v="4"/>
    <n v="10"/>
    <n v="3"/>
    <n v="26"/>
    <n v="21"/>
    <n v="32"/>
    <n v="5"/>
    <n v="1"/>
    <n v="8"/>
    <n v="25"/>
    <n v="39"/>
  </r>
  <r>
    <x v="15"/>
    <x v="117"/>
    <x v="0"/>
    <x v="0"/>
    <n v="29"/>
    <n v="14"/>
    <n v="90"/>
    <n v="77"/>
    <n v="111"/>
    <n v="18"/>
    <n v="4"/>
    <n v="18"/>
    <n v="93"/>
    <n v="133"/>
  </r>
  <r>
    <x v="15"/>
    <x v="117"/>
    <x v="0"/>
    <x v="5"/>
    <n v="2"/>
    <n v="0"/>
    <n v="2"/>
    <n v="2"/>
    <n v="2"/>
    <n v="2"/>
    <n v="0"/>
    <n v="1"/>
    <n v="1"/>
    <n v="4"/>
  </r>
  <r>
    <x v="15"/>
    <x v="117"/>
    <x v="0"/>
    <x v="1"/>
    <n v="3"/>
    <n v="1"/>
    <n v="4"/>
    <n v="4"/>
    <n v="5"/>
    <n v="2"/>
    <n v="0"/>
    <n v="2"/>
    <n v="4"/>
    <n v="8"/>
  </r>
  <r>
    <x v="15"/>
    <x v="117"/>
    <x v="0"/>
    <x v="3"/>
    <n v="4"/>
    <n v="3"/>
    <n v="9"/>
    <n v="6"/>
    <n v="13"/>
    <n v="2"/>
    <n v="1"/>
    <n v="4"/>
    <n v="9"/>
    <n v="16"/>
  </r>
  <r>
    <x v="15"/>
    <x v="117"/>
    <x v="0"/>
    <x v="2"/>
    <n v="1"/>
    <n v="2"/>
    <n v="2"/>
    <n v="2"/>
    <n v="4"/>
    <n v="0"/>
    <n v="0"/>
    <n v="2"/>
    <n v="3"/>
    <n v="5"/>
  </r>
  <r>
    <x v="15"/>
    <x v="117"/>
    <x v="0"/>
    <x v="4"/>
    <n v="13"/>
    <n v="8"/>
    <n v="21"/>
    <n v="19"/>
    <n v="32"/>
    <n v="9"/>
    <n v="2"/>
    <n v="9"/>
    <n v="22"/>
    <n v="42"/>
  </r>
  <r>
    <x v="15"/>
    <x v="117"/>
    <x v="1"/>
    <x v="0"/>
    <n v="42"/>
    <n v="24"/>
    <n v="74"/>
    <n v="61"/>
    <n v="108"/>
    <n v="27"/>
    <n v="6"/>
    <n v="20"/>
    <n v="87"/>
    <n v="140"/>
  </r>
  <r>
    <x v="15"/>
    <x v="117"/>
    <x v="1"/>
    <x v="5"/>
    <n v="1"/>
    <n v="0"/>
    <n v="0"/>
    <n v="0"/>
    <n v="0"/>
    <n v="1"/>
    <n v="0"/>
    <n v="0"/>
    <n v="0"/>
    <n v="1"/>
  </r>
  <r>
    <x v="15"/>
    <x v="117"/>
    <x v="1"/>
    <x v="1"/>
    <n v="6"/>
    <n v="1"/>
    <n v="4"/>
    <n v="5"/>
    <n v="5"/>
    <n v="5"/>
    <n v="1"/>
    <n v="1"/>
    <n v="4"/>
    <n v="11"/>
  </r>
  <r>
    <x v="15"/>
    <x v="117"/>
    <x v="1"/>
    <x v="3"/>
    <n v="3"/>
    <n v="0"/>
    <n v="2"/>
    <n v="2"/>
    <n v="2"/>
    <n v="3"/>
    <n v="0"/>
    <n v="0"/>
    <n v="2"/>
    <n v="5"/>
  </r>
  <r>
    <x v="15"/>
    <x v="117"/>
    <x v="1"/>
    <x v="2"/>
    <n v="5"/>
    <n v="2"/>
    <n v="5"/>
    <n v="5"/>
    <n v="8"/>
    <n v="2"/>
    <n v="0"/>
    <n v="4"/>
    <n v="6"/>
    <n v="12"/>
  </r>
  <r>
    <x v="15"/>
    <x v="117"/>
    <x v="1"/>
    <x v="4"/>
    <n v="10"/>
    <n v="4"/>
    <n v="21"/>
    <n v="17"/>
    <n v="26"/>
    <n v="8"/>
    <n v="0"/>
    <n v="6"/>
    <n v="21"/>
    <n v="35"/>
  </r>
  <r>
    <x v="15"/>
    <x v="177"/>
    <x v="0"/>
    <x v="0"/>
    <n v="27"/>
    <n v="20"/>
    <n v="87"/>
    <n v="72"/>
    <n v="116"/>
    <n v="15"/>
    <n v="1"/>
    <n v="15"/>
    <n v="103"/>
    <n v="134"/>
  </r>
  <r>
    <x v="15"/>
    <x v="177"/>
    <x v="0"/>
    <x v="5"/>
    <n v="4"/>
    <n v="1"/>
    <n v="3"/>
    <n v="3"/>
    <n v="5"/>
    <n v="1"/>
    <n v="0"/>
    <n v="3"/>
    <n v="4"/>
    <n v="8"/>
  </r>
  <r>
    <x v="15"/>
    <x v="177"/>
    <x v="0"/>
    <x v="1"/>
    <n v="3"/>
    <n v="1"/>
    <n v="4"/>
    <n v="3"/>
    <n v="5"/>
    <n v="3"/>
    <n v="0"/>
    <n v="1"/>
    <n v="4"/>
    <n v="8"/>
  </r>
  <r>
    <x v="15"/>
    <x v="177"/>
    <x v="0"/>
    <x v="3"/>
    <n v="3"/>
    <n v="2"/>
    <n v="5"/>
    <n v="4"/>
    <n v="8"/>
    <n v="2"/>
    <n v="0"/>
    <n v="0"/>
    <n v="8"/>
    <n v="10"/>
  </r>
  <r>
    <x v="15"/>
    <x v="177"/>
    <x v="0"/>
    <x v="2"/>
    <n v="5"/>
    <n v="1"/>
    <n v="4"/>
    <n v="3"/>
    <n v="6"/>
    <n v="4"/>
    <n v="0"/>
    <n v="3"/>
    <n v="3"/>
    <n v="10"/>
  </r>
  <r>
    <x v="15"/>
    <x v="177"/>
    <x v="0"/>
    <x v="4"/>
    <n v="8"/>
    <n v="6"/>
    <n v="33"/>
    <n v="26"/>
    <n v="40"/>
    <n v="6"/>
    <n v="1"/>
    <n v="4"/>
    <n v="36"/>
    <n v="47"/>
  </r>
  <r>
    <x v="15"/>
    <x v="177"/>
    <x v="1"/>
    <x v="0"/>
    <n v="31"/>
    <n v="15"/>
    <n v="74"/>
    <n v="61"/>
    <n v="91"/>
    <n v="20"/>
    <n v="3"/>
    <n v="20"/>
    <n v="77"/>
    <n v="120"/>
  </r>
  <r>
    <x v="15"/>
    <x v="177"/>
    <x v="1"/>
    <x v="5"/>
    <n v="0"/>
    <n v="0"/>
    <n v="3"/>
    <n v="2"/>
    <n v="3"/>
    <n v="0"/>
    <n v="0"/>
    <n v="1"/>
    <n v="2"/>
    <n v="3"/>
  </r>
  <r>
    <x v="15"/>
    <x v="177"/>
    <x v="1"/>
    <x v="1"/>
    <n v="3"/>
    <n v="0"/>
    <n v="5"/>
    <n v="5"/>
    <n v="5"/>
    <n v="3"/>
    <n v="0"/>
    <n v="1"/>
    <n v="4"/>
    <n v="8"/>
  </r>
  <r>
    <x v="15"/>
    <x v="177"/>
    <x v="1"/>
    <x v="3"/>
    <n v="3"/>
    <n v="2"/>
    <n v="4"/>
    <n v="3"/>
    <n v="7"/>
    <n v="2"/>
    <n v="0"/>
    <n v="2"/>
    <n v="5"/>
    <n v="9"/>
  </r>
  <r>
    <x v="15"/>
    <x v="177"/>
    <x v="1"/>
    <x v="2"/>
    <n v="5"/>
    <n v="0"/>
    <n v="2"/>
    <n v="2"/>
    <n v="2"/>
    <n v="5"/>
    <n v="0"/>
    <n v="0"/>
    <n v="2"/>
    <n v="7"/>
  </r>
  <r>
    <x v="15"/>
    <x v="177"/>
    <x v="1"/>
    <x v="4"/>
    <n v="10"/>
    <n v="3"/>
    <n v="14"/>
    <n v="11"/>
    <n v="20"/>
    <n v="6"/>
    <n v="2"/>
    <n v="5"/>
    <n v="14"/>
    <n v="27"/>
  </r>
  <r>
    <x v="15"/>
    <x v="118"/>
    <x v="0"/>
    <x v="0"/>
    <n v="21"/>
    <n v="18"/>
    <n v="89"/>
    <n v="75"/>
    <n v="112"/>
    <n v="13"/>
    <n v="1"/>
    <n v="16"/>
    <n v="98"/>
    <n v="128"/>
  </r>
  <r>
    <x v="15"/>
    <x v="118"/>
    <x v="0"/>
    <x v="5"/>
    <n v="2"/>
    <n v="1"/>
    <n v="3"/>
    <n v="2"/>
    <n v="5"/>
    <n v="1"/>
    <n v="0"/>
    <n v="1"/>
    <n v="4"/>
    <n v="6"/>
  </r>
  <r>
    <x v="15"/>
    <x v="118"/>
    <x v="0"/>
    <x v="1"/>
    <n v="2"/>
    <n v="0"/>
    <n v="3"/>
    <n v="1"/>
    <n v="4"/>
    <n v="1"/>
    <n v="0"/>
    <n v="2"/>
    <n v="2"/>
    <n v="5"/>
  </r>
  <r>
    <x v="15"/>
    <x v="118"/>
    <x v="0"/>
    <x v="3"/>
    <n v="3"/>
    <n v="1"/>
    <n v="2"/>
    <n v="2"/>
    <n v="4"/>
    <n v="2"/>
    <n v="1"/>
    <n v="1"/>
    <n v="2"/>
    <n v="6"/>
  </r>
  <r>
    <x v="15"/>
    <x v="118"/>
    <x v="0"/>
    <x v="2"/>
    <n v="4"/>
    <n v="2"/>
    <n v="2"/>
    <n v="1"/>
    <n v="4"/>
    <n v="3"/>
    <n v="0"/>
    <n v="1"/>
    <n v="4"/>
    <n v="8"/>
  </r>
  <r>
    <x v="15"/>
    <x v="118"/>
    <x v="0"/>
    <x v="4"/>
    <n v="16"/>
    <n v="4"/>
    <n v="20"/>
    <n v="13"/>
    <n v="24"/>
    <n v="11"/>
    <n v="1"/>
    <n v="10"/>
    <n v="18"/>
    <n v="40"/>
  </r>
  <r>
    <x v="15"/>
    <x v="118"/>
    <x v="1"/>
    <x v="0"/>
    <n v="25"/>
    <n v="18"/>
    <n v="79"/>
    <n v="62"/>
    <n v="103"/>
    <n v="16"/>
    <n v="3"/>
    <n v="25"/>
    <n v="78"/>
    <n v="122"/>
  </r>
  <r>
    <x v="15"/>
    <x v="118"/>
    <x v="1"/>
    <x v="5"/>
    <n v="0"/>
    <n v="1"/>
    <n v="3"/>
    <n v="3"/>
    <n v="4"/>
    <n v="0"/>
    <n v="0"/>
    <n v="1"/>
    <n v="3"/>
    <n v="4"/>
  </r>
  <r>
    <x v="15"/>
    <x v="118"/>
    <x v="1"/>
    <x v="1"/>
    <n v="2"/>
    <n v="1"/>
    <n v="10"/>
    <n v="9"/>
    <n v="11"/>
    <n v="1"/>
    <n v="0"/>
    <n v="2"/>
    <n v="10"/>
    <n v="13"/>
  </r>
  <r>
    <x v="15"/>
    <x v="118"/>
    <x v="1"/>
    <x v="3"/>
    <n v="1"/>
    <n v="3"/>
    <n v="9"/>
    <n v="8"/>
    <n v="13"/>
    <n v="0"/>
    <n v="2"/>
    <n v="3"/>
    <n v="8"/>
    <n v="13"/>
  </r>
  <r>
    <x v="15"/>
    <x v="118"/>
    <x v="1"/>
    <x v="2"/>
    <n v="0"/>
    <n v="1"/>
    <n v="6"/>
    <n v="6"/>
    <n v="7"/>
    <n v="0"/>
    <n v="0"/>
    <n v="2"/>
    <n v="5"/>
    <n v="7"/>
  </r>
  <r>
    <x v="15"/>
    <x v="118"/>
    <x v="1"/>
    <x v="4"/>
    <n v="10"/>
    <n v="6"/>
    <n v="34"/>
    <n v="34"/>
    <n v="40"/>
    <n v="8"/>
    <n v="3"/>
    <n v="13"/>
    <n v="26"/>
    <n v="50"/>
  </r>
  <r>
    <x v="15"/>
    <x v="178"/>
    <x v="0"/>
    <x v="0"/>
    <n v="21"/>
    <n v="19"/>
    <n v="79"/>
    <n v="64"/>
    <n v="100"/>
    <n v="19"/>
    <n v="1"/>
    <n v="9"/>
    <n v="90"/>
    <n v="119"/>
  </r>
  <r>
    <x v="15"/>
    <x v="178"/>
    <x v="0"/>
    <x v="5"/>
    <n v="2"/>
    <n v="3"/>
    <n v="1"/>
    <n v="2"/>
    <n v="5"/>
    <n v="0"/>
    <n v="1"/>
    <n v="2"/>
    <n v="3"/>
    <n v="6"/>
  </r>
  <r>
    <x v="15"/>
    <x v="178"/>
    <x v="0"/>
    <x v="1"/>
    <n v="2"/>
    <n v="0"/>
    <n v="4"/>
    <n v="3"/>
    <n v="5"/>
    <n v="0"/>
    <n v="0"/>
    <n v="3"/>
    <n v="3"/>
    <n v="6"/>
  </r>
  <r>
    <x v="15"/>
    <x v="178"/>
    <x v="0"/>
    <x v="3"/>
    <n v="1"/>
    <n v="3"/>
    <n v="3"/>
    <n v="3"/>
    <n v="6"/>
    <n v="1"/>
    <n v="0"/>
    <n v="2"/>
    <n v="4"/>
    <n v="7"/>
  </r>
  <r>
    <x v="15"/>
    <x v="178"/>
    <x v="0"/>
    <x v="2"/>
    <n v="1"/>
    <n v="1"/>
    <n v="7"/>
    <n v="5"/>
    <n v="8"/>
    <n v="1"/>
    <n v="0"/>
    <n v="3"/>
    <n v="5"/>
    <n v="9"/>
  </r>
  <r>
    <x v="15"/>
    <x v="178"/>
    <x v="0"/>
    <x v="4"/>
    <n v="12"/>
    <n v="3"/>
    <n v="17"/>
    <n v="14"/>
    <n v="22"/>
    <n v="7"/>
    <n v="2"/>
    <n v="9"/>
    <n v="14"/>
    <n v="32"/>
  </r>
  <r>
    <x v="15"/>
    <x v="178"/>
    <x v="1"/>
    <x v="0"/>
    <n v="41"/>
    <n v="9"/>
    <n v="73"/>
    <n v="59"/>
    <n v="89"/>
    <n v="29"/>
    <n v="4"/>
    <n v="15"/>
    <n v="75"/>
    <n v="123"/>
  </r>
  <r>
    <x v="15"/>
    <x v="178"/>
    <x v="1"/>
    <x v="5"/>
    <n v="1"/>
    <n v="0"/>
    <n v="7"/>
    <n v="4"/>
    <n v="7"/>
    <n v="1"/>
    <n v="0"/>
    <n v="1"/>
    <n v="6"/>
    <n v="8"/>
  </r>
  <r>
    <x v="15"/>
    <x v="178"/>
    <x v="1"/>
    <x v="1"/>
    <n v="2"/>
    <n v="1"/>
    <n v="5"/>
    <n v="5"/>
    <n v="7"/>
    <n v="1"/>
    <n v="0"/>
    <n v="2"/>
    <n v="5"/>
    <n v="8"/>
  </r>
  <r>
    <x v="15"/>
    <x v="178"/>
    <x v="1"/>
    <x v="3"/>
    <n v="1"/>
    <n v="1"/>
    <n v="3"/>
    <n v="2"/>
    <n v="4"/>
    <n v="1"/>
    <n v="1"/>
    <n v="2"/>
    <n v="1"/>
    <n v="5"/>
  </r>
  <r>
    <x v="15"/>
    <x v="178"/>
    <x v="1"/>
    <x v="2"/>
    <n v="1"/>
    <n v="0"/>
    <n v="5"/>
    <n v="3"/>
    <n v="5"/>
    <n v="1"/>
    <n v="0"/>
    <n v="1"/>
    <n v="4"/>
    <n v="6"/>
  </r>
  <r>
    <x v="15"/>
    <x v="178"/>
    <x v="1"/>
    <x v="4"/>
    <n v="10"/>
    <n v="1"/>
    <n v="17"/>
    <n v="14"/>
    <n v="19"/>
    <n v="8"/>
    <n v="0"/>
    <n v="3"/>
    <n v="17"/>
    <n v="28"/>
  </r>
  <r>
    <x v="15"/>
    <x v="179"/>
    <x v="0"/>
    <x v="0"/>
    <n v="17"/>
    <n v="13"/>
    <n v="64"/>
    <n v="46"/>
    <n v="81"/>
    <n v="8"/>
    <n v="0"/>
    <n v="12"/>
    <n v="74"/>
    <n v="94"/>
  </r>
  <r>
    <x v="15"/>
    <x v="179"/>
    <x v="0"/>
    <x v="5"/>
    <n v="2"/>
    <n v="0"/>
    <n v="3"/>
    <n v="0"/>
    <n v="3"/>
    <n v="1"/>
    <n v="0"/>
    <n v="2"/>
    <n v="2"/>
    <n v="5"/>
  </r>
  <r>
    <x v="15"/>
    <x v="179"/>
    <x v="0"/>
    <x v="1"/>
    <n v="3"/>
    <n v="1"/>
    <n v="1"/>
    <n v="1"/>
    <n v="4"/>
    <n v="0"/>
    <n v="0"/>
    <n v="3"/>
    <n v="2"/>
    <n v="5"/>
  </r>
  <r>
    <x v="15"/>
    <x v="179"/>
    <x v="0"/>
    <x v="3"/>
    <n v="1"/>
    <n v="4"/>
    <n v="6"/>
    <n v="4"/>
    <n v="10"/>
    <n v="0"/>
    <n v="1"/>
    <n v="1"/>
    <n v="9"/>
    <n v="11"/>
  </r>
  <r>
    <x v="15"/>
    <x v="179"/>
    <x v="0"/>
    <x v="2"/>
    <n v="5"/>
    <n v="5"/>
    <n v="6"/>
    <n v="5"/>
    <n v="12"/>
    <n v="4"/>
    <n v="0"/>
    <n v="2"/>
    <n v="10"/>
    <n v="16"/>
  </r>
  <r>
    <x v="15"/>
    <x v="179"/>
    <x v="0"/>
    <x v="4"/>
    <n v="8"/>
    <n v="5"/>
    <n v="27"/>
    <n v="23"/>
    <n v="33"/>
    <n v="5"/>
    <n v="1"/>
    <n v="5"/>
    <n v="29"/>
    <n v="40"/>
  </r>
  <r>
    <x v="15"/>
    <x v="179"/>
    <x v="1"/>
    <x v="0"/>
    <n v="27"/>
    <n v="14"/>
    <n v="69"/>
    <n v="57"/>
    <n v="88"/>
    <n v="21"/>
    <n v="2"/>
    <n v="11"/>
    <n v="76"/>
    <n v="110"/>
  </r>
  <r>
    <x v="15"/>
    <x v="179"/>
    <x v="1"/>
    <x v="5"/>
    <n v="0"/>
    <n v="1"/>
    <n v="2"/>
    <n v="2"/>
    <n v="3"/>
    <n v="0"/>
    <n v="0"/>
    <n v="0"/>
    <n v="3"/>
    <n v="3"/>
  </r>
  <r>
    <x v="15"/>
    <x v="179"/>
    <x v="1"/>
    <x v="1"/>
    <n v="2"/>
    <n v="2"/>
    <n v="6"/>
    <n v="4"/>
    <n v="9"/>
    <n v="0"/>
    <n v="0"/>
    <n v="5"/>
    <n v="5"/>
    <n v="10"/>
  </r>
  <r>
    <x v="15"/>
    <x v="179"/>
    <x v="1"/>
    <x v="3"/>
    <n v="4"/>
    <n v="2"/>
    <n v="4"/>
    <n v="3"/>
    <n v="9"/>
    <n v="1"/>
    <n v="0"/>
    <n v="5"/>
    <n v="4"/>
    <n v="10"/>
  </r>
  <r>
    <x v="15"/>
    <x v="179"/>
    <x v="1"/>
    <x v="2"/>
    <n v="2"/>
    <n v="1"/>
    <n v="10"/>
    <n v="7"/>
    <n v="12"/>
    <n v="1"/>
    <n v="0"/>
    <n v="3"/>
    <n v="9"/>
    <n v="13"/>
  </r>
  <r>
    <x v="15"/>
    <x v="179"/>
    <x v="1"/>
    <x v="4"/>
    <n v="14"/>
    <n v="3"/>
    <n v="18"/>
    <n v="15"/>
    <n v="23"/>
    <n v="8"/>
    <n v="2"/>
    <n v="7"/>
    <n v="18"/>
    <n v="35"/>
  </r>
  <r>
    <x v="15"/>
    <x v="180"/>
    <x v="0"/>
    <x v="0"/>
    <n v="17"/>
    <n v="14"/>
    <n v="89"/>
    <n v="66"/>
    <n v="105"/>
    <n v="14"/>
    <n v="0"/>
    <n v="10"/>
    <n v="96"/>
    <n v="120"/>
  </r>
  <r>
    <x v="15"/>
    <x v="180"/>
    <x v="0"/>
    <x v="5"/>
    <n v="0"/>
    <n v="0"/>
    <n v="2"/>
    <n v="1"/>
    <n v="2"/>
    <n v="0"/>
    <n v="0"/>
    <n v="0"/>
    <n v="2"/>
    <n v="2"/>
  </r>
  <r>
    <x v="15"/>
    <x v="180"/>
    <x v="0"/>
    <x v="1"/>
    <n v="2"/>
    <n v="2"/>
    <n v="1"/>
    <n v="1"/>
    <n v="3"/>
    <n v="1"/>
    <n v="0"/>
    <n v="3"/>
    <n v="1"/>
    <n v="5"/>
  </r>
  <r>
    <x v="15"/>
    <x v="180"/>
    <x v="0"/>
    <x v="3"/>
    <n v="6"/>
    <n v="2"/>
    <n v="0"/>
    <n v="0"/>
    <n v="7"/>
    <n v="0"/>
    <n v="0"/>
    <n v="5"/>
    <n v="3"/>
    <n v="8"/>
  </r>
  <r>
    <x v="15"/>
    <x v="180"/>
    <x v="0"/>
    <x v="2"/>
    <n v="2"/>
    <n v="3"/>
    <n v="5"/>
    <n v="5"/>
    <n v="10"/>
    <n v="0"/>
    <n v="0"/>
    <n v="5"/>
    <n v="5"/>
    <n v="10"/>
  </r>
  <r>
    <x v="15"/>
    <x v="180"/>
    <x v="0"/>
    <x v="4"/>
    <n v="11"/>
    <n v="4"/>
    <n v="14"/>
    <n v="11"/>
    <n v="21"/>
    <n v="6"/>
    <n v="1"/>
    <n v="6"/>
    <n v="16"/>
    <n v="29"/>
  </r>
  <r>
    <x v="15"/>
    <x v="180"/>
    <x v="1"/>
    <x v="0"/>
    <n v="31"/>
    <n v="16"/>
    <n v="80"/>
    <n v="70"/>
    <n v="99"/>
    <n v="23"/>
    <n v="4"/>
    <n v="20"/>
    <n v="80"/>
    <n v="127"/>
  </r>
  <r>
    <x v="15"/>
    <x v="180"/>
    <x v="1"/>
    <x v="5"/>
    <n v="2"/>
    <n v="2"/>
    <n v="1"/>
    <n v="1"/>
    <n v="5"/>
    <n v="0"/>
    <n v="1"/>
    <n v="1"/>
    <n v="3"/>
    <n v="5"/>
  </r>
  <r>
    <x v="15"/>
    <x v="180"/>
    <x v="1"/>
    <x v="1"/>
    <n v="2"/>
    <n v="1"/>
    <n v="6"/>
    <n v="5"/>
    <n v="7"/>
    <n v="2"/>
    <n v="0"/>
    <n v="1"/>
    <n v="6"/>
    <n v="9"/>
  </r>
  <r>
    <x v="15"/>
    <x v="180"/>
    <x v="1"/>
    <x v="3"/>
    <n v="1"/>
    <n v="0"/>
    <n v="6"/>
    <n v="4"/>
    <n v="6"/>
    <n v="1"/>
    <n v="0"/>
    <n v="0"/>
    <n v="6"/>
    <n v="7"/>
  </r>
  <r>
    <x v="15"/>
    <x v="180"/>
    <x v="1"/>
    <x v="2"/>
    <n v="3"/>
    <n v="2"/>
    <n v="5"/>
    <n v="3"/>
    <n v="7"/>
    <n v="3"/>
    <n v="0"/>
    <n v="1"/>
    <n v="6"/>
    <n v="10"/>
  </r>
  <r>
    <x v="15"/>
    <x v="180"/>
    <x v="1"/>
    <x v="4"/>
    <n v="4"/>
    <n v="4"/>
    <n v="17"/>
    <n v="15"/>
    <n v="21"/>
    <n v="3"/>
    <n v="0"/>
    <n v="7"/>
    <n v="15"/>
    <n v="25"/>
  </r>
  <r>
    <x v="15"/>
    <x v="181"/>
    <x v="0"/>
    <x v="0"/>
    <n v="25"/>
    <n v="22"/>
    <n v="89"/>
    <n v="69"/>
    <n v="115"/>
    <n v="15"/>
    <n v="1"/>
    <n v="18"/>
    <n v="102"/>
    <n v="136"/>
  </r>
  <r>
    <x v="15"/>
    <x v="181"/>
    <x v="0"/>
    <x v="5"/>
    <n v="2"/>
    <n v="1"/>
    <n v="0"/>
    <n v="0"/>
    <n v="1"/>
    <n v="2"/>
    <n v="0"/>
    <n v="0"/>
    <n v="1"/>
    <n v="3"/>
  </r>
  <r>
    <x v="15"/>
    <x v="181"/>
    <x v="0"/>
    <x v="1"/>
    <n v="2"/>
    <n v="2"/>
    <n v="8"/>
    <n v="5"/>
    <n v="12"/>
    <n v="0"/>
    <n v="2"/>
    <n v="2"/>
    <n v="8"/>
    <n v="12"/>
  </r>
  <r>
    <x v="15"/>
    <x v="181"/>
    <x v="0"/>
    <x v="3"/>
    <n v="1"/>
    <n v="0"/>
    <n v="5"/>
    <n v="3"/>
    <n v="5"/>
    <n v="0"/>
    <n v="0"/>
    <n v="3"/>
    <n v="3"/>
    <n v="6"/>
  </r>
  <r>
    <x v="15"/>
    <x v="181"/>
    <x v="0"/>
    <x v="2"/>
    <n v="2"/>
    <n v="1"/>
    <n v="5"/>
    <n v="5"/>
    <n v="6"/>
    <n v="1"/>
    <n v="2"/>
    <n v="1"/>
    <n v="4"/>
    <n v="8"/>
  </r>
  <r>
    <x v="15"/>
    <x v="181"/>
    <x v="0"/>
    <x v="4"/>
    <n v="8"/>
    <n v="4"/>
    <n v="15"/>
    <n v="10"/>
    <n v="21"/>
    <n v="4"/>
    <n v="1"/>
    <n v="1"/>
    <n v="21"/>
    <n v="27"/>
  </r>
  <r>
    <x v="15"/>
    <x v="181"/>
    <x v="1"/>
    <x v="0"/>
    <n v="27"/>
    <n v="25"/>
    <n v="66"/>
    <n v="59"/>
    <n v="96"/>
    <n v="18"/>
    <n v="4"/>
    <n v="32"/>
    <n v="64"/>
    <n v="118"/>
  </r>
  <r>
    <x v="15"/>
    <x v="181"/>
    <x v="1"/>
    <x v="5"/>
    <n v="1"/>
    <n v="0"/>
    <n v="2"/>
    <n v="2"/>
    <n v="2"/>
    <n v="1"/>
    <n v="0"/>
    <n v="1"/>
    <n v="1"/>
    <n v="3"/>
  </r>
  <r>
    <x v="15"/>
    <x v="181"/>
    <x v="1"/>
    <x v="1"/>
    <n v="0"/>
    <n v="2"/>
    <n v="3"/>
    <n v="3"/>
    <n v="5"/>
    <n v="0"/>
    <n v="0"/>
    <n v="0"/>
    <n v="5"/>
    <n v="5"/>
  </r>
  <r>
    <x v="15"/>
    <x v="181"/>
    <x v="1"/>
    <x v="3"/>
    <n v="4"/>
    <n v="2"/>
    <n v="6"/>
    <n v="6"/>
    <n v="8"/>
    <n v="4"/>
    <n v="0"/>
    <n v="2"/>
    <n v="6"/>
    <n v="12"/>
  </r>
  <r>
    <x v="15"/>
    <x v="181"/>
    <x v="1"/>
    <x v="2"/>
    <n v="2"/>
    <n v="2"/>
    <n v="3"/>
    <n v="4"/>
    <n v="5"/>
    <n v="2"/>
    <n v="1"/>
    <n v="1"/>
    <n v="3"/>
    <n v="7"/>
  </r>
  <r>
    <x v="15"/>
    <x v="181"/>
    <x v="1"/>
    <x v="4"/>
    <n v="9"/>
    <n v="6"/>
    <n v="15"/>
    <n v="15"/>
    <n v="22"/>
    <n v="8"/>
    <n v="2"/>
    <n v="2"/>
    <n v="18"/>
    <n v="30"/>
  </r>
  <r>
    <x v="15"/>
    <x v="182"/>
    <x v="0"/>
    <x v="0"/>
    <n v="27"/>
    <n v="13"/>
    <n v="83"/>
    <n v="65"/>
    <n v="103"/>
    <n v="15"/>
    <n v="7"/>
    <n v="19"/>
    <n v="82"/>
    <n v="123"/>
  </r>
  <r>
    <x v="15"/>
    <x v="182"/>
    <x v="0"/>
    <x v="5"/>
    <n v="1"/>
    <n v="2"/>
    <n v="3"/>
    <n v="3"/>
    <n v="5"/>
    <n v="1"/>
    <n v="0"/>
    <n v="2"/>
    <n v="3"/>
    <n v="6"/>
  </r>
  <r>
    <x v="15"/>
    <x v="182"/>
    <x v="0"/>
    <x v="1"/>
    <n v="3"/>
    <n v="0"/>
    <n v="2"/>
    <n v="1"/>
    <n v="3"/>
    <n v="2"/>
    <n v="0"/>
    <n v="0"/>
    <n v="3"/>
    <n v="5"/>
  </r>
  <r>
    <x v="15"/>
    <x v="182"/>
    <x v="0"/>
    <x v="3"/>
    <n v="2"/>
    <n v="2"/>
    <n v="11"/>
    <n v="10"/>
    <n v="14"/>
    <n v="1"/>
    <n v="0"/>
    <n v="3"/>
    <n v="11"/>
    <n v="15"/>
  </r>
  <r>
    <x v="15"/>
    <x v="182"/>
    <x v="0"/>
    <x v="2"/>
    <n v="1"/>
    <n v="1"/>
    <n v="8"/>
    <n v="5"/>
    <n v="9"/>
    <n v="1"/>
    <n v="0"/>
    <n v="3"/>
    <n v="6"/>
    <n v="10"/>
  </r>
  <r>
    <x v="15"/>
    <x v="182"/>
    <x v="0"/>
    <x v="4"/>
    <n v="7"/>
    <n v="6"/>
    <n v="19"/>
    <n v="15"/>
    <n v="28"/>
    <n v="4"/>
    <n v="0"/>
    <n v="6"/>
    <n v="22"/>
    <n v="32"/>
  </r>
  <r>
    <x v="15"/>
    <x v="182"/>
    <x v="1"/>
    <x v="0"/>
    <n v="26"/>
    <n v="15"/>
    <n v="68"/>
    <n v="61"/>
    <n v="84"/>
    <n v="16"/>
    <n v="4"/>
    <n v="19"/>
    <n v="70"/>
    <n v="109"/>
  </r>
  <r>
    <x v="15"/>
    <x v="182"/>
    <x v="1"/>
    <x v="1"/>
    <n v="8"/>
    <n v="1"/>
    <n v="5"/>
    <n v="4"/>
    <n v="8"/>
    <n v="6"/>
    <n v="1"/>
    <n v="2"/>
    <n v="5"/>
    <n v="14"/>
  </r>
  <r>
    <x v="15"/>
    <x v="182"/>
    <x v="1"/>
    <x v="3"/>
    <n v="0"/>
    <n v="0"/>
    <n v="7"/>
    <n v="7"/>
    <n v="7"/>
    <n v="0"/>
    <n v="0"/>
    <n v="1"/>
    <n v="6"/>
    <n v="7"/>
  </r>
  <r>
    <x v="15"/>
    <x v="182"/>
    <x v="1"/>
    <x v="2"/>
    <n v="2"/>
    <n v="1"/>
    <n v="4"/>
    <n v="3"/>
    <n v="5"/>
    <n v="2"/>
    <n v="0"/>
    <n v="0"/>
    <n v="5"/>
    <n v="7"/>
  </r>
  <r>
    <x v="15"/>
    <x v="182"/>
    <x v="1"/>
    <x v="4"/>
    <n v="5"/>
    <n v="8"/>
    <n v="31"/>
    <n v="25"/>
    <n v="40"/>
    <n v="3"/>
    <n v="1"/>
    <n v="9"/>
    <n v="31"/>
    <n v="44"/>
  </r>
  <r>
    <x v="15"/>
    <x v="183"/>
    <x v="0"/>
    <x v="0"/>
    <n v="32"/>
    <n v="24"/>
    <n v="62"/>
    <n v="48"/>
    <n v="89"/>
    <n v="24"/>
    <n v="2"/>
    <n v="16"/>
    <n v="76"/>
    <n v="118"/>
  </r>
  <r>
    <x v="15"/>
    <x v="183"/>
    <x v="0"/>
    <x v="5"/>
    <n v="1"/>
    <n v="0"/>
    <n v="4"/>
    <n v="3"/>
    <n v="5"/>
    <n v="0"/>
    <n v="0"/>
    <n v="0"/>
    <n v="5"/>
    <n v="5"/>
  </r>
  <r>
    <x v="15"/>
    <x v="183"/>
    <x v="0"/>
    <x v="1"/>
    <n v="0"/>
    <n v="0"/>
    <n v="11"/>
    <n v="11"/>
    <n v="11"/>
    <n v="0"/>
    <n v="0"/>
    <n v="2"/>
    <n v="9"/>
    <n v="11"/>
  </r>
  <r>
    <x v="15"/>
    <x v="183"/>
    <x v="0"/>
    <x v="3"/>
    <n v="2"/>
    <n v="3"/>
    <n v="3"/>
    <n v="3"/>
    <n v="6"/>
    <n v="1"/>
    <n v="1"/>
    <n v="2"/>
    <n v="4"/>
    <n v="8"/>
  </r>
  <r>
    <x v="15"/>
    <x v="183"/>
    <x v="0"/>
    <x v="2"/>
    <n v="5"/>
    <n v="1"/>
    <n v="10"/>
    <n v="5"/>
    <n v="12"/>
    <n v="3"/>
    <n v="0"/>
    <n v="4"/>
    <n v="9"/>
    <n v="16"/>
  </r>
  <r>
    <x v="15"/>
    <x v="183"/>
    <x v="0"/>
    <x v="4"/>
    <n v="5"/>
    <n v="9"/>
    <n v="15"/>
    <n v="16"/>
    <n v="25"/>
    <n v="1"/>
    <n v="0"/>
    <n v="9"/>
    <n v="19"/>
    <n v="29"/>
  </r>
  <r>
    <x v="15"/>
    <x v="183"/>
    <x v="1"/>
    <x v="0"/>
    <n v="25"/>
    <n v="18"/>
    <n v="88"/>
    <n v="73"/>
    <n v="107"/>
    <n v="20"/>
    <n v="1"/>
    <n v="17"/>
    <n v="93"/>
    <n v="131"/>
  </r>
  <r>
    <x v="15"/>
    <x v="183"/>
    <x v="1"/>
    <x v="5"/>
    <n v="1"/>
    <n v="2"/>
    <n v="1"/>
    <n v="2"/>
    <n v="3"/>
    <n v="1"/>
    <n v="0"/>
    <n v="2"/>
    <n v="1"/>
    <n v="4"/>
  </r>
  <r>
    <x v="15"/>
    <x v="183"/>
    <x v="1"/>
    <x v="1"/>
    <n v="4"/>
    <n v="1"/>
    <n v="5"/>
    <n v="5"/>
    <n v="7"/>
    <n v="3"/>
    <n v="0"/>
    <n v="2"/>
    <n v="5"/>
    <n v="10"/>
  </r>
  <r>
    <x v="15"/>
    <x v="183"/>
    <x v="1"/>
    <x v="3"/>
    <n v="2"/>
    <n v="1"/>
    <n v="5"/>
    <n v="5"/>
    <n v="7"/>
    <n v="1"/>
    <n v="0"/>
    <n v="1"/>
    <n v="6"/>
    <n v="8"/>
  </r>
  <r>
    <x v="15"/>
    <x v="183"/>
    <x v="1"/>
    <x v="2"/>
    <n v="4"/>
    <n v="1"/>
    <n v="3"/>
    <n v="1"/>
    <n v="6"/>
    <n v="1"/>
    <n v="0"/>
    <n v="5"/>
    <n v="2"/>
    <n v="8"/>
  </r>
  <r>
    <x v="15"/>
    <x v="183"/>
    <x v="1"/>
    <x v="4"/>
    <n v="4"/>
    <n v="4"/>
    <n v="9"/>
    <n v="8"/>
    <n v="13"/>
    <n v="3"/>
    <n v="1"/>
    <n v="5"/>
    <n v="8"/>
    <n v="17"/>
  </r>
  <r>
    <x v="15"/>
    <x v="119"/>
    <x v="0"/>
    <x v="0"/>
    <n v="23"/>
    <n v="25"/>
    <n v="81"/>
    <n v="65"/>
    <n v="111"/>
    <n v="13"/>
    <n v="7"/>
    <n v="12"/>
    <n v="97"/>
    <n v="129"/>
  </r>
  <r>
    <x v="15"/>
    <x v="119"/>
    <x v="0"/>
    <x v="5"/>
    <n v="3"/>
    <n v="2"/>
    <n v="3"/>
    <n v="3"/>
    <n v="5"/>
    <n v="2"/>
    <n v="0"/>
    <n v="1"/>
    <n v="5"/>
    <n v="8"/>
  </r>
  <r>
    <x v="15"/>
    <x v="119"/>
    <x v="0"/>
    <x v="1"/>
    <n v="4"/>
    <n v="2"/>
    <n v="3"/>
    <n v="2"/>
    <n v="5"/>
    <n v="3"/>
    <n v="0"/>
    <n v="1"/>
    <n v="5"/>
    <n v="9"/>
  </r>
  <r>
    <x v="15"/>
    <x v="119"/>
    <x v="0"/>
    <x v="3"/>
    <n v="1"/>
    <n v="5"/>
    <n v="7"/>
    <n v="7"/>
    <n v="12"/>
    <n v="0"/>
    <n v="1"/>
    <n v="2"/>
    <n v="10"/>
    <n v="13"/>
  </r>
  <r>
    <x v="15"/>
    <x v="119"/>
    <x v="0"/>
    <x v="2"/>
    <n v="3"/>
    <n v="2"/>
    <n v="8"/>
    <n v="8"/>
    <n v="10"/>
    <n v="2"/>
    <n v="1"/>
    <n v="3"/>
    <n v="7"/>
    <n v="13"/>
  </r>
  <r>
    <x v="15"/>
    <x v="119"/>
    <x v="0"/>
    <x v="4"/>
    <n v="9"/>
    <n v="5"/>
    <n v="20"/>
    <n v="14"/>
    <n v="28"/>
    <n v="5"/>
    <n v="0"/>
    <n v="8"/>
    <n v="21"/>
    <n v="34"/>
  </r>
  <r>
    <x v="15"/>
    <x v="119"/>
    <x v="1"/>
    <x v="0"/>
    <n v="29"/>
    <n v="14"/>
    <n v="59"/>
    <n v="51"/>
    <n v="78"/>
    <n v="20"/>
    <n v="4"/>
    <n v="17"/>
    <n v="61"/>
    <n v="102"/>
  </r>
  <r>
    <x v="15"/>
    <x v="119"/>
    <x v="1"/>
    <x v="5"/>
    <n v="3"/>
    <n v="1"/>
    <n v="3"/>
    <n v="2"/>
    <n v="5"/>
    <n v="2"/>
    <n v="0"/>
    <n v="2"/>
    <n v="3"/>
    <n v="7"/>
  </r>
  <r>
    <x v="15"/>
    <x v="119"/>
    <x v="1"/>
    <x v="1"/>
    <n v="7"/>
    <n v="0"/>
    <n v="7"/>
    <n v="7"/>
    <n v="9"/>
    <n v="3"/>
    <n v="0"/>
    <n v="3"/>
    <n v="8"/>
    <n v="14"/>
  </r>
  <r>
    <x v="15"/>
    <x v="119"/>
    <x v="1"/>
    <x v="3"/>
    <n v="2"/>
    <n v="1"/>
    <n v="3"/>
    <n v="3"/>
    <n v="4"/>
    <n v="2"/>
    <n v="0"/>
    <n v="1"/>
    <n v="3"/>
    <n v="6"/>
  </r>
  <r>
    <x v="15"/>
    <x v="119"/>
    <x v="1"/>
    <x v="2"/>
    <n v="1"/>
    <n v="0"/>
    <n v="3"/>
    <n v="3"/>
    <n v="3"/>
    <n v="0"/>
    <n v="0"/>
    <n v="3"/>
    <n v="1"/>
    <n v="4"/>
  </r>
  <r>
    <x v="15"/>
    <x v="119"/>
    <x v="1"/>
    <x v="4"/>
    <n v="7"/>
    <n v="7"/>
    <n v="16"/>
    <n v="15"/>
    <n v="25"/>
    <n v="4"/>
    <n v="2"/>
    <n v="6"/>
    <n v="18"/>
    <n v="30"/>
  </r>
  <r>
    <x v="15"/>
    <x v="120"/>
    <x v="0"/>
    <x v="0"/>
    <n v="25"/>
    <n v="24"/>
    <n v="102"/>
    <n v="85"/>
    <n v="130"/>
    <n v="15"/>
    <n v="4"/>
    <n v="18"/>
    <n v="114"/>
    <n v="151"/>
  </r>
  <r>
    <x v="15"/>
    <x v="120"/>
    <x v="0"/>
    <x v="5"/>
    <n v="2"/>
    <n v="0"/>
    <n v="0"/>
    <n v="0"/>
    <n v="0"/>
    <n v="2"/>
    <n v="0"/>
    <n v="0"/>
    <n v="0"/>
    <n v="2"/>
  </r>
  <r>
    <x v="15"/>
    <x v="120"/>
    <x v="0"/>
    <x v="1"/>
    <n v="4"/>
    <n v="2"/>
    <n v="6"/>
    <n v="5"/>
    <n v="10"/>
    <n v="2"/>
    <n v="0"/>
    <n v="2"/>
    <n v="8"/>
    <n v="12"/>
  </r>
  <r>
    <x v="15"/>
    <x v="120"/>
    <x v="0"/>
    <x v="3"/>
    <n v="4"/>
    <n v="2"/>
    <n v="4"/>
    <n v="5"/>
    <n v="6"/>
    <n v="3"/>
    <n v="0"/>
    <n v="2"/>
    <n v="5"/>
    <n v="10"/>
  </r>
  <r>
    <x v="15"/>
    <x v="120"/>
    <x v="0"/>
    <x v="2"/>
    <n v="4"/>
    <n v="1"/>
    <n v="8"/>
    <n v="5"/>
    <n v="9"/>
    <n v="1"/>
    <n v="0"/>
    <n v="5"/>
    <n v="7"/>
    <n v="13"/>
  </r>
  <r>
    <x v="15"/>
    <x v="120"/>
    <x v="0"/>
    <x v="4"/>
    <n v="10"/>
    <n v="7"/>
    <n v="24"/>
    <n v="22"/>
    <n v="33"/>
    <n v="5"/>
    <n v="1"/>
    <n v="14"/>
    <n v="21"/>
    <n v="41"/>
  </r>
  <r>
    <x v="15"/>
    <x v="120"/>
    <x v="1"/>
    <x v="0"/>
    <n v="39"/>
    <n v="21"/>
    <n v="75"/>
    <n v="69"/>
    <n v="101"/>
    <n v="30"/>
    <n v="3"/>
    <n v="21"/>
    <n v="81"/>
    <n v="135"/>
  </r>
  <r>
    <x v="15"/>
    <x v="120"/>
    <x v="1"/>
    <x v="5"/>
    <n v="3"/>
    <n v="2"/>
    <n v="7"/>
    <n v="5"/>
    <n v="9"/>
    <n v="1"/>
    <n v="0"/>
    <n v="4"/>
    <n v="7"/>
    <n v="12"/>
  </r>
  <r>
    <x v="15"/>
    <x v="120"/>
    <x v="1"/>
    <x v="1"/>
    <n v="3"/>
    <n v="1"/>
    <n v="1"/>
    <n v="1"/>
    <n v="2"/>
    <n v="1"/>
    <n v="0"/>
    <n v="2"/>
    <n v="2"/>
    <n v="5"/>
  </r>
  <r>
    <x v="15"/>
    <x v="120"/>
    <x v="1"/>
    <x v="3"/>
    <n v="3"/>
    <n v="1"/>
    <n v="3"/>
    <n v="2"/>
    <n v="4"/>
    <n v="3"/>
    <n v="0"/>
    <n v="1"/>
    <n v="3"/>
    <n v="7"/>
  </r>
  <r>
    <x v="15"/>
    <x v="120"/>
    <x v="1"/>
    <x v="2"/>
    <n v="1"/>
    <n v="2"/>
    <n v="10"/>
    <n v="9"/>
    <n v="13"/>
    <n v="0"/>
    <n v="0"/>
    <n v="2"/>
    <n v="11"/>
    <n v="13"/>
  </r>
  <r>
    <x v="15"/>
    <x v="120"/>
    <x v="1"/>
    <x v="4"/>
    <n v="8"/>
    <n v="4"/>
    <n v="27"/>
    <n v="24"/>
    <n v="32"/>
    <n v="5"/>
    <n v="1"/>
    <n v="11"/>
    <n v="22"/>
    <n v="39"/>
  </r>
  <r>
    <x v="15"/>
    <x v="121"/>
    <x v="0"/>
    <x v="0"/>
    <n v="23"/>
    <n v="23"/>
    <n v="116"/>
    <n v="102"/>
    <n v="146"/>
    <n v="13"/>
    <n v="1"/>
    <n v="19"/>
    <n v="129"/>
    <n v="162"/>
  </r>
  <r>
    <x v="15"/>
    <x v="121"/>
    <x v="0"/>
    <x v="5"/>
    <n v="1"/>
    <n v="0"/>
    <n v="2"/>
    <n v="1"/>
    <n v="2"/>
    <n v="1"/>
    <n v="0"/>
    <n v="0"/>
    <n v="2"/>
    <n v="3"/>
  </r>
  <r>
    <x v="15"/>
    <x v="121"/>
    <x v="0"/>
    <x v="1"/>
    <n v="4"/>
    <n v="1"/>
    <n v="7"/>
    <n v="7"/>
    <n v="9"/>
    <n v="3"/>
    <n v="0"/>
    <n v="1"/>
    <n v="8"/>
    <n v="12"/>
  </r>
  <r>
    <x v="15"/>
    <x v="121"/>
    <x v="0"/>
    <x v="3"/>
    <n v="2"/>
    <n v="4"/>
    <n v="8"/>
    <n v="4"/>
    <n v="12"/>
    <n v="1"/>
    <n v="0"/>
    <n v="2"/>
    <n v="11"/>
    <n v="14"/>
  </r>
  <r>
    <x v="15"/>
    <x v="121"/>
    <x v="0"/>
    <x v="2"/>
    <n v="3"/>
    <n v="2"/>
    <n v="3"/>
    <n v="3"/>
    <n v="5"/>
    <n v="3"/>
    <n v="0"/>
    <n v="1"/>
    <n v="4"/>
    <n v="8"/>
  </r>
  <r>
    <x v="15"/>
    <x v="121"/>
    <x v="0"/>
    <x v="4"/>
    <n v="11"/>
    <n v="6"/>
    <n v="30"/>
    <n v="23"/>
    <n v="38"/>
    <n v="7"/>
    <n v="1"/>
    <n v="9"/>
    <n v="30"/>
    <n v="47"/>
  </r>
  <r>
    <x v="15"/>
    <x v="121"/>
    <x v="1"/>
    <x v="0"/>
    <n v="34"/>
    <n v="30"/>
    <n v="106"/>
    <n v="94"/>
    <n v="141"/>
    <n v="25"/>
    <n v="5"/>
    <n v="32"/>
    <n v="108"/>
    <n v="170"/>
  </r>
  <r>
    <x v="15"/>
    <x v="121"/>
    <x v="1"/>
    <x v="5"/>
    <n v="6"/>
    <n v="1"/>
    <n v="3"/>
    <n v="3"/>
    <n v="5"/>
    <n v="4"/>
    <n v="0"/>
    <n v="1"/>
    <n v="5"/>
    <n v="10"/>
  </r>
  <r>
    <x v="15"/>
    <x v="121"/>
    <x v="1"/>
    <x v="1"/>
    <n v="5"/>
    <n v="0"/>
    <n v="9"/>
    <n v="7"/>
    <n v="10"/>
    <n v="2"/>
    <n v="0"/>
    <n v="4"/>
    <n v="8"/>
    <n v="14"/>
  </r>
  <r>
    <x v="15"/>
    <x v="121"/>
    <x v="1"/>
    <x v="3"/>
    <n v="5"/>
    <n v="0"/>
    <n v="12"/>
    <n v="11"/>
    <n v="13"/>
    <n v="3"/>
    <n v="1"/>
    <n v="1"/>
    <n v="12"/>
    <n v="17"/>
  </r>
  <r>
    <x v="15"/>
    <x v="121"/>
    <x v="1"/>
    <x v="2"/>
    <n v="5"/>
    <n v="1"/>
    <n v="8"/>
    <n v="7"/>
    <n v="10"/>
    <n v="3"/>
    <n v="1"/>
    <n v="1"/>
    <n v="9"/>
    <n v="14"/>
  </r>
  <r>
    <x v="15"/>
    <x v="121"/>
    <x v="1"/>
    <x v="4"/>
    <n v="8"/>
    <n v="6"/>
    <n v="26"/>
    <n v="20"/>
    <n v="32"/>
    <n v="5"/>
    <n v="1"/>
    <n v="9"/>
    <n v="25"/>
    <n v="40"/>
  </r>
  <r>
    <x v="15"/>
    <x v="122"/>
    <x v="0"/>
    <x v="0"/>
    <n v="23"/>
    <n v="25"/>
    <n v="102"/>
    <n v="84"/>
    <n v="133"/>
    <n v="12"/>
    <n v="4"/>
    <n v="21"/>
    <n v="113"/>
    <n v="150"/>
  </r>
  <r>
    <x v="15"/>
    <x v="122"/>
    <x v="0"/>
    <x v="5"/>
    <n v="5"/>
    <n v="1"/>
    <n v="3"/>
    <n v="2"/>
    <n v="5"/>
    <n v="4"/>
    <n v="0"/>
    <n v="1"/>
    <n v="4"/>
    <n v="9"/>
  </r>
  <r>
    <x v="15"/>
    <x v="122"/>
    <x v="0"/>
    <x v="1"/>
    <n v="2"/>
    <n v="4"/>
    <n v="7"/>
    <n v="4"/>
    <n v="11"/>
    <n v="1"/>
    <n v="1"/>
    <n v="4"/>
    <n v="7"/>
    <n v="13"/>
  </r>
  <r>
    <x v="15"/>
    <x v="122"/>
    <x v="0"/>
    <x v="3"/>
    <n v="5"/>
    <n v="3"/>
    <n v="4"/>
    <n v="5"/>
    <n v="8"/>
    <n v="4"/>
    <n v="0"/>
    <n v="3"/>
    <n v="5"/>
    <n v="12"/>
  </r>
  <r>
    <x v="15"/>
    <x v="122"/>
    <x v="0"/>
    <x v="2"/>
    <n v="8"/>
    <n v="1"/>
    <n v="11"/>
    <n v="8"/>
    <n v="15"/>
    <n v="3"/>
    <n v="0"/>
    <n v="4"/>
    <n v="13"/>
    <n v="20"/>
  </r>
  <r>
    <x v="15"/>
    <x v="122"/>
    <x v="0"/>
    <x v="4"/>
    <n v="14"/>
    <n v="3"/>
    <n v="27"/>
    <n v="18"/>
    <n v="32"/>
    <n v="10"/>
    <n v="1"/>
    <n v="10"/>
    <n v="23"/>
    <n v="44"/>
  </r>
  <r>
    <x v="15"/>
    <x v="122"/>
    <x v="1"/>
    <x v="0"/>
    <n v="37"/>
    <n v="22"/>
    <n v="121"/>
    <n v="99"/>
    <n v="148"/>
    <n v="23"/>
    <n v="6"/>
    <n v="34"/>
    <n v="117"/>
    <n v="180"/>
  </r>
  <r>
    <x v="15"/>
    <x v="122"/>
    <x v="1"/>
    <x v="5"/>
    <n v="4"/>
    <n v="1"/>
    <n v="2"/>
    <n v="2"/>
    <n v="3"/>
    <n v="4"/>
    <n v="0"/>
    <n v="2"/>
    <n v="1"/>
    <n v="7"/>
  </r>
  <r>
    <x v="15"/>
    <x v="122"/>
    <x v="1"/>
    <x v="1"/>
    <n v="6"/>
    <n v="1"/>
    <n v="8"/>
    <n v="7"/>
    <n v="9"/>
    <n v="6"/>
    <n v="0"/>
    <n v="3"/>
    <n v="6"/>
    <n v="15"/>
  </r>
  <r>
    <x v="15"/>
    <x v="122"/>
    <x v="1"/>
    <x v="3"/>
    <n v="6"/>
    <n v="0"/>
    <n v="7"/>
    <n v="5"/>
    <n v="7"/>
    <n v="4"/>
    <n v="1"/>
    <n v="3"/>
    <n v="5"/>
    <n v="13"/>
  </r>
  <r>
    <x v="15"/>
    <x v="122"/>
    <x v="1"/>
    <x v="2"/>
    <n v="5"/>
    <n v="3"/>
    <n v="10"/>
    <n v="10"/>
    <n v="14"/>
    <n v="3"/>
    <n v="0"/>
    <n v="2"/>
    <n v="13"/>
    <n v="18"/>
  </r>
  <r>
    <x v="15"/>
    <x v="122"/>
    <x v="1"/>
    <x v="4"/>
    <n v="15"/>
    <n v="7"/>
    <n v="21"/>
    <n v="19"/>
    <n v="28"/>
    <n v="12"/>
    <n v="1"/>
    <n v="8"/>
    <n v="22"/>
    <n v="43"/>
  </r>
  <r>
    <x v="15"/>
    <x v="123"/>
    <x v="0"/>
    <x v="0"/>
    <n v="26"/>
    <n v="29"/>
    <n v="88"/>
    <n v="69"/>
    <n v="125"/>
    <n v="15"/>
    <n v="4"/>
    <n v="25"/>
    <n v="99"/>
    <n v="143"/>
  </r>
  <r>
    <x v="15"/>
    <x v="123"/>
    <x v="0"/>
    <x v="5"/>
    <n v="3"/>
    <n v="0"/>
    <n v="2"/>
    <n v="1"/>
    <n v="2"/>
    <n v="3"/>
    <n v="0"/>
    <n v="0"/>
    <n v="2"/>
    <n v="5"/>
  </r>
  <r>
    <x v="15"/>
    <x v="123"/>
    <x v="0"/>
    <x v="1"/>
    <n v="3"/>
    <n v="1"/>
    <n v="7"/>
    <n v="5"/>
    <n v="8"/>
    <n v="1"/>
    <n v="2"/>
    <n v="3"/>
    <n v="5"/>
    <n v="11"/>
  </r>
  <r>
    <x v="15"/>
    <x v="123"/>
    <x v="0"/>
    <x v="3"/>
    <n v="1"/>
    <n v="3"/>
    <n v="14"/>
    <n v="11"/>
    <n v="18"/>
    <n v="0"/>
    <n v="1"/>
    <n v="3"/>
    <n v="14"/>
    <n v="18"/>
  </r>
  <r>
    <x v="15"/>
    <x v="123"/>
    <x v="0"/>
    <x v="2"/>
    <n v="3"/>
    <n v="2"/>
    <n v="6"/>
    <n v="5"/>
    <n v="8"/>
    <n v="3"/>
    <n v="0"/>
    <n v="3"/>
    <n v="5"/>
    <n v="11"/>
  </r>
  <r>
    <x v="15"/>
    <x v="123"/>
    <x v="0"/>
    <x v="4"/>
    <n v="15"/>
    <n v="5"/>
    <n v="28"/>
    <n v="25"/>
    <n v="35"/>
    <n v="6"/>
    <n v="2"/>
    <n v="14"/>
    <n v="26"/>
    <n v="48"/>
  </r>
  <r>
    <x v="15"/>
    <x v="123"/>
    <x v="1"/>
    <x v="0"/>
    <n v="36"/>
    <n v="19"/>
    <n v="102"/>
    <n v="83"/>
    <n v="125"/>
    <n v="24"/>
    <n v="4"/>
    <n v="23"/>
    <n v="106"/>
    <n v="157"/>
  </r>
  <r>
    <x v="15"/>
    <x v="123"/>
    <x v="1"/>
    <x v="5"/>
    <n v="0"/>
    <n v="1"/>
    <n v="2"/>
    <n v="1"/>
    <n v="3"/>
    <n v="0"/>
    <n v="0"/>
    <n v="0"/>
    <n v="3"/>
    <n v="3"/>
  </r>
  <r>
    <x v="15"/>
    <x v="123"/>
    <x v="1"/>
    <x v="1"/>
    <n v="4"/>
    <n v="1"/>
    <n v="8"/>
    <n v="8"/>
    <n v="10"/>
    <n v="2"/>
    <n v="0"/>
    <n v="1"/>
    <n v="10"/>
    <n v="13"/>
  </r>
  <r>
    <x v="15"/>
    <x v="123"/>
    <x v="1"/>
    <x v="3"/>
    <n v="4"/>
    <n v="3"/>
    <n v="10"/>
    <n v="7"/>
    <n v="14"/>
    <n v="1"/>
    <n v="0"/>
    <n v="6"/>
    <n v="10"/>
    <n v="17"/>
  </r>
  <r>
    <x v="15"/>
    <x v="123"/>
    <x v="1"/>
    <x v="2"/>
    <n v="3"/>
    <n v="1"/>
    <n v="9"/>
    <n v="7"/>
    <n v="10"/>
    <n v="3"/>
    <n v="0"/>
    <n v="4"/>
    <n v="6"/>
    <n v="13"/>
  </r>
  <r>
    <x v="15"/>
    <x v="123"/>
    <x v="1"/>
    <x v="4"/>
    <n v="11"/>
    <n v="7"/>
    <n v="21"/>
    <n v="20"/>
    <n v="29"/>
    <n v="8"/>
    <n v="1"/>
    <n v="9"/>
    <n v="21"/>
    <n v="39"/>
  </r>
  <r>
    <x v="15"/>
    <x v="124"/>
    <x v="0"/>
    <x v="0"/>
    <n v="30"/>
    <n v="22"/>
    <n v="100"/>
    <n v="88"/>
    <n v="126"/>
    <n v="20"/>
    <n v="2"/>
    <n v="25"/>
    <n v="105"/>
    <n v="152"/>
  </r>
  <r>
    <x v="15"/>
    <x v="124"/>
    <x v="0"/>
    <x v="5"/>
    <n v="3"/>
    <n v="0"/>
    <n v="2"/>
    <n v="1"/>
    <n v="4"/>
    <n v="1"/>
    <n v="0"/>
    <n v="2"/>
    <n v="2"/>
    <n v="5"/>
  </r>
  <r>
    <x v="15"/>
    <x v="124"/>
    <x v="0"/>
    <x v="1"/>
    <n v="4"/>
    <n v="3"/>
    <n v="3"/>
    <n v="4"/>
    <n v="6"/>
    <n v="4"/>
    <n v="1"/>
    <n v="2"/>
    <n v="3"/>
    <n v="10"/>
  </r>
  <r>
    <x v="15"/>
    <x v="124"/>
    <x v="0"/>
    <x v="3"/>
    <n v="3"/>
    <n v="1"/>
    <n v="3"/>
    <n v="1"/>
    <n v="5"/>
    <n v="2"/>
    <n v="0"/>
    <n v="2"/>
    <n v="3"/>
    <n v="7"/>
  </r>
  <r>
    <x v="15"/>
    <x v="124"/>
    <x v="0"/>
    <x v="2"/>
    <n v="1"/>
    <n v="0"/>
    <n v="4"/>
    <n v="3"/>
    <n v="5"/>
    <n v="0"/>
    <n v="0"/>
    <n v="1"/>
    <n v="4"/>
    <n v="5"/>
  </r>
  <r>
    <x v="15"/>
    <x v="124"/>
    <x v="0"/>
    <x v="4"/>
    <n v="6"/>
    <n v="3"/>
    <n v="25"/>
    <n v="22"/>
    <n v="28"/>
    <n v="4"/>
    <n v="0"/>
    <n v="2"/>
    <n v="28"/>
    <n v="34"/>
  </r>
  <r>
    <x v="15"/>
    <x v="124"/>
    <x v="1"/>
    <x v="0"/>
    <n v="43"/>
    <n v="22"/>
    <n v="86"/>
    <n v="74"/>
    <n v="116"/>
    <n v="27"/>
    <n v="4"/>
    <n v="19"/>
    <n v="101"/>
    <n v="151"/>
  </r>
  <r>
    <x v="15"/>
    <x v="124"/>
    <x v="1"/>
    <x v="5"/>
    <n v="3"/>
    <n v="2"/>
    <n v="4"/>
    <n v="2"/>
    <n v="6"/>
    <n v="3"/>
    <n v="0"/>
    <n v="0"/>
    <n v="6"/>
    <n v="9"/>
  </r>
  <r>
    <x v="15"/>
    <x v="124"/>
    <x v="1"/>
    <x v="1"/>
    <n v="5"/>
    <n v="2"/>
    <n v="4"/>
    <n v="3"/>
    <n v="8"/>
    <n v="2"/>
    <n v="1"/>
    <n v="5"/>
    <n v="3"/>
    <n v="11"/>
  </r>
  <r>
    <x v="15"/>
    <x v="124"/>
    <x v="1"/>
    <x v="3"/>
    <n v="3"/>
    <n v="3"/>
    <n v="8"/>
    <n v="9"/>
    <n v="12"/>
    <n v="1"/>
    <n v="0"/>
    <n v="4"/>
    <n v="9"/>
    <n v="14"/>
  </r>
  <r>
    <x v="15"/>
    <x v="124"/>
    <x v="1"/>
    <x v="2"/>
    <n v="4"/>
    <n v="2"/>
    <n v="2"/>
    <n v="3"/>
    <n v="4"/>
    <n v="3"/>
    <n v="0"/>
    <n v="2"/>
    <n v="3"/>
    <n v="8"/>
  </r>
  <r>
    <x v="15"/>
    <x v="124"/>
    <x v="1"/>
    <x v="4"/>
    <n v="5"/>
    <n v="6"/>
    <n v="28"/>
    <n v="22"/>
    <n v="35"/>
    <n v="4"/>
    <n v="0"/>
    <n v="8"/>
    <n v="27"/>
    <n v="39"/>
  </r>
  <r>
    <x v="15"/>
    <x v="125"/>
    <x v="0"/>
    <x v="0"/>
    <n v="19"/>
    <n v="17"/>
    <n v="103"/>
    <n v="88"/>
    <n v="126"/>
    <n v="9"/>
    <n v="1"/>
    <n v="19"/>
    <n v="110"/>
    <n v="139"/>
  </r>
  <r>
    <x v="15"/>
    <x v="125"/>
    <x v="0"/>
    <x v="5"/>
    <n v="5"/>
    <n v="3"/>
    <n v="4"/>
    <n v="3"/>
    <n v="9"/>
    <n v="3"/>
    <n v="0"/>
    <n v="3"/>
    <n v="6"/>
    <n v="12"/>
  </r>
  <r>
    <x v="15"/>
    <x v="125"/>
    <x v="0"/>
    <x v="1"/>
    <n v="6"/>
    <n v="2"/>
    <n v="7"/>
    <n v="6"/>
    <n v="12"/>
    <n v="2"/>
    <n v="0"/>
    <n v="4"/>
    <n v="9"/>
    <n v="15"/>
  </r>
  <r>
    <x v="15"/>
    <x v="125"/>
    <x v="0"/>
    <x v="3"/>
    <n v="5"/>
    <n v="3"/>
    <n v="3"/>
    <n v="3"/>
    <n v="7"/>
    <n v="3"/>
    <n v="2"/>
    <n v="3"/>
    <n v="3"/>
    <n v="11"/>
  </r>
  <r>
    <x v="15"/>
    <x v="125"/>
    <x v="0"/>
    <x v="2"/>
    <n v="3"/>
    <n v="2"/>
    <n v="4"/>
    <n v="5"/>
    <n v="7"/>
    <n v="2"/>
    <n v="1"/>
    <n v="1"/>
    <n v="5"/>
    <n v="9"/>
  </r>
  <r>
    <x v="15"/>
    <x v="125"/>
    <x v="0"/>
    <x v="4"/>
    <n v="10"/>
    <n v="4"/>
    <n v="21"/>
    <n v="18"/>
    <n v="29"/>
    <n v="3"/>
    <n v="1"/>
    <n v="5"/>
    <n v="26"/>
    <n v="35"/>
  </r>
  <r>
    <x v="15"/>
    <x v="125"/>
    <x v="1"/>
    <x v="0"/>
    <n v="46"/>
    <n v="23"/>
    <n v="82"/>
    <n v="68"/>
    <n v="113"/>
    <n v="33"/>
    <n v="4"/>
    <n v="25"/>
    <n v="89"/>
    <n v="151"/>
  </r>
  <r>
    <x v="15"/>
    <x v="125"/>
    <x v="1"/>
    <x v="5"/>
    <n v="0"/>
    <n v="0"/>
    <n v="5"/>
    <n v="2"/>
    <n v="5"/>
    <n v="0"/>
    <n v="0"/>
    <n v="1"/>
    <n v="4"/>
    <n v="5"/>
  </r>
  <r>
    <x v="15"/>
    <x v="125"/>
    <x v="1"/>
    <x v="1"/>
    <n v="3"/>
    <n v="2"/>
    <n v="3"/>
    <n v="2"/>
    <n v="5"/>
    <n v="3"/>
    <n v="0"/>
    <n v="3"/>
    <n v="2"/>
    <n v="8"/>
  </r>
  <r>
    <x v="15"/>
    <x v="125"/>
    <x v="1"/>
    <x v="3"/>
    <n v="4"/>
    <n v="3"/>
    <n v="1"/>
    <n v="2"/>
    <n v="4"/>
    <n v="2"/>
    <n v="1"/>
    <n v="1"/>
    <n v="4"/>
    <n v="8"/>
  </r>
  <r>
    <x v="15"/>
    <x v="125"/>
    <x v="1"/>
    <x v="2"/>
    <n v="5"/>
    <n v="0"/>
    <n v="4"/>
    <n v="3"/>
    <n v="5"/>
    <n v="1"/>
    <n v="1"/>
    <n v="4"/>
    <n v="3"/>
    <n v="9"/>
  </r>
  <r>
    <x v="15"/>
    <x v="125"/>
    <x v="1"/>
    <x v="4"/>
    <n v="10"/>
    <n v="5"/>
    <n v="10"/>
    <n v="11"/>
    <n v="18"/>
    <n v="7"/>
    <n v="1"/>
    <n v="4"/>
    <n v="13"/>
    <n v="25"/>
  </r>
  <r>
    <x v="15"/>
    <x v="184"/>
    <x v="0"/>
    <x v="0"/>
    <n v="18"/>
    <n v="19"/>
    <n v="93"/>
    <n v="84"/>
    <n v="115"/>
    <n v="11"/>
    <n v="2"/>
    <n v="14"/>
    <n v="103"/>
    <n v="130"/>
  </r>
  <r>
    <x v="15"/>
    <x v="184"/>
    <x v="0"/>
    <x v="5"/>
    <n v="1"/>
    <n v="2"/>
    <n v="4"/>
    <n v="3"/>
    <n v="6"/>
    <n v="1"/>
    <n v="0"/>
    <n v="2"/>
    <n v="4"/>
    <n v="7"/>
  </r>
  <r>
    <x v="15"/>
    <x v="184"/>
    <x v="0"/>
    <x v="1"/>
    <n v="0"/>
    <n v="2"/>
    <n v="1"/>
    <n v="1"/>
    <n v="3"/>
    <n v="0"/>
    <n v="0"/>
    <n v="1"/>
    <n v="2"/>
    <n v="3"/>
  </r>
  <r>
    <x v="15"/>
    <x v="184"/>
    <x v="0"/>
    <x v="3"/>
    <n v="1"/>
    <n v="2"/>
    <n v="3"/>
    <n v="3"/>
    <n v="5"/>
    <n v="1"/>
    <n v="1"/>
    <n v="1"/>
    <n v="3"/>
    <n v="6"/>
  </r>
  <r>
    <x v="15"/>
    <x v="184"/>
    <x v="0"/>
    <x v="2"/>
    <n v="4"/>
    <n v="1"/>
    <n v="5"/>
    <n v="5"/>
    <n v="7"/>
    <n v="2"/>
    <n v="2"/>
    <n v="1"/>
    <n v="5"/>
    <n v="10"/>
  </r>
  <r>
    <x v="15"/>
    <x v="184"/>
    <x v="0"/>
    <x v="4"/>
    <n v="9"/>
    <n v="6"/>
    <n v="24"/>
    <n v="21"/>
    <n v="32"/>
    <n v="6"/>
    <n v="1"/>
    <n v="4"/>
    <n v="28"/>
    <n v="39"/>
  </r>
  <r>
    <x v="15"/>
    <x v="184"/>
    <x v="1"/>
    <x v="0"/>
    <n v="27"/>
    <n v="33"/>
    <n v="74"/>
    <n v="63"/>
    <n v="110"/>
    <n v="23"/>
    <n v="0"/>
    <n v="16"/>
    <n v="95"/>
    <n v="134"/>
  </r>
  <r>
    <x v="15"/>
    <x v="184"/>
    <x v="1"/>
    <x v="5"/>
    <n v="2"/>
    <n v="0"/>
    <n v="2"/>
    <n v="2"/>
    <n v="2"/>
    <n v="0"/>
    <n v="2"/>
    <n v="0"/>
    <n v="2"/>
    <n v="4"/>
  </r>
  <r>
    <x v="15"/>
    <x v="184"/>
    <x v="1"/>
    <x v="1"/>
    <n v="1"/>
    <n v="0"/>
    <n v="5"/>
    <n v="5"/>
    <n v="5"/>
    <n v="1"/>
    <n v="0"/>
    <n v="1"/>
    <n v="4"/>
    <n v="6"/>
  </r>
  <r>
    <x v="15"/>
    <x v="184"/>
    <x v="1"/>
    <x v="3"/>
    <n v="2"/>
    <n v="0"/>
    <n v="3"/>
    <n v="2"/>
    <n v="3"/>
    <n v="2"/>
    <n v="0"/>
    <n v="0"/>
    <n v="3"/>
    <n v="5"/>
  </r>
  <r>
    <x v="15"/>
    <x v="184"/>
    <x v="1"/>
    <x v="2"/>
    <n v="3"/>
    <n v="3"/>
    <n v="8"/>
    <n v="8"/>
    <n v="11"/>
    <n v="2"/>
    <n v="2"/>
    <n v="1"/>
    <n v="9"/>
    <n v="14"/>
  </r>
  <r>
    <x v="15"/>
    <x v="184"/>
    <x v="1"/>
    <x v="4"/>
    <n v="14"/>
    <n v="2"/>
    <n v="23"/>
    <n v="21"/>
    <n v="29"/>
    <n v="8"/>
    <n v="2"/>
    <n v="1"/>
    <n v="28"/>
    <n v="39"/>
  </r>
  <r>
    <x v="15"/>
    <x v="126"/>
    <x v="0"/>
    <x v="0"/>
    <n v="13"/>
    <n v="14"/>
    <n v="100"/>
    <n v="90"/>
    <n v="117"/>
    <n v="9"/>
    <n v="1"/>
    <n v="11"/>
    <n v="106"/>
    <n v="127"/>
  </r>
  <r>
    <x v="15"/>
    <x v="126"/>
    <x v="0"/>
    <x v="5"/>
    <n v="3"/>
    <n v="0"/>
    <n v="5"/>
    <n v="5"/>
    <n v="6"/>
    <n v="0"/>
    <n v="2"/>
    <n v="2"/>
    <n v="4"/>
    <n v="8"/>
  </r>
  <r>
    <x v="15"/>
    <x v="126"/>
    <x v="0"/>
    <x v="1"/>
    <n v="2"/>
    <n v="1"/>
    <n v="3"/>
    <n v="2"/>
    <n v="5"/>
    <n v="1"/>
    <n v="1"/>
    <n v="3"/>
    <n v="1"/>
    <n v="6"/>
  </r>
  <r>
    <x v="15"/>
    <x v="126"/>
    <x v="0"/>
    <x v="3"/>
    <n v="1"/>
    <n v="0"/>
    <n v="12"/>
    <n v="11"/>
    <n v="12"/>
    <n v="1"/>
    <n v="0"/>
    <n v="2"/>
    <n v="10"/>
    <n v="13"/>
  </r>
  <r>
    <x v="15"/>
    <x v="126"/>
    <x v="0"/>
    <x v="2"/>
    <n v="5"/>
    <n v="1"/>
    <n v="5"/>
    <n v="5"/>
    <n v="8"/>
    <n v="2"/>
    <n v="0"/>
    <n v="3"/>
    <n v="6"/>
    <n v="11"/>
  </r>
  <r>
    <x v="15"/>
    <x v="126"/>
    <x v="0"/>
    <x v="4"/>
    <n v="4"/>
    <n v="9"/>
    <n v="18"/>
    <n v="15"/>
    <n v="28"/>
    <n v="3"/>
    <n v="1"/>
    <n v="6"/>
    <n v="21"/>
    <n v="31"/>
  </r>
  <r>
    <x v="15"/>
    <x v="126"/>
    <x v="1"/>
    <x v="0"/>
    <n v="40"/>
    <n v="21"/>
    <n v="79"/>
    <n v="67"/>
    <n v="109"/>
    <n v="27"/>
    <n v="4"/>
    <n v="23"/>
    <n v="86"/>
    <n v="140"/>
  </r>
  <r>
    <x v="15"/>
    <x v="126"/>
    <x v="1"/>
    <x v="5"/>
    <n v="3"/>
    <n v="1"/>
    <n v="8"/>
    <n v="7"/>
    <n v="10"/>
    <n v="1"/>
    <n v="0"/>
    <n v="5"/>
    <n v="6"/>
    <n v="12"/>
  </r>
  <r>
    <x v="15"/>
    <x v="126"/>
    <x v="1"/>
    <x v="1"/>
    <n v="3"/>
    <n v="1"/>
    <n v="4"/>
    <n v="5"/>
    <n v="5"/>
    <n v="3"/>
    <n v="0"/>
    <n v="2"/>
    <n v="3"/>
    <n v="8"/>
  </r>
  <r>
    <x v="15"/>
    <x v="126"/>
    <x v="1"/>
    <x v="3"/>
    <n v="5"/>
    <n v="0"/>
    <n v="8"/>
    <n v="4"/>
    <n v="8"/>
    <n v="4"/>
    <n v="0"/>
    <n v="3"/>
    <n v="6"/>
    <n v="13"/>
  </r>
  <r>
    <x v="15"/>
    <x v="126"/>
    <x v="1"/>
    <x v="2"/>
    <n v="2"/>
    <n v="1"/>
    <n v="7"/>
    <n v="6"/>
    <n v="9"/>
    <n v="1"/>
    <n v="0"/>
    <n v="2"/>
    <n v="7"/>
    <n v="10"/>
  </r>
  <r>
    <x v="15"/>
    <x v="126"/>
    <x v="1"/>
    <x v="4"/>
    <n v="8"/>
    <n v="3"/>
    <n v="14"/>
    <n v="11"/>
    <n v="21"/>
    <n v="4"/>
    <n v="1"/>
    <n v="9"/>
    <n v="11"/>
    <n v="25"/>
  </r>
  <r>
    <x v="15"/>
    <x v="127"/>
    <x v="0"/>
    <x v="0"/>
    <n v="28"/>
    <n v="18"/>
    <n v="76"/>
    <n v="59"/>
    <n v="98"/>
    <n v="21"/>
    <n v="3"/>
    <n v="14"/>
    <n v="84"/>
    <n v="122"/>
  </r>
  <r>
    <x v="15"/>
    <x v="127"/>
    <x v="0"/>
    <x v="5"/>
    <n v="0"/>
    <n v="1"/>
    <n v="1"/>
    <n v="1"/>
    <n v="2"/>
    <n v="0"/>
    <n v="0"/>
    <n v="0"/>
    <n v="2"/>
    <n v="2"/>
  </r>
  <r>
    <x v="15"/>
    <x v="127"/>
    <x v="0"/>
    <x v="1"/>
    <n v="3"/>
    <n v="0"/>
    <n v="4"/>
    <n v="4"/>
    <n v="5"/>
    <n v="2"/>
    <n v="0"/>
    <n v="3"/>
    <n v="2"/>
    <n v="7"/>
  </r>
  <r>
    <x v="15"/>
    <x v="127"/>
    <x v="0"/>
    <x v="3"/>
    <n v="2"/>
    <n v="0"/>
    <n v="9"/>
    <n v="8"/>
    <n v="9"/>
    <n v="2"/>
    <n v="0"/>
    <n v="2"/>
    <n v="7"/>
    <n v="11"/>
  </r>
  <r>
    <x v="15"/>
    <x v="127"/>
    <x v="0"/>
    <x v="2"/>
    <n v="1"/>
    <n v="2"/>
    <n v="3"/>
    <n v="3"/>
    <n v="5"/>
    <n v="1"/>
    <n v="0"/>
    <n v="1"/>
    <n v="4"/>
    <n v="6"/>
  </r>
  <r>
    <x v="15"/>
    <x v="127"/>
    <x v="0"/>
    <x v="4"/>
    <n v="8"/>
    <n v="2"/>
    <n v="13"/>
    <n v="12"/>
    <n v="17"/>
    <n v="4"/>
    <n v="0"/>
    <n v="5"/>
    <n v="14"/>
    <n v="23"/>
  </r>
  <r>
    <x v="15"/>
    <x v="127"/>
    <x v="1"/>
    <x v="0"/>
    <n v="21"/>
    <n v="18"/>
    <n v="78"/>
    <n v="69"/>
    <n v="100"/>
    <n v="13"/>
    <n v="1"/>
    <n v="15"/>
    <n v="88"/>
    <n v="117"/>
  </r>
  <r>
    <x v="15"/>
    <x v="127"/>
    <x v="1"/>
    <x v="5"/>
    <n v="2"/>
    <n v="2"/>
    <n v="2"/>
    <n v="2"/>
    <n v="4"/>
    <n v="2"/>
    <n v="0"/>
    <n v="1"/>
    <n v="3"/>
    <n v="6"/>
  </r>
  <r>
    <x v="15"/>
    <x v="127"/>
    <x v="1"/>
    <x v="1"/>
    <n v="4"/>
    <n v="2"/>
    <n v="1"/>
    <n v="1"/>
    <n v="3"/>
    <n v="4"/>
    <n v="0"/>
    <n v="1"/>
    <n v="2"/>
    <n v="7"/>
  </r>
  <r>
    <x v="15"/>
    <x v="127"/>
    <x v="1"/>
    <x v="3"/>
    <n v="2"/>
    <n v="3"/>
    <n v="3"/>
    <n v="3"/>
    <n v="6"/>
    <n v="2"/>
    <n v="0"/>
    <n v="1"/>
    <n v="5"/>
    <n v="8"/>
  </r>
  <r>
    <x v="15"/>
    <x v="127"/>
    <x v="1"/>
    <x v="2"/>
    <n v="2"/>
    <n v="3"/>
    <n v="8"/>
    <n v="7"/>
    <n v="11"/>
    <n v="2"/>
    <n v="0"/>
    <n v="3"/>
    <n v="8"/>
    <n v="13"/>
  </r>
  <r>
    <x v="15"/>
    <x v="127"/>
    <x v="1"/>
    <x v="4"/>
    <n v="8"/>
    <n v="1"/>
    <n v="20"/>
    <n v="17"/>
    <n v="23"/>
    <n v="6"/>
    <n v="1"/>
    <n v="7"/>
    <n v="15"/>
    <n v="29"/>
  </r>
  <r>
    <x v="15"/>
    <x v="128"/>
    <x v="0"/>
    <x v="0"/>
    <n v="24"/>
    <n v="20"/>
    <n v="81"/>
    <n v="67"/>
    <n v="106"/>
    <n v="17"/>
    <n v="4"/>
    <n v="10"/>
    <n v="94"/>
    <n v="125"/>
  </r>
  <r>
    <x v="15"/>
    <x v="128"/>
    <x v="0"/>
    <x v="5"/>
    <n v="1"/>
    <n v="0"/>
    <n v="2"/>
    <n v="2"/>
    <n v="2"/>
    <n v="1"/>
    <n v="0"/>
    <n v="0"/>
    <n v="2"/>
    <n v="3"/>
  </r>
  <r>
    <x v="15"/>
    <x v="128"/>
    <x v="0"/>
    <x v="1"/>
    <n v="2"/>
    <n v="1"/>
    <n v="5"/>
    <n v="4"/>
    <n v="6"/>
    <n v="2"/>
    <n v="0"/>
    <n v="1"/>
    <n v="5"/>
    <n v="8"/>
  </r>
  <r>
    <x v="15"/>
    <x v="128"/>
    <x v="0"/>
    <x v="3"/>
    <n v="1"/>
    <n v="2"/>
    <n v="4"/>
    <n v="4"/>
    <n v="7"/>
    <n v="0"/>
    <n v="0"/>
    <n v="2"/>
    <n v="5"/>
    <n v="7"/>
  </r>
  <r>
    <x v="15"/>
    <x v="128"/>
    <x v="0"/>
    <x v="2"/>
    <n v="2"/>
    <n v="2"/>
    <n v="5"/>
    <n v="4"/>
    <n v="8"/>
    <n v="1"/>
    <n v="0"/>
    <n v="0"/>
    <n v="8"/>
    <n v="9"/>
  </r>
  <r>
    <x v="15"/>
    <x v="128"/>
    <x v="0"/>
    <x v="4"/>
    <n v="7"/>
    <n v="6"/>
    <n v="21"/>
    <n v="14"/>
    <n v="28"/>
    <n v="2"/>
    <n v="1"/>
    <n v="6"/>
    <n v="25"/>
    <n v="34"/>
  </r>
  <r>
    <x v="15"/>
    <x v="128"/>
    <x v="1"/>
    <x v="0"/>
    <n v="28"/>
    <n v="19"/>
    <n v="75"/>
    <n v="62"/>
    <n v="98"/>
    <n v="17"/>
    <n v="4"/>
    <n v="21"/>
    <n v="80"/>
    <n v="122"/>
  </r>
  <r>
    <x v="15"/>
    <x v="128"/>
    <x v="1"/>
    <x v="5"/>
    <n v="4"/>
    <n v="0"/>
    <n v="5"/>
    <n v="3"/>
    <n v="6"/>
    <n v="3"/>
    <n v="0"/>
    <n v="3"/>
    <n v="3"/>
    <n v="9"/>
  </r>
  <r>
    <x v="15"/>
    <x v="128"/>
    <x v="1"/>
    <x v="1"/>
    <n v="0"/>
    <n v="4"/>
    <n v="5"/>
    <n v="6"/>
    <n v="9"/>
    <n v="0"/>
    <n v="0"/>
    <n v="2"/>
    <n v="7"/>
    <n v="9"/>
  </r>
  <r>
    <x v="15"/>
    <x v="128"/>
    <x v="1"/>
    <x v="3"/>
    <n v="3"/>
    <n v="0"/>
    <n v="8"/>
    <n v="6"/>
    <n v="9"/>
    <n v="2"/>
    <n v="0"/>
    <n v="1"/>
    <n v="8"/>
    <n v="11"/>
  </r>
  <r>
    <x v="15"/>
    <x v="128"/>
    <x v="1"/>
    <x v="2"/>
    <n v="1"/>
    <n v="1"/>
    <n v="4"/>
    <n v="4"/>
    <n v="5"/>
    <n v="1"/>
    <n v="0"/>
    <n v="1"/>
    <n v="4"/>
    <n v="6"/>
  </r>
  <r>
    <x v="15"/>
    <x v="128"/>
    <x v="1"/>
    <x v="4"/>
    <n v="10"/>
    <n v="2"/>
    <n v="9"/>
    <n v="8"/>
    <n v="11"/>
    <n v="9"/>
    <n v="1"/>
    <n v="3"/>
    <n v="8"/>
    <n v="21"/>
  </r>
  <r>
    <x v="15"/>
    <x v="185"/>
    <x v="0"/>
    <x v="0"/>
    <n v="24"/>
    <n v="21"/>
    <n v="102"/>
    <n v="89"/>
    <n v="128"/>
    <n v="14"/>
    <n v="1"/>
    <n v="13"/>
    <n v="119"/>
    <n v="147"/>
  </r>
  <r>
    <x v="15"/>
    <x v="185"/>
    <x v="0"/>
    <x v="5"/>
    <n v="3"/>
    <n v="0"/>
    <n v="1"/>
    <n v="1"/>
    <n v="1"/>
    <n v="2"/>
    <n v="0"/>
    <n v="1"/>
    <n v="1"/>
    <n v="4"/>
  </r>
  <r>
    <x v="15"/>
    <x v="185"/>
    <x v="0"/>
    <x v="1"/>
    <n v="2"/>
    <n v="0"/>
    <n v="3"/>
    <n v="3"/>
    <n v="4"/>
    <n v="1"/>
    <n v="0"/>
    <n v="1"/>
    <n v="3"/>
    <n v="5"/>
  </r>
  <r>
    <x v="15"/>
    <x v="185"/>
    <x v="0"/>
    <x v="3"/>
    <n v="2"/>
    <n v="1"/>
    <n v="9"/>
    <n v="6"/>
    <n v="10"/>
    <n v="2"/>
    <n v="0"/>
    <n v="1"/>
    <n v="9"/>
    <n v="12"/>
  </r>
  <r>
    <x v="15"/>
    <x v="185"/>
    <x v="0"/>
    <x v="2"/>
    <n v="4"/>
    <n v="1"/>
    <n v="4"/>
    <n v="4"/>
    <n v="6"/>
    <n v="3"/>
    <n v="0"/>
    <n v="1"/>
    <n v="5"/>
    <n v="9"/>
  </r>
  <r>
    <x v="15"/>
    <x v="185"/>
    <x v="0"/>
    <x v="4"/>
    <n v="5"/>
    <n v="8"/>
    <n v="10"/>
    <n v="9"/>
    <n v="19"/>
    <n v="3"/>
    <n v="0"/>
    <n v="2"/>
    <n v="18"/>
    <n v="23"/>
  </r>
  <r>
    <x v="15"/>
    <x v="185"/>
    <x v="1"/>
    <x v="0"/>
    <n v="25"/>
    <n v="15"/>
    <n v="86"/>
    <n v="69"/>
    <n v="107"/>
    <n v="15"/>
    <n v="5"/>
    <n v="13"/>
    <n v="93"/>
    <n v="126"/>
  </r>
  <r>
    <x v="15"/>
    <x v="185"/>
    <x v="1"/>
    <x v="5"/>
    <n v="5"/>
    <n v="2"/>
    <n v="6"/>
    <n v="5"/>
    <n v="9"/>
    <n v="3"/>
    <n v="1"/>
    <n v="1"/>
    <n v="8"/>
    <n v="13"/>
  </r>
  <r>
    <x v="15"/>
    <x v="185"/>
    <x v="1"/>
    <x v="1"/>
    <n v="0"/>
    <n v="0"/>
    <n v="9"/>
    <n v="7"/>
    <n v="9"/>
    <n v="0"/>
    <n v="0"/>
    <n v="0"/>
    <n v="9"/>
    <n v="9"/>
  </r>
  <r>
    <x v="15"/>
    <x v="185"/>
    <x v="1"/>
    <x v="3"/>
    <n v="4"/>
    <n v="1"/>
    <n v="6"/>
    <n v="3"/>
    <n v="7"/>
    <n v="2"/>
    <n v="1"/>
    <n v="3"/>
    <n v="5"/>
    <n v="11"/>
  </r>
  <r>
    <x v="15"/>
    <x v="185"/>
    <x v="1"/>
    <x v="2"/>
    <n v="2"/>
    <n v="1"/>
    <n v="6"/>
    <n v="6"/>
    <n v="7"/>
    <n v="1"/>
    <n v="1"/>
    <n v="2"/>
    <n v="5"/>
    <n v="9"/>
  </r>
  <r>
    <x v="15"/>
    <x v="185"/>
    <x v="1"/>
    <x v="4"/>
    <n v="5"/>
    <n v="3"/>
    <n v="7"/>
    <n v="7"/>
    <n v="12"/>
    <n v="3"/>
    <n v="2"/>
    <n v="2"/>
    <n v="8"/>
    <n v="15"/>
  </r>
  <r>
    <x v="15"/>
    <x v="186"/>
    <x v="0"/>
    <x v="0"/>
    <n v="19"/>
    <n v="14"/>
    <n v="68"/>
    <n v="60"/>
    <n v="85"/>
    <n v="14"/>
    <n v="2"/>
    <n v="10"/>
    <n v="75"/>
    <n v="101"/>
  </r>
  <r>
    <x v="15"/>
    <x v="186"/>
    <x v="0"/>
    <x v="5"/>
    <n v="1"/>
    <n v="1"/>
    <n v="3"/>
    <n v="2"/>
    <n v="4"/>
    <n v="1"/>
    <n v="0"/>
    <n v="1"/>
    <n v="3"/>
    <n v="5"/>
  </r>
  <r>
    <x v="15"/>
    <x v="186"/>
    <x v="0"/>
    <x v="1"/>
    <n v="1"/>
    <n v="2"/>
    <n v="9"/>
    <n v="7"/>
    <n v="11"/>
    <n v="1"/>
    <n v="0"/>
    <n v="4"/>
    <n v="7"/>
    <n v="12"/>
  </r>
  <r>
    <x v="15"/>
    <x v="186"/>
    <x v="0"/>
    <x v="3"/>
    <n v="3"/>
    <n v="1"/>
    <n v="6"/>
    <n v="6"/>
    <n v="8"/>
    <n v="1"/>
    <n v="0"/>
    <n v="2"/>
    <n v="7"/>
    <n v="10"/>
  </r>
  <r>
    <x v="15"/>
    <x v="186"/>
    <x v="0"/>
    <x v="2"/>
    <n v="1"/>
    <n v="0"/>
    <n v="5"/>
    <n v="4"/>
    <n v="5"/>
    <n v="1"/>
    <n v="0"/>
    <n v="0"/>
    <n v="5"/>
    <n v="6"/>
  </r>
  <r>
    <x v="15"/>
    <x v="186"/>
    <x v="0"/>
    <x v="4"/>
    <n v="8"/>
    <n v="7"/>
    <n v="16"/>
    <n v="9"/>
    <n v="24"/>
    <n v="4"/>
    <n v="3"/>
    <n v="6"/>
    <n v="18"/>
    <n v="31"/>
  </r>
  <r>
    <x v="15"/>
    <x v="186"/>
    <x v="1"/>
    <x v="0"/>
    <n v="27"/>
    <n v="15"/>
    <n v="94"/>
    <n v="83"/>
    <n v="113"/>
    <n v="17"/>
    <n v="2"/>
    <n v="20"/>
    <n v="97"/>
    <n v="136"/>
  </r>
  <r>
    <x v="15"/>
    <x v="186"/>
    <x v="1"/>
    <x v="5"/>
    <n v="2"/>
    <n v="1"/>
    <n v="2"/>
    <n v="2"/>
    <n v="4"/>
    <n v="1"/>
    <n v="0"/>
    <n v="2"/>
    <n v="2"/>
    <n v="5"/>
  </r>
  <r>
    <x v="15"/>
    <x v="186"/>
    <x v="1"/>
    <x v="1"/>
    <n v="5"/>
    <n v="1"/>
    <n v="7"/>
    <n v="7"/>
    <n v="10"/>
    <n v="2"/>
    <n v="0"/>
    <n v="5"/>
    <n v="6"/>
    <n v="13"/>
  </r>
  <r>
    <x v="15"/>
    <x v="186"/>
    <x v="1"/>
    <x v="3"/>
    <n v="6"/>
    <n v="2"/>
    <n v="5"/>
    <n v="3"/>
    <n v="7"/>
    <n v="5"/>
    <n v="0"/>
    <n v="5"/>
    <n v="3"/>
    <n v="13"/>
  </r>
  <r>
    <x v="15"/>
    <x v="186"/>
    <x v="1"/>
    <x v="2"/>
    <n v="2"/>
    <n v="3"/>
    <n v="8"/>
    <n v="6"/>
    <n v="11"/>
    <n v="2"/>
    <n v="0"/>
    <n v="4"/>
    <n v="7"/>
    <n v="13"/>
  </r>
  <r>
    <x v="15"/>
    <x v="186"/>
    <x v="1"/>
    <x v="4"/>
    <n v="15"/>
    <n v="4"/>
    <n v="12"/>
    <n v="10"/>
    <n v="20"/>
    <n v="8"/>
    <n v="1"/>
    <n v="7"/>
    <n v="15"/>
    <n v="31"/>
  </r>
  <r>
    <x v="15"/>
    <x v="129"/>
    <x v="0"/>
    <x v="0"/>
    <n v="23"/>
    <n v="18"/>
    <n v="91"/>
    <n v="80"/>
    <n v="112"/>
    <n v="16"/>
    <n v="4"/>
    <n v="13"/>
    <n v="99"/>
    <n v="132"/>
  </r>
  <r>
    <x v="15"/>
    <x v="129"/>
    <x v="0"/>
    <x v="5"/>
    <n v="0"/>
    <n v="0"/>
    <n v="3"/>
    <n v="3"/>
    <n v="3"/>
    <n v="0"/>
    <n v="0"/>
    <n v="1"/>
    <n v="2"/>
    <n v="3"/>
  </r>
  <r>
    <x v="15"/>
    <x v="129"/>
    <x v="0"/>
    <x v="1"/>
    <n v="3"/>
    <n v="1"/>
    <n v="6"/>
    <n v="5"/>
    <n v="8"/>
    <n v="2"/>
    <n v="1"/>
    <n v="0"/>
    <n v="7"/>
    <n v="10"/>
  </r>
  <r>
    <x v="15"/>
    <x v="129"/>
    <x v="0"/>
    <x v="3"/>
    <n v="1"/>
    <n v="2"/>
    <n v="8"/>
    <n v="6"/>
    <n v="10"/>
    <n v="1"/>
    <n v="0"/>
    <n v="2"/>
    <n v="8"/>
    <n v="11"/>
  </r>
  <r>
    <x v="15"/>
    <x v="129"/>
    <x v="0"/>
    <x v="2"/>
    <n v="1"/>
    <n v="0"/>
    <n v="4"/>
    <n v="4"/>
    <n v="4"/>
    <n v="1"/>
    <n v="0"/>
    <n v="1"/>
    <n v="3"/>
    <n v="5"/>
  </r>
  <r>
    <x v="15"/>
    <x v="129"/>
    <x v="0"/>
    <x v="4"/>
    <n v="10"/>
    <n v="8"/>
    <n v="13"/>
    <n v="13"/>
    <n v="23"/>
    <n v="5"/>
    <n v="1"/>
    <n v="7"/>
    <n v="18"/>
    <n v="31"/>
  </r>
  <r>
    <x v="15"/>
    <x v="129"/>
    <x v="1"/>
    <x v="0"/>
    <n v="28"/>
    <n v="16"/>
    <n v="87"/>
    <n v="70"/>
    <n v="110"/>
    <n v="16"/>
    <n v="2"/>
    <n v="22"/>
    <n v="91"/>
    <n v="131"/>
  </r>
  <r>
    <x v="15"/>
    <x v="129"/>
    <x v="1"/>
    <x v="5"/>
    <n v="3"/>
    <n v="2"/>
    <n v="3"/>
    <n v="2"/>
    <n v="5"/>
    <n v="3"/>
    <n v="0"/>
    <n v="3"/>
    <n v="2"/>
    <n v="8"/>
  </r>
  <r>
    <x v="15"/>
    <x v="129"/>
    <x v="1"/>
    <x v="1"/>
    <n v="0"/>
    <n v="2"/>
    <n v="5"/>
    <n v="4"/>
    <n v="7"/>
    <n v="0"/>
    <n v="0"/>
    <n v="1"/>
    <n v="6"/>
    <n v="7"/>
  </r>
  <r>
    <x v="15"/>
    <x v="129"/>
    <x v="1"/>
    <x v="3"/>
    <n v="3"/>
    <n v="1"/>
    <n v="2"/>
    <n v="1"/>
    <n v="5"/>
    <n v="1"/>
    <n v="0"/>
    <n v="3"/>
    <n v="2"/>
    <n v="6"/>
  </r>
  <r>
    <x v="15"/>
    <x v="129"/>
    <x v="1"/>
    <x v="2"/>
    <n v="3"/>
    <n v="0"/>
    <n v="6"/>
    <n v="4"/>
    <n v="6"/>
    <n v="2"/>
    <n v="0"/>
    <n v="3"/>
    <n v="4"/>
    <n v="9"/>
  </r>
  <r>
    <x v="15"/>
    <x v="129"/>
    <x v="1"/>
    <x v="4"/>
    <n v="2"/>
    <n v="1"/>
    <n v="15"/>
    <n v="13"/>
    <n v="16"/>
    <n v="2"/>
    <n v="0"/>
    <n v="2"/>
    <n v="14"/>
    <n v="18"/>
  </r>
  <r>
    <x v="15"/>
    <x v="187"/>
    <x v="0"/>
    <x v="0"/>
    <n v="12"/>
    <n v="19"/>
    <n v="88"/>
    <n v="68"/>
    <n v="111"/>
    <n v="7"/>
    <n v="1"/>
    <n v="15"/>
    <n v="96"/>
    <n v="119"/>
  </r>
  <r>
    <x v="15"/>
    <x v="187"/>
    <x v="0"/>
    <x v="5"/>
    <n v="0"/>
    <n v="0"/>
    <n v="2"/>
    <n v="2"/>
    <n v="2"/>
    <n v="0"/>
    <n v="0"/>
    <n v="0"/>
    <n v="2"/>
    <n v="2"/>
  </r>
  <r>
    <x v="15"/>
    <x v="187"/>
    <x v="0"/>
    <x v="1"/>
    <n v="4"/>
    <n v="2"/>
    <n v="2"/>
    <n v="2"/>
    <n v="5"/>
    <n v="3"/>
    <n v="1"/>
    <n v="1"/>
    <n v="3"/>
    <n v="8"/>
  </r>
  <r>
    <x v="15"/>
    <x v="187"/>
    <x v="0"/>
    <x v="3"/>
    <n v="1"/>
    <n v="2"/>
    <n v="7"/>
    <n v="6"/>
    <n v="10"/>
    <n v="0"/>
    <n v="0"/>
    <n v="2"/>
    <n v="8"/>
    <n v="10"/>
  </r>
  <r>
    <x v="15"/>
    <x v="187"/>
    <x v="0"/>
    <x v="2"/>
    <n v="1"/>
    <n v="2"/>
    <n v="5"/>
    <n v="5"/>
    <n v="8"/>
    <n v="0"/>
    <n v="0"/>
    <n v="3"/>
    <n v="5"/>
    <n v="8"/>
  </r>
  <r>
    <x v="15"/>
    <x v="187"/>
    <x v="0"/>
    <x v="4"/>
    <n v="8"/>
    <n v="8"/>
    <n v="16"/>
    <n v="13"/>
    <n v="26"/>
    <n v="3"/>
    <n v="0"/>
    <n v="9"/>
    <n v="20"/>
    <n v="32"/>
  </r>
  <r>
    <x v="15"/>
    <x v="187"/>
    <x v="1"/>
    <x v="0"/>
    <n v="33"/>
    <n v="19"/>
    <n v="79"/>
    <n v="68"/>
    <n v="102"/>
    <n v="24"/>
    <n v="0"/>
    <n v="20"/>
    <n v="87"/>
    <n v="131"/>
  </r>
  <r>
    <x v="15"/>
    <x v="187"/>
    <x v="1"/>
    <x v="5"/>
    <n v="1"/>
    <n v="1"/>
    <n v="1"/>
    <n v="1"/>
    <n v="2"/>
    <n v="1"/>
    <n v="0"/>
    <n v="1"/>
    <n v="1"/>
    <n v="3"/>
  </r>
  <r>
    <x v="15"/>
    <x v="187"/>
    <x v="1"/>
    <x v="1"/>
    <n v="2"/>
    <n v="2"/>
    <n v="5"/>
    <n v="4"/>
    <n v="7"/>
    <n v="2"/>
    <n v="1"/>
    <n v="1"/>
    <n v="5"/>
    <n v="9"/>
  </r>
  <r>
    <x v="15"/>
    <x v="187"/>
    <x v="1"/>
    <x v="3"/>
    <n v="1"/>
    <n v="0"/>
    <n v="5"/>
    <n v="2"/>
    <n v="5"/>
    <n v="1"/>
    <n v="0"/>
    <n v="1"/>
    <n v="4"/>
    <n v="6"/>
  </r>
  <r>
    <x v="15"/>
    <x v="187"/>
    <x v="1"/>
    <x v="2"/>
    <n v="2"/>
    <n v="0"/>
    <n v="5"/>
    <n v="5"/>
    <n v="5"/>
    <n v="1"/>
    <n v="0"/>
    <n v="3"/>
    <n v="3"/>
    <n v="7"/>
  </r>
  <r>
    <x v="15"/>
    <x v="187"/>
    <x v="1"/>
    <x v="4"/>
    <n v="9"/>
    <n v="3"/>
    <n v="7"/>
    <n v="1"/>
    <n v="11"/>
    <n v="8"/>
    <n v="1"/>
    <n v="5"/>
    <n v="5"/>
    <n v="19"/>
  </r>
  <r>
    <x v="15"/>
    <x v="130"/>
    <x v="0"/>
    <x v="0"/>
    <n v="24"/>
    <n v="19"/>
    <n v="85"/>
    <n v="69"/>
    <n v="108"/>
    <n v="17"/>
    <n v="3"/>
    <n v="12"/>
    <n v="96"/>
    <n v="128"/>
  </r>
  <r>
    <x v="15"/>
    <x v="130"/>
    <x v="0"/>
    <x v="5"/>
    <n v="3"/>
    <n v="1"/>
    <n v="1"/>
    <n v="1"/>
    <n v="2"/>
    <n v="3"/>
    <n v="0"/>
    <n v="1"/>
    <n v="1"/>
    <n v="5"/>
  </r>
  <r>
    <x v="15"/>
    <x v="130"/>
    <x v="0"/>
    <x v="1"/>
    <n v="2"/>
    <n v="1"/>
    <n v="4"/>
    <n v="4"/>
    <n v="5"/>
    <n v="2"/>
    <n v="0"/>
    <n v="0"/>
    <n v="5"/>
    <n v="7"/>
  </r>
  <r>
    <x v="15"/>
    <x v="130"/>
    <x v="0"/>
    <x v="3"/>
    <n v="1"/>
    <n v="0"/>
    <n v="5"/>
    <n v="3"/>
    <n v="5"/>
    <n v="0"/>
    <n v="0"/>
    <n v="4"/>
    <n v="2"/>
    <n v="6"/>
  </r>
  <r>
    <x v="15"/>
    <x v="130"/>
    <x v="0"/>
    <x v="2"/>
    <n v="5"/>
    <n v="2"/>
    <n v="10"/>
    <n v="8"/>
    <n v="15"/>
    <n v="0"/>
    <n v="0"/>
    <n v="4"/>
    <n v="13"/>
    <n v="17"/>
  </r>
  <r>
    <x v="15"/>
    <x v="130"/>
    <x v="0"/>
    <x v="4"/>
    <n v="10"/>
    <n v="1"/>
    <n v="24"/>
    <n v="22"/>
    <n v="28"/>
    <n v="5"/>
    <n v="0"/>
    <n v="12"/>
    <n v="18"/>
    <n v="35"/>
  </r>
  <r>
    <x v="15"/>
    <x v="130"/>
    <x v="1"/>
    <x v="0"/>
    <n v="17"/>
    <n v="21"/>
    <n v="78"/>
    <n v="65"/>
    <n v="105"/>
    <n v="7"/>
    <n v="1"/>
    <n v="20"/>
    <n v="88"/>
    <n v="116"/>
  </r>
  <r>
    <x v="15"/>
    <x v="130"/>
    <x v="1"/>
    <x v="5"/>
    <n v="2"/>
    <n v="0"/>
    <n v="1"/>
    <n v="1"/>
    <n v="1"/>
    <n v="2"/>
    <n v="0"/>
    <n v="0"/>
    <n v="1"/>
    <n v="3"/>
  </r>
  <r>
    <x v="15"/>
    <x v="130"/>
    <x v="1"/>
    <x v="1"/>
    <n v="2"/>
    <n v="0"/>
    <n v="8"/>
    <n v="7"/>
    <n v="9"/>
    <n v="0"/>
    <n v="0"/>
    <n v="3"/>
    <n v="7"/>
    <n v="10"/>
  </r>
  <r>
    <x v="15"/>
    <x v="130"/>
    <x v="1"/>
    <x v="3"/>
    <n v="2"/>
    <n v="1"/>
    <n v="5"/>
    <n v="3"/>
    <n v="6"/>
    <n v="2"/>
    <n v="0"/>
    <n v="2"/>
    <n v="4"/>
    <n v="8"/>
  </r>
  <r>
    <x v="15"/>
    <x v="130"/>
    <x v="1"/>
    <x v="2"/>
    <n v="2"/>
    <n v="0"/>
    <n v="4"/>
    <n v="3"/>
    <n v="4"/>
    <n v="2"/>
    <n v="0"/>
    <n v="0"/>
    <n v="4"/>
    <n v="6"/>
  </r>
  <r>
    <x v="15"/>
    <x v="130"/>
    <x v="1"/>
    <x v="4"/>
    <n v="7"/>
    <n v="5"/>
    <n v="14"/>
    <n v="12"/>
    <n v="21"/>
    <n v="5"/>
    <n v="2"/>
    <n v="6"/>
    <n v="13"/>
    <n v="26"/>
  </r>
  <r>
    <x v="15"/>
    <x v="188"/>
    <x v="0"/>
    <x v="0"/>
    <n v="13"/>
    <n v="13"/>
    <n v="92"/>
    <n v="73"/>
    <n v="107"/>
    <n v="10"/>
    <n v="2"/>
    <n v="8"/>
    <n v="98"/>
    <n v="118"/>
  </r>
  <r>
    <x v="15"/>
    <x v="188"/>
    <x v="0"/>
    <x v="5"/>
    <n v="0"/>
    <n v="1"/>
    <n v="2"/>
    <n v="0"/>
    <n v="3"/>
    <n v="0"/>
    <n v="0"/>
    <n v="1"/>
    <n v="2"/>
    <n v="3"/>
  </r>
  <r>
    <x v="15"/>
    <x v="188"/>
    <x v="0"/>
    <x v="1"/>
    <n v="2"/>
    <n v="1"/>
    <n v="1"/>
    <n v="2"/>
    <n v="3"/>
    <n v="0"/>
    <n v="0"/>
    <n v="1"/>
    <n v="3"/>
    <n v="4"/>
  </r>
  <r>
    <x v="15"/>
    <x v="188"/>
    <x v="0"/>
    <x v="3"/>
    <n v="3"/>
    <n v="3"/>
    <n v="5"/>
    <n v="3"/>
    <n v="9"/>
    <n v="2"/>
    <n v="0"/>
    <n v="1"/>
    <n v="8"/>
    <n v="11"/>
  </r>
  <r>
    <x v="15"/>
    <x v="188"/>
    <x v="0"/>
    <x v="2"/>
    <n v="7"/>
    <n v="2"/>
    <n v="10"/>
    <n v="7"/>
    <n v="12"/>
    <n v="7"/>
    <n v="0"/>
    <n v="2"/>
    <n v="10"/>
    <n v="19"/>
  </r>
  <r>
    <x v="15"/>
    <x v="188"/>
    <x v="0"/>
    <x v="4"/>
    <n v="12"/>
    <n v="3"/>
    <n v="23"/>
    <n v="23"/>
    <n v="29"/>
    <n v="5"/>
    <n v="1"/>
    <n v="10"/>
    <n v="22"/>
    <n v="38"/>
  </r>
  <r>
    <x v="15"/>
    <x v="188"/>
    <x v="1"/>
    <x v="0"/>
    <n v="29"/>
    <n v="16"/>
    <n v="65"/>
    <n v="58"/>
    <n v="84"/>
    <n v="22"/>
    <n v="3"/>
    <n v="13"/>
    <n v="72"/>
    <n v="110"/>
  </r>
  <r>
    <x v="15"/>
    <x v="188"/>
    <x v="1"/>
    <x v="5"/>
    <n v="3"/>
    <n v="1"/>
    <n v="4"/>
    <n v="5"/>
    <n v="5"/>
    <n v="3"/>
    <n v="0"/>
    <n v="1"/>
    <n v="4"/>
    <n v="8"/>
  </r>
  <r>
    <x v="15"/>
    <x v="188"/>
    <x v="1"/>
    <x v="1"/>
    <n v="1"/>
    <n v="0"/>
    <n v="2"/>
    <n v="1"/>
    <n v="2"/>
    <n v="1"/>
    <n v="0"/>
    <n v="0"/>
    <n v="2"/>
    <n v="3"/>
  </r>
  <r>
    <x v="15"/>
    <x v="188"/>
    <x v="1"/>
    <x v="3"/>
    <n v="1"/>
    <n v="3"/>
    <n v="3"/>
    <n v="5"/>
    <n v="6"/>
    <n v="1"/>
    <n v="0"/>
    <n v="2"/>
    <n v="4"/>
    <n v="7"/>
  </r>
  <r>
    <x v="15"/>
    <x v="188"/>
    <x v="1"/>
    <x v="2"/>
    <n v="1"/>
    <n v="3"/>
    <n v="8"/>
    <n v="7"/>
    <n v="11"/>
    <n v="1"/>
    <n v="0"/>
    <n v="2"/>
    <n v="9"/>
    <n v="12"/>
  </r>
  <r>
    <x v="15"/>
    <x v="188"/>
    <x v="1"/>
    <x v="4"/>
    <n v="11"/>
    <n v="4"/>
    <n v="8"/>
    <n v="8"/>
    <n v="14"/>
    <n v="7"/>
    <n v="2"/>
    <n v="5"/>
    <n v="9"/>
    <n v="23"/>
  </r>
  <r>
    <x v="15"/>
    <x v="131"/>
    <x v="0"/>
    <x v="0"/>
    <n v="18"/>
    <n v="10"/>
    <n v="78"/>
    <n v="60"/>
    <n v="91"/>
    <n v="12"/>
    <n v="0"/>
    <n v="9"/>
    <n v="85"/>
    <n v="106"/>
  </r>
  <r>
    <x v="15"/>
    <x v="131"/>
    <x v="0"/>
    <x v="5"/>
    <n v="1"/>
    <n v="1"/>
    <n v="2"/>
    <n v="2"/>
    <n v="3"/>
    <n v="1"/>
    <n v="0"/>
    <n v="1"/>
    <n v="2"/>
    <n v="4"/>
  </r>
  <r>
    <x v="15"/>
    <x v="131"/>
    <x v="0"/>
    <x v="1"/>
    <n v="1"/>
    <n v="1"/>
    <n v="5"/>
    <n v="5"/>
    <n v="6"/>
    <n v="1"/>
    <n v="0"/>
    <n v="1"/>
    <n v="5"/>
    <n v="7"/>
  </r>
  <r>
    <x v="15"/>
    <x v="131"/>
    <x v="0"/>
    <x v="3"/>
    <n v="1"/>
    <n v="1"/>
    <n v="7"/>
    <n v="3"/>
    <n v="8"/>
    <n v="1"/>
    <n v="0"/>
    <n v="2"/>
    <n v="6"/>
    <n v="9"/>
  </r>
  <r>
    <x v="15"/>
    <x v="131"/>
    <x v="0"/>
    <x v="2"/>
    <n v="3"/>
    <n v="4"/>
    <n v="3"/>
    <n v="2"/>
    <n v="8"/>
    <n v="1"/>
    <n v="1"/>
    <n v="4"/>
    <n v="4"/>
    <n v="10"/>
  </r>
  <r>
    <x v="15"/>
    <x v="131"/>
    <x v="0"/>
    <x v="4"/>
    <n v="9"/>
    <n v="2"/>
    <n v="24"/>
    <n v="17"/>
    <n v="28"/>
    <n v="6"/>
    <n v="0"/>
    <n v="9"/>
    <n v="20"/>
    <n v="35"/>
  </r>
  <r>
    <x v="15"/>
    <x v="131"/>
    <x v="1"/>
    <x v="0"/>
    <n v="25"/>
    <n v="13"/>
    <n v="68"/>
    <n v="61"/>
    <n v="87"/>
    <n v="17"/>
    <n v="3"/>
    <n v="15"/>
    <n v="71"/>
    <n v="106"/>
  </r>
  <r>
    <x v="15"/>
    <x v="131"/>
    <x v="1"/>
    <x v="5"/>
    <n v="0"/>
    <n v="1"/>
    <n v="2"/>
    <n v="2"/>
    <n v="3"/>
    <n v="0"/>
    <n v="0"/>
    <n v="0"/>
    <n v="3"/>
    <n v="3"/>
  </r>
  <r>
    <x v="15"/>
    <x v="131"/>
    <x v="1"/>
    <x v="1"/>
    <n v="0"/>
    <n v="1"/>
    <n v="2"/>
    <n v="0"/>
    <n v="3"/>
    <n v="0"/>
    <n v="0"/>
    <n v="1"/>
    <n v="2"/>
    <n v="3"/>
  </r>
  <r>
    <x v="15"/>
    <x v="131"/>
    <x v="1"/>
    <x v="3"/>
    <n v="3"/>
    <n v="3"/>
    <n v="3"/>
    <n v="3"/>
    <n v="6"/>
    <n v="2"/>
    <n v="2"/>
    <n v="1"/>
    <n v="4"/>
    <n v="9"/>
  </r>
  <r>
    <x v="15"/>
    <x v="131"/>
    <x v="1"/>
    <x v="2"/>
    <n v="2"/>
    <n v="0"/>
    <n v="9"/>
    <n v="8"/>
    <n v="10"/>
    <n v="1"/>
    <n v="0"/>
    <n v="3"/>
    <n v="7"/>
    <n v="11"/>
  </r>
  <r>
    <x v="15"/>
    <x v="131"/>
    <x v="1"/>
    <x v="4"/>
    <n v="6"/>
    <n v="3"/>
    <n v="15"/>
    <n v="15"/>
    <n v="18"/>
    <n v="5"/>
    <n v="1"/>
    <n v="3"/>
    <n v="15"/>
    <n v="24"/>
  </r>
  <r>
    <x v="15"/>
    <x v="132"/>
    <x v="0"/>
    <x v="0"/>
    <n v="23"/>
    <n v="18"/>
    <n v="82"/>
    <n v="69"/>
    <n v="104"/>
    <n v="14"/>
    <n v="5"/>
    <n v="17"/>
    <n v="87"/>
    <n v="123"/>
  </r>
  <r>
    <x v="15"/>
    <x v="132"/>
    <x v="0"/>
    <x v="5"/>
    <n v="1"/>
    <n v="1"/>
    <n v="6"/>
    <n v="4"/>
    <n v="8"/>
    <n v="0"/>
    <n v="0"/>
    <n v="1"/>
    <n v="7"/>
    <n v="8"/>
  </r>
  <r>
    <x v="15"/>
    <x v="132"/>
    <x v="0"/>
    <x v="1"/>
    <n v="0"/>
    <n v="1"/>
    <n v="1"/>
    <n v="1"/>
    <n v="2"/>
    <n v="0"/>
    <n v="0"/>
    <n v="1"/>
    <n v="1"/>
    <n v="2"/>
  </r>
  <r>
    <x v="15"/>
    <x v="132"/>
    <x v="0"/>
    <x v="3"/>
    <n v="3"/>
    <n v="0"/>
    <n v="3"/>
    <n v="2"/>
    <n v="5"/>
    <n v="1"/>
    <n v="0"/>
    <n v="3"/>
    <n v="2"/>
    <n v="6"/>
  </r>
  <r>
    <x v="15"/>
    <x v="132"/>
    <x v="0"/>
    <x v="2"/>
    <n v="2"/>
    <n v="0"/>
    <n v="5"/>
    <n v="3"/>
    <n v="5"/>
    <n v="1"/>
    <n v="1"/>
    <n v="1"/>
    <n v="4"/>
    <n v="7"/>
  </r>
  <r>
    <x v="15"/>
    <x v="132"/>
    <x v="0"/>
    <x v="4"/>
    <n v="7"/>
    <n v="5"/>
    <n v="19"/>
    <n v="18"/>
    <n v="24"/>
    <n v="4"/>
    <n v="1"/>
    <n v="4"/>
    <n v="22"/>
    <n v="31"/>
  </r>
  <r>
    <x v="15"/>
    <x v="132"/>
    <x v="1"/>
    <x v="0"/>
    <n v="37"/>
    <n v="19"/>
    <n v="66"/>
    <n v="54"/>
    <n v="94"/>
    <n v="26"/>
    <n v="1"/>
    <n v="18"/>
    <n v="77"/>
    <n v="122"/>
  </r>
  <r>
    <x v="15"/>
    <x v="132"/>
    <x v="1"/>
    <x v="5"/>
    <n v="1"/>
    <n v="1"/>
    <n v="3"/>
    <n v="3"/>
    <n v="4"/>
    <n v="1"/>
    <n v="0"/>
    <n v="0"/>
    <n v="4"/>
    <n v="5"/>
  </r>
  <r>
    <x v="15"/>
    <x v="132"/>
    <x v="1"/>
    <x v="1"/>
    <n v="6"/>
    <n v="3"/>
    <n v="5"/>
    <n v="5"/>
    <n v="11"/>
    <n v="3"/>
    <n v="3"/>
    <n v="2"/>
    <n v="6"/>
    <n v="14"/>
  </r>
  <r>
    <x v="15"/>
    <x v="132"/>
    <x v="1"/>
    <x v="3"/>
    <n v="2"/>
    <n v="1"/>
    <n v="7"/>
    <n v="6"/>
    <n v="9"/>
    <n v="1"/>
    <n v="1"/>
    <n v="1"/>
    <n v="7"/>
    <n v="10"/>
  </r>
  <r>
    <x v="15"/>
    <x v="132"/>
    <x v="1"/>
    <x v="2"/>
    <n v="7"/>
    <n v="4"/>
    <n v="1"/>
    <n v="1"/>
    <n v="7"/>
    <n v="5"/>
    <n v="0"/>
    <n v="2"/>
    <n v="5"/>
    <n v="12"/>
  </r>
  <r>
    <x v="15"/>
    <x v="132"/>
    <x v="1"/>
    <x v="4"/>
    <n v="3"/>
    <n v="4"/>
    <n v="15"/>
    <n v="11"/>
    <n v="19"/>
    <n v="2"/>
    <n v="0"/>
    <n v="3"/>
    <n v="17"/>
    <n v="22"/>
  </r>
  <r>
    <x v="15"/>
    <x v="133"/>
    <x v="0"/>
    <x v="0"/>
    <n v="22"/>
    <n v="18"/>
    <n v="68"/>
    <n v="58"/>
    <n v="90"/>
    <n v="12"/>
    <n v="4"/>
    <n v="14"/>
    <n v="78"/>
    <n v="108"/>
  </r>
  <r>
    <x v="15"/>
    <x v="133"/>
    <x v="0"/>
    <x v="5"/>
    <n v="0"/>
    <n v="4"/>
    <n v="2"/>
    <n v="3"/>
    <n v="6"/>
    <n v="0"/>
    <n v="1"/>
    <n v="1"/>
    <n v="4"/>
    <n v="6"/>
  </r>
  <r>
    <x v="15"/>
    <x v="133"/>
    <x v="0"/>
    <x v="1"/>
    <n v="2"/>
    <n v="2"/>
    <n v="2"/>
    <n v="0"/>
    <n v="4"/>
    <n v="2"/>
    <n v="2"/>
    <n v="1"/>
    <n v="1"/>
    <n v="6"/>
  </r>
  <r>
    <x v="15"/>
    <x v="133"/>
    <x v="0"/>
    <x v="3"/>
    <n v="6"/>
    <n v="0"/>
    <n v="6"/>
    <n v="4"/>
    <n v="6"/>
    <n v="3"/>
    <n v="2"/>
    <n v="2"/>
    <n v="5"/>
    <n v="12"/>
  </r>
  <r>
    <x v="15"/>
    <x v="133"/>
    <x v="0"/>
    <x v="2"/>
    <n v="1"/>
    <n v="2"/>
    <n v="6"/>
    <n v="6"/>
    <n v="8"/>
    <n v="1"/>
    <n v="1"/>
    <n v="2"/>
    <n v="5"/>
    <n v="9"/>
  </r>
  <r>
    <x v="15"/>
    <x v="133"/>
    <x v="0"/>
    <x v="4"/>
    <n v="8"/>
    <n v="4"/>
    <n v="16"/>
    <n v="14"/>
    <n v="23"/>
    <n v="4"/>
    <n v="0"/>
    <n v="5"/>
    <n v="19"/>
    <n v="28"/>
  </r>
  <r>
    <x v="15"/>
    <x v="133"/>
    <x v="1"/>
    <x v="0"/>
    <n v="20"/>
    <n v="17"/>
    <n v="84"/>
    <n v="70"/>
    <n v="105"/>
    <n v="14"/>
    <n v="2"/>
    <n v="14"/>
    <n v="91"/>
    <n v="121"/>
  </r>
  <r>
    <x v="15"/>
    <x v="133"/>
    <x v="1"/>
    <x v="5"/>
    <n v="3"/>
    <n v="1"/>
    <n v="1"/>
    <n v="1"/>
    <n v="4"/>
    <n v="1"/>
    <n v="0"/>
    <n v="3"/>
    <n v="1"/>
    <n v="5"/>
  </r>
  <r>
    <x v="15"/>
    <x v="133"/>
    <x v="1"/>
    <x v="1"/>
    <n v="4"/>
    <n v="1"/>
    <n v="1"/>
    <n v="2"/>
    <n v="4"/>
    <n v="1"/>
    <n v="1"/>
    <n v="1"/>
    <n v="3"/>
    <n v="6"/>
  </r>
  <r>
    <x v="15"/>
    <x v="133"/>
    <x v="1"/>
    <x v="3"/>
    <n v="2"/>
    <n v="0"/>
    <n v="13"/>
    <n v="11"/>
    <n v="13"/>
    <n v="2"/>
    <n v="0"/>
    <n v="1"/>
    <n v="12"/>
    <n v="15"/>
  </r>
  <r>
    <x v="15"/>
    <x v="133"/>
    <x v="1"/>
    <x v="2"/>
    <n v="3"/>
    <n v="0"/>
    <n v="5"/>
    <n v="3"/>
    <n v="7"/>
    <n v="1"/>
    <n v="0"/>
    <n v="1"/>
    <n v="6"/>
    <n v="8"/>
  </r>
  <r>
    <x v="15"/>
    <x v="133"/>
    <x v="1"/>
    <x v="4"/>
    <n v="6"/>
    <n v="4"/>
    <n v="13"/>
    <n v="12"/>
    <n v="17"/>
    <n v="3"/>
    <n v="1"/>
    <n v="5"/>
    <n v="14"/>
    <n v="23"/>
  </r>
  <r>
    <x v="15"/>
    <x v="189"/>
    <x v="0"/>
    <x v="0"/>
    <n v="17"/>
    <n v="13"/>
    <n v="80"/>
    <n v="65"/>
    <n v="96"/>
    <n v="9"/>
    <n v="2"/>
    <n v="14"/>
    <n v="85"/>
    <n v="110"/>
  </r>
  <r>
    <x v="15"/>
    <x v="189"/>
    <x v="0"/>
    <x v="5"/>
    <n v="1"/>
    <n v="1"/>
    <n v="4"/>
    <n v="3"/>
    <n v="5"/>
    <n v="1"/>
    <n v="0"/>
    <n v="1"/>
    <n v="4"/>
    <n v="6"/>
  </r>
  <r>
    <x v="15"/>
    <x v="189"/>
    <x v="0"/>
    <x v="1"/>
    <n v="1"/>
    <n v="2"/>
    <n v="7"/>
    <n v="5"/>
    <n v="9"/>
    <n v="1"/>
    <n v="0"/>
    <n v="3"/>
    <n v="6"/>
    <n v="10"/>
  </r>
  <r>
    <x v="15"/>
    <x v="189"/>
    <x v="0"/>
    <x v="3"/>
    <n v="3"/>
    <n v="3"/>
    <n v="10"/>
    <n v="8"/>
    <n v="14"/>
    <n v="2"/>
    <n v="0"/>
    <n v="4"/>
    <n v="10"/>
    <n v="16"/>
  </r>
  <r>
    <x v="15"/>
    <x v="189"/>
    <x v="0"/>
    <x v="2"/>
    <n v="5"/>
    <n v="0"/>
    <n v="1"/>
    <n v="1"/>
    <n v="1"/>
    <n v="4"/>
    <n v="0"/>
    <n v="2"/>
    <n v="0"/>
    <n v="6"/>
  </r>
  <r>
    <x v="15"/>
    <x v="189"/>
    <x v="0"/>
    <x v="4"/>
    <n v="1"/>
    <n v="6"/>
    <n v="16"/>
    <n v="14"/>
    <n v="22"/>
    <n v="1"/>
    <n v="0"/>
    <n v="5"/>
    <n v="17"/>
    <n v="23"/>
  </r>
  <r>
    <x v="15"/>
    <x v="189"/>
    <x v="1"/>
    <x v="0"/>
    <n v="20"/>
    <n v="15"/>
    <n v="96"/>
    <n v="80"/>
    <n v="113"/>
    <n v="14"/>
    <n v="1"/>
    <n v="20"/>
    <n v="96"/>
    <n v="131"/>
  </r>
  <r>
    <x v="15"/>
    <x v="189"/>
    <x v="1"/>
    <x v="5"/>
    <n v="0"/>
    <n v="1"/>
    <n v="3"/>
    <n v="3"/>
    <n v="4"/>
    <n v="0"/>
    <n v="1"/>
    <n v="0"/>
    <n v="3"/>
    <n v="4"/>
  </r>
  <r>
    <x v="15"/>
    <x v="189"/>
    <x v="1"/>
    <x v="1"/>
    <n v="1"/>
    <n v="3"/>
    <n v="7"/>
    <n v="6"/>
    <n v="11"/>
    <n v="0"/>
    <n v="0"/>
    <n v="2"/>
    <n v="9"/>
    <n v="11"/>
  </r>
  <r>
    <x v="15"/>
    <x v="189"/>
    <x v="1"/>
    <x v="3"/>
    <n v="1"/>
    <n v="1"/>
    <n v="2"/>
    <n v="2"/>
    <n v="3"/>
    <n v="1"/>
    <n v="0"/>
    <n v="2"/>
    <n v="1"/>
    <n v="4"/>
  </r>
  <r>
    <x v="15"/>
    <x v="189"/>
    <x v="1"/>
    <x v="2"/>
    <n v="2"/>
    <n v="1"/>
    <n v="6"/>
    <n v="6"/>
    <n v="8"/>
    <n v="1"/>
    <n v="0"/>
    <n v="5"/>
    <n v="3"/>
    <n v="9"/>
  </r>
  <r>
    <x v="15"/>
    <x v="189"/>
    <x v="1"/>
    <x v="4"/>
    <n v="6"/>
    <n v="4"/>
    <n v="10"/>
    <n v="8"/>
    <n v="17"/>
    <n v="3"/>
    <n v="1"/>
    <n v="8"/>
    <n v="8"/>
    <n v="20"/>
  </r>
  <r>
    <x v="15"/>
    <x v="190"/>
    <x v="0"/>
    <x v="0"/>
    <n v="17"/>
    <n v="16"/>
    <n v="75"/>
    <n v="53"/>
    <n v="92"/>
    <n v="11"/>
    <n v="1"/>
    <n v="13"/>
    <n v="83"/>
    <n v="108"/>
  </r>
  <r>
    <x v="15"/>
    <x v="190"/>
    <x v="0"/>
    <x v="5"/>
    <n v="0"/>
    <n v="0"/>
    <n v="3"/>
    <n v="2"/>
    <n v="3"/>
    <n v="0"/>
    <n v="0"/>
    <n v="1"/>
    <n v="2"/>
    <n v="3"/>
  </r>
  <r>
    <x v="15"/>
    <x v="190"/>
    <x v="0"/>
    <x v="1"/>
    <n v="2"/>
    <n v="0"/>
    <n v="9"/>
    <n v="8"/>
    <n v="9"/>
    <n v="1"/>
    <n v="0"/>
    <n v="1"/>
    <n v="9"/>
    <n v="11"/>
  </r>
  <r>
    <x v="15"/>
    <x v="190"/>
    <x v="0"/>
    <x v="3"/>
    <n v="4"/>
    <n v="0"/>
    <n v="5"/>
    <n v="4"/>
    <n v="7"/>
    <n v="2"/>
    <n v="1"/>
    <n v="1"/>
    <n v="5"/>
    <n v="9"/>
  </r>
  <r>
    <x v="15"/>
    <x v="190"/>
    <x v="0"/>
    <x v="2"/>
    <n v="2"/>
    <n v="2"/>
    <n v="7"/>
    <n v="3"/>
    <n v="9"/>
    <n v="2"/>
    <n v="0"/>
    <n v="4"/>
    <n v="5"/>
    <n v="11"/>
  </r>
  <r>
    <x v="15"/>
    <x v="190"/>
    <x v="0"/>
    <x v="4"/>
    <n v="6"/>
    <n v="3"/>
    <n v="19"/>
    <n v="17"/>
    <n v="22"/>
    <n v="4"/>
    <n v="1"/>
    <n v="3"/>
    <n v="20"/>
    <n v="28"/>
  </r>
  <r>
    <x v="15"/>
    <x v="190"/>
    <x v="1"/>
    <x v="0"/>
    <n v="25"/>
    <n v="19"/>
    <n v="62"/>
    <n v="51"/>
    <n v="87"/>
    <n v="18"/>
    <n v="2"/>
    <n v="24"/>
    <n v="62"/>
    <n v="106"/>
  </r>
  <r>
    <x v="15"/>
    <x v="190"/>
    <x v="1"/>
    <x v="1"/>
    <n v="5"/>
    <n v="3"/>
    <n v="2"/>
    <n v="0"/>
    <n v="6"/>
    <n v="3"/>
    <n v="0"/>
    <n v="4"/>
    <n v="3"/>
    <n v="10"/>
  </r>
  <r>
    <x v="15"/>
    <x v="190"/>
    <x v="1"/>
    <x v="3"/>
    <n v="2"/>
    <n v="0"/>
    <n v="5"/>
    <n v="4"/>
    <n v="5"/>
    <n v="2"/>
    <n v="0"/>
    <n v="1"/>
    <n v="4"/>
    <n v="7"/>
  </r>
  <r>
    <x v="15"/>
    <x v="190"/>
    <x v="1"/>
    <x v="2"/>
    <n v="3"/>
    <n v="2"/>
    <n v="7"/>
    <n v="6"/>
    <n v="9"/>
    <n v="2"/>
    <n v="1"/>
    <n v="3"/>
    <n v="6"/>
    <n v="12"/>
  </r>
  <r>
    <x v="15"/>
    <x v="190"/>
    <x v="1"/>
    <x v="4"/>
    <n v="6"/>
    <n v="3"/>
    <n v="10"/>
    <n v="8"/>
    <n v="15"/>
    <n v="3"/>
    <n v="1"/>
    <n v="4"/>
    <n v="11"/>
    <n v="19"/>
  </r>
  <r>
    <x v="15"/>
    <x v="191"/>
    <x v="0"/>
    <x v="0"/>
    <n v="20"/>
    <n v="17"/>
    <n v="58"/>
    <n v="50"/>
    <n v="80"/>
    <n v="12"/>
    <n v="0"/>
    <n v="13"/>
    <n v="70"/>
    <n v="95"/>
  </r>
  <r>
    <x v="15"/>
    <x v="191"/>
    <x v="0"/>
    <x v="5"/>
    <n v="0"/>
    <n v="1"/>
    <n v="2"/>
    <n v="2"/>
    <n v="3"/>
    <n v="0"/>
    <n v="0"/>
    <n v="0"/>
    <n v="3"/>
    <n v="3"/>
  </r>
  <r>
    <x v="15"/>
    <x v="191"/>
    <x v="0"/>
    <x v="1"/>
    <n v="0"/>
    <n v="2"/>
    <n v="5"/>
    <n v="5"/>
    <n v="7"/>
    <n v="0"/>
    <n v="0"/>
    <n v="0"/>
    <n v="7"/>
    <n v="7"/>
  </r>
  <r>
    <x v="15"/>
    <x v="191"/>
    <x v="0"/>
    <x v="3"/>
    <n v="3"/>
    <n v="2"/>
    <n v="3"/>
    <n v="5"/>
    <n v="6"/>
    <n v="2"/>
    <n v="0"/>
    <n v="3"/>
    <n v="3"/>
    <n v="8"/>
  </r>
  <r>
    <x v="15"/>
    <x v="191"/>
    <x v="0"/>
    <x v="2"/>
    <n v="1"/>
    <n v="3"/>
    <n v="3"/>
    <n v="2"/>
    <n v="6"/>
    <n v="1"/>
    <n v="0"/>
    <n v="3"/>
    <n v="3"/>
    <n v="7"/>
  </r>
  <r>
    <x v="15"/>
    <x v="191"/>
    <x v="0"/>
    <x v="4"/>
    <n v="6"/>
    <n v="4"/>
    <n v="13"/>
    <n v="11"/>
    <n v="19"/>
    <n v="4"/>
    <n v="1"/>
    <n v="6"/>
    <n v="12"/>
    <n v="23"/>
  </r>
  <r>
    <x v="15"/>
    <x v="191"/>
    <x v="1"/>
    <x v="0"/>
    <n v="14"/>
    <n v="15"/>
    <n v="82"/>
    <n v="68"/>
    <n v="101"/>
    <n v="5"/>
    <n v="3"/>
    <n v="13"/>
    <n v="90"/>
    <n v="111"/>
  </r>
  <r>
    <x v="15"/>
    <x v="191"/>
    <x v="1"/>
    <x v="5"/>
    <n v="3"/>
    <n v="0"/>
    <n v="4"/>
    <n v="2"/>
    <n v="4"/>
    <n v="2"/>
    <n v="0"/>
    <n v="2"/>
    <n v="3"/>
    <n v="7"/>
  </r>
  <r>
    <x v="15"/>
    <x v="191"/>
    <x v="1"/>
    <x v="1"/>
    <n v="0"/>
    <n v="3"/>
    <n v="6"/>
    <n v="5"/>
    <n v="9"/>
    <n v="0"/>
    <n v="0"/>
    <n v="2"/>
    <n v="7"/>
    <n v="9"/>
  </r>
  <r>
    <x v="15"/>
    <x v="191"/>
    <x v="1"/>
    <x v="3"/>
    <n v="2"/>
    <n v="2"/>
    <n v="3"/>
    <n v="2"/>
    <n v="5"/>
    <n v="0"/>
    <n v="1"/>
    <n v="3"/>
    <n v="3"/>
    <n v="7"/>
  </r>
  <r>
    <x v="15"/>
    <x v="191"/>
    <x v="1"/>
    <x v="2"/>
    <n v="4"/>
    <n v="0"/>
    <n v="8"/>
    <n v="6"/>
    <n v="8"/>
    <n v="3"/>
    <n v="1"/>
    <n v="2"/>
    <n v="6"/>
    <n v="12"/>
  </r>
  <r>
    <x v="15"/>
    <x v="191"/>
    <x v="1"/>
    <x v="4"/>
    <n v="4"/>
    <n v="7"/>
    <n v="10"/>
    <n v="9"/>
    <n v="18"/>
    <n v="2"/>
    <n v="1"/>
    <n v="4"/>
    <n v="14"/>
    <n v="21"/>
  </r>
  <r>
    <x v="15"/>
    <x v="134"/>
    <x v="0"/>
    <x v="0"/>
    <n v="17"/>
    <n v="21"/>
    <n v="85"/>
    <n v="74"/>
    <n v="108"/>
    <n v="11"/>
    <n v="3"/>
    <n v="15"/>
    <n v="94"/>
    <n v="123"/>
  </r>
  <r>
    <x v="15"/>
    <x v="134"/>
    <x v="0"/>
    <x v="5"/>
    <n v="0"/>
    <n v="2"/>
    <n v="6"/>
    <n v="5"/>
    <n v="8"/>
    <n v="0"/>
    <n v="0"/>
    <n v="2"/>
    <n v="6"/>
    <n v="8"/>
  </r>
  <r>
    <x v="15"/>
    <x v="134"/>
    <x v="0"/>
    <x v="1"/>
    <n v="0"/>
    <n v="3"/>
    <n v="3"/>
    <n v="4"/>
    <n v="6"/>
    <n v="0"/>
    <n v="0"/>
    <n v="2"/>
    <n v="4"/>
    <n v="6"/>
  </r>
  <r>
    <x v="15"/>
    <x v="134"/>
    <x v="0"/>
    <x v="3"/>
    <n v="1"/>
    <n v="1"/>
    <n v="7"/>
    <n v="5"/>
    <n v="8"/>
    <n v="1"/>
    <n v="0"/>
    <n v="2"/>
    <n v="6"/>
    <n v="9"/>
  </r>
  <r>
    <x v="15"/>
    <x v="134"/>
    <x v="0"/>
    <x v="2"/>
    <n v="1"/>
    <n v="1"/>
    <n v="3"/>
    <n v="3"/>
    <n v="4"/>
    <n v="1"/>
    <n v="0"/>
    <n v="0"/>
    <n v="4"/>
    <n v="5"/>
  </r>
  <r>
    <x v="15"/>
    <x v="134"/>
    <x v="0"/>
    <x v="4"/>
    <n v="5"/>
    <n v="6"/>
    <n v="9"/>
    <n v="7"/>
    <n v="17"/>
    <n v="1"/>
    <n v="1"/>
    <n v="9"/>
    <n v="9"/>
    <n v="20"/>
  </r>
  <r>
    <x v="15"/>
    <x v="134"/>
    <x v="1"/>
    <x v="0"/>
    <n v="24"/>
    <n v="20"/>
    <n v="65"/>
    <n v="53"/>
    <n v="92"/>
    <n v="10"/>
    <n v="4"/>
    <n v="17"/>
    <n v="78"/>
    <n v="109"/>
  </r>
  <r>
    <x v="15"/>
    <x v="134"/>
    <x v="1"/>
    <x v="5"/>
    <n v="1"/>
    <n v="2"/>
    <n v="2"/>
    <n v="2"/>
    <n v="5"/>
    <n v="0"/>
    <n v="0"/>
    <n v="1"/>
    <n v="4"/>
    <n v="5"/>
  </r>
  <r>
    <x v="15"/>
    <x v="134"/>
    <x v="1"/>
    <x v="1"/>
    <n v="5"/>
    <n v="0"/>
    <n v="4"/>
    <n v="4"/>
    <n v="6"/>
    <n v="3"/>
    <n v="1"/>
    <n v="0"/>
    <n v="5"/>
    <n v="9"/>
  </r>
  <r>
    <x v="15"/>
    <x v="134"/>
    <x v="1"/>
    <x v="3"/>
    <n v="0"/>
    <n v="1"/>
    <n v="4"/>
    <n v="2"/>
    <n v="5"/>
    <n v="0"/>
    <n v="0"/>
    <n v="2"/>
    <n v="3"/>
    <n v="5"/>
  </r>
  <r>
    <x v="15"/>
    <x v="134"/>
    <x v="1"/>
    <x v="2"/>
    <n v="3"/>
    <n v="4"/>
    <n v="4"/>
    <n v="5"/>
    <n v="8"/>
    <n v="3"/>
    <n v="0"/>
    <n v="3"/>
    <n v="5"/>
    <n v="11"/>
  </r>
  <r>
    <x v="15"/>
    <x v="134"/>
    <x v="1"/>
    <x v="4"/>
    <n v="7"/>
    <n v="2"/>
    <n v="17"/>
    <n v="16"/>
    <n v="21"/>
    <n v="4"/>
    <n v="1"/>
    <n v="7"/>
    <n v="14"/>
    <n v="26"/>
  </r>
  <r>
    <x v="15"/>
    <x v="135"/>
    <x v="0"/>
    <x v="0"/>
    <n v="20"/>
    <n v="15"/>
    <n v="79"/>
    <n v="70"/>
    <n v="98"/>
    <n v="13"/>
    <n v="1"/>
    <n v="10"/>
    <n v="90"/>
    <n v="114"/>
  </r>
  <r>
    <x v="15"/>
    <x v="135"/>
    <x v="0"/>
    <x v="5"/>
    <n v="0"/>
    <n v="2"/>
    <n v="3"/>
    <n v="3"/>
    <n v="5"/>
    <n v="0"/>
    <n v="0"/>
    <n v="1"/>
    <n v="4"/>
    <n v="5"/>
  </r>
  <r>
    <x v="15"/>
    <x v="135"/>
    <x v="0"/>
    <x v="1"/>
    <n v="3"/>
    <n v="2"/>
    <n v="5"/>
    <n v="5"/>
    <n v="8"/>
    <n v="2"/>
    <n v="0"/>
    <n v="1"/>
    <n v="7"/>
    <n v="10"/>
  </r>
  <r>
    <x v="15"/>
    <x v="135"/>
    <x v="0"/>
    <x v="3"/>
    <n v="0"/>
    <n v="0"/>
    <n v="1"/>
    <n v="1"/>
    <n v="1"/>
    <n v="0"/>
    <n v="0"/>
    <n v="1"/>
    <n v="0"/>
    <n v="1"/>
  </r>
  <r>
    <x v="15"/>
    <x v="135"/>
    <x v="0"/>
    <x v="2"/>
    <n v="1"/>
    <n v="1"/>
    <n v="7"/>
    <n v="6"/>
    <n v="8"/>
    <n v="1"/>
    <n v="0"/>
    <n v="1"/>
    <n v="7"/>
    <n v="9"/>
  </r>
  <r>
    <x v="15"/>
    <x v="135"/>
    <x v="0"/>
    <x v="4"/>
    <n v="4"/>
    <n v="4"/>
    <n v="21"/>
    <n v="22"/>
    <n v="29"/>
    <n v="0"/>
    <n v="1"/>
    <n v="3"/>
    <n v="25"/>
    <n v="29"/>
  </r>
  <r>
    <x v="15"/>
    <x v="135"/>
    <x v="1"/>
    <x v="0"/>
    <n v="23"/>
    <n v="20"/>
    <n v="68"/>
    <n v="59"/>
    <n v="93"/>
    <n v="17"/>
    <n v="2"/>
    <n v="14"/>
    <n v="78"/>
    <n v="111"/>
  </r>
  <r>
    <x v="15"/>
    <x v="135"/>
    <x v="1"/>
    <x v="5"/>
    <n v="2"/>
    <n v="0"/>
    <n v="5"/>
    <n v="5"/>
    <n v="6"/>
    <n v="0"/>
    <n v="1"/>
    <n v="1"/>
    <n v="5"/>
    <n v="7"/>
  </r>
  <r>
    <x v="15"/>
    <x v="135"/>
    <x v="1"/>
    <x v="1"/>
    <n v="2"/>
    <n v="2"/>
    <n v="3"/>
    <n v="3"/>
    <n v="5"/>
    <n v="1"/>
    <n v="1"/>
    <n v="2"/>
    <n v="3"/>
    <n v="7"/>
  </r>
  <r>
    <x v="15"/>
    <x v="135"/>
    <x v="1"/>
    <x v="3"/>
    <n v="4"/>
    <n v="1"/>
    <n v="9"/>
    <n v="5"/>
    <n v="10"/>
    <n v="4"/>
    <n v="0"/>
    <n v="2"/>
    <n v="8"/>
    <n v="14"/>
  </r>
  <r>
    <x v="15"/>
    <x v="135"/>
    <x v="1"/>
    <x v="2"/>
    <n v="4"/>
    <n v="2"/>
    <n v="5"/>
    <n v="4"/>
    <n v="8"/>
    <n v="2"/>
    <n v="0"/>
    <n v="4"/>
    <n v="5"/>
    <n v="11"/>
  </r>
  <r>
    <x v="15"/>
    <x v="135"/>
    <x v="1"/>
    <x v="4"/>
    <n v="7"/>
    <n v="4"/>
    <n v="15"/>
    <n v="11"/>
    <n v="22"/>
    <n v="3"/>
    <n v="1"/>
    <n v="6"/>
    <n v="16"/>
    <n v="26"/>
  </r>
  <r>
    <x v="15"/>
    <x v="10"/>
    <x v="0"/>
    <x v="0"/>
    <n v="22"/>
    <n v="21"/>
    <n v="85"/>
    <n v="73"/>
    <n v="114"/>
    <n v="12"/>
    <n v="4"/>
    <n v="21"/>
    <n v="91"/>
    <n v="128"/>
  </r>
  <r>
    <x v="15"/>
    <x v="10"/>
    <x v="0"/>
    <x v="5"/>
    <n v="1"/>
    <n v="0"/>
    <n v="5"/>
    <n v="3"/>
    <n v="5"/>
    <n v="1"/>
    <n v="0"/>
    <n v="0"/>
    <n v="5"/>
    <n v="6"/>
  </r>
  <r>
    <x v="15"/>
    <x v="10"/>
    <x v="0"/>
    <x v="1"/>
    <n v="1"/>
    <n v="2"/>
    <n v="7"/>
    <n v="7"/>
    <n v="9"/>
    <n v="1"/>
    <n v="0"/>
    <n v="1"/>
    <n v="8"/>
    <n v="10"/>
  </r>
  <r>
    <x v="15"/>
    <x v="10"/>
    <x v="0"/>
    <x v="3"/>
    <n v="1"/>
    <n v="1"/>
    <n v="5"/>
    <n v="5"/>
    <n v="6"/>
    <n v="1"/>
    <n v="0"/>
    <n v="0"/>
    <n v="6"/>
    <n v="7"/>
  </r>
  <r>
    <x v="15"/>
    <x v="10"/>
    <x v="0"/>
    <x v="2"/>
    <n v="2"/>
    <n v="0"/>
    <n v="9"/>
    <n v="9"/>
    <n v="9"/>
    <n v="0"/>
    <n v="1"/>
    <n v="3"/>
    <n v="7"/>
    <n v="11"/>
  </r>
  <r>
    <x v="15"/>
    <x v="10"/>
    <x v="0"/>
    <x v="4"/>
    <n v="6"/>
    <n v="4"/>
    <n v="14"/>
    <n v="13"/>
    <n v="21"/>
    <n v="1"/>
    <n v="0"/>
    <n v="7"/>
    <n v="16"/>
    <n v="24"/>
  </r>
  <r>
    <x v="15"/>
    <x v="10"/>
    <x v="1"/>
    <x v="0"/>
    <n v="28"/>
    <n v="16"/>
    <n v="54"/>
    <n v="50"/>
    <n v="75"/>
    <n v="19"/>
    <n v="3"/>
    <n v="12"/>
    <n v="64"/>
    <n v="98"/>
  </r>
  <r>
    <x v="15"/>
    <x v="10"/>
    <x v="1"/>
    <x v="5"/>
    <n v="2"/>
    <n v="0"/>
    <n v="2"/>
    <n v="2"/>
    <n v="2"/>
    <n v="2"/>
    <n v="0"/>
    <n v="1"/>
    <n v="1"/>
    <n v="4"/>
  </r>
  <r>
    <x v="15"/>
    <x v="10"/>
    <x v="1"/>
    <x v="1"/>
    <n v="3"/>
    <n v="1"/>
    <n v="5"/>
    <n v="6"/>
    <n v="8"/>
    <n v="1"/>
    <n v="1"/>
    <n v="2"/>
    <n v="5"/>
    <n v="9"/>
  </r>
  <r>
    <x v="15"/>
    <x v="10"/>
    <x v="1"/>
    <x v="3"/>
    <n v="9"/>
    <n v="0"/>
    <n v="4"/>
    <n v="4"/>
    <n v="4"/>
    <n v="7"/>
    <n v="0"/>
    <n v="3"/>
    <n v="3"/>
    <n v="13"/>
  </r>
  <r>
    <x v="15"/>
    <x v="10"/>
    <x v="1"/>
    <x v="2"/>
    <n v="1"/>
    <n v="1"/>
    <n v="3"/>
    <n v="4"/>
    <n v="4"/>
    <n v="1"/>
    <n v="0"/>
    <n v="1"/>
    <n v="3"/>
    <n v="5"/>
  </r>
  <r>
    <x v="15"/>
    <x v="10"/>
    <x v="1"/>
    <x v="4"/>
    <n v="8"/>
    <n v="1"/>
    <n v="19"/>
    <n v="17"/>
    <n v="22"/>
    <n v="2"/>
    <n v="0"/>
    <n v="8"/>
    <n v="18"/>
    <n v="28"/>
  </r>
  <r>
    <x v="15"/>
    <x v="192"/>
    <x v="0"/>
    <x v="0"/>
    <n v="18"/>
    <n v="16"/>
    <n v="99"/>
    <n v="83"/>
    <n v="120"/>
    <n v="13"/>
    <n v="0"/>
    <n v="9"/>
    <n v="111"/>
    <n v="133"/>
  </r>
  <r>
    <x v="15"/>
    <x v="192"/>
    <x v="0"/>
    <x v="5"/>
    <n v="2"/>
    <n v="0"/>
    <n v="2"/>
    <n v="1"/>
    <n v="3"/>
    <n v="1"/>
    <n v="0"/>
    <n v="1"/>
    <n v="2"/>
    <n v="4"/>
  </r>
  <r>
    <x v="15"/>
    <x v="192"/>
    <x v="0"/>
    <x v="1"/>
    <n v="1"/>
    <n v="2"/>
    <n v="6"/>
    <n v="6"/>
    <n v="8"/>
    <n v="1"/>
    <n v="0"/>
    <n v="4"/>
    <n v="4"/>
    <n v="9"/>
  </r>
  <r>
    <x v="15"/>
    <x v="192"/>
    <x v="0"/>
    <x v="3"/>
    <n v="2"/>
    <n v="1"/>
    <n v="5"/>
    <n v="4"/>
    <n v="6"/>
    <n v="1"/>
    <n v="0"/>
    <n v="1"/>
    <n v="6"/>
    <n v="8"/>
  </r>
  <r>
    <x v="15"/>
    <x v="192"/>
    <x v="0"/>
    <x v="2"/>
    <n v="0"/>
    <n v="1"/>
    <n v="6"/>
    <n v="5"/>
    <n v="7"/>
    <n v="0"/>
    <n v="0"/>
    <n v="0"/>
    <n v="7"/>
    <n v="7"/>
  </r>
  <r>
    <x v="15"/>
    <x v="192"/>
    <x v="0"/>
    <x v="4"/>
    <n v="7"/>
    <n v="7"/>
    <n v="18"/>
    <n v="15"/>
    <n v="28"/>
    <n v="3"/>
    <n v="0"/>
    <n v="7"/>
    <n v="22"/>
    <n v="32"/>
  </r>
  <r>
    <x v="15"/>
    <x v="192"/>
    <x v="1"/>
    <x v="0"/>
    <n v="28"/>
    <n v="19"/>
    <n v="70"/>
    <n v="58"/>
    <n v="90"/>
    <n v="24"/>
    <n v="4"/>
    <n v="16"/>
    <n v="73"/>
    <n v="117"/>
  </r>
  <r>
    <x v="15"/>
    <x v="192"/>
    <x v="1"/>
    <x v="5"/>
    <n v="1"/>
    <n v="1"/>
    <n v="1"/>
    <n v="1"/>
    <n v="2"/>
    <n v="1"/>
    <n v="0"/>
    <n v="0"/>
    <n v="2"/>
    <n v="3"/>
  </r>
  <r>
    <x v="15"/>
    <x v="192"/>
    <x v="1"/>
    <x v="1"/>
    <n v="0"/>
    <n v="0"/>
    <n v="2"/>
    <n v="2"/>
    <n v="2"/>
    <n v="0"/>
    <n v="0"/>
    <n v="0"/>
    <n v="2"/>
    <n v="2"/>
  </r>
  <r>
    <x v="15"/>
    <x v="192"/>
    <x v="1"/>
    <x v="3"/>
    <n v="4"/>
    <n v="5"/>
    <n v="1"/>
    <n v="1"/>
    <n v="6"/>
    <n v="3"/>
    <n v="0"/>
    <n v="4"/>
    <n v="3"/>
    <n v="10"/>
  </r>
  <r>
    <x v="15"/>
    <x v="192"/>
    <x v="1"/>
    <x v="2"/>
    <n v="1"/>
    <n v="2"/>
    <n v="1"/>
    <n v="0"/>
    <n v="4"/>
    <n v="0"/>
    <n v="0"/>
    <n v="1"/>
    <n v="3"/>
    <n v="4"/>
  </r>
  <r>
    <x v="15"/>
    <x v="192"/>
    <x v="1"/>
    <x v="4"/>
    <n v="11"/>
    <n v="1"/>
    <n v="11"/>
    <n v="12"/>
    <n v="15"/>
    <n v="5"/>
    <n v="1"/>
    <n v="6"/>
    <n v="11"/>
    <n v="23"/>
  </r>
  <r>
    <x v="15"/>
    <x v="193"/>
    <x v="0"/>
    <x v="0"/>
    <n v="24"/>
    <n v="18"/>
    <n v="62"/>
    <n v="45"/>
    <n v="87"/>
    <n v="10"/>
    <n v="3"/>
    <n v="16"/>
    <n v="75"/>
    <n v="104"/>
  </r>
  <r>
    <x v="15"/>
    <x v="193"/>
    <x v="0"/>
    <x v="5"/>
    <n v="1"/>
    <n v="1"/>
    <n v="5"/>
    <n v="4"/>
    <n v="6"/>
    <n v="1"/>
    <n v="0"/>
    <n v="0"/>
    <n v="6"/>
    <n v="7"/>
  </r>
  <r>
    <x v="15"/>
    <x v="193"/>
    <x v="0"/>
    <x v="1"/>
    <n v="1"/>
    <n v="0"/>
    <n v="1"/>
    <n v="1"/>
    <n v="1"/>
    <n v="0"/>
    <n v="0"/>
    <n v="1"/>
    <n v="1"/>
    <n v="2"/>
  </r>
  <r>
    <x v="15"/>
    <x v="193"/>
    <x v="0"/>
    <x v="3"/>
    <n v="2"/>
    <n v="0"/>
    <n v="2"/>
    <n v="1"/>
    <n v="3"/>
    <n v="1"/>
    <n v="0"/>
    <n v="0"/>
    <n v="3"/>
    <n v="4"/>
  </r>
  <r>
    <x v="15"/>
    <x v="193"/>
    <x v="0"/>
    <x v="2"/>
    <n v="2"/>
    <n v="0"/>
    <n v="6"/>
    <n v="6"/>
    <n v="6"/>
    <n v="1"/>
    <n v="0"/>
    <n v="1"/>
    <n v="6"/>
    <n v="8"/>
  </r>
  <r>
    <x v="15"/>
    <x v="193"/>
    <x v="0"/>
    <x v="4"/>
    <n v="5"/>
    <n v="8"/>
    <n v="9"/>
    <n v="6"/>
    <n v="17"/>
    <n v="4"/>
    <n v="2"/>
    <n v="7"/>
    <n v="9"/>
    <n v="22"/>
  </r>
  <r>
    <x v="15"/>
    <x v="193"/>
    <x v="1"/>
    <x v="0"/>
    <n v="26"/>
    <n v="11"/>
    <n v="77"/>
    <n v="57"/>
    <n v="93"/>
    <n v="17"/>
    <n v="2"/>
    <n v="16"/>
    <n v="79"/>
    <n v="114"/>
  </r>
  <r>
    <x v="15"/>
    <x v="193"/>
    <x v="1"/>
    <x v="5"/>
    <n v="2"/>
    <n v="0"/>
    <n v="2"/>
    <n v="2"/>
    <n v="3"/>
    <n v="0"/>
    <n v="0"/>
    <n v="1"/>
    <n v="3"/>
    <n v="4"/>
  </r>
  <r>
    <x v="15"/>
    <x v="193"/>
    <x v="1"/>
    <x v="1"/>
    <n v="1"/>
    <n v="2"/>
    <n v="6"/>
    <n v="3"/>
    <n v="8"/>
    <n v="1"/>
    <n v="0"/>
    <n v="1"/>
    <n v="7"/>
    <n v="9"/>
  </r>
  <r>
    <x v="15"/>
    <x v="193"/>
    <x v="1"/>
    <x v="3"/>
    <n v="5"/>
    <n v="1"/>
    <n v="6"/>
    <n v="6"/>
    <n v="9"/>
    <n v="1"/>
    <n v="1"/>
    <n v="4"/>
    <n v="6"/>
    <n v="12"/>
  </r>
  <r>
    <x v="15"/>
    <x v="193"/>
    <x v="1"/>
    <x v="2"/>
    <n v="3"/>
    <n v="0"/>
    <n v="6"/>
    <n v="5"/>
    <n v="7"/>
    <n v="2"/>
    <n v="0"/>
    <n v="1"/>
    <n v="6"/>
    <n v="9"/>
  </r>
  <r>
    <x v="15"/>
    <x v="193"/>
    <x v="1"/>
    <x v="4"/>
    <n v="4"/>
    <n v="3"/>
    <n v="5"/>
    <n v="4"/>
    <n v="8"/>
    <n v="3"/>
    <n v="0"/>
    <n v="5"/>
    <n v="4"/>
    <n v="12"/>
  </r>
  <r>
    <x v="15"/>
    <x v="194"/>
    <x v="0"/>
    <x v="0"/>
    <n v="21"/>
    <n v="29"/>
    <n v="77"/>
    <n v="67"/>
    <n v="110"/>
    <n v="12"/>
    <n v="3"/>
    <n v="19"/>
    <n v="93"/>
    <n v="127"/>
  </r>
  <r>
    <x v="15"/>
    <x v="194"/>
    <x v="0"/>
    <x v="5"/>
    <n v="3"/>
    <n v="1"/>
    <n v="0"/>
    <n v="0"/>
    <n v="2"/>
    <n v="2"/>
    <n v="0"/>
    <n v="1"/>
    <n v="1"/>
    <n v="4"/>
  </r>
  <r>
    <x v="15"/>
    <x v="194"/>
    <x v="0"/>
    <x v="1"/>
    <n v="2"/>
    <n v="2"/>
    <n v="3"/>
    <n v="2"/>
    <n v="5"/>
    <n v="1"/>
    <n v="1"/>
    <n v="3"/>
    <n v="2"/>
    <n v="7"/>
  </r>
  <r>
    <x v="15"/>
    <x v="194"/>
    <x v="0"/>
    <x v="3"/>
    <n v="1"/>
    <n v="0"/>
    <n v="4"/>
    <n v="4"/>
    <n v="4"/>
    <n v="1"/>
    <n v="0"/>
    <n v="1"/>
    <n v="3"/>
    <n v="5"/>
  </r>
  <r>
    <x v="15"/>
    <x v="194"/>
    <x v="0"/>
    <x v="2"/>
    <n v="2"/>
    <n v="0"/>
    <n v="4"/>
    <n v="4"/>
    <n v="4"/>
    <n v="1"/>
    <n v="0"/>
    <n v="0"/>
    <n v="5"/>
    <n v="6"/>
  </r>
  <r>
    <x v="15"/>
    <x v="194"/>
    <x v="0"/>
    <x v="4"/>
    <n v="6"/>
    <n v="4"/>
    <n v="12"/>
    <n v="12"/>
    <n v="19"/>
    <n v="3"/>
    <n v="1"/>
    <n v="2"/>
    <n v="16"/>
    <n v="22"/>
  </r>
  <r>
    <x v="15"/>
    <x v="194"/>
    <x v="1"/>
    <x v="0"/>
    <n v="34"/>
    <n v="14"/>
    <n v="87"/>
    <n v="72"/>
    <n v="105"/>
    <n v="22"/>
    <n v="3"/>
    <n v="18"/>
    <n v="92"/>
    <n v="135"/>
  </r>
  <r>
    <x v="15"/>
    <x v="194"/>
    <x v="1"/>
    <x v="5"/>
    <n v="4"/>
    <n v="1"/>
    <n v="0"/>
    <n v="0"/>
    <n v="2"/>
    <n v="1"/>
    <n v="0"/>
    <n v="2"/>
    <n v="2"/>
    <n v="5"/>
  </r>
  <r>
    <x v="15"/>
    <x v="194"/>
    <x v="1"/>
    <x v="1"/>
    <n v="5"/>
    <n v="1"/>
    <n v="3"/>
    <n v="3"/>
    <n v="5"/>
    <n v="3"/>
    <n v="0"/>
    <n v="1"/>
    <n v="5"/>
    <n v="9"/>
  </r>
  <r>
    <x v="15"/>
    <x v="194"/>
    <x v="1"/>
    <x v="3"/>
    <n v="0"/>
    <n v="0"/>
    <n v="2"/>
    <n v="2"/>
    <n v="2"/>
    <n v="0"/>
    <n v="0"/>
    <n v="1"/>
    <n v="1"/>
    <n v="2"/>
  </r>
  <r>
    <x v="15"/>
    <x v="194"/>
    <x v="1"/>
    <x v="2"/>
    <n v="1"/>
    <n v="0"/>
    <n v="3"/>
    <n v="3"/>
    <n v="3"/>
    <n v="1"/>
    <n v="0"/>
    <n v="0"/>
    <n v="3"/>
    <n v="4"/>
  </r>
  <r>
    <x v="15"/>
    <x v="194"/>
    <x v="1"/>
    <x v="4"/>
    <n v="10"/>
    <n v="2"/>
    <n v="11"/>
    <n v="8"/>
    <n v="13"/>
    <n v="8"/>
    <n v="0"/>
    <n v="4"/>
    <n v="11"/>
    <n v="23"/>
  </r>
  <r>
    <x v="15"/>
    <x v="195"/>
    <x v="0"/>
    <x v="0"/>
    <n v="21"/>
    <n v="11"/>
    <n v="83"/>
    <n v="66"/>
    <n v="98"/>
    <n v="12"/>
    <n v="1"/>
    <n v="15"/>
    <n v="87"/>
    <n v="115"/>
  </r>
  <r>
    <x v="15"/>
    <x v="195"/>
    <x v="0"/>
    <x v="5"/>
    <n v="3"/>
    <n v="1"/>
    <n v="1"/>
    <n v="1"/>
    <n v="3"/>
    <n v="2"/>
    <n v="0"/>
    <n v="1"/>
    <n v="2"/>
    <n v="5"/>
  </r>
  <r>
    <x v="15"/>
    <x v="195"/>
    <x v="0"/>
    <x v="1"/>
    <n v="2"/>
    <n v="1"/>
    <n v="1"/>
    <n v="1"/>
    <n v="3"/>
    <n v="1"/>
    <n v="0"/>
    <n v="1"/>
    <n v="2"/>
    <n v="4"/>
  </r>
  <r>
    <x v="15"/>
    <x v="195"/>
    <x v="0"/>
    <x v="3"/>
    <n v="0"/>
    <n v="2"/>
    <n v="2"/>
    <n v="1"/>
    <n v="4"/>
    <n v="0"/>
    <n v="0"/>
    <n v="1"/>
    <n v="3"/>
    <n v="4"/>
  </r>
  <r>
    <x v="15"/>
    <x v="195"/>
    <x v="0"/>
    <x v="2"/>
    <n v="6"/>
    <n v="0"/>
    <n v="1"/>
    <n v="1"/>
    <n v="2"/>
    <n v="2"/>
    <n v="0"/>
    <n v="3"/>
    <n v="2"/>
    <n v="7"/>
  </r>
  <r>
    <x v="15"/>
    <x v="195"/>
    <x v="0"/>
    <x v="4"/>
    <n v="3"/>
    <n v="4"/>
    <n v="11"/>
    <n v="9"/>
    <n v="17"/>
    <n v="0"/>
    <n v="1"/>
    <n v="7"/>
    <n v="10"/>
    <n v="18"/>
  </r>
  <r>
    <x v="15"/>
    <x v="195"/>
    <x v="1"/>
    <x v="0"/>
    <n v="25"/>
    <n v="17"/>
    <n v="73"/>
    <n v="59"/>
    <n v="93"/>
    <n v="18"/>
    <n v="1"/>
    <n v="19"/>
    <n v="77"/>
    <n v="115"/>
  </r>
  <r>
    <x v="15"/>
    <x v="195"/>
    <x v="1"/>
    <x v="5"/>
    <n v="2"/>
    <n v="1"/>
    <n v="6"/>
    <n v="4"/>
    <n v="7"/>
    <n v="1"/>
    <n v="1"/>
    <n v="1"/>
    <n v="6"/>
    <n v="9"/>
  </r>
  <r>
    <x v="15"/>
    <x v="195"/>
    <x v="1"/>
    <x v="1"/>
    <n v="4"/>
    <n v="1"/>
    <n v="2"/>
    <n v="2"/>
    <n v="3"/>
    <n v="4"/>
    <n v="0"/>
    <n v="1"/>
    <n v="2"/>
    <n v="7"/>
  </r>
  <r>
    <x v="15"/>
    <x v="195"/>
    <x v="1"/>
    <x v="3"/>
    <n v="1"/>
    <n v="1"/>
    <n v="4"/>
    <n v="3"/>
    <n v="6"/>
    <n v="0"/>
    <n v="0"/>
    <n v="0"/>
    <n v="6"/>
    <n v="6"/>
  </r>
  <r>
    <x v="15"/>
    <x v="195"/>
    <x v="1"/>
    <x v="2"/>
    <n v="0"/>
    <n v="5"/>
    <n v="5"/>
    <n v="4"/>
    <n v="10"/>
    <n v="0"/>
    <n v="0"/>
    <n v="1"/>
    <n v="9"/>
    <n v="10"/>
  </r>
  <r>
    <x v="15"/>
    <x v="195"/>
    <x v="1"/>
    <x v="4"/>
    <n v="10"/>
    <n v="5"/>
    <n v="7"/>
    <n v="6"/>
    <n v="12"/>
    <n v="9"/>
    <n v="0"/>
    <n v="2"/>
    <n v="11"/>
    <n v="22"/>
  </r>
  <r>
    <x v="15"/>
    <x v="196"/>
    <x v="0"/>
    <x v="0"/>
    <n v="21"/>
    <n v="16"/>
    <n v="76"/>
    <n v="59"/>
    <n v="95"/>
    <n v="15"/>
    <n v="4"/>
    <n v="16"/>
    <n v="78"/>
    <n v="113"/>
  </r>
  <r>
    <x v="15"/>
    <x v="196"/>
    <x v="0"/>
    <x v="5"/>
    <n v="2"/>
    <n v="1"/>
    <n v="1"/>
    <n v="2"/>
    <n v="2"/>
    <n v="2"/>
    <n v="0"/>
    <n v="1"/>
    <n v="1"/>
    <n v="4"/>
  </r>
  <r>
    <x v="15"/>
    <x v="196"/>
    <x v="0"/>
    <x v="1"/>
    <n v="0"/>
    <n v="0"/>
    <n v="4"/>
    <n v="4"/>
    <n v="4"/>
    <n v="0"/>
    <n v="0"/>
    <n v="0"/>
    <n v="4"/>
    <n v="4"/>
  </r>
  <r>
    <x v="15"/>
    <x v="196"/>
    <x v="0"/>
    <x v="3"/>
    <n v="0"/>
    <n v="1"/>
    <n v="5"/>
    <n v="2"/>
    <n v="6"/>
    <n v="0"/>
    <n v="0"/>
    <n v="1"/>
    <n v="5"/>
    <n v="6"/>
  </r>
  <r>
    <x v="15"/>
    <x v="196"/>
    <x v="0"/>
    <x v="2"/>
    <n v="0"/>
    <n v="2"/>
    <n v="4"/>
    <n v="3"/>
    <n v="6"/>
    <n v="0"/>
    <n v="0"/>
    <n v="1"/>
    <n v="5"/>
    <n v="6"/>
  </r>
  <r>
    <x v="15"/>
    <x v="196"/>
    <x v="0"/>
    <x v="4"/>
    <n v="6"/>
    <n v="4"/>
    <n v="15"/>
    <n v="11"/>
    <n v="24"/>
    <n v="1"/>
    <n v="1"/>
    <n v="8"/>
    <n v="15"/>
    <n v="25"/>
  </r>
  <r>
    <x v="15"/>
    <x v="196"/>
    <x v="1"/>
    <x v="0"/>
    <n v="32"/>
    <n v="12"/>
    <n v="77"/>
    <n v="58"/>
    <n v="96"/>
    <n v="23"/>
    <n v="0"/>
    <n v="22"/>
    <n v="76"/>
    <n v="121"/>
  </r>
  <r>
    <x v="15"/>
    <x v="196"/>
    <x v="1"/>
    <x v="5"/>
    <n v="1"/>
    <n v="0"/>
    <n v="4"/>
    <n v="4"/>
    <n v="4"/>
    <n v="0"/>
    <n v="0"/>
    <n v="1"/>
    <n v="4"/>
    <n v="5"/>
  </r>
  <r>
    <x v="15"/>
    <x v="196"/>
    <x v="1"/>
    <x v="1"/>
    <n v="2"/>
    <n v="1"/>
    <n v="7"/>
    <n v="7"/>
    <n v="9"/>
    <n v="1"/>
    <n v="0"/>
    <n v="3"/>
    <n v="6"/>
    <n v="10"/>
  </r>
  <r>
    <x v="15"/>
    <x v="196"/>
    <x v="1"/>
    <x v="3"/>
    <n v="4"/>
    <n v="1"/>
    <n v="3"/>
    <n v="3"/>
    <n v="6"/>
    <n v="1"/>
    <n v="1"/>
    <n v="1"/>
    <n v="5"/>
    <n v="8"/>
  </r>
  <r>
    <x v="15"/>
    <x v="196"/>
    <x v="1"/>
    <x v="2"/>
    <n v="1"/>
    <n v="0"/>
    <n v="5"/>
    <n v="5"/>
    <n v="5"/>
    <n v="1"/>
    <n v="0"/>
    <n v="0"/>
    <n v="5"/>
    <n v="6"/>
  </r>
  <r>
    <x v="15"/>
    <x v="196"/>
    <x v="1"/>
    <x v="4"/>
    <n v="3"/>
    <n v="6"/>
    <n v="8"/>
    <n v="8"/>
    <n v="16"/>
    <n v="0"/>
    <n v="0"/>
    <n v="5"/>
    <n v="12"/>
    <n v="17"/>
  </r>
  <r>
    <x v="15"/>
    <x v="197"/>
    <x v="0"/>
    <x v="0"/>
    <n v="18"/>
    <n v="18"/>
    <n v="81"/>
    <n v="64"/>
    <n v="102"/>
    <n v="11"/>
    <n v="3"/>
    <n v="18"/>
    <n v="85"/>
    <n v="117"/>
  </r>
  <r>
    <x v="15"/>
    <x v="197"/>
    <x v="0"/>
    <x v="5"/>
    <n v="1"/>
    <n v="1"/>
    <n v="4"/>
    <n v="5"/>
    <n v="5"/>
    <n v="1"/>
    <n v="0"/>
    <n v="0"/>
    <n v="5"/>
    <n v="6"/>
  </r>
  <r>
    <x v="15"/>
    <x v="197"/>
    <x v="0"/>
    <x v="1"/>
    <n v="2"/>
    <n v="1"/>
    <n v="3"/>
    <n v="3"/>
    <n v="5"/>
    <n v="0"/>
    <n v="1"/>
    <n v="0"/>
    <n v="5"/>
    <n v="6"/>
  </r>
  <r>
    <x v="15"/>
    <x v="197"/>
    <x v="0"/>
    <x v="3"/>
    <n v="4"/>
    <n v="3"/>
    <n v="2"/>
    <n v="2"/>
    <n v="7"/>
    <n v="1"/>
    <n v="1"/>
    <n v="0"/>
    <n v="7"/>
    <n v="9"/>
  </r>
  <r>
    <x v="15"/>
    <x v="197"/>
    <x v="0"/>
    <x v="2"/>
    <n v="2"/>
    <n v="4"/>
    <n v="1"/>
    <n v="1"/>
    <n v="7"/>
    <n v="0"/>
    <n v="0"/>
    <n v="1"/>
    <n v="6"/>
    <n v="7"/>
  </r>
  <r>
    <x v="15"/>
    <x v="197"/>
    <x v="0"/>
    <x v="4"/>
    <n v="6"/>
    <n v="1"/>
    <n v="20"/>
    <n v="14"/>
    <n v="23"/>
    <n v="1"/>
    <n v="0"/>
    <n v="7"/>
    <n v="19"/>
    <n v="27"/>
  </r>
  <r>
    <x v="15"/>
    <x v="197"/>
    <x v="1"/>
    <x v="0"/>
    <n v="23"/>
    <n v="20"/>
    <n v="95"/>
    <n v="86"/>
    <n v="120"/>
    <n v="16"/>
    <n v="4"/>
    <n v="19"/>
    <n v="99"/>
    <n v="138"/>
  </r>
  <r>
    <x v="15"/>
    <x v="197"/>
    <x v="1"/>
    <x v="5"/>
    <n v="0"/>
    <n v="0"/>
    <n v="2"/>
    <n v="1"/>
    <n v="2"/>
    <n v="0"/>
    <n v="0"/>
    <n v="1"/>
    <n v="1"/>
    <n v="2"/>
  </r>
  <r>
    <x v="15"/>
    <x v="197"/>
    <x v="1"/>
    <x v="1"/>
    <n v="2"/>
    <n v="1"/>
    <n v="3"/>
    <n v="3"/>
    <n v="4"/>
    <n v="0"/>
    <n v="1"/>
    <n v="2"/>
    <n v="3"/>
    <n v="6"/>
  </r>
  <r>
    <x v="15"/>
    <x v="197"/>
    <x v="1"/>
    <x v="3"/>
    <n v="2"/>
    <n v="1"/>
    <n v="2"/>
    <n v="2"/>
    <n v="4"/>
    <n v="1"/>
    <n v="0"/>
    <n v="1"/>
    <n v="3"/>
    <n v="5"/>
  </r>
  <r>
    <x v="15"/>
    <x v="197"/>
    <x v="1"/>
    <x v="2"/>
    <n v="0"/>
    <n v="0"/>
    <n v="4"/>
    <n v="4"/>
    <n v="4"/>
    <n v="0"/>
    <n v="0"/>
    <n v="0"/>
    <n v="4"/>
    <n v="4"/>
  </r>
  <r>
    <x v="15"/>
    <x v="197"/>
    <x v="1"/>
    <x v="4"/>
    <n v="6"/>
    <n v="3"/>
    <n v="9"/>
    <n v="11"/>
    <n v="12"/>
    <n v="4"/>
    <n v="2"/>
    <n v="3"/>
    <n v="9"/>
    <n v="18"/>
  </r>
  <r>
    <x v="15"/>
    <x v="198"/>
    <x v="0"/>
    <x v="0"/>
    <n v="21"/>
    <n v="10"/>
    <n v="91"/>
    <n v="73"/>
    <n v="106"/>
    <n v="14"/>
    <n v="0"/>
    <n v="19"/>
    <n v="89"/>
    <n v="122"/>
  </r>
  <r>
    <x v="15"/>
    <x v="198"/>
    <x v="0"/>
    <x v="5"/>
    <n v="3"/>
    <n v="3"/>
    <n v="1"/>
    <n v="2"/>
    <n v="4"/>
    <n v="2"/>
    <n v="0"/>
    <n v="1"/>
    <n v="4"/>
    <n v="7"/>
  </r>
  <r>
    <x v="15"/>
    <x v="198"/>
    <x v="0"/>
    <x v="1"/>
    <n v="3"/>
    <n v="0"/>
    <n v="0"/>
    <n v="0"/>
    <n v="1"/>
    <n v="1"/>
    <n v="0"/>
    <n v="1"/>
    <n v="1"/>
    <n v="3"/>
  </r>
  <r>
    <x v="15"/>
    <x v="198"/>
    <x v="0"/>
    <x v="3"/>
    <n v="0"/>
    <n v="0"/>
    <n v="9"/>
    <n v="7"/>
    <n v="9"/>
    <n v="0"/>
    <n v="0"/>
    <n v="2"/>
    <n v="7"/>
    <n v="9"/>
  </r>
  <r>
    <x v="15"/>
    <x v="198"/>
    <x v="0"/>
    <x v="2"/>
    <n v="2"/>
    <n v="3"/>
    <n v="3"/>
    <n v="3"/>
    <n v="7"/>
    <n v="1"/>
    <n v="0"/>
    <n v="2"/>
    <n v="5"/>
    <n v="8"/>
  </r>
  <r>
    <x v="15"/>
    <x v="198"/>
    <x v="0"/>
    <x v="4"/>
    <n v="5"/>
    <n v="0"/>
    <n v="12"/>
    <n v="9"/>
    <n v="14"/>
    <n v="3"/>
    <n v="0"/>
    <n v="0"/>
    <n v="14"/>
    <n v="17"/>
  </r>
  <r>
    <x v="15"/>
    <x v="198"/>
    <x v="1"/>
    <x v="0"/>
    <n v="15"/>
    <n v="14"/>
    <n v="82"/>
    <n v="70"/>
    <n v="99"/>
    <n v="11"/>
    <n v="1"/>
    <n v="17"/>
    <n v="82"/>
    <n v="111"/>
  </r>
  <r>
    <x v="15"/>
    <x v="198"/>
    <x v="1"/>
    <x v="5"/>
    <n v="1"/>
    <n v="1"/>
    <n v="2"/>
    <n v="2"/>
    <n v="3"/>
    <n v="0"/>
    <n v="0"/>
    <n v="2"/>
    <n v="2"/>
    <n v="4"/>
  </r>
  <r>
    <x v="15"/>
    <x v="198"/>
    <x v="1"/>
    <x v="1"/>
    <n v="1"/>
    <n v="0"/>
    <n v="0"/>
    <n v="0"/>
    <n v="1"/>
    <n v="0"/>
    <n v="0"/>
    <n v="1"/>
    <n v="0"/>
    <n v="1"/>
  </r>
  <r>
    <x v="15"/>
    <x v="198"/>
    <x v="1"/>
    <x v="3"/>
    <n v="1"/>
    <n v="1"/>
    <n v="5"/>
    <n v="4"/>
    <n v="6"/>
    <n v="0"/>
    <n v="0"/>
    <n v="2"/>
    <n v="5"/>
    <n v="7"/>
  </r>
  <r>
    <x v="15"/>
    <x v="198"/>
    <x v="1"/>
    <x v="2"/>
    <n v="1"/>
    <n v="1"/>
    <n v="8"/>
    <n v="5"/>
    <n v="9"/>
    <n v="1"/>
    <n v="0"/>
    <n v="2"/>
    <n v="7"/>
    <n v="10"/>
  </r>
  <r>
    <x v="15"/>
    <x v="198"/>
    <x v="1"/>
    <x v="4"/>
    <n v="6"/>
    <n v="6"/>
    <n v="10"/>
    <n v="8"/>
    <n v="19"/>
    <n v="3"/>
    <n v="1"/>
    <n v="4"/>
    <n v="14"/>
    <n v="22"/>
  </r>
  <r>
    <x v="15"/>
    <x v="199"/>
    <x v="0"/>
    <x v="0"/>
    <n v="18"/>
    <n v="18"/>
    <n v="63"/>
    <n v="55"/>
    <n v="84"/>
    <n v="12"/>
    <n v="3"/>
    <n v="13"/>
    <n v="71"/>
    <n v="99"/>
  </r>
  <r>
    <x v="15"/>
    <x v="199"/>
    <x v="0"/>
    <x v="5"/>
    <n v="3"/>
    <n v="1"/>
    <n v="2"/>
    <n v="2"/>
    <n v="3"/>
    <n v="2"/>
    <n v="0"/>
    <n v="1"/>
    <n v="3"/>
    <n v="6"/>
  </r>
  <r>
    <x v="15"/>
    <x v="199"/>
    <x v="0"/>
    <x v="1"/>
    <n v="1"/>
    <n v="0"/>
    <n v="1"/>
    <n v="0"/>
    <n v="1"/>
    <n v="1"/>
    <n v="0"/>
    <n v="0"/>
    <n v="1"/>
    <n v="2"/>
  </r>
  <r>
    <x v="15"/>
    <x v="199"/>
    <x v="0"/>
    <x v="3"/>
    <n v="1"/>
    <n v="2"/>
    <n v="2"/>
    <n v="2"/>
    <n v="4"/>
    <n v="1"/>
    <n v="1"/>
    <n v="1"/>
    <n v="2"/>
    <n v="5"/>
  </r>
  <r>
    <x v="15"/>
    <x v="199"/>
    <x v="0"/>
    <x v="2"/>
    <n v="0"/>
    <n v="2"/>
    <n v="2"/>
    <n v="1"/>
    <n v="4"/>
    <n v="0"/>
    <n v="0"/>
    <n v="1"/>
    <n v="3"/>
    <n v="4"/>
  </r>
  <r>
    <x v="15"/>
    <x v="199"/>
    <x v="0"/>
    <x v="4"/>
    <n v="6"/>
    <n v="1"/>
    <n v="10"/>
    <n v="8"/>
    <n v="15"/>
    <n v="1"/>
    <n v="1"/>
    <n v="3"/>
    <n v="12"/>
    <n v="17"/>
  </r>
  <r>
    <x v="15"/>
    <x v="199"/>
    <x v="1"/>
    <x v="0"/>
    <n v="27"/>
    <n v="12"/>
    <n v="59"/>
    <n v="44"/>
    <n v="72"/>
    <n v="21"/>
    <n v="2"/>
    <n v="15"/>
    <n v="60"/>
    <n v="98"/>
  </r>
  <r>
    <x v="15"/>
    <x v="199"/>
    <x v="1"/>
    <x v="5"/>
    <n v="2"/>
    <n v="1"/>
    <n v="2"/>
    <n v="2"/>
    <n v="3"/>
    <n v="2"/>
    <n v="0"/>
    <n v="2"/>
    <n v="1"/>
    <n v="5"/>
  </r>
  <r>
    <x v="15"/>
    <x v="199"/>
    <x v="1"/>
    <x v="1"/>
    <n v="1"/>
    <n v="1"/>
    <n v="4"/>
    <n v="3"/>
    <n v="6"/>
    <n v="0"/>
    <n v="0"/>
    <n v="1"/>
    <n v="5"/>
    <n v="6"/>
  </r>
  <r>
    <x v="15"/>
    <x v="199"/>
    <x v="1"/>
    <x v="3"/>
    <n v="3"/>
    <n v="4"/>
    <n v="3"/>
    <n v="3"/>
    <n v="8"/>
    <n v="2"/>
    <n v="0"/>
    <n v="5"/>
    <n v="3"/>
    <n v="10"/>
  </r>
  <r>
    <x v="15"/>
    <x v="199"/>
    <x v="1"/>
    <x v="2"/>
    <n v="3"/>
    <n v="0"/>
    <n v="6"/>
    <n v="5"/>
    <n v="7"/>
    <n v="2"/>
    <n v="0"/>
    <n v="1"/>
    <n v="6"/>
    <n v="9"/>
  </r>
  <r>
    <x v="15"/>
    <x v="199"/>
    <x v="1"/>
    <x v="4"/>
    <n v="4"/>
    <n v="1"/>
    <n v="8"/>
    <n v="6"/>
    <n v="10"/>
    <n v="2"/>
    <n v="1"/>
    <n v="2"/>
    <n v="8"/>
    <n v="13"/>
  </r>
  <r>
    <x v="15"/>
    <x v="200"/>
    <x v="0"/>
    <x v="0"/>
    <n v="20"/>
    <n v="14"/>
    <n v="70"/>
    <n v="57"/>
    <n v="89"/>
    <n v="13"/>
    <n v="2"/>
    <n v="9"/>
    <n v="80"/>
    <n v="104"/>
  </r>
  <r>
    <x v="15"/>
    <x v="200"/>
    <x v="0"/>
    <x v="5"/>
    <n v="1"/>
    <n v="1"/>
    <n v="4"/>
    <n v="3"/>
    <n v="5"/>
    <n v="0"/>
    <n v="0"/>
    <n v="2"/>
    <n v="4"/>
    <n v="6"/>
  </r>
  <r>
    <x v="15"/>
    <x v="200"/>
    <x v="0"/>
    <x v="1"/>
    <n v="0"/>
    <n v="0"/>
    <n v="4"/>
    <n v="4"/>
    <n v="4"/>
    <n v="0"/>
    <n v="0"/>
    <n v="0"/>
    <n v="4"/>
    <n v="4"/>
  </r>
  <r>
    <x v="15"/>
    <x v="200"/>
    <x v="0"/>
    <x v="3"/>
    <n v="1"/>
    <n v="3"/>
    <n v="3"/>
    <n v="3"/>
    <n v="7"/>
    <n v="0"/>
    <n v="0"/>
    <n v="1"/>
    <n v="6"/>
    <n v="7"/>
  </r>
  <r>
    <x v="15"/>
    <x v="200"/>
    <x v="0"/>
    <x v="2"/>
    <n v="1"/>
    <n v="2"/>
    <n v="3"/>
    <n v="3"/>
    <n v="5"/>
    <n v="0"/>
    <n v="2"/>
    <n v="1"/>
    <n v="3"/>
    <n v="6"/>
  </r>
  <r>
    <x v="15"/>
    <x v="200"/>
    <x v="0"/>
    <x v="4"/>
    <n v="8"/>
    <n v="3"/>
    <n v="5"/>
    <n v="5"/>
    <n v="10"/>
    <n v="4"/>
    <n v="1"/>
    <n v="3"/>
    <n v="8"/>
    <n v="16"/>
  </r>
  <r>
    <x v="15"/>
    <x v="200"/>
    <x v="1"/>
    <x v="0"/>
    <n v="21"/>
    <n v="8"/>
    <n v="72"/>
    <n v="62"/>
    <n v="85"/>
    <n v="16"/>
    <n v="1"/>
    <n v="16"/>
    <n v="68"/>
    <n v="101"/>
  </r>
  <r>
    <x v="15"/>
    <x v="200"/>
    <x v="1"/>
    <x v="5"/>
    <n v="2"/>
    <n v="0"/>
    <n v="2"/>
    <n v="2"/>
    <n v="2"/>
    <n v="2"/>
    <n v="0"/>
    <n v="1"/>
    <n v="1"/>
    <n v="4"/>
  </r>
  <r>
    <x v="15"/>
    <x v="200"/>
    <x v="1"/>
    <x v="1"/>
    <n v="3"/>
    <n v="1"/>
    <n v="6"/>
    <n v="6"/>
    <n v="7"/>
    <n v="2"/>
    <n v="0"/>
    <n v="2"/>
    <n v="6"/>
    <n v="10"/>
  </r>
  <r>
    <x v="15"/>
    <x v="200"/>
    <x v="1"/>
    <x v="3"/>
    <n v="1"/>
    <n v="1"/>
    <n v="6"/>
    <n v="5"/>
    <n v="7"/>
    <n v="1"/>
    <n v="0"/>
    <n v="0"/>
    <n v="7"/>
    <n v="8"/>
  </r>
  <r>
    <x v="15"/>
    <x v="200"/>
    <x v="1"/>
    <x v="2"/>
    <n v="1"/>
    <n v="1"/>
    <n v="3"/>
    <n v="3"/>
    <n v="4"/>
    <n v="1"/>
    <n v="0"/>
    <n v="2"/>
    <n v="2"/>
    <n v="5"/>
  </r>
  <r>
    <x v="15"/>
    <x v="200"/>
    <x v="1"/>
    <x v="4"/>
    <n v="4"/>
    <n v="2"/>
    <n v="16"/>
    <n v="10"/>
    <n v="19"/>
    <n v="3"/>
    <n v="0"/>
    <n v="6"/>
    <n v="13"/>
    <n v="22"/>
  </r>
  <r>
    <x v="15"/>
    <x v="201"/>
    <x v="0"/>
    <x v="0"/>
    <n v="22"/>
    <n v="16"/>
    <n v="75"/>
    <n v="62"/>
    <n v="96"/>
    <n v="16"/>
    <n v="1"/>
    <n v="14"/>
    <n v="82"/>
    <n v="113"/>
  </r>
  <r>
    <x v="15"/>
    <x v="201"/>
    <x v="0"/>
    <x v="5"/>
    <n v="0"/>
    <n v="0"/>
    <n v="3"/>
    <n v="2"/>
    <n v="3"/>
    <n v="0"/>
    <n v="0"/>
    <n v="2"/>
    <n v="1"/>
    <n v="3"/>
  </r>
  <r>
    <x v="15"/>
    <x v="201"/>
    <x v="0"/>
    <x v="1"/>
    <n v="2"/>
    <n v="1"/>
    <n v="1"/>
    <n v="2"/>
    <n v="3"/>
    <n v="1"/>
    <n v="0"/>
    <n v="0"/>
    <n v="3"/>
    <n v="4"/>
  </r>
  <r>
    <x v="15"/>
    <x v="201"/>
    <x v="0"/>
    <x v="3"/>
    <n v="0"/>
    <n v="2"/>
    <n v="1"/>
    <n v="1"/>
    <n v="3"/>
    <n v="0"/>
    <n v="0"/>
    <n v="0"/>
    <n v="3"/>
    <n v="3"/>
  </r>
  <r>
    <x v="15"/>
    <x v="201"/>
    <x v="0"/>
    <x v="2"/>
    <n v="1"/>
    <n v="1"/>
    <n v="5"/>
    <n v="4"/>
    <n v="6"/>
    <n v="1"/>
    <n v="1"/>
    <n v="3"/>
    <n v="2"/>
    <n v="7"/>
  </r>
  <r>
    <x v="15"/>
    <x v="201"/>
    <x v="0"/>
    <x v="4"/>
    <n v="3"/>
    <n v="4"/>
    <n v="7"/>
    <n v="5"/>
    <n v="12"/>
    <n v="1"/>
    <n v="0"/>
    <n v="3"/>
    <n v="10"/>
    <n v="14"/>
  </r>
  <r>
    <x v="15"/>
    <x v="201"/>
    <x v="1"/>
    <x v="0"/>
    <n v="20"/>
    <n v="16"/>
    <n v="80"/>
    <n v="67"/>
    <n v="99"/>
    <n v="14"/>
    <n v="0"/>
    <n v="21"/>
    <n v="81"/>
    <n v="116"/>
  </r>
  <r>
    <x v="15"/>
    <x v="201"/>
    <x v="1"/>
    <x v="5"/>
    <n v="0"/>
    <n v="3"/>
    <n v="1"/>
    <n v="2"/>
    <n v="4"/>
    <n v="0"/>
    <n v="0"/>
    <n v="1"/>
    <n v="3"/>
    <n v="4"/>
  </r>
  <r>
    <x v="15"/>
    <x v="201"/>
    <x v="1"/>
    <x v="1"/>
    <n v="2"/>
    <n v="0"/>
    <n v="6"/>
    <n v="5"/>
    <n v="6"/>
    <n v="2"/>
    <n v="0"/>
    <n v="1"/>
    <n v="5"/>
    <n v="8"/>
  </r>
  <r>
    <x v="15"/>
    <x v="201"/>
    <x v="1"/>
    <x v="3"/>
    <n v="4"/>
    <n v="0"/>
    <n v="8"/>
    <n v="8"/>
    <n v="9"/>
    <n v="3"/>
    <n v="0"/>
    <n v="1"/>
    <n v="8"/>
    <n v="12"/>
  </r>
  <r>
    <x v="15"/>
    <x v="201"/>
    <x v="1"/>
    <x v="2"/>
    <n v="3"/>
    <n v="3"/>
    <n v="5"/>
    <n v="4"/>
    <n v="8"/>
    <n v="3"/>
    <n v="0"/>
    <n v="2"/>
    <n v="6"/>
    <n v="11"/>
  </r>
  <r>
    <x v="15"/>
    <x v="201"/>
    <x v="1"/>
    <x v="4"/>
    <n v="6"/>
    <n v="4"/>
    <n v="10"/>
    <n v="11"/>
    <n v="17"/>
    <n v="3"/>
    <n v="0"/>
    <n v="4"/>
    <n v="13"/>
    <n v="20"/>
  </r>
  <r>
    <x v="15"/>
    <x v="202"/>
    <x v="0"/>
    <x v="0"/>
    <n v="19"/>
    <n v="17"/>
    <n v="85"/>
    <n v="62"/>
    <n v="105"/>
    <n v="14"/>
    <n v="1"/>
    <n v="15"/>
    <n v="91"/>
    <n v="121"/>
  </r>
  <r>
    <x v="15"/>
    <x v="202"/>
    <x v="0"/>
    <x v="5"/>
    <n v="4"/>
    <n v="0"/>
    <n v="0"/>
    <n v="0"/>
    <n v="0"/>
    <n v="3"/>
    <n v="0"/>
    <n v="0"/>
    <n v="1"/>
    <n v="4"/>
  </r>
  <r>
    <x v="15"/>
    <x v="202"/>
    <x v="0"/>
    <x v="1"/>
    <n v="3"/>
    <n v="1"/>
    <n v="5"/>
    <n v="3"/>
    <n v="6"/>
    <n v="1"/>
    <n v="2"/>
    <n v="0"/>
    <n v="6"/>
    <n v="9"/>
  </r>
  <r>
    <x v="15"/>
    <x v="202"/>
    <x v="0"/>
    <x v="3"/>
    <n v="2"/>
    <n v="0"/>
    <n v="2"/>
    <n v="2"/>
    <n v="2"/>
    <n v="2"/>
    <n v="0"/>
    <n v="1"/>
    <n v="1"/>
    <n v="4"/>
  </r>
  <r>
    <x v="15"/>
    <x v="202"/>
    <x v="0"/>
    <x v="2"/>
    <n v="3"/>
    <n v="2"/>
    <n v="3"/>
    <n v="3"/>
    <n v="5"/>
    <n v="3"/>
    <n v="0"/>
    <n v="1"/>
    <n v="4"/>
    <n v="8"/>
  </r>
  <r>
    <x v="15"/>
    <x v="202"/>
    <x v="0"/>
    <x v="4"/>
    <n v="2"/>
    <n v="3"/>
    <n v="14"/>
    <n v="9"/>
    <n v="17"/>
    <n v="2"/>
    <n v="0"/>
    <n v="5"/>
    <n v="12"/>
    <n v="19"/>
  </r>
  <r>
    <x v="15"/>
    <x v="202"/>
    <x v="1"/>
    <x v="0"/>
    <n v="38"/>
    <n v="9"/>
    <n v="65"/>
    <n v="52"/>
    <n v="83"/>
    <n v="21"/>
    <n v="5"/>
    <n v="17"/>
    <n v="69"/>
    <n v="112"/>
  </r>
  <r>
    <x v="15"/>
    <x v="202"/>
    <x v="1"/>
    <x v="5"/>
    <n v="3"/>
    <n v="1"/>
    <n v="6"/>
    <n v="5"/>
    <n v="7"/>
    <n v="2"/>
    <n v="0"/>
    <n v="2"/>
    <n v="6"/>
    <n v="10"/>
  </r>
  <r>
    <x v="15"/>
    <x v="202"/>
    <x v="1"/>
    <x v="1"/>
    <n v="1"/>
    <n v="1"/>
    <n v="2"/>
    <n v="2"/>
    <n v="3"/>
    <n v="1"/>
    <n v="0"/>
    <n v="0"/>
    <n v="3"/>
    <n v="4"/>
  </r>
  <r>
    <x v="15"/>
    <x v="202"/>
    <x v="1"/>
    <x v="3"/>
    <n v="2"/>
    <n v="0"/>
    <n v="4"/>
    <n v="2"/>
    <n v="4"/>
    <n v="2"/>
    <n v="0"/>
    <n v="0"/>
    <n v="4"/>
    <n v="6"/>
  </r>
  <r>
    <x v="15"/>
    <x v="202"/>
    <x v="1"/>
    <x v="2"/>
    <n v="4"/>
    <n v="2"/>
    <n v="4"/>
    <n v="6"/>
    <n v="6"/>
    <n v="4"/>
    <n v="0"/>
    <n v="1"/>
    <n v="5"/>
    <n v="10"/>
  </r>
  <r>
    <x v="15"/>
    <x v="202"/>
    <x v="1"/>
    <x v="4"/>
    <n v="2"/>
    <n v="3"/>
    <n v="12"/>
    <n v="14"/>
    <n v="15"/>
    <n v="2"/>
    <n v="0"/>
    <n v="3"/>
    <n v="12"/>
    <n v="17"/>
  </r>
  <r>
    <x v="15"/>
    <x v="136"/>
    <x v="0"/>
    <x v="0"/>
    <n v="19"/>
    <n v="26"/>
    <n v="99"/>
    <n v="83"/>
    <n v="128"/>
    <n v="12"/>
    <n v="1"/>
    <n v="22"/>
    <n v="109"/>
    <n v="144"/>
  </r>
  <r>
    <x v="15"/>
    <x v="136"/>
    <x v="0"/>
    <x v="5"/>
    <n v="0"/>
    <n v="0"/>
    <n v="4"/>
    <n v="2"/>
    <n v="4"/>
    <n v="0"/>
    <n v="0"/>
    <n v="1"/>
    <n v="3"/>
    <n v="4"/>
  </r>
  <r>
    <x v="15"/>
    <x v="136"/>
    <x v="0"/>
    <x v="1"/>
    <n v="3"/>
    <n v="1"/>
    <n v="1"/>
    <n v="1"/>
    <n v="2"/>
    <n v="2"/>
    <n v="0"/>
    <n v="1"/>
    <n v="2"/>
    <n v="5"/>
  </r>
  <r>
    <x v="15"/>
    <x v="136"/>
    <x v="0"/>
    <x v="3"/>
    <n v="2"/>
    <n v="1"/>
    <n v="5"/>
    <n v="4"/>
    <n v="6"/>
    <n v="2"/>
    <n v="0"/>
    <n v="1"/>
    <n v="5"/>
    <n v="8"/>
  </r>
  <r>
    <x v="15"/>
    <x v="136"/>
    <x v="0"/>
    <x v="2"/>
    <n v="2"/>
    <n v="1"/>
    <n v="1"/>
    <n v="1"/>
    <n v="3"/>
    <n v="1"/>
    <n v="0"/>
    <n v="2"/>
    <n v="1"/>
    <n v="4"/>
  </r>
  <r>
    <x v="15"/>
    <x v="136"/>
    <x v="0"/>
    <x v="4"/>
    <n v="2"/>
    <n v="2"/>
    <n v="19"/>
    <n v="17"/>
    <n v="22"/>
    <n v="1"/>
    <n v="0"/>
    <n v="7"/>
    <n v="15"/>
    <n v="23"/>
  </r>
  <r>
    <x v="15"/>
    <x v="136"/>
    <x v="1"/>
    <x v="0"/>
    <n v="9"/>
    <n v="23"/>
    <n v="88"/>
    <n v="77"/>
    <n v="111"/>
    <n v="8"/>
    <n v="2"/>
    <n v="15"/>
    <n v="95"/>
    <n v="120"/>
  </r>
  <r>
    <x v="15"/>
    <x v="136"/>
    <x v="1"/>
    <x v="5"/>
    <n v="5"/>
    <n v="0"/>
    <n v="0"/>
    <n v="0"/>
    <n v="0"/>
    <n v="4"/>
    <n v="0"/>
    <n v="1"/>
    <n v="0"/>
    <n v="5"/>
  </r>
  <r>
    <x v="15"/>
    <x v="136"/>
    <x v="1"/>
    <x v="1"/>
    <n v="4"/>
    <n v="2"/>
    <n v="7"/>
    <n v="6"/>
    <n v="9"/>
    <n v="4"/>
    <n v="0"/>
    <n v="1"/>
    <n v="8"/>
    <n v="13"/>
  </r>
  <r>
    <x v="15"/>
    <x v="136"/>
    <x v="1"/>
    <x v="3"/>
    <n v="3"/>
    <n v="2"/>
    <n v="6"/>
    <n v="3"/>
    <n v="8"/>
    <n v="3"/>
    <n v="0"/>
    <n v="0"/>
    <n v="8"/>
    <n v="11"/>
  </r>
  <r>
    <x v="15"/>
    <x v="136"/>
    <x v="1"/>
    <x v="2"/>
    <n v="1"/>
    <n v="0"/>
    <n v="4"/>
    <n v="3"/>
    <n v="4"/>
    <n v="1"/>
    <n v="0"/>
    <n v="1"/>
    <n v="3"/>
    <n v="5"/>
  </r>
  <r>
    <x v="15"/>
    <x v="136"/>
    <x v="1"/>
    <x v="4"/>
    <n v="4"/>
    <n v="5"/>
    <n v="9"/>
    <n v="8"/>
    <n v="14"/>
    <n v="4"/>
    <n v="0"/>
    <n v="2"/>
    <n v="12"/>
    <n v="18"/>
  </r>
  <r>
    <x v="15"/>
    <x v="11"/>
    <x v="0"/>
    <x v="0"/>
    <n v="14"/>
    <n v="16"/>
    <n v="89"/>
    <n v="66"/>
    <n v="110"/>
    <n v="6"/>
    <n v="1"/>
    <n v="15"/>
    <n v="97"/>
    <n v="119"/>
  </r>
  <r>
    <x v="15"/>
    <x v="11"/>
    <x v="0"/>
    <x v="5"/>
    <n v="0"/>
    <n v="0"/>
    <n v="4"/>
    <n v="1"/>
    <n v="4"/>
    <n v="0"/>
    <n v="0"/>
    <n v="1"/>
    <n v="3"/>
    <n v="4"/>
  </r>
  <r>
    <x v="15"/>
    <x v="11"/>
    <x v="0"/>
    <x v="1"/>
    <n v="1"/>
    <n v="0"/>
    <n v="4"/>
    <n v="4"/>
    <n v="4"/>
    <n v="0"/>
    <n v="0"/>
    <n v="1"/>
    <n v="4"/>
    <n v="5"/>
  </r>
  <r>
    <x v="15"/>
    <x v="11"/>
    <x v="0"/>
    <x v="3"/>
    <n v="0"/>
    <n v="1"/>
    <n v="4"/>
    <n v="4"/>
    <n v="5"/>
    <n v="0"/>
    <n v="0"/>
    <n v="0"/>
    <n v="5"/>
    <n v="5"/>
  </r>
  <r>
    <x v="15"/>
    <x v="11"/>
    <x v="0"/>
    <x v="2"/>
    <n v="1"/>
    <n v="1"/>
    <n v="3"/>
    <n v="3"/>
    <n v="5"/>
    <n v="0"/>
    <n v="0"/>
    <n v="1"/>
    <n v="4"/>
    <n v="5"/>
  </r>
  <r>
    <x v="15"/>
    <x v="11"/>
    <x v="0"/>
    <x v="4"/>
    <n v="2"/>
    <n v="2"/>
    <n v="18"/>
    <n v="15"/>
    <n v="21"/>
    <n v="1"/>
    <n v="0"/>
    <n v="1"/>
    <n v="20"/>
    <n v="22"/>
  </r>
  <r>
    <x v="15"/>
    <x v="11"/>
    <x v="1"/>
    <x v="0"/>
    <n v="14"/>
    <n v="10"/>
    <n v="66"/>
    <n v="50"/>
    <n v="78"/>
    <n v="10"/>
    <n v="1"/>
    <n v="16"/>
    <n v="63"/>
    <n v="90"/>
  </r>
  <r>
    <x v="15"/>
    <x v="11"/>
    <x v="1"/>
    <x v="5"/>
    <n v="0"/>
    <n v="0"/>
    <n v="3"/>
    <n v="1"/>
    <n v="3"/>
    <n v="0"/>
    <n v="0"/>
    <n v="0"/>
    <n v="3"/>
    <n v="3"/>
  </r>
  <r>
    <x v="15"/>
    <x v="11"/>
    <x v="1"/>
    <x v="1"/>
    <n v="2"/>
    <n v="1"/>
    <n v="2"/>
    <n v="1"/>
    <n v="3"/>
    <n v="2"/>
    <n v="0"/>
    <n v="0"/>
    <n v="3"/>
    <n v="5"/>
  </r>
  <r>
    <x v="15"/>
    <x v="11"/>
    <x v="1"/>
    <x v="3"/>
    <n v="1"/>
    <n v="2"/>
    <n v="3"/>
    <n v="3"/>
    <n v="5"/>
    <n v="1"/>
    <n v="0"/>
    <n v="0"/>
    <n v="5"/>
    <n v="6"/>
  </r>
  <r>
    <x v="15"/>
    <x v="11"/>
    <x v="1"/>
    <x v="2"/>
    <n v="2"/>
    <n v="0"/>
    <n v="5"/>
    <n v="3"/>
    <n v="5"/>
    <n v="1"/>
    <n v="0"/>
    <n v="2"/>
    <n v="4"/>
    <n v="7"/>
  </r>
  <r>
    <x v="15"/>
    <x v="11"/>
    <x v="1"/>
    <x v="4"/>
    <n v="6"/>
    <n v="5"/>
    <n v="9"/>
    <n v="8"/>
    <n v="15"/>
    <n v="3"/>
    <n v="0"/>
    <n v="4"/>
    <n v="13"/>
    <n v="20"/>
  </r>
  <r>
    <x v="15"/>
    <x v="203"/>
    <x v="0"/>
    <x v="0"/>
    <n v="18"/>
    <n v="14"/>
    <n v="74"/>
    <n v="64"/>
    <n v="90"/>
    <n v="13"/>
    <n v="3"/>
    <n v="10"/>
    <n v="80"/>
    <n v="106"/>
  </r>
  <r>
    <x v="15"/>
    <x v="203"/>
    <x v="0"/>
    <x v="5"/>
    <n v="3"/>
    <n v="2"/>
    <n v="2"/>
    <n v="2"/>
    <n v="4"/>
    <n v="2"/>
    <n v="2"/>
    <n v="1"/>
    <n v="2"/>
    <n v="7"/>
  </r>
  <r>
    <x v="15"/>
    <x v="203"/>
    <x v="0"/>
    <x v="1"/>
    <n v="4"/>
    <n v="1"/>
    <n v="6"/>
    <n v="4"/>
    <n v="11"/>
    <n v="0"/>
    <n v="0"/>
    <n v="5"/>
    <n v="6"/>
    <n v="11"/>
  </r>
  <r>
    <x v="15"/>
    <x v="203"/>
    <x v="0"/>
    <x v="3"/>
    <n v="2"/>
    <n v="0"/>
    <n v="4"/>
    <n v="3"/>
    <n v="5"/>
    <n v="1"/>
    <n v="0"/>
    <n v="2"/>
    <n v="3"/>
    <n v="6"/>
  </r>
  <r>
    <x v="15"/>
    <x v="203"/>
    <x v="0"/>
    <x v="2"/>
    <n v="0"/>
    <n v="1"/>
    <n v="1"/>
    <n v="1"/>
    <n v="2"/>
    <n v="0"/>
    <n v="0"/>
    <n v="0"/>
    <n v="2"/>
    <n v="2"/>
  </r>
  <r>
    <x v="15"/>
    <x v="203"/>
    <x v="0"/>
    <x v="4"/>
    <n v="5"/>
    <n v="1"/>
    <n v="15"/>
    <n v="14"/>
    <n v="17"/>
    <n v="4"/>
    <n v="0"/>
    <n v="2"/>
    <n v="15"/>
    <n v="21"/>
  </r>
  <r>
    <x v="15"/>
    <x v="203"/>
    <x v="1"/>
    <x v="0"/>
    <n v="21"/>
    <n v="20"/>
    <n v="61"/>
    <n v="52"/>
    <n v="84"/>
    <n v="15"/>
    <n v="5"/>
    <n v="17"/>
    <n v="65"/>
    <n v="102"/>
  </r>
  <r>
    <x v="15"/>
    <x v="203"/>
    <x v="1"/>
    <x v="5"/>
    <n v="1"/>
    <n v="0"/>
    <n v="2"/>
    <n v="1"/>
    <n v="2"/>
    <n v="1"/>
    <n v="0"/>
    <n v="2"/>
    <n v="0"/>
    <n v="3"/>
  </r>
  <r>
    <x v="15"/>
    <x v="203"/>
    <x v="1"/>
    <x v="1"/>
    <n v="1"/>
    <n v="1"/>
    <n v="1"/>
    <n v="1"/>
    <n v="2"/>
    <n v="1"/>
    <n v="0"/>
    <n v="0"/>
    <n v="2"/>
    <n v="3"/>
  </r>
  <r>
    <x v="15"/>
    <x v="203"/>
    <x v="1"/>
    <x v="3"/>
    <n v="1"/>
    <n v="1"/>
    <n v="4"/>
    <n v="3"/>
    <n v="5"/>
    <n v="1"/>
    <n v="0"/>
    <n v="2"/>
    <n v="3"/>
    <n v="6"/>
  </r>
  <r>
    <x v="15"/>
    <x v="203"/>
    <x v="1"/>
    <x v="2"/>
    <n v="1"/>
    <n v="0"/>
    <n v="5"/>
    <n v="5"/>
    <n v="5"/>
    <n v="1"/>
    <n v="0"/>
    <n v="2"/>
    <n v="3"/>
    <n v="6"/>
  </r>
  <r>
    <x v="15"/>
    <x v="203"/>
    <x v="1"/>
    <x v="4"/>
    <n v="3"/>
    <n v="5"/>
    <n v="5"/>
    <n v="5"/>
    <n v="10"/>
    <n v="1"/>
    <n v="3"/>
    <n v="3"/>
    <n v="6"/>
    <n v="13"/>
  </r>
  <r>
    <x v="15"/>
    <x v="204"/>
    <x v="0"/>
    <x v="0"/>
    <n v="21"/>
    <n v="13"/>
    <n v="90"/>
    <n v="75"/>
    <n v="110"/>
    <n v="11"/>
    <n v="0"/>
    <n v="13"/>
    <n v="100"/>
    <n v="124"/>
  </r>
  <r>
    <x v="15"/>
    <x v="204"/>
    <x v="0"/>
    <x v="5"/>
    <n v="2"/>
    <n v="0"/>
    <n v="2"/>
    <n v="2"/>
    <n v="3"/>
    <n v="1"/>
    <n v="0"/>
    <n v="0"/>
    <n v="3"/>
    <n v="4"/>
  </r>
  <r>
    <x v="15"/>
    <x v="204"/>
    <x v="0"/>
    <x v="1"/>
    <n v="0"/>
    <n v="0"/>
    <n v="2"/>
    <n v="2"/>
    <n v="2"/>
    <n v="0"/>
    <n v="0"/>
    <n v="0"/>
    <n v="2"/>
    <n v="2"/>
  </r>
  <r>
    <x v="15"/>
    <x v="204"/>
    <x v="0"/>
    <x v="3"/>
    <n v="2"/>
    <n v="0"/>
    <n v="11"/>
    <n v="11"/>
    <n v="11"/>
    <n v="1"/>
    <n v="1"/>
    <n v="2"/>
    <n v="9"/>
    <n v="13"/>
  </r>
  <r>
    <x v="15"/>
    <x v="204"/>
    <x v="0"/>
    <x v="2"/>
    <n v="2"/>
    <n v="1"/>
    <n v="4"/>
    <n v="4"/>
    <n v="6"/>
    <n v="0"/>
    <n v="0"/>
    <n v="2"/>
    <n v="5"/>
    <n v="7"/>
  </r>
  <r>
    <x v="15"/>
    <x v="204"/>
    <x v="0"/>
    <x v="4"/>
    <n v="4"/>
    <n v="3"/>
    <n v="10"/>
    <n v="8"/>
    <n v="13"/>
    <n v="4"/>
    <n v="0"/>
    <n v="3"/>
    <n v="10"/>
    <n v="17"/>
  </r>
  <r>
    <x v="15"/>
    <x v="204"/>
    <x v="1"/>
    <x v="0"/>
    <n v="18"/>
    <n v="16"/>
    <n v="73"/>
    <n v="61"/>
    <n v="92"/>
    <n v="13"/>
    <n v="5"/>
    <n v="13"/>
    <n v="76"/>
    <n v="107"/>
  </r>
  <r>
    <x v="15"/>
    <x v="204"/>
    <x v="1"/>
    <x v="5"/>
    <n v="1"/>
    <n v="2"/>
    <n v="1"/>
    <n v="1"/>
    <n v="3"/>
    <n v="1"/>
    <n v="0"/>
    <n v="1"/>
    <n v="2"/>
    <n v="4"/>
  </r>
  <r>
    <x v="15"/>
    <x v="204"/>
    <x v="1"/>
    <x v="1"/>
    <n v="1"/>
    <n v="0"/>
    <n v="4"/>
    <n v="1"/>
    <n v="5"/>
    <n v="0"/>
    <n v="0"/>
    <n v="2"/>
    <n v="3"/>
    <n v="5"/>
  </r>
  <r>
    <x v="15"/>
    <x v="204"/>
    <x v="1"/>
    <x v="3"/>
    <n v="2"/>
    <n v="0"/>
    <n v="4"/>
    <n v="3"/>
    <n v="4"/>
    <n v="2"/>
    <n v="0"/>
    <n v="1"/>
    <n v="3"/>
    <n v="6"/>
  </r>
  <r>
    <x v="15"/>
    <x v="204"/>
    <x v="1"/>
    <x v="2"/>
    <n v="0"/>
    <n v="0"/>
    <n v="7"/>
    <n v="5"/>
    <n v="7"/>
    <n v="0"/>
    <n v="0"/>
    <n v="1"/>
    <n v="6"/>
    <n v="7"/>
  </r>
  <r>
    <x v="15"/>
    <x v="204"/>
    <x v="1"/>
    <x v="4"/>
    <n v="4"/>
    <n v="2"/>
    <n v="13"/>
    <n v="12"/>
    <n v="16"/>
    <n v="3"/>
    <n v="0"/>
    <n v="3"/>
    <n v="13"/>
    <n v="19"/>
  </r>
  <r>
    <x v="15"/>
    <x v="205"/>
    <x v="0"/>
    <x v="0"/>
    <n v="26"/>
    <n v="16"/>
    <n v="84"/>
    <n v="64"/>
    <n v="105"/>
    <n v="19"/>
    <n v="4"/>
    <n v="8"/>
    <n v="95"/>
    <n v="126"/>
  </r>
  <r>
    <x v="15"/>
    <x v="205"/>
    <x v="0"/>
    <x v="5"/>
    <n v="1"/>
    <n v="0"/>
    <n v="3"/>
    <n v="3"/>
    <n v="3"/>
    <n v="1"/>
    <n v="0"/>
    <n v="0"/>
    <n v="3"/>
    <n v="4"/>
  </r>
  <r>
    <x v="15"/>
    <x v="205"/>
    <x v="0"/>
    <x v="1"/>
    <n v="0"/>
    <n v="2"/>
    <n v="1"/>
    <n v="1"/>
    <n v="3"/>
    <n v="0"/>
    <n v="0"/>
    <n v="0"/>
    <n v="3"/>
    <n v="3"/>
  </r>
  <r>
    <x v="15"/>
    <x v="205"/>
    <x v="0"/>
    <x v="3"/>
    <n v="2"/>
    <n v="0"/>
    <n v="5"/>
    <n v="3"/>
    <n v="5"/>
    <n v="0"/>
    <n v="2"/>
    <n v="1"/>
    <n v="4"/>
    <n v="7"/>
  </r>
  <r>
    <x v="15"/>
    <x v="205"/>
    <x v="0"/>
    <x v="2"/>
    <n v="1"/>
    <n v="0"/>
    <n v="1"/>
    <n v="1"/>
    <n v="2"/>
    <n v="0"/>
    <n v="0"/>
    <n v="1"/>
    <n v="1"/>
    <n v="2"/>
  </r>
  <r>
    <x v="15"/>
    <x v="205"/>
    <x v="0"/>
    <x v="4"/>
    <n v="5"/>
    <n v="7"/>
    <n v="13"/>
    <n v="13"/>
    <n v="21"/>
    <n v="3"/>
    <n v="1"/>
    <n v="5"/>
    <n v="16"/>
    <n v="25"/>
  </r>
  <r>
    <x v="15"/>
    <x v="205"/>
    <x v="1"/>
    <x v="0"/>
    <n v="27"/>
    <n v="27"/>
    <n v="76"/>
    <n v="69"/>
    <n v="107"/>
    <n v="21"/>
    <n v="3"/>
    <n v="22"/>
    <n v="84"/>
    <n v="130"/>
  </r>
  <r>
    <x v="15"/>
    <x v="205"/>
    <x v="1"/>
    <x v="5"/>
    <n v="1"/>
    <n v="3"/>
    <n v="3"/>
    <n v="2"/>
    <n v="7"/>
    <n v="0"/>
    <n v="0"/>
    <n v="1"/>
    <n v="6"/>
    <n v="7"/>
  </r>
  <r>
    <x v="15"/>
    <x v="205"/>
    <x v="1"/>
    <x v="1"/>
    <n v="4"/>
    <n v="5"/>
    <n v="5"/>
    <n v="6"/>
    <n v="10"/>
    <n v="3"/>
    <n v="0"/>
    <n v="3"/>
    <n v="8"/>
    <n v="14"/>
  </r>
  <r>
    <x v="15"/>
    <x v="205"/>
    <x v="1"/>
    <x v="3"/>
    <n v="1"/>
    <n v="2"/>
    <n v="6"/>
    <n v="6"/>
    <n v="8"/>
    <n v="0"/>
    <n v="1"/>
    <n v="0"/>
    <n v="8"/>
    <n v="9"/>
  </r>
  <r>
    <x v="15"/>
    <x v="205"/>
    <x v="1"/>
    <x v="2"/>
    <n v="0"/>
    <n v="0"/>
    <n v="4"/>
    <n v="3"/>
    <n v="4"/>
    <n v="0"/>
    <n v="0"/>
    <n v="0"/>
    <n v="4"/>
    <n v="4"/>
  </r>
  <r>
    <x v="15"/>
    <x v="205"/>
    <x v="1"/>
    <x v="4"/>
    <n v="7"/>
    <n v="0"/>
    <n v="7"/>
    <n v="7"/>
    <n v="8"/>
    <n v="4"/>
    <n v="0"/>
    <n v="4"/>
    <n v="6"/>
    <n v="14"/>
  </r>
  <r>
    <x v="15"/>
    <x v="137"/>
    <x v="0"/>
    <x v="0"/>
    <n v="24"/>
    <n v="15"/>
    <n v="73"/>
    <n v="65"/>
    <n v="88"/>
    <n v="18"/>
    <n v="3"/>
    <n v="6"/>
    <n v="85"/>
    <n v="112"/>
  </r>
  <r>
    <x v="15"/>
    <x v="137"/>
    <x v="0"/>
    <x v="1"/>
    <n v="0"/>
    <n v="0"/>
    <n v="4"/>
    <n v="4"/>
    <n v="4"/>
    <n v="0"/>
    <n v="0"/>
    <n v="1"/>
    <n v="3"/>
    <n v="4"/>
  </r>
  <r>
    <x v="15"/>
    <x v="137"/>
    <x v="0"/>
    <x v="3"/>
    <n v="1"/>
    <n v="1"/>
    <n v="7"/>
    <n v="5"/>
    <n v="8"/>
    <n v="1"/>
    <n v="0"/>
    <n v="2"/>
    <n v="6"/>
    <n v="9"/>
  </r>
  <r>
    <x v="15"/>
    <x v="137"/>
    <x v="0"/>
    <x v="2"/>
    <n v="1"/>
    <n v="0"/>
    <n v="7"/>
    <n v="7"/>
    <n v="7"/>
    <n v="0"/>
    <n v="0"/>
    <n v="1"/>
    <n v="7"/>
    <n v="8"/>
  </r>
  <r>
    <x v="15"/>
    <x v="137"/>
    <x v="0"/>
    <x v="4"/>
    <n v="4"/>
    <n v="1"/>
    <n v="9"/>
    <n v="9"/>
    <n v="11"/>
    <n v="3"/>
    <n v="0"/>
    <n v="4"/>
    <n v="7"/>
    <n v="14"/>
  </r>
  <r>
    <x v="15"/>
    <x v="137"/>
    <x v="1"/>
    <x v="0"/>
    <n v="28"/>
    <n v="19"/>
    <n v="74"/>
    <n v="67"/>
    <n v="96"/>
    <n v="20"/>
    <n v="0"/>
    <n v="18"/>
    <n v="83"/>
    <n v="121"/>
  </r>
  <r>
    <x v="15"/>
    <x v="137"/>
    <x v="1"/>
    <x v="5"/>
    <n v="1"/>
    <n v="0"/>
    <n v="1"/>
    <n v="1"/>
    <n v="1"/>
    <n v="1"/>
    <n v="0"/>
    <n v="0"/>
    <n v="1"/>
    <n v="2"/>
  </r>
  <r>
    <x v="15"/>
    <x v="137"/>
    <x v="1"/>
    <x v="1"/>
    <n v="2"/>
    <n v="0"/>
    <n v="4"/>
    <n v="3"/>
    <n v="4"/>
    <n v="2"/>
    <n v="0"/>
    <n v="2"/>
    <n v="2"/>
    <n v="6"/>
  </r>
  <r>
    <x v="15"/>
    <x v="137"/>
    <x v="1"/>
    <x v="3"/>
    <n v="1"/>
    <n v="1"/>
    <n v="3"/>
    <n v="4"/>
    <n v="4"/>
    <n v="1"/>
    <n v="0"/>
    <n v="1"/>
    <n v="3"/>
    <n v="5"/>
  </r>
  <r>
    <x v="15"/>
    <x v="137"/>
    <x v="1"/>
    <x v="2"/>
    <n v="1"/>
    <n v="2"/>
    <n v="9"/>
    <n v="7"/>
    <n v="11"/>
    <n v="1"/>
    <n v="0"/>
    <n v="4"/>
    <n v="7"/>
    <n v="12"/>
  </r>
  <r>
    <x v="15"/>
    <x v="137"/>
    <x v="1"/>
    <x v="4"/>
    <n v="9"/>
    <n v="0"/>
    <n v="6"/>
    <n v="6"/>
    <n v="8"/>
    <n v="4"/>
    <n v="1"/>
    <n v="4"/>
    <n v="6"/>
    <n v="15"/>
  </r>
  <r>
    <x v="15"/>
    <x v="138"/>
    <x v="0"/>
    <x v="0"/>
    <n v="25"/>
    <n v="21"/>
    <n v="82"/>
    <n v="73"/>
    <n v="109"/>
    <n v="14"/>
    <n v="4"/>
    <n v="18"/>
    <n v="92"/>
    <n v="128"/>
  </r>
  <r>
    <x v="15"/>
    <x v="138"/>
    <x v="0"/>
    <x v="5"/>
    <n v="1"/>
    <n v="0"/>
    <n v="5"/>
    <n v="4"/>
    <n v="5"/>
    <n v="1"/>
    <n v="0"/>
    <n v="1"/>
    <n v="4"/>
    <n v="6"/>
  </r>
  <r>
    <x v="15"/>
    <x v="138"/>
    <x v="0"/>
    <x v="1"/>
    <n v="2"/>
    <n v="4"/>
    <n v="3"/>
    <n v="4"/>
    <n v="7"/>
    <n v="2"/>
    <n v="0"/>
    <n v="1"/>
    <n v="6"/>
    <n v="9"/>
  </r>
  <r>
    <x v="15"/>
    <x v="138"/>
    <x v="0"/>
    <x v="3"/>
    <n v="1"/>
    <n v="1"/>
    <n v="3"/>
    <n v="3"/>
    <n v="5"/>
    <n v="0"/>
    <n v="0"/>
    <n v="2"/>
    <n v="3"/>
    <n v="5"/>
  </r>
  <r>
    <x v="15"/>
    <x v="138"/>
    <x v="0"/>
    <x v="2"/>
    <n v="0"/>
    <n v="2"/>
    <n v="6"/>
    <n v="4"/>
    <n v="8"/>
    <n v="0"/>
    <n v="0"/>
    <n v="0"/>
    <n v="8"/>
    <n v="8"/>
  </r>
  <r>
    <x v="15"/>
    <x v="138"/>
    <x v="0"/>
    <x v="4"/>
    <n v="6"/>
    <n v="8"/>
    <n v="16"/>
    <n v="15"/>
    <n v="25"/>
    <n v="3"/>
    <n v="1"/>
    <n v="6"/>
    <n v="20"/>
    <n v="30"/>
  </r>
  <r>
    <x v="15"/>
    <x v="138"/>
    <x v="1"/>
    <x v="0"/>
    <n v="37"/>
    <n v="17"/>
    <n v="80"/>
    <n v="73"/>
    <n v="102"/>
    <n v="26"/>
    <n v="3"/>
    <n v="24"/>
    <n v="81"/>
    <n v="134"/>
  </r>
  <r>
    <x v="15"/>
    <x v="138"/>
    <x v="1"/>
    <x v="5"/>
    <n v="3"/>
    <n v="0"/>
    <n v="1"/>
    <n v="1"/>
    <n v="2"/>
    <n v="1"/>
    <n v="0"/>
    <n v="1"/>
    <n v="2"/>
    <n v="4"/>
  </r>
  <r>
    <x v="15"/>
    <x v="138"/>
    <x v="1"/>
    <x v="1"/>
    <n v="3"/>
    <n v="1"/>
    <n v="5"/>
    <n v="3"/>
    <n v="7"/>
    <n v="0"/>
    <n v="0"/>
    <n v="4"/>
    <n v="5"/>
    <n v="9"/>
  </r>
  <r>
    <x v="15"/>
    <x v="138"/>
    <x v="1"/>
    <x v="3"/>
    <n v="1"/>
    <n v="1"/>
    <n v="6"/>
    <n v="4"/>
    <n v="7"/>
    <n v="1"/>
    <n v="0"/>
    <n v="1"/>
    <n v="6"/>
    <n v="8"/>
  </r>
  <r>
    <x v="15"/>
    <x v="138"/>
    <x v="1"/>
    <x v="2"/>
    <n v="2"/>
    <n v="1"/>
    <n v="6"/>
    <n v="4"/>
    <n v="8"/>
    <n v="1"/>
    <n v="0"/>
    <n v="2"/>
    <n v="6"/>
    <n v="9"/>
  </r>
  <r>
    <x v="15"/>
    <x v="138"/>
    <x v="1"/>
    <x v="4"/>
    <n v="2"/>
    <n v="6"/>
    <n v="9"/>
    <n v="8"/>
    <n v="15"/>
    <n v="1"/>
    <n v="2"/>
    <n v="6"/>
    <n v="8"/>
    <n v="17"/>
  </r>
  <r>
    <x v="15"/>
    <x v="139"/>
    <x v="0"/>
    <x v="0"/>
    <n v="21"/>
    <n v="19"/>
    <n v="80"/>
    <n v="74"/>
    <n v="104"/>
    <n v="7"/>
    <n v="8"/>
    <n v="14"/>
    <n v="91"/>
    <n v="120"/>
  </r>
  <r>
    <x v="15"/>
    <x v="139"/>
    <x v="0"/>
    <x v="5"/>
    <n v="1"/>
    <n v="1"/>
    <n v="1"/>
    <n v="2"/>
    <n v="2"/>
    <n v="1"/>
    <n v="0"/>
    <n v="0"/>
    <n v="2"/>
    <n v="3"/>
  </r>
  <r>
    <x v="15"/>
    <x v="139"/>
    <x v="0"/>
    <x v="1"/>
    <n v="0"/>
    <n v="4"/>
    <n v="5"/>
    <n v="6"/>
    <n v="9"/>
    <n v="0"/>
    <n v="0"/>
    <n v="3"/>
    <n v="6"/>
    <n v="9"/>
  </r>
  <r>
    <x v="15"/>
    <x v="139"/>
    <x v="0"/>
    <x v="3"/>
    <n v="1"/>
    <n v="0"/>
    <n v="6"/>
    <n v="4"/>
    <n v="6"/>
    <n v="1"/>
    <n v="0"/>
    <n v="3"/>
    <n v="3"/>
    <n v="7"/>
  </r>
  <r>
    <x v="15"/>
    <x v="139"/>
    <x v="0"/>
    <x v="2"/>
    <n v="3"/>
    <n v="1"/>
    <n v="4"/>
    <n v="3"/>
    <n v="6"/>
    <n v="0"/>
    <n v="0"/>
    <n v="3"/>
    <n v="5"/>
    <n v="8"/>
  </r>
  <r>
    <x v="15"/>
    <x v="139"/>
    <x v="0"/>
    <x v="4"/>
    <n v="7"/>
    <n v="4"/>
    <n v="16"/>
    <n v="15"/>
    <n v="21"/>
    <n v="5"/>
    <n v="1"/>
    <n v="4"/>
    <n v="17"/>
    <n v="27"/>
  </r>
  <r>
    <x v="15"/>
    <x v="139"/>
    <x v="1"/>
    <x v="0"/>
    <n v="39"/>
    <n v="20"/>
    <n v="83"/>
    <n v="72"/>
    <n v="107"/>
    <n v="26"/>
    <n v="5"/>
    <n v="17"/>
    <n v="94"/>
    <n v="142"/>
  </r>
  <r>
    <x v="15"/>
    <x v="139"/>
    <x v="1"/>
    <x v="5"/>
    <n v="0"/>
    <n v="1"/>
    <n v="7"/>
    <n v="7"/>
    <n v="8"/>
    <n v="0"/>
    <n v="0"/>
    <n v="1"/>
    <n v="7"/>
    <n v="8"/>
  </r>
  <r>
    <x v="15"/>
    <x v="139"/>
    <x v="1"/>
    <x v="1"/>
    <n v="0"/>
    <n v="1"/>
    <n v="5"/>
    <n v="4"/>
    <n v="6"/>
    <n v="0"/>
    <n v="0"/>
    <n v="1"/>
    <n v="5"/>
    <n v="6"/>
  </r>
  <r>
    <x v="15"/>
    <x v="139"/>
    <x v="1"/>
    <x v="3"/>
    <n v="1"/>
    <n v="1"/>
    <n v="6"/>
    <n v="5"/>
    <n v="7"/>
    <n v="0"/>
    <n v="0"/>
    <n v="5"/>
    <n v="3"/>
    <n v="8"/>
  </r>
  <r>
    <x v="15"/>
    <x v="139"/>
    <x v="1"/>
    <x v="2"/>
    <n v="2"/>
    <n v="4"/>
    <n v="9"/>
    <n v="8"/>
    <n v="15"/>
    <n v="0"/>
    <n v="0"/>
    <n v="5"/>
    <n v="10"/>
    <n v="15"/>
  </r>
  <r>
    <x v="15"/>
    <x v="139"/>
    <x v="1"/>
    <x v="4"/>
    <n v="4"/>
    <n v="4"/>
    <n v="16"/>
    <n v="12"/>
    <n v="20"/>
    <n v="2"/>
    <n v="0"/>
    <n v="7"/>
    <n v="15"/>
    <n v="24"/>
  </r>
  <r>
    <x v="15"/>
    <x v="206"/>
    <x v="0"/>
    <x v="0"/>
    <n v="20"/>
    <n v="24"/>
    <n v="82"/>
    <n v="70"/>
    <n v="109"/>
    <n v="11"/>
    <n v="3"/>
    <n v="17"/>
    <n v="95"/>
    <n v="126"/>
  </r>
  <r>
    <x v="15"/>
    <x v="206"/>
    <x v="0"/>
    <x v="5"/>
    <n v="2"/>
    <n v="0"/>
    <n v="2"/>
    <n v="2"/>
    <n v="3"/>
    <n v="1"/>
    <n v="0"/>
    <n v="0"/>
    <n v="3"/>
    <n v="4"/>
  </r>
  <r>
    <x v="15"/>
    <x v="206"/>
    <x v="0"/>
    <x v="1"/>
    <n v="2"/>
    <n v="4"/>
    <n v="6"/>
    <n v="6"/>
    <n v="10"/>
    <n v="1"/>
    <n v="1"/>
    <n v="4"/>
    <n v="6"/>
    <n v="12"/>
  </r>
  <r>
    <x v="15"/>
    <x v="206"/>
    <x v="0"/>
    <x v="3"/>
    <n v="2"/>
    <n v="3"/>
    <n v="8"/>
    <n v="8"/>
    <n v="11"/>
    <n v="1"/>
    <n v="0"/>
    <n v="4"/>
    <n v="8"/>
    <n v="13"/>
  </r>
  <r>
    <x v="15"/>
    <x v="206"/>
    <x v="0"/>
    <x v="2"/>
    <n v="2"/>
    <n v="3"/>
    <n v="7"/>
    <n v="7"/>
    <n v="11"/>
    <n v="0"/>
    <n v="0"/>
    <n v="5"/>
    <n v="7"/>
    <n v="12"/>
  </r>
  <r>
    <x v="15"/>
    <x v="206"/>
    <x v="0"/>
    <x v="4"/>
    <n v="11"/>
    <n v="4"/>
    <n v="11"/>
    <n v="9"/>
    <n v="18"/>
    <n v="7"/>
    <n v="0"/>
    <n v="9"/>
    <n v="10"/>
    <n v="26"/>
  </r>
  <r>
    <x v="15"/>
    <x v="206"/>
    <x v="1"/>
    <x v="0"/>
    <n v="31"/>
    <n v="27"/>
    <n v="85"/>
    <n v="78"/>
    <n v="115"/>
    <n v="26"/>
    <n v="3"/>
    <n v="15"/>
    <n v="99"/>
    <n v="143"/>
  </r>
  <r>
    <x v="15"/>
    <x v="206"/>
    <x v="1"/>
    <x v="5"/>
    <n v="0"/>
    <n v="1"/>
    <n v="4"/>
    <n v="4"/>
    <n v="5"/>
    <n v="0"/>
    <n v="0"/>
    <n v="0"/>
    <n v="5"/>
    <n v="5"/>
  </r>
  <r>
    <x v="15"/>
    <x v="206"/>
    <x v="1"/>
    <x v="1"/>
    <n v="3"/>
    <n v="0"/>
    <n v="5"/>
    <n v="5"/>
    <n v="6"/>
    <n v="2"/>
    <n v="0"/>
    <n v="2"/>
    <n v="4"/>
    <n v="8"/>
  </r>
  <r>
    <x v="15"/>
    <x v="206"/>
    <x v="1"/>
    <x v="3"/>
    <n v="3"/>
    <n v="2"/>
    <n v="3"/>
    <n v="3"/>
    <n v="6"/>
    <n v="1"/>
    <n v="0"/>
    <n v="5"/>
    <n v="2"/>
    <n v="8"/>
  </r>
  <r>
    <x v="15"/>
    <x v="206"/>
    <x v="1"/>
    <x v="2"/>
    <n v="2"/>
    <n v="2"/>
    <n v="5"/>
    <n v="4"/>
    <n v="8"/>
    <n v="1"/>
    <n v="0"/>
    <n v="3"/>
    <n v="5"/>
    <n v="9"/>
  </r>
  <r>
    <x v="15"/>
    <x v="206"/>
    <x v="1"/>
    <x v="4"/>
    <n v="7"/>
    <n v="3"/>
    <n v="13"/>
    <n v="11"/>
    <n v="19"/>
    <n v="0"/>
    <n v="0"/>
    <n v="10"/>
    <n v="13"/>
    <n v="23"/>
  </r>
  <r>
    <x v="15"/>
    <x v="140"/>
    <x v="0"/>
    <x v="0"/>
    <n v="12"/>
    <n v="20"/>
    <n v="94"/>
    <n v="83"/>
    <n v="118"/>
    <n v="3"/>
    <n v="2"/>
    <n v="19"/>
    <n v="102"/>
    <n v="126"/>
  </r>
  <r>
    <x v="15"/>
    <x v="140"/>
    <x v="0"/>
    <x v="5"/>
    <n v="1"/>
    <n v="2"/>
    <n v="8"/>
    <n v="7"/>
    <n v="10"/>
    <n v="1"/>
    <n v="1"/>
    <n v="3"/>
    <n v="6"/>
    <n v="11"/>
  </r>
  <r>
    <x v="15"/>
    <x v="140"/>
    <x v="0"/>
    <x v="1"/>
    <n v="1"/>
    <n v="0"/>
    <n v="6"/>
    <n v="5"/>
    <n v="6"/>
    <n v="0"/>
    <n v="0"/>
    <n v="2"/>
    <n v="5"/>
    <n v="7"/>
  </r>
  <r>
    <x v="15"/>
    <x v="140"/>
    <x v="0"/>
    <x v="3"/>
    <n v="1"/>
    <n v="1"/>
    <n v="5"/>
    <n v="5"/>
    <n v="6"/>
    <n v="1"/>
    <n v="0"/>
    <n v="1"/>
    <n v="5"/>
    <n v="7"/>
  </r>
  <r>
    <x v="15"/>
    <x v="140"/>
    <x v="0"/>
    <x v="2"/>
    <n v="2"/>
    <n v="0"/>
    <n v="10"/>
    <n v="8"/>
    <n v="10"/>
    <n v="2"/>
    <n v="0"/>
    <n v="3"/>
    <n v="7"/>
    <n v="12"/>
  </r>
  <r>
    <x v="15"/>
    <x v="140"/>
    <x v="0"/>
    <x v="4"/>
    <n v="8"/>
    <n v="4"/>
    <n v="11"/>
    <n v="10"/>
    <n v="17"/>
    <n v="5"/>
    <n v="1"/>
    <n v="4"/>
    <n v="13"/>
    <n v="23"/>
  </r>
  <r>
    <x v="15"/>
    <x v="140"/>
    <x v="1"/>
    <x v="0"/>
    <n v="36"/>
    <n v="14"/>
    <n v="72"/>
    <n v="64"/>
    <n v="92"/>
    <n v="20"/>
    <n v="5"/>
    <n v="20"/>
    <n v="77"/>
    <n v="122"/>
  </r>
  <r>
    <x v="15"/>
    <x v="140"/>
    <x v="1"/>
    <x v="5"/>
    <n v="4"/>
    <n v="2"/>
    <n v="6"/>
    <n v="6"/>
    <n v="8"/>
    <n v="3"/>
    <n v="0"/>
    <n v="3"/>
    <n v="6"/>
    <n v="12"/>
  </r>
  <r>
    <x v="15"/>
    <x v="140"/>
    <x v="1"/>
    <x v="1"/>
    <n v="2"/>
    <n v="2"/>
    <n v="2"/>
    <n v="2"/>
    <n v="4"/>
    <n v="2"/>
    <n v="0"/>
    <n v="2"/>
    <n v="2"/>
    <n v="6"/>
  </r>
  <r>
    <x v="15"/>
    <x v="140"/>
    <x v="1"/>
    <x v="3"/>
    <n v="3"/>
    <n v="2"/>
    <n v="5"/>
    <n v="4"/>
    <n v="7"/>
    <n v="1"/>
    <n v="2"/>
    <n v="3"/>
    <n v="4"/>
    <n v="10"/>
  </r>
  <r>
    <x v="15"/>
    <x v="140"/>
    <x v="1"/>
    <x v="2"/>
    <n v="2"/>
    <n v="0"/>
    <n v="2"/>
    <n v="2"/>
    <n v="2"/>
    <n v="1"/>
    <n v="1"/>
    <n v="1"/>
    <n v="1"/>
    <n v="4"/>
  </r>
  <r>
    <x v="15"/>
    <x v="140"/>
    <x v="1"/>
    <x v="4"/>
    <n v="3"/>
    <n v="5"/>
    <n v="12"/>
    <n v="9"/>
    <n v="17"/>
    <n v="1"/>
    <n v="1"/>
    <n v="8"/>
    <n v="10"/>
    <n v="20"/>
  </r>
  <r>
    <x v="15"/>
    <x v="207"/>
    <x v="0"/>
    <x v="0"/>
    <n v="16"/>
    <n v="25"/>
    <n v="71"/>
    <n v="56"/>
    <n v="98"/>
    <n v="11"/>
    <n v="1"/>
    <n v="13"/>
    <n v="87"/>
    <n v="112"/>
  </r>
  <r>
    <x v="15"/>
    <x v="207"/>
    <x v="0"/>
    <x v="5"/>
    <n v="5"/>
    <n v="0"/>
    <n v="1"/>
    <n v="1"/>
    <n v="2"/>
    <n v="4"/>
    <n v="0"/>
    <n v="0"/>
    <n v="2"/>
    <n v="6"/>
  </r>
  <r>
    <x v="15"/>
    <x v="207"/>
    <x v="0"/>
    <x v="1"/>
    <n v="2"/>
    <n v="1"/>
    <n v="3"/>
    <n v="3"/>
    <n v="4"/>
    <n v="2"/>
    <n v="0"/>
    <n v="2"/>
    <n v="2"/>
    <n v="6"/>
  </r>
  <r>
    <x v="15"/>
    <x v="207"/>
    <x v="0"/>
    <x v="3"/>
    <n v="3"/>
    <n v="2"/>
    <n v="5"/>
    <n v="5"/>
    <n v="8"/>
    <n v="0"/>
    <n v="2"/>
    <n v="3"/>
    <n v="5"/>
    <n v="10"/>
  </r>
  <r>
    <x v="15"/>
    <x v="207"/>
    <x v="0"/>
    <x v="2"/>
    <n v="1"/>
    <n v="3"/>
    <n v="5"/>
    <n v="4"/>
    <n v="8"/>
    <n v="1"/>
    <n v="0"/>
    <n v="1"/>
    <n v="7"/>
    <n v="9"/>
  </r>
  <r>
    <x v="15"/>
    <x v="207"/>
    <x v="0"/>
    <x v="4"/>
    <n v="8"/>
    <n v="3"/>
    <n v="13"/>
    <n v="13"/>
    <n v="19"/>
    <n v="4"/>
    <n v="1"/>
    <n v="5"/>
    <n v="14"/>
    <n v="24"/>
  </r>
  <r>
    <x v="15"/>
    <x v="207"/>
    <x v="1"/>
    <x v="0"/>
    <n v="28"/>
    <n v="19"/>
    <n v="85"/>
    <n v="70"/>
    <n v="116"/>
    <n v="11"/>
    <n v="2"/>
    <n v="26"/>
    <n v="93"/>
    <n v="132"/>
  </r>
  <r>
    <x v="15"/>
    <x v="207"/>
    <x v="1"/>
    <x v="5"/>
    <n v="1"/>
    <n v="0"/>
    <n v="2"/>
    <n v="2"/>
    <n v="2"/>
    <n v="1"/>
    <n v="0"/>
    <n v="0"/>
    <n v="2"/>
    <n v="3"/>
  </r>
  <r>
    <x v="15"/>
    <x v="207"/>
    <x v="1"/>
    <x v="1"/>
    <n v="4"/>
    <n v="1"/>
    <n v="8"/>
    <n v="6"/>
    <n v="9"/>
    <n v="2"/>
    <n v="0"/>
    <n v="5"/>
    <n v="6"/>
    <n v="13"/>
  </r>
  <r>
    <x v="15"/>
    <x v="207"/>
    <x v="1"/>
    <x v="3"/>
    <n v="0"/>
    <n v="2"/>
    <n v="7"/>
    <n v="5"/>
    <n v="9"/>
    <n v="0"/>
    <n v="0"/>
    <n v="2"/>
    <n v="7"/>
    <n v="9"/>
  </r>
  <r>
    <x v="15"/>
    <x v="207"/>
    <x v="1"/>
    <x v="2"/>
    <n v="2"/>
    <n v="1"/>
    <n v="5"/>
    <n v="4"/>
    <n v="7"/>
    <n v="1"/>
    <n v="0"/>
    <n v="2"/>
    <n v="5"/>
    <n v="8"/>
  </r>
  <r>
    <x v="15"/>
    <x v="207"/>
    <x v="1"/>
    <x v="4"/>
    <n v="6"/>
    <n v="4"/>
    <n v="12"/>
    <n v="10"/>
    <n v="19"/>
    <n v="2"/>
    <n v="0"/>
    <n v="8"/>
    <n v="12"/>
    <n v="22"/>
  </r>
  <r>
    <x v="15"/>
    <x v="208"/>
    <x v="0"/>
    <x v="0"/>
    <n v="23"/>
    <n v="13"/>
    <n v="98"/>
    <n v="77"/>
    <n v="117"/>
    <n v="12"/>
    <n v="3"/>
    <n v="19"/>
    <n v="100"/>
    <n v="134"/>
  </r>
  <r>
    <x v="15"/>
    <x v="208"/>
    <x v="0"/>
    <x v="5"/>
    <n v="3"/>
    <n v="1"/>
    <n v="2"/>
    <n v="1"/>
    <n v="6"/>
    <n v="0"/>
    <n v="0"/>
    <n v="1"/>
    <n v="5"/>
    <n v="6"/>
  </r>
  <r>
    <x v="15"/>
    <x v="208"/>
    <x v="0"/>
    <x v="1"/>
    <n v="2"/>
    <n v="2"/>
    <n v="5"/>
    <n v="5"/>
    <n v="7"/>
    <n v="2"/>
    <n v="0"/>
    <n v="1"/>
    <n v="6"/>
    <n v="9"/>
  </r>
  <r>
    <x v="15"/>
    <x v="208"/>
    <x v="0"/>
    <x v="3"/>
    <n v="1"/>
    <n v="0"/>
    <n v="2"/>
    <n v="1"/>
    <n v="2"/>
    <n v="0"/>
    <n v="1"/>
    <n v="1"/>
    <n v="1"/>
    <n v="3"/>
  </r>
  <r>
    <x v="15"/>
    <x v="208"/>
    <x v="0"/>
    <x v="2"/>
    <n v="0"/>
    <n v="0"/>
    <n v="4"/>
    <n v="3"/>
    <n v="4"/>
    <n v="0"/>
    <n v="0"/>
    <n v="2"/>
    <n v="2"/>
    <n v="4"/>
  </r>
  <r>
    <x v="15"/>
    <x v="208"/>
    <x v="0"/>
    <x v="4"/>
    <n v="12"/>
    <n v="2"/>
    <n v="15"/>
    <n v="11"/>
    <n v="20"/>
    <n v="6"/>
    <n v="2"/>
    <n v="4"/>
    <n v="17"/>
    <n v="29"/>
  </r>
  <r>
    <x v="15"/>
    <x v="208"/>
    <x v="1"/>
    <x v="0"/>
    <n v="28"/>
    <n v="26"/>
    <n v="100"/>
    <n v="85"/>
    <n v="129"/>
    <n v="20"/>
    <n v="4"/>
    <n v="21"/>
    <n v="109"/>
    <n v="154"/>
  </r>
  <r>
    <x v="15"/>
    <x v="208"/>
    <x v="1"/>
    <x v="5"/>
    <n v="3"/>
    <n v="0"/>
    <n v="4"/>
    <n v="4"/>
    <n v="4"/>
    <n v="1"/>
    <n v="1"/>
    <n v="2"/>
    <n v="3"/>
    <n v="7"/>
  </r>
  <r>
    <x v="15"/>
    <x v="208"/>
    <x v="1"/>
    <x v="1"/>
    <n v="5"/>
    <n v="1"/>
    <n v="6"/>
    <n v="4"/>
    <n v="8"/>
    <n v="3"/>
    <n v="0"/>
    <n v="4"/>
    <n v="5"/>
    <n v="12"/>
  </r>
  <r>
    <x v="15"/>
    <x v="208"/>
    <x v="1"/>
    <x v="3"/>
    <n v="2"/>
    <n v="0"/>
    <n v="8"/>
    <n v="8"/>
    <n v="9"/>
    <n v="0"/>
    <n v="0"/>
    <n v="2"/>
    <n v="8"/>
    <n v="10"/>
  </r>
  <r>
    <x v="15"/>
    <x v="208"/>
    <x v="1"/>
    <x v="2"/>
    <n v="0"/>
    <n v="0"/>
    <n v="4"/>
    <n v="2"/>
    <n v="4"/>
    <n v="0"/>
    <n v="0"/>
    <n v="2"/>
    <n v="2"/>
    <n v="4"/>
  </r>
  <r>
    <x v="15"/>
    <x v="208"/>
    <x v="1"/>
    <x v="4"/>
    <n v="6"/>
    <n v="3"/>
    <n v="13"/>
    <n v="13"/>
    <n v="17"/>
    <n v="5"/>
    <n v="0"/>
    <n v="4"/>
    <n v="13"/>
    <n v="22"/>
  </r>
  <r>
    <x v="15"/>
    <x v="141"/>
    <x v="0"/>
    <x v="0"/>
    <n v="27"/>
    <n v="23"/>
    <n v="80"/>
    <n v="65"/>
    <n v="109"/>
    <n v="14"/>
    <n v="3"/>
    <n v="17"/>
    <n v="96"/>
    <n v="130"/>
  </r>
  <r>
    <x v="15"/>
    <x v="141"/>
    <x v="0"/>
    <x v="5"/>
    <n v="1"/>
    <n v="1"/>
    <n v="5"/>
    <n v="5"/>
    <n v="6"/>
    <n v="1"/>
    <n v="0"/>
    <n v="2"/>
    <n v="4"/>
    <n v="7"/>
  </r>
  <r>
    <x v="15"/>
    <x v="141"/>
    <x v="0"/>
    <x v="1"/>
    <n v="4"/>
    <n v="3"/>
    <n v="1"/>
    <n v="2"/>
    <n v="6"/>
    <n v="2"/>
    <n v="0"/>
    <n v="3"/>
    <n v="3"/>
    <n v="8"/>
  </r>
  <r>
    <x v="15"/>
    <x v="141"/>
    <x v="0"/>
    <x v="3"/>
    <n v="2"/>
    <n v="0"/>
    <n v="2"/>
    <n v="2"/>
    <n v="2"/>
    <n v="2"/>
    <n v="0"/>
    <n v="0"/>
    <n v="2"/>
    <n v="4"/>
  </r>
  <r>
    <x v="15"/>
    <x v="141"/>
    <x v="0"/>
    <x v="2"/>
    <n v="3"/>
    <n v="3"/>
    <n v="1"/>
    <n v="2"/>
    <n v="5"/>
    <n v="1"/>
    <n v="2"/>
    <n v="2"/>
    <n v="2"/>
    <n v="7"/>
  </r>
  <r>
    <x v="15"/>
    <x v="141"/>
    <x v="0"/>
    <x v="4"/>
    <n v="4"/>
    <n v="6"/>
    <n v="19"/>
    <n v="19"/>
    <n v="27"/>
    <n v="2"/>
    <n v="1"/>
    <n v="3"/>
    <n v="23"/>
    <n v="29"/>
  </r>
  <r>
    <x v="15"/>
    <x v="141"/>
    <x v="1"/>
    <x v="0"/>
    <n v="33"/>
    <n v="18"/>
    <n v="83"/>
    <n v="74"/>
    <n v="103"/>
    <n v="27"/>
    <n v="0"/>
    <n v="12"/>
    <n v="95"/>
    <n v="134"/>
  </r>
  <r>
    <x v="15"/>
    <x v="141"/>
    <x v="1"/>
    <x v="5"/>
    <n v="1"/>
    <n v="1"/>
    <n v="4"/>
    <n v="4"/>
    <n v="5"/>
    <n v="1"/>
    <n v="1"/>
    <n v="1"/>
    <n v="3"/>
    <n v="6"/>
  </r>
  <r>
    <x v="15"/>
    <x v="141"/>
    <x v="1"/>
    <x v="1"/>
    <n v="4"/>
    <n v="1"/>
    <n v="6"/>
    <n v="5"/>
    <n v="8"/>
    <n v="3"/>
    <n v="0"/>
    <n v="0"/>
    <n v="8"/>
    <n v="11"/>
  </r>
  <r>
    <x v="15"/>
    <x v="141"/>
    <x v="1"/>
    <x v="3"/>
    <n v="1"/>
    <n v="3"/>
    <n v="9"/>
    <n v="7"/>
    <n v="12"/>
    <n v="1"/>
    <n v="0"/>
    <n v="3"/>
    <n v="9"/>
    <n v="13"/>
  </r>
  <r>
    <x v="15"/>
    <x v="141"/>
    <x v="1"/>
    <x v="2"/>
    <n v="5"/>
    <n v="2"/>
    <n v="3"/>
    <n v="2"/>
    <n v="5"/>
    <n v="5"/>
    <n v="0"/>
    <n v="0"/>
    <n v="5"/>
    <n v="10"/>
  </r>
  <r>
    <x v="15"/>
    <x v="141"/>
    <x v="1"/>
    <x v="4"/>
    <n v="7"/>
    <n v="11"/>
    <n v="11"/>
    <n v="12"/>
    <n v="22"/>
    <n v="4"/>
    <n v="1"/>
    <n v="5"/>
    <n v="19"/>
    <n v="29"/>
  </r>
  <r>
    <x v="15"/>
    <x v="142"/>
    <x v="0"/>
    <x v="0"/>
    <n v="22"/>
    <n v="20"/>
    <n v="93"/>
    <n v="78"/>
    <n v="117"/>
    <n v="14"/>
    <n v="1"/>
    <n v="21"/>
    <n v="99"/>
    <n v="135"/>
  </r>
  <r>
    <x v="15"/>
    <x v="142"/>
    <x v="0"/>
    <x v="5"/>
    <n v="1"/>
    <n v="1"/>
    <n v="2"/>
    <n v="1"/>
    <n v="3"/>
    <n v="1"/>
    <n v="1"/>
    <n v="0"/>
    <n v="2"/>
    <n v="4"/>
  </r>
  <r>
    <x v="15"/>
    <x v="142"/>
    <x v="0"/>
    <x v="1"/>
    <n v="3"/>
    <n v="0"/>
    <n v="5"/>
    <n v="4"/>
    <n v="5"/>
    <n v="2"/>
    <n v="0"/>
    <n v="1"/>
    <n v="5"/>
    <n v="8"/>
  </r>
  <r>
    <x v="15"/>
    <x v="142"/>
    <x v="0"/>
    <x v="3"/>
    <n v="1"/>
    <n v="2"/>
    <n v="7"/>
    <n v="5"/>
    <n v="9"/>
    <n v="1"/>
    <n v="0"/>
    <n v="1"/>
    <n v="8"/>
    <n v="10"/>
  </r>
  <r>
    <x v="15"/>
    <x v="142"/>
    <x v="0"/>
    <x v="2"/>
    <n v="1"/>
    <n v="0"/>
    <n v="3"/>
    <n v="1"/>
    <n v="4"/>
    <n v="0"/>
    <n v="0"/>
    <n v="2"/>
    <n v="2"/>
    <n v="4"/>
  </r>
  <r>
    <x v="15"/>
    <x v="142"/>
    <x v="0"/>
    <x v="4"/>
    <n v="9"/>
    <n v="5"/>
    <n v="10"/>
    <n v="9"/>
    <n v="18"/>
    <n v="5"/>
    <n v="0"/>
    <n v="5"/>
    <n v="14"/>
    <n v="24"/>
  </r>
  <r>
    <x v="15"/>
    <x v="142"/>
    <x v="1"/>
    <x v="0"/>
    <n v="42"/>
    <n v="20"/>
    <n v="104"/>
    <n v="80"/>
    <n v="134"/>
    <n v="27"/>
    <n v="6"/>
    <n v="23"/>
    <n v="110"/>
    <n v="166"/>
  </r>
  <r>
    <x v="15"/>
    <x v="142"/>
    <x v="1"/>
    <x v="5"/>
    <n v="6"/>
    <n v="3"/>
    <n v="5"/>
    <n v="3"/>
    <n v="9"/>
    <n v="4"/>
    <n v="0"/>
    <n v="3"/>
    <n v="7"/>
    <n v="14"/>
  </r>
  <r>
    <x v="15"/>
    <x v="142"/>
    <x v="1"/>
    <x v="1"/>
    <n v="1"/>
    <n v="1"/>
    <n v="8"/>
    <n v="6"/>
    <n v="9"/>
    <n v="0"/>
    <n v="1"/>
    <n v="1"/>
    <n v="8"/>
    <n v="10"/>
  </r>
  <r>
    <x v="15"/>
    <x v="142"/>
    <x v="1"/>
    <x v="3"/>
    <n v="5"/>
    <n v="2"/>
    <n v="8"/>
    <n v="6"/>
    <n v="11"/>
    <n v="3"/>
    <n v="1"/>
    <n v="2"/>
    <n v="9"/>
    <n v="15"/>
  </r>
  <r>
    <x v="15"/>
    <x v="142"/>
    <x v="1"/>
    <x v="2"/>
    <n v="0"/>
    <n v="0"/>
    <n v="7"/>
    <n v="7"/>
    <n v="7"/>
    <n v="0"/>
    <n v="0"/>
    <n v="1"/>
    <n v="6"/>
    <n v="7"/>
  </r>
  <r>
    <x v="15"/>
    <x v="142"/>
    <x v="1"/>
    <x v="4"/>
    <n v="8"/>
    <n v="6"/>
    <n v="16"/>
    <n v="10"/>
    <n v="24"/>
    <n v="4"/>
    <n v="1"/>
    <n v="8"/>
    <n v="17"/>
    <n v="30"/>
  </r>
  <r>
    <x v="15"/>
    <x v="209"/>
    <x v="0"/>
    <x v="0"/>
    <n v="19"/>
    <n v="14"/>
    <n v="96"/>
    <n v="74"/>
    <n v="113"/>
    <n v="13"/>
    <n v="1"/>
    <n v="13"/>
    <n v="102"/>
    <n v="129"/>
  </r>
  <r>
    <x v="15"/>
    <x v="209"/>
    <x v="0"/>
    <x v="5"/>
    <n v="2"/>
    <n v="0"/>
    <n v="4"/>
    <n v="4"/>
    <n v="4"/>
    <n v="0"/>
    <n v="1"/>
    <n v="1"/>
    <n v="4"/>
    <n v="6"/>
  </r>
  <r>
    <x v="15"/>
    <x v="209"/>
    <x v="0"/>
    <x v="1"/>
    <n v="2"/>
    <n v="1"/>
    <n v="7"/>
    <n v="5"/>
    <n v="9"/>
    <n v="1"/>
    <n v="0"/>
    <n v="3"/>
    <n v="6"/>
    <n v="10"/>
  </r>
  <r>
    <x v="15"/>
    <x v="209"/>
    <x v="0"/>
    <x v="3"/>
    <n v="0"/>
    <n v="2"/>
    <n v="6"/>
    <n v="5"/>
    <n v="8"/>
    <n v="0"/>
    <n v="0"/>
    <n v="0"/>
    <n v="8"/>
    <n v="8"/>
  </r>
  <r>
    <x v="15"/>
    <x v="209"/>
    <x v="0"/>
    <x v="2"/>
    <n v="3"/>
    <n v="1"/>
    <n v="1"/>
    <n v="1"/>
    <n v="3"/>
    <n v="2"/>
    <n v="0"/>
    <n v="0"/>
    <n v="3"/>
    <n v="5"/>
  </r>
  <r>
    <x v="15"/>
    <x v="209"/>
    <x v="0"/>
    <x v="4"/>
    <n v="5"/>
    <n v="3"/>
    <n v="10"/>
    <n v="7"/>
    <n v="15"/>
    <n v="1"/>
    <n v="0"/>
    <n v="5"/>
    <n v="12"/>
    <n v="18"/>
  </r>
  <r>
    <x v="15"/>
    <x v="209"/>
    <x v="1"/>
    <x v="0"/>
    <n v="23"/>
    <n v="17"/>
    <n v="89"/>
    <n v="68"/>
    <n v="112"/>
    <n v="16"/>
    <n v="2"/>
    <n v="19"/>
    <n v="92"/>
    <n v="129"/>
  </r>
  <r>
    <x v="15"/>
    <x v="209"/>
    <x v="1"/>
    <x v="5"/>
    <n v="1"/>
    <n v="3"/>
    <n v="7"/>
    <n v="4"/>
    <n v="11"/>
    <n v="0"/>
    <n v="0"/>
    <n v="1"/>
    <n v="10"/>
    <n v="11"/>
  </r>
  <r>
    <x v="15"/>
    <x v="209"/>
    <x v="1"/>
    <x v="1"/>
    <n v="5"/>
    <n v="1"/>
    <n v="2"/>
    <n v="3"/>
    <n v="3"/>
    <n v="4"/>
    <n v="0"/>
    <n v="2"/>
    <n v="2"/>
    <n v="8"/>
  </r>
  <r>
    <x v="15"/>
    <x v="209"/>
    <x v="1"/>
    <x v="3"/>
    <n v="2"/>
    <n v="5"/>
    <n v="2"/>
    <n v="3"/>
    <n v="8"/>
    <n v="1"/>
    <n v="1"/>
    <n v="5"/>
    <n v="2"/>
    <n v="9"/>
  </r>
  <r>
    <x v="15"/>
    <x v="209"/>
    <x v="1"/>
    <x v="2"/>
    <n v="3"/>
    <n v="3"/>
    <n v="8"/>
    <n v="7"/>
    <n v="11"/>
    <n v="3"/>
    <n v="0"/>
    <n v="2"/>
    <n v="9"/>
    <n v="14"/>
  </r>
  <r>
    <x v="15"/>
    <x v="209"/>
    <x v="1"/>
    <x v="4"/>
    <n v="8"/>
    <n v="6"/>
    <n v="16"/>
    <n v="16"/>
    <n v="24"/>
    <n v="6"/>
    <n v="1"/>
    <n v="6"/>
    <n v="17"/>
    <n v="30"/>
  </r>
  <r>
    <x v="15"/>
    <x v="210"/>
    <x v="0"/>
    <x v="0"/>
    <n v="40"/>
    <n v="25"/>
    <n v="98"/>
    <n v="72"/>
    <n v="130"/>
    <n v="22"/>
    <n v="5"/>
    <n v="18"/>
    <n v="118"/>
    <n v="163"/>
  </r>
  <r>
    <x v="15"/>
    <x v="210"/>
    <x v="0"/>
    <x v="5"/>
    <n v="1"/>
    <n v="0"/>
    <n v="2"/>
    <n v="0"/>
    <n v="2"/>
    <n v="1"/>
    <n v="0"/>
    <n v="0"/>
    <n v="2"/>
    <n v="3"/>
  </r>
  <r>
    <x v="15"/>
    <x v="210"/>
    <x v="0"/>
    <x v="1"/>
    <n v="2"/>
    <n v="1"/>
    <n v="3"/>
    <n v="2"/>
    <n v="5"/>
    <n v="1"/>
    <n v="0"/>
    <n v="0"/>
    <n v="5"/>
    <n v="6"/>
  </r>
  <r>
    <x v="15"/>
    <x v="210"/>
    <x v="0"/>
    <x v="3"/>
    <n v="2"/>
    <n v="1"/>
    <n v="7"/>
    <n v="6"/>
    <n v="8"/>
    <n v="2"/>
    <n v="0"/>
    <n v="2"/>
    <n v="6"/>
    <n v="10"/>
  </r>
  <r>
    <x v="15"/>
    <x v="210"/>
    <x v="0"/>
    <x v="2"/>
    <n v="5"/>
    <n v="2"/>
    <n v="9"/>
    <n v="9"/>
    <n v="12"/>
    <n v="3"/>
    <n v="0"/>
    <n v="4"/>
    <n v="9"/>
    <n v="16"/>
  </r>
  <r>
    <x v="15"/>
    <x v="210"/>
    <x v="0"/>
    <x v="4"/>
    <n v="7"/>
    <n v="9"/>
    <n v="32"/>
    <n v="29"/>
    <n v="44"/>
    <n v="2"/>
    <n v="0"/>
    <n v="6"/>
    <n v="40"/>
    <n v="48"/>
  </r>
  <r>
    <x v="15"/>
    <x v="210"/>
    <x v="1"/>
    <x v="0"/>
    <n v="25"/>
    <n v="27"/>
    <n v="101"/>
    <n v="81"/>
    <n v="131"/>
    <n v="16"/>
    <n v="1"/>
    <n v="26"/>
    <n v="110"/>
    <n v="153"/>
  </r>
  <r>
    <x v="15"/>
    <x v="210"/>
    <x v="1"/>
    <x v="5"/>
    <n v="1"/>
    <n v="2"/>
    <n v="4"/>
    <n v="3"/>
    <n v="7"/>
    <n v="0"/>
    <n v="0"/>
    <n v="1"/>
    <n v="6"/>
    <n v="7"/>
  </r>
  <r>
    <x v="15"/>
    <x v="210"/>
    <x v="1"/>
    <x v="1"/>
    <n v="6"/>
    <n v="0"/>
    <n v="7"/>
    <n v="5"/>
    <n v="8"/>
    <n v="4"/>
    <n v="1"/>
    <n v="1"/>
    <n v="7"/>
    <n v="13"/>
  </r>
  <r>
    <x v="15"/>
    <x v="210"/>
    <x v="1"/>
    <x v="3"/>
    <n v="3"/>
    <n v="1"/>
    <n v="6"/>
    <n v="4"/>
    <n v="8"/>
    <n v="2"/>
    <n v="0"/>
    <n v="3"/>
    <n v="5"/>
    <n v="10"/>
  </r>
  <r>
    <x v="15"/>
    <x v="210"/>
    <x v="1"/>
    <x v="2"/>
    <n v="4"/>
    <n v="4"/>
    <n v="2"/>
    <n v="1"/>
    <n v="7"/>
    <n v="1"/>
    <n v="0"/>
    <n v="6"/>
    <n v="3"/>
    <n v="10"/>
  </r>
  <r>
    <x v="15"/>
    <x v="210"/>
    <x v="1"/>
    <x v="4"/>
    <n v="10"/>
    <n v="4"/>
    <n v="13"/>
    <n v="9"/>
    <n v="20"/>
    <n v="4"/>
    <n v="1"/>
    <n v="5"/>
    <n v="17"/>
    <n v="27"/>
  </r>
  <r>
    <x v="15"/>
    <x v="211"/>
    <x v="0"/>
    <x v="0"/>
    <n v="21"/>
    <n v="22"/>
    <n v="86"/>
    <n v="76"/>
    <n v="110"/>
    <n v="19"/>
    <n v="1"/>
    <n v="11"/>
    <n v="98"/>
    <n v="129"/>
  </r>
  <r>
    <x v="15"/>
    <x v="211"/>
    <x v="0"/>
    <x v="5"/>
    <n v="1"/>
    <n v="2"/>
    <n v="10"/>
    <n v="9"/>
    <n v="12"/>
    <n v="1"/>
    <n v="0"/>
    <n v="3"/>
    <n v="9"/>
    <n v="13"/>
  </r>
  <r>
    <x v="15"/>
    <x v="211"/>
    <x v="0"/>
    <x v="1"/>
    <n v="4"/>
    <n v="0"/>
    <n v="7"/>
    <n v="5"/>
    <n v="8"/>
    <n v="2"/>
    <n v="0"/>
    <n v="1"/>
    <n v="8"/>
    <n v="11"/>
  </r>
  <r>
    <x v="15"/>
    <x v="211"/>
    <x v="0"/>
    <x v="3"/>
    <n v="3"/>
    <n v="4"/>
    <n v="8"/>
    <n v="8"/>
    <n v="14"/>
    <n v="1"/>
    <n v="1"/>
    <n v="1"/>
    <n v="12"/>
    <n v="15"/>
  </r>
  <r>
    <x v="15"/>
    <x v="211"/>
    <x v="0"/>
    <x v="2"/>
    <n v="2"/>
    <n v="0"/>
    <n v="5"/>
    <n v="4"/>
    <n v="5"/>
    <n v="1"/>
    <n v="1"/>
    <n v="2"/>
    <n v="3"/>
    <n v="7"/>
  </r>
  <r>
    <x v="15"/>
    <x v="211"/>
    <x v="0"/>
    <x v="4"/>
    <n v="7"/>
    <n v="8"/>
    <n v="19"/>
    <n v="14"/>
    <n v="28"/>
    <n v="5"/>
    <n v="1"/>
    <n v="5"/>
    <n v="23"/>
    <n v="34"/>
  </r>
  <r>
    <x v="15"/>
    <x v="211"/>
    <x v="1"/>
    <x v="0"/>
    <n v="24"/>
    <n v="17"/>
    <n v="112"/>
    <n v="93"/>
    <n v="133"/>
    <n v="15"/>
    <n v="3"/>
    <n v="24"/>
    <n v="111"/>
    <n v="153"/>
  </r>
  <r>
    <x v="15"/>
    <x v="211"/>
    <x v="1"/>
    <x v="5"/>
    <n v="1"/>
    <n v="1"/>
    <n v="5"/>
    <n v="5"/>
    <n v="6"/>
    <n v="1"/>
    <n v="0"/>
    <n v="1"/>
    <n v="5"/>
    <n v="7"/>
  </r>
  <r>
    <x v="15"/>
    <x v="211"/>
    <x v="1"/>
    <x v="1"/>
    <n v="4"/>
    <n v="0"/>
    <n v="7"/>
    <n v="4"/>
    <n v="9"/>
    <n v="2"/>
    <n v="0"/>
    <n v="4"/>
    <n v="5"/>
    <n v="11"/>
  </r>
  <r>
    <x v="15"/>
    <x v="211"/>
    <x v="1"/>
    <x v="3"/>
    <n v="5"/>
    <n v="0"/>
    <n v="4"/>
    <n v="4"/>
    <n v="4"/>
    <n v="3"/>
    <n v="0"/>
    <n v="2"/>
    <n v="4"/>
    <n v="9"/>
  </r>
  <r>
    <x v="15"/>
    <x v="211"/>
    <x v="1"/>
    <x v="2"/>
    <n v="3"/>
    <n v="2"/>
    <n v="7"/>
    <n v="8"/>
    <n v="9"/>
    <n v="2"/>
    <n v="0"/>
    <n v="3"/>
    <n v="7"/>
    <n v="12"/>
  </r>
  <r>
    <x v="15"/>
    <x v="211"/>
    <x v="1"/>
    <x v="4"/>
    <n v="13"/>
    <n v="4"/>
    <n v="10"/>
    <n v="6"/>
    <n v="17"/>
    <n v="6"/>
    <n v="1"/>
    <n v="13"/>
    <n v="7"/>
    <n v="27"/>
  </r>
  <r>
    <x v="15"/>
    <x v="212"/>
    <x v="0"/>
    <x v="0"/>
    <n v="14"/>
    <n v="15"/>
    <n v="99"/>
    <n v="76"/>
    <n v="115"/>
    <n v="10"/>
    <n v="1"/>
    <n v="13"/>
    <n v="104"/>
    <n v="128"/>
  </r>
  <r>
    <x v="15"/>
    <x v="212"/>
    <x v="0"/>
    <x v="5"/>
    <n v="2"/>
    <n v="0"/>
    <n v="1"/>
    <n v="1"/>
    <n v="1"/>
    <n v="1"/>
    <n v="0"/>
    <n v="1"/>
    <n v="1"/>
    <n v="3"/>
  </r>
  <r>
    <x v="15"/>
    <x v="212"/>
    <x v="0"/>
    <x v="1"/>
    <n v="3"/>
    <n v="0"/>
    <n v="8"/>
    <n v="6"/>
    <n v="8"/>
    <n v="2"/>
    <n v="0"/>
    <n v="2"/>
    <n v="7"/>
    <n v="11"/>
  </r>
  <r>
    <x v="15"/>
    <x v="212"/>
    <x v="0"/>
    <x v="3"/>
    <n v="2"/>
    <n v="1"/>
    <n v="9"/>
    <n v="6"/>
    <n v="10"/>
    <n v="1"/>
    <n v="0"/>
    <n v="4"/>
    <n v="7"/>
    <n v="12"/>
  </r>
  <r>
    <x v="15"/>
    <x v="212"/>
    <x v="0"/>
    <x v="2"/>
    <n v="3"/>
    <n v="2"/>
    <n v="8"/>
    <n v="7"/>
    <n v="11"/>
    <n v="2"/>
    <n v="0"/>
    <n v="2"/>
    <n v="9"/>
    <n v="13"/>
  </r>
  <r>
    <x v="15"/>
    <x v="212"/>
    <x v="0"/>
    <x v="4"/>
    <n v="4"/>
    <n v="5"/>
    <n v="22"/>
    <n v="21"/>
    <n v="27"/>
    <n v="3"/>
    <n v="0"/>
    <n v="2"/>
    <n v="26"/>
    <n v="31"/>
  </r>
  <r>
    <x v="15"/>
    <x v="212"/>
    <x v="1"/>
    <x v="0"/>
    <n v="37"/>
    <n v="27"/>
    <n v="80"/>
    <n v="75"/>
    <n v="110"/>
    <n v="29"/>
    <n v="1"/>
    <n v="18"/>
    <n v="96"/>
    <n v="144"/>
  </r>
  <r>
    <x v="15"/>
    <x v="212"/>
    <x v="1"/>
    <x v="5"/>
    <n v="1"/>
    <n v="0"/>
    <n v="2"/>
    <n v="2"/>
    <n v="2"/>
    <n v="1"/>
    <n v="0"/>
    <n v="0"/>
    <n v="2"/>
    <n v="3"/>
  </r>
  <r>
    <x v="15"/>
    <x v="212"/>
    <x v="1"/>
    <x v="1"/>
    <n v="3"/>
    <n v="2"/>
    <n v="6"/>
    <n v="5"/>
    <n v="8"/>
    <n v="2"/>
    <n v="0"/>
    <n v="3"/>
    <n v="6"/>
    <n v="11"/>
  </r>
  <r>
    <x v="15"/>
    <x v="212"/>
    <x v="1"/>
    <x v="3"/>
    <n v="6"/>
    <n v="0"/>
    <n v="4"/>
    <n v="4"/>
    <n v="6"/>
    <n v="3"/>
    <n v="0"/>
    <n v="2"/>
    <n v="5"/>
    <n v="10"/>
  </r>
  <r>
    <x v="15"/>
    <x v="212"/>
    <x v="1"/>
    <x v="2"/>
    <n v="4"/>
    <n v="0"/>
    <n v="9"/>
    <n v="7"/>
    <n v="9"/>
    <n v="4"/>
    <n v="0"/>
    <n v="2"/>
    <n v="7"/>
    <n v="13"/>
  </r>
  <r>
    <x v="15"/>
    <x v="212"/>
    <x v="1"/>
    <x v="4"/>
    <n v="4"/>
    <n v="3"/>
    <n v="19"/>
    <n v="16"/>
    <n v="22"/>
    <n v="4"/>
    <n v="0"/>
    <n v="3"/>
    <n v="19"/>
    <n v="26"/>
  </r>
  <r>
    <x v="15"/>
    <x v="143"/>
    <x v="0"/>
    <x v="0"/>
    <n v="24"/>
    <n v="17"/>
    <n v="88"/>
    <n v="72"/>
    <n v="107"/>
    <n v="20"/>
    <n v="3"/>
    <n v="15"/>
    <n v="91"/>
    <n v="129"/>
  </r>
  <r>
    <x v="15"/>
    <x v="143"/>
    <x v="0"/>
    <x v="5"/>
    <n v="2"/>
    <n v="3"/>
    <n v="12"/>
    <n v="9"/>
    <n v="15"/>
    <n v="2"/>
    <n v="0"/>
    <n v="2"/>
    <n v="13"/>
    <n v="17"/>
  </r>
  <r>
    <x v="15"/>
    <x v="143"/>
    <x v="0"/>
    <x v="1"/>
    <n v="3"/>
    <n v="3"/>
    <n v="10"/>
    <n v="8"/>
    <n v="14"/>
    <n v="2"/>
    <n v="1"/>
    <n v="1"/>
    <n v="12"/>
    <n v="16"/>
  </r>
  <r>
    <x v="15"/>
    <x v="143"/>
    <x v="0"/>
    <x v="3"/>
    <n v="3"/>
    <n v="0"/>
    <n v="4"/>
    <n v="3"/>
    <n v="4"/>
    <n v="2"/>
    <n v="0"/>
    <n v="1"/>
    <n v="4"/>
    <n v="7"/>
  </r>
  <r>
    <x v="15"/>
    <x v="143"/>
    <x v="0"/>
    <x v="2"/>
    <n v="3"/>
    <n v="1"/>
    <n v="9"/>
    <n v="4"/>
    <n v="10"/>
    <n v="3"/>
    <n v="0"/>
    <n v="2"/>
    <n v="8"/>
    <n v="13"/>
  </r>
  <r>
    <x v="15"/>
    <x v="143"/>
    <x v="0"/>
    <x v="4"/>
    <n v="4"/>
    <n v="1"/>
    <n v="18"/>
    <n v="15"/>
    <n v="20"/>
    <n v="3"/>
    <n v="0"/>
    <n v="5"/>
    <n v="15"/>
    <n v="23"/>
  </r>
  <r>
    <x v="15"/>
    <x v="143"/>
    <x v="1"/>
    <x v="0"/>
    <n v="43"/>
    <n v="22"/>
    <n v="90"/>
    <n v="68"/>
    <n v="120"/>
    <n v="30"/>
    <n v="4"/>
    <n v="26"/>
    <n v="95"/>
    <n v="155"/>
  </r>
  <r>
    <x v="15"/>
    <x v="143"/>
    <x v="1"/>
    <x v="5"/>
    <n v="1"/>
    <n v="3"/>
    <n v="6"/>
    <n v="4"/>
    <n v="9"/>
    <n v="1"/>
    <n v="0"/>
    <n v="2"/>
    <n v="7"/>
    <n v="10"/>
  </r>
  <r>
    <x v="15"/>
    <x v="143"/>
    <x v="1"/>
    <x v="1"/>
    <n v="5"/>
    <n v="1"/>
    <n v="5"/>
    <n v="3"/>
    <n v="6"/>
    <n v="5"/>
    <n v="0"/>
    <n v="0"/>
    <n v="6"/>
    <n v="11"/>
  </r>
  <r>
    <x v="15"/>
    <x v="143"/>
    <x v="1"/>
    <x v="3"/>
    <n v="4"/>
    <n v="1"/>
    <n v="7"/>
    <n v="6"/>
    <n v="8"/>
    <n v="4"/>
    <n v="1"/>
    <n v="1"/>
    <n v="6"/>
    <n v="12"/>
  </r>
  <r>
    <x v="15"/>
    <x v="143"/>
    <x v="1"/>
    <x v="2"/>
    <n v="4"/>
    <n v="1"/>
    <n v="7"/>
    <n v="6"/>
    <n v="8"/>
    <n v="2"/>
    <n v="0"/>
    <n v="3"/>
    <n v="7"/>
    <n v="12"/>
  </r>
  <r>
    <x v="15"/>
    <x v="143"/>
    <x v="1"/>
    <x v="4"/>
    <n v="12"/>
    <n v="3"/>
    <n v="12"/>
    <n v="10"/>
    <n v="18"/>
    <n v="6"/>
    <n v="0"/>
    <n v="8"/>
    <n v="13"/>
    <n v="27"/>
  </r>
  <r>
    <x v="15"/>
    <x v="213"/>
    <x v="0"/>
    <x v="0"/>
    <n v="20"/>
    <n v="19"/>
    <n v="75"/>
    <n v="61"/>
    <n v="101"/>
    <n v="10"/>
    <n v="6"/>
    <n v="11"/>
    <n v="87"/>
    <n v="114"/>
  </r>
  <r>
    <x v="15"/>
    <x v="213"/>
    <x v="0"/>
    <x v="5"/>
    <n v="1"/>
    <n v="1"/>
    <n v="8"/>
    <n v="6"/>
    <n v="9"/>
    <n v="1"/>
    <n v="0"/>
    <n v="2"/>
    <n v="7"/>
    <n v="10"/>
  </r>
  <r>
    <x v="15"/>
    <x v="213"/>
    <x v="0"/>
    <x v="1"/>
    <n v="5"/>
    <n v="1"/>
    <n v="7"/>
    <n v="6"/>
    <n v="8"/>
    <n v="4"/>
    <n v="0"/>
    <n v="1"/>
    <n v="8"/>
    <n v="13"/>
  </r>
  <r>
    <x v="15"/>
    <x v="213"/>
    <x v="0"/>
    <x v="3"/>
    <n v="2"/>
    <n v="3"/>
    <n v="7"/>
    <n v="7"/>
    <n v="10"/>
    <n v="2"/>
    <n v="0"/>
    <n v="1"/>
    <n v="9"/>
    <n v="12"/>
  </r>
  <r>
    <x v="15"/>
    <x v="213"/>
    <x v="0"/>
    <x v="2"/>
    <n v="2"/>
    <n v="3"/>
    <n v="6"/>
    <n v="6"/>
    <n v="9"/>
    <n v="1"/>
    <n v="0"/>
    <n v="2"/>
    <n v="8"/>
    <n v="11"/>
  </r>
  <r>
    <x v="15"/>
    <x v="213"/>
    <x v="0"/>
    <x v="4"/>
    <n v="8"/>
    <n v="8"/>
    <n v="22"/>
    <n v="23"/>
    <n v="31"/>
    <n v="5"/>
    <n v="3"/>
    <n v="4"/>
    <n v="26"/>
    <n v="38"/>
  </r>
  <r>
    <x v="15"/>
    <x v="213"/>
    <x v="1"/>
    <x v="0"/>
    <n v="30"/>
    <n v="18"/>
    <n v="76"/>
    <n v="60"/>
    <n v="99"/>
    <n v="19"/>
    <n v="0"/>
    <n v="23"/>
    <n v="82"/>
    <n v="124"/>
  </r>
  <r>
    <x v="15"/>
    <x v="213"/>
    <x v="1"/>
    <x v="5"/>
    <n v="4"/>
    <n v="0"/>
    <n v="7"/>
    <n v="7"/>
    <n v="7"/>
    <n v="4"/>
    <n v="0"/>
    <n v="0"/>
    <n v="7"/>
    <n v="11"/>
  </r>
  <r>
    <x v="15"/>
    <x v="213"/>
    <x v="1"/>
    <x v="1"/>
    <n v="3"/>
    <n v="0"/>
    <n v="7"/>
    <n v="6"/>
    <n v="8"/>
    <n v="1"/>
    <n v="0"/>
    <n v="3"/>
    <n v="6"/>
    <n v="10"/>
  </r>
  <r>
    <x v="15"/>
    <x v="213"/>
    <x v="1"/>
    <x v="3"/>
    <n v="6"/>
    <n v="2"/>
    <n v="7"/>
    <n v="5"/>
    <n v="10"/>
    <n v="5"/>
    <n v="0"/>
    <n v="3"/>
    <n v="7"/>
    <n v="15"/>
  </r>
  <r>
    <x v="15"/>
    <x v="213"/>
    <x v="1"/>
    <x v="2"/>
    <n v="2"/>
    <n v="1"/>
    <n v="8"/>
    <n v="6"/>
    <n v="9"/>
    <n v="2"/>
    <n v="1"/>
    <n v="3"/>
    <n v="5"/>
    <n v="11"/>
  </r>
  <r>
    <x v="15"/>
    <x v="213"/>
    <x v="1"/>
    <x v="4"/>
    <n v="6"/>
    <n v="10"/>
    <n v="17"/>
    <n v="14"/>
    <n v="28"/>
    <n v="5"/>
    <n v="0"/>
    <n v="8"/>
    <n v="20"/>
    <n v="33"/>
  </r>
  <r>
    <x v="15"/>
    <x v="144"/>
    <x v="0"/>
    <x v="0"/>
    <n v="16"/>
    <n v="14"/>
    <n v="92"/>
    <n v="77"/>
    <n v="111"/>
    <n v="8"/>
    <n v="2"/>
    <n v="18"/>
    <n v="94"/>
    <n v="122"/>
  </r>
  <r>
    <x v="15"/>
    <x v="144"/>
    <x v="0"/>
    <x v="5"/>
    <n v="2"/>
    <n v="0"/>
    <n v="7"/>
    <n v="5"/>
    <n v="7"/>
    <n v="1"/>
    <n v="1"/>
    <n v="1"/>
    <n v="6"/>
    <n v="9"/>
  </r>
  <r>
    <x v="15"/>
    <x v="144"/>
    <x v="0"/>
    <x v="1"/>
    <n v="2"/>
    <n v="1"/>
    <n v="9"/>
    <n v="8"/>
    <n v="10"/>
    <n v="2"/>
    <n v="0"/>
    <n v="2"/>
    <n v="8"/>
    <n v="12"/>
  </r>
  <r>
    <x v="15"/>
    <x v="144"/>
    <x v="0"/>
    <x v="3"/>
    <n v="5"/>
    <n v="5"/>
    <n v="4"/>
    <n v="3"/>
    <n v="12"/>
    <n v="2"/>
    <n v="0"/>
    <n v="4"/>
    <n v="8"/>
    <n v="14"/>
  </r>
  <r>
    <x v="15"/>
    <x v="144"/>
    <x v="0"/>
    <x v="2"/>
    <n v="1"/>
    <n v="0"/>
    <n v="8"/>
    <n v="6"/>
    <n v="8"/>
    <n v="1"/>
    <n v="0"/>
    <n v="1"/>
    <n v="7"/>
    <n v="9"/>
  </r>
  <r>
    <x v="15"/>
    <x v="144"/>
    <x v="0"/>
    <x v="4"/>
    <n v="9"/>
    <n v="8"/>
    <n v="18"/>
    <n v="17"/>
    <n v="31"/>
    <n v="3"/>
    <n v="1"/>
    <n v="7"/>
    <n v="24"/>
    <n v="35"/>
  </r>
  <r>
    <x v="15"/>
    <x v="144"/>
    <x v="1"/>
    <x v="0"/>
    <n v="22"/>
    <n v="22"/>
    <n v="81"/>
    <n v="69"/>
    <n v="107"/>
    <n v="16"/>
    <n v="4"/>
    <n v="14"/>
    <n v="91"/>
    <n v="125"/>
  </r>
  <r>
    <x v="15"/>
    <x v="144"/>
    <x v="1"/>
    <x v="5"/>
    <n v="2"/>
    <n v="0"/>
    <n v="8"/>
    <n v="6"/>
    <n v="8"/>
    <n v="1"/>
    <n v="0"/>
    <n v="3"/>
    <n v="6"/>
    <n v="10"/>
  </r>
  <r>
    <x v="15"/>
    <x v="144"/>
    <x v="1"/>
    <x v="1"/>
    <n v="3"/>
    <n v="1"/>
    <n v="5"/>
    <n v="4"/>
    <n v="6"/>
    <n v="3"/>
    <n v="0"/>
    <n v="1"/>
    <n v="5"/>
    <n v="9"/>
  </r>
  <r>
    <x v="15"/>
    <x v="144"/>
    <x v="1"/>
    <x v="3"/>
    <n v="1"/>
    <n v="3"/>
    <n v="5"/>
    <n v="6"/>
    <n v="8"/>
    <n v="0"/>
    <n v="0"/>
    <n v="2"/>
    <n v="7"/>
    <n v="9"/>
  </r>
  <r>
    <x v="15"/>
    <x v="144"/>
    <x v="1"/>
    <x v="2"/>
    <n v="4"/>
    <n v="0"/>
    <n v="7"/>
    <n v="5"/>
    <n v="7"/>
    <n v="4"/>
    <n v="0"/>
    <n v="1"/>
    <n v="6"/>
    <n v="11"/>
  </r>
  <r>
    <x v="15"/>
    <x v="144"/>
    <x v="1"/>
    <x v="4"/>
    <n v="10"/>
    <n v="4"/>
    <n v="20"/>
    <n v="16"/>
    <n v="26"/>
    <n v="6"/>
    <n v="1"/>
    <n v="7"/>
    <n v="20"/>
    <n v="34"/>
  </r>
  <r>
    <x v="15"/>
    <x v="145"/>
    <x v="0"/>
    <x v="0"/>
    <n v="21"/>
    <n v="17"/>
    <n v="79"/>
    <n v="63"/>
    <n v="100"/>
    <n v="13"/>
    <n v="1"/>
    <n v="12"/>
    <n v="91"/>
    <n v="117"/>
  </r>
  <r>
    <x v="15"/>
    <x v="145"/>
    <x v="0"/>
    <x v="5"/>
    <n v="6"/>
    <n v="1"/>
    <n v="2"/>
    <n v="2"/>
    <n v="4"/>
    <n v="5"/>
    <n v="1"/>
    <n v="1"/>
    <n v="2"/>
    <n v="9"/>
  </r>
  <r>
    <x v="15"/>
    <x v="145"/>
    <x v="0"/>
    <x v="1"/>
    <n v="1"/>
    <n v="2"/>
    <n v="2"/>
    <n v="1"/>
    <n v="4"/>
    <n v="0"/>
    <n v="0"/>
    <n v="2"/>
    <n v="3"/>
    <n v="5"/>
  </r>
  <r>
    <x v="15"/>
    <x v="145"/>
    <x v="0"/>
    <x v="3"/>
    <n v="2"/>
    <n v="0"/>
    <n v="2"/>
    <n v="1"/>
    <n v="2"/>
    <n v="2"/>
    <n v="0"/>
    <n v="0"/>
    <n v="2"/>
    <n v="4"/>
  </r>
  <r>
    <x v="15"/>
    <x v="145"/>
    <x v="0"/>
    <x v="2"/>
    <n v="9"/>
    <n v="4"/>
    <n v="6"/>
    <n v="5"/>
    <n v="10"/>
    <n v="9"/>
    <n v="0"/>
    <n v="1"/>
    <n v="9"/>
    <n v="19"/>
  </r>
  <r>
    <x v="15"/>
    <x v="145"/>
    <x v="0"/>
    <x v="4"/>
    <n v="4"/>
    <n v="4"/>
    <n v="15"/>
    <n v="13"/>
    <n v="20"/>
    <n v="2"/>
    <n v="0"/>
    <n v="3"/>
    <n v="18"/>
    <n v="23"/>
  </r>
  <r>
    <x v="15"/>
    <x v="145"/>
    <x v="1"/>
    <x v="0"/>
    <n v="29"/>
    <n v="19"/>
    <n v="93"/>
    <n v="82"/>
    <n v="119"/>
    <n v="16"/>
    <n v="1"/>
    <n v="24"/>
    <n v="100"/>
    <n v="141"/>
  </r>
  <r>
    <x v="15"/>
    <x v="145"/>
    <x v="1"/>
    <x v="5"/>
    <n v="3"/>
    <n v="1"/>
    <n v="6"/>
    <n v="5"/>
    <n v="7"/>
    <n v="3"/>
    <n v="0"/>
    <n v="0"/>
    <n v="7"/>
    <n v="10"/>
  </r>
  <r>
    <x v="15"/>
    <x v="145"/>
    <x v="1"/>
    <x v="1"/>
    <n v="4"/>
    <n v="3"/>
    <n v="4"/>
    <n v="3"/>
    <n v="9"/>
    <n v="1"/>
    <n v="0"/>
    <n v="3"/>
    <n v="7"/>
    <n v="11"/>
  </r>
  <r>
    <x v="15"/>
    <x v="145"/>
    <x v="1"/>
    <x v="3"/>
    <n v="1"/>
    <n v="2"/>
    <n v="6"/>
    <n v="6"/>
    <n v="8"/>
    <n v="1"/>
    <n v="0"/>
    <n v="2"/>
    <n v="6"/>
    <n v="9"/>
  </r>
  <r>
    <x v="15"/>
    <x v="145"/>
    <x v="1"/>
    <x v="2"/>
    <n v="2"/>
    <n v="1"/>
    <n v="9"/>
    <n v="7"/>
    <n v="10"/>
    <n v="2"/>
    <n v="0"/>
    <n v="2"/>
    <n v="8"/>
    <n v="12"/>
  </r>
  <r>
    <x v="15"/>
    <x v="145"/>
    <x v="1"/>
    <x v="4"/>
    <n v="4"/>
    <n v="4"/>
    <n v="11"/>
    <n v="9"/>
    <n v="15"/>
    <n v="4"/>
    <n v="0"/>
    <n v="2"/>
    <n v="13"/>
    <n v="19"/>
  </r>
  <r>
    <x v="15"/>
    <x v="146"/>
    <x v="0"/>
    <x v="0"/>
    <n v="20"/>
    <n v="18"/>
    <n v="91"/>
    <n v="76"/>
    <n v="112"/>
    <n v="11"/>
    <n v="4"/>
    <n v="13"/>
    <n v="101"/>
    <n v="129"/>
  </r>
  <r>
    <x v="15"/>
    <x v="146"/>
    <x v="0"/>
    <x v="5"/>
    <n v="0"/>
    <n v="2"/>
    <n v="6"/>
    <n v="6"/>
    <n v="8"/>
    <n v="0"/>
    <n v="0"/>
    <n v="0"/>
    <n v="8"/>
    <n v="8"/>
  </r>
  <r>
    <x v="15"/>
    <x v="146"/>
    <x v="0"/>
    <x v="1"/>
    <n v="1"/>
    <n v="1"/>
    <n v="4"/>
    <n v="4"/>
    <n v="5"/>
    <n v="1"/>
    <n v="0"/>
    <n v="1"/>
    <n v="4"/>
    <n v="6"/>
  </r>
  <r>
    <x v="15"/>
    <x v="146"/>
    <x v="0"/>
    <x v="3"/>
    <n v="1"/>
    <n v="1"/>
    <n v="8"/>
    <n v="6"/>
    <n v="10"/>
    <n v="0"/>
    <n v="0"/>
    <n v="1"/>
    <n v="9"/>
    <n v="10"/>
  </r>
  <r>
    <x v="15"/>
    <x v="146"/>
    <x v="0"/>
    <x v="2"/>
    <n v="4"/>
    <n v="1"/>
    <n v="11"/>
    <n v="6"/>
    <n v="15"/>
    <n v="1"/>
    <n v="0"/>
    <n v="6"/>
    <n v="9"/>
    <n v="16"/>
  </r>
  <r>
    <x v="15"/>
    <x v="146"/>
    <x v="0"/>
    <x v="4"/>
    <n v="9"/>
    <n v="9"/>
    <n v="23"/>
    <n v="24"/>
    <n v="32"/>
    <n v="5"/>
    <n v="0"/>
    <n v="8"/>
    <n v="28"/>
    <n v="41"/>
  </r>
  <r>
    <x v="15"/>
    <x v="146"/>
    <x v="1"/>
    <x v="0"/>
    <n v="27"/>
    <n v="23"/>
    <n v="84"/>
    <n v="73"/>
    <n v="115"/>
    <n v="14"/>
    <n v="5"/>
    <n v="20"/>
    <n v="95"/>
    <n v="134"/>
  </r>
  <r>
    <x v="15"/>
    <x v="146"/>
    <x v="1"/>
    <x v="5"/>
    <n v="2"/>
    <n v="0"/>
    <n v="5"/>
    <n v="5"/>
    <n v="5"/>
    <n v="2"/>
    <n v="0"/>
    <n v="0"/>
    <n v="5"/>
    <n v="7"/>
  </r>
  <r>
    <x v="15"/>
    <x v="146"/>
    <x v="1"/>
    <x v="1"/>
    <n v="6"/>
    <n v="1"/>
    <n v="10"/>
    <n v="8"/>
    <n v="13"/>
    <n v="3"/>
    <n v="1"/>
    <n v="1"/>
    <n v="12"/>
    <n v="17"/>
  </r>
  <r>
    <x v="15"/>
    <x v="146"/>
    <x v="1"/>
    <x v="3"/>
    <n v="1"/>
    <n v="3"/>
    <n v="2"/>
    <n v="3"/>
    <n v="5"/>
    <n v="1"/>
    <n v="0"/>
    <n v="0"/>
    <n v="5"/>
    <n v="6"/>
  </r>
  <r>
    <x v="15"/>
    <x v="146"/>
    <x v="1"/>
    <x v="2"/>
    <n v="1"/>
    <n v="3"/>
    <n v="6"/>
    <n v="5"/>
    <n v="10"/>
    <n v="0"/>
    <n v="0"/>
    <n v="1"/>
    <n v="9"/>
    <n v="10"/>
  </r>
  <r>
    <x v="15"/>
    <x v="146"/>
    <x v="1"/>
    <x v="4"/>
    <n v="9"/>
    <n v="6"/>
    <n v="21"/>
    <n v="18"/>
    <n v="31"/>
    <n v="4"/>
    <n v="2"/>
    <n v="7"/>
    <n v="23"/>
    <n v="36"/>
  </r>
  <r>
    <x v="15"/>
    <x v="214"/>
    <x v="0"/>
    <x v="0"/>
    <n v="16"/>
    <n v="13"/>
    <n v="73"/>
    <n v="62"/>
    <n v="88"/>
    <n v="11"/>
    <n v="2"/>
    <n v="18"/>
    <n v="71"/>
    <n v="102"/>
  </r>
  <r>
    <x v="15"/>
    <x v="214"/>
    <x v="0"/>
    <x v="5"/>
    <n v="4"/>
    <n v="3"/>
    <n v="7"/>
    <n v="6"/>
    <n v="11"/>
    <n v="1"/>
    <n v="0"/>
    <n v="3"/>
    <n v="10"/>
    <n v="14"/>
  </r>
  <r>
    <x v="15"/>
    <x v="214"/>
    <x v="0"/>
    <x v="1"/>
    <n v="3"/>
    <n v="3"/>
    <n v="2"/>
    <n v="2"/>
    <n v="6"/>
    <n v="1"/>
    <n v="0"/>
    <n v="2"/>
    <n v="5"/>
    <n v="8"/>
  </r>
  <r>
    <x v="15"/>
    <x v="214"/>
    <x v="0"/>
    <x v="3"/>
    <n v="5"/>
    <n v="0"/>
    <n v="7"/>
    <n v="6"/>
    <n v="8"/>
    <n v="2"/>
    <n v="0"/>
    <n v="2"/>
    <n v="8"/>
    <n v="12"/>
  </r>
  <r>
    <x v="15"/>
    <x v="214"/>
    <x v="0"/>
    <x v="2"/>
    <n v="2"/>
    <n v="2"/>
    <n v="9"/>
    <n v="9"/>
    <n v="11"/>
    <n v="1"/>
    <n v="0"/>
    <n v="3"/>
    <n v="9"/>
    <n v="13"/>
  </r>
  <r>
    <x v="15"/>
    <x v="214"/>
    <x v="0"/>
    <x v="4"/>
    <n v="4"/>
    <n v="2"/>
    <n v="23"/>
    <n v="15"/>
    <n v="26"/>
    <n v="2"/>
    <n v="0"/>
    <n v="7"/>
    <n v="20"/>
    <n v="29"/>
  </r>
  <r>
    <x v="15"/>
    <x v="214"/>
    <x v="1"/>
    <x v="0"/>
    <n v="21"/>
    <n v="16"/>
    <n v="93"/>
    <n v="79"/>
    <n v="115"/>
    <n v="12"/>
    <n v="2"/>
    <n v="19"/>
    <n v="97"/>
    <n v="130"/>
  </r>
  <r>
    <x v="15"/>
    <x v="214"/>
    <x v="1"/>
    <x v="5"/>
    <n v="6"/>
    <n v="1"/>
    <n v="2"/>
    <n v="2"/>
    <n v="3"/>
    <n v="5"/>
    <n v="0"/>
    <n v="3"/>
    <n v="1"/>
    <n v="9"/>
  </r>
  <r>
    <x v="15"/>
    <x v="214"/>
    <x v="1"/>
    <x v="1"/>
    <n v="3"/>
    <n v="2"/>
    <n v="5"/>
    <n v="4"/>
    <n v="8"/>
    <n v="2"/>
    <n v="0"/>
    <n v="2"/>
    <n v="6"/>
    <n v="10"/>
  </r>
  <r>
    <x v="15"/>
    <x v="214"/>
    <x v="1"/>
    <x v="3"/>
    <n v="4"/>
    <n v="1"/>
    <n v="6"/>
    <n v="4"/>
    <n v="8"/>
    <n v="2"/>
    <n v="0"/>
    <n v="1"/>
    <n v="8"/>
    <n v="11"/>
  </r>
  <r>
    <x v="15"/>
    <x v="214"/>
    <x v="1"/>
    <x v="2"/>
    <n v="3"/>
    <n v="4"/>
    <n v="5"/>
    <n v="3"/>
    <n v="9"/>
    <n v="3"/>
    <n v="0"/>
    <n v="1"/>
    <n v="8"/>
    <n v="12"/>
  </r>
  <r>
    <x v="15"/>
    <x v="214"/>
    <x v="1"/>
    <x v="4"/>
    <n v="10"/>
    <n v="3"/>
    <n v="13"/>
    <n v="10"/>
    <n v="20"/>
    <n v="4"/>
    <n v="1"/>
    <n v="6"/>
    <n v="15"/>
    <n v="26"/>
  </r>
  <r>
    <x v="15"/>
    <x v="147"/>
    <x v="0"/>
    <x v="0"/>
    <n v="22"/>
    <n v="17"/>
    <n v="112"/>
    <n v="92"/>
    <n v="133"/>
    <n v="13"/>
    <n v="4"/>
    <n v="16"/>
    <n v="118"/>
    <n v="151"/>
  </r>
  <r>
    <x v="15"/>
    <x v="147"/>
    <x v="0"/>
    <x v="5"/>
    <n v="0"/>
    <n v="1"/>
    <n v="4"/>
    <n v="4"/>
    <n v="5"/>
    <n v="0"/>
    <n v="0"/>
    <n v="2"/>
    <n v="3"/>
    <n v="5"/>
  </r>
  <r>
    <x v="15"/>
    <x v="147"/>
    <x v="0"/>
    <x v="1"/>
    <n v="2"/>
    <n v="1"/>
    <n v="2"/>
    <n v="2"/>
    <n v="3"/>
    <n v="2"/>
    <n v="0"/>
    <n v="0"/>
    <n v="3"/>
    <n v="5"/>
  </r>
  <r>
    <x v="15"/>
    <x v="147"/>
    <x v="0"/>
    <x v="3"/>
    <n v="4"/>
    <n v="1"/>
    <n v="12"/>
    <n v="8"/>
    <n v="14"/>
    <n v="2"/>
    <n v="0"/>
    <n v="5"/>
    <n v="10"/>
    <n v="17"/>
  </r>
  <r>
    <x v="15"/>
    <x v="147"/>
    <x v="0"/>
    <x v="2"/>
    <n v="6"/>
    <n v="0"/>
    <n v="7"/>
    <n v="7"/>
    <n v="8"/>
    <n v="3"/>
    <n v="0"/>
    <n v="3"/>
    <n v="7"/>
    <n v="13"/>
  </r>
  <r>
    <x v="15"/>
    <x v="147"/>
    <x v="0"/>
    <x v="4"/>
    <n v="2"/>
    <n v="3"/>
    <n v="21"/>
    <n v="18"/>
    <n v="24"/>
    <n v="1"/>
    <n v="0"/>
    <n v="6"/>
    <n v="19"/>
    <n v="26"/>
  </r>
  <r>
    <x v="15"/>
    <x v="147"/>
    <x v="1"/>
    <x v="0"/>
    <n v="32"/>
    <n v="27"/>
    <n v="107"/>
    <n v="85"/>
    <n v="138"/>
    <n v="22"/>
    <n v="3"/>
    <n v="22"/>
    <n v="119"/>
    <n v="166"/>
  </r>
  <r>
    <x v="15"/>
    <x v="147"/>
    <x v="1"/>
    <x v="5"/>
    <n v="2"/>
    <n v="4"/>
    <n v="3"/>
    <n v="3"/>
    <n v="7"/>
    <n v="2"/>
    <n v="0"/>
    <n v="1"/>
    <n v="6"/>
    <n v="9"/>
  </r>
  <r>
    <x v="15"/>
    <x v="147"/>
    <x v="1"/>
    <x v="1"/>
    <n v="1"/>
    <n v="2"/>
    <n v="3"/>
    <n v="4"/>
    <n v="5"/>
    <n v="0"/>
    <n v="2"/>
    <n v="1"/>
    <n v="3"/>
    <n v="6"/>
  </r>
  <r>
    <x v="15"/>
    <x v="147"/>
    <x v="1"/>
    <x v="3"/>
    <n v="1"/>
    <n v="1"/>
    <n v="8"/>
    <n v="5"/>
    <n v="9"/>
    <n v="1"/>
    <n v="0"/>
    <n v="2"/>
    <n v="7"/>
    <n v="10"/>
  </r>
  <r>
    <x v="15"/>
    <x v="147"/>
    <x v="1"/>
    <x v="2"/>
    <n v="4"/>
    <n v="2"/>
    <n v="11"/>
    <n v="7"/>
    <n v="15"/>
    <n v="1"/>
    <n v="3"/>
    <n v="0"/>
    <n v="13"/>
    <n v="17"/>
  </r>
  <r>
    <x v="15"/>
    <x v="147"/>
    <x v="1"/>
    <x v="4"/>
    <n v="5"/>
    <n v="4"/>
    <n v="20"/>
    <n v="17"/>
    <n v="26"/>
    <n v="3"/>
    <n v="2"/>
    <n v="8"/>
    <n v="16"/>
    <n v="29"/>
  </r>
  <r>
    <x v="15"/>
    <x v="215"/>
    <x v="0"/>
    <x v="0"/>
    <n v="17"/>
    <n v="20"/>
    <n v="79"/>
    <n v="64"/>
    <n v="102"/>
    <n v="8"/>
    <n v="3"/>
    <n v="20"/>
    <n v="85"/>
    <n v="116"/>
  </r>
  <r>
    <x v="15"/>
    <x v="215"/>
    <x v="0"/>
    <x v="5"/>
    <n v="4"/>
    <n v="0"/>
    <n v="3"/>
    <n v="1"/>
    <n v="3"/>
    <n v="0"/>
    <n v="2"/>
    <n v="2"/>
    <n v="3"/>
    <n v="7"/>
  </r>
  <r>
    <x v="15"/>
    <x v="215"/>
    <x v="0"/>
    <x v="1"/>
    <n v="0"/>
    <n v="1"/>
    <n v="4"/>
    <n v="4"/>
    <n v="5"/>
    <n v="0"/>
    <n v="0"/>
    <n v="1"/>
    <n v="4"/>
    <n v="5"/>
  </r>
  <r>
    <x v="15"/>
    <x v="215"/>
    <x v="0"/>
    <x v="3"/>
    <n v="0"/>
    <n v="2"/>
    <n v="6"/>
    <n v="4"/>
    <n v="8"/>
    <n v="0"/>
    <n v="0"/>
    <n v="2"/>
    <n v="6"/>
    <n v="8"/>
  </r>
  <r>
    <x v="15"/>
    <x v="215"/>
    <x v="0"/>
    <x v="2"/>
    <n v="3"/>
    <n v="1"/>
    <n v="4"/>
    <n v="3"/>
    <n v="5"/>
    <n v="3"/>
    <n v="0"/>
    <n v="1"/>
    <n v="4"/>
    <n v="8"/>
  </r>
  <r>
    <x v="15"/>
    <x v="215"/>
    <x v="0"/>
    <x v="4"/>
    <n v="5"/>
    <n v="4"/>
    <n v="21"/>
    <n v="17"/>
    <n v="25"/>
    <n v="5"/>
    <n v="0"/>
    <n v="6"/>
    <n v="19"/>
    <n v="30"/>
  </r>
  <r>
    <x v="15"/>
    <x v="215"/>
    <x v="1"/>
    <x v="0"/>
    <n v="34"/>
    <n v="20"/>
    <n v="90"/>
    <n v="79"/>
    <n v="115"/>
    <n v="22"/>
    <n v="2"/>
    <n v="22"/>
    <n v="98"/>
    <n v="144"/>
  </r>
  <r>
    <x v="15"/>
    <x v="215"/>
    <x v="1"/>
    <x v="5"/>
    <n v="2"/>
    <n v="1"/>
    <n v="3"/>
    <n v="2"/>
    <n v="5"/>
    <n v="1"/>
    <n v="0"/>
    <n v="1"/>
    <n v="4"/>
    <n v="6"/>
  </r>
  <r>
    <x v="15"/>
    <x v="215"/>
    <x v="1"/>
    <x v="1"/>
    <n v="6"/>
    <n v="2"/>
    <n v="4"/>
    <n v="3"/>
    <n v="7"/>
    <n v="4"/>
    <n v="0"/>
    <n v="5"/>
    <n v="3"/>
    <n v="12"/>
  </r>
  <r>
    <x v="15"/>
    <x v="215"/>
    <x v="1"/>
    <x v="3"/>
    <n v="1"/>
    <n v="2"/>
    <n v="7"/>
    <n v="6"/>
    <n v="9"/>
    <n v="0"/>
    <n v="0"/>
    <n v="2"/>
    <n v="8"/>
    <n v="10"/>
  </r>
  <r>
    <x v="15"/>
    <x v="215"/>
    <x v="1"/>
    <x v="2"/>
    <n v="1"/>
    <n v="0"/>
    <n v="7"/>
    <n v="7"/>
    <n v="7"/>
    <n v="1"/>
    <n v="0"/>
    <n v="3"/>
    <n v="4"/>
    <n v="8"/>
  </r>
  <r>
    <x v="15"/>
    <x v="215"/>
    <x v="1"/>
    <x v="4"/>
    <n v="10"/>
    <n v="4"/>
    <n v="12"/>
    <n v="9"/>
    <n v="18"/>
    <n v="7"/>
    <n v="0"/>
    <n v="6"/>
    <n v="13"/>
    <n v="26"/>
  </r>
  <r>
    <x v="15"/>
    <x v="148"/>
    <x v="0"/>
    <x v="0"/>
    <n v="19"/>
    <n v="27"/>
    <n v="96"/>
    <n v="76"/>
    <n v="128"/>
    <n v="6"/>
    <n v="3"/>
    <n v="22"/>
    <n v="111"/>
    <n v="142"/>
  </r>
  <r>
    <x v="15"/>
    <x v="148"/>
    <x v="0"/>
    <x v="5"/>
    <n v="2"/>
    <n v="4"/>
    <n v="4"/>
    <n v="4"/>
    <n v="8"/>
    <n v="1"/>
    <n v="1"/>
    <n v="1"/>
    <n v="7"/>
    <n v="10"/>
  </r>
  <r>
    <x v="15"/>
    <x v="148"/>
    <x v="0"/>
    <x v="1"/>
    <n v="3"/>
    <n v="3"/>
    <n v="6"/>
    <n v="5"/>
    <n v="9"/>
    <n v="1"/>
    <n v="2"/>
    <n v="1"/>
    <n v="8"/>
    <n v="12"/>
  </r>
  <r>
    <x v="15"/>
    <x v="148"/>
    <x v="0"/>
    <x v="3"/>
    <n v="3"/>
    <n v="0"/>
    <n v="6"/>
    <n v="3"/>
    <n v="7"/>
    <n v="1"/>
    <n v="0"/>
    <n v="1"/>
    <n v="7"/>
    <n v="9"/>
  </r>
  <r>
    <x v="15"/>
    <x v="148"/>
    <x v="0"/>
    <x v="2"/>
    <n v="2"/>
    <n v="1"/>
    <n v="3"/>
    <n v="2"/>
    <n v="6"/>
    <n v="0"/>
    <n v="0"/>
    <n v="0"/>
    <n v="6"/>
    <n v="6"/>
  </r>
  <r>
    <x v="15"/>
    <x v="148"/>
    <x v="0"/>
    <x v="4"/>
    <n v="4"/>
    <n v="6"/>
    <n v="20"/>
    <n v="14"/>
    <n v="26"/>
    <n v="4"/>
    <n v="0"/>
    <n v="3"/>
    <n v="23"/>
    <n v="30"/>
  </r>
  <r>
    <x v="15"/>
    <x v="148"/>
    <x v="1"/>
    <x v="0"/>
    <n v="19"/>
    <n v="29"/>
    <n v="84"/>
    <n v="73"/>
    <n v="116"/>
    <n v="14"/>
    <n v="5"/>
    <n v="22"/>
    <n v="91"/>
    <n v="132"/>
  </r>
  <r>
    <x v="15"/>
    <x v="148"/>
    <x v="1"/>
    <x v="5"/>
    <n v="1"/>
    <n v="1"/>
    <n v="3"/>
    <n v="3"/>
    <n v="4"/>
    <n v="0"/>
    <n v="1"/>
    <n v="2"/>
    <n v="2"/>
    <n v="5"/>
  </r>
  <r>
    <x v="15"/>
    <x v="148"/>
    <x v="1"/>
    <x v="1"/>
    <n v="3"/>
    <n v="1"/>
    <n v="7"/>
    <n v="6"/>
    <n v="8"/>
    <n v="3"/>
    <n v="0"/>
    <n v="1"/>
    <n v="7"/>
    <n v="11"/>
  </r>
  <r>
    <x v="15"/>
    <x v="148"/>
    <x v="1"/>
    <x v="3"/>
    <n v="2"/>
    <n v="4"/>
    <n v="7"/>
    <n v="5"/>
    <n v="11"/>
    <n v="1"/>
    <n v="1"/>
    <n v="4"/>
    <n v="7"/>
    <n v="13"/>
  </r>
  <r>
    <x v="15"/>
    <x v="148"/>
    <x v="1"/>
    <x v="2"/>
    <n v="4"/>
    <n v="0"/>
    <n v="5"/>
    <n v="4"/>
    <n v="5"/>
    <n v="1"/>
    <n v="0"/>
    <n v="3"/>
    <n v="5"/>
    <n v="9"/>
  </r>
  <r>
    <x v="15"/>
    <x v="148"/>
    <x v="1"/>
    <x v="4"/>
    <n v="4"/>
    <n v="2"/>
    <n v="16"/>
    <n v="15"/>
    <n v="19"/>
    <n v="2"/>
    <n v="0"/>
    <n v="3"/>
    <n v="17"/>
    <n v="22"/>
  </r>
  <r>
    <x v="15"/>
    <x v="216"/>
    <x v="0"/>
    <x v="0"/>
    <n v="20"/>
    <n v="22"/>
    <n v="85"/>
    <n v="71"/>
    <n v="107"/>
    <n v="15"/>
    <n v="2"/>
    <n v="12"/>
    <n v="98"/>
    <n v="127"/>
  </r>
  <r>
    <x v="15"/>
    <x v="216"/>
    <x v="0"/>
    <x v="5"/>
    <n v="1"/>
    <n v="0"/>
    <n v="1"/>
    <n v="1"/>
    <n v="1"/>
    <n v="1"/>
    <n v="0"/>
    <n v="0"/>
    <n v="1"/>
    <n v="2"/>
  </r>
  <r>
    <x v="15"/>
    <x v="216"/>
    <x v="0"/>
    <x v="1"/>
    <n v="2"/>
    <n v="3"/>
    <n v="4"/>
    <n v="3"/>
    <n v="8"/>
    <n v="1"/>
    <n v="0"/>
    <n v="1"/>
    <n v="7"/>
    <n v="9"/>
  </r>
  <r>
    <x v="15"/>
    <x v="216"/>
    <x v="0"/>
    <x v="3"/>
    <n v="1"/>
    <n v="0"/>
    <n v="11"/>
    <n v="9"/>
    <n v="11"/>
    <n v="0"/>
    <n v="0"/>
    <n v="5"/>
    <n v="7"/>
    <n v="12"/>
  </r>
  <r>
    <x v="15"/>
    <x v="216"/>
    <x v="0"/>
    <x v="2"/>
    <n v="0"/>
    <n v="0"/>
    <n v="2"/>
    <n v="2"/>
    <n v="2"/>
    <n v="0"/>
    <n v="0"/>
    <n v="0"/>
    <n v="2"/>
    <n v="2"/>
  </r>
  <r>
    <x v="15"/>
    <x v="216"/>
    <x v="0"/>
    <x v="4"/>
    <n v="8"/>
    <n v="5"/>
    <n v="15"/>
    <n v="12"/>
    <n v="22"/>
    <n v="4"/>
    <n v="0"/>
    <n v="7"/>
    <n v="17"/>
    <n v="28"/>
  </r>
  <r>
    <x v="15"/>
    <x v="216"/>
    <x v="1"/>
    <x v="0"/>
    <n v="21"/>
    <n v="26"/>
    <n v="65"/>
    <n v="52"/>
    <n v="97"/>
    <n v="10"/>
    <n v="6"/>
    <n v="19"/>
    <n v="77"/>
    <n v="112"/>
  </r>
  <r>
    <x v="15"/>
    <x v="216"/>
    <x v="1"/>
    <x v="5"/>
    <n v="0"/>
    <n v="1"/>
    <n v="5"/>
    <n v="5"/>
    <n v="6"/>
    <n v="0"/>
    <n v="1"/>
    <n v="0"/>
    <n v="5"/>
    <n v="6"/>
  </r>
  <r>
    <x v="15"/>
    <x v="216"/>
    <x v="1"/>
    <x v="1"/>
    <n v="2"/>
    <n v="1"/>
    <n v="8"/>
    <n v="6"/>
    <n v="10"/>
    <n v="1"/>
    <n v="1"/>
    <n v="1"/>
    <n v="8"/>
    <n v="11"/>
  </r>
  <r>
    <x v="15"/>
    <x v="216"/>
    <x v="1"/>
    <x v="3"/>
    <n v="1"/>
    <n v="0"/>
    <n v="6"/>
    <n v="6"/>
    <n v="7"/>
    <n v="0"/>
    <n v="0"/>
    <n v="0"/>
    <n v="7"/>
    <n v="7"/>
  </r>
  <r>
    <x v="15"/>
    <x v="216"/>
    <x v="1"/>
    <x v="2"/>
    <n v="3"/>
    <n v="0"/>
    <n v="6"/>
    <n v="6"/>
    <n v="7"/>
    <n v="2"/>
    <n v="0"/>
    <n v="1"/>
    <n v="6"/>
    <n v="9"/>
  </r>
  <r>
    <x v="15"/>
    <x v="216"/>
    <x v="1"/>
    <x v="4"/>
    <n v="8"/>
    <n v="1"/>
    <n v="12"/>
    <n v="11"/>
    <n v="16"/>
    <n v="5"/>
    <n v="2"/>
    <n v="4"/>
    <n v="10"/>
    <n v="21"/>
  </r>
  <r>
    <x v="15"/>
    <x v="149"/>
    <x v="0"/>
    <x v="0"/>
    <n v="15"/>
    <n v="16"/>
    <n v="94"/>
    <n v="74"/>
    <n v="111"/>
    <n v="6"/>
    <n v="5"/>
    <n v="13"/>
    <n v="101"/>
    <n v="125"/>
  </r>
  <r>
    <x v="15"/>
    <x v="149"/>
    <x v="0"/>
    <x v="5"/>
    <n v="4"/>
    <n v="1"/>
    <n v="1"/>
    <n v="1"/>
    <n v="2"/>
    <n v="3"/>
    <n v="0"/>
    <n v="2"/>
    <n v="1"/>
    <n v="6"/>
  </r>
  <r>
    <x v="15"/>
    <x v="149"/>
    <x v="0"/>
    <x v="1"/>
    <n v="0"/>
    <n v="3"/>
    <n v="1"/>
    <n v="0"/>
    <n v="4"/>
    <n v="0"/>
    <n v="0"/>
    <n v="1"/>
    <n v="3"/>
    <n v="4"/>
  </r>
  <r>
    <x v="15"/>
    <x v="149"/>
    <x v="0"/>
    <x v="3"/>
    <n v="1"/>
    <n v="1"/>
    <n v="4"/>
    <n v="3"/>
    <n v="5"/>
    <n v="0"/>
    <n v="0"/>
    <n v="1"/>
    <n v="5"/>
    <n v="6"/>
  </r>
  <r>
    <x v="15"/>
    <x v="149"/>
    <x v="0"/>
    <x v="2"/>
    <n v="2"/>
    <n v="1"/>
    <n v="5"/>
    <n v="4"/>
    <n v="6"/>
    <n v="2"/>
    <n v="0"/>
    <n v="2"/>
    <n v="4"/>
    <n v="8"/>
  </r>
  <r>
    <x v="15"/>
    <x v="149"/>
    <x v="0"/>
    <x v="4"/>
    <n v="6"/>
    <n v="5"/>
    <n v="8"/>
    <n v="5"/>
    <n v="14"/>
    <n v="4"/>
    <n v="1"/>
    <n v="2"/>
    <n v="12"/>
    <n v="19"/>
  </r>
  <r>
    <x v="15"/>
    <x v="149"/>
    <x v="1"/>
    <x v="0"/>
    <n v="22"/>
    <n v="16"/>
    <n v="64"/>
    <n v="56"/>
    <n v="87"/>
    <n v="15"/>
    <n v="4"/>
    <n v="9"/>
    <n v="74"/>
    <n v="102"/>
  </r>
  <r>
    <x v="15"/>
    <x v="149"/>
    <x v="1"/>
    <x v="5"/>
    <n v="1"/>
    <n v="0"/>
    <n v="4"/>
    <n v="3"/>
    <n v="4"/>
    <n v="1"/>
    <n v="0"/>
    <n v="2"/>
    <n v="2"/>
    <n v="5"/>
  </r>
  <r>
    <x v="15"/>
    <x v="149"/>
    <x v="1"/>
    <x v="1"/>
    <n v="1"/>
    <n v="1"/>
    <n v="10"/>
    <n v="8"/>
    <n v="11"/>
    <n v="1"/>
    <n v="0"/>
    <n v="2"/>
    <n v="9"/>
    <n v="12"/>
  </r>
  <r>
    <x v="15"/>
    <x v="149"/>
    <x v="1"/>
    <x v="3"/>
    <n v="2"/>
    <n v="2"/>
    <n v="6"/>
    <n v="5"/>
    <n v="8"/>
    <n v="2"/>
    <n v="0"/>
    <n v="3"/>
    <n v="5"/>
    <n v="10"/>
  </r>
  <r>
    <x v="15"/>
    <x v="149"/>
    <x v="1"/>
    <x v="2"/>
    <n v="3"/>
    <n v="0"/>
    <n v="3"/>
    <n v="3"/>
    <n v="4"/>
    <n v="2"/>
    <n v="0"/>
    <n v="2"/>
    <n v="2"/>
    <n v="6"/>
  </r>
  <r>
    <x v="15"/>
    <x v="149"/>
    <x v="1"/>
    <x v="4"/>
    <n v="5"/>
    <n v="5"/>
    <n v="11"/>
    <n v="11"/>
    <n v="16"/>
    <n v="3"/>
    <n v="1"/>
    <n v="5"/>
    <n v="12"/>
    <n v="21"/>
  </r>
  <r>
    <x v="15"/>
    <x v="150"/>
    <x v="0"/>
    <x v="0"/>
    <n v="23"/>
    <n v="8"/>
    <n v="83"/>
    <n v="65"/>
    <n v="96"/>
    <n v="17"/>
    <n v="1"/>
    <n v="6"/>
    <n v="90"/>
    <n v="114"/>
  </r>
  <r>
    <x v="15"/>
    <x v="150"/>
    <x v="0"/>
    <x v="5"/>
    <n v="1"/>
    <n v="1"/>
    <n v="5"/>
    <n v="2"/>
    <n v="6"/>
    <n v="0"/>
    <n v="0"/>
    <n v="3"/>
    <n v="4"/>
    <n v="7"/>
  </r>
  <r>
    <x v="15"/>
    <x v="150"/>
    <x v="0"/>
    <x v="1"/>
    <n v="1"/>
    <n v="3"/>
    <n v="3"/>
    <n v="4"/>
    <n v="6"/>
    <n v="1"/>
    <n v="0"/>
    <n v="0"/>
    <n v="6"/>
    <n v="7"/>
  </r>
  <r>
    <x v="15"/>
    <x v="150"/>
    <x v="0"/>
    <x v="3"/>
    <n v="2"/>
    <n v="1"/>
    <n v="9"/>
    <n v="7"/>
    <n v="10"/>
    <n v="2"/>
    <n v="0"/>
    <n v="2"/>
    <n v="8"/>
    <n v="12"/>
  </r>
  <r>
    <x v="15"/>
    <x v="150"/>
    <x v="0"/>
    <x v="2"/>
    <n v="1"/>
    <n v="2"/>
    <n v="3"/>
    <n v="1"/>
    <n v="5"/>
    <n v="0"/>
    <n v="0"/>
    <n v="1"/>
    <n v="5"/>
    <n v="6"/>
  </r>
  <r>
    <x v="15"/>
    <x v="150"/>
    <x v="0"/>
    <x v="4"/>
    <n v="2"/>
    <n v="2"/>
    <n v="20"/>
    <n v="13"/>
    <n v="22"/>
    <n v="2"/>
    <n v="0"/>
    <n v="1"/>
    <n v="21"/>
    <n v="24"/>
  </r>
  <r>
    <x v="15"/>
    <x v="150"/>
    <x v="1"/>
    <x v="0"/>
    <n v="28"/>
    <n v="11"/>
    <n v="89"/>
    <n v="74"/>
    <n v="102"/>
    <n v="21"/>
    <n v="3"/>
    <n v="15"/>
    <n v="89"/>
    <n v="128"/>
  </r>
  <r>
    <x v="15"/>
    <x v="150"/>
    <x v="1"/>
    <x v="5"/>
    <n v="2"/>
    <n v="1"/>
    <n v="1"/>
    <n v="0"/>
    <n v="2"/>
    <n v="2"/>
    <n v="0"/>
    <n v="0"/>
    <n v="2"/>
    <n v="4"/>
  </r>
  <r>
    <x v="15"/>
    <x v="150"/>
    <x v="1"/>
    <x v="1"/>
    <n v="3"/>
    <n v="1"/>
    <n v="4"/>
    <n v="0"/>
    <n v="5"/>
    <n v="2"/>
    <n v="0"/>
    <n v="3"/>
    <n v="3"/>
    <n v="8"/>
  </r>
  <r>
    <x v="15"/>
    <x v="150"/>
    <x v="1"/>
    <x v="3"/>
    <n v="1"/>
    <n v="0"/>
    <n v="2"/>
    <n v="2"/>
    <n v="2"/>
    <n v="1"/>
    <n v="0"/>
    <n v="0"/>
    <n v="2"/>
    <n v="3"/>
  </r>
  <r>
    <x v="15"/>
    <x v="150"/>
    <x v="1"/>
    <x v="2"/>
    <n v="3"/>
    <n v="0"/>
    <n v="6"/>
    <n v="6"/>
    <n v="6"/>
    <n v="2"/>
    <n v="0"/>
    <n v="1"/>
    <n v="6"/>
    <n v="9"/>
  </r>
  <r>
    <x v="15"/>
    <x v="150"/>
    <x v="1"/>
    <x v="4"/>
    <n v="3"/>
    <n v="5"/>
    <n v="16"/>
    <n v="12"/>
    <n v="21"/>
    <n v="0"/>
    <n v="0"/>
    <n v="11"/>
    <n v="13"/>
    <n v="24"/>
  </r>
  <r>
    <x v="15"/>
    <x v="217"/>
    <x v="0"/>
    <x v="0"/>
    <n v="18"/>
    <n v="18"/>
    <n v="85"/>
    <n v="69"/>
    <n v="108"/>
    <n v="6"/>
    <n v="3"/>
    <n v="17"/>
    <n v="95"/>
    <n v="121"/>
  </r>
  <r>
    <x v="15"/>
    <x v="217"/>
    <x v="0"/>
    <x v="5"/>
    <n v="1"/>
    <n v="0"/>
    <n v="1"/>
    <n v="1"/>
    <n v="1"/>
    <n v="0"/>
    <n v="1"/>
    <n v="0"/>
    <n v="1"/>
    <n v="2"/>
  </r>
  <r>
    <x v="15"/>
    <x v="217"/>
    <x v="0"/>
    <x v="1"/>
    <n v="1"/>
    <n v="4"/>
    <n v="6"/>
    <n v="6"/>
    <n v="10"/>
    <n v="1"/>
    <n v="0"/>
    <n v="1"/>
    <n v="9"/>
    <n v="11"/>
  </r>
  <r>
    <x v="15"/>
    <x v="217"/>
    <x v="0"/>
    <x v="3"/>
    <n v="3"/>
    <n v="1"/>
    <n v="9"/>
    <n v="9"/>
    <n v="11"/>
    <n v="1"/>
    <n v="0"/>
    <n v="2"/>
    <n v="10"/>
    <n v="13"/>
  </r>
  <r>
    <x v="15"/>
    <x v="217"/>
    <x v="0"/>
    <x v="2"/>
    <n v="2"/>
    <n v="0"/>
    <n v="6"/>
    <n v="5"/>
    <n v="6"/>
    <n v="2"/>
    <n v="0"/>
    <n v="1"/>
    <n v="5"/>
    <n v="8"/>
  </r>
  <r>
    <x v="15"/>
    <x v="217"/>
    <x v="0"/>
    <x v="4"/>
    <n v="3"/>
    <n v="5"/>
    <n v="13"/>
    <n v="16"/>
    <n v="18"/>
    <n v="3"/>
    <n v="0"/>
    <n v="6"/>
    <n v="12"/>
    <n v="21"/>
  </r>
  <r>
    <x v="15"/>
    <x v="217"/>
    <x v="1"/>
    <x v="0"/>
    <n v="18"/>
    <n v="15"/>
    <n v="67"/>
    <n v="55"/>
    <n v="85"/>
    <n v="9"/>
    <n v="0"/>
    <n v="19"/>
    <n v="72"/>
    <n v="100"/>
  </r>
  <r>
    <x v="15"/>
    <x v="217"/>
    <x v="1"/>
    <x v="5"/>
    <n v="3"/>
    <n v="2"/>
    <n v="0"/>
    <n v="0"/>
    <n v="3"/>
    <n v="2"/>
    <n v="1"/>
    <n v="2"/>
    <n v="0"/>
    <n v="5"/>
  </r>
  <r>
    <x v="15"/>
    <x v="217"/>
    <x v="1"/>
    <x v="1"/>
    <n v="2"/>
    <n v="4"/>
    <n v="8"/>
    <n v="6"/>
    <n v="12"/>
    <n v="2"/>
    <n v="1"/>
    <n v="2"/>
    <n v="9"/>
    <n v="14"/>
  </r>
  <r>
    <x v="15"/>
    <x v="217"/>
    <x v="1"/>
    <x v="3"/>
    <n v="0"/>
    <n v="4"/>
    <n v="4"/>
    <n v="4"/>
    <n v="8"/>
    <n v="0"/>
    <n v="0"/>
    <n v="3"/>
    <n v="5"/>
    <n v="8"/>
  </r>
  <r>
    <x v="15"/>
    <x v="217"/>
    <x v="1"/>
    <x v="2"/>
    <n v="1"/>
    <n v="2"/>
    <n v="10"/>
    <n v="8"/>
    <n v="12"/>
    <n v="1"/>
    <n v="0"/>
    <n v="4"/>
    <n v="8"/>
    <n v="13"/>
  </r>
  <r>
    <x v="15"/>
    <x v="217"/>
    <x v="1"/>
    <x v="4"/>
    <n v="3"/>
    <n v="1"/>
    <n v="8"/>
    <n v="6"/>
    <n v="9"/>
    <n v="3"/>
    <n v="0"/>
    <n v="1"/>
    <n v="8"/>
    <n v="12"/>
  </r>
  <r>
    <x v="15"/>
    <x v="151"/>
    <x v="0"/>
    <x v="0"/>
    <n v="18"/>
    <n v="22"/>
    <n v="82"/>
    <n v="66"/>
    <n v="110"/>
    <n v="9"/>
    <n v="2"/>
    <n v="12"/>
    <n v="99"/>
    <n v="122"/>
  </r>
  <r>
    <x v="15"/>
    <x v="151"/>
    <x v="0"/>
    <x v="5"/>
    <n v="0"/>
    <n v="0"/>
    <n v="2"/>
    <n v="2"/>
    <n v="2"/>
    <n v="0"/>
    <n v="0"/>
    <n v="0"/>
    <n v="2"/>
    <n v="2"/>
  </r>
  <r>
    <x v="15"/>
    <x v="151"/>
    <x v="0"/>
    <x v="1"/>
    <n v="2"/>
    <n v="1"/>
    <n v="7"/>
    <n v="7"/>
    <n v="8"/>
    <n v="2"/>
    <n v="0"/>
    <n v="2"/>
    <n v="6"/>
    <n v="10"/>
  </r>
  <r>
    <x v="15"/>
    <x v="151"/>
    <x v="0"/>
    <x v="3"/>
    <n v="1"/>
    <n v="1"/>
    <n v="4"/>
    <n v="2"/>
    <n v="5"/>
    <n v="1"/>
    <n v="0"/>
    <n v="2"/>
    <n v="3"/>
    <n v="6"/>
  </r>
  <r>
    <x v="15"/>
    <x v="151"/>
    <x v="0"/>
    <x v="2"/>
    <n v="0"/>
    <n v="1"/>
    <n v="4"/>
    <n v="5"/>
    <n v="5"/>
    <n v="0"/>
    <n v="0"/>
    <n v="0"/>
    <n v="5"/>
    <n v="5"/>
  </r>
  <r>
    <x v="15"/>
    <x v="151"/>
    <x v="0"/>
    <x v="4"/>
    <n v="3"/>
    <n v="5"/>
    <n v="17"/>
    <n v="15"/>
    <n v="23"/>
    <n v="2"/>
    <n v="1"/>
    <n v="3"/>
    <n v="19"/>
    <n v="25"/>
  </r>
  <r>
    <x v="15"/>
    <x v="151"/>
    <x v="1"/>
    <x v="0"/>
    <n v="20"/>
    <n v="19"/>
    <n v="100"/>
    <n v="86"/>
    <n v="120"/>
    <n v="16"/>
    <n v="2"/>
    <n v="15"/>
    <n v="106"/>
    <n v="139"/>
  </r>
  <r>
    <x v="15"/>
    <x v="151"/>
    <x v="1"/>
    <x v="5"/>
    <n v="1"/>
    <n v="4"/>
    <n v="6"/>
    <n v="4"/>
    <n v="10"/>
    <n v="1"/>
    <n v="1"/>
    <n v="4"/>
    <n v="5"/>
    <n v="11"/>
  </r>
  <r>
    <x v="15"/>
    <x v="151"/>
    <x v="1"/>
    <x v="1"/>
    <n v="3"/>
    <n v="2"/>
    <n v="1"/>
    <n v="1"/>
    <n v="3"/>
    <n v="3"/>
    <n v="0"/>
    <n v="1"/>
    <n v="2"/>
    <n v="6"/>
  </r>
  <r>
    <x v="15"/>
    <x v="151"/>
    <x v="1"/>
    <x v="3"/>
    <n v="3"/>
    <n v="1"/>
    <n v="8"/>
    <n v="6"/>
    <n v="9"/>
    <n v="3"/>
    <n v="0"/>
    <n v="1"/>
    <n v="8"/>
    <n v="12"/>
  </r>
  <r>
    <x v="15"/>
    <x v="151"/>
    <x v="1"/>
    <x v="2"/>
    <n v="5"/>
    <n v="0"/>
    <n v="4"/>
    <n v="4"/>
    <n v="5"/>
    <n v="4"/>
    <n v="0"/>
    <n v="0"/>
    <n v="5"/>
    <n v="9"/>
  </r>
  <r>
    <x v="15"/>
    <x v="151"/>
    <x v="1"/>
    <x v="4"/>
    <n v="6"/>
    <n v="0"/>
    <n v="17"/>
    <n v="14"/>
    <n v="17"/>
    <n v="5"/>
    <n v="0"/>
    <n v="3"/>
    <n v="15"/>
    <n v="23"/>
  </r>
  <r>
    <x v="15"/>
    <x v="218"/>
    <x v="0"/>
    <x v="0"/>
    <n v="20"/>
    <n v="12"/>
    <n v="73"/>
    <n v="63"/>
    <n v="93"/>
    <n v="11"/>
    <n v="3"/>
    <n v="10"/>
    <n v="81"/>
    <n v="105"/>
  </r>
  <r>
    <x v="15"/>
    <x v="218"/>
    <x v="0"/>
    <x v="5"/>
    <n v="2"/>
    <n v="2"/>
    <n v="3"/>
    <n v="2"/>
    <n v="5"/>
    <n v="1"/>
    <n v="1"/>
    <n v="0"/>
    <n v="5"/>
    <n v="7"/>
  </r>
  <r>
    <x v="15"/>
    <x v="218"/>
    <x v="0"/>
    <x v="1"/>
    <n v="3"/>
    <n v="2"/>
    <n v="5"/>
    <n v="4"/>
    <n v="10"/>
    <n v="0"/>
    <n v="0"/>
    <n v="0"/>
    <n v="10"/>
    <n v="10"/>
  </r>
  <r>
    <x v="15"/>
    <x v="218"/>
    <x v="0"/>
    <x v="3"/>
    <n v="1"/>
    <n v="2"/>
    <n v="4"/>
    <n v="3"/>
    <n v="6"/>
    <n v="1"/>
    <n v="0"/>
    <n v="0"/>
    <n v="6"/>
    <n v="7"/>
  </r>
  <r>
    <x v="15"/>
    <x v="218"/>
    <x v="0"/>
    <x v="2"/>
    <n v="0"/>
    <n v="2"/>
    <n v="5"/>
    <n v="5"/>
    <n v="7"/>
    <n v="0"/>
    <n v="0"/>
    <n v="1"/>
    <n v="6"/>
    <n v="7"/>
  </r>
  <r>
    <x v="15"/>
    <x v="218"/>
    <x v="0"/>
    <x v="4"/>
    <n v="1"/>
    <n v="5"/>
    <n v="16"/>
    <n v="12"/>
    <n v="21"/>
    <n v="1"/>
    <n v="0"/>
    <n v="7"/>
    <n v="14"/>
    <n v="22"/>
  </r>
  <r>
    <x v="15"/>
    <x v="218"/>
    <x v="1"/>
    <x v="0"/>
    <n v="28"/>
    <n v="11"/>
    <n v="100"/>
    <n v="72"/>
    <n v="113"/>
    <n v="18"/>
    <n v="2"/>
    <n v="27"/>
    <n v="92"/>
    <n v="139"/>
  </r>
  <r>
    <x v="15"/>
    <x v="218"/>
    <x v="1"/>
    <x v="5"/>
    <n v="3"/>
    <n v="1"/>
    <n v="0"/>
    <n v="0"/>
    <n v="2"/>
    <n v="2"/>
    <n v="0"/>
    <n v="1"/>
    <n v="1"/>
    <n v="4"/>
  </r>
  <r>
    <x v="15"/>
    <x v="218"/>
    <x v="1"/>
    <x v="1"/>
    <n v="3"/>
    <n v="2"/>
    <n v="1"/>
    <n v="1"/>
    <n v="3"/>
    <n v="2"/>
    <n v="1"/>
    <n v="1"/>
    <n v="2"/>
    <n v="6"/>
  </r>
  <r>
    <x v="15"/>
    <x v="218"/>
    <x v="1"/>
    <x v="3"/>
    <n v="3"/>
    <n v="1"/>
    <n v="7"/>
    <n v="6"/>
    <n v="9"/>
    <n v="2"/>
    <n v="0"/>
    <n v="2"/>
    <n v="7"/>
    <n v="11"/>
  </r>
  <r>
    <x v="15"/>
    <x v="218"/>
    <x v="1"/>
    <x v="2"/>
    <n v="0"/>
    <n v="3"/>
    <n v="3"/>
    <n v="3"/>
    <n v="6"/>
    <n v="0"/>
    <n v="0"/>
    <n v="0"/>
    <n v="6"/>
    <n v="6"/>
  </r>
  <r>
    <x v="15"/>
    <x v="218"/>
    <x v="1"/>
    <x v="4"/>
    <n v="5"/>
    <n v="6"/>
    <n v="9"/>
    <n v="8"/>
    <n v="17"/>
    <n v="1"/>
    <n v="0"/>
    <n v="4"/>
    <n v="15"/>
    <n v="20"/>
  </r>
  <r>
    <x v="15"/>
    <x v="219"/>
    <x v="0"/>
    <x v="0"/>
    <n v="19"/>
    <n v="25"/>
    <n v="86"/>
    <n v="68"/>
    <n v="116"/>
    <n v="11"/>
    <n v="5"/>
    <n v="15"/>
    <n v="99"/>
    <n v="130"/>
  </r>
  <r>
    <x v="15"/>
    <x v="219"/>
    <x v="0"/>
    <x v="5"/>
    <n v="2"/>
    <n v="3"/>
    <n v="1"/>
    <n v="2"/>
    <n v="4"/>
    <n v="1"/>
    <n v="1"/>
    <n v="1"/>
    <n v="3"/>
    <n v="6"/>
  </r>
  <r>
    <x v="15"/>
    <x v="219"/>
    <x v="0"/>
    <x v="1"/>
    <n v="2"/>
    <n v="1"/>
    <n v="7"/>
    <n v="4"/>
    <n v="9"/>
    <n v="1"/>
    <n v="0"/>
    <n v="1"/>
    <n v="8"/>
    <n v="10"/>
  </r>
  <r>
    <x v="15"/>
    <x v="219"/>
    <x v="0"/>
    <x v="3"/>
    <n v="0"/>
    <n v="1"/>
    <n v="0"/>
    <n v="1"/>
    <n v="1"/>
    <n v="0"/>
    <n v="1"/>
    <n v="0"/>
    <n v="0"/>
    <n v="1"/>
  </r>
  <r>
    <x v="15"/>
    <x v="219"/>
    <x v="0"/>
    <x v="2"/>
    <n v="1"/>
    <n v="2"/>
    <n v="9"/>
    <n v="7"/>
    <n v="11"/>
    <n v="1"/>
    <n v="0"/>
    <n v="2"/>
    <n v="9"/>
    <n v="12"/>
  </r>
  <r>
    <x v="15"/>
    <x v="219"/>
    <x v="0"/>
    <x v="4"/>
    <n v="10"/>
    <n v="5"/>
    <n v="13"/>
    <n v="11"/>
    <n v="20"/>
    <n v="8"/>
    <n v="0"/>
    <n v="2"/>
    <n v="18"/>
    <n v="28"/>
  </r>
  <r>
    <x v="15"/>
    <x v="219"/>
    <x v="1"/>
    <x v="0"/>
    <n v="19"/>
    <n v="20"/>
    <n v="70"/>
    <n v="57"/>
    <n v="94"/>
    <n v="14"/>
    <n v="1"/>
    <n v="15"/>
    <n v="79"/>
    <n v="109"/>
  </r>
  <r>
    <x v="15"/>
    <x v="219"/>
    <x v="1"/>
    <x v="5"/>
    <n v="1"/>
    <n v="0"/>
    <n v="7"/>
    <n v="6"/>
    <n v="8"/>
    <n v="0"/>
    <n v="0"/>
    <n v="4"/>
    <n v="4"/>
    <n v="8"/>
  </r>
  <r>
    <x v="15"/>
    <x v="219"/>
    <x v="1"/>
    <x v="1"/>
    <n v="3"/>
    <n v="0"/>
    <n v="2"/>
    <n v="2"/>
    <n v="2"/>
    <n v="2"/>
    <n v="0"/>
    <n v="3"/>
    <n v="0"/>
    <n v="5"/>
  </r>
  <r>
    <x v="15"/>
    <x v="219"/>
    <x v="1"/>
    <x v="3"/>
    <n v="1"/>
    <n v="1"/>
    <n v="3"/>
    <n v="3"/>
    <n v="4"/>
    <n v="1"/>
    <n v="0"/>
    <n v="0"/>
    <n v="4"/>
    <n v="5"/>
  </r>
  <r>
    <x v="15"/>
    <x v="219"/>
    <x v="1"/>
    <x v="2"/>
    <n v="0"/>
    <n v="1"/>
    <n v="4"/>
    <n v="3"/>
    <n v="5"/>
    <n v="0"/>
    <n v="0"/>
    <n v="3"/>
    <n v="2"/>
    <n v="5"/>
  </r>
  <r>
    <x v="15"/>
    <x v="219"/>
    <x v="1"/>
    <x v="4"/>
    <n v="5"/>
    <n v="1"/>
    <n v="7"/>
    <n v="5"/>
    <n v="12"/>
    <n v="0"/>
    <n v="2"/>
    <n v="2"/>
    <n v="9"/>
    <n v="13"/>
  </r>
  <r>
    <x v="15"/>
    <x v="220"/>
    <x v="0"/>
    <x v="0"/>
    <n v="17"/>
    <n v="11"/>
    <n v="82"/>
    <n v="69"/>
    <n v="99"/>
    <n v="9"/>
    <n v="3"/>
    <n v="10"/>
    <n v="88"/>
    <n v="110"/>
  </r>
  <r>
    <x v="15"/>
    <x v="220"/>
    <x v="0"/>
    <x v="5"/>
    <n v="2"/>
    <n v="2"/>
    <n v="3"/>
    <n v="4"/>
    <n v="5"/>
    <n v="2"/>
    <n v="0"/>
    <n v="1"/>
    <n v="4"/>
    <n v="7"/>
  </r>
  <r>
    <x v="15"/>
    <x v="220"/>
    <x v="0"/>
    <x v="1"/>
    <n v="0"/>
    <n v="2"/>
    <n v="3"/>
    <n v="1"/>
    <n v="5"/>
    <n v="0"/>
    <n v="0"/>
    <n v="0"/>
    <n v="5"/>
    <n v="5"/>
  </r>
  <r>
    <x v="15"/>
    <x v="220"/>
    <x v="0"/>
    <x v="3"/>
    <n v="2"/>
    <n v="4"/>
    <n v="5"/>
    <n v="4"/>
    <n v="11"/>
    <n v="0"/>
    <n v="0"/>
    <n v="5"/>
    <n v="6"/>
    <n v="11"/>
  </r>
  <r>
    <x v="15"/>
    <x v="220"/>
    <x v="0"/>
    <x v="2"/>
    <n v="2"/>
    <n v="1"/>
    <n v="7"/>
    <n v="4"/>
    <n v="8"/>
    <n v="1"/>
    <n v="1"/>
    <n v="2"/>
    <n v="6"/>
    <n v="10"/>
  </r>
  <r>
    <x v="15"/>
    <x v="220"/>
    <x v="0"/>
    <x v="4"/>
    <n v="3"/>
    <n v="1"/>
    <n v="17"/>
    <n v="16"/>
    <n v="19"/>
    <n v="1"/>
    <n v="0"/>
    <n v="7"/>
    <n v="13"/>
    <n v="21"/>
  </r>
  <r>
    <x v="15"/>
    <x v="220"/>
    <x v="1"/>
    <x v="0"/>
    <n v="26"/>
    <n v="16"/>
    <n v="79"/>
    <n v="66"/>
    <n v="102"/>
    <n v="14"/>
    <n v="2"/>
    <n v="19"/>
    <n v="86"/>
    <n v="121"/>
  </r>
  <r>
    <x v="15"/>
    <x v="220"/>
    <x v="1"/>
    <x v="5"/>
    <n v="2"/>
    <n v="1"/>
    <n v="2"/>
    <n v="2"/>
    <n v="3"/>
    <n v="1"/>
    <n v="0"/>
    <n v="2"/>
    <n v="2"/>
    <n v="5"/>
  </r>
  <r>
    <x v="15"/>
    <x v="220"/>
    <x v="1"/>
    <x v="1"/>
    <n v="4"/>
    <n v="0"/>
    <n v="4"/>
    <n v="4"/>
    <n v="4"/>
    <n v="4"/>
    <n v="0"/>
    <n v="0"/>
    <n v="4"/>
    <n v="8"/>
  </r>
  <r>
    <x v="15"/>
    <x v="220"/>
    <x v="1"/>
    <x v="3"/>
    <n v="1"/>
    <n v="1"/>
    <n v="5"/>
    <n v="5"/>
    <n v="6"/>
    <n v="1"/>
    <n v="0"/>
    <n v="0"/>
    <n v="6"/>
    <n v="7"/>
  </r>
  <r>
    <x v="15"/>
    <x v="220"/>
    <x v="1"/>
    <x v="2"/>
    <n v="5"/>
    <n v="0"/>
    <n v="5"/>
    <n v="3"/>
    <n v="6"/>
    <n v="3"/>
    <n v="2"/>
    <n v="1"/>
    <n v="4"/>
    <n v="10"/>
  </r>
  <r>
    <x v="15"/>
    <x v="220"/>
    <x v="1"/>
    <x v="4"/>
    <n v="10"/>
    <n v="2"/>
    <n v="16"/>
    <n v="12"/>
    <n v="19"/>
    <n v="8"/>
    <n v="1"/>
    <n v="3"/>
    <n v="16"/>
    <n v="28"/>
  </r>
  <r>
    <x v="15"/>
    <x v="221"/>
    <x v="0"/>
    <x v="0"/>
    <n v="12"/>
    <n v="9"/>
    <n v="85"/>
    <n v="72"/>
    <n v="96"/>
    <n v="7"/>
    <n v="2"/>
    <n v="12"/>
    <n v="85"/>
    <n v="106"/>
  </r>
  <r>
    <x v="15"/>
    <x v="221"/>
    <x v="0"/>
    <x v="5"/>
    <n v="3"/>
    <n v="0"/>
    <n v="4"/>
    <n v="2"/>
    <n v="5"/>
    <n v="1"/>
    <n v="1"/>
    <n v="0"/>
    <n v="5"/>
    <n v="7"/>
  </r>
  <r>
    <x v="15"/>
    <x v="221"/>
    <x v="0"/>
    <x v="1"/>
    <n v="0"/>
    <n v="1"/>
    <n v="4"/>
    <n v="4"/>
    <n v="5"/>
    <n v="0"/>
    <n v="1"/>
    <n v="0"/>
    <n v="4"/>
    <n v="5"/>
  </r>
  <r>
    <x v="15"/>
    <x v="221"/>
    <x v="0"/>
    <x v="3"/>
    <n v="3"/>
    <n v="3"/>
    <n v="4"/>
    <n v="3"/>
    <n v="9"/>
    <n v="0"/>
    <n v="1"/>
    <n v="2"/>
    <n v="7"/>
    <n v="10"/>
  </r>
  <r>
    <x v="15"/>
    <x v="221"/>
    <x v="0"/>
    <x v="2"/>
    <n v="2"/>
    <n v="0"/>
    <n v="3"/>
    <n v="2"/>
    <n v="4"/>
    <n v="1"/>
    <n v="0"/>
    <n v="1"/>
    <n v="3"/>
    <n v="5"/>
  </r>
  <r>
    <x v="15"/>
    <x v="221"/>
    <x v="0"/>
    <x v="4"/>
    <n v="6"/>
    <n v="3"/>
    <n v="15"/>
    <n v="11"/>
    <n v="19"/>
    <n v="3"/>
    <n v="0"/>
    <n v="5"/>
    <n v="16"/>
    <n v="24"/>
  </r>
  <r>
    <x v="15"/>
    <x v="221"/>
    <x v="1"/>
    <x v="0"/>
    <n v="13"/>
    <n v="14"/>
    <n v="57"/>
    <n v="50"/>
    <n v="72"/>
    <n v="8"/>
    <n v="1"/>
    <n v="18"/>
    <n v="57"/>
    <n v="84"/>
  </r>
  <r>
    <x v="15"/>
    <x v="221"/>
    <x v="1"/>
    <x v="5"/>
    <n v="0"/>
    <n v="2"/>
    <n v="2"/>
    <n v="2"/>
    <n v="4"/>
    <n v="0"/>
    <n v="0"/>
    <n v="1"/>
    <n v="3"/>
    <n v="4"/>
  </r>
  <r>
    <x v="15"/>
    <x v="221"/>
    <x v="1"/>
    <x v="1"/>
    <n v="2"/>
    <n v="0"/>
    <n v="3"/>
    <n v="3"/>
    <n v="4"/>
    <n v="1"/>
    <n v="0"/>
    <n v="2"/>
    <n v="2"/>
    <n v="5"/>
  </r>
  <r>
    <x v="15"/>
    <x v="221"/>
    <x v="1"/>
    <x v="3"/>
    <n v="4"/>
    <n v="0"/>
    <n v="4"/>
    <n v="1"/>
    <n v="5"/>
    <n v="2"/>
    <n v="0"/>
    <n v="4"/>
    <n v="2"/>
    <n v="8"/>
  </r>
  <r>
    <x v="15"/>
    <x v="221"/>
    <x v="1"/>
    <x v="2"/>
    <n v="2"/>
    <n v="0"/>
    <n v="3"/>
    <n v="1"/>
    <n v="3"/>
    <n v="2"/>
    <n v="0"/>
    <n v="1"/>
    <n v="2"/>
    <n v="5"/>
  </r>
  <r>
    <x v="15"/>
    <x v="221"/>
    <x v="1"/>
    <x v="4"/>
    <n v="6"/>
    <n v="2"/>
    <n v="9"/>
    <n v="8"/>
    <n v="12"/>
    <n v="5"/>
    <n v="0"/>
    <n v="4"/>
    <n v="8"/>
    <n v="17"/>
  </r>
  <r>
    <x v="15"/>
    <x v="152"/>
    <x v="0"/>
    <x v="0"/>
    <n v="18"/>
    <n v="19"/>
    <n v="69"/>
    <n v="57"/>
    <n v="92"/>
    <n v="11"/>
    <n v="1"/>
    <n v="7"/>
    <n v="87"/>
    <n v="106"/>
  </r>
  <r>
    <x v="15"/>
    <x v="152"/>
    <x v="0"/>
    <x v="5"/>
    <n v="0"/>
    <n v="0"/>
    <n v="3"/>
    <n v="3"/>
    <n v="3"/>
    <n v="0"/>
    <n v="0"/>
    <n v="0"/>
    <n v="3"/>
    <n v="3"/>
  </r>
  <r>
    <x v="15"/>
    <x v="152"/>
    <x v="0"/>
    <x v="1"/>
    <n v="2"/>
    <n v="0"/>
    <n v="8"/>
    <n v="7"/>
    <n v="8"/>
    <n v="1"/>
    <n v="0"/>
    <n v="3"/>
    <n v="6"/>
    <n v="10"/>
  </r>
  <r>
    <x v="15"/>
    <x v="152"/>
    <x v="0"/>
    <x v="3"/>
    <n v="3"/>
    <n v="0"/>
    <n v="3"/>
    <n v="2"/>
    <n v="4"/>
    <n v="1"/>
    <n v="0"/>
    <n v="2"/>
    <n v="3"/>
    <n v="6"/>
  </r>
  <r>
    <x v="15"/>
    <x v="152"/>
    <x v="0"/>
    <x v="2"/>
    <n v="1"/>
    <n v="2"/>
    <n v="5"/>
    <n v="4"/>
    <n v="7"/>
    <n v="1"/>
    <n v="0"/>
    <n v="1"/>
    <n v="6"/>
    <n v="8"/>
  </r>
  <r>
    <x v="15"/>
    <x v="152"/>
    <x v="0"/>
    <x v="4"/>
    <n v="3"/>
    <n v="1"/>
    <n v="17"/>
    <n v="12"/>
    <n v="18"/>
    <n v="3"/>
    <n v="0"/>
    <n v="1"/>
    <n v="17"/>
    <n v="21"/>
  </r>
  <r>
    <x v="15"/>
    <x v="152"/>
    <x v="1"/>
    <x v="0"/>
    <n v="25"/>
    <n v="16"/>
    <n v="80"/>
    <n v="70"/>
    <n v="101"/>
    <n v="17"/>
    <n v="4"/>
    <n v="17"/>
    <n v="83"/>
    <n v="121"/>
  </r>
  <r>
    <x v="15"/>
    <x v="152"/>
    <x v="1"/>
    <x v="5"/>
    <n v="4"/>
    <n v="3"/>
    <n v="6"/>
    <n v="5"/>
    <n v="9"/>
    <n v="1"/>
    <n v="0"/>
    <n v="4"/>
    <n v="8"/>
    <n v="13"/>
  </r>
  <r>
    <x v="15"/>
    <x v="152"/>
    <x v="1"/>
    <x v="1"/>
    <n v="0"/>
    <n v="2"/>
    <n v="5"/>
    <n v="6"/>
    <n v="7"/>
    <n v="0"/>
    <n v="0"/>
    <n v="1"/>
    <n v="6"/>
    <n v="7"/>
  </r>
  <r>
    <x v="15"/>
    <x v="152"/>
    <x v="1"/>
    <x v="3"/>
    <n v="1"/>
    <n v="1"/>
    <n v="5"/>
    <n v="5"/>
    <n v="6"/>
    <n v="0"/>
    <n v="1"/>
    <n v="1"/>
    <n v="5"/>
    <n v="7"/>
  </r>
  <r>
    <x v="15"/>
    <x v="152"/>
    <x v="1"/>
    <x v="2"/>
    <n v="0"/>
    <n v="0"/>
    <n v="1"/>
    <n v="1"/>
    <n v="1"/>
    <n v="0"/>
    <n v="0"/>
    <n v="0"/>
    <n v="1"/>
    <n v="1"/>
  </r>
  <r>
    <x v="15"/>
    <x v="152"/>
    <x v="1"/>
    <x v="4"/>
    <n v="4"/>
    <n v="3"/>
    <n v="3"/>
    <n v="4"/>
    <n v="8"/>
    <n v="1"/>
    <n v="0"/>
    <n v="2"/>
    <n v="7"/>
    <n v="10"/>
  </r>
  <r>
    <x v="15"/>
    <x v="222"/>
    <x v="0"/>
    <x v="0"/>
    <n v="23"/>
    <n v="9"/>
    <n v="68"/>
    <n v="59"/>
    <n v="79"/>
    <n v="20"/>
    <n v="1"/>
    <n v="7"/>
    <n v="72"/>
    <n v="100"/>
  </r>
  <r>
    <x v="15"/>
    <x v="222"/>
    <x v="0"/>
    <x v="5"/>
    <n v="0"/>
    <n v="1"/>
    <n v="3"/>
    <n v="3"/>
    <n v="4"/>
    <n v="0"/>
    <n v="1"/>
    <n v="0"/>
    <n v="3"/>
    <n v="4"/>
  </r>
  <r>
    <x v="15"/>
    <x v="222"/>
    <x v="0"/>
    <x v="1"/>
    <n v="2"/>
    <n v="2"/>
    <n v="9"/>
    <n v="7"/>
    <n v="11"/>
    <n v="1"/>
    <n v="0"/>
    <n v="3"/>
    <n v="9"/>
    <n v="13"/>
  </r>
  <r>
    <x v="15"/>
    <x v="222"/>
    <x v="0"/>
    <x v="3"/>
    <n v="2"/>
    <n v="0"/>
    <n v="2"/>
    <n v="2"/>
    <n v="3"/>
    <n v="1"/>
    <n v="0"/>
    <n v="1"/>
    <n v="2"/>
    <n v="4"/>
  </r>
  <r>
    <x v="15"/>
    <x v="222"/>
    <x v="0"/>
    <x v="2"/>
    <n v="2"/>
    <n v="1"/>
    <n v="2"/>
    <n v="1"/>
    <n v="4"/>
    <n v="1"/>
    <n v="0"/>
    <n v="1"/>
    <n v="3"/>
    <n v="5"/>
  </r>
  <r>
    <x v="15"/>
    <x v="222"/>
    <x v="0"/>
    <x v="4"/>
    <n v="8"/>
    <n v="1"/>
    <n v="7"/>
    <n v="7"/>
    <n v="13"/>
    <n v="2"/>
    <n v="1"/>
    <n v="4"/>
    <n v="9"/>
    <n v="16"/>
  </r>
  <r>
    <x v="15"/>
    <x v="222"/>
    <x v="1"/>
    <x v="0"/>
    <n v="23"/>
    <n v="14"/>
    <n v="75"/>
    <n v="69"/>
    <n v="96"/>
    <n v="12"/>
    <n v="1"/>
    <n v="20"/>
    <n v="79"/>
    <n v="112"/>
  </r>
  <r>
    <x v="15"/>
    <x v="222"/>
    <x v="1"/>
    <x v="5"/>
    <n v="2"/>
    <n v="0"/>
    <n v="4"/>
    <n v="3"/>
    <n v="5"/>
    <n v="1"/>
    <n v="0"/>
    <n v="0"/>
    <n v="5"/>
    <n v="6"/>
  </r>
  <r>
    <x v="15"/>
    <x v="222"/>
    <x v="1"/>
    <x v="1"/>
    <n v="2"/>
    <n v="0"/>
    <n v="6"/>
    <n v="3"/>
    <n v="7"/>
    <n v="1"/>
    <n v="0"/>
    <n v="3"/>
    <n v="4"/>
    <n v="8"/>
  </r>
  <r>
    <x v="15"/>
    <x v="222"/>
    <x v="1"/>
    <x v="3"/>
    <n v="2"/>
    <n v="1"/>
    <n v="2"/>
    <n v="2"/>
    <n v="4"/>
    <n v="0"/>
    <n v="0"/>
    <n v="2"/>
    <n v="3"/>
    <n v="5"/>
  </r>
  <r>
    <x v="15"/>
    <x v="222"/>
    <x v="1"/>
    <x v="2"/>
    <n v="3"/>
    <n v="2"/>
    <n v="3"/>
    <n v="2"/>
    <n v="6"/>
    <n v="1"/>
    <n v="0"/>
    <n v="2"/>
    <n v="5"/>
    <n v="8"/>
  </r>
  <r>
    <x v="15"/>
    <x v="222"/>
    <x v="1"/>
    <x v="4"/>
    <n v="7"/>
    <n v="3"/>
    <n v="5"/>
    <n v="5"/>
    <n v="10"/>
    <n v="2"/>
    <n v="0"/>
    <n v="5"/>
    <n v="8"/>
    <n v="15"/>
  </r>
  <r>
    <x v="15"/>
    <x v="223"/>
    <x v="0"/>
    <x v="0"/>
    <n v="17"/>
    <n v="20"/>
    <n v="86"/>
    <n v="72"/>
    <n v="109"/>
    <n v="11"/>
    <n v="1"/>
    <n v="15"/>
    <n v="96"/>
    <n v="123"/>
  </r>
  <r>
    <x v="15"/>
    <x v="223"/>
    <x v="0"/>
    <x v="5"/>
    <n v="1"/>
    <n v="3"/>
    <n v="3"/>
    <n v="4"/>
    <n v="6"/>
    <n v="1"/>
    <n v="0"/>
    <n v="0"/>
    <n v="6"/>
    <n v="7"/>
  </r>
  <r>
    <x v="15"/>
    <x v="223"/>
    <x v="0"/>
    <x v="1"/>
    <n v="2"/>
    <n v="1"/>
    <n v="0"/>
    <n v="0"/>
    <n v="2"/>
    <n v="1"/>
    <n v="0"/>
    <n v="2"/>
    <n v="0"/>
    <n v="3"/>
  </r>
  <r>
    <x v="15"/>
    <x v="223"/>
    <x v="0"/>
    <x v="3"/>
    <n v="4"/>
    <n v="0"/>
    <n v="3"/>
    <n v="3"/>
    <n v="3"/>
    <n v="3"/>
    <n v="0"/>
    <n v="3"/>
    <n v="1"/>
    <n v="7"/>
  </r>
  <r>
    <x v="15"/>
    <x v="223"/>
    <x v="0"/>
    <x v="2"/>
    <n v="1"/>
    <n v="1"/>
    <n v="7"/>
    <n v="5"/>
    <n v="8"/>
    <n v="1"/>
    <n v="0"/>
    <n v="1"/>
    <n v="7"/>
    <n v="9"/>
  </r>
  <r>
    <x v="15"/>
    <x v="223"/>
    <x v="0"/>
    <x v="4"/>
    <n v="0"/>
    <n v="3"/>
    <n v="10"/>
    <n v="9"/>
    <n v="13"/>
    <n v="0"/>
    <n v="0"/>
    <n v="3"/>
    <n v="10"/>
    <n v="13"/>
  </r>
  <r>
    <x v="15"/>
    <x v="223"/>
    <x v="1"/>
    <x v="0"/>
    <n v="24"/>
    <n v="16"/>
    <n v="80"/>
    <n v="60"/>
    <n v="99"/>
    <n v="14"/>
    <n v="0"/>
    <n v="21"/>
    <n v="85"/>
    <n v="120"/>
  </r>
  <r>
    <x v="15"/>
    <x v="223"/>
    <x v="1"/>
    <x v="5"/>
    <n v="2"/>
    <n v="0"/>
    <n v="3"/>
    <n v="2"/>
    <n v="3"/>
    <n v="2"/>
    <n v="0"/>
    <n v="1"/>
    <n v="2"/>
    <n v="5"/>
  </r>
  <r>
    <x v="15"/>
    <x v="223"/>
    <x v="1"/>
    <x v="1"/>
    <n v="2"/>
    <n v="1"/>
    <n v="3"/>
    <n v="2"/>
    <n v="4"/>
    <n v="1"/>
    <n v="0"/>
    <n v="2"/>
    <n v="3"/>
    <n v="6"/>
  </r>
  <r>
    <x v="15"/>
    <x v="223"/>
    <x v="1"/>
    <x v="3"/>
    <n v="2"/>
    <n v="2"/>
    <n v="1"/>
    <n v="1"/>
    <n v="4"/>
    <n v="1"/>
    <n v="0"/>
    <n v="1"/>
    <n v="3"/>
    <n v="5"/>
  </r>
  <r>
    <x v="15"/>
    <x v="223"/>
    <x v="1"/>
    <x v="2"/>
    <n v="1"/>
    <n v="0"/>
    <n v="5"/>
    <n v="5"/>
    <n v="5"/>
    <n v="1"/>
    <n v="0"/>
    <n v="1"/>
    <n v="4"/>
    <n v="6"/>
  </r>
  <r>
    <x v="15"/>
    <x v="223"/>
    <x v="1"/>
    <x v="4"/>
    <n v="5"/>
    <n v="1"/>
    <n v="6"/>
    <n v="4"/>
    <n v="8"/>
    <n v="4"/>
    <n v="0"/>
    <n v="0"/>
    <n v="8"/>
    <n v="12"/>
  </r>
  <r>
    <x v="15"/>
    <x v="224"/>
    <x v="0"/>
    <x v="0"/>
    <n v="14"/>
    <n v="10"/>
    <n v="77"/>
    <n v="62"/>
    <n v="90"/>
    <n v="7"/>
    <n v="2"/>
    <n v="13"/>
    <n v="79"/>
    <n v="101"/>
  </r>
  <r>
    <x v="15"/>
    <x v="224"/>
    <x v="0"/>
    <x v="5"/>
    <n v="1"/>
    <n v="0"/>
    <n v="3"/>
    <n v="2"/>
    <n v="4"/>
    <n v="0"/>
    <n v="0"/>
    <n v="3"/>
    <n v="1"/>
    <n v="4"/>
  </r>
  <r>
    <x v="15"/>
    <x v="224"/>
    <x v="0"/>
    <x v="1"/>
    <n v="6"/>
    <n v="0"/>
    <n v="5"/>
    <n v="5"/>
    <n v="8"/>
    <n v="1"/>
    <n v="1"/>
    <n v="3"/>
    <n v="6"/>
    <n v="11"/>
  </r>
  <r>
    <x v="15"/>
    <x v="224"/>
    <x v="0"/>
    <x v="3"/>
    <n v="2"/>
    <n v="3"/>
    <n v="5"/>
    <n v="7"/>
    <n v="8"/>
    <n v="1"/>
    <n v="0"/>
    <n v="5"/>
    <n v="4"/>
    <n v="10"/>
  </r>
  <r>
    <x v="15"/>
    <x v="224"/>
    <x v="0"/>
    <x v="2"/>
    <n v="1"/>
    <n v="1"/>
    <n v="4"/>
    <n v="3"/>
    <n v="5"/>
    <n v="0"/>
    <n v="1"/>
    <n v="0"/>
    <n v="5"/>
    <n v="6"/>
  </r>
  <r>
    <x v="15"/>
    <x v="224"/>
    <x v="0"/>
    <x v="4"/>
    <n v="7"/>
    <n v="2"/>
    <n v="8"/>
    <n v="4"/>
    <n v="12"/>
    <n v="4"/>
    <n v="0"/>
    <n v="2"/>
    <n v="11"/>
    <n v="17"/>
  </r>
  <r>
    <x v="15"/>
    <x v="224"/>
    <x v="1"/>
    <x v="0"/>
    <n v="23"/>
    <n v="25"/>
    <n v="60"/>
    <n v="51"/>
    <n v="86"/>
    <n v="17"/>
    <n v="3"/>
    <n v="22"/>
    <n v="66"/>
    <n v="108"/>
  </r>
  <r>
    <x v="15"/>
    <x v="224"/>
    <x v="1"/>
    <x v="5"/>
    <n v="1"/>
    <n v="1"/>
    <n v="4"/>
    <n v="4"/>
    <n v="6"/>
    <n v="0"/>
    <n v="0"/>
    <n v="0"/>
    <n v="6"/>
    <n v="6"/>
  </r>
  <r>
    <x v="15"/>
    <x v="224"/>
    <x v="1"/>
    <x v="1"/>
    <n v="2"/>
    <n v="2"/>
    <n v="5"/>
    <n v="3"/>
    <n v="7"/>
    <n v="1"/>
    <n v="0"/>
    <n v="1"/>
    <n v="7"/>
    <n v="9"/>
  </r>
  <r>
    <x v="15"/>
    <x v="224"/>
    <x v="1"/>
    <x v="3"/>
    <n v="2"/>
    <n v="2"/>
    <n v="3"/>
    <n v="2"/>
    <n v="5"/>
    <n v="1"/>
    <n v="0"/>
    <n v="1"/>
    <n v="5"/>
    <n v="7"/>
  </r>
  <r>
    <x v="15"/>
    <x v="224"/>
    <x v="1"/>
    <x v="2"/>
    <n v="4"/>
    <n v="0"/>
    <n v="8"/>
    <n v="5"/>
    <n v="8"/>
    <n v="4"/>
    <n v="0"/>
    <n v="3"/>
    <n v="5"/>
    <n v="12"/>
  </r>
  <r>
    <x v="15"/>
    <x v="224"/>
    <x v="1"/>
    <x v="4"/>
    <n v="5"/>
    <n v="3"/>
    <n v="8"/>
    <n v="8"/>
    <n v="12"/>
    <n v="3"/>
    <n v="1"/>
    <n v="3"/>
    <n v="9"/>
    <n v="16"/>
  </r>
  <r>
    <x v="15"/>
    <x v="225"/>
    <x v="0"/>
    <x v="0"/>
    <n v="26"/>
    <n v="6"/>
    <n v="76"/>
    <n v="66"/>
    <n v="88"/>
    <n v="13"/>
    <n v="1"/>
    <n v="10"/>
    <n v="84"/>
    <n v="108"/>
  </r>
  <r>
    <x v="15"/>
    <x v="225"/>
    <x v="0"/>
    <x v="5"/>
    <n v="0"/>
    <n v="2"/>
    <n v="3"/>
    <n v="4"/>
    <n v="5"/>
    <n v="0"/>
    <n v="0"/>
    <n v="2"/>
    <n v="3"/>
    <n v="5"/>
  </r>
  <r>
    <x v="15"/>
    <x v="225"/>
    <x v="0"/>
    <x v="1"/>
    <n v="1"/>
    <n v="1"/>
    <n v="2"/>
    <n v="2"/>
    <n v="4"/>
    <n v="0"/>
    <n v="0"/>
    <n v="2"/>
    <n v="2"/>
    <n v="4"/>
  </r>
  <r>
    <x v="15"/>
    <x v="225"/>
    <x v="0"/>
    <x v="3"/>
    <n v="2"/>
    <n v="2"/>
    <n v="7"/>
    <n v="6"/>
    <n v="9"/>
    <n v="2"/>
    <n v="0"/>
    <n v="2"/>
    <n v="7"/>
    <n v="11"/>
  </r>
  <r>
    <x v="15"/>
    <x v="225"/>
    <x v="0"/>
    <x v="2"/>
    <n v="3"/>
    <n v="1"/>
    <n v="2"/>
    <n v="2"/>
    <n v="6"/>
    <n v="0"/>
    <n v="0"/>
    <n v="3"/>
    <n v="3"/>
    <n v="6"/>
  </r>
  <r>
    <x v="15"/>
    <x v="225"/>
    <x v="0"/>
    <x v="4"/>
    <n v="2"/>
    <n v="4"/>
    <n v="10"/>
    <n v="9"/>
    <n v="15"/>
    <n v="1"/>
    <n v="0"/>
    <n v="5"/>
    <n v="10"/>
    <n v="16"/>
  </r>
  <r>
    <x v="15"/>
    <x v="225"/>
    <x v="1"/>
    <x v="0"/>
    <n v="19"/>
    <n v="13"/>
    <n v="84"/>
    <n v="65"/>
    <n v="100"/>
    <n v="12"/>
    <n v="2"/>
    <n v="23"/>
    <n v="79"/>
    <n v="116"/>
  </r>
  <r>
    <x v="15"/>
    <x v="225"/>
    <x v="1"/>
    <x v="5"/>
    <n v="1"/>
    <n v="1"/>
    <n v="2"/>
    <n v="2"/>
    <n v="3"/>
    <n v="0"/>
    <n v="0"/>
    <n v="2"/>
    <n v="2"/>
    <n v="4"/>
  </r>
  <r>
    <x v="15"/>
    <x v="225"/>
    <x v="1"/>
    <x v="1"/>
    <n v="2"/>
    <n v="1"/>
    <n v="7"/>
    <n v="7"/>
    <n v="8"/>
    <n v="1"/>
    <n v="0"/>
    <n v="4"/>
    <n v="5"/>
    <n v="10"/>
  </r>
  <r>
    <x v="15"/>
    <x v="225"/>
    <x v="1"/>
    <x v="3"/>
    <n v="1"/>
    <n v="0"/>
    <n v="13"/>
    <n v="7"/>
    <n v="14"/>
    <n v="0"/>
    <n v="0"/>
    <n v="4"/>
    <n v="10"/>
    <n v="14"/>
  </r>
  <r>
    <x v="15"/>
    <x v="225"/>
    <x v="1"/>
    <x v="2"/>
    <n v="1"/>
    <n v="0"/>
    <n v="4"/>
    <n v="4"/>
    <n v="4"/>
    <n v="1"/>
    <n v="0"/>
    <n v="0"/>
    <n v="4"/>
    <n v="5"/>
  </r>
  <r>
    <x v="15"/>
    <x v="225"/>
    <x v="1"/>
    <x v="4"/>
    <n v="6"/>
    <n v="1"/>
    <n v="12"/>
    <n v="9"/>
    <n v="17"/>
    <n v="0"/>
    <n v="0"/>
    <n v="7"/>
    <n v="12"/>
    <n v="19"/>
  </r>
  <r>
    <x v="15"/>
    <x v="226"/>
    <x v="0"/>
    <x v="0"/>
    <n v="23"/>
    <n v="9"/>
    <n v="72"/>
    <n v="59"/>
    <n v="89"/>
    <n v="12"/>
    <n v="2"/>
    <n v="4"/>
    <n v="86"/>
    <n v="104"/>
  </r>
  <r>
    <x v="15"/>
    <x v="226"/>
    <x v="0"/>
    <x v="5"/>
    <n v="1"/>
    <n v="1"/>
    <n v="1"/>
    <n v="1"/>
    <n v="2"/>
    <n v="1"/>
    <n v="0"/>
    <n v="0"/>
    <n v="2"/>
    <n v="3"/>
  </r>
  <r>
    <x v="15"/>
    <x v="226"/>
    <x v="0"/>
    <x v="1"/>
    <n v="2"/>
    <n v="1"/>
    <n v="3"/>
    <n v="2"/>
    <n v="4"/>
    <n v="2"/>
    <n v="0"/>
    <n v="0"/>
    <n v="4"/>
    <n v="6"/>
  </r>
  <r>
    <x v="15"/>
    <x v="226"/>
    <x v="0"/>
    <x v="3"/>
    <n v="2"/>
    <n v="1"/>
    <n v="5"/>
    <n v="5"/>
    <n v="7"/>
    <n v="1"/>
    <n v="0"/>
    <n v="3"/>
    <n v="4"/>
    <n v="8"/>
  </r>
  <r>
    <x v="15"/>
    <x v="226"/>
    <x v="0"/>
    <x v="2"/>
    <n v="2"/>
    <n v="2"/>
    <n v="2"/>
    <n v="2"/>
    <n v="4"/>
    <n v="1"/>
    <n v="0"/>
    <n v="1"/>
    <n v="4"/>
    <n v="6"/>
  </r>
  <r>
    <x v="15"/>
    <x v="226"/>
    <x v="0"/>
    <x v="4"/>
    <n v="6"/>
    <n v="0"/>
    <n v="7"/>
    <n v="7"/>
    <n v="8"/>
    <n v="2"/>
    <n v="0"/>
    <n v="5"/>
    <n v="6"/>
    <n v="13"/>
  </r>
  <r>
    <x v="15"/>
    <x v="226"/>
    <x v="1"/>
    <x v="0"/>
    <n v="24"/>
    <n v="14"/>
    <n v="86"/>
    <n v="72"/>
    <n v="104"/>
    <n v="18"/>
    <n v="3"/>
    <n v="17"/>
    <n v="86"/>
    <n v="124"/>
  </r>
  <r>
    <x v="15"/>
    <x v="226"/>
    <x v="1"/>
    <x v="1"/>
    <n v="2"/>
    <n v="1"/>
    <n v="4"/>
    <n v="2"/>
    <n v="6"/>
    <n v="1"/>
    <n v="0"/>
    <n v="2"/>
    <n v="4"/>
    <n v="7"/>
  </r>
  <r>
    <x v="15"/>
    <x v="226"/>
    <x v="1"/>
    <x v="3"/>
    <n v="1"/>
    <n v="1"/>
    <n v="2"/>
    <n v="2"/>
    <n v="4"/>
    <n v="0"/>
    <n v="1"/>
    <n v="0"/>
    <n v="3"/>
    <n v="4"/>
  </r>
  <r>
    <x v="15"/>
    <x v="226"/>
    <x v="1"/>
    <x v="2"/>
    <n v="3"/>
    <n v="2"/>
    <n v="2"/>
    <n v="2"/>
    <n v="6"/>
    <n v="1"/>
    <n v="0"/>
    <n v="2"/>
    <n v="4"/>
    <n v="7"/>
  </r>
  <r>
    <x v="15"/>
    <x v="226"/>
    <x v="1"/>
    <x v="4"/>
    <n v="3"/>
    <n v="3"/>
    <n v="12"/>
    <n v="8"/>
    <n v="16"/>
    <n v="1"/>
    <n v="0"/>
    <n v="2"/>
    <n v="15"/>
    <n v="18"/>
  </r>
  <r>
    <x v="15"/>
    <x v="227"/>
    <x v="0"/>
    <x v="0"/>
    <n v="15"/>
    <n v="15"/>
    <n v="60"/>
    <n v="53"/>
    <n v="80"/>
    <n v="8"/>
    <n v="1"/>
    <n v="9"/>
    <n v="72"/>
    <n v="90"/>
  </r>
  <r>
    <x v="15"/>
    <x v="227"/>
    <x v="0"/>
    <x v="5"/>
    <n v="0"/>
    <n v="0"/>
    <n v="3"/>
    <n v="2"/>
    <n v="3"/>
    <n v="0"/>
    <n v="0"/>
    <n v="1"/>
    <n v="2"/>
    <n v="3"/>
  </r>
  <r>
    <x v="15"/>
    <x v="227"/>
    <x v="0"/>
    <x v="1"/>
    <n v="0"/>
    <n v="0"/>
    <n v="7"/>
    <n v="5"/>
    <n v="7"/>
    <n v="0"/>
    <n v="0"/>
    <n v="1"/>
    <n v="6"/>
    <n v="7"/>
  </r>
  <r>
    <x v="15"/>
    <x v="227"/>
    <x v="0"/>
    <x v="3"/>
    <n v="2"/>
    <n v="2"/>
    <n v="4"/>
    <n v="3"/>
    <n v="7"/>
    <n v="1"/>
    <n v="0"/>
    <n v="2"/>
    <n v="5"/>
    <n v="8"/>
  </r>
  <r>
    <x v="15"/>
    <x v="227"/>
    <x v="0"/>
    <x v="2"/>
    <n v="0"/>
    <n v="0"/>
    <n v="9"/>
    <n v="7"/>
    <n v="9"/>
    <n v="0"/>
    <n v="0"/>
    <n v="1"/>
    <n v="8"/>
    <n v="9"/>
  </r>
  <r>
    <x v="15"/>
    <x v="227"/>
    <x v="0"/>
    <x v="4"/>
    <n v="2"/>
    <n v="2"/>
    <n v="10"/>
    <n v="7"/>
    <n v="12"/>
    <n v="0"/>
    <n v="2"/>
    <n v="1"/>
    <n v="11"/>
    <n v="14"/>
  </r>
  <r>
    <x v="15"/>
    <x v="227"/>
    <x v="1"/>
    <x v="0"/>
    <n v="15"/>
    <n v="17"/>
    <n v="71"/>
    <n v="59"/>
    <n v="92"/>
    <n v="7"/>
    <n v="1"/>
    <n v="16"/>
    <n v="79"/>
    <n v="103"/>
  </r>
  <r>
    <x v="15"/>
    <x v="227"/>
    <x v="1"/>
    <x v="5"/>
    <n v="1"/>
    <n v="2"/>
    <n v="3"/>
    <n v="3"/>
    <n v="5"/>
    <n v="0"/>
    <n v="1"/>
    <n v="0"/>
    <n v="5"/>
    <n v="6"/>
  </r>
  <r>
    <x v="15"/>
    <x v="227"/>
    <x v="1"/>
    <x v="1"/>
    <n v="0"/>
    <n v="1"/>
    <n v="5"/>
    <n v="5"/>
    <n v="6"/>
    <n v="0"/>
    <n v="0"/>
    <n v="2"/>
    <n v="4"/>
    <n v="6"/>
  </r>
  <r>
    <x v="15"/>
    <x v="227"/>
    <x v="1"/>
    <x v="3"/>
    <n v="0"/>
    <n v="2"/>
    <n v="4"/>
    <n v="4"/>
    <n v="6"/>
    <n v="0"/>
    <n v="0"/>
    <n v="0"/>
    <n v="6"/>
    <n v="6"/>
  </r>
  <r>
    <x v="15"/>
    <x v="227"/>
    <x v="1"/>
    <x v="2"/>
    <n v="1"/>
    <n v="2"/>
    <n v="2"/>
    <n v="2"/>
    <n v="4"/>
    <n v="1"/>
    <n v="1"/>
    <n v="0"/>
    <n v="3"/>
    <n v="5"/>
  </r>
  <r>
    <x v="15"/>
    <x v="227"/>
    <x v="1"/>
    <x v="4"/>
    <n v="3"/>
    <n v="2"/>
    <n v="10"/>
    <n v="8"/>
    <n v="12"/>
    <n v="3"/>
    <n v="0"/>
    <n v="2"/>
    <n v="10"/>
    <n v="15"/>
  </r>
  <r>
    <x v="15"/>
    <x v="228"/>
    <x v="0"/>
    <x v="0"/>
    <n v="14"/>
    <n v="18"/>
    <n v="76"/>
    <n v="66"/>
    <n v="100"/>
    <n v="6"/>
    <n v="2"/>
    <n v="17"/>
    <n v="83"/>
    <n v="108"/>
  </r>
  <r>
    <x v="15"/>
    <x v="228"/>
    <x v="0"/>
    <x v="5"/>
    <n v="3"/>
    <n v="0"/>
    <n v="5"/>
    <n v="4"/>
    <n v="5"/>
    <n v="3"/>
    <n v="0"/>
    <n v="1"/>
    <n v="4"/>
    <n v="8"/>
  </r>
  <r>
    <x v="15"/>
    <x v="228"/>
    <x v="0"/>
    <x v="1"/>
    <n v="0"/>
    <n v="1"/>
    <n v="9"/>
    <n v="7"/>
    <n v="10"/>
    <n v="0"/>
    <n v="0"/>
    <n v="5"/>
    <n v="5"/>
    <n v="10"/>
  </r>
  <r>
    <x v="15"/>
    <x v="228"/>
    <x v="0"/>
    <x v="3"/>
    <n v="2"/>
    <n v="0"/>
    <n v="4"/>
    <n v="3"/>
    <n v="5"/>
    <n v="1"/>
    <n v="1"/>
    <n v="2"/>
    <n v="2"/>
    <n v="6"/>
  </r>
  <r>
    <x v="15"/>
    <x v="228"/>
    <x v="0"/>
    <x v="2"/>
    <n v="0"/>
    <n v="1"/>
    <n v="3"/>
    <n v="2"/>
    <n v="4"/>
    <n v="0"/>
    <n v="0"/>
    <n v="2"/>
    <n v="2"/>
    <n v="4"/>
  </r>
  <r>
    <x v="15"/>
    <x v="228"/>
    <x v="0"/>
    <x v="4"/>
    <n v="7"/>
    <n v="1"/>
    <n v="12"/>
    <n v="12"/>
    <n v="14"/>
    <n v="6"/>
    <n v="0"/>
    <n v="2"/>
    <n v="12"/>
    <n v="20"/>
  </r>
  <r>
    <x v="15"/>
    <x v="228"/>
    <x v="1"/>
    <x v="0"/>
    <n v="21"/>
    <n v="18"/>
    <n v="83"/>
    <n v="70"/>
    <n v="104"/>
    <n v="13"/>
    <n v="3"/>
    <n v="12"/>
    <n v="94"/>
    <n v="122"/>
  </r>
  <r>
    <x v="15"/>
    <x v="228"/>
    <x v="1"/>
    <x v="5"/>
    <n v="1"/>
    <n v="1"/>
    <n v="8"/>
    <n v="7"/>
    <n v="9"/>
    <n v="1"/>
    <n v="0"/>
    <n v="1"/>
    <n v="8"/>
    <n v="10"/>
  </r>
  <r>
    <x v="15"/>
    <x v="228"/>
    <x v="1"/>
    <x v="1"/>
    <n v="1"/>
    <n v="1"/>
    <n v="4"/>
    <n v="2"/>
    <n v="5"/>
    <n v="1"/>
    <n v="0"/>
    <n v="1"/>
    <n v="4"/>
    <n v="6"/>
  </r>
  <r>
    <x v="15"/>
    <x v="228"/>
    <x v="1"/>
    <x v="3"/>
    <n v="5"/>
    <n v="3"/>
    <n v="6"/>
    <n v="5"/>
    <n v="10"/>
    <n v="2"/>
    <n v="1"/>
    <n v="2"/>
    <n v="9"/>
    <n v="14"/>
  </r>
  <r>
    <x v="15"/>
    <x v="228"/>
    <x v="1"/>
    <x v="2"/>
    <n v="2"/>
    <n v="1"/>
    <n v="4"/>
    <n v="4"/>
    <n v="5"/>
    <n v="0"/>
    <n v="0"/>
    <n v="3"/>
    <n v="4"/>
    <n v="7"/>
  </r>
  <r>
    <x v="15"/>
    <x v="228"/>
    <x v="1"/>
    <x v="4"/>
    <n v="4"/>
    <n v="1"/>
    <n v="12"/>
    <n v="12"/>
    <n v="15"/>
    <n v="2"/>
    <n v="0"/>
    <n v="1"/>
    <n v="14"/>
    <n v="17"/>
  </r>
  <r>
    <x v="15"/>
    <x v="229"/>
    <x v="0"/>
    <x v="0"/>
    <n v="17"/>
    <n v="18"/>
    <n v="81"/>
    <n v="67"/>
    <n v="104"/>
    <n v="7"/>
    <n v="3"/>
    <n v="12"/>
    <n v="94"/>
    <n v="116"/>
  </r>
  <r>
    <x v="15"/>
    <x v="229"/>
    <x v="0"/>
    <x v="5"/>
    <n v="2"/>
    <n v="1"/>
    <n v="3"/>
    <n v="3"/>
    <n v="4"/>
    <n v="2"/>
    <n v="0"/>
    <n v="0"/>
    <n v="4"/>
    <n v="6"/>
  </r>
  <r>
    <x v="15"/>
    <x v="229"/>
    <x v="0"/>
    <x v="1"/>
    <n v="2"/>
    <n v="2"/>
    <n v="2"/>
    <n v="2"/>
    <n v="5"/>
    <n v="0"/>
    <n v="0"/>
    <n v="2"/>
    <n v="4"/>
    <n v="6"/>
  </r>
  <r>
    <x v="15"/>
    <x v="229"/>
    <x v="0"/>
    <x v="3"/>
    <n v="2"/>
    <n v="1"/>
    <n v="5"/>
    <n v="4"/>
    <n v="6"/>
    <n v="2"/>
    <n v="0"/>
    <n v="2"/>
    <n v="4"/>
    <n v="8"/>
  </r>
  <r>
    <x v="15"/>
    <x v="229"/>
    <x v="0"/>
    <x v="2"/>
    <n v="1"/>
    <n v="5"/>
    <n v="5"/>
    <n v="8"/>
    <n v="10"/>
    <n v="1"/>
    <n v="1"/>
    <n v="3"/>
    <n v="6"/>
    <n v="11"/>
  </r>
  <r>
    <x v="15"/>
    <x v="229"/>
    <x v="0"/>
    <x v="4"/>
    <n v="6"/>
    <n v="4"/>
    <n v="9"/>
    <n v="9"/>
    <n v="14"/>
    <n v="4"/>
    <n v="2"/>
    <n v="2"/>
    <n v="11"/>
    <n v="19"/>
  </r>
  <r>
    <x v="15"/>
    <x v="229"/>
    <x v="1"/>
    <x v="0"/>
    <n v="19"/>
    <n v="17"/>
    <n v="88"/>
    <n v="76"/>
    <n v="110"/>
    <n v="10"/>
    <n v="2"/>
    <n v="15"/>
    <n v="97"/>
    <n v="124"/>
  </r>
  <r>
    <x v="15"/>
    <x v="229"/>
    <x v="1"/>
    <x v="5"/>
    <n v="1"/>
    <n v="0"/>
    <n v="5"/>
    <n v="4"/>
    <n v="5"/>
    <n v="1"/>
    <n v="0"/>
    <n v="1"/>
    <n v="4"/>
    <n v="6"/>
  </r>
  <r>
    <x v="15"/>
    <x v="229"/>
    <x v="1"/>
    <x v="1"/>
    <n v="6"/>
    <n v="2"/>
    <n v="13"/>
    <n v="11"/>
    <n v="17"/>
    <n v="1"/>
    <n v="3"/>
    <n v="7"/>
    <n v="10"/>
    <n v="21"/>
  </r>
  <r>
    <x v="15"/>
    <x v="229"/>
    <x v="1"/>
    <x v="3"/>
    <n v="1"/>
    <n v="1"/>
    <n v="6"/>
    <n v="5"/>
    <n v="7"/>
    <n v="1"/>
    <n v="0"/>
    <n v="0"/>
    <n v="7"/>
    <n v="8"/>
  </r>
  <r>
    <x v="15"/>
    <x v="229"/>
    <x v="1"/>
    <x v="2"/>
    <n v="2"/>
    <n v="4"/>
    <n v="8"/>
    <n v="9"/>
    <n v="13"/>
    <n v="0"/>
    <n v="1"/>
    <n v="4"/>
    <n v="9"/>
    <n v="14"/>
  </r>
  <r>
    <x v="15"/>
    <x v="229"/>
    <x v="1"/>
    <x v="4"/>
    <n v="2"/>
    <n v="2"/>
    <n v="13"/>
    <n v="11"/>
    <n v="16"/>
    <n v="0"/>
    <n v="1"/>
    <n v="3"/>
    <n v="13"/>
    <n v="17"/>
  </r>
  <r>
    <x v="15"/>
    <x v="230"/>
    <x v="0"/>
    <x v="0"/>
    <n v="9"/>
    <n v="9"/>
    <n v="68"/>
    <n v="52"/>
    <n v="78"/>
    <n v="7"/>
    <n v="0"/>
    <n v="4"/>
    <n v="75"/>
    <n v="86"/>
  </r>
  <r>
    <x v="15"/>
    <x v="230"/>
    <x v="0"/>
    <x v="5"/>
    <n v="1"/>
    <n v="0"/>
    <n v="3"/>
    <n v="3"/>
    <n v="3"/>
    <n v="0"/>
    <n v="0"/>
    <n v="2"/>
    <n v="2"/>
    <n v="4"/>
  </r>
  <r>
    <x v="15"/>
    <x v="230"/>
    <x v="0"/>
    <x v="1"/>
    <n v="1"/>
    <n v="1"/>
    <n v="0"/>
    <n v="0"/>
    <n v="1"/>
    <n v="1"/>
    <n v="0"/>
    <n v="0"/>
    <n v="1"/>
    <n v="2"/>
  </r>
  <r>
    <x v="15"/>
    <x v="230"/>
    <x v="0"/>
    <x v="3"/>
    <n v="1"/>
    <n v="0"/>
    <n v="0"/>
    <n v="0"/>
    <n v="0"/>
    <n v="1"/>
    <n v="0"/>
    <n v="0"/>
    <n v="0"/>
    <n v="1"/>
  </r>
  <r>
    <x v="15"/>
    <x v="230"/>
    <x v="0"/>
    <x v="2"/>
    <n v="1"/>
    <n v="0"/>
    <n v="6"/>
    <n v="6"/>
    <n v="6"/>
    <n v="1"/>
    <n v="0"/>
    <n v="0"/>
    <n v="6"/>
    <n v="7"/>
  </r>
  <r>
    <x v="15"/>
    <x v="230"/>
    <x v="0"/>
    <x v="4"/>
    <n v="1"/>
    <n v="1"/>
    <n v="10"/>
    <n v="4"/>
    <n v="12"/>
    <n v="0"/>
    <n v="0"/>
    <n v="1"/>
    <n v="11"/>
    <n v="12"/>
  </r>
  <r>
    <x v="15"/>
    <x v="230"/>
    <x v="1"/>
    <x v="0"/>
    <n v="25"/>
    <n v="12"/>
    <n v="62"/>
    <n v="53"/>
    <n v="77"/>
    <n v="14"/>
    <n v="5"/>
    <n v="9"/>
    <n v="71"/>
    <n v="99"/>
  </r>
  <r>
    <x v="15"/>
    <x v="230"/>
    <x v="1"/>
    <x v="5"/>
    <n v="3"/>
    <n v="0"/>
    <n v="6"/>
    <n v="3"/>
    <n v="8"/>
    <n v="1"/>
    <n v="0"/>
    <n v="3"/>
    <n v="5"/>
    <n v="9"/>
  </r>
  <r>
    <x v="15"/>
    <x v="230"/>
    <x v="1"/>
    <x v="1"/>
    <n v="2"/>
    <n v="0"/>
    <n v="2"/>
    <n v="2"/>
    <n v="2"/>
    <n v="2"/>
    <n v="0"/>
    <n v="0"/>
    <n v="2"/>
    <n v="4"/>
  </r>
  <r>
    <x v="15"/>
    <x v="230"/>
    <x v="1"/>
    <x v="3"/>
    <n v="2"/>
    <n v="0"/>
    <n v="5"/>
    <n v="5"/>
    <n v="6"/>
    <n v="1"/>
    <n v="0"/>
    <n v="1"/>
    <n v="5"/>
    <n v="7"/>
  </r>
  <r>
    <x v="15"/>
    <x v="230"/>
    <x v="1"/>
    <x v="2"/>
    <n v="2"/>
    <n v="1"/>
    <n v="6"/>
    <n v="4"/>
    <n v="7"/>
    <n v="2"/>
    <n v="0"/>
    <n v="0"/>
    <n v="7"/>
    <n v="9"/>
  </r>
  <r>
    <x v="15"/>
    <x v="230"/>
    <x v="1"/>
    <x v="4"/>
    <n v="2"/>
    <n v="3"/>
    <n v="7"/>
    <n v="7"/>
    <n v="10"/>
    <n v="2"/>
    <n v="1"/>
    <n v="2"/>
    <n v="7"/>
    <n v="12"/>
  </r>
  <r>
    <x v="15"/>
    <x v="153"/>
    <x v="0"/>
    <x v="0"/>
    <n v="10"/>
    <n v="15"/>
    <n v="66"/>
    <n v="52"/>
    <n v="82"/>
    <n v="7"/>
    <n v="2"/>
    <n v="8"/>
    <n v="74"/>
    <n v="91"/>
  </r>
  <r>
    <x v="15"/>
    <x v="153"/>
    <x v="0"/>
    <x v="5"/>
    <n v="1"/>
    <n v="0"/>
    <n v="0"/>
    <n v="0"/>
    <n v="0"/>
    <n v="1"/>
    <n v="0"/>
    <n v="0"/>
    <n v="0"/>
    <n v="1"/>
  </r>
  <r>
    <x v="15"/>
    <x v="153"/>
    <x v="0"/>
    <x v="1"/>
    <n v="2"/>
    <n v="3"/>
    <n v="3"/>
    <n v="4"/>
    <n v="6"/>
    <n v="2"/>
    <n v="0"/>
    <n v="0"/>
    <n v="6"/>
    <n v="8"/>
  </r>
  <r>
    <x v="15"/>
    <x v="153"/>
    <x v="0"/>
    <x v="3"/>
    <n v="0"/>
    <n v="1"/>
    <n v="5"/>
    <n v="4"/>
    <n v="6"/>
    <n v="0"/>
    <n v="0"/>
    <n v="2"/>
    <n v="4"/>
    <n v="6"/>
  </r>
  <r>
    <x v="15"/>
    <x v="153"/>
    <x v="0"/>
    <x v="2"/>
    <n v="3"/>
    <n v="2"/>
    <n v="4"/>
    <n v="4"/>
    <n v="6"/>
    <n v="3"/>
    <n v="0"/>
    <n v="3"/>
    <n v="3"/>
    <n v="9"/>
  </r>
  <r>
    <x v="15"/>
    <x v="153"/>
    <x v="0"/>
    <x v="4"/>
    <n v="4"/>
    <n v="3"/>
    <n v="8"/>
    <n v="7"/>
    <n v="11"/>
    <n v="3"/>
    <n v="0"/>
    <n v="4"/>
    <n v="8"/>
    <n v="15"/>
  </r>
  <r>
    <x v="15"/>
    <x v="153"/>
    <x v="1"/>
    <x v="0"/>
    <n v="24"/>
    <n v="18"/>
    <n v="78"/>
    <n v="62"/>
    <n v="99"/>
    <n v="16"/>
    <n v="1"/>
    <n v="19"/>
    <n v="84"/>
    <n v="120"/>
  </r>
  <r>
    <x v="15"/>
    <x v="153"/>
    <x v="1"/>
    <x v="5"/>
    <n v="1"/>
    <n v="2"/>
    <n v="0"/>
    <n v="0"/>
    <n v="2"/>
    <n v="1"/>
    <n v="0"/>
    <n v="1"/>
    <n v="1"/>
    <n v="3"/>
  </r>
  <r>
    <x v="15"/>
    <x v="153"/>
    <x v="1"/>
    <x v="1"/>
    <n v="2"/>
    <n v="1"/>
    <n v="4"/>
    <n v="4"/>
    <n v="5"/>
    <n v="2"/>
    <n v="0"/>
    <n v="0"/>
    <n v="5"/>
    <n v="7"/>
  </r>
  <r>
    <x v="15"/>
    <x v="153"/>
    <x v="1"/>
    <x v="3"/>
    <n v="0"/>
    <n v="1"/>
    <n v="0"/>
    <n v="0"/>
    <n v="1"/>
    <n v="0"/>
    <n v="0"/>
    <n v="1"/>
    <n v="0"/>
    <n v="1"/>
  </r>
  <r>
    <x v="15"/>
    <x v="153"/>
    <x v="1"/>
    <x v="2"/>
    <n v="1"/>
    <n v="1"/>
    <n v="2"/>
    <n v="2"/>
    <n v="3"/>
    <n v="1"/>
    <n v="0"/>
    <n v="1"/>
    <n v="2"/>
    <n v="4"/>
  </r>
  <r>
    <x v="15"/>
    <x v="153"/>
    <x v="1"/>
    <x v="4"/>
    <n v="1"/>
    <n v="4"/>
    <n v="9"/>
    <n v="9"/>
    <n v="13"/>
    <n v="1"/>
    <n v="0"/>
    <n v="3"/>
    <n v="10"/>
    <n v="14"/>
  </r>
  <r>
    <x v="15"/>
    <x v="154"/>
    <x v="0"/>
    <x v="0"/>
    <n v="14"/>
    <n v="15"/>
    <n v="73"/>
    <n v="57"/>
    <n v="93"/>
    <n v="6"/>
    <n v="1"/>
    <n v="11"/>
    <n v="84"/>
    <n v="102"/>
  </r>
  <r>
    <x v="15"/>
    <x v="154"/>
    <x v="0"/>
    <x v="5"/>
    <n v="3"/>
    <n v="0"/>
    <n v="1"/>
    <n v="1"/>
    <n v="1"/>
    <n v="2"/>
    <n v="0"/>
    <n v="1"/>
    <n v="1"/>
    <n v="4"/>
  </r>
  <r>
    <x v="15"/>
    <x v="154"/>
    <x v="0"/>
    <x v="1"/>
    <n v="2"/>
    <n v="2"/>
    <n v="5"/>
    <n v="4"/>
    <n v="7"/>
    <n v="2"/>
    <n v="0"/>
    <n v="1"/>
    <n v="6"/>
    <n v="9"/>
  </r>
  <r>
    <x v="15"/>
    <x v="154"/>
    <x v="0"/>
    <x v="3"/>
    <n v="4"/>
    <n v="0"/>
    <n v="2"/>
    <n v="2"/>
    <n v="4"/>
    <n v="0"/>
    <n v="1"/>
    <n v="2"/>
    <n v="3"/>
    <n v="6"/>
  </r>
  <r>
    <x v="15"/>
    <x v="154"/>
    <x v="0"/>
    <x v="2"/>
    <n v="0"/>
    <n v="1"/>
    <n v="2"/>
    <n v="2"/>
    <n v="3"/>
    <n v="0"/>
    <n v="0"/>
    <n v="0"/>
    <n v="3"/>
    <n v="3"/>
  </r>
  <r>
    <x v="15"/>
    <x v="154"/>
    <x v="0"/>
    <x v="4"/>
    <n v="2"/>
    <n v="1"/>
    <n v="10"/>
    <n v="10"/>
    <n v="12"/>
    <n v="1"/>
    <n v="0"/>
    <n v="2"/>
    <n v="10"/>
    <n v="13"/>
  </r>
  <r>
    <x v="15"/>
    <x v="154"/>
    <x v="1"/>
    <x v="0"/>
    <n v="18"/>
    <n v="18"/>
    <n v="62"/>
    <n v="54"/>
    <n v="85"/>
    <n v="11"/>
    <n v="2"/>
    <n v="17"/>
    <n v="68"/>
    <n v="98"/>
  </r>
  <r>
    <x v="15"/>
    <x v="154"/>
    <x v="1"/>
    <x v="5"/>
    <n v="0"/>
    <n v="0"/>
    <n v="1"/>
    <n v="1"/>
    <n v="1"/>
    <n v="0"/>
    <n v="0"/>
    <n v="0"/>
    <n v="1"/>
    <n v="1"/>
  </r>
  <r>
    <x v="15"/>
    <x v="154"/>
    <x v="1"/>
    <x v="1"/>
    <n v="3"/>
    <n v="0"/>
    <n v="2"/>
    <n v="2"/>
    <n v="3"/>
    <n v="1"/>
    <n v="0"/>
    <n v="2"/>
    <n v="2"/>
    <n v="5"/>
  </r>
  <r>
    <x v="15"/>
    <x v="154"/>
    <x v="1"/>
    <x v="3"/>
    <n v="2"/>
    <n v="1"/>
    <n v="2"/>
    <n v="1"/>
    <n v="4"/>
    <n v="0"/>
    <n v="0"/>
    <n v="3"/>
    <n v="2"/>
    <n v="5"/>
  </r>
  <r>
    <x v="15"/>
    <x v="154"/>
    <x v="1"/>
    <x v="2"/>
    <n v="4"/>
    <n v="1"/>
    <n v="3"/>
    <n v="3"/>
    <n v="4"/>
    <n v="3"/>
    <n v="1"/>
    <n v="2"/>
    <n v="2"/>
    <n v="8"/>
  </r>
  <r>
    <x v="15"/>
    <x v="154"/>
    <x v="1"/>
    <x v="4"/>
    <n v="5"/>
    <n v="4"/>
    <n v="4"/>
    <n v="3"/>
    <n v="9"/>
    <n v="3"/>
    <n v="1"/>
    <n v="1"/>
    <n v="8"/>
    <n v="13"/>
  </r>
  <r>
    <x v="15"/>
    <x v="231"/>
    <x v="0"/>
    <x v="0"/>
    <n v="17"/>
    <n v="18"/>
    <n v="89"/>
    <n v="69"/>
    <n v="110"/>
    <n v="10"/>
    <n v="0"/>
    <n v="18"/>
    <n v="96"/>
    <n v="124"/>
  </r>
  <r>
    <x v="15"/>
    <x v="231"/>
    <x v="0"/>
    <x v="5"/>
    <n v="1"/>
    <n v="0"/>
    <n v="2"/>
    <n v="1"/>
    <n v="3"/>
    <n v="0"/>
    <n v="0"/>
    <n v="1"/>
    <n v="2"/>
    <n v="3"/>
  </r>
  <r>
    <x v="15"/>
    <x v="231"/>
    <x v="0"/>
    <x v="1"/>
    <n v="1"/>
    <n v="2"/>
    <n v="3"/>
    <n v="2"/>
    <n v="5"/>
    <n v="1"/>
    <n v="0"/>
    <n v="1"/>
    <n v="4"/>
    <n v="6"/>
  </r>
  <r>
    <x v="15"/>
    <x v="231"/>
    <x v="0"/>
    <x v="3"/>
    <n v="0"/>
    <n v="0"/>
    <n v="3"/>
    <n v="3"/>
    <n v="3"/>
    <n v="0"/>
    <n v="0"/>
    <n v="0"/>
    <n v="3"/>
    <n v="3"/>
  </r>
  <r>
    <x v="15"/>
    <x v="231"/>
    <x v="0"/>
    <x v="2"/>
    <n v="3"/>
    <n v="1"/>
    <n v="4"/>
    <n v="4"/>
    <n v="6"/>
    <n v="2"/>
    <n v="0"/>
    <n v="1"/>
    <n v="5"/>
    <n v="8"/>
  </r>
  <r>
    <x v="15"/>
    <x v="231"/>
    <x v="0"/>
    <x v="4"/>
    <n v="6"/>
    <n v="3"/>
    <n v="8"/>
    <n v="7"/>
    <n v="12"/>
    <n v="3"/>
    <n v="2"/>
    <n v="3"/>
    <n v="9"/>
    <n v="17"/>
  </r>
  <r>
    <x v="15"/>
    <x v="231"/>
    <x v="1"/>
    <x v="0"/>
    <n v="11"/>
    <n v="18"/>
    <n v="77"/>
    <n v="70"/>
    <n v="98"/>
    <n v="6"/>
    <n v="3"/>
    <n v="9"/>
    <n v="88"/>
    <n v="106"/>
  </r>
  <r>
    <x v="15"/>
    <x v="231"/>
    <x v="1"/>
    <x v="5"/>
    <n v="2"/>
    <n v="0"/>
    <n v="3"/>
    <n v="3"/>
    <n v="3"/>
    <n v="2"/>
    <n v="0"/>
    <n v="0"/>
    <n v="3"/>
    <n v="5"/>
  </r>
  <r>
    <x v="15"/>
    <x v="231"/>
    <x v="1"/>
    <x v="1"/>
    <n v="3"/>
    <n v="1"/>
    <n v="5"/>
    <n v="5"/>
    <n v="8"/>
    <n v="1"/>
    <n v="0"/>
    <n v="2"/>
    <n v="6"/>
    <n v="9"/>
  </r>
  <r>
    <x v="15"/>
    <x v="231"/>
    <x v="1"/>
    <x v="3"/>
    <n v="2"/>
    <n v="2"/>
    <n v="8"/>
    <n v="7"/>
    <n v="11"/>
    <n v="0"/>
    <n v="1"/>
    <n v="3"/>
    <n v="8"/>
    <n v="12"/>
  </r>
  <r>
    <x v="15"/>
    <x v="231"/>
    <x v="1"/>
    <x v="2"/>
    <n v="3"/>
    <n v="1"/>
    <n v="5"/>
    <n v="4"/>
    <n v="8"/>
    <n v="0"/>
    <n v="0"/>
    <n v="4"/>
    <n v="5"/>
    <n v="9"/>
  </r>
  <r>
    <x v="15"/>
    <x v="231"/>
    <x v="1"/>
    <x v="4"/>
    <n v="3"/>
    <n v="2"/>
    <n v="7"/>
    <n v="6"/>
    <n v="10"/>
    <n v="2"/>
    <n v="0"/>
    <n v="3"/>
    <n v="7"/>
    <n v="12"/>
  </r>
  <r>
    <x v="15"/>
    <x v="232"/>
    <x v="0"/>
    <x v="0"/>
    <n v="19"/>
    <n v="20"/>
    <n v="57"/>
    <n v="50"/>
    <n v="81"/>
    <n v="15"/>
    <n v="3"/>
    <n v="8"/>
    <n v="70"/>
    <n v="96"/>
  </r>
  <r>
    <x v="15"/>
    <x v="232"/>
    <x v="0"/>
    <x v="5"/>
    <n v="0"/>
    <n v="0"/>
    <n v="3"/>
    <n v="2"/>
    <n v="3"/>
    <n v="0"/>
    <n v="0"/>
    <n v="0"/>
    <n v="3"/>
    <n v="3"/>
  </r>
  <r>
    <x v="15"/>
    <x v="232"/>
    <x v="0"/>
    <x v="1"/>
    <n v="0"/>
    <n v="0"/>
    <n v="1"/>
    <n v="1"/>
    <n v="1"/>
    <n v="0"/>
    <n v="0"/>
    <n v="0"/>
    <n v="1"/>
    <n v="1"/>
  </r>
  <r>
    <x v="15"/>
    <x v="232"/>
    <x v="0"/>
    <x v="3"/>
    <n v="2"/>
    <n v="0"/>
    <n v="2"/>
    <n v="1"/>
    <n v="3"/>
    <n v="1"/>
    <n v="0"/>
    <n v="1"/>
    <n v="2"/>
    <n v="4"/>
  </r>
  <r>
    <x v="15"/>
    <x v="232"/>
    <x v="0"/>
    <x v="2"/>
    <n v="2"/>
    <n v="2"/>
    <n v="3"/>
    <n v="2"/>
    <n v="7"/>
    <n v="0"/>
    <n v="1"/>
    <n v="1"/>
    <n v="5"/>
    <n v="7"/>
  </r>
  <r>
    <x v="15"/>
    <x v="232"/>
    <x v="0"/>
    <x v="4"/>
    <n v="2"/>
    <n v="1"/>
    <n v="10"/>
    <n v="8"/>
    <n v="12"/>
    <n v="1"/>
    <n v="1"/>
    <n v="2"/>
    <n v="9"/>
    <n v="13"/>
  </r>
  <r>
    <x v="15"/>
    <x v="232"/>
    <x v="1"/>
    <x v="0"/>
    <n v="18"/>
    <n v="15"/>
    <n v="61"/>
    <n v="50"/>
    <n v="79"/>
    <n v="13"/>
    <n v="0"/>
    <n v="14"/>
    <n v="67"/>
    <n v="94"/>
  </r>
  <r>
    <x v="15"/>
    <x v="232"/>
    <x v="1"/>
    <x v="5"/>
    <n v="2"/>
    <n v="1"/>
    <n v="0"/>
    <n v="0"/>
    <n v="1"/>
    <n v="1"/>
    <n v="0"/>
    <n v="1"/>
    <n v="1"/>
    <n v="3"/>
  </r>
  <r>
    <x v="15"/>
    <x v="232"/>
    <x v="1"/>
    <x v="1"/>
    <n v="3"/>
    <n v="1"/>
    <n v="3"/>
    <n v="2"/>
    <n v="6"/>
    <n v="1"/>
    <n v="1"/>
    <n v="3"/>
    <n v="2"/>
    <n v="7"/>
  </r>
  <r>
    <x v="15"/>
    <x v="232"/>
    <x v="1"/>
    <x v="3"/>
    <n v="4"/>
    <n v="1"/>
    <n v="2"/>
    <n v="2"/>
    <n v="5"/>
    <n v="1"/>
    <n v="0"/>
    <n v="3"/>
    <n v="3"/>
    <n v="7"/>
  </r>
  <r>
    <x v="15"/>
    <x v="232"/>
    <x v="1"/>
    <x v="2"/>
    <n v="2"/>
    <n v="2"/>
    <n v="5"/>
    <n v="5"/>
    <n v="7"/>
    <n v="2"/>
    <n v="0"/>
    <n v="6"/>
    <n v="1"/>
    <n v="9"/>
  </r>
  <r>
    <x v="15"/>
    <x v="232"/>
    <x v="1"/>
    <x v="4"/>
    <n v="1"/>
    <n v="4"/>
    <n v="9"/>
    <n v="8"/>
    <n v="13"/>
    <n v="1"/>
    <n v="0"/>
    <n v="1"/>
    <n v="12"/>
    <n v="14"/>
  </r>
  <r>
    <x v="15"/>
    <x v="233"/>
    <x v="0"/>
    <x v="0"/>
    <n v="20"/>
    <n v="16"/>
    <n v="61"/>
    <n v="54"/>
    <n v="83"/>
    <n v="11"/>
    <n v="2"/>
    <n v="10"/>
    <n v="74"/>
    <n v="97"/>
  </r>
  <r>
    <x v="15"/>
    <x v="233"/>
    <x v="0"/>
    <x v="5"/>
    <n v="1"/>
    <n v="0"/>
    <n v="3"/>
    <n v="3"/>
    <n v="4"/>
    <n v="0"/>
    <n v="0"/>
    <n v="0"/>
    <n v="4"/>
    <n v="4"/>
  </r>
  <r>
    <x v="15"/>
    <x v="233"/>
    <x v="0"/>
    <x v="1"/>
    <n v="1"/>
    <n v="2"/>
    <n v="5"/>
    <n v="3"/>
    <n v="8"/>
    <n v="0"/>
    <n v="1"/>
    <n v="1"/>
    <n v="6"/>
    <n v="8"/>
  </r>
  <r>
    <x v="15"/>
    <x v="233"/>
    <x v="0"/>
    <x v="3"/>
    <n v="0"/>
    <n v="2"/>
    <n v="5"/>
    <n v="4"/>
    <n v="7"/>
    <n v="0"/>
    <n v="0"/>
    <n v="2"/>
    <n v="5"/>
    <n v="7"/>
  </r>
  <r>
    <x v="15"/>
    <x v="233"/>
    <x v="0"/>
    <x v="2"/>
    <n v="3"/>
    <n v="0"/>
    <n v="1"/>
    <n v="1"/>
    <n v="2"/>
    <n v="1"/>
    <n v="0"/>
    <n v="1"/>
    <n v="2"/>
    <n v="4"/>
  </r>
  <r>
    <x v="15"/>
    <x v="233"/>
    <x v="0"/>
    <x v="4"/>
    <n v="1"/>
    <n v="0"/>
    <n v="6"/>
    <n v="6"/>
    <n v="6"/>
    <n v="1"/>
    <n v="0"/>
    <n v="0"/>
    <n v="6"/>
    <n v="7"/>
  </r>
  <r>
    <x v="15"/>
    <x v="233"/>
    <x v="1"/>
    <x v="0"/>
    <n v="22"/>
    <n v="14"/>
    <n v="62"/>
    <n v="54"/>
    <n v="81"/>
    <n v="14"/>
    <n v="2"/>
    <n v="15"/>
    <n v="67"/>
    <n v="98"/>
  </r>
  <r>
    <x v="15"/>
    <x v="233"/>
    <x v="1"/>
    <x v="5"/>
    <n v="1"/>
    <n v="0"/>
    <n v="1"/>
    <n v="1"/>
    <n v="1"/>
    <n v="0"/>
    <n v="0"/>
    <n v="1"/>
    <n v="1"/>
    <n v="2"/>
  </r>
  <r>
    <x v="15"/>
    <x v="233"/>
    <x v="1"/>
    <x v="1"/>
    <n v="1"/>
    <n v="3"/>
    <n v="7"/>
    <n v="8"/>
    <n v="10"/>
    <n v="1"/>
    <n v="0"/>
    <n v="1"/>
    <n v="9"/>
    <n v="11"/>
  </r>
  <r>
    <x v="15"/>
    <x v="233"/>
    <x v="1"/>
    <x v="3"/>
    <n v="1"/>
    <n v="3"/>
    <n v="5"/>
    <n v="6"/>
    <n v="8"/>
    <n v="0"/>
    <n v="0"/>
    <n v="3"/>
    <n v="6"/>
    <n v="9"/>
  </r>
  <r>
    <x v="15"/>
    <x v="233"/>
    <x v="1"/>
    <x v="2"/>
    <n v="2"/>
    <n v="1"/>
    <n v="8"/>
    <n v="7"/>
    <n v="10"/>
    <n v="1"/>
    <n v="0"/>
    <n v="3"/>
    <n v="7"/>
    <n v="11"/>
  </r>
  <r>
    <x v="15"/>
    <x v="233"/>
    <x v="1"/>
    <x v="4"/>
    <n v="4"/>
    <n v="2"/>
    <n v="8"/>
    <n v="8"/>
    <n v="11"/>
    <n v="2"/>
    <n v="1"/>
    <n v="1"/>
    <n v="10"/>
    <n v="14"/>
  </r>
  <r>
    <x v="15"/>
    <x v="234"/>
    <x v="0"/>
    <x v="0"/>
    <n v="17"/>
    <n v="17"/>
    <n v="60"/>
    <n v="51"/>
    <n v="81"/>
    <n v="9"/>
    <n v="2"/>
    <n v="13"/>
    <n v="70"/>
    <n v="94"/>
  </r>
  <r>
    <x v="15"/>
    <x v="234"/>
    <x v="0"/>
    <x v="5"/>
    <n v="1"/>
    <n v="1"/>
    <n v="3"/>
    <n v="1"/>
    <n v="4"/>
    <n v="1"/>
    <n v="0"/>
    <n v="2"/>
    <n v="2"/>
    <n v="5"/>
  </r>
  <r>
    <x v="15"/>
    <x v="234"/>
    <x v="0"/>
    <x v="1"/>
    <n v="3"/>
    <n v="2"/>
    <n v="1"/>
    <n v="1"/>
    <n v="4"/>
    <n v="2"/>
    <n v="0"/>
    <n v="1"/>
    <n v="3"/>
    <n v="6"/>
  </r>
  <r>
    <x v="15"/>
    <x v="234"/>
    <x v="0"/>
    <x v="3"/>
    <n v="2"/>
    <n v="0"/>
    <n v="3"/>
    <n v="3"/>
    <n v="3"/>
    <n v="2"/>
    <n v="0"/>
    <n v="0"/>
    <n v="3"/>
    <n v="5"/>
  </r>
  <r>
    <x v="15"/>
    <x v="234"/>
    <x v="0"/>
    <x v="2"/>
    <n v="1"/>
    <n v="0"/>
    <n v="3"/>
    <n v="3"/>
    <n v="4"/>
    <n v="0"/>
    <n v="0"/>
    <n v="1"/>
    <n v="3"/>
    <n v="4"/>
  </r>
  <r>
    <x v="15"/>
    <x v="234"/>
    <x v="0"/>
    <x v="4"/>
    <n v="4"/>
    <n v="3"/>
    <n v="2"/>
    <n v="2"/>
    <n v="7"/>
    <n v="2"/>
    <n v="0"/>
    <n v="2"/>
    <n v="5"/>
    <n v="9"/>
  </r>
  <r>
    <x v="15"/>
    <x v="234"/>
    <x v="1"/>
    <x v="0"/>
    <n v="27"/>
    <n v="16"/>
    <n v="53"/>
    <n v="47"/>
    <n v="70"/>
    <n v="23"/>
    <n v="3"/>
    <n v="14"/>
    <n v="56"/>
    <n v="96"/>
  </r>
  <r>
    <x v="15"/>
    <x v="234"/>
    <x v="1"/>
    <x v="5"/>
    <n v="0"/>
    <n v="0"/>
    <n v="3"/>
    <n v="2"/>
    <n v="3"/>
    <n v="0"/>
    <n v="0"/>
    <n v="1"/>
    <n v="2"/>
    <n v="3"/>
  </r>
  <r>
    <x v="15"/>
    <x v="234"/>
    <x v="1"/>
    <x v="1"/>
    <n v="2"/>
    <n v="2"/>
    <n v="6"/>
    <n v="6"/>
    <n v="9"/>
    <n v="1"/>
    <n v="0"/>
    <n v="2"/>
    <n v="7"/>
    <n v="10"/>
  </r>
  <r>
    <x v="15"/>
    <x v="234"/>
    <x v="1"/>
    <x v="3"/>
    <n v="1"/>
    <n v="0"/>
    <n v="4"/>
    <n v="3"/>
    <n v="4"/>
    <n v="0"/>
    <n v="1"/>
    <n v="0"/>
    <n v="4"/>
    <n v="5"/>
  </r>
  <r>
    <x v="15"/>
    <x v="234"/>
    <x v="1"/>
    <x v="2"/>
    <n v="1"/>
    <n v="1"/>
    <n v="2"/>
    <n v="2"/>
    <n v="3"/>
    <n v="0"/>
    <n v="0"/>
    <n v="2"/>
    <n v="2"/>
    <n v="4"/>
  </r>
  <r>
    <x v="15"/>
    <x v="234"/>
    <x v="1"/>
    <x v="4"/>
    <n v="7"/>
    <n v="0"/>
    <n v="7"/>
    <n v="5"/>
    <n v="8"/>
    <n v="6"/>
    <n v="0"/>
    <n v="1"/>
    <n v="7"/>
    <n v="14"/>
  </r>
  <r>
    <x v="15"/>
    <x v="235"/>
    <x v="0"/>
    <x v="0"/>
    <n v="10"/>
    <n v="8"/>
    <n v="44"/>
    <n v="31"/>
    <n v="54"/>
    <n v="6"/>
    <n v="1"/>
    <n v="6"/>
    <n v="49"/>
    <n v="62"/>
  </r>
  <r>
    <x v="15"/>
    <x v="235"/>
    <x v="0"/>
    <x v="5"/>
    <n v="0"/>
    <n v="0"/>
    <n v="5"/>
    <n v="4"/>
    <n v="5"/>
    <n v="0"/>
    <n v="0"/>
    <n v="2"/>
    <n v="3"/>
    <n v="5"/>
  </r>
  <r>
    <x v="15"/>
    <x v="235"/>
    <x v="0"/>
    <x v="1"/>
    <n v="0"/>
    <n v="1"/>
    <n v="2"/>
    <n v="2"/>
    <n v="3"/>
    <n v="0"/>
    <n v="0"/>
    <n v="1"/>
    <n v="2"/>
    <n v="3"/>
  </r>
  <r>
    <x v="15"/>
    <x v="235"/>
    <x v="0"/>
    <x v="3"/>
    <n v="0"/>
    <n v="1"/>
    <n v="3"/>
    <n v="3"/>
    <n v="4"/>
    <n v="0"/>
    <n v="0"/>
    <n v="1"/>
    <n v="3"/>
    <n v="4"/>
  </r>
  <r>
    <x v="15"/>
    <x v="235"/>
    <x v="0"/>
    <x v="2"/>
    <n v="0"/>
    <n v="1"/>
    <n v="0"/>
    <n v="0"/>
    <n v="1"/>
    <n v="0"/>
    <n v="0"/>
    <n v="1"/>
    <n v="0"/>
    <n v="1"/>
  </r>
  <r>
    <x v="15"/>
    <x v="235"/>
    <x v="0"/>
    <x v="4"/>
    <n v="8"/>
    <n v="1"/>
    <n v="10"/>
    <n v="7"/>
    <n v="15"/>
    <n v="2"/>
    <n v="4"/>
    <n v="3"/>
    <n v="10"/>
    <n v="19"/>
  </r>
  <r>
    <x v="15"/>
    <x v="235"/>
    <x v="1"/>
    <x v="0"/>
    <n v="17"/>
    <n v="13"/>
    <n v="72"/>
    <n v="57"/>
    <n v="86"/>
    <n v="9"/>
    <n v="3"/>
    <n v="15"/>
    <n v="75"/>
    <n v="102"/>
  </r>
  <r>
    <x v="15"/>
    <x v="235"/>
    <x v="1"/>
    <x v="5"/>
    <n v="1"/>
    <n v="1"/>
    <n v="5"/>
    <n v="6"/>
    <n v="6"/>
    <n v="1"/>
    <n v="0"/>
    <n v="0"/>
    <n v="6"/>
    <n v="7"/>
  </r>
  <r>
    <x v="15"/>
    <x v="235"/>
    <x v="1"/>
    <x v="1"/>
    <n v="2"/>
    <n v="2"/>
    <n v="6"/>
    <n v="5"/>
    <n v="8"/>
    <n v="2"/>
    <n v="0"/>
    <n v="2"/>
    <n v="6"/>
    <n v="10"/>
  </r>
  <r>
    <x v="15"/>
    <x v="235"/>
    <x v="1"/>
    <x v="3"/>
    <n v="3"/>
    <n v="1"/>
    <n v="4"/>
    <n v="3"/>
    <n v="5"/>
    <n v="3"/>
    <n v="0"/>
    <n v="0"/>
    <n v="5"/>
    <n v="8"/>
  </r>
  <r>
    <x v="15"/>
    <x v="235"/>
    <x v="1"/>
    <x v="2"/>
    <n v="1"/>
    <n v="2"/>
    <n v="4"/>
    <n v="3"/>
    <n v="7"/>
    <n v="0"/>
    <n v="0"/>
    <n v="3"/>
    <n v="4"/>
    <n v="7"/>
  </r>
  <r>
    <x v="15"/>
    <x v="235"/>
    <x v="1"/>
    <x v="4"/>
    <n v="2"/>
    <n v="1"/>
    <n v="12"/>
    <n v="11"/>
    <n v="13"/>
    <n v="1"/>
    <n v="0"/>
    <n v="2"/>
    <n v="12"/>
    <n v="15"/>
  </r>
  <r>
    <x v="15"/>
    <x v="155"/>
    <x v="0"/>
    <x v="0"/>
    <n v="9"/>
    <n v="14"/>
    <n v="77"/>
    <n v="66"/>
    <n v="93"/>
    <n v="4"/>
    <n v="2"/>
    <n v="10"/>
    <n v="84"/>
    <n v="100"/>
  </r>
  <r>
    <x v="15"/>
    <x v="155"/>
    <x v="0"/>
    <x v="5"/>
    <n v="0"/>
    <n v="1"/>
    <n v="3"/>
    <n v="4"/>
    <n v="4"/>
    <n v="0"/>
    <n v="0"/>
    <n v="1"/>
    <n v="3"/>
    <n v="4"/>
  </r>
  <r>
    <x v="15"/>
    <x v="155"/>
    <x v="0"/>
    <x v="1"/>
    <n v="4"/>
    <n v="2"/>
    <n v="2"/>
    <n v="1"/>
    <n v="5"/>
    <n v="2"/>
    <n v="1"/>
    <n v="2"/>
    <n v="3"/>
    <n v="8"/>
  </r>
  <r>
    <x v="15"/>
    <x v="155"/>
    <x v="0"/>
    <x v="3"/>
    <n v="2"/>
    <n v="1"/>
    <n v="4"/>
    <n v="3"/>
    <n v="6"/>
    <n v="1"/>
    <n v="0"/>
    <n v="1"/>
    <n v="5"/>
    <n v="7"/>
  </r>
  <r>
    <x v="15"/>
    <x v="155"/>
    <x v="0"/>
    <x v="2"/>
    <n v="0"/>
    <n v="3"/>
    <n v="5"/>
    <n v="5"/>
    <n v="8"/>
    <n v="0"/>
    <n v="1"/>
    <n v="0"/>
    <n v="7"/>
    <n v="8"/>
  </r>
  <r>
    <x v="15"/>
    <x v="155"/>
    <x v="0"/>
    <x v="4"/>
    <n v="3"/>
    <n v="0"/>
    <n v="8"/>
    <n v="7"/>
    <n v="10"/>
    <n v="0"/>
    <n v="0"/>
    <n v="1"/>
    <n v="10"/>
    <n v="11"/>
  </r>
  <r>
    <x v="15"/>
    <x v="155"/>
    <x v="1"/>
    <x v="0"/>
    <n v="18"/>
    <n v="17"/>
    <n v="61"/>
    <n v="48"/>
    <n v="80"/>
    <n v="15"/>
    <n v="1"/>
    <n v="20"/>
    <n v="60"/>
    <n v="96"/>
  </r>
  <r>
    <x v="15"/>
    <x v="155"/>
    <x v="1"/>
    <x v="5"/>
    <n v="1"/>
    <n v="0"/>
    <n v="3"/>
    <n v="1"/>
    <n v="4"/>
    <n v="0"/>
    <n v="0"/>
    <n v="2"/>
    <n v="2"/>
    <n v="4"/>
  </r>
  <r>
    <x v="15"/>
    <x v="155"/>
    <x v="1"/>
    <x v="1"/>
    <n v="2"/>
    <n v="2"/>
    <n v="2"/>
    <n v="2"/>
    <n v="4"/>
    <n v="1"/>
    <n v="0"/>
    <n v="1"/>
    <n v="4"/>
    <n v="6"/>
  </r>
  <r>
    <x v="15"/>
    <x v="155"/>
    <x v="1"/>
    <x v="3"/>
    <n v="2"/>
    <n v="0"/>
    <n v="5"/>
    <n v="4"/>
    <n v="7"/>
    <n v="0"/>
    <n v="0"/>
    <n v="2"/>
    <n v="5"/>
    <n v="7"/>
  </r>
  <r>
    <x v="15"/>
    <x v="155"/>
    <x v="1"/>
    <x v="2"/>
    <n v="2"/>
    <n v="2"/>
    <n v="3"/>
    <n v="2"/>
    <n v="6"/>
    <n v="1"/>
    <n v="0"/>
    <n v="3"/>
    <n v="3"/>
    <n v="7"/>
  </r>
  <r>
    <x v="15"/>
    <x v="155"/>
    <x v="1"/>
    <x v="4"/>
    <n v="3"/>
    <n v="3"/>
    <n v="7"/>
    <n v="6"/>
    <n v="10"/>
    <n v="3"/>
    <n v="0"/>
    <n v="4"/>
    <n v="6"/>
    <n v="13"/>
  </r>
  <r>
    <x v="15"/>
    <x v="236"/>
    <x v="0"/>
    <x v="0"/>
    <n v="3"/>
    <n v="9"/>
    <n v="34"/>
    <n v="27"/>
    <n v="43"/>
    <n v="2"/>
    <n v="0"/>
    <n v="5"/>
    <n v="39"/>
    <n v="46"/>
  </r>
  <r>
    <x v="15"/>
    <x v="236"/>
    <x v="0"/>
    <x v="5"/>
    <n v="1"/>
    <n v="0"/>
    <n v="1"/>
    <n v="0"/>
    <n v="1"/>
    <n v="1"/>
    <n v="0"/>
    <n v="0"/>
    <n v="1"/>
    <n v="2"/>
  </r>
  <r>
    <x v="15"/>
    <x v="236"/>
    <x v="0"/>
    <x v="1"/>
    <n v="0"/>
    <n v="0"/>
    <n v="2"/>
    <n v="2"/>
    <n v="2"/>
    <n v="0"/>
    <n v="0"/>
    <n v="0"/>
    <n v="2"/>
    <n v="2"/>
  </r>
  <r>
    <x v="15"/>
    <x v="236"/>
    <x v="0"/>
    <x v="3"/>
    <n v="2"/>
    <n v="2"/>
    <n v="1"/>
    <n v="1"/>
    <n v="4"/>
    <n v="1"/>
    <n v="0"/>
    <n v="3"/>
    <n v="1"/>
    <n v="5"/>
  </r>
  <r>
    <x v="15"/>
    <x v="236"/>
    <x v="0"/>
    <x v="2"/>
    <n v="0"/>
    <n v="0"/>
    <n v="1"/>
    <n v="0"/>
    <n v="1"/>
    <n v="0"/>
    <n v="0"/>
    <n v="0"/>
    <n v="1"/>
    <n v="1"/>
  </r>
  <r>
    <x v="15"/>
    <x v="236"/>
    <x v="0"/>
    <x v="4"/>
    <n v="2"/>
    <n v="2"/>
    <n v="7"/>
    <n v="6"/>
    <n v="9"/>
    <n v="1"/>
    <n v="0"/>
    <n v="2"/>
    <n v="8"/>
    <n v="11"/>
  </r>
  <r>
    <x v="15"/>
    <x v="236"/>
    <x v="1"/>
    <x v="0"/>
    <n v="9"/>
    <n v="6"/>
    <n v="31"/>
    <n v="25"/>
    <n v="39"/>
    <n v="6"/>
    <n v="0"/>
    <n v="7"/>
    <n v="33"/>
    <n v="46"/>
  </r>
  <r>
    <x v="15"/>
    <x v="236"/>
    <x v="1"/>
    <x v="5"/>
    <n v="5"/>
    <n v="2"/>
    <n v="1"/>
    <n v="0"/>
    <n v="3"/>
    <n v="5"/>
    <n v="0"/>
    <n v="0"/>
    <n v="3"/>
    <n v="8"/>
  </r>
  <r>
    <x v="15"/>
    <x v="236"/>
    <x v="1"/>
    <x v="1"/>
    <n v="1"/>
    <n v="1"/>
    <n v="4"/>
    <n v="3"/>
    <n v="5"/>
    <n v="1"/>
    <n v="0"/>
    <n v="1"/>
    <n v="4"/>
    <n v="6"/>
  </r>
  <r>
    <x v="15"/>
    <x v="236"/>
    <x v="1"/>
    <x v="3"/>
    <n v="1"/>
    <n v="0"/>
    <n v="1"/>
    <n v="1"/>
    <n v="1"/>
    <n v="1"/>
    <n v="0"/>
    <n v="0"/>
    <n v="1"/>
    <n v="2"/>
  </r>
  <r>
    <x v="15"/>
    <x v="236"/>
    <x v="1"/>
    <x v="2"/>
    <n v="0"/>
    <n v="0"/>
    <n v="2"/>
    <n v="2"/>
    <n v="2"/>
    <n v="0"/>
    <n v="0"/>
    <n v="0"/>
    <n v="2"/>
    <n v="2"/>
  </r>
  <r>
    <x v="15"/>
    <x v="236"/>
    <x v="1"/>
    <x v="4"/>
    <n v="2"/>
    <n v="1"/>
    <n v="6"/>
    <n v="7"/>
    <n v="7"/>
    <n v="2"/>
    <n v="0"/>
    <n v="0"/>
    <n v="7"/>
    <n v="9"/>
  </r>
  <r>
    <x v="15"/>
    <x v="237"/>
    <x v="0"/>
    <x v="0"/>
    <n v="5"/>
    <n v="5"/>
    <n v="38"/>
    <n v="32"/>
    <n v="44"/>
    <n v="4"/>
    <n v="0"/>
    <n v="4"/>
    <n v="40"/>
    <n v="48"/>
  </r>
  <r>
    <x v="15"/>
    <x v="237"/>
    <x v="0"/>
    <x v="5"/>
    <n v="0"/>
    <n v="0"/>
    <n v="2"/>
    <n v="2"/>
    <n v="2"/>
    <n v="0"/>
    <n v="0"/>
    <n v="0"/>
    <n v="2"/>
    <n v="2"/>
  </r>
  <r>
    <x v="15"/>
    <x v="237"/>
    <x v="0"/>
    <x v="1"/>
    <n v="1"/>
    <n v="0"/>
    <n v="4"/>
    <n v="2"/>
    <n v="5"/>
    <n v="0"/>
    <n v="0"/>
    <n v="1"/>
    <n v="4"/>
    <n v="5"/>
  </r>
  <r>
    <x v="15"/>
    <x v="237"/>
    <x v="0"/>
    <x v="3"/>
    <n v="0"/>
    <n v="0"/>
    <n v="2"/>
    <n v="1"/>
    <n v="2"/>
    <n v="0"/>
    <n v="0"/>
    <n v="0"/>
    <n v="2"/>
    <n v="2"/>
  </r>
  <r>
    <x v="15"/>
    <x v="237"/>
    <x v="0"/>
    <x v="2"/>
    <n v="1"/>
    <n v="0"/>
    <n v="1"/>
    <n v="1"/>
    <n v="1"/>
    <n v="1"/>
    <n v="0"/>
    <n v="1"/>
    <n v="0"/>
    <n v="2"/>
  </r>
  <r>
    <x v="15"/>
    <x v="237"/>
    <x v="0"/>
    <x v="4"/>
    <n v="1"/>
    <n v="0"/>
    <n v="7"/>
    <n v="6"/>
    <n v="7"/>
    <n v="0"/>
    <n v="0"/>
    <n v="1"/>
    <n v="7"/>
    <n v="8"/>
  </r>
  <r>
    <x v="15"/>
    <x v="237"/>
    <x v="1"/>
    <x v="0"/>
    <n v="14"/>
    <n v="10"/>
    <n v="39"/>
    <n v="28"/>
    <n v="51"/>
    <n v="11"/>
    <n v="1"/>
    <n v="7"/>
    <n v="44"/>
    <n v="63"/>
  </r>
  <r>
    <x v="15"/>
    <x v="237"/>
    <x v="1"/>
    <x v="5"/>
    <n v="0"/>
    <n v="2"/>
    <n v="2"/>
    <n v="1"/>
    <n v="4"/>
    <n v="0"/>
    <n v="2"/>
    <n v="1"/>
    <n v="1"/>
    <n v="4"/>
  </r>
  <r>
    <x v="15"/>
    <x v="237"/>
    <x v="1"/>
    <x v="1"/>
    <n v="5"/>
    <n v="0"/>
    <n v="4"/>
    <n v="2"/>
    <n v="6"/>
    <n v="2"/>
    <n v="0"/>
    <n v="4"/>
    <n v="3"/>
    <n v="9"/>
  </r>
  <r>
    <x v="15"/>
    <x v="237"/>
    <x v="1"/>
    <x v="3"/>
    <n v="0"/>
    <n v="2"/>
    <n v="3"/>
    <n v="3"/>
    <n v="5"/>
    <n v="0"/>
    <n v="1"/>
    <n v="1"/>
    <n v="3"/>
    <n v="5"/>
  </r>
  <r>
    <x v="15"/>
    <x v="237"/>
    <x v="1"/>
    <x v="2"/>
    <n v="0"/>
    <n v="0"/>
    <n v="2"/>
    <n v="2"/>
    <n v="2"/>
    <n v="0"/>
    <n v="0"/>
    <n v="1"/>
    <n v="1"/>
    <n v="2"/>
  </r>
  <r>
    <x v="15"/>
    <x v="237"/>
    <x v="1"/>
    <x v="4"/>
    <n v="5"/>
    <n v="0"/>
    <n v="8"/>
    <n v="7"/>
    <n v="10"/>
    <n v="3"/>
    <n v="0"/>
    <n v="3"/>
    <n v="7"/>
    <n v="13"/>
  </r>
  <r>
    <x v="15"/>
    <x v="238"/>
    <x v="0"/>
    <x v="0"/>
    <n v="11"/>
    <n v="9"/>
    <n v="22"/>
    <n v="17"/>
    <n v="34"/>
    <n v="5"/>
    <n v="0"/>
    <n v="9"/>
    <n v="28"/>
    <n v="42"/>
  </r>
  <r>
    <x v="15"/>
    <x v="238"/>
    <x v="0"/>
    <x v="5"/>
    <n v="0"/>
    <n v="0"/>
    <n v="1"/>
    <n v="1"/>
    <n v="1"/>
    <n v="0"/>
    <n v="0"/>
    <n v="0"/>
    <n v="1"/>
    <n v="1"/>
  </r>
  <r>
    <x v="15"/>
    <x v="238"/>
    <x v="0"/>
    <x v="1"/>
    <n v="1"/>
    <n v="0"/>
    <n v="3"/>
    <n v="1"/>
    <n v="3"/>
    <n v="1"/>
    <n v="0"/>
    <n v="0"/>
    <n v="3"/>
    <n v="4"/>
  </r>
  <r>
    <x v="15"/>
    <x v="238"/>
    <x v="0"/>
    <x v="3"/>
    <n v="0"/>
    <n v="0"/>
    <n v="4"/>
    <n v="3"/>
    <n v="4"/>
    <n v="0"/>
    <n v="0"/>
    <n v="1"/>
    <n v="3"/>
    <n v="4"/>
  </r>
  <r>
    <x v="15"/>
    <x v="238"/>
    <x v="0"/>
    <x v="2"/>
    <n v="0"/>
    <n v="2"/>
    <n v="0"/>
    <n v="0"/>
    <n v="2"/>
    <n v="0"/>
    <n v="0"/>
    <n v="2"/>
    <n v="0"/>
    <n v="2"/>
  </r>
  <r>
    <x v="15"/>
    <x v="238"/>
    <x v="0"/>
    <x v="4"/>
    <n v="0"/>
    <n v="1"/>
    <n v="5"/>
    <n v="4"/>
    <n v="6"/>
    <n v="0"/>
    <n v="0"/>
    <n v="1"/>
    <n v="5"/>
    <n v="6"/>
  </r>
  <r>
    <x v="15"/>
    <x v="238"/>
    <x v="1"/>
    <x v="0"/>
    <n v="13"/>
    <n v="9"/>
    <n v="30"/>
    <n v="19"/>
    <n v="41"/>
    <n v="5"/>
    <n v="1"/>
    <n v="12"/>
    <n v="34"/>
    <n v="52"/>
  </r>
  <r>
    <x v="15"/>
    <x v="238"/>
    <x v="1"/>
    <x v="5"/>
    <n v="0"/>
    <n v="0"/>
    <n v="2"/>
    <n v="1"/>
    <n v="2"/>
    <n v="0"/>
    <n v="0"/>
    <n v="1"/>
    <n v="1"/>
    <n v="2"/>
  </r>
  <r>
    <x v="15"/>
    <x v="238"/>
    <x v="1"/>
    <x v="1"/>
    <n v="2"/>
    <n v="3"/>
    <n v="1"/>
    <n v="2"/>
    <n v="6"/>
    <n v="0"/>
    <n v="0"/>
    <n v="2"/>
    <n v="4"/>
    <n v="6"/>
  </r>
  <r>
    <x v="15"/>
    <x v="238"/>
    <x v="1"/>
    <x v="3"/>
    <n v="2"/>
    <n v="0"/>
    <n v="2"/>
    <n v="2"/>
    <n v="2"/>
    <n v="2"/>
    <n v="0"/>
    <n v="0"/>
    <n v="2"/>
    <n v="4"/>
  </r>
  <r>
    <x v="15"/>
    <x v="238"/>
    <x v="1"/>
    <x v="2"/>
    <n v="1"/>
    <n v="0"/>
    <n v="3"/>
    <n v="2"/>
    <n v="3"/>
    <n v="1"/>
    <n v="0"/>
    <n v="1"/>
    <n v="2"/>
    <n v="4"/>
  </r>
  <r>
    <x v="15"/>
    <x v="238"/>
    <x v="1"/>
    <x v="4"/>
    <n v="0"/>
    <n v="1"/>
    <n v="4"/>
    <n v="4"/>
    <n v="5"/>
    <n v="0"/>
    <n v="0"/>
    <n v="1"/>
    <n v="4"/>
    <n v="5"/>
  </r>
  <r>
    <x v="15"/>
    <x v="239"/>
    <x v="0"/>
    <x v="0"/>
    <n v="4"/>
    <n v="9"/>
    <n v="30"/>
    <n v="25"/>
    <n v="40"/>
    <n v="3"/>
    <n v="0"/>
    <n v="5"/>
    <n v="35"/>
    <n v="43"/>
  </r>
  <r>
    <x v="15"/>
    <x v="239"/>
    <x v="0"/>
    <x v="5"/>
    <n v="1"/>
    <n v="2"/>
    <n v="0"/>
    <n v="2"/>
    <n v="3"/>
    <n v="0"/>
    <n v="0"/>
    <n v="1"/>
    <n v="2"/>
    <n v="3"/>
  </r>
  <r>
    <x v="15"/>
    <x v="239"/>
    <x v="0"/>
    <x v="1"/>
    <n v="2"/>
    <n v="0"/>
    <n v="0"/>
    <n v="0"/>
    <n v="1"/>
    <n v="0"/>
    <n v="0"/>
    <n v="2"/>
    <n v="0"/>
    <n v="2"/>
  </r>
  <r>
    <x v="15"/>
    <x v="239"/>
    <x v="0"/>
    <x v="3"/>
    <n v="2"/>
    <n v="1"/>
    <n v="1"/>
    <n v="1"/>
    <n v="3"/>
    <n v="1"/>
    <n v="1"/>
    <n v="1"/>
    <n v="1"/>
    <n v="4"/>
  </r>
  <r>
    <x v="15"/>
    <x v="239"/>
    <x v="0"/>
    <x v="2"/>
    <n v="0"/>
    <n v="0"/>
    <n v="1"/>
    <n v="1"/>
    <n v="1"/>
    <n v="0"/>
    <n v="0"/>
    <n v="0"/>
    <n v="1"/>
    <n v="1"/>
  </r>
  <r>
    <x v="15"/>
    <x v="239"/>
    <x v="0"/>
    <x v="4"/>
    <n v="1"/>
    <n v="4"/>
    <n v="2"/>
    <n v="2"/>
    <n v="7"/>
    <n v="0"/>
    <n v="1"/>
    <n v="3"/>
    <n v="3"/>
    <n v="7"/>
  </r>
  <r>
    <x v="15"/>
    <x v="239"/>
    <x v="1"/>
    <x v="0"/>
    <n v="9"/>
    <n v="7"/>
    <n v="35"/>
    <n v="32"/>
    <n v="44"/>
    <n v="6"/>
    <n v="2"/>
    <n v="5"/>
    <n v="38"/>
    <n v="51"/>
  </r>
  <r>
    <x v="15"/>
    <x v="239"/>
    <x v="1"/>
    <x v="1"/>
    <n v="2"/>
    <n v="1"/>
    <n v="2"/>
    <n v="2"/>
    <n v="3"/>
    <n v="2"/>
    <n v="0"/>
    <n v="1"/>
    <n v="2"/>
    <n v="5"/>
  </r>
  <r>
    <x v="15"/>
    <x v="239"/>
    <x v="1"/>
    <x v="2"/>
    <n v="0"/>
    <n v="0"/>
    <n v="2"/>
    <n v="2"/>
    <n v="2"/>
    <n v="0"/>
    <n v="0"/>
    <n v="0"/>
    <n v="2"/>
    <n v="2"/>
  </r>
  <r>
    <x v="15"/>
    <x v="239"/>
    <x v="1"/>
    <x v="4"/>
    <n v="1"/>
    <n v="2"/>
    <n v="5"/>
    <n v="4"/>
    <n v="7"/>
    <n v="1"/>
    <n v="1"/>
    <n v="3"/>
    <n v="3"/>
    <n v="8"/>
  </r>
  <r>
    <x v="15"/>
    <x v="240"/>
    <x v="0"/>
    <x v="0"/>
    <n v="3"/>
    <n v="6"/>
    <n v="14"/>
    <n v="12"/>
    <n v="20"/>
    <n v="3"/>
    <n v="0"/>
    <n v="3"/>
    <n v="17"/>
    <n v="23"/>
  </r>
  <r>
    <x v="15"/>
    <x v="240"/>
    <x v="0"/>
    <x v="4"/>
    <n v="0"/>
    <n v="0"/>
    <n v="1"/>
    <n v="1"/>
    <n v="1"/>
    <n v="0"/>
    <n v="0"/>
    <n v="0"/>
    <n v="1"/>
    <n v="1"/>
  </r>
  <r>
    <x v="15"/>
    <x v="240"/>
    <x v="1"/>
    <x v="0"/>
    <n v="3"/>
    <n v="2"/>
    <n v="8"/>
    <n v="7"/>
    <n v="11"/>
    <n v="2"/>
    <n v="1"/>
    <n v="1"/>
    <n v="9"/>
    <n v="13"/>
  </r>
  <r>
    <x v="15"/>
    <x v="240"/>
    <x v="1"/>
    <x v="5"/>
    <n v="1"/>
    <n v="0"/>
    <n v="1"/>
    <n v="1"/>
    <n v="1"/>
    <n v="1"/>
    <n v="0"/>
    <n v="0"/>
    <n v="1"/>
    <n v="2"/>
  </r>
  <r>
    <x v="15"/>
    <x v="240"/>
    <x v="1"/>
    <x v="1"/>
    <n v="0"/>
    <n v="0"/>
    <n v="1"/>
    <n v="1"/>
    <n v="1"/>
    <n v="0"/>
    <n v="0"/>
    <n v="0"/>
    <n v="1"/>
    <n v="1"/>
  </r>
  <r>
    <x v="15"/>
    <x v="240"/>
    <x v="1"/>
    <x v="3"/>
    <n v="0"/>
    <n v="1"/>
    <n v="0"/>
    <n v="0"/>
    <n v="1"/>
    <n v="0"/>
    <n v="0"/>
    <n v="1"/>
    <n v="0"/>
    <n v="1"/>
  </r>
  <r>
    <x v="15"/>
    <x v="240"/>
    <x v="1"/>
    <x v="2"/>
    <n v="1"/>
    <n v="2"/>
    <n v="1"/>
    <n v="1"/>
    <n v="4"/>
    <n v="0"/>
    <n v="0"/>
    <n v="2"/>
    <n v="2"/>
    <n v="4"/>
  </r>
  <r>
    <x v="15"/>
    <x v="240"/>
    <x v="1"/>
    <x v="4"/>
    <n v="0"/>
    <n v="1"/>
    <n v="2"/>
    <n v="2"/>
    <n v="3"/>
    <n v="0"/>
    <n v="0"/>
    <n v="0"/>
    <n v="3"/>
    <n v="3"/>
  </r>
  <r>
    <x v="15"/>
    <x v="241"/>
    <x v="0"/>
    <x v="0"/>
    <n v="0"/>
    <n v="0"/>
    <n v="5"/>
    <n v="4"/>
    <n v="5"/>
    <n v="0"/>
    <n v="0"/>
    <n v="0"/>
    <n v="5"/>
    <n v="5"/>
  </r>
  <r>
    <x v="15"/>
    <x v="241"/>
    <x v="0"/>
    <x v="4"/>
    <n v="1"/>
    <n v="0"/>
    <n v="0"/>
    <n v="0"/>
    <n v="1"/>
    <n v="0"/>
    <n v="0"/>
    <n v="1"/>
    <n v="0"/>
    <n v="1"/>
  </r>
  <r>
    <x v="15"/>
    <x v="241"/>
    <x v="1"/>
    <x v="0"/>
    <n v="1"/>
    <n v="0"/>
    <n v="1"/>
    <n v="1"/>
    <n v="1"/>
    <n v="1"/>
    <n v="0"/>
    <n v="0"/>
    <n v="1"/>
    <n v="2"/>
  </r>
  <r>
    <x v="15"/>
    <x v="241"/>
    <x v="1"/>
    <x v="1"/>
    <n v="1"/>
    <n v="0"/>
    <n v="0"/>
    <n v="0"/>
    <n v="0"/>
    <n v="1"/>
    <n v="0"/>
    <n v="0"/>
    <n v="0"/>
    <n v="1"/>
  </r>
  <r>
    <x v="15"/>
    <x v="241"/>
    <x v="1"/>
    <x v="4"/>
    <n v="0"/>
    <n v="0"/>
    <n v="1"/>
    <n v="1"/>
    <n v="1"/>
    <n v="0"/>
    <n v="0"/>
    <n v="0"/>
    <n v="1"/>
    <n v="1"/>
  </r>
  <r>
    <x v="15"/>
    <x v="0"/>
    <x v="0"/>
    <x v="0"/>
    <n v="11799"/>
    <n v="11593"/>
    <n v="69593"/>
    <n v="58333"/>
    <n v="83846"/>
    <n v="7206"/>
    <n v="1127"/>
    <n v="7252"/>
    <n v="77400"/>
    <n v="92985"/>
  </r>
  <r>
    <x v="15"/>
    <x v="0"/>
    <x v="0"/>
    <x v="5"/>
    <n v="1146"/>
    <n v="785"/>
    <n v="3856"/>
    <n v="3237"/>
    <n v="5020"/>
    <n v="595"/>
    <n v="90"/>
    <n v="853"/>
    <n v="4249"/>
    <n v="5787"/>
  </r>
  <r>
    <x v="15"/>
    <x v="0"/>
    <x v="0"/>
    <x v="1"/>
    <n v="1196"/>
    <n v="913"/>
    <n v="4348"/>
    <n v="3743"/>
    <n v="5664"/>
    <n v="606"/>
    <n v="97"/>
    <n v="1023"/>
    <n v="4731"/>
    <n v="6457"/>
  </r>
  <r>
    <x v="15"/>
    <x v="0"/>
    <x v="0"/>
    <x v="3"/>
    <n v="947"/>
    <n v="759"/>
    <n v="3580"/>
    <n v="3007"/>
    <n v="4651"/>
    <n v="490"/>
    <n v="76"/>
    <n v="839"/>
    <n v="3881"/>
    <n v="5286"/>
  </r>
  <r>
    <x v="15"/>
    <x v="0"/>
    <x v="0"/>
    <x v="2"/>
    <n v="711"/>
    <n v="534"/>
    <n v="2614"/>
    <n v="2237"/>
    <n v="3380"/>
    <n v="363"/>
    <n v="73"/>
    <n v="552"/>
    <n v="2871"/>
    <n v="3859"/>
  </r>
  <r>
    <x v="15"/>
    <x v="0"/>
    <x v="0"/>
    <x v="4"/>
    <n v="1161"/>
    <n v="838"/>
    <n v="4096"/>
    <n v="3464"/>
    <n v="5320"/>
    <n v="569"/>
    <n v="107"/>
    <n v="967"/>
    <n v="4452"/>
    <n v="6095"/>
  </r>
  <r>
    <x v="15"/>
    <x v="0"/>
    <x v="1"/>
    <x v="0"/>
    <n v="22823"/>
    <n v="19808"/>
    <n v="114415"/>
    <n v="95746"/>
    <n v="138741"/>
    <n v="14636"/>
    <n v="2073"/>
    <n v="16747"/>
    <n v="123590"/>
    <n v="157046"/>
  </r>
  <r>
    <x v="15"/>
    <x v="0"/>
    <x v="1"/>
    <x v="5"/>
    <n v="2363"/>
    <n v="1423"/>
    <n v="6394"/>
    <n v="5413"/>
    <n v="8518"/>
    <n v="1314"/>
    <n v="221"/>
    <n v="1816"/>
    <n v="6829"/>
    <n v="10180"/>
  </r>
  <r>
    <x v="15"/>
    <x v="0"/>
    <x v="1"/>
    <x v="1"/>
    <n v="2238"/>
    <n v="1418"/>
    <n v="6280"/>
    <n v="5317"/>
    <n v="8307"/>
    <n v="1287"/>
    <n v="184"/>
    <n v="1782"/>
    <n v="6683"/>
    <n v="9936"/>
  </r>
  <r>
    <x v="15"/>
    <x v="0"/>
    <x v="1"/>
    <x v="3"/>
    <n v="1681"/>
    <n v="1073"/>
    <n v="4675"/>
    <n v="3977"/>
    <n v="6224"/>
    <n v="947"/>
    <n v="146"/>
    <n v="1330"/>
    <n v="5006"/>
    <n v="7429"/>
  </r>
  <r>
    <x v="15"/>
    <x v="0"/>
    <x v="1"/>
    <x v="2"/>
    <n v="1178"/>
    <n v="704"/>
    <n v="3204"/>
    <n v="2653"/>
    <n v="4238"/>
    <n v="637"/>
    <n v="106"/>
    <n v="941"/>
    <n v="3402"/>
    <n v="5086"/>
  </r>
  <r>
    <x v="15"/>
    <x v="0"/>
    <x v="1"/>
    <x v="4"/>
    <n v="1673"/>
    <n v="1056"/>
    <n v="4452"/>
    <n v="3732"/>
    <n v="6021"/>
    <n v="866"/>
    <n v="189"/>
    <n v="1409"/>
    <n v="4717"/>
    <n v="7181"/>
  </r>
  <r>
    <x v="16"/>
    <x v="12"/>
    <x v="0"/>
    <x v="0"/>
    <n v="68"/>
    <n v="0"/>
    <n v="0"/>
    <n v="0"/>
    <n v="0"/>
    <n v="68"/>
    <n v="0"/>
    <n v="0"/>
    <n v="0"/>
    <n v="68"/>
  </r>
  <r>
    <x v="16"/>
    <x v="12"/>
    <x v="0"/>
    <x v="3"/>
    <n v="0"/>
    <n v="1"/>
    <n v="0"/>
    <n v="0"/>
    <n v="1"/>
    <n v="0"/>
    <n v="0"/>
    <n v="0"/>
    <n v="1"/>
    <n v="1"/>
  </r>
  <r>
    <x v="16"/>
    <x v="12"/>
    <x v="1"/>
    <x v="0"/>
    <n v="56"/>
    <n v="0"/>
    <n v="0"/>
    <n v="0"/>
    <n v="0"/>
    <n v="56"/>
    <n v="0"/>
    <n v="0"/>
    <n v="0"/>
    <n v="56"/>
  </r>
  <r>
    <x v="16"/>
    <x v="12"/>
    <x v="1"/>
    <x v="1"/>
    <n v="0"/>
    <n v="0"/>
    <n v="1"/>
    <n v="0"/>
    <n v="1"/>
    <n v="0"/>
    <n v="0"/>
    <n v="0"/>
    <n v="1"/>
    <n v="1"/>
  </r>
  <r>
    <x v="16"/>
    <x v="12"/>
    <x v="1"/>
    <x v="3"/>
    <n v="0"/>
    <n v="0"/>
    <n v="1"/>
    <n v="1"/>
    <n v="1"/>
    <n v="0"/>
    <n v="0"/>
    <n v="0"/>
    <n v="1"/>
    <n v="1"/>
  </r>
  <r>
    <x v="16"/>
    <x v="13"/>
    <x v="0"/>
    <x v="0"/>
    <n v="64"/>
    <n v="0"/>
    <n v="0"/>
    <n v="0"/>
    <n v="0"/>
    <n v="64"/>
    <n v="0"/>
    <n v="0"/>
    <n v="0"/>
    <n v="64"/>
  </r>
  <r>
    <x v="16"/>
    <x v="13"/>
    <x v="1"/>
    <x v="0"/>
    <n v="47"/>
    <n v="0"/>
    <n v="0"/>
    <n v="0"/>
    <n v="0"/>
    <n v="47"/>
    <n v="0"/>
    <n v="0"/>
    <n v="0"/>
    <n v="47"/>
  </r>
  <r>
    <x v="16"/>
    <x v="156"/>
    <x v="0"/>
    <x v="0"/>
    <n v="67"/>
    <n v="0"/>
    <n v="0"/>
    <n v="0"/>
    <n v="0"/>
    <n v="67"/>
    <n v="0"/>
    <n v="0"/>
    <n v="0"/>
    <n v="67"/>
  </r>
  <r>
    <x v="16"/>
    <x v="156"/>
    <x v="1"/>
    <x v="0"/>
    <n v="40"/>
    <n v="0"/>
    <n v="0"/>
    <n v="0"/>
    <n v="0"/>
    <n v="40"/>
    <n v="0"/>
    <n v="0"/>
    <n v="0"/>
    <n v="40"/>
  </r>
  <r>
    <x v="16"/>
    <x v="14"/>
    <x v="0"/>
    <x v="0"/>
    <n v="86"/>
    <n v="0"/>
    <n v="0"/>
    <n v="0"/>
    <n v="0"/>
    <n v="86"/>
    <n v="0"/>
    <n v="0"/>
    <n v="0"/>
    <n v="86"/>
  </r>
  <r>
    <x v="16"/>
    <x v="14"/>
    <x v="0"/>
    <x v="4"/>
    <n v="2"/>
    <n v="0"/>
    <n v="0"/>
    <n v="0"/>
    <n v="0"/>
    <n v="2"/>
    <n v="0"/>
    <n v="0"/>
    <n v="0"/>
    <n v="2"/>
  </r>
  <r>
    <x v="16"/>
    <x v="14"/>
    <x v="1"/>
    <x v="0"/>
    <n v="59"/>
    <n v="0"/>
    <n v="0"/>
    <n v="0"/>
    <n v="0"/>
    <n v="59"/>
    <n v="0"/>
    <n v="0"/>
    <n v="0"/>
    <n v="59"/>
  </r>
  <r>
    <x v="16"/>
    <x v="14"/>
    <x v="1"/>
    <x v="4"/>
    <n v="1"/>
    <n v="0"/>
    <n v="0"/>
    <n v="0"/>
    <n v="0"/>
    <n v="1"/>
    <n v="0"/>
    <n v="0"/>
    <n v="0"/>
    <n v="1"/>
  </r>
  <r>
    <x v="16"/>
    <x v="15"/>
    <x v="0"/>
    <x v="0"/>
    <n v="105"/>
    <n v="0"/>
    <n v="0"/>
    <n v="0"/>
    <n v="0"/>
    <n v="105"/>
    <n v="0"/>
    <n v="0"/>
    <n v="0"/>
    <n v="105"/>
  </r>
  <r>
    <x v="16"/>
    <x v="15"/>
    <x v="0"/>
    <x v="5"/>
    <n v="1"/>
    <n v="0"/>
    <n v="0"/>
    <n v="0"/>
    <n v="0"/>
    <n v="1"/>
    <n v="0"/>
    <n v="0"/>
    <n v="0"/>
    <n v="1"/>
  </r>
  <r>
    <x v="16"/>
    <x v="15"/>
    <x v="0"/>
    <x v="4"/>
    <n v="1"/>
    <n v="0"/>
    <n v="0"/>
    <n v="0"/>
    <n v="0"/>
    <n v="1"/>
    <n v="0"/>
    <n v="0"/>
    <n v="0"/>
    <n v="1"/>
  </r>
  <r>
    <x v="16"/>
    <x v="15"/>
    <x v="1"/>
    <x v="0"/>
    <n v="48"/>
    <n v="0"/>
    <n v="0"/>
    <n v="0"/>
    <n v="0"/>
    <n v="48"/>
    <n v="0"/>
    <n v="0"/>
    <n v="0"/>
    <n v="48"/>
  </r>
  <r>
    <x v="16"/>
    <x v="15"/>
    <x v="1"/>
    <x v="5"/>
    <n v="1"/>
    <n v="0"/>
    <n v="0"/>
    <n v="0"/>
    <n v="0"/>
    <n v="1"/>
    <n v="0"/>
    <n v="0"/>
    <n v="0"/>
    <n v="1"/>
  </r>
  <r>
    <x v="16"/>
    <x v="15"/>
    <x v="1"/>
    <x v="2"/>
    <n v="1"/>
    <n v="0"/>
    <n v="0"/>
    <n v="0"/>
    <n v="0"/>
    <n v="1"/>
    <n v="0"/>
    <n v="0"/>
    <n v="0"/>
    <n v="1"/>
  </r>
  <r>
    <x v="16"/>
    <x v="157"/>
    <x v="0"/>
    <x v="0"/>
    <n v="92"/>
    <n v="0"/>
    <n v="0"/>
    <n v="0"/>
    <n v="0"/>
    <n v="92"/>
    <n v="0"/>
    <n v="0"/>
    <n v="0"/>
    <n v="92"/>
  </r>
  <r>
    <x v="16"/>
    <x v="157"/>
    <x v="0"/>
    <x v="3"/>
    <n v="1"/>
    <n v="0"/>
    <n v="0"/>
    <n v="0"/>
    <n v="0"/>
    <n v="1"/>
    <n v="0"/>
    <n v="0"/>
    <n v="0"/>
    <n v="1"/>
  </r>
  <r>
    <x v="16"/>
    <x v="157"/>
    <x v="0"/>
    <x v="4"/>
    <n v="3"/>
    <n v="0"/>
    <n v="0"/>
    <n v="0"/>
    <n v="0"/>
    <n v="3"/>
    <n v="0"/>
    <n v="0"/>
    <n v="0"/>
    <n v="3"/>
  </r>
  <r>
    <x v="16"/>
    <x v="157"/>
    <x v="1"/>
    <x v="0"/>
    <n v="45"/>
    <n v="0"/>
    <n v="0"/>
    <n v="0"/>
    <n v="0"/>
    <n v="45"/>
    <n v="0"/>
    <n v="0"/>
    <n v="0"/>
    <n v="45"/>
  </r>
  <r>
    <x v="16"/>
    <x v="157"/>
    <x v="1"/>
    <x v="4"/>
    <n v="3"/>
    <n v="0"/>
    <n v="0"/>
    <n v="0"/>
    <n v="0"/>
    <n v="3"/>
    <n v="0"/>
    <n v="0"/>
    <n v="0"/>
    <n v="3"/>
  </r>
  <r>
    <x v="16"/>
    <x v="158"/>
    <x v="0"/>
    <x v="0"/>
    <n v="86"/>
    <n v="0"/>
    <n v="1"/>
    <n v="0"/>
    <n v="1"/>
    <n v="86"/>
    <n v="0"/>
    <n v="0"/>
    <n v="1"/>
    <n v="87"/>
  </r>
  <r>
    <x v="16"/>
    <x v="158"/>
    <x v="0"/>
    <x v="1"/>
    <n v="1"/>
    <n v="0"/>
    <n v="0"/>
    <n v="0"/>
    <n v="0"/>
    <n v="1"/>
    <n v="0"/>
    <n v="0"/>
    <n v="0"/>
    <n v="1"/>
  </r>
  <r>
    <x v="16"/>
    <x v="158"/>
    <x v="0"/>
    <x v="4"/>
    <n v="2"/>
    <n v="0"/>
    <n v="0"/>
    <n v="0"/>
    <n v="0"/>
    <n v="2"/>
    <n v="0"/>
    <n v="0"/>
    <n v="0"/>
    <n v="2"/>
  </r>
  <r>
    <x v="16"/>
    <x v="158"/>
    <x v="1"/>
    <x v="0"/>
    <n v="59"/>
    <n v="0"/>
    <n v="0"/>
    <n v="0"/>
    <n v="0"/>
    <n v="59"/>
    <n v="0"/>
    <n v="0"/>
    <n v="0"/>
    <n v="59"/>
  </r>
  <r>
    <x v="16"/>
    <x v="158"/>
    <x v="1"/>
    <x v="5"/>
    <n v="1"/>
    <n v="0"/>
    <n v="0"/>
    <n v="0"/>
    <n v="0"/>
    <n v="1"/>
    <n v="0"/>
    <n v="0"/>
    <n v="0"/>
    <n v="1"/>
  </r>
  <r>
    <x v="16"/>
    <x v="158"/>
    <x v="1"/>
    <x v="1"/>
    <n v="1"/>
    <n v="0"/>
    <n v="0"/>
    <n v="0"/>
    <n v="0"/>
    <n v="1"/>
    <n v="0"/>
    <n v="0"/>
    <n v="0"/>
    <n v="1"/>
  </r>
  <r>
    <x v="16"/>
    <x v="158"/>
    <x v="1"/>
    <x v="4"/>
    <n v="3"/>
    <n v="0"/>
    <n v="0"/>
    <n v="0"/>
    <n v="0"/>
    <n v="3"/>
    <n v="0"/>
    <n v="0"/>
    <n v="0"/>
    <n v="3"/>
  </r>
  <r>
    <x v="16"/>
    <x v="16"/>
    <x v="0"/>
    <x v="0"/>
    <n v="88"/>
    <n v="0"/>
    <n v="0"/>
    <n v="0"/>
    <n v="0"/>
    <n v="88"/>
    <n v="0"/>
    <n v="0"/>
    <n v="0"/>
    <n v="88"/>
  </r>
  <r>
    <x v="16"/>
    <x v="16"/>
    <x v="0"/>
    <x v="5"/>
    <n v="1"/>
    <n v="0"/>
    <n v="0"/>
    <n v="0"/>
    <n v="0"/>
    <n v="1"/>
    <n v="0"/>
    <n v="0"/>
    <n v="0"/>
    <n v="1"/>
  </r>
  <r>
    <x v="16"/>
    <x v="16"/>
    <x v="0"/>
    <x v="2"/>
    <n v="2"/>
    <n v="0"/>
    <n v="0"/>
    <n v="0"/>
    <n v="0"/>
    <n v="2"/>
    <n v="0"/>
    <n v="0"/>
    <n v="0"/>
    <n v="2"/>
  </r>
  <r>
    <x v="16"/>
    <x v="16"/>
    <x v="1"/>
    <x v="0"/>
    <n v="50"/>
    <n v="0"/>
    <n v="0"/>
    <n v="0"/>
    <n v="0"/>
    <n v="50"/>
    <n v="0"/>
    <n v="0"/>
    <n v="0"/>
    <n v="50"/>
  </r>
  <r>
    <x v="16"/>
    <x v="16"/>
    <x v="1"/>
    <x v="4"/>
    <n v="1"/>
    <n v="0"/>
    <n v="0"/>
    <n v="0"/>
    <n v="0"/>
    <n v="1"/>
    <n v="0"/>
    <n v="0"/>
    <n v="0"/>
    <n v="1"/>
  </r>
  <r>
    <x v="16"/>
    <x v="159"/>
    <x v="0"/>
    <x v="0"/>
    <n v="108"/>
    <n v="0"/>
    <n v="0"/>
    <n v="0"/>
    <n v="0"/>
    <n v="108"/>
    <n v="0"/>
    <n v="0"/>
    <n v="0"/>
    <n v="108"/>
  </r>
  <r>
    <x v="16"/>
    <x v="159"/>
    <x v="0"/>
    <x v="3"/>
    <n v="1"/>
    <n v="0"/>
    <n v="0"/>
    <n v="0"/>
    <n v="0"/>
    <n v="1"/>
    <n v="0"/>
    <n v="0"/>
    <n v="0"/>
    <n v="1"/>
  </r>
  <r>
    <x v="16"/>
    <x v="159"/>
    <x v="0"/>
    <x v="4"/>
    <n v="1"/>
    <n v="0"/>
    <n v="0"/>
    <n v="0"/>
    <n v="0"/>
    <n v="1"/>
    <n v="0"/>
    <n v="0"/>
    <n v="0"/>
    <n v="1"/>
  </r>
  <r>
    <x v="16"/>
    <x v="159"/>
    <x v="1"/>
    <x v="0"/>
    <n v="73"/>
    <n v="0"/>
    <n v="0"/>
    <n v="0"/>
    <n v="0"/>
    <n v="73"/>
    <n v="0"/>
    <n v="0"/>
    <n v="0"/>
    <n v="73"/>
  </r>
  <r>
    <x v="16"/>
    <x v="159"/>
    <x v="1"/>
    <x v="5"/>
    <n v="1"/>
    <n v="0"/>
    <n v="0"/>
    <n v="0"/>
    <n v="0"/>
    <n v="1"/>
    <n v="0"/>
    <n v="0"/>
    <n v="0"/>
    <n v="1"/>
  </r>
  <r>
    <x v="16"/>
    <x v="159"/>
    <x v="1"/>
    <x v="4"/>
    <n v="2"/>
    <n v="0"/>
    <n v="0"/>
    <n v="0"/>
    <n v="0"/>
    <n v="2"/>
    <n v="0"/>
    <n v="0"/>
    <n v="0"/>
    <n v="2"/>
  </r>
  <r>
    <x v="16"/>
    <x v="17"/>
    <x v="0"/>
    <x v="0"/>
    <n v="105"/>
    <n v="0"/>
    <n v="0"/>
    <n v="0"/>
    <n v="0"/>
    <n v="105"/>
    <n v="0"/>
    <n v="0"/>
    <n v="0"/>
    <n v="105"/>
  </r>
  <r>
    <x v="16"/>
    <x v="17"/>
    <x v="0"/>
    <x v="4"/>
    <n v="2"/>
    <n v="0"/>
    <n v="0"/>
    <n v="0"/>
    <n v="0"/>
    <n v="2"/>
    <n v="0"/>
    <n v="0"/>
    <n v="0"/>
    <n v="2"/>
  </r>
  <r>
    <x v="16"/>
    <x v="17"/>
    <x v="1"/>
    <x v="0"/>
    <n v="58"/>
    <n v="0"/>
    <n v="0"/>
    <n v="0"/>
    <n v="0"/>
    <n v="58"/>
    <n v="0"/>
    <n v="0"/>
    <n v="0"/>
    <n v="58"/>
  </r>
  <r>
    <x v="16"/>
    <x v="17"/>
    <x v="1"/>
    <x v="4"/>
    <n v="3"/>
    <n v="0"/>
    <n v="0"/>
    <n v="0"/>
    <n v="0"/>
    <n v="3"/>
    <n v="0"/>
    <n v="0"/>
    <n v="0"/>
    <n v="3"/>
  </r>
  <r>
    <x v="16"/>
    <x v="18"/>
    <x v="0"/>
    <x v="0"/>
    <n v="110"/>
    <n v="0"/>
    <n v="1"/>
    <n v="0"/>
    <n v="1"/>
    <n v="110"/>
    <n v="0"/>
    <n v="0"/>
    <n v="1"/>
    <n v="111"/>
  </r>
  <r>
    <x v="16"/>
    <x v="18"/>
    <x v="0"/>
    <x v="2"/>
    <n v="1"/>
    <n v="0"/>
    <n v="0"/>
    <n v="0"/>
    <n v="0"/>
    <n v="1"/>
    <n v="0"/>
    <n v="0"/>
    <n v="0"/>
    <n v="1"/>
  </r>
  <r>
    <x v="16"/>
    <x v="18"/>
    <x v="0"/>
    <x v="4"/>
    <n v="1"/>
    <n v="0"/>
    <n v="0"/>
    <n v="0"/>
    <n v="0"/>
    <n v="1"/>
    <n v="0"/>
    <n v="0"/>
    <n v="0"/>
    <n v="1"/>
  </r>
  <r>
    <x v="16"/>
    <x v="18"/>
    <x v="1"/>
    <x v="0"/>
    <n v="76"/>
    <n v="0"/>
    <n v="0"/>
    <n v="0"/>
    <n v="0"/>
    <n v="76"/>
    <n v="0"/>
    <n v="0"/>
    <n v="0"/>
    <n v="76"/>
  </r>
  <r>
    <x v="16"/>
    <x v="18"/>
    <x v="1"/>
    <x v="2"/>
    <n v="1"/>
    <n v="0"/>
    <n v="0"/>
    <n v="0"/>
    <n v="0"/>
    <n v="1"/>
    <n v="0"/>
    <n v="0"/>
    <n v="0"/>
    <n v="1"/>
  </r>
  <r>
    <x v="16"/>
    <x v="19"/>
    <x v="0"/>
    <x v="0"/>
    <n v="88"/>
    <n v="0"/>
    <n v="0"/>
    <n v="0"/>
    <n v="0"/>
    <n v="88"/>
    <n v="0"/>
    <n v="0"/>
    <n v="0"/>
    <n v="88"/>
  </r>
  <r>
    <x v="16"/>
    <x v="19"/>
    <x v="0"/>
    <x v="1"/>
    <n v="1"/>
    <n v="0"/>
    <n v="0"/>
    <n v="0"/>
    <n v="0"/>
    <n v="1"/>
    <n v="0"/>
    <n v="0"/>
    <n v="0"/>
    <n v="1"/>
  </r>
  <r>
    <x v="16"/>
    <x v="19"/>
    <x v="0"/>
    <x v="3"/>
    <n v="1"/>
    <n v="0"/>
    <n v="0"/>
    <n v="0"/>
    <n v="0"/>
    <n v="1"/>
    <n v="0"/>
    <n v="0"/>
    <n v="0"/>
    <n v="1"/>
  </r>
  <r>
    <x v="16"/>
    <x v="19"/>
    <x v="0"/>
    <x v="2"/>
    <n v="1"/>
    <n v="0"/>
    <n v="0"/>
    <n v="0"/>
    <n v="0"/>
    <n v="1"/>
    <n v="0"/>
    <n v="0"/>
    <n v="0"/>
    <n v="1"/>
  </r>
  <r>
    <x v="16"/>
    <x v="19"/>
    <x v="0"/>
    <x v="4"/>
    <n v="1"/>
    <n v="0"/>
    <n v="0"/>
    <n v="0"/>
    <n v="0"/>
    <n v="1"/>
    <n v="0"/>
    <n v="0"/>
    <n v="0"/>
    <n v="1"/>
  </r>
  <r>
    <x v="16"/>
    <x v="19"/>
    <x v="1"/>
    <x v="0"/>
    <n v="62"/>
    <n v="0"/>
    <n v="1"/>
    <n v="0"/>
    <n v="1"/>
    <n v="61"/>
    <n v="0"/>
    <n v="1"/>
    <n v="1"/>
    <n v="63"/>
  </r>
  <r>
    <x v="16"/>
    <x v="19"/>
    <x v="1"/>
    <x v="4"/>
    <n v="2"/>
    <n v="0"/>
    <n v="0"/>
    <n v="0"/>
    <n v="0"/>
    <n v="2"/>
    <n v="0"/>
    <n v="0"/>
    <n v="0"/>
    <n v="2"/>
  </r>
  <r>
    <x v="16"/>
    <x v="20"/>
    <x v="0"/>
    <x v="0"/>
    <n v="110"/>
    <n v="0"/>
    <n v="0"/>
    <n v="0"/>
    <n v="0"/>
    <n v="110"/>
    <n v="0"/>
    <n v="0"/>
    <n v="0"/>
    <n v="110"/>
  </r>
  <r>
    <x v="16"/>
    <x v="20"/>
    <x v="0"/>
    <x v="2"/>
    <n v="1"/>
    <n v="0"/>
    <n v="0"/>
    <n v="0"/>
    <n v="0"/>
    <n v="1"/>
    <n v="0"/>
    <n v="0"/>
    <n v="0"/>
    <n v="1"/>
  </r>
  <r>
    <x v="16"/>
    <x v="20"/>
    <x v="0"/>
    <x v="4"/>
    <n v="2"/>
    <n v="0"/>
    <n v="0"/>
    <n v="0"/>
    <n v="0"/>
    <n v="2"/>
    <n v="0"/>
    <n v="0"/>
    <n v="0"/>
    <n v="2"/>
  </r>
  <r>
    <x v="16"/>
    <x v="20"/>
    <x v="1"/>
    <x v="0"/>
    <n v="82"/>
    <n v="0"/>
    <n v="0"/>
    <n v="0"/>
    <n v="0"/>
    <n v="82"/>
    <n v="0"/>
    <n v="0"/>
    <n v="0"/>
    <n v="82"/>
  </r>
  <r>
    <x v="16"/>
    <x v="21"/>
    <x v="0"/>
    <x v="0"/>
    <n v="127"/>
    <n v="0"/>
    <n v="0"/>
    <n v="0"/>
    <n v="0"/>
    <n v="127"/>
    <n v="0"/>
    <n v="0"/>
    <n v="0"/>
    <n v="127"/>
  </r>
  <r>
    <x v="16"/>
    <x v="21"/>
    <x v="0"/>
    <x v="5"/>
    <n v="1"/>
    <n v="0"/>
    <n v="0"/>
    <n v="0"/>
    <n v="0"/>
    <n v="1"/>
    <n v="0"/>
    <n v="0"/>
    <n v="0"/>
    <n v="1"/>
  </r>
  <r>
    <x v="16"/>
    <x v="21"/>
    <x v="0"/>
    <x v="4"/>
    <n v="1"/>
    <n v="0"/>
    <n v="0"/>
    <n v="0"/>
    <n v="0"/>
    <n v="1"/>
    <n v="0"/>
    <n v="0"/>
    <n v="0"/>
    <n v="1"/>
  </r>
  <r>
    <x v="16"/>
    <x v="21"/>
    <x v="1"/>
    <x v="0"/>
    <n v="72"/>
    <n v="0"/>
    <n v="0"/>
    <n v="0"/>
    <n v="0"/>
    <n v="72"/>
    <n v="0"/>
    <n v="0"/>
    <n v="0"/>
    <n v="72"/>
  </r>
  <r>
    <x v="16"/>
    <x v="21"/>
    <x v="1"/>
    <x v="4"/>
    <n v="1"/>
    <n v="0"/>
    <n v="0"/>
    <n v="0"/>
    <n v="0"/>
    <n v="1"/>
    <n v="0"/>
    <n v="0"/>
    <n v="0"/>
    <n v="1"/>
  </r>
  <r>
    <x v="16"/>
    <x v="22"/>
    <x v="0"/>
    <x v="0"/>
    <n v="103"/>
    <n v="0"/>
    <n v="0"/>
    <n v="0"/>
    <n v="0"/>
    <n v="103"/>
    <n v="0"/>
    <n v="0"/>
    <n v="0"/>
    <n v="103"/>
  </r>
  <r>
    <x v="16"/>
    <x v="22"/>
    <x v="0"/>
    <x v="1"/>
    <n v="2"/>
    <n v="0"/>
    <n v="0"/>
    <n v="0"/>
    <n v="0"/>
    <n v="2"/>
    <n v="0"/>
    <n v="0"/>
    <n v="0"/>
    <n v="2"/>
  </r>
  <r>
    <x v="16"/>
    <x v="22"/>
    <x v="0"/>
    <x v="2"/>
    <n v="1"/>
    <n v="0"/>
    <n v="0"/>
    <n v="0"/>
    <n v="0"/>
    <n v="1"/>
    <n v="0"/>
    <n v="0"/>
    <n v="0"/>
    <n v="1"/>
  </r>
  <r>
    <x v="16"/>
    <x v="22"/>
    <x v="1"/>
    <x v="0"/>
    <n v="65"/>
    <n v="0"/>
    <n v="0"/>
    <n v="0"/>
    <n v="0"/>
    <n v="65"/>
    <n v="0"/>
    <n v="0"/>
    <n v="0"/>
    <n v="65"/>
  </r>
  <r>
    <x v="16"/>
    <x v="22"/>
    <x v="1"/>
    <x v="4"/>
    <n v="1"/>
    <n v="0"/>
    <n v="0"/>
    <n v="0"/>
    <n v="0"/>
    <n v="1"/>
    <n v="0"/>
    <n v="0"/>
    <n v="0"/>
    <n v="1"/>
  </r>
  <r>
    <x v="16"/>
    <x v="160"/>
    <x v="0"/>
    <x v="0"/>
    <n v="88"/>
    <n v="0"/>
    <n v="0"/>
    <n v="0"/>
    <n v="0"/>
    <n v="88"/>
    <n v="0"/>
    <n v="0"/>
    <n v="0"/>
    <n v="88"/>
  </r>
  <r>
    <x v="16"/>
    <x v="160"/>
    <x v="0"/>
    <x v="1"/>
    <n v="1"/>
    <n v="0"/>
    <n v="0"/>
    <n v="0"/>
    <n v="0"/>
    <n v="1"/>
    <n v="0"/>
    <n v="0"/>
    <n v="0"/>
    <n v="1"/>
  </r>
  <r>
    <x v="16"/>
    <x v="160"/>
    <x v="1"/>
    <x v="0"/>
    <n v="82"/>
    <n v="0"/>
    <n v="0"/>
    <n v="0"/>
    <n v="1"/>
    <n v="81"/>
    <n v="0"/>
    <n v="0"/>
    <n v="1"/>
    <n v="82"/>
  </r>
  <r>
    <x v="16"/>
    <x v="160"/>
    <x v="1"/>
    <x v="2"/>
    <n v="1"/>
    <n v="0"/>
    <n v="0"/>
    <n v="0"/>
    <n v="0"/>
    <n v="1"/>
    <n v="0"/>
    <n v="0"/>
    <n v="0"/>
    <n v="1"/>
  </r>
  <r>
    <x v="16"/>
    <x v="1"/>
    <x v="0"/>
    <x v="0"/>
    <n v="110"/>
    <n v="0"/>
    <n v="0"/>
    <n v="0"/>
    <n v="0"/>
    <n v="110"/>
    <n v="0"/>
    <n v="0"/>
    <n v="0"/>
    <n v="110"/>
  </r>
  <r>
    <x v="16"/>
    <x v="1"/>
    <x v="0"/>
    <x v="4"/>
    <n v="1"/>
    <n v="0"/>
    <n v="0"/>
    <n v="0"/>
    <n v="0"/>
    <n v="1"/>
    <n v="0"/>
    <n v="0"/>
    <n v="0"/>
    <n v="1"/>
  </r>
  <r>
    <x v="16"/>
    <x v="1"/>
    <x v="1"/>
    <x v="0"/>
    <n v="56"/>
    <n v="1"/>
    <n v="0"/>
    <n v="0"/>
    <n v="1"/>
    <n v="56"/>
    <n v="0"/>
    <n v="1"/>
    <n v="0"/>
    <n v="57"/>
  </r>
  <r>
    <x v="16"/>
    <x v="1"/>
    <x v="1"/>
    <x v="1"/>
    <n v="1"/>
    <n v="0"/>
    <n v="0"/>
    <n v="0"/>
    <n v="0"/>
    <n v="1"/>
    <n v="0"/>
    <n v="0"/>
    <n v="0"/>
    <n v="1"/>
  </r>
  <r>
    <x v="16"/>
    <x v="1"/>
    <x v="1"/>
    <x v="3"/>
    <n v="1"/>
    <n v="0"/>
    <n v="0"/>
    <n v="0"/>
    <n v="0"/>
    <n v="1"/>
    <n v="0"/>
    <n v="0"/>
    <n v="0"/>
    <n v="1"/>
  </r>
  <r>
    <x v="16"/>
    <x v="23"/>
    <x v="0"/>
    <x v="0"/>
    <n v="97"/>
    <n v="0"/>
    <n v="0"/>
    <n v="0"/>
    <n v="0"/>
    <n v="97"/>
    <n v="0"/>
    <n v="0"/>
    <n v="0"/>
    <n v="97"/>
  </r>
  <r>
    <x v="16"/>
    <x v="23"/>
    <x v="1"/>
    <x v="0"/>
    <n v="80"/>
    <n v="0"/>
    <n v="0"/>
    <n v="0"/>
    <n v="0"/>
    <n v="80"/>
    <n v="0"/>
    <n v="0"/>
    <n v="0"/>
    <n v="80"/>
  </r>
  <r>
    <x v="16"/>
    <x v="24"/>
    <x v="0"/>
    <x v="0"/>
    <n v="97"/>
    <n v="0"/>
    <n v="0"/>
    <n v="0"/>
    <n v="0"/>
    <n v="97"/>
    <n v="0"/>
    <n v="0"/>
    <n v="0"/>
    <n v="97"/>
  </r>
  <r>
    <x v="16"/>
    <x v="24"/>
    <x v="1"/>
    <x v="0"/>
    <n v="73"/>
    <n v="0"/>
    <n v="0"/>
    <n v="0"/>
    <n v="0"/>
    <n v="73"/>
    <n v="0"/>
    <n v="0"/>
    <n v="0"/>
    <n v="73"/>
  </r>
  <r>
    <x v="16"/>
    <x v="25"/>
    <x v="0"/>
    <x v="0"/>
    <n v="106"/>
    <n v="0"/>
    <n v="0"/>
    <n v="0"/>
    <n v="0"/>
    <n v="106"/>
    <n v="0"/>
    <n v="0"/>
    <n v="0"/>
    <n v="106"/>
  </r>
  <r>
    <x v="16"/>
    <x v="25"/>
    <x v="0"/>
    <x v="5"/>
    <n v="1"/>
    <n v="0"/>
    <n v="0"/>
    <n v="0"/>
    <n v="0"/>
    <n v="1"/>
    <n v="0"/>
    <n v="0"/>
    <n v="0"/>
    <n v="1"/>
  </r>
  <r>
    <x v="16"/>
    <x v="25"/>
    <x v="0"/>
    <x v="4"/>
    <n v="1"/>
    <n v="0"/>
    <n v="0"/>
    <n v="0"/>
    <n v="0"/>
    <n v="1"/>
    <n v="0"/>
    <n v="0"/>
    <n v="0"/>
    <n v="1"/>
  </r>
  <r>
    <x v="16"/>
    <x v="25"/>
    <x v="1"/>
    <x v="0"/>
    <n v="76"/>
    <n v="0"/>
    <n v="0"/>
    <n v="0"/>
    <n v="0"/>
    <n v="76"/>
    <n v="0"/>
    <n v="0"/>
    <n v="0"/>
    <n v="76"/>
  </r>
  <r>
    <x v="16"/>
    <x v="25"/>
    <x v="1"/>
    <x v="2"/>
    <n v="1"/>
    <n v="0"/>
    <n v="0"/>
    <n v="0"/>
    <n v="0"/>
    <n v="1"/>
    <n v="0"/>
    <n v="0"/>
    <n v="0"/>
    <n v="1"/>
  </r>
  <r>
    <x v="16"/>
    <x v="26"/>
    <x v="0"/>
    <x v="0"/>
    <n v="103"/>
    <n v="0"/>
    <n v="0"/>
    <n v="0"/>
    <n v="0"/>
    <n v="103"/>
    <n v="0"/>
    <n v="0"/>
    <n v="0"/>
    <n v="103"/>
  </r>
  <r>
    <x v="16"/>
    <x v="26"/>
    <x v="0"/>
    <x v="1"/>
    <n v="1"/>
    <n v="0"/>
    <n v="0"/>
    <n v="0"/>
    <n v="0"/>
    <n v="1"/>
    <n v="0"/>
    <n v="0"/>
    <n v="0"/>
    <n v="1"/>
  </r>
  <r>
    <x v="16"/>
    <x v="26"/>
    <x v="0"/>
    <x v="3"/>
    <n v="1"/>
    <n v="0"/>
    <n v="0"/>
    <n v="0"/>
    <n v="0"/>
    <n v="1"/>
    <n v="0"/>
    <n v="0"/>
    <n v="0"/>
    <n v="1"/>
  </r>
  <r>
    <x v="16"/>
    <x v="26"/>
    <x v="0"/>
    <x v="2"/>
    <n v="1"/>
    <n v="0"/>
    <n v="0"/>
    <n v="0"/>
    <n v="0"/>
    <n v="1"/>
    <n v="0"/>
    <n v="0"/>
    <n v="0"/>
    <n v="1"/>
  </r>
  <r>
    <x v="16"/>
    <x v="26"/>
    <x v="0"/>
    <x v="4"/>
    <n v="1"/>
    <n v="0"/>
    <n v="0"/>
    <n v="0"/>
    <n v="0"/>
    <n v="1"/>
    <n v="0"/>
    <n v="0"/>
    <n v="0"/>
    <n v="1"/>
  </r>
  <r>
    <x v="16"/>
    <x v="26"/>
    <x v="1"/>
    <x v="0"/>
    <n v="68"/>
    <n v="0"/>
    <n v="1"/>
    <n v="0"/>
    <n v="1"/>
    <n v="68"/>
    <n v="0"/>
    <n v="0"/>
    <n v="1"/>
    <n v="69"/>
  </r>
  <r>
    <x v="16"/>
    <x v="26"/>
    <x v="1"/>
    <x v="4"/>
    <n v="1"/>
    <n v="0"/>
    <n v="0"/>
    <n v="0"/>
    <n v="0"/>
    <n v="1"/>
    <n v="0"/>
    <n v="0"/>
    <n v="0"/>
    <n v="1"/>
  </r>
  <r>
    <x v="16"/>
    <x v="27"/>
    <x v="0"/>
    <x v="0"/>
    <n v="102"/>
    <n v="0"/>
    <n v="1"/>
    <n v="1"/>
    <n v="1"/>
    <n v="102"/>
    <n v="0"/>
    <n v="0"/>
    <n v="1"/>
    <n v="103"/>
  </r>
  <r>
    <x v="16"/>
    <x v="27"/>
    <x v="0"/>
    <x v="3"/>
    <n v="1"/>
    <n v="0"/>
    <n v="0"/>
    <n v="0"/>
    <n v="0"/>
    <n v="1"/>
    <n v="0"/>
    <n v="0"/>
    <n v="0"/>
    <n v="1"/>
  </r>
  <r>
    <x v="16"/>
    <x v="27"/>
    <x v="1"/>
    <x v="0"/>
    <n v="75"/>
    <n v="0"/>
    <n v="0"/>
    <n v="0"/>
    <n v="0"/>
    <n v="75"/>
    <n v="0"/>
    <n v="0"/>
    <n v="0"/>
    <n v="75"/>
  </r>
  <r>
    <x v="16"/>
    <x v="28"/>
    <x v="0"/>
    <x v="0"/>
    <n v="109"/>
    <n v="0"/>
    <n v="0"/>
    <n v="0"/>
    <n v="0"/>
    <n v="109"/>
    <n v="0"/>
    <n v="0"/>
    <n v="0"/>
    <n v="109"/>
  </r>
  <r>
    <x v="16"/>
    <x v="28"/>
    <x v="0"/>
    <x v="3"/>
    <n v="1"/>
    <n v="0"/>
    <n v="0"/>
    <n v="0"/>
    <n v="0"/>
    <n v="1"/>
    <n v="0"/>
    <n v="0"/>
    <n v="0"/>
    <n v="1"/>
  </r>
  <r>
    <x v="16"/>
    <x v="28"/>
    <x v="1"/>
    <x v="0"/>
    <n v="73"/>
    <n v="0"/>
    <n v="1"/>
    <n v="1"/>
    <n v="1"/>
    <n v="73"/>
    <n v="0"/>
    <n v="0"/>
    <n v="1"/>
    <n v="74"/>
  </r>
  <r>
    <x v="16"/>
    <x v="28"/>
    <x v="1"/>
    <x v="5"/>
    <n v="1"/>
    <n v="0"/>
    <n v="0"/>
    <n v="0"/>
    <n v="0"/>
    <n v="1"/>
    <n v="0"/>
    <n v="0"/>
    <n v="0"/>
    <n v="1"/>
  </r>
  <r>
    <x v="16"/>
    <x v="29"/>
    <x v="0"/>
    <x v="0"/>
    <n v="102"/>
    <n v="0"/>
    <n v="0"/>
    <n v="0"/>
    <n v="0"/>
    <n v="102"/>
    <n v="0"/>
    <n v="0"/>
    <n v="0"/>
    <n v="102"/>
  </r>
  <r>
    <x v="16"/>
    <x v="29"/>
    <x v="0"/>
    <x v="3"/>
    <n v="1"/>
    <n v="0"/>
    <n v="0"/>
    <n v="0"/>
    <n v="0"/>
    <n v="1"/>
    <n v="0"/>
    <n v="0"/>
    <n v="0"/>
    <n v="1"/>
  </r>
  <r>
    <x v="16"/>
    <x v="29"/>
    <x v="0"/>
    <x v="4"/>
    <n v="1"/>
    <n v="0"/>
    <n v="0"/>
    <n v="0"/>
    <n v="0"/>
    <n v="1"/>
    <n v="0"/>
    <n v="0"/>
    <n v="0"/>
    <n v="1"/>
  </r>
  <r>
    <x v="16"/>
    <x v="29"/>
    <x v="1"/>
    <x v="0"/>
    <n v="76"/>
    <n v="0"/>
    <n v="0"/>
    <n v="0"/>
    <n v="0"/>
    <n v="76"/>
    <n v="0"/>
    <n v="0"/>
    <n v="0"/>
    <n v="76"/>
  </r>
  <r>
    <x v="16"/>
    <x v="29"/>
    <x v="1"/>
    <x v="4"/>
    <n v="1"/>
    <n v="0"/>
    <n v="1"/>
    <n v="1"/>
    <n v="1"/>
    <n v="0"/>
    <n v="1"/>
    <n v="0"/>
    <n v="1"/>
    <n v="2"/>
  </r>
  <r>
    <x v="16"/>
    <x v="161"/>
    <x v="0"/>
    <x v="0"/>
    <n v="97"/>
    <n v="0"/>
    <n v="1"/>
    <n v="1"/>
    <n v="1"/>
    <n v="97"/>
    <n v="0"/>
    <n v="0"/>
    <n v="1"/>
    <n v="98"/>
  </r>
  <r>
    <x v="16"/>
    <x v="161"/>
    <x v="0"/>
    <x v="2"/>
    <n v="1"/>
    <n v="0"/>
    <n v="0"/>
    <n v="0"/>
    <n v="0"/>
    <n v="1"/>
    <n v="0"/>
    <n v="0"/>
    <n v="0"/>
    <n v="1"/>
  </r>
  <r>
    <x v="16"/>
    <x v="161"/>
    <x v="0"/>
    <x v="4"/>
    <n v="1"/>
    <n v="0"/>
    <n v="0"/>
    <n v="0"/>
    <n v="0"/>
    <n v="1"/>
    <n v="0"/>
    <n v="0"/>
    <n v="0"/>
    <n v="1"/>
  </r>
  <r>
    <x v="16"/>
    <x v="161"/>
    <x v="1"/>
    <x v="0"/>
    <n v="53"/>
    <n v="0"/>
    <n v="0"/>
    <n v="0"/>
    <n v="0"/>
    <n v="53"/>
    <n v="0"/>
    <n v="0"/>
    <n v="0"/>
    <n v="53"/>
  </r>
  <r>
    <x v="16"/>
    <x v="161"/>
    <x v="1"/>
    <x v="3"/>
    <n v="1"/>
    <n v="0"/>
    <n v="0"/>
    <n v="0"/>
    <n v="0"/>
    <n v="1"/>
    <n v="0"/>
    <n v="0"/>
    <n v="0"/>
    <n v="1"/>
  </r>
  <r>
    <x v="16"/>
    <x v="161"/>
    <x v="1"/>
    <x v="2"/>
    <n v="1"/>
    <n v="0"/>
    <n v="0"/>
    <n v="0"/>
    <n v="0"/>
    <n v="1"/>
    <n v="0"/>
    <n v="0"/>
    <n v="0"/>
    <n v="1"/>
  </r>
  <r>
    <x v="16"/>
    <x v="161"/>
    <x v="1"/>
    <x v="4"/>
    <n v="1"/>
    <n v="0"/>
    <n v="0"/>
    <n v="0"/>
    <n v="0"/>
    <n v="1"/>
    <n v="0"/>
    <n v="0"/>
    <n v="0"/>
    <n v="1"/>
  </r>
  <r>
    <x v="16"/>
    <x v="162"/>
    <x v="0"/>
    <x v="0"/>
    <n v="96"/>
    <n v="0"/>
    <n v="0"/>
    <n v="0"/>
    <n v="0"/>
    <n v="96"/>
    <n v="0"/>
    <n v="0"/>
    <n v="0"/>
    <n v="96"/>
  </r>
  <r>
    <x v="16"/>
    <x v="162"/>
    <x v="0"/>
    <x v="4"/>
    <n v="2"/>
    <n v="0"/>
    <n v="0"/>
    <n v="0"/>
    <n v="0"/>
    <n v="2"/>
    <n v="0"/>
    <n v="0"/>
    <n v="0"/>
    <n v="2"/>
  </r>
  <r>
    <x v="16"/>
    <x v="162"/>
    <x v="1"/>
    <x v="0"/>
    <n v="71"/>
    <n v="1"/>
    <n v="0"/>
    <n v="0"/>
    <n v="1"/>
    <n v="71"/>
    <n v="0"/>
    <n v="0"/>
    <n v="1"/>
    <n v="72"/>
  </r>
  <r>
    <x v="16"/>
    <x v="162"/>
    <x v="1"/>
    <x v="4"/>
    <n v="1"/>
    <n v="0"/>
    <n v="0"/>
    <n v="0"/>
    <n v="0"/>
    <n v="1"/>
    <n v="0"/>
    <n v="0"/>
    <n v="0"/>
    <n v="1"/>
  </r>
  <r>
    <x v="16"/>
    <x v="163"/>
    <x v="0"/>
    <x v="0"/>
    <n v="101"/>
    <n v="0"/>
    <n v="0"/>
    <n v="0"/>
    <n v="0"/>
    <n v="101"/>
    <n v="0"/>
    <n v="0"/>
    <n v="0"/>
    <n v="101"/>
  </r>
  <r>
    <x v="16"/>
    <x v="163"/>
    <x v="0"/>
    <x v="4"/>
    <n v="3"/>
    <n v="0"/>
    <n v="0"/>
    <n v="0"/>
    <n v="0"/>
    <n v="3"/>
    <n v="0"/>
    <n v="0"/>
    <n v="0"/>
    <n v="3"/>
  </r>
  <r>
    <x v="16"/>
    <x v="163"/>
    <x v="1"/>
    <x v="0"/>
    <n v="73"/>
    <n v="0"/>
    <n v="0"/>
    <n v="0"/>
    <n v="0"/>
    <n v="73"/>
    <n v="0"/>
    <n v="0"/>
    <n v="0"/>
    <n v="73"/>
  </r>
  <r>
    <x v="16"/>
    <x v="163"/>
    <x v="1"/>
    <x v="4"/>
    <n v="1"/>
    <n v="0"/>
    <n v="0"/>
    <n v="0"/>
    <n v="0"/>
    <n v="1"/>
    <n v="0"/>
    <n v="0"/>
    <n v="0"/>
    <n v="1"/>
  </r>
  <r>
    <x v="16"/>
    <x v="30"/>
    <x v="0"/>
    <x v="0"/>
    <n v="115"/>
    <n v="0"/>
    <n v="0"/>
    <n v="0"/>
    <n v="0"/>
    <n v="115"/>
    <n v="0"/>
    <n v="0"/>
    <n v="0"/>
    <n v="115"/>
  </r>
  <r>
    <x v="16"/>
    <x v="30"/>
    <x v="0"/>
    <x v="4"/>
    <n v="4"/>
    <n v="0"/>
    <n v="0"/>
    <n v="0"/>
    <n v="0"/>
    <n v="4"/>
    <n v="0"/>
    <n v="0"/>
    <n v="0"/>
    <n v="4"/>
  </r>
  <r>
    <x v="16"/>
    <x v="30"/>
    <x v="1"/>
    <x v="0"/>
    <n v="72"/>
    <n v="0"/>
    <n v="0"/>
    <n v="0"/>
    <n v="0"/>
    <n v="72"/>
    <n v="0"/>
    <n v="0"/>
    <n v="0"/>
    <n v="72"/>
  </r>
  <r>
    <x v="16"/>
    <x v="30"/>
    <x v="1"/>
    <x v="5"/>
    <n v="1"/>
    <n v="0"/>
    <n v="0"/>
    <n v="0"/>
    <n v="0"/>
    <n v="1"/>
    <n v="0"/>
    <n v="0"/>
    <n v="0"/>
    <n v="1"/>
  </r>
  <r>
    <x v="16"/>
    <x v="30"/>
    <x v="1"/>
    <x v="1"/>
    <n v="1"/>
    <n v="0"/>
    <n v="0"/>
    <n v="0"/>
    <n v="0"/>
    <n v="1"/>
    <n v="0"/>
    <n v="0"/>
    <n v="0"/>
    <n v="1"/>
  </r>
  <r>
    <x v="16"/>
    <x v="30"/>
    <x v="1"/>
    <x v="3"/>
    <n v="1"/>
    <n v="0"/>
    <n v="0"/>
    <n v="0"/>
    <n v="0"/>
    <n v="1"/>
    <n v="0"/>
    <n v="0"/>
    <n v="0"/>
    <n v="1"/>
  </r>
  <r>
    <x v="16"/>
    <x v="30"/>
    <x v="1"/>
    <x v="4"/>
    <n v="1"/>
    <n v="0"/>
    <n v="0"/>
    <n v="0"/>
    <n v="0"/>
    <n v="1"/>
    <n v="0"/>
    <n v="0"/>
    <n v="0"/>
    <n v="1"/>
  </r>
  <r>
    <x v="16"/>
    <x v="31"/>
    <x v="0"/>
    <x v="0"/>
    <n v="97"/>
    <n v="1"/>
    <n v="0"/>
    <n v="0"/>
    <n v="1"/>
    <n v="97"/>
    <n v="0"/>
    <n v="1"/>
    <n v="0"/>
    <n v="98"/>
  </r>
  <r>
    <x v="16"/>
    <x v="31"/>
    <x v="0"/>
    <x v="1"/>
    <n v="1"/>
    <n v="0"/>
    <n v="0"/>
    <n v="0"/>
    <n v="0"/>
    <n v="1"/>
    <n v="0"/>
    <n v="0"/>
    <n v="0"/>
    <n v="1"/>
  </r>
  <r>
    <x v="16"/>
    <x v="31"/>
    <x v="0"/>
    <x v="2"/>
    <n v="2"/>
    <n v="0"/>
    <n v="0"/>
    <n v="0"/>
    <n v="0"/>
    <n v="2"/>
    <n v="0"/>
    <n v="0"/>
    <n v="0"/>
    <n v="2"/>
  </r>
  <r>
    <x v="16"/>
    <x v="31"/>
    <x v="0"/>
    <x v="4"/>
    <n v="3"/>
    <n v="0"/>
    <n v="0"/>
    <n v="0"/>
    <n v="0"/>
    <n v="3"/>
    <n v="0"/>
    <n v="0"/>
    <n v="0"/>
    <n v="3"/>
  </r>
  <r>
    <x v="16"/>
    <x v="31"/>
    <x v="1"/>
    <x v="0"/>
    <n v="80"/>
    <n v="0"/>
    <n v="1"/>
    <n v="1"/>
    <n v="1"/>
    <n v="80"/>
    <n v="0"/>
    <n v="0"/>
    <n v="1"/>
    <n v="81"/>
  </r>
  <r>
    <x v="16"/>
    <x v="164"/>
    <x v="0"/>
    <x v="0"/>
    <n v="122"/>
    <n v="0"/>
    <n v="0"/>
    <n v="0"/>
    <n v="0"/>
    <n v="122"/>
    <n v="0"/>
    <n v="0"/>
    <n v="0"/>
    <n v="122"/>
  </r>
  <r>
    <x v="16"/>
    <x v="164"/>
    <x v="0"/>
    <x v="5"/>
    <n v="1"/>
    <n v="0"/>
    <n v="0"/>
    <n v="0"/>
    <n v="0"/>
    <n v="1"/>
    <n v="0"/>
    <n v="0"/>
    <n v="0"/>
    <n v="1"/>
  </r>
  <r>
    <x v="16"/>
    <x v="164"/>
    <x v="0"/>
    <x v="1"/>
    <n v="2"/>
    <n v="0"/>
    <n v="0"/>
    <n v="0"/>
    <n v="0"/>
    <n v="2"/>
    <n v="0"/>
    <n v="0"/>
    <n v="0"/>
    <n v="2"/>
  </r>
  <r>
    <x v="16"/>
    <x v="164"/>
    <x v="0"/>
    <x v="3"/>
    <n v="3"/>
    <n v="0"/>
    <n v="0"/>
    <n v="0"/>
    <n v="0"/>
    <n v="3"/>
    <n v="0"/>
    <n v="0"/>
    <n v="0"/>
    <n v="3"/>
  </r>
  <r>
    <x v="16"/>
    <x v="164"/>
    <x v="0"/>
    <x v="2"/>
    <n v="1"/>
    <n v="0"/>
    <n v="0"/>
    <n v="0"/>
    <n v="0"/>
    <n v="1"/>
    <n v="0"/>
    <n v="0"/>
    <n v="0"/>
    <n v="1"/>
  </r>
  <r>
    <x v="16"/>
    <x v="164"/>
    <x v="0"/>
    <x v="4"/>
    <n v="4"/>
    <n v="0"/>
    <n v="0"/>
    <n v="0"/>
    <n v="0"/>
    <n v="4"/>
    <n v="0"/>
    <n v="0"/>
    <n v="0"/>
    <n v="4"/>
  </r>
  <r>
    <x v="16"/>
    <x v="164"/>
    <x v="1"/>
    <x v="0"/>
    <n v="75"/>
    <n v="0"/>
    <n v="1"/>
    <n v="0"/>
    <n v="1"/>
    <n v="75"/>
    <n v="0"/>
    <n v="0"/>
    <n v="1"/>
    <n v="76"/>
  </r>
  <r>
    <x v="16"/>
    <x v="164"/>
    <x v="1"/>
    <x v="5"/>
    <n v="2"/>
    <n v="0"/>
    <n v="0"/>
    <n v="0"/>
    <n v="0"/>
    <n v="2"/>
    <n v="0"/>
    <n v="0"/>
    <n v="0"/>
    <n v="2"/>
  </r>
  <r>
    <x v="16"/>
    <x v="164"/>
    <x v="1"/>
    <x v="3"/>
    <n v="1"/>
    <n v="0"/>
    <n v="0"/>
    <n v="0"/>
    <n v="0"/>
    <n v="1"/>
    <n v="0"/>
    <n v="0"/>
    <n v="0"/>
    <n v="1"/>
  </r>
  <r>
    <x v="16"/>
    <x v="164"/>
    <x v="1"/>
    <x v="2"/>
    <n v="1"/>
    <n v="0"/>
    <n v="0"/>
    <n v="0"/>
    <n v="0"/>
    <n v="1"/>
    <n v="0"/>
    <n v="0"/>
    <n v="0"/>
    <n v="1"/>
  </r>
  <r>
    <x v="16"/>
    <x v="32"/>
    <x v="0"/>
    <x v="0"/>
    <n v="114"/>
    <n v="0"/>
    <n v="0"/>
    <n v="0"/>
    <n v="0"/>
    <n v="114"/>
    <n v="0"/>
    <n v="0"/>
    <n v="0"/>
    <n v="114"/>
  </r>
  <r>
    <x v="16"/>
    <x v="32"/>
    <x v="0"/>
    <x v="5"/>
    <n v="3"/>
    <n v="0"/>
    <n v="0"/>
    <n v="0"/>
    <n v="0"/>
    <n v="3"/>
    <n v="0"/>
    <n v="0"/>
    <n v="0"/>
    <n v="3"/>
  </r>
  <r>
    <x v="16"/>
    <x v="32"/>
    <x v="0"/>
    <x v="1"/>
    <n v="6"/>
    <n v="0"/>
    <n v="0"/>
    <n v="0"/>
    <n v="0"/>
    <n v="6"/>
    <n v="0"/>
    <n v="0"/>
    <n v="0"/>
    <n v="6"/>
  </r>
  <r>
    <x v="16"/>
    <x v="32"/>
    <x v="0"/>
    <x v="3"/>
    <n v="2"/>
    <n v="0"/>
    <n v="0"/>
    <n v="0"/>
    <n v="0"/>
    <n v="2"/>
    <n v="0"/>
    <n v="0"/>
    <n v="0"/>
    <n v="2"/>
  </r>
  <r>
    <x v="16"/>
    <x v="32"/>
    <x v="0"/>
    <x v="4"/>
    <n v="5"/>
    <n v="0"/>
    <n v="0"/>
    <n v="0"/>
    <n v="0"/>
    <n v="5"/>
    <n v="0"/>
    <n v="0"/>
    <n v="0"/>
    <n v="5"/>
  </r>
  <r>
    <x v="16"/>
    <x v="32"/>
    <x v="1"/>
    <x v="0"/>
    <n v="92"/>
    <n v="0"/>
    <n v="0"/>
    <n v="0"/>
    <n v="0"/>
    <n v="92"/>
    <n v="0"/>
    <n v="0"/>
    <n v="0"/>
    <n v="92"/>
  </r>
  <r>
    <x v="16"/>
    <x v="32"/>
    <x v="1"/>
    <x v="5"/>
    <n v="1"/>
    <n v="0"/>
    <n v="0"/>
    <n v="0"/>
    <n v="0"/>
    <n v="1"/>
    <n v="0"/>
    <n v="0"/>
    <n v="0"/>
    <n v="1"/>
  </r>
  <r>
    <x v="16"/>
    <x v="32"/>
    <x v="1"/>
    <x v="1"/>
    <n v="1"/>
    <n v="0"/>
    <n v="0"/>
    <n v="0"/>
    <n v="0"/>
    <n v="1"/>
    <n v="0"/>
    <n v="0"/>
    <n v="0"/>
    <n v="1"/>
  </r>
  <r>
    <x v="16"/>
    <x v="32"/>
    <x v="1"/>
    <x v="3"/>
    <n v="1"/>
    <n v="0"/>
    <n v="0"/>
    <n v="0"/>
    <n v="0"/>
    <n v="1"/>
    <n v="0"/>
    <n v="0"/>
    <n v="0"/>
    <n v="1"/>
  </r>
  <r>
    <x v="16"/>
    <x v="32"/>
    <x v="1"/>
    <x v="4"/>
    <n v="3"/>
    <n v="0"/>
    <n v="0"/>
    <n v="0"/>
    <n v="0"/>
    <n v="3"/>
    <n v="0"/>
    <n v="0"/>
    <n v="0"/>
    <n v="3"/>
  </r>
  <r>
    <x v="16"/>
    <x v="33"/>
    <x v="0"/>
    <x v="0"/>
    <n v="143"/>
    <n v="0"/>
    <n v="0"/>
    <n v="0"/>
    <n v="0"/>
    <n v="143"/>
    <n v="0"/>
    <n v="0"/>
    <n v="0"/>
    <n v="143"/>
  </r>
  <r>
    <x v="16"/>
    <x v="33"/>
    <x v="0"/>
    <x v="5"/>
    <n v="1"/>
    <n v="0"/>
    <n v="0"/>
    <n v="0"/>
    <n v="0"/>
    <n v="1"/>
    <n v="0"/>
    <n v="0"/>
    <n v="0"/>
    <n v="1"/>
  </r>
  <r>
    <x v="16"/>
    <x v="33"/>
    <x v="0"/>
    <x v="1"/>
    <n v="2"/>
    <n v="0"/>
    <n v="0"/>
    <n v="0"/>
    <n v="0"/>
    <n v="2"/>
    <n v="0"/>
    <n v="0"/>
    <n v="0"/>
    <n v="2"/>
  </r>
  <r>
    <x v="16"/>
    <x v="33"/>
    <x v="0"/>
    <x v="3"/>
    <n v="4"/>
    <n v="0"/>
    <n v="0"/>
    <n v="0"/>
    <n v="0"/>
    <n v="4"/>
    <n v="0"/>
    <n v="0"/>
    <n v="0"/>
    <n v="4"/>
  </r>
  <r>
    <x v="16"/>
    <x v="33"/>
    <x v="0"/>
    <x v="2"/>
    <n v="7"/>
    <n v="0"/>
    <n v="0"/>
    <n v="0"/>
    <n v="0"/>
    <n v="7"/>
    <n v="0"/>
    <n v="0"/>
    <n v="0"/>
    <n v="7"/>
  </r>
  <r>
    <x v="16"/>
    <x v="33"/>
    <x v="0"/>
    <x v="4"/>
    <n v="22"/>
    <n v="0"/>
    <n v="0"/>
    <n v="0"/>
    <n v="0"/>
    <n v="22"/>
    <n v="0"/>
    <n v="0"/>
    <n v="0"/>
    <n v="22"/>
  </r>
  <r>
    <x v="16"/>
    <x v="33"/>
    <x v="1"/>
    <x v="0"/>
    <n v="73"/>
    <n v="1"/>
    <n v="0"/>
    <n v="0"/>
    <n v="1"/>
    <n v="73"/>
    <n v="0"/>
    <n v="0"/>
    <n v="1"/>
    <n v="74"/>
  </r>
  <r>
    <x v="16"/>
    <x v="33"/>
    <x v="1"/>
    <x v="1"/>
    <n v="3"/>
    <n v="0"/>
    <n v="0"/>
    <n v="0"/>
    <n v="0"/>
    <n v="3"/>
    <n v="0"/>
    <n v="0"/>
    <n v="0"/>
    <n v="3"/>
  </r>
  <r>
    <x v="16"/>
    <x v="33"/>
    <x v="1"/>
    <x v="3"/>
    <n v="2"/>
    <n v="0"/>
    <n v="0"/>
    <n v="0"/>
    <n v="0"/>
    <n v="2"/>
    <n v="0"/>
    <n v="0"/>
    <n v="0"/>
    <n v="2"/>
  </r>
  <r>
    <x v="16"/>
    <x v="33"/>
    <x v="1"/>
    <x v="2"/>
    <n v="1"/>
    <n v="0"/>
    <n v="0"/>
    <n v="0"/>
    <n v="0"/>
    <n v="1"/>
    <n v="0"/>
    <n v="0"/>
    <n v="0"/>
    <n v="1"/>
  </r>
  <r>
    <x v="16"/>
    <x v="33"/>
    <x v="1"/>
    <x v="4"/>
    <n v="11"/>
    <n v="0"/>
    <n v="0"/>
    <n v="0"/>
    <n v="0"/>
    <n v="11"/>
    <n v="0"/>
    <n v="0"/>
    <n v="0"/>
    <n v="11"/>
  </r>
  <r>
    <x v="16"/>
    <x v="34"/>
    <x v="0"/>
    <x v="0"/>
    <n v="148"/>
    <n v="0"/>
    <n v="0"/>
    <n v="0"/>
    <n v="0"/>
    <n v="148"/>
    <n v="0"/>
    <n v="0"/>
    <n v="0"/>
    <n v="148"/>
  </r>
  <r>
    <x v="16"/>
    <x v="34"/>
    <x v="0"/>
    <x v="5"/>
    <n v="4"/>
    <n v="0"/>
    <n v="0"/>
    <n v="0"/>
    <n v="0"/>
    <n v="4"/>
    <n v="0"/>
    <n v="0"/>
    <n v="0"/>
    <n v="4"/>
  </r>
  <r>
    <x v="16"/>
    <x v="34"/>
    <x v="0"/>
    <x v="1"/>
    <n v="1"/>
    <n v="0"/>
    <n v="0"/>
    <n v="0"/>
    <n v="0"/>
    <n v="1"/>
    <n v="0"/>
    <n v="0"/>
    <n v="0"/>
    <n v="1"/>
  </r>
  <r>
    <x v="16"/>
    <x v="34"/>
    <x v="0"/>
    <x v="3"/>
    <n v="9"/>
    <n v="0"/>
    <n v="0"/>
    <n v="0"/>
    <n v="0"/>
    <n v="9"/>
    <n v="0"/>
    <n v="0"/>
    <n v="0"/>
    <n v="9"/>
  </r>
  <r>
    <x v="16"/>
    <x v="34"/>
    <x v="0"/>
    <x v="2"/>
    <n v="7"/>
    <n v="0"/>
    <n v="0"/>
    <n v="0"/>
    <n v="0"/>
    <n v="7"/>
    <n v="0"/>
    <n v="0"/>
    <n v="0"/>
    <n v="7"/>
  </r>
  <r>
    <x v="16"/>
    <x v="34"/>
    <x v="0"/>
    <x v="4"/>
    <n v="21"/>
    <n v="0"/>
    <n v="0"/>
    <n v="0"/>
    <n v="0"/>
    <n v="21"/>
    <n v="0"/>
    <n v="0"/>
    <n v="0"/>
    <n v="21"/>
  </r>
  <r>
    <x v="16"/>
    <x v="34"/>
    <x v="1"/>
    <x v="0"/>
    <n v="84"/>
    <n v="0"/>
    <n v="0"/>
    <n v="0"/>
    <n v="0"/>
    <n v="84"/>
    <n v="0"/>
    <n v="0"/>
    <n v="0"/>
    <n v="84"/>
  </r>
  <r>
    <x v="16"/>
    <x v="34"/>
    <x v="1"/>
    <x v="5"/>
    <n v="4"/>
    <n v="0"/>
    <n v="0"/>
    <n v="0"/>
    <n v="0"/>
    <n v="4"/>
    <n v="0"/>
    <n v="0"/>
    <n v="0"/>
    <n v="4"/>
  </r>
  <r>
    <x v="16"/>
    <x v="34"/>
    <x v="1"/>
    <x v="1"/>
    <n v="2"/>
    <n v="0"/>
    <n v="0"/>
    <n v="0"/>
    <n v="0"/>
    <n v="2"/>
    <n v="0"/>
    <n v="0"/>
    <n v="0"/>
    <n v="2"/>
  </r>
  <r>
    <x v="16"/>
    <x v="34"/>
    <x v="1"/>
    <x v="3"/>
    <n v="3"/>
    <n v="0"/>
    <n v="0"/>
    <n v="0"/>
    <n v="0"/>
    <n v="3"/>
    <n v="0"/>
    <n v="0"/>
    <n v="0"/>
    <n v="3"/>
  </r>
  <r>
    <x v="16"/>
    <x v="34"/>
    <x v="1"/>
    <x v="2"/>
    <n v="6"/>
    <n v="0"/>
    <n v="0"/>
    <n v="0"/>
    <n v="0"/>
    <n v="6"/>
    <n v="0"/>
    <n v="0"/>
    <n v="0"/>
    <n v="6"/>
  </r>
  <r>
    <x v="16"/>
    <x v="34"/>
    <x v="1"/>
    <x v="4"/>
    <n v="21"/>
    <n v="0"/>
    <n v="0"/>
    <n v="0"/>
    <n v="0"/>
    <n v="21"/>
    <n v="0"/>
    <n v="0"/>
    <n v="0"/>
    <n v="21"/>
  </r>
  <r>
    <x v="16"/>
    <x v="35"/>
    <x v="0"/>
    <x v="0"/>
    <n v="165"/>
    <n v="0"/>
    <n v="0"/>
    <n v="0"/>
    <n v="0"/>
    <n v="165"/>
    <n v="0"/>
    <n v="0"/>
    <n v="0"/>
    <n v="165"/>
  </r>
  <r>
    <x v="16"/>
    <x v="35"/>
    <x v="0"/>
    <x v="5"/>
    <n v="12"/>
    <n v="0"/>
    <n v="0"/>
    <n v="0"/>
    <n v="0"/>
    <n v="12"/>
    <n v="0"/>
    <n v="0"/>
    <n v="0"/>
    <n v="12"/>
  </r>
  <r>
    <x v="16"/>
    <x v="35"/>
    <x v="0"/>
    <x v="1"/>
    <n v="12"/>
    <n v="0"/>
    <n v="0"/>
    <n v="0"/>
    <n v="0"/>
    <n v="12"/>
    <n v="0"/>
    <n v="0"/>
    <n v="0"/>
    <n v="12"/>
  </r>
  <r>
    <x v="16"/>
    <x v="35"/>
    <x v="0"/>
    <x v="3"/>
    <n v="14"/>
    <n v="0"/>
    <n v="0"/>
    <n v="0"/>
    <n v="0"/>
    <n v="14"/>
    <n v="0"/>
    <n v="0"/>
    <n v="0"/>
    <n v="14"/>
  </r>
  <r>
    <x v="16"/>
    <x v="35"/>
    <x v="0"/>
    <x v="2"/>
    <n v="22"/>
    <n v="0"/>
    <n v="0"/>
    <n v="0"/>
    <n v="0"/>
    <n v="22"/>
    <n v="0"/>
    <n v="0"/>
    <n v="0"/>
    <n v="22"/>
  </r>
  <r>
    <x v="16"/>
    <x v="35"/>
    <x v="0"/>
    <x v="4"/>
    <n v="49"/>
    <n v="0"/>
    <n v="0"/>
    <n v="0"/>
    <n v="0"/>
    <n v="49"/>
    <n v="0"/>
    <n v="0"/>
    <n v="0"/>
    <n v="49"/>
  </r>
  <r>
    <x v="16"/>
    <x v="35"/>
    <x v="1"/>
    <x v="0"/>
    <n v="90"/>
    <n v="0"/>
    <n v="0"/>
    <n v="0"/>
    <n v="0"/>
    <n v="90"/>
    <n v="0"/>
    <n v="0"/>
    <n v="0"/>
    <n v="90"/>
  </r>
  <r>
    <x v="16"/>
    <x v="35"/>
    <x v="1"/>
    <x v="5"/>
    <n v="2"/>
    <n v="0"/>
    <n v="0"/>
    <n v="0"/>
    <n v="0"/>
    <n v="2"/>
    <n v="0"/>
    <n v="0"/>
    <n v="0"/>
    <n v="2"/>
  </r>
  <r>
    <x v="16"/>
    <x v="35"/>
    <x v="1"/>
    <x v="1"/>
    <n v="4"/>
    <n v="0"/>
    <n v="0"/>
    <n v="0"/>
    <n v="0"/>
    <n v="4"/>
    <n v="0"/>
    <n v="0"/>
    <n v="0"/>
    <n v="4"/>
  </r>
  <r>
    <x v="16"/>
    <x v="35"/>
    <x v="1"/>
    <x v="3"/>
    <n v="5"/>
    <n v="0"/>
    <n v="0"/>
    <n v="0"/>
    <n v="0"/>
    <n v="5"/>
    <n v="0"/>
    <n v="0"/>
    <n v="0"/>
    <n v="5"/>
  </r>
  <r>
    <x v="16"/>
    <x v="35"/>
    <x v="1"/>
    <x v="2"/>
    <n v="13"/>
    <n v="0"/>
    <n v="0"/>
    <n v="0"/>
    <n v="0"/>
    <n v="13"/>
    <n v="0"/>
    <n v="0"/>
    <n v="0"/>
    <n v="13"/>
  </r>
  <r>
    <x v="16"/>
    <x v="35"/>
    <x v="1"/>
    <x v="4"/>
    <n v="23"/>
    <n v="0"/>
    <n v="0"/>
    <n v="0"/>
    <n v="0"/>
    <n v="23"/>
    <n v="0"/>
    <n v="0"/>
    <n v="0"/>
    <n v="23"/>
  </r>
  <r>
    <x v="16"/>
    <x v="2"/>
    <x v="0"/>
    <x v="0"/>
    <n v="168"/>
    <n v="0"/>
    <n v="0"/>
    <n v="0"/>
    <n v="0"/>
    <n v="168"/>
    <n v="0"/>
    <n v="0"/>
    <n v="0"/>
    <n v="168"/>
  </r>
  <r>
    <x v="16"/>
    <x v="2"/>
    <x v="0"/>
    <x v="5"/>
    <n v="15"/>
    <n v="0"/>
    <n v="0"/>
    <n v="0"/>
    <n v="0"/>
    <n v="15"/>
    <n v="0"/>
    <n v="0"/>
    <n v="0"/>
    <n v="15"/>
  </r>
  <r>
    <x v="16"/>
    <x v="2"/>
    <x v="0"/>
    <x v="1"/>
    <n v="22"/>
    <n v="0"/>
    <n v="0"/>
    <n v="0"/>
    <n v="0"/>
    <n v="22"/>
    <n v="0"/>
    <n v="0"/>
    <n v="0"/>
    <n v="22"/>
  </r>
  <r>
    <x v="16"/>
    <x v="2"/>
    <x v="0"/>
    <x v="3"/>
    <n v="29"/>
    <n v="0"/>
    <n v="0"/>
    <n v="0"/>
    <n v="0"/>
    <n v="29"/>
    <n v="0"/>
    <n v="0"/>
    <n v="0"/>
    <n v="29"/>
  </r>
  <r>
    <x v="16"/>
    <x v="2"/>
    <x v="0"/>
    <x v="2"/>
    <n v="37"/>
    <n v="0"/>
    <n v="0"/>
    <n v="0"/>
    <n v="0"/>
    <n v="37"/>
    <n v="0"/>
    <n v="0"/>
    <n v="0"/>
    <n v="37"/>
  </r>
  <r>
    <x v="16"/>
    <x v="2"/>
    <x v="0"/>
    <x v="4"/>
    <n v="57"/>
    <n v="0"/>
    <n v="0"/>
    <n v="0"/>
    <n v="0"/>
    <n v="57"/>
    <n v="0"/>
    <n v="0"/>
    <n v="0"/>
    <n v="57"/>
  </r>
  <r>
    <x v="16"/>
    <x v="2"/>
    <x v="1"/>
    <x v="0"/>
    <n v="89"/>
    <n v="0"/>
    <n v="0"/>
    <n v="0"/>
    <n v="1"/>
    <n v="88"/>
    <n v="0"/>
    <n v="0"/>
    <n v="1"/>
    <n v="89"/>
  </r>
  <r>
    <x v="16"/>
    <x v="2"/>
    <x v="1"/>
    <x v="5"/>
    <n v="11"/>
    <n v="0"/>
    <n v="0"/>
    <n v="0"/>
    <n v="0"/>
    <n v="11"/>
    <n v="0"/>
    <n v="0"/>
    <n v="0"/>
    <n v="11"/>
  </r>
  <r>
    <x v="16"/>
    <x v="2"/>
    <x v="1"/>
    <x v="1"/>
    <n v="9"/>
    <n v="0"/>
    <n v="0"/>
    <n v="0"/>
    <n v="0"/>
    <n v="9"/>
    <n v="0"/>
    <n v="0"/>
    <n v="0"/>
    <n v="9"/>
  </r>
  <r>
    <x v="16"/>
    <x v="2"/>
    <x v="1"/>
    <x v="3"/>
    <n v="15"/>
    <n v="0"/>
    <n v="0"/>
    <n v="0"/>
    <n v="0"/>
    <n v="15"/>
    <n v="0"/>
    <n v="0"/>
    <n v="0"/>
    <n v="15"/>
  </r>
  <r>
    <x v="16"/>
    <x v="2"/>
    <x v="1"/>
    <x v="2"/>
    <n v="18"/>
    <n v="0"/>
    <n v="0"/>
    <n v="0"/>
    <n v="0"/>
    <n v="18"/>
    <n v="0"/>
    <n v="0"/>
    <n v="0"/>
    <n v="18"/>
  </r>
  <r>
    <x v="16"/>
    <x v="2"/>
    <x v="1"/>
    <x v="4"/>
    <n v="50"/>
    <n v="0"/>
    <n v="0"/>
    <n v="0"/>
    <n v="0"/>
    <n v="50"/>
    <n v="0"/>
    <n v="0"/>
    <n v="0"/>
    <n v="50"/>
  </r>
  <r>
    <x v="16"/>
    <x v="3"/>
    <x v="0"/>
    <x v="0"/>
    <n v="131"/>
    <n v="0"/>
    <n v="2"/>
    <n v="2"/>
    <n v="2"/>
    <n v="131"/>
    <n v="0"/>
    <n v="0"/>
    <n v="2"/>
    <n v="133"/>
  </r>
  <r>
    <x v="16"/>
    <x v="3"/>
    <x v="0"/>
    <x v="5"/>
    <n v="12"/>
    <n v="0"/>
    <n v="0"/>
    <n v="0"/>
    <n v="0"/>
    <n v="12"/>
    <n v="0"/>
    <n v="0"/>
    <n v="0"/>
    <n v="12"/>
  </r>
  <r>
    <x v="16"/>
    <x v="3"/>
    <x v="0"/>
    <x v="1"/>
    <n v="24"/>
    <n v="0"/>
    <n v="1"/>
    <n v="1"/>
    <n v="1"/>
    <n v="24"/>
    <n v="0"/>
    <n v="0"/>
    <n v="1"/>
    <n v="25"/>
  </r>
  <r>
    <x v="16"/>
    <x v="3"/>
    <x v="0"/>
    <x v="3"/>
    <n v="32"/>
    <n v="0"/>
    <n v="0"/>
    <n v="0"/>
    <n v="0"/>
    <n v="32"/>
    <n v="0"/>
    <n v="0"/>
    <n v="0"/>
    <n v="32"/>
  </r>
  <r>
    <x v="16"/>
    <x v="3"/>
    <x v="0"/>
    <x v="2"/>
    <n v="26"/>
    <n v="0"/>
    <n v="0"/>
    <n v="0"/>
    <n v="0"/>
    <n v="26"/>
    <n v="0"/>
    <n v="0"/>
    <n v="0"/>
    <n v="26"/>
  </r>
  <r>
    <x v="16"/>
    <x v="3"/>
    <x v="0"/>
    <x v="4"/>
    <n v="81"/>
    <n v="0"/>
    <n v="0"/>
    <n v="0"/>
    <n v="0"/>
    <n v="81"/>
    <n v="0"/>
    <n v="0"/>
    <n v="0"/>
    <n v="81"/>
  </r>
  <r>
    <x v="16"/>
    <x v="3"/>
    <x v="1"/>
    <x v="0"/>
    <n v="87"/>
    <n v="0"/>
    <n v="0"/>
    <n v="0"/>
    <n v="0"/>
    <n v="87"/>
    <n v="0"/>
    <n v="0"/>
    <n v="0"/>
    <n v="87"/>
  </r>
  <r>
    <x v="16"/>
    <x v="3"/>
    <x v="1"/>
    <x v="5"/>
    <n v="8"/>
    <n v="0"/>
    <n v="0"/>
    <n v="0"/>
    <n v="0"/>
    <n v="8"/>
    <n v="0"/>
    <n v="0"/>
    <n v="0"/>
    <n v="8"/>
  </r>
  <r>
    <x v="16"/>
    <x v="3"/>
    <x v="1"/>
    <x v="1"/>
    <n v="15"/>
    <n v="0"/>
    <n v="0"/>
    <n v="0"/>
    <n v="0"/>
    <n v="15"/>
    <n v="0"/>
    <n v="0"/>
    <n v="0"/>
    <n v="15"/>
  </r>
  <r>
    <x v="16"/>
    <x v="3"/>
    <x v="1"/>
    <x v="3"/>
    <n v="12"/>
    <n v="0"/>
    <n v="0"/>
    <n v="0"/>
    <n v="0"/>
    <n v="12"/>
    <n v="0"/>
    <n v="0"/>
    <n v="0"/>
    <n v="12"/>
  </r>
  <r>
    <x v="16"/>
    <x v="3"/>
    <x v="1"/>
    <x v="2"/>
    <n v="14"/>
    <n v="0"/>
    <n v="0"/>
    <n v="0"/>
    <n v="0"/>
    <n v="14"/>
    <n v="0"/>
    <n v="0"/>
    <n v="0"/>
    <n v="14"/>
  </r>
  <r>
    <x v="16"/>
    <x v="3"/>
    <x v="1"/>
    <x v="4"/>
    <n v="42"/>
    <n v="0"/>
    <n v="0"/>
    <n v="0"/>
    <n v="0"/>
    <n v="42"/>
    <n v="0"/>
    <n v="0"/>
    <n v="0"/>
    <n v="42"/>
  </r>
  <r>
    <x v="16"/>
    <x v="36"/>
    <x v="0"/>
    <x v="0"/>
    <n v="123"/>
    <n v="0"/>
    <n v="1"/>
    <n v="0"/>
    <n v="1"/>
    <n v="123"/>
    <n v="0"/>
    <n v="0"/>
    <n v="1"/>
    <n v="124"/>
  </r>
  <r>
    <x v="16"/>
    <x v="36"/>
    <x v="0"/>
    <x v="5"/>
    <n v="13"/>
    <n v="0"/>
    <n v="0"/>
    <n v="0"/>
    <n v="0"/>
    <n v="13"/>
    <n v="0"/>
    <n v="0"/>
    <n v="0"/>
    <n v="13"/>
  </r>
  <r>
    <x v="16"/>
    <x v="36"/>
    <x v="0"/>
    <x v="1"/>
    <n v="19"/>
    <n v="0"/>
    <n v="0"/>
    <n v="0"/>
    <n v="0"/>
    <n v="19"/>
    <n v="0"/>
    <n v="0"/>
    <n v="0"/>
    <n v="19"/>
  </r>
  <r>
    <x v="16"/>
    <x v="36"/>
    <x v="0"/>
    <x v="3"/>
    <n v="29"/>
    <n v="0"/>
    <n v="0"/>
    <n v="0"/>
    <n v="0"/>
    <n v="29"/>
    <n v="0"/>
    <n v="0"/>
    <n v="0"/>
    <n v="29"/>
  </r>
  <r>
    <x v="16"/>
    <x v="36"/>
    <x v="0"/>
    <x v="2"/>
    <n v="33"/>
    <n v="0"/>
    <n v="0"/>
    <n v="0"/>
    <n v="0"/>
    <n v="33"/>
    <n v="0"/>
    <n v="0"/>
    <n v="0"/>
    <n v="33"/>
  </r>
  <r>
    <x v="16"/>
    <x v="36"/>
    <x v="0"/>
    <x v="4"/>
    <n v="77"/>
    <n v="0"/>
    <n v="0"/>
    <n v="0"/>
    <n v="0"/>
    <n v="77"/>
    <n v="0"/>
    <n v="0"/>
    <n v="0"/>
    <n v="77"/>
  </r>
  <r>
    <x v="16"/>
    <x v="36"/>
    <x v="1"/>
    <x v="0"/>
    <n v="79"/>
    <n v="0"/>
    <n v="0"/>
    <n v="0"/>
    <n v="0"/>
    <n v="79"/>
    <n v="0"/>
    <n v="0"/>
    <n v="0"/>
    <n v="79"/>
  </r>
  <r>
    <x v="16"/>
    <x v="36"/>
    <x v="1"/>
    <x v="5"/>
    <n v="10"/>
    <n v="0"/>
    <n v="0"/>
    <n v="0"/>
    <n v="0"/>
    <n v="10"/>
    <n v="0"/>
    <n v="0"/>
    <n v="0"/>
    <n v="10"/>
  </r>
  <r>
    <x v="16"/>
    <x v="36"/>
    <x v="1"/>
    <x v="1"/>
    <n v="15"/>
    <n v="0"/>
    <n v="0"/>
    <n v="0"/>
    <n v="0"/>
    <n v="15"/>
    <n v="0"/>
    <n v="0"/>
    <n v="0"/>
    <n v="15"/>
  </r>
  <r>
    <x v="16"/>
    <x v="36"/>
    <x v="1"/>
    <x v="3"/>
    <n v="13"/>
    <n v="0"/>
    <n v="0"/>
    <n v="0"/>
    <n v="0"/>
    <n v="13"/>
    <n v="0"/>
    <n v="0"/>
    <n v="0"/>
    <n v="13"/>
  </r>
  <r>
    <x v="16"/>
    <x v="36"/>
    <x v="1"/>
    <x v="2"/>
    <n v="17"/>
    <n v="0"/>
    <n v="0"/>
    <n v="0"/>
    <n v="0"/>
    <n v="17"/>
    <n v="0"/>
    <n v="0"/>
    <n v="0"/>
    <n v="17"/>
  </r>
  <r>
    <x v="16"/>
    <x v="36"/>
    <x v="1"/>
    <x v="4"/>
    <n v="45"/>
    <n v="0"/>
    <n v="0"/>
    <n v="0"/>
    <n v="0"/>
    <n v="45"/>
    <n v="0"/>
    <n v="0"/>
    <n v="0"/>
    <n v="45"/>
  </r>
  <r>
    <x v="16"/>
    <x v="37"/>
    <x v="0"/>
    <x v="0"/>
    <n v="110"/>
    <n v="0"/>
    <n v="0"/>
    <n v="0"/>
    <n v="0"/>
    <n v="110"/>
    <n v="0"/>
    <n v="0"/>
    <n v="0"/>
    <n v="110"/>
  </r>
  <r>
    <x v="16"/>
    <x v="37"/>
    <x v="0"/>
    <x v="5"/>
    <n v="7"/>
    <n v="0"/>
    <n v="0"/>
    <n v="0"/>
    <n v="0"/>
    <n v="7"/>
    <n v="0"/>
    <n v="0"/>
    <n v="0"/>
    <n v="7"/>
  </r>
  <r>
    <x v="16"/>
    <x v="37"/>
    <x v="0"/>
    <x v="1"/>
    <n v="12"/>
    <n v="0"/>
    <n v="0"/>
    <n v="0"/>
    <n v="0"/>
    <n v="12"/>
    <n v="0"/>
    <n v="0"/>
    <n v="0"/>
    <n v="12"/>
  </r>
  <r>
    <x v="16"/>
    <x v="37"/>
    <x v="0"/>
    <x v="3"/>
    <n v="22"/>
    <n v="0"/>
    <n v="0"/>
    <n v="0"/>
    <n v="0"/>
    <n v="22"/>
    <n v="0"/>
    <n v="0"/>
    <n v="0"/>
    <n v="22"/>
  </r>
  <r>
    <x v="16"/>
    <x v="37"/>
    <x v="0"/>
    <x v="2"/>
    <n v="27"/>
    <n v="0"/>
    <n v="0"/>
    <n v="0"/>
    <n v="0"/>
    <n v="27"/>
    <n v="0"/>
    <n v="0"/>
    <n v="0"/>
    <n v="27"/>
  </r>
  <r>
    <x v="16"/>
    <x v="37"/>
    <x v="0"/>
    <x v="4"/>
    <n v="68"/>
    <n v="0"/>
    <n v="0"/>
    <n v="0"/>
    <n v="0"/>
    <n v="68"/>
    <n v="0"/>
    <n v="0"/>
    <n v="0"/>
    <n v="68"/>
  </r>
  <r>
    <x v="16"/>
    <x v="37"/>
    <x v="1"/>
    <x v="0"/>
    <n v="87"/>
    <n v="0"/>
    <n v="0"/>
    <n v="0"/>
    <n v="0"/>
    <n v="87"/>
    <n v="0"/>
    <n v="0"/>
    <n v="0"/>
    <n v="87"/>
  </r>
  <r>
    <x v="16"/>
    <x v="37"/>
    <x v="1"/>
    <x v="5"/>
    <n v="8"/>
    <n v="0"/>
    <n v="0"/>
    <n v="0"/>
    <n v="0"/>
    <n v="8"/>
    <n v="0"/>
    <n v="0"/>
    <n v="0"/>
    <n v="8"/>
  </r>
  <r>
    <x v="16"/>
    <x v="37"/>
    <x v="1"/>
    <x v="1"/>
    <n v="15"/>
    <n v="0"/>
    <n v="0"/>
    <n v="0"/>
    <n v="0"/>
    <n v="15"/>
    <n v="0"/>
    <n v="0"/>
    <n v="0"/>
    <n v="15"/>
  </r>
  <r>
    <x v="16"/>
    <x v="37"/>
    <x v="1"/>
    <x v="3"/>
    <n v="13"/>
    <n v="0"/>
    <n v="0"/>
    <n v="0"/>
    <n v="0"/>
    <n v="13"/>
    <n v="0"/>
    <n v="0"/>
    <n v="0"/>
    <n v="13"/>
  </r>
  <r>
    <x v="16"/>
    <x v="37"/>
    <x v="1"/>
    <x v="2"/>
    <n v="5"/>
    <n v="0"/>
    <n v="0"/>
    <n v="0"/>
    <n v="0"/>
    <n v="5"/>
    <n v="0"/>
    <n v="0"/>
    <n v="0"/>
    <n v="5"/>
  </r>
  <r>
    <x v="16"/>
    <x v="37"/>
    <x v="1"/>
    <x v="4"/>
    <n v="40"/>
    <n v="0"/>
    <n v="0"/>
    <n v="0"/>
    <n v="0"/>
    <n v="40"/>
    <n v="0"/>
    <n v="0"/>
    <n v="0"/>
    <n v="40"/>
  </r>
  <r>
    <x v="16"/>
    <x v="38"/>
    <x v="0"/>
    <x v="0"/>
    <n v="118"/>
    <n v="0"/>
    <n v="2"/>
    <n v="2"/>
    <n v="2"/>
    <n v="118"/>
    <n v="0"/>
    <n v="0"/>
    <n v="2"/>
    <n v="120"/>
  </r>
  <r>
    <x v="16"/>
    <x v="38"/>
    <x v="0"/>
    <x v="5"/>
    <n v="13"/>
    <n v="0"/>
    <n v="0"/>
    <n v="0"/>
    <n v="0"/>
    <n v="13"/>
    <n v="0"/>
    <n v="0"/>
    <n v="0"/>
    <n v="13"/>
  </r>
  <r>
    <x v="16"/>
    <x v="38"/>
    <x v="0"/>
    <x v="1"/>
    <n v="10"/>
    <n v="0"/>
    <n v="0"/>
    <n v="0"/>
    <n v="0"/>
    <n v="10"/>
    <n v="0"/>
    <n v="0"/>
    <n v="0"/>
    <n v="10"/>
  </r>
  <r>
    <x v="16"/>
    <x v="38"/>
    <x v="0"/>
    <x v="3"/>
    <n v="16"/>
    <n v="0"/>
    <n v="0"/>
    <n v="0"/>
    <n v="0"/>
    <n v="16"/>
    <n v="0"/>
    <n v="0"/>
    <n v="0"/>
    <n v="16"/>
  </r>
  <r>
    <x v="16"/>
    <x v="38"/>
    <x v="0"/>
    <x v="2"/>
    <n v="13"/>
    <n v="0"/>
    <n v="0"/>
    <n v="0"/>
    <n v="0"/>
    <n v="13"/>
    <n v="0"/>
    <n v="0"/>
    <n v="0"/>
    <n v="13"/>
  </r>
  <r>
    <x v="16"/>
    <x v="38"/>
    <x v="0"/>
    <x v="4"/>
    <n v="50"/>
    <n v="0"/>
    <n v="0"/>
    <n v="0"/>
    <n v="0"/>
    <n v="50"/>
    <n v="0"/>
    <n v="0"/>
    <n v="0"/>
    <n v="50"/>
  </r>
  <r>
    <x v="16"/>
    <x v="38"/>
    <x v="1"/>
    <x v="0"/>
    <n v="85"/>
    <n v="1"/>
    <n v="0"/>
    <n v="0"/>
    <n v="1"/>
    <n v="85"/>
    <n v="0"/>
    <n v="0"/>
    <n v="1"/>
    <n v="86"/>
  </r>
  <r>
    <x v="16"/>
    <x v="38"/>
    <x v="1"/>
    <x v="5"/>
    <n v="7"/>
    <n v="0"/>
    <n v="0"/>
    <n v="0"/>
    <n v="0"/>
    <n v="7"/>
    <n v="0"/>
    <n v="0"/>
    <n v="0"/>
    <n v="7"/>
  </r>
  <r>
    <x v="16"/>
    <x v="38"/>
    <x v="1"/>
    <x v="1"/>
    <n v="13"/>
    <n v="0"/>
    <n v="0"/>
    <n v="0"/>
    <n v="0"/>
    <n v="13"/>
    <n v="0"/>
    <n v="0"/>
    <n v="0"/>
    <n v="13"/>
  </r>
  <r>
    <x v="16"/>
    <x v="38"/>
    <x v="1"/>
    <x v="3"/>
    <n v="7"/>
    <n v="0"/>
    <n v="0"/>
    <n v="0"/>
    <n v="0"/>
    <n v="7"/>
    <n v="0"/>
    <n v="0"/>
    <n v="0"/>
    <n v="7"/>
  </r>
  <r>
    <x v="16"/>
    <x v="38"/>
    <x v="1"/>
    <x v="2"/>
    <n v="9"/>
    <n v="0"/>
    <n v="0"/>
    <n v="0"/>
    <n v="0"/>
    <n v="9"/>
    <n v="0"/>
    <n v="0"/>
    <n v="0"/>
    <n v="9"/>
  </r>
  <r>
    <x v="16"/>
    <x v="38"/>
    <x v="1"/>
    <x v="4"/>
    <n v="35"/>
    <n v="0"/>
    <n v="0"/>
    <n v="0"/>
    <n v="0"/>
    <n v="35"/>
    <n v="0"/>
    <n v="0"/>
    <n v="0"/>
    <n v="35"/>
  </r>
  <r>
    <x v="16"/>
    <x v="39"/>
    <x v="0"/>
    <x v="0"/>
    <n v="142"/>
    <n v="0"/>
    <n v="0"/>
    <n v="0"/>
    <n v="0"/>
    <n v="142"/>
    <n v="0"/>
    <n v="0"/>
    <n v="0"/>
    <n v="142"/>
  </r>
  <r>
    <x v="16"/>
    <x v="39"/>
    <x v="0"/>
    <x v="5"/>
    <n v="4"/>
    <n v="0"/>
    <n v="0"/>
    <n v="0"/>
    <n v="0"/>
    <n v="4"/>
    <n v="0"/>
    <n v="0"/>
    <n v="0"/>
    <n v="4"/>
  </r>
  <r>
    <x v="16"/>
    <x v="39"/>
    <x v="0"/>
    <x v="1"/>
    <n v="11"/>
    <n v="0"/>
    <n v="0"/>
    <n v="0"/>
    <n v="0"/>
    <n v="11"/>
    <n v="0"/>
    <n v="0"/>
    <n v="0"/>
    <n v="11"/>
  </r>
  <r>
    <x v="16"/>
    <x v="39"/>
    <x v="0"/>
    <x v="3"/>
    <n v="18"/>
    <n v="0"/>
    <n v="0"/>
    <n v="0"/>
    <n v="0"/>
    <n v="18"/>
    <n v="0"/>
    <n v="0"/>
    <n v="0"/>
    <n v="18"/>
  </r>
  <r>
    <x v="16"/>
    <x v="39"/>
    <x v="0"/>
    <x v="2"/>
    <n v="15"/>
    <n v="0"/>
    <n v="0"/>
    <n v="0"/>
    <n v="0"/>
    <n v="15"/>
    <n v="0"/>
    <n v="0"/>
    <n v="0"/>
    <n v="15"/>
  </r>
  <r>
    <x v="16"/>
    <x v="39"/>
    <x v="0"/>
    <x v="4"/>
    <n v="55"/>
    <n v="0"/>
    <n v="0"/>
    <n v="0"/>
    <n v="0"/>
    <n v="55"/>
    <n v="0"/>
    <n v="0"/>
    <n v="0"/>
    <n v="55"/>
  </r>
  <r>
    <x v="16"/>
    <x v="39"/>
    <x v="1"/>
    <x v="0"/>
    <n v="74"/>
    <n v="0"/>
    <n v="0"/>
    <n v="0"/>
    <n v="0"/>
    <n v="74"/>
    <n v="0"/>
    <n v="0"/>
    <n v="0"/>
    <n v="74"/>
  </r>
  <r>
    <x v="16"/>
    <x v="39"/>
    <x v="1"/>
    <x v="5"/>
    <n v="8"/>
    <n v="0"/>
    <n v="0"/>
    <n v="0"/>
    <n v="0"/>
    <n v="8"/>
    <n v="0"/>
    <n v="0"/>
    <n v="0"/>
    <n v="8"/>
  </r>
  <r>
    <x v="16"/>
    <x v="39"/>
    <x v="1"/>
    <x v="1"/>
    <n v="7"/>
    <n v="0"/>
    <n v="0"/>
    <n v="0"/>
    <n v="0"/>
    <n v="7"/>
    <n v="0"/>
    <n v="0"/>
    <n v="0"/>
    <n v="7"/>
  </r>
  <r>
    <x v="16"/>
    <x v="39"/>
    <x v="1"/>
    <x v="3"/>
    <n v="13"/>
    <n v="0"/>
    <n v="0"/>
    <n v="0"/>
    <n v="0"/>
    <n v="13"/>
    <n v="0"/>
    <n v="0"/>
    <n v="0"/>
    <n v="13"/>
  </r>
  <r>
    <x v="16"/>
    <x v="39"/>
    <x v="1"/>
    <x v="2"/>
    <n v="7"/>
    <n v="0"/>
    <n v="0"/>
    <n v="0"/>
    <n v="0"/>
    <n v="7"/>
    <n v="0"/>
    <n v="0"/>
    <n v="0"/>
    <n v="7"/>
  </r>
  <r>
    <x v="16"/>
    <x v="39"/>
    <x v="1"/>
    <x v="4"/>
    <n v="32"/>
    <n v="0"/>
    <n v="0"/>
    <n v="0"/>
    <n v="0"/>
    <n v="32"/>
    <n v="0"/>
    <n v="0"/>
    <n v="0"/>
    <n v="32"/>
  </r>
  <r>
    <x v="16"/>
    <x v="40"/>
    <x v="0"/>
    <x v="0"/>
    <n v="130"/>
    <n v="0"/>
    <n v="0"/>
    <n v="0"/>
    <n v="0"/>
    <n v="130"/>
    <n v="0"/>
    <n v="0"/>
    <n v="0"/>
    <n v="130"/>
  </r>
  <r>
    <x v="16"/>
    <x v="40"/>
    <x v="0"/>
    <x v="5"/>
    <n v="12"/>
    <n v="0"/>
    <n v="0"/>
    <n v="0"/>
    <n v="0"/>
    <n v="12"/>
    <n v="0"/>
    <n v="0"/>
    <n v="0"/>
    <n v="12"/>
  </r>
  <r>
    <x v="16"/>
    <x v="40"/>
    <x v="0"/>
    <x v="1"/>
    <n v="10"/>
    <n v="0"/>
    <n v="0"/>
    <n v="0"/>
    <n v="0"/>
    <n v="10"/>
    <n v="0"/>
    <n v="0"/>
    <n v="0"/>
    <n v="10"/>
  </r>
  <r>
    <x v="16"/>
    <x v="40"/>
    <x v="0"/>
    <x v="3"/>
    <n v="14"/>
    <n v="0"/>
    <n v="0"/>
    <n v="0"/>
    <n v="0"/>
    <n v="14"/>
    <n v="0"/>
    <n v="0"/>
    <n v="0"/>
    <n v="14"/>
  </r>
  <r>
    <x v="16"/>
    <x v="40"/>
    <x v="0"/>
    <x v="2"/>
    <n v="9"/>
    <n v="0"/>
    <n v="1"/>
    <n v="0"/>
    <n v="1"/>
    <n v="9"/>
    <n v="0"/>
    <n v="0"/>
    <n v="1"/>
    <n v="10"/>
  </r>
  <r>
    <x v="16"/>
    <x v="40"/>
    <x v="0"/>
    <x v="4"/>
    <n v="65"/>
    <n v="0"/>
    <n v="0"/>
    <n v="0"/>
    <n v="0"/>
    <n v="65"/>
    <n v="0"/>
    <n v="0"/>
    <n v="0"/>
    <n v="65"/>
  </r>
  <r>
    <x v="16"/>
    <x v="40"/>
    <x v="1"/>
    <x v="0"/>
    <n v="65"/>
    <n v="1"/>
    <n v="1"/>
    <n v="1"/>
    <n v="2"/>
    <n v="65"/>
    <n v="1"/>
    <n v="0"/>
    <n v="1"/>
    <n v="67"/>
  </r>
  <r>
    <x v="16"/>
    <x v="40"/>
    <x v="1"/>
    <x v="5"/>
    <n v="9"/>
    <n v="0"/>
    <n v="0"/>
    <n v="0"/>
    <n v="0"/>
    <n v="9"/>
    <n v="0"/>
    <n v="0"/>
    <n v="0"/>
    <n v="9"/>
  </r>
  <r>
    <x v="16"/>
    <x v="40"/>
    <x v="1"/>
    <x v="1"/>
    <n v="8"/>
    <n v="0"/>
    <n v="0"/>
    <n v="0"/>
    <n v="0"/>
    <n v="8"/>
    <n v="0"/>
    <n v="0"/>
    <n v="0"/>
    <n v="8"/>
  </r>
  <r>
    <x v="16"/>
    <x v="40"/>
    <x v="1"/>
    <x v="3"/>
    <n v="8"/>
    <n v="0"/>
    <n v="0"/>
    <n v="0"/>
    <n v="0"/>
    <n v="8"/>
    <n v="0"/>
    <n v="0"/>
    <n v="0"/>
    <n v="8"/>
  </r>
  <r>
    <x v="16"/>
    <x v="40"/>
    <x v="1"/>
    <x v="2"/>
    <n v="8"/>
    <n v="0"/>
    <n v="0"/>
    <n v="0"/>
    <n v="0"/>
    <n v="8"/>
    <n v="0"/>
    <n v="0"/>
    <n v="0"/>
    <n v="8"/>
  </r>
  <r>
    <x v="16"/>
    <x v="40"/>
    <x v="1"/>
    <x v="4"/>
    <n v="30"/>
    <n v="0"/>
    <n v="0"/>
    <n v="0"/>
    <n v="0"/>
    <n v="30"/>
    <n v="0"/>
    <n v="0"/>
    <n v="0"/>
    <n v="30"/>
  </r>
  <r>
    <x v="16"/>
    <x v="41"/>
    <x v="0"/>
    <x v="0"/>
    <n v="112"/>
    <n v="0"/>
    <n v="1"/>
    <n v="1"/>
    <n v="1"/>
    <n v="112"/>
    <n v="0"/>
    <n v="0"/>
    <n v="1"/>
    <n v="113"/>
  </r>
  <r>
    <x v="16"/>
    <x v="41"/>
    <x v="0"/>
    <x v="5"/>
    <n v="7"/>
    <n v="0"/>
    <n v="0"/>
    <n v="0"/>
    <n v="0"/>
    <n v="7"/>
    <n v="0"/>
    <n v="0"/>
    <n v="0"/>
    <n v="7"/>
  </r>
  <r>
    <x v="16"/>
    <x v="41"/>
    <x v="0"/>
    <x v="1"/>
    <n v="7"/>
    <n v="0"/>
    <n v="0"/>
    <n v="0"/>
    <n v="0"/>
    <n v="7"/>
    <n v="0"/>
    <n v="0"/>
    <n v="0"/>
    <n v="7"/>
  </r>
  <r>
    <x v="16"/>
    <x v="41"/>
    <x v="0"/>
    <x v="3"/>
    <n v="12"/>
    <n v="0"/>
    <n v="0"/>
    <n v="0"/>
    <n v="0"/>
    <n v="12"/>
    <n v="0"/>
    <n v="0"/>
    <n v="0"/>
    <n v="12"/>
  </r>
  <r>
    <x v="16"/>
    <x v="41"/>
    <x v="0"/>
    <x v="2"/>
    <n v="21"/>
    <n v="0"/>
    <n v="0"/>
    <n v="0"/>
    <n v="0"/>
    <n v="21"/>
    <n v="0"/>
    <n v="0"/>
    <n v="0"/>
    <n v="21"/>
  </r>
  <r>
    <x v="16"/>
    <x v="41"/>
    <x v="0"/>
    <x v="4"/>
    <n v="52"/>
    <n v="0"/>
    <n v="0"/>
    <n v="0"/>
    <n v="0"/>
    <n v="52"/>
    <n v="0"/>
    <n v="0"/>
    <n v="0"/>
    <n v="52"/>
  </r>
  <r>
    <x v="16"/>
    <x v="41"/>
    <x v="1"/>
    <x v="0"/>
    <n v="78"/>
    <n v="0"/>
    <n v="0"/>
    <n v="0"/>
    <n v="0"/>
    <n v="78"/>
    <n v="0"/>
    <n v="0"/>
    <n v="0"/>
    <n v="78"/>
  </r>
  <r>
    <x v="16"/>
    <x v="41"/>
    <x v="1"/>
    <x v="5"/>
    <n v="4"/>
    <n v="0"/>
    <n v="0"/>
    <n v="0"/>
    <n v="0"/>
    <n v="4"/>
    <n v="0"/>
    <n v="0"/>
    <n v="0"/>
    <n v="4"/>
  </r>
  <r>
    <x v="16"/>
    <x v="41"/>
    <x v="1"/>
    <x v="1"/>
    <n v="5"/>
    <n v="0"/>
    <n v="0"/>
    <n v="0"/>
    <n v="0"/>
    <n v="5"/>
    <n v="0"/>
    <n v="0"/>
    <n v="0"/>
    <n v="5"/>
  </r>
  <r>
    <x v="16"/>
    <x v="41"/>
    <x v="1"/>
    <x v="3"/>
    <n v="12"/>
    <n v="0"/>
    <n v="0"/>
    <n v="0"/>
    <n v="0"/>
    <n v="12"/>
    <n v="0"/>
    <n v="0"/>
    <n v="0"/>
    <n v="12"/>
  </r>
  <r>
    <x v="16"/>
    <x v="41"/>
    <x v="1"/>
    <x v="2"/>
    <n v="14"/>
    <n v="0"/>
    <n v="0"/>
    <n v="0"/>
    <n v="0"/>
    <n v="14"/>
    <n v="0"/>
    <n v="0"/>
    <n v="0"/>
    <n v="14"/>
  </r>
  <r>
    <x v="16"/>
    <x v="41"/>
    <x v="1"/>
    <x v="4"/>
    <n v="39"/>
    <n v="0"/>
    <n v="0"/>
    <n v="0"/>
    <n v="0"/>
    <n v="39"/>
    <n v="0"/>
    <n v="0"/>
    <n v="0"/>
    <n v="39"/>
  </r>
  <r>
    <x v="16"/>
    <x v="42"/>
    <x v="0"/>
    <x v="0"/>
    <n v="128"/>
    <n v="0"/>
    <n v="0"/>
    <n v="0"/>
    <n v="0"/>
    <n v="128"/>
    <n v="0"/>
    <n v="0"/>
    <n v="0"/>
    <n v="128"/>
  </r>
  <r>
    <x v="16"/>
    <x v="42"/>
    <x v="0"/>
    <x v="5"/>
    <n v="5"/>
    <n v="0"/>
    <n v="0"/>
    <n v="0"/>
    <n v="0"/>
    <n v="5"/>
    <n v="0"/>
    <n v="0"/>
    <n v="0"/>
    <n v="5"/>
  </r>
  <r>
    <x v="16"/>
    <x v="42"/>
    <x v="0"/>
    <x v="1"/>
    <n v="14"/>
    <n v="0"/>
    <n v="0"/>
    <n v="0"/>
    <n v="0"/>
    <n v="14"/>
    <n v="0"/>
    <n v="0"/>
    <n v="0"/>
    <n v="14"/>
  </r>
  <r>
    <x v="16"/>
    <x v="42"/>
    <x v="0"/>
    <x v="3"/>
    <n v="12"/>
    <n v="0"/>
    <n v="0"/>
    <n v="0"/>
    <n v="0"/>
    <n v="12"/>
    <n v="0"/>
    <n v="0"/>
    <n v="0"/>
    <n v="12"/>
  </r>
  <r>
    <x v="16"/>
    <x v="42"/>
    <x v="0"/>
    <x v="2"/>
    <n v="21"/>
    <n v="0"/>
    <n v="0"/>
    <n v="0"/>
    <n v="0"/>
    <n v="21"/>
    <n v="0"/>
    <n v="0"/>
    <n v="0"/>
    <n v="21"/>
  </r>
  <r>
    <x v="16"/>
    <x v="42"/>
    <x v="0"/>
    <x v="4"/>
    <n v="61"/>
    <n v="0"/>
    <n v="0"/>
    <n v="0"/>
    <n v="0"/>
    <n v="61"/>
    <n v="0"/>
    <n v="0"/>
    <n v="0"/>
    <n v="61"/>
  </r>
  <r>
    <x v="16"/>
    <x v="42"/>
    <x v="1"/>
    <x v="0"/>
    <n v="89"/>
    <n v="0"/>
    <n v="0"/>
    <n v="0"/>
    <n v="0"/>
    <n v="89"/>
    <n v="0"/>
    <n v="0"/>
    <n v="0"/>
    <n v="89"/>
  </r>
  <r>
    <x v="16"/>
    <x v="42"/>
    <x v="1"/>
    <x v="5"/>
    <n v="8"/>
    <n v="0"/>
    <n v="0"/>
    <n v="0"/>
    <n v="0"/>
    <n v="8"/>
    <n v="0"/>
    <n v="0"/>
    <n v="0"/>
    <n v="8"/>
  </r>
  <r>
    <x v="16"/>
    <x v="42"/>
    <x v="1"/>
    <x v="1"/>
    <n v="4"/>
    <n v="0"/>
    <n v="0"/>
    <n v="0"/>
    <n v="0"/>
    <n v="4"/>
    <n v="0"/>
    <n v="0"/>
    <n v="0"/>
    <n v="4"/>
  </r>
  <r>
    <x v="16"/>
    <x v="42"/>
    <x v="1"/>
    <x v="3"/>
    <n v="13"/>
    <n v="0"/>
    <n v="0"/>
    <n v="0"/>
    <n v="0"/>
    <n v="13"/>
    <n v="0"/>
    <n v="0"/>
    <n v="0"/>
    <n v="13"/>
  </r>
  <r>
    <x v="16"/>
    <x v="42"/>
    <x v="1"/>
    <x v="2"/>
    <n v="11"/>
    <n v="0"/>
    <n v="0"/>
    <n v="0"/>
    <n v="0"/>
    <n v="11"/>
    <n v="0"/>
    <n v="0"/>
    <n v="0"/>
    <n v="11"/>
  </r>
  <r>
    <x v="16"/>
    <x v="42"/>
    <x v="1"/>
    <x v="4"/>
    <n v="46"/>
    <n v="0"/>
    <n v="0"/>
    <n v="0"/>
    <n v="0"/>
    <n v="46"/>
    <n v="0"/>
    <n v="0"/>
    <n v="0"/>
    <n v="46"/>
  </r>
  <r>
    <x v="16"/>
    <x v="43"/>
    <x v="0"/>
    <x v="0"/>
    <n v="120"/>
    <n v="0"/>
    <n v="0"/>
    <n v="0"/>
    <n v="0"/>
    <n v="120"/>
    <n v="0"/>
    <n v="0"/>
    <n v="0"/>
    <n v="120"/>
  </r>
  <r>
    <x v="16"/>
    <x v="43"/>
    <x v="0"/>
    <x v="5"/>
    <n v="12"/>
    <n v="0"/>
    <n v="0"/>
    <n v="0"/>
    <n v="0"/>
    <n v="12"/>
    <n v="0"/>
    <n v="0"/>
    <n v="0"/>
    <n v="12"/>
  </r>
  <r>
    <x v="16"/>
    <x v="43"/>
    <x v="0"/>
    <x v="1"/>
    <n v="20"/>
    <n v="0"/>
    <n v="0"/>
    <n v="0"/>
    <n v="0"/>
    <n v="20"/>
    <n v="0"/>
    <n v="0"/>
    <n v="0"/>
    <n v="20"/>
  </r>
  <r>
    <x v="16"/>
    <x v="43"/>
    <x v="0"/>
    <x v="3"/>
    <n v="19"/>
    <n v="0"/>
    <n v="0"/>
    <n v="0"/>
    <n v="0"/>
    <n v="19"/>
    <n v="0"/>
    <n v="0"/>
    <n v="0"/>
    <n v="19"/>
  </r>
  <r>
    <x v="16"/>
    <x v="43"/>
    <x v="0"/>
    <x v="2"/>
    <n v="16"/>
    <n v="0"/>
    <n v="0"/>
    <n v="0"/>
    <n v="0"/>
    <n v="16"/>
    <n v="0"/>
    <n v="0"/>
    <n v="0"/>
    <n v="16"/>
  </r>
  <r>
    <x v="16"/>
    <x v="43"/>
    <x v="0"/>
    <x v="4"/>
    <n v="71"/>
    <n v="0"/>
    <n v="0"/>
    <n v="0"/>
    <n v="0"/>
    <n v="71"/>
    <n v="0"/>
    <n v="0"/>
    <n v="0"/>
    <n v="71"/>
  </r>
  <r>
    <x v="16"/>
    <x v="43"/>
    <x v="1"/>
    <x v="0"/>
    <n v="80"/>
    <n v="0"/>
    <n v="1"/>
    <n v="1"/>
    <n v="1"/>
    <n v="80"/>
    <n v="0"/>
    <n v="0"/>
    <n v="1"/>
    <n v="81"/>
  </r>
  <r>
    <x v="16"/>
    <x v="43"/>
    <x v="1"/>
    <x v="5"/>
    <n v="2"/>
    <n v="0"/>
    <n v="0"/>
    <n v="0"/>
    <n v="0"/>
    <n v="2"/>
    <n v="0"/>
    <n v="0"/>
    <n v="0"/>
    <n v="2"/>
  </r>
  <r>
    <x v="16"/>
    <x v="43"/>
    <x v="1"/>
    <x v="1"/>
    <n v="11"/>
    <n v="0"/>
    <n v="0"/>
    <n v="0"/>
    <n v="0"/>
    <n v="11"/>
    <n v="0"/>
    <n v="0"/>
    <n v="0"/>
    <n v="11"/>
  </r>
  <r>
    <x v="16"/>
    <x v="43"/>
    <x v="1"/>
    <x v="3"/>
    <n v="16"/>
    <n v="0"/>
    <n v="0"/>
    <n v="0"/>
    <n v="0"/>
    <n v="16"/>
    <n v="0"/>
    <n v="0"/>
    <n v="0"/>
    <n v="16"/>
  </r>
  <r>
    <x v="16"/>
    <x v="43"/>
    <x v="1"/>
    <x v="2"/>
    <n v="12"/>
    <n v="0"/>
    <n v="0"/>
    <n v="0"/>
    <n v="0"/>
    <n v="12"/>
    <n v="0"/>
    <n v="0"/>
    <n v="0"/>
    <n v="12"/>
  </r>
  <r>
    <x v="16"/>
    <x v="43"/>
    <x v="1"/>
    <x v="4"/>
    <n v="30"/>
    <n v="0"/>
    <n v="0"/>
    <n v="0"/>
    <n v="0"/>
    <n v="30"/>
    <n v="0"/>
    <n v="0"/>
    <n v="0"/>
    <n v="30"/>
  </r>
  <r>
    <x v="16"/>
    <x v="44"/>
    <x v="0"/>
    <x v="0"/>
    <n v="147"/>
    <n v="0"/>
    <n v="1"/>
    <n v="1"/>
    <n v="1"/>
    <n v="147"/>
    <n v="0"/>
    <n v="0"/>
    <n v="1"/>
    <n v="148"/>
  </r>
  <r>
    <x v="16"/>
    <x v="44"/>
    <x v="0"/>
    <x v="5"/>
    <n v="11"/>
    <n v="0"/>
    <n v="0"/>
    <n v="0"/>
    <n v="0"/>
    <n v="11"/>
    <n v="0"/>
    <n v="0"/>
    <n v="0"/>
    <n v="11"/>
  </r>
  <r>
    <x v="16"/>
    <x v="44"/>
    <x v="0"/>
    <x v="1"/>
    <n v="25"/>
    <n v="0"/>
    <n v="0"/>
    <n v="0"/>
    <n v="0"/>
    <n v="25"/>
    <n v="0"/>
    <n v="0"/>
    <n v="0"/>
    <n v="25"/>
  </r>
  <r>
    <x v="16"/>
    <x v="44"/>
    <x v="0"/>
    <x v="3"/>
    <n v="28"/>
    <n v="0"/>
    <n v="0"/>
    <n v="0"/>
    <n v="0"/>
    <n v="28"/>
    <n v="0"/>
    <n v="0"/>
    <n v="0"/>
    <n v="28"/>
  </r>
  <r>
    <x v="16"/>
    <x v="44"/>
    <x v="0"/>
    <x v="2"/>
    <n v="30"/>
    <n v="0"/>
    <n v="0"/>
    <n v="0"/>
    <n v="0"/>
    <n v="30"/>
    <n v="0"/>
    <n v="0"/>
    <n v="0"/>
    <n v="30"/>
  </r>
  <r>
    <x v="16"/>
    <x v="44"/>
    <x v="0"/>
    <x v="4"/>
    <n v="69"/>
    <n v="0"/>
    <n v="0"/>
    <n v="0"/>
    <n v="0"/>
    <n v="69"/>
    <n v="0"/>
    <n v="0"/>
    <n v="0"/>
    <n v="69"/>
  </r>
  <r>
    <x v="16"/>
    <x v="44"/>
    <x v="1"/>
    <x v="0"/>
    <n v="93"/>
    <n v="2"/>
    <n v="0"/>
    <n v="1"/>
    <n v="2"/>
    <n v="93"/>
    <n v="2"/>
    <n v="0"/>
    <n v="0"/>
    <n v="95"/>
  </r>
  <r>
    <x v="16"/>
    <x v="44"/>
    <x v="1"/>
    <x v="5"/>
    <n v="14"/>
    <n v="0"/>
    <n v="0"/>
    <n v="0"/>
    <n v="0"/>
    <n v="14"/>
    <n v="0"/>
    <n v="0"/>
    <n v="0"/>
    <n v="14"/>
  </r>
  <r>
    <x v="16"/>
    <x v="44"/>
    <x v="1"/>
    <x v="1"/>
    <n v="17"/>
    <n v="0"/>
    <n v="0"/>
    <n v="0"/>
    <n v="0"/>
    <n v="17"/>
    <n v="0"/>
    <n v="0"/>
    <n v="0"/>
    <n v="17"/>
  </r>
  <r>
    <x v="16"/>
    <x v="44"/>
    <x v="1"/>
    <x v="3"/>
    <n v="13"/>
    <n v="0"/>
    <n v="0"/>
    <n v="0"/>
    <n v="0"/>
    <n v="13"/>
    <n v="0"/>
    <n v="0"/>
    <n v="0"/>
    <n v="13"/>
  </r>
  <r>
    <x v="16"/>
    <x v="44"/>
    <x v="1"/>
    <x v="2"/>
    <n v="13"/>
    <n v="0"/>
    <n v="0"/>
    <n v="0"/>
    <n v="0"/>
    <n v="13"/>
    <n v="0"/>
    <n v="0"/>
    <n v="0"/>
    <n v="13"/>
  </r>
  <r>
    <x v="16"/>
    <x v="44"/>
    <x v="1"/>
    <x v="4"/>
    <n v="52"/>
    <n v="0"/>
    <n v="0"/>
    <n v="0"/>
    <n v="0"/>
    <n v="52"/>
    <n v="0"/>
    <n v="0"/>
    <n v="0"/>
    <n v="52"/>
  </r>
  <r>
    <x v="16"/>
    <x v="45"/>
    <x v="0"/>
    <x v="0"/>
    <n v="123"/>
    <n v="2"/>
    <n v="0"/>
    <n v="2"/>
    <n v="2"/>
    <n v="123"/>
    <n v="2"/>
    <n v="0"/>
    <n v="0"/>
    <n v="125"/>
  </r>
  <r>
    <x v="16"/>
    <x v="45"/>
    <x v="0"/>
    <x v="5"/>
    <n v="13"/>
    <n v="0"/>
    <n v="0"/>
    <n v="0"/>
    <n v="0"/>
    <n v="13"/>
    <n v="0"/>
    <n v="0"/>
    <n v="0"/>
    <n v="13"/>
  </r>
  <r>
    <x v="16"/>
    <x v="45"/>
    <x v="0"/>
    <x v="1"/>
    <n v="36"/>
    <n v="0"/>
    <n v="0"/>
    <n v="0"/>
    <n v="0"/>
    <n v="36"/>
    <n v="0"/>
    <n v="0"/>
    <n v="0"/>
    <n v="36"/>
  </r>
  <r>
    <x v="16"/>
    <x v="45"/>
    <x v="0"/>
    <x v="3"/>
    <n v="26"/>
    <n v="0"/>
    <n v="0"/>
    <n v="0"/>
    <n v="0"/>
    <n v="26"/>
    <n v="0"/>
    <n v="0"/>
    <n v="0"/>
    <n v="26"/>
  </r>
  <r>
    <x v="16"/>
    <x v="45"/>
    <x v="0"/>
    <x v="2"/>
    <n v="20"/>
    <n v="1"/>
    <n v="0"/>
    <n v="1"/>
    <n v="1"/>
    <n v="20"/>
    <n v="1"/>
    <n v="0"/>
    <n v="0"/>
    <n v="21"/>
  </r>
  <r>
    <x v="16"/>
    <x v="45"/>
    <x v="0"/>
    <x v="4"/>
    <n v="89"/>
    <n v="0"/>
    <n v="0"/>
    <n v="0"/>
    <n v="0"/>
    <n v="89"/>
    <n v="0"/>
    <n v="0"/>
    <n v="0"/>
    <n v="89"/>
  </r>
  <r>
    <x v="16"/>
    <x v="45"/>
    <x v="1"/>
    <x v="0"/>
    <n v="72"/>
    <n v="1"/>
    <n v="0"/>
    <n v="1"/>
    <n v="1"/>
    <n v="72"/>
    <n v="1"/>
    <n v="0"/>
    <n v="0"/>
    <n v="73"/>
  </r>
  <r>
    <x v="16"/>
    <x v="45"/>
    <x v="1"/>
    <x v="5"/>
    <n v="11"/>
    <n v="0"/>
    <n v="0"/>
    <n v="0"/>
    <n v="0"/>
    <n v="11"/>
    <n v="0"/>
    <n v="0"/>
    <n v="0"/>
    <n v="11"/>
  </r>
  <r>
    <x v="16"/>
    <x v="45"/>
    <x v="1"/>
    <x v="1"/>
    <n v="19"/>
    <n v="0"/>
    <n v="0"/>
    <n v="0"/>
    <n v="0"/>
    <n v="19"/>
    <n v="0"/>
    <n v="0"/>
    <n v="0"/>
    <n v="19"/>
  </r>
  <r>
    <x v="16"/>
    <x v="45"/>
    <x v="1"/>
    <x v="3"/>
    <n v="18"/>
    <n v="0"/>
    <n v="0"/>
    <n v="0"/>
    <n v="0"/>
    <n v="18"/>
    <n v="0"/>
    <n v="0"/>
    <n v="0"/>
    <n v="18"/>
  </r>
  <r>
    <x v="16"/>
    <x v="45"/>
    <x v="1"/>
    <x v="2"/>
    <n v="9"/>
    <n v="0"/>
    <n v="0"/>
    <n v="0"/>
    <n v="0"/>
    <n v="9"/>
    <n v="0"/>
    <n v="0"/>
    <n v="0"/>
    <n v="9"/>
  </r>
  <r>
    <x v="16"/>
    <x v="45"/>
    <x v="1"/>
    <x v="4"/>
    <n v="37"/>
    <n v="0"/>
    <n v="0"/>
    <n v="0"/>
    <n v="0"/>
    <n v="37"/>
    <n v="0"/>
    <n v="0"/>
    <n v="0"/>
    <n v="37"/>
  </r>
  <r>
    <x v="16"/>
    <x v="46"/>
    <x v="0"/>
    <x v="0"/>
    <n v="131"/>
    <n v="3"/>
    <n v="1"/>
    <n v="3"/>
    <n v="4"/>
    <n v="131"/>
    <n v="3"/>
    <n v="0"/>
    <n v="1"/>
    <n v="135"/>
  </r>
  <r>
    <x v="16"/>
    <x v="46"/>
    <x v="0"/>
    <x v="5"/>
    <n v="16"/>
    <n v="0"/>
    <n v="0"/>
    <n v="0"/>
    <n v="0"/>
    <n v="16"/>
    <n v="0"/>
    <n v="0"/>
    <n v="0"/>
    <n v="16"/>
  </r>
  <r>
    <x v="16"/>
    <x v="46"/>
    <x v="0"/>
    <x v="1"/>
    <n v="25"/>
    <n v="1"/>
    <n v="0"/>
    <n v="1"/>
    <n v="1"/>
    <n v="25"/>
    <n v="1"/>
    <n v="0"/>
    <n v="0"/>
    <n v="26"/>
  </r>
  <r>
    <x v="16"/>
    <x v="46"/>
    <x v="0"/>
    <x v="3"/>
    <n v="26"/>
    <n v="0"/>
    <n v="0"/>
    <n v="0"/>
    <n v="0"/>
    <n v="26"/>
    <n v="0"/>
    <n v="0"/>
    <n v="0"/>
    <n v="26"/>
  </r>
  <r>
    <x v="16"/>
    <x v="46"/>
    <x v="0"/>
    <x v="2"/>
    <n v="19"/>
    <n v="0"/>
    <n v="0"/>
    <n v="0"/>
    <n v="0"/>
    <n v="19"/>
    <n v="0"/>
    <n v="0"/>
    <n v="0"/>
    <n v="19"/>
  </r>
  <r>
    <x v="16"/>
    <x v="46"/>
    <x v="0"/>
    <x v="4"/>
    <n v="81"/>
    <n v="0"/>
    <n v="0"/>
    <n v="0"/>
    <n v="0"/>
    <n v="81"/>
    <n v="0"/>
    <n v="0"/>
    <n v="0"/>
    <n v="81"/>
  </r>
  <r>
    <x v="16"/>
    <x v="46"/>
    <x v="1"/>
    <x v="0"/>
    <n v="92"/>
    <n v="1"/>
    <n v="1"/>
    <n v="1"/>
    <n v="2"/>
    <n v="91"/>
    <n v="1"/>
    <n v="1"/>
    <n v="1"/>
    <n v="94"/>
  </r>
  <r>
    <x v="16"/>
    <x v="46"/>
    <x v="1"/>
    <x v="5"/>
    <n v="6"/>
    <n v="0"/>
    <n v="0"/>
    <n v="0"/>
    <n v="0"/>
    <n v="6"/>
    <n v="0"/>
    <n v="0"/>
    <n v="0"/>
    <n v="6"/>
  </r>
  <r>
    <x v="16"/>
    <x v="46"/>
    <x v="1"/>
    <x v="1"/>
    <n v="6"/>
    <n v="1"/>
    <n v="0"/>
    <n v="1"/>
    <n v="1"/>
    <n v="6"/>
    <n v="1"/>
    <n v="0"/>
    <n v="0"/>
    <n v="7"/>
  </r>
  <r>
    <x v="16"/>
    <x v="46"/>
    <x v="1"/>
    <x v="3"/>
    <n v="12"/>
    <n v="0"/>
    <n v="0"/>
    <n v="0"/>
    <n v="0"/>
    <n v="12"/>
    <n v="0"/>
    <n v="0"/>
    <n v="0"/>
    <n v="12"/>
  </r>
  <r>
    <x v="16"/>
    <x v="46"/>
    <x v="1"/>
    <x v="2"/>
    <n v="19"/>
    <n v="0"/>
    <n v="0"/>
    <n v="0"/>
    <n v="0"/>
    <n v="19"/>
    <n v="0"/>
    <n v="0"/>
    <n v="0"/>
    <n v="19"/>
  </r>
  <r>
    <x v="16"/>
    <x v="46"/>
    <x v="1"/>
    <x v="4"/>
    <n v="36"/>
    <n v="1"/>
    <n v="1"/>
    <n v="2"/>
    <n v="2"/>
    <n v="36"/>
    <n v="1"/>
    <n v="1"/>
    <n v="0"/>
    <n v="38"/>
  </r>
  <r>
    <x v="16"/>
    <x v="47"/>
    <x v="0"/>
    <x v="0"/>
    <n v="127"/>
    <n v="4"/>
    <n v="1"/>
    <n v="5"/>
    <n v="5"/>
    <n v="127"/>
    <n v="4"/>
    <n v="1"/>
    <n v="0"/>
    <n v="132"/>
  </r>
  <r>
    <x v="16"/>
    <x v="47"/>
    <x v="0"/>
    <x v="5"/>
    <n v="15"/>
    <n v="0"/>
    <n v="0"/>
    <n v="0"/>
    <n v="0"/>
    <n v="15"/>
    <n v="0"/>
    <n v="0"/>
    <n v="0"/>
    <n v="15"/>
  </r>
  <r>
    <x v="16"/>
    <x v="47"/>
    <x v="0"/>
    <x v="1"/>
    <n v="29"/>
    <n v="0"/>
    <n v="0"/>
    <n v="0"/>
    <n v="0"/>
    <n v="29"/>
    <n v="0"/>
    <n v="0"/>
    <n v="0"/>
    <n v="29"/>
  </r>
  <r>
    <x v="16"/>
    <x v="47"/>
    <x v="0"/>
    <x v="3"/>
    <n v="26"/>
    <n v="2"/>
    <n v="0"/>
    <n v="2"/>
    <n v="2"/>
    <n v="26"/>
    <n v="2"/>
    <n v="0"/>
    <n v="0"/>
    <n v="28"/>
  </r>
  <r>
    <x v="16"/>
    <x v="47"/>
    <x v="0"/>
    <x v="2"/>
    <n v="38"/>
    <n v="1"/>
    <n v="0"/>
    <n v="1"/>
    <n v="1"/>
    <n v="38"/>
    <n v="1"/>
    <n v="0"/>
    <n v="0"/>
    <n v="39"/>
  </r>
  <r>
    <x v="16"/>
    <x v="47"/>
    <x v="0"/>
    <x v="4"/>
    <n v="79"/>
    <n v="3"/>
    <n v="0"/>
    <n v="3"/>
    <n v="3"/>
    <n v="79"/>
    <n v="3"/>
    <n v="0"/>
    <n v="0"/>
    <n v="82"/>
  </r>
  <r>
    <x v="16"/>
    <x v="47"/>
    <x v="1"/>
    <x v="0"/>
    <n v="77"/>
    <n v="1"/>
    <n v="0"/>
    <n v="1"/>
    <n v="1"/>
    <n v="77"/>
    <n v="1"/>
    <n v="0"/>
    <n v="0"/>
    <n v="78"/>
  </r>
  <r>
    <x v="16"/>
    <x v="47"/>
    <x v="1"/>
    <x v="5"/>
    <n v="9"/>
    <n v="1"/>
    <n v="0"/>
    <n v="1"/>
    <n v="1"/>
    <n v="9"/>
    <n v="1"/>
    <n v="0"/>
    <n v="0"/>
    <n v="10"/>
  </r>
  <r>
    <x v="16"/>
    <x v="47"/>
    <x v="1"/>
    <x v="1"/>
    <n v="5"/>
    <n v="0"/>
    <n v="0"/>
    <n v="0"/>
    <n v="0"/>
    <n v="5"/>
    <n v="0"/>
    <n v="0"/>
    <n v="0"/>
    <n v="5"/>
  </r>
  <r>
    <x v="16"/>
    <x v="47"/>
    <x v="1"/>
    <x v="3"/>
    <n v="15"/>
    <n v="1"/>
    <n v="0"/>
    <n v="1"/>
    <n v="1"/>
    <n v="15"/>
    <n v="1"/>
    <n v="0"/>
    <n v="0"/>
    <n v="16"/>
  </r>
  <r>
    <x v="16"/>
    <x v="47"/>
    <x v="1"/>
    <x v="2"/>
    <n v="15"/>
    <n v="0"/>
    <n v="0"/>
    <n v="0"/>
    <n v="0"/>
    <n v="15"/>
    <n v="0"/>
    <n v="0"/>
    <n v="0"/>
    <n v="15"/>
  </r>
  <r>
    <x v="16"/>
    <x v="47"/>
    <x v="1"/>
    <x v="4"/>
    <n v="48"/>
    <n v="2"/>
    <n v="0"/>
    <n v="2"/>
    <n v="2"/>
    <n v="48"/>
    <n v="2"/>
    <n v="0"/>
    <n v="0"/>
    <n v="50"/>
  </r>
  <r>
    <x v="16"/>
    <x v="48"/>
    <x v="0"/>
    <x v="0"/>
    <n v="109"/>
    <n v="7"/>
    <n v="0"/>
    <n v="7"/>
    <n v="7"/>
    <n v="109"/>
    <n v="7"/>
    <n v="0"/>
    <n v="0"/>
    <n v="116"/>
  </r>
  <r>
    <x v="16"/>
    <x v="48"/>
    <x v="0"/>
    <x v="5"/>
    <n v="14"/>
    <n v="0"/>
    <n v="0"/>
    <n v="0"/>
    <n v="0"/>
    <n v="14"/>
    <n v="0"/>
    <n v="0"/>
    <n v="0"/>
    <n v="14"/>
  </r>
  <r>
    <x v="16"/>
    <x v="48"/>
    <x v="0"/>
    <x v="1"/>
    <n v="18"/>
    <n v="0"/>
    <n v="0"/>
    <n v="0"/>
    <n v="0"/>
    <n v="18"/>
    <n v="0"/>
    <n v="0"/>
    <n v="0"/>
    <n v="18"/>
  </r>
  <r>
    <x v="16"/>
    <x v="48"/>
    <x v="0"/>
    <x v="3"/>
    <n v="16"/>
    <n v="0"/>
    <n v="0"/>
    <n v="0"/>
    <n v="0"/>
    <n v="16"/>
    <n v="0"/>
    <n v="0"/>
    <n v="0"/>
    <n v="16"/>
  </r>
  <r>
    <x v="16"/>
    <x v="48"/>
    <x v="0"/>
    <x v="2"/>
    <n v="18"/>
    <n v="0"/>
    <n v="0"/>
    <n v="0"/>
    <n v="0"/>
    <n v="17"/>
    <n v="0"/>
    <n v="1"/>
    <n v="0"/>
    <n v="18"/>
  </r>
  <r>
    <x v="16"/>
    <x v="48"/>
    <x v="0"/>
    <x v="4"/>
    <n v="66"/>
    <n v="2"/>
    <n v="0"/>
    <n v="2"/>
    <n v="2"/>
    <n v="66"/>
    <n v="2"/>
    <n v="0"/>
    <n v="0"/>
    <n v="68"/>
  </r>
  <r>
    <x v="16"/>
    <x v="48"/>
    <x v="1"/>
    <x v="0"/>
    <n v="72"/>
    <n v="3"/>
    <n v="0"/>
    <n v="3"/>
    <n v="3"/>
    <n v="72"/>
    <n v="3"/>
    <n v="0"/>
    <n v="0"/>
    <n v="75"/>
  </r>
  <r>
    <x v="16"/>
    <x v="48"/>
    <x v="1"/>
    <x v="5"/>
    <n v="9"/>
    <n v="0"/>
    <n v="0"/>
    <n v="0"/>
    <n v="0"/>
    <n v="9"/>
    <n v="0"/>
    <n v="0"/>
    <n v="0"/>
    <n v="9"/>
  </r>
  <r>
    <x v="16"/>
    <x v="48"/>
    <x v="1"/>
    <x v="1"/>
    <n v="5"/>
    <n v="1"/>
    <n v="0"/>
    <n v="1"/>
    <n v="1"/>
    <n v="5"/>
    <n v="1"/>
    <n v="0"/>
    <n v="0"/>
    <n v="6"/>
  </r>
  <r>
    <x v="16"/>
    <x v="48"/>
    <x v="1"/>
    <x v="3"/>
    <n v="17"/>
    <n v="0"/>
    <n v="0"/>
    <n v="0"/>
    <n v="0"/>
    <n v="17"/>
    <n v="0"/>
    <n v="0"/>
    <n v="0"/>
    <n v="17"/>
  </r>
  <r>
    <x v="16"/>
    <x v="48"/>
    <x v="1"/>
    <x v="2"/>
    <n v="16"/>
    <n v="0"/>
    <n v="0"/>
    <n v="0"/>
    <n v="0"/>
    <n v="16"/>
    <n v="0"/>
    <n v="0"/>
    <n v="0"/>
    <n v="16"/>
  </r>
  <r>
    <x v="16"/>
    <x v="48"/>
    <x v="1"/>
    <x v="4"/>
    <n v="46"/>
    <n v="0"/>
    <n v="1"/>
    <n v="1"/>
    <n v="1"/>
    <n v="46"/>
    <n v="0"/>
    <n v="1"/>
    <n v="0"/>
    <n v="47"/>
  </r>
  <r>
    <x v="16"/>
    <x v="49"/>
    <x v="0"/>
    <x v="0"/>
    <n v="116"/>
    <n v="1"/>
    <n v="2"/>
    <n v="3"/>
    <n v="3"/>
    <n v="116"/>
    <n v="1"/>
    <n v="2"/>
    <n v="0"/>
    <n v="119"/>
  </r>
  <r>
    <x v="16"/>
    <x v="49"/>
    <x v="0"/>
    <x v="5"/>
    <n v="19"/>
    <n v="0"/>
    <n v="0"/>
    <n v="0"/>
    <n v="0"/>
    <n v="19"/>
    <n v="0"/>
    <n v="0"/>
    <n v="0"/>
    <n v="19"/>
  </r>
  <r>
    <x v="16"/>
    <x v="49"/>
    <x v="0"/>
    <x v="1"/>
    <n v="20"/>
    <n v="0"/>
    <n v="0"/>
    <n v="0"/>
    <n v="0"/>
    <n v="20"/>
    <n v="0"/>
    <n v="0"/>
    <n v="0"/>
    <n v="20"/>
  </r>
  <r>
    <x v="16"/>
    <x v="49"/>
    <x v="0"/>
    <x v="3"/>
    <n v="26"/>
    <n v="0"/>
    <n v="0"/>
    <n v="0"/>
    <n v="0"/>
    <n v="26"/>
    <n v="0"/>
    <n v="0"/>
    <n v="0"/>
    <n v="26"/>
  </r>
  <r>
    <x v="16"/>
    <x v="49"/>
    <x v="0"/>
    <x v="2"/>
    <n v="28"/>
    <n v="2"/>
    <n v="0"/>
    <n v="2"/>
    <n v="2"/>
    <n v="28"/>
    <n v="2"/>
    <n v="0"/>
    <n v="0"/>
    <n v="30"/>
  </r>
  <r>
    <x v="16"/>
    <x v="49"/>
    <x v="0"/>
    <x v="4"/>
    <n v="80"/>
    <n v="0"/>
    <n v="0"/>
    <n v="0"/>
    <n v="0"/>
    <n v="80"/>
    <n v="0"/>
    <n v="0"/>
    <n v="0"/>
    <n v="80"/>
  </r>
  <r>
    <x v="16"/>
    <x v="49"/>
    <x v="1"/>
    <x v="0"/>
    <n v="85"/>
    <n v="3"/>
    <n v="1"/>
    <n v="4"/>
    <n v="4"/>
    <n v="85"/>
    <n v="3"/>
    <n v="1"/>
    <n v="0"/>
    <n v="89"/>
  </r>
  <r>
    <x v="16"/>
    <x v="49"/>
    <x v="1"/>
    <x v="5"/>
    <n v="11"/>
    <n v="0"/>
    <n v="0"/>
    <n v="0"/>
    <n v="0"/>
    <n v="11"/>
    <n v="0"/>
    <n v="0"/>
    <n v="0"/>
    <n v="11"/>
  </r>
  <r>
    <x v="16"/>
    <x v="49"/>
    <x v="1"/>
    <x v="1"/>
    <n v="14"/>
    <n v="1"/>
    <n v="0"/>
    <n v="1"/>
    <n v="1"/>
    <n v="14"/>
    <n v="1"/>
    <n v="0"/>
    <n v="0"/>
    <n v="15"/>
  </r>
  <r>
    <x v="16"/>
    <x v="49"/>
    <x v="1"/>
    <x v="3"/>
    <n v="12"/>
    <n v="0"/>
    <n v="0"/>
    <n v="0"/>
    <n v="0"/>
    <n v="12"/>
    <n v="0"/>
    <n v="0"/>
    <n v="0"/>
    <n v="12"/>
  </r>
  <r>
    <x v="16"/>
    <x v="49"/>
    <x v="1"/>
    <x v="2"/>
    <n v="18"/>
    <n v="2"/>
    <n v="0"/>
    <n v="2"/>
    <n v="2"/>
    <n v="18"/>
    <n v="2"/>
    <n v="0"/>
    <n v="0"/>
    <n v="20"/>
  </r>
  <r>
    <x v="16"/>
    <x v="49"/>
    <x v="1"/>
    <x v="4"/>
    <n v="40"/>
    <n v="0"/>
    <n v="0"/>
    <n v="0"/>
    <n v="0"/>
    <n v="40"/>
    <n v="0"/>
    <n v="0"/>
    <n v="0"/>
    <n v="40"/>
  </r>
  <r>
    <x v="16"/>
    <x v="165"/>
    <x v="0"/>
    <x v="0"/>
    <n v="114"/>
    <n v="2"/>
    <n v="2"/>
    <n v="4"/>
    <n v="4"/>
    <n v="114"/>
    <n v="2"/>
    <n v="2"/>
    <n v="0"/>
    <n v="118"/>
  </r>
  <r>
    <x v="16"/>
    <x v="165"/>
    <x v="0"/>
    <x v="5"/>
    <n v="22"/>
    <n v="0"/>
    <n v="0"/>
    <n v="0"/>
    <n v="0"/>
    <n v="22"/>
    <n v="0"/>
    <n v="0"/>
    <n v="0"/>
    <n v="22"/>
  </r>
  <r>
    <x v="16"/>
    <x v="165"/>
    <x v="0"/>
    <x v="1"/>
    <n v="25"/>
    <n v="2"/>
    <n v="1"/>
    <n v="3"/>
    <n v="3"/>
    <n v="25"/>
    <n v="2"/>
    <n v="1"/>
    <n v="0"/>
    <n v="28"/>
  </r>
  <r>
    <x v="16"/>
    <x v="165"/>
    <x v="0"/>
    <x v="3"/>
    <n v="36"/>
    <n v="0"/>
    <n v="1"/>
    <n v="1"/>
    <n v="1"/>
    <n v="36"/>
    <n v="0"/>
    <n v="1"/>
    <n v="0"/>
    <n v="37"/>
  </r>
  <r>
    <x v="16"/>
    <x v="165"/>
    <x v="0"/>
    <x v="2"/>
    <n v="28"/>
    <n v="0"/>
    <n v="0"/>
    <n v="0"/>
    <n v="0"/>
    <n v="28"/>
    <n v="0"/>
    <n v="0"/>
    <n v="0"/>
    <n v="28"/>
  </r>
  <r>
    <x v="16"/>
    <x v="165"/>
    <x v="0"/>
    <x v="4"/>
    <n v="69"/>
    <n v="0"/>
    <n v="1"/>
    <n v="1"/>
    <n v="1"/>
    <n v="69"/>
    <n v="0"/>
    <n v="1"/>
    <n v="0"/>
    <n v="70"/>
  </r>
  <r>
    <x v="16"/>
    <x v="165"/>
    <x v="1"/>
    <x v="0"/>
    <n v="82"/>
    <n v="5"/>
    <n v="3"/>
    <n v="8"/>
    <n v="8"/>
    <n v="82"/>
    <n v="5"/>
    <n v="1"/>
    <n v="2"/>
    <n v="90"/>
  </r>
  <r>
    <x v="16"/>
    <x v="165"/>
    <x v="1"/>
    <x v="5"/>
    <n v="9"/>
    <n v="0"/>
    <n v="0"/>
    <n v="0"/>
    <n v="0"/>
    <n v="9"/>
    <n v="0"/>
    <n v="0"/>
    <n v="0"/>
    <n v="9"/>
  </r>
  <r>
    <x v="16"/>
    <x v="165"/>
    <x v="1"/>
    <x v="1"/>
    <n v="18"/>
    <n v="0"/>
    <n v="0"/>
    <n v="0"/>
    <n v="0"/>
    <n v="18"/>
    <n v="0"/>
    <n v="0"/>
    <n v="0"/>
    <n v="18"/>
  </r>
  <r>
    <x v="16"/>
    <x v="165"/>
    <x v="1"/>
    <x v="3"/>
    <n v="14"/>
    <n v="2"/>
    <n v="0"/>
    <n v="2"/>
    <n v="2"/>
    <n v="14"/>
    <n v="2"/>
    <n v="0"/>
    <n v="0"/>
    <n v="16"/>
  </r>
  <r>
    <x v="16"/>
    <x v="165"/>
    <x v="1"/>
    <x v="2"/>
    <n v="14"/>
    <n v="0"/>
    <n v="0"/>
    <n v="0"/>
    <n v="0"/>
    <n v="14"/>
    <n v="0"/>
    <n v="0"/>
    <n v="0"/>
    <n v="14"/>
  </r>
  <r>
    <x v="16"/>
    <x v="165"/>
    <x v="1"/>
    <x v="4"/>
    <n v="51"/>
    <n v="3"/>
    <n v="1"/>
    <n v="4"/>
    <n v="4"/>
    <n v="51"/>
    <n v="3"/>
    <n v="1"/>
    <n v="0"/>
    <n v="55"/>
  </r>
  <r>
    <x v="16"/>
    <x v="50"/>
    <x v="0"/>
    <x v="0"/>
    <n v="134"/>
    <n v="3"/>
    <n v="2"/>
    <n v="5"/>
    <n v="5"/>
    <n v="134"/>
    <n v="3"/>
    <n v="2"/>
    <n v="0"/>
    <n v="139"/>
  </r>
  <r>
    <x v="16"/>
    <x v="50"/>
    <x v="0"/>
    <x v="5"/>
    <n v="15"/>
    <n v="0"/>
    <n v="0"/>
    <n v="0"/>
    <n v="0"/>
    <n v="15"/>
    <n v="0"/>
    <n v="0"/>
    <n v="0"/>
    <n v="15"/>
  </r>
  <r>
    <x v="16"/>
    <x v="50"/>
    <x v="0"/>
    <x v="1"/>
    <n v="41"/>
    <n v="0"/>
    <n v="0"/>
    <n v="0"/>
    <n v="0"/>
    <n v="41"/>
    <n v="0"/>
    <n v="0"/>
    <n v="0"/>
    <n v="41"/>
  </r>
  <r>
    <x v="16"/>
    <x v="50"/>
    <x v="0"/>
    <x v="3"/>
    <n v="40"/>
    <n v="0"/>
    <n v="0"/>
    <n v="0"/>
    <n v="0"/>
    <n v="40"/>
    <n v="0"/>
    <n v="0"/>
    <n v="0"/>
    <n v="40"/>
  </r>
  <r>
    <x v="16"/>
    <x v="50"/>
    <x v="0"/>
    <x v="2"/>
    <n v="41"/>
    <n v="0"/>
    <n v="0"/>
    <n v="0"/>
    <n v="0"/>
    <n v="41"/>
    <n v="0"/>
    <n v="0"/>
    <n v="0"/>
    <n v="41"/>
  </r>
  <r>
    <x v="16"/>
    <x v="50"/>
    <x v="0"/>
    <x v="4"/>
    <n v="78"/>
    <n v="6"/>
    <n v="0"/>
    <n v="6"/>
    <n v="6"/>
    <n v="78"/>
    <n v="6"/>
    <n v="0"/>
    <n v="0"/>
    <n v="84"/>
  </r>
  <r>
    <x v="16"/>
    <x v="50"/>
    <x v="1"/>
    <x v="0"/>
    <n v="79"/>
    <n v="2"/>
    <n v="3"/>
    <n v="4"/>
    <n v="5"/>
    <n v="79"/>
    <n v="2"/>
    <n v="2"/>
    <n v="1"/>
    <n v="84"/>
  </r>
  <r>
    <x v="16"/>
    <x v="50"/>
    <x v="1"/>
    <x v="5"/>
    <n v="13"/>
    <n v="0"/>
    <n v="0"/>
    <n v="0"/>
    <n v="0"/>
    <n v="13"/>
    <n v="0"/>
    <n v="0"/>
    <n v="0"/>
    <n v="13"/>
  </r>
  <r>
    <x v="16"/>
    <x v="50"/>
    <x v="1"/>
    <x v="1"/>
    <n v="18"/>
    <n v="0"/>
    <n v="1"/>
    <n v="1"/>
    <n v="1"/>
    <n v="18"/>
    <n v="0"/>
    <n v="1"/>
    <n v="0"/>
    <n v="19"/>
  </r>
  <r>
    <x v="16"/>
    <x v="50"/>
    <x v="1"/>
    <x v="3"/>
    <n v="21"/>
    <n v="1"/>
    <n v="0"/>
    <n v="1"/>
    <n v="1"/>
    <n v="21"/>
    <n v="1"/>
    <n v="0"/>
    <n v="0"/>
    <n v="22"/>
  </r>
  <r>
    <x v="16"/>
    <x v="50"/>
    <x v="1"/>
    <x v="2"/>
    <n v="13"/>
    <n v="0"/>
    <n v="0"/>
    <n v="0"/>
    <n v="0"/>
    <n v="13"/>
    <n v="0"/>
    <n v="0"/>
    <n v="0"/>
    <n v="13"/>
  </r>
  <r>
    <x v="16"/>
    <x v="50"/>
    <x v="1"/>
    <x v="4"/>
    <n v="52"/>
    <n v="0"/>
    <n v="0"/>
    <n v="0"/>
    <n v="0"/>
    <n v="52"/>
    <n v="0"/>
    <n v="0"/>
    <n v="0"/>
    <n v="52"/>
  </r>
  <r>
    <x v="16"/>
    <x v="51"/>
    <x v="0"/>
    <x v="0"/>
    <n v="136"/>
    <n v="1"/>
    <n v="2"/>
    <n v="3"/>
    <n v="3"/>
    <n v="136"/>
    <n v="1"/>
    <n v="2"/>
    <n v="0"/>
    <n v="139"/>
  </r>
  <r>
    <x v="16"/>
    <x v="51"/>
    <x v="0"/>
    <x v="5"/>
    <n v="31"/>
    <n v="0"/>
    <n v="0"/>
    <n v="0"/>
    <n v="0"/>
    <n v="31"/>
    <n v="0"/>
    <n v="0"/>
    <n v="0"/>
    <n v="31"/>
  </r>
  <r>
    <x v="16"/>
    <x v="51"/>
    <x v="0"/>
    <x v="1"/>
    <n v="25"/>
    <n v="2"/>
    <n v="0"/>
    <n v="2"/>
    <n v="2"/>
    <n v="25"/>
    <n v="2"/>
    <n v="0"/>
    <n v="0"/>
    <n v="27"/>
  </r>
  <r>
    <x v="16"/>
    <x v="51"/>
    <x v="0"/>
    <x v="3"/>
    <n v="31"/>
    <n v="1"/>
    <n v="0"/>
    <n v="1"/>
    <n v="1"/>
    <n v="31"/>
    <n v="1"/>
    <n v="0"/>
    <n v="0"/>
    <n v="32"/>
  </r>
  <r>
    <x v="16"/>
    <x v="51"/>
    <x v="0"/>
    <x v="2"/>
    <n v="35"/>
    <n v="1"/>
    <n v="0"/>
    <n v="1"/>
    <n v="1"/>
    <n v="35"/>
    <n v="1"/>
    <n v="0"/>
    <n v="0"/>
    <n v="36"/>
  </r>
  <r>
    <x v="16"/>
    <x v="51"/>
    <x v="0"/>
    <x v="4"/>
    <n v="87"/>
    <n v="1"/>
    <n v="3"/>
    <n v="4"/>
    <n v="4"/>
    <n v="87"/>
    <n v="1"/>
    <n v="3"/>
    <n v="0"/>
    <n v="91"/>
  </r>
  <r>
    <x v="16"/>
    <x v="51"/>
    <x v="1"/>
    <x v="0"/>
    <n v="87"/>
    <n v="1"/>
    <n v="6"/>
    <n v="7"/>
    <n v="7"/>
    <n v="87"/>
    <n v="1"/>
    <n v="6"/>
    <n v="0"/>
    <n v="94"/>
  </r>
  <r>
    <x v="16"/>
    <x v="51"/>
    <x v="1"/>
    <x v="5"/>
    <n v="16"/>
    <n v="0"/>
    <n v="0"/>
    <n v="0"/>
    <n v="0"/>
    <n v="16"/>
    <n v="0"/>
    <n v="0"/>
    <n v="0"/>
    <n v="16"/>
  </r>
  <r>
    <x v="16"/>
    <x v="51"/>
    <x v="1"/>
    <x v="1"/>
    <n v="28"/>
    <n v="1"/>
    <n v="0"/>
    <n v="1"/>
    <n v="1"/>
    <n v="28"/>
    <n v="1"/>
    <n v="0"/>
    <n v="0"/>
    <n v="29"/>
  </r>
  <r>
    <x v="16"/>
    <x v="51"/>
    <x v="1"/>
    <x v="3"/>
    <n v="22"/>
    <n v="1"/>
    <n v="0"/>
    <n v="1"/>
    <n v="1"/>
    <n v="22"/>
    <n v="1"/>
    <n v="0"/>
    <n v="0"/>
    <n v="23"/>
  </r>
  <r>
    <x v="16"/>
    <x v="51"/>
    <x v="1"/>
    <x v="2"/>
    <n v="13"/>
    <n v="1"/>
    <n v="1"/>
    <n v="2"/>
    <n v="2"/>
    <n v="13"/>
    <n v="1"/>
    <n v="1"/>
    <n v="0"/>
    <n v="15"/>
  </r>
  <r>
    <x v="16"/>
    <x v="51"/>
    <x v="1"/>
    <x v="4"/>
    <n v="62"/>
    <n v="2"/>
    <n v="0"/>
    <n v="2"/>
    <n v="2"/>
    <n v="62"/>
    <n v="2"/>
    <n v="0"/>
    <n v="0"/>
    <n v="64"/>
  </r>
  <r>
    <x v="16"/>
    <x v="52"/>
    <x v="0"/>
    <x v="0"/>
    <n v="129"/>
    <n v="2"/>
    <n v="2"/>
    <n v="4"/>
    <n v="4"/>
    <n v="129"/>
    <n v="2"/>
    <n v="2"/>
    <n v="0"/>
    <n v="133"/>
  </r>
  <r>
    <x v="16"/>
    <x v="52"/>
    <x v="0"/>
    <x v="5"/>
    <n v="28"/>
    <n v="0"/>
    <n v="1"/>
    <n v="1"/>
    <n v="1"/>
    <n v="28"/>
    <n v="0"/>
    <n v="1"/>
    <n v="0"/>
    <n v="29"/>
  </r>
  <r>
    <x v="16"/>
    <x v="52"/>
    <x v="0"/>
    <x v="1"/>
    <n v="34"/>
    <n v="0"/>
    <n v="0"/>
    <n v="0"/>
    <n v="0"/>
    <n v="34"/>
    <n v="0"/>
    <n v="0"/>
    <n v="0"/>
    <n v="34"/>
  </r>
  <r>
    <x v="16"/>
    <x v="52"/>
    <x v="0"/>
    <x v="3"/>
    <n v="43"/>
    <n v="1"/>
    <n v="0"/>
    <n v="1"/>
    <n v="1"/>
    <n v="43"/>
    <n v="1"/>
    <n v="0"/>
    <n v="0"/>
    <n v="44"/>
  </r>
  <r>
    <x v="16"/>
    <x v="52"/>
    <x v="0"/>
    <x v="2"/>
    <n v="35"/>
    <n v="0"/>
    <n v="0"/>
    <n v="0"/>
    <n v="0"/>
    <n v="35"/>
    <n v="0"/>
    <n v="0"/>
    <n v="0"/>
    <n v="35"/>
  </r>
  <r>
    <x v="16"/>
    <x v="52"/>
    <x v="0"/>
    <x v="4"/>
    <n v="91"/>
    <n v="6"/>
    <n v="0"/>
    <n v="6"/>
    <n v="6"/>
    <n v="91"/>
    <n v="6"/>
    <n v="0"/>
    <n v="0"/>
    <n v="97"/>
  </r>
  <r>
    <x v="16"/>
    <x v="52"/>
    <x v="1"/>
    <x v="0"/>
    <n v="90"/>
    <n v="4"/>
    <n v="3"/>
    <n v="7"/>
    <n v="7"/>
    <n v="90"/>
    <n v="4"/>
    <n v="3"/>
    <n v="0"/>
    <n v="97"/>
  </r>
  <r>
    <x v="16"/>
    <x v="52"/>
    <x v="1"/>
    <x v="5"/>
    <n v="26"/>
    <n v="1"/>
    <n v="1"/>
    <n v="2"/>
    <n v="2"/>
    <n v="26"/>
    <n v="1"/>
    <n v="1"/>
    <n v="0"/>
    <n v="28"/>
  </r>
  <r>
    <x v="16"/>
    <x v="52"/>
    <x v="1"/>
    <x v="1"/>
    <n v="23"/>
    <n v="1"/>
    <n v="0"/>
    <n v="1"/>
    <n v="1"/>
    <n v="23"/>
    <n v="1"/>
    <n v="0"/>
    <n v="0"/>
    <n v="24"/>
  </r>
  <r>
    <x v="16"/>
    <x v="52"/>
    <x v="1"/>
    <x v="3"/>
    <n v="30"/>
    <n v="2"/>
    <n v="0"/>
    <n v="2"/>
    <n v="2"/>
    <n v="30"/>
    <n v="2"/>
    <n v="0"/>
    <n v="0"/>
    <n v="32"/>
  </r>
  <r>
    <x v="16"/>
    <x v="52"/>
    <x v="1"/>
    <x v="2"/>
    <n v="22"/>
    <n v="2"/>
    <n v="0"/>
    <n v="2"/>
    <n v="2"/>
    <n v="22"/>
    <n v="2"/>
    <n v="0"/>
    <n v="0"/>
    <n v="24"/>
  </r>
  <r>
    <x v="16"/>
    <x v="52"/>
    <x v="1"/>
    <x v="4"/>
    <n v="36"/>
    <n v="0"/>
    <n v="1"/>
    <n v="1"/>
    <n v="1"/>
    <n v="36"/>
    <n v="0"/>
    <n v="1"/>
    <n v="0"/>
    <n v="37"/>
  </r>
  <r>
    <x v="16"/>
    <x v="166"/>
    <x v="0"/>
    <x v="0"/>
    <n v="134"/>
    <n v="10"/>
    <n v="5"/>
    <n v="15"/>
    <n v="15"/>
    <n v="134"/>
    <n v="10"/>
    <n v="4"/>
    <n v="1"/>
    <n v="149"/>
  </r>
  <r>
    <x v="16"/>
    <x v="166"/>
    <x v="0"/>
    <x v="5"/>
    <n v="27"/>
    <n v="1"/>
    <n v="0"/>
    <n v="1"/>
    <n v="1"/>
    <n v="27"/>
    <n v="1"/>
    <n v="0"/>
    <n v="0"/>
    <n v="28"/>
  </r>
  <r>
    <x v="16"/>
    <x v="166"/>
    <x v="0"/>
    <x v="1"/>
    <n v="30"/>
    <n v="2"/>
    <n v="0"/>
    <n v="2"/>
    <n v="2"/>
    <n v="30"/>
    <n v="2"/>
    <n v="0"/>
    <n v="0"/>
    <n v="32"/>
  </r>
  <r>
    <x v="16"/>
    <x v="166"/>
    <x v="0"/>
    <x v="3"/>
    <n v="36"/>
    <n v="0"/>
    <n v="1"/>
    <n v="1"/>
    <n v="1"/>
    <n v="36"/>
    <n v="0"/>
    <n v="1"/>
    <n v="0"/>
    <n v="37"/>
  </r>
  <r>
    <x v="16"/>
    <x v="166"/>
    <x v="0"/>
    <x v="2"/>
    <n v="34"/>
    <n v="3"/>
    <n v="0"/>
    <n v="3"/>
    <n v="3"/>
    <n v="34"/>
    <n v="3"/>
    <n v="0"/>
    <n v="0"/>
    <n v="37"/>
  </r>
  <r>
    <x v="16"/>
    <x v="166"/>
    <x v="0"/>
    <x v="4"/>
    <n v="82"/>
    <n v="5"/>
    <n v="4"/>
    <n v="9"/>
    <n v="10"/>
    <n v="81"/>
    <n v="5"/>
    <n v="4"/>
    <n v="1"/>
    <n v="91"/>
  </r>
  <r>
    <x v="16"/>
    <x v="166"/>
    <x v="1"/>
    <x v="0"/>
    <n v="92"/>
    <n v="13"/>
    <n v="5"/>
    <n v="18"/>
    <n v="18"/>
    <n v="92"/>
    <n v="13"/>
    <n v="5"/>
    <n v="0"/>
    <n v="110"/>
  </r>
  <r>
    <x v="16"/>
    <x v="166"/>
    <x v="1"/>
    <x v="5"/>
    <n v="14"/>
    <n v="0"/>
    <n v="1"/>
    <n v="1"/>
    <n v="1"/>
    <n v="14"/>
    <n v="0"/>
    <n v="1"/>
    <n v="0"/>
    <n v="15"/>
  </r>
  <r>
    <x v="16"/>
    <x v="166"/>
    <x v="1"/>
    <x v="1"/>
    <n v="23"/>
    <n v="1"/>
    <n v="0"/>
    <n v="1"/>
    <n v="1"/>
    <n v="23"/>
    <n v="1"/>
    <n v="0"/>
    <n v="0"/>
    <n v="24"/>
  </r>
  <r>
    <x v="16"/>
    <x v="166"/>
    <x v="1"/>
    <x v="3"/>
    <n v="22"/>
    <n v="0"/>
    <n v="0"/>
    <n v="0"/>
    <n v="0"/>
    <n v="22"/>
    <n v="0"/>
    <n v="0"/>
    <n v="0"/>
    <n v="22"/>
  </r>
  <r>
    <x v="16"/>
    <x v="166"/>
    <x v="1"/>
    <x v="2"/>
    <n v="17"/>
    <n v="2"/>
    <n v="0"/>
    <n v="2"/>
    <n v="2"/>
    <n v="17"/>
    <n v="2"/>
    <n v="0"/>
    <n v="0"/>
    <n v="19"/>
  </r>
  <r>
    <x v="16"/>
    <x v="166"/>
    <x v="1"/>
    <x v="4"/>
    <n v="35"/>
    <n v="1"/>
    <n v="2"/>
    <n v="3"/>
    <n v="3"/>
    <n v="35"/>
    <n v="1"/>
    <n v="2"/>
    <n v="0"/>
    <n v="38"/>
  </r>
  <r>
    <x v="16"/>
    <x v="53"/>
    <x v="0"/>
    <x v="0"/>
    <n v="129"/>
    <n v="12"/>
    <n v="4"/>
    <n v="16"/>
    <n v="16"/>
    <n v="129"/>
    <n v="12"/>
    <n v="4"/>
    <n v="0"/>
    <n v="145"/>
  </r>
  <r>
    <x v="16"/>
    <x v="53"/>
    <x v="0"/>
    <x v="5"/>
    <n v="22"/>
    <n v="2"/>
    <n v="0"/>
    <n v="2"/>
    <n v="2"/>
    <n v="22"/>
    <n v="2"/>
    <n v="0"/>
    <n v="0"/>
    <n v="24"/>
  </r>
  <r>
    <x v="16"/>
    <x v="53"/>
    <x v="0"/>
    <x v="1"/>
    <n v="31"/>
    <n v="3"/>
    <n v="0"/>
    <n v="3"/>
    <n v="3"/>
    <n v="31"/>
    <n v="3"/>
    <n v="0"/>
    <n v="0"/>
    <n v="34"/>
  </r>
  <r>
    <x v="16"/>
    <x v="53"/>
    <x v="0"/>
    <x v="3"/>
    <n v="23"/>
    <n v="3"/>
    <n v="0"/>
    <n v="3"/>
    <n v="3"/>
    <n v="23"/>
    <n v="3"/>
    <n v="0"/>
    <n v="0"/>
    <n v="26"/>
  </r>
  <r>
    <x v="16"/>
    <x v="53"/>
    <x v="0"/>
    <x v="2"/>
    <n v="27"/>
    <n v="1"/>
    <n v="1"/>
    <n v="2"/>
    <n v="2"/>
    <n v="27"/>
    <n v="1"/>
    <n v="1"/>
    <n v="0"/>
    <n v="29"/>
  </r>
  <r>
    <x v="16"/>
    <x v="53"/>
    <x v="0"/>
    <x v="4"/>
    <n v="71"/>
    <n v="8"/>
    <n v="5"/>
    <n v="13"/>
    <n v="13"/>
    <n v="71"/>
    <n v="8"/>
    <n v="5"/>
    <n v="0"/>
    <n v="84"/>
  </r>
  <r>
    <x v="16"/>
    <x v="53"/>
    <x v="1"/>
    <x v="0"/>
    <n v="77"/>
    <n v="12"/>
    <n v="4"/>
    <n v="15"/>
    <n v="16"/>
    <n v="77"/>
    <n v="12"/>
    <n v="4"/>
    <n v="0"/>
    <n v="93"/>
  </r>
  <r>
    <x v="16"/>
    <x v="53"/>
    <x v="1"/>
    <x v="5"/>
    <n v="26"/>
    <n v="2"/>
    <n v="0"/>
    <n v="2"/>
    <n v="2"/>
    <n v="26"/>
    <n v="2"/>
    <n v="0"/>
    <n v="0"/>
    <n v="28"/>
  </r>
  <r>
    <x v="16"/>
    <x v="53"/>
    <x v="1"/>
    <x v="1"/>
    <n v="18"/>
    <n v="1"/>
    <n v="0"/>
    <n v="1"/>
    <n v="1"/>
    <n v="18"/>
    <n v="1"/>
    <n v="0"/>
    <n v="0"/>
    <n v="19"/>
  </r>
  <r>
    <x v="16"/>
    <x v="53"/>
    <x v="1"/>
    <x v="3"/>
    <n v="20"/>
    <n v="1"/>
    <n v="0"/>
    <n v="1"/>
    <n v="1"/>
    <n v="20"/>
    <n v="1"/>
    <n v="0"/>
    <n v="0"/>
    <n v="21"/>
  </r>
  <r>
    <x v="16"/>
    <x v="53"/>
    <x v="1"/>
    <x v="2"/>
    <n v="13"/>
    <n v="1"/>
    <n v="0"/>
    <n v="1"/>
    <n v="1"/>
    <n v="13"/>
    <n v="1"/>
    <n v="0"/>
    <n v="0"/>
    <n v="14"/>
  </r>
  <r>
    <x v="16"/>
    <x v="53"/>
    <x v="1"/>
    <x v="4"/>
    <n v="38"/>
    <n v="3"/>
    <n v="2"/>
    <n v="5"/>
    <n v="5"/>
    <n v="38"/>
    <n v="3"/>
    <n v="2"/>
    <n v="0"/>
    <n v="43"/>
  </r>
  <r>
    <x v="16"/>
    <x v="54"/>
    <x v="0"/>
    <x v="0"/>
    <n v="98"/>
    <n v="22"/>
    <n v="8"/>
    <n v="29"/>
    <n v="30"/>
    <n v="98"/>
    <n v="21"/>
    <n v="7"/>
    <n v="2"/>
    <n v="128"/>
  </r>
  <r>
    <x v="16"/>
    <x v="54"/>
    <x v="0"/>
    <x v="5"/>
    <n v="27"/>
    <n v="3"/>
    <n v="0"/>
    <n v="3"/>
    <n v="3"/>
    <n v="27"/>
    <n v="3"/>
    <n v="0"/>
    <n v="0"/>
    <n v="30"/>
  </r>
  <r>
    <x v="16"/>
    <x v="54"/>
    <x v="0"/>
    <x v="1"/>
    <n v="26"/>
    <n v="4"/>
    <n v="1"/>
    <n v="5"/>
    <n v="5"/>
    <n v="26"/>
    <n v="4"/>
    <n v="1"/>
    <n v="0"/>
    <n v="31"/>
  </r>
  <r>
    <x v="16"/>
    <x v="54"/>
    <x v="0"/>
    <x v="3"/>
    <n v="32"/>
    <n v="3"/>
    <n v="1"/>
    <n v="4"/>
    <n v="4"/>
    <n v="32"/>
    <n v="3"/>
    <n v="1"/>
    <n v="0"/>
    <n v="36"/>
  </r>
  <r>
    <x v="16"/>
    <x v="54"/>
    <x v="0"/>
    <x v="2"/>
    <n v="28"/>
    <n v="2"/>
    <n v="0"/>
    <n v="2"/>
    <n v="2"/>
    <n v="28"/>
    <n v="2"/>
    <n v="0"/>
    <n v="0"/>
    <n v="30"/>
  </r>
  <r>
    <x v="16"/>
    <x v="54"/>
    <x v="0"/>
    <x v="4"/>
    <n v="64"/>
    <n v="4"/>
    <n v="2"/>
    <n v="6"/>
    <n v="6"/>
    <n v="64"/>
    <n v="4"/>
    <n v="2"/>
    <n v="0"/>
    <n v="70"/>
  </r>
  <r>
    <x v="16"/>
    <x v="54"/>
    <x v="1"/>
    <x v="0"/>
    <n v="81"/>
    <n v="12"/>
    <n v="6"/>
    <n v="18"/>
    <n v="18"/>
    <n v="81"/>
    <n v="12"/>
    <n v="6"/>
    <n v="0"/>
    <n v="99"/>
  </r>
  <r>
    <x v="16"/>
    <x v="54"/>
    <x v="1"/>
    <x v="5"/>
    <n v="19"/>
    <n v="1"/>
    <n v="0"/>
    <n v="1"/>
    <n v="1"/>
    <n v="19"/>
    <n v="1"/>
    <n v="0"/>
    <n v="0"/>
    <n v="20"/>
  </r>
  <r>
    <x v="16"/>
    <x v="54"/>
    <x v="1"/>
    <x v="1"/>
    <n v="15"/>
    <n v="1"/>
    <n v="0"/>
    <n v="1"/>
    <n v="1"/>
    <n v="15"/>
    <n v="1"/>
    <n v="0"/>
    <n v="0"/>
    <n v="16"/>
  </r>
  <r>
    <x v="16"/>
    <x v="54"/>
    <x v="1"/>
    <x v="3"/>
    <n v="14"/>
    <n v="5"/>
    <n v="0"/>
    <n v="5"/>
    <n v="5"/>
    <n v="14"/>
    <n v="5"/>
    <n v="0"/>
    <n v="0"/>
    <n v="19"/>
  </r>
  <r>
    <x v="16"/>
    <x v="54"/>
    <x v="1"/>
    <x v="2"/>
    <n v="19"/>
    <n v="5"/>
    <n v="2"/>
    <n v="7"/>
    <n v="7"/>
    <n v="19"/>
    <n v="5"/>
    <n v="2"/>
    <n v="0"/>
    <n v="26"/>
  </r>
  <r>
    <x v="16"/>
    <x v="54"/>
    <x v="1"/>
    <x v="4"/>
    <n v="36"/>
    <n v="4"/>
    <n v="2"/>
    <n v="6"/>
    <n v="6"/>
    <n v="36"/>
    <n v="4"/>
    <n v="2"/>
    <n v="0"/>
    <n v="42"/>
  </r>
  <r>
    <x v="16"/>
    <x v="55"/>
    <x v="0"/>
    <x v="0"/>
    <n v="98"/>
    <n v="14"/>
    <n v="7"/>
    <n v="21"/>
    <n v="21"/>
    <n v="98"/>
    <n v="14"/>
    <n v="7"/>
    <n v="0"/>
    <n v="119"/>
  </r>
  <r>
    <x v="16"/>
    <x v="55"/>
    <x v="0"/>
    <x v="5"/>
    <n v="14"/>
    <n v="1"/>
    <n v="0"/>
    <n v="1"/>
    <n v="1"/>
    <n v="14"/>
    <n v="1"/>
    <n v="0"/>
    <n v="0"/>
    <n v="15"/>
  </r>
  <r>
    <x v="16"/>
    <x v="55"/>
    <x v="0"/>
    <x v="1"/>
    <n v="24"/>
    <n v="3"/>
    <n v="0"/>
    <n v="3"/>
    <n v="3"/>
    <n v="24"/>
    <n v="3"/>
    <n v="0"/>
    <n v="0"/>
    <n v="27"/>
  </r>
  <r>
    <x v="16"/>
    <x v="55"/>
    <x v="0"/>
    <x v="3"/>
    <n v="16"/>
    <n v="5"/>
    <n v="0"/>
    <n v="5"/>
    <n v="5"/>
    <n v="16"/>
    <n v="5"/>
    <n v="0"/>
    <n v="0"/>
    <n v="21"/>
  </r>
  <r>
    <x v="16"/>
    <x v="55"/>
    <x v="0"/>
    <x v="2"/>
    <n v="17"/>
    <n v="2"/>
    <n v="2"/>
    <n v="4"/>
    <n v="4"/>
    <n v="17"/>
    <n v="2"/>
    <n v="2"/>
    <n v="0"/>
    <n v="21"/>
  </r>
  <r>
    <x v="16"/>
    <x v="55"/>
    <x v="0"/>
    <x v="4"/>
    <n v="52"/>
    <n v="9"/>
    <n v="4"/>
    <n v="13"/>
    <n v="13"/>
    <n v="52"/>
    <n v="9"/>
    <n v="4"/>
    <n v="0"/>
    <n v="65"/>
  </r>
  <r>
    <x v="16"/>
    <x v="55"/>
    <x v="1"/>
    <x v="0"/>
    <n v="70"/>
    <n v="14"/>
    <n v="5"/>
    <n v="19"/>
    <n v="19"/>
    <n v="70"/>
    <n v="14"/>
    <n v="5"/>
    <n v="0"/>
    <n v="89"/>
  </r>
  <r>
    <x v="16"/>
    <x v="55"/>
    <x v="1"/>
    <x v="5"/>
    <n v="14"/>
    <n v="1"/>
    <n v="0"/>
    <n v="1"/>
    <n v="1"/>
    <n v="14"/>
    <n v="1"/>
    <n v="0"/>
    <n v="0"/>
    <n v="15"/>
  </r>
  <r>
    <x v="16"/>
    <x v="55"/>
    <x v="1"/>
    <x v="1"/>
    <n v="16"/>
    <n v="1"/>
    <n v="0"/>
    <n v="1"/>
    <n v="1"/>
    <n v="16"/>
    <n v="1"/>
    <n v="0"/>
    <n v="0"/>
    <n v="17"/>
  </r>
  <r>
    <x v="16"/>
    <x v="55"/>
    <x v="1"/>
    <x v="3"/>
    <n v="9"/>
    <n v="5"/>
    <n v="0"/>
    <n v="5"/>
    <n v="5"/>
    <n v="9"/>
    <n v="5"/>
    <n v="0"/>
    <n v="0"/>
    <n v="14"/>
  </r>
  <r>
    <x v="16"/>
    <x v="55"/>
    <x v="1"/>
    <x v="2"/>
    <n v="15"/>
    <n v="1"/>
    <n v="0"/>
    <n v="1"/>
    <n v="1"/>
    <n v="15"/>
    <n v="1"/>
    <n v="0"/>
    <n v="0"/>
    <n v="16"/>
  </r>
  <r>
    <x v="16"/>
    <x v="55"/>
    <x v="1"/>
    <x v="4"/>
    <n v="37"/>
    <n v="3"/>
    <n v="4"/>
    <n v="7"/>
    <n v="7"/>
    <n v="37"/>
    <n v="3"/>
    <n v="4"/>
    <n v="0"/>
    <n v="44"/>
  </r>
  <r>
    <x v="16"/>
    <x v="56"/>
    <x v="0"/>
    <x v="0"/>
    <n v="101"/>
    <n v="21"/>
    <n v="11"/>
    <n v="27"/>
    <n v="32"/>
    <n v="101"/>
    <n v="21"/>
    <n v="11"/>
    <n v="0"/>
    <n v="133"/>
  </r>
  <r>
    <x v="16"/>
    <x v="56"/>
    <x v="0"/>
    <x v="5"/>
    <n v="13"/>
    <n v="3"/>
    <n v="0"/>
    <n v="3"/>
    <n v="3"/>
    <n v="13"/>
    <n v="3"/>
    <n v="0"/>
    <n v="0"/>
    <n v="16"/>
  </r>
  <r>
    <x v="16"/>
    <x v="56"/>
    <x v="0"/>
    <x v="1"/>
    <n v="16"/>
    <n v="5"/>
    <n v="1"/>
    <n v="6"/>
    <n v="6"/>
    <n v="16"/>
    <n v="5"/>
    <n v="1"/>
    <n v="0"/>
    <n v="22"/>
  </r>
  <r>
    <x v="16"/>
    <x v="56"/>
    <x v="0"/>
    <x v="3"/>
    <n v="17"/>
    <n v="2"/>
    <n v="0"/>
    <n v="1"/>
    <n v="2"/>
    <n v="17"/>
    <n v="2"/>
    <n v="0"/>
    <n v="0"/>
    <n v="19"/>
  </r>
  <r>
    <x v="16"/>
    <x v="56"/>
    <x v="0"/>
    <x v="2"/>
    <n v="19"/>
    <n v="6"/>
    <n v="1"/>
    <n v="7"/>
    <n v="7"/>
    <n v="19"/>
    <n v="6"/>
    <n v="1"/>
    <n v="0"/>
    <n v="26"/>
  </r>
  <r>
    <x v="16"/>
    <x v="56"/>
    <x v="0"/>
    <x v="4"/>
    <n v="50"/>
    <n v="3"/>
    <n v="3"/>
    <n v="6"/>
    <n v="6"/>
    <n v="50"/>
    <n v="3"/>
    <n v="3"/>
    <n v="0"/>
    <n v="56"/>
  </r>
  <r>
    <x v="16"/>
    <x v="56"/>
    <x v="1"/>
    <x v="0"/>
    <n v="53"/>
    <n v="20"/>
    <n v="7"/>
    <n v="24"/>
    <n v="27"/>
    <n v="53"/>
    <n v="20"/>
    <n v="7"/>
    <n v="0"/>
    <n v="80"/>
  </r>
  <r>
    <x v="16"/>
    <x v="56"/>
    <x v="1"/>
    <x v="5"/>
    <n v="6"/>
    <n v="2"/>
    <n v="0"/>
    <n v="2"/>
    <n v="2"/>
    <n v="6"/>
    <n v="2"/>
    <n v="0"/>
    <n v="0"/>
    <n v="8"/>
  </r>
  <r>
    <x v="16"/>
    <x v="56"/>
    <x v="1"/>
    <x v="1"/>
    <n v="7"/>
    <n v="1"/>
    <n v="0"/>
    <n v="0"/>
    <n v="1"/>
    <n v="7"/>
    <n v="1"/>
    <n v="0"/>
    <n v="0"/>
    <n v="8"/>
  </r>
  <r>
    <x v="16"/>
    <x v="56"/>
    <x v="1"/>
    <x v="3"/>
    <n v="4"/>
    <n v="2"/>
    <n v="2"/>
    <n v="4"/>
    <n v="4"/>
    <n v="4"/>
    <n v="2"/>
    <n v="2"/>
    <n v="0"/>
    <n v="8"/>
  </r>
  <r>
    <x v="16"/>
    <x v="56"/>
    <x v="1"/>
    <x v="2"/>
    <n v="13"/>
    <n v="0"/>
    <n v="2"/>
    <n v="2"/>
    <n v="2"/>
    <n v="13"/>
    <n v="0"/>
    <n v="2"/>
    <n v="0"/>
    <n v="15"/>
  </r>
  <r>
    <x v="16"/>
    <x v="56"/>
    <x v="1"/>
    <x v="4"/>
    <n v="19"/>
    <n v="5"/>
    <n v="2"/>
    <n v="7"/>
    <n v="7"/>
    <n v="19"/>
    <n v="5"/>
    <n v="2"/>
    <n v="0"/>
    <n v="26"/>
  </r>
  <r>
    <x v="16"/>
    <x v="57"/>
    <x v="0"/>
    <x v="0"/>
    <n v="82"/>
    <n v="28"/>
    <n v="17"/>
    <n v="39"/>
    <n v="45"/>
    <n v="82"/>
    <n v="28"/>
    <n v="17"/>
    <n v="0"/>
    <n v="127"/>
  </r>
  <r>
    <x v="16"/>
    <x v="57"/>
    <x v="0"/>
    <x v="5"/>
    <n v="6"/>
    <n v="1"/>
    <n v="0"/>
    <n v="1"/>
    <n v="1"/>
    <n v="6"/>
    <n v="1"/>
    <n v="0"/>
    <n v="0"/>
    <n v="7"/>
  </r>
  <r>
    <x v="16"/>
    <x v="57"/>
    <x v="0"/>
    <x v="1"/>
    <n v="9"/>
    <n v="4"/>
    <n v="0"/>
    <n v="4"/>
    <n v="4"/>
    <n v="9"/>
    <n v="4"/>
    <n v="0"/>
    <n v="0"/>
    <n v="13"/>
  </r>
  <r>
    <x v="16"/>
    <x v="57"/>
    <x v="0"/>
    <x v="3"/>
    <n v="17"/>
    <n v="1"/>
    <n v="0"/>
    <n v="1"/>
    <n v="1"/>
    <n v="17"/>
    <n v="1"/>
    <n v="0"/>
    <n v="0"/>
    <n v="18"/>
  </r>
  <r>
    <x v="16"/>
    <x v="57"/>
    <x v="0"/>
    <x v="2"/>
    <n v="11"/>
    <n v="3"/>
    <n v="0"/>
    <n v="3"/>
    <n v="3"/>
    <n v="11"/>
    <n v="3"/>
    <n v="0"/>
    <n v="0"/>
    <n v="14"/>
  </r>
  <r>
    <x v="16"/>
    <x v="57"/>
    <x v="0"/>
    <x v="4"/>
    <n v="35"/>
    <n v="4"/>
    <n v="2"/>
    <n v="5"/>
    <n v="6"/>
    <n v="35"/>
    <n v="4"/>
    <n v="2"/>
    <n v="0"/>
    <n v="41"/>
  </r>
  <r>
    <x v="16"/>
    <x v="57"/>
    <x v="1"/>
    <x v="0"/>
    <n v="65"/>
    <n v="16"/>
    <n v="10"/>
    <n v="21"/>
    <n v="26"/>
    <n v="65"/>
    <n v="16"/>
    <n v="10"/>
    <n v="0"/>
    <n v="91"/>
  </r>
  <r>
    <x v="16"/>
    <x v="57"/>
    <x v="1"/>
    <x v="5"/>
    <n v="3"/>
    <n v="0"/>
    <n v="1"/>
    <n v="1"/>
    <n v="1"/>
    <n v="3"/>
    <n v="0"/>
    <n v="1"/>
    <n v="0"/>
    <n v="4"/>
  </r>
  <r>
    <x v="16"/>
    <x v="57"/>
    <x v="1"/>
    <x v="1"/>
    <n v="7"/>
    <n v="1"/>
    <n v="1"/>
    <n v="1"/>
    <n v="2"/>
    <n v="7"/>
    <n v="1"/>
    <n v="1"/>
    <n v="0"/>
    <n v="9"/>
  </r>
  <r>
    <x v="16"/>
    <x v="57"/>
    <x v="1"/>
    <x v="3"/>
    <n v="8"/>
    <n v="2"/>
    <n v="0"/>
    <n v="2"/>
    <n v="2"/>
    <n v="8"/>
    <n v="2"/>
    <n v="0"/>
    <n v="0"/>
    <n v="10"/>
  </r>
  <r>
    <x v="16"/>
    <x v="57"/>
    <x v="1"/>
    <x v="2"/>
    <n v="5"/>
    <n v="1"/>
    <n v="1"/>
    <n v="2"/>
    <n v="2"/>
    <n v="5"/>
    <n v="1"/>
    <n v="1"/>
    <n v="0"/>
    <n v="7"/>
  </r>
  <r>
    <x v="16"/>
    <x v="57"/>
    <x v="1"/>
    <x v="4"/>
    <n v="21"/>
    <n v="9"/>
    <n v="3"/>
    <n v="11"/>
    <n v="12"/>
    <n v="21"/>
    <n v="9"/>
    <n v="3"/>
    <n v="0"/>
    <n v="33"/>
  </r>
  <r>
    <x v="16"/>
    <x v="58"/>
    <x v="0"/>
    <x v="0"/>
    <n v="96"/>
    <n v="23"/>
    <n v="16"/>
    <n v="24"/>
    <n v="39"/>
    <n v="96"/>
    <n v="23"/>
    <n v="16"/>
    <n v="0"/>
    <n v="135"/>
  </r>
  <r>
    <x v="16"/>
    <x v="58"/>
    <x v="0"/>
    <x v="5"/>
    <n v="14"/>
    <n v="2"/>
    <n v="0"/>
    <n v="2"/>
    <n v="2"/>
    <n v="14"/>
    <n v="2"/>
    <n v="0"/>
    <n v="0"/>
    <n v="16"/>
  </r>
  <r>
    <x v="16"/>
    <x v="58"/>
    <x v="0"/>
    <x v="1"/>
    <n v="11"/>
    <n v="3"/>
    <n v="1"/>
    <n v="3"/>
    <n v="4"/>
    <n v="11"/>
    <n v="3"/>
    <n v="1"/>
    <n v="0"/>
    <n v="15"/>
  </r>
  <r>
    <x v="16"/>
    <x v="58"/>
    <x v="0"/>
    <x v="3"/>
    <n v="10"/>
    <n v="1"/>
    <n v="0"/>
    <n v="1"/>
    <n v="1"/>
    <n v="10"/>
    <n v="1"/>
    <n v="0"/>
    <n v="0"/>
    <n v="11"/>
  </r>
  <r>
    <x v="16"/>
    <x v="58"/>
    <x v="0"/>
    <x v="2"/>
    <n v="12"/>
    <n v="1"/>
    <n v="1"/>
    <n v="1"/>
    <n v="2"/>
    <n v="12"/>
    <n v="1"/>
    <n v="1"/>
    <n v="0"/>
    <n v="14"/>
  </r>
  <r>
    <x v="16"/>
    <x v="58"/>
    <x v="0"/>
    <x v="4"/>
    <n v="30"/>
    <n v="3"/>
    <n v="3"/>
    <n v="5"/>
    <n v="6"/>
    <n v="30"/>
    <n v="3"/>
    <n v="3"/>
    <n v="0"/>
    <n v="36"/>
  </r>
  <r>
    <x v="16"/>
    <x v="58"/>
    <x v="1"/>
    <x v="0"/>
    <n v="64"/>
    <n v="19"/>
    <n v="18"/>
    <n v="28"/>
    <n v="37"/>
    <n v="64"/>
    <n v="19"/>
    <n v="18"/>
    <n v="0"/>
    <n v="101"/>
  </r>
  <r>
    <x v="16"/>
    <x v="58"/>
    <x v="1"/>
    <x v="5"/>
    <n v="3"/>
    <n v="0"/>
    <n v="0"/>
    <n v="0"/>
    <n v="0"/>
    <n v="3"/>
    <n v="0"/>
    <n v="0"/>
    <n v="0"/>
    <n v="3"/>
  </r>
  <r>
    <x v="16"/>
    <x v="58"/>
    <x v="1"/>
    <x v="1"/>
    <n v="6"/>
    <n v="1"/>
    <n v="0"/>
    <n v="0"/>
    <n v="1"/>
    <n v="6"/>
    <n v="1"/>
    <n v="0"/>
    <n v="0"/>
    <n v="7"/>
  </r>
  <r>
    <x v="16"/>
    <x v="58"/>
    <x v="1"/>
    <x v="3"/>
    <n v="6"/>
    <n v="2"/>
    <n v="1"/>
    <n v="2"/>
    <n v="3"/>
    <n v="6"/>
    <n v="2"/>
    <n v="1"/>
    <n v="0"/>
    <n v="9"/>
  </r>
  <r>
    <x v="16"/>
    <x v="58"/>
    <x v="1"/>
    <x v="2"/>
    <n v="10"/>
    <n v="1"/>
    <n v="0"/>
    <n v="0"/>
    <n v="1"/>
    <n v="10"/>
    <n v="1"/>
    <n v="0"/>
    <n v="0"/>
    <n v="11"/>
  </r>
  <r>
    <x v="16"/>
    <x v="58"/>
    <x v="1"/>
    <x v="4"/>
    <n v="35"/>
    <n v="3"/>
    <n v="3"/>
    <n v="6"/>
    <n v="6"/>
    <n v="35"/>
    <n v="3"/>
    <n v="3"/>
    <n v="0"/>
    <n v="41"/>
  </r>
  <r>
    <x v="16"/>
    <x v="59"/>
    <x v="0"/>
    <x v="0"/>
    <n v="77"/>
    <n v="39"/>
    <n v="34"/>
    <n v="48"/>
    <n v="73"/>
    <n v="77"/>
    <n v="39"/>
    <n v="34"/>
    <n v="0"/>
    <n v="150"/>
  </r>
  <r>
    <x v="16"/>
    <x v="59"/>
    <x v="0"/>
    <x v="5"/>
    <n v="4"/>
    <n v="3"/>
    <n v="0"/>
    <n v="0"/>
    <n v="3"/>
    <n v="4"/>
    <n v="3"/>
    <n v="0"/>
    <n v="0"/>
    <n v="7"/>
  </r>
  <r>
    <x v="16"/>
    <x v="59"/>
    <x v="0"/>
    <x v="1"/>
    <n v="4"/>
    <n v="1"/>
    <n v="2"/>
    <n v="2"/>
    <n v="3"/>
    <n v="4"/>
    <n v="1"/>
    <n v="2"/>
    <n v="0"/>
    <n v="7"/>
  </r>
  <r>
    <x v="16"/>
    <x v="59"/>
    <x v="0"/>
    <x v="3"/>
    <n v="10"/>
    <n v="0"/>
    <n v="1"/>
    <n v="1"/>
    <n v="1"/>
    <n v="10"/>
    <n v="0"/>
    <n v="1"/>
    <n v="0"/>
    <n v="11"/>
  </r>
  <r>
    <x v="16"/>
    <x v="59"/>
    <x v="0"/>
    <x v="2"/>
    <n v="10"/>
    <n v="2"/>
    <n v="1"/>
    <n v="2"/>
    <n v="3"/>
    <n v="10"/>
    <n v="2"/>
    <n v="1"/>
    <n v="0"/>
    <n v="13"/>
  </r>
  <r>
    <x v="16"/>
    <x v="59"/>
    <x v="0"/>
    <x v="4"/>
    <n v="31"/>
    <n v="8"/>
    <n v="4"/>
    <n v="5"/>
    <n v="12"/>
    <n v="31"/>
    <n v="8"/>
    <n v="4"/>
    <n v="0"/>
    <n v="43"/>
  </r>
  <r>
    <x v="16"/>
    <x v="59"/>
    <x v="1"/>
    <x v="0"/>
    <n v="53"/>
    <n v="15"/>
    <n v="16"/>
    <n v="20"/>
    <n v="31"/>
    <n v="53"/>
    <n v="15"/>
    <n v="16"/>
    <n v="0"/>
    <n v="84"/>
  </r>
  <r>
    <x v="16"/>
    <x v="59"/>
    <x v="1"/>
    <x v="5"/>
    <n v="8"/>
    <n v="0"/>
    <n v="0"/>
    <n v="0"/>
    <n v="0"/>
    <n v="8"/>
    <n v="0"/>
    <n v="0"/>
    <n v="0"/>
    <n v="8"/>
  </r>
  <r>
    <x v="16"/>
    <x v="59"/>
    <x v="1"/>
    <x v="1"/>
    <n v="5"/>
    <n v="1"/>
    <n v="0"/>
    <n v="1"/>
    <n v="1"/>
    <n v="5"/>
    <n v="1"/>
    <n v="0"/>
    <n v="0"/>
    <n v="6"/>
  </r>
  <r>
    <x v="16"/>
    <x v="59"/>
    <x v="1"/>
    <x v="3"/>
    <n v="6"/>
    <n v="1"/>
    <n v="1"/>
    <n v="2"/>
    <n v="2"/>
    <n v="6"/>
    <n v="1"/>
    <n v="1"/>
    <n v="0"/>
    <n v="8"/>
  </r>
  <r>
    <x v="16"/>
    <x v="59"/>
    <x v="1"/>
    <x v="2"/>
    <n v="4"/>
    <n v="2"/>
    <n v="2"/>
    <n v="3"/>
    <n v="4"/>
    <n v="4"/>
    <n v="2"/>
    <n v="2"/>
    <n v="0"/>
    <n v="8"/>
  </r>
  <r>
    <x v="16"/>
    <x v="59"/>
    <x v="1"/>
    <x v="4"/>
    <n v="19"/>
    <n v="7"/>
    <n v="6"/>
    <n v="8"/>
    <n v="13"/>
    <n v="19"/>
    <n v="7"/>
    <n v="6"/>
    <n v="0"/>
    <n v="32"/>
  </r>
  <r>
    <x v="16"/>
    <x v="60"/>
    <x v="0"/>
    <x v="0"/>
    <n v="80"/>
    <n v="36"/>
    <n v="22"/>
    <n v="39"/>
    <n v="58"/>
    <n v="80"/>
    <n v="36"/>
    <n v="22"/>
    <n v="0"/>
    <n v="138"/>
  </r>
  <r>
    <x v="16"/>
    <x v="60"/>
    <x v="0"/>
    <x v="5"/>
    <n v="6"/>
    <n v="0"/>
    <n v="0"/>
    <n v="0"/>
    <n v="0"/>
    <n v="6"/>
    <n v="0"/>
    <n v="0"/>
    <n v="0"/>
    <n v="6"/>
  </r>
  <r>
    <x v="16"/>
    <x v="60"/>
    <x v="0"/>
    <x v="1"/>
    <n v="5"/>
    <n v="2"/>
    <n v="0"/>
    <n v="1"/>
    <n v="2"/>
    <n v="5"/>
    <n v="2"/>
    <n v="0"/>
    <n v="0"/>
    <n v="7"/>
  </r>
  <r>
    <x v="16"/>
    <x v="60"/>
    <x v="0"/>
    <x v="3"/>
    <n v="7"/>
    <n v="2"/>
    <n v="1"/>
    <n v="2"/>
    <n v="3"/>
    <n v="7"/>
    <n v="2"/>
    <n v="1"/>
    <n v="0"/>
    <n v="10"/>
  </r>
  <r>
    <x v="16"/>
    <x v="60"/>
    <x v="0"/>
    <x v="2"/>
    <n v="2"/>
    <n v="2"/>
    <n v="0"/>
    <n v="0"/>
    <n v="2"/>
    <n v="2"/>
    <n v="2"/>
    <n v="0"/>
    <n v="0"/>
    <n v="4"/>
  </r>
  <r>
    <x v="16"/>
    <x v="60"/>
    <x v="0"/>
    <x v="4"/>
    <n v="18"/>
    <n v="7"/>
    <n v="5"/>
    <n v="9"/>
    <n v="12"/>
    <n v="18"/>
    <n v="7"/>
    <n v="5"/>
    <n v="0"/>
    <n v="30"/>
  </r>
  <r>
    <x v="16"/>
    <x v="60"/>
    <x v="1"/>
    <x v="0"/>
    <n v="53"/>
    <n v="27"/>
    <n v="13"/>
    <n v="28"/>
    <n v="40"/>
    <n v="53"/>
    <n v="27"/>
    <n v="13"/>
    <n v="0"/>
    <n v="93"/>
  </r>
  <r>
    <x v="16"/>
    <x v="60"/>
    <x v="1"/>
    <x v="5"/>
    <n v="8"/>
    <n v="0"/>
    <n v="0"/>
    <n v="0"/>
    <n v="0"/>
    <n v="8"/>
    <n v="0"/>
    <n v="0"/>
    <n v="0"/>
    <n v="8"/>
  </r>
  <r>
    <x v="16"/>
    <x v="60"/>
    <x v="1"/>
    <x v="1"/>
    <n v="6"/>
    <n v="0"/>
    <n v="0"/>
    <n v="0"/>
    <n v="0"/>
    <n v="6"/>
    <n v="0"/>
    <n v="0"/>
    <n v="0"/>
    <n v="6"/>
  </r>
  <r>
    <x v="16"/>
    <x v="60"/>
    <x v="1"/>
    <x v="3"/>
    <n v="6"/>
    <n v="0"/>
    <n v="0"/>
    <n v="0"/>
    <n v="0"/>
    <n v="6"/>
    <n v="0"/>
    <n v="0"/>
    <n v="0"/>
    <n v="6"/>
  </r>
  <r>
    <x v="16"/>
    <x v="60"/>
    <x v="1"/>
    <x v="2"/>
    <n v="7"/>
    <n v="0"/>
    <n v="0"/>
    <n v="0"/>
    <n v="0"/>
    <n v="7"/>
    <n v="0"/>
    <n v="0"/>
    <n v="0"/>
    <n v="7"/>
  </r>
  <r>
    <x v="16"/>
    <x v="60"/>
    <x v="1"/>
    <x v="4"/>
    <n v="11"/>
    <n v="5"/>
    <n v="2"/>
    <n v="4"/>
    <n v="7"/>
    <n v="11"/>
    <n v="5"/>
    <n v="2"/>
    <n v="0"/>
    <n v="18"/>
  </r>
  <r>
    <x v="16"/>
    <x v="61"/>
    <x v="0"/>
    <x v="0"/>
    <n v="71"/>
    <n v="35"/>
    <n v="17"/>
    <n v="27"/>
    <n v="52"/>
    <n v="71"/>
    <n v="35"/>
    <n v="17"/>
    <n v="0"/>
    <n v="123"/>
  </r>
  <r>
    <x v="16"/>
    <x v="61"/>
    <x v="0"/>
    <x v="5"/>
    <n v="1"/>
    <n v="0"/>
    <n v="1"/>
    <n v="1"/>
    <n v="1"/>
    <n v="1"/>
    <n v="0"/>
    <n v="1"/>
    <n v="0"/>
    <n v="2"/>
  </r>
  <r>
    <x v="16"/>
    <x v="61"/>
    <x v="0"/>
    <x v="1"/>
    <n v="4"/>
    <n v="1"/>
    <n v="1"/>
    <n v="2"/>
    <n v="2"/>
    <n v="4"/>
    <n v="1"/>
    <n v="1"/>
    <n v="0"/>
    <n v="6"/>
  </r>
  <r>
    <x v="16"/>
    <x v="61"/>
    <x v="0"/>
    <x v="3"/>
    <n v="1"/>
    <n v="0"/>
    <n v="0"/>
    <n v="0"/>
    <n v="0"/>
    <n v="1"/>
    <n v="0"/>
    <n v="0"/>
    <n v="0"/>
    <n v="1"/>
  </r>
  <r>
    <x v="16"/>
    <x v="61"/>
    <x v="0"/>
    <x v="2"/>
    <n v="4"/>
    <n v="1"/>
    <n v="0"/>
    <n v="0"/>
    <n v="1"/>
    <n v="4"/>
    <n v="1"/>
    <n v="0"/>
    <n v="0"/>
    <n v="5"/>
  </r>
  <r>
    <x v="16"/>
    <x v="61"/>
    <x v="0"/>
    <x v="4"/>
    <n v="29"/>
    <n v="6"/>
    <n v="3"/>
    <n v="4"/>
    <n v="9"/>
    <n v="29"/>
    <n v="6"/>
    <n v="3"/>
    <n v="0"/>
    <n v="38"/>
  </r>
  <r>
    <x v="16"/>
    <x v="61"/>
    <x v="1"/>
    <x v="0"/>
    <n v="39"/>
    <n v="16"/>
    <n v="26"/>
    <n v="30"/>
    <n v="42"/>
    <n v="39"/>
    <n v="16"/>
    <n v="26"/>
    <n v="0"/>
    <n v="81"/>
  </r>
  <r>
    <x v="16"/>
    <x v="61"/>
    <x v="1"/>
    <x v="5"/>
    <n v="3"/>
    <n v="0"/>
    <n v="0"/>
    <n v="0"/>
    <n v="0"/>
    <n v="3"/>
    <n v="0"/>
    <n v="0"/>
    <n v="0"/>
    <n v="3"/>
  </r>
  <r>
    <x v="16"/>
    <x v="61"/>
    <x v="1"/>
    <x v="1"/>
    <n v="1"/>
    <n v="0"/>
    <n v="1"/>
    <n v="1"/>
    <n v="1"/>
    <n v="1"/>
    <n v="0"/>
    <n v="1"/>
    <n v="0"/>
    <n v="2"/>
  </r>
  <r>
    <x v="16"/>
    <x v="61"/>
    <x v="1"/>
    <x v="3"/>
    <n v="2"/>
    <n v="0"/>
    <n v="1"/>
    <n v="1"/>
    <n v="1"/>
    <n v="2"/>
    <n v="0"/>
    <n v="1"/>
    <n v="0"/>
    <n v="3"/>
  </r>
  <r>
    <x v="16"/>
    <x v="61"/>
    <x v="1"/>
    <x v="2"/>
    <n v="3"/>
    <n v="0"/>
    <n v="2"/>
    <n v="2"/>
    <n v="2"/>
    <n v="3"/>
    <n v="0"/>
    <n v="2"/>
    <n v="0"/>
    <n v="5"/>
  </r>
  <r>
    <x v="16"/>
    <x v="61"/>
    <x v="1"/>
    <x v="4"/>
    <n v="13"/>
    <n v="3"/>
    <n v="5"/>
    <n v="6"/>
    <n v="8"/>
    <n v="13"/>
    <n v="3"/>
    <n v="5"/>
    <n v="0"/>
    <n v="21"/>
  </r>
  <r>
    <x v="16"/>
    <x v="62"/>
    <x v="0"/>
    <x v="0"/>
    <n v="62"/>
    <n v="25"/>
    <n v="24"/>
    <n v="29"/>
    <n v="49"/>
    <n v="62"/>
    <n v="25"/>
    <n v="24"/>
    <n v="0"/>
    <n v="111"/>
  </r>
  <r>
    <x v="16"/>
    <x v="62"/>
    <x v="0"/>
    <x v="5"/>
    <n v="0"/>
    <n v="1"/>
    <n v="0"/>
    <n v="0"/>
    <n v="1"/>
    <n v="0"/>
    <n v="1"/>
    <n v="0"/>
    <n v="0"/>
    <n v="1"/>
  </r>
  <r>
    <x v="16"/>
    <x v="62"/>
    <x v="0"/>
    <x v="1"/>
    <n v="8"/>
    <n v="0"/>
    <n v="0"/>
    <n v="0"/>
    <n v="0"/>
    <n v="8"/>
    <n v="0"/>
    <n v="0"/>
    <n v="0"/>
    <n v="8"/>
  </r>
  <r>
    <x v="16"/>
    <x v="62"/>
    <x v="0"/>
    <x v="3"/>
    <n v="3"/>
    <n v="0"/>
    <n v="1"/>
    <n v="1"/>
    <n v="1"/>
    <n v="3"/>
    <n v="0"/>
    <n v="1"/>
    <n v="0"/>
    <n v="4"/>
  </r>
  <r>
    <x v="16"/>
    <x v="62"/>
    <x v="0"/>
    <x v="2"/>
    <n v="4"/>
    <n v="2"/>
    <n v="2"/>
    <n v="2"/>
    <n v="4"/>
    <n v="4"/>
    <n v="2"/>
    <n v="2"/>
    <n v="0"/>
    <n v="8"/>
  </r>
  <r>
    <x v="16"/>
    <x v="62"/>
    <x v="0"/>
    <x v="4"/>
    <n v="14"/>
    <n v="2"/>
    <n v="2"/>
    <n v="2"/>
    <n v="4"/>
    <n v="14"/>
    <n v="2"/>
    <n v="2"/>
    <n v="0"/>
    <n v="18"/>
  </r>
  <r>
    <x v="16"/>
    <x v="62"/>
    <x v="1"/>
    <x v="0"/>
    <n v="45"/>
    <n v="15"/>
    <n v="17"/>
    <n v="17"/>
    <n v="32"/>
    <n v="45"/>
    <n v="15"/>
    <n v="17"/>
    <n v="0"/>
    <n v="77"/>
  </r>
  <r>
    <x v="16"/>
    <x v="62"/>
    <x v="1"/>
    <x v="5"/>
    <n v="1"/>
    <n v="0"/>
    <n v="0"/>
    <n v="0"/>
    <n v="0"/>
    <n v="1"/>
    <n v="0"/>
    <n v="0"/>
    <n v="0"/>
    <n v="1"/>
  </r>
  <r>
    <x v="16"/>
    <x v="62"/>
    <x v="1"/>
    <x v="1"/>
    <n v="3"/>
    <n v="1"/>
    <n v="0"/>
    <n v="1"/>
    <n v="1"/>
    <n v="3"/>
    <n v="1"/>
    <n v="0"/>
    <n v="0"/>
    <n v="4"/>
  </r>
  <r>
    <x v="16"/>
    <x v="62"/>
    <x v="1"/>
    <x v="3"/>
    <n v="3"/>
    <n v="0"/>
    <n v="2"/>
    <n v="2"/>
    <n v="2"/>
    <n v="3"/>
    <n v="0"/>
    <n v="2"/>
    <n v="0"/>
    <n v="5"/>
  </r>
  <r>
    <x v="16"/>
    <x v="62"/>
    <x v="1"/>
    <x v="2"/>
    <n v="1"/>
    <n v="2"/>
    <n v="0"/>
    <n v="1"/>
    <n v="2"/>
    <n v="1"/>
    <n v="2"/>
    <n v="0"/>
    <n v="0"/>
    <n v="3"/>
  </r>
  <r>
    <x v="16"/>
    <x v="62"/>
    <x v="1"/>
    <x v="4"/>
    <n v="12"/>
    <n v="4"/>
    <n v="0"/>
    <n v="1"/>
    <n v="4"/>
    <n v="12"/>
    <n v="4"/>
    <n v="0"/>
    <n v="0"/>
    <n v="16"/>
  </r>
  <r>
    <x v="16"/>
    <x v="63"/>
    <x v="0"/>
    <x v="0"/>
    <n v="61"/>
    <n v="35"/>
    <n v="40"/>
    <n v="35"/>
    <n v="75"/>
    <n v="61"/>
    <n v="35"/>
    <n v="39"/>
    <n v="1"/>
    <n v="136"/>
  </r>
  <r>
    <x v="16"/>
    <x v="63"/>
    <x v="0"/>
    <x v="5"/>
    <n v="2"/>
    <n v="1"/>
    <n v="0"/>
    <n v="0"/>
    <n v="1"/>
    <n v="2"/>
    <n v="1"/>
    <n v="0"/>
    <n v="0"/>
    <n v="3"/>
  </r>
  <r>
    <x v="16"/>
    <x v="63"/>
    <x v="0"/>
    <x v="1"/>
    <n v="3"/>
    <n v="0"/>
    <n v="1"/>
    <n v="1"/>
    <n v="1"/>
    <n v="3"/>
    <n v="0"/>
    <n v="1"/>
    <n v="0"/>
    <n v="4"/>
  </r>
  <r>
    <x v="16"/>
    <x v="63"/>
    <x v="0"/>
    <x v="3"/>
    <n v="4"/>
    <n v="1"/>
    <n v="0"/>
    <n v="1"/>
    <n v="1"/>
    <n v="4"/>
    <n v="1"/>
    <n v="0"/>
    <n v="0"/>
    <n v="5"/>
  </r>
  <r>
    <x v="16"/>
    <x v="63"/>
    <x v="0"/>
    <x v="2"/>
    <n v="1"/>
    <n v="0"/>
    <n v="2"/>
    <n v="2"/>
    <n v="2"/>
    <n v="1"/>
    <n v="0"/>
    <n v="2"/>
    <n v="0"/>
    <n v="3"/>
  </r>
  <r>
    <x v="16"/>
    <x v="63"/>
    <x v="0"/>
    <x v="4"/>
    <n v="10"/>
    <n v="1"/>
    <n v="2"/>
    <n v="2"/>
    <n v="3"/>
    <n v="10"/>
    <n v="1"/>
    <n v="2"/>
    <n v="0"/>
    <n v="13"/>
  </r>
  <r>
    <x v="16"/>
    <x v="63"/>
    <x v="1"/>
    <x v="0"/>
    <n v="49"/>
    <n v="20"/>
    <n v="33"/>
    <n v="35"/>
    <n v="53"/>
    <n v="49"/>
    <n v="20"/>
    <n v="33"/>
    <n v="0"/>
    <n v="102"/>
  </r>
  <r>
    <x v="16"/>
    <x v="63"/>
    <x v="1"/>
    <x v="1"/>
    <n v="3"/>
    <n v="1"/>
    <n v="0"/>
    <n v="1"/>
    <n v="1"/>
    <n v="3"/>
    <n v="1"/>
    <n v="0"/>
    <n v="0"/>
    <n v="4"/>
  </r>
  <r>
    <x v="16"/>
    <x v="63"/>
    <x v="1"/>
    <x v="3"/>
    <n v="2"/>
    <n v="0"/>
    <n v="1"/>
    <n v="1"/>
    <n v="1"/>
    <n v="2"/>
    <n v="0"/>
    <n v="1"/>
    <n v="0"/>
    <n v="3"/>
  </r>
  <r>
    <x v="16"/>
    <x v="63"/>
    <x v="1"/>
    <x v="2"/>
    <n v="3"/>
    <n v="1"/>
    <n v="1"/>
    <n v="1"/>
    <n v="2"/>
    <n v="3"/>
    <n v="1"/>
    <n v="1"/>
    <n v="0"/>
    <n v="5"/>
  </r>
  <r>
    <x v="16"/>
    <x v="63"/>
    <x v="1"/>
    <x v="4"/>
    <n v="16"/>
    <n v="3"/>
    <n v="1"/>
    <n v="4"/>
    <n v="4"/>
    <n v="16"/>
    <n v="3"/>
    <n v="1"/>
    <n v="0"/>
    <n v="20"/>
  </r>
  <r>
    <x v="16"/>
    <x v="64"/>
    <x v="0"/>
    <x v="0"/>
    <n v="64"/>
    <n v="33"/>
    <n v="47"/>
    <n v="43"/>
    <n v="80"/>
    <n v="64"/>
    <n v="33"/>
    <n v="47"/>
    <n v="0"/>
    <n v="144"/>
  </r>
  <r>
    <x v="16"/>
    <x v="64"/>
    <x v="0"/>
    <x v="5"/>
    <n v="1"/>
    <n v="0"/>
    <n v="0"/>
    <n v="0"/>
    <n v="0"/>
    <n v="1"/>
    <n v="0"/>
    <n v="0"/>
    <n v="0"/>
    <n v="1"/>
  </r>
  <r>
    <x v="16"/>
    <x v="64"/>
    <x v="0"/>
    <x v="1"/>
    <n v="2"/>
    <n v="0"/>
    <n v="2"/>
    <n v="2"/>
    <n v="2"/>
    <n v="2"/>
    <n v="0"/>
    <n v="2"/>
    <n v="0"/>
    <n v="4"/>
  </r>
  <r>
    <x v="16"/>
    <x v="64"/>
    <x v="0"/>
    <x v="3"/>
    <n v="2"/>
    <n v="1"/>
    <n v="2"/>
    <n v="2"/>
    <n v="3"/>
    <n v="2"/>
    <n v="1"/>
    <n v="2"/>
    <n v="0"/>
    <n v="5"/>
  </r>
  <r>
    <x v="16"/>
    <x v="64"/>
    <x v="0"/>
    <x v="2"/>
    <n v="2"/>
    <n v="2"/>
    <n v="1"/>
    <n v="2"/>
    <n v="3"/>
    <n v="2"/>
    <n v="2"/>
    <n v="1"/>
    <n v="0"/>
    <n v="5"/>
  </r>
  <r>
    <x v="16"/>
    <x v="64"/>
    <x v="0"/>
    <x v="4"/>
    <n v="12"/>
    <n v="3"/>
    <n v="4"/>
    <n v="5"/>
    <n v="7"/>
    <n v="12"/>
    <n v="3"/>
    <n v="4"/>
    <n v="0"/>
    <n v="19"/>
  </r>
  <r>
    <x v="16"/>
    <x v="64"/>
    <x v="1"/>
    <x v="0"/>
    <n v="40"/>
    <n v="24"/>
    <n v="28"/>
    <n v="21"/>
    <n v="52"/>
    <n v="40"/>
    <n v="24"/>
    <n v="28"/>
    <n v="0"/>
    <n v="92"/>
  </r>
  <r>
    <x v="16"/>
    <x v="64"/>
    <x v="1"/>
    <x v="1"/>
    <n v="2"/>
    <n v="1"/>
    <n v="0"/>
    <n v="1"/>
    <n v="1"/>
    <n v="2"/>
    <n v="1"/>
    <n v="0"/>
    <n v="0"/>
    <n v="3"/>
  </r>
  <r>
    <x v="16"/>
    <x v="64"/>
    <x v="1"/>
    <x v="3"/>
    <n v="3"/>
    <n v="1"/>
    <n v="0"/>
    <n v="1"/>
    <n v="1"/>
    <n v="3"/>
    <n v="1"/>
    <n v="0"/>
    <n v="0"/>
    <n v="4"/>
  </r>
  <r>
    <x v="16"/>
    <x v="64"/>
    <x v="1"/>
    <x v="2"/>
    <n v="3"/>
    <n v="1"/>
    <n v="1"/>
    <n v="1"/>
    <n v="2"/>
    <n v="3"/>
    <n v="1"/>
    <n v="1"/>
    <n v="0"/>
    <n v="5"/>
  </r>
  <r>
    <x v="16"/>
    <x v="64"/>
    <x v="1"/>
    <x v="4"/>
    <n v="14"/>
    <n v="1"/>
    <n v="5"/>
    <n v="3"/>
    <n v="6"/>
    <n v="14"/>
    <n v="1"/>
    <n v="5"/>
    <n v="0"/>
    <n v="20"/>
  </r>
  <r>
    <x v="16"/>
    <x v="65"/>
    <x v="0"/>
    <x v="0"/>
    <n v="48"/>
    <n v="35"/>
    <n v="44"/>
    <n v="36"/>
    <n v="79"/>
    <n v="48"/>
    <n v="35"/>
    <n v="44"/>
    <n v="0"/>
    <n v="127"/>
  </r>
  <r>
    <x v="16"/>
    <x v="65"/>
    <x v="0"/>
    <x v="5"/>
    <n v="0"/>
    <n v="1"/>
    <n v="0"/>
    <n v="1"/>
    <n v="1"/>
    <n v="0"/>
    <n v="1"/>
    <n v="0"/>
    <n v="0"/>
    <n v="1"/>
  </r>
  <r>
    <x v="16"/>
    <x v="65"/>
    <x v="0"/>
    <x v="3"/>
    <n v="4"/>
    <n v="1"/>
    <n v="2"/>
    <n v="1"/>
    <n v="3"/>
    <n v="4"/>
    <n v="1"/>
    <n v="2"/>
    <n v="0"/>
    <n v="7"/>
  </r>
  <r>
    <x v="16"/>
    <x v="65"/>
    <x v="0"/>
    <x v="2"/>
    <n v="2"/>
    <n v="1"/>
    <n v="1"/>
    <n v="2"/>
    <n v="2"/>
    <n v="2"/>
    <n v="1"/>
    <n v="1"/>
    <n v="0"/>
    <n v="4"/>
  </r>
  <r>
    <x v="16"/>
    <x v="65"/>
    <x v="0"/>
    <x v="4"/>
    <n v="13"/>
    <n v="3"/>
    <n v="3"/>
    <n v="4"/>
    <n v="6"/>
    <n v="13"/>
    <n v="3"/>
    <n v="3"/>
    <n v="0"/>
    <n v="19"/>
  </r>
  <r>
    <x v="16"/>
    <x v="65"/>
    <x v="1"/>
    <x v="0"/>
    <n v="39"/>
    <n v="16"/>
    <n v="25"/>
    <n v="21"/>
    <n v="41"/>
    <n v="38"/>
    <n v="16"/>
    <n v="26"/>
    <n v="0"/>
    <n v="80"/>
  </r>
  <r>
    <x v="16"/>
    <x v="65"/>
    <x v="1"/>
    <x v="5"/>
    <n v="3"/>
    <n v="1"/>
    <n v="1"/>
    <n v="1"/>
    <n v="2"/>
    <n v="3"/>
    <n v="1"/>
    <n v="1"/>
    <n v="0"/>
    <n v="5"/>
  </r>
  <r>
    <x v="16"/>
    <x v="65"/>
    <x v="1"/>
    <x v="1"/>
    <n v="2"/>
    <n v="1"/>
    <n v="1"/>
    <n v="2"/>
    <n v="2"/>
    <n v="2"/>
    <n v="1"/>
    <n v="1"/>
    <n v="0"/>
    <n v="4"/>
  </r>
  <r>
    <x v="16"/>
    <x v="65"/>
    <x v="1"/>
    <x v="3"/>
    <n v="3"/>
    <n v="0"/>
    <n v="0"/>
    <n v="0"/>
    <n v="0"/>
    <n v="3"/>
    <n v="0"/>
    <n v="0"/>
    <n v="0"/>
    <n v="3"/>
  </r>
  <r>
    <x v="16"/>
    <x v="65"/>
    <x v="1"/>
    <x v="2"/>
    <n v="3"/>
    <n v="1"/>
    <n v="4"/>
    <n v="1"/>
    <n v="5"/>
    <n v="3"/>
    <n v="1"/>
    <n v="4"/>
    <n v="0"/>
    <n v="8"/>
  </r>
  <r>
    <x v="16"/>
    <x v="65"/>
    <x v="1"/>
    <x v="4"/>
    <n v="12"/>
    <n v="1"/>
    <n v="1"/>
    <n v="0"/>
    <n v="2"/>
    <n v="12"/>
    <n v="1"/>
    <n v="1"/>
    <n v="0"/>
    <n v="14"/>
  </r>
  <r>
    <x v="16"/>
    <x v="4"/>
    <x v="0"/>
    <x v="0"/>
    <n v="51"/>
    <n v="28"/>
    <n v="57"/>
    <n v="48"/>
    <n v="86"/>
    <n v="50"/>
    <n v="27"/>
    <n v="59"/>
    <n v="0"/>
    <n v="136"/>
  </r>
  <r>
    <x v="16"/>
    <x v="4"/>
    <x v="0"/>
    <x v="1"/>
    <n v="3"/>
    <n v="0"/>
    <n v="0"/>
    <n v="0"/>
    <n v="0"/>
    <n v="3"/>
    <n v="0"/>
    <n v="0"/>
    <n v="0"/>
    <n v="3"/>
  </r>
  <r>
    <x v="16"/>
    <x v="4"/>
    <x v="0"/>
    <x v="3"/>
    <n v="0"/>
    <n v="4"/>
    <n v="1"/>
    <n v="1"/>
    <n v="5"/>
    <n v="0"/>
    <n v="4"/>
    <n v="1"/>
    <n v="0"/>
    <n v="5"/>
  </r>
  <r>
    <x v="16"/>
    <x v="4"/>
    <x v="0"/>
    <x v="2"/>
    <n v="4"/>
    <n v="1"/>
    <n v="3"/>
    <n v="2"/>
    <n v="4"/>
    <n v="4"/>
    <n v="1"/>
    <n v="3"/>
    <n v="0"/>
    <n v="8"/>
  </r>
  <r>
    <x v="16"/>
    <x v="4"/>
    <x v="0"/>
    <x v="4"/>
    <n v="13"/>
    <n v="5"/>
    <n v="5"/>
    <n v="5"/>
    <n v="10"/>
    <n v="13"/>
    <n v="4"/>
    <n v="6"/>
    <n v="0"/>
    <n v="23"/>
  </r>
  <r>
    <x v="16"/>
    <x v="4"/>
    <x v="1"/>
    <x v="0"/>
    <n v="33"/>
    <n v="11"/>
    <n v="37"/>
    <n v="20"/>
    <n v="48"/>
    <n v="33"/>
    <n v="11"/>
    <n v="37"/>
    <n v="0"/>
    <n v="81"/>
  </r>
  <r>
    <x v="16"/>
    <x v="4"/>
    <x v="1"/>
    <x v="5"/>
    <n v="0"/>
    <n v="0"/>
    <n v="1"/>
    <n v="1"/>
    <n v="1"/>
    <n v="0"/>
    <n v="0"/>
    <n v="1"/>
    <n v="0"/>
    <n v="1"/>
  </r>
  <r>
    <x v="16"/>
    <x v="4"/>
    <x v="1"/>
    <x v="1"/>
    <n v="0"/>
    <n v="1"/>
    <n v="1"/>
    <n v="0"/>
    <n v="2"/>
    <n v="0"/>
    <n v="0"/>
    <n v="2"/>
    <n v="0"/>
    <n v="2"/>
  </r>
  <r>
    <x v="16"/>
    <x v="4"/>
    <x v="1"/>
    <x v="3"/>
    <n v="0"/>
    <n v="1"/>
    <n v="0"/>
    <n v="1"/>
    <n v="1"/>
    <n v="0"/>
    <n v="1"/>
    <n v="0"/>
    <n v="0"/>
    <n v="1"/>
  </r>
  <r>
    <x v="16"/>
    <x v="4"/>
    <x v="1"/>
    <x v="2"/>
    <n v="0"/>
    <n v="1"/>
    <n v="1"/>
    <n v="1"/>
    <n v="2"/>
    <n v="0"/>
    <n v="1"/>
    <n v="1"/>
    <n v="0"/>
    <n v="2"/>
  </r>
  <r>
    <x v="16"/>
    <x v="4"/>
    <x v="1"/>
    <x v="4"/>
    <n v="4"/>
    <n v="2"/>
    <n v="4"/>
    <n v="5"/>
    <n v="6"/>
    <n v="4"/>
    <n v="2"/>
    <n v="4"/>
    <n v="0"/>
    <n v="10"/>
  </r>
  <r>
    <x v="16"/>
    <x v="66"/>
    <x v="0"/>
    <x v="0"/>
    <n v="44"/>
    <n v="20"/>
    <n v="50"/>
    <n v="40"/>
    <n v="70"/>
    <n v="44"/>
    <n v="19"/>
    <n v="51"/>
    <n v="0"/>
    <n v="114"/>
  </r>
  <r>
    <x v="16"/>
    <x v="66"/>
    <x v="0"/>
    <x v="5"/>
    <n v="0"/>
    <n v="3"/>
    <n v="1"/>
    <n v="0"/>
    <n v="4"/>
    <n v="0"/>
    <n v="3"/>
    <n v="1"/>
    <n v="0"/>
    <n v="4"/>
  </r>
  <r>
    <x v="16"/>
    <x v="66"/>
    <x v="0"/>
    <x v="1"/>
    <n v="1"/>
    <n v="1"/>
    <n v="0"/>
    <n v="0"/>
    <n v="1"/>
    <n v="1"/>
    <n v="1"/>
    <n v="0"/>
    <n v="0"/>
    <n v="2"/>
  </r>
  <r>
    <x v="16"/>
    <x v="66"/>
    <x v="0"/>
    <x v="3"/>
    <n v="2"/>
    <n v="1"/>
    <n v="0"/>
    <n v="0"/>
    <n v="1"/>
    <n v="2"/>
    <n v="1"/>
    <n v="0"/>
    <n v="0"/>
    <n v="3"/>
  </r>
  <r>
    <x v="16"/>
    <x v="66"/>
    <x v="0"/>
    <x v="2"/>
    <n v="1"/>
    <n v="0"/>
    <n v="1"/>
    <n v="1"/>
    <n v="1"/>
    <n v="1"/>
    <n v="0"/>
    <n v="1"/>
    <n v="0"/>
    <n v="2"/>
  </r>
  <r>
    <x v="16"/>
    <x v="66"/>
    <x v="0"/>
    <x v="4"/>
    <n v="5"/>
    <n v="4"/>
    <n v="1"/>
    <n v="0"/>
    <n v="5"/>
    <n v="5"/>
    <n v="4"/>
    <n v="1"/>
    <n v="0"/>
    <n v="10"/>
  </r>
  <r>
    <x v="16"/>
    <x v="66"/>
    <x v="1"/>
    <x v="0"/>
    <n v="42"/>
    <n v="16"/>
    <n v="31"/>
    <n v="26"/>
    <n v="48"/>
    <n v="41"/>
    <n v="13"/>
    <n v="35"/>
    <n v="0"/>
    <n v="89"/>
  </r>
  <r>
    <x v="16"/>
    <x v="66"/>
    <x v="1"/>
    <x v="5"/>
    <n v="2"/>
    <n v="0"/>
    <n v="0"/>
    <n v="0"/>
    <n v="0"/>
    <n v="2"/>
    <n v="0"/>
    <n v="0"/>
    <n v="0"/>
    <n v="2"/>
  </r>
  <r>
    <x v="16"/>
    <x v="66"/>
    <x v="1"/>
    <x v="3"/>
    <n v="0"/>
    <n v="0"/>
    <n v="2"/>
    <n v="2"/>
    <n v="2"/>
    <n v="0"/>
    <n v="0"/>
    <n v="2"/>
    <n v="0"/>
    <n v="2"/>
  </r>
  <r>
    <x v="16"/>
    <x v="66"/>
    <x v="1"/>
    <x v="2"/>
    <n v="0"/>
    <n v="0"/>
    <n v="2"/>
    <n v="1"/>
    <n v="2"/>
    <n v="0"/>
    <n v="0"/>
    <n v="2"/>
    <n v="0"/>
    <n v="2"/>
  </r>
  <r>
    <x v="16"/>
    <x v="66"/>
    <x v="1"/>
    <x v="4"/>
    <n v="8"/>
    <n v="0"/>
    <n v="2"/>
    <n v="2"/>
    <n v="2"/>
    <n v="8"/>
    <n v="0"/>
    <n v="2"/>
    <n v="0"/>
    <n v="10"/>
  </r>
  <r>
    <x v="16"/>
    <x v="167"/>
    <x v="0"/>
    <x v="0"/>
    <n v="51"/>
    <n v="33"/>
    <n v="65"/>
    <n v="47"/>
    <n v="99"/>
    <n v="50"/>
    <n v="31"/>
    <n v="68"/>
    <n v="0"/>
    <n v="149"/>
  </r>
  <r>
    <x v="16"/>
    <x v="167"/>
    <x v="0"/>
    <x v="5"/>
    <n v="0"/>
    <n v="0"/>
    <n v="1"/>
    <n v="1"/>
    <n v="1"/>
    <n v="0"/>
    <n v="0"/>
    <n v="1"/>
    <n v="0"/>
    <n v="1"/>
  </r>
  <r>
    <x v="16"/>
    <x v="167"/>
    <x v="0"/>
    <x v="1"/>
    <n v="2"/>
    <n v="0"/>
    <n v="0"/>
    <n v="0"/>
    <n v="0"/>
    <n v="2"/>
    <n v="0"/>
    <n v="0"/>
    <n v="0"/>
    <n v="2"/>
  </r>
  <r>
    <x v="16"/>
    <x v="167"/>
    <x v="0"/>
    <x v="3"/>
    <n v="5"/>
    <n v="3"/>
    <n v="0"/>
    <n v="0"/>
    <n v="3"/>
    <n v="5"/>
    <n v="3"/>
    <n v="0"/>
    <n v="0"/>
    <n v="8"/>
  </r>
  <r>
    <x v="16"/>
    <x v="167"/>
    <x v="0"/>
    <x v="2"/>
    <n v="1"/>
    <n v="1"/>
    <n v="2"/>
    <n v="1"/>
    <n v="3"/>
    <n v="1"/>
    <n v="1"/>
    <n v="2"/>
    <n v="0"/>
    <n v="4"/>
  </r>
  <r>
    <x v="16"/>
    <x v="167"/>
    <x v="0"/>
    <x v="4"/>
    <n v="9"/>
    <n v="2"/>
    <n v="3"/>
    <n v="1"/>
    <n v="5"/>
    <n v="9"/>
    <n v="2"/>
    <n v="3"/>
    <n v="0"/>
    <n v="14"/>
  </r>
  <r>
    <x v="16"/>
    <x v="167"/>
    <x v="1"/>
    <x v="0"/>
    <n v="32"/>
    <n v="14"/>
    <n v="42"/>
    <n v="30"/>
    <n v="56"/>
    <n v="32"/>
    <n v="11"/>
    <n v="45"/>
    <n v="0"/>
    <n v="88"/>
  </r>
  <r>
    <x v="16"/>
    <x v="167"/>
    <x v="1"/>
    <x v="5"/>
    <n v="0"/>
    <n v="0"/>
    <n v="1"/>
    <n v="0"/>
    <n v="1"/>
    <n v="0"/>
    <n v="0"/>
    <n v="1"/>
    <n v="0"/>
    <n v="1"/>
  </r>
  <r>
    <x v="16"/>
    <x v="167"/>
    <x v="1"/>
    <x v="3"/>
    <n v="1"/>
    <n v="0"/>
    <n v="0"/>
    <n v="0"/>
    <n v="0"/>
    <n v="1"/>
    <n v="0"/>
    <n v="0"/>
    <n v="0"/>
    <n v="1"/>
  </r>
  <r>
    <x v="16"/>
    <x v="167"/>
    <x v="1"/>
    <x v="2"/>
    <n v="1"/>
    <n v="0"/>
    <n v="0"/>
    <n v="0"/>
    <n v="0"/>
    <n v="1"/>
    <n v="0"/>
    <n v="0"/>
    <n v="0"/>
    <n v="1"/>
  </r>
  <r>
    <x v="16"/>
    <x v="167"/>
    <x v="1"/>
    <x v="4"/>
    <n v="9"/>
    <n v="0"/>
    <n v="2"/>
    <n v="2"/>
    <n v="2"/>
    <n v="9"/>
    <n v="0"/>
    <n v="2"/>
    <n v="0"/>
    <n v="11"/>
  </r>
  <r>
    <x v="16"/>
    <x v="67"/>
    <x v="0"/>
    <x v="0"/>
    <n v="45"/>
    <n v="31"/>
    <n v="86"/>
    <n v="53"/>
    <n v="119"/>
    <n v="43"/>
    <n v="21"/>
    <n v="98"/>
    <n v="0"/>
    <n v="162"/>
  </r>
  <r>
    <x v="16"/>
    <x v="67"/>
    <x v="0"/>
    <x v="5"/>
    <n v="1"/>
    <n v="1"/>
    <n v="1"/>
    <n v="1"/>
    <n v="2"/>
    <n v="1"/>
    <n v="0"/>
    <n v="2"/>
    <n v="0"/>
    <n v="3"/>
  </r>
  <r>
    <x v="16"/>
    <x v="67"/>
    <x v="0"/>
    <x v="1"/>
    <n v="0"/>
    <n v="0"/>
    <n v="1"/>
    <n v="1"/>
    <n v="1"/>
    <n v="0"/>
    <n v="0"/>
    <n v="1"/>
    <n v="0"/>
    <n v="1"/>
  </r>
  <r>
    <x v="16"/>
    <x v="67"/>
    <x v="0"/>
    <x v="3"/>
    <n v="1"/>
    <n v="0"/>
    <n v="0"/>
    <n v="0"/>
    <n v="0"/>
    <n v="1"/>
    <n v="0"/>
    <n v="0"/>
    <n v="0"/>
    <n v="1"/>
  </r>
  <r>
    <x v="16"/>
    <x v="67"/>
    <x v="0"/>
    <x v="2"/>
    <n v="3"/>
    <n v="1"/>
    <n v="0"/>
    <n v="1"/>
    <n v="1"/>
    <n v="3"/>
    <n v="1"/>
    <n v="0"/>
    <n v="0"/>
    <n v="4"/>
  </r>
  <r>
    <x v="16"/>
    <x v="67"/>
    <x v="0"/>
    <x v="4"/>
    <n v="8"/>
    <n v="2"/>
    <n v="2"/>
    <n v="2"/>
    <n v="4"/>
    <n v="8"/>
    <n v="2"/>
    <n v="2"/>
    <n v="0"/>
    <n v="12"/>
  </r>
  <r>
    <x v="16"/>
    <x v="67"/>
    <x v="1"/>
    <x v="0"/>
    <n v="36"/>
    <n v="16"/>
    <n v="34"/>
    <n v="27"/>
    <n v="51"/>
    <n v="35"/>
    <n v="13"/>
    <n v="38"/>
    <n v="0"/>
    <n v="86"/>
  </r>
  <r>
    <x v="16"/>
    <x v="67"/>
    <x v="1"/>
    <x v="5"/>
    <n v="0"/>
    <n v="0"/>
    <n v="1"/>
    <n v="1"/>
    <n v="1"/>
    <n v="0"/>
    <n v="0"/>
    <n v="1"/>
    <n v="0"/>
    <n v="1"/>
  </r>
  <r>
    <x v="16"/>
    <x v="67"/>
    <x v="1"/>
    <x v="1"/>
    <n v="2"/>
    <n v="0"/>
    <n v="0"/>
    <n v="0"/>
    <n v="0"/>
    <n v="2"/>
    <n v="0"/>
    <n v="0"/>
    <n v="0"/>
    <n v="2"/>
  </r>
  <r>
    <x v="16"/>
    <x v="67"/>
    <x v="1"/>
    <x v="3"/>
    <n v="2"/>
    <n v="2"/>
    <n v="1"/>
    <n v="1"/>
    <n v="3"/>
    <n v="2"/>
    <n v="1"/>
    <n v="2"/>
    <n v="0"/>
    <n v="5"/>
  </r>
  <r>
    <x v="16"/>
    <x v="67"/>
    <x v="1"/>
    <x v="2"/>
    <n v="0"/>
    <n v="0"/>
    <n v="1"/>
    <n v="0"/>
    <n v="1"/>
    <n v="0"/>
    <n v="0"/>
    <n v="1"/>
    <n v="0"/>
    <n v="1"/>
  </r>
  <r>
    <x v="16"/>
    <x v="67"/>
    <x v="1"/>
    <x v="4"/>
    <n v="10"/>
    <n v="2"/>
    <n v="5"/>
    <n v="6"/>
    <n v="7"/>
    <n v="10"/>
    <n v="2"/>
    <n v="5"/>
    <n v="0"/>
    <n v="17"/>
  </r>
  <r>
    <x v="16"/>
    <x v="5"/>
    <x v="0"/>
    <x v="0"/>
    <n v="57"/>
    <n v="27"/>
    <n v="69"/>
    <n v="48"/>
    <n v="98"/>
    <n v="55"/>
    <n v="16"/>
    <n v="82"/>
    <n v="0"/>
    <n v="153"/>
  </r>
  <r>
    <x v="16"/>
    <x v="5"/>
    <x v="0"/>
    <x v="5"/>
    <n v="1"/>
    <n v="0"/>
    <n v="1"/>
    <n v="0"/>
    <n v="1"/>
    <n v="1"/>
    <n v="0"/>
    <n v="1"/>
    <n v="0"/>
    <n v="2"/>
  </r>
  <r>
    <x v="16"/>
    <x v="5"/>
    <x v="0"/>
    <x v="1"/>
    <n v="1"/>
    <n v="0"/>
    <n v="3"/>
    <n v="3"/>
    <n v="3"/>
    <n v="1"/>
    <n v="0"/>
    <n v="3"/>
    <n v="0"/>
    <n v="4"/>
  </r>
  <r>
    <x v="16"/>
    <x v="5"/>
    <x v="0"/>
    <x v="3"/>
    <n v="0"/>
    <n v="3"/>
    <n v="2"/>
    <n v="2"/>
    <n v="5"/>
    <n v="0"/>
    <n v="3"/>
    <n v="2"/>
    <n v="0"/>
    <n v="5"/>
  </r>
  <r>
    <x v="16"/>
    <x v="5"/>
    <x v="0"/>
    <x v="2"/>
    <n v="2"/>
    <n v="0"/>
    <n v="1"/>
    <n v="1"/>
    <n v="1"/>
    <n v="2"/>
    <n v="0"/>
    <n v="1"/>
    <n v="0"/>
    <n v="3"/>
  </r>
  <r>
    <x v="16"/>
    <x v="5"/>
    <x v="0"/>
    <x v="4"/>
    <n v="9"/>
    <n v="5"/>
    <n v="2"/>
    <n v="2"/>
    <n v="7"/>
    <n v="9"/>
    <n v="4"/>
    <n v="3"/>
    <n v="0"/>
    <n v="16"/>
  </r>
  <r>
    <x v="16"/>
    <x v="5"/>
    <x v="1"/>
    <x v="0"/>
    <n v="26"/>
    <n v="20"/>
    <n v="36"/>
    <n v="27"/>
    <n v="56"/>
    <n v="26"/>
    <n v="13"/>
    <n v="43"/>
    <n v="0"/>
    <n v="82"/>
  </r>
  <r>
    <x v="16"/>
    <x v="5"/>
    <x v="1"/>
    <x v="5"/>
    <n v="1"/>
    <n v="0"/>
    <n v="0"/>
    <n v="0"/>
    <n v="0"/>
    <n v="1"/>
    <n v="0"/>
    <n v="0"/>
    <n v="0"/>
    <n v="1"/>
  </r>
  <r>
    <x v="16"/>
    <x v="5"/>
    <x v="1"/>
    <x v="1"/>
    <n v="0"/>
    <n v="0"/>
    <n v="1"/>
    <n v="0"/>
    <n v="1"/>
    <n v="0"/>
    <n v="0"/>
    <n v="1"/>
    <n v="0"/>
    <n v="1"/>
  </r>
  <r>
    <x v="16"/>
    <x v="5"/>
    <x v="1"/>
    <x v="3"/>
    <n v="1"/>
    <n v="0"/>
    <n v="0"/>
    <n v="0"/>
    <n v="0"/>
    <n v="1"/>
    <n v="0"/>
    <n v="0"/>
    <n v="0"/>
    <n v="1"/>
  </r>
  <r>
    <x v="16"/>
    <x v="5"/>
    <x v="1"/>
    <x v="2"/>
    <n v="0"/>
    <n v="0"/>
    <n v="2"/>
    <n v="1"/>
    <n v="2"/>
    <n v="0"/>
    <n v="0"/>
    <n v="2"/>
    <n v="0"/>
    <n v="2"/>
  </r>
  <r>
    <x v="16"/>
    <x v="5"/>
    <x v="1"/>
    <x v="4"/>
    <n v="4"/>
    <n v="3"/>
    <n v="3"/>
    <n v="2"/>
    <n v="6"/>
    <n v="4"/>
    <n v="3"/>
    <n v="3"/>
    <n v="0"/>
    <n v="10"/>
  </r>
  <r>
    <x v="16"/>
    <x v="68"/>
    <x v="0"/>
    <x v="0"/>
    <n v="32"/>
    <n v="29"/>
    <n v="62"/>
    <n v="35"/>
    <n v="92"/>
    <n v="31"/>
    <n v="16"/>
    <n v="76"/>
    <n v="0"/>
    <n v="123"/>
  </r>
  <r>
    <x v="16"/>
    <x v="68"/>
    <x v="0"/>
    <x v="5"/>
    <n v="2"/>
    <n v="0"/>
    <n v="1"/>
    <n v="1"/>
    <n v="1"/>
    <n v="2"/>
    <n v="0"/>
    <n v="1"/>
    <n v="0"/>
    <n v="3"/>
  </r>
  <r>
    <x v="16"/>
    <x v="68"/>
    <x v="0"/>
    <x v="1"/>
    <n v="0"/>
    <n v="0"/>
    <n v="2"/>
    <n v="2"/>
    <n v="2"/>
    <n v="0"/>
    <n v="0"/>
    <n v="2"/>
    <n v="0"/>
    <n v="2"/>
  </r>
  <r>
    <x v="16"/>
    <x v="68"/>
    <x v="0"/>
    <x v="3"/>
    <n v="1"/>
    <n v="0"/>
    <n v="0"/>
    <n v="0"/>
    <n v="0"/>
    <n v="1"/>
    <n v="0"/>
    <n v="0"/>
    <n v="0"/>
    <n v="1"/>
  </r>
  <r>
    <x v="16"/>
    <x v="68"/>
    <x v="0"/>
    <x v="2"/>
    <n v="4"/>
    <n v="0"/>
    <n v="1"/>
    <n v="0"/>
    <n v="1"/>
    <n v="4"/>
    <n v="0"/>
    <n v="1"/>
    <n v="0"/>
    <n v="5"/>
  </r>
  <r>
    <x v="16"/>
    <x v="68"/>
    <x v="0"/>
    <x v="4"/>
    <n v="12"/>
    <n v="2"/>
    <n v="5"/>
    <n v="3"/>
    <n v="8"/>
    <n v="11"/>
    <n v="1"/>
    <n v="7"/>
    <n v="0"/>
    <n v="19"/>
  </r>
  <r>
    <x v="16"/>
    <x v="68"/>
    <x v="1"/>
    <x v="0"/>
    <n v="36"/>
    <n v="16"/>
    <n v="45"/>
    <n v="34"/>
    <n v="63"/>
    <n v="34"/>
    <n v="11"/>
    <n v="52"/>
    <n v="0"/>
    <n v="97"/>
  </r>
  <r>
    <x v="16"/>
    <x v="68"/>
    <x v="1"/>
    <x v="5"/>
    <n v="1"/>
    <n v="0"/>
    <n v="0"/>
    <n v="0"/>
    <n v="0"/>
    <n v="1"/>
    <n v="0"/>
    <n v="0"/>
    <n v="0"/>
    <n v="1"/>
  </r>
  <r>
    <x v="16"/>
    <x v="68"/>
    <x v="1"/>
    <x v="1"/>
    <n v="3"/>
    <n v="0"/>
    <n v="0"/>
    <n v="0"/>
    <n v="0"/>
    <n v="3"/>
    <n v="0"/>
    <n v="0"/>
    <n v="0"/>
    <n v="3"/>
  </r>
  <r>
    <x v="16"/>
    <x v="68"/>
    <x v="1"/>
    <x v="3"/>
    <n v="0"/>
    <n v="0"/>
    <n v="3"/>
    <n v="3"/>
    <n v="3"/>
    <n v="0"/>
    <n v="0"/>
    <n v="3"/>
    <n v="0"/>
    <n v="3"/>
  </r>
  <r>
    <x v="16"/>
    <x v="68"/>
    <x v="1"/>
    <x v="2"/>
    <n v="3"/>
    <n v="1"/>
    <n v="0"/>
    <n v="0"/>
    <n v="1"/>
    <n v="3"/>
    <n v="1"/>
    <n v="0"/>
    <n v="0"/>
    <n v="4"/>
  </r>
  <r>
    <x v="16"/>
    <x v="68"/>
    <x v="1"/>
    <x v="4"/>
    <n v="10"/>
    <n v="1"/>
    <n v="3"/>
    <n v="2"/>
    <n v="5"/>
    <n v="9"/>
    <n v="2"/>
    <n v="3"/>
    <n v="0"/>
    <n v="14"/>
  </r>
  <r>
    <x v="16"/>
    <x v="69"/>
    <x v="0"/>
    <x v="0"/>
    <n v="39"/>
    <n v="29"/>
    <n v="68"/>
    <n v="47"/>
    <n v="98"/>
    <n v="38"/>
    <n v="15"/>
    <n v="83"/>
    <n v="0"/>
    <n v="136"/>
  </r>
  <r>
    <x v="16"/>
    <x v="69"/>
    <x v="0"/>
    <x v="1"/>
    <n v="0"/>
    <n v="1"/>
    <n v="0"/>
    <n v="0"/>
    <n v="1"/>
    <n v="0"/>
    <n v="0"/>
    <n v="1"/>
    <n v="0"/>
    <n v="1"/>
  </r>
  <r>
    <x v="16"/>
    <x v="69"/>
    <x v="0"/>
    <x v="3"/>
    <n v="2"/>
    <n v="0"/>
    <n v="2"/>
    <n v="1"/>
    <n v="2"/>
    <n v="2"/>
    <n v="0"/>
    <n v="2"/>
    <n v="0"/>
    <n v="4"/>
  </r>
  <r>
    <x v="16"/>
    <x v="69"/>
    <x v="0"/>
    <x v="2"/>
    <n v="0"/>
    <n v="3"/>
    <n v="2"/>
    <n v="1"/>
    <n v="5"/>
    <n v="0"/>
    <n v="2"/>
    <n v="3"/>
    <n v="0"/>
    <n v="5"/>
  </r>
  <r>
    <x v="16"/>
    <x v="69"/>
    <x v="0"/>
    <x v="4"/>
    <n v="6"/>
    <n v="1"/>
    <n v="4"/>
    <n v="3"/>
    <n v="6"/>
    <n v="5"/>
    <n v="1"/>
    <n v="5"/>
    <n v="0"/>
    <n v="11"/>
  </r>
  <r>
    <x v="16"/>
    <x v="69"/>
    <x v="1"/>
    <x v="0"/>
    <n v="36"/>
    <n v="13"/>
    <n v="37"/>
    <n v="24"/>
    <n v="52"/>
    <n v="34"/>
    <n v="9"/>
    <n v="43"/>
    <n v="0"/>
    <n v="86"/>
  </r>
  <r>
    <x v="16"/>
    <x v="69"/>
    <x v="1"/>
    <x v="5"/>
    <n v="1"/>
    <n v="1"/>
    <n v="0"/>
    <n v="0"/>
    <n v="1"/>
    <n v="1"/>
    <n v="1"/>
    <n v="0"/>
    <n v="0"/>
    <n v="2"/>
  </r>
  <r>
    <x v="16"/>
    <x v="69"/>
    <x v="1"/>
    <x v="1"/>
    <n v="0"/>
    <n v="0"/>
    <n v="1"/>
    <n v="0"/>
    <n v="1"/>
    <n v="0"/>
    <n v="0"/>
    <n v="1"/>
    <n v="0"/>
    <n v="1"/>
  </r>
  <r>
    <x v="16"/>
    <x v="69"/>
    <x v="1"/>
    <x v="3"/>
    <n v="2"/>
    <n v="1"/>
    <n v="1"/>
    <n v="1"/>
    <n v="2"/>
    <n v="2"/>
    <n v="1"/>
    <n v="1"/>
    <n v="0"/>
    <n v="4"/>
  </r>
  <r>
    <x v="16"/>
    <x v="69"/>
    <x v="1"/>
    <x v="2"/>
    <n v="0"/>
    <n v="0"/>
    <n v="1"/>
    <n v="1"/>
    <n v="1"/>
    <n v="0"/>
    <n v="0"/>
    <n v="1"/>
    <n v="0"/>
    <n v="1"/>
  </r>
  <r>
    <x v="16"/>
    <x v="69"/>
    <x v="1"/>
    <x v="4"/>
    <n v="3"/>
    <n v="1"/>
    <n v="5"/>
    <n v="1"/>
    <n v="6"/>
    <n v="3"/>
    <n v="0"/>
    <n v="6"/>
    <n v="0"/>
    <n v="9"/>
  </r>
  <r>
    <x v="16"/>
    <x v="70"/>
    <x v="0"/>
    <x v="0"/>
    <n v="50"/>
    <n v="24"/>
    <n v="64"/>
    <n v="40"/>
    <n v="93"/>
    <n v="45"/>
    <n v="19"/>
    <n v="73"/>
    <n v="1"/>
    <n v="138"/>
  </r>
  <r>
    <x v="16"/>
    <x v="70"/>
    <x v="0"/>
    <x v="5"/>
    <n v="1"/>
    <n v="0"/>
    <n v="1"/>
    <n v="1"/>
    <n v="1"/>
    <n v="1"/>
    <n v="0"/>
    <n v="1"/>
    <n v="0"/>
    <n v="2"/>
  </r>
  <r>
    <x v="16"/>
    <x v="70"/>
    <x v="0"/>
    <x v="1"/>
    <n v="0"/>
    <n v="1"/>
    <n v="1"/>
    <n v="1"/>
    <n v="2"/>
    <n v="0"/>
    <n v="1"/>
    <n v="1"/>
    <n v="0"/>
    <n v="2"/>
  </r>
  <r>
    <x v="16"/>
    <x v="70"/>
    <x v="0"/>
    <x v="3"/>
    <n v="2"/>
    <n v="0"/>
    <n v="2"/>
    <n v="1"/>
    <n v="2"/>
    <n v="2"/>
    <n v="0"/>
    <n v="2"/>
    <n v="0"/>
    <n v="4"/>
  </r>
  <r>
    <x v="16"/>
    <x v="70"/>
    <x v="0"/>
    <x v="2"/>
    <n v="4"/>
    <n v="1"/>
    <n v="0"/>
    <n v="0"/>
    <n v="1"/>
    <n v="4"/>
    <n v="0"/>
    <n v="1"/>
    <n v="0"/>
    <n v="5"/>
  </r>
  <r>
    <x v="16"/>
    <x v="70"/>
    <x v="0"/>
    <x v="4"/>
    <n v="5"/>
    <n v="3"/>
    <n v="8"/>
    <n v="6"/>
    <n v="11"/>
    <n v="5"/>
    <n v="0"/>
    <n v="11"/>
    <n v="0"/>
    <n v="16"/>
  </r>
  <r>
    <x v="16"/>
    <x v="70"/>
    <x v="1"/>
    <x v="0"/>
    <n v="37"/>
    <n v="18"/>
    <n v="45"/>
    <n v="39"/>
    <n v="64"/>
    <n v="36"/>
    <n v="6"/>
    <n v="58"/>
    <n v="0"/>
    <n v="100"/>
  </r>
  <r>
    <x v="16"/>
    <x v="70"/>
    <x v="1"/>
    <x v="5"/>
    <n v="1"/>
    <n v="1"/>
    <n v="1"/>
    <n v="1"/>
    <n v="2"/>
    <n v="1"/>
    <n v="0"/>
    <n v="2"/>
    <n v="0"/>
    <n v="3"/>
  </r>
  <r>
    <x v="16"/>
    <x v="70"/>
    <x v="1"/>
    <x v="1"/>
    <n v="1"/>
    <n v="0"/>
    <n v="2"/>
    <n v="1"/>
    <n v="2"/>
    <n v="1"/>
    <n v="0"/>
    <n v="2"/>
    <n v="0"/>
    <n v="3"/>
  </r>
  <r>
    <x v="16"/>
    <x v="70"/>
    <x v="1"/>
    <x v="3"/>
    <n v="0"/>
    <n v="0"/>
    <n v="1"/>
    <n v="1"/>
    <n v="1"/>
    <n v="0"/>
    <n v="0"/>
    <n v="1"/>
    <n v="0"/>
    <n v="1"/>
  </r>
  <r>
    <x v="16"/>
    <x v="70"/>
    <x v="1"/>
    <x v="2"/>
    <n v="1"/>
    <n v="0"/>
    <n v="1"/>
    <n v="1"/>
    <n v="1"/>
    <n v="1"/>
    <n v="0"/>
    <n v="1"/>
    <n v="0"/>
    <n v="2"/>
  </r>
  <r>
    <x v="16"/>
    <x v="70"/>
    <x v="1"/>
    <x v="4"/>
    <n v="4"/>
    <n v="0"/>
    <n v="2"/>
    <n v="2"/>
    <n v="3"/>
    <n v="3"/>
    <n v="1"/>
    <n v="2"/>
    <n v="0"/>
    <n v="6"/>
  </r>
  <r>
    <x v="16"/>
    <x v="71"/>
    <x v="0"/>
    <x v="0"/>
    <n v="54"/>
    <n v="24"/>
    <n v="76"/>
    <n v="43"/>
    <n v="101"/>
    <n v="53"/>
    <n v="7"/>
    <n v="93"/>
    <n v="1"/>
    <n v="154"/>
  </r>
  <r>
    <x v="16"/>
    <x v="71"/>
    <x v="0"/>
    <x v="5"/>
    <n v="1"/>
    <n v="0"/>
    <n v="1"/>
    <n v="0"/>
    <n v="1"/>
    <n v="1"/>
    <n v="0"/>
    <n v="1"/>
    <n v="0"/>
    <n v="2"/>
  </r>
  <r>
    <x v="16"/>
    <x v="71"/>
    <x v="0"/>
    <x v="1"/>
    <n v="1"/>
    <n v="0"/>
    <n v="1"/>
    <n v="1"/>
    <n v="1"/>
    <n v="1"/>
    <n v="0"/>
    <n v="1"/>
    <n v="0"/>
    <n v="2"/>
  </r>
  <r>
    <x v="16"/>
    <x v="71"/>
    <x v="0"/>
    <x v="3"/>
    <n v="2"/>
    <n v="0"/>
    <n v="1"/>
    <n v="1"/>
    <n v="2"/>
    <n v="1"/>
    <n v="0"/>
    <n v="2"/>
    <n v="0"/>
    <n v="3"/>
  </r>
  <r>
    <x v="16"/>
    <x v="71"/>
    <x v="0"/>
    <x v="2"/>
    <n v="0"/>
    <n v="0"/>
    <n v="1"/>
    <n v="1"/>
    <n v="1"/>
    <n v="0"/>
    <n v="0"/>
    <n v="1"/>
    <n v="0"/>
    <n v="1"/>
  </r>
  <r>
    <x v="16"/>
    <x v="71"/>
    <x v="0"/>
    <x v="4"/>
    <n v="12"/>
    <n v="2"/>
    <n v="6"/>
    <n v="4"/>
    <n v="9"/>
    <n v="11"/>
    <n v="2"/>
    <n v="7"/>
    <n v="0"/>
    <n v="20"/>
  </r>
  <r>
    <x v="16"/>
    <x v="71"/>
    <x v="1"/>
    <x v="0"/>
    <n v="51"/>
    <n v="15"/>
    <n v="44"/>
    <n v="32"/>
    <n v="59"/>
    <n v="51"/>
    <n v="6"/>
    <n v="53"/>
    <n v="0"/>
    <n v="110"/>
  </r>
  <r>
    <x v="16"/>
    <x v="71"/>
    <x v="1"/>
    <x v="5"/>
    <n v="1"/>
    <n v="1"/>
    <n v="2"/>
    <n v="2"/>
    <n v="3"/>
    <n v="1"/>
    <n v="0"/>
    <n v="2"/>
    <n v="1"/>
    <n v="4"/>
  </r>
  <r>
    <x v="16"/>
    <x v="71"/>
    <x v="1"/>
    <x v="3"/>
    <n v="3"/>
    <n v="1"/>
    <n v="1"/>
    <n v="1"/>
    <n v="3"/>
    <n v="2"/>
    <n v="1"/>
    <n v="2"/>
    <n v="0"/>
    <n v="5"/>
  </r>
  <r>
    <x v="16"/>
    <x v="71"/>
    <x v="1"/>
    <x v="4"/>
    <n v="1"/>
    <n v="1"/>
    <n v="5"/>
    <n v="4"/>
    <n v="6"/>
    <n v="1"/>
    <n v="0"/>
    <n v="6"/>
    <n v="0"/>
    <n v="7"/>
  </r>
  <r>
    <x v="16"/>
    <x v="72"/>
    <x v="0"/>
    <x v="0"/>
    <n v="43"/>
    <n v="32"/>
    <n v="83"/>
    <n v="52"/>
    <n v="118"/>
    <n v="40"/>
    <n v="15"/>
    <n v="103"/>
    <n v="0"/>
    <n v="158"/>
  </r>
  <r>
    <x v="16"/>
    <x v="72"/>
    <x v="0"/>
    <x v="1"/>
    <n v="2"/>
    <n v="2"/>
    <n v="1"/>
    <n v="2"/>
    <n v="4"/>
    <n v="1"/>
    <n v="2"/>
    <n v="2"/>
    <n v="0"/>
    <n v="5"/>
  </r>
  <r>
    <x v="16"/>
    <x v="72"/>
    <x v="0"/>
    <x v="3"/>
    <n v="1"/>
    <n v="1"/>
    <n v="2"/>
    <n v="3"/>
    <n v="3"/>
    <n v="1"/>
    <n v="0"/>
    <n v="3"/>
    <n v="0"/>
    <n v="4"/>
  </r>
  <r>
    <x v="16"/>
    <x v="72"/>
    <x v="0"/>
    <x v="2"/>
    <n v="1"/>
    <n v="2"/>
    <n v="0"/>
    <n v="0"/>
    <n v="2"/>
    <n v="1"/>
    <n v="2"/>
    <n v="0"/>
    <n v="0"/>
    <n v="3"/>
  </r>
  <r>
    <x v="16"/>
    <x v="72"/>
    <x v="0"/>
    <x v="4"/>
    <n v="11"/>
    <n v="1"/>
    <n v="5"/>
    <n v="3"/>
    <n v="10"/>
    <n v="7"/>
    <n v="2"/>
    <n v="8"/>
    <n v="0"/>
    <n v="17"/>
  </r>
  <r>
    <x v="16"/>
    <x v="72"/>
    <x v="1"/>
    <x v="0"/>
    <n v="37"/>
    <n v="16"/>
    <n v="41"/>
    <n v="25"/>
    <n v="57"/>
    <n v="37"/>
    <n v="4"/>
    <n v="53"/>
    <n v="0"/>
    <n v="94"/>
  </r>
  <r>
    <x v="16"/>
    <x v="72"/>
    <x v="1"/>
    <x v="5"/>
    <n v="0"/>
    <n v="2"/>
    <n v="0"/>
    <n v="0"/>
    <n v="2"/>
    <n v="0"/>
    <n v="1"/>
    <n v="1"/>
    <n v="0"/>
    <n v="2"/>
  </r>
  <r>
    <x v="16"/>
    <x v="72"/>
    <x v="1"/>
    <x v="1"/>
    <n v="0"/>
    <n v="0"/>
    <n v="2"/>
    <n v="2"/>
    <n v="2"/>
    <n v="0"/>
    <n v="0"/>
    <n v="2"/>
    <n v="0"/>
    <n v="2"/>
  </r>
  <r>
    <x v="16"/>
    <x v="72"/>
    <x v="1"/>
    <x v="2"/>
    <n v="2"/>
    <n v="0"/>
    <n v="0"/>
    <n v="0"/>
    <n v="0"/>
    <n v="2"/>
    <n v="0"/>
    <n v="0"/>
    <n v="0"/>
    <n v="2"/>
  </r>
  <r>
    <x v="16"/>
    <x v="72"/>
    <x v="1"/>
    <x v="4"/>
    <n v="9"/>
    <n v="4"/>
    <n v="4"/>
    <n v="2"/>
    <n v="9"/>
    <n v="8"/>
    <n v="0"/>
    <n v="9"/>
    <n v="0"/>
    <n v="17"/>
  </r>
  <r>
    <x v="16"/>
    <x v="73"/>
    <x v="0"/>
    <x v="0"/>
    <n v="32"/>
    <n v="22"/>
    <n v="77"/>
    <n v="53"/>
    <n v="106"/>
    <n v="25"/>
    <n v="16"/>
    <n v="90"/>
    <n v="0"/>
    <n v="131"/>
  </r>
  <r>
    <x v="16"/>
    <x v="73"/>
    <x v="0"/>
    <x v="5"/>
    <n v="0"/>
    <n v="1"/>
    <n v="0"/>
    <n v="0"/>
    <n v="1"/>
    <n v="0"/>
    <n v="0"/>
    <n v="1"/>
    <n v="0"/>
    <n v="1"/>
  </r>
  <r>
    <x v="16"/>
    <x v="73"/>
    <x v="0"/>
    <x v="1"/>
    <n v="3"/>
    <n v="0"/>
    <n v="2"/>
    <n v="1"/>
    <n v="2"/>
    <n v="3"/>
    <n v="0"/>
    <n v="2"/>
    <n v="0"/>
    <n v="5"/>
  </r>
  <r>
    <x v="16"/>
    <x v="73"/>
    <x v="0"/>
    <x v="3"/>
    <n v="0"/>
    <n v="1"/>
    <n v="2"/>
    <n v="2"/>
    <n v="3"/>
    <n v="0"/>
    <n v="1"/>
    <n v="2"/>
    <n v="0"/>
    <n v="3"/>
  </r>
  <r>
    <x v="16"/>
    <x v="73"/>
    <x v="0"/>
    <x v="2"/>
    <n v="1"/>
    <n v="0"/>
    <n v="0"/>
    <n v="0"/>
    <n v="0"/>
    <n v="1"/>
    <n v="0"/>
    <n v="0"/>
    <n v="0"/>
    <n v="1"/>
  </r>
  <r>
    <x v="16"/>
    <x v="73"/>
    <x v="0"/>
    <x v="4"/>
    <n v="13"/>
    <n v="1"/>
    <n v="4"/>
    <n v="4"/>
    <n v="6"/>
    <n v="12"/>
    <n v="1"/>
    <n v="5"/>
    <n v="0"/>
    <n v="18"/>
  </r>
  <r>
    <x v="16"/>
    <x v="73"/>
    <x v="1"/>
    <x v="0"/>
    <n v="34"/>
    <n v="21"/>
    <n v="36"/>
    <n v="29"/>
    <n v="61"/>
    <n v="30"/>
    <n v="8"/>
    <n v="53"/>
    <n v="0"/>
    <n v="91"/>
  </r>
  <r>
    <x v="16"/>
    <x v="73"/>
    <x v="1"/>
    <x v="5"/>
    <n v="0"/>
    <n v="0"/>
    <n v="1"/>
    <n v="1"/>
    <n v="1"/>
    <n v="0"/>
    <n v="0"/>
    <n v="1"/>
    <n v="0"/>
    <n v="1"/>
  </r>
  <r>
    <x v="16"/>
    <x v="73"/>
    <x v="1"/>
    <x v="1"/>
    <n v="0"/>
    <n v="1"/>
    <n v="2"/>
    <n v="1"/>
    <n v="3"/>
    <n v="0"/>
    <n v="0"/>
    <n v="3"/>
    <n v="0"/>
    <n v="3"/>
  </r>
  <r>
    <x v="16"/>
    <x v="73"/>
    <x v="1"/>
    <x v="3"/>
    <n v="1"/>
    <n v="0"/>
    <n v="1"/>
    <n v="1"/>
    <n v="1"/>
    <n v="1"/>
    <n v="0"/>
    <n v="1"/>
    <n v="0"/>
    <n v="2"/>
  </r>
  <r>
    <x v="16"/>
    <x v="73"/>
    <x v="1"/>
    <x v="2"/>
    <n v="0"/>
    <n v="0"/>
    <n v="1"/>
    <n v="1"/>
    <n v="1"/>
    <n v="0"/>
    <n v="0"/>
    <n v="1"/>
    <n v="0"/>
    <n v="1"/>
  </r>
  <r>
    <x v="16"/>
    <x v="73"/>
    <x v="1"/>
    <x v="4"/>
    <n v="11"/>
    <n v="5"/>
    <n v="4"/>
    <n v="5"/>
    <n v="10"/>
    <n v="10"/>
    <n v="2"/>
    <n v="8"/>
    <n v="0"/>
    <n v="20"/>
  </r>
  <r>
    <x v="16"/>
    <x v="74"/>
    <x v="0"/>
    <x v="0"/>
    <n v="47"/>
    <n v="35"/>
    <n v="85"/>
    <n v="57"/>
    <n v="129"/>
    <n v="38"/>
    <n v="15"/>
    <n v="114"/>
    <n v="0"/>
    <n v="167"/>
  </r>
  <r>
    <x v="16"/>
    <x v="74"/>
    <x v="0"/>
    <x v="5"/>
    <n v="0"/>
    <n v="1"/>
    <n v="0"/>
    <n v="0"/>
    <n v="1"/>
    <n v="0"/>
    <n v="0"/>
    <n v="1"/>
    <n v="0"/>
    <n v="1"/>
  </r>
  <r>
    <x v="16"/>
    <x v="74"/>
    <x v="0"/>
    <x v="1"/>
    <n v="2"/>
    <n v="0"/>
    <n v="0"/>
    <n v="0"/>
    <n v="0"/>
    <n v="2"/>
    <n v="0"/>
    <n v="0"/>
    <n v="0"/>
    <n v="2"/>
  </r>
  <r>
    <x v="16"/>
    <x v="74"/>
    <x v="0"/>
    <x v="3"/>
    <n v="0"/>
    <n v="0"/>
    <n v="2"/>
    <n v="0"/>
    <n v="2"/>
    <n v="0"/>
    <n v="0"/>
    <n v="2"/>
    <n v="0"/>
    <n v="2"/>
  </r>
  <r>
    <x v="16"/>
    <x v="74"/>
    <x v="0"/>
    <x v="2"/>
    <n v="1"/>
    <n v="1"/>
    <n v="1"/>
    <n v="1"/>
    <n v="2"/>
    <n v="1"/>
    <n v="1"/>
    <n v="1"/>
    <n v="0"/>
    <n v="3"/>
  </r>
  <r>
    <x v="16"/>
    <x v="74"/>
    <x v="0"/>
    <x v="4"/>
    <n v="4"/>
    <n v="2"/>
    <n v="3"/>
    <n v="2"/>
    <n v="7"/>
    <n v="2"/>
    <n v="4"/>
    <n v="3"/>
    <n v="0"/>
    <n v="9"/>
  </r>
  <r>
    <x v="16"/>
    <x v="74"/>
    <x v="1"/>
    <x v="0"/>
    <n v="32"/>
    <n v="25"/>
    <n v="57"/>
    <n v="40"/>
    <n v="84"/>
    <n v="30"/>
    <n v="6"/>
    <n v="78"/>
    <n v="0"/>
    <n v="114"/>
  </r>
  <r>
    <x v="16"/>
    <x v="74"/>
    <x v="1"/>
    <x v="5"/>
    <n v="1"/>
    <n v="0"/>
    <n v="1"/>
    <n v="0"/>
    <n v="1"/>
    <n v="1"/>
    <n v="0"/>
    <n v="1"/>
    <n v="0"/>
    <n v="2"/>
  </r>
  <r>
    <x v="16"/>
    <x v="74"/>
    <x v="1"/>
    <x v="1"/>
    <n v="1"/>
    <n v="0"/>
    <n v="0"/>
    <n v="0"/>
    <n v="0"/>
    <n v="1"/>
    <n v="0"/>
    <n v="0"/>
    <n v="0"/>
    <n v="1"/>
  </r>
  <r>
    <x v="16"/>
    <x v="74"/>
    <x v="1"/>
    <x v="3"/>
    <n v="0"/>
    <n v="3"/>
    <n v="3"/>
    <n v="4"/>
    <n v="6"/>
    <n v="0"/>
    <n v="2"/>
    <n v="4"/>
    <n v="0"/>
    <n v="6"/>
  </r>
  <r>
    <x v="16"/>
    <x v="74"/>
    <x v="1"/>
    <x v="2"/>
    <n v="2"/>
    <n v="2"/>
    <n v="1"/>
    <n v="2"/>
    <n v="3"/>
    <n v="2"/>
    <n v="1"/>
    <n v="2"/>
    <n v="0"/>
    <n v="5"/>
  </r>
  <r>
    <x v="16"/>
    <x v="74"/>
    <x v="1"/>
    <x v="4"/>
    <n v="3"/>
    <n v="4"/>
    <n v="3"/>
    <n v="2"/>
    <n v="7"/>
    <n v="3"/>
    <n v="2"/>
    <n v="5"/>
    <n v="0"/>
    <n v="10"/>
  </r>
  <r>
    <x v="16"/>
    <x v="75"/>
    <x v="0"/>
    <x v="0"/>
    <n v="53"/>
    <n v="30"/>
    <n v="74"/>
    <n v="48"/>
    <n v="110"/>
    <n v="47"/>
    <n v="16"/>
    <n v="94"/>
    <n v="0"/>
    <n v="157"/>
  </r>
  <r>
    <x v="16"/>
    <x v="75"/>
    <x v="0"/>
    <x v="5"/>
    <n v="0"/>
    <n v="0"/>
    <n v="1"/>
    <n v="0"/>
    <n v="1"/>
    <n v="0"/>
    <n v="0"/>
    <n v="1"/>
    <n v="0"/>
    <n v="1"/>
  </r>
  <r>
    <x v="16"/>
    <x v="75"/>
    <x v="0"/>
    <x v="1"/>
    <n v="1"/>
    <n v="0"/>
    <n v="2"/>
    <n v="1"/>
    <n v="2"/>
    <n v="1"/>
    <n v="0"/>
    <n v="2"/>
    <n v="0"/>
    <n v="3"/>
  </r>
  <r>
    <x v="16"/>
    <x v="75"/>
    <x v="0"/>
    <x v="3"/>
    <n v="1"/>
    <n v="1"/>
    <n v="1"/>
    <n v="0"/>
    <n v="2"/>
    <n v="1"/>
    <n v="0"/>
    <n v="2"/>
    <n v="0"/>
    <n v="3"/>
  </r>
  <r>
    <x v="16"/>
    <x v="75"/>
    <x v="0"/>
    <x v="2"/>
    <n v="0"/>
    <n v="0"/>
    <n v="3"/>
    <n v="1"/>
    <n v="3"/>
    <n v="0"/>
    <n v="0"/>
    <n v="3"/>
    <n v="0"/>
    <n v="3"/>
  </r>
  <r>
    <x v="16"/>
    <x v="75"/>
    <x v="0"/>
    <x v="4"/>
    <n v="5"/>
    <n v="3"/>
    <n v="7"/>
    <n v="5"/>
    <n v="10"/>
    <n v="5"/>
    <n v="1"/>
    <n v="9"/>
    <n v="0"/>
    <n v="15"/>
  </r>
  <r>
    <x v="16"/>
    <x v="75"/>
    <x v="1"/>
    <x v="0"/>
    <n v="34"/>
    <n v="17"/>
    <n v="67"/>
    <n v="48"/>
    <n v="85"/>
    <n v="33"/>
    <n v="3"/>
    <n v="82"/>
    <n v="0"/>
    <n v="118"/>
  </r>
  <r>
    <x v="16"/>
    <x v="75"/>
    <x v="1"/>
    <x v="1"/>
    <n v="1"/>
    <n v="0"/>
    <n v="4"/>
    <n v="4"/>
    <n v="4"/>
    <n v="1"/>
    <n v="0"/>
    <n v="4"/>
    <n v="0"/>
    <n v="5"/>
  </r>
  <r>
    <x v="16"/>
    <x v="75"/>
    <x v="1"/>
    <x v="3"/>
    <n v="1"/>
    <n v="2"/>
    <n v="2"/>
    <n v="1"/>
    <n v="4"/>
    <n v="1"/>
    <n v="1"/>
    <n v="3"/>
    <n v="0"/>
    <n v="5"/>
  </r>
  <r>
    <x v="16"/>
    <x v="75"/>
    <x v="1"/>
    <x v="2"/>
    <n v="1"/>
    <n v="1"/>
    <n v="1"/>
    <n v="0"/>
    <n v="3"/>
    <n v="0"/>
    <n v="0"/>
    <n v="3"/>
    <n v="0"/>
    <n v="3"/>
  </r>
  <r>
    <x v="16"/>
    <x v="75"/>
    <x v="1"/>
    <x v="4"/>
    <n v="1"/>
    <n v="2"/>
    <n v="5"/>
    <n v="4"/>
    <n v="7"/>
    <n v="1"/>
    <n v="1"/>
    <n v="6"/>
    <n v="0"/>
    <n v="8"/>
  </r>
  <r>
    <x v="16"/>
    <x v="76"/>
    <x v="0"/>
    <x v="0"/>
    <n v="44"/>
    <n v="23"/>
    <n v="76"/>
    <n v="60"/>
    <n v="102"/>
    <n v="41"/>
    <n v="5"/>
    <n v="97"/>
    <n v="0"/>
    <n v="143"/>
  </r>
  <r>
    <x v="16"/>
    <x v="76"/>
    <x v="0"/>
    <x v="5"/>
    <n v="0"/>
    <n v="0"/>
    <n v="2"/>
    <n v="2"/>
    <n v="2"/>
    <n v="0"/>
    <n v="0"/>
    <n v="2"/>
    <n v="0"/>
    <n v="2"/>
  </r>
  <r>
    <x v="16"/>
    <x v="76"/>
    <x v="0"/>
    <x v="1"/>
    <n v="0"/>
    <n v="1"/>
    <n v="1"/>
    <n v="2"/>
    <n v="2"/>
    <n v="0"/>
    <n v="0"/>
    <n v="2"/>
    <n v="0"/>
    <n v="2"/>
  </r>
  <r>
    <x v="16"/>
    <x v="76"/>
    <x v="0"/>
    <x v="3"/>
    <n v="1"/>
    <n v="0"/>
    <n v="1"/>
    <n v="1"/>
    <n v="1"/>
    <n v="1"/>
    <n v="0"/>
    <n v="1"/>
    <n v="0"/>
    <n v="2"/>
  </r>
  <r>
    <x v="16"/>
    <x v="76"/>
    <x v="0"/>
    <x v="2"/>
    <n v="1"/>
    <n v="0"/>
    <n v="0"/>
    <n v="0"/>
    <n v="1"/>
    <n v="0"/>
    <n v="0"/>
    <n v="1"/>
    <n v="0"/>
    <n v="1"/>
  </r>
  <r>
    <x v="16"/>
    <x v="76"/>
    <x v="0"/>
    <x v="4"/>
    <n v="6"/>
    <n v="2"/>
    <n v="9"/>
    <n v="5"/>
    <n v="12"/>
    <n v="5"/>
    <n v="2"/>
    <n v="10"/>
    <n v="0"/>
    <n v="17"/>
  </r>
  <r>
    <x v="16"/>
    <x v="76"/>
    <x v="1"/>
    <x v="0"/>
    <n v="46"/>
    <n v="29"/>
    <n v="50"/>
    <n v="39"/>
    <n v="86"/>
    <n v="39"/>
    <n v="12"/>
    <n v="74"/>
    <n v="0"/>
    <n v="125"/>
  </r>
  <r>
    <x v="16"/>
    <x v="76"/>
    <x v="1"/>
    <x v="5"/>
    <n v="0"/>
    <n v="0"/>
    <n v="2"/>
    <n v="1"/>
    <n v="2"/>
    <n v="0"/>
    <n v="0"/>
    <n v="2"/>
    <n v="0"/>
    <n v="2"/>
  </r>
  <r>
    <x v="16"/>
    <x v="76"/>
    <x v="1"/>
    <x v="1"/>
    <n v="1"/>
    <n v="1"/>
    <n v="2"/>
    <n v="2"/>
    <n v="3"/>
    <n v="1"/>
    <n v="0"/>
    <n v="3"/>
    <n v="0"/>
    <n v="4"/>
  </r>
  <r>
    <x v="16"/>
    <x v="76"/>
    <x v="1"/>
    <x v="3"/>
    <n v="3"/>
    <n v="0"/>
    <n v="1"/>
    <n v="0"/>
    <n v="2"/>
    <n v="2"/>
    <n v="0"/>
    <n v="2"/>
    <n v="0"/>
    <n v="4"/>
  </r>
  <r>
    <x v="16"/>
    <x v="76"/>
    <x v="1"/>
    <x v="2"/>
    <n v="4"/>
    <n v="0"/>
    <n v="1"/>
    <n v="0"/>
    <n v="2"/>
    <n v="3"/>
    <n v="1"/>
    <n v="1"/>
    <n v="0"/>
    <n v="5"/>
  </r>
  <r>
    <x v="16"/>
    <x v="76"/>
    <x v="1"/>
    <x v="4"/>
    <n v="4"/>
    <n v="0"/>
    <n v="5"/>
    <n v="2"/>
    <n v="7"/>
    <n v="2"/>
    <n v="2"/>
    <n v="5"/>
    <n v="0"/>
    <n v="9"/>
  </r>
  <r>
    <x v="16"/>
    <x v="77"/>
    <x v="0"/>
    <x v="0"/>
    <n v="42"/>
    <n v="29"/>
    <n v="72"/>
    <n v="36"/>
    <n v="105"/>
    <n v="38"/>
    <n v="13"/>
    <n v="92"/>
    <n v="0"/>
    <n v="143"/>
  </r>
  <r>
    <x v="16"/>
    <x v="77"/>
    <x v="0"/>
    <x v="5"/>
    <n v="1"/>
    <n v="1"/>
    <n v="1"/>
    <n v="0"/>
    <n v="2"/>
    <n v="1"/>
    <n v="1"/>
    <n v="1"/>
    <n v="0"/>
    <n v="3"/>
  </r>
  <r>
    <x v="16"/>
    <x v="77"/>
    <x v="0"/>
    <x v="1"/>
    <n v="2"/>
    <n v="1"/>
    <n v="2"/>
    <n v="1"/>
    <n v="4"/>
    <n v="1"/>
    <n v="2"/>
    <n v="2"/>
    <n v="0"/>
    <n v="5"/>
  </r>
  <r>
    <x v="16"/>
    <x v="77"/>
    <x v="0"/>
    <x v="3"/>
    <n v="2"/>
    <n v="0"/>
    <n v="1"/>
    <n v="1"/>
    <n v="1"/>
    <n v="2"/>
    <n v="0"/>
    <n v="1"/>
    <n v="0"/>
    <n v="3"/>
  </r>
  <r>
    <x v="16"/>
    <x v="77"/>
    <x v="0"/>
    <x v="2"/>
    <n v="0"/>
    <n v="0"/>
    <n v="1"/>
    <n v="0"/>
    <n v="1"/>
    <n v="0"/>
    <n v="0"/>
    <n v="1"/>
    <n v="0"/>
    <n v="1"/>
  </r>
  <r>
    <x v="16"/>
    <x v="77"/>
    <x v="0"/>
    <x v="4"/>
    <n v="7"/>
    <n v="2"/>
    <n v="1"/>
    <n v="1"/>
    <n v="3"/>
    <n v="7"/>
    <n v="0"/>
    <n v="3"/>
    <n v="0"/>
    <n v="10"/>
  </r>
  <r>
    <x v="16"/>
    <x v="77"/>
    <x v="1"/>
    <x v="0"/>
    <n v="26"/>
    <n v="19"/>
    <n v="47"/>
    <n v="30"/>
    <n v="68"/>
    <n v="24"/>
    <n v="5"/>
    <n v="63"/>
    <n v="0"/>
    <n v="92"/>
  </r>
  <r>
    <x v="16"/>
    <x v="77"/>
    <x v="1"/>
    <x v="5"/>
    <n v="1"/>
    <n v="0"/>
    <n v="1"/>
    <n v="1"/>
    <n v="1"/>
    <n v="1"/>
    <n v="0"/>
    <n v="1"/>
    <n v="0"/>
    <n v="2"/>
  </r>
  <r>
    <x v="16"/>
    <x v="77"/>
    <x v="1"/>
    <x v="3"/>
    <n v="3"/>
    <n v="0"/>
    <n v="1"/>
    <n v="0"/>
    <n v="1"/>
    <n v="3"/>
    <n v="0"/>
    <n v="1"/>
    <n v="0"/>
    <n v="4"/>
  </r>
  <r>
    <x v="16"/>
    <x v="77"/>
    <x v="1"/>
    <x v="2"/>
    <n v="1"/>
    <n v="0"/>
    <n v="1"/>
    <n v="0"/>
    <n v="1"/>
    <n v="1"/>
    <n v="0"/>
    <n v="1"/>
    <n v="0"/>
    <n v="2"/>
  </r>
  <r>
    <x v="16"/>
    <x v="77"/>
    <x v="1"/>
    <x v="4"/>
    <n v="4"/>
    <n v="2"/>
    <n v="4"/>
    <n v="3"/>
    <n v="6"/>
    <n v="4"/>
    <n v="0"/>
    <n v="6"/>
    <n v="0"/>
    <n v="10"/>
  </r>
  <r>
    <x v="16"/>
    <x v="78"/>
    <x v="0"/>
    <x v="0"/>
    <n v="39"/>
    <n v="45"/>
    <n v="88"/>
    <n v="53"/>
    <n v="137"/>
    <n v="35"/>
    <n v="10"/>
    <n v="127"/>
    <n v="0"/>
    <n v="172"/>
  </r>
  <r>
    <x v="16"/>
    <x v="78"/>
    <x v="0"/>
    <x v="5"/>
    <n v="0"/>
    <n v="1"/>
    <n v="1"/>
    <n v="0"/>
    <n v="2"/>
    <n v="0"/>
    <n v="0"/>
    <n v="2"/>
    <n v="0"/>
    <n v="2"/>
  </r>
  <r>
    <x v="16"/>
    <x v="78"/>
    <x v="0"/>
    <x v="1"/>
    <n v="3"/>
    <n v="0"/>
    <n v="2"/>
    <n v="0"/>
    <n v="2"/>
    <n v="3"/>
    <n v="0"/>
    <n v="2"/>
    <n v="0"/>
    <n v="5"/>
  </r>
  <r>
    <x v="16"/>
    <x v="78"/>
    <x v="0"/>
    <x v="3"/>
    <n v="3"/>
    <n v="0"/>
    <n v="1"/>
    <n v="0"/>
    <n v="3"/>
    <n v="1"/>
    <n v="1"/>
    <n v="2"/>
    <n v="0"/>
    <n v="4"/>
  </r>
  <r>
    <x v="16"/>
    <x v="78"/>
    <x v="0"/>
    <x v="2"/>
    <n v="1"/>
    <n v="1"/>
    <n v="0"/>
    <n v="0"/>
    <n v="1"/>
    <n v="1"/>
    <n v="1"/>
    <n v="0"/>
    <n v="0"/>
    <n v="2"/>
  </r>
  <r>
    <x v="16"/>
    <x v="78"/>
    <x v="0"/>
    <x v="4"/>
    <n v="3"/>
    <n v="3"/>
    <n v="2"/>
    <n v="1"/>
    <n v="5"/>
    <n v="3"/>
    <n v="0"/>
    <n v="5"/>
    <n v="0"/>
    <n v="8"/>
  </r>
  <r>
    <x v="16"/>
    <x v="78"/>
    <x v="1"/>
    <x v="0"/>
    <n v="28"/>
    <n v="23"/>
    <n v="46"/>
    <n v="37"/>
    <n v="74"/>
    <n v="23"/>
    <n v="8"/>
    <n v="66"/>
    <n v="0"/>
    <n v="97"/>
  </r>
  <r>
    <x v="16"/>
    <x v="78"/>
    <x v="1"/>
    <x v="1"/>
    <n v="3"/>
    <n v="0"/>
    <n v="1"/>
    <n v="1"/>
    <n v="3"/>
    <n v="1"/>
    <n v="0"/>
    <n v="3"/>
    <n v="0"/>
    <n v="4"/>
  </r>
  <r>
    <x v="16"/>
    <x v="78"/>
    <x v="1"/>
    <x v="3"/>
    <n v="2"/>
    <n v="1"/>
    <n v="1"/>
    <n v="0"/>
    <n v="4"/>
    <n v="0"/>
    <n v="3"/>
    <n v="1"/>
    <n v="0"/>
    <n v="4"/>
  </r>
  <r>
    <x v="16"/>
    <x v="78"/>
    <x v="1"/>
    <x v="2"/>
    <n v="0"/>
    <n v="0"/>
    <n v="1"/>
    <n v="1"/>
    <n v="1"/>
    <n v="0"/>
    <n v="0"/>
    <n v="1"/>
    <n v="0"/>
    <n v="1"/>
  </r>
  <r>
    <x v="16"/>
    <x v="78"/>
    <x v="1"/>
    <x v="4"/>
    <n v="10"/>
    <n v="1"/>
    <n v="0"/>
    <n v="0"/>
    <n v="4"/>
    <n v="7"/>
    <n v="1"/>
    <n v="3"/>
    <n v="0"/>
    <n v="11"/>
  </r>
  <r>
    <x v="16"/>
    <x v="79"/>
    <x v="0"/>
    <x v="0"/>
    <n v="42"/>
    <n v="24"/>
    <n v="69"/>
    <n v="46"/>
    <n v="100"/>
    <n v="35"/>
    <n v="11"/>
    <n v="89"/>
    <n v="0"/>
    <n v="135"/>
  </r>
  <r>
    <x v="16"/>
    <x v="79"/>
    <x v="0"/>
    <x v="5"/>
    <n v="0"/>
    <n v="0"/>
    <n v="1"/>
    <n v="1"/>
    <n v="1"/>
    <n v="0"/>
    <n v="0"/>
    <n v="1"/>
    <n v="0"/>
    <n v="1"/>
  </r>
  <r>
    <x v="16"/>
    <x v="79"/>
    <x v="0"/>
    <x v="1"/>
    <n v="1"/>
    <n v="0"/>
    <n v="0"/>
    <n v="0"/>
    <n v="1"/>
    <n v="0"/>
    <n v="0"/>
    <n v="1"/>
    <n v="0"/>
    <n v="1"/>
  </r>
  <r>
    <x v="16"/>
    <x v="79"/>
    <x v="0"/>
    <x v="3"/>
    <n v="3"/>
    <n v="0"/>
    <n v="2"/>
    <n v="2"/>
    <n v="3"/>
    <n v="2"/>
    <n v="0"/>
    <n v="3"/>
    <n v="0"/>
    <n v="5"/>
  </r>
  <r>
    <x v="16"/>
    <x v="79"/>
    <x v="0"/>
    <x v="2"/>
    <n v="1"/>
    <n v="0"/>
    <n v="2"/>
    <n v="2"/>
    <n v="2"/>
    <n v="1"/>
    <n v="0"/>
    <n v="2"/>
    <n v="0"/>
    <n v="3"/>
  </r>
  <r>
    <x v="16"/>
    <x v="79"/>
    <x v="0"/>
    <x v="4"/>
    <n v="12"/>
    <n v="3"/>
    <n v="3"/>
    <n v="3"/>
    <n v="10"/>
    <n v="8"/>
    <n v="4"/>
    <n v="6"/>
    <n v="0"/>
    <n v="18"/>
  </r>
  <r>
    <x v="16"/>
    <x v="79"/>
    <x v="1"/>
    <x v="0"/>
    <n v="42"/>
    <n v="19"/>
    <n v="56"/>
    <n v="38"/>
    <n v="76"/>
    <n v="41"/>
    <n v="3"/>
    <n v="73"/>
    <n v="0"/>
    <n v="117"/>
  </r>
  <r>
    <x v="16"/>
    <x v="79"/>
    <x v="1"/>
    <x v="5"/>
    <n v="0"/>
    <n v="1"/>
    <n v="0"/>
    <n v="0"/>
    <n v="1"/>
    <n v="0"/>
    <n v="0"/>
    <n v="1"/>
    <n v="0"/>
    <n v="1"/>
  </r>
  <r>
    <x v="16"/>
    <x v="79"/>
    <x v="1"/>
    <x v="1"/>
    <n v="1"/>
    <n v="0"/>
    <n v="0"/>
    <n v="0"/>
    <n v="1"/>
    <n v="0"/>
    <n v="1"/>
    <n v="0"/>
    <n v="0"/>
    <n v="1"/>
  </r>
  <r>
    <x v="16"/>
    <x v="79"/>
    <x v="1"/>
    <x v="3"/>
    <n v="4"/>
    <n v="0"/>
    <n v="3"/>
    <n v="3"/>
    <n v="3"/>
    <n v="4"/>
    <n v="0"/>
    <n v="3"/>
    <n v="0"/>
    <n v="7"/>
  </r>
  <r>
    <x v="16"/>
    <x v="79"/>
    <x v="1"/>
    <x v="2"/>
    <n v="1"/>
    <n v="0"/>
    <n v="0"/>
    <n v="0"/>
    <n v="0"/>
    <n v="1"/>
    <n v="0"/>
    <n v="0"/>
    <n v="0"/>
    <n v="1"/>
  </r>
  <r>
    <x v="16"/>
    <x v="79"/>
    <x v="1"/>
    <x v="4"/>
    <n v="5"/>
    <n v="0"/>
    <n v="8"/>
    <n v="4"/>
    <n v="10"/>
    <n v="3"/>
    <n v="2"/>
    <n v="8"/>
    <n v="0"/>
    <n v="13"/>
  </r>
  <r>
    <x v="16"/>
    <x v="6"/>
    <x v="0"/>
    <x v="0"/>
    <n v="43"/>
    <n v="21"/>
    <n v="92"/>
    <n v="61"/>
    <n v="118"/>
    <n v="38"/>
    <n v="8"/>
    <n v="110"/>
    <n v="0"/>
    <n v="156"/>
  </r>
  <r>
    <x v="16"/>
    <x v="6"/>
    <x v="0"/>
    <x v="5"/>
    <n v="2"/>
    <n v="1"/>
    <n v="1"/>
    <n v="1"/>
    <n v="2"/>
    <n v="2"/>
    <n v="0"/>
    <n v="2"/>
    <n v="0"/>
    <n v="4"/>
  </r>
  <r>
    <x v="16"/>
    <x v="6"/>
    <x v="0"/>
    <x v="1"/>
    <n v="5"/>
    <n v="0"/>
    <n v="2"/>
    <n v="2"/>
    <n v="2"/>
    <n v="5"/>
    <n v="0"/>
    <n v="2"/>
    <n v="0"/>
    <n v="7"/>
  </r>
  <r>
    <x v="16"/>
    <x v="6"/>
    <x v="0"/>
    <x v="3"/>
    <n v="4"/>
    <n v="0"/>
    <n v="0"/>
    <n v="0"/>
    <n v="3"/>
    <n v="1"/>
    <n v="0"/>
    <n v="3"/>
    <n v="0"/>
    <n v="4"/>
  </r>
  <r>
    <x v="16"/>
    <x v="6"/>
    <x v="0"/>
    <x v="2"/>
    <n v="3"/>
    <n v="0"/>
    <n v="1"/>
    <n v="0"/>
    <n v="2"/>
    <n v="2"/>
    <n v="1"/>
    <n v="1"/>
    <n v="0"/>
    <n v="4"/>
  </r>
  <r>
    <x v="16"/>
    <x v="6"/>
    <x v="0"/>
    <x v="4"/>
    <n v="7"/>
    <n v="3"/>
    <n v="4"/>
    <n v="2"/>
    <n v="10"/>
    <n v="4"/>
    <n v="2"/>
    <n v="8"/>
    <n v="0"/>
    <n v="14"/>
  </r>
  <r>
    <x v="16"/>
    <x v="6"/>
    <x v="1"/>
    <x v="0"/>
    <n v="40"/>
    <n v="18"/>
    <n v="55"/>
    <n v="37"/>
    <n v="78"/>
    <n v="35"/>
    <n v="6"/>
    <n v="72"/>
    <n v="0"/>
    <n v="113"/>
  </r>
  <r>
    <x v="16"/>
    <x v="6"/>
    <x v="1"/>
    <x v="5"/>
    <n v="1"/>
    <n v="0"/>
    <n v="0"/>
    <n v="0"/>
    <n v="0"/>
    <n v="1"/>
    <n v="0"/>
    <n v="0"/>
    <n v="0"/>
    <n v="1"/>
  </r>
  <r>
    <x v="16"/>
    <x v="6"/>
    <x v="1"/>
    <x v="1"/>
    <n v="1"/>
    <n v="0"/>
    <n v="2"/>
    <n v="2"/>
    <n v="2"/>
    <n v="1"/>
    <n v="0"/>
    <n v="2"/>
    <n v="0"/>
    <n v="3"/>
  </r>
  <r>
    <x v="16"/>
    <x v="6"/>
    <x v="1"/>
    <x v="3"/>
    <n v="2"/>
    <n v="1"/>
    <n v="2"/>
    <n v="3"/>
    <n v="4"/>
    <n v="1"/>
    <n v="1"/>
    <n v="3"/>
    <n v="0"/>
    <n v="5"/>
  </r>
  <r>
    <x v="16"/>
    <x v="6"/>
    <x v="1"/>
    <x v="2"/>
    <n v="1"/>
    <n v="1"/>
    <n v="1"/>
    <n v="1"/>
    <n v="2"/>
    <n v="1"/>
    <n v="0"/>
    <n v="2"/>
    <n v="0"/>
    <n v="3"/>
  </r>
  <r>
    <x v="16"/>
    <x v="6"/>
    <x v="1"/>
    <x v="4"/>
    <n v="6"/>
    <n v="3"/>
    <n v="8"/>
    <n v="5"/>
    <n v="12"/>
    <n v="5"/>
    <n v="1"/>
    <n v="11"/>
    <n v="0"/>
    <n v="17"/>
  </r>
  <r>
    <x v="16"/>
    <x v="80"/>
    <x v="0"/>
    <x v="0"/>
    <n v="50"/>
    <n v="26"/>
    <n v="98"/>
    <n v="61"/>
    <n v="130"/>
    <n v="44"/>
    <n v="8"/>
    <n v="120"/>
    <n v="2"/>
    <n v="174"/>
  </r>
  <r>
    <x v="16"/>
    <x v="80"/>
    <x v="0"/>
    <x v="5"/>
    <n v="1"/>
    <n v="1"/>
    <n v="0"/>
    <n v="0"/>
    <n v="1"/>
    <n v="1"/>
    <n v="0"/>
    <n v="1"/>
    <n v="0"/>
    <n v="2"/>
  </r>
  <r>
    <x v="16"/>
    <x v="80"/>
    <x v="0"/>
    <x v="1"/>
    <n v="7"/>
    <n v="0"/>
    <n v="1"/>
    <n v="1"/>
    <n v="1"/>
    <n v="7"/>
    <n v="0"/>
    <n v="1"/>
    <n v="0"/>
    <n v="8"/>
  </r>
  <r>
    <x v="16"/>
    <x v="80"/>
    <x v="0"/>
    <x v="3"/>
    <n v="1"/>
    <n v="0"/>
    <n v="5"/>
    <n v="4"/>
    <n v="5"/>
    <n v="1"/>
    <n v="0"/>
    <n v="5"/>
    <n v="0"/>
    <n v="6"/>
  </r>
  <r>
    <x v="16"/>
    <x v="80"/>
    <x v="0"/>
    <x v="2"/>
    <n v="1"/>
    <n v="0"/>
    <n v="4"/>
    <n v="4"/>
    <n v="4"/>
    <n v="1"/>
    <n v="0"/>
    <n v="4"/>
    <n v="0"/>
    <n v="5"/>
  </r>
  <r>
    <x v="16"/>
    <x v="80"/>
    <x v="0"/>
    <x v="4"/>
    <n v="7"/>
    <n v="5"/>
    <n v="14"/>
    <n v="10"/>
    <n v="22"/>
    <n v="4"/>
    <n v="3"/>
    <n v="16"/>
    <n v="3"/>
    <n v="26"/>
  </r>
  <r>
    <x v="16"/>
    <x v="80"/>
    <x v="1"/>
    <x v="0"/>
    <n v="52"/>
    <n v="23"/>
    <n v="69"/>
    <n v="44"/>
    <n v="97"/>
    <n v="47"/>
    <n v="7"/>
    <n v="84"/>
    <n v="6"/>
    <n v="144"/>
  </r>
  <r>
    <x v="16"/>
    <x v="80"/>
    <x v="1"/>
    <x v="1"/>
    <n v="1"/>
    <n v="1"/>
    <n v="1"/>
    <n v="1"/>
    <n v="2"/>
    <n v="1"/>
    <n v="0"/>
    <n v="2"/>
    <n v="0"/>
    <n v="3"/>
  </r>
  <r>
    <x v="16"/>
    <x v="80"/>
    <x v="1"/>
    <x v="3"/>
    <n v="2"/>
    <n v="2"/>
    <n v="0"/>
    <n v="0"/>
    <n v="2"/>
    <n v="2"/>
    <n v="0"/>
    <n v="2"/>
    <n v="0"/>
    <n v="4"/>
  </r>
  <r>
    <x v="16"/>
    <x v="80"/>
    <x v="1"/>
    <x v="2"/>
    <n v="4"/>
    <n v="1"/>
    <n v="2"/>
    <n v="1"/>
    <n v="3"/>
    <n v="4"/>
    <n v="1"/>
    <n v="2"/>
    <n v="0"/>
    <n v="7"/>
  </r>
  <r>
    <x v="16"/>
    <x v="80"/>
    <x v="1"/>
    <x v="4"/>
    <n v="9"/>
    <n v="2"/>
    <n v="5"/>
    <n v="3"/>
    <n v="11"/>
    <n v="5"/>
    <n v="3"/>
    <n v="8"/>
    <n v="0"/>
    <n v="16"/>
  </r>
  <r>
    <x v="16"/>
    <x v="81"/>
    <x v="0"/>
    <x v="0"/>
    <n v="50"/>
    <n v="21"/>
    <n v="91"/>
    <n v="64"/>
    <n v="120"/>
    <n v="41"/>
    <n v="9"/>
    <n v="110"/>
    <n v="2"/>
    <n v="162"/>
  </r>
  <r>
    <x v="16"/>
    <x v="81"/>
    <x v="0"/>
    <x v="5"/>
    <n v="2"/>
    <n v="0"/>
    <n v="1"/>
    <n v="1"/>
    <n v="1"/>
    <n v="2"/>
    <n v="0"/>
    <n v="1"/>
    <n v="0"/>
    <n v="3"/>
  </r>
  <r>
    <x v="16"/>
    <x v="81"/>
    <x v="0"/>
    <x v="1"/>
    <n v="0"/>
    <n v="1"/>
    <n v="3"/>
    <n v="2"/>
    <n v="4"/>
    <n v="0"/>
    <n v="0"/>
    <n v="4"/>
    <n v="0"/>
    <n v="4"/>
  </r>
  <r>
    <x v="16"/>
    <x v="81"/>
    <x v="0"/>
    <x v="3"/>
    <n v="2"/>
    <n v="1"/>
    <n v="5"/>
    <n v="4"/>
    <n v="6"/>
    <n v="2"/>
    <n v="1"/>
    <n v="5"/>
    <n v="0"/>
    <n v="8"/>
  </r>
  <r>
    <x v="16"/>
    <x v="81"/>
    <x v="0"/>
    <x v="2"/>
    <n v="3"/>
    <n v="1"/>
    <n v="4"/>
    <n v="4"/>
    <n v="5"/>
    <n v="3"/>
    <n v="0"/>
    <n v="5"/>
    <n v="0"/>
    <n v="8"/>
  </r>
  <r>
    <x v="16"/>
    <x v="81"/>
    <x v="0"/>
    <x v="4"/>
    <n v="27"/>
    <n v="4"/>
    <n v="4"/>
    <n v="1"/>
    <n v="17"/>
    <n v="18"/>
    <n v="5"/>
    <n v="11"/>
    <n v="1"/>
    <n v="35"/>
  </r>
  <r>
    <x v="16"/>
    <x v="81"/>
    <x v="1"/>
    <x v="0"/>
    <n v="41"/>
    <n v="19"/>
    <n v="55"/>
    <n v="35"/>
    <n v="79"/>
    <n v="36"/>
    <n v="7"/>
    <n v="71"/>
    <n v="1"/>
    <n v="115"/>
  </r>
  <r>
    <x v="16"/>
    <x v="81"/>
    <x v="1"/>
    <x v="5"/>
    <n v="2"/>
    <n v="1"/>
    <n v="1"/>
    <n v="1"/>
    <n v="2"/>
    <n v="2"/>
    <n v="0"/>
    <n v="2"/>
    <n v="0"/>
    <n v="4"/>
  </r>
  <r>
    <x v="16"/>
    <x v="81"/>
    <x v="1"/>
    <x v="1"/>
    <n v="3"/>
    <n v="1"/>
    <n v="1"/>
    <n v="1"/>
    <n v="2"/>
    <n v="3"/>
    <n v="0"/>
    <n v="2"/>
    <n v="0"/>
    <n v="5"/>
  </r>
  <r>
    <x v="16"/>
    <x v="81"/>
    <x v="1"/>
    <x v="3"/>
    <n v="3"/>
    <n v="0"/>
    <n v="2"/>
    <n v="1"/>
    <n v="3"/>
    <n v="2"/>
    <n v="1"/>
    <n v="2"/>
    <n v="0"/>
    <n v="5"/>
  </r>
  <r>
    <x v="16"/>
    <x v="81"/>
    <x v="1"/>
    <x v="2"/>
    <n v="1"/>
    <n v="1"/>
    <n v="5"/>
    <n v="3"/>
    <n v="6"/>
    <n v="1"/>
    <n v="0"/>
    <n v="6"/>
    <n v="0"/>
    <n v="7"/>
  </r>
  <r>
    <x v="16"/>
    <x v="81"/>
    <x v="1"/>
    <x v="4"/>
    <n v="10"/>
    <n v="2"/>
    <n v="7"/>
    <n v="5"/>
    <n v="9"/>
    <n v="10"/>
    <n v="1"/>
    <n v="8"/>
    <n v="0"/>
    <n v="19"/>
  </r>
  <r>
    <x v="16"/>
    <x v="168"/>
    <x v="0"/>
    <x v="0"/>
    <n v="59"/>
    <n v="32"/>
    <n v="80"/>
    <n v="56"/>
    <n v="122"/>
    <n v="48"/>
    <n v="15"/>
    <n v="96"/>
    <n v="12"/>
    <n v="171"/>
  </r>
  <r>
    <x v="16"/>
    <x v="168"/>
    <x v="0"/>
    <x v="5"/>
    <n v="4"/>
    <n v="0"/>
    <n v="1"/>
    <n v="1"/>
    <n v="3"/>
    <n v="2"/>
    <n v="1"/>
    <n v="2"/>
    <n v="0"/>
    <n v="5"/>
  </r>
  <r>
    <x v="16"/>
    <x v="168"/>
    <x v="0"/>
    <x v="1"/>
    <n v="2"/>
    <n v="4"/>
    <n v="6"/>
    <n v="3"/>
    <n v="11"/>
    <n v="1"/>
    <n v="0"/>
    <n v="11"/>
    <n v="0"/>
    <n v="12"/>
  </r>
  <r>
    <x v="16"/>
    <x v="168"/>
    <x v="0"/>
    <x v="3"/>
    <n v="4"/>
    <n v="1"/>
    <n v="1"/>
    <n v="0"/>
    <n v="2"/>
    <n v="4"/>
    <n v="1"/>
    <n v="1"/>
    <n v="0"/>
    <n v="6"/>
  </r>
  <r>
    <x v="16"/>
    <x v="168"/>
    <x v="0"/>
    <x v="2"/>
    <n v="4"/>
    <n v="1"/>
    <n v="2"/>
    <n v="0"/>
    <n v="3"/>
    <n v="4"/>
    <n v="0"/>
    <n v="3"/>
    <n v="0"/>
    <n v="7"/>
  </r>
  <r>
    <x v="16"/>
    <x v="168"/>
    <x v="0"/>
    <x v="4"/>
    <n v="14"/>
    <n v="8"/>
    <n v="15"/>
    <n v="10"/>
    <n v="26"/>
    <n v="11"/>
    <n v="6"/>
    <n v="18"/>
    <n v="2"/>
    <n v="37"/>
  </r>
  <r>
    <x v="16"/>
    <x v="168"/>
    <x v="1"/>
    <x v="0"/>
    <n v="50"/>
    <n v="21"/>
    <n v="49"/>
    <n v="35"/>
    <n v="73"/>
    <n v="47"/>
    <n v="4"/>
    <n v="67"/>
    <n v="2"/>
    <n v="120"/>
  </r>
  <r>
    <x v="16"/>
    <x v="168"/>
    <x v="1"/>
    <x v="5"/>
    <n v="3"/>
    <n v="0"/>
    <n v="2"/>
    <n v="1"/>
    <n v="2"/>
    <n v="3"/>
    <n v="0"/>
    <n v="2"/>
    <n v="0"/>
    <n v="5"/>
  </r>
  <r>
    <x v="16"/>
    <x v="168"/>
    <x v="1"/>
    <x v="1"/>
    <n v="5"/>
    <n v="1"/>
    <n v="3"/>
    <n v="3"/>
    <n v="5"/>
    <n v="4"/>
    <n v="1"/>
    <n v="4"/>
    <n v="0"/>
    <n v="9"/>
  </r>
  <r>
    <x v="16"/>
    <x v="168"/>
    <x v="1"/>
    <x v="3"/>
    <n v="4"/>
    <n v="1"/>
    <n v="4"/>
    <n v="1"/>
    <n v="6"/>
    <n v="3"/>
    <n v="1"/>
    <n v="5"/>
    <n v="0"/>
    <n v="9"/>
  </r>
  <r>
    <x v="16"/>
    <x v="168"/>
    <x v="1"/>
    <x v="2"/>
    <n v="4"/>
    <n v="2"/>
    <n v="3"/>
    <n v="1"/>
    <n v="5"/>
    <n v="4"/>
    <n v="1"/>
    <n v="4"/>
    <n v="0"/>
    <n v="9"/>
  </r>
  <r>
    <x v="16"/>
    <x v="168"/>
    <x v="1"/>
    <x v="4"/>
    <n v="15"/>
    <n v="5"/>
    <n v="8"/>
    <n v="6"/>
    <n v="17"/>
    <n v="11"/>
    <n v="2"/>
    <n v="15"/>
    <n v="0"/>
    <n v="28"/>
  </r>
  <r>
    <x v="16"/>
    <x v="82"/>
    <x v="0"/>
    <x v="0"/>
    <n v="60"/>
    <n v="30"/>
    <n v="76"/>
    <n v="48"/>
    <n v="113"/>
    <n v="53"/>
    <n v="7"/>
    <n v="90"/>
    <n v="16"/>
    <n v="166"/>
  </r>
  <r>
    <x v="16"/>
    <x v="82"/>
    <x v="0"/>
    <x v="5"/>
    <n v="12"/>
    <n v="1"/>
    <n v="2"/>
    <n v="0"/>
    <n v="3"/>
    <n v="12"/>
    <n v="1"/>
    <n v="2"/>
    <n v="0"/>
    <n v="15"/>
  </r>
  <r>
    <x v="16"/>
    <x v="82"/>
    <x v="0"/>
    <x v="1"/>
    <n v="5"/>
    <n v="2"/>
    <n v="4"/>
    <n v="1"/>
    <n v="7"/>
    <n v="4"/>
    <n v="1"/>
    <n v="6"/>
    <n v="0"/>
    <n v="11"/>
  </r>
  <r>
    <x v="16"/>
    <x v="82"/>
    <x v="0"/>
    <x v="3"/>
    <n v="5"/>
    <n v="3"/>
    <n v="5"/>
    <n v="4"/>
    <n v="8"/>
    <n v="5"/>
    <n v="0"/>
    <n v="7"/>
    <n v="1"/>
    <n v="13"/>
  </r>
  <r>
    <x v="16"/>
    <x v="82"/>
    <x v="0"/>
    <x v="2"/>
    <n v="5"/>
    <n v="3"/>
    <n v="6"/>
    <n v="5"/>
    <n v="9"/>
    <n v="5"/>
    <n v="1"/>
    <n v="7"/>
    <n v="1"/>
    <n v="14"/>
  </r>
  <r>
    <x v="16"/>
    <x v="82"/>
    <x v="0"/>
    <x v="4"/>
    <n v="27"/>
    <n v="8"/>
    <n v="22"/>
    <n v="16"/>
    <n v="37"/>
    <n v="19"/>
    <n v="6"/>
    <n v="32"/>
    <n v="0"/>
    <n v="57"/>
  </r>
  <r>
    <x v="16"/>
    <x v="82"/>
    <x v="1"/>
    <x v="0"/>
    <n v="36"/>
    <n v="15"/>
    <n v="60"/>
    <n v="49"/>
    <n v="78"/>
    <n v="32"/>
    <n v="4"/>
    <n v="62"/>
    <n v="13"/>
    <n v="111"/>
  </r>
  <r>
    <x v="16"/>
    <x v="82"/>
    <x v="1"/>
    <x v="5"/>
    <n v="2"/>
    <n v="2"/>
    <n v="1"/>
    <n v="1"/>
    <n v="3"/>
    <n v="2"/>
    <n v="0"/>
    <n v="3"/>
    <n v="0"/>
    <n v="5"/>
  </r>
  <r>
    <x v="16"/>
    <x v="82"/>
    <x v="1"/>
    <x v="1"/>
    <n v="8"/>
    <n v="2"/>
    <n v="2"/>
    <n v="1"/>
    <n v="6"/>
    <n v="6"/>
    <n v="1"/>
    <n v="4"/>
    <n v="1"/>
    <n v="12"/>
  </r>
  <r>
    <x v="16"/>
    <x v="82"/>
    <x v="1"/>
    <x v="3"/>
    <n v="15"/>
    <n v="0"/>
    <n v="4"/>
    <n v="4"/>
    <n v="4"/>
    <n v="15"/>
    <n v="0"/>
    <n v="4"/>
    <n v="0"/>
    <n v="19"/>
  </r>
  <r>
    <x v="16"/>
    <x v="82"/>
    <x v="1"/>
    <x v="2"/>
    <n v="3"/>
    <n v="1"/>
    <n v="3"/>
    <n v="0"/>
    <n v="4"/>
    <n v="3"/>
    <n v="0"/>
    <n v="4"/>
    <n v="0"/>
    <n v="7"/>
  </r>
  <r>
    <x v="16"/>
    <x v="82"/>
    <x v="1"/>
    <x v="4"/>
    <n v="18"/>
    <n v="4"/>
    <n v="8"/>
    <n v="6"/>
    <n v="14"/>
    <n v="15"/>
    <n v="4"/>
    <n v="10"/>
    <n v="1"/>
    <n v="30"/>
  </r>
  <r>
    <x v="16"/>
    <x v="83"/>
    <x v="0"/>
    <x v="0"/>
    <n v="49"/>
    <n v="32"/>
    <n v="80"/>
    <n v="56"/>
    <n v="121"/>
    <n v="40"/>
    <n v="7"/>
    <n v="103"/>
    <n v="11"/>
    <n v="161"/>
  </r>
  <r>
    <x v="16"/>
    <x v="83"/>
    <x v="0"/>
    <x v="5"/>
    <n v="1"/>
    <n v="0"/>
    <n v="2"/>
    <n v="1"/>
    <n v="2"/>
    <n v="1"/>
    <n v="0"/>
    <n v="2"/>
    <n v="0"/>
    <n v="3"/>
  </r>
  <r>
    <x v="16"/>
    <x v="83"/>
    <x v="0"/>
    <x v="1"/>
    <n v="10"/>
    <n v="1"/>
    <n v="5"/>
    <n v="4"/>
    <n v="10"/>
    <n v="6"/>
    <n v="2"/>
    <n v="7"/>
    <n v="1"/>
    <n v="16"/>
  </r>
  <r>
    <x v="16"/>
    <x v="83"/>
    <x v="0"/>
    <x v="3"/>
    <n v="7"/>
    <n v="2"/>
    <n v="4"/>
    <n v="4"/>
    <n v="7"/>
    <n v="6"/>
    <n v="2"/>
    <n v="4"/>
    <n v="1"/>
    <n v="13"/>
  </r>
  <r>
    <x v="16"/>
    <x v="83"/>
    <x v="0"/>
    <x v="2"/>
    <n v="17"/>
    <n v="0"/>
    <n v="8"/>
    <n v="6"/>
    <n v="9"/>
    <n v="16"/>
    <n v="0"/>
    <n v="9"/>
    <n v="0"/>
    <n v="25"/>
  </r>
  <r>
    <x v="16"/>
    <x v="83"/>
    <x v="0"/>
    <x v="4"/>
    <n v="27"/>
    <n v="11"/>
    <n v="22"/>
    <n v="16"/>
    <n v="35"/>
    <n v="24"/>
    <n v="4"/>
    <n v="30"/>
    <n v="2"/>
    <n v="60"/>
  </r>
  <r>
    <x v="16"/>
    <x v="83"/>
    <x v="1"/>
    <x v="0"/>
    <n v="51"/>
    <n v="22"/>
    <n v="69"/>
    <n v="51"/>
    <n v="102"/>
    <n v="36"/>
    <n v="13"/>
    <n v="79"/>
    <n v="14"/>
    <n v="142"/>
  </r>
  <r>
    <x v="16"/>
    <x v="83"/>
    <x v="1"/>
    <x v="5"/>
    <n v="5"/>
    <n v="0"/>
    <n v="3"/>
    <n v="2"/>
    <n v="3"/>
    <n v="5"/>
    <n v="0"/>
    <n v="2"/>
    <n v="1"/>
    <n v="8"/>
  </r>
  <r>
    <x v="16"/>
    <x v="83"/>
    <x v="1"/>
    <x v="1"/>
    <n v="9"/>
    <n v="1"/>
    <n v="3"/>
    <n v="2"/>
    <n v="4"/>
    <n v="9"/>
    <n v="0"/>
    <n v="4"/>
    <n v="0"/>
    <n v="13"/>
  </r>
  <r>
    <x v="16"/>
    <x v="83"/>
    <x v="1"/>
    <x v="3"/>
    <n v="10"/>
    <n v="3"/>
    <n v="4"/>
    <n v="4"/>
    <n v="7"/>
    <n v="10"/>
    <n v="1"/>
    <n v="5"/>
    <n v="1"/>
    <n v="17"/>
  </r>
  <r>
    <x v="16"/>
    <x v="83"/>
    <x v="1"/>
    <x v="2"/>
    <n v="5"/>
    <n v="2"/>
    <n v="3"/>
    <n v="2"/>
    <n v="5"/>
    <n v="3"/>
    <n v="2"/>
    <n v="4"/>
    <n v="1"/>
    <n v="10"/>
  </r>
  <r>
    <x v="16"/>
    <x v="83"/>
    <x v="1"/>
    <x v="4"/>
    <n v="18"/>
    <n v="4"/>
    <n v="11"/>
    <n v="9"/>
    <n v="17"/>
    <n v="15"/>
    <n v="4"/>
    <n v="13"/>
    <n v="1"/>
    <n v="33"/>
  </r>
  <r>
    <x v="16"/>
    <x v="84"/>
    <x v="0"/>
    <x v="0"/>
    <n v="67"/>
    <n v="25"/>
    <n v="101"/>
    <n v="62"/>
    <n v="134"/>
    <n v="55"/>
    <n v="10"/>
    <n v="100"/>
    <n v="28"/>
    <n v="193"/>
  </r>
  <r>
    <x v="16"/>
    <x v="84"/>
    <x v="0"/>
    <x v="5"/>
    <n v="9"/>
    <n v="0"/>
    <n v="6"/>
    <n v="1"/>
    <n v="6"/>
    <n v="9"/>
    <n v="0"/>
    <n v="6"/>
    <n v="0"/>
    <n v="15"/>
  </r>
  <r>
    <x v="16"/>
    <x v="84"/>
    <x v="0"/>
    <x v="1"/>
    <n v="11"/>
    <n v="2"/>
    <n v="8"/>
    <n v="4"/>
    <n v="11"/>
    <n v="10"/>
    <n v="0"/>
    <n v="11"/>
    <n v="0"/>
    <n v="21"/>
  </r>
  <r>
    <x v="16"/>
    <x v="84"/>
    <x v="0"/>
    <x v="3"/>
    <n v="11"/>
    <n v="6"/>
    <n v="6"/>
    <n v="4"/>
    <n v="14"/>
    <n v="9"/>
    <n v="3"/>
    <n v="9"/>
    <n v="2"/>
    <n v="23"/>
  </r>
  <r>
    <x v="16"/>
    <x v="84"/>
    <x v="0"/>
    <x v="2"/>
    <n v="5"/>
    <n v="1"/>
    <n v="9"/>
    <n v="6"/>
    <n v="10"/>
    <n v="5"/>
    <n v="0"/>
    <n v="10"/>
    <n v="0"/>
    <n v="15"/>
  </r>
  <r>
    <x v="16"/>
    <x v="84"/>
    <x v="0"/>
    <x v="4"/>
    <n v="18"/>
    <n v="11"/>
    <n v="29"/>
    <n v="16"/>
    <n v="45"/>
    <n v="13"/>
    <n v="5"/>
    <n v="35"/>
    <n v="5"/>
    <n v="58"/>
  </r>
  <r>
    <x v="16"/>
    <x v="84"/>
    <x v="1"/>
    <x v="0"/>
    <n v="43"/>
    <n v="21"/>
    <n v="60"/>
    <n v="42"/>
    <n v="86"/>
    <n v="37"/>
    <n v="9"/>
    <n v="59"/>
    <n v="19"/>
    <n v="124"/>
  </r>
  <r>
    <x v="16"/>
    <x v="84"/>
    <x v="1"/>
    <x v="5"/>
    <n v="6"/>
    <n v="0"/>
    <n v="1"/>
    <n v="0"/>
    <n v="1"/>
    <n v="6"/>
    <n v="0"/>
    <n v="1"/>
    <n v="0"/>
    <n v="7"/>
  </r>
  <r>
    <x v="16"/>
    <x v="84"/>
    <x v="1"/>
    <x v="1"/>
    <n v="7"/>
    <n v="3"/>
    <n v="4"/>
    <n v="4"/>
    <n v="7"/>
    <n v="7"/>
    <n v="2"/>
    <n v="4"/>
    <n v="1"/>
    <n v="14"/>
  </r>
  <r>
    <x v="16"/>
    <x v="84"/>
    <x v="1"/>
    <x v="3"/>
    <n v="8"/>
    <n v="3"/>
    <n v="2"/>
    <n v="3"/>
    <n v="5"/>
    <n v="7"/>
    <n v="3"/>
    <n v="1"/>
    <n v="2"/>
    <n v="13"/>
  </r>
  <r>
    <x v="16"/>
    <x v="84"/>
    <x v="1"/>
    <x v="2"/>
    <n v="9"/>
    <n v="1"/>
    <n v="7"/>
    <n v="6"/>
    <n v="8"/>
    <n v="9"/>
    <n v="0"/>
    <n v="7"/>
    <n v="1"/>
    <n v="17"/>
  </r>
  <r>
    <x v="16"/>
    <x v="84"/>
    <x v="1"/>
    <x v="4"/>
    <n v="15"/>
    <n v="5"/>
    <n v="13"/>
    <n v="8"/>
    <n v="19"/>
    <n v="12"/>
    <n v="3"/>
    <n v="15"/>
    <n v="3"/>
    <n v="33"/>
  </r>
  <r>
    <x v="16"/>
    <x v="85"/>
    <x v="0"/>
    <x v="0"/>
    <n v="59"/>
    <n v="36"/>
    <n v="93"/>
    <n v="60"/>
    <n v="134"/>
    <n v="48"/>
    <n v="9"/>
    <n v="91"/>
    <n v="40"/>
    <n v="188"/>
  </r>
  <r>
    <x v="16"/>
    <x v="85"/>
    <x v="0"/>
    <x v="5"/>
    <n v="6"/>
    <n v="1"/>
    <n v="8"/>
    <n v="6"/>
    <n v="9"/>
    <n v="6"/>
    <n v="0"/>
    <n v="8"/>
    <n v="1"/>
    <n v="15"/>
  </r>
  <r>
    <x v="16"/>
    <x v="85"/>
    <x v="0"/>
    <x v="1"/>
    <n v="9"/>
    <n v="2"/>
    <n v="5"/>
    <n v="4"/>
    <n v="7"/>
    <n v="8"/>
    <n v="1"/>
    <n v="4"/>
    <n v="3"/>
    <n v="16"/>
  </r>
  <r>
    <x v="16"/>
    <x v="85"/>
    <x v="0"/>
    <x v="3"/>
    <n v="17"/>
    <n v="4"/>
    <n v="5"/>
    <n v="4"/>
    <n v="10"/>
    <n v="16"/>
    <n v="2"/>
    <n v="8"/>
    <n v="0"/>
    <n v="26"/>
  </r>
  <r>
    <x v="16"/>
    <x v="85"/>
    <x v="0"/>
    <x v="2"/>
    <n v="11"/>
    <n v="2"/>
    <n v="3"/>
    <n v="2"/>
    <n v="7"/>
    <n v="8"/>
    <n v="1"/>
    <n v="5"/>
    <n v="2"/>
    <n v="16"/>
  </r>
  <r>
    <x v="16"/>
    <x v="85"/>
    <x v="0"/>
    <x v="4"/>
    <n v="22"/>
    <n v="6"/>
    <n v="22"/>
    <n v="11"/>
    <n v="32"/>
    <n v="16"/>
    <n v="7"/>
    <n v="25"/>
    <n v="2"/>
    <n v="50"/>
  </r>
  <r>
    <x v="16"/>
    <x v="85"/>
    <x v="1"/>
    <x v="0"/>
    <n v="30"/>
    <n v="33"/>
    <n v="54"/>
    <n v="38"/>
    <n v="90"/>
    <n v="27"/>
    <n v="8"/>
    <n v="58"/>
    <n v="24"/>
    <n v="117"/>
  </r>
  <r>
    <x v="16"/>
    <x v="85"/>
    <x v="1"/>
    <x v="5"/>
    <n v="5"/>
    <n v="1"/>
    <n v="0"/>
    <n v="0"/>
    <n v="1"/>
    <n v="4"/>
    <n v="1"/>
    <n v="1"/>
    <n v="0"/>
    <n v="6"/>
  </r>
  <r>
    <x v="16"/>
    <x v="85"/>
    <x v="1"/>
    <x v="1"/>
    <n v="9"/>
    <n v="0"/>
    <n v="5"/>
    <n v="5"/>
    <n v="6"/>
    <n v="8"/>
    <n v="1"/>
    <n v="2"/>
    <n v="3"/>
    <n v="14"/>
  </r>
  <r>
    <x v="16"/>
    <x v="85"/>
    <x v="1"/>
    <x v="3"/>
    <n v="13"/>
    <n v="2"/>
    <n v="5"/>
    <n v="4"/>
    <n v="8"/>
    <n v="12"/>
    <n v="1"/>
    <n v="4"/>
    <n v="3"/>
    <n v="20"/>
  </r>
  <r>
    <x v="16"/>
    <x v="85"/>
    <x v="1"/>
    <x v="2"/>
    <n v="9"/>
    <n v="1"/>
    <n v="6"/>
    <n v="4"/>
    <n v="7"/>
    <n v="9"/>
    <n v="1"/>
    <n v="5"/>
    <n v="1"/>
    <n v="16"/>
  </r>
  <r>
    <x v="16"/>
    <x v="85"/>
    <x v="1"/>
    <x v="4"/>
    <n v="16"/>
    <n v="1"/>
    <n v="14"/>
    <n v="8"/>
    <n v="16"/>
    <n v="14"/>
    <n v="2"/>
    <n v="14"/>
    <n v="1"/>
    <n v="31"/>
  </r>
  <r>
    <x v="16"/>
    <x v="169"/>
    <x v="0"/>
    <x v="0"/>
    <n v="55"/>
    <n v="12"/>
    <n v="81"/>
    <n v="53"/>
    <n v="104"/>
    <n v="38"/>
    <n v="11"/>
    <n v="56"/>
    <n v="43"/>
    <n v="148"/>
  </r>
  <r>
    <x v="16"/>
    <x v="169"/>
    <x v="0"/>
    <x v="5"/>
    <n v="2"/>
    <n v="2"/>
    <n v="5"/>
    <n v="2"/>
    <n v="7"/>
    <n v="2"/>
    <n v="0"/>
    <n v="7"/>
    <n v="0"/>
    <n v="9"/>
  </r>
  <r>
    <x v="16"/>
    <x v="169"/>
    <x v="0"/>
    <x v="1"/>
    <n v="8"/>
    <n v="3"/>
    <n v="7"/>
    <n v="4"/>
    <n v="10"/>
    <n v="8"/>
    <n v="1"/>
    <n v="7"/>
    <n v="2"/>
    <n v="18"/>
  </r>
  <r>
    <x v="16"/>
    <x v="169"/>
    <x v="0"/>
    <x v="3"/>
    <n v="16"/>
    <n v="3"/>
    <n v="10"/>
    <n v="5"/>
    <n v="13"/>
    <n v="13"/>
    <n v="3"/>
    <n v="12"/>
    <n v="1"/>
    <n v="29"/>
  </r>
  <r>
    <x v="16"/>
    <x v="169"/>
    <x v="0"/>
    <x v="2"/>
    <n v="5"/>
    <n v="3"/>
    <n v="7"/>
    <n v="5"/>
    <n v="11"/>
    <n v="4"/>
    <n v="2"/>
    <n v="7"/>
    <n v="2"/>
    <n v="15"/>
  </r>
  <r>
    <x v="16"/>
    <x v="169"/>
    <x v="0"/>
    <x v="4"/>
    <n v="20"/>
    <n v="12"/>
    <n v="29"/>
    <n v="15"/>
    <n v="48"/>
    <n v="11"/>
    <n v="5"/>
    <n v="37"/>
    <n v="8"/>
    <n v="61"/>
  </r>
  <r>
    <x v="16"/>
    <x v="169"/>
    <x v="1"/>
    <x v="0"/>
    <n v="40"/>
    <n v="18"/>
    <n v="56"/>
    <n v="32"/>
    <n v="78"/>
    <n v="36"/>
    <n v="5"/>
    <n v="46"/>
    <n v="27"/>
    <n v="114"/>
  </r>
  <r>
    <x v="16"/>
    <x v="169"/>
    <x v="1"/>
    <x v="5"/>
    <n v="9"/>
    <n v="0"/>
    <n v="0"/>
    <n v="0"/>
    <n v="1"/>
    <n v="8"/>
    <n v="0"/>
    <n v="1"/>
    <n v="0"/>
    <n v="9"/>
  </r>
  <r>
    <x v="16"/>
    <x v="169"/>
    <x v="1"/>
    <x v="1"/>
    <n v="6"/>
    <n v="0"/>
    <n v="4"/>
    <n v="2"/>
    <n v="4"/>
    <n v="6"/>
    <n v="0"/>
    <n v="1"/>
    <n v="3"/>
    <n v="10"/>
  </r>
  <r>
    <x v="16"/>
    <x v="169"/>
    <x v="1"/>
    <x v="3"/>
    <n v="7"/>
    <n v="1"/>
    <n v="4"/>
    <n v="2"/>
    <n v="5"/>
    <n v="7"/>
    <n v="0"/>
    <n v="3"/>
    <n v="2"/>
    <n v="12"/>
  </r>
  <r>
    <x v="16"/>
    <x v="169"/>
    <x v="1"/>
    <x v="2"/>
    <n v="9"/>
    <n v="4"/>
    <n v="3"/>
    <n v="2"/>
    <n v="7"/>
    <n v="9"/>
    <n v="1"/>
    <n v="6"/>
    <n v="0"/>
    <n v="16"/>
  </r>
  <r>
    <x v="16"/>
    <x v="169"/>
    <x v="1"/>
    <x v="4"/>
    <n v="19"/>
    <n v="3"/>
    <n v="12"/>
    <n v="6"/>
    <n v="21"/>
    <n v="13"/>
    <n v="5"/>
    <n v="13"/>
    <n v="3"/>
    <n v="34"/>
  </r>
  <r>
    <x v="16"/>
    <x v="86"/>
    <x v="0"/>
    <x v="0"/>
    <n v="53"/>
    <n v="24"/>
    <n v="75"/>
    <n v="44"/>
    <n v="104"/>
    <n v="40"/>
    <n v="11"/>
    <n v="54"/>
    <n v="47"/>
    <n v="152"/>
  </r>
  <r>
    <x v="16"/>
    <x v="86"/>
    <x v="0"/>
    <x v="5"/>
    <n v="8"/>
    <n v="4"/>
    <n v="5"/>
    <n v="4"/>
    <n v="9"/>
    <n v="8"/>
    <n v="0"/>
    <n v="7"/>
    <n v="2"/>
    <n v="17"/>
  </r>
  <r>
    <x v="16"/>
    <x v="86"/>
    <x v="0"/>
    <x v="1"/>
    <n v="4"/>
    <n v="0"/>
    <n v="3"/>
    <n v="3"/>
    <n v="3"/>
    <n v="4"/>
    <n v="0"/>
    <n v="1"/>
    <n v="2"/>
    <n v="7"/>
  </r>
  <r>
    <x v="16"/>
    <x v="86"/>
    <x v="0"/>
    <x v="3"/>
    <n v="5"/>
    <n v="2"/>
    <n v="6"/>
    <n v="6"/>
    <n v="8"/>
    <n v="5"/>
    <n v="2"/>
    <n v="4"/>
    <n v="2"/>
    <n v="13"/>
  </r>
  <r>
    <x v="16"/>
    <x v="86"/>
    <x v="0"/>
    <x v="2"/>
    <n v="7"/>
    <n v="5"/>
    <n v="5"/>
    <n v="2"/>
    <n v="10"/>
    <n v="7"/>
    <n v="1"/>
    <n v="7"/>
    <n v="2"/>
    <n v="17"/>
  </r>
  <r>
    <x v="16"/>
    <x v="86"/>
    <x v="0"/>
    <x v="4"/>
    <n v="30"/>
    <n v="9"/>
    <n v="20"/>
    <n v="11"/>
    <n v="34"/>
    <n v="22"/>
    <n v="6"/>
    <n v="25"/>
    <n v="6"/>
    <n v="59"/>
  </r>
  <r>
    <x v="16"/>
    <x v="86"/>
    <x v="1"/>
    <x v="0"/>
    <n v="40"/>
    <n v="18"/>
    <n v="55"/>
    <n v="36"/>
    <n v="76"/>
    <n v="33"/>
    <n v="5"/>
    <n v="49"/>
    <n v="26"/>
    <n v="113"/>
  </r>
  <r>
    <x v="16"/>
    <x v="86"/>
    <x v="1"/>
    <x v="5"/>
    <n v="5"/>
    <n v="0"/>
    <n v="1"/>
    <n v="0"/>
    <n v="1"/>
    <n v="5"/>
    <n v="0"/>
    <n v="1"/>
    <n v="0"/>
    <n v="6"/>
  </r>
  <r>
    <x v="16"/>
    <x v="86"/>
    <x v="1"/>
    <x v="1"/>
    <n v="5"/>
    <n v="0"/>
    <n v="2"/>
    <n v="1"/>
    <n v="2"/>
    <n v="5"/>
    <n v="0"/>
    <n v="1"/>
    <n v="1"/>
    <n v="7"/>
  </r>
  <r>
    <x v="16"/>
    <x v="86"/>
    <x v="1"/>
    <x v="3"/>
    <n v="6"/>
    <n v="1"/>
    <n v="6"/>
    <n v="4"/>
    <n v="7"/>
    <n v="5"/>
    <n v="1"/>
    <n v="7"/>
    <n v="0"/>
    <n v="13"/>
  </r>
  <r>
    <x v="16"/>
    <x v="86"/>
    <x v="1"/>
    <x v="2"/>
    <n v="1"/>
    <n v="1"/>
    <n v="4"/>
    <n v="5"/>
    <n v="5"/>
    <n v="0"/>
    <n v="1"/>
    <n v="3"/>
    <n v="2"/>
    <n v="6"/>
  </r>
  <r>
    <x v="16"/>
    <x v="86"/>
    <x v="1"/>
    <x v="4"/>
    <n v="16"/>
    <n v="9"/>
    <n v="14"/>
    <n v="12"/>
    <n v="24"/>
    <n v="14"/>
    <n v="3"/>
    <n v="18"/>
    <n v="4"/>
    <n v="39"/>
  </r>
  <r>
    <x v="16"/>
    <x v="87"/>
    <x v="0"/>
    <x v="0"/>
    <n v="55"/>
    <n v="27"/>
    <n v="82"/>
    <n v="57"/>
    <n v="117"/>
    <n v="41"/>
    <n v="6"/>
    <n v="74"/>
    <n v="43"/>
    <n v="164"/>
  </r>
  <r>
    <x v="16"/>
    <x v="87"/>
    <x v="0"/>
    <x v="5"/>
    <n v="3"/>
    <n v="0"/>
    <n v="2"/>
    <n v="2"/>
    <n v="2"/>
    <n v="3"/>
    <n v="0"/>
    <n v="0"/>
    <n v="2"/>
    <n v="5"/>
  </r>
  <r>
    <x v="16"/>
    <x v="87"/>
    <x v="0"/>
    <x v="1"/>
    <n v="3"/>
    <n v="1"/>
    <n v="8"/>
    <n v="5"/>
    <n v="9"/>
    <n v="2"/>
    <n v="0"/>
    <n v="9"/>
    <n v="1"/>
    <n v="12"/>
  </r>
  <r>
    <x v="16"/>
    <x v="87"/>
    <x v="0"/>
    <x v="3"/>
    <n v="8"/>
    <n v="0"/>
    <n v="2"/>
    <n v="2"/>
    <n v="4"/>
    <n v="6"/>
    <n v="1"/>
    <n v="3"/>
    <n v="0"/>
    <n v="10"/>
  </r>
  <r>
    <x v="16"/>
    <x v="87"/>
    <x v="0"/>
    <x v="2"/>
    <n v="10"/>
    <n v="0"/>
    <n v="7"/>
    <n v="5"/>
    <n v="8"/>
    <n v="8"/>
    <n v="1"/>
    <n v="5"/>
    <n v="3"/>
    <n v="17"/>
  </r>
  <r>
    <x v="16"/>
    <x v="87"/>
    <x v="0"/>
    <x v="4"/>
    <n v="31"/>
    <n v="9"/>
    <n v="13"/>
    <n v="9"/>
    <n v="31"/>
    <n v="20"/>
    <n v="6"/>
    <n v="20"/>
    <n v="7"/>
    <n v="53"/>
  </r>
  <r>
    <x v="16"/>
    <x v="87"/>
    <x v="1"/>
    <x v="0"/>
    <n v="57"/>
    <n v="14"/>
    <n v="52"/>
    <n v="33"/>
    <n v="74"/>
    <n v="41"/>
    <n v="11"/>
    <n v="44"/>
    <n v="27"/>
    <n v="123"/>
  </r>
  <r>
    <x v="16"/>
    <x v="87"/>
    <x v="1"/>
    <x v="5"/>
    <n v="6"/>
    <n v="0"/>
    <n v="0"/>
    <n v="0"/>
    <n v="0"/>
    <n v="6"/>
    <n v="0"/>
    <n v="0"/>
    <n v="0"/>
    <n v="6"/>
  </r>
  <r>
    <x v="16"/>
    <x v="87"/>
    <x v="1"/>
    <x v="1"/>
    <n v="6"/>
    <n v="1"/>
    <n v="2"/>
    <n v="3"/>
    <n v="4"/>
    <n v="5"/>
    <n v="1"/>
    <n v="1"/>
    <n v="2"/>
    <n v="9"/>
  </r>
  <r>
    <x v="16"/>
    <x v="87"/>
    <x v="1"/>
    <x v="3"/>
    <n v="4"/>
    <n v="2"/>
    <n v="3"/>
    <n v="3"/>
    <n v="5"/>
    <n v="2"/>
    <n v="2"/>
    <n v="3"/>
    <n v="2"/>
    <n v="9"/>
  </r>
  <r>
    <x v="16"/>
    <x v="87"/>
    <x v="1"/>
    <x v="2"/>
    <n v="6"/>
    <n v="1"/>
    <n v="2"/>
    <n v="1"/>
    <n v="3"/>
    <n v="6"/>
    <n v="0"/>
    <n v="3"/>
    <n v="0"/>
    <n v="9"/>
  </r>
  <r>
    <x v="16"/>
    <x v="87"/>
    <x v="1"/>
    <x v="4"/>
    <n v="10"/>
    <n v="4"/>
    <n v="10"/>
    <n v="5"/>
    <n v="16"/>
    <n v="8"/>
    <n v="1"/>
    <n v="8"/>
    <n v="7"/>
    <n v="24"/>
  </r>
  <r>
    <x v="16"/>
    <x v="88"/>
    <x v="0"/>
    <x v="0"/>
    <n v="49"/>
    <n v="38"/>
    <n v="81"/>
    <n v="56"/>
    <n v="125"/>
    <n v="35"/>
    <n v="7"/>
    <n v="58"/>
    <n v="68"/>
    <n v="168"/>
  </r>
  <r>
    <x v="16"/>
    <x v="88"/>
    <x v="0"/>
    <x v="5"/>
    <n v="4"/>
    <n v="1"/>
    <n v="0"/>
    <n v="0"/>
    <n v="2"/>
    <n v="3"/>
    <n v="1"/>
    <n v="1"/>
    <n v="0"/>
    <n v="5"/>
  </r>
  <r>
    <x v="16"/>
    <x v="88"/>
    <x v="0"/>
    <x v="1"/>
    <n v="10"/>
    <n v="1"/>
    <n v="5"/>
    <n v="4"/>
    <n v="6"/>
    <n v="9"/>
    <n v="1"/>
    <n v="4"/>
    <n v="2"/>
    <n v="16"/>
  </r>
  <r>
    <x v="16"/>
    <x v="88"/>
    <x v="0"/>
    <x v="3"/>
    <n v="4"/>
    <n v="3"/>
    <n v="7"/>
    <n v="8"/>
    <n v="10"/>
    <n v="4"/>
    <n v="0"/>
    <n v="6"/>
    <n v="4"/>
    <n v="14"/>
  </r>
  <r>
    <x v="16"/>
    <x v="88"/>
    <x v="0"/>
    <x v="2"/>
    <n v="1"/>
    <n v="0"/>
    <n v="4"/>
    <n v="4"/>
    <n v="4"/>
    <n v="1"/>
    <n v="0"/>
    <n v="2"/>
    <n v="2"/>
    <n v="5"/>
  </r>
  <r>
    <x v="16"/>
    <x v="88"/>
    <x v="0"/>
    <x v="4"/>
    <n v="15"/>
    <n v="5"/>
    <n v="19"/>
    <n v="14"/>
    <n v="30"/>
    <n v="7"/>
    <n v="3"/>
    <n v="17"/>
    <n v="12"/>
    <n v="39"/>
  </r>
  <r>
    <x v="16"/>
    <x v="88"/>
    <x v="1"/>
    <x v="0"/>
    <n v="42"/>
    <n v="14"/>
    <n v="51"/>
    <n v="30"/>
    <n v="68"/>
    <n v="36"/>
    <n v="5"/>
    <n v="35"/>
    <n v="31"/>
    <n v="107"/>
  </r>
  <r>
    <x v="16"/>
    <x v="88"/>
    <x v="1"/>
    <x v="5"/>
    <n v="3"/>
    <n v="2"/>
    <n v="0"/>
    <n v="0"/>
    <n v="2"/>
    <n v="3"/>
    <n v="0"/>
    <n v="2"/>
    <n v="0"/>
    <n v="5"/>
  </r>
  <r>
    <x v="16"/>
    <x v="88"/>
    <x v="1"/>
    <x v="1"/>
    <n v="7"/>
    <n v="0"/>
    <n v="2"/>
    <n v="2"/>
    <n v="3"/>
    <n v="6"/>
    <n v="0"/>
    <n v="1"/>
    <n v="2"/>
    <n v="9"/>
  </r>
  <r>
    <x v="16"/>
    <x v="88"/>
    <x v="1"/>
    <x v="3"/>
    <n v="5"/>
    <n v="1"/>
    <n v="3"/>
    <n v="1"/>
    <n v="4"/>
    <n v="3"/>
    <n v="1"/>
    <n v="4"/>
    <n v="1"/>
    <n v="9"/>
  </r>
  <r>
    <x v="16"/>
    <x v="88"/>
    <x v="1"/>
    <x v="2"/>
    <n v="11"/>
    <n v="0"/>
    <n v="2"/>
    <n v="1"/>
    <n v="5"/>
    <n v="8"/>
    <n v="2"/>
    <n v="3"/>
    <n v="0"/>
    <n v="13"/>
  </r>
  <r>
    <x v="16"/>
    <x v="88"/>
    <x v="1"/>
    <x v="4"/>
    <n v="10"/>
    <n v="1"/>
    <n v="6"/>
    <n v="6"/>
    <n v="12"/>
    <n v="4"/>
    <n v="3"/>
    <n v="7"/>
    <n v="3"/>
    <n v="17"/>
  </r>
  <r>
    <x v="16"/>
    <x v="170"/>
    <x v="0"/>
    <x v="0"/>
    <n v="59"/>
    <n v="23"/>
    <n v="86"/>
    <n v="51"/>
    <n v="120"/>
    <n v="40"/>
    <n v="6"/>
    <n v="52"/>
    <n v="70"/>
    <n v="168"/>
  </r>
  <r>
    <x v="16"/>
    <x v="170"/>
    <x v="0"/>
    <x v="5"/>
    <n v="9"/>
    <n v="0"/>
    <n v="0"/>
    <n v="0"/>
    <n v="2"/>
    <n v="7"/>
    <n v="1"/>
    <n v="1"/>
    <n v="0"/>
    <n v="9"/>
  </r>
  <r>
    <x v="16"/>
    <x v="170"/>
    <x v="0"/>
    <x v="1"/>
    <n v="10"/>
    <n v="0"/>
    <n v="4"/>
    <n v="2"/>
    <n v="5"/>
    <n v="9"/>
    <n v="0"/>
    <n v="3"/>
    <n v="2"/>
    <n v="14"/>
  </r>
  <r>
    <x v="16"/>
    <x v="170"/>
    <x v="0"/>
    <x v="3"/>
    <n v="5"/>
    <n v="0"/>
    <n v="2"/>
    <n v="0"/>
    <n v="4"/>
    <n v="3"/>
    <n v="0"/>
    <n v="2"/>
    <n v="2"/>
    <n v="7"/>
  </r>
  <r>
    <x v="16"/>
    <x v="170"/>
    <x v="0"/>
    <x v="2"/>
    <n v="4"/>
    <n v="1"/>
    <n v="4"/>
    <n v="1"/>
    <n v="6"/>
    <n v="3"/>
    <n v="1"/>
    <n v="4"/>
    <n v="1"/>
    <n v="9"/>
  </r>
  <r>
    <x v="16"/>
    <x v="170"/>
    <x v="0"/>
    <x v="4"/>
    <n v="11"/>
    <n v="6"/>
    <n v="11"/>
    <n v="8"/>
    <n v="19"/>
    <n v="8"/>
    <n v="1"/>
    <n v="14"/>
    <n v="5"/>
    <n v="28"/>
  </r>
  <r>
    <x v="16"/>
    <x v="170"/>
    <x v="1"/>
    <x v="0"/>
    <n v="38"/>
    <n v="12"/>
    <n v="49"/>
    <n v="31"/>
    <n v="68"/>
    <n v="28"/>
    <n v="6"/>
    <n v="34"/>
    <n v="31"/>
    <n v="99"/>
  </r>
  <r>
    <x v="16"/>
    <x v="170"/>
    <x v="1"/>
    <x v="5"/>
    <n v="5"/>
    <n v="1"/>
    <n v="1"/>
    <n v="1"/>
    <n v="3"/>
    <n v="4"/>
    <n v="1"/>
    <n v="1"/>
    <n v="1"/>
    <n v="7"/>
  </r>
  <r>
    <x v="16"/>
    <x v="170"/>
    <x v="1"/>
    <x v="1"/>
    <n v="6"/>
    <n v="2"/>
    <n v="3"/>
    <n v="3"/>
    <n v="5"/>
    <n v="5"/>
    <n v="1"/>
    <n v="4"/>
    <n v="1"/>
    <n v="11"/>
  </r>
  <r>
    <x v="16"/>
    <x v="170"/>
    <x v="1"/>
    <x v="3"/>
    <n v="4"/>
    <n v="2"/>
    <n v="2"/>
    <n v="2"/>
    <n v="4"/>
    <n v="3"/>
    <n v="1"/>
    <n v="4"/>
    <n v="0"/>
    <n v="8"/>
  </r>
  <r>
    <x v="16"/>
    <x v="170"/>
    <x v="1"/>
    <x v="2"/>
    <n v="4"/>
    <n v="1"/>
    <n v="0"/>
    <n v="0"/>
    <n v="3"/>
    <n v="2"/>
    <n v="1"/>
    <n v="1"/>
    <n v="1"/>
    <n v="5"/>
  </r>
  <r>
    <x v="16"/>
    <x v="170"/>
    <x v="1"/>
    <x v="4"/>
    <n v="6"/>
    <n v="8"/>
    <n v="6"/>
    <n v="6"/>
    <n v="15"/>
    <n v="5"/>
    <n v="4"/>
    <n v="6"/>
    <n v="5"/>
    <n v="20"/>
  </r>
  <r>
    <x v="16"/>
    <x v="89"/>
    <x v="0"/>
    <x v="0"/>
    <n v="44"/>
    <n v="27"/>
    <n v="84"/>
    <n v="55"/>
    <n v="117"/>
    <n v="36"/>
    <n v="6"/>
    <n v="41"/>
    <n v="72"/>
    <n v="155"/>
  </r>
  <r>
    <x v="16"/>
    <x v="89"/>
    <x v="0"/>
    <x v="5"/>
    <n v="5"/>
    <n v="0"/>
    <n v="0"/>
    <n v="0"/>
    <n v="0"/>
    <n v="5"/>
    <n v="0"/>
    <n v="0"/>
    <n v="0"/>
    <n v="5"/>
  </r>
  <r>
    <x v="16"/>
    <x v="89"/>
    <x v="0"/>
    <x v="1"/>
    <n v="3"/>
    <n v="0"/>
    <n v="4"/>
    <n v="3"/>
    <n v="4"/>
    <n v="3"/>
    <n v="0"/>
    <n v="2"/>
    <n v="2"/>
    <n v="7"/>
  </r>
  <r>
    <x v="16"/>
    <x v="89"/>
    <x v="0"/>
    <x v="3"/>
    <n v="6"/>
    <n v="1"/>
    <n v="5"/>
    <n v="3"/>
    <n v="6"/>
    <n v="5"/>
    <n v="1"/>
    <n v="6"/>
    <n v="0"/>
    <n v="12"/>
  </r>
  <r>
    <x v="16"/>
    <x v="89"/>
    <x v="0"/>
    <x v="2"/>
    <n v="3"/>
    <n v="0"/>
    <n v="1"/>
    <n v="1"/>
    <n v="1"/>
    <n v="2"/>
    <n v="1"/>
    <n v="0"/>
    <n v="1"/>
    <n v="4"/>
  </r>
  <r>
    <x v="16"/>
    <x v="89"/>
    <x v="0"/>
    <x v="4"/>
    <n v="11"/>
    <n v="6"/>
    <n v="6"/>
    <n v="4"/>
    <n v="15"/>
    <n v="7"/>
    <n v="3"/>
    <n v="12"/>
    <n v="1"/>
    <n v="23"/>
  </r>
  <r>
    <x v="16"/>
    <x v="89"/>
    <x v="1"/>
    <x v="0"/>
    <n v="38"/>
    <n v="19"/>
    <n v="54"/>
    <n v="37"/>
    <n v="81"/>
    <n v="25"/>
    <n v="6"/>
    <n v="35"/>
    <n v="45"/>
    <n v="111"/>
  </r>
  <r>
    <x v="16"/>
    <x v="89"/>
    <x v="1"/>
    <x v="5"/>
    <n v="4"/>
    <n v="0"/>
    <n v="0"/>
    <n v="0"/>
    <n v="0"/>
    <n v="4"/>
    <n v="0"/>
    <n v="0"/>
    <n v="0"/>
    <n v="4"/>
  </r>
  <r>
    <x v="16"/>
    <x v="89"/>
    <x v="1"/>
    <x v="1"/>
    <n v="5"/>
    <n v="0"/>
    <n v="4"/>
    <n v="2"/>
    <n v="4"/>
    <n v="4"/>
    <n v="1"/>
    <n v="1"/>
    <n v="3"/>
    <n v="9"/>
  </r>
  <r>
    <x v="16"/>
    <x v="89"/>
    <x v="1"/>
    <x v="3"/>
    <n v="4"/>
    <n v="0"/>
    <n v="1"/>
    <n v="0"/>
    <n v="1"/>
    <n v="1"/>
    <n v="2"/>
    <n v="1"/>
    <n v="1"/>
    <n v="5"/>
  </r>
  <r>
    <x v="16"/>
    <x v="89"/>
    <x v="1"/>
    <x v="2"/>
    <n v="2"/>
    <n v="3"/>
    <n v="2"/>
    <n v="2"/>
    <n v="5"/>
    <n v="2"/>
    <n v="0"/>
    <n v="4"/>
    <n v="1"/>
    <n v="7"/>
  </r>
  <r>
    <x v="16"/>
    <x v="89"/>
    <x v="1"/>
    <x v="4"/>
    <n v="11"/>
    <n v="3"/>
    <n v="0"/>
    <n v="1"/>
    <n v="7"/>
    <n v="5"/>
    <n v="4"/>
    <n v="5"/>
    <n v="0"/>
    <n v="14"/>
  </r>
  <r>
    <x v="16"/>
    <x v="90"/>
    <x v="0"/>
    <x v="0"/>
    <n v="41"/>
    <n v="34"/>
    <n v="71"/>
    <n v="48"/>
    <n v="110"/>
    <n v="28"/>
    <n v="7"/>
    <n v="43"/>
    <n v="68"/>
    <n v="146"/>
  </r>
  <r>
    <x v="16"/>
    <x v="90"/>
    <x v="0"/>
    <x v="5"/>
    <n v="1"/>
    <n v="0"/>
    <n v="3"/>
    <n v="1"/>
    <n v="3"/>
    <n v="1"/>
    <n v="0"/>
    <n v="3"/>
    <n v="0"/>
    <n v="4"/>
  </r>
  <r>
    <x v="16"/>
    <x v="90"/>
    <x v="0"/>
    <x v="1"/>
    <n v="7"/>
    <n v="2"/>
    <n v="0"/>
    <n v="0"/>
    <n v="3"/>
    <n v="5"/>
    <n v="3"/>
    <n v="1"/>
    <n v="0"/>
    <n v="9"/>
  </r>
  <r>
    <x v="16"/>
    <x v="90"/>
    <x v="0"/>
    <x v="3"/>
    <n v="2"/>
    <n v="0"/>
    <n v="9"/>
    <n v="7"/>
    <n v="9"/>
    <n v="2"/>
    <n v="0"/>
    <n v="2"/>
    <n v="7"/>
    <n v="11"/>
  </r>
  <r>
    <x v="16"/>
    <x v="90"/>
    <x v="0"/>
    <x v="2"/>
    <n v="10"/>
    <n v="2"/>
    <n v="4"/>
    <n v="3"/>
    <n v="6"/>
    <n v="9"/>
    <n v="1"/>
    <n v="3"/>
    <n v="3"/>
    <n v="16"/>
  </r>
  <r>
    <x v="16"/>
    <x v="90"/>
    <x v="0"/>
    <x v="4"/>
    <n v="7"/>
    <n v="5"/>
    <n v="10"/>
    <n v="8"/>
    <n v="16"/>
    <n v="3"/>
    <n v="1"/>
    <n v="9"/>
    <n v="9"/>
    <n v="22"/>
  </r>
  <r>
    <x v="16"/>
    <x v="90"/>
    <x v="1"/>
    <x v="0"/>
    <n v="38"/>
    <n v="17"/>
    <n v="54"/>
    <n v="34"/>
    <n v="77"/>
    <n v="28"/>
    <n v="7"/>
    <n v="33"/>
    <n v="41"/>
    <n v="109"/>
  </r>
  <r>
    <x v="16"/>
    <x v="90"/>
    <x v="1"/>
    <x v="5"/>
    <n v="3"/>
    <n v="0"/>
    <n v="3"/>
    <n v="3"/>
    <n v="3"/>
    <n v="2"/>
    <n v="0"/>
    <n v="2"/>
    <n v="2"/>
    <n v="6"/>
  </r>
  <r>
    <x v="16"/>
    <x v="90"/>
    <x v="1"/>
    <x v="1"/>
    <n v="4"/>
    <n v="1"/>
    <n v="4"/>
    <n v="3"/>
    <n v="5"/>
    <n v="4"/>
    <n v="0"/>
    <n v="1"/>
    <n v="4"/>
    <n v="9"/>
  </r>
  <r>
    <x v="16"/>
    <x v="90"/>
    <x v="1"/>
    <x v="2"/>
    <n v="1"/>
    <n v="0"/>
    <n v="2"/>
    <n v="1"/>
    <n v="3"/>
    <n v="0"/>
    <n v="0"/>
    <n v="2"/>
    <n v="1"/>
    <n v="3"/>
  </r>
  <r>
    <x v="16"/>
    <x v="90"/>
    <x v="1"/>
    <x v="4"/>
    <n v="2"/>
    <n v="5"/>
    <n v="5"/>
    <n v="5"/>
    <n v="10"/>
    <n v="2"/>
    <n v="2"/>
    <n v="6"/>
    <n v="2"/>
    <n v="12"/>
  </r>
  <r>
    <x v="16"/>
    <x v="171"/>
    <x v="0"/>
    <x v="0"/>
    <n v="45"/>
    <n v="27"/>
    <n v="75"/>
    <n v="44"/>
    <n v="108"/>
    <n v="34"/>
    <n v="4"/>
    <n v="52"/>
    <n v="57"/>
    <n v="147"/>
  </r>
  <r>
    <x v="16"/>
    <x v="171"/>
    <x v="0"/>
    <x v="5"/>
    <n v="1"/>
    <n v="2"/>
    <n v="1"/>
    <n v="0"/>
    <n v="3"/>
    <n v="1"/>
    <n v="0"/>
    <n v="1"/>
    <n v="2"/>
    <n v="4"/>
  </r>
  <r>
    <x v="16"/>
    <x v="171"/>
    <x v="0"/>
    <x v="1"/>
    <n v="5"/>
    <n v="1"/>
    <n v="3"/>
    <n v="3"/>
    <n v="5"/>
    <n v="2"/>
    <n v="2"/>
    <n v="2"/>
    <n v="3"/>
    <n v="9"/>
  </r>
  <r>
    <x v="16"/>
    <x v="171"/>
    <x v="0"/>
    <x v="3"/>
    <n v="4"/>
    <n v="0"/>
    <n v="4"/>
    <n v="2"/>
    <n v="4"/>
    <n v="4"/>
    <n v="0"/>
    <n v="2"/>
    <n v="2"/>
    <n v="8"/>
  </r>
  <r>
    <x v="16"/>
    <x v="171"/>
    <x v="0"/>
    <x v="2"/>
    <n v="7"/>
    <n v="1"/>
    <n v="2"/>
    <n v="1"/>
    <n v="3"/>
    <n v="7"/>
    <n v="0"/>
    <n v="1"/>
    <n v="2"/>
    <n v="10"/>
  </r>
  <r>
    <x v="16"/>
    <x v="171"/>
    <x v="0"/>
    <x v="4"/>
    <n v="15"/>
    <n v="11"/>
    <n v="10"/>
    <n v="9"/>
    <n v="25"/>
    <n v="10"/>
    <n v="1"/>
    <n v="16"/>
    <n v="9"/>
    <n v="36"/>
  </r>
  <r>
    <x v="16"/>
    <x v="171"/>
    <x v="1"/>
    <x v="0"/>
    <n v="25"/>
    <n v="15"/>
    <n v="56"/>
    <n v="32"/>
    <n v="76"/>
    <n v="16"/>
    <n v="9"/>
    <n v="31"/>
    <n v="40"/>
    <n v="96"/>
  </r>
  <r>
    <x v="16"/>
    <x v="171"/>
    <x v="1"/>
    <x v="5"/>
    <n v="1"/>
    <n v="0"/>
    <n v="1"/>
    <n v="1"/>
    <n v="1"/>
    <n v="1"/>
    <n v="0"/>
    <n v="0"/>
    <n v="1"/>
    <n v="2"/>
  </r>
  <r>
    <x v="16"/>
    <x v="171"/>
    <x v="1"/>
    <x v="1"/>
    <n v="6"/>
    <n v="0"/>
    <n v="2"/>
    <n v="0"/>
    <n v="2"/>
    <n v="5"/>
    <n v="0"/>
    <n v="2"/>
    <n v="1"/>
    <n v="8"/>
  </r>
  <r>
    <x v="16"/>
    <x v="171"/>
    <x v="1"/>
    <x v="3"/>
    <n v="1"/>
    <n v="1"/>
    <n v="5"/>
    <n v="2"/>
    <n v="7"/>
    <n v="0"/>
    <n v="0"/>
    <n v="4"/>
    <n v="3"/>
    <n v="7"/>
  </r>
  <r>
    <x v="16"/>
    <x v="171"/>
    <x v="1"/>
    <x v="2"/>
    <n v="4"/>
    <n v="3"/>
    <n v="4"/>
    <n v="2"/>
    <n v="8"/>
    <n v="3"/>
    <n v="0"/>
    <n v="4"/>
    <n v="4"/>
    <n v="11"/>
  </r>
  <r>
    <x v="16"/>
    <x v="171"/>
    <x v="1"/>
    <x v="4"/>
    <n v="11"/>
    <n v="5"/>
    <n v="15"/>
    <n v="9"/>
    <n v="21"/>
    <n v="10"/>
    <n v="1"/>
    <n v="7"/>
    <n v="13"/>
    <n v="31"/>
  </r>
  <r>
    <x v="16"/>
    <x v="91"/>
    <x v="0"/>
    <x v="0"/>
    <n v="51"/>
    <n v="21"/>
    <n v="82"/>
    <n v="44"/>
    <n v="113"/>
    <n v="32"/>
    <n v="12"/>
    <n v="40"/>
    <n v="70"/>
    <n v="154"/>
  </r>
  <r>
    <x v="16"/>
    <x v="91"/>
    <x v="0"/>
    <x v="5"/>
    <n v="3"/>
    <n v="4"/>
    <n v="1"/>
    <n v="2"/>
    <n v="5"/>
    <n v="3"/>
    <n v="0"/>
    <n v="2"/>
    <n v="3"/>
    <n v="8"/>
  </r>
  <r>
    <x v="16"/>
    <x v="91"/>
    <x v="0"/>
    <x v="1"/>
    <n v="6"/>
    <n v="3"/>
    <n v="7"/>
    <n v="6"/>
    <n v="11"/>
    <n v="5"/>
    <n v="2"/>
    <n v="4"/>
    <n v="5"/>
    <n v="16"/>
  </r>
  <r>
    <x v="16"/>
    <x v="91"/>
    <x v="0"/>
    <x v="3"/>
    <n v="9"/>
    <n v="1"/>
    <n v="9"/>
    <n v="8"/>
    <n v="13"/>
    <n v="6"/>
    <n v="0"/>
    <n v="6"/>
    <n v="7"/>
    <n v="19"/>
  </r>
  <r>
    <x v="16"/>
    <x v="91"/>
    <x v="0"/>
    <x v="2"/>
    <n v="8"/>
    <n v="0"/>
    <n v="0"/>
    <n v="0"/>
    <n v="0"/>
    <n v="7"/>
    <n v="0"/>
    <n v="1"/>
    <n v="0"/>
    <n v="8"/>
  </r>
  <r>
    <x v="16"/>
    <x v="91"/>
    <x v="0"/>
    <x v="4"/>
    <n v="17"/>
    <n v="8"/>
    <n v="21"/>
    <n v="14"/>
    <n v="30"/>
    <n v="15"/>
    <n v="1"/>
    <n v="15"/>
    <n v="15"/>
    <n v="46"/>
  </r>
  <r>
    <x v="16"/>
    <x v="91"/>
    <x v="1"/>
    <x v="0"/>
    <n v="30"/>
    <n v="14"/>
    <n v="48"/>
    <n v="31"/>
    <n v="68"/>
    <n v="24"/>
    <n v="2"/>
    <n v="27"/>
    <n v="39"/>
    <n v="92"/>
  </r>
  <r>
    <x v="16"/>
    <x v="91"/>
    <x v="1"/>
    <x v="5"/>
    <n v="3"/>
    <n v="0"/>
    <n v="3"/>
    <n v="3"/>
    <n v="3"/>
    <n v="2"/>
    <n v="1"/>
    <n v="1"/>
    <n v="2"/>
    <n v="6"/>
  </r>
  <r>
    <x v="16"/>
    <x v="91"/>
    <x v="1"/>
    <x v="1"/>
    <n v="5"/>
    <n v="0"/>
    <n v="2"/>
    <n v="1"/>
    <n v="2"/>
    <n v="4"/>
    <n v="1"/>
    <n v="1"/>
    <n v="1"/>
    <n v="7"/>
  </r>
  <r>
    <x v="16"/>
    <x v="91"/>
    <x v="1"/>
    <x v="3"/>
    <n v="4"/>
    <n v="2"/>
    <n v="5"/>
    <n v="3"/>
    <n v="9"/>
    <n v="2"/>
    <n v="0"/>
    <n v="6"/>
    <n v="3"/>
    <n v="11"/>
  </r>
  <r>
    <x v="16"/>
    <x v="91"/>
    <x v="1"/>
    <x v="2"/>
    <n v="4"/>
    <n v="4"/>
    <n v="1"/>
    <n v="1"/>
    <n v="5"/>
    <n v="3"/>
    <n v="1"/>
    <n v="3"/>
    <n v="2"/>
    <n v="9"/>
  </r>
  <r>
    <x v="16"/>
    <x v="91"/>
    <x v="1"/>
    <x v="4"/>
    <n v="15"/>
    <n v="8"/>
    <n v="15"/>
    <n v="10"/>
    <n v="27"/>
    <n v="10"/>
    <n v="5"/>
    <n v="13"/>
    <n v="10"/>
    <n v="38"/>
  </r>
  <r>
    <x v="16"/>
    <x v="7"/>
    <x v="0"/>
    <x v="0"/>
    <n v="45"/>
    <n v="27"/>
    <n v="81"/>
    <n v="52"/>
    <n v="117"/>
    <n v="28"/>
    <n v="4"/>
    <n v="32"/>
    <n v="89"/>
    <n v="153"/>
  </r>
  <r>
    <x v="16"/>
    <x v="7"/>
    <x v="0"/>
    <x v="5"/>
    <n v="6"/>
    <n v="0"/>
    <n v="6"/>
    <n v="3"/>
    <n v="7"/>
    <n v="4"/>
    <n v="0"/>
    <n v="4"/>
    <n v="4"/>
    <n v="12"/>
  </r>
  <r>
    <x v="16"/>
    <x v="7"/>
    <x v="0"/>
    <x v="1"/>
    <n v="2"/>
    <n v="2"/>
    <n v="6"/>
    <n v="5"/>
    <n v="9"/>
    <n v="1"/>
    <n v="0"/>
    <n v="3"/>
    <n v="6"/>
    <n v="10"/>
  </r>
  <r>
    <x v="16"/>
    <x v="7"/>
    <x v="0"/>
    <x v="3"/>
    <n v="10"/>
    <n v="3"/>
    <n v="8"/>
    <n v="6"/>
    <n v="14"/>
    <n v="5"/>
    <n v="0"/>
    <n v="8"/>
    <n v="8"/>
    <n v="21"/>
  </r>
  <r>
    <x v="16"/>
    <x v="7"/>
    <x v="0"/>
    <x v="2"/>
    <n v="9"/>
    <n v="1"/>
    <n v="8"/>
    <n v="5"/>
    <n v="11"/>
    <n v="7"/>
    <n v="1"/>
    <n v="4"/>
    <n v="6"/>
    <n v="18"/>
  </r>
  <r>
    <x v="16"/>
    <x v="7"/>
    <x v="0"/>
    <x v="4"/>
    <n v="14"/>
    <n v="5"/>
    <n v="18"/>
    <n v="13"/>
    <n v="24"/>
    <n v="11"/>
    <n v="0"/>
    <n v="14"/>
    <n v="12"/>
    <n v="37"/>
  </r>
  <r>
    <x v="16"/>
    <x v="7"/>
    <x v="1"/>
    <x v="0"/>
    <n v="40"/>
    <n v="13"/>
    <n v="58"/>
    <n v="36"/>
    <n v="79"/>
    <n v="31"/>
    <n v="1"/>
    <n v="30"/>
    <n v="49"/>
    <n v="111"/>
  </r>
  <r>
    <x v="16"/>
    <x v="7"/>
    <x v="1"/>
    <x v="5"/>
    <n v="2"/>
    <n v="1"/>
    <n v="0"/>
    <n v="0"/>
    <n v="2"/>
    <n v="0"/>
    <n v="1"/>
    <n v="2"/>
    <n v="0"/>
    <n v="3"/>
  </r>
  <r>
    <x v="16"/>
    <x v="7"/>
    <x v="1"/>
    <x v="1"/>
    <n v="2"/>
    <n v="4"/>
    <n v="5"/>
    <n v="5"/>
    <n v="9"/>
    <n v="2"/>
    <n v="1"/>
    <n v="3"/>
    <n v="5"/>
    <n v="11"/>
  </r>
  <r>
    <x v="16"/>
    <x v="7"/>
    <x v="1"/>
    <x v="3"/>
    <n v="3"/>
    <n v="1"/>
    <n v="5"/>
    <n v="2"/>
    <n v="6"/>
    <n v="1"/>
    <n v="1"/>
    <n v="6"/>
    <n v="1"/>
    <n v="9"/>
  </r>
  <r>
    <x v="16"/>
    <x v="7"/>
    <x v="1"/>
    <x v="2"/>
    <n v="4"/>
    <n v="2"/>
    <n v="2"/>
    <n v="2"/>
    <n v="5"/>
    <n v="2"/>
    <n v="2"/>
    <n v="2"/>
    <n v="2"/>
    <n v="8"/>
  </r>
  <r>
    <x v="16"/>
    <x v="7"/>
    <x v="1"/>
    <x v="4"/>
    <n v="10"/>
    <n v="11"/>
    <n v="13"/>
    <n v="12"/>
    <n v="25"/>
    <n v="8"/>
    <n v="1"/>
    <n v="13"/>
    <n v="12"/>
    <n v="34"/>
  </r>
  <r>
    <x v="16"/>
    <x v="92"/>
    <x v="0"/>
    <x v="0"/>
    <n v="34"/>
    <n v="22"/>
    <n v="67"/>
    <n v="35"/>
    <n v="94"/>
    <n v="22"/>
    <n v="4"/>
    <n v="29"/>
    <n v="68"/>
    <n v="123"/>
  </r>
  <r>
    <x v="16"/>
    <x v="92"/>
    <x v="0"/>
    <x v="5"/>
    <n v="2"/>
    <n v="0"/>
    <n v="0"/>
    <n v="0"/>
    <n v="1"/>
    <n v="1"/>
    <n v="0"/>
    <n v="0"/>
    <n v="1"/>
    <n v="2"/>
  </r>
  <r>
    <x v="16"/>
    <x v="92"/>
    <x v="0"/>
    <x v="1"/>
    <n v="4"/>
    <n v="1"/>
    <n v="5"/>
    <n v="3"/>
    <n v="7"/>
    <n v="3"/>
    <n v="0"/>
    <n v="4"/>
    <n v="3"/>
    <n v="10"/>
  </r>
  <r>
    <x v="16"/>
    <x v="92"/>
    <x v="0"/>
    <x v="3"/>
    <n v="6"/>
    <n v="1"/>
    <n v="5"/>
    <n v="1"/>
    <n v="7"/>
    <n v="5"/>
    <n v="0"/>
    <n v="1"/>
    <n v="6"/>
    <n v="12"/>
  </r>
  <r>
    <x v="16"/>
    <x v="92"/>
    <x v="0"/>
    <x v="2"/>
    <n v="4"/>
    <n v="2"/>
    <n v="3"/>
    <n v="0"/>
    <n v="7"/>
    <n v="2"/>
    <n v="1"/>
    <n v="4"/>
    <n v="2"/>
    <n v="9"/>
  </r>
  <r>
    <x v="16"/>
    <x v="92"/>
    <x v="0"/>
    <x v="4"/>
    <n v="16"/>
    <n v="7"/>
    <n v="17"/>
    <n v="10"/>
    <n v="26"/>
    <n v="11"/>
    <n v="3"/>
    <n v="13"/>
    <n v="13"/>
    <n v="40"/>
  </r>
  <r>
    <x v="16"/>
    <x v="92"/>
    <x v="1"/>
    <x v="0"/>
    <n v="29"/>
    <n v="16"/>
    <n v="43"/>
    <n v="26"/>
    <n v="62"/>
    <n v="26"/>
    <n v="2"/>
    <n v="20"/>
    <n v="40"/>
    <n v="88"/>
  </r>
  <r>
    <x v="16"/>
    <x v="92"/>
    <x v="1"/>
    <x v="5"/>
    <n v="6"/>
    <n v="1"/>
    <n v="1"/>
    <n v="0"/>
    <n v="2"/>
    <n v="5"/>
    <n v="1"/>
    <n v="1"/>
    <n v="1"/>
    <n v="8"/>
  </r>
  <r>
    <x v="16"/>
    <x v="92"/>
    <x v="1"/>
    <x v="1"/>
    <n v="4"/>
    <n v="2"/>
    <n v="6"/>
    <n v="4"/>
    <n v="9"/>
    <n v="3"/>
    <n v="0"/>
    <n v="2"/>
    <n v="7"/>
    <n v="12"/>
  </r>
  <r>
    <x v="16"/>
    <x v="92"/>
    <x v="1"/>
    <x v="3"/>
    <n v="5"/>
    <n v="1"/>
    <n v="5"/>
    <n v="3"/>
    <n v="8"/>
    <n v="3"/>
    <n v="1"/>
    <n v="3"/>
    <n v="4"/>
    <n v="11"/>
  </r>
  <r>
    <x v="16"/>
    <x v="92"/>
    <x v="1"/>
    <x v="2"/>
    <n v="8"/>
    <n v="1"/>
    <n v="8"/>
    <n v="4"/>
    <n v="9"/>
    <n v="7"/>
    <n v="1"/>
    <n v="3"/>
    <n v="6"/>
    <n v="17"/>
  </r>
  <r>
    <x v="16"/>
    <x v="92"/>
    <x v="1"/>
    <x v="4"/>
    <n v="19"/>
    <n v="5"/>
    <n v="7"/>
    <n v="7"/>
    <n v="14"/>
    <n v="15"/>
    <n v="1"/>
    <n v="7"/>
    <n v="8"/>
    <n v="31"/>
  </r>
  <r>
    <x v="16"/>
    <x v="93"/>
    <x v="0"/>
    <x v="0"/>
    <n v="46"/>
    <n v="20"/>
    <n v="65"/>
    <n v="47"/>
    <n v="90"/>
    <n v="32"/>
    <n v="7"/>
    <n v="19"/>
    <n v="73"/>
    <n v="131"/>
  </r>
  <r>
    <x v="16"/>
    <x v="93"/>
    <x v="0"/>
    <x v="5"/>
    <n v="2"/>
    <n v="0"/>
    <n v="3"/>
    <n v="1"/>
    <n v="3"/>
    <n v="2"/>
    <n v="0"/>
    <n v="2"/>
    <n v="1"/>
    <n v="5"/>
  </r>
  <r>
    <x v="16"/>
    <x v="93"/>
    <x v="0"/>
    <x v="1"/>
    <n v="10"/>
    <n v="0"/>
    <n v="2"/>
    <n v="1"/>
    <n v="2"/>
    <n v="9"/>
    <n v="1"/>
    <n v="2"/>
    <n v="0"/>
    <n v="12"/>
  </r>
  <r>
    <x v="16"/>
    <x v="93"/>
    <x v="0"/>
    <x v="3"/>
    <n v="4"/>
    <n v="1"/>
    <n v="3"/>
    <n v="2"/>
    <n v="4"/>
    <n v="4"/>
    <n v="1"/>
    <n v="1"/>
    <n v="2"/>
    <n v="8"/>
  </r>
  <r>
    <x v="16"/>
    <x v="93"/>
    <x v="0"/>
    <x v="2"/>
    <n v="8"/>
    <n v="3"/>
    <n v="3"/>
    <n v="0"/>
    <n v="7"/>
    <n v="6"/>
    <n v="2"/>
    <n v="3"/>
    <n v="3"/>
    <n v="14"/>
  </r>
  <r>
    <x v="16"/>
    <x v="93"/>
    <x v="0"/>
    <x v="4"/>
    <n v="15"/>
    <n v="6"/>
    <n v="27"/>
    <n v="21"/>
    <n v="38"/>
    <n v="8"/>
    <n v="2"/>
    <n v="18"/>
    <n v="20"/>
    <n v="48"/>
  </r>
  <r>
    <x v="16"/>
    <x v="93"/>
    <x v="1"/>
    <x v="0"/>
    <n v="25"/>
    <n v="15"/>
    <n v="59"/>
    <n v="37"/>
    <n v="77"/>
    <n v="20"/>
    <n v="6"/>
    <n v="30"/>
    <n v="43"/>
    <n v="99"/>
  </r>
  <r>
    <x v="16"/>
    <x v="93"/>
    <x v="1"/>
    <x v="5"/>
    <n v="2"/>
    <n v="0"/>
    <n v="0"/>
    <n v="0"/>
    <n v="0"/>
    <n v="2"/>
    <n v="0"/>
    <n v="0"/>
    <n v="0"/>
    <n v="2"/>
  </r>
  <r>
    <x v="16"/>
    <x v="93"/>
    <x v="1"/>
    <x v="1"/>
    <n v="6"/>
    <n v="1"/>
    <n v="2"/>
    <n v="2"/>
    <n v="4"/>
    <n v="5"/>
    <n v="1"/>
    <n v="0"/>
    <n v="3"/>
    <n v="9"/>
  </r>
  <r>
    <x v="16"/>
    <x v="93"/>
    <x v="1"/>
    <x v="3"/>
    <n v="4"/>
    <n v="1"/>
    <n v="6"/>
    <n v="5"/>
    <n v="8"/>
    <n v="3"/>
    <n v="1"/>
    <n v="4"/>
    <n v="3"/>
    <n v="11"/>
  </r>
  <r>
    <x v="16"/>
    <x v="93"/>
    <x v="1"/>
    <x v="2"/>
    <n v="2"/>
    <n v="4"/>
    <n v="2"/>
    <n v="2"/>
    <n v="6"/>
    <n v="2"/>
    <n v="0"/>
    <n v="3"/>
    <n v="3"/>
    <n v="8"/>
  </r>
  <r>
    <x v="16"/>
    <x v="93"/>
    <x v="1"/>
    <x v="4"/>
    <n v="10"/>
    <n v="6"/>
    <n v="14"/>
    <n v="10"/>
    <n v="20"/>
    <n v="9"/>
    <n v="1"/>
    <n v="7"/>
    <n v="13"/>
    <n v="30"/>
  </r>
  <r>
    <x v="16"/>
    <x v="94"/>
    <x v="0"/>
    <x v="0"/>
    <n v="37"/>
    <n v="24"/>
    <n v="71"/>
    <n v="46"/>
    <n v="97"/>
    <n v="28"/>
    <n v="1"/>
    <n v="36"/>
    <n v="67"/>
    <n v="132"/>
  </r>
  <r>
    <x v="16"/>
    <x v="94"/>
    <x v="0"/>
    <x v="5"/>
    <n v="3"/>
    <n v="0"/>
    <n v="1"/>
    <n v="1"/>
    <n v="1"/>
    <n v="3"/>
    <n v="0"/>
    <n v="1"/>
    <n v="0"/>
    <n v="4"/>
  </r>
  <r>
    <x v="16"/>
    <x v="94"/>
    <x v="0"/>
    <x v="1"/>
    <n v="5"/>
    <n v="2"/>
    <n v="3"/>
    <n v="2"/>
    <n v="6"/>
    <n v="3"/>
    <n v="1"/>
    <n v="2"/>
    <n v="4"/>
    <n v="10"/>
  </r>
  <r>
    <x v="16"/>
    <x v="94"/>
    <x v="0"/>
    <x v="3"/>
    <n v="6"/>
    <n v="1"/>
    <n v="4"/>
    <n v="3"/>
    <n v="5"/>
    <n v="6"/>
    <n v="0"/>
    <n v="3"/>
    <n v="2"/>
    <n v="11"/>
  </r>
  <r>
    <x v="16"/>
    <x v="94"/>
    <x v="0"/>
    <x v="2"/>
    <n v="2"/>
    <n v="1"/>
    <n v="6"/>
    <n v="4"/>
    <n v="8"/>
    <n v="1"/>
    <n v="0"/>
    <n v="5"/>
    <n v="3"/>
    <n v="9"/>
  </r>
  <r>
    <x v="16"/>
    <x v="94"/>
    <x v="0"/>
    <x v="4"/>
    <n v="12"/>
    <n v="5"/>
    <n v="17"/>
    <n v="10"/>
    <n v="24"/>
    <n v="9"/>
    <n v="2"/>
    <n v="9"/>
    <n v="14"/>
    <n v="34"/>
  </r>
  <r>
    <x v="16"/>
    <x v="94"/>
    <x v="1"/>
    <x v="0"/>
    <n v="24"/>
    <n v="13"/>
    <n v="54"/>
    <n v="34"/>
    <n v="68"/>
    <n v="17"/>
    <n v="0"/>
    <n v="24"/>
    <n v="50"/>
    <n v="91"/>
  </r>
  <r>
    <x v="16"/>
    <x v="94"/>
    <x v="1"/>
    <x v="5"/>
    <n v="1"/>
    <n v="0"/>
    <n v="0"/>
    <n v="0"/>
    <n v="0"/>
    <n v="1"/>
    <n v="0"/>
    <n v="0"/>
    <n v="0"/>
    <n v="1"/>
  </r>
  <r>
    <x v="16"/>
    <x v="94"/>
    <x v="1"/>
    <x v="1"/>
    <n v="4"/>
    <n v="1"/>
    <n v="2"/>
    <n v="1"/>
    <n v="5"/>
    <n v="2"/>
    <n v="0"/>
    <n v="4"/>
    <n v="1"/>
    <n v="7"/>
  </r>
  <r>
    <x v="16"/>
    <x v="94"/>
    <x v="1"/>
    <x v="3"/>
    <n v="4"/>
    <n v="0"/>
    <n v="3"/>
    <n v="1"/>
    <n v="3"/>
    <n v="3"/>
    <n v="0"/>
    <n v="3"/>
    <n v="1"/>
    <n v="7"/>
  </r>
  <r>
    <x v="16"/>
    <x v="94"/>
    <x v="1"/>
    <x v="2"/>
    <n v="1"/>
    <n v="0"/>
    <n v="1"/>
    <n v="1"/>
    <n v="1"/>
    <n v="1"/>
    <n v="0"/>
    <n v="0"/>
    <n v="1"/>
    <n v="2"/>
  </r>
  <r>
    <x v="16"/>
    <x v="94"/>
    <x v="1"/>
    <x v="4"/>
    <n v="13"/>
    <n v="4"/>
    <n v="10"/>
    <n v="7"/>
    <n v="16"/>
    <n v="10"/>
    <n v="0"/>
    <n v="9"/>
    <n v="8"/>
    <n v="27"/>
  </r>
  <r>
    <x v="16"/>
    <x v="95"/>
    <x v="0"/>
    <x v="0"/>
    <n v="36"/>
    <n v="14"/>
    <n v="71"/>
    <n v="47"/>
    <n v="89"/>
    <n v="27"/>
    <n v="1"/>
    <n v="21"/>
    <n v="72"/>
    <n v="121"/>
  </r>
  <r>
    <x v="16"/>
    <x v="95"/>
    <x v="0"/>
    <x v="5"/>
    <n v="5"/>
    <n v="0"/>
    <n v="0"/>
    <n v="0"/>
    <n v="1"/>
    <n v="4"/>
    <n v="0"/>
    <n v="1"/>
    <n v="0"/>
    <n v="5"/>
  </r>
  <r>
    <x v="16"/>
    <x v="95"/>
    <x v="0"/>
    <x v="1"/>
    <n v="3"/>
    <n v="1"/>
    <n v="2"/>
    <n v="0"/>
    <n v="3"/>
    <n v="2"/>
    <n v="0"/>
    <n v="2"/>
    <n v="2"/>
    <n v="6"/>
  </r>
  <r>
    <x v="16"/>
    <x v="95"/>
    <x v="0"/>
    <x v="3"/>
    <n v="4"/>
    <n v="3"/>
    <n v="5"/>
    <n v="2"/>
    <n v="9"/>
    <n v="3"/>
    <n v="1"/>
    <n v="4"/>
    <n v="4"/>
    <n v="12"/>
  </r>
  <r>
    <x v="16"/>
    <x v="95"/>
    <x v="0"/>
    <x v="2"/>
    <n v="2"/>
    <n v="5"/>
    <n v="6"/>
    <n v="6"/>
    <n v="12"/>
    <n v="0"/>
    <n v="0"/>
    <n v="7"/>
    <n v="6"/>
    <n v="13"/>
  </r>
  <r>
    <x v="16"/>
    <x v="95"/>
    <x v="0"/>
    <x v="4"/>
    <n v="13"/>
    <n v="6"/>
    <n v="19"/>
    <n v="16"/>
    <n v="27"/>
    <n v="9"/>
    <n v="1"/>
    <n v="10"/>
    <n v="18"/>
    <n v="38"/>
  </r>
  <r>
    <x v="16"/>
    <x v="95"/>
    <x v="1"/>
    <x v="0"/>
    <n v="26"/>
    <n v="7"/>
    <n v="44"/>
    <n v="21"/>
    <n v="53"/>
    <n v="22"/>
    <n v="2"/>
    <n v="12"/>
    <n v="41"/>
    <n v="77"/>
  </r>
  <r>
    <x v="16"/>
    <x v="95"/>
    <x v="1"/>
    <x v="5"/>
    <n v="3"/>
    <n v="0"/>
    <n v="4"/>
    <n v="2"/>
    <n v="4"/>
    <n v="2"/>
    <n v="0"/>
    <n v="4"/>
    <n v="1"/>
    <n v="7"/>
  </r>
  <r>
    <x v="16"/>
    <x v="95"/>
    <x v="1"/>
    <x v="1"/>
    <n v="7"/>
    <n v="1"/>
    <n v="2"/>
    <n v="1"/>
    <n v="3"/>
    <n v="6"/>
    <n v="0"/>
    <n v="1"/>
    <n v="3"/>
    <n v="10"/>
  </r>
  <r>
    <x v="16"/>
    <x v="95"/>
    <x v="1"/>
    <x v="3"/>
    <n v="3"/>
    <n v="2"/>
    <n v="6"/>
    <n v="2"/>
    <n v="8"/>
    <n v="3"/>
    <n v="0"/>
    <n v="4"/>
    <n v="4"/>
    <n v="11"/>
  </r>
  <r>
    <x v="16"/>
    <x v="95"/>
    <x v="1"/>
    <x v="2"/>
    <n v="2"/>
    <n v="3"/>
    <n v="4"/>
    <n v="3"/>
    <n v="7"/>
    <n v="2"/>
    <n v="0"/>
    <n v="4"/>
    <n v="3"/>
    <n v="9"/>
  </r>
  <r>
    <x v="16"/>
    <x v="95"/>
    <x v="1"/>
    <x v="4"/>
    <n v="18"/>
    <n v="6"/>
    <n v="14"/>
    <n v="7"/>
    <n v="26"/>
    <n v="9"/>
    <n v="4"/>
    <n v="12"/>
    <n v="13"/>
    <n v="38"/>
  </r>
  <r>
    <x v="16"/>
    <x v="96"/>
    <x v="0"/>
    <x v="0"/>
    <n v="29"/>
    <n v="30"/>
    <n v="69"/>
    <n v="53"/>
    <n v="103"/>
    <n v="21"/>
    <n v="3"/>
    <n v="19"/>
    <n v="85"/>
    <n v="128"/>
  </r>
  <r>
    <x v="16"/>
    <x v="96"/>
    <x v="0"/>
    <x v="5"/>
    <n v="2"/>
    <n v="1"/>
    <n v="2"/>
    <n v="1"/>
    <n v="4"/>
    <n v="0"/>
    <n v="1"/>
    <n v="2"/>
    <n v="2"/>
    <n v="5"/>
  </r>
  <r>
    <x v="16"/>
    <x v="96"/>
    <x v="0"/>
    <x v="1"/>
    <n v="6"/>
    <n v="1"/>
    <n v="5"/>
    <n v="4"/>
    <n v="7"/>
    <n v="4"/>
    <n v="0"/>
    <n v="3"/>
    <n v="5"/>
    <n v="12"/>
  </r>
  <r>
    <x v="16"/>
    <x v="96"/>
    <x v="0"/>
    <x v="3"/>
    <n v="2"/>
    <n v="2"/>
    <n v="3"/>
    <n v="2"/>
    <n v="5"/>
    <n v="2"/>
    <n v="0"/>
    <n v="3"/>
    <n v="2"/>
    <n v="7"/>
  </r>
  <r>
    <x v="16"/>
    <x v="96"/>
    <x v="0"/>
    <x v="2"/>
    <n v="6"/>
    <n v="5"/>
    <n v="8"/>
    <n v="5"/>
    <n v="14"/>
    <n v="5"/>
    <n v="1"/>
    <n v="2"/>
    <n v="11"/>
    <n v="19"/>
  </r>
  <r>
    <x v="16"/>
    <x v="96"/>
    <x v="0"/>
    <x v="4"/>
    <n v="24"/>
    <n v="9"/>
    <n v="26"/>
    <n v="16"/>
    <n v="37"/>
    <n v="17"/>
    <n v="1"/>
    <n v="10"/>
    <n v="31"/>
    <n v="59"/>
  </r>
  <r>
    <x v="16"/>
    <x v="96"/>
    <x v="1"/>
    <x v="0"/>
    <n v="24"/>
    <n v="22"/>
    <n v="48"/>
    <n v="37"/>
    <n v="74"/>
    <n v="18"/>
    <n v="5"/>
    <n v="13"/>
    <n v="58"/>
    <n v="94"/>
  </r>
  <r>
    <x v="16"/>
    <x v="96"/>
    <x v="1"/>
    <x v="5"/>
    <n v="3"/>
    <n v="0"/>
    <n v="1"/>
    <n v="1"/>
    <n v="1"/>
    <n v="3"/>
    <n v="0"/>
    <n v="1"/>
    <n v="0"/>
    <n v="4"/>
  </r>
  <r>
    <x v="16"/>
    <x v="96"/>
    <x v="1"/>
    <x v="1"/>
    <n v="4"/>
    <n v="0"/>
    <n v="0"/>
    <n v="0"/>
    <n v="1"/>
    <n v="2"/>
    <n v="0"/>
    <n v="1"/>
    <n v="1"/>
    <n v="4"/>
  </r>
  <r>
    <x v="16"/>
    <x v="96"/>
    <x v="1"/>
    <x v="3"/>
    <n v="5"/>
    <n v="2"/>
    <n v="3"/>
    <n v="3"/>
    <n v="5"/>
    <n v="4"/>
    <n v="1"/>
    <n v="2"/>
    <n v="3"/>
    <n v="10"/>
  </r>
  <r>
    <x v="16"/>
    <x v="96"/>
    <x v="1"/>
    <x v="2"/>
    <n v="4"/>
    <n v="1"/>
    <n v="3"/>
    <n v="4"/>
    <n v="4"/>
    <n v="4"/>
    <n v="1"/>
    <n v="0"/>
    <n v="3"/>
    <n v="8"/>
  </r>
  <r>
    <x v="16"/>
    <x v="96"/>
    <x v="1"/>
    <x v="4"/>
    <n v="8"/>
    <n v="2"/>
    <n v="17"/>
    <n v="12"/>
    <n v="20"/>
    <n v="7"/>
    <n v="0"/>
    <n v="5"/>
    <n v="15"/>
    <n v="27"/>
  </r>
  <r>
    <x v="16"/>
    <x v="97"/>
    <x v="0"/>
    <x v="0"/>
    <n v="26"/>
    <n v="27"/>
    <n v="63"/>
    <n v="43"/>
    <n v="95"/>
    <n v="14"/>
    <n v="2"/>
    <n v="24"/>
    <n v="76"/>
    <n v="116"/>
  </r>
  <r>
    <x v="16"/>
    <x v="97"/>
    <x v="0"/>
    <x v="5"/>
    <n v="4"/>
    <n v="5"/>
    <n v="4"/>
    <n v="2"/>
    <n v="10"/>
    <n v="3"/>
    <n v="2"/>
    <n v="2"/>
    <n v="6"/>
    <n v="13"/>
  </r>
  <r>
    <x v="16"/>
    <x v="97"/>
    <x v="0"/>
    <x v="1"/>
    <n v="2"/>
    <n v="3"/>
    <n v="3"/>
    <n v="3"/>
    <n v="7"/>
    <n v="0"/>
    <n v="1"/>
    <n v="4"/>
    <n v="3"/>
    <n v="8"/>
  </r>
  <r>
    <x v="16"/>
    <x v="97"/>
    <x v="0"/>
    <x v="3"/>
    <n v="3"/>
    <n v="0"/>
    <n v="3"/>
    <n v="1"/>
    <n v="4"/>
    <n v="2"/>
    <n v="0"/>
    <n v="1"/>
    <n v="3"/>
    <n v="6"/>
  </r>
  <r>
    <x v="16"/>
    <x v="97"/>
    <x v="0"/>
    <x v="2"/>
    <n v="3"/>
    <n v="3"/>
    <n v="3"/>
    <n v="2"/>
    <n v="6"/>
    <n v="2"/>
    <n v="0"/>
    <n v="2"/>
    <n v="5"/>
    <n v="9"/>
  </r>
  <r>
    <x v="16"/>
    <x v="97"/>
    <x v="0"/>
    <x v="4"/>
    <n v="17"/>
    <n v="6"/>
    <n v="21"/>
    <n v="12"/>
    <n v="29"/>
    <n v="12"/>
    <n v="1"/>
    <n v="11"/>
    <n v="20"/>
    <n v="44"/>
  </r>
  <r>
    <x v="16"/>
    <x v="97"/>
    <x v="1"/>
    <x v="0"/>
    <n v="25"/>
    <n v="17"/>
    <n v="55"/>
    <n v="35"/>
    <n v="77"/>
    <n v="17"/>
    <n v="3"/>
    <n v="23"/>
    <n v="54"/>
    <n v="97"/>
  </r>
  <r>
    <x v="16"/>
    <x v="97"/>
    <x v="1"/>
    <x v="5"/>
    <n v="1"/>
    <n v="0"/>
    <n v="1"/>
    <n v="0"/>
    <n v="1"/>
    <n v="0"/>
    <n v="0"/>
    <n v="1"/>
    <n v="1"/>
    <n v="2"/>
  </r>
  <r>
    <x v="16"/>
    <x v="97"/>
    <x v="1"/>
    <x v="1"/>
    <n v="5"/>
    <n v="0"/>
    <n v="2"/>
    <n v="0"/>
    <n v="3"/>
    <n v="4"/>
    <n v="0"/>
    <n v="1"/>
    <n v="2"/>
    <n v="7"/>
  </r>
  <r>
    <x v="16"/>
    <x v="97"/>
    <x v="1"/>
    <x v="3"/>
    <n v="6"/>
    <n v="0"/>
    <n v="4"/>
    <n v="4"/>
    <n v="5"/>
    <n v="5"/>
    <n v="0"/>
    <n v="1"/>
    <n v="4"/>
    <n v="10"/>
  </r>
  <r>
    <x v="16"/>
    <x v="97"/>
    <x v="1"/>
    <x v="2"/>
    <n v="3"/>
    <n v="1"/>
    <n v="4"/>
    <n v="2"/>
    <n v="6"/>
    <n v="2"/>
    <n v="0"/>
    <n v="1"/>
    <n v="5"/>
    <n v="8"/>
  </r>
  <r>
    <x v="16"/>
    <x v="97"/>
    <x v="1"/>
    <x v="4"/>
    <n v="10"/>
    <n v="5"/>
    <n v="14"/>
    <n v="10"/>
    <n v="20"/>
    <n v="7"/>
    <n v="2"/>
    <n v="10"/>
    <n v="10"/>
    <n v="29"/>
  </r>
  <r>
    <x v="16"/>
    <x v="98"/>
    <x v="0"/>
    <x v="0"/>
    <n v="30"/>
    <n v="33"/>
    <n v="72"/>
    <n v="51"/>
    <n v="108"/>
    <n v="20"/>
    <n v="4"/>
    <n v="21"/>
    <n v="90"/>
    <n v="135"/>
  </r>
  <r>
    <x v="16"/>
    <x v="98"/>
    <x v="0"/>
    <x v="5"/>
    <n v="1"/>
    <n v="0"/>
    <n v="2"/>
    <n v="2"/>
    <n v="2"/>
    <n v="0"/>
    <n v="1"/>
    <n v="0"/>
    <n v="2"/>
    <n v="3"/>
  </r>
  <r>
    <x v="16"/>
    <x v="98"/>
    <x v="0"/>
    <x v="1"/>
    <n v="3"/>
    <n v="3"/>
    <n v="6"/>
    <n v="4"/>
    <n v="9"/>
    <n v="3"/>
    <n v="0"/>
    <n v="3"/>
    <n v="6"/>
    <n v="12"/>
  </r>
  <r>
    <x v="16"/>
    <x v="98"/>
    <x v="0"/>
    <x v="3"/>
    <n v="3"/>
    <n v="3"/>
    <n v="3"/>
    <n v="2"/>
    <n v="7"/>
    <n v="2"/>
    <n v="1"/>
    <n v="1"/>
    <n v="5"/>
    <n v="9"/>
  </r>
  <r>
    <x v="16"/>
    <x v="98"/>
    <x v="0"/>
    <x v="2"/>
    <n v="8"/>
    <n v="0"/>
    <n v="9"/>
    <n v="5"/>
    <n v="10"/>
    <n v="6"/>
    <n v="0"/>
    <n v="2"/>
    <n v="9"/>
    <n v="17"/>
  </r>
  <r>
    <x v="16"/>
    <x v="98"/>
    <x v="0"/>
    <x v="4"/>
    <n v="15"/>
    <n v="5"/>
    <n v="17"/>
    <n v="11"/>
    <n v="28"/>
    <n v="8"/>
    <n v="0"/>
    <n v="13"/>
    <n v="16"/>
    <n v="37"/>
  </r>
  <r>
    <x v="16"/>
    <x v="98"/>
    <x v="1"/>
    <x v="0"/>
    <n v="23"/>
    <n v="15"/>
    <n v="41"/>
    <n v="26"/>
    <n v="58"/>
    <n v="20"/>
    <n v="3"/>
    <n v="13"/>
    <n v="43"/>
    <n v="79"/>
  </r>
  <r>
    <x v="16"/>
    <x v="98"/>
    <x v="1"/>
    <x v="5"/>
    <n v="2"/>
    <n v="0"/>
    <n v="1"/>
    <n v="1"/>
    <n v="3"/>
    <n v="0"/>
    <n v="0"/>
    <n v="3"/>
    <n v="0"/>
    <n v="3"/>
  </r>
  <r>
    <x v="16"/>
    <x v="98"/>
    <x v="1"/>
    <x v="1"/>
    <n v="3"/>
    <n v="2"/>
    <n v="6"/>
    <n v="6"/>
    <n v="8"/>
    <n v="3"/>
    <n v="0"/>
    <n v="2"/>
    <n v="6"/>
    <n v="11"/>
  </r>
  <r>
    <x v="16"/>
    <x v="98"/>
    <x v="1"/>
    <x v="3"/>
    <n v="4"/>
    <n v="2"/>
    <n v="1"/>
    <n v="1"/>
    <n v="3"/>
    <n v="2"/>
    <n v="0"/>
    <n v="4"/>
    <n v="1"/>
    <n v="7"/>
  </r>
  <r>
    <x v="16"/>
    <x v="98"/>
    <x v="1"/>
    <x v="2"/>
    <n v="3"/>
    <n v="0"/>
    <n v="5"/>
    <n v="1"/>
    <n v="5"/>
    <n v="3"/>
    <n v="0"/>
    <n v="1"/>
    <n v="4"/>
    <n v="8"/>
  </r>
  <r>
    <x v="16"/>
    <x v="98"/>
    <x v="1"/>
    <x v="4"/>
    <n v="15"/>
    <n v="4"/>
    <n v="10"/>
    <n v="7"/>
    <n v="16"/>
    <n v="11"/>
    <n v="4"/>
    <n v="4"/>
    <n v="10"/>
    <n v="29"/>
  </r>
  <r>
    <x v="16"/>
    <x v="99"/>
    <x v="0"/>
    <x v="0"/>
    <n v="38"/>
    <n v="27"/>
    <n v="70"/>
    <n v="45"/>
    <n v="105"/>
    <n v="26"/>
    <n v="4"/>
    <n v="26"/>
    <n v="79"/>
    <n v="135"/>
  </r>
  <r>
    <x v="16"/>
    <x v="99"/>
    <x v="0"/>
    <x v="5"/>
    <n v="2"/>
    <n v="0"/>
    <n v="2"/>
    <n v="2"/>
    <n v="2"/>
    <n v="1"/>
    <n v="0"/>
    <n v="1"/>
    <n v="2"/>
    <n v="4"/>
  </r>
  <r>
    <x v="16"/>
    <x v="99"/>
    <x v="0"/>
    <x v="1"/>
    <n v="2"/>
    <n v="3"/>
    <n v="4"/>
    <n v="2"/>
    <n v="8"/>
    <n v="1"/>
    <n v="0"/>
    <n v="3"/>
    <n v="5"/>
    <n v="9"/>
  </r>
  <r>
    <x v="16"/>
    <x v="99"/>
    <x v="0"/>
    <x v="3"/>
    <n v="1"/>
    <n v="5"/>
    <n v="5"/>
    <n v="3"/>
    <n v="10"/>
    <n v="1"/>
    <n v="0"/>
    <n v="4"/>
    <n v="6"/>
    <n v="11"/>
  </r>
  <r>
    <x v="16"/>
    <x v="99"/>
    <x v="0"/>
    <x v="2"/>
    <n v="2"/>
    <n v="1"/>
    <n v="4"/>
    <n v="4"/>
    <n v="5"/>
    <n v="2"/>
    <n v="0"/>
    <n v="2"/>
    <n v="3"/>
    <n v="7"/>
  </r>
  <r>
    <x v="16"/>
    <x v="99"/>
    <x v="0"/>
    <x v="4"/>
    <n v="13"/>
    <n v="5"/>
    <n v="25"/>
    <n v="13"/>
    <n v="31"/>
    <n v="11"/>
    <n v="2"/>
    <n v="10"/>
    <n v="20"/>
    <n v="43"/>
  </r>
  <r>
    <x v="16"/>
    <x v="99"/>
    <x v="1"/>
    <x v="0"/>
    <n v="34"/>
    <n v="19"/>
    <n v="43"/>
    <n v="28"/>
    <n v="71"/>
    <n v="24"/>
    <n v="3"/>
    <n v="20"/>
    <n v="49"/>
    <n v="96"/>
  </r>
  <r>
    <x v="16"/>
    <x v="99"/>
    <x v="1"/>
    <x v="5"/>
    <n v="4"/>
    <n v="0"/>
    <n v="3"/>
    <n v="1"/>
    <n v="5"/>
    <n v="2"/>
    <n v="0"/>
    <n v="3"/>
    <n v="2"/>
    <n v="7"/>
  </r>
  <r>
    <x v="16"/>
    <x v="99"/>
    <x v="1"/>
    <x v="1"/>
    <n v="3"/>
    <n v="4"/>
    <n v="3"/>
    <n v="3"/>
    <n v="8"/>
    <n v="2"/>
    <n v="1"/>
    <n v="1"/>
    <n v="6"/>
    <n v="10"/>
  </r>
  <r>
    <x v="16"/>
    <x v="99"/>
    <x v="1"/>
    <x v="3"/>
    <n v="5"/>
    <n v="1"/>
    <n v="4"/>
    <n v="2"/>
    <n v="6"/>
    <n v="4"/>
    <n v="0"/>
    <n v="3"/>
    <n v="3"/>
    <n v="10"/>
  </r>
  <r>
    <x v="16"/>
    <x v="99"/>
    <x v="1"/>
    <x v="2"/>
    <n v="5"/>
    <n v="1"/>
    <n v="3"/>
    <n v="3"/>
    <n v="4"/>
    <n v="4"/>
    <n v="0"/>
    <n v="1"/>
    <n v="4"/>
    <n v="9"/>
  </r>
  <r>
    <x v="16"/>
    <x v="99"/>
    <x v="1"/>
    <x v="4"/>
    <n v="11"/>
    <n v="7"/>
    <n v="15"/>
    <n v="11"/>
    <n v="24"/>
    <n v="6"/>
    <n v="1"/>
    <n v="9"/>
    <n v="17"/>
    <n v="33"/>
  </r>
  <r>
    <x v="16"/>
    <x v="100"/>
    <x v="0"/>
    <x v="0"/>
    <n v="36"/>
    <n v="27"/>
    <n v="73"/>
    <n v="51"/>
    <n v="107"/>
    <n v="24"/>
    <n v="4"/>
    <n v="20"/>
    <n v="88"/>
    <n v="136"/>
  </r>
  <r>
    <x v="16"/>
    <x v="100"/>
    <x v="0"/>
    <x v="5"/>
    <n v="1"/>
    <n v="1"/>
    <n v="0"/>
    <n v="0"/>
    <n v="1"/>
    <n v="1"/>
    <n v="0"/>
    <n v="1"/>
    <n v="0"/>
    <n v="2"/>
  </r>
  <r>
    <x v="16"/>
    <x v="100"/>
    <x v="0"/>
    <x v="1"/>
    <n v="5"/>
    <n v="1"/>
    <n v="2"/>
    <n v="2"/>
    <n v="5"/>
    <n v="3"/>
    <n v="1"/>
    <n v="2"/>
    <n v="2"/>
    <n v="8"/>
  </r>
  <r>
    <x v="16"/>
    <x v="100"/>
    <x v="0"/>
    <x v="3"/>
    <n v="5"/>
    <n v="1"/>
    <n v="4"/>
    <n v="3"/>
    <n v="7"/>
    <n v="3"/>
    <n v="2"/>
    <n v="2"/>
    <n v="3"/>
    <n v="10"/>
  </r>
  <r>
    <x v="16"/>
    <x v="100"/>
    <x v="0"/>
    <x v="2"/>
    <n v="4"/>
    <n v="0"/>
    <n v="3"/>
    <n v="1"/>
    <n v="3"/>
    <n v="4"/>
    <n v="0"/>
    <n v="0"/>
    <n v="3"/>
    <n v="7"/>
  </r>
  <r>
    <x v="16"/>
    <x v="100"/>
    <x v="0"/>
    <x v="4"/>
    <n v="12"/>
    <n v="11"/>
    <n v="20"/>
    <n v="14"/>
    <n v="34"/>
    <n v="6"/>
    <n v="2"/>
    <n v="13"/>
    <n v="22"/>
    <n v="43"/>
  </r>
  <r>
    <x v="16"/>
    <x v="100"/>
    <x v="1"/>
    <x v="0"/>
    <n v="24"/>
    <n v="12"/>
    <n v="50"/>
    <n v="36"/>
    <n v="65"/>
    <n v="17"/>
    <n v="2"/>
    <n v="21"/>
    <n v="46"/>
    <n v="86"/>
  </r>
  <r>
    <x v="16"/>
    <x v="100"/>
    <x v="1"/>
    <x v="5"/>
    <n v="3"/>
    <n v="0"/>
    <n v="2"/>
    <n v="0"/>
    <n v="2"/>
    <n v="3"/>
    <n v="0"/>
    <n v="2"/>
    <n v="0"/>
    <n v="5"/>
  </r>
  <r>
    <x v="16"/>
    <x v="100"/>
    <x v="1"/>
    <x v="1"/>
    <n v="2"/>
    <n v="0"/>
    <n v="5"/>
    <n v="4"/>
    <n v="5"/>
    <n v="2"/>
    <n v="0"/>
    <n v="2"/>
    <n v="3"/>
    <n v="7"/>
  </r>
  <r>
    <x v="16"/>
    <x v="100"/>
    <x v="1"/>
    <x v="3"/>
    <n v="4"/>
    <n v="0"/>
    <n v="3"/>
    <n v="3"/>
    <n v="4"/>
    <n v="3"/>
    <n v="0"/>
    <n v="1"/>
    <n v="3"/>
    <n v="7"/>
  </r>
  <r>
    <x v="16"/>
    <x v="100"/>
    <x v="1"/>
    <x v="2"/>
    <n v="2"/>
    <n v="1"/>
    <n v="4"/>
    <n v="2"/>
    <n v="5"/>
    <n v="2"/>
    <n v="0"/>
    <n v="3"/>
    <n v="2"/>
    <n v="7"/>
  </r>
  <r>
    <x v="16"/>
    <x v="100"/>
    <x v="1"/>
    <x v="4"/>
    <n v="8"/>
    <n v="2"/>
    <n v="13"/>
    <n v="8"/>
    <n v="17"/>
    <n v="6"/>
    <n v="1"/>
    <n v="4"/>
    <n v="12"/>
    <n v="23"/>
  </r>
  <r>
    <x v="16"/>
    <x v="101"/>
    <x v="0"/>
    <x v="0"/>
    <n v="41"/>
    <n v="24"/>
    <n v="80"/>
    <n v="52"/>
    <n v="111"/>
    <n v="29"/>
    <n v="5"/>
    <n v="27"/>
    <n v="84"/>
    <n v="145"/>
  </r>
  <r>
    <x v="16"/>
    <x v="101"/>
    <x v="0"/>
    <x v="5"/>
    <n v="3"/>
    <n v="1"/>
    <n v="3"/>
    <n v="3"/>
    <n v="5"/>
    <n v="2"/>
    <n v="1"/>
    <n v="1"/>
    <n v="3"/>
    <n v="7"/>
  </r>
  <r>
    <x v="16"/>
    <x v="101"/>
    <x v="0"/>
    <x v="1"/>
    <n v="6"/>
    <n v="1"/>
    <n v="3"/>
    <n v="2"/>
    <n v="6"/>
    <n v="4"/>
    <n v="0"/>
    <n v="4"/>
    <n v="2"/>
    <n v="10"/>
  </r>
  <r>
    <x v="16"/>
    <x v="101"/>
    <x v="0"/>
    <x v="3"/>
    <n v="5"/>
    <n v="2"/>
    <n v="3"/>
    <n v="3"/>
    <n v="7"/>
    <n v="3"/>
    <n v="0"/>
    <n v="2"/>
    <n v="5"/>
    <n v="10"/>
  </r>
  <r>
    <x v="16"/>
    <x v="101"/>
    <x v="0"/>
    <x v="2"/>
    <n v="5"/>
    <n v="3"/>
    <n v="7"/>
    <n v="6"/>
    <n v="12"/>
    <n v="2"/>
    <n v="0"/>
    <n v="8"/>
    <n v="5"/>
    <n v="15"/>
  </r>
  <r>
    <x v="16"/>
    <x v="101"/>
    <x v="0"/>
    <x v="4"/>
    <n v="5"/>
    <n v="1"/>
    <n v="14"/>
    <n v="9"/>
    <n v="16"/>
    <n v="3"/>
    <n v="1"/>
    <n v="4"/>
    <n v="12"/>
    <n v="20"/>
  </r>
  <r>
    <x v="16"/>
    <x v="101"/>
    <x v="1"/>
    <x v="0"/>
    <n v="20"/>
    <n v="13"/>
    <n v="47"/>
    <n v="34"/>
    <n v="64"/>
    <n v="12"/>
    <n v="3"/>
    <n v="13"/>
    <n v="52"/>
    <n v="80"/>
  </r>
  <r>
    <x v="16"/>
    <x v="101"/>
    <x v="1"/>
    <x v="5"/>
    <n v="0"/>
    <n v="0"/>
    <n v="3"/>
    <n v="3"/>
    <n v="3"/>
    <n v="0"/>
    <n v="0"/>
    <n v="1"/>
    <n v="2"/>
    <n v="3"/>
  </r>
  <r>
    <x v="16"/>
    <x v="101"/>
    <x v="1"/>
    <x v="1"/>
    <n v="4"/>
    <n v="0"/>
    <n v="6"/>
    <n v="5"/>
    <n v="8"/>
    <n v="1"/>
    <n v="0"/>
    <n v="3"/>
    <n v="6"/>
    <n v="10"/>
  </r>
  <r>
    <x v="16"/>
    <x v="101"/>
    <x v="1"/>
    <x v="3"/>
    <n v="2"/>
    <n v="0"/>
    <n v="4"/>
    <n v="2"/>
    <n v="4"/>
    <n v="0"/>
    <n v="2"/>
    <n v="1"/>
    <n v="3"/>
    <n v="6"/>
  </r>
  <r>
    <x v="16"/>
    <x v="101"/>
    <x v="1"/>
    <x v="2"/>
    <n v="3"/>
    <n v="2"/>
    <n v="2"/>
    <n v="0"/>
    <n v="4"/>
    <n v="2"/>
    <n v="0"/>
    <n v="3"/>
    <n v="2"/>
    <n v="7"/>
  </r>
  <r>
    <x v="16"/>
    <x v="101"/>
    <x v="1"/>
    <x v="4"/>
    <n v="7"/>
    <n v="6"/>
    <n v="8"/>
    <n v="5"/>
    <n v="15"/>
    <n v="4"/>
    <n v="2"/>
    <n v="6"/>
    <n v="9"/>
    <n v="21"/>
  </r>
  <r>
    <x v="16"/>
    <x v="102"/>
    <x v="0"/>
    <x v="0"/>
    <n v="40"/>
    <n v="28"/>
    <n v="80"/>
    <n v="51"/>
    <n v="116"/>
    <n v="28"/>
    <n v="4"/>
    <n v="20"/>
    <n v="96"/>
    <n v="148"/>
  </r>
  <r>
    <x v="16"/>
    <x v="102"/>
    <x v="0"/>
    <x v="5"/>
    <n v="1"/>
    <n v="0"/>
    <n v="0"/>
    <n v="0"/>
    <n v="0"/>
    <n v="1"/>
    <n v="0"/>
    <n v="0"/>
    <n v="0"/>
    <n v="1"/>
  </r>
  <r>
    <x v="16"/>
    <x v="102"/>
    <x v="0"/>
    <x v="1"/>
    <n v="2"/>
    <n v="2"/>
    <n v="2"/>
    <n v="2"/>
    <n v="4"/>
    <n v="1"/>
    <n v="1"/>
    <n v="1"/>
    <n v="3"/>
    <n v="6"/>
  </r>
  <r>
    <x v="16"/>
    <x v="102"/>
    <x v="0"/>
    <x v="3"/>
    <n v="7"/>
    <n v="1"/>
    <n v="2"/>
    <n v="0"/>
    <n v="5"/>
    <n v="4"/>
    <n v="0"/>
    <n v="3"/>
    <n v="3"/>
    <n v="10"/>
  </r>
  <r>
    <x v="16"/>
    <x v="102"/>
    <x v="0"/>
    <x v="2"/>
    <n v="2"/>
    <n v="0"/>
    <n v="2"/>
    <n v="1"/>
    <n v="3"/>
    <n v="1"/>
    <n v="0"/>
    <n v="2"/>
    <n v="1"/>
    <n v="4"/>
  </r>
  <r>
    <x v="16"/>
    <x v="102"/>
    <x v="0"/>
    <x v="4"/>
    <n v="12"/>
    <n v="5"/>
    <n v="18"/>
    <n v="10"/>
    <n v="27"/>
    <n v="4"/>
    <n v="2"/>
    <n v="7"/>
    <n v="22"/>
    <n v="35"/>
  </r>
  <r>
    <x v="16"/>
    <x v="102"/>
    <x v="1"/>
    <x v="0"/>
    <n v="21"/>
    <n v="20"/>
    <n v="62"/>
    <n v="43"/>
    <n v="90"/>
    <n v="10"/>
    <n v="3"/>
    <n v="28"/>
    <n v="62"/>
    <n v="103"/>
  </r>
  <r>
    <x v="16"/>
    <x v="102"/>
    <x v="1"/>
    <x v="5"/>
    <n v="2"/>
    <n v="0"/>
    <n v="2"/>
    <n v="1"/>
    <n v="3"/>
    <n v="1"/>
    <n v="0"/>
    <n v="0"/>
    <n v="3"/>
    <n v="4"/>
  </r>
  <r>
    <x v="16"/>
    <x v="102"/>
    <x v="1"/>
    <x v="1"/>
    <n v="4"/>
    <n v="2"/>
    <n v="1"/>
    <n v="2"/>
    <n v="4"/>
    <n v="3"/>
    <n v="0"/>
    <n v="3"/>
    <n v="1"/>
    <n v="7"/>
  </r>
  <r>
    <x v="16"/>
    <x v="102"/>
    <x v="1"/>
    <x v="3"/>
    <n v="5"/>
    <n v="1"/>
    <n v="0"/>
    <n v="0"/>
    <n v="2"/>
    <n v="3"/>
    <n v="0"/>
    <n v="2"/>
    <n v="1"/>
    <n v="6"/>
  </r>
  <r>
    <x v="16"/>
    <x v="102"/>
    <x v="1"/>
    <x v="2"/>
    <n v="3"/>
    <n v="1"/>
    <n v="2"/>
    <n v="2"/>
    <n v="3"/>
    <n v="1"/>
    <n v="1"/>
    <n v="2"/>
    <n v="2"/>
    <n v="6"/>
  </r>
  <r>
    <x v="16"/>
    <x v="102"/>
    <x v="1"/>
    <x v="4"/>
    <n v="11"/>
    <n v="6"/>
    <n v="12"/>
    <n v="9"/>
    <n v="19"/>
    <n v="9"/>
    <n v="0"/>
    <n v="7"/>
    <n v="13"/>
    <n v="29"/>
  </r>
  <r>
    <x v="16"/>
    <x v="103"/>
    <x v="0"/>
    <x v="0"/>
    <n v="36"/>
    <n v="16"/>
    <n v="80"/>
    <n v="54"/>
    <n v="100"/>
    <n v="26"/>
    <n v="2"/>
    <n v="20"/>
    <n v="84"/>
    <n v="132"/>
  </r>
  <r>
    <x v="16"/>
    <x v="103"/>
    <x v="0"/>
    <x v="5"/>
    <n v="2"/>
    <n v="3"/>
    <n v="1"/>
    <n v="1"/>
    <n v="5"/>
    <n v="0"/>
    <n v="0"/>
    <n v="3"/>
    <n v="3"/>
    <n v="6"/>
  </r>
  <r>
    <x v="16"/>
    <x v="103"/>
    <x v="0"/>
    <x v="1"/>
    <n v="5"/>
    <n v="3"/>
    <n v="4"/>
    <n v="3"/>
    <n v="8"/>
    <n v="3"/>
    <n v="1"/>
    <n v="4"/>
    <n v="4"/>
    <n v="12"/>
  </r>
  <r>
    <x v="16"/>
    <x v="103"/>
    <x v="0"/>
    <x v="3"/>
    <n v="0"/>
    <n v="2"/>
    <n v="5"/>
    <n v="4"/>
    <n v="7"/>
    <n v="0"/>
    <n v="0"/>
    <n v="0"/>
    <n v="7"/>
    <n v="7"/>
  </r>
  <r>
    <x v="16"/>
    <x v="103"/>
    <x v="0"/>
    <x v="2"/>
    <n v="1"/>
    <n v="2"/>
    <n v="5"/>
    <n v="2"/>
    <n v="8"/>
    <n v="0"/>
    <n v="0"/>
    <n v="2"/>
    <n v="6"/>
    <n v="8"/>
  </r>
  <r>
    <x v="16"/>
    <x v="103"/>
    <x v="0"/>
    <x v="4"/>
    <n v="8"/>
    <n v="5"/>
    <n v="16"/>
    <n v="9"/>
    <n v="22"/>
    <n v="6"/>
    <n v="1"/>
    <n v="8"/>
    <n v="14"/>
    <n v="29"/>
  </r>
  <r>
    <x v="16"/>
    <x v="103"/>
    <x v="1"/>
    <x v="0"/>
    <n v="23"/>
    <n v="10"/>
    <n v="56"/>
    <n v="33"/>
    <n v="73"/>
    <n v="15"/>
    <n v="0"/>
    <n v="19"/>
    <n v="55"/>
    <n v="89"/>
  </r>
  <r>
    <x v="16"/>
    <x v="103"/>
    <x v="1"/>
    <x v="5"/>
    <n v="1"/>
    <n v="1"/>
    <n v="3"/>
    <n v="2"/>
    <n v="4"/>
    <n v="1"/>
    <n v="0"/>
    <n v="0"/>
    <n v="4"/>
    <n v="5"/>
  </r>
  <r>
    <x v="16"/>
    <x v="103"/>
    <x v="1"/>
    <x v="1"/>
    <n v="1"/>
    <n v="1"/>
    <n v="5"/>
    <n v="3"/>
    <n v="6"/>
    <n v="1"/>
    <n v="0"/>
    <n v="0"/>
    <n v="6"/>
    <n v="7"/>
  </r>
  <r>
    <x v="16"/>
    <x v="103"/>
    <x v="1"/>
    <x v="3"/>
    <n v="3"/>
    <n v="0"/>
    <n v="2"/>
    <n v="2"/>
    <n v="2"/>
    <n v="2"/>
    <n v="0"/>
    <n v="2"/>
    <n v="1"/>
    <n v="5"/>
  </r>
  <r>
    <x v="16"/>
    <x v="103"/>
    <x v="1"/>
    <x v="2"/>
    <n v="4"/>
    <n v="0"/>
    <n v="3"/>
    <n v="2"/>
    <n v="3"/>
    <n v="1"/>
    <n v="2"/>
    <n v="2"/>
    <n v="2"/>
    <n v="7"/>
  </r>
  <r>
    <x v="16"/>
    <x v="103"/>
    <x v="1"/>
    <x v="4"/>
    <n v="13"/>
    <n v="1"/>
    <n v="5"/>
    <n v="2"/>
    <n v="9"/>
    <n v="8"/>
    <n v="2"/>
    <n v="4"/>
    <n v="5"/>
    <n v="19"/>
  </r>
  <r>
    <x v="16"/>
    <x v="8"/>
    <x v="0"/>
    <x v="0"/>
    <n v="34"/>
    <n v="20"/>
    <n v="66"/>
    <n v="37"/>
    <n v="92"/>
    <n v="23"/>
    <n v="4"/>
    <n v="20"/>
    <n v="73"/>
    <n v="120"/>
  </r>
  <r>
    <x v="16"/>
    <x v="8"/>
    <x v="0"/>
    <x v="1"/>
    <n v="3"/>
    <n v="2"/>
    <n v="4"/>
    <n v="2"/>
    <n v="6"/>
    <n v="0"/>
    <n v="2"/>
    <n v="2"/>
    <n v="5"/>
    <n v="9"/>
  </r>
  <r>
    <x v="16"/>
    <x v="8"/>
    <x v="0"/>
    <x v="3"/>
    <n v="2"/>
    <n v="1"/>
    <n v="3"/>
    <n v="3"/>
    <n v="5"/>
    <n v="0"/>
    <n v="0"/>
    <n v="2"/>
    <n v="4"/>
    <n v="6"/>
  </r>
  <r>
    <x v="16"/>
    <x v="8"/>
    <x v="0"/>
    <x v="2"/>
    <n v="3"/>
    <n v="3"/>
    <n v="2"/>
    <n v="2"/>
    <n v="5"/>
    <n v="1"/>
    <n v="2"/>
    <n v="1"/>
    <n v="4"/>
    <n v="8"/>
  </r>
  <r>
    <x v="16"/>
    <x v="8"/>
    <x v="0"/>
    <x v="4"/>
    <n v="7"/>
    <n v="16"/>
    <n v="16"/>
    <n v="14"/>
    <n v="33"/>
    <n v="5"/>
    <n v="3"/>
    <n v="10"/>
    <n v="21"/>
    <n v="39"/>
  </r>
  <r>
    <x v="16"/>
    <x v="8"/>
    <x v="1"/>
    <x v="0"/>
    <n v="31"/>
    <n v="18"/>
    <n v="40"/>
    <n v="31"/>
    <n v="65"/>
    <n v="22"/>
    <n v="2"/>
    <n v="15"/>
    <n v="50"/>
    <n v="89"/>
  </r>
  <r>
    <x v="16"/>
    <x v="8"/>
    <x v="1"/>
    <x v="5"/>
    <n v="2"/>
    <n v="1"/>
    <n v="2"/>
    <n v="1"/>
    <n v="3"/>
    <n v="2"/>
    <n v="0"/>
    <n v="1"/>
    <n v="2"/>
    <n v="5"/>
  </r>
  <r>
    <x v="16"/>
    <x v="8"/>
    <x v="1"/>
    <x v="1"/>
    <n v="2"/>
    <n v="0"/>
    <n v="3"/>
    <n v="3"/>
    <n v="4"/>
    <n v="1"/>
    <n v="0"/>
    <n v="0"/>
    <n v="4"/>
    <n v="5"/>
  </r>
  <r>
    <x v="16"/>
    <x v="8"/>
    <x v="1"/>
    <x v="3"/>
    <n v="2"/>
    <n v="3"/>
    <n v="0"/>
    <n v="0"/>
    <n v="3"/>
    <n v="2"/>
    <n v="0"/>
    <n v="2"/>
    <n v="1"/>
    <n v="5"/>
  </r>
  <r>
    <x v="16"/>
    <x v="8"/>
    <x v="1"/>
    <x v="2"/>
    <n v="3"/>
    <n v="0"/>
    <n v="1"/>
    <n v="0"/>
    <n v="1"/>
    <n v="2"/>
    <n v="0"/>
    <n v="1"/>
    <n v="1"/>
    <n v="4"/>
  </r>
  <r>
    <x v="16"/>
    <x v="8"/>
    <x v="1"/>
    <x v="4"/>
    <n v="4"/>
    <n v="2"/>
    <n v="13"/>
    <n v="6"/>
    <n v="15"/>
    <n v="2"/>
    <n v="1"/>
    <n v="5"/>
    <n v="11"/>
    <n v="19"/>
  </r>
  <r>
    <x v="16"/>
    <x v="172"/>
    <x v="0"/>
    <x v="0"/>
    <n v="24"/>
    <n v="28"/>
    <n v="68"/>
    <n v="44"/>
    <n v="102"/>
    <n v="12"/>
    <n v="1"/>
    <n v="16"/>
    <n v="91"/>
    <n v="120"/>
  </r>
  <r>
    <x v="16"/>
    <x v="172"/>
    <x v="0"/>
    <x v="5"/>
    <n v="1"/>
    <n v="0"/>
    <n v="2"/>
    <n v="1"/>
    <n v="2"/>
    <n v="0"/>
    <n v="0"/>
    <n v="1"/>
    <n v="2"/>
    <n v="3"/>
  </r>
  <r>
    <x v="16"/>
    <x v="172"/>
    <x v="0"/>
    <x v="1"/>
    <n v="0"/>
    <n v="0"/>
    <n v="4"/>
    <n v="1"/>
    <n v="4"/>
    <n v="0"/>
    <n v="0"/>
    <n v="0"/>
    <n v="4"/>
    <n v="4"/>
  </r>
  <r>
    <x v="16"/>
    <x v="172"/>
    <x v="0"/>
    <x v="3"/>
    <n v="1"/>
    <n v="0"/>
    <n v="4"/>
    <n v="2"/>
    <n v="4"/>
    <n v="1"/>
    <n v="0"/>
    <n v="2"/>
    <n v="2"/>
    <n v="5"/>
  </r>
  <r>
    <x v="16"/>
    <x v="172"/>
    <x v="0"/>
    <x v="2"/>
    <n v="4"/>
    <n v="1"/>
    <n v="3"/>
    <n v="2"/>
    <n v="4"/>
    <n v="3"/>
    <n v="0"/>
    <n v="5"/>
    <n v="0"/>
    <n v="8"/>
  </r>
  <r>
    <x v="16"/>
    <x v="172"/>
    <x v="0"/>
    <x v="4"/>
    <n v="9"/>
    <n v="3"/>
    <n v="15"/>
    <n v="9"/>
    <n v="21"/>
    <n v="5"/>
    <n v="0"/>
    <n v="5"/>
    <n v="17"/>
    <n v="27"/>
  </r>
  <r>
    <x v="16"/>
    <x v="172"/>
    <x v="1"/>
    <x v="0"/>
    <n v="29"/>
    <n v="16"/>
    <n v="50"/>
    <n v="38"/>
    <n v="72"/>
    <n v="20"/>
    <n v="0"/>
    <n v="21"/>
    <n v="54"/>
    <n v="95"/>
  </r>
  <r>
    <x v="16"/>
    <x v="172"/>
    <x v="1"/>
    <x v="5"/>
    <n v="1"/>
    <n v="0"/>
    <n v="4"/>
    <n v="4"/>
    <n v="4"/>
    <n v="1"/>
    <n v="0"/>
    <n v="0"/>
    <n v="4"/>
    <n v="5"/>
  </r>
  <r>
    <x v="16"/>
    <x v="172"/>
    <x v="1"/>
    <x v="1"/>
    <n v="2"/>
    <n v="2"/>
    <n v="3"/>
    <n v="3"/>
    <n v="5"/>
    <n v="2"/>
    <n v="0"/>
    <n v="2"/>
    <n v="3"/>
    <n v="7"/>
  </r>
  <r>
    <x v="16"/>
    <x v="172"/>
    <x v="1"/>
    <x v="3"/>
    <n v="1"/>
    <n v="1"/>
    <n v="1"/>
    <n v="2"/>
    <n v="2"/>
    <n v="1"/>
    <n v="0"/>
    <n v="1"/>
    <n v="1"/>
    <n v="3"/>
  </r>
  <r>
    <x v="16"/>
    <x v="172"/>
    <x v="1"/>
    <x v="2"/>
    <n v="2"/>
    <n v="0"/>
    <n v="2"/>
    <n v="0"/>
    <n v="2"/>
    <n v="2"/>
    <n v="0"/>
    <n v="1"/>
    <n v="1"/>
    <n v="4"/>
  </r>
  <r>
    <x v="16"/>
    <x v="172"/>
    <x v="1"/>
    <x v="4"/>
    <n v="6"/>
    <n v="2"/>
    <n v="7"/>
    <n v="2"/>
    <n v="9"/>
    <n v="6"/>
    <n v="0"/>
    <n v="2"/>
    <n v="7"/>
    <n v="15"/>
  </r>
  <r>
    <x v="16"/>
    <x v="104"/>
    <x v="0"/>
    <x v="0"/>
    <n v="31"/>
    <n v="21"/>
    <n v="76"/>
    <n v="54"/>
    <n v="101"/>
    <n v="19"/>
    <n v="4"/>
    <n v="20"/>
    <n v="85"/>
    <n v="128"/>
  </r>
  <r>
    <x v="16"/>
    <x v="104"/>
    <x v="0"/>
    <x v="5"/>
    <n v="1"/>
    <n v="0"/>
    <n v="2"/>
    <n v="2"/>
    <n v="2"/>
    <n v="1"/>
    <n v="0"/>
    <n v="0"/>
    <n v="2"/>
    <n v="3"/>
  </r>
  <r>
    <x v="16"/>
    <x v="104"/>
    <x v="0"/>
    <x v="1"/>
    <n v="1"/>
    <n v="1"/>
    <n v="3"/>
    <n v="3"/>
    <n v="5"/>
    <n v="0"/>
    <n v="1"/>
    <n v="0"/>
    <n v="4"/>
    <n v="5"/>
  </r>
  <r>
    <x v="16"/>
    <x v="104"/>
    <x v="0"/>
    <x v="3"/>
    <n v="5"/>
    <n v="1"/>
    <n v="2"/>
    <n v="1"/>
    <n v="4"/>
    <n v="1"/>
    <n v="2"/>
    <n v="1"/>
    <n v="4"/>
    <n v="8"/>
  </r>
  <r>
    <x v="16"/>
    <x v="104"/>
    <x v="0"/>
    <x v="2"/>
    <n v="2"/>
    <n v="0"/>
    <n v="2"/>
    <n v="0"/>
    <n v="2"/>
    <n v="2"/>
    <n v="0"/>
    <n v="0"/>
    <n v="2"/>
    <n v="4"/>
  </r>
  <r>
    <x v="16"/>
    <x v="104"/>
    <x v="0"/>
    <x v="4"/>
    <n v="10"/>
    <n v="8"/>
    <n v="9"/>
    <n v="8"/>
    <n v="20"/>
    <n v="4"/>
    <n v="0"/>
    <n v="12"/>
    <n v="11"/>
    <n v="27"/>
  </r>
  <r>
    <x v="16"/>
    <x v="104"/>
    <x v="1"/>
    <x v="0"/>
    <n v="28"/>
    <n v="14"/>
    <n v="52"/>
    <n v="30"/>
    <n v="71"/>
    <n v="19"/>
    <n v="1"/>
    <n v="17"/>
    <n v="57"/>
    <n v="94"/>
  </r>
  <r>
    <x v="16"/>
    <x v="104"/>
    <x v="1"/>
    <x v="5"/>
    <n v="0"/>
    <n v="0"/>
    <n v="2"/>
    <n v="1"/>
    <n v="2"/>
    <n v="0"/>
    <n v="0"/>
    <n v="0"/>
    <n v="2"/>
    <n v="2"/>
  </r>
  <r>
    <x v="16"/>
    <x v="104"/>
    <x v="1"/>
    <x v="1"/>
    <n v="0"/>
    <n v="2"/>
    <n v="6"/>
    <n v="5"/>
    <n v="8"/>
    <n v="0"/>
    <n v="0"/>
    <n v="3"/>
    <n v="5"/>
    <n v="8"/>
  </r>
  <r>
    <x v="16"/>
    <x v="104"/>
    <x v="1"/>
    <x v="3"/>
    <n v="0"/>
    <n v="0"/>
    <n v="2"/>
    <n v="2"/>
    <n v="2"/>
    <n v="0"/>
    <n v="0"/>
    <n v="0"/>
    <n v="2"/>
    <n v="2"/>
  </r>
  <r>
    <x v="16"/>
    <x v="104"/>
    <x v="1"/>
    <x v="2"/>
    <n v="2"/>
    <n v="3"/>
    <n v="2"/>
    <n v="5"/>
    <n v="5"/>
    <n v="2"/>
    <n v="1"/>
    <n v="0"/>
    <n v="4"/>
    <n v="7"/>
  </r>
  <r>
    <x v="16"/>
    <x v="104"/>
    <x v="1"/>
    <x v="4"/>
    <n v="11"/>
    <n v="2"/>
    <n v="12"/>
    <n v="10"/>
    <n v="17"/>
    <n v="7"/>
    <n v="2"/>
    <n v="7"/>
    <n v="9"/>
    <n v="25"/>
  </r>
  <r>
    <x v="16"/>
    <x v="105"/>
    <x v="0"/>
    <x v="0"/>
    <n v="39"/>
    <n v="26"/>
    <n v="81"/>
    <n v="49"/>
    <n v="112"/>
    <n v="30"/>
    <n v="1"/>
    <n v="26"/>
    <n v="89"/>
    <n v="146"/>
  </r>
  <r>
    <x v="16"/>
    <x v="105"/>
    <x v="0"/>
    <x v="5"/>
    <n v="1"/>
    <n v="0"/>
    <n v="0"/>
    <n v="0"/>
    <n v="0"/>
    <n v="1"/>
    <n v="0"/>
    <n v="0"/>
    <n v="0"/>
    <n v="1"/>
  </r>
  <r>
    <x v="16"/>
    <x v="105"/>
    <x v="0"/>
    <x v="1"/>
    <n v="3"/>
    <n v="1"/>
    <n v="2"/>
    <n v="1"/>
    <n v="3"/>
    <n v="3"/>
    <n v="0"/>
    <n v="1"/>
    <n v="2"/>
    <n v="6"/>
  </r>
  <r>
    <x v="16"/>
    <x v="105"/>
    <x v="0"/>
    <x v="3"/>
    <n v="3"/>
    <n v="2"/>
    <n v="0"/>
    <n v="1"/>
    <n v="2"/>
    <n v="3"/>
    <n v="0"/>
    <n v="1"/>
    <n v="1"/>
    <n v="5"/>
  </r>
  <r>
    <x v="16"/>
    <x v="105"/>
    <x v="0"/>
    <x v="2"/>
    <n v="4"/>
    <n v="1"/>
    <n v="2"/>
    <n v="2"/>
    <n v="3"/>
    <n v="4"/>
    <n v="0"/>
    <n v="0"/>
    <n v="3"/>
    <n v="7"/>
  </r>
  <r>
    <x v="16"/>
    <x v="105"/>
    <x v="0"/>
    <x v="4"/>
    <n v="10"/>
    <n v="1"/>
    <n v="19"/>
    <n v="11"/>
    <n v="23"/>
    <n v="5"/>
    <n v="1"/>
    <n v="7"/>
    <n v="17"/>
    <n v="30"/>
  </r>
  <r>
    <x v="16"/>
    <x v="105"/>
    <x v="1"/>
    <x v="0"/>
    <n v="31"/>
    <n v="11"/>
    <n v="43"/>
    <n v="26"/>
    <n v="63"/>
    <n v="17"/>
    <n v="3"/>
    <n v="18"/>
    <n v="47"/>
    <n v="85"/>
  </r>
  <r>
    <x v="16"/>
    <x v="105"/>
    <x v="1"/>
    <x v="5"/>
    <n v="1"/>
    <n v="1"/>
    <n v="1"/>
    <n v="1"/>
    <n v="2"/>
    <n v="1"/>
    <n v="0"/>
    <n v="1"/>
    <n v="1"/>
    <n v="3"/>
  </r>
  <r>
    <x v="16"/>
    <x v="105"/>
    <x v="1"/>
    <x v="1"/>
    <n v="1"/>
    <n v="2"/>
    <n v="1"/>
    <n v="1"/>
    <n v="3"/>
    <n v="0"/>
    <n v="2"/>
    <n v="0"/>
    <n v="2"/>
    <n v="4"/>
  </r>
  <r>
    <x v="16"/>
    <x v="105"/>
    <x v="1"/>
    <x v="3"/>
    <n v="1"/>
    <n v="2"/>
    <n v="2"/>
    <n v="1"/>
    <n v="4"/>
    <n v="0"/>
    <n v="1"/>
    <n v="2"/>
    <n v="2"/>
    <n v="5"/>
  </r>
  <r>
    <x v="16"/>
    <x v="105"/>
    <x v="1"/>
    <x v="2"/>
    <n v="3"/>
    <n v="2"/>
    <n v="4"/>
    <n v="3"/>
    <n v="6"/>
    <n v="3"/>
    <n v="0"/>
    <n v="3"/>
    <n v="3"/>
    <n v="9"/>
  </r>
  <r>
    <x v="16"/>
    <x v="105"/>
    <x v="1"/>
    <x v="4"/>
    <n v="6"/>
    <n v="4"/>
    <n v="4"/>
    <n v="4"/>
    <n v="9"/>
    <n v="3"/>
    <n v="0"/>
    <n v="7"/>
    <n v="4"/>
    <n v="14"/>
  </r>
  <r>
    <x v="16"/>
    <x v="106"/>
    <x v="0"/>
    <x v="0"/>
    <n v="29"/>
    <n v="17"/>
    <n v="73"/>
    <n v="47"/>
    <n v="98"/>
    <n v="18"/>
    <n v="2"/>
    <n v="18"/>
    <n v="81"/>
    <n v="119"/>
  </r>
  <r>
    <x v="16"/>
    <x v="106"/>
    <x v="0"/>
    <x v="5"/>
    <n v="2"/>
    <n v="0"/>
    <n v="1"/>
    <n v="0"/>
    <n v="1"/>
    <n v="2"/>
    <n v="0"/>
    <n v="0"/>
    <n v="1"/>
    <n v="3"/>
  </r>
  <r>
    <x v="16"/>
    <x v="106"/>
    <x v="0"/>
    <x v="1"/>
    <n v="0"/>
    <n v="0"/>
    <n v="1"/>
    <n v="1"/>
    <n v="1"/>
    <n v="0"/>
    <n v="0"/>
    <n v="0"/>
    <n v="1"/>
    <n v="1"/>
  </r>
  <r>
    <x v="16"/>
    <x v="106"/>
    <x v="0"/>
    <x v="3"/>
    <n v="2"/>
    <n v="2"/>
    <n v="2"/>
    <n v="2"/>
    <n v="4"/>
    <n v="2"/>
    <n v="0"/>
    <n v="1"/>
    <n v="3"/>
    <n v="6"/>
  </r>
  <r>
    <x v="16"/>
    <x v="106"/>
    <x v="0"/>
    <x v="2"/>
    <n v="1"/>
    <n v="1"/>
    <n v="2"/>
    <n v="1"/>
    <n v="3"/>
    <n v="1"/>
    <n v="0"/>
    <n v="1"/>
    <n v="2"/>
    <n v="4"/>
  </r>
  <r>
    <x v="16"/>
    <x v="106"/>
    <x v="0"/>
    <x v="4"/>
    <n v="8"/>
    <n v="9"/>
    <n v="15"/>
    <n v="13"/>
    <n v="27"/>
    <n v="4"/>
    <n v="1"/>
    <n v="13"/>
    <n v="14"/>
    <n v="32"/>
  </r>
  <r>
    <x v="16"/>
    <x v="106"/>
    <x v="1"/>
    <x v="0"/>
    <n v="24"/>
    <n v="15"/>
    <n v="54"/>
    <n v="36"/>
    <n v="71"/>
    <n v="18"/>
    <n v="4"/>
    <n v="20"/>
    <n v="51"/>
    <n v="93"/>
  </r>
  <r>
    <x v="16"/>
    <x v="106"/>
    <x v="1"/>
    <x v="5"/>
    <n v="1"/>
    <n v="1"/>
    <n v="1"/>
    <n v="0"/>
    <n v="2"/>
    <n v="1"/>
    <n v="1"/>
    <n v="1"/>
    <n v="0"/>
    <n v="3"/>
  </r>
  <r>
    <x v="16"/>
    <x v="106"/>
    <x v="1"/>
    <x v="1"/>
    <n v="5"/>
    <n v="3"/>
    <n v="1"/>
    <n v="0"/>
    <n v="7"/>
    <n v="2"/>
    <n v="1"/>
    <n v="4"/>
    <n v="2"/>
    <n v="9"/>
  </r>
  <r>
    <x v="16"/>
    <x v="106"/>
    <x v="1"/>
    <x v="3"/>
    <n v="2"/>
    <n v="1"/>
    <n v="2"/>
    <n v="1"/>
    <n v="3"/>
    <n v="1"/>
    <n v="0"/>
    <n v="3"/>
    <n v="1"/>
    <n v="5"/>
  </r>
  <r>
    <x v="16"/>
    <x v="106"/>
    <x v="1"/>
    <x v="2"/>
    <n v="0"/>
    <n v="1"/>
    <n v="3"/>
    <n v="1"/>
    <n v="4"/>
    <n v="0"/>
    <n v="0"/>
    <n v="2"/>
    <n v="2"/>
    <n v="4"/>
  </r>
  <r>
    <x v="16"/>
    <x v="106"/>
    <x v="1"/>
    <x v="4"/>
    <n v="3"/>
    <n v="2"/>
    <n v="7"/>
    <n v="5"/>
    <n v="10"/>
    <n v="1"/>
    <n v="0"/>
    <n v="4"/>
    <n v="7"/>
    <n v="12"/>
  </r>
  <r>
    <x v="16"/>
    <x v="107"/>
    <x v="0"/>
    <x v="0"/>
    <n v="25"/>
    <n v="24"/>
    <n v="69"/>
    <n v="47"/>
    <n v="98"/>
    <n v="16"/>
    <n v="1"/>
    <n v="16"/>
    <n v="85"/>
    <n v="118"/>
  </r>
  <r>
    <x v="16"/>
    <x v="107"/>
    <x v="0"/>
    <x v="5"/>
    <n v="1"/>
    <n v="0"/>
    <n v="2"/>
    <n v="0"/>
    <n v="2"/>
    <n v="1"/>
    <n v="0"/>
    <n v="0"/>
    <n v="2"/>
    <n v="3"/>
  </r>
  <r>
    <x v="16"/>
    <x v="107"/>
    <x v="0"/>
    <x v="1"/>
    <n v="1"/>
    <n v="2"/>
    <n v="1"/>
    <n v="0"/>
    <n v="3"/>
    <n v="1"/>
    <n v="0"/>
    <n v="2"/>
    <n v="1"/>
    <n v="4"/>
  </r>
  <r>
    <x v="16"/>
    <x v="107"/>
    <x v="0"/>
    <x v="3"/>
    <n v="1"/>
    <n v="3"/>
    <n v="2"/>
    <n v="2"/>
    <n v="6"/>
    <n v="0"/>
    <n v="1"/>
    <n v="3"/>
    <n v="2"/>
    <n v="6"/>
  </r>
  <r>
    <x v="16"/>
    <x v="107"/>
    <x v="0"/>
    <x v="2"/>
    <n v="2"/>
    <n v="1"/>
    <n v="3"/>
    <n v="1"/>
    <n v="5"/>
    <n v="1"/>
    <n v="0"/>
    <n v="4"/>
    <n v="1"/>
    <n v="6"/>
  </r>
  <r>
    <x v="16"/>
    <x v="107"/>
    <x v="0"/>
    <x v="4"/>
    <n v="8"/>
    <n v="2"/>
    <n v="9"/>
    <n v="4"/>
    <n v="12"/>
    <n v="7"/>
    <n v="0"/>
    <n v="2"/>
    <n v="10"/>
    <n v="19"/>
  </r>
  <r>
    <x v="16"/>
    <x v="107"/>
    <x v="1"/>
    <x v="0"/>
    <n v="24"/>
    <n v="20"/>
    <n v="47"/>
    <n v="28"/>
    <n v="72"/>
    <n v="14"/>
    <n v="5"/>
    <n v="21"/>
    <n v="51"/>
    <n v="91"/>
  </r>
  <r>
    <x v="16"/>
    <x v="107"/>
    <x v="1"/>
    <x v="5"/>
    <n v="2"/>
    <n v="1"/>
    <n v="0"/>
    <n v="0"/>
    <n v="1"/>
    <n v="2"/>
    <n v="0"/>
    <n v="0"/>
    <n v="1"/>
    <n v="3"/>
  </r>
  <r>
    <x v="16"/>
    <x v="107"/>
    <x v="1"/>
    <x v="1"/>
    <n v="4"/>
    <n v="1"/>
    <n v="2"/>
    <n v="2"/>
    <n v="3"/>
    <n v="3"/>
    <n v="1"/>
    <n v="1"/>
    <n v="2"/>
    <n v="7"/>
  </r>
  <r>
    <x v="16"/>
    <x v="107"/>
    <x v="1"/>
    <x v="3"/>
    <n v="1"/>
    <n v="0"/>
    <n v="4"/>
    <n v="2"/>
    <n v="4"/>
    <n v="1"/>
    <n v="0"/>
    <n v="1"/>
    <n v="3"/>
    <n v="5"/>
  </r>
  <r>
    <x v="16"/>
    <x v="107"/>
    <x v="1"/>
    <x v="2"/>
    <n v="0"/>
    <n v="1"/>
    <n v="2"/>
    <n v="2"/>
    <n v="3"/>
    <n v="0"/>
    <n v="0"/>
    <n v="0"/>
    <n v="3"/>
    <n v="3"/>
  </r>
  <r>
    <x v="16"/>
    <x v="107"/>
    <x v="1"/>
    <x v="4"/>
    <n v="6"/>
    <n v="3"/>
    <n v="7"/>
    <n v="5"/>
    <n v="12"/>
    <n v="3"/>
    <n v="0"/>
    <n v="5"/>
    <n v="8"/>
    <n v="16"/>
  </r>
  <r>
    <x v="16"/>
    <x v="173"/>
    <x v="0"/>
    <x v="0"/>
    <n v="31"/>
    <n v="26"/>
    <n v="73"/>
    <n v="48"/>
    <n v="110"/>
    <n v="15"/>
    <n v="5"/>
    <n v="16"/>
    <n v="94"/>
    <n v="130"/>
  </r>
  <r>
    <x v="16"/>
    <x v="173"/>
    <x v="0"/>
    <x v="5"/>
    <n v="0"/>
    <n v="1"/>
    <n v="1"/>
    <n v="1"/>
    <n v="2"/>
    <n v="0"/>
    <n v="0"/>
    <n v="1"/>
    <n v="1"/>
    <n v="2"/>
  </r>
  <r>
    <x v="16"/>
    <x v="173"/>
    <x v="0"/>
    <x v="1"/>
    <n v="2"/>
    <n v="0"/>
    <n v="5"/>
    <n v="4"/>
    <n v="5"/>
    <n v="2"/>
    <n v="0"/>
    <n v="1"/>
    <n v="4"/>
    <n v="7"/>
  </r>
  <r>
    <x v="16"/>
    <x v="173"/>
    <x v="0"/>
    <x v="3"/>
    <n v="2"/>
    <n v="1"/>
    <n v="2"/>
    <n v="2"/>
    <n v="3"/>
    <n v="2"/>
    <n v="0"/>
    <n v="1"/>
    <n v="2"/>
    <n v="5"/>
  </r>
  <r>
    <x v="16"/>
    <x v="173"/>
    <x v="0"/>
    <x v="2"/>
    <n v="1"/>
    <n v="1"/>
    <n v="3"/>
    <n v="3"/>
    <n v="4"/>
    <n v="1"/>
    <n v="1"/>
    <n v="1"/>
    <n v="2"/>
    <n v="5"/>
  </r>
  <r>
    <x v="16"/>
    <x v="173"/>
    <x v="0"/>
    <x v="4"/>
    <n v="11"/>
    <n v="4"/>
    <n v="9"/>
    <n v="5"/>
    <n v="15"/>
    <n v="7"/>
    <n v="1"/>
    <n v="11"/>
    <n v="5"/>
    <n v="24"/>
  </r>
  <r>
    <x v="16"/>
    <x v="173"/>
    <x v="1"/>
    <x v="0"/>
    <n v="32"/>
    <n v="19"/>
    <n v="60"/>
    <n v="38"/>
    <n v="86"/>
    <n v="21"/>
    <n v="2"/>
    <n v="20"/>
    <n v="68"/>
    <n v="111"/>
  </r>
  <r>
    <x v="16"/>
    <x v="173"/>
    <x v="1"/>
    <x v="5"/>
    <n v="1"/>
    <n v="0"/>
    <n v="3"/>
    <n v="1"/>
    <n v="4"/>
    <n v="0"/>
    <n v="0"/>
    <n v="0"/>
    <n v="4"/>
    <n v="4"/>
  </r>
  <r>
    <x v="16"/>
    <x v="173"/>
    <x v="1"/>
    <x v="1"/>
    <n v="2"/>
    <n v="2"/>
    <n v="2"/>
    <n v="2"/>
    <n v="5"/>
    <n v="1"/>
    <n v="0"/>
    <n v="1"/>
    <n v="4"/>
    <n v="6"/>
  </r>
  <r>
    <x v="16"/>
    <x v="173"/>
    <x v="1"/>
    <x v="3"/>
    <n v="1"/>
    <n v="0"/>
    <n v="2"/>
    <n v="2"/>
    <n v="2"/>
    <n v="1"/>
    <n v="0"/>
    <n v="0"/>
    <n v="2"/>
    <n v="3"/>
  </r>
  <r>
    <x v="16"/>
    <x v="173"/>
    <x v="1"/>
    <x v="2"/>
    <n v="0"/>
    <n v="0"/>
    <n v="5"/>
    <n v="3"/>
    <n v="5"/>
    <n v="0"/>
    <n v="0"/>
    <n v="0"/>
    <n v="5"/>
    <n v="5"/>
  </r>
  <r>
    <x v="16"/>
    <x v="173"/>
    <x v="1"/>
    <x v="4"/>
    <n v="5"/>
    <n v="3"/>
    <n v="14"/>
    <n v="13"/>
    <n v="17"/>
    <n v="3"/>
    <n v="3"/>
    <n v="6"/>
    <n v="10"/>
    <n v="22"/>
  </r>
  <r>
    <x v="16"/>
    <x v="108"/>
    <x v="0"/>
    <x v="0"/>
    <n v="23"/>
    <n v="22"/>
    <n v="66"/>
    <n v="42"/>
    <n v="97"/>
    <n v="12"/>
    <n v="3"/>
    <n v="18"/>
    <n v="78"/>
    <n v="111"/>
  </r>
  <r>
    <x v="16"/>
    <x v="108"/>
    <x v="0"/>
    <x v="5"/>
    <n v="2"/>
    <n v="2"/>
    <n v="2"/>
    <n v="2"/>
    <n v="6"/>
    <n v="0"/>
    <n v="0"/>
    <n v="3"/>
    <n v="3"/>
    <n v="6"/>
  </r>
  <r>
    <x v="16"/>
    <x v="108"/>
    <x v="0"/>
    <x v="1"/>
    <n v="0"/>
    <n v="3"/>
    <n v="2"/>
    <n v="0"/>
    <n v="5"/>
    <n v="0"/>
    <n v="0"/>
    <n v="2"/>
    <n v="3"/>
    <n v="5"/>
  </r>
  <r>
    <x v="16"/>
    <x v="108"/>
    <x v="0"/>
    <x v="3"/>
    <n v="2"/>
    <n v="2"/>
    <n v="1"/>
    <n v="1"/>
    <n v="3"/>
    <n v="0"/>
    <n v="2"/>
    <n v="0"/>
    <n v="3"/>
    <n v="5"/>
  </r>
  <r>
    <x v="16"/>
    <x v="108"/>
    <x v="0"/>
    <x v="2"/>
    <n v="3"/>
    <n v="1"/>
    <n v="1"/>
    <n v="0"/>
    <n v="2"/>
    <n v="3"/>
    <n v="0"/>
    <n v="1"/>
    <n v="1"/>
    <n v="5"/>
  </r>
  <r>
    <x v="16"/>
    <x v="108"/>
    <x v="0"/>
    <x v="4"/>
    <n v="10"/>
    <n v="4"/>
    <n v="11"/>
    <n v="7"/>
    <n v="17"/>
    <n v="6"/>
    <n v="0"/>
    <n v="8"/>
    <n v="11"/>
    <n v="25"/>
  </r>
  <r>
    <x v="16"/>
    <x v="108"/>
    <x v="1"/>
    <x v="0"/>
    <n v="27"/>
    <n v="11"/>
    <n v="57"/>
    <n v="39"/>
    <n v="71"/>
    <n v="19"/>
    <n v="2"/>
    <n v="18"/>
    <n v="56"/>
    <n v="95"/>
  </r>
  <r>
    <x v="16"/>
    <x v="108"/>
    <x v="1"/>
    <x v="5"/>
    <n v="1"/>
    <n v="1"/>
    <n v="0"/>
    <n v="0"/>
    <n v="1"/>
    <n v="1"/>
    <n v="0"/>
    <n v="0"/>
    <n v="1"/>
    <n v="2"/>
  </r>
  <r>
    <x v="16"/>
    <x v="108"/>
    <x v="1"/>
    <x v="1"/>
    <n v="1"/>
    <n v="1"/>
    <n v="1"/>
    <n v="1"/>
    <n v="2"/>
    <n v="1"/>
    <n v="0"/>
    <n v="1"/>
    <n v="1"/>
    <n v="3"/>
  </r>
  <r>
    <x v="16"/>
    <x v="108"/>
    <x v="1"/>
    <x v="3"/>
    <n v="1"/>
    <n v="0"/>
    <n v="3"/>
    <n v="1"/>
    <n v="3"/>
    <n v="1"/>
    <n v="0"/>
    <n v="2"/>
    <n v="1"/>
    <n v="4"/>
  </r>
  <r>
    <x v="16"/>
    <x v="108"/>
    <x v="1"/>
    <x v="2"/>
    <n v="2"/>
    <n v="0"/>
    <n v="1"/>
    <n v="1"/>
    <n v="1"/>
    <n v="1"/>
    <n v="1"/>
    <n v="0"/>
    <n v="1"/>
    <n v="3"/>
  </r>
  <r>
    <x v="16"/>
    <x v="108"/>
    <x v="1"/>
    <x v="4"/>
    <n v="6"/>
    <n v="2"/>
    <n v="8"/>
    <n v="4"/>
    <n v="13"/>
    <n v="1"/>
    <n v="1"/>
    <n v="8"/>
    <n v="6"/>
    <n v="16"/>
  </r>
  <r>
    <x v="16"/>
    <x v="109"/>
    <x v="0"/>
    <x v="0"/>
    <n v="37"/>
    <n v="16"/>
    <n v="74"/>
    <n v="43"/>
    <n v="98"/>
    <n v="24"/>
    <n v="3"/>
    <n v="22"/>
    <n v="78"/>
    <n v="127"/>
  </r>
  <r>
    <x v="16"/>
    <x v="109"/>
    <x v="0"/>
    <x v="5"/>
    <n v="3"/>
    <n v="0"/>
    <n v="1"/>
    <n v="0"/>
    <n v="3"/>
    <n v="0"/>
    <n v="0"/>
    <n v="3"/>
    <n v="1"/>
    <n v="4"/>
  </r>
  <r>
    <x v="16"/>
    <x v="109"/>
    <x v="0"/>
    <x v="1"/>
    <n v="1"/>
    <n v="1"/>
    <n v="3"/>
    <n v="0"/>
    <n v="5"/>
    <n v="0"/>
    <n v="0"/>
    <n v="2"/>
    <n v="3"/>
    <n v="5"/>
  </r>
  <r>
    <x v="16"/>
    <x v="109"/>
    <x v="0"/>
    <x v="3"/>
    <n v="3"/>
    <n v="2"/>
    <n v="5"/>
    <n v="2"/>
    <n v="7"/>
    <n v="3"/>
    <n v="1"/>
    <n v="1"/>
    <n v="5"/>
    <n v="10"/>
  </r>
  <r>
    <x v="16"/>
    <x v="109"/>
    <x v="0"/>
    <x v="2"/>
    <n v="3"/>
    <n v="1"/>
    <n v="3"/>
    <n v="3"/>
    <n v="7"/>
    <n v="0"/>
    <n v="0"/>
    <n v="1"/>
    <n v="6"/>
    <n v="7"/>
  </r>
  <r>
    <x v="16"/>
    <x v="109"/>
    <x v="0"/>
    <x v="4"/>
    <n v="2"/>
    <n v="3"/>
    <n v="12"/>
    <n v="10"/>
    <n v="15"/>
    <n v="1"/>
    <n v="1"/>
    <n v="1"/>
    <n v="14"/>
    <n v="17"/>
  </r>
  <r>
    <x v="16"/>
    <x v="109"/>
    <x v="1"/>
    <x v="0"/>
    <n v="30"/>
    <n v="12"/>
    <n v="39"/>
    <n v="27"/>
    <n v="54"/>
    <n v="24"/>
    <n v="1"/>
    <n v="9"/>
    <n v="47"/>
    <n v="81"/>
  </r>
  <r>
    <x v="16"/>
    <x v="109"/>
    <x v="1"/>
    <x v="5"/>
    <n v="1"/>
    <n v="2"/>
    <n v="1"/>
    <n v="1"/>
    <n v="3"/>
    <n v="1"/>
    <n v="1"/>
    <n v="0"/>
    <n v="2"/>
    <n v="4"/>
  </r>
  <r>
    <x v="16"/>
    <x v="109"/>
    <x v="1"/>
    <x v="1"/>
    <n v="3"/>
    <n v="0"/>
    <n v="1"/>
    <n v="1"/>
    <n v="1"/>
    <n v="2"/>
    <n v="0"/>
    <n v="2"/>
    <n v="0"/>
    <n v="4"/>
  </r>
  <r>
    <x v="16"/>
    <x v="109"/>
    <x v="1"/>
    <x v="3"/>
    <n v="2"/>
    <n v="0"/>
    <n v="4"/>
    <n v="3"/>
    <n v="4"/>
    <n v="1"/>
    <n v="0"/>
    <n v="2"/>
    <n v="3"/>
    <n v="6"/>
  </r>
  <r>
    <x v="16"/>
    <x v="109"/>
    <x v="1"/>
    <x v="2"/>
    <n v="1"/>
    <n v="0"/>
    <n v="1"/>
    <n v="0"/>
    <n v="1"/>
    <n v="1"/>
    <n v="0"/>
    <n v="1"/>
    <n v="0"/>
    <n v="2"/>
  </r>
  <r>
    <x v="16"/>
    <x v="109"/>
    <x v="1"/>
    <x v="4"/>
    <n v="4"/>
    <n v="1"/>
    <n v="5"/>
    <n v="3"/>
    <n v="8"/>
    <n v="2"/>
    <n v="1"/>
    <n v="2"/>
    <n v="5"/>
    <n v="10"/>
  </r>
  <r>
    <x v="16"/>
    <x v="110"/>
    <x v="0"/>
    <x v="0"/>
    <n v="21"/>
    <n v="28"/>
    <n v="77"/>
    <n v="47"/>
    <n v="109"/>
    <n v="16"/>
    <n v="1"/>
    <n v="23"/>
    <n v="86"/>
    <n v="126"/>
  </r>
  <r>
    <x v="16"/>
    <x v="110"/>
    <x v="0"/>
    <x v="5"/>
    <n v="3"/>
    <n v="0"/>
    <n v="0"/>
    <n v="0"/>
    <n v="1"/>
    <n v="2"/>
    <n v="0"/>
    <n v="0"/>
    <n v="1"/>
    <n v="3"/>
  </r>
  <r>
    <x v="16"/>
    <x v="110"/>
    <x v="0"/>
    <x v="1"/>
    <n v="2"/>
    <n v="0"/>
    <n v="1"/>
    <n v="1"/>
    <n v="2"/>
    <n v="0"/>
    <n v="1"/>
    <n v="1"/>
    <n v="1"/>
    <n v="3"/>
  </r>
  <r>
    <x v="16"/>
    <x v="110"/>
    <x v="0"/>
    <x v="3"/>
    <n v="3"/>
    <n v="3"/>
    <n v="0"/>
    <n v="0"/>
    <n v="4"/>
    <n v="1"/>
    <n v="0"/>
    <n v="3"/>
    <n v="2"/>
    <n v="6"/>
  </r>
  <r>
    <x v="16"/>
    <x v="110"/>
    <x v="0"/>
    <x v="2"/>
    <n v="2"/>
    <n v="0"/>
    <n v="5"/>
    <n v="3"/>
    <n v="5"/>
    <n v="2"/>
    <n v="0"/>
    <n v="2"/>
    <n v="3"/>
    <n v="7"/>
  </r>
  <r>
    <x v="16"/>
    <x v="110"/>
    <x v="0"/>
    <x v="4"/>
    <n v="11"/>
    <n v="8"/>
    <n v="20"/>
    <n v="12"/>
    <n v="30"/>
    <n v="6"/>
    <n v="1"/>
    <n v="11"/>
    <n v="21"/>
    <n v="39"/>
  </r>
  <r>
    <x v="16"/>
    <x v="110"/>
    <x v="1"/>
    <x v="0"/>
    <n v="34"/>
    <n v="23"/>
    <n v="82"/>
    <n v="53"/>
    <n v="110"/>
    <n v="21"/>
    <n v="5"/>
    <n v="24"/>
    <n v="89"/>
    <n v="139"/>
  </r>
  <r>
    <x v="16"/>
    <x v="110"/>
    <x v="1"/>
    <x v="5"/>
    <n v="2"/>
    <n v="0"/>
    <n v="3"/>
    <n v="3"/>
    <n v="3"/>
    <n v="1"/>
    <n v="0"/>
    <n v="1"/>
    <n v="3"/>
    <n v="5"/>
  </r>
  <r>
    <x v="16"/>
    <x v="110"/>
    <x v="1"/>
    <x v="1"/>
    <n v="2"/>
    <n v="0"/>
    <n v="4"/>
    <n v="0"/>
    <n v="4"/>
    <n v="2"/>
    <n v="0"/>
    <n v="1"/>
    <n v="3"/>
    <n v="6"/>
  </r>
  <r>
    <x v="16"/>
    <x v="110"/>
    <x v="1"/>
    <x v="3"/>
    <n v="1"/>
    <n v="0"/>
    <n v="1"/>
    <n v="0"/>
    <n v="1"/>
    <n v="1"/>
    <n v="0"/>
    <n v="0"/>
    <n v="1"/>
    <n v="2"/>
  </r>
  <r>
    <x v="16"/>
    <x v="110"/>
    <x v="1"/>
    <x v="2"/>
    <n v="1"/>
    <n v="0"/>
    <n v="3"/>
    <n v="2"/>
    <n v="3"/>
    <n v="1"/>
    <n v="0"/>
    <n v="1"/>
    <n v="2"/>
    <n v="4"/>
  </r>
  <r>
    <x v="16"/>
    <x v="110"/>
    <x v="1"/>
    <x v="4"/>
    <n v="7"/>
    <n v="6"/>
    <n v="7"/>
    <n v="3"/>
    <n v="15"/>
    <n v="4"/>
    <n v="1"/>
    <n v="2"/>
    <n v="13"/>
    <n v="20"/>
  </r>
  <r>
    <x v="16"/>
    <x v="111"/>
    <x v="0"/>
    <x v="0"/>
    <n v="23"/>
    <n v="21"/>
    <n v="59"/>
    <n v="33"/>
    <n v="84"/>
    <n v="16"/>
    <n v="2"/>
    <n v="13"/>
    <n v="72"/>
    <n v="103"/>
  </r>
  <r>
    <x v="16"/>
    <x v="111"/>
    <x v="0"/>
    <x v="5"/>
    <n v="3"/>
    <n v="0"/>
    <n v="2"/>
    <n v="1"/>
    <n v="3"/>
    <n v="2"/>
    <n v="0"/>
    <n v="1"/>
    <n v="2"/>
    <n v="5"/>
  </r>
  <r>
    <x v="16"/>
    <x v="111"/>
    <x v="0"/>
    <x v="1"/>
    <n v="1"/>
    <n v="0"/>
    <n v="3"/>
    <n v="0"/>
    <n v="3"/>
    <n v="1"/>
    <n v="0"/>
    <n v="0"/>
    <n v="3"/>
    <n v="4"/>
  </r>
  <r>
    <x v="16"/>
    <x v="111"/>
    <x v="0"/>
    <x v="3"/>
    <n v="1"/>
    <n v="1"/>
    <n v="2"/>
    <n v="0"/>
    <n v="3"/>
    <n v="1"/>
    <n v="0"/>
    <n v="2"/>
    <n v="1"/>
    <n v="4"/>
  </r>
  <r>
    <x v="16"/>
    <x v="111"/>
    <x v="0"/>
    <x v="2"/>
    <n v="4"/>
    <n v="0"/>
    <n v="4"/>
    <n v="4"/>
    <n v="4"/>
    <n v="4"/>
    <n v="0"/>
    <n v="0"/>
    <n v="4"/>
    <n v="8"/>
  </r>
  <r>
    <x v="16"/>
    <x v="111"/>
    <x v="0"/>
    <x v="4"/>
    <n v="9"/>
    <n v="7"/>
    <n v="21"/>
    <n v="11"/>
    <n v="30"/>
    <n v="6"/>
    <n v="1"/>
    <n v="8"/>
    <n v="22"/>
    <n v="37"/>
  </r>
  <r>
    <x v="16"/>
    <x v="111"/>
    <x v="1"/>
    <x v="0"/>
    <n v="29"/>
    <n v="18"/>
    <n v="62"/>
    <n v="44"/>
    <n v="83"/>
    <n v="20"/>
    <n v="3"/>
    <n v="17"/>
    <n v="69"/>
    <n v="109"/>
  </r>
  <r>
    <x v="16"/>
    <x v="111"/>
    <x v="1"/>
    <x v="5"/>
    <n v="1"/>
    <n v="0"/>
    <n v="0"/>
    <n v="0"/>
    <n v="0"/>
    <n v="0"/>
    <n v="0"/>
    <n v="1"/>
    <n v="0"/>
    <n v="1"/>
  </r>
  <r>
    <x v="16"/>
    <x v="111"/>
    <x v="1"/>
    <x v="1"/>
    <n v="2"/>
    <n v="4"/>
    <n v="2"/>
    <n v="4"/>
    <n v="7"/>
    <n v="1"/>
    <n v="0"/>
    <n v="4"/>
    <n v="3"/>
    <n v="8"/>
  </r>
  <r>
    <x v="16"/>
    <x v="111"/>
    <x v="1"/>
    <x v="3"/>
    <n v="2"/>
    <n v="4"/>
    <n v="6"/>
    <n v="4"/>
    <n v="12"/>
    <n v="0"/>
    <n v="1"/>
    <n v="0"/>
    <n v="11"/>
    <n v="12"/>
  </r>
  <r>
    <x v="16"/>
    <x v="111"/>
    <x v="1"/>
    <x v="2"/>
    <n v="2"/>
    <n v="0"/>
    <n v="8"/>
    <n v="4"/>
    <n v="8"/>
    <n v="2"/>
    <n v="0"/>
    <n v="1"/>
    <n v="7"/>
    <n v="10"/>
  </r>
  <r>
    <x v="16"/>
    <x v="111"/>
    <x v="1"/>
    <x v="4"/>
    <n v="7"/>
    <n v="4"/>
    <n v="12"/>
    <n v="6"/>
    <n v="18"/>
    <n v="4"/>
    <n v="1"/>
    <n v="4"/>
    <n v="14"/>
    <n v="23"/>
  </r>
  <r>
    <x v="16"/>
    <x v="174"/>
    <x v="0"/>
    <x v="0"/>
    <n v="41"/>
    <n v="27"/>
    <n v="69"/>
    <n v="43"/>
    <n v="109"/>
    <n v="25"/>
    <n v="3"/>
    <n v="22"/>
    <n v="87"/>
    <n v="137"/>
  </r>
  <r>
    <x v="16"/>
    <x v="174"/>
    <x v="0"/>
    <x v="1"/>
    <n v="4"/>
    <n v="2"/>
    <n v="1"/>
    <n v="2"/>
    <n v="4"/>
    <n v="3"/>
    <n v="0"/>
    <n v="0"/>
    <n v="4"/>
    <n v="7"/>
  </r>
  <r>
    <x v="16"/>
    <x v="174"/>
    <x v="0"/>
    <x v="3"/>
    <n v="1"/>
    <n v="1"/>
    <n v="5"/>
    <n v="2"/>
    <n v="6"/>
    <n v="1"/>
    <n v="0"/>
    <n v="1"/>
    <n v="5"/>
    <n v="7"/>
  </r>
  <r>
    <x v="16"/>
    <x v="174"/>
    <x v="0"/>
    <x v="2"/>
    <n v="3"/>
    <n v="1"/>
    <n v="9"/>
    <n v="4"/>
    <n v="10"/>
    <n v="2"/>
    <n v="0"/>
    <n v="2"/>
    <n v="9"/>
    <n v="13"/>
  </r>
  <r>
    <x v="16"/>
    <x v="174"/>
    <x v="0"/>
    <x v="4"/>
    <n v="14"/>
    <n v="6"/>
    <n v="18"/>
    <n v="10"/>
    <n v="26"/>
    <n v="11"/>
    <n v="0"/>
    <n v="9"/>
    <n v="18"/>
    <n v="38"/>
  </r>
  <r>
    <x v="16"/>
    <x v="174"/>
    <x v="1"/>
    <x v="0"/>
    <n v="26"/>
    <n v="13"/>
    <n v="58"/>
    <n v="40"/>
    <n v="78"/>
    <n v="15"/>
    <n v="2"/>
    <n v="18"/>
    <n v="62"/>
    <n v="97"/>
  </r>
  <r>
    <x v="16"/>
    <x v="174"/>
    <x v="1"/>
    <x v="5"/>
    <n v="2"/>
    <n v="2"/>
    <n v="1"/>
    <n v="2"/>
    <n v="3"/>
    <n v="1"/>
    <n v="0"/>
    <n v="2"/>
    <n v="2"/>
    <n v="5"/>
  </r>
  <r>
    <x v="16"/>
    <x v="174"/>
    <x v="1"/>
    <x v="1"/>
    <n v="1"/>
    <n v="3"/>
    <n v="5"/>
    <n v="3"/>
    <n v="8"/>
    <n v="1"/>
    <n v="0"/>
    <n v="4"/>
    <n v="4"/>
    <n v="9"/>
  </r>
  <r>
    <x v="16"/>
    <x v="174"/>
    <x v="1"/>
    <x v="3"/>
    <n v="2"/>
    <n v="0"/>
    <n v="2"/>
    <n v="2"/>
    <n v="3"/>
    <n v="1"/>
    <n v="0"/>
    <n v="2"/>
    <n v="1"/>
    <n v="4"/>
  </r>
  <r>
    <x v="16"/>
    <x v="174"/>
    <x v="1"/>
    <x v="2"/>
    <n v="4"/>
    <n v="3"/>
    <n v="1"/>
    <n v="1"/>
    <n v="5"/>
    <n v="3"/>
    <n v="0"/>
    <n v="2"/>
    <n v="3"/>
    <n v="8"/>
  </r>
  <r>
    <x v="16"/>
    <x v="174"/>
    <x v="1"/>
    <x v="4"/>
    <n v="7"/>
    <n v="2"/>
    <n v="17"/>
    <n v="10"/>
    <n v="22"/>
    <n v="3"/>
    <n v="0"/>
    <n v="5"/>
    <n v="18"/>
    <n v="26"/>
  </r>
  <r>
    <x v="16"/>
    <x v="112"/>
    <x v="0"/>
    <x v="0"/>
    <n v="28"/>
    <n v="30"/>
    <n v="89"/>
    <n v="60"/>
    <n v="124"/>
    <n v="18"/>
    <n v="3"/>
    <n v="25"/>
    <n v="101"/>
    <n v="147"/>
  </r>
  <r>
    <x v="16"/>
    <x v="112"/>
    <x v="0"/>
    <x v="5"/>
    <n v="0"/>
    <n v="3"/>
    <n v="0"/>
    <n v="0"/>
    <n v="3"/>
    <n v="0"/>
    <n v="0"/>
    <n v="0"/>
    <n v="3"/>
    <n v="3"/>
  </r>
  <r>
    <x v="16"/>
    <x v="112"/>
    <x v="0"/>
    <x v="1"/>
    <n v="4"/>
    <n v="0"/>
    <n v="4"/>
    <n v="2"/>
    <n v="5"/>
    <n v="2"/>
    <n v="1"/>
    <n v="1"/>
    <n v="4"/>
    <n v="8"/>
  </r>
  <r>
    <x v="16"/>
    <x v="112"/>
    <x v="0"/>
    <x v="3"/>
    <n v="2"/>
    <n v="2"/>
    <n v="5"/>
    <n v="3"/>
    <n v="7"/>
    <n v="2"/>
    <n v="0"/>
    <n v="3"/>
    <n v="4"/>
    <n v="9"/>
  </r>
  <r>
    <x v="16"/>
    <x v="112"/>
    <x v="0"/>
    <x v="2"/>
    <n v="3"/>
    <n v="0"/>
    <n v="1"/>
    <n v="1"/>
    <n v="2"/>
    <n v="1"/>
    <n v="0"/>
    <n v="2"/>
    <n v="1"/>
    <n v="4"/>
  </r>
  <r>
    <x v="16"/>
    <x v="112"/>
    <x v="0"/>
    <x v="4"/>
    <n v="4"/>
    <n v="7"/>
    <n v="13"/>
    <n v="11"/>
    <n v="21"/>
    <n v="3"/>
    <n v="1"/>
    <n v="2"/>
    <n v="18"/>
    <n v="24"/>
  </r>
  <r>
    <x v="16"/>
    <x v="112"/>
    <x v="1"/>
    <x v="0"/>
    <n v="20"/>
    <n v="15"/>
    <n v="63"/>
    <n v="32"/>
    <n v="82"/>
    <n v="12"/>
    <n v="0"/>
    <n v="18"/>
    <n v="68"/>
    <n v="98"/>
  </r>
  <r>
    <x v="16"/>
    <x v="112"/>
    <x v="1"/>
    <x v="5"/>
    <n v="1"/>
    <n v="0"/>
    <n v="2"/>
    <n v="2"/>
    <n v="2"/>
    <n v="1"/>
    <n v="0"/>
    <n v="0"/>
    <n v="2"/>
    <n v="3"/>
  </r>
  <r>
    <x v="16"/>
    <x v="112"/>
    <x v="1"/>
    <x v="1"/>
    <n v="1"/>
    <n v="2"/>
    <n v="0"/>
    <n v="0"/>
    <n v="2"/>
    <n v="1"/>
    <n v="0"/>
    <n v="2"/>
    <n v="0"/>
    <n v="3"/>
  </r>
  <r>
    <x v="16"/>
    <x v="112"/>
    <x v="1"/>
    <x v="3"/>
    <n v="2"/>
    <n v="2"/>
    <n v="1"/>
    <n v="0"/>
    <n v="5"/>
    <n v="0"/>
    <n v="1"/>
    <n v="1"/>
    <n v="3"/>
    <n v="5"/>
  </r>
  <r>
    <x v="16"/>
    <x v="112"/>
    <x v="1"/>
    <x v="2"/>
    <n v="4"/>
    <n v="0"/>
    <n v="3"/>
    <n v="3"/>
    <n v="4"/>
    <n v="2"/>
    <n v="1"/>
    <n v="0"/>
    <n v="4"/>
    <n v="7"/>
  </r>
  <r>
    <x v="16"/>
    <x v="112"/>
    <x v="1"/>
    <x v="4"/>
    <n v="8"/>
    <n v="10"/>
    <n v="10"/>
    <n v="10"/>
    <n v="21"/>
    <n v="6"/>
    <n v="1"/>
    <n v="6"/>
    <n v="15"/>
    <n v="28"/>
  </r>
  <r>
    <x v="16"/>
    <x v="113"/>
    <x v="0"/>
    <x v="0"/>
    <n v="27"/>
    <n v="22"/>
    <n v="67"/>
    <n v="40"/>
    <n v="96"/>
    <n v="16"/>
    <n v="1"/>
    <n v="14"/>
    <n v="85"/>
    <n v="116"/>
  </r>
  <r>
    <x v="16"/>
    <x v="113"/>
    <x v="0"/>
    <x v="5"/>
    <n v="1"/>
    <n v="0"/>
    <n v="2"/>
    <n v="1"/>
    <n v="3"/>
    <n v="0"/>
    <n v="1"/>
    <n v="1"/>
    <n v="1"/>
    <n v="3"/>
  </r>
  <r>
    <x v="16"/>
    <x v="113"/>
    <x v="0"/>
    <x v="1"/>
    <n v="2"/>
    <n v="1"/>
    <n v="2"/>
    <n v="1"/>
    <n v="4"/>
    <n v="1"/>
    <n v="0"/>
    <n v="0"/>
    <n v="4"/>
    <n v="5"/>
  </r>
  <r>
    <x v="16"/>
    <x v="113"/>
    <x v="0"/>
    <x v="3"/>
    <n v="3"/>
    <n v="1"/>
    <n v="2"/>
    <n v="1"/>
    <n v="5"/>
    <n v="1"/>
    <n v="1"/>
    <n v="0"/>
    <n v="4"/>
    <n v="6"/>
  </r>
  <r>
    <x v="16"/>
    <x v="113"/>
    <x v="0"/>
    <x v="2"/>
    <n v="2"/>
    <n v="0"/>
    <n v="1"/>
    <n v="0"/>
    <n v="1"/>
    <n v="1"/>
    <n v="1"/>
    <n v="1"/>
    <n v="0"/>
    <n v="3"/>
  </r>
  <r>
    <x v="16"/>
    <x v="113"/>
    <x v="0"/>
    <x v="4"/>
    <n v="7"/>
    <n v="4"/>
    <n v="12"/>
    <n v="5"/>
    <n v="19"/>
    <n v="3"/>
    <n v="1"/>
    <n v="7"/>
    <n v="12"/>
    <n v="23"/>
  </r>
  <r>
    <x v="16"/>
    <x v="113"/>
    <x v="1"/>
    <x v="0"/>
    <n v="24"/>
    <n v="18"/>
    <n v="56"/>
    <n v="35"/>
    <n v="78"/>
    <n v="18"/>
    <n v="1"/>
    <n v="23"/>
    <n v="56"/>
    <n v="98"/>
  </r>
  <r>
    <x v="16"/>
    <x v="113"/>
    <x v="1"/>
    <x v="5"/>
    <n v="2"/>
    <n v="0"/>
    <n v="4"/>
    <n v="3"/>
    <n v="4"/>
    <n v="2"/>
    <n v="0"/>
    <n v="2"/>
    <n v="2"/>
    <n v="6"/>
  </r>
  <r>
    <x v="16"/>
    <x v="113"/>
    <x v="1"/>
    <x v="1"/>
    <n v="2"/>
    <n v="1"/>
    <n v="0"/>
    <n v="0"/>
    <n v="1"/>
    <n v="2"/>
    <n v="1"/>
    <n v="0"/>
    <n v="0"/>
    <n v="3"/>
  </r>
  <r>
    <x v="16"/>
    <x v="113"/>
    <x v="1"/>
    <x v="3"/>
    <n v="2"/>
    <n v="1"/>
    <n v="5"/>
    <n v="4"/>
    <n v="6"/>
    <n v="2"/>
    <n v="0"/>
    <n v="1"/>
    <n v="5"/>
    <n v="8"/>
  </r>
  <r>
    <x v="16"/>
    <x v="113"/>
    <x v="1"/>
    <x v="2"/>
    <n v="3"/>
    <n v="1"/>
    <n v="0"/>
    <n v="0"/>
    <n v="2"/>
    <n v="1"/>
    <n v="0"/>
    <n v="1"/>
    <n v="2"/>
    <n v="4"/>
  </r>
  <r>
    <x v="16"/>
    <x v="113"/>
    <x v="1"/>
    <x v="4"/>
    <n v="6"/>
    <n v="2"/>
    <n v="15"/>
    <n v="11"/>
    <n v="18"/>
    <n v="4"/>
    <n v="1"/>
    <n v="3"/>
    <n v="15"/>
    <n v="23"/>
  </r>
  <r>
    <x v="16"/>
    <x v="9"/>
    <x v="0"/>
    <x v="0"/>
    <n v="33"/>
    <n v="18"/>
    <n v="71"/>
    <n v="46"/>
    <n v="92"/>
    <n v="23"/>
    <n v="3"/>
    <n v="16"/>
    <n v="80"/>
    <n v="122"/>
  </r>
  <r>
    <x v="16"/>
    <x v="9"/>
    <x v="0"/>
    <x v="5"/>
    <n v="2"/>
    <n v="1"/>
    <n v="4"/>
    <n v="2"/>
    <n v="5"/>
    <n v="1"/>
    <n v="0"/>
    <n v="2"/>
    <n v="4"/>
    <n v="7"/>
  </r>
  <r>
    <x v="16"/>
    <x v="9"/>
    <x v="0"/>
    <x v="1"/>
    <n v="3"/>
    <n v="0"/>
    <n v="1"/>
    <n v="1"/>
    <n v="2"/>
    <n v="1"/>
    <n v="0"/>
    <n v="1"/>
    <n v="2"/>
    <n v="4"/>
  </r>
  <r>
    <x v="16"/>
    <x v="9"/>
    <x v="0"/>
    <x v="3"/>
    <n v="2"/>
    <n v="3"/>
    <n v="5"/>
    <n v="3"/>
    <n v="9"/>
    <n v="1"/>
    <n v="1"/>
    <n v="1"/>
    <n v="7"/>
    <n v="10"/>
  </r>
  <r>
    <x v="16"/>
    <x v="9"/>
    <x v="0"/>
    <x v="2"/>
    <n v="3"/>
    <n v="2"/>
    <n v="6"/>
    <n v="6"/>
    <n v="8"/>
    <n v="2"/>
    <n v="0"/>
    <n v="1"/>
    <n v="8"/>
    <n v="11"/>
  </r>
  <r>
    <x v="16"/>
    <x v="9"/>
    <x v="0"/>
    <x v="4"/>
    <n v="8"/>
    <n v="6"/>
    <n v="10"/>
    <n v="10"/>
    <n v="18"/>
    <n v="3"/>
    <n v="1"/>
    <n v="6"/>
    <n v="14"/>
    <n v="24"/>
  </r>
  <r>
    <x v="16"/>
    <x v="9"/>
    <x v="1"/>
    <x v="0"/>
    <n v="19"/>
    <n v="11"/>
    <n v="51"/>
    <n v="37"/>
    <n v="65"/>
    <n v="13"/>
    <n v="1"/>
    <n v="14"/>
    <n v="53"/>
    <n v="81"/>
  </r>
  <r>
    <x v="16"/>
    <x v="9"/>
    <x v="1"/>
    <x v="5"/>
    <n v="0"/>
    <n v="1"/>
    <n v="6"/>
    <n v="3"/>
    <n v="7"/>
    <n v="0"/>
    <n v="0"/>
    <n v="1"/>
    <n v="6"/>
    <n v="7"/>
  </r>
  <r>
    <x v="16"/>
    <x v="9"/>
    <x v="1"/>
    <x v="1"/>
    <n v="1"/>
    <n v="3"/>
    <n v="1"/>
    <n v="3"/>
    <n v="4"/>
    <n v="0"/>
    <n v="1"/>
    <n v="3"/>
    <n v="1"/>
    <n v="5"/>
  </r>
  <r>
    <x v="16"/>
    <x v="9"/>
    <x v="1"/>
    <x v="3"/>
    <n v="0"/>
    <n v="4"/>
    <n v="1"/>
    <n v="1"/>
    <n v="5"/>
    <n v="0"/>
    <n v="0"/>
    <n v="4"/>
    <n v="1"/>
    <n v="5"/>
  </r>
  <r>
    <x v="16"/>
    <x v="9"/>
    <x v="1"/>
    <x v="2"/>
    <n v="0"/>
    <n v="1"/>
    <n v="4"/>
    <n v="2"/>
    <n v="5"/>
    <n v="0"/>
    <n v="0"/>
    <n v="1"/>
    <n v="4"/>
    <n v="5"/>
  </r>
  <r>
    <x v="16"/>
    <x v="9"/>
    <x v="1"/>
    <x v="4"/>
    <n v="10"/>
    <n v="3"/>
    <n v="10"/>
    <n v="6"/>
    <n v="15"/>
    <n v="4"/>
    <n v="1"/>
    <n v="7"/>
    <n v="11"/>
    <n v="23"/>
  </r>
  <r>
    <x v="16"/>
    <x v="114"/>
    <x v="0"/>
    <x v="0"/>
    <n v="20"/>
    <n v="32"/>
    <n v="73"/>
    <n v="44"/>
    <n v="109"/>
    <n v="13"/>
    <n v="2"/>
    <n v="15"/>
    <n v="95"/>
    <n v="125"/>
  </r>
  <r>
    <x v="16"/>
    <x v="114"/>
    <x v="0"/>
    <x v="5"/>
    <n v="0"/>
    <n v="1"/>
    <n v="0"/>
    <n v="0"/>
    <n v="1"/>
    <n v="0"/>
    <n v="0"/>
    <n v="0"/>
    <n v="1"/>
    <n v="1"/>
  </r>
  <r>
    <x v="16"/>
    <x v="114"/>
    <x v="0"/>
    <x v="1"/>
    <n v="4"/>
    <n v="0"/>
    <n v="2"/>
    <n v="0"/>
    <n v="4"/>
    <n v="2"/>
    <n v="2"/>
    <n v="0"/>
    <n v="2"/>
    <n v="6"/>
  </r>
  <r>
    <x v="16"/>
    <x v="114"/>
    <x v="0"/>
    <x v="3"/>
    <n v="2"/>
    <n v="0"/>
    <n v="6"/>
    <n v="3"/>
    <n v="6"/>
    <n v="1"/>
    <n v="0"/>
    <n v="2"/>
    <n v="5"/>
    <n v="8"/>
  </r>
  <r>
    <x v="16"/>
    <x v="114"/>
    <x v="0"/>
    <x v="2"/>
    <n v="6"/>
    <n v="2"/>
    <n v="3"/>
    <n v="3"/>
    <n v="7"/>
    <n v="4"/>
    <n v="0"/>
    <n v="2"/>
    <n v="5"/>
    <n v="11"/>
  </r>
  <r>
    <x v="16"/>
    <x v="114"/>
    <x v="0"/>
    <x v="4"/>
    <n v="10"/>
    <n v="4"/>
    <n v="12"/>
    <n v="8"/>
    <n v="19"/>
    <n v="6"/>
    <n v="0"/>
    <n v="5"/>
    <n v="15"/>
    <n v="26"/>
  </r>
  <r>
    <x v="16"/>
    <x v="114"/>
    <x v="1"/>
    <x v="0"/>
    <n v="32"/>
    <n v="13"/>
    <n v="48"/>
    <n v="32"/>
    <n v="67"/>
    <n v="22"/>
    <n v="2"/>
    <n v="10"/>
    <n v="59"/>
    <n v="93"/>
  </r>
  <r>
    <x v="16"/>
    <x v="114"/>
    <x v="1"/>
    <x v="5"/>
    <n v="0"/>
    <n v="2"/>
    <n v="0"/>
    <n v="1"/>
    <n v="2"/>
    <n v="0"/>
    <n v="0"/>
    <n v="1"/>
    <n v="1"/>
    <n v="2"/>
  </r>
  <r>
    <x v="16"/>
    <x v="114"/>
    <x v="1"/>
    <x v="1"/>
    <n v="2"/>
    <n v="4"/>
    <n v="5"/>
    <n v="3"/>
    <n v="9"/>
    <n v="2"/>
    <n v="0"/>
    <n v="3"/>
    <n v="6"/>
    <n v="11"/>
  </r>
  <r>
    <x v="16"/>
    <x v="114"/>
    <x v="1"/>
    <x v="3"/>
    <n v="1"/>
    <n v="0"/>
    <n v="6"/>
    <n v="4"/>
    <n v="6"/>
    <n v="1"/>
    <n v="0"/>
    <n v="1"/>
    <n v="5"/>
    <n v="7"/>
  </r>
  <r>
    <x v="16"/>
    <x v="114"/>
    <x v="1"/>
    <x v="2"/>
    <n v="1"/>
    <n v="3"/>
    <n v="5"/>
    <n v="4"/>
    <n v="9"/>
    <n v="0"/>
    <n v="0"/>
    <n v="1"/>
    <n v="8"/>
    <n v="9"/>
  </r>
  <r>
    <x v="16"/>
    <x v="114"/>
    <x v="1"/>
    <x v="4"/>
    <n v="4"/>
    <n v="4"/>
    <n v="9"/>
    <n v="6"/>
    <n v="14"/>
    <n v="2"/>
    <n v="0"/>
    <n v="6"/>
    <n v="9"/>
    <n v="17"/>
  </r>
  <r>
    <x v="16"/>
    <x v="175"/>
    <x v="0"/>
    <x v="0"/>
    <n v="23"/>
    <n v="21"/>
    <n v="73"/>
    <n v="42"/>
    <n v="97"/>
    <n v="18"/>
    <n v="0"/>
    <n v="16"/>
    <n v="83"/>
    <n v="117"/>
  </r>
  <r>
    <x v="16"/>
    <x v="175"/>
    <x v="0"/>
    <x v="5"/>
    <n v="0"/>
    <n v="3"/>
    <n v="1"/>
    <n v="1"/>
    <n v="4"/>
    <n v="0"/>
    <n v="0"/>
    <n v="1"/>
    <n v="3"/>
    <n v="4"/>
  </r>
  <r>
    <x v="16"/>
    <x v="175"/>
    <x v="0"/>
    <x v="1"/>
    <n v="6"/>
    <n v="1"/>
    <n v="3"/>
    <n v="4"/>
    <n v="5"/>
    <n v="4"/>
    <n v="0"/>
    <n v="2"/>
    <n v="4"/>
    <n v="10"/>
  </r>
  <r>
    <x v="16"/>
    <x v="175"/>
    <x v="0"/>
    <x v="3"/>
    <n v="2"/>
    <n v="0"/>
    <n v="2"/>
    <n v="2"/>
    <n v="3"/>
    <n v="1"/>
    <n v="0"/>
    <n v="2"/>
    <n v="1"/>
    <n v="4"/>
  </r>
  <r>
    <x v="16"/>
    <x v="175"/>
    <x v="0"/>
    <x v="2"/>
    <n v="7"/>
    <n v="1"/>
    <n v="4"/>
    <n v="2"/>
    <n v="7"/>
    <n v="4"/>
    <n v="1"/>
    <n v="1"/>
    <n v="6"/>
    <n v="12"/>
  </r>
  <r>
    <x v="16"/>
    <x v="175"/>
    <x v="0"/>
    <x v="4"/>
    <n v="10"/>
    <n v="1"/>
    <n v="14"/>
    <n v="10"/>
    <n v="16"/>
    <n v="8"/>
    <n v="1"/>
    <n v="2"/>
    <n v="14"/>
    <n v="25"/>
  </r>
  <r>
    <x v="16"/>
    <x v="175"/>
    <x v="1"/>
    <x v="0"/>
    <n v="31"/>
    <n v="17"/>
    <n v="60"/>
    <n v="42"/>
    <n v="79"/>
    <n v="26"/>
    <n v="3"/>
    <n v="14"/>
    <n v="65"/>
    <n v="108"/>
  </r>
  <r>
    <x v="16"/>
    <x v="175"/>
    <x v="1"/>
    <x v="1"/>
    <n v="1"/>
    <n v="2"/>
    <n v="6"/>
    <n v="5"/>
    <n v="9"/>
    <n v="0"/>
    <n v="0"/>
    <n v="2"/>
    <n v="7"/>
    <n v="9"/>
  </r>
  <r>
    <x v="16"/>
    <x v="175"/>
    <x v="1"/>
    <x v="3"/>
    <n v="2"/>
    <n v="1"/>
    <n v="2"/>
    <n v="0"/>
    <n v="3"/>
    <n v="2"/>
    <n v="0"/>
    <n v="1"/>
    <n v="2"/>
    <n v="5"/>
  </r>
  <r>
    <x v="16"/>
    <x v="175"/>
    <x v="1"/>
    <x v="2"/>
    <n v="1"/>
    <n v="0"/>
    <n v="4"/>
    <n v="3"/>
    <n v="4"/>
    <n v="1"/>
    <n v="0"/>
    <n v="0"/>
    <n v="4"/>
    <n v="5"/>
  </r>
  <r>
    <x v="16"/>
    <x v="175"/>
    <x v="1"/>
    <x v="4"/>
    <n v="9"/>
    <n v="2"/>
    <n v="15"/>
    <n v="10"/>
    <n v="21"/>
    <n v="3"/>
    <n v="2"/>
    <n v="6"/>
    <n v="15"/>
    <n v="26"/>
  </r>
  <r>
    <x v="16"/>
    <x v="115"/>
    <x v="0"/>
    <x v="0"/>
    <n v="29"/>
    <n v="14"/>
    <n v="77"/>
    <n v="53"/>
    <n v="96"/>
    <n v="18"/>
    <n v="1"/>
    <n v="15"/>
    <n v="86"/>
    <n v="120"/>
  </r>
  <r>
    <x v="16"/>
    <x v="115"/>
    <x v="0"/>
    <x v="5"/>
    <n v="0"/>
    <n v="3"/>
    <n v="1"/>
    <n v="0"/>
    <n v="4"/>
    <n v="0"/>
    <n v="1"/>
    <n v="0"/>
    <n v="3"/>
    <n v="4"/>
  </r>
  <r>
    <x v="16"/>
    <x v="115"/>
    <x v="0"/>
    <x v="1"/>
    <n v="1"/>
    <n v="2"/>
    <n v="3"/>
    <n v="2"/>
    <n v="5"/>
    <n v="1"/>
    <n v="0"/>
    <n v="3"/>
    <n v="2"/>
    <n v="6"/>
  </r>
  <r>
    <x v="16"/>
    <x v="115"/>
    <x v="0"/>
    <x v="3"/>
    <n v="1"/>
    <n v="3"/>
    <n v="3"/>
    <n v="2"/>
    <n v="6"/>
    <n v="1"/>
    <n v="0"/>
    <n v="1"/>
    <n v="5"/>
    <n v="7"/>
  </r>
  <r>
    <x v="16"/>
    <x v="115"/>
    <x v="0"/>
    <x v="2"/>
    <n v="3"/>
    <n v="2"/>
    <n v="2"/>
    <n v="1"/>
    <n v="5"/>
    <n v="2"/>
    <n v="0"/>
    <n v="2"/>
    <n v="3"/>
    <n v="7"/>
  </r>
  <r>
    <x v="16"/>
    <x v="115"/>
    <x v="0"/>
    <x v="4"/>
    <n v="6"/>
    <n v="5"/>
    <n v="15"/>
    <n v="10"/>
    <n v="22"/>
    <n v="3"/>
    <n v="2"/>
    <n v="4"/>
    <n v="17"/>
    <n v="26"/>
  </r>
  <r>
    <x v="16"/>
    <x v="115"/>
    <x v="1"/>
    <x v="0"/>
    <n v="24"/>
    <n v="16"/>
    <n v="53"/>
    <n v="31"/>
    <n v="73"/>
    <n v="18"/>
    <n v="1"/>
    <n v="17"/>
    <n v="57"/>
    <n v="93"/>
  </r>
  <r>
    <x v="16"/>
    <x v="115"/>
    <x v="1"/>
    <x v="5"/>
    <n v="0"/>
    <n v="2"/>
    <n v="0"/>
    <n v="0"/>
    <n v="2"/>
    <n v="0"/>
    <n v="0"/>
    <n v="0"/>
    <n v="2"/>
    <n v="2"/>
  </r>
  <r>
    <x v="16"/>
    <x v="115"/>
    <x v="1"/>
    <x v="1"/>
    <n v="1"/>
    <n v="3"/>
    <n v="5"/>
    <n v="4"/>
    <n v="8"/>
    <n v="1"/>
    <n v="0"/>
    <n v="2"/>
    <n v="6"/>
    <n v="9"/>
  </r>
  <r>
    <x v="16"/>
    <x v="115"/>
    <x v="1"/>
    <x v="3"/>
    <n v="2"/>
    <n v="2"/>
    <n v="2"/>
    <n v="2"/>
    <n v="5"/>
    <n v="1"/>
    <n v="0"/>
    <n v="3"/>
    <n v="2"/>
    <n v="6"/>
  </r>
  <r>
    <x v="16"/>
    <x v="115"/>
    <x v="1"/>
    <x v="2"/>
    <n v="0"/>
    <n v="1"/>
    <n v="8"/>
    <n v="4"/>
    <n v="9"/>
    <n v="0"/>
    <n v="0"/>
    <n v="1"/>
    <n v="8"/>
    <n v="9"/>
  </r>
  <r>
    <x v="16"/>
    <x v="115"/>
    <x v="1"/>
    <x v="4"/>
    <n v="6"/>
    <n v="3"/>
    <n v="12"/>
    <n v="7"/>
    <n v="15"/>
    <n v="4"/>
    <n v="0"/>
    <n v="6"/>
    <n v="11"/>
    <n v="21"/>
  </r>
  <r>
    <x v="16"/>
    <x v="176"/>
    <x v="0"/>
    <x v="0"/>
    <n v="44"/>
    <n v="33"/>
    <n v="79"/>
    <n v="52"/>
    <n v="125"/>
    <n v="23"/>
    <n v="4"/>
    <n v="31"/>
    <n v="98"/>
    <n v="156"/>
  </r>
  <r>
    <x v="16"/>
    <x v="176"/>
    <x v="0"/>
    <x v="5"/>
    <n v="2"/>
    <n v="0"/>
    <n v="1"/>
    <n v="1"/>
    <n v="1"/>
    <n v="2"/>
    <n v="0"/>
    <n v="0"/>
    <n v="1"/>
    <n v="3"/>
  </r>
  <r>
    <x v="16"/>
    <x v="176"/>
    <x v="0"/>
    <x v="1"/>
    <n v="2"/>
    <n v="2"/>
    <n v="4"/>
    <n v="3"/>
    <n v="7"/>
    <n v="1"/>
    <n v="1"/>
    <n v="0"/>
    <n v="6"/>
    <n v="8"/>
  </r>
  <r>
    <x v="16"/>
    <x v="176"/>
    <x v="0"/>
    <x v="3"/>
    <n v="1"/>
    <n v="0"/>
    <n v="0"/>
    <n v="0"/>
    <n v="0"/>
    <n v="1"/>
    <n v="0"/>
    <n v="0"/>
    <n v="0"/>
    <n v="1"/>
  </r>
  <r>
    <x v="16"/>
    <x v="176"/>
    <x v="0"/>
    <x v="2"/>
    <n v="2"/>
    <n v="2"/>
    <n v="4"/>
    <n v="4"/>
    <n v="6"/>
    <n v="1"/>
    <n v="1"/>
    <n v="0"/>
    <n v="6"/>
    <n v="8"/>
  </r>
  <r>
    <x v="16"/>
    <x v="176"/>
    <x v="0"/>
    <x v="4"/>
    <n v="7"/>
    <n v="8"/>
    <n v="15"/>
    <n v="10"/>
    <n v="25"/>
    <n v="3"/>
    <n v="1"/>
    <n v="12"/>
    <n v="14"/>
    <n v="30"/>
  </r>
  <r>
    <x v="16"/>
    <x v="176"/>
    <x v="1"/>
    <x v="0"/>
    <n v="20"/>
    <n v="26"/>
    <n v="62"/>
    <n v="39"/>
    <n v="90"/>
    <n v="16"/>
    <n v="3"/>
    <n v="15"/>
    <n v="74"/>
    <n v="108"/>
  </r>
  <r>
    <x v="16"/>
    <x v="176"/>
    <x v="1"/>
    <x v="5"/>
    <n v="0"/>
    <n v="0"/>
    <n v="2"/>
    <n v="2"/>
    <n v="2"/>
    <n v="0"/>
    <n v="0"/>
    <n v="0"/>
    <n v="2"/>
    <n v="2"/>
  </r>
  <r>
    <x v="16"/>
    <x v="176"/>
    <x v="1"/>
    <x v="1"/>
    <n v="1"/>
    <n v="0"/>
    <n v="2"/>
    <n v="2"/>
    <n v="3"/>
    <n v="0"/>
    <n v="0"/>
    <n v="1"/>
    <n v="2"/>
    <n v="3"/>
  </r>
  <r>
    <x v="16"/>
    <x v="176"/>
    <x v="1"/>
    <x v="3"/>
    <n v="2"/>
    <n v="1"/>
    <n v="2"/>
    <n v="2"/>
    <n v="3"/>
    <n v="2"/>
    <n v="0"/>
    <n v="1"/>
    <n v="2"/>
    <n v="5"/>
  </r>
  <r>
    <x v="16"/>
    <x v="176"/>
    <x v="1"/>
    <x v="2"/>
    <n v="3"/>
    <n v="2"/>
    <n v="3"/>
    <n v="3"/>
    <n v="6"/>
    <n v="1"/>
    <n v="1"/>
    <n v="3"/>
    <n v="3"/>
    <n v="8"/>
  </r>
  <r>
    <x v="16"/>
    <x v="176"/>
    <x v="1"/>
    <x v="4"/>
    <n v="5"/>
    <n v="4"/>
    <n v="7"/>
    <n v="7"/>
    <n v="13"/>
    <n v="1"/>
    <n v="1"/>
    <n v="4"/>
    <n v="10"/>
    <n v="16"/>
  </r>
  <r>
    <x v="16"/>
    <x v="116"/>
    <x v="0"/>
    <x v="0"/>
    <n v="34"/>
    <n v="25"/>
    <n v="76"/>
    <n v="53"/>
    <n v="110"/>
    <n v="20"/>
    <n v="8"/>
    <n v="19"/>
    <n v="88"/>
    <n v="135"/>
  </r>
  <r>
    <x v="16"/>
    <x v="116"/>
    <x v="0"/>
    <x v="5"/>
    <n v="1"/>
    <n v="2"/>
    <n v="5"/>
    <n v="3"/>
    <n v="7"/>
    <n v="1"/>
    <n v="0"/>
    <n v="1"/>
    <n v="6"/>
    <n v="8"/>
  </r>
  <r>
    <x v="16"/>
    <x v="116"/>
    <x v="0"/>
    <x v="1"/>
    <n v="2"/>
    <n v="1"/>
    <n v="2"/>
    <n v="1"/>
    <n v="3"/>
    <n v="2"/>
    <n v="0"/>
    <n v="1"/>
    <n v="2"/>
    <n v="5"/>
  </r>
  <r>
    <x v="16"/>
    <x v="116"/>
    <x v="0"/>
    <x v="3"/>
    <n v="3"/>
    <n v="2"/>
    <n v="1"/>
    <n v="1"/>
    <n v="6"/>
    <n v="0"/>
    <n v="2"/>
    <n v="1"/>
    <n v="3"/>
    <n v="6"/>
  </r>
  <r>
    <x v="16"/>
    <x v="116"/>
    <x v="0"/>
    <x v="2"/>
    <n v="4"/>
    <n v="0"/>
    <n v="7"/>
    <n v="5"/>
    <n v="7"/>
    <n v="3"/>
    <n v="0"/>
    <n v="2"/>
    <n v="6"/>
    <n v="11"/>
  </r>
  <r>
    <x v="16"/>
    <x v="116"/>
    <x v="0"/>
    <x v="4"/>
    <n v="13"/>
    <n v="7"/>
    <n v="21"/>
    <n v="11"/>
    <n v="31"/>
    <n v="9"/>
    <n v="0"/>
    <n v="10"/>
    <n v="22"/>
    <n v="41"/>
  </r>
  <r>
    <x v="16"/>
    <x v="116"/>
    <x v="1"/>
    <x v="0"/>
    <n v="31"/>
    <n v="21"/>
    <n v="65"/>
    <n v="46"/>
    <n v="89"/>
    <n v="26"/>
    <n v="3"/>
    <n v="14"/>
    <n v="74"/>
    <n v="117"/>
  </r>
  <r>
    <x v="16"/>
    <x v="116"/>
    <x v="1"/>
    <x v="5"/>
    <n v="2"/>
    <n v="0"/>
    <n v="0"/>
    <n v="0"/>
    <n v="2"/>
    <n v="0"/>
    <n v="0"/>
    <n v="2"/>
    <n v="0"/>
    <n v="2"/>
  </r>
  <r>
    <x v="16"/>
    <x v="116"/>
    <x v="1"/>
    <x v="1"/>
    <n v="2"/>
    <n v="1"/>
    <n v="3"/>
    <n v="2"/>
    <n v="4"/>
    <n v="2"/>
    <n v="0"/>
    <n v="2"/>
    <n v="2"/>
    <n v="6"/>
  </r>
  <r>
    <x v="16"/>
    <x v="116"/>
    <x v="1"/>
    <x v="3"/>
    <n v="1"/>
    <n v="0"/>
    <n v="0"/>
    <n v="0"/>
    <n v="0"/>
    <n v="1"/>
    <n v="0"/>
    <n v="0"/>
    <n v="0"/>
    <n v="1"/>
  </r>
  <r>
    <x v="16"/>
    <x v="116"/>
    <x v="1"/>
    <x v="2"/>
    <n v="4"/>
    <n v="0"/>
    <n v="1"/>
    <n v="0"/>
    <n v="2"/>
    <n v="2"/>
    <n v="0"/>
    <n v="1"/>
    <n v="2"/>
    <n v="5"/>
  </r>
  <r>
    <x v="16"/>
    <x v="116"/>
    <x v="1"/>
    <x v="4"/>
    <n v="14"/>
    <n v="4"/>
    <n v="8"/>
    <n v="7"/>
    <n v="15"/>
    <n v="10"/>
    <n v="0"/>
    <n v="5"/>
    <n v="11"/>
    <n v="26"/>
  </r>
  <r>
    <x v="16"/>
    <x v="117"/>
    <x v="0"/>
    <x v="0"/>
    <n v="31"/>
    <n v="29"/>
    <n v="63"/>
    <n v="37"/>
    <n v="96"/>
    <n v="23"/>
    <n v="2"/>
    <n v="23"/>
    <n v="75"/>
    <n v="123"/>
  </r>
  <r>
    <x v="16"/>
    <x v="117"/>
    <x v="0"/>
    <x v="5"/>
    <n v="1"/>
    <n v="1"/>
    <n v="0"/>
    <n v="0"/>
    <n v="1"/>
    <n v="1"/>
    <n v="1"/>
    <n v="0"/>
    <n v="0"/>
    <n v="2"/>
  </r>
  <r>
    <x v="16"/>
    <x v="117"/>
    <x v="0"/>
    <x v="1"/>
    <n v="0"/>
    <n v="1"/>
    <n v="7"/>
    <n v="5"/>
    <n v="8"/>
    <n v="0"/>
    <n v="0"/>
    <n v="0"/>
    <n v="8"/>
    <n v="8"/>
  </r>
  <r>
    <x v="16"/>
    <x v="117"/>
    <x v="0"/>
    <x v="3"/>
    <n v="5"/>
    <n v="1"/>
    <n v="3"/>
    <n v="1"/>
    <n v="5"/>
    <n v="3"/>
    <n v="1"/>
    <n v="3"/>
    <n v="2"/>
    <n v="9"/>
  </r>
  <r>
    <x v="16"/>
    <x v="117"/>
    <x v="0"/>
    <x v="2"/>
    <n v="2"/>
    <n v="3"/>
    <n v="5"/>
    <n v="4"/>
    <n v="9"/>
    <n v="1"/>
    <n v="0"/>
    <n v="0"/>
    <n v="9"/>
    <n v="10"/>
  </r>
  <r>
    <x v="16"/>
    <x v="117"/>
    <x v="0"/>
    <x v="4"/>
    <n v="7"/>
    <n v="8"/>
    <n v="23"/>
    <n v="15"/>
    <n v="31"/>
    <n v="5"/>
    <n v="2"/>
    <n v="13"/>
    <n v="18"/>
    <n v="38"/>
  </r>
  <r>
    <x v="16"/>
    <x v="117"/>
    <x v="1"/>
    <x v="0"/>
    <n v="29"/>
    <n v="16"/>
    <n v="51"/>
    <n v="31"/>
    <n v="73"/>
    <n v="19"/>
    <n v="3"/>
    <n v="18"/>
    <n v="56"/>
    <n v="96"/>
  </r>
  <r>
    <x v="16"/>
    <x v="117"/>
    <x v="1"/>
    <x v="5"/>
    <n v="2"/>
    <n v="0"/>
    <n v="1"/>
    <n v="1"/>
    <n v="2"/>
    <n v="1"/>
    <n v="0"/>
    <n v="0"/>
    <n v="2"/>
    <n v="3"/>
  </r>
  <r>
    <x v="16"/>
    <x v="117"/>
    <x v="1"/>
    <x v="1"/>
    <n v="0"/>
    <n v="0"/>
    <n v="4"/>
    <n v="4"/>
    <n v="4"/>
    <n v="0"/>
    <n v="0"/>
    <n v="2"/>
    <n v="2"/>
    <n v="4"/>
  </r>
  <r>
    <x v="16"/>
    <x v="117"/>
    <x v="1"/>
    <x v="3"/>
    <n v="2"/>
    <n v="1"/>
    <n v="8"/>
    <n v="5"/>
    <n v="9"/>
    <n v="2"/>
    <n v="0"/>
    <n v="2"/>
    <n v="7"/>
    <n v="11"/>
  </r>
  <r>
    <x v="16"/>
    <x v="117"/>
    <x v="1"/>
    <x v="2"/>
    <n v="2"/>
    <n v="1"/>
    <n v="3"/>
    <n v="3"/>
    <n v="4"/>
    <n v="2"/>
    <n v="0"/>
    <n v="2"/>
    <n v="2"/>
    <n v="6"/>
  </r>
  <r>
    <x v="16"/>
    <x v="117"/>
    <x v="1"/>
    <x v="4"/>
    <n v="12"/>
    <n v="3"/>
    <n v="15"/>
    <n v="7"/>
    <n v="20"/>
    <n v="6"/>
    <n v="0"/>
    <n v="11"/>
    <n v="13"/>
    <n v="30"/>
  </r>
  <r>
    <x v="16"/>
    <x v="177"/>
    <x v="0"/>
    <x v="0"/>
    <n v="31"/>
    <n v="27"/>
    <n v="76"/>
    <n v="52"/>
    <n v="111"/>
    <n v="13"/>
    <n v="5"/>
    <n v="25"/>
    <n v="91"/>
    <n v="134"/>
  </r>
  <r>
    <x v="16"/>
    <x v="177"/>
    <x v="0"/>
    <x v="5"/>
    <n v="3"/>
    <n v="0"/>
    <n v="3"/>
    <n v="2"/>
    <n v="3"/>
    <n v="3"/>
    <n v="0"/>
    <n v="1"/>
    <n v="2"/>
    <n v="6"/>
  </r>
  <r>
    <x v="16"/>
    <x v="177"/>
    <x v="0"/>
    <x v="1"/>
    <n v="1"/>
    <n v="0"/>
    <n v="5"/>
    <n v="2"/>
    <n v="5"/>
    <n v="1"/>
    <n v="0"/>
    <n v="3"/>
    <n v="2"/>
    <n v="6"/>
  </r>
  <r>
    <x v="16"/>
    <x v="177"/>
    <x v="0"/>
    <x v="3"/>
    <n v="3"/>
    <n v="1"/>
    <n v="5"/>
    <n v="4"/>
    <n v="6"/>
    <n v="3"/>
    <n v="0"/>
    <n v="1"/>
    <n v="5"/>
    <n v="9"/>
  </r>
  <r>
    <x v="16"/>
    <x v="177"/>
    <x v="0"/>
    <x v="2"/>
    <n v="4"/>
    <n v="2"/>
    <n v="3"/>
    <n v="2"/>
    <n v="7"/>
    <n v="2"/>
    <n v="0"/>
    <n v="4"/>
    <n v="3"/>
    <n v="9"/>
  </r>
  <r>
    <x v="16"/>
    <x v="177"/>
    <x v="0"/>
    <x v="4"/>
    <n v="15"/>
    <n v="8"/>
    <n v="19"/>
    <n v="13"/>
    <n v="31"/>
    <n v="8"/>
    <n v="0"/>
    <n v="9"/>
    <n v="25"/>
    <n v="42"/>
  </r>
  <r>
    <x v="16"/>
    <x v="177"/>
    <x v="1"/>
    <x v="0"/>
    <n v="34"/>
    <n v="16"/>
    <n v="46"/>
    <n v="34"/>
    <n v="71"/>
    <n v="20"/>
    <n v="4"/>
    <n v="15"/>
    <n v="57"/>
    <n v="96"/>
  </r>
  <r>
    <x v="16"/>
    <x v="177"/>
    <x v="1"/>
    <x v="5"/>
    <n v="2"/>
    <n v="0"/>
    <n v="0"/>
    <n v="0"/>
    <n v="0"/>
    <n v="2"/>
    <n v="0"/>
    <n v="0"/>
    <n v="0"/>
    <n v="2"/>
  </r>
  <r>
    <x v="16"/>
    <x v="177"/>
    <x v="1"/>
    <x v="1"/>
    <n v="3"/>
    <n v="0"/>
    <n v="4"/>
    <n v="3"/>
    <n v="4"/>
    <n v="3"/>
    <n v="0"/>
    <n v="0"/>
    <n v="4"/>
    <n v="7"/>
  </r>
  <r>
    <x v="16"/>
    <x v="177"/>
    <x v="1"/>
    <x v="3"/>
    <n v="2"/>
    <n v="2"/>
    <n v="3"/>
    <n v="2"/>
    <n v="5"/>
    <n v="2"/>
    <n v="0"/>
    <n v="1"/>
    <n v="4"/>
    <n v="7"/>
  </r>
  <r>
    <x v="16"/>
    <x v="177"/>
    <x v="1"/>
    <x v="2"/>
    <n v="4"/>
    <n v="1"/>
    <n v="3"/>
    <n v="2"/>
    <n v="5"/>
    <n v="3"/>
    <n v="0"/>
    <n v="1"/>
    <n v="4"/>
    <n v="8"/>
  </r>
  <r>
    <x v="16"/>
    <x v="177"/>
    <x v="1"/>
    <x v="4"/>
    <n v="12"/>
    <n v="5"/>
    <n v="17"/>
    <n v="16"/>
    <n v="25"/>
    <n v="7"/>
    <n v="0"/>
    <n v="8"/>
    <n v="19"/>
    <n v="34"/>
  </r>
  <r>
    <x v="16"/>
    <x v="118"/>
    <x v="0"/>
    <x v="0"/>
    <n v="30"/>
    <n v="23"/>
    <n v="63"/>
    <n v="38"/>
    <n v="90"/>
    <n v="21"/>
    <n v="2"/>
    <n v="12"/>
    <n v="81"/>
    <n v="116"/>
  </r>
  <r>
    <x v="16"/>
    <x v="118"/>
    <x v="0"/>
    <x v="5"/>
    <n v="0"/>
    <n v="0"/>
    <n v="3"/>
    <n v="1"/>
    <n v="3"/>
    <n v="0"/>
    <n v="0"/>
    <n v="1"/>
    <n v="2"/>
    <n v="3"/>
  </r>
  <r>
    <x v="16"/>
    <x v="118"/>
    <x v="0"/>
    <x v="1"/>
    <n v="2"/>
    <n v="4"/>
    <n v="3"/>
    <n v="0"/>
    <n v="7"/>
    <n v="2"/>
    <n v="0"/>
    <n v="1"/>
    <n v="6"/>
    <n v="9"/>
  </r>
  <r>
    <x v="16"/>
    <x v="118"/>
    <x v="0"/>
    <x v="3"/>
    <n v="2"/>
    <n v="1"/>
    <n v="6"/>
    <n v="4"/>
    <n v="7"/>
    <n v="1"/>
    <n v="1"/>
    <n v="1"/>
    <n v="6"/>
    <n v="9"/>
  </r>
  <r>
    <x v="16"/>
    <x v="118"/>
    <x v="0"/>
    <x v="2"/>
    <n v="1"/>
    <n v="0"/>
    <n v="5"/>
    <n v="3"/>
    <n v="5"/>
    <n v="1"/>
    <n v="0"/>
    <n v="0"/>
    <n v="5"/>
    <n v="6"/>
  </r>
  <r>
    <x v="16"/>
    <x v="118"/>
    <x v="0"/>
    <x v="4"/>
    <n v="11"/>
    <n v="6"/>
    <n v="25"/>
    <n v="16"/>
    <n v="37"/>
    <n v="5"/>
    <n v="3"/>
    <n v="10"/>
    <n v="24"/>
    <n v="42"/>
  </r>
  <r>
    <x v="16"/>
    <x v="118"/>
    <x v="1"/>
    <x v="0"/>
    <n v="21"/>
    <n v="13"/>
    <n v="56"/>
    <n v="34"/>
    <n v="73"/>
    <n v="15"/>
    <n v="1"/>
    <n v="15"/>
    <n v="59"/>
    <n v="90"/>
  </r>
  <r>
    <x v="16"/>
    <x v="118"/>
    <x v="1"/>
    <x v="5"/>
    <n v="0"/>
    <n v="0"/>
    <n v="2"/>
    <n v="1"/>
    <n v="2"/>
    <n v="0"/>
    <n v="0"/>
    <n v="0"/>
    <n v="2"/>
    <n v="2"/>
  </r>
  <r>
    <x v="16"/>
    <x v="118"/>
    <x v="1"/>
    <x v="1"/>
    <n v="0"/>
    <n v="1"/>
    <n v="5"/>
    <n v="3"/>
    <n v="6"/>
    <n v="0"/>
    <n v="0"/>
    <n v="2"/>
    <n v="4"/>
    <n v="6"/>
  </r>
  <r>
    <x v="16"/>
    <x v="118"/>
    <x v="1"/>
    <x v="3"/>
    <n v="2"/>
    <n v="1"/>
    <n v="6"/>
    <n v="3"/>
    <n v="8"/>
    <n v="0"/>
    <n v="1"/>
    <n v="3"/>
    <n v="5"/>
    <n v="9"/>
  </r>
  <r>
    <x v="16"/>
    <x v="118"/>
    <x v="1"/>
    <x v="2"/>
    <n v="4"/>
    <n v="1"/>
    <n v="1"/>
    <n v="1"/>
    <n v="4"/>
    <n v="2"/>
    <n v="0"/>
    <n v="0"/>
    <n v="4"/>
    <n v="6"/>
  </r>
  <r>
    <x v="16"/>
    <x v="118"/>
    <x v="1"/>
    <x v="4"/>
    <n v="10"/>
    <n v="4"/>
    <n v="20"/>
    <n v="11"/>
    <n v="25"/>
    <n v="6"/>
    <n v="2"/>
    <n v="8"/>
    <n v="18"/>
    <n v="34"/>
  </r>
  <r>
    <x v="16"/>
    <x v="178"/>
    <x v="0"/>
    <x v="0"/>
    <n v="30"/>
    <n v="22"/>
    <n v="82"/>
    <n v="51"/>
    <n v="109"/>
    <n v="20"/>
    <n v="4"/>
    <n v="14"/>
    <n v="96"/>
    <n v="134"/>
  </r>
  <r>
    <x v="16"/>
    <x v="178"/>
    <x v="0"/>
    <x v="5"/>
    <n v="2"/>
    <n v="0"/>
    <n v="0"/>
    <n v="0"/>
    <n v="1"/>
    <n v="1"/>
    <n v="0"/>
    <n v="0"/>
    <n v="1"/>
    <n v="2"/>
  </r>
  <r>
    <x v="16"/>
    <x v="178"/>
    <x v="0"/>
    <x v="1"/>
    <n v="2"/>
    <n v="0"/>
    <n v="2"/>
    <n v="2"/>
    <n v="3"/>
    <n v="1"/>
    <n v="0"/>
    <n v="1"/>
    <n v="2"/>
    <n v="4"/>
  </r>
  <r>
    <x v="16"/>
    <x v="178"/>
    <x v="0"/>
    <x v="3"/>
    <n v="3"/>
    <n v="4"/>
    <n v="9"/>
    <n v="8"/>
    <n v="13"/>
    <n v="2"/>
    <n v="1"/>
    <n v="2"/>
    <n v="11"/>
    <n v="16"/>
  </r>
  <r>
    <x v="16"/>
    <x v="178"/>
    <x v="0"/>
    <x v="2"/>
    <n v="5"/>
    <n v="2"/>
    <n v="5"/>
    <n v="3"/>
    <n v="7"/>
    <n v="3"/>
    <n v="0"/>
    <n v="3"/>
    <n v="6"/>
    <n v="12"/>
  </r>
  <r>
    <x v="16"/>
    <x v="178"/>
    <x v="0"/>
    <x v="4"/>
    <n v="9"/>
    <n v="6"/>
    <n v="21"/>
    <n v="13"/>
    <n v="28"/>
    <n v="8"/>
    <n v="0"/>
    <n v="7"/>
    <n v="21"/>
    <n v="36"/>
  </r>
  <r>
    <x v="16"/>
    <x v="178"/>
    <x v="1"/>
    <x v="0"/>
    <n v="35"/>
    <n v="15"/>
    <n v="62"/>
    <n v="35"/>
    <n v="83"/>
    <n v="22"/>
    <n v="2"/>
    <n v="17"/>
    <n v="71"/>
    <n v="112"/>
  </r>
  <r>
    <x v="16"/>
    <x v="178"/>
    <x v="1"/>
    <x v="5"/>
    <n v="4"/>
    <n v="0"/>
    <n v="0"/>
    <n v="0"/>
    <n v="0"/>
    <n v="4"/>
    <n v="0"/>
    <n v="0"/>
    <n v="0"/>
    <n v="4"/>
  </r>
  <r>
    <x v="16"/>
    <x v="178"/>
    <x v="1"/>
    <x v="1"/>
    <n v="1"/>
    <n v="1"/>
    <n v="2"/>
    <n v="2"/>
    <n v="3"/>
    <n v="1"/>
    <n v="0"/>
    <n v="0"/>
    <n v="3"/>
    <n v="4"/>
  </r>
  <r>
    <x v="16"/>
    <x v="178"/>
    <x v="1"/>
    <x v="3"/>
    <n v="0"/>
    <n v="1"/>
    <n v="4"/>
    <n v="4"/>
    <n v="5"/>
    <n v="0"/>
    <n v="0"/>
    <n v="1"/>
    <n v="4"/>
    <n v="5"/>
  </r>
  <r>
    <x v="16"/>
    <x v="178"/>
    <x v="1"/>
    <x v="2"/>
    <n v="1"/>
    <n v="0"/>
    <n v="4"/>
    <n v="3"/>
    <n v="4"/>
    <n v="0"/>
    <n v="0"/>
    <n v="1"/>
    <n v="4"/>
    <n v="5"/>
  </r>
  <r>
    <x v="16"/>
    <x v="178"/>
    <x v="1"/>
    <x v="4"/>
    <n v="9"/>
    <n v="3"/>
    <n v="12"/>
    <n v="8"/>
    <n v="16"/>
    <n v="7"/>
    <n v="0"/>
    <n v="6"/>
    <n v="11"/>
    <n v="24"/>
  </r>
  <r>
    <x v="16"/>
    <x v="179"/>
    <x v="0"/>
    <x v="0"/>
    <n v="20"/>
    <n v="21"/>
    <n v="61"/>
    <n v="42"/>
    <n v="87"/>
    <n v="12"/>
    <n v="1"/>
    <n v="15"/>
    <n v="74"/>
    <n v="102"/>
  </r>
  <r>
    <x v="16"/>
    <x v="179"/>
    <x v="0"/>
    <x v="5"/>
    <n v="3"/>
    <n v="0"/>
    <n v="3"/>
    <n v="2"/>
    <n v="4"/>
    <n v="2"/>
    <n v="0"/>
    <n v="1"/>
    <n v="3"/>
    <n v="6"/>
  </r>
  <r>
    <x v="16"/>
    <x v="179"/>
    <x v="0"/>
    <x v="1"/>
    <n v="1"/>
    <n v="1"/>
    <n v="4"/>
    <n v="3"/>
    <n v="5"/>
    <n v="1"/>
    <n v="0"/>
    <n v="2"/>
    <n v="3"/>
    <n v="6"/>
  </r>
  <r>
    <x v="16"/>
    <x v="179"/>
    <x v="0"/>
    <x v="3"/>
    <n v="6"/>
    <n v="1"/>
    <n v="4"/>
    <n v="3"/>
    <n v="6"/>
    <n v="5"/>
    <n v="1"/>
    <n v="1"/>
    <n v="4"/>
    <n v="11"/>
  </r>
  <r>
    <x v="16"/>
    <x v="179"/>
    <x v="0"/>
    <x v="2"/>
    <n v="2"/>
    <n v="1"/>
    <n v="6"/>
    <n v="5"/>
    <n v="8"/>
    <n v="1"/>
    <n v="0"/>
    <n v="3"/>
    <n v="5"/>
    <n v="9"/>
  </r>
  <r>
    <x v="16"/>
    <x v="179"/>
    <x v="0"/>
    <x v="4"/>
    <n v="12"/>
    <n v="6"/>
    <n v="18"/>
    <n v="12"/>
    <n v="27"/>
    <n v="6"/>
    <n v="2"/>
    <n v="5"/>
    <n v="23"/>
    <n v="36"/>
  </r>
  <r>
    <x v="16"/>
    <x v="179"/>
    <x v="1"/>
    <x v="0"/>
    <n v="21"/>
    <n v="13"/>
    <n v="51"/>
    <n v="33"/>
    <n v="67"/>
    <n v="15"/>
    <n v="3"/>
    <n v="11"/>
    <n v="56"/>
    <n v="85"/>
  </r>
  <r>
    <x v="16"/>
    <x v="179"/>
    <x v="1"/>
    <x v="5"/>
    <n v="3"/>
    <n v="1"/>
    <n v="1"/>
    <n v="1"/>
    <n v="2"/>
    <n v="1"/>
    <n v="0"/>
    <n v="3"/>
    <n v="1"/>
    <n v="5"/>
  </r>
  <r>
    <x v="16"/>
    <x v="179"/>
    <x v="1"/>
    <x v="1"/>
    <n v="0"/>
    <n v="0"/>
    <n v="3"/>
    <n v="3"/>
    <n v="3"/>
    <n v="0"/>
    <n v="0"/>
    <n v="2"/>
    <n v="1"/>
    <n v="3"/>
  </r>
  <r>
    <x v="16"/>
    <x v="179"/>
    <x v="1"/>
    <x v="3"/>
    <n v="2"/>
    <n v="1"/>
    <n v="1"/>
    <n v="1"/>
    <n v="3"/>
    <n v="1"/>
    <n v="0"/>
    <n v="2"/>
    <n v="1"/>
    <n v="4"/>
  </r>
  <r>
    <x v="16"/>
    <x v="179"/>
    <x v="1"/>
    <x v="2"/>
    <n v="0"/>
    <n v="1"/>
    <n v="4"/>
    <n v="3"/>
    <n v="5"/>
    <n v="0"/>
    <n v="0"/>
    <n v="2"/>
    <n v="3"/>
    <n v="5"/>
  </r>
  <r>
    <x v="16"/>
    <x v="179"/>
    <x v="1"/>
    <x v="4"/>
    <n v="9"/>
    <n v="3"/>
    <n v="2"/>
    <n v="3"/>
    <n v="5"/>
    <n v="7"/>
    <n v="0"/>
    <n v="4"/>
    <n v="3"/>
    <n v="14"/>
  </r>
  <r>
    <x v="16"/>
    <x v="180"/>
    <x v="0"/>
    <x v="0"/>
    <n v="28"/>
    <n v="25"/>
    <n v="80"/>
    <n v="48"/>
    <n v="107"/>
    <n v="23"/>
    <n v="3"/>
    <n v="15"/>
    <n v="92"/>
    <n v="133"/>
  </r>
  <r>
    <x v="16"/>
    <x v="180"/>
    <x v="0"/>
    <x v="5"/>
    <n v="2"/>
    <n v="0"/>
    <n v="5"/>
    <n v="4"/>
    <n v="5"/>
    <n v="1"/>
    <n v="0"/>
    <n v="1"/>
    <n v="5"/>
    <n v="7"/>
  </r>
  <r>
    <x v="16"/>
    <x v="180"/>
    <x v="0"/>
    <x v="1"/>
    <n v="4"/>
    <n v="3"/>
    <n v="4"/>
    <n v="3"/>
    <n v="8"/>
    <n v="3"/>
    <n v="1"/>
    <n v="3"/>
    <n v="4"/>
    <n v="11"/>
  </r>
  <r>
    <x v="16"/>
    <x v="180"/>
    <x v="0"/>
    <x v="3"/>
    <n v="4"/>
    <n v="1"/>
    <n v="4"/>
    <n v="3"/>
    <n v="5"/>
    <n v="2"/>
    <n v="0"/>
    <n v="2"/>
    <n v="5"/>
    <n v="9"/>
  </r>
  <r>
    <x v="16"/>
    <x v="180"/>
    <x v="0"/>
    <x v="2"/>
    <n v="6"/>
    <n v="0"/>
    <n v="4"/>
    <n v="3"/>
    <n v="4"/>
    <n v="4"/>
    <n v="0"/>
    <n v="2"/>
    <n v="4"/>
    <n v="10"/>
  </r>
  <r>
    <x v="16"/>
    <x v="180"/>
    <x v="0"/>
    <x v="4"/>
    <n v="9"/>
    <n v="7"/>
    <n v="16"/>
    <n v="12"/>
    <n v="26"/>
    <n v="5"/>
    <n v="1"/>
    <n v="7"/>
    <n v="19"/>
    <n v="32"/>
  </r>
  <r>
    <x v="16"/>
    <x v="180"/>
    <x v="1"/>
    <x v="0"/>
    <n v="33"/>
    <n v="13"/>
    <n v="55"/>
    <n v="36"/>
    <n v="74"/>
    <n v="26"/>
    <n v="1"/>
    <n v="11"/>
    <n v="63"/>
    <n v="101"/>
  </r>
  <r>
    <x v="16"/>
    <x v="180"/>
    <x v="1"/>
    <x v="5"/>
    <n v="0"/>
    <n v="0"/>
    <n v="1"/>
    <n v="0"/>
    <n v="1"/>
    <n v="0"/>
    <n v="0"/>
    <n v="1"/>
    <n v="0"/>
    <n v="1"/>
  </r>
  <r>
    <x v="16"/>
    <x v="180"/>
    <x v="1"/>
    <x v="1"/>
    <n v="3"/>
    <n v="2"/>
    <n v="4"/>
    <n v="1"/>
    <n v="6"/>
    <n v="3"/>
    <n v="0"/>
    <n v="2"/>
    <n v="4"/>
    <n v="9"/>
  </r>
  <r>
    <x v="16"/>
    <x v="180"/>
    <x v="1"/>
    <x v="3"/>
    <n v="2"/>
    <n v="1"/>
    <n v="3"/>
    <n v="2"/>
    <n v="5"/>
    <n v="1"/>
    <n v="1"/>
    <n v="2"/>
    <n v="2"/>
    <n v="6"/>
  </r>
  <r>
    <x v="16"/>
    <x v="180"/>
    <x v="1"/>
    <x v="2"/>
    <n v="0"/>
    <n v="2"/>
    <n v="4"/>
    <n v="3"/>
    <n v="6"/>
    <n v="0"/>
    <n v="0"/>
    <n v="1"/>
    <n v="5"/>
    <n v="6"/>
  </r>
  <r>
    <x v="16"/>
    <x v="180"/>
    <x v="1"/>
    <x v="4"/>
    <n v="12"/>
    <n v="5"/>
    <n v="12"/>
    <n v="10"/>
    <n v="21"/>
    <n v="5"/>
    <n v="3"/>
    <n v="8"/>
    <n v="13"/>
    <n v="29"/>
  </r>
  <r>
    <x v="16"/>
    <x v="181"/>
    <x v="0"/>
    <x v="0"/>
    <n v="18"/>
    <n v="28"/>
    <n v="84"/>
    <n v="53"/>
    <n v="118"/>
    <n v="11"/>
    <n v="0"/>
    <n v="15"/>
    <n v="104"/>
    <n v="130"/>
  </r>
  <r>
    <x v="16"/>
    <x v="181"/>
    <x v="0"/>
    <x v="5"/>
    <n v="2"/>
    <n v="1"/>
    <n v="1"/>
    <n v="0"/>
    <n v="2"/>
    <n v="2"/>
    <n v="0"/>
    <n v="0"/>
    <n v="2"/>
    <n v="4"/>
  </r>
  <r>
    <x v="16"/>
    <x v="181"/>
    <x v="0"/>
    <x v="1"/>
    <n v="2"/>
    <n v="0"/>
    <n v="4"/>
    <n v="2"/>
    <n v="4"/>
    <n v="2"/>
    <n v="0"/>
    <n v="1"/>
    <n v="3"/>
    <n v="6"/>
  </r>
  <r>
    <x v="16"/>
    <x v="181"/>
    <x v="0"/>
    <x v="3"/>
    <n v="2"/>
    <n v="2"/>
    <n v="1"/>
    <n v="1"/>
    <n v="4"/>
    <n v="1"/>
    <n v="0"/>
    <n v="2"/>
    <n v="2"/>
    <n v="5"/>
  </r>
  <r>
    <x v="16"/>
    <x v="181"/>
    <x v="0"/>
    <x v="2"/>
    <n v="2"/>
    <n v="4"/>
    <n v="5"/>
    <n v="4"/>
    <n v="11"/>
    <n v="0"/>
    <n v="0"/>
    <n v="2"/>
    <n v="9"/>
    <n v="11"/>
  </r>
  <r>
    <x v="16"/>
    <x v="181"/>
    <x v="0"/>
    <x v="4"/>
    <n v="15"/>
    <n v="7"/>
    <n v="15"/>
    <n v="6"/>
    <n v="25"/>
    <n v="9"/>
    <n v="0"/>
    <n v="14"/>
    <n v="14"/>
    <n v="37"/>
  </r>
  <r>
    <x v="16"/>
    <x v="181"/>
    <x v="1"/>
    <x v="0"/>
    <n v="23"/>
    <n v="16"/>
    <n v="64"/>
    <n v="44"/>
    <n v="87"/>
    <n v="14"/>
    <n v="3"/>
    <n v="22"/>
    <n v="64"/>
    <n v="103"/>
  </r>
  <r>
    <x v="16"/>
    <x v="181"/>
    <x v="1"/>
    <x v="5"/>
    <n v="1"/>
    <n v="2"/>
    <n v="2"/>
    <n v="2"/>
    <n v="4"/>
    <n v="1"/>
    <n v="0"/>
    <n v="0"/>
    <n v="4"/>
    <n v="5"/>
  </r>
  <r>
    <x v="16"/>
    <x v="181"/>
    <x v="1"/>
    <x v="1"/>
    <n v="2"/>
    <n v="1"/>
    <n v="3"/>
    <n v="3"/>
    <n v="4"/>
    <n v="2"/>
    <n v="0"/>
    <n v="0"/>
    <n v="4"/>
    <n v="6"/>
  </r>
  <r>
    <x v="16"/>
    <x v="181"/>
    <x v="1"/>
    <x v="3"/>
    <n v="2"/>
    <n v="1"/>
    <n v="5"/>
    <n v="2"/>
    <n v="6"/>
    <n v="1"/>
    <n v="1"/>
    <n v="1"/>
    <n v="5"/>
    <n v="8"/>
  </r>
  <r>
    <x v="16"/>
    <x v="181"/>
    <x v="1"/>
    <x v="2"/>
    <n v="3"/>
    <n v="2"/>
    <n v="3"/>
    <n v="3"/>
    <n v="5"/>
    <n v="2"/>
    <n v="0"/>
    <n v="1"/>
    <n v="5"/>
    <n v="8"/>
  </r>
  <r>
    <x v="16"/>
    <x v="181"/>
    <x v="1"/>
    <x v="4"/>
    <n v="9"/>
    <n v="9"/>
    <n v="17"/>
    <n v="10"/>
    <n v="26"/>
    <n v="9"/>
    <n v="0"/>
    <n v="7"/>
    <n v="19"/>
    <n v="35"/>
  </r>
  <r>
    <x v="16"/>
    <x v="182"/>
    <x v="0"/>
    <x v="0"/>
    <n v="36"/>
    <n v="30"/>
    <n v="79"/>
    <n v="51"/>
    <n v="118"/>
    <n v="22"/>
    <n v="5"/>
    <n v="21"/>
    <n v="97"/>
    <n v="145"/>
  </r>
  <r>
    <x v="16"/>
    <x v="182"/>
    <x v="0"/>
    <x v="5"/>
    <n v="1"/>
    <n v="0"/>
    <n v="2"/>
    <n v="1"/>
    <n v="2"/>
    <n v="1"/>
    <n v="0"/>
    <n v="1"/>
    <n v="1"/>
    <n v="3"/>
  </r>
  <r>
    <x v="16"/>
    <x v="182"/>
    <x v="0"/>
    <x v="1"/>
    <n v="3"/>
    <n v="0"/>
    <n v="3"/>
    <n v="3"/>
    <n v="3"/>
    <n v="3"/>
    <n v="0"/>
    <n v="1"/>
    <n v="2"/>
    <n v="6"/>
  </r>
  <r>
    <x v="16"/>
    <x v="182"/>
    <x v="0"/>
    <x v="3"/>
    <n v="2"/>
    <n v="2"/>
    <n v="4"/>
    <n v="3"/>
    <n v="6"/>
    <n v="1"/>
    <n v="0"/>
    <n v="2"/>
    <n v="5"/>
    <n v="8"/>
  </r>
  <r>
    <x v="16"/>
    <x v="182"/>
    <x v="0"/>
    <x v="2"/>
    <n v="5"/>
    <n v="2"/>
    <n v="5"/>
    <n v="3"/>
    <n v="8"/>
    <n v="4"/>
    <n v="1"/>
    <n v="0"/>
    <n v="7"/>
    <n v="12"/>
  </r>
  <r>
    <x v="16"/>
    <x v="182"/>
    <x v="0"/>
    <x v="4"/>
    <n v="11"/>
    <n v="9"/>
    <n v="18"/>
    <n v="9"/>
    <n v="28"/>
    <n v="8"/>
    <n v="1"/>
    <n v="7"/>
    <n v="22"/>
    <n v="38"/>
  </r>
  <r>
    <x v="16"/>
    <x v="182"/>
    <x v="1"/>
    <x v="0"/>
    <n v="27"/>
    <n v="16"/>
    <n v="58"/>
    <n v="43"/>
    <n v="76"/>
    <n v="19"/>
    <n v="1"/>
    <n v="16"/>
    <n v="65"/>
    <n v="101"/>
  </r>
  <r>
    <x v="16"/>
    <x v="182"/>
    <x v="1"/>
    <x v="5"/>
    <n v="0"/>
    <n v="0"/>
    <n v="4"/>
    <n v="4"/>
    <n v="4"/>
    <n v="0"/>
    <n v="0"/>
    <n v="1"/>
    <n v="3"/>
    <n v="4"/>
  </r>
  <r>
    <x v="16"/>
    <x v="182"/>
    <x v="1"/>
    <x v="1"/>
    <n v="0"/>
    <n v="3"/>
    <n v="3"/>
    <n v="4"/>
    <n v="6"/>
    <n v="0"/>
    <n v="0"/>
    <n v="2"/>
    <n v="4"/>
    <n v="6"/>
  </r>
  <r>
    <x v="16"/>
    <x v="182"/>
    <x v="1"/>
    <x v="3"/>
    <n v="2"/>
    <n v="0"/>
    <n v="3"/>
    <n v="2"/>
    <n v="3"/>
    <n v="2"/>
    <n v="0"/>
    <n v="2"/>
    <n v="1"/>
    <n v="5"/>
  </r>
  <r>
    <x v="16"/>
    <x v="182"/>
    <x v="1"/>
    <x v="2"/>
    <n v="4"/>
    <n v="3"/>
    <n v="3"/>
    <n v="4"/>
    <n v="6"/>
    <n v="4"/>
    <n v="0"/>
    <n v="2"/>
    <n v="4"/>
    <n v="10"/>
  </r>
  <r>
    <x v="16"/>
    <x v="182"/>
    <x v="1"/>
    <x v="4"/>
    <n v="3"/>
    <n v="4"/>
    <n v="13"/>
    <n v="11"/>
    <n v="17"/>
    <n v="3"/>
    <n v="0"/>
    <n v="4"/>
    <n v="13"/>
    <n v="20"/>
  </r>
  <r>
    <x v="16"/>
    <x v="183"/>
    <x v="0"/>
    <x v="0"/>
    <n v="36"/>
    <n v="20"/>
    <n v="78"/>
    <n v="41"/>
    <n v="104"/>
    <n v="16"/>
    <n v="3"/>
    <n v="22"/>
    <n v="93"/>
    <n v="134"/>
  </r>
  <r>
    <x v="16"/>
    <x v="183"/>
    <x v="0"/>
    <x v="5"/>
    <n v="5"/>
    <n v="0"/>
    <n v="6"/>
    <n v="4"/>
    <n v="9"/>
    <n v="1"/>
    <n v="0"/>
    <n v="4"/>
    <n v="6"/>
    <n v="11"/>
  </r>
  <r>
    <x v="16"/>
    <x v="183"/>
    <x v="0"/>
    <x v="1"/>
    <n v="1"/>
    <n v="1"/>
    <n v="1"/>
    <n v="1"/>
    <n v="2"/>
    <n v="1"/>
    <n v="0"/>
    <n v="0"/>
    <n v="2"/>
    <n v="3"/>
  </r>
  <r>
    <x v="16"/>
    <x v="183"/>
    <x v="0"/>
    <x v="3"/>
    <n v="1"/>
    <n v="0"/>
    <n v="4"/>
    <n v="2"/>
    <n v="4"/>
    <n v="0"/>
    <n v="0"/>
    <n v="3"/>
    <n v="2"/>
    <n v="5"/>
  </r>
  <r>
    <x v="16"/>
    <x v="183"/>
    <x v="0"/>
    <x v="2"/>
    <n v="0"/>
    <n v="0"/>
    <n v="7"/>
    <n v="6"/>
    <n v="7"/>
    <n v="0"/>
    <n v="0"/>
    <n v="3"/>
    <n v="4"/>
    <n v="7"/>
  </r>
  <r>
    <x v="16"/>
    <x v="183"/>
    <x v="0"/>
    <x v="4"/>
    <n v="11"/>
    <n v="9"/>
    <n v="25"/>
    <n v="18"/>
    <n v="37"/>
    <n v="7"/>
    <n v="0"/>
    <n v="5"/>
    <n v="33"/>
    <n v="45"/>
  </r>
  <r>
    <x v="16"/>
    <x v="183"/>
    <x v="1"/>
    <x v="0"/>
    <n v="35"/>
    <n v="16"/>
    <n v="67"/>
    <n v="42"/>
    <n v="88"/>
    <n v="21"/>
    <n v="4"/>
    <n v="29"/>
    <n v="64"/>
    <n v="118"/>
  </r>
  <r>
    <x v="16"/>
    <x v="183"/>
    <x v="1"/>
    <x v="5"/>
    <n v="1"/>
    <n v="0"/>
    <n v="2"/>
    <n v="1"/>
    <n v="2"/>
    <n v="1"/>
    <n v="0"/>
    <n v="0"/>
    <n v="2"/>
    <n v="3"/>
  </r>
  <r>
    <x v="16"/>
    <x v="183"/>
    <x v="1"/>
    <x v="1"/>
    <n v="0"/>
    <n v="0"/>
    <n v="2"/>
    <n v="0"/>
    <n v="2"/>
    <n v="0"/>
    <n v="0"/>
    <n v="1"/>
    <n v="1"/>
    <n v="2"/>
  </r>
  <r>
    <x v="16"/>
    <x v="183"/>
    <x v="1"/>
    <x v="3"/>
    <n v="6"/>
    <n v="0"/>
    <n v="7"/>
    <n v="2"/>
    <n v="10"/>
    <n v="2"/>
    <n v="1"/>
    <n v="4"/>
    <n v="6"/>
    <n v="13"/>
  </r>
  <r>
    <x v="16"/>
    <x v="183"/>
    <x v="1"/>
    <x v="2"/>
    <n v="3"/>
    <n v="1"/>
    <n v="1"/>
    <n v="0"/>
    <n v="2"/>
    <n v="2"/>
    <n v="0"/>
    <n v="1"/>
    <n v="2"/>
    <n v="5"/>
  </r>
  <r>
    <x v="16"/>
    <x v="183"/>
    <x v="1"/>
    <x v="4"/>
    <n v="10"/>
    <n v="4"/>
    <n v="14"/>
    <n v="10"/>
    <n v="22"/>
    <n v="3"/>
    <n v="1"/>
    <n v="8"/>
    <n v="16"/>
    <n v="28"/>
  </r>
  <r>
    <x v="16"/>
    <x v="119"/>
    <x v="0"/>
    <x v="0"/>
    <n v="24"/>
    <n v="27"/>
    <n v="84"/>
    <n v="53"/>
    <n v="116"/>
    <n v="10"/>
    <n v="5"/>
    <n v="19"/>
    <n v="101"/>
    <n v="135"/>
  </r>
  <r>
    <x v="16"/>
    <x v="119"/>
    <x v="0"/>
    <x v="5"/>
    <n v="2"/>
    <n v="0"/>
    <n v="6"/>
    <n v="4"/>
    <n v="6"/>
    <n v="2"/>
    <n v="0"/>
    <n v="0"/>
    <n v="6"/>
    <n v="8"/>
  </r>
  <r>
    <x v="16"/>
    <x v="119"/>
    <x v="0"/>
    <x v="1"/>
    <n v="1"/>
    <n v="2"/>
    <n v="5"/>
    <n v="5"/>
    <n v="8"/>
    <n v="0"/>
    <n v="1"/>
    <n v="1"/>
    <n v="6"/>
    <n v="8"/>
  </r>
  <r>
    <x v="16"/>
    <x v="119"/>
    <x v="0"/>
    <x v="3"/>
    <n v="2"/>
    <n v="1"/>
    <n v="1"/>
    <n v="1"/>
    <n v="2"/>
    <n v="2"/>
    <n v="0"/>
    <n v="0"/>
    <n v="2"/>
    <n v="4"/>
  </r>
  <r>
    <x v="16"/>
    <x v="119"/>
    <x v="0"/>
    <x v="2"/>
    <n v="4"/>
    <n v="1"/>
    <n v="2"/>
    <n v="1"/>
    <n v="3"/>
    <n v="4"/>
    <n v="1"/>
    <n v="1"/>
    <n v="1"/>
    <n v="7"/>
  </r>
  <r>
    <x v="16"/>
    <x v="119"/>
    <x v="0"/>
    <x v="4"/>
    <n v="14"/>
    <n v="8"/>
    <n v="19"/>
    <n v="13"/>
    <n v="29"/>
    <n v="10"/>
    <n v="1"/>
    <n v="6"/>
    <n v="24"/>
    <n v="41"/>
  </r>
  <r>
    <x v="16"/>
    <x v="119"/>
    <x v="1"/>
    <x v="0"/>
    <n v="25"/>
    <n v="20"/>
    <n v="56"/>
    <n v="35"/>
    <n v="82"/>
    <n v="18"/>
    <n v="4"/>
    <n v="19"/>
    <n v="60"/>
    <n v="101"/>
  </r>
  <r>
    <x v="16"/>
    <x v="119"/>
    <x v="1"/>
    <x v="5"/>
    <n v="1"/>
    <n v="1"/>
    <n v="1"/>
    <n v="1"/>
    <n v="3"/>
    <n v="0"/>
    <n v="0"/>
    <n v="2"/>
    <n v="1"/>
    <n v="3"/>
  </r>
  <r>
    <x v="16"/>
    <x v="119"/>
    <x v="1"/>
    <x v="1"/>
    <n v="1"/>
    <n v="4"/>
    <n v="7"/>
    <n v="5"/>
    <n v="11"/>
    <n v="1"/>
    <n v="1"/>
    <n v="2"/>
    <n v="8"/>
    <n v="12"/>
  </r>
  <r>
    <x v="16"/>
    <x v="119"/>
    <x v="1"/>
    <x v="3"/>
    <n v="2"/>
    <n v="1"/>
    <n v="5"/>
    <n v="1"/>
    <n v="6"/>
    <n v="2"/>
    <n v="0"/>
    <n v="1"/>
    <n v="5"/>
    <n v="8"/>
  </r>
  <r>
    <x v="16"/>
    <x v="119"/>
    <x v="1"/>
    <x v="2"/>
    <n v="4"/>
    <n v="1"/>
    <n v="2"/>
    <n v="1"/>
    <n v="3"/>
    <n v="4"/>
    <n v="1"/>
    <n v="1"/>
    <n v="1"/>
    <n v="7"/>
  </r>
  <r>
    <x v="16"/>
    <x v="119"/>
    <x v="1"/>
    <x v="4"/>
    <n v="10"/>
    <n v="11"/>
    <n v="5"/>
    <n v="4"/>
    <n v="17"/>
    <n v="7"/>
    <n v="2"/>
    <n v="5"/>
    <n v="12"/>
    <n v="26"/>
  </r>
  <r>
    <x v="16"/>
    <x v="120"/>
    <x v="0"/>
    <x v="0"/>
    <n v="43"/>
    <n v="40"/>
    <n v="94"/>
    <n v="54"/>
    <n v="140"/>
    <n v="28"/>
    <n v="7"/>
    <n v="31"/>
    <n v="111"/>
    <n v="177"/>
  </r>
  <r>
    <x v="16"/>
    <x v="120"/>
    <x v="0"/>
    <x v="5"/>
    <n v="0"/>
    <n v="1"/>
    <n v="4"/>
    <n v="4"/>
    <n v="5"/>
    <n v="0"/>
    <n v="0"/>
    <n v="1"/>
    <n v="4"/>
    <n v="5"/>
  </r>
  <r>
    <x v="16"/>
    <x v="120"/>
    <x v="0"/>
    <x v="1"/>
    <n v="3"/>
    <n v="1"/>
    <n v="3"/>
    <n v="2"/>
    <n v="4"/>
    <n v="2"/>
    <n v="0"/>
    <n v="2"/>
    <n v="3"/>
    <n v="7"/>
  </r>
  <r>
    <x v="16"/>
    <x v="120"/>
    <x v="0"/>
    <x v="3"/>
    <n v="8"/>
    <n v="0"/>
    <n v="2"/>
    <n v="2"/>
    <n v="7"/>
    <n v="2"/>
    <n v="1"/>
    <n v="3"/>
    <n v="4"/>
    <n v="10"/>
  </r>
  <r>
    <x v="16"/>
    <x v="120"/>
    <x v="0"/>
    <x v="2"/>
    <n v="6"/>
    <n v="1"/>
    <n v="7"/>
    <n v="5"/>
    <n v="10"/>
    <n v="3"/>
    <n v="1"/>
    <n v="2"/>
    <n v="8"/>
    <n v="14"/>
  </r>
  <r>
    <x v="16"/>
    <x v="120"/>
    <x v="0"/>
    <x v="4"/>
    <n v="14"/>
    <n v="2"/>
    <n v="17"/>
    <n v="12"/>
    <n v="22"/>
    <n v="11"/>
    <n v="1"/>
    <n v="3"/>
    <n v="18"/>
    <n v="33"/>
  </r>
  <r>
    <x v="16"/>
    <x v="120"/>
    <x v="1"/>
    <x v="0"/>
    <n v="25"/>
    <n v="21"/>
    <n v="66"/>
    <n v="42"/>
    <n v="93"/>
    <n v="14"/>
    <n v="3"/>
    <n v="20"/>
    <n v="75"/>
    <n v="112"/>
  </r>
  <r>
    <x v="16"/>
    <x v="120"/>
    <x v="1"/>
    <x v="5"/>
    <n v="0"/>
    <n v="1"/>
    <n v="2"/>
    <n v="0"/>
    <n v="3"/>
    <n v="0"/>
    <n v="0"/>
    <n v="1"/>
    <n v="2"/>
    <n v="3"/>
  </r>
  <r>
    <x v="16"/>
    <x v="120"/>
    <x v="1"/>
    <x v="1"/>
    <n v="3"/>
    <n v="0"/>
    <n v="5"/>
    <n v="3"/>
    <n v="6"/>
    <n v="1"/>
    <n v="1"/>
    <n v="1"/>
    <n v="5"/>
    <n v="8"/>
  </r>
  <r>
    <x v="16"/>
    <x v="120"/>
    <x v="1"/>
    <x v="3"/>
    <n v="2"/>
    <n v="2"/>
    <n v="6"/>
    <n v="5"/>
    <n v="9"/>
    <n v="0"/>
    <n v="2"/>
    <n v="1"/>
    <n v="7"/>
    <n v="10"/>
  </r>
  <r>
    <x v="16"/>
    <x v="120"/>
    <x v="1"/>
    <x v="2"/>
    <n v="2"/>
    <n v="2"/>
    <n v="2"/>
    <n v="3"/>
    <n v="4"/>
    <n v="2"/>
    <n v="1"/>
    <n v="0"/>
    <n v="3"/>
    <n v="6"/>
  </r>
  <r>
    <x v="16"/>
    <x v="120"/>
    <x v="1"/>
    <x v="4"/>
    <n v="8"/>
    <n v="1"/>
    <n v="16"/>
    <n v="13"/>
    <n v="20"/>
    <n v="5"/>
    <n v="0"/>
    <n v="8"/>
    <n v="12"/>
    <n v="25"/>
  </r>
  <r>
    <x v="16"/>
    <x v="121"/>
    <x v="0"/>
    <x v="0"/>
    <n v="42"/>
    <n v="35"/>
    <n v="100"/>
    <n v="67"/>
    <n v="141"/>
    <n v="29"/>
    <n v="4"/>
    <n v="32"/>
    <n v="112"/>
    <n v="177"/>
  </r>
  <r>
    <x v="16"/>
    <x v="121"/>
    <x v="0"/>
    <x v="5"/>
    <n v="2"/>
    <n v="1"/>
    <n v="3"/>
    <n v="3"/>
    <n v="4"/>
    <n v="2"/>
    <n v="0"/>
    <n v="1"/>
    <n v="3"/>
    <n v="6"/>
  </r>
  <r>
    <x v="16"/>
    <x v="121"/>
    <x v="0"/>
    <x v="1"/>
    <n v="4"/>
    <n v="3"/>
    <n v="4"/>
    <n v="2"/>
    <n v="8"/>
    <n v="2"/>
    <n v="2"/>
    <n v="2"/>
    <n v="5"/>
    <n v="11"/>
  </r>
  <r>
    <x v="16"/>
    <x v="121"/>
    <x v="0"/>
    <x v="3"/>
    <n v="2"/>
    <n v="4"/>
    <n v="6"/>
    <n v="5"/>
    <n v="10"/>
    <n v="2"/>
    <n v="1"/>
    <n v="4"/>
    <n v="5"/>
    <n v="12"/>
  </r>
  <r>
    <x v="16"/>
    <x v="121"/>
    <x v="0"/>
    <x v="2"/>
    <n v="1"/>
    <n v="3"/>
    <n v="4"/>
    <n v="1"/>
    <n v="8"/>
    <n v="0"/>
    <n v="1"/>
    <n v="1"/>
    <n v="6"/>
    <n v="8"/>
  </r>
  <r>
    <x v="16"/>
    <x v="121"/>
    <x v="0"/>
    <x v="4"/>
    <n v="19"/>
    <n v="10"/>
    <n v="21"/>
    <n v="15"/>
    <n v="37"/>
    <n v="13"/>
    <n v="0"/>
    <n v="8"/>
    <n v="29"/>
    <n v="50"/>
  </r>
  <r>
    <x v="16"/>
    <x v="121"/>
    <x v="1"/>
    <x v="0"/>
    <n v="36"/>
    <n v="24"/>
    <n v="67"/>
    <n v="47"/>
    <n v="97"/>
    <n v="26"/>
    <n v="3"/>
    <n v="16"/>
    <n v="82"/>
    <n v="127"/>
  </r>
  <r>
    <x v="16"/>
    <x v="121"/>
    <x v="1"/>
    <x v="5"/>
    <n v="1"/>
    <n v="0"/>
    <n v="2"/>
    <n v="1"/>
    <n v="2"/>
    <n v="1"/>
    <n v="0"/>
    <n v="0"/>
    <n v="2"/>
    <n v="3"/>
  </r>
  <r>
    <x v="16"/>
    <x v="121"/>
    <x v="1"/>
    <x v="1"/>
    <n v="4"/>
    <n v="1"/>
    <n v="1"/>
    <n v="1"/>
    <n v="3"/>
    <n v="2"/>
    <n v="0"/>
    <n v="2"/>
    <n v="2"/>
    <n v="6"/>
  </r>
  <r>
    <x v="16"/>
    <x v="121"/>
    <x v="1"/>
    <x v="3"/>
    <n v="9"/>
    <n v="3"/>
    <n v="10"/>
    <n v="9"/>
    <n v="14"/>
    <n v="4"/>
    <n v="4"/>
    <n v="3"/>
    <n v="11"/>
    <n v="22"/>
  </r>
  <r>
    <x v="16"/>
    <x v="121"/>
    <x v="1"/>
    <x v="2"/>
    <n v="2"/>
    <n v="1"/>
    <n v="6"/>
    <n v="4"/>
    <n v="7"/>
    <n v="2"/>
    <n v="0"/>
    <n v="2"/>
    <n v="5"/>
    <n v="9"/>
  </r>
  <r>
    <x v="16"/>
    <x v="121"/>
    <x v="1"/>
    <x v="4"/>
    <n v="10"/>
    <n v="3"/>
    <n v="24"/>
    <n v="21"/>
    <n v="28"/>
    <n v="7"/>
    <n v="1"/>
    <n v="6"/>
    <n v="23"/>
    <n v="37"/>
  </r>
  <r>
    <x v="16"/>
    <x v="122"/>
    <x v="0"/>
    <x v="0"/>
    <n v="36"/>
    <n v="35"/>
    <n v="102"/>
    <n v="62"/>
    <n v="140"/>
    <n v="24"/>
    <n v="4"/>
    <n v="24"/>
    <n v="121"/>
    <n v="173"/>
  </r>
  <r>
    <x v="16"/>
    <x v="122"/>
    <x v="0"/>
    <x v="5"/>
    <n v="0"/>
    <n v="2"/>
    <n v="3"/>
    <n v="2"/>
    <n v="5"/>
    <n v="0"/>
    <n v="0"/>
    <n v="1"/>
    <n v="4"/>
    <n v="5"/>
  </r>
  <r>
    <x v="16"/>
    <x v="122"/>
    <x v="0"/>
    <x v="1"/>
    <n v="3"/>
    <n v="1"/>
    <n v="3"/>
    <n v="1"/>
    <n v="5"/>
    <n v="2"/>
    <n v="0"/>
    <n v="4"/>
    <n v="1"/>
    <n v="7"/>
  </r>
  <r>
    <x v="16"/>
    <x v="122"/>
    <x v="0"/>
    <x v="3"/>
    <n v="9"/>
    <n v="3"/>
    <n v="2"/>
    <n v="1"/>
    <n v="7"/>
    <n v="6"/>
    <n v="2"/>
    <n v="2"/>
    <n v="4"/>
    <n v="14"/>
  </r>
  <r>
    <x v="16"/>
    <x v="122"/>
    <x v="0"/>
    <x v="2"/>
    <n v="5"/>
    <n v="4"/>
    <n v="7"/>
    <n v="5"/>
    <n v="11"/>
    <n v="2"/>
    <n v="0"/>
    <n v="5"/>
    <n v="9"/>
    <n v="16"/>
  </r>
  <r>
    <x v="16"/>
    <x v="122"/>
    <x v="0"/>
    <x v="4"/>
    <n v="8"/>
    <n v="9"/>
    <n v="24"/>
    <n v="13"/>
    <n v="37"/>
    <n v="2"/>
    <n v="2"/>
    <n v="13"/>
    <n v="24"/>
    <n v="41"/>
  </r>
  <r>
    <x v="16"/>
    <x v="122"/>
    <x v="1"/>
    <x v="0"/>
    <n v="35"/>
    <n v="23"/>
    <n v="83"/>
    <n v="56"/>
    <n v="113"/>
    <n v="21"/>
    <n v="3"/>
    <n v="29"/>
    <n v="88"/>
    <n v="141"/>
  </r>
  <r>
    <x v="16"/>
    <x v="122"/>
    <x v="1"/>
    <x v="5"/>
    <n v="1"/>
    <n v="7"/>
    <n v="3"/>
    <n v="3"/>
    <n v="10"/>
    <n v="1"/>
    <n v="1"/>
    <n v="3"/>
    <n v="6"/>
    <n v="11"/>
  </r>
  <r>
    <x v="16"/>
    <x v="122"/>
    <x v="1"/>
    <x v="1"/>
    <n v="2"/>
    <n v="1"/>
    <n v="5"/>
    <n v="4"/>
    <n v="6"/>
    <n v="2"/>
    <n v="0"/>
    <n v="0"/>
    <n v="6"/>
    <n v="8"/>
  </r>
  <r>
    <x v="16"/>
    <x v="122"/>
    <x v="1"/>
    <x v="3"/>
    <n v="3"/>
    <n v="1"/>
    <n v="2"/>
    <n v="0"/>
    <n v="4"/>
    <n v="1"/>
    <n v="0"/>
    <n v="2"/>
    <n v="3"/>
    <n v="6"/>
  </r>
  <r>
    <x v="16"/>
    <x v="122"/>
    <x v="1"/>
    <x v="2"/>
    <n v="3"/>
    <n v="2"/>
    <n v="3"/>
    <n v="1"/>
    <n v="5"/>
    <n v="3"/>
    <n v="0"/>
    <n v="1"/>
    <n v="4"/>
    <n v="8"/>
  </r>
  <r>
    <x v="16"/>
    <x v="122"/>
    <x v="1"/>
    <x v="4"/>
    <n v="17"/>
    <n v="4"/>
    <n v="15"/>
    <n v="13"/>
    <n v="19"/>
    <n v="12"/>
    <n v="1"/>
    <n v="8"/>
    <n v="15"/>
    <n v="36"/>
  </r>
  <r>
    <x v="16"/>
    <x v="123"/>
    <x v="0"/>
    <x v="0"/>
    <n v="41"/>
    <n v="27"/>
    <n v="90"/>
    <n v="62"/>
    <n v="125"/>
    <n v="25"/>
    <n v="5"/>
    <n v="21"/>
    <n v="107"/>
    <n v="158"/>
  </r>
  <r>
    <x v="16"/>
    <x v="123"/>
    <x v="0"/>
    <x v="5"/>
    <n v="3"/>
    <n v="4"/>
    <n v="4"/>
    <n v="3"/>
    <n v="10"/>
    <n v="1"/>
    <n v="0"/>
    <n v="3"/>
    <n v="7"/>
    <n v="11"/>
  </r>
  <r>
    <x v="16"/>
    <x v="123"/>
    <x v="0"/>
    <x v="1"/>
    <n v="2"/>
    <n v="2"/>
    <n v="6"/>
    <n v="2"/>
    <n v="8"/>
    <n v="2"/>
    <n v="0"/>
    <n v="4"/>
    <n v="4"/>
    <n v="10"/>
  </r>
  <r>
    <x v="16"/>
    <x v="123"/>
    <x v="0"/>
    <x v="3"/>
    <n v="4"/>
    <n v="0"/>
    <n v="4"/>
    <n v="3"/>
    <n v="5"/>
    <n v="2"/>
    <n v="0"/>
    <n v="2"/>
    <n v="4"/>
    <n v="8"/>
  </r>
  <r>
    <x v="16"/>
    <x v="123"/>
    <x v="0"/>
    <x v="2"/>
    <n v="4"/>
    <n v="1"/>
    <n v="5"/>
    <n v="4"/>
    <n v="8"/>
    <n v="1"/>
    <n v="0"/>
    <n v="2"/>
    <n v="7"/>
    <n v="10"/>
  </r>
  <r>
    <x v="16"/>
    <x v="123"/>
    <x v="0"/>
    <x v="4"/>
    <n v="12"/>
    <n v="10"/>
    <n v="18"/>
    <n v="13"/>
    <n v="32"/>
    <n v="6"/>
    <n v="3"/>
    <n v="12"/>
    <n v="19"/>
    <n v="40"/>
  </r>
  <r>
    <x v="16"/>
    <x v="123"/>
    <x v="1"/>
    <x v="0"/>
    <n v="40"/>
    <n v="18"/>
    <n v="83"/>
    <n v="52"/>
    <n v="107"/>
    <n v="30"/>
    <n v="3"/>
    <n v="23"/>
    <n v="85"/>
    <n v="141"/>
  </r>
  <r>
    <x v="16"/>
    <x v="123"/>
    <x v="1"/>
    <x v="5"/>
    <n v="3"/>
    <n v="2"/>
    <n v="5"/>
    <n v="2"/>
    <n v="9"/>
    <n v="1"/>
    <n v="1"/>
    <n v="2"/>
    <n v="6"/>
    <n v="10"/>
  </r>
  <r>
    <x v="16"/>
    <x v="123"/>
    <x v="1"/>
    <x v="1"/>
    <n v="3"/>
    <n v="0"/>
    <n v="4"/>
    <n v="4"/>
    <n v="4"/>
    <n v="2"/>
    <n v="0"/>
    <n v="3"/>
    <n v="2"/>
    <n v="7"/>
  </r>
  <r>
    <x v="16"/>
    <x v="123"/>
    <x v="1"/>
    <x v="3"/>
    <n v="5"/>
    <n v="1"/>
    <n v="7"/>
    <n v="4"/>
    <n v="8"/>
    <n v="4"/>
    <n v="0"/>
    <n v="2"/>
    <n v="7"/>
    <n v="13"/>
  </r>
  <r>
    <x v="16"/>
    <x v="123"/>
    <x v="1"/>
    <x v="2"/>
    <n v="6"/>
    <n v="1"/>
    <n v="8"/>
    <n v="6"/>
    <n v="10"/>
    <n v="4"/>
    <n v="0"/>
    <n v="4"/>
    <n v="7"/>
    <n v="15"/>
  </r>
  <r>
    <x v="16"/>
    <x v="123"/>
    <x v="1"/>
    <x v="4"/>
    <n v="12"/>
    <n v="1"/>
    <n v="22"/>
    <n v="15"/>
    <n v="26"/>
    <n v="5"/>
    <n v="0"/>
    <n v="10"/>
    <n v="20"/>
    <n v="35"/>
  </r>
  <r>
    <x v="16"/>
    <x v="124"/>
    <x v="0"/>
    <x v="0"/>
    <n v="36"/>
    <n v="34"/>
    <n v="78"/>
    <n v="55"/>
    <n v="122"/>
    <n v="22"/>
    <n v="5"/>
    <n v="19"/>
    <n v="102"/>
    <n v="148"/>
  </r>
  <r>
    <x v="16"/>
    <x v="124"/>
    <x v="0"/>
    <x v="5"/>
    <n v="2"/>
    <n v="0"/>
    <n v="2"/>
    <n v="0"/>
    <n v="2"/>
    <n v="2"/>
    <n v="0"/>
    <n v="0"/>
    <n v="2"/>
    <n v="4"/>
  </r>
  <r>
    <x v="16"/>
    <x v="124"/>
    <x v="0"/>
    <x v="1"/>
    <n v="3"/>
    <n v="2"/>
    <n v="2"/>
    <n v="2"/>
    <n v="5"/>
    <n v="1"/>
    <n v="1"/>
    <n v="1"/>
    <n v="4"/>
    <n v="7"/>
  </r>
  <r>
    <x v="16"/>
    <x v="124"/>
    <x v="0"/>
    <x v="3"/>
    <n v="5"/>
    <n v="4"/>
    <n v="8"/>
    <n v="6"/>
    <n v="12"/>
    <n v="3"/>
    <n v="0"/>
    <n v="5"/>
    <n v="9"/>
    <n v="17"/>
  </r>
  <r>
    <x v="16"/>
    <x v="124"/>
    <x v="0"/>
    <x v="2"/>
    <n v="2"/>
    <n v="2"/>
    <n v="3"/>
    <n v="3"/>
    <n v="5"/>
    <n v="1"/>
    <n v="0"/>
    <n v="2"/>
    <n v="4"/>
    <n v="7"/>
  </r>
  <r>
    <x v="16"/>
    <x v="124"/>
    <x v="0"/>
    <x v="4"/>
    <n v="11"/>
    <n v="3"/>
    <n v="12"/>
    <n v="9"/>
    <n v="19"/>
    <n v="6"/>
    <n v="0"/>
    <n v="6"/>
    <n v="14"/>
    <n v="26"/>
  </r>
  <r>
    <x v="16"/>
    <x v="124"/>
    <x v="1"/>
    <x v="0"/>
    <n v="28"/>
    <n v="23"/>
    <n v="79"/>
    <n v="57"/>
    <n v="112"/>
    <n v="12"/>
    <n v="5"/>
    <n v="25"/>
    <n v="88"/>
    <n v="130"/>
  </r>
  <r>
    <x v="16"/>
    <x v="124"/>
    <x v="1"/>
    <x v="5"/>
    <n v="2"/>
    <n v="1"/>
    <n v="4"/>
    <n v="3"/>
    <n v="5"/>
    <n v="2"/>
    <n v="0"/>
    <n v="1"/>
    <n v="4"/>
    <n v="7"/>
  </r>
  <r>
    <x v="16"/>
    <x v="124"/>
    <x v="1"/>
    <x v="1"/>
    <n v="4"/>
    <n v="5"/>
    <n v="2"/>
    <n v="4"/>
    <n v="8"/>
    <n v="2"/>
    <n v="0"/>
    <n v="2"/>
    <n v="7"/>
    <n v="11"/>
  </r>
  <r>
    <x v="16"/>
    <x v="124"/>
    <x v="1"/>
    <x v="3"/>
    <n v="3"/>
    <n v="3"/>
    <n v="4"/>
    <n v="2"/>
    <n v="8"/>
    <n v="1"/>
    <n v="0"/>
    <n v="5"/>
    <n v="4"/>
    <n v="10"/>
  </r>
  <r>
    <x v="16"/>
    <x v="124"/>
    <x v="1"/>
    <x v="2"/>
    <n v="4"/>
    <n v="3"/>
    <n v="2"/>
    <n v="0"/>
    <n v="7"/>
    <n v="2"/>
    <n v="0"/>
    <n v="4"/>
    <n v="3"/>
    <n v="9"/>
  </r>
  <r>
    <x v="16"/>
    <x v="124"/>
    <x v="1"/>
    <x v="4"/>
    <n v="7"/>
    <n v="3"/>
    <n v="16"/>
    <n v="10"/>
    <n v="20"/>
    <n v="5"/>
    <n v="0"/>
    <n v="7"/>
    <n v="14"/>
    <n v="26"/>
  </r>
  <r>
    <x v="16"/>
    <x v="125"/>
    <x v="0"/>
    <x v="0"/>
    <n v="31"/>
    <n v="37"/>
    <n v="85"/>
    <n v="52"/>
    <n v="127"/>
    <n v="21"/>
    <n v="5"/>
    <n v="18"/>
    <n v="109"/>
    <n v="153"/>
  </r>
  <r>
    <x v="16"/>
    <x v="125"/>
    <x v="0"/>
    <x v="5"/>
    <n v="3"/>
    <n v="1"/>
    <n v="0"/>
    <n v="0"/>
    <n v="2"/>
    <n v="2"/>
    <n v="0"/>
    <n v="0"/>
    <n v="2"/>
    <n v="4"/>
  </r>
  <r>
    <x v="16"/>
    <x v="125"/>
    <x v="0"/>
    <x v="1"/>
    <n v="2"/>
    <n v="1"/>
    <n v="7"/>
    <n v="7"/>
    <n v="8"/>
    <n v="2"/>
    <n v="0"/>
    <n v="2"/>
    <n v="6"/>
    <n v="10"/>
  </r>
  <r>
    <x v="16"/>
    <x v="125"/>
    <x v="0"/>
    <x v="3"/>
    <n v="4"/>
    <n v="2"/>
    <n v="4"/>
    <n v="3"/>
    <n v="7"/>
    <n v="3"/>
    <n v="0"/>
    <n v="2"/>
    <n v="5"/>
    <n v="10"/>
  </r>
  <r>
    <x v="16"/>
    <x v="125"/>
    <x v="0"/>
    <x v="2"/>
    <n v="0"/>
    <n v="3"/>
    <n v="4"/>
    <n v="3"/>
    <n v="7"/>
    <n v="0"/>
    <n v="0"/>
    <n v="0"/>
    <n v="7"/>
    <n v="7"/>
  </r>
  <r>
    <x v="16"/>
    <x v="125"/>
    <x v="0"/>
    <x v="4"/>
    <n v="14"/>
    <n v="2"/>
    <n v="24"/>
    <n v="19"/>
    <n v="32"/>
    <n v="8"/>
    <n v="1"/>
    <n v="5"/>
    <n v="26"/>
    <n v="40"/>
  </r>
  <r>
    <x v="16"/>
    <x v="125"/>
    <x v="1"/>
    <x v="0"/>
    <n v="27"/>
    <n v="18"/>
    <n v="51"/>
    <n v="36"/>
    <n v="71"/>
    <n v="20"/>
    <n v="1"/>
    <n v="20"/>
    <n v="55"/>
    <n v="96"/>
  </r>
  <r>
    <x v="16"/>
    <x v="125"/>
    <x v="1"/>
    <x v="5"/>
    <n v="1"/>
    <n v="1"/>
    <n v="6"/>
    <n v="3"/>
    <n v="7"/>
    <n v="1"/>
    <n v="0"/>
    <n v="2"/>
    <n v="5"/>
    <n v="8"/>
  </r>
  <r>
    <x v="16"/>
    <x v="125"/>
    <x v="1"/>
    <x v="1"/>
    <n v="1"/>
    <n v="4"/>
    <n v="4"/>
    <n v="3"/>
    <n v="8"/>
    <n v="1"/>
    <n v="0"/>
    <n v="4"/>
    <n v="4"/>
    <n v="9"/>
  </r>
  <r>
    <x v="16"/>
    <x v="125"/>
    <x v="1"/>
    <x v="3"/>
    <n v="1"/>
    <n v="7"/>
    <n v="1"/>
    <n v="2"/>
    <n v="9"/>
    <n v="0"/>
    <n v="1"/>
    <n v="1"/>
    <n v="7"/>
    <n v="9"/>
  </r>
  <r>
    <x v="16"/>
    <x v="125"/>
    <x v="1"/>
    <x v="2"/>
    <n v="0"/>
    <n v="1"/>
    <n v="6"/>
    <n v="2"/>
    <n v="7"/>
    <n v="0"/>
    <n v="0"/>
    <n v="2"/>
    <n v="5"/>
    <n v="7"/>
  </r>
  <r>
    <x v="16"/>
    <x v="125"/>
    <x v="1"/>
    <x v="4"/>
    <n v="5"/>
    <n v="4"/>
    <n v="11"/>
    <n v="8"/>
    <n v="15"/>
    <n v="4"/>
    <n v="1"/>
    <n v="3"/>
    <n v="12"/>
    <n v="20"/>
  </r>
  <r>
    <x v="16"/>
    <x v="184"/>
    <x v="0"/>
    <x v="0"/>
    <n v="32"/>
    <n v="27"/>
    <n v="80"/>
    <n v="48"/>
    <n v="117"/>
    <n v="14"/>
    <n v="2"/>
    <n v="20"/>
    <n v="103"/>
    <n v="139"/>
  </r>
  <r>
    <x v="16"/>
    <x v="184"/>
    <x v="0"/>
    <x v="5"/>
    <n v="1"/>
    <n v="1"/>
    <n v="2"/>
    <n v="1"/>
    <n v="3"/>
    <n v="1"/>
    <n v="0"/>
    <n v="0"/>
    <n v="3"/>
    <n v="4"/>
  </r>
  <r>
    <x v="16"/>
    <x v="184"/>
    <x v="0"/>
    <x v="1"/>
    <n v="2"/>
    <n v="0"/>
    <n v="0"/>
    <n v="0"/>
    <n v="1"/>
    <n v="0"/>
    <n v="0"/>
    <n v="2"/>
    <n v="0"/>
    <n v="2"/>
  </r>
  <r>
    <x v="16"/>
    <x v="184"/>
    <x v="0"/>
    <x v="3"/>
    <n v="3"/>
    <n v="2"/>
    <n v="6"/>
    <n v="1"/>
    <n v="9"/>
    <n v="2"/>
    <n v="1"/>
    <n v="3"/>
    <n v="5"/>
    <n v="11"/>
  </r>
  <r>
    <x v="16"/>
    <x v="184"/>
    <x v="0"/>
    <x v="2"/>
    <n v="0"/>
    <n v="3"/>
    <n v="6"/>
    <n v="4"/>
    <n v="9"/>
    <n v="0"/>
    <n v="0"/>
    <n v="2"/>
    <n v="7"/>
    <n v="9"/>
  </r>
  <r>
    <x v="16"/>
    <x v="184"/>
    <x v="0"/>
    <x v="4"/>
    <n v="9"/>
    <n v="6"/>
    <n v="15"/>
    <n v="12"/>
    <n v="23"/>
    <n v="5"/>
    <n v="1"/>
    <n v="8"/>
    <n v="16"/>
    <n v="30"/>
  </r>
  <r>
    <x v="16"/>
    <x v="184"/>
    <x v="1"/>
    <x v="0"/>
    <n v="24"/>
    <n v="24"/>
    <n v="66"/>
    <n v="47"/>
    <n v="97"/>
    <n v="14"/>
    <n v="1"/>
    <n v="17"/>
    <n v="82"/>
    <n v="114"/>
  </r>
  <r>
    <x v="16"/>
    <x v="184"/>
    <x v="1"/>
    <x v="5"/>
    <n v="2"/>
    <n v="1"/>
    <n v="0"/>
    <n v="0"/>
    <n v="2"/>
    <n v="1"/>
    <n v="0"/>
    <n v="0"/>
    <n v="2"/>
    <n v="3"/>
  </r>
  <r>
    <x v="16"/>
    <x v="184"/>
    <x v="1"/>
    <x v="1"/>
    <n v="6"/>
    <n v="0"/>
    <n v="7"/>
    <n v="5"/>
    <n v="8"/>
    <n v="4"/>
    <n v="1"/>
    <n v="2"/>
    <n v="6"/>
    <n v="13"/>
  </r>
  <r>
    <x v="16"/>
    <x v="184"/>
    <x v="1"/>
    <x v="3"/>
    <n v="4"/>
    <n v="0"/>
    <n v="1"/>
    <n v="1"/>
    <n v="3"/>
    <n v="1"/>
    <n v="0"/>
    <n v="3"/>
    <n v="1"/>
    <n v="5"/>
  </r>
  <r>
    <x v="16"/>
    <x v="184"/>
    <x v="1"/>
    <x v="2"/>
    <n v="3"/>
    <n v="2"/>
    <n v="2"/>
    <n v="0"/>
    <n v="4"/>
    <n v="2"/>
    <n v="1"/>
    <n v="2"/>
    <n v="2"/>
    <n v="7"/>
  </r>
  <r>
    <x v="16"/>
    <x v="184"/>
    <x v="1"/>
    <x v="4"/>
    <n v="7"/>
    <n v="7"/>
    <n v="9"/>
    <n v="6"/>
    <n v="17"/>
    <n v="6"/>
    <n v="1"/>
    <n v="3"/>
    <n v="13"/>
    <n v="23"/>
  </r>
  <r>
    <x v="16"/>
    <x v="126"/>
    <x v="0"/>
    <x v="0"/>
    <n v="40"/>
    <n v="28"/>
    <n v="83"/>
    <n v="50"/>
    <n v="119"/>
    <n v="23"/>
    <n v="3"/>
    <n v="22"/>
    <n v="103"/>
    <n v="151"/>
  </r>
  <r>
    <x v="16"/>
    <x v="126"/>
    <x v="0"/>
    <x v="5"/>
    <n v="3"/>
    <n v="2"/>
    <n v="2"/>
    <n v="2"/>
    <n v="4"/>
    <n v="3"/>
    <n v="0"/>
    <n v="0"/>
    <n v="4"/>
    <n v="7"/>
  </r>
  <r>
    <x v="16"/>
    <x v="126"/>
    <x v="0"/>
    <x v="1"/>
    <n v="0"/>
    <n v="2"/>
    <n v="2"/>
    <n v="1"/>
    <n v="4"/>
    <n v="0"/>
    <n v="0"/>
    <n v="0"/>
    <n v="4"/>
    <n v="4"/>
  </r>
  <r>
    <x v="16"/>
    <x v="126"/>
    <x v="0"/>
    <x v="3"/>
    <n v="2"/>
    <n v="0"/>
    <n v="3"/>
    <n v="1"/>
    <n v="3"/>
    <n v="2"/>
    <n v="0"/>
    <n v="0"/>
    <n v="3"/>
    <n v="5"/>
  </r>
  <r>
    <x v="16"/>
    <x v="126"/>
    <x v="0"/>
    <x v="2"/>
    <n v="0"/>
    <n v="2"/>
    <n v="6"/>
    <n v="3"/>
    <n v="8"/>
    <n v="0"/>
    <n v="0"/>
    <n v="0"/>
    <n v="8"/>
    <n v="8"/>
  </r>
  <r>
    <x v="16"/>
    <x v="126"/>
    <x v="0"/>
    <x v="4"/>
    <n v="7"/>
    <n v="2"/>
    <n v="14"/>
    <n v="12"/>
    <n v="17"/>
    <n v="5"/>
    <n v="2"/>
    <n v="2"/>
    <n v="14"/>
    <n v="23"/>
  </r>
  <r>
    <x v="16"/>
    <x v="126"/>
    <x v="1"/>
    <x v="0"/>
    <n v="22"/>
    <n v="15"/>
    <n v="60"/>
    <n v="37"/>
    <n v="83"/>
    <n v="9"/>
    <n v="4"/>
    <n v="16"/>
    <n v="68"/>
    <n v="97"/>
  </r>
  <r>
    <x v="16"/>
    <x v="126"/>
    <x v="1"/>
    <x v="5"/>
    <n v="4"/>
    <n v="0"/>
    <n v="0"/>
    <n v="0"/>
    <n v="1"/>
    <n v="3"/>
    <n v="1"/>
    <n v="0"/>
    <n v="0"/>
    <n v="4"/>
  </r>
  <r>
    <x v="16"/>
    <x v="126"/>
    <x v="1"/>
    <x v="1"/>
    <n v="0"/>
    <n v="0"/>
    <n v="3"/>
    <n v="2"/>
    <n v="3"/>
    <n v="0"/>
    <n v="0"/>
    <n v="2"/>
    <n v="1"/>
    <n v="3"/>
  </r>
  <r>
    <x v="16"/>
    <x v="126"/>
    <x v="1"/>
    <x v="3"/>
    <n v="1"/>
    <n v="2"/>
    <n v="2"/>
    <n v="0"/>
    <n v="4"/>
    <n v="1"/>
    <n v="0"/>
    <n v="1"/>
    <n v="3"/>
    <n v="5"/>
  </r>
  <r>
    <x v="16"/>
    <x v="126"/>
    <x v="1"/>
    <x v="2"/>
    <n v="2"/>
    <n v="1"/>
    <n v="0"/>
    <n v="0"/>
    <n v="1"/>
    <n v="2"/>
    <n v="0"/>
    <n v="0"/>
    <n v="1"/>
    <n v="3"/>
  </r>
  <r>
    <x v="16"/>
    <x v="126"/>
    <x v="1"/>
    <x v="4"/>
    <n v="8"/>
    <n v="3"/>
    <n v="15"/>
    <n v="9"/>
    <n v="18"/>
    <n v="3"/>
    <n v="1"/>
    <n v="11"/>
    <n v="11"/>
    <n v="26"/>
  </r>
  <r>
    <x v="16"/>
    <x v="127"/>
    <x v="0"/>
    <x v="0"/>
    <n v="31"/>
    <n v="28"/>
    <n v="83"/>
    <n v="49"/>
    <n v="120"/>
    <n v="19"/>
    <n v="4"/>
    <n v="16"/>
    <n v="103"/>
    <n v="142"/>
  </r>
  <r>
    <x v="16"/>
    <x v="127"/>
    <x v="0"/>
    <x v="5"/>
    <n v="2"/>
    <n v="2"/>
    <n v="2"/>
    <n v="2"/>
    <n v="4"/>
    <n v="2"/>
    <n v="0"/>
    <n v="0"/>
    <n v="4"/>
    <n v="6"/>
  </r>
  <r>
    <x v="16"/>
    <x v="127"/>
    <x v="0"/>
    <x v="1"/>
    <n v="2"/>
    <n v="1"/>
    <n v="8"/>
    <n v="7"/>
    <n v="9"/>
    <n v="1"/>
    <n v="0"/>
    <n v="1"/>
    <n v="9"/>
    <n v="11"/>
  </r>
  <r>
    <x v="16"/>
    <x v="127"/>
    <x v="0"/>
    <x v="3"/>
    <n v="2"/>
    <n v="3"/>
    <n v="4"/>
    <n v="4"/>
    <n v="7"/>
    <n v="2"/>
    <n v="0"/>
    <n v="2"/>
    <n v="5"/>
    <n v="9"/>
  </r>
  <r>
    <x v="16"/>
    <x v="127"/>
    <x v="0"/>
    <x v="2"/>
    <n v="0"/>
    <n v="1"/>
    <n v="9"/>
    <n v="6"/>
    <n v="10"/>
    <n v="0"/>
    <n v="0"/>
    <n v="2"/>
    <n v="8"/>
    <n v="10"/>
  </r>
  <r>
    <x v="16"/>
    <x v="127"/>
    <x v="0"/>
    <x v="4"/>
    <n v="8"/>
    <n v="2"/>
    <n v="15"/>
    <n v="11"/>
    <n v="21"/>
    <n v="2"/>
    <n v="0"/>
    <n v="7"/>
    <n v="16"/>
    <n v="25"/>
  </r>
  <r>
    <x v="16"/>
    <x v="127"/>
    <x v="1"/>
    <x v="0"/>
    <n v="26"/>
    <n v="23"/>
    <n v="54"/>
    <n v="32"/>
    <n v="86"/>
    <n v="15"/>
    <n v="2"/>
    <n v="16"/>
    <n v="70"/>
    <n v="103"/>
  </r>
  <r>
    <x v="16"/>
    <x v="127"/>
    <x v="1"/>
    <x v="5"/>
    <n v="4"/>
    <n v="0"/>
    <n v="2"/>
    <n v="1"/>
    <n v="3"/>
    <n v="3"/>
    <n v="0"/>
    <n v="1"/>
    <n v="2"/>
    <n v="6"/>
  </r>
  <r>
    <x v="16"/>
    <x v="127"/>
    <x v="1"/>
    <x v="1"/>
    <n v="3"/>
    <n v="1"/>
    <n v="3"/>
    <n v="1"/>
    <n v="6"/>
    <n v="0"/>
    <n v="1"/>
    <n v="1"/>
    <n v="5"/>
    <n v="7"/>
  </r>
  <r>
    <x v="16"/>
    <x v="127"/>
    <x v="1"/>
    <x v="3"/>
    <n v="1"/>
    <n v="2"/>
    <n v="3"/>
    <n v="2"/>
    <n v="5"/>
    <n v="1"/>
    <n v="0"/>
    <n v="0"/>
    <n v="5"/>
    <n v="6"/>
  </r>
  <r>
    <x v="16"/>
    <x v="127"/>
    <x v="1"/>
    <x v="2"/>
    <n v="6"/>
    <n v="2"/>
    <n v="6"/>
    <n v="4"/>
    <n v="8"/>
    <n v="4"/>
    <n v="0"/>
    <n v="3"/>
    <n v="7"/>
    <n v="14"/>
  </r>
  <r>
    <x v="16"/>
    <x v="127"/>
    <x v="1"/>
    <x v="4"/>
    <n v="11"/>
    <n v="2"/>
    <n v="5"/>
    <n v="2"/>
    <n v="10"/>
    <n v="7"/>
    <n v="1"/>
    <n v="1"/>
    <n v="9"/>
    <n v="18"/>
  </r>
  <r>
    <x v="16"/>
    <x v="128"/>
    <x v="0"/>
    <x v="0"/>
    <n v="31"/>
    <n v="25"/>
    <n v="80"/>
    <n v="43"/>
    <n v="108"/>
    <n v="25"/>
    <n v="3"/>
    <n v="8"/>
    <n v="100"/>
    <n v="136"/>
  </r>
  <r>
    <x v="16"/>
    <x v="128"/>
    <x v="0"/>
    <x v="5"/>
    <n v="0"/>
    <n v="0"/>
    <n v="4"/>
    <n v="3"/>
    <n v="4"/>
    <n v="0"/>
    <n v="0"/>
    <n v="1"/>
    <n v="3"/>
    <n v="4"/>
  </r>
  <r>
    <x v="16"/>
    <x v="128"/>
    <x v="0"/>
    <x v="1"/>
    <n v="2"/>
    <n v="4"/>
    <n v="6"/>
    <n v="5"/>
    <n v="10"/>
    <n v="2"/>
    <n v="0"/>
    <n v="2"/>
    <n v="8"/>
    <n v="12"/>
  </r>
  <r>
    <x v="16"/>
    <x v="128"/>
    <x v="0"/>
    <x v="3"/>
    <n v="2"/>
    <n v="5"/>
    <n v="4"/>
    <n v="4"/>
    <n v="10"/>
    <n v="1"/>
    <n v="0"/>
    <n v="3"/>
    <n v="7"/>
    <n v="11"/>
  </r>
  <r>
    <x v="16"/>
    <x v="128"/>
    <x v="0"/>
    <x v="2"/>
    <n v="1"/>
    <n v="1"/>
    <n v="5"/>
    <n v="3"/>
    <n v="6"/>
    <n v="1"/>
    <n v="0"/>
    <n v="2"/>
    <n v="4"/>
    <n v="7"/>
  </r>
  <r>
    <x v="16"/>
    <x v="128"/>
    <x v="0"/>
    <x v="4"/>
    <n v="4"/>
    <n v="12"/>
    <n v="25"/>
    <n v="13"/>
    <n v="37"/>
    <n v="2"/>
    <n v="2"/>
    <n v="7"/>
    <n v="30"/>
    <n v="41"/>
  </r>
  <r>
    <x v="16"/>
    <x v="128"/>
    <x v="1"/>
    <x v="0"/>
    <n v="23"/>
    <n v="13"/>
    <n v="61"/>
    <n v="40"/>
    <n v="80"/>
    <n v="14"/>
    <n v="0"/>
    <n v="19"/>
    <n v="64"/>
    <n v="97"/>
  </r>
  <r>
    <x v="16"/>
    <x v="128"/>
    <x v="1"/>
    <x v="5"/>
    <n v="1"/>
    <n v="0"/>
    <n v="1"/>
    <n v="1"/>
    <n v="2"/>
    <n v="0"/>
    <n v="0"/>
    <n v="0"/>
    <n v="2"/>
    <n v="2"/>
  </r>
  <r>
    <x v="16"/>
    <x v="128"/>
    <x v="1"/>
    <x v="1"/>
    <n v="3"/>
    <n v="1"/>
    <n v="3"/>
    <n v="2"/>
    <n v="4"/>
    <n v="2"/>
    <n v="1"/>
    <n v="0"/>
    <n v="4"/>
    <n v="7"/>
  </r>
  <r>
    <x v="16"/>
    <x v="128"/>
    <x v="1"/>
    <x v="3"/>
    <n v="3"/>
    <n v="0"/>
    <n v="4"/>
    <n v="4"/>
    <n v="6"/>
    <n v="0"/>
    <n v="0"/>
    <n v="4"/>
    <n v="3"/>
    <n v="7"/>
  </r>
  <r>
    <x v="16"/>
    <x v="128"/>
    <x v="1"/>
    <x v="2"/>
    <n v="6"/>
    <n v="2"/>
    <n v="5"/>
    <n v="4"/>
    <n v="8"/>
    <n v="4"/>
    <n v="0"/>
    <n v="3"/>
    <n v="6"/>
    <n v="13"/>
  </r>
  <r>
    <x v="16"/>
    <x v="128"/>
    <x v="1"/>
    <x v="4"/>
    <n v="7"/>
    <n v="3"/>
    <n v="15"/>
    <n v="9"/>
    <n v="20"/>
    <n v="4"/>
    <n v="1"/>
    <n v="5"/>
    <n v="15"/>
    <n v="25"/>
  </r>
  <r>
    <x v="16"/>
    <x v="185"/>
    <x v="0"/>
    <x v="0"/>
    <n v="25"/>
    <n v="33"/>
    <n v="84"/>
    <n v="51"/>
    <n v="120"/>
    <n v="13"/>
    <n v="3"/>
    <n v="22"/>
    <n v="104"/>
    <n v="142"/>
  </r>
  <r>
    <x v="16"/>
    <x v="185"/>
    <x v="0"/>
    <x v="5"/>
    <n v="0"/>
    <n v="1"/>
    <n v="4"/>
    <n v="3"/>
    <n v="5"/>
    <n v="0"/>
    <n v="0"/>
    <n v="2"/>
    <n v="3"/>
    <n v="5"/>
  </r>
  <r>
    <x v="16"/>
    <x v="185"/>
    <x v="0"/>
    <x v="1"/>
    <n v="2"/>
    <n v="3"/>
    <n v="6"/>
    <n v="6"/>
    <n v="9"/>
    <n v="2"/>
    <n v="0"/>
    <n v="2"/>
    <n v="7"/>
    <n v="11"/>
  </r>
  <r>
    <x v="16"/>
    <x v="185"/>
    <x v="0"/>
    <x v="3"/>
    <n v="7"/>
    <n v="5"/>
    <n v="9"/>
    <n v="3"/>
    <n v="17"/>
    <n v="3"/>
    <n v="0"/>
    <n v="4"/>
    <n v="14"/>
    <n v="21"/>
  </r>
  <r>
    <x v="16"/>
    <x v="185"/>
    <x v="0"/>
    <x v="2"/>
    <n v="7"/>
    <n v="5"/>
    <n v="5"/>
    <n v="6"/>
    <n v="15"/>
    <n v="2"/>
    <n v="1"/>
    <n v="5"/>
    <n v="9"/>
    <n v="17"/>
  </r>
  <r>
    <x v="16"/>
    <x v="185"/>
    <x v="0"/>
    <x v="4"/>
    <n v="9"/>
    <n v="5"/>
    <n v="18"/>
    <n v="16"/>
    <n v="26"/>
    <n v="5"/>
    <n v="1"/>
    <n v="3"/>
    <n v="23"/>
    <n v="32"/>
  </r>
  <r>
    <x v="16"/>
    <x v="185"/>
    <x v="1"/>
    <x v="0"/>
    <n v="27"/>
    <n v="21"/>
    <n v="63"/>
    <n v="38"/>
    <n v="87"/>
    <n v="19"/>
    <n v="2"/>
    <n v="21"/>
    <n v="69"/>
    <n v="111"/>
  </r>
  <r>
    <x v="16"/>
    <x v="185"/>
    <x v="1"/>
    <x v="5"/>
    <n v="4"/>
    <n v="1"/>
    <n v="2"/>
    <n v="1"/>
    <n v="5"/>
    <n v="2"/>
    <n v="0"/>
    <n v="0"/>
    <n v="5"/>
    <n v="7"/>
  </r>
  <r>
    <x v="16"/>
    <x v="185"/>
    <x v="1"/>
    <x v="1"/>
    <n v="5"/>
    <n v="0"/>
    <n v="3"/>
    <n v="0"/>
    <n v="4"/>
    <n v="4"/>
    <n v="0"/>
    <n v="1"/>
    <n v="3"/>
    <n v="8"/>
  </r>
  <r>
    <x v="16"/>
    <x v="185"/>
    <x v="1"/>
    <x v="3"/>
    <n v="4"/>
    <n v="0"/>
    <n v="1"/>
    <n v="1"/>
    <n v="3"/>
    <n v="2"/>
    <n v="0"/>
    <n v="2"/>
    <n v="1"/>
    <n v="5"/>
  </r>
  <r>
    <x v="16"/>
    <x v="185"/>
    <x v="1"/>
    <x v="2"/>
    <n v="1"/>
    <n v="0"/>
    <n v="2"/>
    <n v="2"/>
    <n v="3"/>
    <n v="0"/>
    <n v="1"/>
    <n v="1"/>
    <n v="1"/>
    <n v="3"/>
  </r>
  <r>
    <x v="16"/>
    <x v="185"/>
    <x v="1"/>
    <x v="4"/>
    <n v="11"/>
    <n v="1"/>
    <n v="8"/>
    <n v="4"/>
    <n v="14"/>
    <n v="4"/>
    <n v="1"/>
    <n v="5"/>
    <n v="10"/>
    <n v="20"/>
  </r>
  <r>
    <x v="16"/>
    <x v="186"/>
    <x v="0"/>
    <x v="0"/>
    <n v="21"/>
    <n v="28"/>
    <n v="87"/>
    <n v="58"/>
    <n v="116"/>
    <n v="16"/>
    <n v="3"/>
    <n v="18"/>
    <n v="99"/>
    <n v="136"/>
  </r>
  <r>
    <x v="16"/>
    <x v="186"/>
    <x v="0"/>
    <x v="5"/>
    <n v="1"/>
    <n v="1"/>
    <n v="0"/>
    <n v="0"/>
    <n v="1"/>
    <n v="1"/>
    <n v="0"/>
    <n v="0"/>
    <n v="1"/>
    <n v="2"/>
  </r>
  <r>
    <x v="16"/>
    <x v="186"/>
    <x v="0"/>
    <x v="1"/>
    <n v="1"/>
    <n v="1"/>
    <n v="7"/>
    <n v="3"/>
    <n v="8"/>
    <n v="1"/>
    <n v="0"/>
    <n v="2"/>
    <n v="6"/>
    <n v="9"/>
  </r>
  <r>
    <x v="16"/>
    <x v="186"/>
    <x v="0"/>
    <x v="3"/>
    <n v="1"/>
    <n v="2"/>
    <n v="4"/>
    <n v="3"/>
    <n v="6"/>
    <n v="1"/>
    <n v="0"/>
    <n v="1"/>
    <n v="5"/>
    <n v="7"/>
  </r>
  <r>
    <x v="16"/>
    <x v="186"/>
    <x v="0"/>
    <x v="2"/>
    <n v="3"/>
    <n v="2"/>
    <n v="5"/>
    <n v="5"/>
    <n v="7"/>
    <n v="2"/>
    <n v="1"/>
    <n v="2"/>
    <n v="5"/>
    <n v="10"/>
  </r>
  <r>
    <x v="16"/>
    <x v="186"/>
    <x v="0"/>
    <x v="4"/>
    <n v="12"/>
    <n v="2"/>
    <n v="16"/>
    <n v="15"/>
    <n v="20"/>
    <n v="10"/>
    <n v="2"/>
    <n v="5"/>
    <n v="13"/>
    <n v="30"/>
  </r>
  <r>
    <x v="16"/>
    <x v="186"/>
    <x v="1"/>
    <x v="0"/>
    <n v="24"/>
    <n v="19"/>
    <n v="73"/>
    <n v="53"/>
    <n v="97"/>
    <n v="15"/>
    <n v="2"/>
    <n v="16"/>
    <n v="83"/>
    <n v="116"/>
  </r>
  <r>
    <x v="16"/>
    <x v="186"/>
    <x v="1"/>
    <x v="5"/>
    <n v="1"/>
    <n v="0"/>
    <n v="2"/>
    <n v="2"/>
    <n v="2"/>
    <n v="0"/>
    <n v="0"/>
    <n v="1"/>
    <n v="2"/>
    <n v="3"/>
  </r>
  <r>
    <x v="16"/>
    <x v="186"/>
    <x v="1"/>
    <x v="1"/>
    <n v="1"/>
    <n v="2"/>
    <n v="5"/>
    <n v="4"/>
    <n v="8"/>
    <n v="0"/>
    <n v="0"/>
    <n v="2"/>
    <n v="6"/>
    <n v="8"/>
  </r>
  <r>
    <x v="16"/>
    <x v="186"/>
    <x v="1"/>
    <x v="3"/>
    <n v="1"/>
    <n v="0"/>
    <n v="6"/>
    <n v="2"/>
    <n v="6"/>
    <n v="1"/>
    <n v="0"/>
    <n v="1"/>
    <n v="5"/>
    <n v="7"/>
  </r>
  <r>
    <x v="16"/>
    <x v="186"/>
    <x v="1"/>
    <x v="2"/>
    <n v="0"/>
    <n v="2"/>
    <n v="0"/>
    <n v="0"/>
    <n v="2"/>
    <n v="0"/>
    <n v="0"/>
    <n v="0"/>
    <n v="2"/>
    <n v="2"/>
  </r>
  <r>
    <x v="16"/>
    <x v="186"/>
    <x v="1"/>
    <x v="4"/>
    <n v="4"/>
    <n v="4"/>
    <n v="20"/>
    <n v="12"/>
    <n v="26"/>
    <n v="2"/>
    <n v="0"/>
    <n v="7"/>
    <n v="19"/>
    <n v="28"/>
  </r>
  <r>
    <x v="16"/>
    <x v="129"/>
    <x v="0"/>
    <x v="0"/>
    <n v="37"/>
    <n v="40"/>
    <n v="83"/>
    <n v="59"/>
    <n v="131"/>
    <n v="25"/>
    <n v="3"/>
    <n v="19"/>
    <n v="113"/>
    <n v="160"/>
  </r>
  <r>
    <x v="16"/>
    <x v="129"/>
    <x v="0"/>
    <x v="5"/>
    <n v="1"/>
    <n v="0"/>
    <n v="2"/>
    <n v="1"/>
    <n v="2"/>
    <n v="1"/>
    <n v="0"/>
    <n v="1"/>
    <n v="1"/>
    <n v="3"/>
  </r>
  <r>
    <x v="16"/>
    <x v="129"/>
    <x v="0"/>
    <x v="1"/>
    <n v="3"/>
    <n v="0"/>
    <n v="2"/>
    <n v="2"/>
    <n v="5"/>
    <n v="0"/>
    <n v="0"/>
    <n v="3"/>
    <n v="2"/>
    <n v="5"/>
  </r>
  <r>
    <x v="16"/>
    <x v="129"/>
    <x v="0"/>
    <x v="3"/>
    <n v="3"/>
    <n v="1"/>
    <n v="6"/>
    <n v="5"/>
    <n v="8"/>
    <n v="2"/>
    <n v="0"/>
    <n v="5"/>
    <n v="3"/>
    <n v="10"/>
  </r>
  <r>
    <x v="16"/>
    <x v="129"/>
    <x v="0"/>
    <x v="2"/>
    <n v="0"/>
    <n v="3"/>
    <n v="7"/>
    <n v="3"/>
    <n v="10"/>
    <n v="0"/>
    <n v="1"/>
    <n v="4"/>
    <n v="5"/>
    <n v="10"/>
  </r>
  <r>
    <x v="16"/>
    <x v="129"/>
    <x v="0"/>
    <x v="4"/>
    <n v="13"/>
    <n v="7"/>
    <n v="20"/>
    <n v="10"/>
    <n v="29"/>
    <n v="11"/>
    <n v="1"/>
    <n v="5"/>
    <n v="23"/>
    <n v="40"/>
  </r>
  <r>
    <x v="16"/>
    <x v="129"/>
    <x v="1"/>
    <x v="0"/>
    <n v="31"/>
    <n v="25"/>
    <n v="59"/>
    <n v="42"/>
    <n v="89"/>
    <n v="23"/>
    <n v="5"/>
    <n v="19"/>
    <n v="68"/>
    <n v="115"/>
  </r>
  <r>
    <x v="16"/>
    <x v="129"/>
    <x v="1"/>
    <x v="5"/>
    <n v="1"/>
    <n v="1"/>
    <n v="2"/>
    <n v="2"/>
    <n v="3"/>
    <n v="0"/>
    <n v="0"/>
    <n v="1"/>
    <n v="3"/>
    <n v="4"/>
  </r>
  <r>
    <x v="16"/>
    <x v="129"/>
    <x v="1"/>
    <x v="1"/>
    <n v="3"/>
    <n v="1"/>
    <n v="1"/>
    <n v="1"/>
    <n v="4"/>
    <n v="1"/>
    <n v="1"/>
    <n v="2"/>
    <n v="1"/>
    <n v="5"/>
  </r>
  <r>
    <x v="16"/>
    <x v="129"/>
    <x v="1"/>
    <x v="3"/>
    <n v="2"/>
    <n v="2"/>
    <n v="4"/>
    <n v="3"/>
    <n v="7"/>
    <n v="1"/>
    <n v="0"/>
    <n v="0"/>
    <n v="7"/>
    <n v="8"/>
  </r>
  <r>
    <x v="16"/>
    <x v="129"/>
    <x v="1"/>
    <x v="2"/>
    <n v="2"/>
    <n v="1"/>
    <n v="3"/>
    <n v="1"/>
    <n v="5"/>
    <n v="1"/>
    <n v="0"/>
    <n v="2"/>
    <n v="3"/>
    <n v="6"/>
  </r>
  <r>
    <x v="16"/>
    <x v="129"/>
    <x v="1"/>
    <x v="4"/>
    <n v="10"/>
    <n v="3"/>
    <n v="10"/>
    <n v="7"/>
    <n v="15"/>
    <n v="7"/>
    <n v="2"/>
    <n v="1"/>
    <n v="13"/>
    <n v="23"/>
  </r>
  <r>
    <x v="16"/>
    <x v="187"/>
    <x v="0"/>
    <x v="0"/>
    <n v="32"/>
    <n v="25"/>
    <n v="83"/>
    <n v="51"/>
    <n v="115"/>
    <n v="18"/>
    <n v="6"/>
    <n v="18"/>
    <n v="98"/>
    <n v="140"/>
  </r>
  <r>
    <x v="16"/>
    <x v="187"/>
    <x v="0"/>
    <x v="5"/>
    <n v="2"/>
    <n v="1"/>
    <n v="2"/>
    <n v="2"/>
    <n v="3"/>
    <n v="1"/>
    <n v="0"/>
    <n v="1"/>
    <n v="3"/>
    <n v="5"/>
  </r>
  <r>
    <x v="16"/>
    <x v="187"/>
    <x v="0"/>
    <x v="1"/>
    <n v="2"/>
    <n v="0"/>
    <n v="4"/>
    <n v="1"/>
    <n v="4"/>
    <n v="1"/>
    <n v="0"/>
    <n v="2"/>
    <n v="3"/>
    <n v="6"/>
  </r>
  <r>
    <x v="16"/>
    <x v="187"/>
    <x v="0"/>
    <x v="3"/>
    <n v="5"/>
    <n v="1"/>
    <n v="6"/>
    <n v="3"/>
    <n v="8"/>
    <n v="4"/>
    <n v="0"/>
    <n v="3"/>
    <n v="5"/>
    <n v="12"/>
  </r>
  <r>
    <x v="16"/>
    <x v="187"/>
    <x v="0"/>
    <x v="2"/>
    <n v="2"/>
    <n v="2"/>
    <n v="3"/>
    <n v="3"/>
    <n v="5"/>
    <n v="2"/>
    <n v="0"/>
    <n v="0"/>
    <n v="5"/>
    <n v="7"/>
  </r>
  <r>
    <x v="16"/>
    <x v="187"/>
    <x v="0"/>
    <x v="4"/>
    <n v="7"/>
    <n v="3"/>
    <n v="10"/>
    <n v="3"/>
    <n v="16"/>
    <n v="3"/>
    <n v="1"/>
    <n v="3"/>
    <n v="13"/>
    <n v="20"/>
  </r>
  <r>
    <x v="16"/>
    <x v="187"/>
    <x v="1"/>
    <x v="0"/>
    <n v="34"/>
    <n v="14"/>
    <n v="53"/>
    <n v="29"/>
    <n v="70"/>
    <n v="22"/>
    <n v="6"/>
    <n v="16"/>
    <n v="57"/>
    <n v="101"/>
  </r>
  <r>
    <x v="16"/>
    <x v="187"/>
    <x v="1"/>
    <x v="5"/>
    <n v="3"/>
    <n v="0"/>
    <n v="4"/>
    <n v="2"/>
    <n v="5"/>
    <n v="1"/>
    <n v="0"/>
    <n v="3"/>
    <n v="3"/>
    <n v="7"/>
  </r>
  <r>
    <x v="16"/>
    <x v="187"/>
    <x v="1"/>
    <x v="1"/>
    <n v="9"/>
    <n v="4"/>
    <n v="5"/>
    <n v="4"/>
    <n v="11"/>
    <n v="6"/>
    <n v="1"/>
    <n v="3"/>
    <n v="8"/>
    <n v="18"/>
  </r>
  <r>
    <x v="16"/>
    <x v="187"/>
    <x v="1"/>
    <x v="3"/>
    <n v="1"/>
    <n v="5"/>
    <n v="6"/>
    <n v="4"/>
    <n v="12"/>
    <n v="0"/>
    <n v="1"/>
    <n v="5"/>
    <n v="6"/>
    <n v="12"/>
  </r>
  <r>
    <x v="16"/>
    <x v="187"/>
    <x v="1"/>
    <x v="2"/>
    <n v="6"/>
    <n v="0"/>
    <n v="5"/>
    <n v="4"/>
    <n v="6"/>
    <n v="3"/>
    <n v="1"/>
    <n v="4"/>
    <n v="3"/>
    <n v="11"/>
  </r>
  <r>
    <x v="16"/>
    <x v="187"/>
    <x v="1"/>
    <x v="4"/>
    <n v="6"/>
    <n v="6"/>
    <n v="17"/>
    <n v="14"/>
    <n v="23"/>
    <n v="5"/>
    <n v="1"/>
    <n v="4"/>
    <n v="19"/>
    <n v="29"/>
  </r>
  <r>
    <x v="16"/>
    <x v="130"/>
    <x v="0"/>
    <x v="0"/>
    <n v="28"/>
    <n v="27"/>
    <n v="83"/>
    <n v="49"/>
    <n v="116"/>
    <n v="14"/>
    <n v="6"/>
    <n v="21"/>
    <n v="97"/>
    <n v="138"/>
  </r>
  <r>
    <x v="16"/>
    <x v="130"/>
    <x v="0"/>
    <x v="5"/>
    <n v="1"/>
    <n v="1"/>
    <n v="0"/>
    <n v="0"/>
    <n v="1"/>
    <n v="1"/>
    <n v="0"/>
    <n v="0"/>
    <n v="1"/>
    <n v="2"/>
  </r>
  <r>
    <x v="16"/>
    <x v="130"/>
    <x v="0"/>
    <x v="1"/>
    <n v="0"/>
    <n v="1"/>
    <n v="7"/>
    <n v="4"/>
    <n v="8"/>
    <n v="0"/>
    <n v="0"/>
    <n v="2"/>
    <n v="6"/>
    <n v="8"/>
  </r>
  <r>
    <x v="16"/>
    <x v="130"/>
    <x v="0"/>
    <x v="3"/>
    <n v="2"/>
    <n v="2"/>
    <n v="8"/>
    <n v="7"/>
    <n v="10"/>
    <n v="2"/>
    <n v="0"/>
    <n v="4"/>
    <n v="6"/>
    <n v="12"/>
  </r>
  <r>
    <x v="16"/>
    <x v="130"/>
    <x v="0"/>
    <x v="2"/>
    <n v="2"/>
    <n v="0"/>
    <n v="5"/>
    <n v="2"/>
    <n v="5"/>
    <n v="1"/>
    <n v="0"/>
    <n v="1"/>
    <n v="5"/>
    <n v="7"/>
  </r>
  <r>
    <x v="16"/>
    <x v="130"/>
    <x v="0"/>
    <x v="4"/>
    <n v="8"/>
    <n v="1"/>
    <n v="12"/>
    <n v="9"/>
    <n v="16"/>
    <n v="2"/>
    <n v="0"/>
    <n v="4"/>
    <n v="15"/>
    <n v="21"/>
  </r>
  <r>
    <x v="16"/>
    <x v="130"/>
    <x v="1"/>
    <x v="0"/>
    <n v="22"/>
    <n v="22"/>
    <n v="58"/>
    <n v="40"/>
    <n v="86"/>
    <n v="12"/>
    <n v="2"/>
    <n v="16"/>
    <n v="72"/>
    <n v="102"/>
  </r>
  <r>
    <x v="16"/>
    <x v="130"/>
    <x v="1"/>
    <x v="5"/>
    <n v="2"/>
    <n v="1"/>
    <n v="4"/>
    <n v="1"/>
    <n v="5"/>
    <n v="1"/>
    <n v="0"/>
    <n v="2"/>
    <n v="4"/>
    <n v="7"/>
  </r>
  <r>
    <x v="16"/>
    <x v="130"/>
    <x v="1"/>
    <x v="1"/>
    <n v="3"/>
    <n v="1"/>
    <n v="4"/>
    <n v="3"/>
    <n v="5"/>
    <n v="3"/>
    <n v="0"/>
    <n v="0"/>
    <n v="5"/>
    <n v="8"/>
  </r>
  <r>
    <x v="16"/>
    <x v="130"/>
    <x v="1"/>
    <x v="3"/>
    <n v="3"/>
    <n v="1"/>
    <n v="1"/>
    <n v="1"/>
    <n v="3"/>
    <n v="0"/>
    <n v="0"/>
    <n v="3"/>
    <n v="2"/>
    <n v="5"/>
  </r>
  <r>
    <x v="16"/>
    <x v="130"/>
    <x v="1"/>
    <x v="2"/>
    <n v="2"/>
    <n v="0"/>
    <n v="1"/>
    <n v="1"/>
    <n v="2"/>
    <n v="0"/>
    <n v="0"/>
    <n v="2"/>
    <n v="1"/>
    <n v="3"/>
  </r>
  <r>
    <x v="16"/>
    <x v="130"/>
    <x v="1"/>
    <x v="4"/>
    <n v="8"/>
    <n v="2"/>
    <n v="11"/>
    <n v="7"/>
    <n v="18"/>
    <n v="2"/>
    <n v="0"/>
    <n v="7"/>
    <n v="12"/>
    <n v="21"/>
  </r>
  <r>
    <x v="16"/>
    <x v="188"/>
    <x v="0"/>
    <x v="0"/>
    <n v="26"/>
    <n v="26"/>
    <n v="74"/>
    <n v="43"/>
    <n v="108"/>
    <n v="14"/>
    <n v="4"/>
    <n v="19"/>
    <n v="89"/>
    <n v="126"/>
  </r>
  <r>
    <x v="16"/>
    <x v="188"/>
    <x v="0"/>
    <x v="5"/>
    <n v="0"/>
    <n v="0"/>
    <n v="4"/>
    <n v="3"/>
    <n v="4"/>
    <n v="0"/>
    <n v="0"/>
    <n v="1"/>
    <n v="3"/>
    <n v="4"/>
  </r>
  <r>
    <x v="16"/>
    <x v="188"/>
    <x v="0"/>
    <x v="1"/>
    <n v="1"/>
    <n v="3"/>
    <n v="6"/>
    <n v="5"/>
    <n v="10"/>
    <n v="0"/>
    <n v="2"/>
    <n v="2"/>
    <n v="6"/>
    <n v="10"/>
  </r>
  <r>
    <x v="16"/>
    <x v="188"/>
    <x v="0"/>
    <x v="3"/>
    <n v="5"/>
    <n v="1"/>
    <n v="3"/>
    <n v="0"/>
    <n v="5"/>
    <n v="3"/>
    <n v="1"/>
    <n v="1"/>
    <n v="4"/>
    <n v="9"/>
  </r>
  <r>
    <x v="16"/>
    <x v="188"/>
    <x v="0"/>
    <x v="2"/>
    <n v="4"/>
    <n v="2"/>
    <n v="6"/>
    <n v="4"/>
    <n v="8"/>
    <n v="4"/>
    <n v="0"/>
    <n v="2"/>
    <n v="6"/>
    <n v="12"/>
  </r>
  <r>
    <x v="16"/>
    <x v="188"/>
    <x v="0"/>
    <x v="4"/>
    <n v="6"/>
    <n v="9"/>
    <n v="20"/>
    <n v="9"/>
    <n v="32"/>
    <n v="3"/>
    <n v="0"/>
    <n v="12"/>
    <n v="20"/>
    <n v="35"/>
  </r>
  <r>
    <x v="16"/>
    <x v="188"/>
    <x v="1"/>
    <x v="0"/>
    <n v="26"/>
    <n v="12"/>
    <n v="65"/>
    <n v="41"/>
    <n v="85"/>
    <n v="15"/>
    <n v="4"/>
    <n v="9"/>
    <n v="75"/>
    <n v="103"/>
  </r>
  <r>
    <x v="16"/>
    <x v="188"/>
    <x v="1"/>
    <x v="5"/>
    <n v="1"/>
    <n v="0"/>
    <n v="2"/>
    <n v="2"/>
    <n v="3"/>
    <n v="0"/>
    <n v="0"/>
    <n v="1"/>
    <n v="2"/>
    <n v="3"/>
  </r>
  <r>
    <x v="16"/>
    <x v="188"/>
    <x v="1"/>
    <x v="1"/>
    <n v="4"/>
    <n v="2"/>
    <n v="7"/>
    <n v="6"/>
    <n v="9"/>
    <n v="3"/>
    <n v="1"/>
    <n v="3"/>
    <n v="6"/>
    <n v="13"/>
  </r>
  <r>
    <x v="16"/>
    <x v="188"/>
    <x v="1"/>
    <x v="3"/>
    <n v="1"/>
    <n v="0"/>
    <n v="3"/>
    <n v="1"/>
    <n v="3"/>
    <n v="1"/>
    <n v="0"/>
    <n v="1"/>
    <n v="2"/>
    <n v="4"/>
  </r>
  <r>
    <x v="16"/>
    <x v="188"/>
    <x v="1"/>
    <x v="2"/>
    <n v="0"/>
    <n v="0"/>
    <n v="6"/>
    <n v="2"/>
    <n v="6"/>
    <n v="0"/>
    <n v="0"/>
    <n v="1"/>
    <n v="5"/>
    <n v="6"/>
  </r>
  <r>
    <x v="16"/>
    <x v="188"/>
    <x v="1"/>
    <x v="4"/>
    <n v="7"/>
    <n v="3"/>
    <n v="10"/>
    <n v="6"/>
    <n v="13"/>
    <n v="4"/>
    <n v="1"/>
    <n v="7"/>
    <n v="8"/>
    <n v="20"/>
  </r>
  <r>
    <x v="16"/>
    <x v="131"/>
    <x v="0"/>
    <x v="0"/>
    <n v="25"/>
    <n v="27"/>
    <n v="79"/>
    <n v="50"/>
    <n v="110"/>
    <n v="19"/>
    <n v="3"/>
    <n v="12"/>
    <n v="97"/>
    <n v="131"/>
  </r>
  <r>
    <x v="16"/>
    <x v="131"/>
    <x v="0"/>
    <x v="5"/>
    <n v="1"/>
    <n v="1"/>
    <n v="3"/>
    <n v="2"/>
    <n v="4"/>
    <n v="0"/>
    <n v="0"/>
    <n v="2"/>
    <n v="3"/>
    <n v="5"/>
  </r>
  <r>
    <x v="16"/>
    <x v="131"/>
    <x v="0"/>
    <x v="1"/>
    <n v="1"/>
    <n v="3"/>
    <n v="4"/>
    <n v="3"/>
    <n v="7"/>
    <n v="0"/>
    <n v="0"/>
    <n v="1"/>
    <n v="7"/>
    <n v="8"/>
  </r>
  <r>
    <x v="16"/>
    <x v="131"/>
    <x v="0"/>
    <x v="3"/>
    <n v="2"/>
    <n v="2"/>
    <n v="7"/>
    <n v="3"/>
    <n v="9"/>
    <n v="2"/>
    <n v="0"/>
    <n v="2"/>
    <n v="7"/>
    <n v="11"/>
  </r>
  <r>
    <x v="16"/>
    <x v="131"/>
    <x v="0"/>
    <x v="2"/>
    <n v="0"/>
    <n v="3"/>
    <n v="1"/>
    <n v="0"/>
    <n v="4"/>
    <n v="0"/>
    <n v="0"/>
    <n v="1"/>
    <n v="3"/>
    <n v="4"/>
  </r>
  <r>
    <x v="16"/>
    <x v="131"/>
    <x v="0"/>
    <x v="4"/>
    <n v="8"/>
    <n v="9"/>
    <n v="17"/>
    <n v="10"/>
    <n v="27"/>
    <n v="5"/>
    <n v="0"/>
    <n v="11"/>
    <n v="18"/>
    <n v="34"/>
  </r>
  <r>
    <x v="16"/>
    <x v="131"/>
    <x v="1"/>
    <x v="0"/>
    <n v="24"/>
    <n v="17"/>
    <n v="58"/>
    <n v="29"/>
    <n v="79"/>
    <n v="16"/>
    <n v="3"/>
    <n v="16"/>
    <n v="64"/>
    <n v="99"/>
  </r>
  <r>
    <x v="16"/>
    <x v="131"/>
    <x v="1"/>
    <x v="5"/>
    <n v="3"/>
    <n v="0"/>
    <n v="4"/>
    <n v="2"/>
    <n v="5"/>
    <n v="1"/>
    <n v="0"/>
    <n v="2"/>
    <n v="4"/>
    <n v="7"/>
  </r>
  <r>
    <x v="16"/>
    <x v="131"/>
    <x v="1"/>
    <x v="1"/>
    <n v="4"/>
    <n v="0"/>
    <n v="4"/>
    <n v="0"/>
    <n v="4"/>
    <n v="4"/>
    <n v="0"/>
    <n v="1"/>
    <n v="3"/>
    <n v="8"/>
  </r>
  <r>
    <x v="16"/>
    <x v="131"/>
    <x v="1"/>
    <x v="3"/>
    <n v="3"/>
    <n v="0"/>
    <n v="8"/>
    <n v="5"/>
    <n v="10"/>
    <n v="1"/>
    <n v="0"/>
    <n v="4"/>
    <n v="6"/>
    <n v="11"/>
  </r>
  <r>
    <x v="16"/>
    <x v="131"/>
    <x v="1"/>
    <x v="2"/>
    <n v="4"/>
    <n v="0"/>
    <n v="5"/>
    <n v="3"/>
    <n v="6"/>
    <n v="2"/>
    <n v="1"/>
    <n v="1"/>
    <n v="5"/>
    <n v="9"/>
  </r>
  <r>
    <x v="16"/>
    <x v="131"/>
    <x v="1"/>
    <x v="4"/>
    <n v="4"/>
    <n v="4"/>
    <n v="10"/>
    <n v="2"/>
    <n v="14"/>
    <n v="3"/>
    <n v="0"/>
    <n v="2"/>
    <n v="13"/>
    <n v="18"/>
  </r>
  <r>
    <x v="16"/>
    <x v="132"/>
    <x v="0"/>
    <x v="0"/>
    <n v="16"/>
    <n v="32"/>
    <n v="88"/>
    <n v="53"/>
    <n v="120"/>
    <n v="10"/>
    <n v="5"/>
    <n v="13"/>
    <n v="108"/>
    <n v="136"/>
  </r>
  <r>
    <x v="16"/>
    <x v="132"/>
    <x v="0"/>
    <x v="5"/>
    <n v="1"/>
    <n v="1"/>
    <n v="4"/>
    <n v="2"/>
    <n v="5"/>
    <n v="1"/>
    <n v="0"/>
    <n v="0"/>
    <n v="5"/>
    <n v="6"/>
  </r>
  <r>
    <x v="16"/>
    <x v="132"/>
    <x v="0"/>
    <x v="1"/>
    <n v="2"/>
    <n v="1"/>
    <n v="1"/>
    <n v="1"/>
    <n v="2"/>
    <n v="2"/>
    <n v="0"/>
    <n v="1"/>
    <n v="1"/>
    <n v="4"/>
  </r>
  <r>
    <x v="16"/>
    <x v="132"/>
    <x v="0"/>
    <x v="3"/>
    <n v="1"/>
    <n v="1"/>
    <n v="3"/>
    <n v="2"/>
    <n v="4"/>
    <n v="1"/>
    <n v="0"/>
    <n v="0"/>
    <n v="4"/>
    <n v="5"/>
  </r>
  <r>
    <x v="16"/>
    <x v="132"/>
    <x v="0"/>
    <x v="2"/>
    <n v="2"/>
    <n v="0"/>
    <n v="6"/>
    <n v="2"/>
    <n v="6"/>
    <n v="1"/>
    <n v="1"/>
    <n v="0"/>
    <n v="6"/>
    <n v="8"/>
  </r>
  <r>
    <x v="16"/>
    <x v="132"/>
    <x v="0"/>
    <x v="4"/>
    <n v="7"/>
    <n v="10"/>
    <n v="19"/>
    <n v="11"/>
    <n v="33"/>
    <n v="3"/>
    <n v="0"/>
    <n v="7"/>
    <n v="26"/>
    <n v="36"/>
  </r>
  <r>
    <x v="16"/>
    <x v="132"/>
    <x v="1"/>
    <x v="0"/>
    <n v="24"/>
    <n v="22"/>
    <n v="63"/>
    <n v="43"/>
    <n v="90"/>
    <n v="18"/>
    <n v="3"/>
    <n v="19"/>
    <n v="69"/>
    <n v="109"/>
  </r>
  <r>
    <x v="16"/>
    <x v="132"/>
    <x v="1"/>
    <x v="5"/>
    <n v="2"/>
    <n v="1"/>
    <n v="3"/>
    <n v="3"/>
    <n v="4"/>
    <n v="2"/>
    <n v="0"/>
    <n v="0"/>
    <n v="4"/>
    <n v="6"/>
  </r>
  <r>
    <x v="16"/>
    <x v="132"/>
    <x v="1"/>
    <x v="1"/>
    <n v="4"/>
    <n v="0"/>
    <n v="3"/>
    <n v="3"/>
    <n v="4"/>
    <n v="2"/>
    <n v="1"/>
    <n v="1"/>
    <n v="3"/>
    <n v="7"/>
  </r>
  <r>
    <x v="16"/>
    <x v="132"/>
    <x v="1"/>
    <x v="3"/>
    <n v="3"/>
    <n v="1"/>
    <n v="0"/>
    <n v="0"/>
    <n v="3"/>
    <n v="1"/>
    <n v="0"/>
    <n v="1"/>
    <n v="2"/>
    <n v="4"/>
  </r>
  <r>
    <x v="16"/>
    <x v="132"/>
    <x v="1"/>
    <x v="2"/>
    <n v="2"/>
    <n v="0"/>
    <n v="4"/>
    <n v="3"/>
    <n v="4"/>
    <n v="2"/>
    <n v="0"/>
    <n v="0"/>
    <n v="4"/>
    <n v="6"/>
  </r>
  <r>
    <x v="16"/>
    <x v="132"/>
    <x v="1"/>
    <x v="4"/>
    <n v="6"/>
    <n v="8"/>
    <n v="12"/>
    <n v="6"/>
    <n v="22"/>
    <n v="4"/>
    <n v="1"/>
    <n v="5"/>
    <n v="16"/>
    <n v="26"/>
  </r>
  <r>
    <x v="16"/>
    <x v="133"/>
    <x v="0"/>
    <x v="0"/>
    <n v="33"/>
    <n v="24"/>
    <n v="69"/>
    <n v="40"/>
    <n v="102"/>
    <n v="18"/>
    <n v="2"/>
    <n v="10"/>
    <n v="96"/>
    <n v="126"/>
  </r>
  <r>
    <x v="16"/>
    <x v="133"/>
    <x v="0"/>
    <x v="5"/>
    <n v="0"/>
    <n v="0"/>
    <n v="4"/>
    <n v="2"/>
    <n v="4"/>
    <n v="0"/>
    <n v="0"/>
    <n v="0"/>
    <n v="4"/>
    <n v="4"/>
  </r>
  <r>
    <x v="16"/>
    <x v="133"/>
    <x v="0"/>
    <x v="1"/>
    <n v="3"/>
    <n v="0"/>
    <n v="2"/>
    <n v="2"/>
    <n v="4"/>
    <n v="1"/>
    <n v="0"/>
    <n v="2"/>
    <n v="2"/>
    <n v="5"/>
  </r>
  <r>
    <x v="16"/>
    <x v="133"/>
    <x v="0"/>
    <x v="3"/>
    <n v="5"/>
    <n v="3"/>
    <n v="10"/>
    <n v="8"/>
    <n v="14"/>
    <n v="4"/>
    <n v="0"/>
    <n v="2"/>
    <n v="12"/>
    <n v="18"/>
  </r>
  <r>
    <x v="16"/>
    <x v="133"/>
    <x v="0"/>
    <x v="2"/>
    <n v="4"/>
    <n v="2"/>
    <n v="2"/>
    <n v="2"/>
    <n v="4"/>
    <n v="3"/>
    <n v="0"/>
    <n v="2"/>
    <n v="3"/>
    <n v="8"/>
  </r>
  <r>
    <x v="16"/>
    <x v="133"/>
    <x v="0"/>
    <x v="4"/>
    <n v="4"/>
    <n v="5"/>
    <n v="9"/>
    <n v="7"/>
    <n v="15"/>
    <n v="2"/>
    <n v="0"/>
    <n v="5"/>
    <n v="11"/>
    <n v="18"/>
  </r>
  <r>
    <x v="16"/>
    <x v="133"/>
    <x v="1"/>
    <x v="0"/>
    <n v="15"/>
    <n v="21"/>
    <n v="72"/>
    <n v="45"/>
    <n v="96"/>
    <n v="9"/>
    <n v="3"/>
    <n v="16"/>
    <n v="80"/>
    <n v="108"/>
  </r>
  <r>
    <x v="16"/>
    <x v="133"/>
    <x v="1"/>
    <x v="5"/>
    <n v="1"/>
    <n v="2"/>
    <n v="1"/>
    <n v="1"/>
    <n v="4"/>
    <n v="0"/>
    <n v="1"/>
    <n v="0"/>
    <n v="3"/>
    <n v="4"/>
  </r>
  <r>
    <x v="16"/>
    <x v="133"/>
    <x v="1"/>
    <x v="1"/>
    <n v="6"/>
    <n v="2"/>
    <n v="5"/>
    <n v="5"/>
    <n v="8"/>
    <n v="4"/>
    <n v="0"/>
    <n v="3"/>
    <n v="6"/>
    <n v="13"/>
  </r>
  <r>
    <x v="16"/>
    <x v="133"/>
    <x v="1"/>
    <x v="3"/>
    <n v="0"/>
    <n v="2"/>
    <n v="4"/>
    <n v="2"/>
    <n v="6"/>
    <n v="0"/>
    <n v="1"/>
    <n v="0"/>
    <n v="5"/>
    <n v="6"/>
  </r>
  <r>
    <x v="16"/>
    <x v="133"/>
    <x v="1"/>
    <x v="2"/>
    <n v="1"/>
    <n v="1"/>
    <n v="0"/>
    <n v="0"/>
    <n v="1"/>
    <n v="1"/>
    <n v="0"/>
    <n v="1"/>
    <n v="0"/>
    <n v="2"/>
  </r>
  <r>
    <x v="16"/>
    <x v="133"/>
    <x v="1"/>
    <x v="4"/>
    <n v="9"/>
    <n v="5"/>
    <n v="16"/>
    <n v="14"/>
    <n v="24"/>
    <n v="5"/>
    <n v="1"/>
    <n v="5"/>
    <n v="19"/>
    <n v="30"/>
  </r>
  <r>
    <x v="16"/>
    <x v="189"/>
    <x v="0"/>
    <x v="0"/>
    <n v="28"/>
    <n v="30"/>
    <n v="76"/>
    <n v="44"/>
    <n v="115"/>
    <n v="16"/>
    <n v="5"/>
    <n v="17"/>
    <n v="96"/>
    <n v="134"/>
  </r>
  <r>
    <x v="16"/>
    <x v="189"/>
    <x v="0"/>
    <x v="5"/>
    <n v="3"/>
    <n v="2"/>
    <n v="1"/>
    <n v="1"/>
    <n v="4"/>
    <n v="2"/>
    <n v="1"/>
    <n v="0"/>
    <n v="3"/>
    <n v="6"/>
  </r>
  <r>
    <x v="16"/>
    <x v="189"/>
    <x v="0"/>
    <x v="1"/>
    <n v="3"/>
    <n v="2"/>
    <n v="5"/>
    <n v="6"/>
    <n v="8"/>
    <n v="1"/>
    <n v="0"/>
    <n v="4"/>
    <n v="5"/>
    <n v="10"/>
  </r>
  <r>
    <x v="16"/>
    <x v="189"/>
    <x v="0"/>
    <x v="3"/>
    <n v="5"/>
    <n v="2"/>
    <n v="6"/>
    <n v="5"/>
    <n v="9"/>
    <n v="4"/>
    <n v="0"/>
    <n v="2"/>
    <n v="7"/>
    <n v="13"/>
  </r>
  <r>
    <x v="16"/>
    <x v="189"/>
    <x v="0"/>
    <x v="2"/>
    <n v="2"/>
    <n v="0"/>
    <n v="7"/>
    <n v="3"/>
    <n v="7"/>
    <n v="1"/>
    <n v="0"/>
    <n v="2"/>
    <n v="6"/>
    <n v="9"/>
  </r>
  <r>
    <x v="16"/>
    <x v="189"/>
    <x v="0"/>
    <x v="4"/>
    <n v="5"/>
    <n v="4"/>
    <n v="21"/>
    <n v="13"/>
    <n v="26"/>
    <n v="3"/>
    <n v="0"/>
    <n v="6"/>
    <n v="21"/>
    <n v="30"/>
  </r>
  <r>
    <x v="16"/>
    <x v="189"/>
    <x v="1"/>
    <x v="0"/>
    <n v="18"/>
    <n v="28"/>
    <n v="46"/>
    <n v="24"/>
    <n v="80"/>
    <n v="9"/>
    <n v="4"/>
    <n v="14"/>
    <n v="65"/>
    <n v="92"/>
  </r>
  <r>
    <x v="16"/>
    <x v="189"/>
    <x v="1"/>
    <x v="5"/>
    <n v="2"/>
    <n v="1"/>
    <n v="1"/>
    <n v="0"/>
    <n v="3"/>
    <n v="1"/>
    <n v="0"/>
    <n v="1"/>
    <n v="2"/>
    <n v="4"/>
  </r>
  <r>
    <x v="16"/>
    <x v="189"/>
    <x v="1"/>
    <x v="1"/>
    <n v="3"/>
    <n v="0"/>
    <n v="6"/>
    <n v="5"/>
    <n v="6"/>
    <n v="3"/>
    <n v="0"/>
    <n v="0"/>
    <n v="6"/>
    <n v="9"/>
  </r>
  <r>
    <x v="16"/>
    <x v="189"/>
    <x v="1"/>
    <x v="3"/>
    <n v="2"/>
    <n v="2"/>
    <n v="2"/>
    <n v="2"/>
    <n v="4"/>
    <n v="2"/>
    <n v="0"/>
    <n v="1"/>
    <n v="3"/>
    <n v="6"/>
  </r>
  <r>
    <x v="16"/>
    <x v="189"/>
    <x v="1"/>
    <x v="2"/>
    <n v="2"/>
    <n v="0"/>
    <n v="1"/>
    <n v="1"/>
    <n v="2"/>
    <n v="1"/>
    <n v="0"/>
    <n v="2"/>
    <n v="0"/>
    <n v="3"/>
  </r>
  <r>
    <x v="16"/>
    <x v="189"/>
    <x v="1"/>
    <x v="4"/>
    <n v="9"/>
    <n v="3"/>
    <n v="11"/>
    <n v="7"/>
    <n v="15"/>
    <n v="7"/>
    <n v="0"/>
    <n v="3"/>
    <n v="13"/>
    <n v="23"/>
  </r>
  <r>
    <x v="16"/>
    <x v="190"/>
    <x v="0"/>
    <x v="0"/>
    <n v="30"/>
    <n v="22"/>
    <n v="74"/>
    <n v="48"/>
    <n v="101"/>
    <n v="19"/>
    <n v="2"/>
    <n v="13"/>
    <n v="92"/>
    <n v="126"/>
  </r>
  <r>
    <x v="16"/>
    <x v="190"/>
    <x v="0"/>
    <x v="5"/>
    <n v="0"/>
    <n v="0"/>
    <n v="1"/>
    <n v="1"/>
    <n v="1"/>
    <n v="0"/>
    <n v="0"/>
    <n v="0"/>
    <n v="1"/>
    <n v="1"/>
  </r>
  <r>
    <x v="16"/>
    <x v="190"/>
    <x v="0"/>
    <x v="1"/>
    <n v="3"/>
    <n v="0"/>
    <n v="0"/>
    <n v="0"/>
    <n v="2"/>
    <n v="1"/>
    <n v="1"/>
    <n v="1"/>
    <n v="0"/>
    <n v="3"/>
  </r>
  <r>
    <x v="16"/>
    <x v="190"/>
    <x v="0"/>
    <x v="3"/>
    <n v="3"/>
    <n v="3"/>
    <n v="2"/>
    <n v="1"/>
    <n v="5"/>
    <n v="2"/>
    <n v="0"/>
    <n v="3"/>
    <n v="3"/>
    <n v="8"/>
  </r>
  <r>
    <x v="16"/>
    <x v="190"/>
    <x v="0"/>
    <x v="2"/>
    <n v="2"/>
    <n v="0"/>
    <n v="5"/>
    <n v="2"/>
    <n v="7"/>
    <n v="0"/>
    <n v="0"/>
    <n v="1"/>
    <n v="6"/>
    <n v="7"/>
  </r>
  <r>
    <x v="16"/>
    <x v="190"/>
    <x v="0"/>
    <x v="4"/>
    <n v="4"/>
    <n v="4"/>
    <n v="15"/>
    <n v="8"/>
    <n v="19"/>
    <n v="3"/>
    <n v="0"/>
    <n v="3"/>
    <n v="17"/>
    <n v="23"/>
  </r>
  <r>
    <x v="16"/>
    <x v="190"/>
    <x v="1"/>
    <x v="0"/>
    <n v="22"/>
    <n v="19"/>
    <n v="61"/>
    <n v="47"/>
    <n v="84"/>
    <n v="12"/>
    <n v="1"/>
    <n v="15"/>
    <n v="74"/>
    <n v="102"/>
  </r>
  <r>
    <x v="16"/>
    <x v="190"/>
    <x v="1"/>
    <x v="5"/>
    <n v="3"/>
    <n v="4"/>
    <n v="4"/>
    <n v="3"/>
    <n v="9"/>
    <n v="2"/>
    <n v="1"/>
    <n v="2"/>
    <n v="6"/>
    <n v="11"/>
  </r>
  <r>
    <x v="16"/>
    <x v="190"/>
    <x v="1"/>
    <x v="1"/>
    <n v="0"/>
    <n v="1"/>
    <n v="4"/>
    <n v="2"/>
    <n v="5"/>
    <n v="0"/>
    <n v="0"/>
    <n v="3"/>
    <n v="2"/>
    <n v="5"/>
  </r>
  <r>
    <x v="16"/>
    <x v="190"/>
    <x v="1"/>
    <x v="3"/>
    <n v="2"/>
    <n v="1"/>
    <n v="2"/>
    <n v="2"/>
    <n v="3"/>
    <n v="1"/>
    <n v="1"/>
    <n v="1"/>
    <n v="2"/>
    <n v="5"/>
  </r>
  <r>
    <x v="16"/>
    <x v="190"/>
    <x v="1"/>
    <x v="2"/>
    <n v="2"/>
    <n v="1"/>
    <n v="1"/>
    <n v="2"/>
    <n v="2"/>
    <n v="2"/>
    <n v="0"/>
    <n v="0"/>
    <n v="2"/>
    <n v="4"/>
  </r>
  <r>
    <x v="16"/>
    <x v="190"/>
    <x v="1"/>
    <x v="4"/>
    <n v="6"/>
    <n v="1"/>
    <n v="9"/>
    <n v="7"/>
    <n v="15"/>
    <n v="1"/>
    <n v="2"/>
    <n v="4"/>
    <n v="9"/>
    <n v="16"/>
  </r>
  <r>
    <x v="16"/>
    <x v="191"/>
    <x v="0"/>
    <x v="0"/>
    <n v="29"/>
    <n v="25"/>
    <n v="71"/>
    <n v="42"/>
    <n v="102"/>
    <n v="16"/>
    <n v="1"/>
    <n v="21"/>
    <n v="87"/>
    <n v="125"/>
  </r>
  <r>
    <x v="16"/>
    <x v="191"/>
    <x v="0"/>
    <x v="5"/>
    <n v="4"/>
    <n v="1"/>
    <n v="2"/>
    <n v="1"/>
    <n v="3"/>
    <n v="3"/>
    <n v="0"/>
    <n v="1"/>
    <n v="3"/>
    <n v="7"/>
  </r>
  <r>
    <x v="16"/>
    <x v="191"/>
    <x v="0"/>
    <x v="1"/>
    <n v="1"/>
    <n v="0"/>
    <n v="1"/>
    <n v="1"/>
    <n v="1"/>
    <n v="1"/>
    <n v="0"/>
    <n v="0"/>
    <n v="1"/>
    <n v="2"/>
  </r>
  <r>
    <x v="16"/>
    <x v="191"/>
    <x v="0"/>
    <x v="3"/>
    <n v="2"/>
    <n v="1"/>
    <n v="7"/>
    <n v="5"/>
    <n v="9"/>
    <n v="1"/>
    <n v="0"/>
    <n v="3"/>
    <n v="6"/>
    <n v="10"/>
  </r>
  <r>
    <x v="16"/>
    <x v="191"/>
    <x v="0"/>
    <x v="2"/>
    <n v="1"/>
    <n v="2"/>
    <n v="5"/>
    <n v="2"/>
    <n v="7"/>
    <n v="0"/>
    <n v="0"/>
    <n v="2"/>
    <n v="6"/>
    <n v="8"/>
  </r>
  <r>
    <x v="16"/>
    <x v="191"/>
    <x v="0"/>
    <x v="4"/>
    <n v="5"/>
    <n v="5"/>
    <n v="20"/>
    <n v="13"/>
    <n v="28"/>
    <n v="2"/>
    <n v="0"/>
    <n v="7"/>
    <n v="21"/>
    <n v="30"/>
  </r>
  <r>
    <x v="16"/>
    <x v="191"/>
    <x v="1"/>
    <x v="0"/>
    <n v="21"/>
    <n v="13"/>
    <n v="56"/>
    <n v="38"/>
    <n v="73"/>
    <n v="16"/>
    <n v="1"/>
    <n v="6"/>
    <n v="67"/>
    <n v="90"/>
  </r>
  <r>
    <x v="16"/>
    <x v="191"/>
    <x v="1"/>
    <x v="5"/>
    <n v="2"/>
    <n v="1"/>
    <n v="4"/>
    <n v="3"/>
    <n v="6"/>
    <n v="1"/>
    <n v="0"/>
    <n v="3"/>
    <n v="3"/>
    <n v="7"/>
  </r>
  <r>
    <x v="16"/>
    <x v="191"/>
    <x v="1"/>
    <x v="1"/>
    <n v="0"/>
    <n v="0"/>
    <n v="5"/>
    <n v="3"/>
    <n v="5"/>
    <n v="0"/>
    <n v="0"/>
    <n v="2"/>
    <n v="3"/>
    <n v="5"/>
  </r>
  <r>
    <x v="16"/>
    <x v="191"/>
    <x v="1"/>
    <x v="3"/>
    <n v="3"/>
    <n v="1"/>
    <n v="8"/>
    <n v="5"/>
    <n v="10"/>
    <n v="2"/>
    <n v="1"/>
    <n v="1"/>
    <n v="8"/>
    <n v="12"/>
  </r>
  <r>
    <x v="16"/>
    <x v="191"/>
    <x v="1"/>
    <x v="2"/>
    <n v="3"/>
    <n v="2"/>
    <n v="2"/>
    <n v="1"/>
    <n v="4"/>
    <n v="2"/>
    <n v="1"/>
    <n v="1"/>
    <n v="3"/>
    <n v="7"/>
  </r>
  <r>
    <x v="16"/>
    <x v="191"/>
    <x v="1"/>
    <x v="4"/>
    <n v="9"/>
    <n v="1"/>
    <n v="11"/>
    <n v="5"/>
    <n v="15"/>
    <n v="5"/>
    <n v="0"/>
    <n v="6"/>
    <n v="10"/>
    <n v="21"/>
  </r>
  <r>
    <x v="16"/>
    <x v="134"/>
    <x v="0"/>
    <x v="0"/>
    <n v="24"/>
    <n v="21"/>
    <n v="100"/>
    <n v="61"/>
    <n v="128"/>
    <n v="14"/>
    <n v="2"/>
    <n v="16"/>
    <n v="113"/>
    <n v="145"/>
  </r>
  <r>
    <x v="16"/>
    <x v="134"/>
    <x v="0"/>
    <x v="5"/>
    <n v="2"/>
    <n v="0"/>
    <n v="1"/>
    <n v="1"/>
    <n v="2"/>
    <n v="0"/>
    <n v="1"/>
    <n v="1"/>
    <n v="1"/>
    <n v="3"/>
  </r>
  <r>
    <x v="16"/>
    <x v="134"/>
    <x v="0"/>
    <x v="1"/>
    <n v="2"/>
    <n v="1"/>
    <n v="6"/>
    <n v="3"/>
    <n v="8"/>
    <n v="1"/>
    <n v="0"/>
    <n v="4"/>
    <n v="4"/>
    <n v="9"/>
  </r>
  <r>
    <x v="16"/>
    <x v="134"/>
    <x v="0"/>
    <x v="3"/>
    <n v="4"/>
    <n v="2"/>
    <n v="8"/>
    <n v="5"/>
    <n v="10"/>
    <n v="3"/>
    <n v="0"/>
    <n v="2"/>
    <n v="9"/>
    <n v="14"/>
  </r>
  <r>
    <x v="16"/>
    <x v="134"/>
    <x v="0"/>
    <x v="2"/>
    <n v="0"/>
    <n v="2"/>
    <n v="6"/>
    <n v="7"/>
    <n v="8"/>
    <n v="0"/>
    <n v="0"/>
    <n v="1"/>
    <n v="7"/>
    <n v="8"/>
  </r>
  <r>
    <x v="16"/>
    <x v="134"/>
    <x v="0"/>
    <x v="4"/>
    <n v="5"/>
    <n v="3"/>
    <n v="12"/>
    <n v="9"/>
    <n v="16"/>
    <n v="2"/>
    <n v="0"/>
    <n v="3"/>
    <n v="15"/>
    <n v="20"/>
  </r>
  <r>
    <x v="16"/>
    <x v="134"/>
    <x v="1"/>
    <x v="0"/>
    <n v="26"/>
    <n v="16"/>
    <n v="60"/>
    <n v="37"/>
    <n v="85"/>
    <n v="12"/>
    <n v="3"/>
    <n v="22"/>
    <n v="65"/>
    <n v="102"/>
  </r>
  <r>
    <x v="16"/>
    <x v="134"/>
    <x v="1"/>
    <x v="5"/>
    <n v="1"/>
    <n v="0"/>
    <n v="0"/>
    <n v="0"/>
    <n v="0"/>
    <n v="1"/>
    <n v="0"/>
    <n v="0"/>
    <n v="0"/>
    <n v="1"/>
  </r>
  <r>
    <x v="16"/>
    <x v="134"/>
    <x v="1"/>
    <x v="1"/>
    <n v="4"/>
    <n v="1"/>
    <n v="1"/>
    <n v="0"/>
    <n v="2"/>
    <n v="3"/>
    <n v="0"/>
    <n v="2"/>
    <n v="1"/>
    <n v="6"/>
  </r>
  <r>
    <x v="16"/>
    <x v="134"/>
    <x v="1"/>
    <x v="3"/>
    <n v="1"/>
    <n v="0"/>
    <n v="2"/>
    <n v="2"/>
    <n v="2"/>
    <n v="1"/>
    <n v="0"/>
    <n v="0"/>
    <n v="2"/>
    <n v="3"/>
  </r>
  <r>
    <x v="16"/>
    <x v="134"/>
    <x v="1"/>
    <x v="2"/>
    <n v="2"/>
    <n v="2"/>
    <n v="2"/>
    <n v="1"/>
    <n v="4"/>
    <n v="2"/>
    <n v="0"/>
    <n v="1"/>
    <n v="3"/>
    <n v="6"/>
  </r>
  <r>
    <x v="16"/>
    <x v="134"/>
    <x v="1"/>
    <x v="4"/>
    <n v="7"/>
    <n v="3"/>
    <n v="5"/>
    <n v="3"/>
    <n v="9"/>
    <n v="5"/>
    <n v="0"/>
    <n v="2"/>
    <n v="8"/>
    <n v="15"/>
  </r>
  <r>
    <x v="16"/>
    <x v="135"/>
    <x v="0"/>
    <x v="0"/>
    <n v="26"/>
    <n v="25"/>
    <n v="69"/>
    <n v="47"/>
    <n v="99"/>
    <n v="17"/>
    <n v="1"/>
    <n v="17"/>
    <n v="85"/>
    <n v="120"/>
  </r>
  <r>
    <x v="16"/>
    <x v="135"/>
    <x v="0"/>
    <x v="5"/>
    <n v="1"/>
    <n v="1"/>
    <n v="0"/>
    <n v="0"/>
    <n v="1"/>
    <n v="1"/>
    <n v="0"/>
    <n v="0"/>
    <n v="1"/>
    <n v="2"/>
  </r>
  <r>
    <x v="16"/>
    <x v="135"/>
    <x v="0"/>
    <x v="1"/>
    <n v="4"/>
    <n v="0"/>
    <n v="5"/>
    <n v="4"/>
    <n v="6"/>
    <n v="3"/>
    <n v="1"/>
    <n v="1"/>
    <n v="4"/>
    <n v="9"/>
  </r>
  <r>
    <x v="16"/>
    <x v="135"/>
    <x v="0"/>
    <x v="3"/>
    <n v="4"/>
    <n v="4"/>
    <n v="7"/>
    <n v="5"/>
    <n v="12"/>
    <n v="2"/>
    <n v="1"/>
    <n v="5"/>
    <n v="7"/>
    <n v="15"/>
  </r>
  <r>
    <x v="16"/>
    <x v="135"/>
    <x v="0"/>
    <x v="2"/>
    <n v="3"/>
    <n v="2"/>
    <n v="3"/>
    <n v="2"/>
    <n v="5"/>
    <n v="3"/>
    <n v="0"/>
    <n v="2"/>
    <n v="3"/>
    <n v="8"/>
  </r>
  <r>
    <x v="16"/>
    <x v="135"/>
    <x v="0"/>
    <x v="4"/>
    <n v="5"/>
    <n v="5"/>
    <n v="11"/>
    <n v="9"/>
    <n v="18"/>
    <n v="2"/>
    <n v="0"/>
    <n v="5"/>
    <n v="14"/>
    <n v="21"/>
  </r>
  <r>
    <x v="16"/>
    <x v="135"/>
    <x v="1"/>
    <x v="0"/>
    <n v="31"/>
    <n v="18"/>
    <n v="56"/>
    <n v="38"/>
    <n v="84"/>
    <n v="18"/>
    <n v="3"/>
    <n v="21"/>
    <n v="63"/>
    <n v="105"/>
  </r>
  <r>
    <x v="16"/>
    <x v="135"/>
    <x v="1"/>
    <x v="5"/>
    <n v="0"/>
    <n v="1"/>
    <n v="3"/>
    <n v="3"/>
    <n v="4"/>
    <n v="0"/>
    <n v="0"/>
    <n v="1"/>
    <n v="3"/>
    <n v="4"/>
  </r>
  <r>
    <x v="16"/>
    <x v="135"/>
    <x v="1"/>
    <x v="1"/>
    <n v="3"/>
    <n v="1"/>
    <n v="2"/>
    <n v="2"/>
    <n v="4"/>
    <n v="2"/>
    <n v="0"/>
    <n v="2"/>
    <n v="2"/>
    <n v="6"/>
  </r>
  <r>
    <x v="16"/>
    <x v="135"/>
    <x v="1"/>
    <x v="3"/>
    <n v="2"/>
    <n v="1"/>
    <n v="1"/>
    <n v="1"/>
    <n v="3"/>
    <n v="0"/>
    <n v="1"/>
    <n v="0"/>
    <n v="3"/>
    <n v="4"/>
  </r>
  <r>
    <x v="16"/>
    <x v="135"/>
    <x v="1"/>
    <x v="2"/>
    <n v="6"/>
    <n v="0"/>
    <n v="3"/>
    <n v="3"/>
    <n v="4"/>
    <n v="5"/>
    <n v="0"/>
    <n v="0"/>
    <n v="4"/>
    <n v="9"/>
  </r>
  <r>
    <x v="16"/>
    <x v="135"/>
    <x v="1"/>
    <x v="4"/>
    <n v="3"/>
    <n v="5"/>
    <n v="10"/>
    <n v="7"/>
    <n v="15"/>
    <n v="2"/>
    <n v="0"/>
    <n v="10"/>
    <n v="6"/>
    <n v="18"/>
  </r>
  <r>
    <x v="16"/>
    <x v="10"/>
    <x v="0"/>
    <x v="0"/>
    <n v="22"/>
    <n v="35"/>
    <n v="71"/>
    <n v="42"/>
    <n v="114"/>
    <n v="11"/>
    <n v="1"/>
    <n v="21"/>
    <n v="95"/>
    <n v="128"/>
  </r>
  <r>
    <x v="16"/>
    <x v="10"/>
    <x v="0"/>
    <x v="5"/>
    <n v="1"/>
    <n v="1"/>
    <n v="2"/>
    <n v="0"/>
    <n v="3"/>
    <n v="0"/>
    <n v="0"/>
    <n v="1"/>
    <n v="3"/>
    <n v="4"/>
  </r>
  <r>
    <x v="16"/>
    <x v="10"/>
    <x v="0"/>
    <x v="1"/>
    <n v="0"/>
    <n v="4"/>
    <n v="5"/>
    <n v="3"/>
    <n v="9"/>
    <n v="0"/>
    <n v="0"/>
    <n v="3"/>
    <n v="6"/>
    <n v="9"/>
  </r>
  <r>
    <x v="16"/>
    <x v="10"/>
    <x v="0"/>
    <x v="3"/>
    <n v="3"/>
    <n v="1"/>
    <n v="5"/>
    <n v="1"/>
    <n v="7"/>
    <n v="1"/>
    <n v="0"/>
    <n v="4"/>
    <n v="4"/>
    <n v="9"/>
  </r>
  <r>
    <x v="16"/>
    <x v="10"/>
    <x v="0"/>
    <x v="2"/>
    <n v="2"/>
    <n v="2"/>
    <n v="3"/>
    <n v="3"/>
    <n v="6"/>
    <n v="1"/>
    <n v="0"/>
    <n v="3"/>
    <n v="3"/>
    <n v="7"/>
  </r>
  <r>
    <x v="16"/>
    <x v="10"/>
    <x v="0"/>
    <x v="4"/>
    <n v="6"/>
    <n v="2"/>
    <n v="16"/>
    <n v="8"/>
    <n v="20"/>
    <n v="3"/>
    <n v="1"/>
    <n v="4"/>
    <n v="16"/>
    <n v="24"/>
  </r>
  <r>
    <x v="16"/>
    <x v="10"/>
    <x v="1"/>
    <x v="0"/>
    <n v="21"/>
    <n v="16"/>
    <n v="56"/>
    <n v="44"/>
    <n v="77"/>
    <n v="12"/>
    <n v="3"/>
    <n v="12"/>
    <n v="66"/>
    <n v="93"/>
  </r>
  <r>
    <x v="16"/>
    <x v="10"/>
    <x v="1"/>
    <x v="5"/>
    <n v="1"/>
    <n v="3"/>
    <n v="0"/>
    <n v="0"/>
    <n v="3"/>
    <n v="1"/>
    <n v="0"/>
    <n v="0"/>
    <n v="3"/>
    <n v="4"/>
  </r>
  <r>
    <x v="16"/>
    <x v="10"/>
    <x v="1"/>
    <x v="1"/>
    <n v="0"/>
    <n v="2"/>
    <n v="0"/>
    <n v="1"/>
    <n v="2"/>
    <n v="0"/>
    <n v="0"/>
    <n v="0"/>
    <n v="2"/>
    <n v="2"/>
  </r>
  <r>
    <x v="16"/>
    <x v="10"/>
    <x v="1"/>
    <x v="3"/>
    <n v="1"/>
    <n v="2"/>
    <n v="3"/>
    <n v="1"/>
    <n v="5"/>
    <n v="0"/>
    <n v="0"/>
    <n v="4"/>
    <n v="2"/>
    <n v="6"/>
  </r>
  <r>
    <x v="16"/>
    <x v="10"/>
    <x v="1"/>
    <x v="2"/>
    <n v="4"/>
    <n v="1"/>
    <n v="2"/>
    <n v="1"/>
    <n v="5"/>
    <n v="2"/>
    <n v="0"/>
    <n v="1"/>
    <n v="4"/>
    <n v="7"/>
  </r>
  <r>
    <x v="16"/>
    <x v="10"/>
    <x v="1"/>
    <x v="4"/>
    <n v="6"/>
    <n v="2"/>
    <n v="10"/>
    <n v="7"/>
    <n v="12"/>
    <n v="5"/>
    <n v="0"/>
    <n v="5"/>
    <n v="8"/>
    <n v="18"/>
  </r>
  <r>
    <x v="16"/>
    <x v="192"/>
    <x v="0"/>
    <x v="0"/>
    <n v="28"/>
    <n v="20"/>
    <n v="67"/>
    <n v="43"/>
    <n v="95"/>
    <n v="15"/>
    <n v="3"/>
    <n v="11"/>
    <n v="86"/>
    <n v="115"/>
  </r>
  <r>
    <x v="16"/>
    <x v="192"/>
    <x v="0"/>
    <x v="5"/>
    <n v="1"/>
    <n v="2"/>
    <n v="1"/>
    <n v="0"/>
    <n v="4"/>
    <n v="0"/>
    <n v="0"/>
    <n v="1"/>
    <n v="3"/>
    <n v="4"/>
  </r>
  <r>
    <x v="16"/>
    <x v="192"/>
    <x v="0"/>
    <x v="1"/>
    <n v="4"/>
    <n v="1"/>
    <n v="3"/>
    <n v="2"/>
    <n v="4"/>
    <n v="4"/>
    <n v="0"/>
    <n v="1"/>
    <n v="3"/>
    <n v="8"/>
  </r>
  <r>
    <x v="16"/>
    <x v="192"/>
    <x v="0"/>
    <x v="3"/>
    <n v="6"/>
    <n v="1"/>
    <n v="3"/>
    <n v="2"/>
    <n v="6"/>
    <n v="4"/>
    <n v="1"/>
    <n v="2"/>
    <n v="3"/>
    <n v="10"/>
  </r>
  <r>
    <x v="16"/>
    <x v="192"/>
    <x v="0"/>
    <x v="2"/>
    <n v="2"/>
    <n v="1"/>
    <n v="5"/>
    <n v="3"/>
    <n v="6"/>
    <n v="2"/>
    <n v="0"/>
    <n v="2"/>
    <n v="4"/>
    <n v="8"/>
  </r>
  <r>
    <x v="16"/>
    <x v="192"/>
    <x v="0"/>
    <x v="4"/>
    <n v="8"/>
    <n v="2"/>
    <n v="10"/>
    <n v="6"/>
    <n v="17"/>
    <n v="3"/>
    <n v="2"/>
    <n v="1"/>
    <n v="14"/>
    <n v="20"/>
  </r>
  <r>
    <x v="16"/>
    <x v="192"/>
    <x v="1"/>
    <x v="0"/>
    <n v="29"/>
    <n v="22"/>
    <n v="58"/>
    <n v="38"/>
    <n v="85"/>
    <n v="20"/>
    <n v="1"/>
    <n v="12"/>
    <n v="76"/>
    <n v="109"/>
  </r>
  <r>
    <x v="16"/>
    <x v="192"/>
    <x v="1"/>
    <x v="5"/>
    <n v="1"/>
    <n v="1"/>
    <n v="1"/>
    <n v="1"/>
    <n v="2"/>
    <n v="1"/>
    <n v="0"/>
    <n v="0"/>
    <n v="2"/>
    <n v="3"/>
  </r>
  <r>
    <x v="16"/>
    <x v="192"/>
    <x v="1"/>
    <x v="1"/>
    <n v="1"/>
    <n v="0"/>
    <n v="2"/>
    <n v="2"/>
    <n v="3"/>
    <n v="0"/>
    <n v="0"/>
    <n v="0"/>
    <n v="3"/>
    <n v="3"/>
  </r>
  <r>
    <x v="16"/>
    <x v="192"/>
    <x v="1"/>
    <x v="3"/>
    <n v="0"/>
    <n v="2"/>
    <n v="1"/>
    <n v="0"/>
    <n v="3"/>
    <n v="0"/>
    <n v="0"/>
    <n v="1"/>
    <n v="2"/>
    <n v="3"/>
  </r>
  <r>
    <x v="16"/>
    <x v="192"/>
    <x v="1"/>
    <x v="2"/>
    <n v="0"/>
    <n v="0"/>
    <n v="5"/>
    <n v="2"/>
    <n v="5"/>
    <n v="0"/>
    <n v="0"/>
    <n v="2"/>
    <n v="3"/>
    <n v="5"/>
  </r>
  <r>
    <x v="16"/>
    <x v="192"/>
    <x v="1"/>
    <x v="4"/>
    <n v="4"/>
    <n v="3"/>
    <n v="6"/>
    <n v="3"/>
    <n v="11"/>
    <n v="2"/>
    <n v="1"/>
    <n v="3"/>
    <n v="7"/>
    <n v="13"/>
  </r>
  <r>
    <x v="16"/>
    <x v="193"/>
    <x v="0"/>
    <x v="0"/>
    <n v="30"/>
    <n v="24"/>
    <n v="66"/>
    <n v="35"/>
    <n v="98"/>
    <n v="18"/>
    <n v="4"/>
    <n v="18"/>
    <n v="80"/>
    <n v="120"/>
  </r>
  <r>
    <x v="16"/>
    <x v="193"/>
    <x v="0"/>
    <x v="5"/>
    <n v="2"/>
    <n v="1"/>
    <n v="0"/>
    <n v="0"/>
    <n v="1"/>
    <n v="1"/>
    <n v="0"/>
    <n v="2"/>
    <n v="0"/>
    <n v="3"/>
  </r>
  <r>
    <x v="16"/>
    <x v="193"/>
    <x v="0"/>
    <x v="1"/>
    <n v="2"/>
    <n v="2"/>
    <n v="4"/>
    <n v="3"/>
    <n v="6"/>
    <n v="1"/>
    <n v="0"/>
    <n v="4"/>
    <n v="3"/>
    <n v="8"/>
  </r>
  <r>
    <x v="16"/>
    <x v="193"/>
    <x v="0"/>
    <x v="3"/>
    <n v="0"/>
    <n v="2"/>
    <n v="10"/>
    <n v="6"/>
    <n v="12"/>
    <n v="0"/>
    <n v="0"/>
    <n v="1"/>
    <n v="11"/>
    <n v="12"/>
  </r>
  <r>
    <x v="16"/>
    <x v="193"/>
    <x v="0"/>
    <x v="2"/>
    <n v="2"/>
    <n v="0"/>
    <n v="3"/>
    <n v="1"/>
    <n v="4"/>
    <n v="0"/>
    <n v="0"/>
    <n v="1"/>
    <n v="4"/>
    <n v="5"/>
  </r>
  <r>
    <x v="16"/>
    <x v="193"/>
    <x v="0"/>
    <x v="4"/>
    <n v="6"/>
    <n v="4"/>
    <n v="14"/>
    <n v="12"/>
    <n v="22"/>
    <n v="2"/>
    <n v="2"/>
    <n v="6"/>
    <n v="14"/>
    <n v="24"/>
  </r>
  <r>
    <x v="16"/>
    <x v="193"/>
    <x v="1"/>
    <x v="0"/>
    <n v="20"/>
    <n v="14"/>
    <n v="56"/>
    <n v="43"/>
    <n v="74"/>
    <n v="12"/>
    <n v="0"/>
    <n v="15"/>
    <n v="63"/>
    <n v="90"/>
  </r>
  <r>
    <x v="16"/>
    <x v="193"/>
    <x v="1"/>
    <x v="5"/>
    <n v="2"/>
    <n v="1"/>
    <n v="2"/>
    <n v="1"/>
    <n v="3"/>
    <n v="2"/>
    <n v="0"/>
    <n v="2"/>
    <n v="1"/>
    <n v="5"/>
  </r>
  <r>
    <x v="16"/>
    <x v="193"/>
    <x v="1"/>
    <x v="1"/>
    <n v="5"/>
    <n v="0"/>
    <n v="6"/>
    <n v="1"/>
    <n v="7"/>
    <n v="3"/>
    <n v="1"/>
    <n v="3"/>
    <n v="4"/>
    <n v="11"/>
  </r>
  <r>
    <x v="16"/>
    <x v="193"/>
    <x v="1"/>
    <x v="3"/>
    <n v="2"/>
    <n v="2"/>
    <n v="4"/>
    <n v="6"/>
    <n v="6"/>
    <n v="1"/>
    <n v="1"/>
    <n v="1"/>
    <n v="5"/>
    <n v="8"/>
  </r>
  <r>
    <x v="16"/>
    <x v="193"/>
    <x v="1"/>
    <x v="2"/>
    <n v="3"/>
    <n v="1"/>
    <n v="2"/>
    <n v="2"/>
    <n v="4"/>
    <n v="1"/>
    <n v="0"/>
    <n v="2"/>
    <n v="3"/>
    <n v="6"/>
  </r>
  <r>
    <x v="16"/>
    <x v="193"/>
    <x v="1"/>
    <x v="4"/>
    <n v="6"/>
    <n v="7"/>
    <n v="12"/>
    <n v="11"/>
    <n v="21"/>
    <n v="2"/>
    <n v="1"/>
    <n v="5"/>
    <n v="17"/>
    <n v="25"/>
  </r>
  <r>
    <x v="16"/>
    <x v="194"/>
    <x v="0"/>
    <x v="0"/>
    <n v="25"/>
    <n v="21"/>
    <n v="86"/>
    <n v="42"/>
    <n v="110"/>
    <n v="17"/>
    <n v="4"/>
    <n v="10"/>
    <n v="101"/>
    <n v="132"/>
  </r>
  <r>
    <x v="16"/>
    <x v="194"/>
    <x v="0"/>
    <x v="5"/>
    <n v="1"/>
    <n v="0"/>
    <n v="2"/>
    <n v="1"/>
    <n v="3"/>
    <n v="0"/>
    <n v="0"/>
    <n v="0"/>
    <n v="3"/>
    <n v="3"/>
  </r>
  <r>
    <x v="16"/>
    <x v="194"/>
    <x v="0"/>
    <x v="1"/>
    <n v="1"/>
    <n v="1"/>
    <n v="8"/>
    <n v="6"/>
    <n v="10"/>
    <n v="0"/>
    <n v="0"/>
    <n v="1"/>
    <n v="9"/>
    <n v="10"/>
  </r>
  <r>
    <x v="16"/>
    <x v="194"/>
    <x v="0"/>
    <x v="3"/>
    <n v="0"/>
    <n v="2"/>
    <n v="2"/>
    <n v="2"/>
    <n v="4"/>
    <n v="0"/>
    <n v="0"/>
    <n v="1"/>
    <n v="3"/>
    <n v="4"/>
  </r>
  <r>
    <x v="16"/>
    <x v="194"/>
    <x v="0"/>
    <x v="2"/>
    <n v="3"/>
    <n v="0"/>
    <n v="4"/>
    <n v="4"/>
    <n v="5"/>
    <n v="2"/>
    <n v="0"/>
    <n v="1"/>
    <n v="4"/>
    <n v="7"/>
  </r>
  <r>
    <x v="16"/>
    <x v="194"/>
    <x v="0"/>
    <x v="4"/>
    <n v="10"/>
    <n v="5"/>
    <n v="19"/>
    <n v="16"/>
    <n v="25"/>
    <n v="8"/>
    <n v="1"/>
    <n v="7"/>
    <n v="18"/>
    <n v="34"/>
  </r>
  <r>
    <x v="16"/>
    <x v="194"/>
    <x v="1"/>
    <x v="0"/>
    <n v="26"/>
    <n v="16"/>
    <n v="62"/>
    <n v="38"/>
    <n v="83"/>
    <n v="14"/>
    <n v="4"/>
    <n v="13"/>
    <n v="73"/>
    <n v="104"/>
  </r>
  <r>
    <x v="16"/>
    <x v="194"/>
    <x v="1"/>
    <x v="5"/>
    <n v="1"/>
    <n v="0"/>
    <n v="2"/>
    <n v="2"/>
    <n v="2"/>
    <n v="0"/>
    <n v="0"/>
    <n v="1"/>
    <n v="2"/>
    <n v="3"/>
  </r>
  <r>
    <x v="16"/>
    <x v="194"/>
    <x v="1"/>
    <x v="1"/>
    <n v="2"/>
    <n v="0"/>
    <n v="4"/>
    <n v="3"/>
    <n v="4"/>
    <n v="0"/>
    <n v="0"/>
    <n v="2"/>
    <n v="4"/>
    <n v="6"/>
  </r>
  <r>
    <x v="16"/>
    <x v="194"/>
    <x v="1"/>
    <x v="3"/>
    <n v="2"/>
    <n v="1"/>
    <n v="1"/>
    <n v="1"/>
    <n v="2"/>
    <n v="1"/>
    <n v="0"/>
    <n v="1"/>
    <n v="2"/>
    <n v="4"/>
  </r>
  <r>
    <x v="16"/>
    <x v="194"/>
    <x v="1"/>
    <x v="2"/>
    <n v="2"/>
    <n v="0"/>
    <n v="2"/>
    <n v="2"/>
    <n v="2"/>
    <n v="2"/>
    <n v="0"/>
    <n v="0"/>
    <n v="2"/>
    <n v="4"/>
  </r>
  <r>
    <x v="16"/>
    <x v="194"/>
    <x v="1"/>
    <x v="4"/>
    <n v="4"/>
    <n v="2"/>
    <n v="9"/>
    <n v="7"/>
    <n v="12"/>
    <n v="2"/>
    <n v="2"/>
    <n v="4"/>
    <n v="7"/>
    <n v="15"/>
  </r>
  <r>
    <x v="16"/>
    <x v="195"/>
    <x v="0"/>
    <x v="0"/>
    <n v="16"/>
    <n v="21"/>
    <n v="64"/>
    <n v="37"/>
    <n v="89"/>
    <n v="9"/>
    <n v="2"/>
    <n v="14"/>
    <n v="76"/>
    <n v="101"/>
  </r>
  <r>
    <x v="16"/>
    <x v="195"/>
    <x v="0"/>
    <x v="5"/>
    <n v="2"/>
    <n v="0"/>
    <n v="1"/>
    <n v="1"/>
    <n v="2"/>
    <n v="1"/>
    <n v="1"/>
    <n v="1"/>
    <n v="0"/>
    <n v="3"/>
  </r>
  <r>
    <x v="16"/>
    <x v="195"/>
    <x v="0"/>
    <x v="1"/>
    <n v="0"/>
    <n v="2"/>
    <n v="3"/>
    <n v="1"/>
    <n v="5"/>
    <n v="0"/>
    <n v="0"/>
    <n v="0"/>
    <n v="5"/>
    <n v="5"/>
  </r>
  <r>
    <x v="16"/>
    <x v="195"/>
    <x v="0"/>
    <x v="3"/>
    <n v="2"/>
    <n v="0"/>
    <n v="2"/>
    <n v="1"/>
    <n v="4"/>
    <n v="0"/>
    <n v="0"/>
    <n v="1"/>
    <n v="3"/>
    <n v="4"/>
  </r>
  <r>
    <x v="16"/>
    <x v="195"/>
    <x v="0"/>
    <x v="2"/>
    <n v="1"/>
    <n v="0"/>
    <n v="3"/>
    <n v="3"/>
    <n v="3"/>
    <n v="1"/>
    <n v="0"/>
    <n v="1"/>
    <n v="2"/>
    <n v="4"/>
  </r>
  <r>
    <x v="16"/>
    <x v="195"/>
    <x v="0"/>
    <x v="4"/>
    <n v="4"/>
    <n v="1"/>
    <n v="14"/>
    <n v="10"/>
    <n v="17"/>
    <n v="1"/>
    <n v="1"/>
    <n v="5"/>
    <n v="12"/>
    <n v="19"/>
  </r>
  <r>
    <x v="16"/>
    <x v="195"/>
    <x v="1"/>
    <x v="0"/>
    <n v="29"/>
    <n v="8"/>
    <n v="52"/>
    <n v="37"/>
    <n v="64"/>
    <n v="14"/>
    <n v="3"/>
    <n v="18"/>
    <n v="54"/>
    <n v="89"/>
  </r>
  <r>
    <x v="16"/>
    <x v="195"/>
    <x v="1"/>
    <x v="5"/>
    <n v="0"/>
    <n v="1"/>
    <n v="2"/>
    <n v="2"/>
    <n v="3"/>
    <n v="0"/>
    <n v="0"/>
    <n v="0"/>
    <n v="3"/>
    <n v="3"/>
  </r>
  <r>
    <x v="16"/>
    <x v="195"/>
    <x v="1"/>
    <x v="1"/>
    <n v="2"/>
    <n v="1"/>
    <n v="3"/>
    <n v="1"/>
    <n v="5"/>
    <n v="1"/>
    <n v="0"/>
    <n v="3"/>
    <n v="2"/>
    <n v="6"/>
  </r>
  <r>
    <x v="16"/>
    <x v="195"/>
    <x v="1"/>
    <x v="3"/>
    <n v="2"/>
    <n v="1"/>
    <n v="3"/>
    <n v="2"/>
    <n v="4"/>
    <n v="1"/>
    <n v="0"/>
    <n v="2"/>
    <n v="3"/>
    <n v="6"/>
  </r>
  <r>
    <x v="16"/>
    <x v="195"/>
    <x v="1"/>
    <x v="2"/>
    <n v="2"/>
    <n v="1"/>
    <n v="2"/>
    <n v="1"/>
    <n v="3"/>
    <n v="2"/>
    <n v="0"/>
    <n v="0"/>
    <n v="3"/>
    <n v="5"/>
  </r>
  <r>
    <x v="16"/>
    <x v="195"/>
    <x v="1"/>
    <x v="4"/>
    <n v="4"/>
    <n v="2"/>
    <n v="6"/>
    <n v="6"/>
    <n v="9"/>
    <n v="1"/>
    <n v="2"/>
    <n v="3"/>
    <n v="6"/>
    <n v="12"/>
  </r>
  <r>
    <x v="16"/>
    <x v="196"/>
    <x v="0"/>
    <x v="0"/>
    <n v="32"/>
    <n v="23"/>
    <n v="82"/>
    <n v="53"/>
    <n v="112"/>
    <n v="20"/>
    <n v="2"/>
    <n v="16"/>
    <n v="99"/>
    <n v="137"/>
  </r>
  <r>
    <x v="16"/>
    <x v="196"/>
    <x v="0"/>
    <x v="5"/>
    <n v="1"/>
    <n v="2"/>
    <n v="1"/>
    <n v="1"/>
    <n v="3"/>
    <n v="1"/>
    <n v="0"/>
    <n v="0"/>
    <n v="3"/>
    <n v="4"/>
  </r>
  <r>
    <x v="16"/>
    <x v="196"/>
    <x v="0"/>
    <x v="1"/>
    <n v="2"/>
    <n v="0"/>
    <n v="2"/>
    <n v="2"/>
    <n v="4"/>
    <n v="0"/>
    <n v="0"/>
    <n v="1"/>
    <n v="3"/>
    <n v="4"/>
  </r>
  <r>
    <x v="16"/>
    <x v="196"/>
    <x v="0"/>
    <x v="3"/>
    <n v="2"/>
    <n v="1"/>
    <n v="1"/>
    <n v="1"/>
    <n v="3"/>
    <n v="1"/>
    <n v="0"/>
    <n v="1"/>
    <n v="2"/>
    <n v="4"/>
  </r>
  <r>
    <x v="16"/>
    <x v="196"/>
    <x v="0"/>
    <x v="2"/>
    <n v="3"/>
    <n v="1"/>
    <n v="6"/>
    <n v="3"/>
    <n v="7"/>
    <n v="2"/>
    <n v="0"/>
    <n v="1"/>
    <n v="7"/>
    <n v="10"/>
  </r>
  <r>
    <x v="16"/>
    <x v="196"/>
    <x v="0"/>
    <x v="4"/>
    <n v="7"/>
    <n v="5"/>
    <n v="10"/>
    <n v="8"/>
    <n v="19"/>
    <n v="3"/>
    <n v="0"/>
    <n v="7"/>
    <n v="12"/>
    <n v="22"/>
  </r>
  <r>
    <x v="16"/>
    <x v="196"/>
    <x v="1"/>
    <x v="0"/>
    <n v="26"/>
    <n v="11"/>
    <n v="52"/>
    <n v="29"/>
    <n v="69"/>
    <n v="19"/>
    <n v="1"/>
    <n v="18"/>
    <n v="51"/>
    <n v="89"/>
  </r>
  <r>
    <x v="16"/>
    <x v="196"/>
    <x v="1"/>
    <x v="5"/>
    <n v="0"/>
    <n v="0"/>
    <n v="4"/>
    <n v="2"/>
    <n v="4"/>
    <n v="0"/>
    <n v="0"/>
    <n v="0"/>
    <n v="4"/>
    <n v="4"/>
  </r>
  <r>
    <x v="16"/>
    <x v="196"/>
    <x v="1"/>
    <x v="1"/>
    <n v="0"/>
    <n v="0"/>
    <n v="4"/>
    <n v="3"/>
    <n v="4"/>
    <n v="0"/>
    <n v="0"/>
    <n v="1"/>
    <n v="3"/>
    <n v="4"/>
  </r>
  <r>
    <x v="16"/>
    <x v="196"/>
    <x v="1"/>
    <x v="3"/>
    <n v="1"/>
    <n v="1"/>
    <n v="4"/>
    <n v="2"/>
    <n v="6"/>
    <n v="0"/>
    <n v="1"/>
    <n v="0"/>
    <n v="5"/>
    <n v="6"/>
  </r>
  <r>
    <x v="16"/>
    <x v="196"/>
    <x v="1"/>
    <x v="2"/>
    <n v="4"/>
    <n v="1"/>
    <n v="2"/>
    <n v="1"/>
    <n v="3"/>
    <n v="4"/>
    <n v="0"/>
    <n v="0"/>
    <n v="3"/>
    <n v="7"/>
  </r>
  <r>
    <x v="16"/>
    <x v="196"/>
    <x v="1"/>
    <x v="4"/>
    <n v="1"/>
    <n v="2"/>
    <n v="3"/>
    <n v="2"/>
    <n v="5"/>
    <n v="1"/>
    <n v="0"/>
    <n v="0"/>
    <n v="5"/>
    <n v="6"/>
  </r>
  <r>
    <x v="16"/>
    <x v="197"/>
    <x v="0"/>
    <x v="0"/>
    <n v="29"/>
    <n v="26"/>
    <n v="86"/>
    <n v="56"/>
    <n v="117"/>
    <n v="16"/>
    <n v="4"/>
    <n v="17"/>
    <n v="104"/>
    <n v="141"/>
  </r>
  <r>
    <x v="16"/>
    <x v="197"/>
    <x v="0"/>
    <x v="5"/>
    <n v="3"/>
    <n v="0"/>
    <n v="5"/>
    <n v="4"/>
    <n v="6"/>
    <n v="1"/>
    <n v="1"/>
    <n v="0"/>
    <n v="6"/>
    <n v="8"/>
  </r>
  <r>
    <x v="16"/>
    <x v="197"/>
    <x v="0"/>
    <x v="1"/>
    <n v="0"/>
    <n v="2"/>
    <n v="5"/>
    <n v="4"/>
    <n v="7"/>
    <n v="0"/>
    <n v="0"/>
    <n v="1"/>
    <n v="6"/>
    <n v="7"/>
  </r>
  <r>
    <x v="16"/>
    <x v="197"/>
    <x v="0"/>
    <x v="3"/>
    <n v="4"/>
    <n v="0"/>
    <n v="3"/>
    <n v="2"/>
    <n v="3"/>
    <n v="4"/>
    <n v="0"/>
    <n v="0"/>
    <n v="3"/>
    <n v="7"/>
  </r>
  <r>
    <x v="16"/>
    <x v="197"/>
    <x v="0"/>
    <x v="2"/>
    <n v="3"/>
    <n v="2"/>
    <n v="3"/>
    <n v="2"/>
    <n v="5"/>
    <n v="2"/>
    <n v="1"/>
    <n v="2"/>
    <n v="3"/>
    <n v="8"/>
  </r>
  <r>
    <x v="16"/>
    <x v="197"/>
    <x v="0"/>
    <x v="4"/>
    <n v="9"/>
    <n v="3"/>
    <n v="17"/>
    <n v="12"/>
    <n v="23"/>
    <n v="6"/>
    <n v="3"/>
    <n v="2"/>
    <n v="18"/>
    <n v="29"/>
  </r>
  <r>
    <x v="16"/>
    <x v="197"/>
    <x v="1"/>
    <x v="0"/>
    <n v="18"/>
    <n v="14"/>
    <n v="57"/>
    <n v="36"/>
    <n v="73"/>
    <n v="13"/>
    <n v="1"/>
    <n v="14"/>
    <n v="61"/>
    <n v="89"/>
  </r>
  <r>
    <x v="16"/>
    <x v="197"/>
    <x v="1"/>
    <x v="5"/>
    <n v="1"/>
    <n v="2"/>
    <n v="4"/>
    <n v="3"/>
    <n v="6"/>
    <n v="1"/>
    <n v="0"/>
    <n v="1"/>
    <n v="5"/>
    <n v="7"/>
  </r>
  <r>
    <x v="16"/>
    <x v="197"/>
    <x v="1"/>
    <x v="1"/>
    <n v="4"/>
    <n v="2"/>
    <n v="4"/>
    <n v="3"/>
    <n v="7"/>
    <n v="3"/>
    <n v="0"/>
    <n v="4"/>
    <n v="3"/>
    <n v="10"/>
  </r>
  <r>
    <x v="16"/>
    <x v="197"/>
    <x v="1"/>
    <x v="3"/>
    <n v="2"/>
    <n v="1"/>
    <n v="2"/>
    <n v="1"/>
    <n v="3"/>
    <n v="2"/>
    <n v="0"/>
    <n v="0"/>
    <n v="3"/>
    <n v="5"/>
  </r>
  <r>
    <x v="16"/>
    <x v="197"/>
    <x v="1"/>
    <x v="2"/>
    <n v="1"/>
    <n v="1"/>
    <n v="6"/>
    <n v="3"/>
    <n v="7"/>
    <n v="0"/>
    <n v="0"/>
    <n v="2"/>
    <n v="6"/>
    <n v="8"/>
  </r>
  <r>
    <x v="16"/>
    <x v="197"/>
    <x v="1"/>
    <x v="4"/>
    <n v="5"/>
    <n v="5"/>
    <n v="11"/>
    <n v="5"/>
    <n v="17"/>
    <n v="4"/>
    <n v="0"/>
    <n v="2"/>
    <n v="15"/>
    <n v="21"/>
  </r>
  <r>
    <x v="16"/>
    <x v="198"/>
    <x v="0"/>
    <x v="0"/>
    <n v="33"/>
    <n v="18"/>
    <n v="66"/>
    <n v="43"/>
    <n v="90"/>
    <n v="20"/>
    <n v="3"/>
    <n v="15"/>
    <n v="79"/>
    <n v="117"/>
  </r>
  <r>
    <x v="16"/>
    <x v="198"/>
    <x v="0"/>
    <x v="5"/>
    <n v="2"/>
    <n v="1"/>
    <n v="5"/>
    <n v="3"/>
    <n v="6"/>
    <n v="2"/>
    <n v="0"/>
    <n v="1"/>
    <n v="5"/>
    <n v="8"/>
  </r>
  <r>
    <x v="16"/>
    <x v="198"/>
    <x v="0"/>
    <x v="1"/>
    <n v="2"/>
    <n v="1"/>
    <n v="3"/>
    <n v="0"/>
    <n v="5"/>
    <n v="0"/>
    <n v="1"/>
    <n v="1"/>
    <n v="4"/>
    <n v="6"/>
  </r>
  <r>
    <x v="16"/>
    <x v="198"/>
    <x v="0"/>
    <x v="3"/>
    <n v="1"/>
    <n v="1"/>
    <n v="6"/>
    <n v="3"/>
    <n v="7"/>
    <n v="1"/>
    <n v="0"/>
    <n v="0"/>
    <n v="7"/>
    <n v="8"/>
  </r>
  <r>
    <x v="16"/>
    <x v="198"/>
    <x v="0"/>
    <x v="2"/>
    <n v="1"/>
    <n v="1"/>
    <n v="3"/>
    <n v="2"/>
    <n v="4"/>
    <n v="1"/>
    <n v="0"/>
    <n v="1"/>
    <n v="3"/>
    <n v="5"/>
  </r>
  <r>
    <x v="16"/>
    <x v="198"/>
    <x v="0"/>
    <x v="4"/>
    <n v="4"/>
    <n v="4"/>
    <n v="12"/>
    <n v="8"/>
    <n v="18"/>
    <n v="0"/>
    <n v="2"/>
    <n v="4"/>
    <n v="14"/>
    <n v="20"/>
  </r>
  <r>
    <x v="16"/>
    <x v="198"/>
    <x v="1"/>
    <x v="0"/>
    <n v="13"/>
    <n v="14"/>
    <n v="62"/>
    <n v="37"/>
    <n v="78"/>
    <n v="10"/>
    <n v="1"/>
    <n v="15"/>
    <n v="63"/>
    <n v="89"/>
  </r>
  <r>
    <x v="16"/>
    <x v="198"/>
    <x v="1"/>
    <x v="5"/>
    <n v="2"/>
    <n v="1"/>
    <n v="4"/>
    <n v="3"/>
    <n v="5"/>
    <n v="2"/>
    <n v="0"/>
    <n v="3"/>
    <n v="2"/>
    <n v="7"/>
  </r>
  <r>
    <x v="16"/>
    <x v="198"/>
    <x v="1"/>
    <x v="1"/>
    <n v="3"/>
    <n v="1"/>
    <n v="6"/>
    <n v="5"/>
    <n v="7"/>
    <n v="3"/>
    <n v="0"/>
    <n v="1"/>
    <n v="6"/>
    <n v="10"/>
  </r>
  <r>
    <x v="16"/>
    <x v="198"/>
    <x v="1"/>
    <x v="3"/>
    <n v="3"/>
    <n v="0"/>
    <n v="4"/>
    <n v="2"/>
    <n v="4"/>
    <n v="2"/>
    <n v="0"/>
    <n v="1"/>
    <n v="4"/>
    <n v="7"/>
  </r>
  <r>
    <x v="16"/>
    <x v="198"/>
    <x v="1"/>
    <x v="2"/>
    <n v="2"/>
    <n v="2"/>
    <n v="2"/>
    <n v="1"/>
    <n v="4"/>
    <n v="2"/>
    <n v="0"/>
    <n v="0"/>
    <n v="4"/>
    <n v="6"/>
  </r>
  <r>
    <x v="16"/>
    <x v="198"/>
    <x v="1"/>
    <x v="4"/>
    <n v="3"/>
    <n v="4"/>
    <n v="8"/>
    <n v="4"/>
    <n v="13"/>
    <n v="2"/>
    <n v="1"/>
    <n v="1"/>
    <n v="11"/>
    <n v="15"/>
  </r>
  <r>
    <x v="16"/>
    <x v="199"/>
    <x v="0"/>
    <x v="0"/>
    <n v="26"/>
    <n v="22"/>
    <n v="82"/>
    <n v="53"/>
    <n v="110"/>
    <n v="17"/>
    <n v="3"/>
    <n v="12"/>
    <n v="98"/>
    <n v="130"/>
  </r>
  <r>
    <x v="16"/>
    <x v="199"/>
    <x v="0"/>
    <x v="5"/>
    <n v="0"/>
    <n v="1"/>
    <n v="6"/>
    <n v="3"/>
    <n v="7"/>
    <n v="0"/>
    <n v="0"/>
    <n v="2"/>
    <n v="5"/>
    <n v="7"/>
  </r>
  <r>
    <x v="16"/>
    <x v="199"/>
    <x v="0"/>
    <x v="1"/>
    <n v="0"/>
    <n v="2"/>
    <n v="0"/>
    <n v="0"/>
    <n v="2"/>
    <n v="0"/>
    <n v="0"/>
    <n v="1"/>
    <n v="1"/>
    <n v="2"/>
  </r>
  <r>
    <x v="16"/>
    <x v="199"/>
    <x v="0"/>
    <x v="3"/>
    <n v="2"/>
    <n v="1"/>
    <n v="2"/>
    <n v="2"/>
    <n v="4"/>
    <n v="1"/>
    <n v="0"/>
    <n v="2"/>
    <n v="2"/>
    <n v="5"/>
  </r>
  <r>
    <x v="16"/>
    <x v="199"/>
    <x v="0"/>
    <x v="2"/>
    <n v="1"/>
    <n v="1"/>
    <n v="9"/>
    <n v="6"/>
    <n v="10"/>
    <n v="0"/>
    <n v="1"/>
    <n v="0"/>
    <n v="10"/>
    <n v="11"/>
  </r>
  <r>
    <x v="16"/>
    <x v="199"/>
    <x v="0"/>
    <x v="4"/>
    <n v="3"/>
    <n v="6"/>
    <n v="7"/>
    <n v="6"/>
    <n v="14"/>
    <n v="1"/>
    <n v="0"/>
    <n v="5"/>
    <n v="10"/>
    <n v="16"/>
  </r>
  <r>
    <x v="16"/>
    <x v="199"/>
    <x v="1"/>
    <x v="0"/>
    <n v="19"/>
    <n v="23"/>
    <n v="62"/>
    <n v="40"/>
    <n v="88"/>
    <n v="13"/>
    <n v="2"/>
    <n v="16"/>
    <n v="73"/>
    <n v="104"/>
  </r>
  <r>
    <x v="16"/>
    <x v="199"/>
    <x v="1"/>
    <x v="5"/>
    <n v="0"/>
    <n v="2"/>
    <n v="2"/>
    <n v="1"/>
    <n v="4"/>
    <n v="0"/>
    <n v="0"/>
    <n v="2"/>
    <n v="2"/>
    <n v="4"/>
  </r>
  <r>
    <x v="16"/>
    <x v="199"/>
    <x v="1"/>
    <x v="1"/>
    <n v="2"/>
    <n v="4"/>
    <n v="2"/>
    <n v="2"/>
    <n v="6"/>
    <n v="2"/>
    <n v="0"/>
    <n v="2"/>
    <n v="4"/>
    <n v="8"/>
  </r>
  <r>
    <x v="16"/>
    <x v="199"/>
    <x v="1"/>
    <x v="3"/>
    <n v="1"/>
    <n v="2"/>
    <n v="5"/>
    <n v="5"/>
    <n v="7"/>
    <n v="1"/>
    <n v="0"/>
    <n v="1"/>
    <n v="6"/>
    <n v="8"/>
  </r>
  <r>
    <x v="16"/>
    <x v="199"/>
    <x v="1"/>
    <x v="2"/>
    <n v="2"/>
    <n v="0"/>
    <n v="3"/>
    <n v="2"/>
    <n v="3"/>
    <n v="2"/>
    <n v="0"/>
    <n v="1"/>
    <n v="2"/>
    <n v="5"/>
  </r>
  <r>
    <x v="16"/>
    <x v="199"/>
    <x v="1"/>
    <x v="4"/>
    <n v="2"/>
    <n v="0"/>
    <n v="3"/>
    <n v="1"/>
    <n v="3"/>
    <n v="2"/>
    <n v="0"/>
    <n v="2"/>
    <n v="1"/>
    <n v="5"/>
  </r>
  <r>
    <x v="16"/>
    <x v="200"/>
    <x v="0"/>
    <x v="0"/>
    <n v="34"/>
    <n v="22"/>
    <n v="77"/>
    <n v="46"/>
    <n v="106"/>
    <n v="19"/>
    <n v="3"/>
    <n v="22"/>
    <n v="89"/>
    <n v="133"/>
  </r>
  <r>
    <x v="16"/>
    <x v="200"/>
    <x v="0"/>
    <x v="5"/>
    <n v="4"/>
    <n v="0"/>
    <n v="1"/>
    <n v="1"/>
    <n v="1"/>
    <n v="4"/>
    <n v="0"/>
    <n v="0"/>
    <n v="1"/>
    <n v="5"/>
  </r>
  <r>
    <x v="16"/>
    <x v="200"/>
    <x v="0"/>
    <x v="1"/>
    <n v="4"/>
    <n v="1"/>
    <n v="5"/>
    <n v="4"/>
    <n v="8"/>
    <n v="2"/>
    <n v="0"/>
    <n v="2"/>
    <n v="6"/>
    <n v="10"/>
  </r>
  <r>
    <x v="16"/>
    <x v="200"/>
    <x v="0"/>
    <x v="3"/>
    <n v="1"/>
    <n v="4"/>
    <n v="6"/>
    <n v="5"/>
    <n v="10"/>
    <n v="1"/>
    <n v="0"/>
    <n v="2"/>
    <n v="8"/>
    <n v="11"/>
  </r>
  <r>
    <x v="16"/>
    <x v="200"/>
    <x v="0"/>
    <x v="2"/>
    <n v="0"/>
    <n v="1"/>
    <n v="3"/>
    <n v="2"/>
    <n v="4"/>
    <n v="0"/>
    <n v="0"/>
    <n v="1"/>
    <n v="3"/>
    <n v="4"/>
  </r>
  <r>
    <x v="16"/>
    <x v="200"/>
    <x v="0"/>
    <x v="4"/>
    <n v="7"/>
    <n v="2"/>
    <n v="19"/>
    <n v="14"/>
    <n v="22"/>
    <n v="4"/>
    <n v="1"/>
    <n v="3"/>
    <n v="20"/>
    <n v="28"/>
  </r>
  <r>
    <x v="16"/>
    <x v="200"/>
    <x v="1"/>
    <x v="0"/>
    <n v="25"/>
    <n v="16"/>
    <n v="57"/>
    <n v="29"/>
    <n v="77"/>
    <n v="15"/>
    <n v="1"/>
    <n v="12"/>
    <n v="70"/>
    <n v="98"/>
  </r>
  <r>
    <x v="16"/>
    <x v="200"/>
    <x v="1"/>
    <x v="5"/>
    <n v="4"/>
    <n v="0"/>
    <n v="2"/>
    <n v="1"/>
    <n v="4"/>
    <n v="2"/>
    <n v="0"/>
    <n v="2"/>
    <n v="2"/>
    <n v="6"/>
  </r>
  <r>
    <x v="16"/>
    <x v="200"/>
    <x v="1"/>
    <x v="1"/>
    <n v="1"/>
    <n v="1"/>
    <n v="3"/>
    <n v="1"/>
    <n v="4"/>
    <n v="0"/>
    <n v="0"/>
    <n v="2"/>
    <n v="3"/>
    <n v="5"/>
  </r>
  <r>
    <x v="16"/>
    <x v="200"/>
    <x v="1"/>
    <x v="3"/>
    <n v="4"/>
    <n v="1"/>
    <n v="4"/>
    <n v="3"/>
    <n v="7"/>
    <n v="2"/>
    <n v="0"/>
    <n v="4"/>
    <n v="3"/>
    <n v="9"/>
  </r>
  <r>
    <x v="16"/>
    <x v="200"/>
    <x v="1"/>
    <x v="2"/>
    <n v="0"/>
    <n v="1"/>
    <n v="2"/>
    <n v="2"/>
    <n v="3"/>
    <n v="0"/>
    <n v="0"/>
    <n v="1"/>
    <n v="2"/>
    <n v="3"/>
  </r>
  <r>
    <x v="16"/>
    <x v="200"/>
    <x v="1"/>
    <x v="4"/>
    <n v="5"/>
    <n v="2"/>
    <n v="10"/>
    <n v="8"/>
    <n v="15"/>
    <n v="2"/>
    <n v="1"/>
    <n v="4"/>
    <n v="10"/>
    <n v="17"/>
  </r>
  <r>
    <x v="16"/>
    <x v="201"/>
    <x v="0"/>
    <x v="0"/>
    <n v="23"/>
    <n v="24"/>
    <n v="68"/>
    <n v="44"/>
    <n v="97"/>
    <n v="11"/>
    <n v="6"/>
    <n v="17"/>
    <n v="81"/>
    <n v="115"/>
  </r>
  <r>
    <x v="16"/>
    <x v="201"/>
    <x v="0"/>
    <x v="5"/>
    <n v="1"/>
    <n v="0"/>
    <n v="4"/>
    <n v="2"/>
    <n v="4"/>
    <n v="1"/>
    <n v="0"/>
    <n v="1"/>
    <n v="3"/>
    <n v="5"/>
  </r>
  <r>
    <x v="16"/>
    <x v="201"/>
    <x v="0"/>
    <x v="1"/>
    <n v="2"/>
    <n v="4"/>
    <n v="5"/>
    <n v="5"/>
    <n v="9"/>
    <n v="0"/>
    <n v="1"/>
    <n v="3"/>
    <n v="7"/>
    <n v="11"/>
  </r>
  <r>
    <x v="16"/>
    <x v="201"/>
    <x v="0"/>
    <x v="3"/>
    <n v="0"/>
    <n v="5"/>
    <n v="7"/>
    <n v="3"/>
    <n v="12"/>
    <n v="0"/>
    <n v="0"/>
    <n v="2"/>
    <n v="10"/>
    <n v="12"/>
  </r>
  <r>
    <x v="16"/>
    <x v="201"/>
    <x v="0"/>
    <x v="2"/>
    <n v="0"/>
    <n v="2"/>
    <n v="6"/>
    <n v="5"/>
    <n v="8"/>
    <n v="0"/>
    <n v="0"/>
    <n v="3"/>
    <n v="5"/>
    <n v="8"/>
  </r>
  <r>
    <x v="16"/>
    <x v="201"/>
    <x v="0"/>
    <x v="4"/>
    <n v="10"/>
    <n v="2"/>
    <n v="11"/>
    <n v="5"/>
    <n v="16"/>
    <n v="6"/>
    <n v="0"/>
    <n v="9"/>
    <n v="8"/>
    <n v="23"/>
  </r>
  <r>
    <x v="16"/>
    <x v="201"/>
    <x v="1"/>
    <x v="0"/>
    <n v="22"/>
    <n v="14"/>
    <n v="56"/>
    <n v="32"/>
    <n v="70"/>
    <n v="15"/>
    <n v="2"/>
    <n v="14"/>
    <n v="61"/>
    <n v="92"/>
  </r>
  <r>
    <x v="16"/>
    <x v="201"/>
    <x v="1"/>
    <x v="5"/>
    <n v="1"/>
    <n v="0"/>
    <n v="2"/>
    <n v="2"/>
    <n v="3"/>
    <n v="0"/>
    <n v="0"/>
    <n v="1"/>
    <n v="2"/>
    <n v="3"/>
  </r>
  <r>
    <x v="16"/>
    <x v="201"/>
    <x v="1"/>
    <x v="1"/>
    <n v="1"/>
    <n v="0"/>
    <n v="0"/>
    <n v="0"/>
    <n v="0"/>
    <n v="0"/>
    <n v="0"/>
    <n v="1"/>
    <n v="0"/>
    <n v="1"/>
  </r>
  <r>
    <x v="16"/>
    <x v="201"/>
    <x v="1"/>
    <x v="3"/>
    <n v="2"/>
    <n v="2"/>
    <n v="1"/>
    <n v="1"/>
    <n v="4"/>
    <n v="0"/>
    <n v="1"/>
    <n v="2"/>
    <n v="2"/>
    <n v="5"/>
  </r>
  <r>
    <x v="16"/>
    <x v="201"/>
    <x v="1"/>
    <x v="2"/>
    <n v="0"/>
    <n v="0"/>
    <n v="5"/>
    <n v="5"/>
    <n v="5"/>
    <n v="0"/>
    <n v="0"/>
    <n v="1"/>
    <n v="4"/>
    <n v="5"/>
  </r>
  <r>
    <x v="16"/>
    <x v="201"/>
    <x v="1"/>
    <x v="4"/>
    <n v="5"/>
    <n v="5"/>
    <n v="17"/>
    <n v="11"/>
    <n v="24"/>
    <n v="3"/>
    <n v="0"/>
    <n v="5"/>
    <n v="19"/>
    <n v="27"/>
  </r>
  <r>
    <x v="16"/>
    <x v="202"/>
    <x v="0"/>
    <x v="0"/>
    <n v="32"/>
    <n v="22"/>
    <n v="80"/>
    <n v="49"/>
    <n v="112"/>
    <n v="17"/>
    <n v="5"/>
    <n v="17"/>
    <n v="95"/>
    <n v="134"/>
  </r>
  <r>
    <x v="16"/>
    <x v="202"/>
    <x v="0"/>
    <x v="5"/>
    <n v="1"/>
    <n v="1"/>
    <n v="7"/>
    <n v="3"/>
    <n v="9"/>
    <n v="0"/>
    <n v="0"/>
    <n v="0"/>
    <n v="9"/>
    <n v="9"/>
  </r>
  <r>
    <x v="16"/>
    <x v="202"/>
    <x v="0"/>
    <x v="1"/>
    <n v="3"/>
    <n v="3"/>
    <n v="0"/>
    <n v="0"/>
    <n v="6"/>
    <n v="0"/>
    <n v="1"/>
    <n v="3"/>
    <n v="2"/>
    <n v="6"/>
  </r>
  <r>
    <x v="16"/>
    <x v="202"/>
    <x v="0"/>
    <x v="3"/>
    <n v="2"/>
    <n v="0"/>
    <n v="1"/>
    <n v="0"/>
    <n v="2"/>
    <n v="1"/>
    <n v="0"/>
    <n v="0"/>
    <n v="2"/>
    <n v="3"/>
  </r>
  <r>
    <x v="16"/>
    <x v="202"/>
    <x v="0"/>
    <x v="2"/>
    <n v="1"/>
    <n v="0"/>
    <n v="6"/>
    <n v="5"/>
    <n v="6"/>
    <n v="1"/>
    <n v="0"/>
    <n v="0"/>
    <n v="6"/>
    <n v="7"/>
  </r>
  <r>
    <x v="16"/>
    <x v="202"/>
    <x v="0"/>
    <x v="4"/>
    <n v="8"/>
    <n v="2"/>
    <n v="12"/>
    <n v="6"/>
    <n v="17"/>
    <n v="5"/>
    <n v="0"/>
    <n v="5"/>
    <n v="12"/>
    <n v="22"/>
  </r>
  <r>
    <x v="16"/>
    <x v="202"/>
    <x v="1"/>
    <x v="0"/>
    <n v="35"/>
    <n v="18"/>
    <n v="61"/>
    <n v="37"/>
    <n v="88"/>
    <n v="24"/>
    <n v="2"/>
    <n v="21"/>
    <n v="67"/>
    <n v="114"/>
  </r>
  <r>
    <x v="16"/>
    <x v="202"/>
    <x v="1"/>
    <x v="5"/>
    <n v="1"/>
    <n v="0"/>
    <n v="2"/>
    <n v="1"/>
    <n v="3"/>
    <n v="0"/>
    <n v="1"/>
    <n v="1"/>
    <n v="1"/>
    <n v="3"/>
  </r>
  <r>
    <x v="16"/>
    <x v="202"/>
    <x v="1"/>
    <x v="1"/>
    <n v="2"/>
    <n v="2"/>
    <n v="4"/>
    <n v="4"/>
    <n v="6"/>
    <n v="2"/>
    <n v="0"/>
    <n v="2"/>
    <n v="4"/>
    <n v="8"/>
  </r>
  <r>
    <x v="16"/>
    <x v="202"/>
    <x v="1"/>
    <x v="3"/>
    <n v="1"/>
    <n v="1"/>
    <n v="7"/>
    <n v="7"/>
    <n v="8"/>
    <n v="1"/>
    <n v="0"/>
    <n v="1"/>
    <n v="7"/>
    <n v="9"/>
  </r>
  <r>
    <x v="16"/>
    <x v="202"/>
    <x v="1"/>
    <x v="2"/>
    <n v="2"/>
    <n v="1"/>
    <n v="4"/>
    <n v="3"/>
    <n v="5"/>
    <n v="2"/>
    <n v="0"/>
    <n v="2"/>
    <n v="3"/>
    <n v="7"/>
  </r>
  <r>
    <x v="16"/>
    <x v="202"/>
    <x v="1"/>
    <x v="4"/>
    <n v="8"/>
    <n v="2"/>
    <n v="8"/>
    <n v="1"/>
    <n v="15"/>
    <n v="3"/>
    <n v="1"/>
    <n v="7"/>
    <n v="7"/>
    <n v="18"/>
  </r>
  <r>
    <x v="16"/>
    <x v="136"/>
    <x v="0"/>
    <x v="0"/>
    <n v="29"/>
    <n v="27"/>
    <n v="86"/>
    <n v="54"/>
    <n v="122"/>
    <n v="13"/>
    <n v="4"/>
    <n v="23"/>
    <n v="102"/>
    <n v="142"/>
  </r>
  <r>
    <x v="16"/>
    <x v="136"/>
    <x v="0"/>
    <x v="5"/>
    <n v="3"/>
    <n v="2"/>
    <n v="4"/>
    <n v="2"/>
    <n v="7"/>
    <n v="1"/>
    <n v="1"/>
    <n v="1"/>
    <n v="6"/>
    <n v="9"/>
  </r>
  <r>
    <x v="16"/>
    <x v="136"/>
    <x v="0"/>
    <x v="1"/>
    <n v="1"/>
    <n v="4"/>
    <n v="3"/>
    <n v="3"/>
    <n v="7"/>
    <n v="1"/>
    <n v="0"/>
    <n v="1"/>
    <n v="6"/>
    <n v="8"/>
  </r>
  <r>
    <x v="16"/>
    <x v="136"/>
    <x v="0"/>
    <x v="3"/>
    <n v="2"/>
    <n v="4"/>
    <n v="4"/>
    <n v="2"/>
    <n v="10"/>
    <n v="0"/>
    <n v="0"/>
    <n v="1"/>
    <n v="9"/>
    <n v="10"/>
  </r>
  <r>
    <x v="16"/>
    <x v="136"/>
    <x v="0"/>
    <x v="2"/>
    <n v="1"/>
    <n v="1"/>
    <n v="3"/>
    <n v="3"/>
    <n v="4"/>
    <n v="0"/>
    <n v="0"/>
    <n v="1"/>
    <n v="4"/>
    <n v="5"/>
  </r>
  <r>
    <x v="16"/>
    <x v="136"/>
    <x v="0"/>
    <x v="4"/>
    <n v="9"/>
    <n v="5"/>
    <n v="21"/>
    <n v="12"/>
    <n v="26"/>
    <n v="9"/>
    <n v="1"/>
    <n v="1"/>
    <n v="24"/>
    <n v="35"/>
  </r>
  <r>
    <x v="16"/>
    <x v="136"/>
    <x v="1"/>
    <x v="0"/>
    <n v="24"/>
    <n v="17"/>
    <n v="69"/>
    <n v="48"/>
    <n v="90"/>
    <n v="17"/>
    <n v="2"/>
    <n v="14"/>
    <n v="77"/>
    <n v="110"/>
  </r>
  <r>
    <x v="16"/>
    <x v="136"/>
    <x v="1"/>
    <x v="5"/>
    <n v="2"/>
    <n v="0"/>
    <n v="0"/>
    <n v="0"/>
    <n v="1"/>
    <n v="0"/>
    <n v="0"/>
    <n v="1"/>
    <n v="1"/>
    <n v="2"/>
  </r>
  <r>
    <x v="16"/>
    <x v="136"/>
    <x v="1"/>
    <x v="1"/>
    <n v="1"/>
    <n v="0"/>
    <n v="4"/>
    <n v="2"/>
    <n v="4"/>
    <n v="1"/>
    <n v="0"/>
    <n v="0"/>
    <n v="4"/>
    <n v="5"/>
  </r>
  <r>
    <x v="16"/>
    <x v="136"/>
    <x v="1"/>
    <x v="3"/>
    <n v="1"/>
    <n v="2"/>
    <n v="2"/>
    <n v="2"/>
    <n v="4"/>
    <n v="1"/>
    <n v="0"/>
    <n v="1"/>
    <n v="3"/>
    <n v="5"/>
  </r>
  <r>
    <x v="16"/>
    <x v="136"/>
    <x v="1"/>
    <x v="2"/>
    <n v="0"/>
    <n v="1"/>
    <n v="2"/>
    <n v="2"/>
    <n v="3"/>
    <n v="0"/>
    <n v="0"/>
    <n v="0"/>
    <n v="3"/>
    <n v="3"/>
  </r>
  <r>
    <x v="16"/>
    <x v="136"/>
    <x v="1"/>
    <x v="4"/>
    <n v="5"/>
    <n v="2"/>
    <n v="11"/>
    <n v="8"/>
    <n v="13"/>
    <n v="4"/>
    <n v="1"/>
    <n v="4"/>
    <n v="9"/>
    <n v="18"/>
  </r>
  <r>
    <x v="16"/>
    <x v="11"/>
    <x v="0"/>
    <x v="0"/>
    <n v="28"/>
    <n v="35"/>
    <n v="85"/>
    <n v="57"/>
    <n v="127"/>
    <n v="15"/>
    <n v="3"/>
    <n v="24"/>
    <n v="106"/>
    <n v="148"/>
  </r>
  <r>
    <x v="16"/>
    <x v="11"/>
    <x v="0"/>
    <x v="5"/>
    <n v="0"/>
    <n v="0"/>
    <n v="5"/>
    <n v="2"/>
    <n v="5"/>
    <n v="0"/>
    <n v="0"/>
    <n v="0"/>
    <n v="5"/>
    <n v="5"/>
  </r>
  <r>
    <x v="16"/>
    <x v="11"/>
    <x v="0"/>
    <x v="1"/>
    <n v="1"/>
    <n v="0"/>
    <n v="5"/>
    <n v="3"/>
    <n v="6"/>
    <n v="0"/>
    <n v="0"/>
    <n v="0"/>
    <n v="6"/>
    <n v="6"/>
  </r>
  <r>
    <x v="16"/>
    <x v="11"/>
    <x v="0"/>
    <x v="3"/>
    <n v="4"/>
    <n v="0"/>
    <n v="7"/>
    <n v="4"/>
    <n v="8"/>
    <n v="2"/>
    <n v="0"/>
    <n v="1"/>
    <n v="8"/>
    <n v="11"/>
  </r>
  <r>
    <x v="16"/>
    <x v="11"/>
    <x v="0"/>
    <x v="2"/>
    <n v="6"/>
    <n v="1"/>
    <n v="4"/>
    <n v="2"/>
    <n v="5"/>
    <n v="5"/>
    <n v="0"/>
    <n v="2"/>
    <n v="4"/>
    <n v="11"/>
  </r>
  <r>
    <x v="16"/>
    <x v="11"/>
    <x v="0"/>
    <x v="4"/>
    <n v="9"/>
    <n v="2"/>
    <n v="11"/>
    <n v="5"/>
    <n v="14"/>
    <n v="5"/>
    <n v="1"/>
    <n v="6"/>
    <n v="10"/>
    <n v="22"/>
  </r>
  <r>
    <x v="16"/>
    <x v="11"/>
    <x v="1"/>
    <x v="0"/>
    <n v="29"/>
    <n v="15"/>
    <n v="59"/>
    <n v="35"/>
    <n v="80"/>
    <n v="17"/>
    <n v="9"/>
    <n v="12"/>
    <n v="65"/>
    <n v="103"/>
  </r>
  <r>
    <x v="16"/>
    <x v="11"/>
    <x v="1"/>
    <x v="1"/>
    <n v="2"/>
    <n v="2"/>
    <n v="0"/>
    <n v="1"/>
    <n v="2"/>
    <n v="2"/>
    <n v="0"/>
    <n v="0"/>
    <n v="2"/>
    <n v="4"/>
  </r>
  <r>
    <x v="16"/>
    <x v="11"/>
    <x v="1"/>
    <x v="3"/>
    <n v="2"/>
    <n v="0"/>
    <n v="5"/>
    <n v="4"/>
    <n v="5"/>
    <n v="1"/>
    <n v="0"/>
    <n v="1"/>
    <n v="5"/>
    <n v="7"/>
  </r>
  <r>
    <x v="16"/>
    <x v="11"/>
    <x v="1"/>
    <x v="2"/>
    <n v="1"/>
    <n v="0"/>
    <n v="3"/>
    <n v="1"/>
    <n v="3"/>
    <n v="0"/>
    <n v="0"/>
    <n v="1"/>
    <n v="3"/>
    <n v="4"/>
  </r>
  <r>
    <x v="16"/>
    <x v="11"/>
    <x v="1"/>
    <x v="4"/>
    <n v="5"/>
    <n v="1"/>
    <n v="6"/>
    <n v="4"/>
    <n v="9"/>
    <n v="2"/>
    <n v="1"/>
    <n v="2"/>
    <n v="7"/>
    <n v="12"/>
  </r>
  <r>
    <x v="16"/>
    <x v="203"/>
    <x v="0"/>
    <x v="0"/>
    <n v="22"/>
    <n v="31"/>
    <n v="74"/>
    <n v="46"/>
    <n v="111"/>
    <n v="10"/>
    <n v="2"/>
    <n v="21"/>
    <n v="94"/>
    <n v="127"/>
  </r>
  <r>
    <x v="16"/>
    <x v="203"/>
    <x v="0"/>
    <x v="5"/>
    <n v="4"/>
    <n v="0"/>
    <n v="2"/>
    <n v="2"/>
    <n v="3"/>
    <n v="3"/>
    <n v="0"/>
    <n v="1"/>
    <n v="2"/>
    <n v="6"/>
  </r>
  <r>
    <x v="16"/>
    <x v="203"/>
    <x v="0"/>
    <x v="1"/>
    <n v="1"/>
    <n v="0"/>
    <n v="2"/>
    <n v="2"/>
    <n v="3"/>
    <n v="0"/>
    <n v="0"/>
    <n v="1"/>
    <n v="2"/>
    <n v="3"/>
  </r>
  <r>
    <x v="16"/>
    <x v="203"/>
    <x v="0"/>
    <x v="3"/>
    <n v="1"/>
    <n v="0"/>
    <n v="6"/>
    <n v="4"/>
    <n v="6"/>
    <n v="1"/>
    <n v="0"/>
    <n v="1"/>
    <n v="5"/>
    <n v="7"/>
  </r>
  <r>
    <x v="16"/>
    <x v="203"/>
    <x v="0"/>
    <x v="2"/>
    <n v="0"/>
    <n v="1"/>
    <n v="7"/>
    <n v="4"/>
    <n v="8"/>
    <n v="0"/>
    <n v="0"/>
    <n v="1"/>
    <n v="7"/>
    <n v="8"/>
  </r>
  <r>
    <x v="16"/>
    <x v="203"/>
    <x v="0"/>
    <x v="4"/>
    <n v="5"/>
    <n v="3"/>
    <n v="6"/>
    <n v="4"/>
    <n v="10"/>
    <n v="3"/>
    <n v="0"/>
    <n v="1"/>
    <n v="10"/>
    <n v="14"/>
  </r>
  <r>
    <x v="16"/>
    <x v="203"/>
    <x v="1"/>
    <x v="0"/>
    <n v="19"/>
    <n v="17"/>
    <n v="71"/>
    <n v="41"/>
    <n v="93"/>
    <n v="10"/>
    <n v="2"/>
    <n v="16"/>
    <n v="79"/>
    <n v="107"/>
  </r>
  <r>
    <x v="16"/>
    <x v="203"/>
    <x v="1"/>
    <x v="5"/>
    <n v="3"/>
    <n v="0"/>
    <n v="2"/>
    <n v="1"/>
    <n v="2"/>
    <n v="3"/>
    <n v="0"/>
    <n v="0"/>
    <n v="2"/>
    <n v="5"/>
  </r>
  <r>
    <x v="16"/>
    <x v="203"/>
    <x v="1"/>
    <x v="1"/>
    <n v="2"/>
    <n v="1"/>
    <n v="3"/>
    <n v="0"/>
    <n v="4"/>
    <n v="0"/>
    <n v="2"/>
    <n v="1"/>
    <n v="3"/>
    <n v="6"/>
  </r>
  <r>
    <x v="16"/>
    <x v="203"/>
    <x v="1"/>
    <x v="3"/>
    <n v="4"/>
    <n v="1"/>
    <n v="4"/>
    <n v="2"/>
    <n v="5"/>
    <n v="3"/>
    <n v="0"/>
    <n v="1"/>
    <n v="5"/>
    <n v="9"/>
  </r>
  <r>
    <x v="16"/>
    <x v="203"/>
    <x v="1"/>
    <x v="2"/>
    <n v="1"/>
    <n v="2"/>
    <n v="3"/>
    <n v="1"/>
    <n v="5"/>
    <n v="1"/>
    <n v="0"/>
    <n v="2"/>
    <n v="3"/>
    <n v="6"/>
  </r>
  <r>
    <x v="16"/>
    <x v="203"/>
    <x v="1"/>
    <x v="4"/>
    <n v="3"/>
    <n v="2"/>
    <n v="8"/>
    <n v="7"/>
    <n v="11"/>
    <n v="2"/>
    <n v="0"/>
    <n v="3"/>
    <n v="8"/>
    <n v="13"/>
  </r>
  <r>
    <x v="16"/>
    <x v="204"/>
    <x v="0"/>
    <x v="0"/>
    <n v="27"/>
    <n v="24"/>
    <n v="85"/>
    <n v="48"/>
    <n v="113"/>
    <n v="15"/>
    <n v="2"/>
    <n v="17"/>
    <n v="102"/>
    <n v="136"/>
  </r>
  <r>
    <x v="16"/>
    <x v="204"/>
    <x v="0"/>
    <x v="5"/>
    <n v="4"/>
    <n v="1"/>
    <n v="2"/>
    <n v="2"/>
    <n v="3"/>
    <n v="4"/>
    <n v="0"/>
    <n v="1"/>
    <n v="2"/>
    <n v="7"/>
  </r>
  <r>
    <x v="16"/>
    <x v="204"/>
    <x v="0"/>
    <x v="1"/>
    <n v="2"/>
    <n v="1"/>
    <n v="4"/>
    <n v="3"/>
    <n v="5"/>
    <n v="2"/>
    <n v="0"/>
    <n v="2"/>
    <n v="3"/>
    <n v="7"/>
  </r>
  <r>
    <x v="16"/>
    <x v="204"/>
    <x v="0"/>
    <x v="3"/>
    <n v="3"/>
    <n v="0"/>
    <n v="8"/>
    <n v="6"/>
    <n v="10"/>
    <n v="1"/>
    <n v="0"/>
    <n v="2"/>
    <n v="8"/>
    <n v="11"/>
  </r>
  <r>
    <x v="16"/>
    <x v="204"/>
    <x v="0"/>
    <x v="2"/>
    <n v="0"/>
    <n v="0"/>
    <n v="7"/>
    <n v="5"/>
    <n v="7"/>
    <n v="0"/>
    <n v="0"/>
    <n v="0"/>
    <n v="7"/>
    <n v="7"/>
  </r>
  <r>
    <x v="16"/>
    <x v="204"/>
    <x v="0"/>
    <x v="4"/>
    <n v="4"/>
    <n v="5"/>
    <n v="15"/>
    <n v="9"/>
    <n v="20"/>
    <n v="2"/>
    <n v="1"/>
    <n v="5"/>
    <n v="16"/>
    <n v="24"/>
  </r>
  <r>
    <x v="16"/>
    <x v="204"/>
    <x v="1"/>
    <x v="0"/>
    <n v="24"/>
    <n v="15"/>
    <n v="51"/>
    <n v="34"/>
    <n v="68"/>
    <n v="17"/>
    <n v="4"/>
    <n v="11"/>
    <n v="58"/>
    <n v="90"/>
  </r>
  <r>
    <x v="16"/>
    <x v="204"/>
    <x v="1"/>
    <x v="5"/>
    <n v="2"/>
    <n v="1"/>
    <n v="4"/>
    <n v="3"/>
    <n v="5"/>
    <n v="1"/>
    <n v="1"/>
    <n v="1"/>
    <n v="4"/>
    <n v="7"/>
  </r>
  <r>
    <x v="16"/>
    <x v="204"/>
    <x v="1"/>
    <x v="1"/>
    <n v="0"/>
    <n v="0"/>
    <n v="5"/>
    <n v="3"/>
    <n v="5"/>
    <n v="0"/>
    <n v="0"/>
    <n v="1"/>
    <n v="4"/>
    <n v="5"/>
  </r>
  <r>
    <x v="16"/>
    <x v="204"/>
    <x v="1"/>
    <x v="3"/>
    <n v="4"/>
    <n v="0"/>
    <n v="1"/>
    <n v="1"/>
    <n v="1"/>
    <n v="4"/>
    <n v="0"/>
    <n v="0"/>
    <n v="1"/>
    <n v="5"/>
  </r>
  <r>
    <x v="16"/>
    <x v="204"/>
    <x v="1"/>
    <x v="2"/>
    <n v="0"/>
    <n v="5"/>
    <n v="2"/>
    <n v="3"/>
    <n v="7"/>
    <n v="0"/>
    <n v="2"/>
    <n v="1"/>
    <n v="4"/>
    <n v="7"/>
  </r>
  <r>
    <x v="16"/>
    <x v="204"/>
    <x v="1"/>
    <x v="4"/>
    <n v="5"/>
    <n v="1"/>
    <n v="6"/>
    <n v="4"/>
    <n v="9"/>
    <n v="2"/>
    <n v="0"/>
    <n v="3"/>
    <n v="7"/>
    <n v="12"/>
  </r>
  <r>
    <x v="16"/>
    <x v="205"/>
    <x v="0"/>
    <x v="0"/>
    <n v="24"/>
    <n v="28"/>
    <n v="65"/>
    <n v="52"/>
    <n v="98"/>
    <n v="16"/>
    <n v="2"/>
    <n v="14"/>
    <n v="85"/>
    <n v="117"/>
  </r>
  <r>
    <x v="16"/>
    <x v="205"/>
    <x v="0"/>
    <x v="5"/>
    <n v="2"/>
    <n v="0"/>
    <n v="1"/>
    <n v="0"/>
    <n v="3"/>
    <n v="0"/>
    <n v="0"/>
    <n v="2"/>
    <n v="1"/>
    <n v="3"/>
  </r>
  <r>
    <x v="16"/>
    <x v="205"/>
    <x v="0"/>
    <x v="1"/>
    <n v="2"/>
    <n v="1"/>
    <n v="7"/>
    <n v="4"/>
    <n v="8"/>
    <n v="2"/>
    <n v="1"/>
    <n v="2"/>
    <n v="5"/>
    <n v="10"/>
  </r>
  <r>
    <x v="16"/>
    <x v="205"/>
    <x v="0"/>
    <x v="3"/>
    <n v="3"/>
    <n v="1"/>
    <n v="4"/>
    <n v="1"/>
    <n v="5"/>
    <n v="3"/>
    <n v="0"/>
    <n v="2"/>
    <n v="3"/>
    <n v="8"/>
  </r>
  <r>
    <x v="16"/>
    <x v="205"/>
    <x v="0"/>
    <x v="2"/>
    <n v="1"/>
    <n v="2"/>
    <n v="4"/>
    <n v="4"/>
    <n v="6"/>
    <n v="0"/>
    <n v="1"/>
    <n v="2"/>
    <n v="4"/>
    <n v="7"/>
  </r>
  <r>
    <x v="16"/>
    <x v="205"/>
    <x v="0"/>
    <x v="4"/>
    <n v="2"/>
    <n v="6"/>
    <n v="21"/>
    <n v="10"/>
    <n v="27"/>
    <n v="1"/>
    <n v="0"/>
    <n v="4"/>
    <n v="24"/>
    <n v="29"/>
  </r>
  <r>
    <x v="16"/>
    <x v="205"/>
    <x v="1"/>
    <x v="0"/>
    <n v="31"/>
    <n v="13"/>
    <n v="54"/>
    <n v="40"/>
    <n v="70"/>
    <n v="22"/>
    <n v="3"/>
    <n v="13"/>
    <n v="60"/>
    <n v="98"/>
  </r>
  <r>
    <x v="16"/>
    <x v="205"/>
    <x v="1"/>
    <x v="5"/>
    <n v="1"/>
    <n v="1"/>
    <n v="1"/>
    <n v="0"/>
    <n v="2"/>
    <n v="1"/>
    <n v="0"/>
    <n v="0"/>
    <n v="2"/>
    <n v="3"/>
  </r>
  <r>
    <x v="16"/>
    <x v="205"/>
    <x v="1"/>
    <x v="1"/>
    <n v="0"/>
    <n v="1"/>
    <n v="2"/>
    <n v="1"/>
    <n v="3"/>
    <n v="0"/>
    <n v="0"/>
    <n v="1"/>
    <n v="2"/>
    <n v="3"/>
  </r>
  <r>
    <x v="16"/>
    <x v="205"/>
    <x v="1"/>
    <x v="3"/>
    <n v="0"/>
    <n v="1"/>
    <n v="2"/>
    <n v="1"/>
    <n v="3"/>
    <n v="0"/>
    <n v="0"/>
    <n v="1"/>
    <n v="2"/>
    <n v="3"/>
  </r>
  <r>
    <x v="16"/>
    <x v="205"/>
    <x v="1"/>
    <x v="2"/>
    <n v="4"/>
    <n v="1"/>
    <n v="1"/>
    <n v="0"/>
    <n v="2"/>
    <n v="3"/>
    <n v="1"/>
    <n v="1"/>
    <n v="1"/>
    <n v="6"/>
  </r>
  <r>
    <x v="16"/>
    <x v="205"/>
    <x v="1"/>
    <x v="4"/>
    <n v="5"/>
    <n v="0"/>
    <n v="8"/>
    <n v="6"/>
    <n v="10"/>
    <n v="2"/>
    <n v="0"/>
    <n v="5"/>
    <n v="6"/>
    <n v="13"/>
  </r>
  <r>
    <x v="16"/>
    <x v="137"/>
    <x v="0"/>
    <x v="0"/>
    <n v="22"/>
    <n v="24"/>
    <n v="87"/>
    <n v="54"/>
    <n v="114"/>
    <n v="15"/>
    <n v="3"/>
    <n v="20"/>
    <n v="95"/>
    <n v="133"/>
  </r>
  <r>
    <x v="16"/>
    <x v="137"/>
    <x v="0"/>
    <x v="5"/>
    <n v="4"/>
    <n v="1"/>
    <n v="5"/>
    <n v="2"/>
    <n v="6"/>
    <n v="3"/>
    <n v="0"/>
    <n v="2"/>
    <n v="5"/>
    <n v="10"/>
  </r>
  <r>
    <x v="16"/>
    <x v="137"/>
    <x v="0"/>
    <x v="1"/>
    <n v="2"/>
    <n v="1"/>
    <n v="3"/>
    <n v="1"/>
    <n v="4"/>
    <n v="2"/>
    <n v="0"/>
    <n v="0"/>
    <n v="4"/>
    <n v="6"/>
  </r>
  <r>
    <x v="16"/>
    <x v="137"/>
    <x v="0"/>
    <x v="3"/>
    <n v="2"/>
    <n v="1"/>
    <n v="8"/>
    <n v="5"/>
    <n v="9"/>
    <n v="2"/>
    <n v="0"/>
    <n v="1"/>
    <n v="8"/>
    <n v="11"/>
  </r>
  <r>
    <x v="16"/>
    <x v="137"/>
    <x v="0"/>
    <x v="2"/>
    <n v="2"/>
    <n v="0"/>
    <n v="0"/>
    <n v="0"/>
    <n v="2"/>
    <n v="0"/>
    <n v="0"/>
    <n v="1"/>
    <n v="1"/>
    <n v="2"/>
  </r>
  <r>
    <x v="16"/>
    <x v="137"/>
    <x v="0"/>
    <x v="4"/>
    <n v="5"/>
    <n v="3"/>
    <n v="11"/>
    <n v="6"/>
    <n v="17"/>
    <n v="2"/>
    <n v="0"/>
    <n v="6"/>
    <n v="11"/>
    <n v="19"/>
  </r>
  <r>
    <x v="16"/>
    <x v="137"/>
    <x v="1"/>
    <x v="0"/>
    <n v="12"/>
    <n v="18"/>
    <n v="68"/>
    <n v="41"/>
    <n v="89"/>
    <n v="6"/>
    <n v="3"/>
    <n v="12"/>
    <n v="77"/>
    <n v="98"/>
  </r>
  <r>
    <x v="16"/>
    <x v="137"/>
    <x v="1"/>
    <x v="5"/>
    <n v="2"/>
    <n v="0"/>
    <n v="2"/>
    <n v="2"/>
    <n v="2"/>
    <n v="2"/>
    <n v="0"/>
    <n v="0"/>
    <n v="2"/>
    <n v="4"/>
  </r>
  <r>
    <x v="16"/>
    <x v="137"/>
    <x v="1"/>
    <x v="1"/>
    <n v="0"/>
    <n v="1"/>
    <n v="5"/>
    <n v="5"/>
    <n v="6"/>
    <n v="0"/>
    <n v="0"/>
    <n v="0"/>
    <n v="6"/>
    <n v="6"/>
  </r>
  <r>
    <x v="16"/>
    <x v="137"/>
    <x v="1"/>
    <x v="3"/>
    <n v="2"/>
    <n v="1"/>
    <n v="1"/>
    <n v="1"/>
    <n v="3"/>
    <n v="1"/>
    <n v="0"/>
    <n v="2"/>
    <n v="1"/>
    <n v="4"/>
  </r>
  <r>
    <x v="16"/>
    <x v="137"/>
    <x v="1"/>
    <x v="2"/>
    <n v="0"/>
    <n v="0"/>
    <n v="2"/>
    <n v="2"/>
    <n v="2"/>
    <n v="0"/>
    <n v="0"/>
    <n v="0"/>
    <n v="2"/>
    <n v="2"/>
  </r>
  <r>
    <x v="16"/>
    <x v="137"/>
    <x v="1"/>
    <x v="4"/>
    <n v="6"/>
    <n v="2"/>
    <n v="8"/>
    <n v="5"/>
    <n v="10"/>
    <n v="5"/>
    <n v="0"/>
    <n v="3"/>
    <n v="8"/>
    <n v="16"/>
  </r>
  <r>
    <x v="16"/>
    <x v="138"/>
    <x v="0"/>
    <x v="0"/>
    <n v="28"/>
    <n v="23"/>
    <n v="76"/>
    <n v="50"/>
    <n v="104"/>
    <n v="17"/>
    <n v="4"/>
    <n v="20"/>
    <n v="86"/>
    <n v="127"/>
  </r>
  <r>
    <x v="16"/>
    <x v="138"/>
    <x v="0"/>
    <x v="5"/>
    <n v="2"/>
    <n v="0"/>
    <n v="1"/>
    <n v="1"/>
    <n v="1"/>
    <n v="2"/>
    <n v="0"/>
    <n v="0"/>
    <n v="1"/>
    <n v="3"/>
  </r>
  <r>
    <x v="16"/>
    <x v="138"/>
    <x v="0"/>
    <x v="1"/>
    <n v="3"/>
    <n v="0"/>
    <n v="4"/>
    <n v="3"/>
    <n v="4"/>
    <n v="3"/>
    <n v="0"/>
    <n v="2"/>
    <n v="2"/>
    <n v="7"/>
  </r>
  <r>
    <x v="16"/>
    <x v="138"/>
    <x v="0"/>
    <x v="3"/>
    <n v="3"/>
    <n v="1"/>
    <n v="4"/>
    <n v="3"/>
    <n v="7"/>
    <n v="1"/>
    <n v="0"/>
    <n v="2"/>
    <n v="5"/>
    <n v="8"/>
  </r>
  <r>
    <x v="16"/>
    <x v="138"/>
    <x v="0"/>
    <x v="2"/>
    <n v="2"/>
    <n v="0"/>
    <n v="4"/>
    <n v="3"/>
    <n v="4"/>
    <n v="1"/>
    <n v="0"/>
    <n v="2"/>
    <n v="3"/>
    <n v="6"/>
  </r>
  <r>
    <x v="16"/>
    <x v="138"/>
    <x v="0"/>
    <x v="4"/>
    <n v="6"/>
    <n v="2"/>
    <n v="7"/>
    <n v="5"/>
    <n v="9"/>
    <n v="5"/>
    <n v="0"/>
    <n v="2"/>
    <n v="8"/>
    <n v="15"/>
  </r>
  <r>
    <x v="16"/>
    <x v="138"/>
    <x v="1"/>
    <x v="0"/>
    <n v="18"/>
    <n v="17"/>
    <n v="68"/>
    <n v="48"/>
    <n v="88"/>
    <n v="11"/>
    <n v="0"/>
    <n v="12"/>
    <n v="80"/>
    <n v="103"/>
  </r>
  <r>
    <x v="16"/>
    <x v="138"/>
    <x v="1"/>
    <x v="5"/>
    <n v="0"/>
    <n v="1"/>
    <n v="0"/>
    <n v="0"/>
    <n v="1"/>
    <n v="0"/>
    <n v="0"/>
    <n v="1"/>
    <n v="0"/>
    <n v="1"/>
  </r>
  <r>
    <x v="16"/>
    <x v="138"/>
    <x v="1"/>
    <x v="1"/>
    <n v="4"/>
    <n v="1"/>
    <n v="4"/>
    <n v="4"/>
    <n v="8"/>
    <n v="1"/>
    <n v="0"/>
    <n v="2"/>
    <n v="6"/>
    <n v="9"/>
  </r>
  <r>
    <x v="16"/>
    <x v="138"/>
    <x v="1"/>
    <x v="3"/>
    <n v="4"/>
    <n v="0"/>
    <n v="0"/>
    <n v="0"/>
    <n v="1"/>
    <n v="3"/>
    <n v="0"/>
    <n v="1"/>
    <n v="0"/>
    <n v="4"/>
  </r>
  <r>
    <x v="16"/>
    <x v="138"/>
    <x v="1"/>
    <x v="2"/>
    <n v="0"/>
    <n v="2"/>
    <n v="1"/>
    <n v="1"/>
    <n v="3"/>
    <n v="0"/>
    <n v="1"/>
    <n v="2"/>
    <n v="0"/>
    <n v="3"/>
  </r>
  <r>
    <x v="16"/>
    <x v="138"/>
    <x v="1"/>
    <x v="4"/>
    <n v="3"/>
    <n v="4"/>
    <n v="13"/>
    <n v="13"/>
    <n v="17"/>
    <n v="3"/>
    <n v="0"/>
    <n v="4"/>
    <n v="13"/>
    <n v="20"/>
  </r>
  <r>
    <x v="16"/>
    <x v="139"/>
    <x v="0"/>
    <x v="0"/>
    <n v="38"/>
    <n v="32"/>
    <n v="94"/>
    <n v="57"/>
    <n v="133"/>
    <n v="22"/>
    <n v="4"/>
    <n v="20"/>
    <n v="118"/>
    <n v="164"/>
  </r>
  <r>
    <x v="16"/>
    <x v="139"/>
    <x v="0"/>
    <x v="5"/>
    <n v="2"/>
    <n v="2"/>
    <n v="0"/>
    <n v="0"/>
    <n v="2"/>
    <n v="2"/>
    <n v="0"/>
    <n v="0"/>
    <n v="2"/>
    <n v="4"/>
  </r>
  <r>
    <x v="16"/>
    <x v="139"/>
    <x v="0"/>
    <x v="1"/>
    <n v="3"/>
    <n v="1"/>
    <n v="7"/>
    <n v="3"/>
    <n v="10"/>
    <n v="1"/>
    <n v="0"/>
    <n v="3"/>
    <n v="7"/>
    <n v="11"/>
  </r>
  <r>
    <x v="16"/>
    <x v="139"/>
    <x v="0"/>
    <x v="3"/>
    <n v="0"/>
    <n v="1"/>
    <n v="2"/>
    <n v="0"/>
    <n v="3"/>
    <n v="0"/>
    <n v="0"/>
    <n v="1"/>
    <n v="2"/>
    <n v="3"/>
  </r>
  <r>
    <x v="16"/>
    <x v="139"/>
    <x v="0"/>
    <x v="2"/>
    <n v="2"/>
    <n v="0"/>
    <n v="5"/>
    <n v="4"/>
    <n v="6"/>
    <n v="1"/>
    <n v="0"/>
    <n v="1"/>
    <n v="5"/>
    <n v="7"/>
  </r>
  <r>
    <x v="16"/>
    <x v="139"/>
    <x v="0"/>
    <x v="4"/>
    <n v="6"/>
    <n v="5"/>
    <n v="18"/>
    <n v="11"/>
    <n v="27"/>
    <n v="1"/>
    <n v="1"/>
    <n v="8"/>
    <n v="19"/>
    <n v="29"/>
  </r>
  <r>
    <x v="16"/>
    <x v="139"/>
    <x v="1"/>
    <x v="0"/>
    <n v="25"/>
    <n v="18"/>
    <n v="59"/>
    <n v="41"/>
    <n v="79"/>
    <n v="18"/>
    <n v="3"/>
    <n v="11"/>
    <n v="70"/>
    <n v="102"/>
  </r>
  <r>
    <x v="16"/>
    <x v="139"/>
    <x v="1"/>
    <x v="5"/>
    <n v="1"/>
    <n v="0"/>
    <n v="5"/>
    <n v="3"/>
    <n v="5"/>
    <n v="1"/>
    <n v="0"/>
    <n v="1"/>
    <n v="4"/>
    <n v="6"/>
  </r>
  <r>
    <x v="16"/>
    <x v="139"/>
    <x v="1"/>
    <x v="1"/>
    <n v="1"/>
    <n v="2"/>
    <n v="3"/>
    <n v="3"/>
    <n v="5"/>
    <n v="0"/>
    <n v="0"/>
    <n v="1"/>
    <n v="5"/>
    <n v="6"/>
  </r>
  <r>
    <x v="16"/>
    <x v="139"/>
    <x v="1"/>
    <x v="3"/>
    <n v="4"/>
    <n v="1"/>
    <n v="7"/>
    <n v="5"/>
    <n v="9"/>
    <n v="1"/>
    <n v="1"/>
    <n v="2"/>
    <n v="8"/>
    <n v="12"/>
  </r>
  <r>
    <x v="16"/>
    <x v="139"/>
    <x v="1"/>
    <x v="2"/>
    <n v="0"/>
    <n v="2"/>
    <n v="2"/>
    <n v="2"/>
    <n v="4"/>
    <n v="0"/>
    <n v="0"/>
    <n v="1"/>
    <n v="3"/>
    <n v="4"/>
  </r>
  <r>
    <x v="16"/>
    <x v="139"/>
    <x v="1"/>
    <x v="4"/>
    <n v="2"/>
    <n v="4"/>
    <n v="7"/>
    <n v="6"/>
    <n v="11"/>
    <n v="2"/>
    <n v="0"/>
    <n v="1"/>
    <n v="10"/>
    <n v="13"/>
  </r>
  <r>
    <x v="16"/>
    <x v="206"/>
    <x v="0"/>
    <x v="0"/>
    <n v="30"/>
    <n v="31"/>
    <n v="91"/>
    <n v="64"/>
    <n v="132"/>
    <n v="16"/>
    <n v="2"/>
    <n v="18"/>
    <n v="116"/>
    <n v="152"/>
  </r>
  <r>
    <x v="16"/>
    <x v="206"/>
    <x v="0"/>
    <x v="5"/>
    <n v="0"/>
    <n v="1"/>
    <n v="4"/>
    <n v="2"/>
    <n v="5"/>
    <n v="0"/>
    <n v="0"/>
    <n v="0"/>
    <n v="5"/>
    <n v="5"/>
  </r>
  <r>
    <x v="16"/>
    <x v="206"/>
    <x v="0"/>
    <x v="1"/>
    <n v="1"/>
    <n v="2"/>
    <n v="7"/>
    <n v="4"/>
    <n v="9"/>
    <n v="1"/>
    <n v="0"/>
    <n v="2"/>
    <n v="7"/>
    <n v="10"/>
  </r>
  <r>
    <x v="16"/>
    <x v="206"/>
    <x v="0"/>
    <x v="3"/>
    <n v="3"/>
    <n v="0"/>
    <n v="8"/>
    <n v="6"/>
    <n v="9"/>
    <n v="2"/>
    <n v="0"/>
    <n v="1"/>
    <n v="8"/>
    <n v="11"/>
  </r>
  <r>
    <x v="16"/>
    <x v="206"/>
    <x v="0"/>
    <x v="2"/>
    <n v="1"/>
    <n v="0"/>
    <n v="3"/>
    <n v="2"/>
    <n v="3"/>
    <n v="1"/>
    <n v="0"/>
    <n v="1"/>
    <n v="2"/>
    <n v="4"/>
  </r>
  <r>
    <x v="16"/>
    <x v="206"/>
    <x v="0"/>
    <x v="4"/>
    <n v="3"/>
    <n v="3"/>
    <n v="11"/>
    <n v="8"/>
    <n v="16"/>
    <n v="1"/>
    <n v="2"/>
    <n v="2"/>
    <n v="12"/>
    <n v="17"/>
  </r>
  <r>
    <x v="16"/>
    <x v="206"/>
    <x v="1"/>
    <x v="0"/>
    <n v="29"/>
    <n v="20"/>
    <n v="63"/>
    <n v="41"/>
    <n v="85"/>
    <n v="24"/>
    <n v="1"/>
    <n v="18"/>
    <n v="69"/>
    <n v="112"/>
  </r>
  <r>
    <x v="16"/>
    <x v="206"/>
    <x v="1"/>
    <x v="5"/>
    <n v="0"/>
    <n v="0"/>
    <n v="2"/>
    <n v="1"/>
    <n v="2"/>
    <n v="0"/>
    <n v="0"/>
    <n v="0"/>
    <n v="2"/>
    <n v="2"/>
  </r>
  <r>
    <x v="16"/>
    <x v="206"/>
    <x v="1"/>
    <x v="1"/>
    <n v="2"/>
    <n v="0"/>
    <n v="4"/>
    <n v="4"/>
    <n v="4"/>
    <n v="2"/>
    <n v="0"/>
    <n v="1"/>
    <n v="3"/>
    <n v="6"/>
  </r>
  <r>
    <x v="16"/>
    <x v="206"/>
    <x v="1"/>
    <x v="3"/>
    <n v="4"/>
    <n v="0"/>
    <n v="2"/>
    <n v="2"/>
    <n v="3"/>
    <n v="3"/>
    <n v="0"/>
    <n v="2"/>
    <n v="1"/>
    <n v="6"/>
  </r>
  <r>
    <x v="16"/>
    <x v="206"/>
    <x v="1"/>
    <x v="2"/>
    <n v="0"/>
    <n v="2"/>
    <n v="6"/>
    <n v="6"/>
    <n v="8"/>
    <n v="0"/>
    <n v="0"/>
    <n v="4"/>
    <n v="4"/>
    <n v="8"/>
  </r>
  <r>
    <x v="16"/>
    <x v="206"/>
    <x v="1"/>
    <x v="4"/>
    <n v="7"/>
    <n v="3"/>
    <n v="11"/>
    <n v="7"/>
    <n v="14"/>
    <n v="6"/>
    <n v="0"/>
    <n v="2"/>
    <n v="13"/>
    <n v="21"/>
  </r>
  <r>
    <x v="16"/>
    <x v="140"/>
    <x v="0"/>
    <x v="0"/>
    <n v="25"/>
    <n v="24"/>
    <n v="88"/>
    <n v="61"/>
    <n v="121"/>
    <n v="14"/>
    <n v="3"/>
    <n v="12"/>
    <n v="108"/>
    <n v="137"/>
  </r>
  <r>
    <x v="16"/>
    <x v="140"/>
    <x v="0"/>
    <x v="5"/>
    <n v="3"/>
    <n v="4"/>
    <n v="1"/>
    <n v="1"/>
    <n v="5"/>
    <n v="2"/>
    <n v="0"/>
    <n v="5"/>
    <n v="1"/>
    <n v="8"/>
  </r>
  <r>
    <x v="16"/>
    <x v="140"/>
    <x v="0"/>
    <x v="1"/>
    <n v="4"/>
    <n v="3"/>
    <n v="8"/>
    <n v="5"/>
    <n v="12"/>
    <n v="3"/>
    <n v="0"/>
    <n v="2"/>
    <n v="10"/>
    <n v="15"/>
  </r>
  <r>
    <x v="16"/>
    <x v="140"/>
    <x v="0"/>
    <x v="3"/>
    <n v="4"/>
    <n v="1"/>
    <n v="5"/>
    <n v="3"/>
    <n v="8"/>
    <n v="2"/>
    <n v="0"/>
    <n v="0"/>
    <n v="8"/>
    <n v="10"/>
  </r>
  <r>
    <x v="16"/>
    <x v="140"/>
    <x v="0"/>
    <x v="2"/>
    <n v="2"/>
    <n v="2"/>
    <n v="3"/>
    <n v="2"/>
    <n v="5"/>
    <n v="1"/>
    <n v="1"/>
    <n v="1"/>
    <n v="4"/>
    <n v="7"/>
  </r>
  <r>
    <x v="16"/>
    <x v="140"/>
    <x v="0"/>
    <x v="4"/>
    <n v="6"/>
    <n v="2"/>
    <n v="10"/>
    <n v="8"/>
    <n v="12"/>
    <n v="5"/>
    <n v="0"/>
    <n v="3"/>
    <n v="10"/>
    <n v="18"/>
  </r>
  <r>
    <x v="16"/>
    <x v="140"/>
    <x v="1"/>
    <x v="0"/>
    <n v="27"/>
    <n v="14"/>
    <n v="64"/>
    <n v="43"/>
    <n v="86"/>
    <n v="13"/>
    <n v="6"/>
    <n v="14"/>
    <n v="72"/>
    <n v="105"/>
  </r>
  <r>
    <x v="16"/>
    <x v="140"/>
    <x v="1"/>
    <x v="5"/>
    <n v="1"/>
    <n v="0"/>
    <n v="3"/>
    <n v="2"/>
    <n v="3"/>
    <n v="1"/>
    <n v="0"/>
    <n v="0"/>
    <n v="3"/>
    <n v="4"/>
  </r>
  <r>
    <x v="16"/>
    <x v="140"/>
    <x v="1"/>
    <x v="1"/>
    <n v="1"/>
    <n v="2"/>
    <n v="3"/>
    <n v="3"/>
    <n v="5"/>
    <n v="1"/>
    <n v="0"/>
    <n v="1"/>
    <n v="4"/>
    <n v="6"/>
  </r>
  <r>
    <x v="16"/>
    <x v="140"/>
    <x v="1"/>
    <x v="3"/>
    <n v="1"/>
    <n v="1"/>
    <n v="3"/>
    <n v="3"/>
    <n v="4"/>
    <n v="0"/>
    <n v="0"/>
    <n v="1"/>
    <n v="4"/>
    <n v="5"/>
  </r>
  <r>
    <x v="16"/>
    <x v="140"/>
    <x v="1"/>
    <x v="2"/>
    <n v="2"/>
    <n v="1"/>
    <n v="4"/>
    <n v="3"/>
    <n v="6"/>
    <n v="1"/>
    <n v="0"/>
    <n v="4"/>
    <n v="2"/>
    <n v="7"/>
  </r>
  <r>
    <x v="16"/>
    <x v="140"/>
    <x v="1"/>
    <x v="4"/>
    <n v="6"/>
    <n v="3"/>
    <n v="12"/>
    <n v="6"/>
    <n v="15"/>
    <n v="5"/>
    <n v="1"/>
    <n v="4"/>
    <n v="11"/>
    <n v="21"/>
  </r>
  <r>
    <x v="16"/>
    <x v="207"/>
    <x v="0"/>
    <x v="0"/>
    <n v="28"/>
    <n v="36"/>
    <n v="85"/>
    <n v="53"/>
    <n v="125"/>
    <n v="16"/>
    <n v="1"/>
    <n v="26"/>
    <n v="106"/>
    <n v="149"/>
  </r>
  <r>
    <x v="16"/>
    <x v="207"/>
    <x v="0"/>
    <x v="5"/>
    <n v="3"/>
    <n v="1"/>
    <n v="2"/>
    <n v="2"/>
    <n v="3"/>
    <n v="3"/>
    <n v="0"/>
    <n v="1"/>
    <n v="2"/>
    <n v="6"/>
  </r>
  <r>
    <x v="16"/>
    <x v="207"/>
    <x v="0"/>
    <x v="1"/>
    <n v="2"/>
    <n v="0"/>
    <n v="2"/>
    <n v="2"/>
    <n v="3"/>
    <n v="1"/>
    <n v="1"/>
    <n v="0"/>
    <n v="2"/>
    <n v="4"/>
  </r>
  <r>
    <x v="16"/>
    <x v="207"/>
    <x v="0"/>
    <x v="3"/>
    <n v="1"/>
    <n v="2"/>
    <n v="4"/>
    <n v="3"/>
    <n v="6"/>
    <n v="1"/>
    <n v="0"/>
    <n v="0"/>
    <n v="6"/>
    <n v="7"/>
  </r>
  <r>
    <x v="16"/>
    <x v="207"/>
    <x v="0"/>
    <x v="2"/>
    <n v="2"/>
    <n v="2"/>
    <n v="2"/>
    <n v="4"/>
    <n v="5"/>
    <n v="1"/>
    <n v="0"/>
    <n v="2"/>
    <n v="3"/>
    <n v="6"/>
  </r>
  <r>
    <x v="16"/>
    <x v="207"/>
    <x v="0"/>
    <x v="4"/>
    <n v="6"/>
    <n v="4"/>
    <n v="15"/>
    <n v="13"/>
    <n v="19"/>
    <n v="4"/>
    <n v="2"/>
    <n v="4"/>
    <n v="15"/>
    <n v="25"/>
  </r>
  <r>
    <x v="16"/>
    <x v="207"/>
    <x v="1"/>
    <x v="0"/>
    <n v="31"/>
    <n v="21"/>
    <n v="63"/>
    <n v="35"/>
    <n v="90"/>
    <n v="20"/>
    <n v="7"/>
    <n v="18"/>
    <n v="70"/>
    <n v="115"/>
  </r>
  <r>
    <x v="16"/>
    <x v="207"/>
    <x v="1"/>
    <x v="5"/>
    <n v="2"/>
    <n v="1"/>
    <n v="2"/>
    <n v="1"/>
    <n v="3"/>
    <n v="1"/>
    <n v="0"/>
    <n v="2"/>
    <n v="2"/>
    <n v="5"/>
  </r>
  <r>
    <x v="16"/>
    <x v="207"/>
    <x v="1"/>
    <x v="1"/>
    <n v="1"/>
    <n v="2"/>
    <n v="5"/>
    <n v="2"/>
    <n v="7"/>
    <n v="1"/>
    <n v="0"/>
    <n v="0"/>
    <n v="7"/>
    <n v="8"/>
  </r>
  <r>
    <x v="16"/>
    <x v="207"/>
    <x v="1"/>
    <x v="3"/>
    <n v="3"/>
    <n v="0"/>
    <n v="3"/>
    <n v="2"/>
    <n v="3"/>
    <n v="1"/>
    <n v="1"/>
    <n v="1"/>
    <n v="3"/>
    <n v="6"/>
  </r>
  <r>
    <x v="16"/>
    <x v="207"/>
    <x v="1"/>
    <x v="2"/>
    <n v="4"/>
    <n v="0"/>
    <n v="4"/>
    <n v="3"/>
    <n v="4"/>
    <n v="4"/>
    <n v="0"/>
    <n v="0"/>
    <n v="4"/>
    <n v="8"/>
  </r>
  <r>
    <x v="16"/>
    <x v="207"/>
    <x v="1"/>
    <x v="4"/>
    <n v="2"/>
    <n v="1"/>
    <n v="7"/>
    <n v="3"/>
    <n v="8"/>
    <n v="2"/>
    <n v="0"/>
    <n v="0"/>
    <n v="8"/>
    <n v="10"/>
  </r>
  <r>
    <x v="16"/>
    <x v="208"/>
    <x v="0"/>
    <x v="0"/>
    <n v="30"/>
    <n v="28"/>
    <n v="60"/>
    <n v="44"/>
    <n v="93"/>
    <n v="19"/>
    <n v="4"/>
    <n v="16"/>
    <n v="79"/>
    <n v="118"/>
  </r>
  <r>
    <x v="16"/>
    <x v="208"/>
    <x v="0"/>
    <x v="5"/>
    <n v="0"/>
    <n v="1"/>
    <n v="0"/>
    <n v="0"/>
    <n v="1"/>
    <n v="0"/>
    <n v="0"/>
    <n v="0"/>
    <n v="1"/>
    <n v="1"/>
  </r>
  <r>
    <x v="16"/>
    <x v="208"/>
    <x v="0"/>
    <x v="1"/>
    <n v="3"/>
    <n v="2"/>
    <n v="5"/>
    <n v="2"/>
    <n v="7"/>
    <n v="2"/>
    <n v="0"/>
    <n v="1"/>
    <n v="7"/>
    <n v="10"/>
  </r>
  <r>
    <x v="16"/>
    <x v="208"/>
    <x v="0"/>
    <x v="3"/>
    <n v="0"/>
    <n v="1"/>
    <n v="4"/>
    <n v="3"/>
    <n v="5"/>
    <n v="0"/>
    <n v="0"/>
    <n v="1"/>
    <n v="4"/>
    <n v="5"/>
  </r>
  <r>
    <x v="16"/>
    <x v="208"/>
    <x v="0"/>
    <x v="2"/>
    <n v="2"/>
    <n v="1"/>
    <n v="3"/>
    <n v="1"/>
    <n v="4"/>
    <n v="2"/>
    <n v="0"/>
    <n v="3"/>
    <n v="1"/>
    <n v="6"/>
  </r>
  <r>
    <x v="16"/>
    <x v="208"/>
    <x v="0"/>
    <x v="4"/>
    <n v="6"/>
    <n v="4"/>
    <n v="12"/>
    <n v="7"/>
    <n v="18"/>
    <n v="3"/>
    <n v="1"/>
    <n v="3"/>
    <n v="15"/>
    <n v="22"/>
  </r>
  <r>
    <x v="16"/>
    <x v="208"/>
    <x v="1"/>
    <x v="0"/>
    <n v="21"/>
    <n v="23"/>
    <n v="48"/>
    <n v="30"/>
    <n v="75"/>
    <n v="15"/>
    <n v="0"/>
    <n v="12"/>
    <n v="65"/>
    <n v="92"/>
  </r>
  <r>
    <x v="16"/>
    <x v="208"/>
    <x v="1"/>
    <x v="5"/>
    <n v="2"/>
    <n v="1"/>
    <n v="3"/>
    <n v="4"/>
    <n v="5"/>
    <n v="1"/>
    <n v="0"/>
    <n v="1"/>
    <n v="4"/>
    <n v="6"/>
  </r>
  <r>
    <x v="16"/>
    <x v="208"/>
    <x v="1"/>
    <x v="1"/>
    <n v="4"/>
    <n v="1"/>
    <n v="10"/>
    <n v="6"/>
    <n v="12"/>
    <n v="1"/>
    <n v="2"/>
    <n v="4"/>
    <n v="8"/>
    <n v="15"/>
  </r>
  <r>
    <x v="16"/>
    <x v="208"/>
    <x v="1"/>
    <x v="3"/>
    <n v="3"/>
    <n v="3"/>
    <n v="4"/>
    <n v="2"/>
    <n v="8"/>
    <n v="2"/>
    <n v="0"/>
    <n v="1"/>
    <n v="7"/>
    <n v="10"/>
  </r>
  <r>
    <x v="16"/>
    <x v="208"/>
    <x v="1"/>
    <x v="2"/>
    <n v="4"/>
    <n v="1"/>
    <n v="7"/>
    <n v="5"/>
    <n v="9"/>
    <n v="3"/>
    <n v="0"/>
    <n v="4"/>
    <n v="5"/>
    <n v="12"/>
  </r>
  <r>
    <x v="16"/>
    <x v="208"/>
    <x v="1"/>
    <x v="4"/>
    <n v="6"/>
    <n v="4"/>
    <n v="7"/>
    <n v="6"/>
    <n v="11"/>
    <n v="5"/>
    <n v="0"/>
    <n v="3"/>
    <n v="9"/>
    <n v="17"/>
  </r>
  <r>
    <x v="16"/>
    <x v="141"/>
    <x v="0"/>
    <x v="0"/>
    <n v="24"/>
    <n v="26"/>
    <n v="95"/>
    <n v="65"/>
    <n v="125"/>
    <n v="16"/>
    <n v="3"/>
    <n v="16"/>
    <n v="110"/>
    <n v="145"/>
  </r>
  <r>
    <x v="16"/>
    <x v="141"/>
    <x v="0"/>
    <x v="5"/>
    <n v="1"/>
    <n v="1"/>
    <n v="7"/>
    <n v="7"/>
    <n v="8"/>
    <n v="1"/>
    <n v="0"/>
    <n v="2"/>
    <n v="6"/>
    <n v="9"/>
  </r>
  <r>
    <x v="16"/>
    <x v="141"/>
    <x v="0"/>
    <x v="1"/>
    <n v="0"/>
    <n v="2"/>
    <n v="6"/>
    <n v="2"/>
    <n v="8"/>
    <n v="0"/>
    <n v="0"/>
    <n v="2"/>
    <n v="6"/>
    <n v="8"/>
  </r>
  <r>
    <x v="16"/>
    <x v="141"/>
    <x v="0"/>
    <x v="3"/>
    <n v="3"/>
    <n v="1"/>
    <n v="9"/>
    <n v="6"/>
    <n v="11"/>
    <n v="2"/>
    <n v="1"/>
    <n v="1"/>
    <n v="9"/>
    <n v="13"/>
  </r>
  <r>
    <x v="16"/>
    <x v="141"/>
    <x v="0"/>
    <x v="2"/>
    <n v="1"/>
    <n v="3"/>
    <n v="5"/>
    <n v="3"/>
    <n v="8"/>
    <n v="1"/>
    <n v="0"/>
    <n v="0"/>
    <n v="8"/>
    <n v="9"/>
  </r>
  <r>
    <x v="16"/>
    <x v="141"/>
    <x v="0"/>
    <x v="4"/>
    <n v="5"/>
    <n v="4"/>
    <n v="17"/>
    <n v="10"/>
    <n v="23"/>
    <n v="3"/>
    <n v="1"/>
    <n v="5"/>
    <n v="17"/>
    <n v="26"/>
  </r>
  <r>
    <x v="16"/>
    <x v="141"/>
    <x v="1"/>
    <x v="0"/>
    <n v="31"/>
    <n v="19"/>
    <n v="59"/>
    <n v="42"/>
    <n v="82"/>
    <n v="21"/>
    <n v="2"/>
    <n v="16"/>
    <n v="70"/>
    <n v="109"/>
  </r>
  <r>
    <x v="16"/>
    <x v="141"/>
    <x v="1"/>
    <x v="5"/>
    <n v="1"/>
    <n v="0"/>
    <n v="2"/>
    <n v="0"/>
    <n v="2"/>
    <n v="1"/>
    <n v="0"/>
    <n v="0"/>
    <n v="2"/>
    <n v="3"/>
  </r>
  <r>
    <x v="16"/>
    <x v="141"/>
    <x v="1"/>
    <x v="1"/>
    <n v="1"/>
    <n v="1"/>
    <n v="7"/>
    <n v="6"/>
    <n v="8"/>
    <n v="1"/>
    <n v="0"/>
    <n v="1"/>
    <n v="7"/>
    <n v="9"/>
  </r>
  <r>
    <x v="16"/>
    <x v="141"/>
    <x v="1"/>
    <x v="3"/>
    <n v="0"/>
    <n v="1"/>
    <n v="3"/>
    <n v="2"/>
    <n v="4"/>
    <n v="0"/>
    <n v="0"/>
    <n v="1"/>
    <n v="3"/>
    <n v="4"/>
  </r>
  <r>
    <x v="16"/>
    <x v="141"/>
    <x v="1"/>
    <x v="2"/>
    <n v="2"/>
    <n v="1"/>
    <n v="2"/>
    <n v="1"/>
    <n v="3"/>
    <n v="1"/>
    <n v="0"/>
    <n v="1"/>
    <n v="3"/>
    <n v="5"/>
  </r>
  <r>
    <x v="16"/>
    <x v="141"/>
    <x v="1"/>
    <x v="4"/>
    <n v="5"/>
    <n v="2"/>
    <n v="11"/>
    <n v="8"/>
    <n v="14"/>
    <n v="4"/>
    <n v="1"/>
    <n v="2"/>
    <n v="11"/>
    <n v="18"/>
  </r>
  <r>
    <x v="16"/>
    <x v="142"/>
    <x v="0"/>
    <x v="0"/>
    <n v="32"/>
    <n v="33"/>
    <n v="103"/>
    <n v="74"/>
    <n v="144"/>
    <n v="15"/>
    <n v="8"/>
    <n v="21"/>
    <n v="124"/>
    <n v="168"/>
  </r>
  <r>
    <x v="16"/>
    <x v="142"/>
    <x v="0"/>
    <x v="5"/>
    <n v="0"/>
    <n v="2"/>
    <n v="3"/>
    <n v="2"/>
    <n v="5"/>
    <n v="0"/>
    <n v="0"/>
    <n v="0"/>
    <n v="5"/>
    <n v="5"/>
  </r>
  <r>
    <x v="16"/>
    <x v="142"/>
    <x v="0"/>
    <x v="1"/>
    <n v="5"/>
    <n v="3"/>
    <n v="3"/>
    <n v="2"/>
    <n v="7"/>
    <n v="3"/>
    <n v="0"/>
    <n v="1"/>
    <n v="7"/>
    <n v="11"/>
  </r>
  <r>
    <x v="16"/>
    <x v="142"/>
    <x v="0"/>
    <x v="3"/>
    <n v="1"/>
    <n v="2"/>
    <n v="3"/>
    <n v="1"/>
    <n v="5"/>
    <n v="1"/>
    <n v="0"/>
    <n v="2"/>
    <n v="3"/>
    <n v="6"/>
  </r>
  <r>
    <x v="16"/>
    <x v="142"/>
    <x v="0"/>
    <x v="2"/>
    <n v="1"/>
    <n v="1"/>
    <n v="4"/>
    <n v="1"/>
    <n v="6"/>
    <n v="0"/>
    <n v="0"/>
    <n v="0"/>
    <n v="6"/>
    <n v="6"/>
  </r>
  <r>
    <x v="16"/>
    <x v="142"/>
    <x v="0"/>
    <x v="4"/>
    <n v="6"/>
    <n v="5"/>
    <n v="15"/>
    <n v="9"/>
    <n v="23"/>
    <n v="2"/>
    <n v="0"/>
    <n v="8"/>
    <n v="16"/>
    <n v="26"/>
  </r>
  <r>
    <x v="16"/>
    <x v="142"/>
    <x v="1"/>
    <x v="0"/>
    <n v="21"/>
    <n v="20"/>
    <n v="67"/>
    <n v="40"/>
    <n v="93"/>
    <n v="14"/>
    <n v="2"/>
    <n v="12"/>
    <n v="80"/>
    <n v="108"/>
  </r>
  <r>
    <x v="16"/>
    <x v="142"/>
    <x v="1"/>
    <x v="5"/>
    <n v="3"/>
    <n v="2"/>
    <n v="1"/>
    <n v="0"/>
    <n v="4"/>
    <n v="1"/>
    <n v="1"/>
    <n v="3"/>
    <n v="1"/>
    <n v="6"/>
  </r>
  <r>
    <x v="16"/>
    <x v="142"/>
    <x v="1"/>
    <x v="1"/>
    <n v="2"/>
    <n v="1"/>
    <n v="6"/>
    <n v="1"/>
    <n v="7"/>
    <n v="1"/>
    <n v="0"/>
    <n v="2"/>
    <n v="6"/>
    <n v="9"/>
  </r>
  <r>
    <x v="16"/>
    <x v="142"/>
    <x v="1"/>
    <x v="3"/>
    <n v="4"/>
    <n v="2"/>
    <n v="3"/>
    <n v="2"/>
    <n v="6"/>
    <n v="2"/>
    <n v="1"/>
    <n v="2"/>
    <n v="4"/>
    <n v="9"/>
  </r>
  <r>
    <x v="16"/>
    <x v="142"/>
    <x v="1"/>
    <x v="2"/>
    <n v="2"/>
    <n v="4"/>
    <n v="3"/>
    <n v="2"/>
    <n v="8"/>
    <n v="1"/>
    <n v="1"/>
    <n v="0"/>
    <n v="7"/>
    <n v="9"/>
  </r>
  <r>
    <x v="16"/>
    <x v="142"/>
    <x v="1"/>
    <x v="4"/>
    <n v="5"/>
    <n v="3"/>
    <n v="8"/>
    <n v="1"/>
    <n v="14"/>
    <n v="1"/>
    <n v="1"/>
    <n v="3"/>
    <n v="11"/>
    <n v="16"/>
  </r>
  <r>
    <x v="16"/>
    <x v="209"/>
    <x v="0"/>
    <x v="0"/>
    <n v="26"/>
    <n v="34"/>
    <n v="100"/>
    <n v="61"/>
    <n v="137"/>
    <n v="18"/>
    <n v="4"/>
    <n v="23"/>
    <n v="115"/>
    <n v="160"/>
  </r>
  <r>
    <x v="16"/>
    <x v="209"/>
    <x v="0"/>
    <x v="5"/>
    <n v="3"/>
    <n v="2"/>
    <n v="0"/>
    <n v="0"/>
    <n v="3"/>
    <n v="2"/>
    <n v="0"/>
    <n v="1"/>
    <n v="2"/>
    <n v="5"/>
  </r>
  <r>
    <x v="16"/>
    <x v="209"/>
    <x v="0"/>
    <x v="1"/>
    <n v="2"/>
    <n v="1"/>
    <n v="4"/>
    <n v="1"/>
    <n v="5"/>
    <n v="1"/>
    <n v="0"/>
    <n v="3"/>
    <n v="3"/>
    <n v="7"/>
  </r>
  <r>
    <x v="16"/>
    <x v="209"/>
    <x v="0"/>
    <x v="3"/>
    <n v="3"/>
    <n v="5"/>
    <n v="2"/>
    <n v="1"/>
    <n v="8"/>
    <n v="1"/>
    <n v="1"/>
    <n v="1"/>
    <n v="7"/>
    <n v="10"/>
  </r>
  <r>
    <x v="16"/>
    <x v="209"/>
    <x v="0"/>
    <x v="2"/>
    <n v="1"/>
    <n v="1"/>
    <n v="4"/>
    <n v="2"/>
    <n v="5"/>
    <n v="1"/>
    <n v="0"/>
    <n v="2"/>
    <n v="3"/>
    <n v="6"/>
  </r>
  <r>
    <x v="16"/>
    <x v="209"/>
    <x v="0"/>
    <x v="4"/>
    <n v="6"/>
    <n v="7"/>
    <n v="14"/>
    <n v="9"/>
    <n v="21"/>
    <n v="3"/>
    <n v="2"/>
    <n v="5"/>
    <n v="17"/>
    <n v="27"/>
  </r>
  <r>
    <x v="16"/>
    <x v="209"/>
    <x v="1"/>
    <x v="0"/>
    <n v="37"/>
    <n v="25"/>
    <n v="63"/>
    <n v="45"/>
    <n v="94"/>
    <n v="27"/>
    <n v="3"/>
    <n v="20"/>
    <n v="75"/>
    <n v="125"/>
  </r>
  <r>
    <x v="16"/>
    <x v="209"/>
    <x v="1"/>
    <x v="5"/>
    <n v="5"/>
    <n v="1"/>
    <n v="1"/>
    <n v="2"/>
    <n v="4"/>
    <n v="3"/>
    <n v="0"/>
    <n v="2"/>
    <n v="2"/>
    <n v="7"/>
  </r>
  <r>
    <x v="16"/>
    <x v="209"/>
    <x v="1"/>
    <x v="1"/>
    <n v="0"/>
    <n v="3"/>
    <n v="3"/>
    <n v="3"/>
    <n v="6"/>
    <n v="0"/>
    <n v="0"/>
    <n v="0"/>
    <n v="6"/>
    <n v="6"/>
  </r>
  <r>
    <x v="16"/>
    <x v="209"/>
    <x v="1"/>
    <x v="3"/>
    <n v="6"/>
    <n v="0"/>
    <n v="2"/>
    <n v="1"/>
    <n v="3"/>
    <n v="2"/>
    <n v="2"/>
    <n v="3"/>
    <n v="1"/>
    <n v="8"/>
  </r>
  <r>
    <x v="16"/>
    <x v="209"/>
    <x v="1"/>
    <x v="2"/>
    <n v="3"/>
    <n v="1"/>
    <n v="5"/>
    <n v="3"/>
    <n v="7"/>
    <n v="1"/>
    <n v="0"/>
    <n v="2"/>
    <n v="6"/>
    <n v="9"/>
  </r>
  <r>
    <x v="16"/>
    <x v="209"/>
    <x v="1"/>
    <x v="4"/>
    <n v="9"/>
    <n v="4"/>
    <n v="10"/>
    <n v="9"/>
    <n v="18"/>
    <n v="3"/>
    <n v="3"/>
    <n v="4"/>
    <n v="13"/>
    <n v="23"/>
  </r>
  <r>
    <x v="16"/>
    <x v="210"/>
    <x v="0"/>
    <x v="0"/>
    <n v="31"/>
    <n v="23"/>
    <n v="74"/>
    <n v="46"/>
    <n v="100"/>
    <n v="20"/>
    <n v="3"/>
    <n v="16"/>
    <n v="89"/>
    <n v="128"/>
  </r>
  <r>
    <x v="16"/>
    <x v="210"/>
    <x v="0"/>
    <x v="5"/>
    <n v="2"/>
    <n v="2"/>
    <n v="3"/>
    <n v="0"/>
    <n v="6"/>
    <n v="1"/>
    <n v="0"/>
    <n v="2"/>
    <n v="4"/>
    <n v="7"/>
  </r>
  <r>
    <x v="16"/>
    <x v="210"/>
    <x v="0"/>
    <x v="1"/>
    <n v="6"/>
    <n v="2"/>
    <n v="6"/>
    <n v="2"/>
    <n v="8"/>
    <n v="1"/>
    <n v="2"/>
    <n v="7"/>
    <n v="4"/>
    <n v="14"/>
  </r>
  <r>
    <x v="16"/>
    <x v="210"/>
    <x v="0"/>
    <x v="3"/>
    <n v="2"/>
    <n v="2"/>
    <n v="4"/>
    <n v="4"/>
    <n v="6"/>
    <n v="1"/>
    <n v="0"/>
    <n v="1"/>
    <n v="6"/>
    <n v="8"/>
  </r>
  <r>
    <x v="16"/>
    <x v="210"/>
    <x v="0"/>
    <x v="2"/>
    <n v="2"/>
    <n v="2"/>
    <n v="3"/>
    <n v="2"/>
    <n v="5"/>
    <n v="2"/>
    <n v="0"/>
    <n v="0"/>
    <n v="5"/>
    <n v="7"/>
  </r>
  <r>
    <x v="16"/>
    <x v="210"/>
    <x v="0"/>
    <x v="4"/>
    <n v="9"/>
    <n v="11"/>
    <n v="19"/>
    <n v="12"/>
    <n v="31"/>
    <n v="4"/>
    <n v="3"/>
    <n v="4"/>
    <n v="28"/>
    <n v="39"/>
  </r>
  <r>
    <x v="16"/>
    <x v="210"/>
    <x v="1"/>
    <x v="0"/>
    <n v="39"/>
    <n v="22"/>
    <n v="61"/>
    <n v="33"/>
    <n v="89"/>
    <n v="27"/>
    <n v="0"/>
    <n v="19"/>
    <n v="76"/>
    <n v="122"/>
  </r>
  <r>
    <x v="16"/>
    <x v="210"/>
    <x v="1"/>
    <x v="5"/>
    <n v="5"/>
    <n v="1"/>
    <n v="4"/>
    <n v="3"/>
    <n v="7"/>
    <n v="2"/>
    <n v="0"/>
    <n v="4"/>
    <n v="4"/>
    <n v="10"/>
  </r>
  <r>
    <x v="16"/>
    <x v="210"/>
    <x v="1"/>
    <x v="1"/>
    <n v="2"/>
    <n v="1"/>
    <n v="4"/>
    <n v="2"/>
    <n v="6"/>
    <n v="1"/>
    <n v="0"/>
    <n v="2"/>
    <n v="4"/>
    <n v="7"/>
  </r>
  <r>
    <x v="16"/>
    <x v="210"/>
    <x v="1"/>
    <x v="3"/>
    <n v="3"/>
    <n v="1"/>
    <n v="3"/>
    <n v="1"/>
    <n v="4"/>
    <n v="3"/>
    <n v="0"/>
    <n v="1"/>
    <n v="3"/>
    <n v="7"/>
  </r>
  <r>
    <x v="16"/>
    <x v="210"/>
    <x v="1"/>
    <x v="2"/>
    <n v="5"/>
    <n v="1"/>
    <n v="4"/>
    <n v="1"/>
    <n v="6"/>
    <n v="4"/>
    <n v="0"/>
    <n v="5"/>
    <n v="1"/>
    <n v="10"/>
  </r>
  <r>
    <x v="16"/>
    <x v="210"/>
    <x v="1"/>
    <x v="4"/>
    <n v="3"/>
    <n v="2"/>
    <n v="13"/>
    <n v="11"/>
    <n v="15"/>
    <n v="3"/>
    <n v="0"/>
    <n v="3"/>
    <n v="12"/>
    <n v="18"/>
  </r>
  <r>
    <x v="16"/>
    <x v="211"/>
    <x v="0"/>
    <x v="0"/>
    <n v="26"/>
    <n v="29"/>
    <n v="96"/>
    <n v="63"/>
    <n v="131"/>
    <n v="15"/>
    <n v="2"/>
    <n v="11"/>
    <n v="123"/>
    <n v="151"/>
  </r>
  <r>
    <x v="16"/>
    <x v="211"/>
    <x v="0"/>
    <x v="5"/>
    <n v="2"/>
    <n v="3"/>
    <n v="2"/>
    <n v="0"/>
    <n v="5"/>
    <n v="0"/>
    <n v="0"/>
    <n v="5"/>
    <n v="2"/>
    <n v="7"/>
  </r>
  <r>
    <x v="16"/>
    <x v="211"/>
    <x v="0"/>
    <x v="1"/>
    <n v="4"/>
    <n v="1"/>
    <n v="6"/>
    <n v="4"/>
    <n v="8"/>
    <n v="3"/>
    <n v="0"/>
    <n v="1"/>
    <n v="7"/>
    <n v="11"/>
  </r>
  <r>
    <x v="16"/>
    <x v="211"/>
    <x v="0"/>
    <x v="3"/>
    <n v="1"/>
    <n v="1"/>
    <n v="8"/>
    <n v="6"/>
    <n v="9"/>
    <n v="1"/>
    <n v="0"/>
    <n v="1"/>
    <n v="8"/>
    <n v="10"/>
  </r>
  <r>
    <x v="16"/>
    <x v="211"/>
    <x v="0"/>
    <x v="2"/>
    <n v="3"/>
    <n v="1"/>
    <n v="6"/>
    <n v="3"/>
    <n v="7"/>
    <n v="2"/>
    <n v="0"/>
    <n v="4"/>
    <n v="4"/>
    <n v="10"/>
  </r>
  <r>
    <x v="16"/>
    <x v="211"/>
    <x v="0"/>
    <x v="4"/>
    <n v="10"/>
    <n v="5"/>
    <n v="20"/>
    <n v="16"/>
    <n v="28"/>
    <n v="6"/>
    <n v="1"/>
    <n v="8"/>
    <n v="20"/>
    <n v="35"/>
  </r>
  <r>
    <x v="16"/>
    <x v="211"/>
    <x v="1"/>
    <x v="0"/>
    <n v="38"/>
    <n v="21"/>
    <n v="80"/>
    <n v="53"/>
    <n v="110"/>
    <n v="25"/>
    <n v="4"/>
    <n v="17"/>
    <n v="93"/>
    <n v="139"/>
  </r>
  <r>
    <x v="16"/>
    <x v="211"/>
    <x v="1"/>
    <x v="5"/>
    <n v="0"/>
    <n v="0"/>
    <n v="5"/>
    <n v="3"/>
    <n v="5"/>
    <n v="0"/>
    <n v="0"/>
    <n v="1"/>
    <n v="4"/>
    <n v="5"/>
  </r>
  <r>
    <x v="16"/>
    <x v="211"/>
    <x v="1"/>
    <x v="1"/>
    <n v="6"/>
    <n v="1"/>
    <n v="5"/>
    <n v="3"/>
    <n v="7"/>
    <n v="4"/>
    <n v="0"/>
    <n v="2"/>
    <n v="6"/>
    <n v="12"/>
  </r>
  <r>
    <x v="16"/>
    <x v="211"/>
    <x v="1"/>
    <x v="3"/>
    <n v="4"/>
    <n v="2"/>
    <n v="7"/>
    <n v="5"/>
    <n v="10"/>
    <n v="3"/>
    <n v="0"/>
    <n v="2"/>
    <n v="8"/>
    <n v="13"/>
  </r>
  <r>
    <x v="16"/>
    <x v="211"/>
    <x v="1"/>
    <x v="2"/>
    <n v="3"/>
    <n v="0"/>
    <n v="5"/>
    <n v="4"/>
    <n v="5"/>
    <n v="3"/>
    <n v="0"/>
    <n v="1"/>
    <n v="4"/>
    <n v="8"/>
  </r>
  <r>
    <x v="16"/>
    <x v="211"/>
    <x v="1"/>
    <x v="4"/>
    <n v="10"/>
    <n v="4"/>
    <n v="17"/>
    <n v="13"/>
    <n v="22"/>
    <n v="5"/>
    <n v="2"/>
    <n v="8"/>
    <n v="16"/>
    <n v="31"/>
  </r>
  <r>
    <x v="16"/>
    <x v="212"/>
    <x v="0"/>
    <x v="0"/>
    <n v="47"/>
    <n v="33"/>
    <n v="71"/>
    <n v="47"/>
    <n v="112"/>
    <n v="33"/>
    <n v="4"/>
    <n v="20"/>
    <n v="94"/>
    <n v="151"/>
  </r>
  <r>
    <x v="16"/>
    <x v="212"/>
    <x v="0"/>
    <x v="5"/>
    <n v="1"/>
    <n v="0"/>
    <n v="3"/>
    <n v="0"/>
    <n v="3"/>
    <n v="1"/>
    <n v="0"/>
    <n v="1"/>
    <n v="2"/>
    <n v="4"/>
  </r>
  <r>
    <x v="16"/>
    <x v="212"/>
    <x v="0"/>
    <x v="1"/>
    <n v="3"/>
    <n v="3"/>
    <n v="8"/>
    <n v="4"/>
    <n v="12"/>
    <n v="2"/>
    <n v="0"/>
    <n v="2"/>
    <n v="10"/>
    <n v="14"/>
  </r>
  <r>
    <x v="16"/>
    <x v="212"/>
    <x v="0"/>
    <x v="3"/>
    <n v="6"/>
    <n v="1"/>
    <n v="8"/>
    <n v="8"/>
    <n v="9"/>
    <n v="5"/>
    <n v="0"/>
    <n v="2"/>
    <n v="8"/>
    <n v="15"/>
  </r>
  <r>
    <x v="16"/>
    <x v="212"/>
    <x v="0"/>
    <x v="2"/>
    <n v="1"/>
    <n v="1"/>
    <n v="6"/>
    <n v="5"/>
    <n v="7"/>
    <n v="0"/>
    <n v="0"/>
    <n v="3"/>
    <n v="5"/>
    <n v="8"/>
  </r>
  <r>
    <x v="16"/>
    <x v="212"/>
    <x v="0"/>
    <x v="4"/>
    <n v="12"/>
    <n v="6"/>
    <n v="13"/>
    <n v="8"/>
    <n v="22"/>
    <n v="8"/>
    <n v="3"/>
    <n v="2"/>
    <n v="18"/>
    <n v="31"/>
  </r>
  <r>
    <x v="16"/>
    <x v="212"/>
    <x v="1"/>
    <x v="0"/>
    <n v="29"/>
    <n v="20"/>
    <n v="73"/>
    <n v="48"/>
    <n v="99"/>
    <n v="18"/>
    <n v="2"/>
    <n v="18"/>
    <n v="84"/>
    <n v="122"/>
  </r>
  <r>
    <x v="16"/>
    <x v="212"/>
    <x v="1"/>
    <x v="5"/>
    <n v="1"/>
    <n v="1"/>
    <n v="2"/>
    <n v="1"/>
    <n v="3"/>
    <n v="1"/>
    <n v="0"/>
    <n v="1"/>
    <n v="2"/>
    <n v="4"/>
  </r>
  <r>
    <x v="16"/>
    <x v="212"/>
    <x v="1"/>
    <x v="1"/>
    <n v="2"/>
    <n v="3"/>
    <n v="3"/>
    <n v="3"/>
    <n v="7"/>
    <n v="1"/>
    <n v="1"/>
    <n v="3"/>
    <n v="3"/>
    <n v="8"/>
  </r>
  <r>
    <x v="16"/>
    <x v="212"/>
    <x v="1"/>
    <x v="3"/>
    <n v="2"/>
    <n v="2"/>
    <n v="7"/>
    <n v="4"/>
    <n v="9"/>
    <n v="2"/>
    <n v="0"/>
    <n v="1"/>
    <n v="8"/>
    <n v="11"/>
  </r>
  <r>
    <x v="16"/>
    <x v="212"/>
    <x v="1"/>
    <x v="2"/>
    <n v="3"/>
    <n v="2"/>
    <n v="1"/>
    <n v="1"/>
    <n v="4"/>
    <n v="2"/>
    <n v="0"/>
    <n v="2"/>
    <n v="2"/>
    <n v="6"/>
  </r>
  <r>
    <x v="16"/>
    <x v="212"/>
    <x v="1"/>
    <x v="4"/>
    <n v="9"/>
    <n v="4"/>
    <n v="17"/>
    <n v="11"/>
    <n v="22"/>
    <n v="5"/>
    <n v="0"/>
    <n v="9"/>
    <n v="16"/>
    <n v="30"/>
  </r>
  <r>
    <x v="16"/>
    <x v="143"/>
    <x v="0"/>
    <x v="0"/>
    <n v="36"/>
    <n v="31"/>
    <n v="77"/>
    <n v="55"/>
    <n v="113"/>
    <n v="23"/>
    <n v="1"/>
    <n v="24"/>
    <n v="96"/>
    <n v="144"/>
  </r>
  <r>
    <x v="16"/>
    <x v="143"/>
    <x v="0"/>
    <x v="5"/>
    <n v="1"/>
    <n v="1"/>
    <n v="3"/>
    <n v="2"/>
    <n v="4"/>
    <n v="1"/>
    <n v="0"/>
    <n v="0"/>
    <n v="4"/>
    <n v="5"/>
  </r>
  <r>
    <x v="16"/>
    <x v="143"/>
    <x v="0"/>
    <x v="1"/>
    <n v="5"/>
    <n v="1"/>
    <n v="3"/>
    <n v="1"/>
    <n v="5"/>
    <n v="3"/>
    <n v="0"/>
    <n v="3"/>
    <n v="3"/>
    <n v="9"/>
  </r>
  <r>
    <x v="16"/>
    <x v="143"/>
    <x v="0"/>
    <x v="3"/>
    <n v="3"/>
    <n v="2"/>
    <n v="9"/>
    <n v="6"/>
    <n v="12"/>
    <n v="2"/>
    <n v="0"/>
    <n v="6"/>
    <n v="6"/>
    <n v="14"/>
  </r>
  <r>
    <x v="16"/>
    <x v="143"/>
    <x v="0"/>
    <x v="2"/>
    <n v="4"/>
    <n v="1"/>
    <n v="3"/>
    <n v="2"/>
    <n v="5"/>
    <n v="2"/>
    <n v="0"/>
    <n v="2"/>
    <n v="4"/>
    <n v="8"/>
  </r>
  <r>
    <x v="16"/>
    <x v="143"/>
    <x v="0"/>
    <x v="4"/>
    <n v="13"/>
    <n v="9"/>
    <n v="23"/>
    <n v="20"/>
    <n v="40"/>
    <n v="4"/>
    <n v="0"/>
    <n v="14"/>
    <n v="27"/>
    <n v="45"/>
  </r>
  <r>
    <x v="16"/>
    <x v="143"/>
    <x v="1"/>
    <x v="0"/>
    <n v="32"/>
    <n v="12"/>
    <n v="70"/>
    <n v="40"/>
    <n v="90"/>
    <n v="16"/>
    <n v="2"/>
    <n v="20"/>
    <n v="76"/>
    <n v="114"/>
  </r>
  <r>
    <x v="16"/>
    <x v="143"/>
    <x v="1"/>
    <x v="5"/>
    <n v="1"/>
    <n v="0"/>
    <n v="5"/>
    <n v="4"/>
    <n v="5"/>
    <n v="1"/>
    <n v="0"/>
    <n v="0"/>
    <n v="5"/>
    <n v="6"/>
  </r>
  <r>
    <x v="16"/>
    <x v="143"/>
    <x v="1"/>
    <x v="1"/>
    <n v="2"/>
    <n v="2"/>
    <n v="3"/>
    <n v="1"/>
    <n v="6"/>
    <n v="1"/>
    <n v="0"/>
    <n v="3"/>
    <n v="3"/>
    <n v="7"/>
  </r>
  <r>
    <x v="16"/>
    <x v="143"/>
    <x v="1"/>
    <x v="3"/>
    <n v="2"/>
    <n v="1"/>
    <n v="4"/>
    <n v="2"/>
    <n v="6"/>
    <n v="1"/>
    <n v="0"/>
    <n v="0"/>
    <n v="6"/>
    <n v="7"/>
  </r>
  <r>
    <x v="16"/>
    <x v="143"/>
    <x v="1"/>
    <x v="2"/>
    <n v="3"/>
    <n v="2"/>
    <n v="6"/>
    <n v="4"/>
    <n v="9"/>
    <n v="1"/>
    <n v="0"/>
    <n v="2"/>
    <n v="8"/>
    <n v="11"/>
  </r>
  <r>
    <x v="16"/>
    <x v="143"/>
    <x v="1"/>
    <x v="4"/>
    <n v="9"/>
    <n v="7"/>
    <n v="12"/>
    <n v="8"/>
    <n v="20"/>
    <n v="4"/>
    <n v="0"/>
    <n v="12"/>
    <n v="12"/>
    <n v="28"/>
  </r>
  <r>
    <x v="16"/>
    <x v="213"/>
    <x v="0"/>
    <x v="0"/>
    <n v="42"/>
    <n v="25"/>
    <n v="97"/>
    <n v="56"/>
    <n v="130"/>
    <n v="29"/>
    <n v="3"/>
    <n v="10"/>
    <n v="122"/>
    <n v="164"/>
  </r>
  <r>
    <x v="16"/>
    <x v="213"/>
    <x v="0"/>
    <x v="5"/>
    <n v="8"/>
    <n v="0"/>
    <n v="5"/>
    <n v="2"/>
    <n v="6"/>
    <n v="7"/>
    <n v="1"/>
    <n v="0"/>
    <n v="5"/>
    <n v="13"/>
  </r>
  <r>
    <x v="16"/>
    <x v="213"/>
    <x v="0"/>
    <x v="1"/>
    <n v="4"/>
    <n v="2"/>
    <n v="2"/>
    <n v="0"/>
    <n v="5"/>
    <n v="3"/>
    <n v="0"/>
    <n v="3"/>
    <n v="2"/>
    <n v="8"/>
  </r>
  <r>
    <x v="16"/>
    <x v="213"/>
    <x v="0"/>
    <x v="3"/>
    <n v="2"/>
    <n v="0"/>
    <n v="7"/>
    <n v="3"/>
    <n v="7"/>
    <n v="2"/>
    <n v="0"/>
    <n v="1"/>
    <n v="6"/>
    <n v="9"/>
  </r>
  <r>
    <x v="16"/>
    <x v="213"/>
    <x v="0"/>
    <x v="2"/>
    <n v="2"/>
    <n v="1"/>
    <n v="8"/>
    <n v="6"/>
    <n v="9"/>
    <n v="1"/>
    <n v="0"/>
    <n v="1"/>
    <n v="9"/>
    <n v="11"/>
  </r>
  <r>
    <x v="16"/>
    <x v="213"/>
    <x v="0"/>
    <x v="4"/>
    <n v="10"/>
    <n v="8"/>
    <n v="12"/>
    <n v="9"/>
    <n v="22"/>
    <n v="6"/>
    <n v="1"/>
    <n v="4"/>
    <n v="19"/>
    <n v="30"/>
  </r>
  <r>
    <x v="16"/>
    <x v="213"/>
    <x v="1"/>
    <x v="0"/>
    <n v="17"/>
    <n v="25"/>
    <n v="67"/>
    <n v="45"/>
    <n v="95"/>
    <n v="14"/>
    <n v="2"/>
    <n v="13"/>
    <n v="80"/>
    <n v="109"/>
  </r>
  <r>
    <x v="16"/>
    <x v="213"/>
    <x v="1"/>
    <x v="5"/>
    <n v="2"/>
    <n v="0"/>
    <n v="0"/>
    <n v="0"/>
    <n v="0"/>
    <n v="2"/>
    <n v="0"/>
    <n v="0"/>
    <n v="0"/>
    <n v="2"/>
  </r>
  <r>
    <x v="16"/>
    <x v="213"/>
    <x v="1"/>
    <x v="1"/>
    <n v="3"/>
    <n v="0"/>
    <n v="1"/>
    <n v="1"/>
    <n v="1"/>
    <n v="2"/>
    <n v="0"/>
    <n v="0"/>
    <n v="2"/>
    <n v="4"/>
  </r>
  <r>
    <x v="16"/>
    <x v="213"/>
    <x v="1"/>
    <x v="3"/>
    <n v="2"/>
    <n v="1"/>
    <n v="3"/>
    <n v="3"/>
    <n v="4"/>
    <n v="2"/>
    <n v="1"/>
    <n v="1"/>
    <n v="2"/>
    <n v="6"/>
  </r>
  <r>
    <x v="16"/>
    <x v="213"/>
    <x v="1"/>
    <x v="2"/>
    <n v="0"/>
    <n v="3"/>
    <n v="7"/>
    <n v="6"/>
    <n v="10"/>
    <n v="0"/>
    <n v="0"/>
    <n v="1"/>
    <n v="9"/>
    <n v="10"/>
  </r>
  <r>
    <x v="16"/>
    <x v="213"/>
    <x v="1"/>
    <x v="4"/>
    <n v="4"/>
    <n v="7"/>
    <n v="7"/>
    <n v="5"/>
    <n v="14"/>
    <n v="4"/>
    <n v="0"/>
    <n v="5"/>
    <n v="9"/>
    <n v="18"/>
  </r>
  <r>
    <x v="16"/>
    <x v="144"/>
    <x v="0"/>
    <x v="0"/>
    <n v="34"/>
    <n v="26"/>
    <n v="72"/>
    <n v="55"/>
    <n v="102"/>
    <n v="26"/>
    <n v="3"/>
    <n v="14"/>
    <n v="89"/>
    <n v="132"/>
  </r>
  <r>
    <x v="16"/>
    <x v="144"/>
    <x v="0"/>
    <x v="5"/>
    <n v="3"/>
    <n v="0"/>
    <n v="2"/>
    <n v="1"/>
    <n v="2"/>
    <n v="2"/>
    <n v="0"/>
    <n v="1"/>
    <n v="2"/>
    <n v="5"/>
  </r>
  <r>
    <x v="16"/>
    <x v="144"/>
    <x v="0"/>
    <x v="1"/>
    <n v="6"/>
    <n v="1"/>
    <n v="7"/>
    <n v="5"/>
    <n v="8"/>
    <n v="4"/>
    <n v="1"/>
    <n v="3"/>
    <n v="6"/>
    <n v="14"/>
  </r>
  <r>
    <x v="16"/>
    <x v="144"/>
    <x v="0"/>
    <x v="3"/>
    <n v="3"/>
    <n v="2"/>
    <n v="2"/>
    <n v="1"/>
    <n v="5"/>
    <n v="2"/>
    <n v="0"/>
    <n v="1"/>
    <n v="4"/>
    <n v="7"/>
  </r>
  <r>
    <x v="16"/>
    <x v="144"/>
    <x v="0"/>
    <x v="2"/>
    <n v="4"/>
    <n v="2"/>
    <n v="3"/>
    <n v="2"/>
    <n v="6"/>
    <n v="2"/>
    <n v="0"/>
    <n v="3"/>
    <n v="4"/>
    <n v="9"/>
  </r>
  <r>
    <x v="16"/>
    <x v="144"/>
    <x v="0"/>
    <x v="4"/>
    <n v="9"/>
    <n v="4"/>
    <n v="22"/>
    <n v="18"/>
    <n v="26"/>
    <n v="8"/>
    <n v="1"/>
    <n v="4"/>
    <n v="22"/>
    <n v="35"/>
  </r>
  <r>
    <x v="16"/>
    <x v="144"/>
    <x v="1"/>
    <x v="0"/>
    <n v="22"/>
    <n v="14"/>
    <n v="66"/>
    <n v="40"/>
    <n v="82"/>
    <n v="18"/>
    <n v="2"/>
    <n v="10"/>
    <n v="72"/>
    <n v="102"/>
  </r>
  <r>
    <x v="16"/>
    <x v="144"/>
    <x v="1"/>
    <x v="5"/>
    <n v="0"/>
    <n v="1"/>
    <n v="4"/>
    <n v="4"/>
    <n v="5"/>
    <n v="0"/>
    <n v="0"/>
    <n v="1"/>
    <n v="4"/>
    <n v="5"/>
  </r>
  <r>
    <x v="16"/>
    <x v="144"/>
    <x v="1"/>
    <x v="1"/>
    <n v="2"/>
    <n v="0"/>
    <n v="2"/>
    <n v="2"/>
    <n v="2"/>
    <n v="1"/>
    <n v="0"/>
    <n v="1"/>
    <n v="2"/>
    <n v="4"/>
  </r>
  <r>
    <x v="16"/>
    <x v="144"/>
    <x v="1"/>
    <x v="3"/>
    <n v="2"/>
    <n v="1"/>
    <n v="8"/>
    <n v="5"/>
    <n v="9"/>
    <n v="1"/>
    <n v="1"/>
    <n v="4"/>
    <n v="5"/>
    <n v="11"/>
  </r>
  <r>
    <x v="16"/>
    <x v="144"/>
    <x v="1"/>
    <x v="2"/>
    <n v="4"/>
    <n v="1"/>
    <n v="6"/>
    <n v="7"/>
    <n v="7"/>
    <n v="0"/>
    <n v="2"/>
    <n v="4"/>
    <n v="5"/>
    <n v="11"/>
  </r>
  <r>
    <x v="16"/>
    <x v="144"/>
    <x v="1"/>
    <x v="4"/>
    <n v="6"/>
    <n v="2"/>
    <n v="15"/>
    <n v="11"/>
    <n v="17"/>
    <n v="5"/>
    <n v="1"/>
    <n v="4"/>
    <n v="13"/>
    <n v="23"/>
  </r>
  <r>
    <x v="16"/>
    <x v="145"/>
    <x v="0"/>
    <x v="0"/>
    <n v="29"/>
    <n v="28"/>
    <n v="81"/>
    <n v="51"/>
    <n v="117"/>
    <n v="17"/>
    <n v="4"/>
    <n v="12"/>
    <n v="105"/>
    <n v="138"/>
  </r>
  <r>
    <x v="16"/>
    <x v="145"/>
    <x v="0"/>
    <x v="5"/>
    <n v="4"/>
    <n v="1"/>
    <n v="3"/>
    <n v="4"/>
    <n v="6"/>
    <n v="1"/>
    <n v="0"/>
    <n v="2"/>
    <n v="5"/>
    <n v="8"/>
  </r>
  <r>
    <x v="16"/>
    <x v="145"/>
    <x v="0"/>
    <x v="1"/>
    <n v="0"/>
    <n v="0"/>
    <n v="6"/>
    <n v="3"/>
    <n v="6"/>
    <n v="0"/>
    <n v="0"/>
    <n v="0"/>
    <n v="6"/>
    <n v="6"/>
  </r>
  <r>
    <x v="16"/>
    <x v="145"/>
    <x v="0"/>
    <x v="3"/>
    <n v="4"/>
    <n v="2"/>
    <n v="8"/>
    <n v="5"/>
    <n v="10"/>
    <n v="2"/>
    <n v="0"/>
    <n v="5"/>
    <n v="7"/>
    <n v="14"/>
  </r>
  <r>
    <x v="16"/>
    <x v="145"/>
    <x v="0"/>
    <x v="2"/>
    <n v="4"/>
    <n v="6"/>
    <n v="8"/>
    <n v="4"/>
    <n v="14"/>
    <n v="4"/>
    <n v="0"/>
    <n v="6"/>
    <n v="8"/>
    <n v="18"/>
  </r>
  <r>
    <x v="16"/>
    <x v="145"/>
    <x v="0"/>
    <x v="4"/>
    <n v="7"/>
    <n v="6"/>
    <n v="15"/>
    <n v="12"/>
    <n v="23"/>
    <n v="2"/>
    <n v="2"/>
    <n v="8"/>
    <n v="16"/>
    <n v="28"/>
  </r>
  <r>
    <x v="16"/>
    <x v="145"/>
    <x v="1"/>
    <x v="0"/>
    <n v="25"/>
    <n v="18"/>
    <n v="67"/>
    <n v="39"/>
    <n v="91"/>
    <n v="14"/>
    <n v="3"/>
    <n v="17"/>
    <n v="76"/>
    <n v="110"/>
  </r>
  <r>
    <x v="16"/>
    <x v="145"/>
    <x v="1"/>
    <x v="5"/>
    <n v="0"/>
    <n v="3"/>
    <n v="2"/>
    <n v="1"/>
    <n v="5"/>
    <n v="0"/>
    <n v="0"/>
    <n v="0"/>
    <n v="5"/>
    <n v="5"/>
  </r>
  <r>
    <x v="16"/>
    <x v="145"/>
    <x v="1"/>
    <x v="1"/>
    <n v="1"/>
    <n v="1"/>
    <n v="2"/>
    <n v="1"/>
    <n v="3"/>
    <n v="0"/>
    <n v="0"/>
    <n v="2"/>
    <n v="2"/>
    <n v="4"/>
  </r>
  <r>
    <x v="16"/>
    <x v="145"/>
    <x v="1"/>
    <x v="3"/>
    <n v="3"/>
    <n v="2"/>
    <n v="2"/>
    <n v="2"/>
    <n v="4"/>
    <n v="2"/>
    <n v="0"/>
    <n v="1"/>
    <n v="4"/>
    <n v="7"/>
  </r>
  <r>
    <x v="16"/>
    <x v="145"/>
    <x v="1"/>
    <x v="2"/>
    <n v="4"/>
    <n v="0"/>
    <n v="7"/>
    <n v="6"/>
    <n v="8"/>
    <n v="3"/>
    <n v="0"/>
    <n v="1"/>
    <n v="7"/>
    <n v="11"/>
  </r>
  <r>
    <x v="16"/>
    <x v="145"/>
    <x v="1"/>
    <x v="4"/>
    <n v="8"/>
    <n v="4"/>
    <n v="15"/>
    <n v="12"/>
    <n v="22"/>
    <n v="4"/>
    <n v="0"/>
    <n v="10"/>
    <n v="13"/>
    <n v="27"/>
  </r>
  <r>
    <x v="16"/>
    <x v="146"/>
    <x v="0"/>
    <x v="0"/>
    <n v="37"/>
    <n v="42"/>
    <n v="95"/>
    <n v="57"/>
    <n v="149"/>
    <n v="21"/>
    <n v="4"/>
    <n v="20"/>
    <n v="129"/>
    <n v="174"/>
  </r>
  <r>
    <x v="16"/>
    <x v="146"/>
    <x v="0"/>
    <x v="5"/>
    <n v="0"/>
    <n v="0"/>
    <n v="1"/>
    <n v="1"/>
    <n v="1"/>
    <n v="0"/>
    <n v="0"/>
    <n v="0"/>
    <n v="1"/>
    <n v="1"/>
  </r>
  <r>
    <x v="16"/>
    <x v="146"/>
    <x v="0"/>
    <x v="1"/>
    <n v="3"/>
    <n v="3"/>
    <n v="5"/>
    <n v="5"/>
    <n v="10"/>
    <n v="1"/>
    <n v="2"/>
    <n v="3"/>
    <n v="5"/>
    <n v="11"/>
  </r>
  <r>
    <x v="16"/>
    <x v="146"/>
    <x v="0"/>
    <x v="3"/>
    <n v="2"/>
    <n v="0"/>
    <n v="7"/>
    <n v="5"/>
    <n v="8"/>
    <n v="1"/>
    <n v="0"/>
    <n v="1"/>
    <n v="7"/>
    <n v="9"/>
  </r>
  <r>
    <x v="16"/>
    <x v="146"/>
    <x v="0"/>
    <x v="2"/>
    <n v="2"/>
    <n v="2"/>
    <n v="2"/>
    <n v="1"/>
    <n v="4"/>
    <n v="2"/>
    <n v="0"/>
    <n v="2"/>
    <n v="2"/>
    <n v="6"/>
  </r>
  <r>
    <x v="16"/>
    <x v="146"/>
    <x v="0"/>
    <x v="4"/>
    <n v="13"/>
    <n v="2"/>
    <n v="25"/>
    <n v="17"/>
    <n v="27"/>
    <n v="11"/>
    <n v="1"/>
    <n v="6"/>
    <n v="22"/>
    <n v="40"/>
  </r>
  <r>
    <x v="16"/>
    <x v="146"/>
    <x v="1"/>
    <x v="0"/>
    <n v="19"/>
    <n v="23"/>
    <n v="59"/>
    <n v="40"/>
    <n v="84"/>
    <n v="15"/>
    <n v="3"/>
    <n v="5"/>
    <n v="78"/>
    <n v="101"/>
  </r>
  <r>
    <x v="16"/>
    <x v="146"/>
    <x v="1"/>
    <x v="5"/>
    <n v="1"/>
    <n v="0"/>
    <n v="3"/>
    <n v="3"/>
    <n v="3"/>
    <n v="1"/>
    <n v="0"/>
    <n v="0"/>
    <n v="3"/>
    <n v="4"/>
  </r>
  <r>
    <x v="16"/>
    <x v="146"/>
    <x v="1"/>
    <x v="1"/>
    <n v="4"/>
    <n v="1"/>
    <n v="6"/>
    <n v="3"/>
    <n v="10"/>
    <n v="1"/>
    <n v="0"/>
    <n v="5"/>
    <n v="5"/>
    <n v="11"/>
  </r>
  <r>
    <x v="16"/>
    <x v="146"/>
    <x v="1"/>
    <x v="3"/>
    <n v="5"/>
    <n v="2"/>
    <n v="6"/>
    <n v="5"/>
    <n v="9"/>
    <n v="4"/>
    <n v="0"/>
    <n v="2"/>
    <n v="7"/>
    <n v="13"/>
  </r>
  <r>
    <x v="16"/>
    <x v="146"/>
    <x v="1"/>
    <x v="2"/>
    <n v="2"/>
    <n v="2"/>
    <n v="3"/>
    <n v="1"/>
    <n v="5"/>
    <n v="2"/>
    <n v="0"/>
    <n v="0"/>
    <n v="5"/>
    <n v="7"/>
  </r>
  <r>
    <x v="16"/>
    <x v="146"/>
    <x v="1"/>
    <x v="4"/>
    <n v="10"/>
    <n v="2"/>
    <n v="16"/>
    <n v="10"/>
    <n v="20"/>
    <n v="7"/>
    <n v="1"/>
    <n v="8"/>
    <n v="12"/>
    <n v="28"/>
  </r>
  <r>
    <x v="16"/>
    <x v="214"/>
    <x v="0"/>
    <x v="0"/>
    <n v="29"/>
    <n v="31"/>
    <n v="93"/>
    <n v="57"/>
    <n v="132"/>
    <n v="17"/>
    <n v="1"/>
    <n v="15"/>
    <n v="120"/>
    <n v="153"/>
  </r>
  <r>
    <x v="16"/>
    <x v="214"/>
    <x v="0"/>
    <x v="5"/>
    <n v="5"/>
    <n v="0"/>
    <n v="0"/>
    <n v="0"/>
    <n v="1"/>
    <n v="2"/>
    <n v="0"/>
    <n v="2"/>
    <n v="1"/>
    <n v="5"/>
  </r>
  <r>
    <x v="16"/>
    <x v="214"/>
    <x v="0"/>
    <x v="1"/>
    <n v="2"/>
    <n v="0"/>
    <n v="6"/>
    <n v="4"/>
    <n v="6"/>
    <n v="2"/>
    <n v="0"/>
    <n v="0"/>
    <n v="6"/>
    <n v="8"/>
  </r>
  <r>
    <x v="16"/>
    <x v="214"/>
    <x v="0"/>
    <x v="3"/>
    <n v="1"/>
    <n v="1"/>
    <n v="7"/>
    <n v="6"/>
    <n v="8"/>
    <n v="1"/>
    <n v="0"/>
    <n v="0"/>
    <n v="8"/>
    <n v="9"/>
  </r>
  <r>
    <x v="16"/>
    <x v="214"/>
    <x v="0"/>
    <x v="2"/>
    <n v="1"/>
    <n v="3"/>
    <n v="8"/>
    <n v="5"/>
    <n v="11"/>
    <n v="1"/>
    <n v="1"/>
    <n v="3"/>
    <n v="7"/>
    <n v="12"/>
  </r>
  <r>
    <x v="16"/>
    <x v="214"/>
    <x v="0"/>
    <x v="4"/>
    <n v="11"/>
    <n v="2"/>
    <n v="19"/>
    <n v="12"/>
    <n v="24"/>
    <n v="6"/>
    <n v="0"/>
    <n v="4"/>
    <n v="22"/>
    <n v="32"/>
  </r>
  <r>
    <x v="16"/>
    <x v="214"/>
    <x v="1"/>
    <x v="0"/>
    <n v="31"/>
    <n v="23"/>
    <n v="67"/>
    <n v="50"/>
    <n v="96"/>
    <n v="20"/>
    <n v="0"/>
    <n v="21"/>
    <n v="80"/>
    <n v="121"/>
  </r>
  <r>
    <x v="16"/>
    <x v="214"/>
    <x v="1"/>
    <x v="5"/>
    <n v="5"/>
    <n v="1"/>
    <n v="6"/>
    <n v="4"/>
    <n v="8"/>
    <n v="3"/>
    <n v="0"/>
    <n v="5"/>
    <n v="4"/>
    <n v="12"/>
  </r>
  <r>
    <x v="16"/>
    <x v="214"/>
    <x v="1"/>
    <x v="1"/>
    <n v="3"/>
    <n v="2"/>
    <n v="6"/>
    <n v="3"/>
    <n v="9"/>
    <n v="2"/>
    <n v="0"/>
    <n v="2"/>
    <n v="7"/>
    <n v="11"/>
  </r>
  <r>
    <x v="16"/>
    <x v="214"/>
    <x v="1"/>
    <x v="3"/>
    <n v="1"/>
    <n v="3"/>
    <n v="2"/>
    <n v="2"/>
    <n v="5"/>
    <n v="1"/>
    <n v="1"/>
    <n v="1"/>
    <n v="3"/>
    <n v="6"/>
  </r>
  <r>
    <x v="16"/>
    <x v="214"/>
    <x v="1"/>
    <x v="2"/>
    <n v="3"/>
    <n v="2"/>
    <n v="1"/>
    <n v="1"/>
    <n v="4"/>
    <n v="1"/>
    <n v="1"/>
    <n v="1"/>
    <n v="3"/>
    <n v="6"/>
  </r>
  <r>
    <x v="16"/>
    <x v="214"/>
    <x v="1"/>
    <x v="4"/>
    <n v="11"/>
    <n v="5"/>
    <n v="7"/>
    <n v="6"/>
    <n v="12"/>
    <n v="11"/>
    <n v="0"/>
    <n v="3"/>
    <n v="9"/>
    <n v="23"/>
  </r>
  <r>
    <x v="16"/>
    <x v="147"/>
    <x v="0"/>
    <x v="0"/>
    <n v="35"/>
    <n v="36"/>
    <n v="91"/>
    <n v="51"/>
    <n v="139"/>
    <n v="17"/>
    <n v="7"/>
    <n v="16"/>
    <n v="122"/>
    <n v="162"/>
  </r>
  <r>
    <x v="16"/>
    <x v="147"/>
    <x v="0"/>
    <x v="5"/>
    <n v="1"/>
    <n v="0"/>
    <n v="7"/>
    <n v="3"/>
    <n v="7"/>
    <n v="1"/>
    <n v="0"/>
    <n v="2"/>
    <n v="5"/>
    <n v="8"/>
  </r>
  <r>
    <x v="16"/>
    <x v="147"/>
    <x v="0"/>
    <x v="1"/>
    <n v="6"/>
    <n v="1"/>
    <n v="2"/>
    <n v="0"/>
    <n v="5"/>
    <n v="2"/>
    <n v="1"/>
    <n v="3"/>
    <n v="3"/>
    <n v="9"/>
  </r>
  <r>
    <x v="16"/>
    <x v="147"/>
    <x v="0"/>
    <x v="3"/>
    <n v="5"/>
    <n v="1"/>
    <n v="2"/>
    <n v="1"/>
    <n v="4"/>
    <n v="3"/>
    <n v="0"/>
    <n v="2"/>
    <n v="3"/>
    <n v="8"/>
  </r>
  <r>
    <x v="16"/>
    <x v="147"/>
    <x v="0"/>
    <x v="2"/>
    <n v="3"/>
    <n v="2"/>
    <n v="7"/>
    <n v="3"/>
    <n v="11"/>
    <n v="1"/>
    <n v="0"/>
    <n v="2"/>
    <n v="9"/>
    <n v="12"/>
  </r>
  <r>
    <x v="16"/>
    <x v="147"/>
    <x v="0"/>
    <x v="4"/>
    <n v="5"/>
    <n v="7"/>
    <n v="13"/>
    <n v="12"/>
    <n v="21"/>
    <n v="3"/>
    <n v="0"/>
    <n v="2"/>
    <n v="20"/>
    <n v="25"/>
  </r>
  <r>
    <x v="16"/>
    <x v="147"/>
    <x v="1"/>
    <x v="0"/>
    <n v="44"/>
    <n v="25"/>
    <n v="87"/>
    <n v="55"/>
    <n v="120"/>
    <n v="28"/>
    <n v="3"/>
    <n v="21"/>
    <n v="104"/>
    <n v="156"/>
  </r>
  <r>
    <x v="16"/>
    <x v="147"/>
    <x v="1"/>
    <x v="5"/>
    <n v="3"/>
    <n v="0"/>
    <n v="4"/>
    <n v="3"/>
    <n v="4"/>
    <n v="2"/>
    <n v="0"/>
    <n v="3"/>
    <n v="2"/>
    <n v="7"/>
  </r>
  <r>
    <x v="16"/>
    <x v="147"/>
    <x v="1"/>
    <x v="1"/>
    <n v="2"/>
    <n v="3"/>
    <n v="2"/>
    <n v="1"/>
    <n v="5"/>
    <n v="2"/>
    <n v="0"/>
    <n v="3"/>
    <n v="2"/>
    <n v="7"/>
  </r>
  <r>
    <x v="16"/>
    <x v="147"/>
    <x v="1"/>
    <x v="3"/>
    <n v="5"/>
    <n v="2"/>
    <n v="4"/>
    <n v="3"/>
    <n v="7"/>
    <n v="4"/>
    <n v="0"/>
    <n v="2"/>
    <n v="5"/>
    <n v="11"/>
  </r>
  <r>
    <x v="16"/>
    <x v="147"/>
    <x v="1"/>
    <x v="2"/>
    <n v="1"/>
    <n v="2"/>
    <n v="7"/>
    <n v="5"/>
    <n v="9"/>
    <n v="1"/>
    <n v="0"/>
    <n v="0"/>
    <n v="9"/>
    <n v="10"/>
  </r>
  <r>
    <x v="16"/>
    <x v="147"/>
    <x v="1"/>
    <x v="4"/>
    <n v="10"/>
    <n v="8"/>
    <n v="16"/>
    <n v="10"/>
    <n v="25"/>
    <n v="9"/>
    <n v="0"/>
    <n v="4"/>
    <n v="21"/>
    <n v="34"/>
  </r>
  <r>
    <x v="16"/>
    <x v="215"/>
    <x v="0"/>
    <x v="0"/>
    <n v="24"/>
    <n v="19"/>
    <n v="92"/>
    <n v="49"/>
    <n v="113"/>
    <n v="14"/>
    <n v="1"/>
    <n v="14"/>
    <n v="106"/>
    <n v="135"/>
  </r>
  <r>
    <x v="16"/>
    <x v="215"/>
    <x v="0"/>
    <x v="5"/>
    <n v="3"/>
    <n v="0"/>
    <n v="4"/>
    <n v="1"/>
    <n v="4"/>
    <n v="1"/>
    <n v="0"/>
    <n v="2"/>
    <n v="4"/>
    <n v="7"/>
  </r>
  <r>
    <x v="16"/>
    <x v="215"/>
    <x v="0"/>
    <x v="1"/>
    <n v="3"/>
    <n v="2"/>
    <n v="4"/>
    <n v="3"/>
    <n v="7"/>
    <n v="2"/>
    <n v="0"/>
    <n v="2"/>
    <n v="5"/>
    <n v="9"/>
  </r>
  <r>
    <x v="16"/>
    <x v="215"/>
    <x v="0"/>
    <x v="3"/>
    <n v="4"/>
    <n v="1"/>
    <n v="5"/>
    <n v="6"/>
    <n v="7"/>
    <n v="1"/>
    <n v="1"/>
    <n v="2"/>
    <n v="6"/>
    <n v="10"/>
  </r>
  <r>
    <x v="16"/>
    <x v="215"/>
    <x v="0"/>
    <x v="2"/>
    <n v="2"/>
    <n v="0"/>
    <n v="6"/>
    <n v="2"/>
    <n v="6"/>
    <n v="1"/>
    <n v="0"/>
    <n v="1"/>
    <n v="6"/>
    <n v="8"/>
  </r>
  <r>
    <x v="16"/>
    <x v="215"/>
    <x v="0"/>
    <x v="4"/>
    <n v="7"/>
    <n v="6"/>
    <n v="19"/>
    <n v="14"/>
    <n v="28"/>
    <n v="2"/>
    <n v="1"/>
    <n v="9"/>
    <n v="20"/>
    <n v="32"/>
  </r>
  <r>
    <x v="16"/>
    <x v="215"/>
    <x v="1"/>
    <x v="0"/>
    <n v="12"/>
    <n v="20"/>
    <n v="53"/>
    <n v="32"/>
    <n v="75"/>
    <n v="7"/>
    <n v="1"/>
    <n v="10"/>
    <n v="67"/>
    <n v="85"/>
  </r>
  <r>
    <x v="16"/>
    <x v="215"/>
    <x v="1"/>
    <x v="5"/>
    <n v="2"/>
    <n v="0"/>
    <n v="3"/>
    <n v="2"/>
    <n v="4"/>
    <n v="1"/>
    <n v="0"/>
    <n v="1"/>
    <n v="3"/>
    <n v="5"/>
  </r>
  <r>
    <x v="16"/>
    <x v="215"/>
    <x v="1"/>
    <x v="1"/>
    <n v="5"/>
    <n v="0"/>
    <n v="7"/>
    <n v="6"/>
    <n v="10"/>
    <n v="1"/>
    <n v="1"/>
    <n v="3"/>
    <n v="7"/>
    <n v="12"/>
  </r>
  <r>
    <x v="16"/>
    <x v="215"/>
    <x v="1"/>
    <x v="3"/>
    <n v="1"/>
    <n v="0"/>
    <n v="7"/>
    <n v="3"/>
    <n v="7"/>
    <n v="1"/>
    <n v="0"/>
    <n v="2"/>
    <n v="5"/>
    <n v="8"/>
  </r>
  <r>
    <x v="16"/>
    <x v="215"/>
    <x v="1"/>
    <x v="2"/>
    <n v="2"/>
    <n v="0"/>
    <n v="3"/>
    <n v="2"/>
    <n v="3"/>
    <n v="2"/>
    <n v="0"/>
    <n v="0"/>
    <n v="3"/>
    <n v="5"/>
  </r>
  <r>
    <x v="16"/>
    <x v="215"/>
    <x v="1"/>
    <x v="4"/>
    <n v="11"/>
    <n v="3"/>
    <n v="11"/>
    <n v="7"/>
    <n v="14"/>
    <n v="11"/>
    <n v="0"/>
    <n v="2"/>
    <n v="12"/>
    <n v="25"/>
  </r>
  <r>
    <x v="16"/>
    <x v="148"/>
    <x v="0"/>
    <x v="0"/>
    <n v="34"/>
    <n v="20"/>
    <n v="82"/>
    <n v="45"/>
    <n v="105"/>
    <n v="26"/>
    <n v="2"/>
    <n v="13"/>
    <n v="95"/>
    <n v="136"/>
  </r>
  <r>
    <x v="16"/>
    <x v="148"/>
    <x v="0"/>
    <x v="5"/>
    <n v="1"/>
    <n v="2"/>
    <n v="0"/>
    <n v="0"/>
    <n v="2"/>
    <n v="0"/>
    <n v="1"/>
    <n v="0"/>
    <n v="2"/>
    <n v="3"/>
  </r>
  <r>
    <x v="16"/>
    <x v="148"/>
    <x v="0"/>
    <x v="1"/>
    <n v="2"/>
    <n v="3"/>
    <n v="3"/>
    <n v="3"/>
    <n v="6"/>
    <n v="1"/>
    <n v="0"/>
    <n v="2"/>
    <n v="5"/>
    <n v="8"/>
  </r>
  <r>
    <x v="16"/>
    <x v="148"/>
    <x v="0"/>
    <x v="3"/>
    <n v="0"/>
    <n v="1"/>
    <n v="4"/>
    <n v="3"/>
    <n v="5"/>
    <n v="0"/>
    <n v="0"/>
    <n v="1"/>
    <n v="4"/>
    <n v="5"/>
  </r>
  <r>
    <x v="16"/>
    <x v="148"/>
    <x v="0"/>
    <x v="2"/>
    <n v="2"/>
    <n v="6"/>
    <n v="1"/>
    <n v="0"/>
    <n v="7"/>
    <n v="2"/>
    <n v="0"/>
    <n v="2"/>
    <n v="5"/>
    <n v="9"/>
  </r>
  <r>
    <x v="16"/>
    <x v="148"/>
    <x v="0"/>
    <x v="4"/>
    <n v="6"/>
    <n v="12"/>
    <n v="19"/>
    <n v="13"/>
    <n v="33"/>
    <n v="2"/>
    <n v="1"/>
    <n v="6"/>
    <n v="28"/>
    <n v="37"/>
  </r>
  <r>
    <x v="16"/>
    <x v="148"/>
    <x v="1"/>
    <x v="0"/>
    <n v="16"/>
    <n v="17"/>
    <n v="55"/>
    <n v="35"/>
    <n v="74"/>
    <n v="11"/>
    <n v="1"/>
    <n v="15"/>
    <n v="61"/>
    <n v="88"/>
  </r>
  <r>
    <x v="16"/>
    <x v="148"/>
    <x v="1"/>
    <x v="5"/>
    <n v="0"/>
    <n v="1"/>
    <n v="4"/>
    <n v="1"/>
    <n v="5"/>
    <n v="0"/>
    <n v="0"/>
    <n v="0"/>
    <n v="5"/>
    <n v="5"/>
  </r>
  <r>
    <x v="16"/>
    <x v="148"/>
    <x v="1"/>
    <x v="1"/>
    <n v="2"/>
    <n v="1"/>
    <n v="4"/>
    <n v="2"/>
    <n v="5"/>
    <n v="0"/>
    <n v="2"/>
    <n v="0"/>
    <n v="5"/>
    <n v="7"/>
  </r>
  <r>
    <x v="16"/>
    <x v="148"/>
    <x v="1"/>
    <x v="3"/>
    <n v="1"/>
    <n v="3"/>
    <n v="3"/>
    <n v="4"/>
    <n v="6"/>
    <n v="0"/>
    <n v="0"/>
    <n v="2"/>
    <n v="5"/>
    <n v="7"/>
  </r>
  <r>
    <x v="16"/>
    <x v="148"/>
    <x v="1"/>
    <x v="2"/>
    <n v="3"/>
    <n v="2"/>
    <n v="4"/>
    <n v="2"/>
    <n v="6"/>
    <n v="2"/>
    <n v="0"/>
    <n v="2"/>
    <n v="5"/>
    <n v="9"/>
  </r>
  <r>
    <x v="16"/>
    <x v="148"/>
    <x v="1"/>
    <x v="4"/>
    <n v="8"/>
    <n v="5"/>
    <n v="12"/>
    <n v="10"/>
    <n v="21"/>
    <n v="4"/>
    <n v="3"/>
    <n v="2"/>
    <n v="16"/>
    <n v="25"/>
  </r>
  <r>
    <x v="16"/>
    <x v="216"/>
    <x v="0"/>
    <x v="0"/>
    <n v="23"/>
    <n v="35"/>
    <n v="60"/>
    <n v="39"/>
    <n v="104"/>
    <n v="10"/>
    <n v="5"/>
    <n v="17"/>
    <n v="86"/>
    <n v="118"/>
  </r>
  <r>
    <x v="16"/>
    <x v="216"/>
    <x v="0"/>
    <x v="5"/>
    <n v="1"/>
    <n v="1"/>
    <n v="6"/>
    <n v="4"/>
    <n v="7"/>
    <n v="1"/>
    <n v="0"/>
    <n v="0"/>
    <n v="7"/>
    <n v="8"/>
  </r>
  <r>
    <x v="16"/>
    <x v="216"/>
    <x v="0"/>
    <x v="1"/>
    <n v="2"/>
    <n v="0"/>
    <n v="12"/>
    <n v="9"/>
    <n v="13"/>
    <n v="1"/>
    <n v="0"/>
    <n v="3"/>
    <n v="10"/>
    <n v="14"/>
  </r>
  <r>
    <x v="16"/>
    <x v="216"/>
    <x v="0"/>
    <x v="3"/>
    <n v="1"/>
    <n v="1"/>
    <n v="8"/>
    <n v="6"/>
    <n v="10"/>
    <n v="0"/>
    <n v="1"/>
    <n v="1"/>
    <n v="8"/>
    <n v="10"/>
  </r>
  <r>
    <x v="16"/>
    <x v="216"/>
    <x v="0"/>
    <x v="2"/>
    <n v="1"/>
    <n v="2"/>
    <n v="10"/>
    <n v="8"/>
    <n v="12"/>
    <n v="1"/>
    <n v="0"/>
    <n v="1"/>
    <n v="11"/>
    <n v="13"/>
  </r>
  <r>
    <x v="16"/>
    <x v="216"/>
    <x v="0"/>
    <x v="4"/>
    <n v="4"/>
    <n v="5"/>
    <n v="15"/>
    <n v="12"/>
    <n v="23"/>
    <n v="1"/>
    <n v="0"/>
    <n v="4"/>
    <n v="19"/>
    <n v="24"/>
  </r>
  <r>
    <x v="16"/>
    <x v="216"/>
    <x v="1"/>
    <x v="0"/>
    <n v="29"/>
    <n v="23"/>
    <n v="52"/>
    <n v="37"/>
    <n v="82"/>
    <n v="20"/>
    <n v="4"/>
    <n v="15"/>
    <n v="65"/>
    <n v="104"/>
  </r>
  <r>
    <x v="16"/>
    <x v="216"/>
    <x v="1"/>
    <x v="5"/>
    <n v="0"/>
    <n v="0"/>
    <n v="3"/>
    <n v="1"/>
    <n v="3"/>
    <n v="0"/>
    <n v="0"/>
    <n v="0"/>
    <n v="3"/>
    <n v="3"/>
  </r>
  <r>
    <x v="16"/>
    <x v="216"/>
    <x v="1"/>
    <x v="1"/>
    <n v="2"/>
    <n v="0"/>
    <n v="2"/>
    <n v="2"/>
    <n v="2"/>
    <n v="2"/>
    <n v="0"/>
    <n v="0"/>
    <n v="2"/>
    <n v="4"/>
  </r>
  <r>
    <x v="16"/>
    <x v="216"/>
    <x v="1"/>
    <x v="3"/>
    <n v="2"/>
    <n v="0"/>
    <n v="1"/>
    <n v="1"/>
    <n v="2"/>
    <n v="1"/>
    <n v="0"/>
    <n v="1"/>
    <n v="1"/>
    <n v="3"/>
  </r>
  <r>
    <x v="16"/>
    <x v="216"/>
    <x v="1"/>
    <x v="2"/>
    <n v="2"/>
    <n v="2"/>
    <n v="3"/>
    <n v="2"/>
    <n v="6"/>
    <n v="1"/>
    <n v="1"/>
    <n v="0"/>
    <n v="5"/>
    <n v="7"/>
  </r>
  <r>
    <x v="16"/>
    <x v="216"/>
    <x v="1"/>
    <x v="4"/>
    <n v="7"/>
    <n v="4"/>
    <n v="9"/>
    <n v="7"/>
    <n v="14"/>
    <n v="6"/>
    <n v="0"/>
    <n v="5"/>
    <n v="9"/>
    <n v="20"/>
  </r>
  <r>
    <x v="16"/>
    <x v="149"/>
    <x v="0"/>
    <x v="0"/>
    <n v="36"/>
    <n v="16"/>
    <n v="87"/>
    <n v="52"/>
    <n v="113"/>
    <n v="15"/>
    <n v="8"/>
    <n v="14"/>
    <n v="102"/>
    <n v="139"/>
  </r>
  <r>
    <x v="16"/>
    <x v="149"/>
    <x v="0"/>
    <x v="5"/>
    <n v="2"/>
    <n v="0"/>
    <n v="1"/>
    <n v="0"/>
    <n v="3"/>
    <n v="0"/>
    <n v="0"/>
    <n v="2"/>
    <n v="1"/>
    <n v="3"/>
  </r>
  <r>
    <x v="16"/>
    <x v="149"/>
    <x v="0"/>
    <x v="1"/>
    <n v="1"/>
    <n v="1"/>
    <n v="2"/>
    <n v="1"/>
    <n v="4"/>
    <n v="0"/>
    <n v="0"/>
    <n v="2"/>
    <n v="2"/>
    <n v="4"/>
  </r>
  <r>
    <x v="16"/>
    <x v="149"/>
    <x v="0"/>
    <x v="3"/>
    <n v="0"/>
    <n v="0"/>
    <n v="5"/>
    <n v="3"/>
    <n v="5"/>
    <n v="0"/>
    <n v="0"/>
    <n v="0"/>
    <n v="5"/>
    <n v="5"/>
  </r>
  <r>
    <x v="16"/>
    <x v="149"/>
    <x v="0"/>
    <x v="2"/>
    <n v="0"/>
    <n v="1"/>
    <n v="5"/>
    <n v="4"/>
    <n v="6"/>
    <n v="0"/>
    <n v="0"/>
    <n v="1"/>
    <n v="5"/>
    <n v="6"/>
  </r>
  <r>
    <x v="16"/>
    <x v="149"/>
    <x v="0"/>
    <x v="4"/>
    <n v="6"/>
    <n v="1"/>
    <n v="10"/>
    <n v="5"/>
    <n v="11"/>
    <n v="4"/>
    <n v="0"/>
    <n v="5"/>
    <n v="8"/>
    <n v="17"/>
  </r>
  <r>
    <x v="16"/>
    <x v="149"/>
    <x v="1"/>
    <x v="0"/>
    <n v="30"/>
    <n v="9"/>
    <n v="56"/>
    <n v="40"/>
    <n v="70"/>
    <n v="20"/>
    <n v="2"/>
    <n v="14"/>
    <n v="59"/>
    <n v="95"/>
  </r>
  <r>
    <x v="16"/>
    <x v="149"/>
    <x v="1"/>
    <x v="5"/>
    <n v="0"/>
    <n v="1"/>
    <n v="3"/>
    <n v="2"/>
    <n v="4"/>
    <n v="0"/>
    <n v="0"/>
    <n v="2"/>
    <n v="2"/>
    <n v="4"/>
  </r>
  <r>
    <x v="16"/>
    <x v="149"/>
    <x v="1"/>
    <x v="1"/>
    <n v="0"/>
    <n v="1"/>
    <n v="7"/>
    <n v="5"/>
    <n v="8"/>
    <n v="0"/>
    <n v="0"/>
    <n v="2"/>
    <n v="6"/>
    <n v="8"/>
  </r>
  <r>
    <x v="16"/>
    <x v="149"/>
    <x v="1"/>
    <x v="3"/>
    <n v="8"/>
    <n v="0"/>
    <n v="0"/>
    <n v="0"/>
    <n v="0"/>
    <n v="7"/>
    <n v="1"/>
    <n v="0"/>
    <n v="0"/>
    <n v="8"/>
  </r>
  <r>
    <x v="16"/>
    <x v="149"/>
    <x v="1"/>
    <x v="2"/>
    <n v="0"/>
    <n v="1"/>
    <n v="6"/>
    <n v="4"/>
    <n v="7"/>
    <n v="0"/>
    <n v="0"/>
    <n v="1"/>
    <n v="6"/>
    <n v="7"/>
  </r>
  <r>
    <x v="16"/>
    <x v="149"/>
    <x v="1"/>
    <x v="4"/>
    <n v="13"/>
    <n v="0"/>
    <n v="9"/>
    <n v="5"/>
    <n v="11"/>
    <n v="8"/>
    <n v="0"/>
    <n v="4"/>
    <n v="10"/>
    <n v="22"/>
  </r>
  <r>
    <x v="16"/>
    <x v="150"/>
    <x v="0"/>
    <x v="0"/>
    <n v="35"/>
    <n v="29"/>
    <n v="99"/>
    <n v="56"/>
    <n v="135"/>
    <n v="19"/>
    <n v="3"/>
    <n v="13"/>
    <n v="128"/>
    <n v="163"/>
  </r>
  <r>
    <x v="16"/>
    <x v="150"/>
    <x v="0"/>
    <x v="5"/>
    <n v="3"/>
    <n v="1"/>
    <n v="1"/>
    <n v="1"/>
    <n v="3"/>
    <n v="1"/>
    <n v="0"/>
    <n v="2"/>
    <n v="2"/>
    <n v="5"/>
  </r>
  <r>
    <x v="16"/>
    <x v="150"/>
    <x v="0"/>
    <x v="1"/>
    <n v="1"/>
    <n v="2"/>
    <n v="3"/>
    <n v="1"/>
    <n v="5"/>
    <n v="1"/>
    <n v="1"/>
    <n v="0"/>
    <n v="4"/>
    <n v="6"/>
  </r>
  <r>
    <x v="16"/>
    <x v="150"/>
    <x v="0"/>
    <x v="3"/>
    <n v="0"/>
    <n v="1"/>
    <n v="5"/>
    <n v="4"/>
    <n v="6"/>
    <n v="0"/>
    <n v="0"/>
    <n v="1"/>
    <n v="5"/>
    <n v="6"/>
  </r>
  <r>
    <x v="16"/>
    <x v="150"/>
    <x v="0"/>
    <x v="2"/>
    <n v="2"/>
    <n v="3"/>
    <n v="1"/>
    <n v="0"/>
    <n v="5"/>
    <n v="0"/>
    <n v="0"/>
    <n v="2"/>
    <n v="4"/>
    <n v="6"/>
  </r>
  <r>
    <x v="16"/>
    <x v="150"/>
    <x v="0"/>
    <x v="4"/>
    <n v="6"/>
    <n v="4"/>
    <n v="7"/>
    <n v="2"/>
    <n v="12"/>
    <n v="4"/>
    <n v="0"/>
    <n v="8"/>
    <n v="5"/>
    <n v="17"/>
  </r>
  <r>
    <x v="16"/>
    <x v="150"/>
    <x v="1"/>
    <x v="0"/>
    <n v="22"/>
    <n v="20"/>
    <n v="60"/>
    <n v="36"/>
    <n v="82"/>
    <n v="16"/>
    <n v="0"/>
    <n v="19"/>
    <n v="67"/>
    <n v="102"/>
  </r>
  <r>
    <x v="16"/>
    <x v="150"/>
    <x v="1"/>
    <x v="5"/>
    <n v="2"/>
    <n v="1"/>
    <n v="3"/>
    <n v="1"/>
    <n v="5"/>
    <n v="1"/>
    <n v="0"/>
    <n v="2"/>
    <n v="3"/>
    <n v="6"/>
  </r>
  <r>
    <x v="16"/>
    <x v="150"/>
    <x v="1"/>
    <x v="1"/>
    <n v="1"/>
    <n v="0"/>
    <n v="4"/>
    <n v="2"/>
    <n v="4"/>
    <n v="1"/>
    <n v="0"/>
    <n v="1"/>
    <n v="3"/>
    <n v="5"/>
  </r>
  <r>
    <x v="16"/>
    <x v="150"/>
    <x v="1"/>
    <x v="3"/>
    <n v="2"/>
    <n v="2"/>
    <n v="3"/>
    <n v="3"/>
    <n v="5"/>
    <n v="1"/>
    <n v="1"/>
    <n v="0"/>
    <n v="5"/>
    <n v="7"/>
  </r>
  <r>
    <x v="16"/>
    <x v="150"/>
    <x v="1"/>
    <x v="2"/>
    <n v="3"/>
    <n v="0"/>
    <n v="4"/>
    <n v="3"/>
    <n v="5"/>
    <n v="1"/>
    <n v="2"/>
    <n v="0"/>
    <n v="4"/>
    <n v="7"/>
  </r>
  <r>
    <x v="16"/>
    <x v="150"/>
    <x v="1"/>
    <x v="4"/>
    <n v="2"/>
    <n v="5"/>
    <n v="16"/>
    <n v="12"/>
    <n v="21"/>
    <n v="1"/>
    <n v="0"/>
    <n v="4"/>
    <n v="18"/>
    <n v="23"/>
  </r>
  <r>
    <x v="16"/>
    <x v="217"/>
    <x v="0"/>
    <x v="0"/>
    <n v="31"/>
    <n v="23"/>
    <n v="66"/>
    <n v="42"/>
    <n v="98"/>
    <n v="17"/>
    <n v="2"/>
    <n v="19"/>
    <n v="82"/>
    <n v="120"/>
  </r>
  <r>
    <x v="16"/>
    <x v="217"/>
    <x v="0"/>
    <x v="5"/>
    <n v="2"/>
    <n v="1"/>
    <n v="2"/>
    <n v="2"/>
    <n v="4"/>
    <n v="1"/>
    <n v="2"/>
    <n v="0"/>
    <n v="2"/>
    <n v="5"/>
  </r>
  <r>
    <x v="16"/>
    <x v="217"/>
    <x v="0"/>
    <x v="1"/>
    <n v="2"/>
    <n v="1"/>
    <n v="9"/>
    <n v="5"/>
    <n v="11"/>
    <n v="1"/>
    <n v="2"/>
    <n v="1"/>
    <n v="8"/>
    <n v="12"/>
  </r>
  <r>
    <x v="16"/>
    <x v="217"/>
    <x v="0"/>
    <x v="3"/>
    <n v="3"/>
    <n v="2"/>
    <n v="6"/>
    <n v="2"/>
    <n v="10"/>
    <n v="1"/>
    <n v="0"/>
    <n v="1"/>
    <n v="9"/>
    <n v="11"/>
  </r>
  <r>
    <x v="16"/>
    <x v="217"/>
    <x v="0"/>
    <x v="2"/>
    <n v="0"/>
    <n v="0"/>
    <n v="5"/>
    <n v="4"/>
    <n v="5"/>
    <n v="0"/>
    <n v="0"/>
    <n v="0"/>
    <n v="5"/>
    <n v="5"/>
  </r>
  <r>
    <x v="16"/>
    <x v="217"/>
    <x v="0"/>
    <x v="4"/>
    <n v="7"/>
    <n v="3"/>
    <n v="8"/>
    <n v="5"/>
    <n v="13"/>
    <n v="5"/>
    <n v="0"/>
    <n v="2"/>
    <n v="11"/>
    <n v="18"/>
  </r>
  <r>
    <x v="16"/>
    <x v="217"/>
    <x v="1"/>
    <x v="0"/>
    <n v="23"/>
    <n v="22"/>
    <n v="54"/>
    <n v="32"/>
    <n v="79"/>
    <n v="18"/>
    <n v="0"/>
    <n v="13"/>
    <n v="68"/>
    <n v="99"/>
  </r>
  <r>
    <x v="16"/>
    <x v="217"/>
    <x v="1"/>
    <x v="5"/>
    <n v="2"/>
    <n v="1"/>
    <n v="7"/>
    <n v="4"/>
    <n v="8"/>
    <n v="1"/>
    <n v="0"/>
    <n v="2"/>
    <n v="7"/>
    <n v="10"/>
  </r>
  <r>
    <x v="16"/>
    <x v="217"/>
    <x v="1"/>
    <x v="1"/>
    <n v="2"/>
    <n v="0"/>
    <n v="3"/>
    <n v="2"/>
    <n v="3"/>
    <n v="2"/>
    <n v="0"/>
    <n v="0"/>
    <n v="3"/>
    <n v="5"/>
  </r>
  <r>
    <x v="16"/>
    <x v="217"/>
    <x v="1"/>
    <x v="3"/>
    <n v="0"/>
    <n v="0"/>
    <n v="2"/>
    <n v="1"/>
    <n v="2"/>
    <n v="0"/>
    <n v="0"/>
    <n v="0"/>
    <n v="2"/>
    <n v="2"/>
  </r>
  <r>
    <x v="16"/>
    <x v="217"/>
    <x v="1"/>
    <x v="2"/>
    <n v="1"/>
    <n v="0"/>
    <n v="2"/>
    <n v="0"/>
    <n v="2"/>
    <n v="1"/>
    <n v="0"/>
    <n v="1"/>
    <n v="1"/>
    <n v="3"/>
  </r>
  <r>
    <x v="16"/>
    <x v="217"/>
    <x v="1"/>
    <x v="4"/>
    <n v="4"/>
    <n v="2"/>
    <n v="11"/>
    <n v="4"/>
    <n v="13"/>
    <n v="3"/>
    <n v="1"/>
    <n v="6"/>
    <n v="7"/>
    <n v="17"/>
  </r>
  <r>
    <x v="16"/>
    <x v="151"/>
    <x v="0"/>
    <x v="0"/>
    <n v="28"/>
    <n v="38"/>
    <n v="77"/>
    <n v="53"/>
    <n v="121"/>
    <n v="17"/>
    <n v="6"/>
    <n v="13"/>
    <n v="107"/>
    <n v="143"/>
  </r>
  <r>
    <x v="16"/>
    <x v="151"/>
    <x v="0"/>
    <x v="5"/>
    <n v="2"/>
    <n v="0"/>
    <n v="6"/>
    <n v="6"/>
    <n v="6"/>
    <n v="1"/>
    <n v="0"/>
    <n v="2"/>
    <n v="5"/>
    <n v="8"/>
  </r>
  <r>
    <x v="16"/>
    <x v="151"/>
    <x v="0"/>
    <x v="1"/>
    <n v="6"/>
    <n v="2"/>
    <n v="0"/>
    <n v="0"/>
    <n v="2"/>
    <n v="5"/>
    <n v="0"/>
    <n v="2"/>
    <n v="1"/>
    <n v="8"/>
  </r>
  <r>
    <x v="16"/>
    <x v="151"/>
    <x v="0"/>
    <x v="3"/>
    <n v="1"/>
    <n v="2"/>
    <n v="3"/>
    <n v="1"/>
    <n v="5"/>
    <n v="1"/>
    <n v="0"/>
    <n v="3"/>
    <n v="2"/>
    <n v="6"/>
  </r>
  <r>
    <x v="16"/>
    <x v="151"/>
    <x v="0"/>
    <x v="2"/>
    <n v="1"/>
    <n v="0"/>
    <n v="3"/>
    <n v="2"/>
    <n v="4"/>
    <n v="0"/>
    <n v="0"/>
    <n v="2"/>
    <n v="2"/>
    <n v="4"/>
  </r>
  <r>
    <x v="16"/>
    <x v="151"/>
    <x v="0"/>
    <x v="4"/>
    <n v="4"/>
    <n v="3"/>
    <n v="18"/>
    <n v="12"/>
    <n v="21"/>
    <n v="2"/>
    <n v="0"/>
    <n v="3"/>
    <n v="20"/>
    <n v="25"/>
  </r>
  <r>
    <x v="16"/>
    <x v="151"/>
    <x v="1"/>
    <x v="0"/>
    <n v="29"/>
    <n v="18"/>
    <n v="52"/>
    <n v="30"/>
    <n v="74"/>
    <n v="22"/>
    <n v="2"/>
    <n v="15"/>
    <n v="60"/>
    <n v="99"/>
  </r>
  <r>
    <x v="16"/>
    <x v="151"/>
    <x v="1"/>
    <x v="5"/>
    <n v="3"/>
    <n v="2"/>
    <n v="0"/>
    <n v="0"/>
    <n v="2"/>
    <n v="3"/>
    <n v="0"/>
    <n v="1"/>
    <n v="1"/>
    <n v="5"/>
  </r>
  <r>
    <x v="16"/>
    <x v="151"/>
    <x v="1"/>
    <x v="1"/>
    <n v="2"/>
    <n v="2"/>
    <n v="5"/>
    <n v="3"/>
    <n v="7"/>
    <n v="2"/>
    <n v="0"/>
    <n v="1"/>
    <n v="6"/>
    <n v="9"/>
  </r>
  <r>
    <x v="16"/>
    <x v="151"/>
    <x v="1"/>
    <x v="3"/>
    <n v="1"/>
    <n v="1"/>
    <n v="4"/>
    <n v="2"/>
    <n v="5"/>
    <n v="0"/>
    <n v="1"/>
    <n v="2"/>
    <n v="3"/>
    <n v="6"/>
  </r>
  <r>
    <x v="16"/>
    <x v="151"/>
    <x v="1"/>
    <x v="2"/>
    <n v="1"/>
    <n v="0"/>
    <n v="5"/>
    <n v="4"/>
    <n v="5"/>
    <n v="1"/>
    <n v="0"/>
    <n v="1"/>
    <n v="4"/>
    <n v="6"/>
  </r>
  <r>
    <x v="16"/>
    <x v="151"/>
    <x v="1"/>
    <x v="4"/>
    <n v="3"/>
    <n v="2"/>
    <n v="10"/>
    <n v="7"/>
    <n v="13"/>
    <n v="0"/>
    <n v="2"/>
    <n v="3"/>
    <n v="10"/>
    <n v="15"/>
  </r>
  <r>
    <x v="16"/>
    <x v="218"/>
    <x v="0"/>
    <x v="0"/>
    <n v="23"/>
    <n v="21"/>
    <n v="90"/>
    <n v="50"/>
    <n v="116"/>
    <n v="14"/>
    <n v="3"/>
    <n v="21"/>
    <n v="96"/>
    <n v="134"/>
  </r>
  <r>
    <x v="16"/>
    <x v="218"/>
    <x v="0"/>
    <x v="5"/>
    <n v="2"/>
    <n v="2"/>
    <n v="2"/>
    <n v="0"/>
    <n v="4"/>
    <n v="1"/>
    <n v="0"/>
    <n v="1"/>
    <n v="4"/>
    <n v="6"/>
  </r>
  <r>
    <x v="16"/>
    <x v="218"/>
    <x v="0"/>
    <x v="1"/>
    <n v="1"/>
    <n v="1"/>
    <n v="2"/>
    <n v="1"/>
    <n v="4"/>
    <n v="0"/>
    <n v="0"/>
    <n v="0"/>
    <n v="4"/>
    <n v="4"/>
  </r>
  <r>
    <x v="16"/>
    <x v="218"/>
    <x v="0"/>
    <x v="3"/>
    <n v="2"/>
    <n v="1"/>
    <n v="8"/>
    <n v="8"/>
    <n v="9"/>
    <n v="0"/>
    <n v="1"/>
    <n v="1"/>
    <n v="9"/>
    <n v="11"/>
  </r>
  <r>
    <x v="16"/>
    <x v="218"/>
    <x v="0"/>
    <x v="2"/>
    <n v="1"/>
    <n v="1"/>
    <n v="5"/>
    <n v="5"/>
    <n v="6"/>
    <n v="0"/>
    <n v="0"/>
    <n v="4"/>
    <n v="3"/>
    <n v="7"/>
  </r>
  <r>
    <x v="16"/>
    <x v="218"/>
    <x v="0"/>
    <x v="4"/>
    <n v="5"/>
    <n v="7"/>
    <n v="13"/>
    <n v="10"/>
    <n v="21"/>
    <n v="3"/>
    <n v="0"/>
    <n v="1"/>
    <n v="21"/>
    <n v="25"/>
  </r>
  <r>
    <x v="16"/>
    <x v="218"/>
    <x v="1"/>
    <x v="0"/>
    <n v="19"/>
    <n v="24"/>
    <n v="65"/>
    <n v="42"/>
    <n v="94"/>
    <n v="8"/>
    <n v="6"/>
    <n v="16"/>
    <n v="78"/>
    <n v="108"/>
  </r>
  <r>
    <x v="16"/>
    <x v="218"/>
    <x v="1"/>
    <x v="5"/>
    <n v="1"/>
    <n v="0"/>
    <n v="3"/>
    <n v="2"/>
    <n v="3"/>
    <n v="1"/>
    <n v="0"/>
    <n v="0"/>
    <n v="3"/>
    <n v="4"/>
  </r>
  <r>
    <x v="16"/>
    <x v="218"/>
    <x v="1"/>
    <x v="1"/>
    <n v="5"/>
    <n v="0"/>
    <n v="8"/>
    <n v="6"/>
    <n v="8"/>
    <n v="5"/>
    <n v="0"/>
    <n v="1"/>
    <n v="7"/>
    <n v="13"/>
  </r>
  <r>
    <x v="16"/>
    <x v="218"/>
    <x v="1"/>
    <x v="3"/>
    <n v="2"/>
    <n v="0"/>
    <n v="1"/>
    <n v="1"/>
    <n v="2"/>
    <n v="1"/>
    <n v="0"/>
    <n v="0"/>
    <n v="2"/>
    <n v="3"/>
  </r>
  <r>
    <x v="16"/>
    <x v="218"/>
    <x v="1"/>
    <x v="2"/>
    <n v="0"/>
    <n v="1"/>
    <n v="7"/>
    <n v="5"/>
    <n v="8"/>
    <n v="0"/>
    <n v="0"/>
    <n v="1"/>
    <n v="7"/>
    <n v="8"/>
  </r>
  <r>
    <x v="16"/>
    <x v="218"/>
    <x v="1"/>
    <x v="4"/>
    <n v="5"/>
    <n v="4"/>
    <n v="8"/>
    <n v="8"/>
    <n v="13"/>
    <n v="4"/>
    <n v="0"/>
    <n v="5"/>
    <n v="8"/>
    <n v="17"/>
  </r>
  <r>
    <x v="16"/>
    <x v="219"/>
    <x v="0"/>
    <x v="0"/>
    <n v="31"/>
    <n v="32"/>
    <n v="72"/>
    <n v="45"/>
    <n v="115"/>
    <n v="14"/>
    <n v="5"/>
    <n v="24"/>
    <n v="92"/>
    <n v="135"/>
  </r>
  <r>
    <x v="16"/>
    <x v="219"/>
    <x v="0"/>
    <x v="5"/>
    <n v="1"/>
    <n v="0"/>
    <n v="1"/>
    <n v="0"/>
    <n v="1"/>
    <n v="0"/>
    <n v="1"/>
    <n v="0"/>
    <n v="1"/>
    <n v="2"/>
  </r>
  <r>
    <x v="16"/>
    <x v="219"/>
    <x v="0"/>
    <x v="1"/>
    <n v="4"/>
    <n v="3"/>
    <n v="3"/>
    <n v="2"/>
    <n v="7"/>
    <n v="2"/>
    <n v="1"/>
    <n v="3"/>
    <n v="4"/>
    <n v="10"/>
  </r>
  <r>
    <x v="16"/>
    <x v="219"/>
    <x v="0"/>
    <x v="3"/>
    <n v="1"/>
    <n v="1"/>
    <n v="2"/>
    <n v="2"/>
    <n v="3"/>
    <n v="1"/>
    <n v="0"/>
    <n v="0"/>
    <n v="3"/>
    <n v="4"/>
  </r>
  <r>
    <x v="16"/>
    <x v="219"/>
    <x v="0"/>
    <x v="2"/>
    <n v="1"/>
    <n v="1"/>
    <n v="3"/>
    <n v="2"/>
    <n v="4"/>
    <n v="1"/>
    <n v="0"/>
    <n v="2"/>
    <n v="2"/>
    <n v="5"/>
  </r>
  <r>
    <x v="16"/>
    <x v="219"/>
    <x v="0"/>
    <x v="4"/>
    <n v="4"/>
    <n v="5"/>
    <n v="14"/>
    <n v="10"/>
    <n v="22"/>
    <n v="1"/>
    <n v="0"/>
    <n v="5"/>
    <n v="17"/>
    <n v="23"/>
  </r>
  <r>
    <x v="16"/>
    <x v="219"/>
    <x v="1"/>
    <x v="0"/>
    <n v="26"/>
    <n v="16"/>
    <n v="52"/>
    <n v="29"/>
    <n v="72"/>
    <n v="20"/>
    <n v="2"/>
    <n v="17"/>
    <n v="55"/>
    <n v="94"/>
  </r>
  <r>
    <x v="16"/>
    <x v="219"/>
    <x v="1"/>
    <x v="5"/>
    <n v="5"/>
    <n v="1"/>
    <n v="1"/>
    <n v="1"/>
    <n v="3"/>
    <n v="2"/>
    <n v="2"/>
    <n v="2"/>
    <n v="1"/>
    <n v="7"/>
  </r>
  <r>
    <x v="16"/>
    <x v="219"/>
    <x v="1"/>
    <x v="1"/>
    <n v="3"/>
    <n v="0"/>
    <n v="4"/>
    <n v="2"/>
    <n v="4"/>
    <n v="3"/>
    <n v="0"/>
    <n v="0"/>
    <n v="4"/>
    <n v="7"/>
  </r>
  <r>
    <x v="16"/>
    <x v="219"/>
    <x v="1"/>
    <x v="3"/>
    <n v="2"/>
    <n v="1"/>
    <n v="3"/>
    <n v="3"/>
    <n v="4"/>
    <n v="2"/>
    <n v="0"/>
    <n v="2"/>
    <n v="2"/>
    <n v="6"/>
  </r>
  <r>
    <x v="16"/>
    <x v="219"/>
    <x v="1"/>
    <x v="2"/>
    <n v="3"/>
    <n v="1"/>
    <n v="4"/>
    <n v="3"/>
    <n v="6"/>
    <n v="2"/>
    <n v="0"/>
    <n v="1"/>
    <n v="5"/>
    <n v="8"/>
  </r>
  <r>
    <x v="16"/>
    <x v="219"/>
    <x v="1"/>
    <x v="4"/>
    <n v="4"/>
    <n v="5"/>
    <n v="6"/>
    <n v="6"/>
    <n v="11"/>
    <n v="4"/>
    <n v="1"/>
    <n v="2"/>
    <n v="8"/>
    <n v="15"/>
  </r>
  <r>
    <x v="16"/>
    <x v="220"/>
    <x v="0"/>
    <x v="0"/>
    <n v="31"/>
    <n v="20"/>
    <n v="60"/>
    <n v="44"/>
    <n v="86"/>
    <n v="21"/>
    <n v="1"/>
    <n v="14"/>
    <n v="75"/>
    <n v="111"/>
  </r>
  <r>
    <x v="16"/>
    <x v="220"/>
    <x v="0"/>
    <x v="5"/>
    <n v="1"/>
    <n v="0"/>
    <n v="1"/>
    <n v="1"/>
    <n v="2"/>
    <n v="0"/>
    <n v="0"/>
    <n v="1"/>
    <n v="1"/>
    <n v="2"/>
  </r>
  <r>
    <x v="16"/>
    <x v="220"/>
    <x v="0"/>
    <x v="1"/>
    <n v="0"/>
    <n v="1"/>
    <n v="4"/>
    <n v="2"/>
    <n v="5"/>
    <n v="0"/>
    <n v="0"/>
    <n v="1"/>
    <n v="4"/>
    <n v="5"/>
  </r>
  <r>
    <x v="16"/>
    <x v="220"/>
    <x v="0"/>
    <x v="3"/>
    <n v="4"/>
    <n v="1"/>
    <n v="7"/>
    <n v="4"/>
    <n v="8"/>
    <n v="2"/>
    <n v="2"/>
    <n v="0"/>
    <n v="8"/>
    <n v="12"/>
  </r>
  <r>
    <x v="16"/>
    <x v="220"/>
    <x v="0"/>
    <x v="2"/>
    <n v="2"/>
    <n v="1"/>
    <n v="3"/>
    <n v="2"/>
    <n v="5"/>
    <n v="1"/>
    <n v="1"/>
    <n v="0"/>
    <n v="4"/>
    <n v="6"/>
  </r>
  <r>
    <x v="16"/>
    <x v="220"/>
    <x v="0"/>
    <x v="4"/>
    <n v="6"/>
    <n v="4"/>
    <n v="9"/>
    <n v="7"/>
    <n v="13"/>
    <n v="4"/>
    <n v="2"/>
    <n v="1"/>
    <n v="12"/>
    <n v="19"/>
  </r>
  <r>
    <x v="16"/>
    <x v="220"/>
    <x v="1"/>
    <x v="0"/>
    <n v="15"/>
    <n v="22"/>
    <n v="51"/>
    <n v="36"/>
    <n v="76"/>
    <n v="8"/>
    <n v="5"/>
    <n v="15"/>
    <n v="60"/>
    <n v="88"/>
  </r>
  <r>
    <x v="16"/>
    <x v="220"/>
    <x v="1"/>
    <x v="5"/>
    <n v="2"/>
    <n v="0"/>
    <n v="3"/>
    <n v="3"/>
    <n v="5"/>
    <n v="0"/>
    <n v="0"/>
    <n v="2"/>
    <n v="3"/>
    <n v="5"/>
  </r>
  <r>
    <x v="16"/>
    <x v="220"/>
    <x v="1"/>
    <x v="1"/>
    <n v="0"/>
    <n v="1"/>
    <n v="4"/>
    <n v="3"/>
    <n v="5"/>
    <n v="0"/>
    <n v="0"/>
    <n v="1"/>
    <n v="4"/>
    <n v="5"/>
  </r>
  <r>
    <x v="16"/>
    <x v="220"/>
    <x v="1"/>
    <x v="3"/>
    <n v="3"/>
    <n v="1"/>
    <n v="3"/>
    <n v="3"/>
    <n v="5"/>
    <n v="2"/>
    <n v="0"/>
    <n v="3"/>
    <n v="2"/>
    <n v="7"/>
  </r>
  <r>
    <x v="16"/>
    <x v="220"/>
    <x v="1"/>
    <x v="2"/>
    <n v="1"/>
    <n v="0"/>
    <n v="0"/>
    <n v="0"/>
    <n v="0"/>
    <n v="0"/>
    <n v="1"/>
    <n v="0"/>
    <n v="0"/>
    <n v="1"/>
  </r>
  <r>
    <x v="16"/>
    <x v="220"/>
    <x v="1"/>
    <x v="4"/>
    <n v="6"/>
    <n v="4"/>
    <n v="10"/>
    <n v="8"/>
    <n v="16"/>
    <n v="3"/>
    <n v="0"/>
    <n v="5"/>
    <n v="12"/>
    <n v="20"/>
  </r>
  <r>
    <x v="16"/>
    <x v="221"/>
    <x v="0"/>
    <x v="0"/>
    <n v="21"/>
    <n v="27"/>
    <n v="72"/>
    <n v="46"/>
    <n v="104"/>
    <n v="12"/>
    <n v="3"/>
    <n v="17"/>
    <n v="88"/>
    <n v="120"/>
  </r>
  <r>
    <x v="16"/>
    <x v="221"/>
    <x v="0"/>
    <x v="5"/>
    <n v="1"/>
    <n v="0"/>
    <n v="3"/>
    <n v="3"/>
    <n v="3"/>
    <n v="1"/>
    <n v="0"/>
    <n v="1"/>
    <n v="2"/>
    <n v="4"/>
  </r>
  <r>
    <x v="16"/>
    <x v="221"/>
    <x v="0"/>
    <x v="1"/>
    <n v="2"/>
    <n v="1"/>
    <n v="7"/>
    <n v="4"/>
    <n v="8"/>
    <n v="0"/>
    <n v="2"/>
    <n v="0"/>
    <n v="8"/>
    <n v="10"/>
  </r>
  <r>
    <x v="16"/>
    <x v="221"/>
    <x v="0"/>
    <x v="3"/>
    <n v="4"/>
    <n v="1"/>
    <n v="8"/>
    <n v="6"/>
    <n v="11"/>
    <n v="0"/>
    <n v="0"/>
    <n v="4"/>
    <n v="9"/>
    <n v="13"/>
  </r>
  <r>
    <x v="16"/>
    <x v="221"/>
    <x v="0"/>
    <x v="2"/>
    <n v="3"/>
    <n v="0"/>
    <n v="7"/>
    <n v="5"/>
    <n v="8"/>
    <n v="1"/>
    <n v="0"/>
    <n v="2"/>
    <n v="7"/>
    <n v="10"/>
  </r>
  <r>
    <x v="16"/>
    <x v="221"/>
    <x v="0"/>
    <x v="4"/>
    <n v="4"/>
    <n v="2"/>
    <n v="10"/>
    <n v="6"/>
    <n v="13"/>
    <n v="2"/>
    <n v="2"/>
    <n v="2"/>
    <n v="10"/>
    <n v="16"/>
  </r>
  <r>
    <x v="16"/>
    <x v="221"/>
    <x v="1"/>
    <x v="0"/>
    <n v="21"/>
    <n v="20"/>
    <n v="58"/>
    <n v="31"/>
    <n v="80"/>
    <n v="14"/>
    <n v="0"/>
    <n v="17"/>
    <n v="68"/>
    <n v="99"/>
  </r>
  <r>
    <x v="16"/>
    <x v="221"/>
    <x v="1"/>
    <x v="5"/>
    <n v="0"/>
    <n v="1"/>
    <n v="0"/>
    <n v="0"/>
    <n v="1"/>
    <n v="0"/>
    <n v="0"/>
    <n v="0"/>
    <n v="1"/>
    <n v="1"/>
  </r>
  <r>
    <x v="16"/>
    <x v="221"/>
    <x v="1"/>
    <x v="1"/>
    <n v="1"/>
    <n v="1"/>
    <n v="4"/>
    <n v="2"/>
    <n v="5"/>
    <n v="1"/>
    <n v="0"/>
    <n v="2"/>
    <n v="3"/>
    <n v="6"/>
  </r>
  <r>
    <x v="16"/>
    <x v="221"/>
    <x v="1"/>
    <x v="3"/>
    <n v="3"/>
    <n v="0"/>
    <n v="4"/>
    <n v="2"/>
    <n v="5"/>
    <n v="1"/>
    <n v="1"/>
    <n v="1"/>
    <n v="4"/>
    <n v="7"/>
  </r>
  <r>
    <x v="16"/>
    <x v="221"/>
    <x v="1"/>
    <x v="2"/>
    <n v="3"/>
    <n v="1"/>
    <n v="4"/>
    <n v="2"/>
    <n v="5"/>
    <n v="2"/>
    <n v="0"/>
    <n v="4"/>
    <n v="2"/>
    <n v="8"/>
  </r>
  <r>
    <x v="16"/>
    <x v="221"/>
    <x v="1"/>
    <x v="4"/>
    <n v="5"/>
    <n v="2"/>
    <n v="5"/>
    <n v="4"/>
    <n v="7"/>
    <n v="4"/>
    <n v="0"/>
    <n v="2"/>
    <n v="6"/>
    <n v="12"/>
  </r>
  <r>
    <x v="16"/>
    <x v="152"/>
    <x v="0"/>
    <x v="0"/>
    <n v="20"/>
    <n v="32"/>
    <n v="89"/>
    <n v="48"/>
    <n v="128"/>
    <n v="9"/>
    <n v="2"/>
    <n v="17"/>
    <n v="113"/>
    <n v="141"/>
  </r>
  <r>
    <x v="16"/>
    <x v="152"/>
    <x v="0"/>
    <x v="5"/>
    <n v="1"/>
    <n v="3"/>
    <n v="3"/>
    <n v="2"/>
    <n v="6"/>
    <n v="1"/>
    <n v="0"/>
    <n v="1"/>
    <n v="5"/>
    <n v="7"/>
  </r>
  <r>
    <x v="16"/>
    <x v="152"/>
    <x v="0"/>
    <x v="1"/>
    <n v="2"/>
    <n v="1"/>
    <n v="5"/>
    <n v="2"/>
    <n v="6"/>
    <n v="2"/>
    <n v="0"/>
    <n v="0"/>
    <n v="6"/>
    <n v="8"/>
  </r>
  <r>
    <x v="16"/>
    <x v="152"/>
    <x v="0"/>
    <x v="3"/>
    <n v="0"/>
    <n v="3"/>
    <n v="6"/>
    <n v="5"/>
    <n v="9"/>
    <n v="0"/>
    <n v="0"/>
    <n v="1"/>
    <n v="8"/>
    <n v="9"/>
  </r>
  <r>
    <x v="16"/>
    <x v="152"/>
    <x v="0"/>
    <x v="2"/>
    <n v="4"/>
    <n v="0"/>
    <n v="4"/>
    <n v="4"/>
    <n v="6"/>
    <n v="2"/>
    <n v="0"/>
    <n v="2"/>
    <n v="4"/>
    <n v="8"/>
  </r>
  <r>
    <x v="16"/>
    <x v="152"/>
    <x v="0"/>
    <x v="4"/>
    <n v="6"/>
    <n v="5"/>
    <n v="10"/>
    <n v="10"/>
    <n v="16"/>
    <n v="2"/>
    <n v="2"/>
    <n v="6"/>
    <n v="11"/>
    <n v="21"/>
  </r>
  <r>
    <x v="16"/>
    <x v="152"/>
    <x v="1"/>
    <x v="0"/>
    <n v="24"/>
    <n v="12"/>
    <n v="53"/>
    <n v="32"/>
    <n v="70"/>
    <n v="15"/>
    <n v="1"/>
    <n v="17"/>
    <n v="56"/>
    <n v="89"/>
  </r>
  <r>
    <x v="16"/>
    <x v="152"/>
    <x v="1"/>
    <x v="5"/>
    <n v="2"/>
    <n v="0"/>
    <n v="0"/>
    <n v="0"/>
    <n v="1"/>
    <n v="1"/>
    <n v="0"/>
    <n v="0"/>
    <n v="1"/>
    <n v="2"/>
  </r>
  <r>
    <x v="16"/>
    <x v="152"/>
    <x v="1"/>
    <x v="1"/>
    <n v="4"/>
    <n v="1"/>
    <n v="7"/>
    <n v="4"/>
    <n v="9"/>
    <n v="2"/>
    <n v="0"/>
    <n v="2"/>
    <n v="8"/>
    <n v="12"/>
  </r>
  <r>
    <x v="16"/>
    <x v="152"/>
    <x v="1"/>
    <x v="3"/>
    <n v="2"/>
    <n v="1"/>
    <n v="3"/>
    <n v="3"/>
    <n v="6"/>
    <n v="0"/>
    <n v="1"/>
    <n v="1"/>
    <n v="4"/>
    <n v="6"/>
  </r>
  <r>
    <x v="16"/>
    <x v="152"/>
    <x v="1"/>
    <x v="2"/>
    <n v="3"/>
    <n v="0"/>
    <n v="3"/>
    <n v="3"/>
    <n v="5"/>
    <n v="1"/>
    <n v="0"/>
    <n v="3"/>
    <n v="2"/>
    <n v="6"/>
  </r>
  <r>
    <x v="16"/>
    <x v="152"/>
    <x v="1"/>
    <x v="4"/>
    <n v="3"/>
    <n v="3"/>
    <n v="5"/>
    <n v="3"/>
    <n v="9"/>
    <n v="1"/>
    <n v="0"/>
    <n v="4"/>
    <n v="6"/>
    <n v="11"/>
  </r>
  <r>
    <x v="16"/>
    <x v="222"/>
    <x v="0"/>
    <x v="0"/>
    <n v="25"/>
    <n v="24"/>
    <n v="80"/>
    <n v="45"/>
    <n v="108"/>
    <n v="12"/>
    <n v="3"/>
    <n v="22"/>
    <n v="92"/>
    <n v="129"/>
  </r>
  <r>
    <x v="16"/>
    <x v="222"/>
    <x v="0"/>
    <x v="5"/>
    <n v="3"/>
    <n v="0"/>
    <n v="3"/>
    <n v="1"/>
    <n v="4"/>
    <n v="1"/>
    <n v="0"/>
    <n v="1"/>
    <n v="4"/>
    <n v="6"/>
  </r>
  <r>
    <x v="16"/>
    <x v="222"/>
    <x v="0"/>
    <x v="1"/>
    <n v="0"/>
    <n v="2"/>
    <n v="5"/>
    <n v="2"/>
    <n v="7"/>
    <n v="0"/>
    <n v="1"/>
    <n v="0"/>
    <n v="6"/>
    <n v="7"/>
  </r>
  <r>
    <x v="16"/>
    <x v="222"/>
    <x v="0"/>
    <x v="3"/>
    <n v="4"/>
    <n v="1"/>
    <n v="7"/>
    <n v="2"/>
    <n v="8"/>
    <n v="3"/>
    <n v="0"/>
    <n v="2"/>
    <n v="7"/>
    <n v="12"/>
  </r>
  <r>
    <x v="16"/>
    <x v="222"/>
    <x v="0"/>
    <x v="2"/>
    <n v="0"/>
    <n v="0"/>
    <n v="2"/>
    <n v="1"/>
    <n v="2"/>
    <n v="0"/>
    <n v="0"/>
    <n v="0"/>
    <n v="2"/>
    <n v="2"/>
  </r>
  <r>
    <x v="16"/>
    <x v="222"/>
    <x v="0"/>
    <x v="4"/>
    <n v="3"/>
    <n v="5"/>
    <n v="21"/>
    <n v="13"/>
    <n v="26"/>
    <n v="3"/>
    <n v="0"/>
    <n v="4"/>
    <n v="22"/>
    <n v="29"/>
  </r>
  <r>
    <x v="16"/>
    <x v="222"/>
    <x v="1"/>
    <x v="0"/>
    <n v="20"/>
    <n v="21"/>
    <n v="55"/>
    <n v="34"/>
    <n v="83"/>
    <n v="9"/>
    <n v="3"/>
    <n v="20"/>
    <n v="64"/>
    <n v="96"/>
  </r>
  <r>
    <x v="16"/>
    <x v="222"/>
    <x v="1"/>
    <x v="5"/>
    <n v="4"/>
    <n v="1"/>
    <n v="1"/>
    <n v="1"/>
    <n v="4"/>
    <n v="2"/>
    <n v="0"/>
    <n v="1"/>
    <n v="3"/>
    <n v="6"/>
  </r>
  <r>
    <x v="16"/>
    <x v="222"/>
    <x v="1"/>
    <x v="1"/>
    <n v="2"/>
    <n v="0"/>
    <n v="5"/>
    <n v="2"/>
    <n v="6"/>
    <n v="1"/>
    <n v="0"/>
    <n v="3"/>
    <n v="3"/>
    <n v="7"/>
  </r>
  <r>
    <x v="16"/>
    <x v="222"/>
    <x v="1"/>
    <x v="3"/>
    <n v="1"/>
    <n v="1"/>
    <n v="3"/>
    <n v="4"/>
    <n v="4"/>
    <n v="1"/>
    <n v="0"/>
    <n v="0"/>
    <n v="4"/>
    <n v="5"/>
  </r>
  <r>
    <x v="16"/>
    <x v="222"/>
    <x v="1"/>
    <x v="2"/>
    <n v="1"/>
    <n v="0"/>
    <n v="3"/>
    <n v="1"/>
    <n v="3"/>
    <n v="0"/>
    <n v="0"/>
    <n v="1"/>
    <n v="3"/>
    <n v="4"/>
  </r>
  <r>
    <x v="16"/>
    <x v="222"/>
    <x v="1"/>
    <x v="4"/>
    <n v="2"/>
    <n v="0"/>
    <n v="9"/>
    <n v="7"/>
    <n v="9"/>
    <n v="2"/>
    <n v="0"/>
    <n v="1"/>
    <n v="8"/>
    <n v="11"/>
  </r>
  <r>
    <x v="16"/>
    <x v="223"/>
    <x v="0"/>
    <x v="0"/>
    <n v="26"/>
    <n v="22"/>
    <n v="57"/>
    <n v="35"/>
    <n v="83"/>
    <n v="15"/>
    <n v="2"/>
    <n v="16"/>
    <n v="72"/>
    <n v="105"/>
  </r>
  <r>
    <x v="16"/>
    <x v="223"/>
    <x v="0"/>
    <x v="5"/>
    <n v="1"/>
    <n v="1"/>
    <n v="0"/>
    <n v="0"/>
    <n v="2"/>
    <n v="0"/>
    <n v="0"/>
    <n v="0"/>
    <n v="2"/>
    <n v="2"/>
  </r>
  <r>
    <x v="16"/>
    <x v="223"/>
    <x v="0"/>
    <x v="1"/>
    <n v="1"/>
    <n v="3"/>
    <n v="2"/>
    <n v="2"/>
    <n v="5"/>
    <n v="0"/>
    <n v="0"/>
    <n v="1"/>
    <n v="5"/>
    <n v="6"/>
  </r>
  <r>
    <x v="16"/>
    <x v="223"/>
    <x v="0"/>
    <x v="3"/>
    <n v="4"/>
    <n v="3"/>
    <n v="5"/>
    <n v="3"/>
    <n v="8"/>
    <n v="3"/>
    <n v="0"/>
    <n v="2"/>
    <n v="7"/>
    <n v="12"/>
  </r>
  <r>
    <x v="16"/>
    <x v="223"/>
    <x v="0"/>
    <x v="2"/>
    <n v="2"/>
    <n v="2"/>
    <n v="4"/>
    <n v="2"/>
    <n v="6"/>
    <n v="2"/>
    <n v="0"/>
    <n v="0"/>
    <n v="6"/>
    <n v="8"/>
  </r>
  <r>
    <x v="16"/>
    <x v="223"/>
    <x v="0"/>
    <x v="4"/>
    <n v="2"/>
    <n v="2"/>
    <n v="13"/>
    <n v="9"/>
    <n v="15"/>
    <n v="1"/>
    <n v="1"/>
    <n v="4"/>
    <n v="11"/>
    <n v="17"/>
  </r>
  <r>
    <x v="16"/>
    <x v="223"/>
    <x v="1"/>
    <x v="0"/>
    <n v="20"/>
    <n v="18"/>
    <n v="72"/>
    <n v="54"/>
    <n v="93"/>
    <n v="15"/>
    <n v="1"/>
    <n v="7"/>
    <n v="87"/>
    <n v="110"/>
  </r>
  <r>
    <x v="16"/>
    <x v="223"/>
    <x v="1"/>
    <x v="5"/>
    <n v="2"/>
    <n v="0"/>
    <n v="7"/>
    <n v="5"/>
    <n v="7"/>
    <n v="0"/>
    <n v="0"/>
    <n v="3"/>
    <n v="6"/>
    <n v="9"/>
  </r>
  <r>
    <x v="16"/>
    <x v="223"/>
    <x v="1"/>
    <x v="1"/>
    <n v="3"/>
    <n v="2"/>
    <n v="5"/>
    <n v="1"/>
    <n v="7"/>
    <n v="1"/>
    <n v="0"/>
    <n v="4"/>
    <n v="5"/>
    <n v="10"/>
  </r>
  <r>
    <x v="16"/>
    <x v="223"/>
    <x v="1"/>
    <x v="3"/>
    <n v="3"/>
    <n v="0"/>
    <n v="2"/>
    <n v="2"/>
    <n v="3"/>
    <n v="1"/>
    <n v="1"/>
    <n v="1"/>
    <n v="2"/>
    <n v="5"/>
  </r>
  <r>
    <x v="16"/>
    <x v="223"/>
    <x v="1"/>
    <x v="2"/>
    <n v="1"/>
    <n v="2"/>
    <n v="3"/>
    <n v="1"/>
    <n v="5"/>
    <n v="0"/>
    <n v="1"/>
    <n v="1"/>
    <n v="4"/>
    <n v="6"/>
  </r>
  <r>
    <x v="16"/>
    <x v="223"/>
    <x v="1"/>
    <x v="4"/>
    <n v="2"/>
    <n v="2"/>
    <n v="7"/>
    <n v="5"/>
    <n v="10"/>
    <n v="1"/>
    <n v="0"/>
    <n v="5"/>
    <n v="5"/>
    <n v="11"/>
  </r>
  <r>
    <x v="16"/>
    <x v="224"/>
    <x v="0"/>
    <x v="0"/>
    <n v="20"/>
    <n v="23"/>
    <n v="90"/>
    <n v="53"/>
    <n v="116"/>
    <n v="9"/>
    <n v="6"/>
    <n v="17"/>
    <n v="101"/>
    <n v="133"/>
  </r>
  <r>
    <x v="16"/>
    <x v="224"/>
    <x v="0"/>
    <x v="5"/>
    <n v="2"/>
    <n v="2"/>
    <n v="3"/>
    <n v="1"/>
    <n v="6"/>
    <n v="1"/>
    <n v="0"/>
    <n v="1"/>
    <n v="5"/>
    <n v="7"/>
  </r>
  <r>
    <x v="16"/>
    <x v="224"/>
    <x v="0"/>
    <x v="1"/>
    <n v="4"/>
    <n v="0"/>
    <n v="1"/>
    <n v="1"/>
    <n v="1"/>
    <n v="3"/>
    <n v="0"/>
    <n v="1"/>
    <n v="1"/>
    <n v="5"/>
  </r>
  <r>
    <x v="16"/>
    <x v="224"/>
    <x v="0"/>
    <x v="3"/>
    <n v="3"/>
    <n v="0"/>
    <n v="3"/>
    <n v="0"/>
    <n v="3"/>
    <n v="3"/>
    <n v="0"/>
    <n v="2"/>
    <n v="1"/>
    <n v="6"/>
  </r>
  <r>
    <x v="16"/>
    <x v="224"/>
    <x v="0"/>
    <x v="2"/>
    <n v="3"/>
    <n v="2"/>
    <n v="0"/>
    <n v="0"/>
    <n v="2"/>
    <n v="2"/>
    <n v="0"/>
    <n v="1"/>
    <n v="2"/>
    <n v="5"/>
  </r>
  <r>
    <x v="16"/>
    <x v="224"/>
    <x v="0"/>
    <x v="4"/>
    <n v="4"/>
    <n v="7"/>
    <n v="15"/>
    <n v="9"/>
    <n v="23"/>
    <n v="1"/>
    <n v="1"/>
    <n v="9"/>
    <n v="15"/>
    <n v="26"/>
  </r>
  <r>
    <x v="16"/>
    <x v="224"/>
    <x v="1"/>
    <x v="0"/>
    <n v="16"/>
    <n v="17"/>
    <n v="67"/>
    <n v="40"/>
    <n v="86"/>
    <n v="11"/>
    <n v="0"/>
    <n v="15"/>
    <n v="74"/>
    <n v="100"/>
  </r>
  <r>
    <x v="16"/>
    <x v="224"/>
    <x v="1"/>
    <x v="5"/>
    <n v="2"/>
    <n v="1"/>
    <n v="3"/>
    <n v="2"/>
    <n v="4"/>
    <n v="1"/>
    <n v="0"/>
    <n v="3"/>
    <n v="2"/>
    <n v="6"/>
  </r>
  <r>
    <x v="16"/>
    <x v="224"/>
    <x v="1"/>
    <x v="1"/>
    <n v="2"/>
    <n v="0"/>
    <n v="3"/>
    <n v="3"/>
    <n v="3"/>
    <n v="2"/>
    <n v="0"/>
    <n v="0"/>
    <n v="3"/>
    <n v="5"/>
  </r>
  <r>
    <x v="16"/>
    <x v="224"/>
    <x v="1"/>
    <x v="3"/>
    <n v="1"/>
    <n v="0"/>
    <n v="4"/>
    <n v="4"/>
    <n v="5"/>
    <n v="0"/>
    <n v="0"/>
    <n v="0"/>
    <n v="5"/>
    <n v="5"/>
  </r>
  <r>
    <x v="16"/>
    <x v="224"/>
    <x v="1"/>
    <x v="2"/>
    <n v="1"/>
    <n v="1"/>
    <n v="2"/>
    <n v="2"/>
    <n v="4"/>
    <n v="0"/>
    <n v="0"/>
    <n v="0"/>
    <n v="4"/>
    <n v="4"/>
  </r>
  <r>
    <x v="16"/>
    <x v="224"/>
    <x v="1"/>
    <x v="4"/>
    <n v="5"/>
    <n v="5"/>
    <n v="6"/>
    <n v="5"/>
    <n v="15"/>
    <n v="0"/>
    <n v="0"/>
    <n v="7"/>
    <n v="9"/>
    <n v="16"/>
  </r>
  <r>
    <x v="16"/>
    <x v="225"/>
    <x v="0"/>
    <x v="0"/>
    <n v="29"/>
    <n v="17"/>
    <n v="66"/>
    <n v="43"/>
    <n v="87"/>
    <n v="22"/>
    <n v="1"/>
    <n v="15"/>
    <n v="74"/>
    <n v="112"/>
  </r>
  <r>
    <x v="16"/>
    <x v="225"/>
    <x v="0"/>
    <x v="5"/>
    <n v="5"/>
    <n v="2"/>
    <n v="0"/>
    <n v="0"/>
    <n v="2"/>
    <n v="4"/>
    <n v="0"/>
    <n v="2"/>
    <n v="1"/>
    <n v="7"/>
  </r>
  <r>
    <x v="16"/>
    <x v="225"/>
    <x v="0"/>
    <x v="1"/>
    <n v="0"/>
    <n v="1"/>
    <n v="6"/>
    <n v="4"/>
    <n v="7"/>
    <n v="0"/>
    <n v="0"/>
    <n v="1"/>
    <n v="6"/>
    <n v="7"/>
  </r>
  <r>
    <x v="16"/>
    <x v="225"/>
    <x v="0"/>
    <x v="3"/>
    <n v="2"/>
    <n v="0"/>
    <n v="9"/>
    <n v="5"/>
    <n v="10"/>
    <n v="1"/>
    <n v="0"/>
    <n v="3"/>
    <n v="7"/>
    <n v="11"/>
  </r>
  <r>
    <x v="16"/>
    <x v="225"/>
    <x v="0"/>
    <x v="2"/>
    <n v="2"/>
    <n v="2"/>
    <n v="1"/>
    <n v="1"/>
    <n v="4"/>
    <n v="1"/>
    <n v="0"/>
    <n v="1"/>
    <n v="3"/>
    <n v="5"/>
  </r>
  <r>
    <x v="16"/>
    <x v="225"/>
    <x v="0"/>
    <x v="4"/>
    <n v="4"/>
    <n v="8"/>
    <n v="11"/>
    <n v="7"/>
    <n v="20"/>
    <n v="3"/>
    <n v="0"/>
    <n v="2"/>
    <n v="18"/>
    <n v="23"/>
  </r>
  <r>
    <x v="16"/>
    <x v="225"/>
    <x v="1"/>
    <x v="0"/>
    <n v="21"/>
    <n v="22"/>
    <n v="62"/>
    <n v="37"/>
    <n v="87"/>
    <n v="16"/>
    <n v="1"/>
    <n v="16"/>
    <n v="72"/>
    <n v="105"/>
  </r>
  <r>
    <x v="16"/>
    <x v="225"/>
    <x v="1"/>
    <x v="5"/>
    <n v="1"/>
    <n v="1"/>
    <n v="3"/>
    <n v="2"/>
    <n v="4"/>
    <n v="1"/>
    <n v="0"/>
    <n v="0"/>
    <n v="4"/>
    <n v="5"/>
  </r>
  <r>
    <x v="16"/>
    <x v="225"/>
    <x v="1"/>
    <x v="1"/>
    <n v="0"/>
    <n v="3"/>
    <n v="7"/>
    <n v="4"/>
    <n v="10"/>
    <n v="0"/>
    <n v="0"/>
    <n v="2"/>
    <n v="8"/>
    <n v="10"/>
  </r>
  <r>
    <x v="16"/>
    <x v="225"/>
    <x v="1"/>
    <x v="3"/>
    <n v="2"/>
    <n v="0"/>
    <n v="3"/>
    <n v="1"/>
    <n v="4"/>
    <n v="1"/>
    <n v="0"/>
    <n v="0"/>
    <n v="4"/>
    <n v="5"/>
  </r>
  <r>
    <x v="16"/>
    <x v="225"/>
    <x v="1"/>
    <x v="2"/>
    <n v="2"/>
    <n v="1"/>
    <n v="3"/>
    <n v="2"/>
    <n v="5"/>
    <n v="0"/>
    <n v="0"/>
    <n v="2"/>
    <n v="4"/>
    <n v="6"/>
  </r>
  <r>
    <x v="16"/>
    <x v="225"/>
    <x v="1"/>
    <x v="4"/>
    <n v="1"/>
    <n v="1"/>
    <n v="7"/>
    <n v="6"/>
    <n v="8"/>
    <n v="1"/>
    <n v="0"/>
    <n v="1"/>
    <n v="7"/>
    <n v="9"/>
  </r>
  <r>
    <x v="16"/>
    <x v="226"/>
    <x v="0"/>
    <x v="0"/>
    <n v="22"/>
    <n v="27"/>
    <n v="75"/>
    <n v="52"/>
    <n v="103"/>
    <n v="17"/>
    <n v="1"/>
    <n v="10"/>
    <n v="96"/>
    <n v="124"/>
  </r>
  <r>
    <x v="16"/>
    <x v="226"/>
    <x v="0"/>
    <x v="5"/>
    <n v="1"/>
    <n v="0"/>
    <n v="0"/>
    <n v="0"/>
    <n v="0"/>
    <n v="1"/>
    <n v="0"/>
    <n v="0"/>
    <n v="0"/>
    <n v="1"/>
  </r>
  <r>
    <x v="16"/>
    <x v="226"/>
    <x v="0"/>
    <x v="1"/>
    <n v="0"/>
    <n v="0"/>
    <n v="6"/>
    <n v="4"/>
    <n v="6"/>
    <n v="0"/>
    <n v="0"/>
    <n v="1"/>
    <n v="5"/>
    <n v="6"/>
  </r>
  <r>
    <x v="16"/>
    <x v="226"/>
    <x v="0"/>
    <x v="3"/>
    <n v="4"/>
    <n v="1"/>
    <n v="3"/>
    <n v="1"/>
    <n v="6"/>
    <n v="1"/>
    <n v="0"/>
    <n v="1"/>
    <n v="6"/>
    <n v="8"/>
  </r>
  <r>
    <x v="16"/>
    <x v="226"/>
    <x v="0"/>
    <x v="2"/>
    <n v="0"/>
    <n v="1"/>
    <n v="5"/>
    <n v="1"/>
    <n v="6"/>
    <n v="0"/>
    <n v="0"/>
    <n v="1"/>
    <n v="5"/>
    <n v="6"/>
  </r>
  <r>
    <x v="16"/>
    <x v="226"/>
    <x v="0"/>
    <x v="4"/>
    <n v="5"/>
    <n v="5"/>
    <n v="10"/>
    <n v="5"/>
    <n v="17"/>
    <n v="3"/>
    <n v="1"/>
    <n v="8"/>
    <n v="8"/>
    <n v="20"/>
  </r>
  <r>
    <x v="16"/>
    <x v="226"/>
    <x v="1"/>
    <x v="0"/>
    <n v="19"/>
    <n v="23"/>
    <n v="65"/>
    <n v="40"/>
    <n v="89"/>
    <n v="12"/>
    <n v="1"/>
    <n v="20"/>
    <n v="74"/>
    <n v="107"/>
  </r>
  <r>
    <x v="16"/>
    <x v="226"/>
    <x v="1"/>
    <x v="5"/>
    <n v="1"/>
    <n v="0"/>
    <n v="0"/>
    <n v="0"/>
    <n v="0"/>
    <n v="0"/>
    <n v="0"/>
    <n v="1"/>
    <n v="0"/>
    <n v="1"/>
  </r>
  <r>
    <x v="16"/>
    <x v="226"/>
    <x v="1"/>
    <x v="1"/>
    <n v="2"/>
    <n v="0"/>
    <n v="3"/>
    <n v="2"/>
    <n v="3"/>
    <n v="1"/>
    <n v="0"/>
    <n v="3"/>
    <n v="1"/>
    <n v="5"/>
  </r>
  <r>
    <x v="16"/>
    <x v="226"/>
    <x v="1"/>
    <x v="3"/>
    <n v="1"/>
    <n v="1"/>
    <n v="4"/>
    <n v="3"/>
    <n v="6"/>
    <n v="0"/>
    <n v="0"/>
    <n v="1"/>
    <n v="5"/>
    <n v="6"/>
  </r>
  <r>
    <x v="16"/>
    <x v="226"/>
    <x v="1"/>
    <x v="2"/>
    <n v="2"/>
    <n v="4"/>
    <n v="4"/>
    <n v="3"/>
    <n v="8"/>
    <n v="2"/>
    <n v="0"/>
    <n v="1"/>
    <n v="7"/>
    <n v="10"/>
  </r>
  <r>
    <x v="16"/>
    <x v="226"/>
    <x v="1"/>
    <x v="4"/>
    <n v="2"/>
    <n v="3"/>
    <n v="4"/>
    <n v="3"/>
    <n v="8"/>
    <n v="1"/>
    <n v="0"/>
    <n v="2"/>
    <n v="6"/>
    <n v="9"/>
  </r>
  <r>
    <x v="16"/>
    <x v="227"/>
    <x v="0"/>
    <x v="0"/>
    <n v="18"/>
    <n v="27"/>
    <n v="78"/>
    <n v="45"/>
    <n v="109"/>
    <n v="11"/>
    <n v="2"/>
    <n v="12"/>
    <n v="98"/>
    <n v="123"/>
  </r>
  <r>
    <x v="16"/>
    <x v="227"/>
    <x v="0"/>
    <x v="5"/>
    <n v="1"/>
    <n v="2"/>
    <n v="4"/>
    <n v="3"/>
    <n v="6"/>
    <n v="1"/>
    <n v="0"/>
    <n v="1"/>
    <n v="5"/>
    <n v="7"/>
  </r>
  <r>
    <x v="16"/>
    <x v="227"/>
    <x v="0"/>
    <x v="1"/>
    <n v="1"/>
    <n v="0"/>
    <n v="5"/>
    <n v="2"/>
    <n v="6"/>
    <n v="0"/>
    <n v="0"/>
    <n v="3"/>
    <n v="3"/>
    <n v="6"/>
  </r>
  <r>
    <x v="16"/>
    <x v="227"/>
    <x v="0"/>
    <x v="3"/>
    <n v="3"/>
    <n v="2"/>
    <n v="2"/>
    <n v="1"/>
    <n v="4"/>
    <n v="2"/>
    <n v="0"/>
    <n v="2"/>
    <n v="3"/>
    <n v="7"/>
  </r>
  <r>
    <x v="16"/>
    <x v="227"/>
    <x v="0"/>
    <x v="2"/>
    <n v="1"/>
    <n v="2"/>
    <n v="5"/>
    <n v="2"/>
    <n v="7"/>
    <n v="1"/>
    <n v="0"/>
    <n v="0"/>
    <n v="7"/>
    <n v="8"/>
  </r>
  <r>
    <x v="16"/>
    <x v="227"/>
    <x v="0"/>
    <x v="4"/>
    <n v="4"/>
    <n v="3"/>
    <n v="8"/>
    <n v="6"/>
    <n v="13"/>
    <n v="1"/>
    <n v="0"/>
    <n v="5"/>
    <n v="9"/>
    <n v="15"/>
  </r>
  <r>
    <x v="16"/>
    <x v="227"/>
    <x v="1"/>
    <x v="0"/>
    <n v="17"/>
    <n v="16"/>
    <n v="55"/>
    <n v="43"/>
    <n v="76"/>
    <n v="9"/>
    <n v="2"/>
    <n v="15"/>
    <n v="62"/>
    <n v="88"/>
  </r>
  <r>
    <x v="16"/>
    <x v="227"/>
    <x v="1"/>
    <x v="5"/>
    <n v="1"/>
    <n v="0"/>
    <n v="4"/>
    <n v="3"/>
    <n v="5"/>
    <n v="0"/>
    <n v="0"/>
    <n v="1"/>
    <n v="4"/>
    <n v="5"/>
  </r>
  <r>
    <x v="16"/>
    <x v="227"/>
    <x v="1"/>
    <x v="1"/>
    <n v="4"/>
    <n v="0"/>
    <n v="3"/>
    <n v="2"/>
    <n v="5"/>
    <n v="1"/>
    <n v="1"/>
    <n v="2"/>
    <n v="3"/>
    <n v="7"/>
  </r>
  <r>
    <x v="16"/>
    <x v="227"/>
    <x v="1"/>
    <x v="3"/>
    <n v="1"/>
    <n v="0"/>
    <n v="3"/>
    <n v="2"/>
    <n v="3"/>
    <n v="1"/>
    <n v="0"/>
    <n v="0"/>
    <n v="3"/>
    <n v="4"/>
  </r>
  <r>
    <x v="16"/>
    <x v="227"/>
    <x v="1"/>
    <x v="2"/>
    <n v="1"/>
    <n v="0"/>
    <n v="3"/>
    <n v="3"/>
    <n v="3"/>
    <n v="1"/>
    <n v="0"/>
    <n v="1"/>
    <n v="2"/>
    <n v="4"/>
  </r>
  <r>
    <x v="16"/>
    <x v="227"/>
    <x v="1"/>
    <x v="4"/>
    <n v="5"/>
    <n v="2"/>
    <n v="2"/>
    <n v="2"/>
    <n v="5"/>
    <n v="3"/>
    <n v="0"/>
    <n v="2"/>
    <n v="4"/>
    <n v="9"/>
  </r>
  <r>
    <x v="16"/>
    <x v="228"/>
    <x v="0"/>
    <x v="0"/>
    <n v="29"/>
    <n v="29"/>
    <n v="90"/>
    <n v="55"/>
    <n v="126"/>
    <n v="15"/>
    <n v="6"/>
    <n v="12"/>
    <n v="115"/>
    <n v="148"/>
  </r>
  <r>
    <x v="16"/>
    <x v="228"/>
    <x v="0"/>
    <x v="5"/>
    <n v="4"/>
    <n v="3"/>
    <n v="1"/>
    <n v="1"/>
    <n v="5"/>
    <n v="3"/>
    <n v="0"/>
    <n v="0"/>
    <n v="5"/>
    <n v="8"/>
  </r>
  <r>
    <x v="16"/>
    <x v="228"/>
    <x v="0"/>
    <x v="1"/>
    <n v="4"/>
    <n v="2"/>
    <n v="7"/>
    <n v="4"/>
    <n v="10"/>
    <n v="2"/>
    <n v="1"/>
    <n v="2"/>
    <n v="8"/>
    <n v="13"/>
  </r>
  <r>
    <x v="16"/>
    <x v="228"/>
    <x v="0"/>
    <x v="3"/>
    <n v="2"/>
    <n v="0"/>
    <n v="5"/>
    <n v="3"/>
    <n v="6"/>
    <n v="1"/>
    <n v="0"/>
    <n v="1"/>
    <n v="5"/>
    <n v="7"/>
  </r>
  <r>
    <x v="16"/>
    <x v="228"/>
    <x v="0"/>
    <x v="2"/>
    <n v="3"/>
    <n v="1"/>
    <n v="1"/>
    <n v="1"/>
    <n v="4"/>
    <n v="1"/>
    <n v="0"/>
    <n v="1"/>
    <n v="3"/>
    <n v="5"/>
  </r>
  <r>
    <x v="16"/>
    <x v="228"/>
    <x v="0"/>
    <x v="4"/>
    <n v="4"/>
    <n v="7"/>
    <n v="17"/>
    <n v="11"/>
    <n v="26"/>
    <n v="2"/>
    <n v="0"/>
    <n v="3"/>
    <n v="23"/>
    <n v="28"/>
  </r>
  <r>
    <x v="16"/>
    <x v="228"/>
    <x v="1"/>
    <x v="0"/>
    <n v="26"/>
    <n v="13"/>
    <n v="49"/>
    <n v="29"/>
    <n v="66"/>
    <n v="17"/>
    <n v="1"/>
    <n v="15"/>
    <n v="55"/>
    <n v="88"/>
  </r>
  <r>
    <x v="16"/>
    <x v="228"/>
    <x v="1"/>
    <x v="5"/>
    <n v="0"/>
    <n v="1"/>
    <n v="2"/>
    <n v="2"/>
    <n v="3"/>
    <n v="0"/>
    <n v="0"/>
    <n v="1"/>
    <n v="2"/>
    <n v="3"/>
  </r>
  <r>
    <x v="16"/>
    <x v="228"/>
    <x v="1"/>
    <x v="1"/>
    <n v="1"/>
    <n v="1"/>
    <n v="4"/>
    <n v="2"/>
    <n v="5"/>
    <n v="1"/>
    <n v="0"/>
    <n v="0"/>
    <n v="5"/>
    <n v="6"/>
  </r>
  <r>
    <x v="16"/>
    <x v="228"/>
    <x v="1"/>
    <x v="3"/>
    <n v="3"/>
    <n v="1"/>
    <n v="3"/>
    <n v="1"/>
    <n v="4"/>
    <n v="2"/>
    <n v="0"/>
    <n v="1"/>
    <n v="4"/>
    <n v="7"/>
  </r>
  <r>
    <x v="16"/>
    <x v="228"/>
    <x v="1"/>
    <x v="2"/>
    <n v="3"/>
    <n v="1"/>
    <n v="0"/>
    <n v="0"/>
    <n v="1"/>
    <n v="3"/>
    <n v="0"/>
    <n v="0"/>
    <n v="1"/>
    <n v="4"/>
  </r>
  <r>
    <x v="16"/>
    <x v="228"/>
    <x v="1"/>
    <x v="4"/>
    <n v="5"/>
    <n v="3"/>
    <n v="7"/>
    <n v="6"/>
    <n v="12"/>
    <n v="3"/>
    <n v="0"/>
    <n v="1"/>
    <n v="11"/>
    <n v="15"/>
  </r>
  <r>
    <x v="16"/>
    <x v="229"/>
    <x v="0"/>
    <x v="0"/>
    <n v="15"/>
    <n v="21"/>
    <n v="85"/>
    <n v="50"/>
    <n v="110"/>
    <n v="8"/>
    <n v="1"/>
    <n v="13"/>
    <n v="99"/>
    <n v="121"/>
  </r>
  <r>
    <x v="16"/>
    <x v="229"/>
    <x v="0"/>
    <x v="5"/>
    <n v="1"/>
    <n v="0"/>
    <n v="3"/>
    <n v="3"/>
    <n v="3"/>
    <n v="1"/>
    <n v="0"/>
    <n v="1"/>
    <n v="2"/>
    <n v="4"/>
  </r>
  <r>
    <x v="16"/>
    <x v="229"/>
    <x v="0"/>
    <x v="1"/>
    <n v="3"/>
    <n v="0"/>
    <n v="3"/>
    <n v="2"/>
    <n v="3"/>
    <n v="3"/>
    <n v="0"/>
    <n v="0"/>
    <n v="3"/>
    <n v="6"/>
  </r>
  <r>
    <x v="16"/>
    <x v="229"/>
    <x v="0"/>
    <x v="3"/>
    <n v="0"/>
    <n v="1"/>
    <n v="4"/>
    <n v="4"/>
    <n v="5"/>
    <n v="0"/>
    <n v="0"/>
    <n v="1"/>
    <n v="4"/>
    <n v="5"/>
  </r>
  <r>
    <x v="16"/>
    <x v="229"/>
    <x v="0"/>
    <x v="2"/>
    <n v="4"/>
    <n v="1"/>
    <n v="8"/>
    <n v="2"/>
    <n v="10"/>
    <n v="3"/>
    <n v="0"/>
    <n v="0"/>
    <n v="10"/>
    <n v="13"/>
  </r>
  <r>
    <x v="16"/>
    <x v="229"/>
    <x v="0"/>
    <x v="4"/>
    <n v="5"/>
    <n v="1"/>
    <n v="12"/>
    <n v="10"/>
    <n v="16"/>
    <n v="0"/>
    <n v="0"/>
    <n v="5"/>
    <n v="13"/>
    <n v="18"/>
  </r>
  <r>
    <x v="16"/>
    <x v="229"/>
    <x v="1"/>
    <x v="0"/>
    <n v="19"/>
    <n v="22"/>
    <n v="68"/>
    <n v="40"/>
    <n v="95"/>
    <n v="9"/>
    <n v="1"/>
    <n v="15"/>
    <n v="84"/>
    <n v="109"/>
  </r>
  <r>
    <x v="16"/>
    <x v="229"/>
    <x v="1"/>
    <x v="5"/>
    <n v="1"/>
    <n v="1"/>
    <n v="4"/>
    <n v="3"/>
    <n v="5"/>
    <n v="0"/>
    <n v="0"/>
    <n v="1"/>
    <n v="5"/>
    <n v="6"/>
  </r>
  <r>
    <x v="16"/>
    <x v="229"/>
    <x v="1"/>
    <x v="1"/>
    <n v="4"/>
    <n v="0"/>
    <n v="4"/>
    <n v="1"/>
    <n v="5"/>
    <n v="3"/>
    <n v="0"/>
    <n v="3"/>
    <n v="2"/>
    <n v="8"/>
  </r>
  <r>
    <x v="16"/>
    <x v="229"/>
    <x v="1"/>
    <x v="3"/>
    <n v="1"/>
    <n v="0"/>
    <n v="5"/>
    <n v="2"/>
    <n v="6"/>
    <n v="0"/>
    <n v="0"/>
    <n v="1"/>
    <n v="5"/>
    <n v="6"/>
  </r>
  <r>
    <x v="16"/>
    <x v="229"/>
    <x v="1"/>
    <x v="2"/>
    <n v="1"/>
    <n v="0"/>
    <n v="3"/>
    <n v="3"/>
    <n v="3"/>
    <n v="1"/>
    <n v="0"/>
    <n v="1"/>
    <n v="2"/>
    <n v="4"/>
  </r>
  <r>
    <x v="16"/>
    <x v="229"/>
    <x v="1"/>
    <x v="4"/>
    <n v="3"/>
    <n v="2"/>
    <n v="7"/>
    <n v="4"/>
    <n v="10"/>
    <n v="2"/>
    <n v="1"/>
    <n v="3"/>
    <n v="6"/>
    <n v="12"/>
  </r>
  <r>
    <x v="16"/>
    <x v="230"/>
    <x v="0"/>
    <x v="0"/>
    <n v="16"/>
    <n v="17"/>
    <n v="60"/>
    <n v="42"/>
    <n v="79"/>
    <n v="10"/>
    <n v="1"/>
    <n v="11"/>
    <n v="71"/>
    <n v="93"/>
  </r>
  <r>
    <x v="16"/>
    <x v="230"/>
    <x v="0"/>
    <x v="5"/>
    <n v="3"/>
    <n v="0"/>
    <n v="4"/>
    <n v="2"/>
    <n v="6"/>
    <n v="1"/>
    <n v="0"/>
    <n v="1"/>
    <n v="5"/>
    <n v="7"/>
  </r>
  <r>
    <x v="16"/>
    <x v="230"/>
    <x v="0"/>
    <x v="1"/>
    <n v="0"/>
    <n v="1"/>
    <n v="5"/>
    <n v="5"/>
    <n v="6"/>
    <n v="0"/>
    <n v="0"/>
    <n v="0"/>
    <n v="6"/>
    <n v="6"/>
  </r>
  <r>
    <x v="16"/>
    <x v="230"/>
    <x v="0"/>
    <x v="3"/>
    <n v="0"/>
    <n v="0"/>
    <n v="6"/>
    <n v="4"/>
    <n v="6"/>
    <n v="0"/>
    <n v="0"/>
    <n v="1"/>
    <n v="5"/>
    <n v="6"/>
  </r>
  <r>
    <x v="16"/>
    <x v="230"/>
    <x v="0"/>
    <x v="2"/>
    <n v="2"/>
    <n v="2"/>
    <n v="3"/>
    <n v="2"/>
    <n v="5"/>
    <n v="2"/>
    <n v="0"/>
    <n v="0"/>
    <n v="5"/>
    <n v="7"/>
  </r>
  <r>
    <x v="16"/>
    <x v="230"/>
    <x v="0"/>
    <x v="4"/>
    <n v="3"/>
    <n v="7"/>
    <n v="14"/>
    <n v="6"/>
    <n v="22"/>
    <n v="1"/>
    <n v="1"/>
    <n v="5"/>
    <n v="17"/>
    <n v="24"/>
  </r>
  <r>
    <x v="16"/>
    <x v="230"/>
    <x v="1"/>
    <x v="0"/>
    <n v="16"/>
    <n v="14"/>
    <n v="55"/>
    <n v="31"/>
    <n v="74"/>
    <n v="10"/>
    <n v="2"/>
    <n v="16"/>
    <n v="57"/>
    <n v="85"/>
  </r>
  <r>
    <x v="16"/>
    <x v="230"/>
    <x v="1"/>
    <x v="5"/>
    <n v="6"/>
    <n v="1"/>
    <n v="2"/>
    <n v="3"/>
    <n v="4"/>
    <n v="5"/>
    <n v="0"/>
    <n v="1"/>
    <n v="3"/>
    <n v="9"/>
  </r>
  <r>
    <x v="16"/>
    <x v="230"/>
    <x v="1"/>
    <x v="1"/>
    <n v="5"/>
    <n v="0"/>
    <n v="3"/>
    <n v="3"/>
    <n v="4"/>
    <n v="3"/>
    <n v="0"/>
    <n v="2"/>
    <n v="3"/>
    <n v="8"/>
  </r>
  <r>
    <x v="16"/>
    <x v="230"/>
    <x v="1"/>
    <x v="3"/>
    <n v="0"/>
    <n v="2"/>
    <n v="4"/>
    <n v="2"/>
    <n v="6"/>
    <n v="0"/>
    <n v="0"/>
    <n v="1"/>
    <n v="5"/>
    <n v="6"/>
  </r>
  <r>
    <x v="16"/>
    <x v="230"/>
    <x v="1"/>
    <x v="2"/>
    <n v="2"/>
    <n v="0"/>
    <n v="2"/>
    <n v="0"/>
    <n v="3"/>
    <n v="1"/>
    <n v="0"/>
    <n v="1"/>
    <n v="2"/>
    <n v="4"/>
  </r>
  <r>
    <x v="16"/>
    <x v="230"/>
    <x v="1"/>
    <x v="4"/>
    <n v="0"/>
    <n v="0"/>
    <n v="7"/>
    <n v="4"/>
    <n v="7"/>
    <n v="0"/>
    <n v="0"/>
    <n v="1"/>
    <n v="6"/>
    <n v="7"/>
  </r>
  <r>
    <x v="16"/>
    <x v="153"/>
    <x v="0"/>
    <x v="0"/>
    <n v="28"/>
    <n v="21"/>
    <n v="73"/>
    <n v="48"/>
    <n v="100"/>
    <n v="15"/>
    <n v="2"/>
    <n v="16"/>
    <n v="89"/>
    <n v="122"/>
  </r>
  <r>
    <x v="16"/>
    <x v="153"/>
    <x v="0"/>
    <x v="5"/>
    <n v="1"/>
    <n v="1"/>
    <n v="4"/>
    <n v="0"/>
    <n v="5"/>
    <n v="1"/>
    <n v="0"/>
    <n v="1"/>
    <n v="4"/>
    <n v="6"/>
  </r>
  <r>
    <x v="16"/>
    <x v="153"/>
    <x v="0"/>
    <x v="1"/>
    <n v="1"/>
    <n v="2"/>
    <n v="6"/>
    <n v="1"/>
    <n v="8"/>
    <n v="1"/>
    <n v="0"/>
    <n v="1"/>
    <n v="7"/>
    <n v="9"/>
  </r>
  <r>
    <x v="16"/>
    <x v="153"/>
    <x v="0"/>
    <x v="3"/>
    <n v="0"/>
    <n v="3"/>
    <n v="5"/>
    <n v="1"/>
    <n v="8"/>
    <n v="0"/>
    <n v="0"/>
    <n v="2"/>
    <n v="6"/>
    <n v="8"/>
  </r>
  <r>
    <x v="16"/>
    <x v="153"/>
    <x v="0"/>
    <x v="2"/>
    <n v="1"/>
    <n v="2"/>
    <n v="0"/>
    <n v="0"/>
    <n v="2"/>
    <n v="1"/>
    <n v="0"/>
    <n v="1"/>
    <n v="1"/>
    <n v="3"/>
  </r>
  <r>
    <x v="16"/>
    <x v="153"/>
    <x v="0"/>
    <x v="4"/>
    <n v="6"/>
    <n v="3"/>
    <n v="14"/>
    <n v="10"/>
    <n v="18"/>
    <n v="5"/>
    <n v="0"/>
    <n v="1"/>
    <n v="17"/>
    <n v="23"/>
  </r>
  <r>
    <x v="16"/>
    <x v="153"/>
    <x v="1"/>
    <x v="0"/>
    <n v="16"/>
    <n v="15"/>
    <n v="52"/>
    <n v="33"/>
    <n v="69"/>
    <n v="9"/>
    <n v="3"/>
    <n v="8"/>
    <n v="63"/>
    <n v="83"/>
  </r>
  <r>
    <x v="16"/>
    <x v="153"/>
    <x v="1"/>
    <x v="5"/>
    <n v="3"/>
    <n v="0"/>
    <n v="7"/>
    <n v="6"/>
    <n v="8"/>
    <n v="0"/>
    <n v="0"/>
    <n v="2"/>
    <n v="8"/>
    <n v="10"/>
  </r>
  <r>
    <x v="16"/>
    <x v="153"/>
    <x v="1"/>
    <x v="1"/>
    <n v="4"/>
    <n v="2"/>
    <n v="2"/>
    <n v="2"/>
    <n v="4"/>
    <n v="4"/>
    <n v="0"/>
    <n v="1"/>
    <n v="3"/>
    <n v="8"/>
  </r>
  <r>
    <x v="16"/>
    <x v="153"/>
    <x v="1"/>
    <x v="3"/>
    <n v="3"/>
    <n v="1"/>
    <n v="4"/>
    <n v="3"/>
    <n v="5"/>
    <n v="3"/>
    <n v="1"/>
    <n v="0"/>
    <n v="4"/>
    <n v="8"/>
  </r>
  <r>
    <x v="16"/>
    <x v="153"/>
    <x v="1"/>
    <x v="2"/>
    <n v="1"/>
    <n v="1"/>
    <n v="6"/>
    <n v="3"/>
    <n v="7"/>
    <n v="1"/>
    <n v="0"/>
    <n v="0"/>
    <n v="7"/>
    <n v="8"/>
  </r>
  <r>
    <x v="16"/>
    <x v="153"/>
    <x v="1"/>
    <x v="4"/>
    <n v="4"/>
    <n v="1"/>
    <n v="8"/>
    <n v="5"/>
    <n v="10"/>
    <n v="3"/>
    <n v="0"/>
    <n v="4"/>
    <n v="6"/>
    <n v="13"/>
  </r>
  <r>
    <x v="16"/>
    <x v="154"/>
    <x v="0"/>
    <x v="0"/>
    <n v="21"/>
    <n v="23"/>
    <n v="63"/>
    <n v="37"/>
    <n v="90"/>
    <n v="14"/>
    <n v="3"/>
    <n v="11"/>
    <n v="79"/>
    <n v="107"/>
  </r>
  <r>
    <x v="16"/>
    <x v="154"/>
    <x v="0"/>
    <x v="5"/>
    <n v="0"/>
    <n v="2"/>
    <n v="3"/>
    <n v="0"/>
    <n v="5"/>
    <n v="0"/>
    <n v="0"/>
    <n v="2"/>
    <n v="3"/>
    <n v="5"/>
  </r>
  <r>
    <x v="16"/>
    <x v="154"/>
    <x v="0"/>
    <x v="1"/>
    <n v="1"/>
    <n v="2"/>
    <n v="3"/>
    <n v="0"/>
    <n v="5"/>
    <n v="1"/>
    <n v="1"/>
    <n v="1"/>
    <n v="3"/>
    <n v="6"/>
  </r>
  <r>
    <x v="16"/>
    <x v="154"/>
    <x v="0"/>
    <x v="3"/>
    <n v="4"/>
    <n v="0"/>
    <n v="4"/>
    <n v="2"/>
    <n v="5"/>
    <n v="1"/>
    <n v="0"/>
    <n v="2"/>
    <n v="5"/>
    <n v="8"/>
  </r>
  <r>
    <x v="16"/>
    <x v="154"/>
    <x v="0"/>
    <x v="2"/>
    <n v="1"/>
    <n v="1"/>
    <n v="1"/>
    <n v="0"/>
    <n v="2"/>
    <n v="1"/>
    <n v="0"/>
    <n v="0"/>
    <n v="2"/>
    <n v="3"/>
  </r>
  <r>
    <x v="16"/>
    <x v="154"/>
    <x v="0"/>
    <x v="4"/>
    <n v="6"/>
    <n v="4"/>
    <n v="14"/>
    <n v="5"/>
    <n v="19"/>
    <n v="1"/>
    <n v="3"/>
    <n v="4"/>
    <n v="16"/>
    <n v="24"/>
  </r>
  <r>
    <x v="16"/>
    <x v="154"/>
    <x v="1"/>
    <x v="0"/>
    <n v="17"/>
    <n v="14"/>
    <n v="58"/>
    <n v="40"/>
    <n v="77"/>
    <n v="10"/>
    <n v="3"/>
    <n v="11"/>
    <n v="65"/>
    <n v="89"/>
  </r>
  <r>
    <x v="16"/>
    <x v="154"/>
    <x v="1"/>
    <x v="5"/>
    <n v="3"/>
    <n v="0"/>
    <n v="1"/>
    <n v="1"/>
    <n v="1"/>
    <n v="3"/>
    <n v="0"/>
    <n v="0"/>
    <n v="1"/>
    <n v="4"/>
  </r>
  <r>
    <x v="16"/>
    <x v="154"/>
    <x v="1"/>
    <x v="1"/>
    <n v="2"/>
    <n v="0"/>
    <n v="5"/>
    <n v="3"/>
    <n v="5"/>
    <n v="2"/>
    <n v="0"/>
    <n v="1"/>
    <n v="4"/>
    <n v="7"/>
  </r>
  <r>
    <x v="16"/>
    <x v="154"/>
    <x v="1"/>
    <x v="3"/>
    <n v="2"/>
    <n v="2"/>
    <n v="4"/>
    <n v="0"/>
    <n v="6"/>
    <n v="1"/>
    <n v="1"/>
    <n v="3"/>
    <n v="3"/>
    <n v="8"/>
  </r>
  <r>
    <x v="16"/>
    <x v="154"/>
    <x v="1"/>
    <x v="2"/>
    <n v="3"/>
    <n v="1"/>
    <n v="5"/>
    <n v="4"/>
    <n v="7"/>
    <n v="1"/>
    <n v="0"/>
    <n v="4"/>
    <n v="4"/>
    <n v="9"/>
  </r>
  <r>
    <x v="16"/>
    <x v="154"/>
    <x v="1"/>
    <x v="4"/>
    <n v="3"/>
    <n v="5"/>
    <n v="7"/>
    <n v="5"/>
    <n v="13"/>
    <n v="2"/>
    <n v="0"/>
    <n v="5"/>
    <n v="8"/>
    <n v="15"/>
  </r>
  <r>
    <x v="16"/>
    <x v="231"/>
    <x v="0"/>
    <x v="0"/>
    <n v="19"/>
    <n v="21"/>
    <n v="65"/>
    <n v="33"/>
    <n v="91"/>
    <n v="9"/>
    <n v="4"/>
    <n v="14"/>
    <n v="78"/>
    <n v="105"/>
  </r>
  <r>
    <x v="16"/>
    <x v="231"/>
    <x v="0"/>
    <x v="5"/>
    <n v="1"/>
    <n v="1"/>
    <n v="4"/>
    <n v="3"/>
    <n v="5"/>
    <n v="0"/>
    <n v="0"/>
    <n v="2"/>
    <n v="4"/>
    <n v="6"/>
  </r>
  <r>
    <x v="16"/>
    <x v="231"/>
    <x v="0"/>
    <x v="1"/>
    <n v="0"/>
    <n v="2"/>
    <n v="5"/>
    <n v="4"/>
    <n v="7"/>
    <n v="0"/>
    <n v="1"/>
    <n v="2"/>
    <n v="4"/>
    <n v="7"/>
  </r>
  <r>
    <x v="16"/>
    <x v="231"/>
    <x v="0"/>
    <x v="3"/>
    <n v="3"/>
    <n v="0"/>
    <n v="5"/>
    <n v="4"/>
    <n v="6"/>
    <n v="1"/>
    <n v="1"/>
    <n v="2"/>
    <n v="4"/>
    <n v="8"/>
  </r>
  <r>
    <x v="16"/>
    <x v="231"/>
    <x v="0"/>
    <x v="2"/>
    <n v="1"/>
    <n v="1"/>
    <n v="4"/>
    <n v="3"/>
    <n v="5"/>
    <n v="1"/>
    <n v="0"/>
    <n v="0"/>
    <n v="5"/>
    <n v="6"/>
  </r>
  <r>
    <x v="16"/>
    <x v="231"/>
    <x v="0"/>
    <x v="4"/>
    <n v="8"/>
    <n v="4"/>
    <n v="5"/>
    <n v="4"/>
    <n v="15"/>
    <n v="2"/>
    <n v="0"/>
    <n v="5"/>
    <n v="10"/>
    <n v="17"/>
  </r>
  <r>
    <x v="16"/>
    <x v="231"/>
    <x v="1"/>
    <x v="0"/>
    <n v="22"/>
    <n v="22"/>
    <n v="47"/>
    <n v="29"/>
    <n v="72"/>
    <n v="18"/>
    <n v="1"/>
    <n v="11"/>
    <n v="61"/>
    <n v="91"/>
  </r>
  <r>
    <x v="16"/>
    <x v="231"/>
    <x v="1"/>
    <x v="5"/>
    <n v="4"/>
    <n v="1"/>
    <n v="1"/>
    <n v="1"/>
    <n v="2"/>
    <n v="4"/>
    <n v="0"/>
    <n v="0"/>
    <n v="2"/>
    <n v="6"/>
  </r>
  <r>
    <x v="16"/>
    <x v="231"/>
    <x v="1"/>
    <x v="1"/>
    <n v="4"/>
    <n v="0"/>
    <n v="2"/>
    <n v="2"/>
    <n v="2"/>
    <n v="3"/>
    <n v="0"/>
    <n v="1"/>
    <n v="2"/>
    <n v="6"/>
  </r>
  <r>
    <x v="16"/>
    <x v="231"/>
    <x v="1"/>
    <x v="3"/>
    <n v="3"/>
    <n v="0"/>
    <n v="2"/>
    <n v="1"/>
    <n v="3"/>
    <n v="1"/>
    <n v="0"/>
    <n v="1"/>
    <n v="3"/>
    <n v="5"/>
  </r>
  <r>
    <x v="16"/>
    <x v="231"/>
    <x v="1"/>
    <x v="2"/>
    <n v="2"/>
    <n v="1"/>
    <n v="4"/>
    <n v="4"/>
    <n v="6"/>
    <n v="0"/>
    <n v="0"/>
    <n v="3"/>
    <n v="4"/>
    <n v="7"/>
  </r>
  <r>
    <x v="16"/>
    <x v="231"/>
    <x v="1"/>
    <x v="4"/>
    <n v="3"/>
    <n v="3"/>
    <n v="2"/>
    <n v="1"/>
    <n v="5"/>
    <n v="1"/>
    <n v="0"/>
    <n v="4"/>
    <n v="3"/>
    <n v="8"/>
  </r>
  <r>
    <x v="16"/>
    <x v="232"/>
    <x v="0"/>
    <x v="0"/>
    <n v="31"/>
    <n v="21"/>
    <n v="65"/>
    <n v="48"/>
    <n v="91"/>
    <n v="19"/>
    <n v="2"/>
    <n v="16"/>
    <n v="80"/>
    <n v="117"/>
  </r>
  <r>
    <x v="16"/>
    <x v="232"/>
    <x v="0"/>
    <x v="5"/>
    <n v="1"/>
    <n v="1"/>
    <n v="2"/>
    <n v="0"/>
    <n v="3"/>
    <n v="1"/>
    <n v="0"/>
    <n v="1"/>
    <n v="2"/>
    <n v="4"/>
  </r>
  <r>
    <x v="16"/>
    <x v="232"/>
    <x v="0"/>
    <x v="1"/>
    <n v="2"/>
    <n v="1"/>
    <n v="5"/>
    <n v="4"/>
    <n v="7"/>
    <n v="1"/>
    <n v="0"/>
    <n v="3"/>
    <n v="4"/>
    <n v="8"/>
  </r>
  <r>
    <x v="16"/>
    <x v="232"/>
    <x v="0"/>
    <x v="3"/>
    <n v="1"/>
    <n v="1"/>
    <n v="4"/>
    <n v="2"/>
    <n v="5"/>
    <n v="1"/>
    <n v="0"/>
    <n v="1"/>
    <n v="4"/>
    <n v="6"/>
  </r>
  <r>
    <x v="16"/>
    <x v="232"/>
    <x v="0"/>
    <x v="2"/>
    <n v="0"/>
    <n v="1"/>
    <n v="5"/>
    <n v="4"/>
    <n v="6"/>
    <n v="0"/>
    <n v="0"/>
    <n v="1"/>
    <n v="5"/>
    <n v="6"/>
  </r>
  <r>
    <x v="16"/>
    <x v="232"/>
    <x v="0"/>
    <x v="4"/>
    <n v="3"/>
    <n v="7"/>
    <n v="8"/>
    <n v="5"/>
    <n v="15"/>
    <n v="2"/>
    <n v="0"/>
    <n v="5"/>
    <n v="11"/>
    <n v="18"/>
  </r>
  <r>
    <x v="16"/>
    <x v="232"/>
    <x v="1"/>
    <x v="0"/>
    <n v="17"/>
    <n v="18"/>
    <n v="60"/>
    <n v="39"/>
    <n v="80"/>
    <n v="12"/>
    <n v="1"/>
    <n v="9"/>
    <n v="73"/>
    <n v="95"/>
  </r>
  <r>
    <x v="16"/>
    <x v="232"/>
    <x v="1"/>
    <x v="5"/>
    <n v="1"/>
    <n v="0"/>
    <n v="2"/>
    <n v="1"/>
    <n v="2"/>
    <n v="0"/>
    <n v="0"/>
    <n v="1"/>
    <n v="2"/>
    <n v="3"/>
  </r>
  <r>
    <x v="16"/>
    <x v="232"/>
    <x v="1"/>
    <x v="1"/>
    <n v="1"/>
    <n v="1"/>
    <n v="3"/>
    <n v="1"/>
    <n v="4"/>
    <n v="1"/>
    <n v="0"/>
    <n v="0"/>
    <n v="4"/>
    <n v="5"/>
  </r>
  <r>
    <x v="16"/>
    <x v="232"/>
    <x v="1"/>
    <x v="3"/>
    <n v="1"/>
    <n v="1"/>
    <n v="3"/>
    <n v="1"/>
    <n v="5"/>
    <n v="0"/>
    <n v="1"/>
    <n v="2"/>
    <n v="2"/>
    <n v="5"/>
  </r>
  <r>
    <x v="16"/>
    <x v="232"/>
    <x v="1"/>
    <x v="2"/>
    <n v="0"/>
    <n v="0"/>
    <n v="4"/>
    <n v="4"/>
    <n v="4"/>
    <n v="0"/>
    <n v="0"/>
    <n v="0"/>
    <n v="4"/>
    <n v="4"/>
  </r>
  <r>
    <x v="16"/>
    <x v="232"/>
    <x v="1"/>
    <x v="4"/>
    <n v="4"/>
    <n v="2"/>
    <n v="5"/>
    <n v="3"/>
    <n v="7"/>
    <n v="3"/>
    <n v="0"/>
    <n v="5"/>
    <n v="3"/>
    <n v="11"/>
  </r>
  <r>
    <x v="16"/>
    <x v="233"/>
    <x v="0"/>
    <x v="0"/>
    <n v="15"/>
    <n v="23"/>
    <n v="62"/>
    <n v="44"/>
    <n v="87"/>
    <n v="8"/>
    <n v="2"/>
    <n v="14"/>
    <n v="76"/>
    <n v="100"/>
  </r>
  <r>
    <x v="16"/>
    <x v="233"/>
    <x v="0"/>
    <x v="5"/>
    <n v="2"/>
    <n v="0"/>
    <n v="1"/>
    <n v="1"/>
    <n v="3"/>
    <n v="0"/>
    <n v="0"/>
    <n v="0"/>
    <n v="3"/>
    <n v="3"/>
  </r>
  <r>
    <x v="16"/>
    <x v="233"/>
    <x v="0"/>
    <x v="1"/>
    <n v="0"/>
    <n v="0"/>
    <n v="4"/>
    <n v="1"/>
    <n v="4"/>
    <n v="0"/>
    <n v="0"/>
    <n v="1"/>
    <n v="3"/>
    <n v="4"/>
  </r>
  <r>
    <x v="16"/>
    <x v="233"/>
    <x v="0"/>
    <x v="3"/>
    <n v="2"/>
    <n v="2"/>
    <n v="4"/>
    <n v="3"/>
    <n v="6"/>
    <n v="2"/>
    <n v="0"/>
    <n v="1"/>
    <n v="5"/>
    <n v="8"/>
  </r>
  <r>
    <x v="16"/>
    <x v="233"/>
    <x v="0"/>
    <x v="2"/>
    <n v="1"/>
    <n v="0"/>
    <n v="1"/>
    <n v="1"/>
    <n v="2"/>
    <n v="0"/>
    <n v="0"/>
    <n v="0"/>
    <n v="2"/>
    <n v="2"/>
  </r>
  <r>
    <x v="16"/>
    <x v="233"/>
    <x v="0"/>
    <x v="4"/>
    <n v="3"/>
    <n v="0"/>
    <n v="9"/>
    <n v="8"/>
    <n v="9"/>
    <n v="2"/>
    <n v="0"/>
    <n v="1"/>
    <n v="9"/>
    <n v="12"/>
  </r>
  <r>
    <x v="16"/>
    <x v="233"/>
    <x v="1"/>
    <x v="0"/>
    <n v="23"/>
    <n v="10"/>
    <n v="48"/>
    <n v="25"/>
    <n v="63"/>
    <n v="12"/>
    <n v="1"/>
    <n v="16"/>
    <n v="52"/>
    <n v="81"/>
  </r>
  <r>
    <x v="16"/>
    <x v="233"/>
    <x v="1"/>
    <x v="5"/>
    <n v="2"/>
    <n v="0"/>
    <n v="1"/>
    <n v="1"/>
    <n v="1"/>
    <n v="1"/>
    <n v="0"/>
    <n v="1"/>
    <n v="1"/>
    <n v="3"/>
  </r>
  <r>
    <x v="16"/>
    <x v="233"/>
    <x v="1"/>
    <x v="1"/>
    <n v="1"/>
    <n v="2"/>
    <n v="5"/>
    <n v="5"/>
    <n v="7"/>
    <n v="1"/>
    <n v="1"/>
    <n v="1"/>
    <n v="5"/>
    <n v="8"/>
  </r>
  <r>
    <x v="16"/>
    <x v="233"/>
    <x v="1"/>
    <x v="3"/>
    <n v="1"/>
    <n v="1"/>
    <n v="2"/>
    <n v="2"/>
    <n v="4"/>
    <n v="0"/>
    <n v="0"/>
    <n v="2"/>
    <n v="2"/>
    <n v="4"/>
  </r>
  <r>
    <x v="16"/>
    <x v="233"/>
    <x v="1"/>
    <x v="2"/>
    <n v="0"/>
    <n v="0"/>
    <n v="4"/>
    <n v="4"/>
    <n v="4"/>
    <n v="0"/>
    <n v="0"/>
    <n v="1"/>
    <n v="3"/>
    <n v="4"/>
  </r>
  <r>
    <x v="16"/>
    <x v="233"/>
    <x v="1"/>
    <x v="4"/>
    <n v="3"/>
    <n v="2"/>
    <n v="9"/>
    <n v="6"/>
    <n v="11"/>
    <n v="3"/>
    <n v="0"/>
    <n v="1"/>
    <n v="10"/>
    <n v="14"/>
  </r>
  <r>
    <x v="16"/>
    <x v="234"/>
    <x v="0"/>
    <x v="0"/>
    <n v="25"/>
    <n v="20"/>
    <n v="54"/>
    <n v="33"/>
    <n v="82"/>
    <n v="14"/>
    <n v="0"/>
    <n v="16"/>
    <n v="69"/>
    <n v="99"/>
  </r>
  <r>
    <x v="16"/>
    <x v="234"/>
    <x v="0"/>
    <x v="5"/>
    <n v="1"/>
    <n v="1"/>
    <n v="3"/>
    <n v="1"/>
    <n v="4"/>
    <n v="1"/>
    <n v="0"/>
    <n v="2"/>
    <n v="2"/>
    <n v="5"/>
  </r>
  <r>
    <x v="16"/>
    <x v="234"/>
    <x v="0"/>
    <x v="1"/>
    <n v="3"/>
    <n v="1"/>
    <n v="5"/>
    <n v="2"/>
    <n v="8"/>
    <n v="1"/>
    <n v="0"/>
    <n v="2"/>
    <n v="6"/>
    <n v="9"/>
  </r>
  <r>
    <x v="16"/>
    <x v="234"/>
    <x v="0"/>
    <x v="3"/>
    <n v="3"/>
    <n v="1"/>
    <n v="2"/>
    <n v="1"/>
    <n v="4"/>
    <n v="1"/>
    <n v="0"/>
    <n v="2"/>
    <n v="3"/>
    <n v="6"/>
  </r>
  <r>
    <x v="16"/>
    <x v="234"/>
    <x v="0"/>
    <x v="2"/>
    <n v="2"/>
    <n v="0"/>
    <n v="3"/>
    <n v="1"/>
    <n v="4"/>
    <n v="1"/>
    <n v="0"/>
    <n v="0"/>
    <n v="4"/>
    <n v="5"/>
  </r>
  <r>
    <x v="16"/>
    <x v="234"/>
    <x v="0"/>
    <x v="4"/>
    <n v="7"/>
    <n v="1"/>
    <n v="13"/>
    <n v="9"/>
    <n v="15"/>
    <n v="4"/>
    <n v="0"/>
    <n v="4"/>
    <n v="13"/>
    <n v="21"/>
  </r>
  <r>
    <x v="16"/>
    <x v="234"/>
    <x v="1"/>
    <x v="0"/>
    <n v="15"/>
    <n v="15"/>
    <n v="45"/>
    <n v="28"/>
    <n v="66"/>
    <n v="7"/>
    <n v="1"/>
    <n v="8"/>
    <n v="59"/>
    <n v="75"/>
  </r>
  <r>
    <x v="16"/>
    <x v="234"/>
    <x v="1"/>
    <x v="5"/>
    <n v="0"/>
    <n v="0"/>
    <n v="2"/>
    <n v="1"/>
    <n v="2"/>
    <n v="0"/>
    <n v="0"/>
    <n v="0"/>
    <n v="2"/>
    <n v="2"/>
  </r>
  <r>
    <x v="16"/>
    <x v="234"/>
    <x v="1"/>
    <x v="1"/>
    <n v="2"/>
    <n v="2"/>
    <n v="3"/>
    <n v="4"/>
    <n v="6"/>
    <n v="0"/>
    <n v="1"/>
    <n v="2"/>
    <n v="4"/>
    <n v="7"/>
  </r>
  <r>
    <x v="16"/>
    <x v="234"/>
    <x v="1"/>
    <x v="3"/>
    <n v="0"/>
    <n v="0"/>
    <n v="3"/>
    <n v="2"/>
    <n v="3"/>
    <n v="0"/>
    <n v="0"/>
    <n v="1"/>
    <n v="2"/>
    <n v="3"/>
  </r>
  <r>
    <x v="16"/>
    <x v="234"/>
    <x v="1"/>
    <x v="2"/>
    <n v="0"/>
    <n v="1"/>
    <n v="2"/>
    <n v="1"/>
    <n v="3"/>
    <n v="0"/>
    <n v="0"/>
    <n v="1"/>
    <n v="2"/>
    <n v="3"/>
  </r>
  <r>
    <x v="16"/>
    <x v="234"/>
    <x v="1"/>
    <x v="4"/>
    <n v="2"/>
    <n v="0"/>
    <n v="6"/>
    <n v="6"/>
    <n v="7"/>
    <n v="1"/>
    <n v="0"/>
    <n v="3"/>
    <n v="4"/>
    <n v="8"/>
  </r>
  <r>
    <x v="16"/>
    <x v="235"/>
    <x v="0"/>
    <x v="0"/>
    <n v="24"/>
    <n v="19"/>
    <n v="65"/>
    <n v="46"/>
    <n v="89"/>
    <n v="10"/>
    <n v="1"/>
    <n v="15"/>
    <n v="82"/>
    <n v="108"/>
  </r>
  <r>
    <x v="16"/>
    <x v="235"/>
    <x v="0"/>
    <x v="5"/>
    <n v="1"/>
    <n v="0"/>
    <n v="6"/>
    <n v="4"/>
    <n v="6"/>
    <n v="1"/>
    <n v="0"/>
    <n v="1"/>
    <n v="5"/>
    <n v="7"/>
  </r>
  <r>
    <x v="16"/>
    <x v="235"/>
    <x v="0"/>
    <x v="1"/>
    <n v="3"/>
    <n v="1"/>
    <n v="3"/>
    <n v="2"/>
    <n v="5"/>
    <n v="2"/>
    <n v="1"/>
    <n v="0"/>
    <n v="4"/>
    <n v="7"/>
  </r>
  <r>
    <x v="16"/>
    <x v="235"/>
    <x v="0"/>
    <x v="3"/>
    <n v="1"/>
    <n v="2"/>
    <n v="0"/>
    <n v="0"/>
    <n v="2"/>
    <n v="1"/>
    <n v="0"/>
    <n v="0"/>
    <n v="2"/>
    <n v="3"/>
  </r>
  <r>
    <x v="16"/>
    <x v="235"/>
    <x v="0"/>
    <x v="2"/>
    <n v="3"/>
    <n v="0"/>
    <n v="3"/>
    <n v="2"/>
    <n v="6"/>
    <n v="0"/>
    <n v="0"/>
    <n v="4"/>
    <n v="2"/>
    <n v="6"/>
  </r>
  <r>
    <x v="16"/>
    <x v="235"/>
    <x v="0"/>
    <x v="4"/>
    <n v="5"/>
    <n v="5"/>
    <n v="11"/>
    <n v="5"/>
    <n v="17"/>
    <n v="4"/>
    <n v="0"/>
    <n v="4"/>
    <n v="13"/>
    <n v="21"/>
  </r>
  <r>
    <x v="16"/>
    <x v="235"/>
    <x v="1"/>
    <x v="0"/>
    <n v="20"/>
    <n v="14"/>
    <n v="44"/>
    <n v="25"/>
    <n v="60"/>
    <n v="14"/>
    <n v="2"/>
    <n v="10"/>
    <n v="52"/>
    <n v="78"/>
  </r>
  <r>
    <x v="16"/>
    <x v="235"/>
    <x v="1"/>
    <x v="5"/>
    <n v="1"/>
    <n v="0"/>
    <n v="3"/>
    <n v="0"/>
    <n v="3"/>
    <n v="0"/>
    <n v="0"/>
    <n v="1"/>
    <n v="3"/>
    <n v="4"/>
  </r>
  <r>
    <x v="16"/>
    <x v="235"/>
    <x v="1"/>
    <x v="1"/>
    <n v="2"/>
    <n v="0"/>
    <n v="4"/>
    <n v="2"/>
    <n v="5"/>
    <n v="1"/>
    <n v="0"/>
    <n v="1"/>
    <n v="4"/>
    <n v="6"/>
  </r>
  <r>
    <x v="16"/>
    <x v="235"/>
    <x v="1"/>
    <x v="3"/>
    <n v="1"/>
    <n v="1"/>
    <n v="2"/>
    <n v="2"/>
    <n v="3"/>
    <n v="1"/>
    <n v="0"/>
    <n v="3"/>
    <n v="0"/>
    <n v="4"/>
  </r>
  <r>
    <x v="16"/>
    <x v="235"/>
    <x v="1"/>
    <x v="2"/>
    <n v="0"/>
    <n v="0"/>
    <n v="3"/>
    <n v="3"/>
    <n v="3"/>
    <n v="0"/>
    <n v="0"/>
    <n v="0"/>
    <n v="3"/>
    <n v="3"/>
  </r>
  <r>
    <x v="16"/>
    <x v="235"/>
    <x v="1"/>
    <x v="4"/>
    <n v="5"/>
    <n v="1"/>
    <n v="7"/>
    <n v="2"/>
    <n v="13"/>
    <n v="0"/>
    <n v="1"/>
    <n v="1"/>
    <n v="11"/>
    <n v="13"/>
  </r>
  <r>
    <x v="16"/>
    <x v="155"/>
    <x v="0"/>
    <x v="0"/>
    <n v="21"/>
    <n v="20"/>
    <n v="70"/>
    <n v="42"/>
    <n v="96"/>
    <n v="11"/>
    <n v="4"/>
    <n v="14"/>
    <n v="82"/>
    <n v="111"/>
  </r>
  <r>
    <x v="16"/>
    <x v="155"/>
    <x v="0"/>
    <x v="5"/>
    <n v="1"/>
    <n v="0"/>
    <n v="0"/>
    <n v="0"/>
    <n v="0"/>
    <n v="1"/>
    <n v="0"/>
    <n v="0"/>
    <n v="0"/>
    <n v="1"/>
  </r>
  <r>
    <x v="16"/>
    <x v="155"/>
    <x v="0"/>
    <x v="1"/>
    <n v="1"/>
    <n v="0"/>
    <n v="4"/>
    <n v="2"/>
    <n v="4"/>
    <n v="0"/>
    <n v="0"/>
    <n v="2"/>
    <n v="3"/>
    <n v="5"/>
  </r>
  <r>
    <x v="16"/>
    <x v="155"/>
    <x v="0"/>
    <x v="3"/>
    <n v="4"/>
    <n v="1"/>
    <n v="9"/>
    <n v="7"/>
    <n v="12"/>
    <n v="0"/>
    <n v="0"/>
    <n v="4"/>
    <n v="10"/>
    <n v="14"/>
  </r>
  <r>
    <x v="16"/>
    <x v="155"/>
    <x v="0"/>
    <x v="2"/>
    <n v="7"/>
    <n v="0"/>
    <n v="1"/>
    <n v="0"/>
    <n v="2"/>
    <n v="6"/>
    <n v="0"/>
    <n v="1"/>
    <n v="1"/>
    <n v="8"/>
  </r>
  <r>
    <x v="16"/>
    <x v="155"/>
    <x v="0"/>
    <x v="4"/>
    <n v="4"/>
    <n v="1"/>
    <n v="2"/>
    <n v="2"/>
    <n v="3"/>
    <n v="3"/>
    <n v="0"/>
    <n v="2"/>
    <n v="2"/>
    <n v="7"/>
  </r>
  <r>
    <x v="16"/>
    <x v="155"/>
    <x v="1"/>
    <x v="0"/>
    <n v="13"/>
    <n v="16"/>
    <n v="48"/>
    <n v="27"/>
    <n v="68"/>
    <n v="6"/>
    <n v="1"/>
    <n v="13"/>
    <n v="57"/>
    <n v="77"/>
  </r>
  <r>
    <x v="16"/>
    <x v="155"/>
    <x v="1"/>
    <x v="1"/>
    <n v="0"/>
    <n v="2"/>
    <n v="2"/>
    <n v="2"/>
    <n v="4"/>
    <n v="0"/>
    <n v="0"/>
    <n v="2"/>
    <n v="2"/>
    <n v="4"/>
  </r>
  <r>
    <x v="16"/>
    <x v="155"/>
    <x v="1"/>
    <x v="3"/>
    <n v="1"/>
    <n v="1"/>
    <n v="0"/>
    <n v="0"/>
    <n v="2"/>
    <n v="0"/>
    <n v="0"/>
    <n v="0"/>
    <n v="2"/>
    <n v="2"/>
  </r>
  <r>
    <x v="16"/>
    <x v="155"/>
    <x v="1"/>
    <x v="2"/>
    <n v="1"/>
    <n v="1"/>
    <n v="3"/>
    <n v="1"/>
    <n v="4"/>
    <n v="1"/>
    <n v="0"/>
    <n v="0"/>
    <n v="4"/>
    <n v="5"/>
  </r>
  <r>
    <x v="16"/>
    <x v="155"/>
    <x v="1"/>
    <x v="4"/>
    <n v="4"/>
    <n v="0"/>
    <n v="6"/>
    <n v="5"/>
    <n v="6"/>
    <n v="4"/>
    <n v="0"/>
    <n v="2"/>
    <n v="4"/>
    <n v="10"/>
  </r>
  <r>
    <x v="16"/>
    <x v="236"/>
    <x v="0"/>
    <x v="0"/>
    <n v="12"/>
    <n v="10"/>
    <n v="30"/>
    <n v="15"/>
    <n v="42"/>
    <n v="8"/>
    <n v="1"/>
    <n v="8"/>
    <n v="35"/>
    <n v="52"/>
  </r>
  <r>
    <x v="16"/>
    <x v="236"/>
    <x v="0"/>
    <x v="5"/>
    <n v="0"/>
    <n v="0"/>
    <n v="2"/>
    <n v="1"/>
    <n v="2"/>
    <n v="0"/>
    <n v="0"/>
    <n v="0"/>
    <n v="2"/>
    <n v="2"/>
  </r>
  <r>
    <x v="16"/>
    <x v="236"/>
    <x v="0"/>
    <x v="1"/>
    <n v="2"/>
    <n v="1"/>
    <n v="3"/>
    <n v="2"/>
    <n v="4"/>
    <n v="0"/>
    <n v="0"/>
    <n v="3"/>
    <n v="3"/>
    <n v="6"/>
  </r>
  <r>
    <x v="16"/>
    <x v="236"/>
    <x v="0"/>
    <x v="3"/>
    <n v="2"/>
    <n v="1"/>
    <n v="0"/>
    <n v="1"/>
    <n v="2"/>
    <n v="0"/>
    <n v="1"/>
    <n v="2"/>
    <n v="0"/>
    <n v="3"/>
  </r>
  <r>
    <x v="16"/>
    <x v="236"/>
    <x v="0"/>
    <x v="2"/>
    <n v="1"/>
    <n v="1"/>
    <n v="1"/>
    <n v="1"/>
    <n v="2"/>
    <n v="1"/>
    <n v="0"/>
    <n v="0"/>
    <n v="2"/>
    <n v="3"/>
  </r>
  <r>
    <x v="16"/>
    <x v="236"/>
    <x v="0"/>
    <x v="4"/>
    <n v="2"/>
    <n v="2"/>
    <n v="4"/>
    <n v="3"/>
    <n v="6"/>
    <n v="2"/>
    <n v="0"/>
    <n v="1"/>
    <n v="5"/>
    <n v="8"/>
  </r>
  <r>
    <x v="16"/>
    <x v="236"/>
    <x v="1"/>
    <x v="0"/>
    <n v="13"/>
    <n v="10"/>
    <n v="30"/>
    <n v="21"/>
    <n v="43"/>
    <n v="4"/>
    <n v="2"/>
    <n v="14"/>
    <n v="33"/>
    <n v="53"/>
  </r>
  <r>
    <x v="16"/>
    <x v="236"/>
    <x v="1"/>
    <x v="5"/>
    <n v="1"/>
    <n v="0"/>
    <n v="1"/>
    <n v="1"/>
    <n v="2"/>
    <n v="0"/>
    <n v="0"/>
    <n v="2"/>
    <n v="0"/>
    <n v="2"/>
  </r>
  <r>
    <x v="16"/>
    <x v="236"/>
    <x v="1"/>
    <x v="1"/>
    <n v="0"/>
    <n v="2"/>
    <n v="1"/>
    <n v="0"/>
    <n v="3"/>
    <n v="0"/>
    <n v="0"/>
    <n v="2"/>
    <n v="1"/>
    <n v="3"/>
  </r>
  <r>
    <x v="16"/>
    <x v="236"/>
    <x v="1"/>
    <x v="3"/>
    <n v="1"/>
    <n v="0"/>
    <n v="2"/>
    <n v="1"/>
    <n v="2"/>
    <n v="1"/>
    <n v="0"/>
    <n v="0"/>
    <n v="2"/>
    <n v="3"/>
  </r>
  <r>
    <x v="16"/>
    <x v="236"/>
    <x v="1"/>
    <x v="2"/>
    <n v="1"/>
    <n v="0"/>
    <n v="1"/>
    <n v="1"/>
    <n v="2"/>
    <n v="0"/>
    <n v="0"/>
    <n v="1"/>
    <n v="1"/>
    <n v="2"/>
  </r>
  <r>
    <x v="16"/>
    <x v="236"/>
    <x v="1"/>
    <x v="4"/>
    <n v="0"/>
    <n v="0"/>
    <n v="3"/>
    <n v="2"/>
    <n v="3"/>
    <n v="0"/>
    <n v="0"/>
    <n v="0"/>
    <n v="3"/>
    <n v="3"/>
  </r>
  <r>
    <x v="16"/>
    <x v="237"/>
    <x v="0"/>
    <x v="0"/>
    <n v="8"/>
    <n v="12"/>
    <n v="38"/>
    <n v="22"/>
    <n v="51"/>
    <n v="4"/>
    <n v="2"/>
    <n v="6"/>
    <n v="46"/>
    <n v="58"/>
  </r>
  <r>
    <x v="16"/>
    <x v="237"/>
    <x v="0"/>
    <x v="5"/>
    <n v="1"/>
    <n v="0"/>
    <n v="2"/>
    <n v="1"/>
    <n v="3"/>
    <n v="0"/>
    <n v="0"/>
    <n v="1"/>
    <n v="2"/>
    <n v="3"/>
  </r>
  <r>
    <x v="16"/>
    <x v="237"/>
    <x v="0"/>
    <x v="1"/>
    <n v="1"/>
    <n v="0"/>
    <n v="2"/>
    <n v="2"/>
    <n v="3"/>
    <n v="0"/>
    <n v="0"/>
    <n v="0"/>
    <n v="3"/>
    <n v="3"/>
  </r>
  <r>
    <x v="16"/>
    <x v="237"/>
    <x v="0"/>
    <x v="3"/>
    <n v="0"/>
    <n v="1"/>
    <n v="3"/>
    <n v="2"/>
    <n v="4"/>
    <n v="0"/>
    <n v="0"/>
    <n v="1"/>
    <n v="3"/>
    <n v="4"/>
  </r>
  <r>
    <x v="16"/>
    <x v="237"/>
    <x v="0"/>
    <x v="2"/>
    <n v="0"/>
    <n v="0"/>
    <n v="1"/>
    <n v="1"/>
    <n v="1"/>
    <n v="0"/>
    <n v="0"/>
    <n v="0"/>
    <n v="1"/>
    <n v="1"/>
  </r>
  <r>
    <x v="16"/>
    <x v="237"/>
    <x v="0"/>
    <x v="4"/>
    <n v="1"/>
    <n v="1"/>
    <n v="6"/>
    <n v="3"/>
    <n v="8"/>
    <n v="0"/>
    <n v="0"/>
    <n v="1"/>
    <n v="7"/>
    <n v="8"/>
  </r>
  <r>
    <x v="16"/>
    <x v="237"/>
    <x v="1"/>
    <x v="0"/>
    <n v="9"/>
    <n v="6"/>
    <n v="39"/>
    <n v="28"/>
    <n v="47"/>
    <n v="5"/>
    <n v="2"/>
    <n v="9"/>
    <n v="38"/>
    <n v="54"/>
  </r>
  <r>
    <x v="16"/>
    <x v="237"/>
    <x v="1"/>
    <x v="1"/>
    <n v="1"/>
    <n v="1"/>
    <n v="0"/>
    <n v="0"/>
    <n v="1"/>
    <n v="1"/>
    <n v="0"/>
    <n v="0"/>
    <n v="1"/>
    <n v="2"/>
  </r>
  <r>
    <x v="16"/>
    <x v="237"/>
    <x v="1"/>
    <x v="3"/>
    <n v="1"/>
    <n v="0"/>
    <n v="0"/>
    <n v="0"/>
    <n v="0"/>
    <n v="1"/>
    <n v="0"/>
    <n v="0"/>
    <n v="0"/>
    <n v="1"/>
  </r>
  <r>
    <x v="16"/>
    <x v="237"/>
    <x v="1"/>
    <x v="2"/>
    <n v="2"/>
    <n v="1"/>
    <n v="3"/>
    <n v="3"/>
    <n v="4"/>
    <n v="1"/>
    <n v="0"/>
    <n v="2"/>
    <n v="3"/>
    <n v="6"/>
  </r>
  <r>
    <x v="16"/>
    <x v="237"/>
    <x v="1"/>
    <x v="4"/>
    <n v="3"/>
    <n v="1"/>
    <n v="3"/>
    <n v="3"/>
    <n v="5"/>
    <n v="2"/>
    <n v="0"/>
    <n v="1"/>
    <n v="4"/>
    <n v="7"/>
  </r>
  <r>
    <x v="16"/>
    <x v="238"/>
    <x v="0"/>
    <x v="0"/>
    <n v="8"/>
    <n v="11"/>
    <n v="21"/>
    <n v="15"/>
    <n v="33"/>
    <n v="6"/>
    <n v="0"/>
    <n v="9"/>
    <n v="25"/>
    <n v="40"/>
  </r>
  <r>
    <x v="16"/>
    <x v="238"/>
    <x v="0"/>
    <x v="5"/>
    <n v="0"/>
    <n v="1"/>
    <n v="1"/>
    <n v="1"/>
    <n v="2"/>
    <n v="0"/>
    <n v="0"/>
    <n v="1"/>
    <n v="1"/>
    <n v="2"/>
  </r>
  <r>
    <x v="16"/>
    <x v="238"/>
    <x v="0"/>
    <x v="1"/>
    <n v="1"/>
    <n v="1"/>
    <n v="2"/>
    <n v="1"/>
    <n v="3"/>
    <n v="0"/>
    <n v="0"/>
    <n v="1"/>
    <n v="3"/>
    <n v="4"/>
  </r>
  <r>
    <x v="16"/>
    <x v="238"/>
    <x v="0"/>
    <x v="3"/>
    <n v="2"/>
    <n v="0"/>
    <n v="0"/>
    <n v="0"/>
    <n v="0"/>
    <n v="2"/>
    <n v="0"/>
    <n v="0"/>
    <n v="0"/>
    <n v="2"/>
  </r>
  <r>
    <x v="16"/>
    <x v="238"/>
    <x v="0"/>
    <x v="2"/>
    <n v="0"/>
    <n v="0"/>
    <n v="3"/>
    <n v="2"/>
    <n v="3"/>
    <n v="0"/>
    <n v="0"/>
    <n v="1"/>
    <n v="2"/>
    <n v="3"/>
  </r>
  <r>
    <x v="16"/>
    <x v="238"/>
    <x v="0"/>
    <x v="4"/>
    <n v="1"/>
    <n v="0"/>
    <n v="11"/>
    <n v="8"/>
    <n v="11"/>
    <n v="1"/>
    <n v="0"/>
    <n v="5"/>
    <n v="6"/>
    <n v="12"/>
  </r>
  <r>
    <x v="16"/>
    <x v="238"/>
    <x v="1"/>
    <x v="0"/>
    <n v="5"/>
    <n v="12"/>
    <n v="18"/>
    <n v="15"/>
    <n v="30"/>
    <n v="4"/>
    <n v="0"/>
    <n v="4"/>
    <n v="27"/>
    <n v="35"/>
  </r>
  <r>
    <x v="16"/>
    <x v="238"/>
    <x v="1"/>
    <x v="5"/>
    <n v="0"/>
    <n v="1"/>
    <n v="2"/>
    <n v="1"/>
    <n v="3"/>
    <n v="0"/>
    <n v="0"/>
    <n v="0"/>
    <n v="3"/>
    <n v="3"/>
  </r>
  <r>
    <x v="16"/>
    <x v="238"/>
    <x v="1"/>
    <x v="1"/>
    <n v="1"/>
    <n v="0"/>
    <n v="0"/>
    <n v="0"/>
    <n v="0"/>
    <n v="1"/>
    <n v="0"/>
    <n v="0"/>
    <n v="0"/>
    <n v="1"/>
  </r>
  <r>
    <x v="16"/>
    <x v="238"/>
    <x v="1"/>
    <x v="3"/>
    <n v="0"/>
    <n v="0"/>
    <n v="2"/>
    <n v="2"/>
    <n v="2"/>
    <n v="0"/>
    <n v="0"/>
    <n v="0"/>
    <n v="2"/>
    <n v="2"/>
  </r>
  <r>
    <x v="16"/>
    <x v="238"/>
    <x v="1"/>
    <x v="2"/>
    <n v="0"/>
    <n v="0"/>
    <n v="1"/>
    <n v="1"/>
    <n v="1"/>
    <n v="0"/>
    <n v="0"/>
    <n v="0"/>
    <n v="1"/>
    <n v="1"/>
  </r>
  <r>
    <x v="16"/>
    <x v="238"/>
    <x v="1"/>
    <x v="4"/>
    <n v="2"/>
    <n v="3"/>
    <n v="7"/>
    <n v="4"/>
    <n v="12"/>
    <n v="0"/>
    <n v="0"/>
    <n v="0"/>
    <n v="12"/>
    <n v="12"/>
  </r>
  <r>
    <x v="16"/>
    <x v="239"/>
    <x v="0"/>
    <x v="0"/>
    <n v="7"/>
    <n v="5"/>
    <n v="29"/>
    <n v="23"/>
    <n v="35"/>
    <n v="4"/>
    <n v="1"/>
    <n v="3"/>
    <n v="33"/>
    <n v="41"/>
  </r>
  <r>
    <x v="16"/>
    <x v="239"/>
    <x v="0"/>
    <x v="5"/>
    <n v="0"/>
    <n v="1"/>
    <n v="0"/>
    <n v="0"/>
    <n v="1"/>
    <n v="0"/>
    <n v="0"/>
    <n v="0"/>
    <n v="1"/>
    <n v="1"/>
  </r>
  <r>
    <x v="16"/>
    <x v="239"/>
    <x v="0"/>
    <x v="3"/>
    <n v="0"/>
    <n v="0"/>
    <n v="2"/>
    <n v="1"/>
    <n v="2"/>
    <n v="0"/>
    <n v="0"/>
    <n v="0"/>
    <n v="2"/>
    <n v="2"/>
  </r>
  <r>
    <x v="16"/>
    <x v="239"/>
    <x v="0"/>
    <x v="4"/>
    <n v="0"/>
    <n v="0"/>
    <n v="5"/>
    <n v="4"/>
    <n v="5"/>
    <n v="0"/>
    <n v="0"/>
    <n v="2"/>
    <n v="3"/>
    <n v="5"/>
  </r>
  <r>
    <x v="16"/>
    <x v="239"/>
    <x v="1"/>
    <x v="0"/>
    <n v="6"/>
    <n v="4"/>
    <n v="22"/>
    <n v="15"/>
    <n v="29"/>
    <n v="3"/>
    <n v="1"/>
    <n v="4"/>
    <n v="24"/>
    <n v="32"/>
  </r>
  <r>
    <x v="16"/>
    <x v="239"/>
    <x v="1"/>
    <x v="5"/>
    <n v="0"/>
    <n v="0"/>
    <n v="1"/>
    <n v="1"/>
    <n v="1"/>
    <n v="0"/>
    <n v="0"/>
    <n v="0"/>
    <n v="1"/>
    <n v="1"/>
  </r>
  <r>
    <x v="16"/>
    <x v="239"/>
    <x v="1"/>
    <x v="1"/>
    <n v="1"/>
    <n v="0"/>
    <n v="2"/>
    <n v="2"/>
    <n v="2"/>
    <n v="1"/>
    <n v="0"/>
    <n v="0"/>
    <n v="2"/>
    <n v="3"/>
  </r>
  <r>
    <x v="16"/>
    <x v="239"/>
    <x v="1"/>
    <x v="3"/>
    <n v="1"/>
    <n v="0"/>
    <n v="1"/>
    <n v="1"/>
    <n v="1"/>
    <n v="1"/>
    <n v="0"/>
    <n v="0"/>
    <n v="1"/>
    <n v="2"/>
  </r>
  <r>
    <x v="16"/>
    <x v="239"/>
    <x v="1"/>
    <x v="2"/>
    <n v="1"/>
    <n v="0"/>
    <n v="1"/>
    <n v="0"/>
    <n v="1"/>
    <n v="1"/>
    <n v="0"/>
    <n v="0"/>
    <n v="1"/>
    <n v="2"/>
  </r>
  <r>
    <x v="16"/>
    <x v="239"/>
    <x v="1"/>
    <x v="4"/>
    <n v="2"/>
    <n v="0"/>
    <n v="2"/>
    <n v="2"/>
    <n v="3"/>
    <n v="1"/>
    <n v="0"/>
    <n v="2"/>
    <n v="1"/>
    <n v="4"/>
  </r>
  <r>
    <x v="16"/>
    <x v="240"/>
    <x v="0"/>
    <x v="0"/>
    <n v="4"/>
    <n v="1"/>
    <n v="8"/>
    <n v="5"/>
    <n v="10"/>
    <n v="2"/>
    <n v="0"/>
    <n v="2"/>
    <n v="9"/>
    <n v="13"/>
  </r>
  <r>
    <x v="16"/>
    <x v="240"/>
    <x v="0"/>
    <x v="5"/>
    <n v="0"/>
    <n v="0"/>
    <n v="1"/>
    <n v="0"/>
    <n v="1"/>
    <n v="0"/>
    <n v="0"/>
    <n v="1"/>
    <n v="0"/>
    <n v="1"/>
  </r>
  <r>
    <x v="16"/>
    <x v="240"/>
    <x v="0"/>
    <x v="1"/>
    <n v="0"/>
    <n v="1"/>
    <n v="0"/>
    <n v="0"/>
    <n v="1"/>
    <n v="0"/>
    <n v="0"/>
    <n v="1"/>
    <n v="0"/>
    <n v="1"/>
  </r>
  <r>
    <x v="16"/>
    <x v="240"/>
    <x v="0"/>
    <x v="2"/>
    <n v="0"/>
    <n v="0"/>
    <n v="1"/>
    <n v="1"/>
    <n v="1"/>
    <n v="0"/>
    <n v="0"/>
    <n v="0"/>
    <n v="1"/>
    <n v="1"/>
  </r>
  <r>
    <x v="16"/>
    <x v="240"/>
    <x v="0"/>
    <x v="4"/>
    <n v="0"/>
    <n v="0"/>
    <n v="3"/>
    <n v="1"/>
    <n v="3"/>
    <n v="0"/>
    <n v="0"/>
    <n v="0"/>
    <n v="3"/>
    <n v="3"/>
  </r>
  <r>
    <x v="16"/>
    <x v="240"/>
    <x v="1"/>
    <x v="0"/>
    <n v="5"/>
    <n v="3"/>
    <n v="9"/>
    <n v="8"/>
    <n v="13"/>
    <n v="2"/>
    <n v="0"/>
    <n v="4"/>
    <n v="11"/>
    <n v="17"/>
  </r>
  <r>
    <x v="16"/>
    <x v="240"/>
    <x v="1"/>
    <x v="5"/>
    <n v="0"/>
    <n v="0"/>
    <n v="1"/>
    <n v="1"/>
    <n v="1"/>
    <n v="0"/>
    <n v="0"/>
    <n v="0"/>
    <n v="1"/>
    <n v="1"/>
  </r>
  <r>
    <x v="16"/>
    <x v="240"/>
    <x v="1"/>
    <x v="1"/>
    <n v="0"/>
    <n v="0"/>
    <n v="1"/>
    <n v="1"/>
    <n v="1"/>
    <n v="0"/>
    <n v="0"/>
    <n v="0"/>
    <n v="1"/>
    <n v="1"/>
  </r>
  <r>
    <x v="16"/>
    <x v="240"/>
    <x v="1"/>
    <x v="2"/>
    <n v="0"/>
    <n v="0"/>
    <n v="1"/>
    <n v="1"/>
    <n v="1"/>
    <n v="0"/>
    <n v="0"/>
    <n v="0"/>
    <n v="1"/>
    <n v="1"/>
  </r>
  <r>
    <x v="16"/>
    <x v="240"/>
    <x v="1"/>
    <x v="4"/>
    <n v="1"/>
    <n v="0"/>
    <n v="2"/>
    <n v="1"/>
    <n v="2"/>
    <n v="1"/>
    <n v="0"/>
    <n v="1"/>
    <n v="1"/>
    <n v="3"/>
  </r>
  <r>
    <x v="16"/>
    <x v="241"/>
    <x v="0"/>
    <x v="0"/>
    <n v="0"/>
    <n v="0"/>
    <n v="3"/>
    <n v="1"/>
    <n v="3"/>
    <n v="0"/>
    <n v="0"/>
    <n v="0"/>
    <n v="3"/>
    <n v="3"/>
  </r>
  <r>
    <x v="16"/>
    <x v="241"/>
    <x v="0"/>
    <x v="5"/>
    <n v="0"/>
    <n v="0"/>
    <n v="1"/>
    <n v="0"/>
    <n v="1"/>
    <n v="0"/>
    <n v="0"/>
    <n v="0"/>
    <n v="1"/>
    <n v="1"/>
  </r>
  <r>
    <x v="16"/>
    <x v="241"/>
    <x v="1"/>
    <x v="0"/>
    <n v="3"/>
    <n v="0"/>
    <n v="0"/>
    <n v="0"/>
    <n v="1"/>
    <n v="0"/>
    <n v="1"/>
    <n v="1"/>
    <n v="1"/>
    <n v="3"/>
  </r>
  <r>
    <x v="16"/>
    <x v="241"/>
    <x v="1"/>
    <x v="4"/>
    <n v="1"/>
    <n v="0"/>
    <n v="0"/>
    <n v="0"/>
    <n v="0"/>
    <n v="0"/>
    <n v="1"/>
    <n v="0"/>
    <n v="0"/>
    <n v="1"/>
  </r>
  <r>
    <x v="16"/>
    <x v="0"/>
    <x v="0"/>
    <x v="0"/>
    <n v="24947"/>
    <n v="27578"/>
    <n v="116852"/>
    <n v="72639"/>
    <n v="150420"/>
    <n v="14877"/>
    <n v="2429"/>
    <n v="14636"/>
    <n v="137435"/>
    <n v="169377"/>
  </r>
  <r>
    <x v="16"/>
    <x v="0"/>
    <x v="0"/>
    <x v="5"/>
    <n v="2658"/>
    <n v="1980"/>
    <n v="7314"/>
    <n v="4546"/>
    <n v="10247"/>
    <n v="1310"/>
    <n v="249"/>
    <n v="2080"/>
    <n v="8313"/>
    <n v="11952"/>
  </r>
  <r>
    <x v="16"/>
    <x v="0"/>
    <x v="0"/>
    <x v="1"/>
    <n v="2456"/>
    <n v="1888"/>
    <n v="7364"/>
    <n v="4819"/>
    <n v="10100"/>
    <n v="1236"/>
    <n v="226"/>
    <n v="1887"/>
    <n v="8359"/>
    <n v="11708"/>
  </r>
  <r>
    <x v="16"/>
    <x v="0"/>
    <x v="0"/>
    <x v="3"/>
    <n v="1816"/>
    <n v="1379"/>
    <n v="5390"/>
    <n v="3530"/>
    <n v="7421"/>
    <n v="905"/>
    <n v="147"/>
    <n v="1355"/>
    <n v="6178"/>
    <n v="8585"/>
  </r>
  <r>
    <x v="16"/>
    <x v="0"/>
    <x v="0"/>
    <x v="2"/>
    <n v="1160"/>
    <n v="926"/>
    <n v="3725"/>
    <n v="2464"/>
    <n v="5046"/>
    <n v="560"/>
    <n v="96"/>
    <n v="954"/>
    <n v="4201"/>
    <n v="5811"/>
  </r>
  <r>
    <x v="16"/>
    <x v="0"/>
    <x v="0"/>
    <x v="4"/>
    <n v="1882"/>
    <n v="1444"/>
    <n v="5234"/>
    <n v="3587"/>
    <n v="7331"/>
    <n v="908"/>
    <n v="157"/>
    <n v="1500"/>
    <n v="5995"/>
    <n v="8560"/>
  </r>
  <r>
    <x v="16"/>
    <x v="0"/>
    <x v="1"/>
    <x v="0"/>
    <n v="38131"/>
    <n v="37895"/>
    <n v="167175"/>
    <n v="105458"/>
    <n v="213318"/>
    <n v="24176"/>
    <n v="3310"/>
    <n v="26081"/>
    <n v="189634"/>
    <n v="243201"/>
  </r>
  <r>
    <x v="16"/>
    <x v="0"/>
    <x v="1"/>
    <x v="5"/>
    <n v="4420"/>
    <n v="2856"/>
    <n v="11000"/>
    <n v="7061"/>
    <n v="15270"/>
    <n v="2381"/>
    <n v="377"/>
    <n v="3447"/>
    <n v="12071"/>
    <n v="18276"/>
  </r>
  <r>
    <x v="16"/>
    <x v="0"/>
    <x v="1"/>
    <x v="1"/>
    <n v="3651"/>
    <n v="2476"/>
    <n v="9466"/>
    <n v="6152"/>
    <n v="13145"/>
    <n v="1893"/>
    <n v="284"/>
    <n v="2964"/>
    <n v="10452"/>
    <n v="15593"/>
  </r>
  <r>
    <x v="16"/>
    <x v="0"/>
    <x v="1"/>
    <x v="3"/>
    <n v="2458"/>
    <n v="1636"/>
    <n v="6402"/>
    <n v="4222"/>
    <n v="8801"/>
    <n v="1292"/>
    <n v="232"/>
    <n v="2039"/>
    <n v="6933"/>
    <n v="10496"/>
  </r>
  <r>
    <x v="16"/>
    <x v="0"/>
    <x v="1"/>
    <x v="2"/>
    <n v="1564"/>
    <n v="1037"/>
    <n v="3792"/>
    <n v="2530"/>
    <n v="5345"/>
    <n v="813"/>
    <n v="127"/>
    <n v="1304"/>
    <n v="4149"/>
    <n v="6393"/>
  </r>
  <r>
    <x v="16"/>
    <x v="0"/>
    <x v="1"/>
    <x v="4"/>
    <n v="2096"/>
    <n v="1278"/>
    <n v="4852"/>
    <n v="3348"/>
    <n v="6741"/>
    <n v="1121"/>
    <n v="208"/>
    <n v="1704"/>
    <n v="5193"/>
    <n v="8226"/>
  </r>
  <r>
    <x v="17"/>
    <x v="12"/>
    <x v="0"/>
    <x v="0"/>
    <n v="50"/>
    <n v="0"/>
    <n v="0"/>
    <n v="0"/>
    <n v="0"/>
    <n v="50"/>
    <n v="0"/>
    <n v="0"/>
    <n v="0"/>
    <n v="50"/>
  </r>
  <r>
    <x v="17"/>
    <x v="12"/>
    <x v="1"/>
    <x v="0"/>
    <n v="25"/>
    <n v="0"/>
    <n v="0"/>
    <n v="0"/>
    <n v="0"/>
    <n v="25"/>
    <n v="0"/>
    <n v="0"/>
    <n v="0"/>
    <n v="25"/>
  </r>
  <r>
    <x v="17"/>
    <x v="13"/>
    <x v="0"/>
    <x v="0"/>
    <n v="43"/>
    <n v="0"/>
    <n v="0"/>
    <n v="0"/>
    <n v="0"/>
    <n v="43"/>
    <n v="0"/>
    <n v="0"/>
    <n v="0"/>
    <n v="43"/>
  </r>
  <r>
    <x v="17"/>
    <x v="13"/>
    <x v="0"/>
    <x v="5"/>
    <n v="1"/>
    <n v="0"/>
    <n v="0"/>
    <n v="0"/>
    <n v="1"/>
    <n v="0"/>
    <n v="0"/>
    <n v="0"/>
    <n v="1"/>
    <n v="1"/>
  </r>
  <r>
    <x v="17"/>
    <x v="13"/>
    <x v="1"/>
    <x v="0"/>
    <n v="22"/>
    <n v="0"/>
    <n v="0"/>
    <n v="0"/>
    <n v="0"/>
    <n v="22"/>
    <n v="0"/>
    <n v="0"/>
    <n v="0"/>
    <n v="22"/>
  </r>
  <r>
    <x v="17"/>
    <x v="156"/>
    <x v="0"/>
    <x v="0"/>
    <n v="49"/>
    <n v="0"/>
    <n v="0"/>
    <n v="0"/>
    <n v="0"/>
    <n v="49"/>
    <n v="0"/>
    <n v="0"/>
    <n v="0"/>
    <n v="49"/>
  </r>
  <r>
    <x v="17"/>
    <x v="156"/>
    <x v="1"/>
    <x v="0"/>
    <n v="28"/>
    <n v="0"/>
    <n v="0"/>
    <n v="0"/>
    <n v="0"/>
    <n v="28"/>
    <n v="0"/>
    <n v="0"/>
    <n v="0"/>
    <n v="28"/>
  </r>
  <r>
    <x v="17"/>
    <x v="14"/>
    <x v="0"/>
    <x v="0"/>
    <n v="47"/>
    <n v="0"/>
    <n v="1"/>
    <n v="0"/>
    <n v="1"/>
    <n v="47"/>
    <n v="0"/>
    <n v="0"/>
    <n v="1"/>
    <n v="48"/>
  </r>
  <r>
    <x v="17"/>
    <x v="14"/>
    <x v="1"/>
    <x v="0"/>
    <n v="29"/>
    <n v="0"/>
    <n v="0"/>
    <n v="0"/>
    <n v="0"/>
    <n v="29"/>
    <n v="0"/>
    <n v="0"/>
    <n v="0"/>
    <n v="29"/>
  </r>
  <r>
    <x v="17"/>
    <x v="15"/>
    <x v="0"/>
    <x v="0"/>
    <n v="55"/>
    <n v="0"/>
    <n v="0"/>
    <n v="0"/>
    <n v="0"/>
    <n v="55"/>
    <n v="0"/>
    <n v="0"/>
    <n v="0"/>
    <n v="55"/>
  </r>
  <r>
    <x v="17"/>
    <x v="15"/>
    <x v="0"/>
    <x v="5"/>
    <n v="1"/>
    <n v="0"/>
    <n v="0"/>
    <n v="0"/>
    <n v="0"/>
    <n v="1"/>
    <n v="0"/>
    <n v="0"/>
    <n v="0"/>
    <n v="1"/>
  </r>
  <r>
    <x v="17"/>
    <x v="15"/>
    <x v="0"/>
    <x v="3"/>
    <n v="1"/>
    <n v="0"/>
    <n v="0"/>
    <n v="0"/>
    <n v="0"/>
    <n v="1"/>
    <n v="0"/>
    <n v="0"/>
    <n v="0"/>
    <n v="1"/>
  </r>
  <r>
    <x v="17"/>
    <x v="15"/>
    <x v="0"/>
    <x v="2"/>
    <n v="1"/>
    <n v="0"/>
    <n v="0"/>
    <n v="0"/>
    <n v="0"/>
    <n v="1"/>
    <n v="0"/>
    <n v="0"/>
    <n v="0"/>
    <n v="1"/>
  </r>
  <r>
    <x v="17"/>
    <x v="15"/>
    <x v="1"/>
    <x v="0"/>
    <n v="44"/>
    <n v="0"/>
    <n v="0"/>
    <n v="0"/>
    <n v="0"/>
    <n v="44"/>
    <n v="0"/>
    <n v="0"/>
    <n v="0"/>
    <n v="44"/>
  </r>
  <r>
    <x v="17"/>
    <x v="157"/>
    <x v="0"/>
    <x v="0"/>
    <n v="64"/>
    <n v="0"/>
    <n v="0"/>
    <n v="0"/>
    <n v="0"/>
    <n v="64"/>
    <n v="0"/>
    <n v="0"/>
    <n v="0"/>
    <n v="64"/>
  </r>
  <r>
    <x v="17"/>
    <x v="157"/>
    <x v="0"/>
    <x v="5"/>
    <n v="1"/>
    <n v="0"/>
    <n v="0"/>
    <n v="0"/>
    <n v="0"/>
    <n v="1"/>
    <n v="0"/>
    <n v="0"/>
    <n v="0"/>
    <n v="1"/>
  </r>
  <r>
    <x v="17"/>
    <x v="157"/>
    <x v="0"/>
    <x v="2"/>
    <n v="2"/>
    <n v="0"/>
    <n v="0"/>
    <n v="0"/>
    <n v="0"/>
    <n v="2"/>
    <n v="0"/>
    <n v="0"/>
    <n v="0"/>
    <n v="2"/>
  </r>
  <r>
    <x v="17"/>
    <x v="157"/>
    <x v="0"/>
    <x v="4"/>
    <n v="1"/>
    <n v="0"/>
    <n v="0"/>
    <n v="0"/>
    <n v="0"/>
    <n v="1"/>
    <n v="0"/>
    <n v="0"/>
    <n v="0"/>
    <n v="1"/>
  </r>
  <r>
    <x v="17"/>
    <x v="157"/>
    <x v="1"/>
    <x v="0"/>
    <n v="33"/>
    <n v="0"/>
    <n v="0"/>
    <n v="0"/>
    <n v="0"/>
    <n v="33"/>
    <n v="0"/>
    <n v="0"/>
    <n v="0"/>
    <n v="33"/>
  </r>
  <r>
    <x v="17"/>
    <x v="157"/>
    <x v="1"/>
    <x v="4"/>
    <n v="1"/>
    <n v="0"/>
    <n v="0"/>
    <n v="0"/>
    <n v="0"/>
    <n v="1"/>
    <n v="0"/>
    <n v="0"/>
    <n v="0"/>
    <n v="1"/>
  </r>
  <r>
    <x v="17"/>
    <x v="158"/>
    <x v="0"/>
    <x v="0"/>
    <n v="74"/>
    <n v="0"/>
    <n v="0"/>
    <n v="0"/>
    <n v="0"/>
    <n v="74"/>
    <n v="0"/>
    <n v="0"/>
    <n v="0"/>
    <n v="74"/>
  </r>
  <r>
    <x v="17"/>
    <x v="158"/>
    <x v="0"/>
    <x v="1"/>
    <n v="2"/>
    <n v="0"/>
    <n v="0"/>
    <n v="0"/>
    <n v="0"/>
    <n v="2"/>
    <n v="0"/>
    <n v="0"/>
    <n v="0"/>
    <n v="2"/>
  </r>
  <r>
    <x v="17"/>
    <x v="158"/>
    <x v="0"/>
    <x v="4"/>
    <n v="3"/>
    <n v="0"/>
    <n v="0"/>
    <n v="0"/>
    <n v="0"/>
    <n v="3"/>
    <n v="0"/>
    <n v="0"/>
    <n v="0"/>
    <n v="3"/>
  </r>
  <r>
    <x v="17"/>
    <x v="158"/>
    <x v="1"/>
    <x v="0"/>
    <n v="34"/>
    <n v="0"/>
    <n v="0"/>
    <n v="0"/>
    <n v="0"/>
    <n v="34"/>
    <n v="0"/>
    <n v="0"/>
    <n v="0"/>
    <n v="34"/>
  </r>
  <r>
    <x v="17"/>
    <x v="158"/>
    <x v="1"/>
    <x v="1"/>
    <n v="1"/>
    <n v="0"/>
    <n v="0"/>
    <n v="0"/>
    <n v="0"/>
    <n v="1"/>
    <n v="0"/>
    <n v="0"/>
    <n v="0"/>
    <n v="1"/>
  </r>
  <r>
    <x v="17"/>
    <x v="16"/>
    <x v="0"/>
    <x v="0"/>
    <n v="87"/>
    <n v="0"/>
    <n v="0"/>
    <n v="0"/>
    <n v="0"/>
    <n v="87"/>
    <n v="0"/>
    <n v="0"/>
    <n v="0"/>
    <n v="87"/>
  </r>
  <r>
    <x v="17"/>
    <x v="16"/>
    <x v="0"/>
    <x v="5"/>
    <n v="1"/>
    <n v="0"/>
    <n v="0"/>
    <n v="0"/>
    <n v="0"/>
    <n v="1"/>
    <n v="0"/>
    <n v="0"/>
    <n v="0"/>
    <n v="1"/>
  </r>
  <r>
    <x v="17"/>
    <x v="16"/>
    <x v="0"/>
    <x v="1"/>
    <n v="1"/>
    <n v="0"/>
    <n v="0"/>
    <n v="0"/>
    <n v="0"/>
    <n v="1"/>
    <n v="0"/>
    <n v="0"/>
    <n v="0"/>
    <n v="1"/>
  </r>
  <r>
    <x v="17"/>
    <x v="16"/>
    <x v="0"/>
    <x v="4"/>
    <n v="2"/>
    <n v="0"/>
    <n v="0"/>
    <n v="0"/>
    <n v="0"/>
    <n v="2"/>
    <n v="0"/>
    <n v="0"/>
    <n v="0"/>
    <n v="2"/>
  </r>
  <r>
    <x v="17"/>
    <x v="16"/>
    <x v="1"/>
    <x v="0"/>
    <n v="44"/>
    <n v="0"/>
    <n v="0"/>
    <n v="0"/>
    <n v="0"/>
    <n v="44"/>
    <n v="0"/>
    <n v="0"/>
    <n v="0"/>
    <n v="44"/>
  </r>
  <r>
    <x v="17"/>
    <x v="159"/>
    <x v="0"/>
    <x v="0"/>
    <n v="95"/>
    <n v="0"/>
    <n v="0"/>
    <n v="0"/>
    <n v="0"/>
    <n v="95"/>
    <n v="0"/>
    <n v="0"/>
    <n v="0"/>
    <n v="95"/>
  </r>
  <r>
    <x v="17"/>
    <x v="159"/>
    <x v="0"/>
    <x v="1"/>
    <n v="1"/>
    <n v="0"/>
    <n v="0"/>
    <n v="0"/>
    <n v="0"/>
    <n v="1"/>
    <n v="0"/>
    <n v="0"/>
    <n v="0"/>
    <n v="1"/>
  </r>
  <r>
    <x v="17"/>
    <x v="159"/>
    <x v="1"/>
    <x v="0"/>
    <n v="54"/>
    <n v="0"/>
    <n v="0"/>
    <n v="0"/>
    <n v="0"/>
    <n v="54"/>
    <n v="0"/>
    <n v="0"/>
    <n v="0"/>
    <n v="54"/>
  </r>
  <r>
    <x v="17"/>
    <x v="17"/>
    <x v="0"/>
    <x v="0"/>
    <n v="85"/>
    <n v="0"/>
    <n v="0"/>
    <n v="0"/>
    <n v="0"/>
    <n v="85"/>
    <n v="0"/>
    <n v="0"/>
    <n v="0"/>
    <n v="85"/>
  </r>
  <r>
    <x v="17"/>
    <x v="17"/>
    <x v="0"/>
    <x v="1"/>
    <n v="1"/>
    <n v="0"/>
    <n v="0"/>
    <n v="0"/>
    <n v="0"/>
    <n v="1"/>
    <n v="0"/>
    <n v="0"/>
    <n v="0"/>
    <n v="1"/>
  </r>
  <r>
    <x v="17"/>
    <x v="17"/>
    <x v="0"/>
    <x v="2"/>
    <n v="1"/>
    <n v="0"/>
    <n v="0"/>
    <n v="0"/>
    <n v="0"/>
    <n v="1"/>
    <n v="0"/>
    <n v="0"/>
    <n v="0"/>
    <n v="1"/>
  </r>
  <r>
    <x v="17"/>
    <x v="17"/>
    <x v="0"/>
    <x v="4"/>
    <n v="4"/>
    <n v="0"/>
    <n v="0"/>
    <n v="0"/>
    <n v="0"/>
    <n v="4"/>
    <n v="0"/>
    <n v="0"/>
    <n v="0"/>
    <n v="4"/>
  </r>
  <r>
    <x v="17"/>
    <x v="17"/>
    <x v="1"/>
    <x v="0"/>
    <n v="49"/>
    <n v="0"/>
    <n v="0"/>
    <n v="0"/>
    <n v="0"/>
    <n v="49"/>
    <n v="0"/>
    <n v="0"/>
    <n v="0"/>
    <n v="49"/>
  </r>
  <r>
    <x v="17"/>
    <x v="17"/>
    <x v="1"/>
    <x v="3"/>
    <n v="1"/>
    <n v="0"/>
    <n v="0"/>
    <n v="0"/>
    <n v="0"/>
    <n v="1"/>
    <n v="0"/>
    <n v="0"/>
    <n v="0"/>
    <n v="1"/>
  </r>
  <r>
    <x v="17"/>
    <x v="18"/>
    <x v="0"/>
    <x v="0"/>
    <n v="87"/>
    <n v="0"/>
    <n v="0"/>
    <n v="0"/>
    <n v="0"/>
    <n v="87"/>
    <n v="0"/>
    <n v="0"/>
    <n v="0"/>
    <n v="87"/>
  </r>
  <r>
    <x v="17"/>
    <x v="18"/>
    <x v="0"/>
    <x v="5"/>
    <n v="1"/>
    <n v="0"/>
    <n v="0"/>
    <n v="0"/>
    <n v="0"/>
    <n v="1"/>
    <n v="0"/>
    <n v="0"/>
    <n v="0"/>
    <n v="1"/>
  </r>
  <r>
    <x v="17"/>
    <x v="18"/>
    <x v="0"/>
    <x v="3"/>
    <n v="1"/>
    <n v="0"/>
    <n v="0"/>
    <n v="0"/>
    <n v="0"/>
    <n v="1"/>
    <n v="0"/>
    <n v="0"/>
    <n v="0"/>
    <n v="1"/>
  </r>
  <r>
    <x v="17"/>
    <x v="18"/>
    <x v="0"/>
    <x v="2"/>
    <n v="1"/>
    <n v="0"/>
    <n v="0"/>
    <n v="0"/>
    <n v="0"/>
    <n v="1"/>
    <n v="0"/>
    <n v="0"/>
    <n v="0"/>
    <n v="1"/>
  </r>
  <r>
    <x v="17"/>
    <x v="18"/>
    <x v="0"/>
    <x v="4"/>
    <n v="1"/>
    <n v="0"/>
    <n v="0"/>
    <n v="0"/>
    <n v="0"/>
    <n v="1"/>
    <n v="0"/>
    <n v="0"/>
    <n v="0"/>
    <n v="1"/>
  </r>
  <r>
    <x v="17"/>
    <x v="18"/>
    <x v="1"/>
    <x v="0"/>
    <n v="40"/>
    <n v="0"/>
    <n v="0"/>
    <n v="0"/>
    <n v="0"/>
    <n v="40"/>
    <n v="0"/>
    <n v="0"/>
    <n v="0"/>
    <n v="40"/>
  </r>
  <r>
    <x v="17"/>
    <x v="19"/>
    <x v="0"/>
    <x v="0"/>
    <n v="76"/>
    <n v="0"/>
    <n v="0"/>
    <n v="0"/>
    <n v="0"/>
    <n v="76"/>
    <n v="0"/>
    <n v="0"/>
    <n v="0"/>
    <n v="76"/>
  </r>
  <r>
    <x v="17"/>
    <x v="19"/>
    <x v="0"/>
    <x v="2"/>
    <n v="2"/>
    <n v="0"/>
    <n v="0"/>
    <n v="0"/>
    <n v="0"/>
    <n v="2"/>
    <n v="0"/>
    <n v="0"/>
    <n v="0"/>
    <n v="2"/>
  </r>
  <r>
    <x v="17"/>
    <x v="19"/>
    <x v="0"/>
    <x v="4"/>
    <n v="1"/>
    <n v="0"/>
    <n v="0"/>
    <n v="0"/>
    <n v="0"/>
    <n v="1"/>
    <n v="0"/>
    <n v="0"/>
    <n v="0"/>
    <n v="1"/>
  </r>
  <r>
    <x v="17"/>
    <x v="19"/>
    <x v="1"/>
    <x v="0"/>
    <n v="43"/>
    <n v="0"/>
    <n v="1"/>
    <n v="0"/>
    <n v="1"/>
    <n v="43"/>
    <n v="0"/>
    <n v="0"/>
    <n v="1"/>
    <n v="44"/>
  </r>
  <r>
    <x v="17"/>
    <x v="20"/>
    <x v="0"/>
    <x v="0"/>
    <n v="87"/>
    <n v="0"/>
    <n v="0"/>
    <n v="0"/>
    <n v="0"/>
    <n v="87"/>
    <n v="0"/>
    <n v="0"/>
    <n v="0"/>
    <n v="87"/>
  </r>
  <r>
    <x v="17"/>
    <x v="20"/>
    <x v="1"/>
    <x v="0"/>
    <n v="45"/>
    <n v="0"/>
    <n v="0"/>
    <n v="0"/>
    <n v="0"/>
    <n v="45"/>
    <n v="0"/>
    <n v="0"/>
    <n v="0"/>
    <n v="45"/>
  </r>
  <r>
    <x v="17"/>
    <x v="21"/>
    <x v="0"/>
    <x v="0"/>
    <n v="81"/>
    <n v="0"/>
    <n v="0"/>
    <n v="0"/>
    <n v="0"/>
    <n v="81"/>
    <n v="0"/>
    <n v="0"/>
    <n v="0"/>
    <n v="81"/>
  </r>
  <r>
    <x v="17"/>
    <x v="21"/>
    <x v="0"/>
    <x v="4"/>
    <n v="2"/>
    <n v="0"/>
    <n v="0"/>
    <n v="0"/>
    <n v="0"/>
    <n v="2"/>
    <n v="0"/>
    <n v="0"/>
    <n v="0"/>
    <n v="2"/>
  </r>
  <r>
    <x v="17"/>
    <x v="21"/>
    <x v="1"/>
    <x v="0"/>
    <n v="51"/>
    <n v="0"/>
    <n v="0"/>
    <n v="0"/>
    <n v="0"/>
    <n v="51"/>
    <n v="0"/>
    <n v="0"/>
    <n v="0"/>
    <n v="51"/>
  </r>
  <r>
    <x v="17"/>
    <x v="22"/>
    <x v="0"/>
    <x v="0"/>
    <n v="78"/>
    <n v="0"/>
    <n v="0"/>
    <n v="0"/>
    <n v="0"/>
    <n v="78"/>
    <n v="0"/>
    <n v="0"/>
    <n v="0"/>
    <n v="78"/>
  </r>
  <r>
    <x v="17"/>
    <x v="22"/>
    <x v="0"/>
    <x v="4"/>
    <n v="1"/>
    <n v="0"/>
    <n v="0"/>
    <n v="0"/>
    <n v="0"/>
    <n v="1"/>
    <n v="0"/>
    <n v="0"/>
    <n v="0"/>
    <n v="1"/>
  </r>
  <r>
    <x v="17"/>
    <x v="22"/>
    <x v="1"/>
    <x v="0"/>
    <n v="44"/>
    <n v="0"/>
    <n v="0"/>
    <n v="0"/>
    <n v="0"/>
    <n v="44"/>
    <n v="0"/>
    <n v="0"/>
    <n v="0"/>
    <n v="44"/>
  </r>
  <r>
    <x v="17"/>
    <x v="160"/>
    <x v="0"/>
    <x v="0"/>
    <n v="76"/>
    <n v="0"/>
    <n v="0"/>
    <n v="0"/>
    <n v="0"/>
    <n v="76"/>
    <n v="0"/>
    <n v="0"/>
    <n v="0"/>
    <n v="76"/>
  </r>
  <r>
    <x v="17"/>
    <x v="160"/>
    <x v="0"/>
    <x v="3"/>
    <n v="1"/>
    <n v="0"/>
    <n v="0"/>
    <n v="0"/>
    <n v="0"/>
    <n v="1"/>
    <n v="0"/>
    <n v="0"/>
    <n v="0"/>
    <n v="1"/>
  </r>
  <r>
    <x v="17"/>
    <x v="160"/>
    <x v="0"/>
    <x v="4"/>
    <n v="2"/>
    <n v="0"/>
    <n v="0"/>
    <n v="0"/>
    <n v="0"/>
    <n v="2"/>
    <n v="0"/>
    <n v="0"/>
    <n v="0"/>
    <n v="2"/>
  </r>
  <r>
    <x v="17"/>
    <x v="160"/>
    <x v="1"/>
    <x v="0"/>
    <n v="54"/>
    <n v="0"/>
    <n v="0"/>
    <n v="0"/>
    <n v="0"/>
    <n v="54"/>
    <n v="0"/>
    <n v="0"/>
    <n v="0"/>
    <n v="54"/>
  </r>
  <r>
    <x v="17"/>
    <x v="1"/>
    <x v="0"/>
    <x v="0"/>
    <n v="98"/>
    <n v="0"/>
    <n v="0"/>
    <n v="0"/>
    <n v="0"/>
    <n v="98"/>
    <n v="0"/>
    <n v="0"/>
    <n v="0"/>
    <n v="98"/>
  </r>
  <r>
    <x v="17"/>
    <x v="1"/>
    <x v="1"/>
    <x v="0"/>
    <n v="45"/>
    <n v="0"/>
    <n v="0"/>
    <n v="0"/>
    <n v="0"/>
    <n v="45"/>
    <n v="0"/>
    <n v="0"/>
    <n v="0"/>
    <n v="45"/>
  </r>
  <r>
    <x v="17"/>
    <x v="23"/>
    <x v="0"/>
    <x v="0"/>
    <n v="63"/>
    <n v="0"/>
    <n v="0"/>
    <n v="0"/>
    <n v="0"/>
    <n v="63"/>
    <n v="0"/>
    <n v="0"/>
    <n v="0"/>
    <n v="63"/>
  </r>
  <r>
    <x v="17"/>
    <x v="23"/>
    <x v="1"/>
    <x v="0"/>
    <n v="43"/>
    <n v="0"/>
    <n v="0"/>
    <n v="0"/>
    <n v="0"/>
    <n v="43"/>
    <n v="0"/>
    <n v="0"/>
    <n v="0"/>
    <n v="43"/>
  </r>
  <r>
    <x v="17"/>
    <x v="23"/>
    <x v="1"/>
    <x v="4"/>
    <n v="1"/>
    <n v="0"/>
    <n v="0"/>
    <n v="0"/>
    <n v="0"/>
    <n v="1"/>
    <n v="0"/>
    <n v="0"/>
    <n v="0"/>
    <n v="1"/>
  </r>
  <r>
    <x v="17"/>
    <x v="24"/>
    <x v="0"/>
    <x v="0"/>
    <n v="82"/>
    <n v="0"/>
    <n v="0"/>
    <n v="0"/>
    <n v="0"/>
    <n v="82"/>
    <n v="0"/>
    <n v="0"/>
    <n v="0"/>
    <n v="82"/>
  </r>
  <r>
    <x v="17"/>
    <x v="24"/>
    <x v="1"/>
    <x v="0"/>
    <n v="34"/>
    <n v="0"/>
    <n v="0"/>
    <n v="0"/>
    <n v="0"/>
    <n v="34"/>
    <n v="0"/>
    <n v="0"/>
    <n v="0"/>
    <n v="34"/>
  </r>
  <r>
    <x v="17"/>
    <x v="25"/>
    <x v="0"/>
    <x v="0"/>
    <n v="77"/>
    <n v="0"/>
    <n v="0"/>
    <n v="0"/>
    <n v="0"/>
    <n v="77"/>
    <n v="0"/>
    <n v="0"/>
    <n v="0"/>
    <n v="77"/>
  </r>
  <r>
    <x v="17"/>
    <x v="25"/>
    <x v="0"/>
    <x v="5"/>
    <n v="1"/>
    <n v="0"/>
    <n v="0"/>
    <n v="0"/>
    <n v="0"/>
    <n v="1"/>
    <n v="0"/>
    <n v="0"/>
    <n v="0"/>
    <n v="1"/>
  </r>
  <r>
    <x v="17"/>
    <x v="25"/>
    <x v="1"/>
    <x v="0"/>
    <n v="43"/>
    <n v="0"/>
    <n v="0"/>
    <n v="0"/>
    <n v="0"/>
    <n v="43"/>
    <n v="0"/>
    <n v="0"/>
    <n v="0"/>
    <n v="43"/>
  </r>
  <r>
    <x v="17"/>
    <x v="26"/>
    <x v="0"/>
    <x v="0"/>
    <n v="92"/>
    <n v="0"/>
    <n v="0"/>
    <n v="0"/>
    <n v="0"/>
    <n v="92"/>
    <n v="0"/>
    <n v="0"/>
    <n v="0"/>
    <n v="92"/>
  </r>
  <r>
    <x v="17"/>
    <x v="26"/>
    <x v="0"/>
    <x v="4"/>
    <n v="2"/>
    <n v="0"/>
    <n v="0"/>
    <n v="0"/>
    <n v="0"/>
    <n v="2"/>
    <n v="0"/>
    <n v="0"/>
    <n v="0"/>
    <n v="2"/>
  </r>
  <r>
    <x v="17"/>
    <x v="26"/>
    <x v="1"/>
    <x v="0"/>
    <n v="30"/>
    <n v="0"/>
    <n v="0"/>
    <n v="0"/>
    <n v="0"/>
    <n v="30"/>
    <n v="0"/>
    <n v="0"/>
    <n v="0"/>
    <n v="30"/>
  </r>
  <r>
    <x v="17"/>
    <x v="27"/>
    <x v="0"/>
    <x v="0"/>
    <n v="73"/>
    <n v="0"/>
    <n v="0"/>
    <n v="0"/>
    <n v="0"/>
    <n v="73"/>
    <n v="0"/>
    <n v="0"/>
    <n v="0"/>
    <n v="73"/>
  </r>
  <r>
    <x v="17"/>
    <x v="27"/>
    <x v="0"/>
    <x v="2"/>
    <n v="2"/>
    <n v="0"/>
    <n v="0"/>
    <n v="0"/>
    <n v="0"/>
    <n v="2"/>
    <n v="0"/>
    <n v="0"/>
    <n v="0"/>
    <n v="2"/>
  </r>
  <r>
    <x v="17"/>
    <x v="27"/>
    <x v="1"/>
    <x v="0"/>
    <n v="55"/>
    <n v="0"/>
    <n v="0"/>
    <n v="0"/>
    <n v="1"/>
    <n v="54"/>
    <n v="1"/>
    <n v="0"/>
    <n v="0"/>
    <n v="55"/>
  </r>
  <r>
    <x v="17"/>
    <x v="27"/>
    <x v="1"/>
    <x v="3"/>
    <n v="1"/>
    <n v="0"/>
    <n v="0"/>
    <n v="0"/>
    <n v="0"/>
    <n v="1"/>
    <n v="0"/>
    <n v="0"/>
    <n v="0"/>
    <n v="1"/>
  </r>
  <r>
    <x v="17"/>
    <x v="28"/>
    <x v="0"/>
    <x v="0"/>
    <n v="73"/>
    <n v="0"/>
    <n v="0"/>
    <n v="0"/>
    <n v="0"/>
    <n v="73"/>
    <n v="0"/>
    <n v="0"/>
    <n v="0"/>
    <n v="73"/>
  </r>
  <r>
    <x v="17"/>
    <x v="28"/>
    <x v="1"/>
    <x v="0"/>
    <n v="53"/>
    <n v="0"/>
    <n v="0"/>
    <n v="0"/>
    <n v="0"/>
    <n v="53"/>
    <n v="0"/>
    <n v="0"/>
    <n v="0"/>
    <n v="53"/>
  </r>
  <r>
    <x v="17"/>
    <x v="29"/>
    <x v="0"/>
    <x v="0"/>
    <n v="89"/>
    <n v="0"/>
    <n v="0"/>
    <n v="0"/>
    <n v="0"/>
    <n v="89"/>
    <n v="0"/>
    <n v="0"/>
    <n v="0"/>
    <n v="89"/>
  </r>
  <r>
    <x v="17"/>
    <x v="29"/>
    <x v="0"/>
    <x v="4"/>
    <n v="1"/>
    <n v="0"/>
    <n v="0"/>
    <n v="0"/>
    <n v="0"/>
    <n v="1"/>
    <n v="0"/>
    <n v="0"/>
    <n v="0"/>
    <n v="1"/>
  </r>
  <r>
    <x v="17"/>
    <x v="29"/>
    <x v="1"/>
    <x v="0"/>
    <n v="57"/>
    <n v="0"/>
    <n v="0"/>
    <n v="0"/>
    <n v="0"/>
    <n v="57"/>
    <n v="0"/>
    <n v="0"/>
    <n v="0"/>
    <n v="57"/>
  </r>
  <r>
    <x v="17"/>
    <x v="29"/>
    <x v="1"/>
    <x v="2"/>
    <n v="1"/>
    <n v="0"/>
    <n v="0"/>
    <n v="0"/>
    <n v="0"/>
    <n v="1"/>
    <n v="0"/>
    <n v="0"/>
    <n v="0"/>
    <n v="1"/>
  </r>
  <r>
    <x v="17"/>
    <x v="161"/>
    <x v="0"/>
    <x v="0"/>
    <n v="81"/>
    <n v="0"/>
    <n v="0"/>
    <n v="0"/>
    <n v="0"/>
    <n v="81"/>
    <n v="0"/>
    <n v="0"/>
    <n v="0"/>
    <n v="81"/>
  </r>
  <r>
    <x v="17"/>
    <x v="161"/>
    <x v="1"/>
    <x v="0"/>
    <n v="35"/>
    <n v="0"/>
    <n v="0"/>
    <n v="0"/>
    <n v="0"/>
    <n v="35"/>
    <n v="0"/>
    <n v="0"/>
    <n v="0"/>
    <n v="35"/>
  </r>
  <r>
    <x v="17"/>
    <x v="162"/>
    <x v="0"/>
    <x v="0"/>
    <n v="79"/>
    <n v="0"/>
    <n v="0"/>
    <n v="0"/>
    <n v="0"/>
    <n v="79"/>
    <n v="0"/>
    <n v="0"/>
    <n v="0"/>
    <n v="79"/>
  </r>
  <r>
    <x v="17"/>
    <x v="162"/>
    <x v="0"/>
    <x v="2"/>
    <n v="1"/>
    <n v="0"/>
    <n v="0"/>
    <n v="0"/>
    <n v="0"/>
    <n v="1"/>
    <n v="0"/>
    <n v="0"/>
    <n v="0"/>
    <n v="1"/>
  </r>
  <r>
    <x v="17"/>
    <x v="162"/>
    <x v="1"/>
    <x v="0"/>
    <n v="50"/>
    <n v="0"/>
    <n v="0"/>
    <n v="0"/>
    <n v="0"/>
    <n v="50"/>
    <n v="0"/>
    <n v="0"/>
    <n v="0"/>
    <n v="50"/>
  </r>
  <r>
    <x v="17"/>
    <x v="162"/>
    <x v="1"/>
    <x v="4"/>
    <n v="2"/>
    <n v="0"/>
    <n v="0"/>
    <n v="0"/>
    <n v="0"/>
    <n v="2"/>
    <n v="0"/>
    <n v="0"/>
    <n v="0"/>
    <n v="2"/>
  </r>
  <r>
    <x v="17"/>
    <x v="163"/>
    <x v="0"/>
    <x v="0"/>
    <n v="83"/>
    <n v="1"/>
    <n v="0"/>
    <n v="0"/>
    <n v="1"/>
    <n v="83"/>
    <n v="0"/>
    <n v="0"/>
    <n v="1"/>
    <n v="84"/>
  </r>
  <r>
    <x v="17"/>
    <x v="163"/>
    <x v="0"/>
    <x v="1"/>
    <n v="1"/>
    <n v="0"/>
    <n v="0"/>
    <n v="0"/>
    <n v="0"/>
    <n v="1"/>
    <n v="0"/>
    <n v="0"/>
    <n v="0"/>
    <n v="1"/>
  </r>
  <r>
    <x v="17"/>
    <x v="163"/>
    <x v="0"/>
    <x v="4"/>
    <n v="3"/>
    <n v="0"/>
    <n v="0"/>
    <n v="0"/>
    <n v="0"/>
    <n v="3"/>
    <n v="0"/>
    <n v="0"/>
    <n v="0"/>
    <n v="3"/>
  </r>
  <r>
    <x v="17"/>
    <x v="163"/>
    <x v="1"/>
    <x v="0"/>
    <n v="47"/>
    <n v="0"/>
    <n v="1"/>
    <n v="0"/>
    <n v="1"/>
    <n v="47"/>
    <n v="0"/>
    <n v="0"/>
    <n v="1"/>
    <n v="48"/>
  </r>
  <r>
    <x v="17"/>
    <x v="30"/>
    <x v="0"/>
    <x v="0"/>
    <n v="85"/>
    <n v="0"/>
    <n v="0"/>
    <n v="0"/>
    <n v="0"/>
    <n v="85"/>
    <n v="0"/>
    <n v="0"/>
    <n v="0"/>
    <n v="85"/>
  </r>
  <r>
    <x v="17"/>
    <x v="30"/>
    <x v="0"/>
    <x v="3"/>
    <n v="1"/>
    <n v="0"/>
    <n v="0"/>
    <n v="0"/>
    <n v="0"/>
    <n v="1"/>
    <n v="0"/>
    <n v="0"/>
    <n v="0"/>
    <n v="1"/>
  </r>
  <r>
    <x v="17"/>
    <x v="30"/>
    <x v="0"/>
    <x v="2"/>
    <n v="1"/>
    <n v="0"/>
    <n v="0"/>
    <n v="0"/>
    <n v="0"/>
    <n v="1"/>
    <n v="0"/>
    <n v="0"/>
    <n v="0"/>
    <n v="1"/>
  </r>
  <r>
    <x v="17"/>
    <x v="30"/>
    <x v="0"/>
    <x v="4"/>
    <n v="1"/>
    <n v="0"/>
    <n v="0"/>
    <n v="0"/>
    <n v="0"/>
    <n v="1"/>
    <n v="0"/>
    <n v="0"/>
    <n v="0"/>
    <n v="1"/>
  </r>
  <r>
    <x v="17"/>
    <x v="30"/>
    <x v="1"/>
    <x v="0"/>
    <n v="39"/>
    <n v="0"/>
    <n v="0"/>
    <n v="0"/>
    <n v="0"/>
    <n v="39"/>
    <n v="0"/>
    <n v="0"/>
    <n v="0"/>
    <n v="39"/>
  </r>
  <r>
    <x v="17"/>
    <x v="30"/>
    <x v="1"/>
    <x v="1"/>
    <n v="1"/>
    <n v="0"/>
    <n v="0"/>
    <n v="0"/>
    <n v="0"/>
    <n v="1"/>
    <n v="0"/>
    <n v="0"/>
    <n v="0"/>
    <n v="1"/>
  </r>
  <r>
    <x v="17"/>
    <x v="31"/>
    <x v="0"/>
    <x v="0"/>
    <n v="76"/>
    <n v="0"/>
    <n v="0"/>
    <n v="0"/>
    <n v="0"/>
    <n v="76"/>
    <n v="0"/>
    <n v="0"/>
    <n v="0"/>
    <n v="76"/>
  </r>
  <r>
    <x v="17"/>
    <x v="31"/>
    <x v="0"/>
    <x v="5"/>
    <n v="1"/>
    <n v="0"/>
    <n v="0"/>
    <n v="0"/>
    <n v="0"/>
    <n v="1"/>
    <n v="0"/>
    <n v="0"/>
    <n v="0"/>
    <n v="1"/>
  </r>
  <r>
    <x v="17"/>
    <x v="31"/>
    <x v="0"/>
    <x v="1"/>
    <n v="1"/>
    <n v="0"/>
    <n v="0"/>
    <n v="0"/>
    <n v="0"/>
    <n v="1"/>
    <n v="0"/>
    <n v="0"/>
    <n v="0"/>
    <n v="1"/>
  </r>
  <r>
    <x v="17"/>
    <x v="31"/>
    <x v="0"/>
    <x v="3"/>
    <n v="4"/>
    <n v="0"/>
    <n v="0"/>
    <n v="0"/>
    <n v="0"/>
    <n v="4"/>
    <n v="0"/>
    <n v="0"/>
    <n v="0"/>
    <n v="4"/>
  </r>
  <r>
    <x v="17"/>
    <x v="31"/>
    <x v="0"/>
    <x v="4"/>
    <n v="2"/>
    <n v="0"/>
    <n v="0"/>
    <n v="0"/>
    <n v="0"/>
    <n v="2"/>
    <n v="0"/>
    <n v="0"/>
    <n v="0"/>
    <n v="2"/>
  </r>
  <r>
    <x v="17"/>
    <x v="31"/>
    <x v="1"/>
    <x v="0"/>
    <n v="46"/>
    <n v="0"/>
    <n v="0"/>
    <n v="0"/>
    <n v="0"/>
    <n v="46"/>
    <n v="0"/>
    <n v="0"/>
    <n v="0"/>
    <n v="46"/>
  </r>
  <r>
    <x v="17"/>
    <x v="164"/>
    <x v="0"/>
    <x v="0"/>
    <n v="81"/>
    <n v="0"/>
    <n v="0"/>
    <n v="0"/>
    <n v="0"/>
    <n v="81"/>
    <n v="0"/>
    <n v="0"/>
    <n v="0"/>
    <n v="81"/>
  </r>
  <r>
    <x v="17"/>
    <x v="164"/>
    <x v="0"/>
    <x v="5"/>
    <n v="1"/>
    <n v="0"/>
    <n v="0"/>
    <n v="0"/>
    <n v="0"/>
    <n v="1"/>
    <n v="0"/>
    <n v="0"/>
    <n v="0"/>
    <n v="1"/>
  </r>
  <r>
    <x v="17"/>
    <x v="164"/>
    <x v="0"/>
    <x v="1"/>
    <n v="2"/>
    <n v="0"/>
    <n v="0"/>
    <n v="0"/>
    <n v="0"/>
    <n v="2"/>
    <n v="0"/>
    <n v="0"/>
    <n v="0"/>
    <n v="2"/>
  </r>
  <r>
    <x v="17"/>
    <x v="164"/>
    <x v="0"/>
    <x v="3"/>
    <n v="1"/>
    <n v="0"/>
    <n v="0"/>
    <n v="0"/>
    <n v="0"/>
    <n v="1"/>
    <n v="0"/>
    <n v="0"/>
    <n v="0"/>
    <n v="1"/>
  </r>
  <r>
    <x v="17"/>
    <x v="164"/>
    <x v="0"/>
    <x v="4"/>
    <n v="5"/>
    <n v="0"/>
    <n v="0"/>
    <n v="0"/>
    <n v="0"/>
    <n v="5"/>
    <n v="0"/>
    <n v="0"/>
    <n v="0"/>
    <n v="5"/>
  </r>
  <r>
    <x v="17"/>
    <x v="164"/>
    <x v="1"/>
    <x v="0"/>
    <n v="51"/>
    <n v="0"/>
    <n v="0"/>
    <n v="0"/>
    <n v="0"/>
    <n v="51"/>
    <n v="0"/>
    <n v="0"/>
    <n v="0"/>
    <n v="51"/>
  </r>
  <r>
    <x v="17"/>
    <x v="164"/>
    <x v="1"/>
    <x v="3"/>
    <n v="1"/>
    <n v="0"/>
    <n v="0"/>
    <n v="0"/>
    <n v="0"/>
    <n v="1"/>
    <n v="0"/>
    <n v="0"/>
    <n v="0"/>
    <n v="1"/>
  </r>
  <r>
    <x v="17"/>
    <x v="164"/>
    <x v="1"/>
    <x v="4"/>
    <n v="1"/>
    <n v="0"/>
    <n v="0"/>
    <n v="0"/>
    <n v="0"/>
    <n v="1"/>
    <n v="0"/>
    <n v="0"/>
    <n v="0"/>
    <n v="1"/>
  </r>
  <r>
    <x v="17"/>
    <x v="32"/>
    <x v="0"/>
    <x v="0"/>
    <n v="92"/>
    <n v="0"/>
    <n v="1"/>
    <n v="1"/>
    <n v="1"/>
    <n v="92"/>
    <n v="0"/>
    <n v="0"/>
    <n v="1"/>
    <n v="93"/>
  </r>
  <r>
    <x v="17"/>
    <x v="32"/>
    <x v="0"/>
    <x v="3"/>
    <n v="3"/>
    <n v="0"/>
    <n v="0"/>
    <n v="0"/>
    <n v="0"/>
    <n v="3"/>
    <n v="0"/>
    <n v="0"/>
    <n v="0"/>
    <n v="3"/>
  </r>
  <r>
    <x v="17"/>
    <x v="32"/>
    <x v="0"/>
    <x v="2"/>
    <n v="4"/>
    <n v="0"/>
    <n v="0"/>
    <n v="0"/>
    <n v="0"/>
    <n v="4"/>
    <n v="0"/>
    <n v="0"/>
    <n v="0"/>
    <n v="4"/>
  </r>
  <r>
    <x v="17"/>
    <x v="32"/>
    <x v="0"/>
    <x v="4"/>
    <n v="5"/>
    <n v="0"/>
    <n v="0"/>
    <n v="0"/>
    <n v="0"/>
    <n v="5"/>
    <n v="0"/>
    <n v="0"/>
    <n v="0"/>
    <n v="5"/>
  </r>
  <r>
    <x v="17"/>
    <x v="32"/>
    <x v="1"/>
    <x v="0"/>
    <n v="57"/>
    <n v="0"/>
    <n v="0"/>
    <n v="0"/>
    <n v="0"/>
    <n v="57"/>
    <n v="0"/>
    <n v="0"/>
    <n v="0"/>
    <n v="57"/>
  </r>
  <r>
    <x v="17"/>
    <x v="32"/>
    <x v="1"/>
    <x v="5"/>
    <n v="1"/>
    <n v="0"/>
    <n v="0"/>
    <n v="0"/>
    <n v="0"/>
    <n v="1"/>
    <n v="0"/>
    <n v="0"/>
    <n v="0"/>
    <n v="1"/>
  </r>
  <r>
    <x v="17"/>
    <x v="32"/>
    <x v="1"/>
    <x v="3"/>
    <n v="1"/>
    <n v="0"/>
    <n v="0"/>
    <n v="0"/>
    <n v="0"/>
    <n v="1"/>
    <n v="0"/>
    <n v="0"/>
    <n v="0"/>
    <n v="1"/>
  </r>
  <r>
    <x v="17"/>
    <x v="32"/>
    <x v="1"/>
    <x v="4"/>
    <n v="3"/>
    <n v="0"/>
    <n v="0"/>
    <n v="0"/>
    <n v="0"/>
    <n v="3"/>
    <n v="0"/>
    <n v="0"/>
    <n v="0"/>
    <n v="3"/>
  </r>
  <r>
    <x v="17"/>
    <x v="33"/>
    <x v="0"/>
    <x v="0"/>
    <n v="105"/>
    <n v="0"/>
    <n v="0"/>
    <n v="0"/>
    <n v="0"/>
    <n v="105"/>
    <n v="0"/>
    <n v="0"/>
    <n v="0"/>
    <n v="105"/>
  </r>
  <r>
    <x v="17"/>
    <x v="33"/>
    <x v="0"/>
    <x v="5"/>
    <n v="2"/>
    <n v="0"/>
    <n v="0"/>
    <n v="0"/>
    <n v="0"/>
    <n v="2"/>
    <n v="0"/>
    <n v="0"/>
    <n v="0"/>
    <n v="2"/>
  </r>
  <r>
    <x v="17"/>
    <x v="33"/>
    <x v="0"/>
    <x v="1"/>
    <n v="1"/>
    <n v="0"/>
    <n v="0"/>
    <n v="0"/>
    <n v="0"/>
    <n v="1"/>
    <n v="0"/>
    <n v="0"/>
    <n v="0"/>
    <n v="1"/>
  </r>
  <r>
    <x v="17"/>
    <x v="33"/>
    <x v="0"/>
    <x v="3"/>
    <n v="7"/>
    <n v="0"/>
    <n v="0"/>
    <n v="0"/>
    <n v="0"/>
    <n v="7"/>
    <n v="0"/>
    <n v="0"/>
    <n v="0"/>
    <n v="7"/>
  </r>
  <r>
    <x v="17"/>
    <x v="33"/>
    <x v="0"/>
    <x v="2"/>
    <n v="5"/>
    <n v="0"/>
    <n v="0"/>
    <n v="0"/>
    <n v="0"/>
    <n v="5"/>
    <n v="0"/>
    <n v="0"/>
    <n v="0"/>
    <n v="5"/>
  </r>
  <r>
    <x v="17"/>
    <x v="33"/>
    <x v="0"/>
    <x v="4"/>
    <n v="13"/>
    <n v="0"/>
    <n v="0"/>
    <n v="0"/>
    <n v="0"/>
    <n v="13"/>
    <n v="0"/>
    <n v="0"/>
    <n v="0"/>
    <n v="13"/>
  </r>
  <r>
    <x v="17"/>
    <x v="33"/>
    <x v="1"/>
    <x v="0"/>
    <n v="58"/>
    <n v="0"/>
    <n v="0"/>
    <n v="0"/>
    <n v="0"/>
    <n v="58"/>
    <n v="0"/>
    <n v="0"/>
    <n v="0"/>
    <n v="58"/>
  </r>
  <r>
    <x v="17"/>
    <x v="33"/>
    <x v="1"/>
    <x v="5"/>
    <n v="1"/>
    <n v="0"/>
    <n v="0"/>
    <n v="0"/>
    <n v="0"/>
    <n v="1"/>
    <n v="0"/>
    <n v="0"/>
    <n v="0"/>
    <n v="1"/>
  </r>
  <r>
    <x v="17"/>
    <x v="33"/>
    <x v="1"/>
    <x v="1"/>
    <n v="1"/>
    <n v="0"/>
    <n v="2"/>
    <n v="0"/>
    <n v="2"/>
    <n v="1"/>
    <n v="0"/>
    <n v="0"/>
    <n v="2"/>
    <n v="3"/>
  </r>
  <r>
    <x v="17"/>
    <x v="33"/>
    <x v="1"/>
    <x v="3"/>
    <n v="1"/>
    <n v="0"/>
    <n v="0"/>
    <n v="0"/>
    <n v="0"/>
    <n v="1"/>
    <n v="0"/>
    <n v="0"/>
    <n v="0"/>
    <n v="1"/>
  </r>
  <r>
    <x v="17"/>
    <x v="33"/>
    <x v="1"/>
    <x v="2"/>
    <n v="1"/>
    <n v="0"/>
    <n v="0"/>
    <n v="0"/>
    <n v="0"/>
    <n v="1"/>
    <n v="0"/>
    <n v="0"/>
    <n v="0"/>
    <n v="1"/>
  </r>
  <r>
    <x v="17"/>
    <x v="33"/>
    <x v="1"/>
    <x v="4"/>
    <n v="2"/>
    <n v="0"/>
    <n v="0"/>
    <n v="0"/>
    <n v="0"/>
    <n v="2"/>
    <n v="0"/>
    <n v="0"/>
    <n v="0"/>
    <n v="2"/>
  </r>
  <r>
    <x v="17"/>
    <x v="34"/>
    <x v="0"/>
    <x v="0"/>
    <n v="101"/>
    <n v="0"/>
    <n v="0"/>
    <n v="0"/>
    <n v="0"/>
    <n v="101"/>
    <n v="0"/>
    <n v="0"/>
    <n v="0"/>
    <n v="101"/>
  </r>
  <r>
    <x v="17"/>
    <x v="34"/>
    <x v="0"/>
    <x v="5"/>
    <n v="6"/>
    <n v="0"/>
    <n v="0"/>
    <n v="0"/>
    <n v="0"/>
    <n v="6"/>
    <n v="0"/>
    <n v="0"/>
    <n v="0"/>
    <n v="6"/>
  </r>
  <r>
    <x v="17"/>
    <x v="34"/>
    <x v="0"/>
    <x v="1"/>
    <n v="3"/>
    <n v="0"/>
    <n v="0"/>
    <n v="0"/>
    <n v="0"/>
    <n v="3"/>
    <n v="0"/>
    <n v="0"/>
    <n v="0"/>
    <n v="3"/>
  </r>
  <r>
    <x v="17"/>
    <x v="34"/>
    <x v="0"/>
    <x v="3"/>
    <n v="8"/>
    <n v="0"/>
    <n v="0"/>
    <n v="0"/>
    <n v="0"/>
    <n v="8"/>
    <n v="0"/>
    <n v="0"/>
    <n v="0"/>
    <n v="8"/>
  </r>
  <r>
    <x v="17"/>
    <x v="34"/>
    <x v="0"/>
    <x v="2"/>
    <n v="4"/>
    <n v="0"/>
    <n v="0"/>
    <n v="0"/>
    <n v="0"/>
    <n v="4"/>
    <n v="0"/>
    <n v="0"/>
    <n v="0"/>
    <n v="4"/>
  </r>
  <r>
    <x v="17"/>
    <x v="34"/>
    <x v="0"/>
    <x v="4"/>
    <n v="15"/>
    <n v="0"/>
    <n v="0"/>
    <n v="0"/>
    <n v="0"/>
    <n v="15"/>
    <n v="0"/>
    <n v="0"/>
    <n v="0"/>
    <n v="15"/>
  </r>
  <r>
    <x v="17"/>
    <x v="34"/>
    <x v="1"/>
    <x v="0"/>
    <n v="68"/>
    <n v="1"/>
    <n v="0"/>
    <n v="0"/>
    <n v="1"/>
    <n v="68"/>
    <n v="0"/>
    <n v="0"/>
    <n v="1"/>
    <n v="69"/>
  </r>
  <r>
    <x v="17"/>
    <x v="34"/>
    <x v="1"/>
    <x v="5"/>
    <n v="1"/>
    <n v="0"/>
    <n v="0"/>
    <n v="0"/>
    <n v="0"/>
    <n v="1"/>
    <n v="0"/>
    <n v="0"/>
    <n v="0"/>
    <n v="1"/>
  </r>
  <r>
    <x v="17"/>
    <x v="34"/>
    <x v="1"/>
    <x v="1"/>
    <n v="1"/>
    <n v="0"/>
    <n v="0"/>
    <n v="0"/>
    <n v="0"/>
    <n v="1"/>
    <n v="0"/>
    <n v="0"/>
    <n v="0"/>
    <n v="1"/>
  </r>
  <r>
    <x v="17"/>
    <x v="34"/>
    <x v="1"/>
    <x v="3"/>
    <n v="3"/>
    <n v="0"/>
    <n v="0"/>
    <n v="0"/>
    <n v="0"/>
    <n v="3"/>
    <n v="0"/>
    <n v="0"/>
    <n v="0"/>
    <n v="3"/>
  </r>
  <r>
    <x v="17"/>
    <x v="34"/>
    <x v="1"/>
    <x v="2"/>
    <n v="1"/>
    <n v="0"/>
    <n v="0"/>
    <n v="0"/>
    <n v="0"/>
    <n v="1"/>
    <n v="0"/>
    <n v="0"/>
    <n v="0"/>
    <n v="1"/>
  </r>
  <r>
    <x v="17"/>
    <x v="34"/>
    <x v="1"/>
    <x v="4"/>
    <n v="3"/>
    <n v="0"/>
    <n v="0"/>
    <n v="0"/>
    <n v="0"/>
    <n v="3"/>
    <n v="0"/>
    <n v="0"/>
    <n v="0"/>
    <n v="3"/>
  </r>
  <r>
    <x v="17"/>
    <x v="35"/>
    <x v="0"/>
    <x v="0"/>
    <n v="97"/>
    <n v="0"/>
    <n v="0"/>
    <n v="0"/>
    <n v="0"/>
    <n v="97"/>
    <n v="0"/>
    <n v="0"/>
    <n v="0"/>
    <n v="97"/>
  </r>
  <r>
    <x v="17"/>
    <x v="35"/>
    <x v="0"/>
    <x v="5"/>
    <n v="5"/>
    <n v="0"/>
    <n v="0"/>
    <n v="0"/>
    <n v="0"/>
    <n v="5"/>
    <n v="0"/>
    <n v="0"/>
    <n v="0"/>
    <n v="5"/>
  </r>
  <r>
    <x v="17"/>
    <x v="35"/>
    <x v="0"/>
    <x v="1"/>
    <n v="2"/>
    <n v="0"/>
    <n v="0"/>
    <n v="0"/>
    <n v="0"/>
    <n v="2"/>
    <n v="0"/>
    <n v="0"/>
    <n v="0"/>
    <n v="2"/>
  </r>
  <r>
    <x v="17"/>
    <x v="35"/>
    <x v="0"/>
    <x v="3"/>
    <n v="12"/>
    <n v="0"/>
    <n v="0"/>
    <n v="0"/>
    <n v="0"/>
    <n v="12"/>
    <n v="0"/>
    <n v="0"/>
    <n v="0"/>
    <n v="12"/>
  </r>
  <r>
    <x v="17"/>
    <x v="35"/>
    <x v="0"/>
    <x v="2"/>
    <n v="5"/>
    <n v="0"/>
    <n v="0"/>
    <n v="0"/>
    <n v="0"/>
    <n v="5"/>
    <n v="0"/>
    <n v="0"/>
    <n v="0"/>
    <n v="5"/>
  </r>
  <r>
    <x v="17"/>
    <x v="35"/>
    <x v="0"/>
    <x v="4"/>
    <n v="28"/>
    <n v="0"/>
    <n v="0"/>
    <n v="0"/>
    <n v="0"/>
    <n v="28"/>
    <n v="0"/>
    <n v="0"/>
    <n v="0"/>
    <n v="28"/>
  </r>
  <r>
    <x v="17"/>
    <x v="35"/>
    <x v="1"/>
    <x v="0"/>
    <n v="68"/>
    <n v="0"/>
    <n v="1"/>
    <n v="0"/>
    <n v="2"/>
    <n v="67"/>
    <n v="0"/>
    <n v="1"/>
    <n v="1"/>
    <n v="69"/>
  </r>
  <r>
    <x v="17"/>
    <x v="35"/>
    <x v="1"/>
    <x v="5"/>
    <n v="2"/>
    <n v="0"/>
    <n v="0"/>
    <n v="0"/>
    <n v="0"/>
    <n v="2"/>
    <n v="0"/>
    <n v="0"/>
    <n v="0"/>
    <n v="2"/>
  </r>
  <r>
    <x v="17"/>
    <x v="35"/>
    <x v="1"/>
    <x v="1"/>
    <n v="3"/>
    <n v="0"/>
    <n v="0"/>
    <n v="0"/>
    <n v="0"/>
    <n v="3"/>
    <n v="0"/>
    <n v="0"/>
    <n v="0"/>
    <n v="3"/>
  </r>
  <r>
    <x v="17"/>
    <x v="35"/>
    <x v="1"/>
    <x v="3"/>
    <n v="2"/>
    <n v="0"/>
    <n v="0"/>
    <n v="0"/>
    <n v="0"/>
    <n v="2"/>
    <n v="0"/>
    <n v="0"/>
    <n v="0"/>
    <n v="2"/>
  </r>
  <r>
    <x v="17"/>
    <x v="35"/>
    <x v="1"/>
    <x v="2"/>
    <n v="4"/>
    <n v="0"/>
    <n v="0"/>
    <n v="0"/>
    <n v="0"/>
    <n v="4"/>
    <n v="0"/>
    <n v="0"/>
    <n v="0"/>
    <n v="4"/>
  </r>
  <r>
    <x v="17"/>
    <x v="35"/>
    <x v="1"/>
    <x v="4"/>
    <n v="14"/>
    <n v="0"/>
    <n v="0"/>
    <n v="0"/>
    <n v="0"/>
    <n v="14"/>
    <n v="0"/>
    <n v="0"/>
    <n v="0"/>
    <n v="14"/>
  </r>
  <r>
    <x v="17"/>
    <x v="2"/>
    <x v="0"/>
    <x v="0"/>
    <n v="109"/>
    <n v="0"/>
    <n v="1"/>
    <n v="0"/>
    <n v="1"/>
    <n v="109"/>
    <n v="0"/>
    <n v="0"/>
    <n v="1"/>
    <n v="110"/>
  </r>
  <r>
    <x v="17"/>
    <x v="2"/>
    <x v="0"/>
    <x v="5"/>
    <n v="7"/>
    <n v="0"/>
    <n v="1"/>
    <n v="0"/>
    <n v="1"/>
    <n v="7"/>
    <n v="0"/>
    <n v="0"/>
    <n v="1"/>
    <n v="8"/>
  </r>
  <r>
    <x v="17"/>
    <x v="2"/>
    <x v="0"/>
    <x v="1"/>
    <n v="14"/>
    <n v="0"/>
    <n v="0"/>
    <n v="0"/>
    <n v="0"/>
    <n v="14"/>
    <n v="0"/>
    <n v="0"/>
    <n v="0"/>
    <n v="14"/>
  </r>
  <r>
    <x v="17"/>
    <x v="2"/>
    <x v="0"/>
    <x v="3"/>
    <n v="13"/>
    <n v="0"/>
    <n v="0"/>
    <n v="0"/>
    <n v="0"/>
    <n v="13"/>
    <n v="0"/>
    <n v="0"/>
    <n v="0"/>
    <n v="13"/>
  </r>
  <r>
    <x v="17"/>
    <x v="2"/>
    <x v="0"/>
    <x v="2"/>
    <n v="14"/>
    <n v="0"/>
    <n v="0"/>
    <n v="0"/>
    <n v="0"/>
    <n v="14"/>
    <n v="0"/>
    <n v="0"/>
    <n v="0"/>
    <n v="14"/>
  </r>
  <r>
    <x v="17"/>
    <x v="2"/>
    <x v="0"/>
    <x v="4"/>
    <n v="44"/>
    <n v="0"/>
    <n v="0"/>
    <n v="0"/>
    <n v="0"/>
    <n v="44"/>
    <n v="0"/>
    <n v="0"/>
    <n v="0"/>
    <n v="44"/>
  </r>
  <r>
    <x v="17"/>
    <x v="2"/>
    <x v="1"/>
    <x v="0"/>
    <n v="51"/>
    <n v="1"/>
    <n v="0"/>
    <n v="0"/>
    <n v="1"/>
    <n v="50"/>
    <n v="0"/>
    <n v="1"/>
    <n v="1"/>
    <n v="52"/>
  </r>
  <r>
    <x v="17"/>
    <x v="2"/>
    <x v="1"/>
    <x v="5"/>
    <n v="5"/>
    <n v="0"/>
    <n v="0"/>
    <n v="0"/>
    <n v="0"/>
    <n v="5"/>
    <n v="0"/>
    <n v="0"/>
    <n v="0"/>
    <n v="5"/>
  </r>
  <r>
    <x v="17"/>
    <x v="2"/>
    <x v="1"/>
    <x v="1"/>
    <n v="7"/>
    <n v="0"/>
    <n v="0"/>
    <n v="0"/>
    <n v="0"/>
    <n v="7"/>
    <n v="0"/>
    <n v="0"/>
    <n v="0"/>
    <n v="7"/>
  </r>
  <r>
    <x v="17"/>
    <x v="2"/>
    <x v="1"/>
    <x v="3"/>
    <n v="9"/>
    <n v="0"/>
    <n v="0"/>
    <n v="0"/>
    <n v="0"/>
    <n v="9"/>
    <n v="0"/>
    <n v="0"/>
    <n v="0"/>
    <n v="9"/>
  </r>
  <r>
    <x v="17"/>
    <x v="2"/>
    <x v="1"/>
    <x v="2"/>
    <n v="4"/>
    <n v="0"/>
    <n v="0"/>
    <n v="0"/>
    <n v="0"/>
    <n v="4"/>
    <n v="0"/>
    <n v="0"/>
    <n v="0"/>
    <n v="4"/>
  </r>
  <r>
    <x v="17"/>
    <x v="2"/>
    <x v="1"/>
    <x v="4"/>
    <n v="19"/>
    <n v="0"/>
    <n v="0"/>
    <n v="0"/>
    <n v="0"/>
    <n v="19"/>
    <n v="0"/>
    <n v="0"/>
    <n v="0"/>
    <n v="19"/>
  </r>
  <r>
    <x v="17"/>
    <x v="3"/>
    <x v="0"/>
    <x v="0"/>
    <n v="92"/>
    <n v="0"/>
    <n v="0"/>
    <n v="0"/>
    <n v="0"/>
    <n v="92"/>
    <n v="0"/>
    <n v="0"/>
    <n v="0"/>
    <n v="92"/>
  </r>
  <r>
    <x v="17"/>
    <x v="3"/>
    <x v="0"/>
    <x v="5"/>
    <n v="13"/>
    <n v="0"/>
    <n v="0"/>
    <n v="0"/>
    <n v="0"/>
    <n v="13"/>
    <n v="0"/>
    <n v="0"/>
    <n v="0"/>
    <n v="13"/>
  </r>
  <r>
    <x v="17"/>
    <x v="3"/>
    <x v="0"/>
    <x v="1"/>
    <n v="17"/>
    <n v="0"/>
    <n v="0"/>
    <n v="0"/>
    <n v="0"/>
    <n v="17"/>
    <n v="0"/>
    <n v="0"/>
    <n v="0"/>
    <n v="17"/>
  </r>
  <r>
    <x v="17"/>
    <x v="3"/>
    <x v="0"/>
    <x v="3"/>
    <n v="20"/>
    <n v="0"/>
    <n v="0"/>
    <n v="0"/>
    <n v="0"/>
    <n v="20"/>
    <n v="0"/>
    <n v="0"/>
    <n v="0"/>
    <n v="20"/>
  </r>
  <r>
    <x v="17"/>
    <x v="3"/>
    <x v="0"/>
    <x v="2"/>
    <n v="14"/>
    <n v="0"/>
    <n v="0"/>
    <n v="0"/>
    <n v="0"/>
    <n v="14"/>
    <n v="0"/>
    <n v="0"/>
    <n v="0"/>
    <n v="14"/>
  </r>
  <r>
    <x v="17"/>
    <x v="3"/>
    <x v="0"/>
    <x v="4"/>
    <n v="44"/>
    <n v="1"/>
    <n v="0"/>
    <n v="0"/>
    <n v="1"/>
    <n v="44"/>
    <n v="1"/>
    <n v="0"/>
    <n v="0"/>
    <n v="45"/>
  </r>
  <r>
    <x v="17"/>
    <x v="3"/>
    <x v="1"/>
    <x v="0"/>
    <n v="62"/>
    <n v="0"/>
    <n v="0"/>
    <n v="0"/>
    <n v="0"/>
    <n v="62"/>
    <n v="0"/>
    <n v="0"/>
    <n v="0"/>
    <n v="62"/>
  </r>
  <r>
    <x v="17"/>
    <x v="3"/>
    <x v="1"/>
    <x v="5"/>
    <n v="4"/>
    <n v="0"/>
    <n v="0"/>
    <n v="0"/>
    <n v="0"/>
    <n v="4"/>
    <n v="0"/>
    <n v="0"/>
    <n v="0"/>
    <n v="4"/>
  </r>
  <r>
    <x v="17"/>
    <x v="3"/>
    <x v="1"/>
    <x v="1"/>
    <n v="9"/>
    <n v="0"/>
    <n v="0"/>
    <n v="0"/>
    <n v="0"/>
    <n v="9"/>
    <n v="0"/>
    <n v="0"/>
    <n v="0"/>
    <n v="9"/>
  </r>
  <r>
    <x v="17"/>
    <x v="3"/>
    <x v="1"/>
    <x v="3"/>
    <n v="3"/>
    <n v="0"/>
    <n v="0"/>
    <n v="0"/>
    <n v="0"/>
    <n v="3"/>
    <n v="0"/>
    <n v="0"/>
    <n v="0"/>
    <n v="3"/>
  </r>
  <r>
    <x v="17"/>
    <x v="3"/>
    <x v="1"/>
    <x v="2"/>
    <n v="4"/>
    <n v="0"/>
    <n v="0"/>
    <n v="0"/>
    <n v="0"/>
    <n v="4"/>
    <n v="0"/>
    <n v="0"/>
    <n v="0"/>
    <n v="4"/>
  </r>
  <r>
    <x v="17"/>
    <x v="3"/>
    <x v="1"/>
    <x v="4"/>
    <n v="16"/>
    <n v="0"/>
    <n v="0"/>
    <n v="0"/>
    <n v="0"/>
    <n v="16"/>
    <n v="0"/>
    <n v="0"/>
    <n v="0"/>
    <n v="16"/>
  </r>
  <r>
    <x v="17"/>
    <x v="36"/>
    <x v="0"/>
    <x v="0"/>
    <n v="101"/>
    <n v="0"/>
    <n v="0"/>
    <n v="0"/>
    <n v="0"/>
    <n v="101"/>
    <n v="0"/>
    <n v="0"/>
    <n v="0"/>
    <n v="101"/>
  </r>
  <r>
    <x v="17"/>
    <x v="36"/>
    <x v="0"/>
    <x v="5"/>
    <n v="12"/>
    <n v="0"/>
    <n v="0"/>
    <n v="0"/>
    <n v="0"/>
    <n v="12"/>
    <n v="0"/>
    <n v="0"/>
    <n v="0"/>
    <n v="12"/>
  </r>
  <r>
    <x v="17"/>
    <x v="36"/>
    <x v="0"/>
    <x v="1"/>
    <n v="14"/>
    <n v="0"/>
    <n v="0"/>
    <n v="0"/>
    <n v="0"/>
    <n v="14"/>
    <n v="0"/>
    <n v="0"/>
    <n v="0"/>
    <n v="14"/>
  </r>
  <r>
    <x v="17"/>
    <x v="36"/>
    <x v="0"/>
    <x v="3"/>
    <n v="18"/>
    <n v="0"/>
    <n v="0"/>
    <n v="0"/>
    <n v="0"/>
    <n v="18"/>
    <n v="0"/>
    <n v="0"/>
    <n v="0"/>
    <n v="18"/>
  </r>
  <r>
    <x v="17"/>
    <x v="36"/>
    <x v="0"/>
    <x v="2"/>
    <n v="12"/>
    <n v="0"/>
    <n v="0"/>
    <n v="0"/>
    <n v="0"/>
    <n v="12"/>
    <n v="0"/>
    <n v="0"/>
    <n v="0"/>
    <n v="12"/>
  </r>
  <r>
    <x v="17"/>
    <x v="36"/>
    <x v="0"/>
    <x v="4"/>
    <n v="41"/>
    <n v="0"/>
    <n v="0"/>
    <n v="0"/>
    <n v="0"/>
    <n v="41"/>
    <n v="0"/>
    <n v="0"/>
    <n v="0"/>
    <n v="41"/>
  </r>
  <r>
    <x v="17"/>
    <x v="36"/>
    <x v="1"/>
    <x v="0"/>
    <n v="48"/>
    <n v="0"/>
    <n v="1"/>
    <n v="0"/>
    <n v="1"/>
    <n v="48"/>
    <n v="0"/>
    <n v="0"/>
    <n v="1"/>
    <n v="49"/>
  </r>
  <r>
    <x v="17"/>
    <x v="36"/>
    <x v="1"/>
    <x v="5"/>
    <n v="6"/>
    <n v="0"/>
    <n v="0"/>
    <n v="0"/>
    <n v="0"/>
    <n v="6"/>
    <n v="0"/>
    <n v="0"/>
    <n v="0"/>
    <n v="6"/>
  </r>
  <r>
    <x v="17"/>
    <x v="36"/>
    <x v="1"/>
    <x v="1"/>
    <n v="10"/>
    <n v="0"/>
    <n v="0"/>
    <n v="0"/>
    <n v="0"/>
    <n v="10"/>
    <n v="0"/>
    <n v="0"/>
    <n v="0"/>
    <n v="10"/>
  </r>
  <r>
    <x v="17"/>
    <x v="36"/>
    <x v="1"/>
    <x v="3"/>
    <n v="10"/>
    <n v="0"/>
    <n v="0"/>
    <n v="0"/>
    <n v="0"/>
    <n v="10"/>
    <n v="0"/>
    <n v="0"/>
    <n v="0"/>
    <n v="10"/>
  </r>
  <r>
    <x v="17"/>
    <x v="36"/>
    <x v="1"/>
    <x v="2"/>
    <n v="3"/>
    <n v="0"/>
    <n v="0"/>
    <n v="0"/>
    <n v="0"/>
    <n v="3"/>
    <n v="0"/>
    <n v="0"/>
    <n v="0"/>
    <n v="3"/>
  </r>
  <r>
    <x v="17"/>
    <x v="36"/>
    <x v="1"/>
    <x v="4"/>
    <n v="19"/>
    <n v="0"/>
    <n v="0"/>
    <n v="0"/>
    <n v="0"/>
    <n v="19"/>
    <n v="0"/>
    <n v="0"/>
    <n v="0"/>
    <n v="19"/>
  </r>
  <r>
    <x v="17"/>
    <x v="37"/>
    <x v="0"/>
    <x v="0"/>
    <n v="101"/>
    <n v="0"/>
    <n v="2"/>
    <n v="2"/>
    <n v="2"/>
    <n v="101"/>
    <n v="0"/>
    <n v="0"/>
    <n v="2"/>
    <n v="103"/>
  </r>
  <r>
    <x v="17"/>
    <x v="37"/>
    <x v="0"/>
    <x v="5"/>
    <n v="5"/>
    <n v="0"/>
    <n v="0"/>
    <n v="0"/>
    <n v="0"/>
    <n v="5"/>
    <n v="0"/>
    <n v="0"/>
    <n v="0"/>
    <n v="5"/>
  </r>
  <r>
    <x v="17"/>
    <x v="37"/>
    <x v="0"/>
    <x v="1"/>
    <n v="6"/>
    <n v="0"/>
    <n v="0"/>
    <n v="0"/>
    <n v="0"/>
    <n v="6"/>
    <n v="0"/>
    <n v="0"/>
    <n v="0"/>
    <n v="6"/>
  </r>
  <r>
    <x v="17"/>
    <x v="37"/>
    <x v="0"/>
    <x v="3"/>
    <n v="9"/>
    <n v="0"/>
    <n v="0"/>
    <n v="0"/>
    <n v="0"/>
    <n v="9"/>
    <n v="0"/>
    <n v="0"/>
    <n v="0"/>
    <n v="9"/>
  </r>
  <r>
    <x v="17"/>
    <x v="37"/>
    <x v="0"/>
    <x v="2"/>
    <n v="5"/>
    <n v="0"/>
    <n v="0"/>
    <n v="0"/>
    <n v="0"/>
    <n v="5"/>
    <n v="0"/>
    <n v="0"/>
    <n v="0"/>
    <n v="5"/>
  </r>
  <r>
    <x v="17"/>
    <x v="37"/>
    <x v="0"/>
    <x v="4"/>
    <n v="35"/>
    <n v="0"/>
    <n v="0"/>
    <n v="0"/>
    <n v="0"/>
    <n v="35"/>
    <n v="0"/>
    <n v="0"/>
    <n v="0"/>
    <n v="35"/>
  </r>
  <r>
    <x v="17"/>
    <x v="37"/>
    <x v="1"/>
    <x v="0"/>
    <n v="50"/>
    <n v="0"/>
    <n v="0"/>
    <n v="0"/>
    <n v="0"/>
    <n v="50"/>
    <n v="0"/>
    <n v="0"/>
    <n v="0"/>
    <n v="50"/>
  </r>
  <r>
    <x v="17"/>
    <x v="37"/>
    <x v="1"/>
    <x v="5"/>
    <n v="3"/>
    <n v="0"/>
    <n v="0"/>
    <n v="0"/>
    <n v="0"/>
    <n v="3"/>
    <n v="0"/>
    <n v="0"/>
    <n v="0"/>
    <n v="3"/>
  </r>
  <r>
    <x v="17"/>
    <x v="37"/>
    <x v="1"/>
    <x v="1"/>
    <n v="3"/>
    <n v="0"/>
    <n v="0"/>
    <n v="0"/>
    <n v="0"/>
    <n v="3"/>
    <n v="0"/>
    <n v="0"/>
    <n v="0"/>
    <n v="3"/>
  </r>
  <r>
    <x v="17"/>
    <x v="37"/>
    <x v="1"/>
    <x v="3"/>
    <n v="5"/>
    <n v="0"/>
    <n v="0"/>
    <n v="0"/>
    <n v="0"/>
    <n v="5"/>
    <n v="0"/>
    <n v="0"/>
    <n v="0"/>
    <n v="5"/>
  </r>
  <r>
    <x v="17"/>
    <x v="37"/>
    <x v="1"/>
    <x v="2"/>
    <n v="9"/>
    <n v="0"/>
    <n v="0"/>
    <n v="0"/>
    <n v="0"/>
    <n v="9"/>
    <n v="0"/>
    <n v="0"/>
    <n v="0"/>
    <n v="9"/>
  </r>
  <r>
    <x v="17"/>
    <x v="37"/>
    <x v="1"/>
    <x v="4"/>
    <n v="26"/>
    <n v="0"/>
    <n v="0"/>
    <n v="0"/>
    <n v="0"/>
    <n v="26"/>
    <n v="0"/>
    <n v="0"/>
    <n v="0"/>
    <n v="26"/>
  </r>
  <r>
    <x v="17"/>
    <x v="38"/>
    <x v="0"/>
    <x v="0"/>
    <n v="109"/>
    <n v="0"/>
    <n v="0"/>
    <n v="0"/>
    <n v="0"/>
    <n v="109"/>
    <n v="0"/>
    <n v="0"/>
    <n v="0"/>
    <n v="109"/>
  </r>
  <r>
    <x v="17"/>
    <x v="38"/>
    <x v="0"/>
    <x v="5"/>
    <n v="8"/>
    <n v="0"/>
    <n v="0"/>
    <n v="0"/>
    <n v="0"/>
    <n v="8"/>
    <n v="0"/>
    <n v="0"/>
    <n v="0"/>
    <n v="8"/>
  </r>
  <r>
    <x v="17"/>
    <x v="38"/>
    <x v="0"/>
    <x v="1"/>
    <n v="6"/>
    <n v="0"/>
    <n v="0"/>
    <n v="0"/>
    <n v="0"/>
    <n v="6"/>
    <n v="0"/>
    <n v="0"/>
    <n v="0"/>
    <n v="6"/>
  </r>
  <r>
    <x v="17"/>
    <x v="38"/>
    <x v="0"/>
    <x v="3"/>
    <n v="17"/>
    <n v="0"/>
    <n v="0"/>
    <n v="0"/>
    <n v="0"/>
    <n v="17"/>
    <n v="0"/>
    <n v="0"/>
    <n v="0"/>
    <n v="17"/>
  </r>
  <r>
    <x v="17"/>
    <x v="38"/>
    <x v="0"/>
    <x v="2"/>
    <n v="12"/>
    <n v="0"/>
    <n v="0"/>
    <n v="0"/>
    <n v="0"/>
    <n v="12"/>
    <n v="0"/>
    <n v="0"/>
    <n v="0"/>
    <n v="12"/>
  </r>
  <r>
    <x v="17"/>
    <x v="38"/>
    <x v="0"/>
    <x v="4"/>
    <n v="29"/>
    <n v="0"/>
    <n v="0"/>
    <n v="0"/>
    <n v="0"/>
    <n v="29"/>
    <n v="0"/>
    <n v="0"/>
    <n v="0"/>
    <n v="29"/>
  </r>
  <r>
    <x v="17"/>
    <x v="38"/>
    <x v="1"/>
    <x v="0"/>
    <n v="47"/>
    <n v="0"/>
    <n v="0"/>
    <n v="0"/>
    <n v="0"/>
    <n v="47"/>
    <n v="0"/>
    <n v="0"/>
    <n v="0"/>
    <n v="47"/>
  </r>
  <r>
    <x v="17"/>
    <x v="38"/>
    <x v="1"/>
    <x v="5"/>
    <n v="4"/>
    <n v="0"/>
    <n v="0"/>
    <n v="0"/>
    <n v="0"/>
    <n v="4"/>
    <n v="0"/>
    <n v="0"/>
    <n v="0"/>
    <n v="4"/>
  </r>
  <r>
    <x v="17"/>
    <x v="38"/>
    <x v="1"/>
    <x v="1"/>
    <n v="9"/>
    <n v="0"/>
    <n v="0"/>
    <n v="0"/>
    <n v="0"/>
    <n v="9"/>
    <n v="0"/>
    <n v="0"/>
    <n v="0"/>
    <n v="9"/>
  </r>
  <r>
    <x v="17"/>
    <x v="38"/>
    <x v="1"/>
    <x v="3"/>
    <n v="7"/>
    <n v="0"/>
    <n v="0"/>
    <n v="0"/>
    <n v="0"/>
    <n v="7"/>
    <n v="0"/>
    <n v="0"/>
    <n v="0"/>
    <n v="7"/>
  </r>
  <r>
    <x v="17"/>
    <x v="38"/>
    <x v="1"/>
    <x v="2"/>
    <n v="2"/>
    <n v="0"/>
    <n v="0"/>
    <n v="0"/>
    <n v="0"/>
    <n v="2"/>
    <n v="0"/>
    <n v="0"/>
    <n v="0"/>
    <n v="2"/>
  </r>
  <r>
    <x v="17"/>
    <x v="38"/>
    <x v="1"/>
    <x v="4"/>
    <n v="16"/>
    <n v="0"/>
    <n v="0"/>
    <n v="0"/>
    <n v="0"/>
    <n v="16"/>
    <n v="0"/>
    <n v="0"/>
    <n v="0"/>
    <n v="16"/>
  </r>
  <r>
    <x v="17"/>
    <x v="39"/>
    <x v="0"/>
    <x v="0"/>
    <n v="99"/>
    <n v="0"/>
    <n v="0"/>
    <n v="0"/>
    <n v="1"/>
    <n v="98"/>
    <n v="1"/>
    <n v="0"/>
    <n v="0"/>
    <n v="99"/>
  </r>
  <r>
    <x v="17"/>
    <x v="39"/>
    <x v="0"/>
    <x v="5"/>
    <n v="6"/>
    <n v="0"/>
    <n v="0"/>
    <n v="0"/>
    <n v="0"/>
    <n v="6"/>
    <n v="0"/>
    <n v="0"/>
    <n v="0"/>
    <n v="6"/>
  </r>
  <r>
    <x v="17"/>
    <x v="39"/>
    <x v="0"/>
    <x v="1"/>
    <n v="14"/>
    <n v="0"/>
    <n v="0"/>
    <n v="0"/>
    <n v="0"/>
    <n v="14"/>
    <n v="0"/>
    <n v="0"/>
    <n v="0"/>
    <n v="14"/>
  </r>
  <r>
    <x v="17"/>
    <x v="39"/>
    <x v="0"/>
    <x v="3"/>
    <n v="11"/>
    <n v="0"/>
    <n v="0"/>
    <n v="0"/>
    <n v="0"/>
    <n v="11"/>
    <n v="0"/>
    <n v="0"/>
    <n v="0"/>
    <n v="11"/>
  </r>
  <r>
    <x v="17"/>
    <x v="39"/>
    <x v="0"/>
    <x v="2"/>
    <n v="7"/>
    <n v="0"/>
    <n v="0"/>
    <n v="0"/>
    <n v="0"/>
    <n v="7"/>
    <n v="0"/>
    <n v="0"/>
    <n v="0"/>
    <n v="7"/>
  </r>
  <r>
    <x v="17"/>
    <x v="39"/>
    <x v="0"/>
    <x v="4"/>
    <n v="46"/>
    <n v="0"/>
    <n v="0"/>
    <n v="0"/>
    <n v="0"/>
    <n v="46"/>
    <n v="0"/>
    <n v="0"/>
    <n v="0"/>
    <n v="46"/>
  </r>
  <r>
    <x v="17"/>
    <x v="39"/>
    <x v="1"/>
    <x v="0"/>
    <n v="45"/>
    <n v="0"/>
    <n v="0"/>
    <n v="0"/>
    <n v="0"/>
    <n v="45"/>
    <n v="0"/>
    <n v="0"/>
    <n v="0"/>
    <n v="45"/>
  </r>
  <r>
    <x v="17"/>
    <x v="39"/>
    <x v="1"/>
    <x v="5"/>
    <n v="3"/>
    <n v="0"/>
    <n v="0"/>
    <n v="0"/>
    <n v="0"/>
    <n v="3"/>
    <n v="0"/>
    <n v="0"/>
    <n v="0"/>
    <n v="3"/>
  </r>
  <r>
    <x v="17"/>
    <x v="39"/>
    <x v="1"/>
    <x v="1"/>
    <n v="2"/>
    <n v="0"/>
    <n v="0"/>
    <n v="0"/>
    <n v="0"/>
    <n v="2"/>
    <n v="0"/>
    <n v="0"/>
    <n v="0"/>
    <n v="2"/>
  </r>
  <r>
    <x v="17"/>
    <x v="39"/>
    <x v="1"/>
    <x v="3"/>
    <n v="8"/>
    <n v="0"/>
    <n v="0"/>
    <n v="0"/>
    <n v="0"/>
    <n v="8"/>
    <n v="0"/>
    <n v="0"/>
    <n v="0"/>
    <n v="8"/>
  </r>
  <r>
    <x v="17"/>
    <x v="39"/>
    <x v="1"/>
    <x v="2"/>
    <n v="3"/>
    <n v="0"/>
    <n v="0"/>
    <n v="0"/>
    <n v="0"/>
    <n v="3"/>
    <n v="0"/>
    <n v="0"/>
    <n v="0"/>
    <n v="3"/>
  </r>
  <r>
    <x v="17"/>
    <x v="39"/>
    <x v="1"/>
    <x v="4"/>
    <n v="23"/>
    <n v="0"/>
    <n v="0"/>
    <n v="0"/>
    <n v="0"/>
    <n v="23"/>
    <n v="0"/>
    <n v="0"/>
    <n v="0"/>
    <n v="23"/>
  </r>
  <r>
    <x v="17"/>
    <x v="40"/>
    <x v="0"/>
    <x v="0"/>
    <n v="90"/>
    <n v="0"/>
    <n v="0"/>
    <n v="0"/>
    <n v="0"/>
    <n v="90"/>
    <n v="0"/>
    <n v="0"/>
    <n v="0"/>
    <n v="90"/>
  </r>
  <r>
    <x v="17"/>
    <x v="40"/>
    <x v="0"/>
    <x v="5"/>
    <n v="6"/>
    <n v="0"/>
    <n v="0"/>
    <n v="0"/>
    <n v="0"/>
    <n v="6"/>
    <n v="0"/>
    <n v="0"/>
    <n v="0"/>
    <n v="6"/>
  </r>
  <r>
    <x v="17"/>
    <x v="40"/>
    <x v="0"/>
    <x v="1"/>
    <n v="3"/>
    <n v="0"/>
    <n v="0"/>
    <n v="0"/>
    <n v="0"/>
    <n v="3"/>
    <n v="0"/>
    <n v="0"/>
    <n v="0"/>
    <n v="3"/>
  </r>
  <r>
    <x v="17"/>
    <x v="40"/>
    <x v="0"/>
    <x v="3"/>
    <n v="11"/>
    <n v="0"/>
    <n v="0"/>
    <n v="0"/>
    <n v="0"/>
    <n v="11"/>
    <n v="0"/>
    <n v="0"/>
    <n v="0"/>
    <n v="11"/>
  </r>
  <r>
    <x v="17"/>
    <x v="40"/>
    <x v="0"/>
    <x v="2"/>
    <n v="4"/>
    <n v="0"/>
    <n v="0"/>
    <n v="0"/>
    <n v="0"/>
    <n v="4"/>
    <n v="0"/>
    <n v="0"/>
    <n v="0"/>
    <n v="4"/>
  </r>
  <r>
    <x v="17"/>
    <x v="40"/>
    <x v="0"/>
    <x v="4"/>
    <n v="30"/>
    <n v="0"/>
    <n v="0"/>
    <n v="0"/>
    <n v="0"/>
    <n v="30"/>
    <n v="0"/>
    <n v="0"/>
    <n v="0"/>
    <n v="30"/>
  </r>
  <r>
    <x v="17"/>
    <x v="40"/>
    <x v="1"/>
    <x v="0"/>
    <n v="47"/>
    <n v="0"/>
    <n v="0"/>
    <n v="0"/>
    <n v="0"/>
    <n v="47"/>
    <n v="0"/>
    <n v="0"/>
    <n v="0"/>
    <n v="47"/>
  </r>
  <r>
    <x v="17"/>
    <x v="40"/>
    <x v="1"/>
    <x v="5"/>
    <n v="1"/>
    <n v="0"/>
    <n v="0"/>
    <n v="0"/>
    <n v="0"/>
    <n v="1"/>
    <n v="0"/>
    <n v="0"/>
    <n v="0"/>
    <n v="1"/>
  </r>
  <r>
    <x v="17"/>
    <x v="40"/>
    <x v="1"/>
    <x v="1"/>
    <n v="3"/>
    <n v="0"/>
    <n v="0"/>
    <n v="0"/>
    <n v="0"/>
    <n v="3"/>
    <n v="0"/>
    <n v="0"/>
    <n v="0"/>
    <n v="3"/>
  </r>
  <r>
    <x v="17"/>
    <x v="40"/>
    <x v="1"/>
    <x v="3"/>
    <n v="5"/>
    <n v="0"/>
    <n v="0"/>
    <n v="0"/>
    <n v="0"/>
    <n v="5"/>
    <n v="0"/>
    <n v="0"/>
    <n v="0"/>
    <n v="5"/>
  </r>
  <r>
    <x v="17"/>
    <x v="40"/>
    <x v="1"/>
    <x v="2"/>
    <n v="8"/>
    <n v="0"/>
    <n v="0"/>
    <n v="0"/>
    <n v="0"/>
    <n v="8"/>
    <n v="0"/>
    <n v="0"/>
    <n v="0"/>
    <n v="8"/>
  </r>
  <r>
    <x v="17"/>
    <x v="40"/>
    <x v="1"/>
    <x v="4"/>
    <n v="22"/>
    <n v="0"/>
    <n v="0"/>
    <n v="0"/>
    <n v="0"/>
    <n v="22"/>
    <n v="0"/>
    <n v="0"/>
    <n v="0"/>
    <n v="22"/>
  </r>
  <r>
    <x v="17"/>
    <x v="41"/>
    <x v="0"/>
    <x v="0"/>
    <n v="109"/>
    <n v="0"/>
    <n v="0"/>
    <n v="0"/>
    <n v="0"/>
    <n v="109"/>
    <n v="0"/>
    <n v="0"/>
    <n v="0"/>
    <n v="109"/>
  </r>
  <r>
    <x v="17"/>
    <x v="41"/>
    <x v="0"/>
    <x v="5"/>
    <n v="4"/>
    <n v="0"/>
    <n v="0"/>
    <n v="0"/>
    <n v="0"/>
    <n v="4"/>
    <n v="0"/>
    <n v="0"/>
    <n v="0"/>
    <n v="4"/>
  </r>
  <r>
    <x v="17"/>
    <x v="41"/>
    <x v="0"/>
    <x v="1"/>
    <n v="8"/>
    <n v="0"/>
    <n v="0"/>
    <n v="0"/>
    <n v="0"/>
    <n v="8"/>
    <n v="0"/>
    <n v="0"/>
    <n v="0"/>
    <n v="8"/>
  </r>
  <r>
    <x v="17"/>
    <x v="41"/>
    <x v="0"/>
    <x v="3"/>
    <n v="9"/>
    <n v="0"/>
    <n v="0"/>
    <n v="0"/>
    <n v="0"/>
    <n v="9"/>
    <n v="0"/>
    <n v="0"/>
    <n v="0"/>
    <n v="9"/>
  </r>
  <r>
    <x v="17"/>
    <x v="41"/>
    <x v="0"/>
    <x v="2"/>
    <n v="8"/>
    <n v="0"/>
    <n v="0"/>
    <n v="0"/>
    <n v="0"/>
    <n v="8"/>
    <n v="0"/>
    <n v="0"/>
    <n v="0"/>
    <n v="8"/>
  </r>
  <r>
    <x v="17"/>
    <x v="41"/>
    <x v="0"/>
    <x v="4"/>
    <n v="29"/>
    <n v="0"/>
    <n v="0"/>
    <n v="0"/>
    <n v="0"/>
    <n v="29"/>
    <n v="0"/>
    <n v="0"/>
    <n v="0"/>
    <n v="29"/>
  </r>
  <r>
    <x v="17"/>
    <x v="41"/>
    <x v="1"/>
    <x v="0"/>
    <n v="56"/>
    <n v="0"/>
    <n v="1"/>
    <n v="1"/>
    <n v="1"/>
    <n v="56"/>
    <n v="0"/>
    <n v="0"/>
    <n v="1"/>
    <n v="57"/>
  </r>
  <r>
    <x v="17"/>
    <x v="41"/>
    <x v="1"/>
    <x v="5"/>
    <n v="3"/>
    <n v="0"/>
    <n v="0"/>
    <n v="0"/>
    <n v="0"/>
    <n v="3"/>
    <n v="0"/>
    <n v="0"/>
    <n v="0"/>
    <n v="3"/>
  </r>
  <r>
    <x v="17"/>
    <x v="41"/>
    <x v="1"/>
    <x v="1"/>
    <n v="6"/>
    <n v="0"/>
    <n v="0"/>
    <n v="0"/>
    <n v="0"/>
    <n v="6"/>
    <n v="0"/>
    <n v="0"/>
    <n v="0"/>
    <n v="6"/>
  </r>
  <r>
    <x v="17"/>
    <x v="41"/>
    <x v="1"/>
    <x v="3"/>
    <n v="4"/>
    <n v="0"/>
    <n v="0"/>
    <n v="0"/>
    <n v="0"/>
    <n v="4"/>
    <n v="0"/>
    <n v="0"/>
    <n v="0"/>
    <n v="4"/>
  </r>
  <r>
    <x v="17"/>
    <x v="41"/>
    <x v="1"/>
    <x v="2"/>
    <n v="7"/>
    <n v="0"/>
    <n v="0"/>
    <n v="0"/>
    <n v="0"/>
    <n v="7"/>
    <n v="0"/>
    <n v="0"/>
    <n v="0"/>
    <n v="7"/>
  </r>
  <r>
    <x v="17"/>
    <x v="41"/>
    <x v="1"/>
    <x v="4"/>
    <n v="13"/>
    <n v="0"/>
    <n v="0"/>
    <n v="0"/>
    <n v="0"/>
    <n v="13"/>
    <n v="0"/>
    <n v="0"/>
    <n v="0"/>
    <n v="13"/>
  </r>
  <r>
    <x v="17"/>
    <x v="42"/>
    <x v="0"/>
    <x v="0"/>
    <n v="95"/>
    <n v="0"/>
    <n v="0"/>
    <n v="0"/>
    <n v="1"/>
    <n v="94"/>
    <n v="0"/>
    <n v="1"/>
    <n v="0"/>
    <n v="95"/>
  </r>
  <r>
    <x v="17"/>
    <x v="42"/>
    <x v="0"/>
    <x v="5"/>
    <n v="6"/>
    <n v="0"/>
    <n v="0"/>
    <n v="0"/>
    <n v="0"/>
    <n v="6"/>
    <n v="0"/>
    <n v="0"/>
    <n v="0"/>
    <n v="6"/>
  </r>
  <r>
    <x v="17"/>
    <x v="42"/>
    <x v="0"/>
    <x v="1"/>
    <n v="8"/>
    <n v="0"/>
    <n v="0"/>
    <n v="0"/>
    <n v="0"/>
    <n v="8"/>
    <n v="0"/>
    <n v="0"/>
    <n v="0"/>
    <n v="8"/>
  </r>
  <r>
    <x v="17"/>
    <x v="42"/>
    <x v="0"/>
    <x v="3"/>
    <n v="9"/>
    <n v="0"/>
    <n v="0"/>
    <n v="0"/>
    <n v="0"/>
    <n v="9"/>
    <n v="0"/>
    <n v="0"/>
    <n v="0"/>
    <n v="9"/>
  </r>
  <r>
    <x v="17"/>
    <x v="42"/>
    <x v="0"/>
    <x v="2"/>
    <n v="13"/>
    <n v="0"/>
    <n v="0"/>
    <n v="0"/>
    <n v="0"/>
    <n v="13"/>
    <n v="0"/>
    <n v="0"/>
    <n v="0"/>
    <n v="13"/>
  </r>
  <r>
    <x v="17"/>
    <x v="42"/>
    <x v="0"/>
    <x v="4"/>
    <n v="37"/>
    <n v="0"/>
    <n v="0"/>
    <n v="0"/>
    <n v="0"/>
    <n v="37"/>
    <n v="0"/>
    <n v="0"/>
    <n v="0"/>
    <n v="37"/>
  </r>
  <r>
    <x v="17"/>
    <x v="42"/>
    <x v="1"/>
    <x v="0"/>
    <n v="38"/>
    <n v="0"/>
    <n v="0"/>
    <n v="0"/>
    <n v="0"/>
    <n v="38"/>
    <n v="0"/>
    <n v="0"/>
    <n v="0"/>
    <n v="38"/>
  </r>
  <r>
    <x v="17"/>
    <x v="42"/>
    <x v="1"/>
    <x v="5"/>
    <n v="3"/>
    <n v="0"/>
    <n v="0"/>
    <n v="0"/>
    <n v="0"/>
    <n v="3"/>
    <n v="0"/>
    <n v="0"/>
    <n v="0"/>
    <n v="3"/>
  </r>
  <r>
    <x v="17"/>
    <x v="42"/>
    <x v="1"/>
    <x v="1"/>
    <n v="3"/>
    <n v="0"/>
    <n v="0"/>
    <n v="0"/>
    <n v="0"/>
    <n v="3"/>
    <n v="0"/>
    <n v="0"/>
    <n v="0"/>
    <n v="3"/>
  </r>
  <r>
    <x v="17"/>
    <x v="42"/>
    <x v="1"/>
    <x v="3"/>
    <n v="3"/>
    <n v="0"/>
    <n v="0"/>
    <n v="0"/>
    <n v="0"/>
    <n v="3"/>
    <n v="0"/>
    <n v="0"/>
    <n v="0"/>
    <n v="3"/>
  </r>
  <r>
    <x v="17"/>
    <x v="42"/>
    <x v="1"/>
    <x v="2"/>
    <n v="3"/>
    <n v="0"/>
    <n v="0"/>
    <n v="0"/>
    <n v="0"/>
    <n v="3"/>
    <n v="0"/>
    <n v="0"/>
    <n v="0"/>
    <n v="3"/>
  </r>
  <r>
    <x v="17"/>
    <x v="42"/>
    <x v="1"/>
    <x v="4"/>
    <n v="22"/>
    <n v="0"/>
    <n v="0"/>
    <n v="0"/>
    <n v="0"/>
    <n v="22"/>
    <n v="0"/>
    <n v="0"/>
    <n v="0"/>
    <n v="22"/>
  </r>
  <r>
    <x v="17"/>
    <x v="43"/>
    <x v="0"/>
    <x v="0"/>
    <n v="84"/>
    <n v="0"/>
    <n v="0"/>
    <n v="0"/>
    <n v="0"/>
    <n v="84"/>
    <n v="0"/>
    <n v="0"/>
    <n v="0"/>
    <n v="84"/>
  </r>
  <r>
    <x v="17"/>
    <x v="43"/>
    <x v="0"/>
    <x v="5"/>
    <n v="10"/>
    <n v="0"/>
    <n v="0"/>
    <n v="0"/>
    <n v="0"/>
    <n v="10"/>
    <n v="0"/>
    <n v="0"/>
    <n v="0"/>
    <n v="10"/>
  </r>
  <r>
    <x v="17"/>
    <x v="43"/>
    <x v="0"/>
    <x v="1"/>
    <n v="14"/>
    <n v="0"/>
    <n v="0"/>
    <n v="0"/>
    <n v="0"/>
    <n v="14"/>
    <n v="0"/>
    <n v="0"/>
    <n v="0"/>
    <n v="14"/>
  </r>
  <r>
    <x v="17"/>
    <x v="43"/>
    <x v="0"/>
    <x v="3"/>
    <n v="13"/>
    <n v="0"/>
    <n v="0"/>
    <n v="0"/>
    <n v="0"/>
    <n v="13"/>
    <n v="0"/>
    <n v="0"/>
    <n v="0"/>
    <n v="13"/>
  </r>
  <r>
    <x v="17"/>
    <x v="43"/>
    <x v="0"/>
    <x v="2"/>
    <n v="11"/>
    <n v="0"/>
    <n v="0"/>
    <n v="0"/>
    <n v="0"/>
    <n v="11"/>
    <n v="0"/>
    <n v="0"/>
    <n v="0"/>
    <n v="11"/>
  </r>
  <r>
    <x v="17"/>
    <x v="43"/>
    <x v="0"/>
    <x v="4"/>
    <n v="49"/>
    <n v="0"/>
    <n v="0"/>
    <n v="0"/>
    <n v="0"/>
    <n v="49"/>
    <n v="0"/>
    <n v="0"/>
    <n v="0"/>
    <n v="49"/>
  </r>
  <r>
    <x v="17"/>
    <x v="43"/>
    <x v="1"/>
    <x v="0"/>
    <n v="57"/>
    <n v="1"/>
    <n v="0"/>
    <n v="0"/>
    <n v="1"/>
    <n v="57"/>
    <n v="0"/>
    <n v="0"/>
    <n v="1"/>
    <n v="58"/>
  </r>
  <r>
    <x v="17"/>
    <x v="43"/>
    <x v="1"/>
    <x v="5"/>
    <n v="5"/>
    <n v="0"/>
    <n v="0"/>
    <n v="0"/>
    <n v="0"/>
    <n v="5"/>
    <n v="0"/>
    <n v="0"/>
    <n v="0"/>
    <n v="5"/>
  </r>
  <r>
    <x v="17"/>
    <x v="43"/>
    <x v="1"/>
    <x v="1"/>
    <n v="6"/>
    <n v="0"/>
    <n v="1"/>
    <n v="0"/>
    <n v="1"/>
    <n v="6"/>
    <n v="0"/>
    <n v="0"/>
    <n v="1"/>
    <n v="7"/>
  </r>
  <r>
    <x v="17"/>
    <x v="43"/>
    <x v="1"/>
    <x v="3"/>
    <n v="6"/>
    <n v="0"/>
    <n v="0"/>
    <n v="0"/>
    <n v="0"/>
    <n v="6"/>
    <n v="0"/>
    <n v="0"/>
    <n v="0"/>
    <n v="6"/>
  </r>
  <r>
    <x v="17"/>
    <x v="43"/>
    <x v="1"/>
    <x v="2"/>
    <n v="2"/>
    <n v="0"/>
    <n v="0"/>
    <n v="0"/>
    <n v="0"/>
    <n v="2"/>
    <n v="0"/>
    <n v="0"/>
    <n v="0"/>
    <n v="2"/>
  </r>
  <r>
    <x v="17"/>
    <x v="43"/>
    <x v="1"/>
    <x v="4"/>
    <n v="28"/>
    <n v="0"/>
    <n v="0"/>
    <n v="0"/>
    <n v="0"/>
    <n v="28"/>
    <n v="0"/>
    <n v="0"/>
    <n v="0"/>
    <n v="28"/>
  </r>
  <r>
    <x v="17"/>
    <x v="44"/>
    <x v="0"/>
    <x v="0"/>
    <n v="90"/>
    <n v="1"/>
    <n v="0"/>
    <n v="0"/>
    <n v="1"/>
    <n v="90"/>
    <n v="1"/>
    <n v="0"/>
    <n v="0"/>
    <n v="91"/>
  </r>
  <r>
    <x v="17"/>
    <x v="44"/>
    <x v="0"/>
    <x v="5"/>
    <n v="13"/>
    <n v="0"/>
    <n v="0"/>
    <n v="0"/>
    <n v="0"/>
    <n v="13"/>
    <n v="0"/>
    <n v="0"/>
    <n v="0"/>
    <n v="13"/>
  </r>
  <r>
    <x v="17"/>
    <x v="44"/>
    <x v="0"/>
    <x v="1"/>
    <n v="20"/>
    <n v="0"/>
    <n v="0"/>
    <n v="0"/>
    <n v="0"/>
    <n v="20"/>
    <n v="0"/>
    <n v="0"/>
    <n v="0"/>
    <n v="20"/>
  </r>
  <r>
    <x v="17"/>
    <x v="44"/>
    <x v="0"/>
    <x v="3"/>
    <n v="18"/>
    <n v="0"/>
    <n v="0"/>
    <n v="0"/>
    <n v="0"/>
    <n v="18"/>
    <n v="0"/>
    <n v="0"/>
    <n v="0"/>
    <n v="18"/>
  </r>
  <r>
    <x v="17"/>
    <x v="44"/>
    <x v="0"/>
    <x v="2"/>
    <n v="17"/>
    <n v="0"/>
    <n v="0"/>
    <n v="0"/>
    <n v="0"/>
    <n v="17"/>
    <n v="0"/>
    <n v="0"/>
    <n v="0"/>
    <n v="17"/>
  </r>
  <r>
    <x v="17"/>
    <x v="44"/>
    <x v="0"/>
    <x v="4"/>
    <n v="44"/>
    <n v="0"/>
    <n v="0"/>
    <n v="0"/>
    <n v="0"/>
    <n v="44"/>
    <n v="0"/>
    <n v="0"/>
    <n v="0"/>
    <n v="44"/>
  </r>
  <r>
    <x v="17"/>
    <x v="44"/>
    <x v="1"/>
    <x v="0"/>
    <n v="57"/>
    <n v="0"/>
    <n v="0"/>
    <n v="0"/>
    <n v="0"/>
    <n v="57"/>
    <n v="0"/>
    <n v="0"/>
    <n v="0"/>
    <n v="57"/>
  </r>
  <r>
    <x v="17"/>
    <x v="44"/>
    <x v="1"/>
    <x v="5"/>
    <n v="9"/>
    <n v="0"/>
    <n v="0"/>
    <n v="0"/>
    <n v="0"/>
    <n v="9"/>
    <n v="0"/>
    <n v="0"/>
    <n v="0"/>
    <n v="9"/>
  </r>
  <r>
    <x v="17"/>
    <x v="44"/>
    <x v="1"/>
    <x v="1"/>
    <n v="11"/>
    <n v="0"/>
    <n v="0"/>
    <n v="0"/>
    <n v="0"/>
    <n v="11"/>
    <n v="0"/>
    <n v="0"/>
    <n v="0"/>
    <n v="11"/>
  </r>
  <r>
    <x v="17"/>
    <x v="44"/>
    <x v="1"/>
    <x v="3"/>
    <n v="7"/>
    <n v="0"/>
    <n v="0"/>
    <n v="0"/>
    <n v="0"/>
    <n v="7"/>
    <n v="0"/>
    <n v="0"/>
    <n v="0"/>
    <n v="7"/>
  </r>
  <r>
    <x v="17"/>
    <x v="44"/>
    <x v="1"/>
    <x v="2"/>
    <n v="9"/>
    <n v="0"/>
    <n v="0"/>
    <n v="0"/>
    <n v="0"/>
    <n v="9"/>
    <n v="0"/>
    <n v="0"/>
    <n v="0"/>
    <n v="9"/>
  </r>
  <r>
    <x v="17"/>
    <x v="44"/>
    <x v="1"/>
    <x v="4"/>
    <n v="14"/>
    <n v="0"/>
    <n v="0"/>
    <n v="0"/>
    <n v="0"/>
    <n v="14"/>
    <n v="0"/>
    <n v="0"/>
    <n v="0"/>
    <n v="14"/>
  </r>
  <r>
    <x v="17"/>
    <x v="45"/>
    <x v="0"/>
    <x v="0"/>
    <n v="126"/>
    <n v="2"/>
    <n v="0"/>
    <n v="2"/>
    <n v="2"/>
    <n v="126"/>
    <n v="2"/>
    <n v="0"/>
    <n v="0"/>
    <n v="128"/>
  </r>
  <r>
    <x v="17"/>
    <x v="45"/>
    <x v="0"/>
    <x v="5"/>
    <n v="16"/>
    <n v="0"/>
    <n v="0"/>
    <n v="0"/>
    <n v="0"/>
    <n v="16"/>
    <n v="0"/>
    <n v="0"/>
    <n v="0"/>
    <n v="16"/>
  </r>
  <r>
    <x v="17"/>
    <x v="45"/>
    <x v="0"/>
    <x v="1"/>
    <n v="15"/>
    <n v="0"/>
    <n v="0"/>
    <n v="0"/>
    <n v="0"/>
    <n v="15"/>
    <n v="0"/>
    <n v="0"/>
    <n v="0"/>
    <n v="15"/>
  </r>
  <r>
    <x v="17"/>
    <x v="45"/>
    <x v="0"/>
    <x v="3"/>
    <n v="19"/>
    <n v="0"/>
    <n v="0"/>
    <n v="0"/>
    <n v="0"/>
    <n v="19"/>
    <n v="0"/>
    <n v="0"/>
    <n v="0"/>
    <n v="19"/>
  </r>
  <r>
    <x v="17"/>
    <x v="45"/>
    <x v="0"/>
    <x v="2"/>
    <n v="13"/>
    <n v="0"/>
    <n v="0"/>
    <n v="0"/>
    <n v="0"/>
    <n v="13"/>
    <n v="0"/>
    <n v="0"/>
    <n v="0"/>
    <n v="13"/>
  </r>
  <r>
    <x v="17"/>
    <x v="45"/>
    <x v="0"/>
    <x v="4"/>
    <n v="49"/>
    <n v="1"/>
    <n v="0"/>
    <n v="1"/>
    <n v="1"/>
    <n v="49"/>
    <n v="1"/>
    <n v="0"/>
    <n v="0"/>
    <n v="50"/>
  </r>
  <r>
    <x v="17"/>
    <x v="45"/>
    <x v="1"/>
    <x v="0"/>
    <n v="66"/>
    <n v="1"/>
    <n v="0"/>
    <n v="1"/>
    <n v="1"/>
    <n v="66"/>
    <n v="1"/>
    <n v="0"/>
    <n v="0"/>
    <n v="67"/>
  </r>
  <r>
    <x v="17"/>
    <x v="45"/>
    <x v="1"/>
    <x v="5"/>
    <n v="9"/>
    <n v="0"/>
    <n v="0"/>
    <n v="0"/>
    <n v="0"/>
    <n v="9"/>
    <n v="0"/>
    <n v="0"/>
    <n v="0"/>
    <n v="9"/>
  </r>
  <r>
    <x v="17"/>
    <x v="45"/>
    <x v="1"/>
    <x v="1"/>
    <n v="9"/>
    <n v="0"/>
    <n v="0"/>
    <n v="0"/>
    <n v="0"/>
    <n v="9"/>
    <n v="0"/>
    <n v="0"/>
    <n v="0"/>
    <n v="9"/>
  </r>
  <r>
    <x v="17"/>
    <x v="45"/>
    <x v="1"/>
    <x v="3"/>
    <n v="9"/>
    <n v="0"/>
    <n v="0"/>
    <n v="0"/>
    <n v="0"/>
    <n v="9"/>
    <n v="0"/>
    <n v="0"/>
    <n v="0"/>
    <n v="9"/>
  </r>
  <r>
    <x v="17"/>
    <x v="45"/>
    <x v="1"/>
    <x v="2"/>
    <n v="10"/>
    <n v="0"/>
    <n v="0"/>
    <n v="0"/>
    <n v="0"/>
    <n v="10"/>
    <n v="0"/>
    <n v="0"/>
    <n v="0"/>
    <n v="10"/>
  </r>
  <r>
    <x v="17"/>
    <x v="45"/>
    <x v="1"/>
    <x v="4"/>
    <n v="27"/>
    <n v="0"/>
    <n v="0"/>
    <n v="0"/>
    <n v="0"/>
    <n v="27"/>
    <n v="0"/>
    <n v="0"/>
    <n v="0"/>
    <n v="27"/>
  </r>
  <r>
    <x v="17"/>
    <x v="46"/>
    <x v="0"/>
    <x v="0"/>
    <n v="107"/>
    <n v="2"/>
    <n v="0"/>
    <n v="2"/>
    <n v="2"/>
    <n v="107"/>
    <n v="2"/>
    <n v="0"/>
    <n v="0"/>
    <n v="109"/>
  </r>
  <r>
    <x v="17"/>
    <x v="46"/>
    <x v="0"/>
    <x v="5"/>
    <n v="18"/>
    <n v="0"/>
    <n v="0"/>
    <n v="0"/>
    <n v="0"/>
    <n v="18"/>
    <n v="0"/>
    <n v="0"/>
    <n v="0"/>
    <n v="18"/>
  </r>
  <r>
    <x v="17"/>
    <x v="46"/>
    <x v="0"/>
    <x v="1"/>
    <n v="10"/>
    <n v="0"/>
    <n v="0"/>
    <n v="0"/>
    <n v="0"/>
    <n v="10"/>
    <n v="0"/>
    <n v="0"/>
    <n v="0"/>
    <n v="10"/>
  </r>
  <r>
    <x v="17"/>
    <x v="46"/>
    <x v="0"/>
    <x v="3"/>
    <n v="18"/>
    <n v="0"/>
    <n v="0"/>
    <n v="0"/>
    <n v="0"/>
    <n v="18"/>
    <n v="0"/>
    <n v="0"/>
    <n v="0"/>
    <n v="18"/>
  </r>
  <r>
    <x v="17"/>
    <x v="46"/>
    <x v="0"/>
    <x v="2"/>
    <n v="14"/>
    <n v="0"/>
    <n v="0"/>
    <n v="0"/>
    <n v="0"/>
    <n v="14"/>
    <n v="0"/>
    <n v="0"/>
    <n v="0"/>
    <n v="14"/>
  </r>
  <r>
    <x v="17"/>
    <x v="46"/>
    <x v="0"/>
    <x v="4"/>
    <n v="51"/>
    <n v="0"/>
    <n v="0"/>
    <n v="0"/>
    <n v="0"/>
    <n v="51"/>
    <n v="0"/>
    <n v="0"/>
    <n v="0"/>
    <n v="51"/>
  </r>
  <r>
    <x v="17"/>
    <x v="46"/>
    <x v="1"/>
    <x v="0"/>
    <n v="58"/>
    <n v="1"/>
    <n v="0"/>
    <n v="1"/>
    <n v="1"/>
    <n v="58"/>
    <n v="1"/>
    <n v="0"/>
    <n v="0"/>
    <n v="59"/>
  </r>
  <r>
    <x v="17"/>
    <x v="46"/>
    <x v="1"/>
    <x v="5"/>
    <n v="6"/>
    <n v="0"/>
    <n v="0"/>
    <n v="0"/>
    <n v="0"/>
    <n v="6"/>
    <n v="0"/>
    <n v="0"/>
    <n v="0"/>
    <n v="6"/>
  </r>
  <r>
    <x v="17"/>
    <x v="46"/>
    <x v="1"/>
    <x v="1"/>
    <n v="10"/>
    <n v="0"/>
    <n v="0"/>
    <n v="0"/>
    <n v="0"/>
    <n v="10"/>
    <n v="0"/>
    <n v="0"/>
    <n v="0"/>
    <n v="10"/>
  </r>
  <r>
    <x v="17"/>
    <x v="46"/>
    <x v="1"/>
    <x v="3"/>
    <n v="7"/>
    <n v="0"/>
    <n v="0"/>
    <n v="0"/>
    <n v="0"/>
    <n v="7"/>
    <n v="0"/>
    <n v="0"/>
    <n v="0"/>
    <n v="7"/>
  </r>
  <r>
    <x v="17"/>
    <x v="46"/>
    <x v="1"/>
    <x v="2"/>
    <n v="6"/>
    <n v="0"/>
    <n v="0"/>
    <n v="0"/>
    <n v="0"/>
    <n v="6"/>
    <n v="0"/>
    <n v="0"/>
    <n v="0"/>
    <n v="6"/>
  </r>
  <r>
    <x v="17"/>
    <x v="46"/>
    <x v="1"/>
    <x v="4"/>
    <n v="23"/>
    <n v="0"/>
    <n v="0"/>
    <n v="0"/>
    <n v="0"/>
    <n v="23"/>
    <n v="0"/>
    <n v="0"/>
    <n v="0"/>
    <n v="23"/>
  </r>
  <r>
    <x v="17"/>
    <x v="47"/>
    <x v="0"/>
    <x v="0"/>
    <n v="93"/>
    <n v="1"/>
    <n v="1"/>
    <n v="2"/>
    <n v="3"/>
    <n v="92"/>
    <n v="2"/>
    <n v="1"/>
    <n v="0"/>
    <n v="95"/>
  </r>
  <r>
    <x v="17"/>
    <x v="47"/>
    <x v="0"/>
    <x v="5"/>
    <n v="19"/>
    <n v="0"/>
    <n v="0"/>
    <n v="0"/>
    <n v="0"/>
    <n v="19"/>
    <n v="0"/>
    <n v="0"/>
    <n v="0"/>
    <n v="19"/>
  </r>
  <r>
    <x v="17"/>
    <x v="47"/>
    <x v="0"/>
    <x v="1"/>
    <n v="10"/>
    <n v="0"/>
    <n v="0"/>
    <n v="0"/>
    <n v="0"/>
    <n v="10"/>
    <n v="0"/>
    <n v="0"/>
    <n v="0"/>
    <n v="10"/>
  </r>
  <r>
    <x v="17"/>
    <x v="47"/>
    <x v="0"/>
    <x v="3"/>
    <n v="14"/>
    <n v="0"/>
    <n v="0"/>
    <n v="0"/>
    <n v="0"/>
    <n v="14"/>
    <n v="0"/>
    <n v="0"/>
    <n v="0"/>
    <n v="14"/>
  </r>
  <r>
    <x v="17"/>
    <x v="47"/>
    <x v="0"/>
    <x v="2"/>
    <n v="12"/>
    <n v="0"/>
    <n v="0"/>
    <n v="0"/>
    <n v="0"/>
    <n v="12"/>
    <n v="0"/>
    <n v="0"/>
    <n v="0"/>
    <n v="12"/>
  </r>
  <r>
    <x v="17"/>
    <x v="47"/>
    <x v="0"/>
    <x v="4"/>
    <n v="32"/>
    <n v="0"/>
    <n v="0"/>
    <n v="0"/>
    <n v="0"/>
    <n v="32"/>
    <n v="0"/>
    <n v="0"/>
    <n v="0"/>
    <n v="32"/>
  </r>
  <r>
    <x v="17"/>
    <x v="47"/>
    <x v="1"/>
    <x v="0"/>
    <n v="47"/>
    <n v="1"/>
    <n v="0"/>
    <n v="1"/>
    <n v="1"/>
    <n v="47"/>
    <n v="1"/>
    <n v="0"/>
    <n v="0"/>
    <n v="48"/>
  </r>
  <r>
    <x v="17"/>
    <x v="47"/>
    <x v="1"/>
    <x v="5"/>
    <n v="9"/>
    <n v="0"/>
    <n v="0"/>
    <n v="0"/>
    <n v="0"/>
    <n v="9"/>
    <n v="0"/>
    <n v="0"/>
    <n v="0"/>
    <n v="9"/>
  </r>
  <r>
    <x v="17"/>
    <x v="47"/>
    <x v="1"/>
    <x v="1"/>
    <n v="7"/>
    <n v="0"/>
    <n v="0"/>
    <n v="0"/>
    <n v="0"/>
    <n v="7"/>
    <n v="0"/>
    <n v="0"/>
    <n v="0"/>
    <n v="7"/>
  </r>
  <r>
    <x v="17"/>
    <x v="47"/>
    <x v="1"/>
    <x v="3"/>
    <n v="7"/>
    <n v="0"/>
    <n v="0"/>
    <n v="0"/>
    <n v="0"/>
    <n v="7"/>
    <n v="0"/>
    <n v="0"/>
    <n v="0"/>
    <n v="7"/>
  </r>
  <r>
    <x v="17"/>
    <x v="47"/>
    <x v="1"/>
    <x v="2"/>
    <n v="7"/>
    <n v="0"/>
    <n v="0"/>
    <n v="0"/>
    <n v="0"/>
    <n v="7"/>
    <n v="0"/>
    <n v="0"/>
    <n v="0"/>
    <n v="7"/>
  </r>
  <r>
    <x v="17"/>
    <x v="47"/>
    <x v="1"/>
    <x v="4"/>
    <n v="19"/>
    <n v="1"/>
    <n v="0"/>
    <n v="0"/>
    <n v="1"/>
    <n v="19"/>
    <n v="0"/>
    <n v="0"/>
    <n v="1"/>
    <n v="20"/>
  </r>
  <r>
    <x v="17"/>
    <x v="48"/>
    <x v="0"/>
    <x v="0"/>
    <n v="99"/>
    <n v="1"/>
    <n v="0"/>
    <n v="1"/>
    <n v="1"/>
    <n v="99"/>
    <n v="1"/>
    <n v="0"/>
    <n v="0"/>
    <n v="100"/>
  </r>
  <r>
    <x v="17"/>
    <x v="48"/>
    <x v="0"/>
    <x v="5"/>
    <n v="17"/>
    <n v="1"/>
    <n v="1"/>
    <n v="2"/>
    <n v="2"/>
    <n v="17"/>
    <n v="1"/>
    <n v="0"/>
    <n v="1"/>
    <n v="19"/>
  </r>
  <r>
    <x v="17"/>
    <x v="48"/>
    <x v="0"/>
    <x v="1"/>
    <n v="15"/>
    <n v="0"/>
    <n v="0"/>
    <n v="0"/>
    <n v="0"/>
    <n v="15"/>
    <n v="0"/>
    <n v="0"/>
    <n v="0"/>
    <n v="15"/>
  </r>
  <r>
    <x v="17"/>
    <x v="48"/>
    <x v="0"/>
    <x v="3"/>
    <n v="14"/>
    <n v="0"/>
    <n v="0"/>
    <n v="0"/>
    <n v="0"/>
    <n v="14"/>
    <n v="0"/>
    <n v="0"/>
    <n v="0"/>
    <n v="14"/>
  </r>
  <r>
    <x v="17"/>
    <x v="48"/>
    <x v="0"/>
    <x v="2"/>
    <n v="17"/>
    <n v="1"/>
    <n v="0"/>
    <n v="1"/>
    <n v="1"/>
    <n v="17"/>
    <n v="1"/>
    <n v="0"/>
    <n v="0"/>
    <n v="18"/>
  </r>
  <r>
    <x v="17"/>
    <x v="48"/>
    <x v="0"/>
    <x v="4"/>
    <n v="38"/>
    <n v="1"/>
    <n v="0"/>
    <n v="1"/>
    <n v="1"/>
    <n v="38"/>
    <n v="1"/>
    <n v="0"/>
    <n v="0"/>
    <n v="39"/>
  </r>
  <r>
    <x v="17"/>
    <x v="48"/>
    <x v="1"/>
    <x v="0"/>
    <n v="57"/>
    <n v="1"/>
    <n v="0"/>
    <n v="1"/>
    <n v="1"/>
    <n v="57"/>
    <n v="1"/>
    <n v="0"/>
    <n v="0"/>
    <n v="58"/>
  </r>
  <r>
    <x v="17"/>
    <x v="48"/>
    <x v="1"/>
    <x v="5"/>
    <n v="9"/>
    <n v="0"/>
    <n v="0"/>
    <n v="0"/>
    <n v="0"/>
    <n v="9"/>
    <n v="0"/>
    <n v="0"/>
    <n v="0"/>
    <n v="9"/>
  </r>
  <r>
    <x v="17"/>
    <x v="48"/>
    <x v="1"/>
    <x v="1"/>
    <n v="7"/>
    <n v="0"/>
    <n v="0"/>
    <n v="0"/>
    <n v="0"/>
    <n v="7"/>
    <n v="0"/>
    <n v="0"/>
    <n v="0"/>
    <n v="7"/>
  </r>
  <r>
    <x v="17"/>
    <x v="48"/>
    <x v="1"/>
    <x v="3"/>
    <n v="9"/>
    <n v="0"/>
    <n v="0"/>
    <n v="0"/>
    <n v="0"/>
    <n v="9"/>
    <n v="0"/>
    <n v="0"/>
    <n v="0"/>
    <n v="9"/>
  </r>
  <r>
    <x v="17"/>
    <x v="48"/>
    <x v="1"/>
    <x v="2"/>
    <n v="5"/>
    <n v="0"/>
    <n v="0"/>
    <n v="0"/>
    <n v="0"/>
    <n v="5"/>
    <n v="0"/>
    <n v="0"/>
    <n v="0"/>
    <n v="5"/>
  </r>
  <r>
    <x v="17"/>
    <x v="48"/>
    <x v="1"/>
    <x v="4"/>
    <n v="19"/>
    <n v="0"/>
    <n v="0"/>
    <n v="0"/>
    <n v="0"/>
    <n v="19"/>
    <n v="0"/>
    <n v="0"/>
    <n v="0"/>
    <n v="19"/>
  </r>
  <r>
    <x v="17"/>
    <x v="49"/>
    <x v="0"/>
    <x v="0"/>
    <n v="97"/>
    <n v="2"/>
    <n v="1"/>
    <n v="3"/>
    <n v="3"/>
    <n v="97"/>
    <n v="2"/>
    <n v="1"/>
    <n v="0"/>
    <n v="100"/>
  </r>
  <r>
    <x v="17"/>
    <x v="49"/>
    <x v="0"/>
    <x v="5"/>
    <n v="18"/>
    <n v="0"/>
    <n v="0"/>
    <n v="0"/>
    <n v="0"/>
    <n v="18"/>
    <n v="0"/>
    <n v="0"/>
    <n v="0"/>
    <n v="18"/>
  </r>
  <r>
    <x v="17"/>
    <x v="49"/>
    <x v="0"/>
    <x v="1"/>
    <n v="12"/>
    <n v="1"/>
    <n v="0"/>
    <n v="1"/>
    <n v="1"/>
    <n v="12"/>
    <n v="1"/>
    <n v="0"/>
    <n v="0"/>
    <n v="13"/>
  </r>
  <r>
    <x v="17"/>
    <x v="49"/>
    <x v="0"/>
    <x v="3"/>
    <n v="22"/>
    <n v="0"/>
    <n v="0"/>
    <n v="0"/>
    <n v="0"/>
    <n v="22"/>
    <n v="0"/>
    <n v="0"/>
    <n v="0"/>
    <n v="22"/>
  </r>
  <r>
    <x v="17"/>
    <x v="49"/>
    <x v="0"/>
    <x v="2"/>
    <n v="12"/>
    <n v="0"/>
    <n v="0"/>
    <n v="0"/>
    <n v="0"/>
    <n v="12"/>
    <n v="0"/>
    <n v="0"/>
    <n v="0"/>
    <n v="12"/>
  </r>
  <r>
    <x v="17"/>
    <x v="49"/>
    <x v="0"/>
    <x v="4"/>
    <n v="40"/>
    <n v="2"/>
    <n v="1"/>
    <n v="3"/>
    <n v="3"/>
    <n v="40"/>
    <n v="2"/>
    <n v="1"/>
    <n v="0"/>
    <n v="43"/>
  </r>
  <r>
    <x v="17"/>
    <x v="49"/>
    <x v="1"/>
    <x v="0"/>
    <n v="49"/>
    <n v="5"/>
    <n v="1"/>
    <n v="6"/>
    <n v="6"/>
    <n v="49"/>
    <n v="5"/>
    <n v="1"/>
    <n v="0"/>
    <n v="55"/>
  </r>
  <r>
    <x v="17"/>
    <x v="49"/>
    <x v="1"/>
    <x v="5"/>
    <n v="8"/>
    <n v="0"/>
    <n v="0"/>
    <n v="0"/>
    <n v="0"/>
    <n v="8"/>
    <n v="0"/>
    <n v="0"/>
    <n v="0"/>
    <n v="8"/>
  </r>
  <r>
    <x v="17"/>
    <x v="49"/>
    <x v="1"/>
    <x v="1"/>
    <n v="10"/>
    <n v="1"/>
    <n v="0"/>
    <n v="1"/>
    <n v="1"/>
    <n v="10"/>
    <n v="1"/>
    <n v="0"/>
    <n v="0"/>
    <n v="11"/>
  </r>
  <r>
    <x v="17"/>
    <x v="49"/>
    <x v="1"/>
    <x v="3"/>
    <n v="4"/>
    <n v="0"/>
    <n v="0"/>
    <n v="0"/>
    <n v="0"/>
    <n v="4"/>
    <n v="0"/>
    <n v="0"/>
    <n v="0"/>
    <n v="4"/>
  </r>
  <r>
    <x v="17"/>
    <x v="49"/>
    <x v="1"/>
    <x v="2"/>
    <n v="10"/>
    <n v="0"/>
    <n v="0"/>
    <n v="0"/>
    <n v="0"/>
    <n v="10"/>
    <n v="0"/>
    <n v="0"/>
    <n v="0"/>
    <n v="10"/>
  </r>
  <r>
    <x v="17"/>
    <x v="49"/>
    <x v="1"/>
    <x v="4"/>
    <n v="17"/>
    <n v="0"/>
    <n v="0"/>
    <n v="0"/>
    <n v="0"/>
    <n v="17"/>
    <n v="0"/>
    <n v="0"/>
    <n v="0"/>
    <n v="17"/>
  </r>
  <r>
    <x v="17"/>
    <x v="165"/>
    <x v="0"/>
    <x v="0"/>
    <n v="106"/>
    <n v="4"/>
    <n v="3"/>
    <n v="7"/>
    <n v="7"/>
    <n v="106"/>
    <n v="3"/>
    <n v="4"/>
    <n v="0"/>
    <n v="113"/>
  </r>
  <r>
    <x v="17"/>
    <x v="165"/>
    <x v="0"/>
    <x v="5"/>
    <n v="17"/>
    <n v="0"/>
    <n v="0"/>
    <n v="0"/>
    <n v="0"/>
    <n v="17"/>
    <n v="0"/>
    <n v="0"/>
    <n v="0"/>
    <n v="17"/>
  </r>
  <r>
    <x v="17"/>
    <x v="165"/>
    <x v="0"/>
    <x v="1"/>
    <n v="21"/>
    <n v="0"/>
    <n v="0"/>
    <n v="0"/>
    <n v="0"/>
    <n v="21"/>
    <n v="0"/>
    <n v="0"/>
    <n v="0"/>
    <n v="21"/>
  </r>
  <r>
    <x v="17"/>
    <x v="165"/>
    <x v="0"/>
    <x v="3"/>
    <n v="28"/>
    <n v="0"/>
    <n v="0"/>
    <n v="0"/>
    <n v="0"/>
    <n v="28"/>
    <n v="0"/>
    <n v="0"/>
    <n v="0"/>
    <n v="28"/>
  </r>
  <r>
    <x v="17"/>
    <x v="165"/>
    <x v="0"/>
    <x v="2"/>
    <n v="19"/>
    <n v="0"/>
    <n v="0"/>
    <n v="0"/>
    <n v="0"/>
    <n v="19"/>
    <n v="0"/>
    <n v="0"/>
    <n v="0"/>
    <n v="19"/>
  </r>
  <r>
    <x v="17"/>
    <x v="165"/>
    <x v="0"/>
    <x v="4"/>
    <n v="52"/>
    <n v="2"/>
    <n v="0"/>
    <n v="2"/>
    <n v="2"/>
    <n v="52"/>
    <n v="2"/>
    <n v="0"/>
    <n v="0"/>
    <n v="54"/>
  </r>
  <r>
    <x v="17"/>
    <x v="165"/>
    <x v="1"/>
    <x v="0"/>
    <n v="61"/>
    <n v="0"/>
    <n v="3"/>
    <n v="3"/>
    <n v="3"/>
    <n v="61"/>
    <n v="0"/>
    <n v="3"/>
    <n v="0"/>
    <n v="64"/>
  </r>
  <r>
    <x v="17"/>
    <x v="165"/>
    <x v="1"/>
    <x v="5"/>
    <n v="6"/>
    <n v="0"/>
    <n v="0"/>
    <n v="0"/>
    <n v="0"/>
    <n v="6"/>
    <n v="0"/>
    <n v="0"/>
    <n v="0"/>
    <n v="6"/>
  </r>
  <r>
    <x v="17"/>
    <x v="165"/>
    <x v="1"/>
    <x v="1"/>
    <n v="11"/>
    <n v="0"/>
    <n v="0"/>
    <n v="0"/>
    <n v="0"/>
    <n v="11"/>
    <n v="0"/>
    <n v="0"/>
    <n v="0"/>
    <n v="11"/>
  </r>
  <r>
    <x v="17"/>
    <x v="165"/>
    <x v="1"/>
    <x v="3"/>
    <n v="12"/>
    <n v="0"/>
    <n v="0"/>
    <n v="0"/>
    <n v="0"/>
    <n v="12"/>
    <n v="0"/>
    <n v="0"/>
    <n v="0"/>
    <n v="12"/>
  </r>
  <r>
    <x v="17"/>
    <x v="165"/>
    <x v="1"/>
    <x v="2"/>
    <n v="11"/>
    <n v="0"/>
    <n v="0"/>
    <n v="0"/>
    <n v="0"/>
    <n v="11"/>
    <n v="0"/>
    <n v="0"/>
    <n v="0"/>
    <n v="11"/>
  </r>
  <r>
    <x v="17"/>
    <x v="165"/>
    <x v="1"/>
    <x v="4"/>
    <n v="24"/>
    <n v="1"/>
    <n v="0"/>
    <n v="1"/>
    <n v="1"/>
    <n v="24"/>
    <n v="1"/>
    <n v="0"/>
    <n v="0"/>
    <n v="25"/>
  </r>
  <r>
    <x v="17"/>
    <x v="50"/>
    <x v="0"/>
    <x v="0"/>
    <n v="96"/>
    <n v="1"/>
    <n v="2"/>
    <n v="3"/>
    <n v="3"/>
    <n v="96"/>
    <n v="1"/>
    <n v="2"/>
    <n v="0"/>
    <n v="99"/>
  </r>
  <r>
    <x v="17"/>
    <x v="50"/>
    <x v="0"/>
    <x v="5"/>
    <n v="20"/>
    <n v="0"/>
    <n v="2"/>
    <n v="2"/>
    <n v="2"/>
    <n v="20"/>
    <n v="0"/>
    <n v="2"/>
    <n v="0"/>
    <n v="22"/>
  </r>
  <r>
    <x v="17"/>
    <x v="50"/>
    <x v="0"/>
    <x v="1"/>
    <n v="18"/>
    <n v="0"/>
    <n v="0"/>
    <n v="0"/>
    <n v="0"/>
    <n v="18"/>
    <n v="0"/>
    <n v="0"/>
    <n v="0"/>
    <n v="18"/>
  </r>
  <r>
    <x v="17"/>
    <x v="50"/>
    <x v="0"/>
    <x v="3"/>
    <n v="24"/>
    <n v="0"/>
    <n v="0"/>
    <n v="0"/>
    <n v="0"/>
    <n v="24"/>
    <n v="0"/>
    <n v="0"/>
    <n v="0"/>
    <n v="24"/>
  </r>
  <r>
    <x v="17"/>
    <x v="50"/>
    <x v="0"/>
    <x v="2"/>
    <n v="24"/>
    <n v="0"/>
    <n v="2"/>
    <n v="2"/>
    <n v="2"/>
    <n v="24"/>
    <n v="0"/>
    <n v="2"/>
    <n v="0"/>
    <n v="26"/>
  </r>
  <r>
    <x v="17"/>
    <x v="50"/>
    <x v="0"/>
    <x v="4"/>
    <n v="45"/>
    <n v="0"/>
    <n v="1"/>
    <n v="1"/>
    <n v="1"/>
    <n v="45"/>
    <n v="0"/>
    <n v="1"/>
    <n v="0"/>
    <n v="46"/>
  </r>
  <r>
    <x v="17"/>
    <x v="50"/>
    <x v="1"/>
    <x v="0"/>
    <n v="50"/>
    <n v="2"/>
    <n v="2"/>
    <n v="4"/>
    <n v="4"/>
    <n v="50"/>
    <n v="2"/>
    <n v="2"/>
    <n v="0"/>
    <n v="54"/>
  </r>
  <r>
    <x v="17"/>
    <x v="50"/>
    <x v="1"/>
    <x v="5"/>
    <n v="12"/>
    <n v="0"/>
    <n v="0"/>
    <n v="0"/>
    <n v="0"/>
    <n v="12"/>
    <n v="0"/>
    <n v="0"/>
    <n v="0"/>
    <n v="12"/>
  </r>
  <r>
    <x v="17"/>
    <x v="50"/>
    <x v="1"/>
    <x v="1"/>
    <n v="9"/>
    <n v="0"/>
    <n v="0"/>
    <n v="0"/>
    <n v="0"/>
    <n v="9"/>
    <n v="0"/>
    <n v="0"/>
    <n v="0"/>
    <n v="9"/>
  </r>
  <r>
    <x v="17"/>
    <x v="50"/>
    <x v="1"/>
    <x v="3"/>
    <n v="15"/>
    <n v="0"/>
    <n v="0"/>
    <n v="0"/>
    <n v="0"/>
    <n v="15"/>
    <n v="0"/>
    <n v="0"/>
    <n v="0"/>
    <n v="15"/>
  </r>
  <r>
    <x v="17"/>
    <x v="50"/>
    <x v="1"/>
    <x v="2"/>
    <n v="10"/>
    <n v="0"/>
    <n v="0"/>
    <n v="0"/>
    <n v="0"/>
    <n v="10"/>
    <n v="0"/>
    <n v="0"/>
    <n v="0"/>
    <n v="10"/>
  </r>
  <r>
    <x v="17"/>
    <x v="50"/>
    <x v="1"/>
    <x v="4"/>
    <n v="14"/>
    <n v="0"/>
    <n v="0"/>
    <n v="0"/>
    <n v="0"/>
    <n v="14"/>
    <n v="0"/>
    <n v="0"/>
    <n v="0"/>
    <n v="14"/>
  </r>
  <r>
    <x v="17"/>
    <x v="51"/>
    <x v="0"/>
    <x v="0"/>
    <n v="96"/>
    <n v="3"/>
    <n v="3"/>
    <n v="5"/>
    <n v="6"/>
    <n v="96"/>
    <n v="3"/>
    <n v="2"/>
    <n v="1"/>
    <n v="102"/>
  </r>
  <r>
    <x v="17"/>
    <x v="51"/>
    <x v="0"/>
    <x v="5"/>
    <n v="26"/>
    <n v="0"/>
    <n v="0"/>
    <n v="0"/>
    <n v="0"/>
    <n v="26"/>
    <n v="0"/>
    <n v="0"/>
    <n v="0"/>
    <n v="26"/>
  </r>
  <r>
    <x v="17"/>
    <x v="51"/>
    <x v="0"/>
    <x v="1"/>
    <n v="29"/>
    <n v="0"/>
    <n v="0"/>
    <n v="0"/>
    <n v="0"/>
    <n v="29"/>
    <n v="0"/>
    <n v="0"/>
    <n v="0"/>
    <n v="29"/>
  </r>
  <r>
    <x v="17"/>
    <x v="51"/>
    <x v="0"/>
    <x v="3"/>
    <n v="27"/>
    <n v="0"/>
    <n v="1"/>
    <n v="1"/>
    <n v="1"/>
    <n v="27"/>
    <n v="0"/>
    <n v="1"/>
    <n v="0"/>
    <n v="28"/>
  </r>
  <r>
    <x v="17"/>
    <x v="51"/>
    <x v="0"/>
    <x v="2"/>
    <n v="16"/>
    <n v="2"/>
    <n v="0"/>
    <n v="2"/>
    <n v="2"/>
    <n v="16"/>
    <n v="2"/>
    <n v="0"/>
    <n v="0"/>
    <n v="18"/>
  </r>
  <r>
    <x v="17"/>
    <x v="51"/>
    <x v="0"/>
    <x v="4"/>
    <n v="55"/>
    <n v="1"/>
    <n v="0"/>
    <n v="1"/>
    <n v="1"/>
    <n v="55"/>
    <n v="1"/>
    <n v="0"/>
    <n v="0"/>
    <n v="56"/>
  </r>
  <r>
    <x v="17"/>
    <x v="51"/>
    <x v="1"/>
    <x v="0"/>
    <n v="68"/>
    <n v="1"/>
    <n v="0"/>
    <n v="1"/>
    <n v="1"/>
    <n v="68"/>
    <n v="1"/>
    <n v="0"/>
    <n v="0"/>
    <n v="69"/>
  </r>
  <r>
    <x v="17"/>
    <x v="51"/>
    <x v="1"/>
    <x v="5"/>
    <n v="16"/>
    <n v="0"/>
    <n v="0"/>
    <n v="0"/>
    <n v="0"/>
    <n v="16"/>
    <n v="0"/>
    <n v="0"/>
    <n v="0"/>
    <n v="16"/>
  </r>
  <r>
    <x v="17"/>
    <x v="51"/>
    <x v="1"/>
    <x v="1"/>
    <n v="18"/>
    <n v="0"/>
    <n v="0"/>
    <n v="0"/>
    <n v="0"/>
    <n v="18"/>
    <n v="0"/>
    <n v="0"/>
    <n v="0"/>
    <n v="18"/>
  </r>
  <r>
    <x v="17"/>
    <x v="51"/>
    <x v="1"/>
    <x v="3"/>
    <n v="15"/>
    <n v="2"/>
    <n v="0"/>
    <n v="2"/>
    <n v="2"/>
    <n v="15"/>
    <n v="2"/>
    <n v="0"/>
    <n v="0"/>
    <n v="17"/>
  </r>
  <r>
    <x v="17"/>
    <x v="51"/>
    <x v="1"/>
    <x v="2"/>
    <n v="11"/>
    <n v="0"/>
    <n v="0"/>
    <n v="0"/>
    <n v="0"/>
    <n v="11"/>
    <n v="0"/>
    <n v="0"/>
    <n v="0"/>
    <n v="11"/>
  </r>
  <r>
    <x v="17"/>
    <x v="51"/>
    <x v="1"/>
    <x v="4"/>
    <n v="28"/>
    <n v="0"/>
    <n v="0"/>
    <n v="0"/>
    <n v="0"/>
    <n v="28"/>
    <n v="0"/>
    <n v="0"/>
    <n v="0"/>
    <n v="28"/>
  </r>
  <r>
    <x v="17"/>
    <x v="52"/>
    <x v="0"/>
    <x v="0"/>
    <n v="129"/>
    <n v="5"/>
    <n v="2"/>
    <n v="7"/>
    <n v="7"/>
    <n v="129"/>
    <n v="5"/>
    <n v="2"/>
    <n v="0"/>
    <n v="136"/>
  </r>
  <r>
    <x v="17"/>
    <x v="52"/>
    <x v="0"/>
    <x v="5"/>
    <n v="28"/>
    <n v="0"/>
    <n v="0"/>
    <n v="0"/>
    <n v="0"/>
    <n v="28"/>
    <n v="0"/>
    <n v="0"/>
    <n v="0"/>
    <n v="28"/>
  </r>
  <r>
    <x v="17"/>
    <x v="52"/>
    <x v="0"/>
    <x v="1"/>
    <n v="45"/>
    <n v="0"/>
    <n v="1"/>
    <n v="0"/>
    <n v="1"/>
    <n v="45"/>
    <n v="0"/>
    <n v="1"/>
    <n v="0"/>
    <n v="46"/>
  </r>
  <r>
    <x v="17"/>
    <x v="52"/>
    <x v="0"/>
    <x v="3"/>
    <n v="24"/>
    <n v="2"/>
    <n v="0"/>
    <n v="2"/>
    <n v="2"/>
    <n v="24"/>
    <n v="2"/>
    <n v="0"/>
    <n v="0"/>
    <n v="26"/>
  </r>
  <r>
    <x v="17"/>
    <x v="52"/>
    <x v="0"/>
    <x v="2"/>
    <n v="18"/>
    <n v="0"/>
    <n v="0"/>
    <n v="0"/>
    <n v="0"/>
    <n v="18"/>
    <n v="0"/>
    <n v="0"/>
    <n v="0"/>
    <n v="18"/>
  </r>
  <r>
    <x v="17"/>
    <x v="52"/>
    <x v="0"/>
    <x v="4"/>
    <n v="52"/>
    <n v="2"/>
    <n v="2"/>
    <n v="4"/>
    <n v="4"/>
    <n v="52"/>
    <n v="2"/>
    <n v="2"/>
    <n v="0"/>
    <n v="56"/>
  </r>
  <r>
    <x v="17"/>
    <x v="52"/>
    <x v="1"/>
    <x v="0"/>
    <n v="50"/>
    <n v="3"/>
    <n v="1"/>
    <n v="4"/>
    <n v="4"/>
    <n v="50"/>
    <n v="3"/>
    <n v="1"/>
    <n v="0"/>
    <n v="54"/>
  </r>
  <r>
    <x v="17"/>
    <x v="52"/>
    <x v="1"/>
    <x v="5"/>
    <n v="16"/>
    <n v="0"/>
    <n v="0"/>
    <n v="0"/>
    <n v="0"/>
    <n v="16"/>
    <n v="0"/>
    <n v="0"/>
    <n v="0"/>
    <n v="16"/>
  </r>
  <r>
    <x v="17"/>
    <x v="52"/>
    <x v="1"/>
    <x v="1"/>
    <n v="18"/>
    <n v="0"/>
    <n v="0"/>
    <n v="0"/>
    <n v="0"/>
    <n v="18"/>
    <n v="0"/>
    <n v="0"/>
    <n v="0"/>
    <n v="18"/>
  </r>
  <r>
    <x v="17"/>
    <x v="52"/>
    <x v="1"/>
    <x v="3"/>
    <n v="19"/>
    <n v="1"/>
    <n v="0"/>
    <n v="1"/>
    <n v="1"/>
    <n v="19"/>
    <n v="1"/>
    <n v="0"/>
    <n v="0"/>
    <n v="20"/>
  </r>
  <r>
    <x v="17"/>
    <x v="52"/>
    <x v="1"/>
    <x v="2"/>
    <n v="14"/>
    <n v="0"/>
    <n v="0"/>
    <n v="0"/>
    <n v="0"/>
    <n v="14"/>
    <n v="0"/>
    <n v="0"/>
    <n v="0"/>
    <n v="14"/>
  </r>
  <r>
    <x v="17"/>
    <x v="52"/>
    <x v="1"/>
    <x v="4"/>
    <n v="30"/>
    <n v="0"/>
    <n v="2"/>
    <n v="2"/>
    <n v="2"/>
    <n v="30"/>
    <n v="0"/>
    <n v="2"/>
    <n v="0"/>
    <n v="32"/>
  </r>
  <r>
    <x v="17"/>
    <x v="166"/>
    <x v="0"/>
    <x v="0"/>
    <n v="112"/>
    <n v="3"/>
    <n v="4"/>
    <n v="7"/>
    <n v="7"/>
    <n v="112"/>
    <n v="3"/>
    <n v="4"/>
    <n v="0"/>
    <n v="119"/>
  </r>
  <r>
    <x v="17"/>
    <x v="166"/>
    <x v="0"/>
    <x v="5"/>
    <n v="27"/>
    <n v="0"/>
    <n v="1"/>
    <n v="1"/>
    <n v="1"/>
    <n v="27"/>
    <n v="0"/>
    <n v="1"/>
    <n v="0"/>
    <n v="28"/>
  </r>
  <r>
    <x v="17"/>
    <x v="166"/>
    <x v="0"/>
    <x v="1"/>
    <n v="32"/>
    <n v="0"/>
    <n v="0"/>
    <n v="0"/>
    <n v="0"/>
    <n v="32"/>
    <n v="0"/>
    <n v="0"/>
    <n v="0"/>
    <n v="32"/>
  </r>
  <r>
    <x v="17"/>
    <x v="166"/>
    <x v="0"/>
    <x v="3"/>
    <n v="33"/>
    <n v="0"/>
    <n v="1"/>
    <n v="1"/>
    <n v="1"/>
    <n v="33"/>
    <n v="0"/>
    <n v="1"/>
    <n v="0"/>
    <n v="34"/>
  </r>
  <r>
    <x v="17"/>
    <x v="166"/>
    <x v="0"/>
    <x v="2"/>
    <n v="28"/>
    <n v="1"/>
    <n v="0"/>
    <n v="1"/>
    <n v="1"/>
    <n v="28"/>
    <n v="1"/>
    <n v="0"/>
    <n v="0"/>
    <n v="29"/>
  </r>
  <r>
    <x v="17"/>
    <x v="166"/>
    <x v="0"/>
    <x v="4"/>
    <n v="43"/>
    <n v="3"/>
    <n v="3"/>
    <n v="6"/>
    <n v="6"/>
    <n v="43"/>
    <n v="3"/>
    <n v="3"/>
    <n v="0"/>
    <n v="49"/>
  </r>
  <r>
    <x v="17"/>
    <x v="166"/>
    <x v="1"/>
    <x v="0"/>
    <n v="53"/>
    <n v="0"/>
    <n v="2"/>
    <n v="2"/>
    <n v="2"/>
    <n v="53"/>
    <n v="0"/>
    <n v="2"/>
    <n v="0"/>
    <n v="55"/>
  </r>
  <r>
    <x v="17"/>
    <x v="166"/>
    <x v="1"/>
    <x v="5"/>
    <n v="16"/>
    <n v="0"/>
    <n v="0"/>
    <n v="0"/>
    <n v="0"/>
    <n v="16"/>
    <n v="0"/>
    <n v="0"/>
    <n v="0"/>
    <n v="16"/>
  </r>
  <r>
    <x v="17"/>
    <x v="166"/>
    <x v="1"/>
    <x v="1"/>
    <n v="19"/>
    <n v="0"/>
    <n v="0"/>
    <n v="0"/>
    <n v="0"/>
    <n v="19"/>
    <n v="0"/>
    <n v="0"/>
    <n v="0"/>
    <n v="19"/>
  </r>
  <r>
    <x v="17"/>
    <x v="166"/>
    <x v="1"/>
    <x v="3"/>
    <n v="16"/>
    <n v="0"/>
    <n v="0"/>
    <n v="0"/>
    <n v="0"/>
    <n v="16"/>
    <n v="0"/>
    <n v="0"/>
    <n v="0"/>
    <n v="16"/>
  </r>
  <r>
    <x v="17"/>
    <x v="166"/>
    <x v="1"/>
    <x v="2"/>
    <n v="13"/>
    <n v="0"/>
    <n v="0"/>
    <n v="0"/>
    <n v="0"/>
    <n v="13"/>
    <n v="0"/>
    <n v="0"/>
    <n v="0"/>
    <n v="13"/>
  </r>
  <r>
    <x v="17"/>
    <x v="166"/>
    <x v="1"/>
    <x v="4"/>
    <n v="18"/>
    <n v="2"/>
    <n v="1"/>
    <n v="3"/>
    <n v="3"/>
    <n v="18"/>
    <n v="2"/>
    <n v="1"/>
    <n v="0"/>
    <n v="21"/>
  </r>
  <r>
    <x v="17"/>
    <x v="53"/>
    <x v="0"/>
    <x v="0"/>
    <n v="111"/>
    <n v="3"/>
    <n v="2"/>
    <n v="5"/>
    <n v="5"/>
    <n v="111"/>
    <n v="3"/>
    <n v="2"/>
    <n v="0"/>
    <n v="116"/>
  </r>
  <r>
    <x v="17"/>
    <x v="53"/>
    <x v="0"/>
    <x v="5"/>
    <n v="28"/>
    <n v="0"/>
    <n v="0"/>
    <n v="0"/>
    <n v="0"/>
    <n v="28"/>
    <n v="0"/>
    <n v="0"/>
    <n v="0"/>
    <n v="28"/>
  </r>
  <r>
    <x v="17"/>
    <x v="53"/>
    <x v="0"/>
    <x v="1"/>
    <n v="26"/>
    <n v="3"/>
    <n v="0"/>
    <n v="3"/>
    <n v="3"/>
    <n v="26"/>
    <n v="3"/>
    <n v="0"/>
    <n v="0"/>
    <n v="29"/>
  </r>
  <r>
    <x v="17"/>
    <x v="53"/>
    <x v="0"/>
    <x v="3"/>
    <n v="29"/>
    <n v="1"/>
    <n v="0"/>
    <n v="1"/>
    <n v="1"/>
    <n v="29"/>
    <n v="1"/>
    <n v="0"/>
    <n v="0"/>
    <n v="30"/>
  </r>
  <r>
    <x v="17"/>
    <x v="53"/>
    <x v="0"/>
    <x v="2"/>
    <n v="15"/>
    <n v="0"/>
    <n v="1"/>
    <n v="1"/>
    <n v="1"/>
    <n v="15"/>
    <n v="0"/>
    <n v="1"/>
    <n v="0"/>
    <n v="16"/>
  </r>
  <r>
    <x v="17"/>
    <x v="53"/>
    <x v="0"/>
    <x v="4"/>
    <n v="45"/>
    <n v="5"/>
    <n v="1"/>
    <n v="6"/>
    <n v="6"/>
    <n v="45"/>
    <n v="5"/>
    <n v="1"/>
    <n v="0"/>
    <n v="51"/>
  </r>
  <r>
    <x v="17"/>
    <x v="53"/>
    <x v="1"/>
    <x v="0"/>
    <n v="65"/>
    <n v="2"/>
    <n v="1"/>
    <n v="3"/>
    <n v="3"/>
    <n v="65"/>
    <n v="2"/>
    <n v="1"/>
    <n v="0"/>
    <n v="68"/>
  </r>
  <r>
    <x v="17"/>
    <x v="53"/>
    <x v="1"/>
    <x v="5"/>
    <n v="10"/>
    <n v="2"/>
    <n v="0"/>
    <n v="2"/>
    <n v="2"/>
    <n v="10"/>
    <n v="2"/>
    <n v="0"/>
    <n v="0"/>
    <n v="12"/>
  </r>
  <r>
    <x v="17"/>
    <x v="53"/>
    <x v="1"/>
    <x v="1"/>
    <n v="8"/>
    <n v="0"/>
    <n v="0"/>
    <n v="0"/>
    <n v="0"/>
    <n v="8"/>
    <n v="0"/>
    <n v="0"/>
    <n v="0"/>
    <n v="8"/>
  </r>
  <r>
    <x v="17"/>
    <x v="53"/>
    <x v="1"/>
    <x v="3"/>
    <n v="13"/>
    <n v="0"/>
    <n v="0"/>
    <n v="0"/>
    <n v="0"/>
    <n v="13"/>
    <n v="0"/>
    <n v="0"/>
    <n v="0"/>
    <n v="13"/>
  </r>
  <r>
    <x v="17"/>
    <x v="53"/>
    <x v="1"/>
    <x v="2"/>
    <n v="9"/>
    <n v="2"/>
    <n v="0"/>
    <n v="2"/>
    <n v="2"/>
    <n v="9"/>
    <n v="2"/>
    <n v="0"/>
    <n v="0"/>
    <n v="11"/>
  </r>
  <r>
    <x v="17"/>
    <x v="53"/>
    <x v="1"/>
    <x v="4"/>
    <n v="29"/>
    <n v="1"/>
    <n v="1"/>
    <n v="2"/>
    <n v="2"/>
    <n v="29"/>
    <n v="1"/>
    <n v="1"/>
    <n v="0"/>
    <n v="31"/>
  </r>
  <r>
    <x v="17"/>
    <x v="54"/>
    <x v="0"/>
    <x v="0"/>
    <n v="122"/>
    <n v="4"/>
    <n v="6"/>
    <n v="10"/>
    <n v="10"/>
    <n v="122"/>
    <n v="4"/>
    <n v="6"/>
    <n v="0"/>
    <n v="132"/>
  </r>
  <r>
    <x v="17"/>
    <x v="54"/>
    <x v="0"/>
    <x v="5"/>
    <n v="15"/>
    <n v="1"/>
    <n v="0"/>
    <n v="1"/>
    <n v="1"/>
    <n v="15"/>
    <n v="1"/>
    <n v="0"/>
    <n v="0"/>
    <n v="16"/>
  </r>
  <r>
    <x v="17"/>
    <x v="54"/>
    <x v="0"/>
    <x v="1"/>
    <n v="27"/>
    <n v="2"/>
    <n v="0"/>
    <n v="2"/>
    <n v="2"/>
    <n v="27"/>
    <n v="2"/>
    <n v="0"/>
    <n v="0"/>
    <n v="29"/>
  </r>
  <r>
    <x v="17"/>
    <x v="54"/>
    <x v="0"/>
    <x v="3"/>
    <n v="20"/>
    <n v="0"/>
    <n v="0"/>
    <n v="0"/>
    <n v="0"/>
    <n v="20"/>
    <n v="0"/>
    <n v="0"/>
    <n v="0"/>
    <n v="20"/>
  </r>
  <r>
    <x v="17"/>
    <x v="54"/>
    <x v="0"/>
    <x v="2"/>
    <n v="25"/>
    <n v="0"/>
    <n v="0"/>
    <n v="0"/>
    <n v="0"/>
    <n v="25"/>
    <n v="0"/>
    <n v="0"/>
    <n v="0"/>
    <n v="25"/>
  </r>
  <r>
    <x v="17"/>
    <x v="54"/>
    <x v="0"/>
    <x v="4"/>
    <n v="49"/>
    <n v="3"/>
    <n v="0"/>
    <n v="3"/>
    <n v="3"/>
    <n v="49"/>
    <n v="3"/>
    <n v="0"/>
    <n v="0"/>
    <n v="52"/>
  </r>
  <r>
    <x v="17"/>
    <x v="54"/>
    <x v="1"/>
    <x v="0"/>
    <n v="56"/>
    <n v="4"/>
    <n v="2"/>
    <n v="6"/>
    <n v="6"/>
    <n v="56"/>
    <n v="4"/>
    <n v="2"/>
    <n v="0"/>
    <n v="62"/>
  </r>
  <r>
    <x v="17"/>
    <x v="54"/>
    <x v="1"/>
    <x v="5"/>
    <n v="11"/>
    <n v="1"/>
    <n v="0"/>
    <n v="1"/>
    <n v="1"/>
    <n v="11"/>
    <n v="1"/>
    <n v="0"/>
    <n v="0"/>
    <n v="12"/>
  </r>
  <r>
    <x v="17"/>
    <x v="54"/>
    <x v="1"/>
    <x v="1"/>
    <n v="15"/>
    <n v="1"/>
    <n v="0"/>
    <n v="1"/>
    <n v="1"/>
    <n v="15"/>
    <n v="1"/>
    <n v="0"/>
    <n v="0"/>
    <n v="16"/>
  </r>
  <r>
    <x v="17"/>
    <x v="54"/>
    <x v="1"/>
    <x v="3"/>
    <n v="4"/>
    <n v="1"/>
    <n v="0"/>
    <n v="1"/>
    <n v="1"/>
    <n v="4"/>
    <n v="1"/>
    <n v="0"/>
    <n v="0"/>
    <n v="5"/>
  </r>
  <r>
    <x v="17"/>
    <x v="54"/>
    <x v="1"/>
    <x v="2"/>
    <n v="13"/>
    <n v="0"/>
    <n v="0"/>
    <n v="0"/>
    <n v="0"/>
    <n v="13"/>
    <n v="0"/>
    <n v="0"/>
    <n v="0"/>
    <n v="13"/>
  </r>
  <r>
    <x v="17"/>
    <x v="54"/>
    <x v="1"/>
    <x v="4"/>
    <n v="21"/>
    <n v="1"/>
    <n v="0"/>
    <n v="1"/>
    <n v="1"/>
    <n v="21"/>
    <n v="1"/>
    <n v="0"/>
    <n v="0"/>
    <n v="22"/>
  </r>
  <r>
    <x v="17"/>
    <x v="55"/>
    <x v="0"/>
    <x v="0"/>
    <n v="109"/>
    <n v="5"/>
    <n v="7"/>
    <n v="12"/>
    <n v="12"/>
    <n v="109"/>
    <n v="5"/>
    <n v="6"/>
    <n v="1"/>
    <n v="121"/>
  </r>
  <r>
    <x v="17"/>
    <x v="55"/>
    <x v="0"/>
    <x v="5"/>
    <n v="19"/>
    <n v="1"/>
    <n v="0"/>
    <n v="1"/>
    <n v="1"/>
    <n v="19"/>
    <n v="1"/>
    <n v="0"/>
    <n v="0"/>
    <n v="20"/>
  </r>
  <r>
    <x v="17"/>
    <x v="55"/>
    <x v="0"/>
    <x v="1"/>
    <n v="12"/>
    <n v="1"/>
    <n v="1"/>
    <n v="2"/>
    <n v="2"/>
    <n v="12"/>
    <n v="1"/>
    <n v="1"/>
    <n v="0"/>
    <n v="14"/>
  </r>
  <r>
    <x v="17"/>
    <x v="55"/>
    <x v="0"/>
    <x v="3"/>
    <n v="20"/>
    <n v="2"/>
    <n v="0"/>
    <n v="2"/>
    <n v="2"/>
    <n v="20"/>
    <n v="2"/>
    <n v="0"/>
    <n v="0"/>
    <n v="22"/>
  </r>
  <r>
    <x v="17"/>
    <x v="55"/>
    <x v="0"/>
    <x v="2"/>
    <n v="25"/>
    <n v="1"/>
    <n v="1"/>
    <n v="2"/>
    <n v="2"/>
    <n v="25"/>
    <n v="1"/>
    <n v="1"/>
    <n v="0"/>
    <n v="27"/>
  </r>
  <r>
    <x v="17"/>
    <x v="55"/>
    <x v="0"/>
    <x v="4"/>
    <n v="26"/>
    <n v="3"/>
    <n v="1"/>
    <n v="4"/>
    <n v="4"/>
    <n v="26"/>
    <n v="3"/>
    <n v="1"/>
    <n v="0"/>
    <n v="30"/>
  </r>
  <r>
    <x v="17"/>
    <x v="55"/>
    <x v="1"/>
    <x v="0"/>
    <n v="62"/>
    <n v="3"/>
    <n v="2"/>
    <n v="5"/>
    <n v="5"/>
    <n v="62"/>
    <n v="3"/>
    <n v="2"/>
    <n v="0"/>
    <n v="67"/>
  </r>
  <r>
    <x v="17"/>
    <x v="55"/>
    <x v="1"/>
    <x v="5"/>
    <n v="4"/>
    <n v="0"/>
    <n v="0"/>
    <n v="0"/>
    <n v="0"/>
    <n v="4"/>
    <n v="0"/>
    <n v="0"/>
    <n v="0"/>
    <n v="4"/>
  </r>
  <r>
    <x v="17"/>
    <x v="55"/>
    <x v="1"/>
    <x v="1"/>
    <n v="7"/>
    <n v="0"/>
    <n v="0"/>
    <n v="0"/>
    <n v="0"/>
    <n v="7"/>
    <n v="0"/>
    <n v="0"/>
    <n v="0"/>
    <n v="7"/>
  </r>
  <r>
    <x v="17"/>
    <x v="55"/>
    <x v="1"/>
    <x v="3"/>
    <n v="10"/>
    <n v="0"/>
    <n v="0"/>
    <n v="0"/>
    <n v="0"/>
    <n v="10"/>
    <n v="0"/>
    <n v="0"/>
    <n v="0"/>
    <n v="10"/>
  </r>
  <r>
    <x v="17"/>
    <x v="55"/>
    <x v="1"/>
    <x v="2"/>
    <n v="5"/>
    <n v="2"/>
    <n v="0"/>
    <n v="2"/>
    <n v="2"/>
    <n v="5"/>
    <n v="2"/>
    <n v="0"/>
    <n v="0"/>
    <n v="7"/>
  </r>
  <r>
    <x v="17"/>
    <x v="55"/>
    <x v="1"/>
    <x v="4"/>
    <n v="15"/>
    <n v="2"/>
    <n v="0"/>
    <n v="2"/>
    <n v="2"/>
    <n v="15"/>
    <n v="2"/>
    <n v="0"/>
    <n v="0"/>
    <n v="17"/>
  </r>
  <r>
    <x v="17"/>
    <x v="56"/>
    <x v="0"/>
    <x v="0"/>
    <n v="83"/>
    <n v="5"/>
    <n v="5"/>
    <n v="9"/>
    <n v="10"/>
    <n v="83"/>
    <n v="5"/>
    <n v="5"/>
    <n v="0"/>
    <n v="93"/>
  </r>
  <r>
    <x v="17"/>
    <x v="56"/>
    <x v="0"/>
    <x v="5"/>
    <n v="16"/>
    <n v="0"/>
    <n v="2"/>
    <n v="2"/>
    <n v="2"/>
    <n v="16"/>
    <n v="0"/>
    <n v="2"/>
    <n v="0"/>
    <n v="18"/>
  </r>
  <r>
    <x v="17"/>
    <x v="56"/>
    <x v="0"/>
    <x v="1"/>
    <n v="17"/>
    <n v="0"/>
    <n v="0"/>
    <n v="0"/>
    <n v="0"/>
    <n v="17"/>
    <n v="0"/>
    <n v="0"/>
    <n v="0"/>
    <n v="17"/>
  </r>
  <r>
    <x v="17"/>
    <x v="56"/>
    <x v="0"/>
    <x v="3"/>
    <n v="11"/>
    <n v="0"/>
    <n v="1"/>
    <n v="1"/>
    <n v="1"/>
    <n v="11"/>
    <n v="0"/>
    <n v="1"/>
    <n v="0"/>
    <n v="12"/>
  </r>
  <r>
    <x v="17"/>
    <x v="56"/>
    <x v="0"/>
    <x v="2"/>
    <n v="9"/>
    <n v="1"/>
    <n v="1"/>
    <n v="2"/>
    <n v="2"/>
    <n v="9"/>
    <n v="1"/>
    <n v="1"/>
    <n v="0"/>
    <n v="11"/>
  </r>
  <r>
    <x v="17"/>
    <x v="56"/>
    <x v="0"/>
    <x v="4"/>
    <n v="18"/>
    <n v="6"/>
    <n v="1"/>
    <n v="6"/>
    <n v="7"/>
    <n v="18"/>
    <n v="6"/>
    <n v="1"/>
    <n v="0"/>
    <n v="25"/>
  </r>
  <r>
    <x v="17"/>
    <x v="56"/>
    <x v="1"/>
    <x v="0"/>
    <n v="63"/>
    <n v="2"/>
    <n v="3"/>
    <n v="5"/>
    <n v="5"/>
    <n v="63"/>
    <n v="2"/>
    <n v="3"/>
    <n v="0"/>
    <n v="68"/>
  </r>
  <r>
    <x v="17"/>
    <x v="56"/>
    <x v="1"/>
    <x v="5"/>
    <n v="9"/>
    <n v="1"/>
    <n v="0"/>
    <n v="1"/>
    <n v="1"/>
    <n v="9"/>
    <n v="1"/>
    <n v="0"/>
    <n v="0"/>
    <n v="10"/>
  </r>
  <r>
    <x v="17"/>
    <x v="56"/>
    <x v="1"/>
    <x v="1"/>
    <n v="9"/>
    <n v="0"/>
    <n v="0"/>
    <n v="0"/>
    <n v="0"/>
    <n v="9"/>
    <n v="0"/>
    <n v="0"/>
    <n v="0"/>
    <n v="9"/>
  </r>
  <r>
    <x v="17"/>
    <x v="56"/>
    <x v="1"/>
    <x v="3"/>
    <n v="6"/>
    <n v="1"/>
    <n v="0"/>
    <n v="1"/>
    <n v="1"/>
    <n v="6"/>
    <n v="1"/>
    <n v="0"/>
    <n v="0"/>
    <n v="7"/>
  </r>
  <r>
    <x v="17"/>
    <x v="56"/>
    <x v="1"/>
    <x v="2"/>
    <n v="6"/>
    <n v="1"/>
    <n v="0"/>
    <n v="1"/>
    <n v="1"/>
    <n v="6"/>
    <n v="1"/>
    <n v="0"/>
    <n v="0"/>
    <n v="7"/>
  </r>
  <r>
    <x v="17"/>
    <x v="56"/>
    <x v="1"/>
    <x v="4"/>
    <n v="16"/>
    <n v="0"/>
    <n v="3"/>
    <n v="3"/>
    <n v="3"/>
    <n v="16"/>
    <n v="0"/>
    <n v="3"/>
    <n v="0"/>
    <n v="19"/>
  </r>
  <r>
    <x v="17"/>
    <x v="57"/>
    <x v="0"/>
    <x v="0"/>
    <n v="89"/>
    <n v="11"/>
    <n v="3"/>
    <n v="10"/>
    <n v="14"/>
    <n v="89"/>
    <n v="11"/>
    <n v="3"/>
    <n v="0"/>
    <n v="103"/>
  </r>
  <r>
    <x v="17"/>
    <x v="57"/>
    <x v="0"/>
    <x v="5"/>
    <n v="10"/>
    <n v="0"/>
    <n v="0"/>
    <n v="0"/>
    <n v="0"/>
    <n v="10"/>
    <n v="0"/>
    <n v="0"/>
    <n v="0"/>
    <n v="10"/>
  </r>
  <r>
    <x v="17"/>
    <x v="57"/>
    <x v="0"/>
    <x v="1"/>
    <n v="9"/>
    <n v="1"/>
    <n v="1"/>
    <n v="1"/>
    <n v="2"/>
    <n v="9"/>
    <n v="1"/>
    <n v="1"/>
    <n v="0"/>
    <n v="11"/>
  </r>
  <r>
    <x v="17"/>
    <x v="57"/>
    <x v="0"/>
    <x v="3"/>
    <n v="9"/>
    <n v="0"/>
    <n v="1"/>
    <n v="1"/>
    <n v="1"/>
    <n v="9"/>
    <n v="0"/>
    <n v="1"/>
    <n v="0"/>
    <n v="10"/>
  </r>
  <r>
    <x v="17"/>
    <x v="57"/>
    <x v="0"/>
    <x v="2"/>
    <n v="9"/>
    <n v="1"/>
    <n v="0"/>
    <n v="1"/>
    <n v="1"/>
    <n v="9"/>
    <n v="1"/>
    <n v="0"/>
    <n v="0"/>
    <n v="10"/>
  </r>
  <r>
    <x v="17"/>
    <x v="57"/>
    <x v="0"/>
    <x v="4"/>
    <n v="28"/>
    <n v="2"/>
    <n v="2"/>
    <n v="3"/>
    <n v="4"/>
    <n v="28"/>
    <n v="2"/>
    <n v="2"/>
    <n v="0"/>
    <n v="32"/>
  </r>
  <r>
    <x v="17"/>
    <x v="57"/>
    <x v="1"/>
    <x v="0"/>
    <n v="36"/>
    <n v="6"/>
    <n v="4"/>
    <n v="7"/>
    <n v="10"/>
    <n v="36"/>
    <n v="6"/>
    <n v="4"/>
    <n v="0"/>
    <n v="46"/>
  </r>
  <r>
    <x v="17"/>
    <x v="57"/>
    <x v="1"/>
    <x v="5"/>
    <n v="1"/>
    <n v="0"/>
    <n v="0"/>
    <n v="0"/>
    <n v="0"/>
    <n v="1"/>
    <n v="0"/>
    <n v="0"/>
    <n v="0"/>
    <n v="1"/>
  </r>
  <r>
    <x v="17"/>
    <x v="57"/>
    <x v="1"/>
    <x v="1"/>
    <n v="7"/>
    <n v="2"/>
    <n v="0"/>
    <n v="1"/>
    <n v="2"/>
    <n v="7"/>
    <n v="2"/>
    <n v="0"/>
    <n v="0"/>
    <n v="9"/>
  </r>
  <r>
    <x v="17"/>
    <x v="57"/>
    <x v="1"/>
    <x v="3"/>
    <n v="10"/>
    <n v="0"/>
    <n v="1"/>
    <n v="1"/>
    <n v="1"/>
    <n v="10"/>
    <n v="0"/>
    <n v="1"/>
    <n v="0"/>
    <n v="11"/>
  </r>
  <r>
    <x v="17"/>
    <x v="57"/>
    <x v="1"/>
    <x v="2"/>
    <n v="6"/>
    <n v="0"/>
    <n v="0"/>
    <n v="0"/>
    <n v="0"/>
    <n v="6"/>
    <n v="0"/>
    <n v="0"/>
    <n v="0"/>
    <n v="6"/>
  </r>
  <r>
    <x v="17"/>
    <x v="57"/>
    <x v="1"/>
    <x v="4"/>
    <n v="17"/>
    <n v="1"/>
    <n v="1"/>
    <n v="2"/>
    <n v="2"/>
    <n v="17"/>
    <n v="1"/>
    <n v="1"/>
    <n v="0"/>
    <n v="19"/>
  </r>
  <r>
    <x v="17"/>
    <x v="58"/>
    <x v="0"/>
    <x v="0"/>
    <n v="80"/>
    <n v="16"/>
    <n v="6"/>
    <n v="12"/>
    <n v="22"/>
    <n v="80"/>
    <n v="16"/>
    <n v="6"/>
    <n v="0"/>
    <n v="102"/>
  </r>
  <r>
    <x v="17"/>
    <x v="58"/>
    <x v="0"/>
    <x v="5"/>
    <n v="9"/>
    <n v="1"/>
    <n v="0"/>
    <n v="0"/>
    <n v="1"/>
    <n v="9"/>
    <n v="1"/>
    <n v="0"/>
    <n v="0"/>
    <n v="10"/>
  </r>
  <r>
    <x v="17"/>
    <x v="58"/>
    <x v="0"/>
    <x v="1"/>
    <n v="9"/>
    <n v="1"/>
    <n v="1"/>
    <n v="1"/>
    <n v="2"/>
    <n v="9"/>
    <n v="1"/>
    <n v="1"/>
    <n v="0"/>
    <n v="11"/>
  </r>
  <r>
    <x v="17"/>
    <x v="58"/>
    <x v="0"/>
    <x v="3"/>
    <n v="11"/>
    <n v="1"/>
    <n v="0"/>
    <n v="0"/>
    <n v="1"/>
    <n v="11"/>
    <n v="1"/>
    <n v="0"/>
    <n v="0"/>
    <n v="12"/>
  </r>
  <r>
    <x v="17"/>
    <x v="58"/>
    <x v="0"/>
    <x v="2"/>
    <n v="10"/>
    <n v="2"/>
    <n v="2"/>
    <n v="2"/>
    <n v="4"/>
    <n v="10"/>
    <n v="2"/>
    <n v="2"/>
    <n v="0"/>
    <n v="14"/>
  </r>
  <r>
    <x v="17"/>
    <x v="58"/>
    <x v="0"/>
    <x v="4"/>
    <n v="22"/>
    <n v="6"/>
    <n v="0"/>
    <n v="3"/>
    <n v="6"/>
    <n v="22"/>
    <n v="6"/>
    <n v="0"/>
    <n v="0"/>
    <n v="28"/>
  </r>
  <r>
    <x v="17"/>
    <x v="58"/>
    <x v="1"/>
    <x v="0"/>
    <n v="44"/>
    <n v="5"/>
    <n v="2"/>
    <n v="4"/>
    <n v="7"/>
    <n v="44"/>
    <n v="5"/>
    <n v="2"/>
    <n v="0"/>
    <n v="51"/>
  </r>
  <r>
    <x v="17"/>
    <x v="58"/>
    <x v="1"/>
    <x v="5"/>
    <n v="1"/>
    <n v="0"/>
    <n v="0"/>
    <n v="0"/>
    <n v="0"/>
    <n v="1"/>
    <n v="0"/>
    <n v="0"/>
    <n v="0"/>
    <n v="1"/>
  </r>
  <r>
    <x v="17"/>
    <x v="58"/>
    <x v="1"/>
    <x v="1"/>
    <n v="8"/>
    <n v="0"/>
    <n v="0"/>
    <n v="0"/>
    <n v="0"/>
    <n v="8"/>
    <n v="0"/>
    <n v="0"/>
    <n v="0"/>
    <n v="8"/>
  </r>
  <r>
    <x v="17"/>
    <x v="58"/>
    <x v="1"/>
    <x v="3"/>
    <n v="6"/>
    <n v="0"/>
    <n v="0"/>
    <n v="0"/>
    <n v="0"/>
    <n v="6"/>
    <n v="0"/>
    <n v="0"/>
    <n v="0"/>
    <n v="6"/>
  </r>
  <r>
    <x v="17"/>
    <x v="58"/>
    <x v="1"/>
    <x v="2"/>
    <n v="1"/>
    <n v="0"/>
    <n v="0"/>
    <n v="0"/>
    <n v="0"/>
    <n v="1"/>
    <n v="0"/>
    <n v="0"/>
    <n v="0"/>
    <n v="1"/>
  </r>
  <r>
    <x v="17"/>
    <x v="58"/>
    <x v="1"/>
    <x v="4"/>
    <n v="7"/>
    <n v="1"/>
    <n v="1"/>
    <n v="1"/>
    <n v="2"/>
    <n v="7"/>
    <n v="1"/>
    <n v="1"/>
    <n v="0"/>
    <n v="9"/>
  </r>
  <r>
    <x v="17"/>
    <x v="59"/>
    <x v="0"/>
    <x v="0"/>
    <n v="69"/>
    <n v="19"/>
    <n v="8"/>
    <n v="9"/>
    <n v="27"/>
    <n v="69"/>
    <n v="19"/>
    <n v="8"/>
    <n v="0"/>
    <n v="96"/>
  </r>
  <r>
    <x v="17"/>
    <x v="59"/>
    <x v="0"/>
    <x v="5"/>
    <n v="4"/>
    <n v="1"/>
    <n v="0"/>
    <n v="0"/>
    <n v="1"/>
    <n v="4"/>
    <n v="1"/>
    <n v="0"/>
    <n v="0"/>
    <n v="5"/>
  </r>
  <r>
    <x v="17"/>
    <x v="59"/>
    <x v="0"/>
    <x v="1"/>
    <n v="10"/>
    <n v="2"/>
    <n v="0"/>
    <n v="0"/>
    <n v="2"/>
    <n v="10"/>
    <n v="2"/>
    <n v="0"/>
    <n v="0"/>
    <n v="12"/>
  </r>
  <r>
    <x v="17"/>
    <x v="59"/>
    <x v="0"/>
    <x v="3"/>
    <n v="4"/>
    <n v="2"/>
    <n v="0"/>
    <n v="0"/>
    <n v="2"/>
    <n v="4"/>
    <n v="2"/>
    <n v="0"/>
    <n v="0"/>
    <n v="6"/>
  </r>
  <r>
    <x v="17"/>
    <x v="59"/>
    <x v="0"/>
    <x v="2"/>
    <n v="17"/>
    <n v="1"/>
    <n v="0"/>
    <n v="1"/>
    <n v="1"/>
    <n v="17"/>
    <n v="1"/>
    <n v="0"/>
    <n v="0"/>
    <n v="18"/>
  </r>
  <r>
    <x v="17"/>
    <x v="59"/>
    <x v="0"/>
    <x v="4"/>
    <n v="13"/>
    <n v="3"/>
    <n v="2"/>
    <n v="2"/>
    <n v="5"/>
    <n v="13"/>
    <n v="3"/>
    <n v="2"/>
    <n v="0"/>
    <n v="18"/>
  </r>
  <r>
    <x v="17"/>
    <x v="59"/>
    <x v="1"/>
    <x v="0"/>
    <n v="39"/>
    <n v="9"/>
    <n v="8"/>
    <n v="9"/>
    <n v="17"/>
    <n v="39"/>
    <n v="9"/>
    <n v="8"/>
    <n v="0"/>
    <n v="56"/>
  </r>
  <r>
    <x v="17"/>
    <x v="59"/>
    <x v="1"/>
    <x v="5"/>
    <n v="2"/>
    <n v="0"/>
    <n v="0"/>
    <n v="0"/>
    <n v="0"/>
    <n v="2"/>
    <n v="0"/>
    <n v="0"/>
    <n v="0"/>
    <n v="2"/>
  </r>
  <r>
    <x v="17"/>
    <x v="59"/>
    <x v="1"/>
    <x v="1"/>
    <n v="8"/>
    <n v="0"/>
    <n v="1"/>
    <n v="1"/>
    <n v="1"/>
    <n v="8"/>
    <n v="0"/>
    <n v="1"/>
    <n v="0"/>
    <n v="9"/>
  </r>
  <r>
    <x v="17"/>
    <x v="59"/>
    <x v="1"/>
    <x v="3"/>
    <n v="4"/>
    <n v="0"/>
    <n v="0"/>
    <n v="0"/>
    <n v="0"/>
    <n v="4"/>
    <n v="0"/>
    <n v="0"/>
    <n v="0"/>
    <n v="4"/>
  </r>
  <r>
    <x v="17"/>
    <x v="59"/>
    <x v="1"/>
    <x v="2"/>
    <n v="2"/>
    <n v="0"/>
    <n v="0"/>
    <n v="0"/>
    <n v="0"/>
    <n v="2"/>
    <n v="0"/>
    <n v="0"/>
    <n v="0"/>
    <n v="2"/>
  </r>
  <r>
    <x v="17"/>
    <x v="59"/>
    <x v="1"/>
    <x v="4"/>
    <n v="15"/>
    <n v="1"/>
    <n v="2"/>
    <n v="2"/>
    <n v="3"/>
    <n v="15"/>
    <n v="1"/>
    <n v="2"/>
    <n v="0"/>
    <n v="18"/>
  </r>
  <r>
    <x v="17"/>
    <x v="60"/>
    <x v="0"/>
    <x v="0"/>
    <n v="76"/>
    <n v="26"/>
    <n v="4"/>
    <n v="7"/>
    <n v="30"/>
    <n v="76"/>
    <n v="26"/>
    <n v="4"/>
    <n v="0"/>
    <n v="106"/>
  </r>
  <r>
    <x v="17"/>
    <x v="60"/>
    <x v="0"/>
    <x v="5"/>
    <n v="5"/>
    <n v="0"/>
    <n v="0"/>
    <n v="0"/>
    <n v="0"/>
    <n v="5"/>
    <n v="0"/>
    <n v="0"/>
    <n v="0"/>
    <n v="5"/>
  </r>
  <r>
    <x v="17"/>
    <x v="60"/>
    <x v="0"/>
    <x v="1"/>
    <n v="6"/>
    <n v="0"/>
    <n v="0"/>
    <n v="0"/>
    <n v="0"/>
    <n v="6"/>
    <n v="0"/>
    <n v="0"/>
    <n v="0"/>
    <n v="6"/>
  </r>
  <r>
    <x v="17"/>
    <x v="60"/>
    <x v="0"/>
    <x v="3"/>
    <n v="5"/>
    <n v="1"/>
    <n v="0"/>
    <n v="0"/>
    <n v="1"/>
    <n v="5"/>
    <n v="1"/>
    <n v="0"/>
    <n v="0"/>
    <n v="6"/>
  </r>
  <r>
    <x v="17"/>
    <x v="60"/>
    <x v="0"/>
    <x v="2"/>
    <n v="6"/>
    <n v="0"/>
    <n v="1"/>
    <n v="1"/>
    <n v="1"/>
    <n v="6"/>
    <n v="0"/>
    <n v="1"/>
    <n v="0"/>
    <n v="7"/>
  </r>
  <r>
    <x v="17"/>
    <x v="60"/>
    <x v="0"/>
    <x v="4"/>
    <n v="15"/>
    <n v="4"/>
    <n v="0"/>
    <n v="1"/>
    <n v="4"/>
    <n v="15"/>
    <n v="4"/>
    <n v="0"/>
    <n v="0"/>
    <n v="19"/>
  </r>
  <r>
    <x v="17"/>
    <x v="60"/>
    <x v="1"/>
    <x v="0"/>
    <n v="51"/>
    <n v="9"/>
    <n v="4"/>
    <n v="6"/>
    <n v="13"/>
    <n v="51"/>
    <n v="9"/>
    <n v="4"/>
    <n v="0"/>
    <n v="64"/>
  </r>
  <r>
    <x v="17"/>
    <x v="60"/>
    <x v="1"/>
    <x v="5"/>
    <n v="3"/>
    <n v="2"/>
    <n v="0"/>
    <n v="0"/>
    <n v="2"/>
    <n v="3"/>
    <n v="2"/>
    <n v="0"/>
    <n v="0"/>
    <n v="5"/>
  </r>
  <r>
    <x v="17"/>
    <x v="60"/>
    <x v="1"/>
    <x v="1"/>
    <n v="5"/>
    <n v="0"/>
    <n v="0"/>
    <n v="0"/>
    <n v="0"/>
    <n v="5"/>
    <n v="0"/>
    <n v="0"/>
    <n v="0"/>
    <n v="5"/>
  </r>
  <r>
    <x v="17"/>
    <x v="60"/>
    <x v="1"/>
    <x v="3"/>
    <n v="4"/>
    <n v="2"/>
    <n v="0"/>
    <n v="0"/>
    <n v="2"/>
    <n v="4"/>
    <n v="2"/>
    <n v="0"/>
    <n v="0"/>
    <n v="6"/>
  </r>
  <r>
    <x v="17"/>
    <x v="60"/>
    <x v="1"/>
    <x v="2"/>
    <n v="1"/>
    <n v="0"/>
    <n v="0"/>
    <n v="0"/>
    <n v="0"/>
    <n v="1"/>
    <n v="0"/>
    <n v="0"/>
    <n v="0"/>
    <n v="1"/>
  </r>
  <r>
    <x v="17"/>
    <x v="60"/>
    <x v="1"/>
    <x v="4"/>
    <n v="9"/>
    <n v="1"/>
    <n v="2"/>
    <n v="3"/>
    <n v="3"/>
    <n v="9"/>
    <n v="1"/>
    <n v="2"/>
    <n v="0"/>
    <n v="12"/>
  </r>
  <r>
    <x v="17"/>
    <x v="61"/>
    <x v="0"/>
    <x v="0"/>
    <n v="58"/>
    <n v="26"/>
    <n v="6"/>
    <n v="8"/>
    <n v="32"/>
    <n v="58"/>
    <n v="26"/>
    <n v="6"/>
    <n v="0"/>
    <n v="90"/>
  </r>
  <r>
    <x v="17"/>
    <x v="61"/>
    <x v="0"/>
    <x v="5"/>
    <n v="5"/>
    <n v="1"/>
    <n v="0"/>
    <n v="0"/>
    <n v="1"/>
    <n v="5"/>
    <n v="1"/>
    <n v="0"/>
    <n v="0"/>
    <n v="6"/>
  </r>
  <r>
    <x v="17"/>
    <x v="61"/>
    <x v="0"/>
    <x v="1"/>
    <n v="8"/>
    <n v="1"/>
    <n v="0"/>
    <n v="0"/>
    <n v="1"/>
    <n v="8"/>
    <n v="1"/>
    <n v="0"/>
    <n v="0"/>
    <n v="9"/>
  </r>
  <r>
    <x v="17"/>
    <x v="61"/>
    <x v="0"/>
    <x v="3"/>
    <n v="2"/>
    <n v="0"/>
    <n v="0"/>
    <n v="0"/>
    <n v="0"/>
    <n v="2"/>
    <n v="0"/>
    <n v="0"/>
    <n v="0"/>
    <n v="2"/>
  </r>
  <r>
    <x v="17"/>
    <x v="61"/>
    <x v="0"/>
    <x v="2"/>
    <n v="2"/>
    <n v="0"/>
    <n v="0"/>
    <n v="0"/>
    <n v="0"/>
    <n v="2"/>
    <n v="0"/>
    <n v="0"/>
    <n v="0"/>
    <n v="2"/>
  </r>
  <r>
    <x v="17"/>
    <x v="61"/>
    <x v="0"/>
    <x v="4"/>
    <n v="13"/>
    <n v="0"/>
    <n v="2"/>
    <n v="2"/>
    <n v="2"/>
    <n v="13"/>
    <n v="0"/>
    <n v="2"/>
    <n v="0"/>
    <n v="15"/>
  </r>
  <r>
    <x v="17"/>
    <x v="61"/>
    <x v="1"/>
    <x v="0"/>
    <n v="43"/>
    <n v="10"/>
    <n v="8"/>
    <n v="9"/>
    <n v="18"/>
    <n v="43"/>
    <n v="10"/>
    <n v="8"/>
    <n v="0"/>
    <n v="61"/>
  </r>
  <r>
    <x v="17"/>
    <x v="61"/>
    <x v="1"/>
    <x v="1"/>
    <n v="2"/>
    <n v="0"/>
    <n v="0"/>
    <n v="0"/>
    <n v="0"/>
    <n v="2"/>
    <n v="0"/>
    <n v="0"/>
    <n v="0"/>
    <n v="2"/>
  </r>
  <r>
    <x v="17"/>
    <x v="61"/>
    <x v="1"/>
    <x v="3"/>
    <n v="2"/>
    <n v="0"/>
    <n v="0"/>
    <n v="0"/>
    <n v="0"/>
    <n v="2"/>
    <n v="0"/>
    <n v="0"/>
    <n v="0"/>
    <n v="2"/>
  </r>
  <r>
    <x v="17"/>
    <x v="61"/>
    <x v="1"/>
    <x v="2"/>
    <n v="3"/>
    <n v="1"/>
    <n v="0"/>
    <n v="1"/>
    <n v="1"/>
    <n v="3"/>
    <n v="1"/>
    <n v="0"/>
    <n v="0"/>
    <n v="4"/>
  </r>
  <r>
    <x v="17"/>
    <x v="61"/>
    <x v="1"/>
    <x v="4"/>
    <n v="9"/>
    <n v="1"/>
    <n v="2"/>
    <n v="3"/>
    <n v="3"/>
    <n v="9"/>
    <n v="1"/>
    <n v="2"/>
    <n v="0"/>
    <n v="12"/>
  </r>
  <r>
    <x v="17"/>
    <x v="62"/>
    <x v="0"/>
    <x v="0"/>
    <n v="58"/>
    <n v="19"/>
    <n v="6"/>
    <n v="7"/>
    <n v="25"/>
    <n v="58"/>
    <n v="19"/>
    <n v="6"/>
    <n v="0"/>
    <n v="83"/>
  </r>
  <r>
    <x v="17"/>
    <x v="62"/>
    <x v="0"/>
    <x v="5"/>
    <n v="4"/>
    <n v="0"/>
    <n v="2"/>
    <n v="2"/>
    <n v="2"/>
    <n v="4"/>
    <n v="0"/>
    <n v="2"/>
    <n v="0"/>
    <n v="6"/>
  </r>
  <r>
    <x v="17"/>
    <x v="62"/>
    <x v="0"/>
    <x v="1"/>
    <n v="3"/>
    <n v="1"/>
    <n v="0"/>
    <n v="0"/>
    <n v="1"/>
    <n v="3"/>
    <n v="1"/>
    <n v="0"/>
    <n v="0"/>
    <n v="4"/>
  </r>
  <r>
    <x v="17"/>
    <x v="62"/>
    <x v="0"/>
    <x v="3"/>
    <n v="6"/>
    <n v="0"/>
    <n v="0"/>
    <n v="0"/>
    <n v="0"/>
    <n v="6"/>
    <n v="0"/>
    <n v="0"/>
    <n v="0"/>
    <n v="6"/>
  </r>
  <r>
    <x v="17"/>
    <x v="62"/>
    <x v="0"/>
    <x v="2"/>
    <n v="2"/>
    <n v="2"/>
    <n v="1"/>
    <n v="3"/>
    <n v="3"/>
    <n v="2"/>
    <n v="2"/>
    <n v="1"/>
    <n v="0"/>
    <n v="5"/>
  </r>
  <r>
    <x v="17"/>
    <x v="62"/>
    <x v="0"/>
    <x v="4"/>
    <n v="8"/>
    <n v="2"/>
    <n v="4"/>
    <n v="3"/>
    <n v="6"/>
    <n v="8"/>
    <n v="2"/>
    <n v="4"/>
    <n v="0"/>
    <n v="14"/>
  </r>
  <r>
    <x v="17"/>
    <x v="62"/>
    <x v="1"/>
    <x v="0"/>
    <n v="36"/>
    <n v="18"/>
    <n v="8"/>
    <n v="9"/>
    <n v="26"/>
    <n v="36"/>
    <n v="18"/>
    <n v="8"/>
    <n v="0"/>
    <n v="62"/>
  </r>
  <r>
    <x v="17"/>
    <x v="62"/>
    <x v="1"/>
    <x v="1"/>
    <n v="1"/>
    <n v="0"/>
    <n v="0"/>
    <n v="0"/>
    <n v="0"/>
    <n v="1"/>
    <n v="0"/>
    <n v="0"/>
    <n v="0"/>
    <n v="1"/>
  </r>
  <r>
    <x v="17"/>
    <x v="62"/>
    <x v="1"/>
    <x v="3"/>
    <n v="6"/>
    <n v="0"/>
    <n v="0"/>
    <n v="0"/>
    <n v="0"/>
    <n v="6"/>
    <n v="0"/>
    <n v="0"/>
    <n v="0"/>
    <n v="6"/>
  </r>
  <r>
    <x v="17"/>
    <x v="62"/>
    <x v="1"/>
    <x v="2"/>
    <n v="3"/>
    <n v="0"/>
    <n v="0"/>
    <n v="0"/>
    <n v="0"/>
    <n v="3"/>
    <n v="0"/>
    <n v="0"/>
    <n v="0"/>
    <n v="3"/>
  </r>
  <r>
    <x v="17"/>
    <x v="62"/>
    <x v="1"/>
    <x v="4"/>
    <n v="6"/>
    <n v="1"/>
    <n v="0"/>
    <n v="0"/>
    <n v="1"/>
    <n v="6"/>
    <n v="1"/>
    <n v="0"/>
    <n v="0"/>
    <n v="7"/>
  </r>
  <r>
    <x v="17"/>
    <x v="63"/>
    <x v="0"/>
    <x v="0"/>
    <n v="81"/>
    <n v="28"/>
    <n v="20"/>
    <n v="13"/>
    <n v="48"/>
    <n v="81"/>
    <n v="28"/>
    <n v="20"/>
    <n v="0"/>
    <n v="129"/>
  </r>
  <r>
    <x v="17"/>
    <x v="63"/>
    <x v="0"/>
    <x v="5"/>
    <n v="3"/>
    <n v="0"/>
    <n v="0"/>
    <n v="0"/>
    <n v="0"/>
    <n v="3"/>
    <n v="0"/>
    <n v="0"/>
    <n v="0"/>
    <n v="3"/>
  </r>
  <r>
    <x v="17"/>
    <x v="63"/>
    <x v="0"/>
    <x v="1"/>
    <n v="6"/>
    <n v="0"/>
    <n v="0"/>
    <n v="0"/>
    <n v="0"/>
    <n v="6"/>
    <n v="0"/>
    <n v="0"/>
    <n v="0"/>
    <n v="6"/>
  </r>
  <r>
    <x v="17"/>
    <x v="63"/>
    <x v="0"/>
    <x v="3"/>
    <n v="1"/>
    <n v="1"/>
    <n v="0"/>
    <n v="1"/>
    <n v="1"/>
    <n v="1"/>
    <n v="1"/>
    <n v="0"/>
    <n v="0"/>
    <n v="2"/>
  </r>
  <r>
    <x v="17"/>
    <x v="63"/>
    <x v="0"/>
    <x v="2"/>
    <n v="4"/>
    <n v="1"/>
    <n v="0"/>
    <n v="0"/>
    <n v="1"/>
    <n v="4"/>
    <n v="1"/>
    <n v="0"/>
    <n v="0"/>
    <n v="5"/>
  </r>
  <r>
    <x v="17"/>
    <x v="63"/>
    <x v="0"/>
    <x v="4"/>
    <n v="12"/>
    <n v="4"/>
    <n v="2"/>
    <n v="3"/>
    <n v="6"/>
    <n v="12"/>
    <n v="4"/>
    <n v="2"/>
    <n v="0"/>
    <n v="18"/>
  </r>
  <r>
    <x v="17"/>
    <x v="63"/>
    <x v="1"/>
    <x v="0"/>
    <n v="37"/>
    <n v="16"/>
    <n v="6"/>
    <n v="5"/>
    <n v="22"/>
    <n v="37"/>
    <n v="16"/>
    <n v="6"/>
    <n v="0"/>
    <n v="59"/>
  </r>
  <r>
    <x v="17"/>
    <x v="63"/>
    <x v="1"/>
    <x v="5"/>
    <n v="1"/>
    <n v="0"/>
    <n v="0"/>
    <n v="0"/>
    <n v="0"/>
    <n v="1"/>
    <n v="0"/>
    <n v="0"/>
    <n v="0"/>
    <n v="1"/>
  </r>
  <r>
    <x v="17"/>
    <x v="63"/>
    <x v="1"/>
    <x v="1"/>
    <n v="2"/>
    <n v="0"/>
    <n v="0"/>
    <n v="0"/>
    <n v="0"/>
    <n v="2"/>
    <n v="0"/>
    <n v="0"/>
    <n v="0"/>
    <n v="2"/>
  </r>
  <r>
    <x v="17"/>
    <x v="63"/>
    <x v="1"/>
    <x v="3"/>
    <n v="2"/>
    <n v="2"/>
    <n v="1"/>
    <n v="1"/>
    <n v="3"/>
    <n v="2"/>
    <n v="2"/>
    <n v="1"/>
    <n v="0"/>
    <n v="5"/>
  </r>
  <r>
    <x v="17"/>
    <x v="63"/>
    <x v="1"/>
    <x v="4"/>
    <n v="7"/>
    <n v="1"/>
    <n v="2"/>
    <n v="1"/>
    <n v="3"/>
    <n v="7"/>
    <n v="1"/>
    <n v="2"/>
    <n v="0"/>
    <n v="10"/>
  </r>
  <r>
    <x v="17"/>
    <x v="64"/>
    <x v="0"/>
    <x v="0"/>
    <n v="47"/>
    <n v="33"/>
    <n v="21"/>
    <n v="15"/>
    <n v="54"/>
    <n v="47"/>
    <n v="33"/>
    <n v="21"/>
    <n v="0"/>
    <n v="101"/>
  </r>
  <r>
    <x v="17"/>
    <x v="64"/>
    <x v="0"/>
    <x v="5"/>
    <n v="2"/>
    <n v="1"/>
    <n v="0"/>
    <n v="0"/>
    <n v="1"/>
    <n v="2"/>
    <n v="1"/>
    <n v="0"/>
    <n v="0"/>
    <n v="3"/>
  </r>
  <r>
    <x v="17"/>
    <x v="64"/>
    <x v="0"/>
    <x v="1"/>
    <n v="0"/>
    <n v="2"/>
    <n v="0"/>
    <n v="0"/>
    <n v="2"/>
    <n v="0"/>
    <n v="2"/>
    <n v="0"/>
    <n v="0"/>
    <n v="2"/>
  </r>
  <r>
    <x v="17"/>
    <x v="64"/>
    <x v="0"/>
    <x v="3"/>
    <n v="4"/>
    <n v="0"/>
    <n v="1"/>
    <n v="0"/>
    <n v="1"/>
    <n v="4"/>
    <n v="0"/>
    <n v="1"/>
    <n v="0"/>
    <n v="5"/>
  </r>
  <r>
    <x v="17"/>
    <x v="64"/>
    <x v="0"/>
    <x v="2"/>
    <n v="4"/>
    <n v="0"/>
    <n v="0"/>
    <n v="0"/>
    <n v="0"/>
    <n v="4"/>
    <n v="0"/>
    <n v="0"/>
    <n v="0"/>
    <n v="4"/>
  </r>
  <r>
    <x v="17"/>
    <x v="64"/>
    <x v="0"/>
    <x v="4"/>
    <n v="11"/>
    <n v="2"/>
    <n v="1"/>
    <n v="0"/>
    <n v="3"/>
    <n v="11"/>
    <n v="2"/>
    <n v="1"/>
    <n v="0"/>
    <n v="14"/>
  </r>
  <r>
    <x v="17"/>
    <x v="64"/>
    <x v="1"/>
    <x v="0"/>
    <n v="32"/>
    <n v="9"/>
    <n v="19"/>
    <n v="10"/>
    <n v="28"/>
    <n v="32"/>
    <n v="9"/>
    <n v="19"/>
    <n v="0"/>
    <n v="60"/>
  </r>
  <r>
    <x v="17"/>
    <x v="64"/>
    <x v="1"/>
    <x v="5"/>
    <n v="0"/>
    <n v="1"/>
    <n v="0"/>
    <n v="0"/>
    <n v="1"/>
    <n v="0"/>
    <n v="1"/>
    <n v="0"/>
    <n v="0"/>
    <n v="1"/>
  </r>
  <r>
    <x v="17"/>
    <x v="64"/>
    <x v="1"/>
    <x v="1"/>
    <n v="2"/>
    <n v="0"/>
    <n v="0"/>
    <n v="0"/>
    <n v="0"/>
    <n v="2"/>
    <n v="0"/>
    <n v="0"/>
    <n v="0"/>
    <n v="2"/>
  </r>
  <r>
    <x v="17"/>
    <x v="64"/>
    <x v="1"/>
    <x v="3"/>
    <n v="0"/>
    <n v="0"/>
    <n v="1"/>
    <n v="1"/>
    <n v="1"/>
    <n v="0"/>
    <n v="0"/>
    <n v="1"/>
    <n v="0"/>
    <n v="1"/>
  </r>
  <r>
    <x v="17"/>
    <x v="64"/>
    <x v="1"/>
    <x v="2"/>
    <n v="1"/>
    <n v="0"/>
    <n v="0"/>
    <n v="0"/>
    <n v="0"/>
    <n v="1"/>
    <n v="0"/>
    <n v="0"/>
    <n v="0"/>
    <n v="1"/>
  </r>
  <r>
    <x v="17"/>
    <x v="64"/>
    <x v="1"/>
    <x v="4"/>
    <n v="8"/>
    <n v="1"/>
    <n v="0"/>
    <n v="0"/>
    <n v="1"/>
    <n v="8"/>
    <n v="1"/>
    <n v="0"/>
    <n v="0"/>
    <n v="9"/>
  </r>
  <r>
    <x v="17"/>
    <x v="65"/>
    <x v="0"/>
    <x v="0"/>
    <n v="57"/>
    <n v="26"/>
    <n v="22"/>
    <n v="10"/>
    <n v="48"/>
    <n v="57"/>
    <n v="26"/>
    <n v="22"/>
    <n v="0"/>
    <n v="105"/>
  </r>
  <r>
    <x v="17"/>
    <x v="65"/>
    <x v="0"/>
    <x v="5"/>
    <n v="1"/>
    <n v="0"/>
    <n v="0"/>
    <n v="0"/>
    <n v="0"/>
    <n v="1"/>
    <n v="0"/>
    <n v="0"/>
    <n v="0"/>
    <n v="1"/>
  </r>
  <r>
    <x v="17"/>
    <x v="65"/>
    <x v="0"/>
    <x v="1"/>
    <n v="4"/>
    <n v="0"/>
    <n v="1"/>
    <n v="0"/>
    <n v="1"/>
    <n v="4"/>
    <n v="0"/>
    <n v="1"/>
    <n v="0"/>
    <n v="5"/>
  </r>
  <r>
    <x v="17"/>
    <x v="65"/>
    <x v="0"/>
    <x v="3"/>
    <n v="0"/>
    <n v="1"/>
    <n v="3"/>
    <n v="2"/>
    <n v="4"/>
    <n v="0"/>
    <n v="1"/>
    <n v="3"/>
    <n v="0"/>
    <n v="4"/>
  </r>
  <r>
    <x v="17"/>
    <x v="65"/>
    <x v="0"/>
    <x v="2"/>
    <n v="1"/>
    <n v="0"/>
    <n v="1"/>
    <n v="1"/>
    <n v="1"/>
    <n v="1"/>
    <n v="0"/>
    <n v="1"/>
    <n v="0"/>
    <n v="2"/>
  </r>
  <r>
    <x v="17"/>
    <x v="65"/>
    <x v="0"/>
    <x v="4"/>
    <n v="9"/>
    <n v="3"/>
    <n v="1"/>
    <n v="1"/>
    <n v="4"/>
    <n v="9"/>
    <n v="3"/>
    <n v="1"/>
    <n v="0"/>
    <n v="13"/>
  </r>
  <r>
    <x v="17"/>
    <x v="65"/>
    <x v="1"/>
    <x v="0"/>
    <n v="26"/>
    <n v="13"/>
    <n v="17"/>
    <n v="14"/>
    <n v="30"/>
    <n v="26"/>
    <n v="13"/>
    <n v="17"/>
    <n v="0"/>
    <n v="56"/>
  </r>
  <r>
    <x v="17"/>
    <x v="65"/>
    <x v="1"/>
    <x v="5"/>
    <n v="1"/>
    <n v="0"/>
    <n v="0"/>
    <n v="0"/>
    <n v="0"/>
    <n v="1"/>
    <n v="0"/>
    <n v="0"/>
    <n v="0"/>
    <n v="1"/>
  </r>
  <r>
    <x v="17"/>
    <x v="65"/>
    <x v="1"/>
    <x v="1"/>
    <n v="2"/>
    <n v="0"/>
    <n v="1"/>
    <n v="1"/>
    <n v="1"/>
    <n v="2"/>
    <n v="0"/>
    <n v="1"/>
    <n v="0"/>
    <n v="3"/>
  </r>
  <r>
    <x v="17"/>
    <x v="65"/>
    <x v="1"/>
    <x v="3"/>
    <n v="0"/>
    <n v="1"/>
    <n v="2"/>
    <n v="2"/>
    <n v="3"/>
    <n v="0"/>
    <n v="1"/>
    <n v="2"/>
    <n v="0"/>
    <n v="3"/>
  </r>
  <r>
    <x v="17"/>
    <x v="65"/>
    <x v="1"/>
    <x v="2"/>
    <n v="2"/>
    <n v="0"/>
    <n v="1"/>
    <n v="0"/>
    <n v="1"/>
    <n v="2"/>
    <n v="0"/>
    <n v="1"/>
    <n v="0"/>
    <n v="3"/>
  </r>
  <r>
    <x v="17"/>
    <x v="65"/>
    <x v="1"/>
    <x v="4"/>
    <n v="7"/>
    <n v="2"/>
    <n v="2"/>
    <n v="2"/>
    <n v="4"/>
    <n v="7"/>
    <n v="2"/>
    <n v="2"/>
    <n v="0"/>
    <n v="11"/>
  </r>
  <r>
    <x v="17"/>
    <x v="4"/>
    <x v="0"/>
    <x v="0"/>
    <n v="50"/>
    <n v="23"/>
    <n v="27"/>
    <n v="11"/>
    <n v="51"/>
    <n v="49"/>
    <n v="23"/>
    <n v="28"/>
    <n v="0"/>
    <n v="100"/>
  </r>
  <r>
    <x v="17"/>
    <x v="4"/>
    <x v="0"/>
    <x v="5"/>
    <n v="0"/>
    <n v="0"/>
    <n v="1"/>
    <n v="0"/>
    <n v="1"/>
    <n v="0"/>
    <n v="0"/>
    <n v="1"/>
    <n v="0"/>
    <n v="1"/>
  </r>
  <r>
    <x v="17"/>
    <x v="4"/>
    <x v="0"/>
    <x v="1"/>
    <n v="1"/>
    <n v="0"/>
    <n v="1"/>
    <n v="0"/>
    <n v="1"/>
    <n v="1"/>
    <n v="0"/>
    <n v="1"/>
    <n v="0"/>
    <n v="2"/>
  </r>
  <r>
    <x v="17"/>
    <x v="4"/>
    <x v="0"/>
    <x v="3"/>
    <n v="3"/>
    <n v="0"/>
    <n v="0"/>
    <n v="0"/>
    <n v="0"/>
    <n v="3"/>
    <n v="0"/>
    <n v="0"/>
    <n v="0"/>
    <n v="3"/>
  </r>
  <r>
    <x v="17"/>
    <x v="4"/>
    <x v="0"/>
    <x v="2"/>
    <n v="1"/>
    <n v="0"/>
    <n v="0"/>
    <n v="0"/>
    <n v="0"/>
    <n v="1"/>
    <n v="0"/>
    <n v="0"/>
    <n v="0"/>
    <n v="1"/>
  </r>
  <r>
    <x v="17"/>
    <x v="4"/>
    <x v="0"/>
    <x v="4"/>
    <n v="11"/>
    <n v="2"/>
    <n v="5"/>
    <n v="3"/>
    <n v="7"/>
    <n v="11"/>
    <n v="2"/>
    <n v="5"/>
    <n v="0"/>
    <n v="18"/>
  </r>
  <r>
    <x v="17"/>
    <x v="4"/>
    <x v="1"/>
    <x v="0"/>
    <n v="40"/>
    <n v="18"/>
    <n v="18"/>
    <n v="9"/>
    <n v="36"/>
    <n v="40"/>
    <n v="17"/>
    <n v="19"/>
    <n v="0"/>
    <n v="76"/>
  </r>
  <r>
    <x v="17"/>
    <x v="4"/>
    <x v="1"/>
    <x v="5"/>
    <n v="0"/>
    <n v="1"/>
    <n v="0"/>
    <n v="0"/>
    <n v="1"/>
    <n v="0"/>
    <n v="1"/>
    <n v="0"/>
    <n v="0"/>
    <n v="1"/>
  </r>
  <r>
    <x v="17"/>
    <x v="4"/>
    <x v="1"/>
    <x v="1"/>
    <n v="1"/>
    <n v="1"/>
    <n v="1"/>
    <n v="2"/>
    <n v="2"/>
    <n v="1"/>
    <n v="1"/>
    <n v="1"/>
    <n v="0"/>
    <n v="3"/>
  </r>
  <r>
    <x v="17"/>
    <x v="4"/>
    <x v="1"/>
    <x v="3"/>
    <n v="0"/>
    <n v="1"/>
    <n v="0"/>
    <n v="0"/>
    <n v="1"/>
    <n v="0"/>
    <n v="1"/>
    <n v="0"/>
    <n v="0"/>
    <n v="1"/>
  </r>
  <r>
    <x v="17"/>
    <x v="4"/>
    <x v="1"/>
    <x v="4"/>
    <n v="3"/>
    <n v="0"/>
    <n v="0"/>
    <n v="0"/>
    <n v="0"/>
    <n v="3"/>
    <n v="0"/>
    <n v="0"/>
    <n v="0"/>
    <n v="3"/>
  </r>
  <r>
    <x v="17"/>
    <x v="66"/>
    <x v="0"/>
    <x v="0"/>
    <n v="47"/>
    <n v="19"/>
    <n v="40"/>
    <n v="16"/>
    <n v="59"/>
    <n v="47"/>
    <n v="13"/>
    <n v="46"/>
    <n v="0"/>
    <n v="106"/>
  </r>
  <r>
    <x v="17"/>
    <x v="66"/>
    <x v="0"/>
    <x v="5"/>
    <n v="2"/>
    <n v="1"/>
    <n v="1"/>
    <n v="0"/>
    <n v="2"/>
    <n v="2"/>
    <n v="1"/>
    <n v="1"/>
    <n v="0"/>
    <n v="4"/>
  </r>
  <r>
    <x v="17"/>
    <x v="66"/>
    <x v="0"/>
    <x v="3"/>
    <n v="1"/>
    <n v="0"/>
    <n v="0"/>
    <n v="0"/>
    <n v="0"/>
    <n v="1"/>
    <n v="0"/>
    <n v="0"/>
    <n v="0"/>
    <n v="1"/>
  </r>
  <r>
    <x v="17"/>
    <x v="66"/>
    <x v="0"/>
    <x v="2"/>
    <n v="0"/>
    <n v="1"/>
    <n v="1"/>
    <n v="0"/>
    <n v="2"/>
    <n v="0"/>
    <n v="1"/>
    <n v="1"/>
    <n v="0"/>
    <n v="2"/>
  </r>
  <r>
    <x v="17"/>
    <x v="66"/>
    <x v="0"/>
    <x v="4"/>
    <n v="15"/>
    <n v="1"/>
    <n v="3"/>
    <n v="3"/>
    <n v="5"/>
    <n v="14"/>
    <n v="2"/>
    <n v="3"/>
    <n v="0"/>
    <n v="19"/>
  </r>
  <r>
    <x v="17"/>
    <x v="66"/>
    <x v="1"/>
    <x v="0"/>
    <n v="34"/>
    <n v="10"/>
    <n v="17"/>
    <n v="8"/>
    <n v="27"/>
    <n v="34"/>
    <n v="10"/>
    <n v="17"/>
    <n v="0"/>
    <n v="61"/>
  </r>
  <r>
    <x v="17"/>
    <x v="66"/>
    <x v="1"/>
    <x v="1"/>
    <n v="2"/>
    <n v="0"/>
    <n v="0"/>
    <n v="0"/>
    <n v="0"/>
    <n v="2"/>
    <n v="0"/>
    <n v="0"/>
    <n v="0"/>
    <n v="2"/>
  </r>
  <r>
    <x v="17"/>
    <x v="66"/>
    <x v="1"/>
    <x v="3"/>
    <n v="0"/>
    <n v="0"/>
    <n v="2"/>
    <n v="1"/>
    <n v="2"/>
    <n v="0"/>
    <n v="0"/>
    <n v="2"/>
    <n v="0"/>
    <n v="2"/>
  </r>
  <r>
    <x v="17"/>
    <x v="66"/>
    <x v="1"/>
    <x v="2"/>
    <n v="2"/>
    <n v="0"/>
    <n v="0"/>
    <n v="0"/>
    <n v="0"/>
    <n v="2"/>
    <n v="0"/>
    <n v="0"/>
    <n v="0"/>
    <n v="2"/>
  </r>
  <r>
    <x v="17"/>
    <x v="66"/>
    <x v="1"/>
    <x v="4"/>
    <n v="4"/>
    <n v="0"/>
    <n v="2"/>
    <n v="2"/>
    <n v="2"/>
    <n v="4"/>
    <n v="0"/>
    <n v="2"/>
    <n v="0"/>
    <n v="6"/>
  </r>
  <r>
    <x v="17"/>
    <x v="167"/>
    <x v="0"/>
    <x v="0"/>
    <n v="48"/>
    <n v="23"/>
    <n v="31"/>
    <n v="11"/>
    <n v="54"/>
    <n v="48"/>
    <n v="21"/>
    <n v="32"/>
    <n v="1"/>
    <n v="102"/>
  </r>
  <r>
    <x v="17"/>
    <x v="167"/>
    <x v="0"/>
    <x v="5"/>
    <n v="0"/>
    <n v="1"/>
    <n v="0"/>
    <n v="0"/>
    <n v="1"/>
    <n v="0"/>
    <n v="1"/>
    <n v="0"/>
    <n v="0"/>
    <n v="1"/>
  </r>
  <r>
    <x v="17"/>
    <x v="167"/>
    <x v="0"/>
    <x v="1"/>
    <n v="2"/>
    <n v="1"/>
    <n v="1"/>
    <n v="1"/>
    <n v="2"/>
    <n v="2"/>
    <n v="1"/>
    <n v="1"/>
    <n v="0"/>
    <n v="4"/>
  </r>
  <r>
    <x v="17"/>
    <x v="167"/>
    <x v="0"/>
    <x v="3"/>
    <n v="2"/>
    <n v="1"/>
    <n v="2"/>
    <n v="0"/>
    <n v="3"/>
    <n v="2"/>
    <n v="1"/>
    <n v="2"/>
    <n v="0"/>
    <n v="5"/>
  </r>
  <r>
    <x v="17"/>
    <x v="167"/>
    <x v="0"/>
    <x v="2"/>
    <n v="1"/>
    <n v="1"/>
    <n v="1"/>
    <n v="0"/>
    <n v="2"/>
    <n v="1"/>
    <n v="1"/>
    <n v="1"/>
    <n v="0"/>
    <n v="3"/>
  </r>
  <r>
    <x v="17"/>
    <x v="167"/>
    <x v="0"/>
    <x v="4"/>
    <n v="4"/>
    <n v="3"/>
    <n v="1"/>
    <n v="1"/>
    <n v="4"/>
    <n v="4"/>
    <n v="3"/>
    <n v="1"/>
    <n v="0"/>
    <n v="8"/>
  </r>
  <r>
    <x v="17"/>
    <x v="167"/>
    <x v="1"/>
    <x v="0"/>
    <n v="26"/>
    <n v="10"/>
    <n v="16"/>
    <n v="10"/>
    <n v="26"/>
    <n v="26"/>
    <n v="7"/>
    <n v="19"/>
    <n v="0"/>
    <n v="52"/>
  </r>
  <r>
    <x v="17"/>
    <x v="167"/>
    <x v="1"/>
    <x v="5"/>
    <n v="0"/>
    <n v="1"/>
    <n v="0"/>
    <n v="0"/>
    <n v="1"/>
    <n v="0"/>
    <n v="0"/>
    <n v="1"/>
    <n v="0"/>
    <n v="1"/>
  </r>
  <r>
    <x v="17"/>
    <x v="167"/>
    <x v="1"/>
    <x v="1"/>
    <n v="2"/>
    <n v="0"/>
    <n v="1"/>
    <n v="0"/>
    <n v="1"/>
    <n v="2"/>
    <n v="0"/>
    <n v="1"/>
    <n v="0"/>
    <n v="3"/>
  </r>
  <r>
    <x v="17"/>
    <x v="167"/>
    <x v="1"/>
    <x v="3"/>
    <n v="1"/>
    <n v="0"/>
    <n v="0"/>
    <n v="0"/>
    <n v="0"/>
    <n v="1"/>
    <n v="0"/>
    <n v="0"/>
    <n v="0"/>
    <n v="1"/>
  </r>
  <r>
    <x v="17"/>
    <x v="167"/>
    <x v="1"/>
    <x v="2"/>
    <n v="2"/>
    <n v="0"/>
    <n v="0"/>
    <n v="0"/>
    <n v="0"/>
    <n v="2"/>
    <n v="0"/>
    <n v="0"/>
    <n v="0"/>
    <n v="2"/>
  </r>
  <r>
    <x v="17"/>
    <x v="167"/>
    <x v="1"/>
    <x v="4"/>
    <n v="9"/>
    <n v="0"/>
    <n v="0"/>
    <n v="0"/>
    <n v="0"/>
    <n v="9"/>
    <n v="0"/>
    <n v="0"/>
    <n v="0"/>
    <n v="9"/>
  </r>
  <r>
    <x v="17"/>
    <x v="67"/>
    <x v="0"/>
    <x v="0"/>
    <n v="39"/>
    <n v="17"/>
    <n v="29"/>
    <n v="12"/>
    <n v="49"/>
    <n v="36"/>
    <n v="15"/>
    <n v="34"/>
    <n v="0"/>
    <n v="85"/>
  </r>
  <r>
    <x v="17"/>
    <x v="67"/>
    <x v="0"/>
    <x v="5"/>
    <n v="2"/>
    <n v="0"/>
    <n v="0"/>
    <n v="0"/>
    <n v="0"/>
    <n v="2"/>
    <n v="0"/>
    <n v="0"/>
    <n v="0"/>
    <n v="2"/>
  </r>
  <r>
    <x v="17"/>
    <x v="67"/>
    <x v="0"/>
    <x v="1"/>
    <n v="3"/>
    <n v="0"/>
    <n v="0"/>
    <n v="0"/>
    <n v="0"/>
    <n v="3"/>
    <n v="0"/>
    <n v="0"/>
    <n v="0"/>
    <n v="3"/>
  </r>
  <r>
    <x v="17"/>
    <x v="67"/>
    <x v="0"/>
    <x v="3"/>
    <n v="1"/>
    <n v="1"/>
    <n v="1"/>
    <n v="0"/>
    <n v="2"/>
    <n v="1"/>
    <n v="0"/>
    <n v="2"/>
    <n v="0"/>
    <n v="3"/>
  </r>
  <r>
    <x v="17"/>
    <x v="67"/>
    <x v="0"/>
    <x v="2"/>
    <n v="0"/>
    <n v="0"/>
    <n v="1"/>
    <n v="0"/>
    <n v="1"/>
    <n v="0"/>
    <n v="0"/>
    <n v="1"/>
    <n v="0"/>
    <n v="1"/>
  </r>
  <r>
    <x v="17"/>
    <x v="67"/>
    <x v="0"/>
    <x v="4"/>
    <n v="7"/>
    <n v="3"/>
    <n v="2"/>
    <n v="2"/>
    <n v="5"/>
    <n v="7"/>
    <n v="3"/>
    <n v="2"/>
    <n v="0"/>
    <n v="12"/>
  </r>
  <r>
    <x v="17"/>
    <x v="67"/>
    <x v="1"/>
    <x v="0"/>
    <n v="22"/>
    <n v="10"/>
    <n v="23"/>
    <n v="13"/>
    <n v="35"/>
    <n v="20"/>
    <n v="9"/>
    <n v="26"/>
    <n v="0"/>
    <n v="55"/>
  </r>
  <r>
    <x v="17"/>
    <x v="67"/>
    <x v="1"/>
    <x v="3"/>
    <n v="0"/>
    <n v="1"/>
    <n v="0"/>
    <n v="0"/>
    <n v="1"/>
    <n v="0"/>
    <n v="1"/>
    <n v="0"/>
    <n v="0"/>
    <n v="1"/>
  </r>
  <r>
    <x v="17"/>
    <x v="67"/>
    <x v="1"/>
    <x v="2"/>
    <n v="1"/>
    <n v="0"/>
    <n v="0"/>
    <n v="0"/>
    <n v="0"/>
    <n v="1"/>
    <n v="0"/>
    <n v="0"/>
    <n v="0"/>
    <n v="1"/>
  </r>
  <r>
    <x v="17"/>
    <x v="67"/>
    <x v="1"/>
    <x v="4"/>
    <n v="4"/>
    <n v="2"/>
    <n v="0"/>
    <n v="0"/>
    <n v="2"/>
    <n v="4"/>
    <n v="2"/>
    <n v="0"/>
    <n v="0"/>
    <n v="6"/>
  </r>
  <r>
    <x v="17"/>
    <x v="5"/>
    <x v="0"/>
    <x v="0"/>
    <n v="57"/>
    <n v="23"/>
    <n v="30"/>
    <n v="18"/>
    <n v="54"/>
    <n v="56"/>
    <n v="13"/>
    <n v="41"/>
    <n v="0"/>
    <n v="110"/>
  </r>
  <r>
    <x v="17"/>
    <x v="5"/>
    <x v="0"/>
    <x v="5"/>
    <n v="0"/>
    <n v="0"/>
    <n v="1"/>
    <n v="1"/>
    <n v="1"/>
    <n v="0"/>
    <n v="0"/>
    <n v="1"/>
    <n v="0"/>
    <n v="1"/>
  </r>
  <r>
    <x v="17"/>
    <x v="5"/>
    <x v="0"/>
    <x v="3"/>
    <n v="1"/>
    <n v="0"/>
    <n v="2"/>
    <n v="1"/>
    <n v="2"/>
    <n v="1"/>
    <n v="0"/>
    <n v="2"/>
    <n v="0"/>
    <n v="3"/>
  </r>
  <r>
    <x v="17"/>
    <x v="5"/>
    <x v="0"/>
    <x v="2"/>
    <n v="2"/>
    <n v="0"/>
    <n v="0"/>
    <n v="0"/>
    <n v="0"/>
    <n v="2"/>
    <n v="0"/>
    <n v="0"/>
    <n v="0"/>
    <n v="2"/>
  </r>
  <r>
    <x v="17"/>
    <x v="5"/>
    <x v="0"/>
    <x v="4"/>
    <n v="10"/>
    <n v="4"/>
    <n v="2"/>
    <n v="4"/>
    <n v="7"/>
    <n v="9"/>
    <n v="5"/>
    <n v="2"/>
    <n v="0"/>
    <n v="16"/>
  </r>
  <r>
    <x v="17"/>
    <x v="5"/>
    <x v="1"/>
    <x v="0"/>
    <n v="29"/>
    <n v="13"/>
    <n v="26"/>
    <n v="10"/>
    <n v="41"/>
    <n v="27"/>
    <n v="8"/>
    <n v="33"/>
    <n v="0"/>
    <n v="68"/>
  </r>
  <r>
    <x v="17"/>
    <x v="5"/>
    <x v="1"/>
    <x v="1"/>
    <n v="0"/>
    <n v="1"/>
    <n v="0"/>
    <n v="1"/>
    <n v="1"/>
    <n v="0"/>
    <n v="1"/>
    <n v="0"/>
    <n v="0"/>
    <n v="1"/>
  </r>
  <r>
    <x v="17"/>
    <x v="5"/>
    <x v="1"/>
    <x v="3"/>
    <n v="0"/>
    <n v="1"/>
    <n v="1"/>
    <n v="1"/>
    <n v="2"/>
    <n v="0"/>
    <n v="1"/>
    <n v="1"/>
    <n v="0"/>
    <n v="2"/>
  </r>
  <r>
    <x v="17"/>
    <x v="5"/>
    <x v="1"/>
    <x v="2"/>
    <n v="0"/>
    <n v="1"/>
    <n v="0"/>
    <n v="0"/>
    <n v="1"/>
    <n v="0"/>
    <n v="1"/>
    <n v="0"/>
    <n v="0"/>
    <n v="1"/>
  </r>
  <r>
    <x v="17"/>
    <x v="5"/>
    <x v="1"/>
    <x v="4"/>
    <n v="10"/>
    <n v="1"/>
    <n v="2"/>
    <n v="1"/>
    <n v="3"/>
    <n v="10"/>
    <n v="1"/>
    <n v="2"/>
    <n v="0"/>
    <n v="13"/>
  </r>
  <r>
    <x v="17"/>
    <x v="68"/>
    <x v="0"/>
    <x v="0"/>
    <n v="44"/>
    <n v="30"/>
    <n v="51"/>
    <n v="22"/>
    <n v="83"/>
    <n v="42"/>
    <n v="15"/>
    <n v="68"/>
    <n v="0"/>
    <n v="125"/>
  </r>
  <r>
    <x v="17"/>
    <x v="68"/>
    <x v="0"/>
    <x v="5"/>
    <n v="1"/>
    <n v="0"/>
    <n v="0"/>
    <n v="0"/>
    <n v="0"/>
    <n v="1"/>
    <n v="0"/>
    <n v="0"/>
    <n v="0"/>
    <n v="1"/>
  </r>
  <r>
    <x v="17"/>
    <x v="68"/>
    <x v="0"/>
    <x v="3"/>
    <n v="1"/>
    <n v="0"/>
    <n v="0"/>
    <n v="0"/>
    <n v="0"/>
    <n v="1"/>
    <n v="0"/>
    <n v="0"/>
    <n v="0"/>
    <n v="1"/>
  </r>
  <r>
    <x v="17"/>
    <x v="68"/>
    <x v="0"/>
    <x v="2"/>
    <n v="2"/>
    <n v="0"/>
    <n v="2"/>
    <n v="1"/>
    <n v="2"/>
    <n v="2"/>
    <n v="0"/>
    <n v="2"/>
    <n v="0"/>
    <n v="4"/>
  </r>
  <r>
    <x v="17"/>
    <x v="68"/>
    <x v="0"/>
    <x v="4"/>
    <n v="7"/>
    <n v="0"/>
    <n v="3"/>
    <n v="1"/>
    <n v="3"/>
    <n v="7"/>
    <n v="0"/>
    <n v="3"/>
    <n v="0"/>
    <n v="10"/>
  </r>
  <r>
    <x v="17"/>
    <x v="68"/>
    <x v="1"/>
    <x v="0"/>
    <n v="30"/>
    <n v="12"/>
    <n v="13"/>
    <n v="6"/>
    <n v="25"/>
    <n v="30"/>
    <n v="5"/>
    <n v="20"/>
    <n v="0"/>
    <n v="55"/>
  </r>
  <r>
    <x v="17"/>
    <x v="68"/>
    <x v="1"/>
    <x v="5"/>
    <n v="0"/>
    <n v="0"/>
    <n v="2"/>
    <n v="1"/>
    <n v="2"/>
    <n v="0"/>
    <n v="0"/>
    <n v="2"/>
    <n v="0"/>
    <n v="2"/>
  </r>
  <r>
    <x v="17"/>
    <x v="68"/>
    <x v="1"/>
    <x v="2"/>
    <n v="1"/>
    <n v="0"/>
    <n v="0"/>
    <n v="0"/>
    <n v="0"/>
    <n v="1"/>
    <n v="0"/>
    <n v="0"/>
    <n v="0"/>
    <n v="1"/>
  </r>
  <r>
    <x v="17"/>
    <x v="68"/>
    <x v="1"/>
    <x v="4"/>
    <n v="4"/>
    <n v="1"/>
    <n v="3"/>
    <n v="1"/>
    <n v="4"/>
    <n v="4"/>
    <n v="1"/>
    <n v="3"/>
    <n v="0"/>
    <n v="8"/>
  </r>
  <r>
    <x v="17"/>
    <x v="69"/>
    <x v="0"/>
    <x v="0"/>
    <n v="40"/>
    <n v="22"/>
    <n v="46"/>
    <n v="27"/>
    <n v="69"/>
    <n v="39"/>
    <n v="7"/>
    <n v="62"/>
    <n v="0"/>
    <n v="108"/>
  </r>
  <r>
    <x v="17"/>
    <x v="69"/>
    <x v="0"/>
    <x v="5"/>
    <n v="1"/>
    <n v="1"/>
    <n v="1"/>
    <n v="1"/>
    <n v="2"/>
    <n v="1"/>
    <n v="1"/>
    <n v="1"/>
    <n v="0"/>
    <n v="3"/>
  </r>
  <r>
    <x v="17"/>
    <x v="69"/>
    <x v="0"/>
    <x v="1"/>
    <n v="1"/>
    <n v="0"/>
    <n v="0"/>
    <n v="0"/>
    <n v="0"/>
    <n v="1"/>
    <n v="0"/>
    <n v="0"/>
    <n v="0"/>
    <n v="1"/>
  </r>
  <r>
    <x v="17"/>
    <x v="69"/>
    <x v="0"/>
    <x v="3"/>
    <n v="3"/>
    <n v="0"/>
    <n v="0"/>
    <n v="0"/>
    <n v="1"/>
    <n v="2"/>
    <n v="1"/>
    <n v="0"/>
    <n v="0"/>
    <n v="3"/>
  </r>
  <r>
    <x v="17"/>
    <x v="69"/>
    <x v="0"/>
    <x v="2"/>
    <n v="1"/>
    <n v="0"/>
    <n v="1"/>
    <n v="0"/>
    <n v="1"/>
    <n v="1"/>
    <n v="0"/>
    <n v="1"/>
    <n v="0"/>
    <n v="2"/>
  </r>
  <r>
    <x v="17"/>
    <x v="69"/>
    <x v="0"/>
    <x v="4"/>
    <n v="5"/>
    <n v="2"/>
    <n v="2"/>
    <n v="1"/>
    <n v="4"/>
    <n v="5"/>
    <n v="0"/>
    <n v="4"/>
    <n v="0"/>
    <n v="9"/>
  </r>
  <r>
    <x v="17"/>
    <x v="69"/>
    <x v="1"/>
    <x v="0"/>
    <n v="28"/>
    <n v="15"/>
    <n v="36"/>
    <n v="17"/>
    <n v="53"/>
    <n v="26"/>
    <n v="10"/>
    <n v="43"/>
    <n v="0"/>
    <n v="79"/>
  </r>
  <r>
    <x v="17"/>
    <x v="69"/>
    <x v="1"/>
    <x v="5"/>
    <n v="0"/>
    <n v="0"/>
    <n v="1"/>
    <n v="0"/>
    <n v="1"/>
    <n v="0"/>
    <n v="0"/>
    <n v="1"/>
    <n v="0"/>
    <n v="1"/>
  </r>
  <r>
    <x v="17"/>
    <x v="69"/>
    <x v="1"/>
    <x v="1"/>
    <n v="1"/>
    <n v="1"/>
    <n v="0"/>
    <n v="0"/>
    <n v="1"/>
    <n v="1"/>
    <n v="1"/>
    <n v="0"/>
    <n v="0"/>
    <n v="2"/>
  </r>
  <r>
    <x v="17"/>
    <x v="69"/>
    <x v="1"/>
    <x v="3"/>
    <n v="0"/>
    <n v="0"/>
    <n v="1"/>
    <n v="1"/>
    <n v="1"/>
    <n v="0"/>
    <n v="0"/>
    <n v="1"/>
    <n v="0"/>
    <n v="1"/>
  </r>
  <r>
    <x v="17"/>
    <x v="69"/>
    <x v="1"/>
    <x v="2"/>
    <n v="1"/>
    <n v="1"/>
    <n v="1"/>
    <n v="1"/>
    <n v="2"/>
    <n v="1"/>
    <n v="1"/>
    <n v="1"/>
    <n v="0"/>
    <n v="3"/>
  </r>
  <r>
    <x v="17"/>
    <x v="69"/>
    <x v="1"/>
    <x v="4"/>
    <n v="5"/>
    <n v="1"/>
    <n v="3"/>
    <n v="2"/>
    <n v="4"/>
    <n v="5"/>
    <n v="1"/>
    <n v="3"/>
    <n v="0"/>
    <n v="9"/>
  </r>
  <r>
    <x v="17"/>
    <x v="70"/>
    <x v="0"/>
    <x v="0"/>
    <n v="52"/>
    <n v="25"/>
    <n v="53"/>
    <n v="19"/>
    <n v="83"/>
    <n v="47"/>
    <n v="14"/>
    <n v="69"/>
    <n v="0"/>
    <n v="130"/>
  </r>
  <r>
    <x v="17"/>
    <x v="70"/>
    <x v="0"/>
    <x v="5"/>
    <n v="1"/>
    <n v="0"/>
    <n v="0"/>
    <n v="0"/>
    <n v="0"/>
    <n v="1"/>
    <n v="0"/>
    <n v="0"/>
    <n v="0"/>
    <n v="1"/>
  </r>
  <r>
    <x v="17"/>
    <x v="70"/>
    <x v="0"/>
    <x v="1"/>
    <n v="1"/>
    <n v="0"/>
    <n v="1"/>
    <n v="0"/>
    <n v="1"/>
    <n v="1"/>
    <n v="0"/>
    <n v="1"/>
    <n v="0"/>
    <n v="2"/>
  </r>
  <r>
    <x v="17"/>
    <x v="70"/>
    <x v="0"/>
    <x v="3"/>
    <n v="2"/>
    <n v="0"/>
    <n v="0"/>
    <n v="0"/>
    <n v="0"/>
    <n v="2"/>
    <n v="0"/>
    <n v="0"/>
    <n v="0"/>
    <n v="2"/>
  </r>
  <r>
    <x v="17"/>
    <x v="70"/>
    <x v="0"/>
    <x v="2"/>
    <n v="1"/>
    <n v="0"/>
    <n v="2"/>
    <n v="1"/>
    <n v="2"/>
    <n v="1"/>
    <n v="0"/>
    <n v="2"/>
    <n v="0"/>
    <n v="3"/>
  </r>
  <r>
    <x v="17"/>
    <x v="70"/>
    <x v="0"/>
    <x v="4"/>
    <n v="8"/>
    <n v="3"/>
    <n v="3"/>
    <n v="4"/>
    <n v="7"/>
    <n v="7"/>
    <n v="1"/>
    <n v="6"/>
    <n v="0"/>
    <n v="14"/>
  </r>
  <r>
    <x v="17"/>
    <x v="70"/>
    <x v="1"/>
    <x v="0"/>
    <n v="29"/>
    <n v="9"/>
    <n v="28"/>
    <n v="7"/>
    <n v="38"/>
    <n v="28"/>
    <n v="2"/>
    <n v="36"/>
    <n v="0"/>
    <n v="66"/>
  </r>
  <r>
    <x v="17"/>
    <x v="70"/>
    <x v="1"/>
    <x v="5"/>
    <n v="2"/>
    <n v="0"/>
    <n v="0"/>
    <n v="0"/>
    <n v="0"/>
    <n v="2"/>
    <n v="0"/>
    <n v="0"/>
    <n v="0"/>
    <n v="2"/>
  </r>
  <r>
    <x v="17"/>
    <x v="70"/>
    <x v="1"/>
    <x v="1"/>
    <n v="1"/>
    <n v="0"/>
    <n v="0"/>
    <n v="0"/>
    <n v="0"/>
    <n v="1"/>
    <n v="0"/>
    <n v="0"/>
    <n v="0"/>
    <n v="1"/>
  </r>
  <r>
    <x v="17"/>
    <x v="70"/>
    <x v="1"/>
    <x v="2"/>
    <n v="1"/>
    <n v="0"/>
    <n v="0"/>
    <n v="0"/>
    <n v="0"/>
    <n v="1"/>
    <n v="0"/>
    <n v="0"/>
    <n v="0"/>
    <n v="1"/>
  </r>
  <r>
    <x v="17"/>
    <x v="70"/>
    <x v="1"/>
    <x v="4"/>
    <n v="3"/>
    <n v="2"/>
    <n v="4"/>
    <n v="3"/>
    <n v="6"/>
    <n v="3"/>
    <n v="1"/>
    <n v="5"/>
    <n v="0"/>
    <n v="9"/>
  </r>
  <r>
    <x v="17"/>
    <x v="71"/>
    <x v="0"/>
    <x v="0"/>
    <n v="46"/>
    <n v="23"/>
    <n v="52"/>
    <n v="17"/>
    <n v="83"/>
    <n v="38"/>
    <n v="16"/>
    <n v="67"/>
    <n v="0"/>
    <n v="121"/>
  </r>
  <r>
    <x v="17"/>
    <x v="71"/>
    <x v="0"/>
    <x v="3"/>
    <n v="1"/>
    <n v="1"/>
    <n v="4"/>
    <n v="3"/>
    <n v="5"/>
    <n v="1"/>
    <n v="0"/>
    <n v="5"/>
    <n v="0"/>
    <n v="6"/>
  </r>
  <r>
    <x v="17"/>
    <x v="71"/>
    <x v="0"/>
    <x v="2"/>
    <n v="0"/>
    <n v="1"/>
    <n v="0"/>
    <n v="0"/>
    <n v="1"/>
    <n v="0"/>
    <n v="0"/>
    <n v="1"/>
    <n v="0"/>
    <n v="1"/>
  </r>
  <r>
    <x v="17"/>
    <x v="71"/>
    <x v="0"/>
    <x v="4"/>
    <n v="7"/>
    <n v="2"/>
    <n v="3"/>
    <n v="2"/>
    <n v="5"/>
    <n v="7"/>
    <n v="0"/>
    <n v="5"/>
    <n v="0"/>
    <n v="12"/>
  </r>
  <r>
    <x v="17"/>
    <x v="71"/>
    <x v="1"/>
    <x v="0"/>
    <n v="28"/>
    <n v="18"/>
    <n v="30"/>
    <n v="10"/>
    <n v="49"/>
    <n v="27"/>
    <n v="7"/>
    <n v="41"/>
    <n v="1"/>
    <n v="76"/>
  </r>
  <r>
    <x v="17"/>
    <x v="71"/>
    <x v="1"/>
    <x v="3"/>
    <n v="2"/>
    <n v="1"/>
    <n v="0"/>
    <n v="0"/>
    <n v="1"/>
    <n v="2"/>
    <n v="0"/>
    <n v="1"/>
    <n v="0"/>
    <n v="3"/>
  </r>
  <r>
    <x v="17"/>
    <x v="71"/>
    <x v="1"/>
    <x v="2"/>
    <n v="1"/>
    <n v="1"/>
    <n v="1"/>
    <n v="1"/>
    <n v="2"/>
    <n v="1"/>
    <n v="0"/>
    <n v="2"/>
    <n v="0"/>
    <n v="3"/>
  </r>
  <r>
    <x v="17"/>
    <x v="71"/>
    <x v="1"/>
    <x v="4"/>
    <n v="1"/>
    <n v="1"/>
    <n v="1"/>
    <n v="1"/>
    <n v="2"/>
    <n v="1"/>
    <n v="1"/>
    <n v="1"/>
    <n v="0"/>
    <n v="3"/>
  </r>
  <r>
    <x v="17"/>
    <x v="72"/>
    <x v="0"/>
    <x v="0"/>
    <n v="35"/>
    <n v="26"/>
    <n v="33"/>
    <n v="11"/>
    <n v="64"/>
    <n v="30"/>
    <n v="10"/>
    <n v="54"/>
    <n v="0"/>
    <n v="94"/>
  </r>
  <r>
    <x v="17"/>
    <x v="72"/>
    <x v="0"/>
    <x v="5"/>
    <n v="1"/>
    <n v="0"/>
    <n v="1"/>
    <n v="0"/>
    <n v="2"/>
    <n v="0"/>
    <n v="1"/>
    <n v="1"/>
    <n v="0"/>
    <n v="2"/>
  </r>
  <r>
    <x v="17"/>
    <x v="72"/>
    <x v="0"/>
    <x v="1"/>
    <n v="4"/>
    <n v="2"/>
    <n v="2"/>
    <n v="1"/>
    <n v="6"/>
    <n v="2"/>
    <n v="3"/>
    <n v="3"/>
    <n v="0"/>
    <n v="8"/>
  </r>
  <r>
    <x v="17"/>
    <x v="72"/>
    <x v="0"/>
    <x v="3"/>
    <n v="1"/>
    <n v="0"/>
    <n v="2"/>
    <n v="1"/>
    <n v="2"/>
    <n v="1"/>
    <n v="0"/>
    <n v="2"/>
    <n v="0"/>
    <n v="3"/>
  </r>
  <r>
    <x v="17"/>
    <x v="72"/>
    <x v="0"/>
    <x v="2"/>
    <n v="1"/>
    <n v="0"/>
    <n v="0"/>
    <n v="0"/>
    <n v="0"/>
    <n v="1"/>
    <n v="0"/>
    <n v="0"/>
    <n v="0"/>
    <n v="1"/>
  </r>
  <r>
    <x v="17"/>
    <x v="72"/>
    <x v="0"/>
    <x v="4"/>
    <n v="1"/>
    <n v="3"/>
    <n v="2"/>
    <n v="0"/>
    <n v="5"/>
    <n v="1"/>
    <n v="1"/>
    <n v="4"/>
    <n v="0"/>
    <n v="6"/>
  </r>
  <r>
    <x v="17"/>
    <x v="72"/>
    <x v="1"/>
    <x v="0"/>
    <n v="24"/>
    <n v="14"/>
    <n v="29"/>
    <n v="10"/>
    <n v="46"/>
    <n v="21"/>
    <n v="9"/>
    <n v="37"/>
    <n v="0"/>
    <n v="67"/>
  </r>
  <r>
    <x v="17"/>
    <x v="72"/>
    <x v="1"/>
    <x v="5"/>
    <n v="2"/>
    <n v="0"/>
    <n v="0"/>
    <n v="0"/>
    <n v="0"/>
    <n v="2"/>
    <n v="0"/>
    <n v="0"/>
    <n v="0"/>
    <n v="2"/>
  </r>
  <r>
    <x v="17"/>
    <x v="72"/>
    <x v="1"/>
    <x v="1"/>
    <n v="2"/>
    <n v="0"/>
    <n v="1"/>
    <n v="0"/>
    <n v="1"/>
    <n v="2"/>
    <n v="0"/>
    <n v="1"/>
    <n v="0"/>
    <n v="3"/>
  </r>
  <r>
    <x v="17"/>
    <x v="72"/>
    <x v="1"/>
    <x v="3"/>
    <n v="0"/>
    <n v="0"/>
    <n v="1"/>
    <n v="0"/>
    <n v="1"/>
    <n v="0"/>
    <n v="0"/>
    <n v="1"/>
    <n v="0"/>
    <n v="1"/>
  </r>
  <r>
    <x v="17"/>
    <x v="72"/>
    <x v="1"/>
    <x v="2"/>
    <n v="2"/>
    <n v="0"/>
    <n v="1"/>
    <n v="1"/>
    <n v="2"/>
    <n v="1"/>
    <n v="1"/>
    <n v="1"/>
    <n v="0"/>
    <n v="3"/>
  </r>
  <r>
    <x v="17"/>
    <x v="72"/>
    <x v="1"/>
    <x v="4"/>
    <n v="6"/>
    <n v="1"/>
    <n v="1"/>
    <n v="1"/>
    <n v="2"/>
    <n v="6"/>
    <n v="1"/>
    <n v="1"/>
    <n v="0"/>
    <n v="8"/>
  </r>
  <r>
    <x v="17"/>
    <x v="73"/>
    <x v="0"/>
    <x v="0"/>
    <n v="37"/>
    <n v="27"/>
    <n v="38"/>
    <n v="13"/>
    <n v="67"/>
    <n v="35"/>
    <n v="9"/>
    <n v="58"/>
    <n v="0"/>
    <n v="102"/>
  </r>
  <r>
    <x v="17"/>
    <x v="73"/>
    <x v="0"/>
    <x v="5"/>
    <n v="0"/>
    <n v="0"/>
    <n v="2"/>
    <n v="0"/>
    <n v="2"/>
    <n v="0"/>
    <n v="0"/>
    <n v="2"/>
    <n v="0"/>
    <n v="2"/>
  </r>
  <r>
    <x v="17"/>
    <x v="73"/>
    <x v="0"/>
    <x v="1"/>
    <n v="1"/>
    <n v="0"/>
    <n v="0"/>
    <n v="0"/>
    <n v="0"/>
    <n v="1"/>
    <n v="0"/>
    <n v="0"/>
    <n v="0"/>
    <n v="1"/>
  </r>
  <r>
    <x v="17"/>
    <x v="73"/>
    <x v="0"/>
    <x v="2"/>
    <n v="2"/>
    <n v="0"/>
    <n v="2"/>
    <n v="1"/>
    <n v="2"/>
    <n v="2"/>
    <n v="0"/>
    <n v="2"/>
    <n v="0"/>
    <n v="4"/>
  </r>
  <r>
    <x v="17"/>
    <x v="73"/>
    <x v="0"/>
    <x v="4"/>
    <n v="9"/>
    <n v="3"/>
    <n v="1"/>
    <n v="1"/>
    <n v="6"/>
    <n v="7"/>
    <n v="2"/>
    <n v="4"/>
    <n v="0"/>
    <n v="13"/>
  </r>
  <r>
    <x v="17"/>
    <x v="73"/>
    <x v="1"/>
    <x v="0"/>
    <n v="23"/>
    <n v="13"/>
    <n v="22"/>
    <n v="9"/>
    <n v="36"/>
    <n v="22"/>
    <n v="8"/>
    <n v="28"/>
    <n v="0"/>
    <n v="58"/>
  </r>
  <r>
    <x v="17"/>
    <x v="73"/>
    <x v="1"/>
    <x v="1"/>
    <n v="0"/>
    <n v="0"/>
    <n v="1"/>
    <n v="1"/>
    <n v="1"/>
    <n v="0"/>
    <n v="0"/>
    <n v="1"/>
    <n v="0"/>
    <n v="1"/>
  </r>
  <r>
    <x v="17"/>
    <x v="73"/>
    <x v="1"/>
    <x v="3"/>
    <n v="3"/>
    <n v="0"/>
    <n v="1"/>
    <n v="1"/>
    <n v="1"/>
    <n v="3"/>
    <n v="0"/>
    <n v="1"/>
    <n v="0"/>
    <n v="4"/>
  </r>
  <r>
    <x v="17"/>
    <x v="73"/>
    <x v="1"/>
    <x v="4"/>
    <n v="2"/>
    <n v="0"/>
    <n v="0"/>
    <n v="0"/>
    <n v="0"/>
    <n v="2"/>
    <n v="0"/>
    <n v="0"/>
    <n v="0"/>
    <n v="2"/>
  </r>
  <r>
    <x v="17"/>
    <x v="74"/>
    <x v="0"/>
    <x v="0"/>
    <n v="43"/>
    <n v="27"/>
    <n v="58"/>
    <n v="21"/>
    <n v="90"/>
    <n v="38"/>
    <n v="8"/>
    <n v="82"/>
    <n v="0"/>
    <n v="128"/>
  </r>
  <r>
    <x v="17"/>
    <x v="74"/>
    <x v="0"/>
    <x v="1"/>
    <n v="0"/>
    <n v="0"/>
    <n v="1"/>
    <n v="1"/>
    <n v="1"/>
    <n v="0"/>
    <n v="0"/>
    <n v="1"/>
    <n v="0"/>
    <n v="1"/>
  </r>
  <r>
    <x v="17"/>
    <x v="74"/>
    <x v="0"/>
    <x v="3"/>
    <n v="3"/>
    <n v="1"/>
    <n v="1"/>
    <n v="0"/>
    <n v="2"/>
    <n v="3"/>
    <n v="0"/>
    <n v="2"/>
    <n v="0"/>
    <n v="5"/>
  </r>
  <r>
    <x v="17"/>
    <x v="74"/>
    <x v="0"/>
    <x v="2"/>
    <n v="1"/>
    <n v="0"/>
    <n v="0"/>
    <n v="0"/>
    <n v="0"/>
    <n v="1"/>
    <n v="0"/>
    <n v="0"/>
    <n v="0"/>
    <n v="1"/>
  </r>
  <r>
    <x v="17"/>
    <x v="74"/>
    <x v="0"/>
    <x v="4"/>
    <n v="4"/>
    <n v="3"/>
    <n v="3"/>
    <n v="2"/>
    <n v="6"/>
    <n v="4"/>
    <n v="0"/>
    <n v="6"/>
    <n v="0"/>
    <n v="10"/>
  </r>
  <r>
    <x v="17"/>
    <x v="74"/>
    <x v="1"/>
    <x v="0"/>
    <n v="32"/>
    <n v="19"/>
    <n v="25"/>
    <n v="6"/>
    <n v="46"/>
    <n v="30"/>
    <n v="8"/>
    <n v="38"/>
    <n v="0"/>
    <n v="76"/>
  </r>
  <r>
    <x v="17"/>
    <x v="74"/>
    <x v="1"/>
    <x v="5"/>
    <n v="1"/>
    <n v="0"/>
    <n v="0"/>
    <n v="0"/>
    <n v="0"/>
    <n v="1"/>
    <n v="0"/>
    <n v="0"/>
    <n v="0"/>
    <n v="1"/>
  </r>
  <r>
    <x v="17"/>
    <x v="74"/>
    <x v="1"/>
    <x v="1"/>
    <n v="2"/>
    <n v="0"/>
    <n v="0"/>
    <n v="0"/>
    <n v="0"/>
    <n v="2"/>
    <n v="0"/>
    <n v="0"/>
    <n v="0"/>
    <n v="2"/>
  </r>
  <r>
    <x v="17"/>
    <x v="74"/>
    <x v="1"/>
    <x v="3"/>
    <n v="2"/>
    <n v="0"/>
    <n v="0"/>
    <n v="0"/>
    <n v="0"/>
    <n v="2"/>
    <n v="0"/>
    <n v="0"/>
    <n v="0"/>
    <n v="2"/>
  </r>
  <r>
    <x v="17"/>
    <x v="74"/>
    <x v="1"/>
    <x v="2"/>
    <n v="1"/>
    <n v="0"/>
    <n v="0"/>
    <n v="0"/>
    <n v="0"/>
    <n v="1"/>
    <n v="0"/>
    <n v="0"/>
    <n v="0"/>
    <n v="1"/>
  </r>
  <r>
    <x v="17"/>
    <x v="74"/>
    <x v="1"/>
    <x v="4"/>
    <n v="4"/>
    <n v="0"/>
    <n v="2"/>
    <n v="1"/>
    <n v="2"/>
    <n v="4"/>
    <n v="0"/>
    <n v="2"/>
    <n v="0"/>
    <n v="6"/>
  </r>
  <r>
    <x v="17"/>
    <x v="75"/>
    <x v="0"/>
    <x v="0"/>
    <n v="41"/>
    <n v="33"/>
    <n v="53"/>
    <n v="16"/>
    <n v="89"/>
    <n v="38"/>
    <n v="12"/>
    <n v="77"/>
    <n v="0"/>
    <n v="127"/>
  </r>
  <r>
    <x v="17"/>
    <x v="75"/>
    <x v="0"/>
    <x v="5"/>
    <n v="0"/>
    <n v="0"/>
    <n v="1"/>
    <n v="1"/>
    <n v="1"/>
    <n v="0"/>
    <n v="0"/>
    <n v="1"/>
    <n v="0"/>
    <n v="1"/>
  </r>
  <r>
    <x v="17"/>
    <x v="75"/>
    <x v="0"/>
    <x v="1"/>
    <n v="3"/>
    <n v="1"/>
    <n v="0"/>
    <n v="0"/>
    <n v="1"/>
    <n v="3"/>
    <n v="0"/>
    <n v="1"/>
    <n v="0"/>
    <n v="4"/>
  </r>
  <r>
    <x v="17"/>
    <x v="75"/>
    <x v="0"/>
    <x v="3"/>
    <n v="2"/>
    <n v="0"/>
    <n v="0"/>
    <n v="0"/>
    <n v="0"/>
    <n v="2"/>
    <n v="0"/>
    <n v="0"/>
    <n v="0"/>
    <n v="2"/>
  </r>
  <r>
    <x v="17"/>
    <x v="75"/>
    <x v="0"/>
    <x v="2"/>
    <n v="3"/>
    <n v="2"/>
    <n v="0"/>
    <n v="0"/>
    <n v="2"/>
    <n v="3"/>
    <n v="1"/>
    <n v="1"/>
    <n v="0"/>
    <n v="5"/>
  </r>
  <r>
    <x v="17"/>
    <x v="75"/>
    <x v="0"/>
    <x v="4"/>
    <n v="11"/>
    <n v="4"/>
    <n v="3"/>
    <n v="1"/>
    <n v="13"/>
    <n v="5"/>
    <n v="5"/>
    <n v="8"/>
    <n v="0"/>
    <n v="18"/>
  </r>
  <r>
    <x v="17"/>
    <x v="75"/>
    <x v="1"/>
    <x v="0"/>
    <n v="32"/>
    <n v="10"/>
    <n v="20"/>
    <n v="8"/>
    <n v="32"/>
    <n v="30"/>
    <n v="2"/>
    <n v="30"/>
    <n v="0"/>
    <n v="62"/>
  </r>
  <r>
    <x v="17"/>
    <x v="75"/>
    <x v="1"/>
    <x v="5"/>
    <n v="1"/>
    <n v="0"/>
    <n v="1"/>
    <n v="0"/>
    <n v="1"/>
    <n v="1"/>
    <n v="0"/>
    <n v="1"/>
    <n v="0"/>
    <n v="2"/>
  </r>
  <r>
    <x v="17"/>
    <x v="75"/>
    <x v="1"/>
    <x v="1"/>
    <n v="1"/>
    <n v="1"/>
    <n v="0"/>
    <n v="1"/>
    <n v="1"/>
    <n v="1"/>
    <n v="0"/>
    <n v="1"/>
    <n v="0"/>
    <n v="2"/>
  </r>
  <r>
    <x v="17"/>
    <x v="75"/>
    <x v="1"/>
    <x v="3"/>
    <n v="0"/>
    <n v="2"/>
    <n v="0"/>
    <n v="0"/>
    <n v="2"/>
    <n v="0"/>
    <n v="0"/>
    <n v="2"/>
    <n v="0"/>
    <n v="2"/>
  </r>
  <r>
    <x v="17"/>
    <x v="75"/>
    <x v="1"/>
    <x v="2"/>
    <n v="1"/>
    <n v="0"/>
    <n v="0"/>
    <n v="0"/>
    <n v="0"/>
    <n v="1"/>
    <n v="0"/>
    <n v="0"/>
    <n v="0"/>
    <n v="1"/>
  </r>
  <r>
    <x v="17"/>
    <x v="75"/>
    <x v="1"/>
    <x v="4"/>
    <n v="1"/>
    <n v="1"/>
    <n v="3"/>
    <n v="3"/>
    <n v="4"/>
    <n v="1"/>
    <n v="1"/>
    <n v="3"/>
    <n v="0"/>
    <n v="5"/>
  </r>
  <r>
    <x v="17"/>
    <x v="76"/>
    <x v="0"/>
    <x v="0"/>
    <n v="51"/>
    <n v="27"/>
    <n v="43"/>
    <n v="14"/>
    <n v="76"/>
    <n v="45"/>
    <n v="10"/>
    <n v="66"/>
    <n v="0"/>
    <n v="121"/>
  </r>
  <r>
    <x v="17"/>
    <x v="76"/>
    <x v="0"/>
    <x v="1"/>
    <n v="0"/>
    <n v="1"/>
    <n v="0"/>
    <n v="0"/>
    <n v="1"/>
    <n v="0"/>
    <n v="1"/>
    <n v="0"/>
    <n v="0"/>
    <n v="1"/>
  </r>
  <r>
    <x v="17"/>
    <x v="76"/>
    <x v="0"/>
    <x v="2"/>
    <n v="1"/>
    <n v="0"/>
    <n v="2"/>
    <n v="1"/>
    <n v="3"/>
    <n v="0"/>
    <n v="0"/>
    <n v="3"/>
    <n v="0"/>
    <n v="3"/>
  </r>
  <r>
    <x v="17"/>
    <x v="76"/>
    <x v="0"/>
    <x v="4"/>
    <n v="5"/>
    <n v="2"/>
    <n v="2"/>
    <n v="2"/>
    <n v="5"/>
    <n v="4"/>
    <n v="1"/>
    <n v="4"/>
    <n v="0"/>
    <n v="9"/>
  </r>
  <r>
    <x v="17"/>
    <x v="76"/>
    <x v="1"/>
    <x v="0"/>
    <n v="22"/>
    <n v="17"/>
    <n v="28"/>
    <n v="14"/>
    <n v="47"/>
    <n v="20"/>
    <n v="6"/>
    <n v="41"/>
    <n v="0"/>
    <n v="67"/>
  </r>
  <r>
    <x v="17"/>
    <x v="76"/>
    <x v="1"/>
    <x v="1"/>
    <n v="0"/>
    <n v="0"/>
    <n v="1"/>
    <n v="0"/>
    <n v="1"/>
    <n v="0"/>
    <n v="0"/>
    <n v="1"/>
    <n v="0"/>
    <n v="1"/>
  </r>
  <r>
    <x v="17"/>
    <x v="76"/>
    <x v="1"/>
    <x v="3"/>
    <n v="1"/>
    <n v="0"/>
    <n v="1"/>
    <n v="1"/>
    <n v="1"/>
    <n v="1"/>
    <n v="0"/>
    <n v="1"/>
    <n v="0"/>
    <n v="2"/>
  </r>
  <r>
    <x v="17"/>
    <x v="76"/>
    <x v="1"/>
    <x v="4"/>
    <n v="4"/>
    <n v="1"/>
    <n v="1"/>
    <n v="0"/>
    <n v="2"/>
    <n v="4"/>
    <n v="0"/>
    <n v="2"/>
    <n v="0"/>
    <n v="6"/>
  </r>
  <r>
    <x v="17"/>
    <x v="77"/>
    <x v="0"/>
    <x v="0"/>
    <n v="59"/>
    <n v="17"/>
    <n v="45"/>
    <n v="18"/>
    <n v="73"/>
    <n v="48"/>
    <n v="9"/>
    <n v="64"/>
    <n v="0"/>
    <n v="121"/>
  </r>
  <r>
    <x v="17"/>
    <x v="77"/>
    <x v="0"/>
    <x v="5"/>
    <n v="1"/>
    <n v="0"/>
    <n v="2"/>
    <n v="1"/>
    <n v="2"/>
    <n v="1"/>
    <n v="0"/>
    <n v="2"/>
    <n v="0"/>
    <n v="3"/>
  </r>
  <r>
    <x v="17"/>
    <x v="77"/>
    <x v="0"/>
    <x v="3"/>
    <n v="0"/>
    <n v="0"/>
    <n v="3"/>
    <n v="3"/>
    <n v="3"/>
    <n v="0"/>
    <n v="0"/>
    <n v="3"/>
    <n v="0"/>
    <n v="3"/>
  </r>
  <r>
    <x v="17"/>
    <x v="77"/>
    <x v="0"/>
    <x v="2"/>
    <n v="1"/>
    <n v="0"/>
    <n v="1"/>
    <n v="1"/>
    <n v="2"/>
    <n v="0"/>
    <n v="0"/>
    <n v="2"/>
    <n v="0"/>
    <n v="2"/>
  </r>
  <r>
    <x v="17"/>
    <x v="77"/>
    <x v="0"/>
    <x v="4"/>
    <n v="4"/>
    <n v="0"/>
    <n v="3"/>
    <n v="2"/>
    <n v="3"/>
    <n v="4"/>
    <n v="0"/>
    <n v="3"/>
    <n v="0"/>
    <n v="7"/>
  </r>
  <r>
    <x v="17"/>
    <x v="77"/>
    <x v="1"/>
    <x v="0"/>
    <n v="25"/>
    <n v="14"/>
    <n v="38"/>
    <n v="13"/>
    <n v="56"/>
    <n v="21"/>
    <n v="6"/>
    <n v="50"/>
    <n v="0"/>
    <n v="77"/>
  </r>
  <r>
    <x v="17"/>
    <x v="77"/>
    <x v="1"/>
    <x v="5"/>
    <n v="0"/>
    <n v="0"/>
    <n v="1"/>
    <n v="1"/>
    <n v="1"/>
    <n v="0"/>
    <n v="0"/>
    <n v="1"/>
    <n v="0"/>
    <n v="1"/>
  </r>
  <r>
    <x v="17"/>
    <x v="77"/>
    <x v="1"/>
    <x v="1"/>
    <n v="3"/>
    <n v="1"/>
    <n v="0"/>
    <n v="0"/>
    <n v="1"/>
    <n v="3"/>
    <n v="0"/>
    <n v="1"/>
    <n v="0"/>
    <n v="4"/>
  </r>
  <r>
    <x v="17"/>
    <x v="77"/>
    <x v="1"/>
    <x v="3"/>
    <n v="1"/>
    <n v="0"/>
    <n v="0"/>
    <n v="0"/>
    <n v="0"/>
    <n v="1"/>
    <n v="0"/>
    <n v="0"/>
    <n v="0"/>
    <n v="1"/>
  </r>
  <r>
    <x v="17"/>
    <x v="77"/>
    <x v="1"/>
    <x v="2"/>
    <n v="3"/>
    <n v="0"/>
    <n v="1"/>
    <n v="1"/>
    <n v="1"/>
    <n v="3"/>
    <n v="0"/>
    <n v="1"/>
    <n v="0"/>
    <n v="4"/>
  </r>
  <r>
    <x v="17"/>
    <x v="77"/>
    <x v="1"/>
    <x v="4"/>
    <n v="4"/>
    <n v="0"/>
    <n v="3"/>
    <n v="3"/>
    <n v="3"/>
    <n v="4"/>
    <n v="0"/>
    <n v="3"/>
    <n v="0"/>
    <n v="7"/>
  </r>
  <r>
    <x v="17"/>
    <x v="78"/>
    <x v="0"/>
    <x v="0"/>
    <n v="39"/>
    <n v="28"/>
    <n v="50"/>
    <n v="16"/>
    <n v="87"/>
    <n v="30"/>
    <n v="8"/>
    <n v="79"/>
    <n v="0"/>
    <n v="117"/>
  </r>
  <r>
    <x v="17"/>
    <x v="78"/>
    <x v="0"/>
    <x v="5"/>
    <n v="1"/>
    <n v="1"/>
    <n v="1"/>
    <n v="2"/>
    <n v="2"/>
    <n v="1"/>
    <n v="0"/>
    <n v="2"/>
    <n v="0"/>
    <n v="3"/>
  </r>
  <r>
    <x v="17"/>
    <x v="78"/>
    <x v="0"/>
    <x v="1"/>
    <n v="1"/>
    <n v="0"/>
    <n v="2"/>
    <n v="2"/>
    <n v="2"/>
    <n v="1"/>
    <n v="0"/>
    <n v="2"/>
    <n v="0"/>
    <n v="3"/>
  </r>
  <r>
    <x v="17"/>
    <x v="78"/>
    <x v="0"/>
    <x v="3"/>
    <n v="0"/>
    <n v="1"/>
    <n v="2"/>
    <n v="0"/>
    <n v="3"/>
    <n v="0"/>
    <n v="0"/>
    <n v="3"/>
    <n v="0"/>
    <n v="3"/>
  </r>
  <r>
    <x v="17"/>
    <x v="78"/>
    <x v="0"/>
    <x v="2"/>
    <n v="1"/>
    <n v="0"/>
    <n v="2"/>
    <n v="1"/>
    <n v="2"/>
    <n v="1"/>
    <n v="0"/>
    <n v="2"/>
    <n v="0"/>
    <n v="3"/>
  </r>
  <r>
    <x v="17"/>
    <x v="78"/>
    <x v="0"/>
    <x v="4"/>
    <n v="8"/>
    <n v="0"/>
    <n v="4"/>
    <n v="2"/>
    <n v="4"/>
    <n v="8"/>
    <n v="0"/>
    <n v="4"/>
    <n v="0"/>
    <n v="12"/>
  </r>
  <r>
    <x v="17"/>
    <x v="78"/>
    <x v="1"/>
    <x v="0"/>
    <n v="30"/>
    <n v="11"/>
    <n v="31"/>
    <n v="8"/>
    <n v="45"/>
    <n v="27"/>
    <n v="1"/>
    <n v="44"/>
    <n v="0"/>
    <n v="72"/>
  </r>
  <r>
    <x v="17"/>
    <x v="78"/>
    <x v="1"/>
    <x v="3"/>
    <n v="0"/>
    <n v="0"/>
    <n v="1"/>
    <n v="0"/>
    <n v="1"/>
    <n v="0"/>
    <n v="0"/>
    <n v="1"/>
    <n v="0"/>
    <n v="1"/>
  </r>
  <r>
    <x v="17"/>
    <x v="78"/>
    <x v="1"/>
    <x v="2"/>
    <n v="3"/>
    <n v="0"/>
    <n v="0"/>
    <n v="0"/>
    <n v="0"/>
    <n v="3"/>
    <n v="0"/>
    <n v="0"/>
    <n v="0"/>
    <n v="3"/>
  </r>
  <r>
    <x v="17"/>
    <x v="78"/>
    <x v="1"/>
    <x v="4"/>
    <n v="3"/>
    <n v="0"/>
    <n v="1"/>
    <n v="1"/>
    <n v="2"/>
    <n v="2"/>
    <n v="1"/>
    <n v="1"/>
    <n v="0"/>
    <n v="4"/>
  </r>
  <r>
    <x v="17"/>
    <x v="79"/>
    <x v="0"/>
    <x v="0"/>
    <n v="43"/>
    <n v="34"/>
    <n v="46"/>
    <n v="12"/>
    <n v="85"/>
    <n v="38"/>
    <n v="7"/>
    <n v="77"/>
    <n v="1"/>
    <n v="123"/>
  </r>
  <r>
    <x v="17"/>
    <x v="79"/>
    <x v="0"/>
    <x v="5"/>
    <n v="0"/>
    <n v="0"/>
    <n v="3"/>
    <n v="1"/>
    <n v="3"/>
    <n v="0"/>
    <n v="0"/>
    <n v="3"/>
    <n v="0"/>
    <n v="3"/>
  </r>
  <r>
    <x v="17"/>
    <x v="79"/>
    <x v="0"/>
    <x v="1"/>
    <n v="3"/>
    <n v="1"/>
    <n v="0"/>
    <n v="0"/>
    <n v="1"/>
    <n v="3"/>
    <n v="1"/>
    <n v="0"/>
    <n v="0"/>
    <n v="4"/>
  </r>
  <r>
    <x v="17"/>
    <x v="79"/>
    <x v="0"/>
    <x v="3"/>
    <n v="2"/>
    <n v="0"/>
    <n v="2"/>
    <n v="1"/>
    <n v="2"/>
    <n v="2"/>
    <n v="0"/>
    <n v="2"/>
    <n v="0"/>
    <n v="4"/>
  </r>
  <r>
    <x v="17"/>
    <x v="79"/>
    <x v="0"/>
    <x v="2"/>
    <n v="0"/>
    <n v="0"/>
    <n v="2"/>
    <n v="1"/>
    <n v="2"/>
    <n v="0"/>
    <n v="0"/>
    <n v="2"/>
    <n v="0"/>
    <n v="2"/>
  </r>
  <r>
    <x v="17"/>
    <x v="79"/>
    <x v="0"/>
    <x v="4"/>
    <n v="3"/>
    <n v="1"/>
    <n v="2"/>
    <n v="1"/>
    <n v="3"/>
    <n v="3"/>
    <n v="0"/>
    <n v="3"/>
    <n v="0"/>
    <n v="6"/>
  </r>
  <r>
    <x v="17"/>
    <x v="79"/>
    <x v="1"/>
    <x v="0"/>
    <n v="33"/>
    <n v="17"/>
    <n v="31"/>
    <n v="12"/>
    <n v="53"/>
    <n v="28"/>
    <n v="1"/>
    <n v="52"/>
    <n v="0"/>
    <n v="81"/>
  </r>
  <r>
    <x v="17"/>
    <x v="79"/>
    <x v="1"/>
    <x v="5"/>
    <n v="1"/>
    <n v="0"/>
    <n v="0"/>
    <n v="0"/>
    <n v="0"/>
    <n v="1"/>
    <n v="0"/>
    <n v="0"/>
    <n v="0"/>
    <n v="1"/>
  </r>
  <r>
    <x v="17"/>
    <x v="79"/>
    <x v="1"/>
    <x v="1"/>
    <n v="1"/>
    <n v="0"/>
    <n v="0"/>
    <n v="0"/>
    <n v="0"/>
    <n v="1"/>
    <n v="0"/>
    <n v="0"/>
    <n v="0"/>
    <n v="1"/>
  </r>
  <r>
    <x v="17"/>
    <x v="79"/>
    <x v="1"/>
    <x v="2"/>
    <n v="1"/>
    <n v="0"/>
    <n v="0"/>
    <n v="0"/>
    <n v="0"/>
    <n v="1"/>
    <n v="0"/>
    <n v="0"/>
    <n v="0"/>
    <n v="1"/>
  </r>
  <r>
    <x v="17"/>
    <x v="79"/>
    <x v="1"/>
    <x v="4"/>
    <n v="5"/>
    <n v="0"/>
    <n v="2"/>
    <n v="1"/>
    <n v="2"/>
    <n v="5"/>
    <n v="0"/>
    <n v="2"/>
    <n v="0"/>
    <n v="7"/>
  </r>
  <r>
    <x v="17"/>
    <x v="6"/>
    <x v="0"/>
    <x v="0"/>
    <n v="50"/>
    <n v="25"/>
    <n v="50"/>
    <n v="17"/>
    <n v="86"/>
    <n v="39"/>
    <n v="7"/>
    <n v="77"/>
    <n v="2"/>
    <n v="125"/>
  </r>
  <r>
    <x v="17"/>
    <x v="6"/>
    <x v="0"/>
    <x v="5"/>
    <n v="1"/>
    <n v="0"/>
    <n v="1"/>
    <n v="0"/>
    <n v="2"/>
    <n v="0"/>
    <n v="1"/>
    <n v="1"/>
    <n v="0"/>
    <n v="2"/>
  </r>
  <r>
    <x v="17"/>
    <x v="6"/>
    <x v="0"/>
    <x v="1"/>
    <n v="2"/>
    <n v="0"/>
    <n v="0"/>
    <n v="0"/>
    <n v="1"/>
    <n v="1"/>
    <n v="0"/>
    <n v="1"/>
    <n v="0"/>
    <n v="2"/>
  </r>
  <r>
    <x v="17"/>
    <x v="6"/>
    <x v="0"/>
    <x v="3"/>
    <n v="2"/>
    <n v="0"/>
    <n v="0"/>
    <n v="0"/>
    <n v="0"/>
    <n v="2"/>
    <n v="0"/>
    <n v="0"/>
    <n v="0"/>
    <n v="2"/>
  </r>
  <r>
    <x v="17"/>
    <x v="6"/>
    <x v="0"/>
    <x v="2"/>
    <n v="1"/>
    <n v="0"/>
    <n v="3"/>
    <n v="2"/>
    <n v="3"/>
    <n v="1"/>
    <n v="0"/>
    <n v="3"/>
    <n v="0"/>
    <n v="4"/>
  </r>
  <r>
    <x v="17"/>
    <x v="6"/>
    <x v="0"/>
    <x v="4"/>
    <n v="6"/>
    <n v="1"/>
    <n v="1"/>
    <n v="1"/>
    <n v="4"/>
    <n v="4"/>
    <n v="0"/>
    <n v="4"/>
    <n v="0"/>
    <n v="8"/>
  </r>
  <r>
    <x v="17"/>
    <x v="6"/>
    <x v="1"/>
    <x v="0"/>
    <n v="26"/>
    <n v="15"/>
    <n v="33"/>
    <n v="11"/>
    <n v="50"/>
    <n v="24"/>
    <n v="5"/>
    <n v="45"/>
    <n v="0"/>
    <n v="74"/>
  </r>
  <r>
    <x v="17"/>
    <x v="6"/>
    <x v="1"/>
    <x v="1"/>
    <n v="2"/>
    <n v="0"/>
    <n v="0"/>
    <n v="0"/>
    <n v="0"/>
    <n v="2"/>
    <n v="0"/>
    <n v="0"/>
    <n v="0"/>
    <n v="2"/>
  </r>
  <r>
    <x v="17"/>
    <x v="6"/>
    <x v="1"/>
    <x v="2"/>
    <n v="0"/>
    <n v="0"/>
    <n v="2"/>
    <n v="1"/>
    <n v="2"/>
    <n v="0"/>
    <n v="0"/>
    <n v="2"/>
    <n v="0"/>
    <n v="2"/>
  </r>
  <r>
    <x v="17"/>
    <x v="6"/>
    <x v="1"/>
    <x v="4"/>
    <n v="4"/>
    <n v="1"/>
    <n v="1"/>
    <n v="0"/>
    <n v="2"/>
    <n v="4"/>
    <n v="1"/>
    <n v="1"/>
    <n v="0"/>
    <n v="6"/>
  </r>
  <r>
    <x v="17"/>
    <x v="80"/>
    <x v="0"/>
    <x v="0"/>
    <n v="50"/>
    <n v="20"/>
    <n v="59"/>
    <n v="24"/>
    <n v="85"/>
    <n v="44"/>
    <n v="5"/>
    <n v="78"/>
    <n v="2"/>
    <n v="129"/>
  </r>
  <r>
    <x v="17"/>
    <x v="80"/>
    <x v="0"/>
    <x v="5"/>
    <n v="1"/>
    <n v="0"/>
    <n v="2"/>
    <n v="0"/>
    <n v="2"/>
    <n v="1"/>
    <n v="0"/>
    <n v="2"/>
    <n v="0"/>
    <n v="3"/>
  </r>
  <r>
    <x v="17"/>
    <x v="80"/>
    <x v="0"/>
    <x v="1"/>
    <n v="0"/>
    <n v="1"/>
    <n v="1"/>
    <n v="1"/>
    <n v="2"/>
    <n v="0"/>
    <n v="0"/>
    <n v="2"/>
    <n v="0"/>
    <n v="2"/>
  </r>
  <r>
    <x v="17"/>
    <x v="80"/>
    <x v="0"/>
    <x v="3"/>
    <n v="1"/>
    <n v="2"/>
    <n v="2"/>
    <n v="2"/>
    <n v="4"/>
    <n v="1"/>
    <n v="1"/>
    <n v="3"/>
    <n v="0"/>
    <n v="5"/>
  </r>
  <r>
    <x v="17"/>
    <x v="80"/>
    <x v="0"/>
    <x v="2"/>
    <n v="3"/>
    <n v="0"/>
    <n v="1"/>
    <n v="0"/>
    <n v="1"/>
    <n v="3"/>
    <n v="0"/>
    <n v="1"/>
    <n v="0"/>
    <n v="4"/>
  </r>
  <r>
    <x v="17"/>
    <x v="80"/>
    <x v="0"/>
    <x v="4"/>
    <n v="12"/>
    <n v="1"/>
    <n v="6"/>
    <n v="3"/>
    <n v="9"/>
    <n v="10"/>
    <n v="0"/>
    <n v="9"/>
    <n v="0"/>
    <n v="19"/>
  </r>
  <r>
    <x v="17"/>
    <x v="80"/>
    <x v="1"/>
    <x v="0"/>
    <n v="31"/>
    <n v="19"/>
    <n v="30"/>
    <n v="17"/>
    <n v="54"/>
    <n v="26"/>
    <n v="7"/>
    <n v="47"/>
    <n v="0"/>
    <n v="80"/>
  </r>
  <r>
    <x v="17"/>
    <x v="80"/>
    <x v="1"/>
    <x v="5"/>
    <n v="1"/>
    <n v="0"/>
    <n v="0"/>
    <n v="0"/>
    <n v="0"/>
    <n v="1"/>
    <n v="0"/>
    <n v="0"/>
    <n v="0"/>
    <n v="1"/>
  </r>
  <r>
    <x v="17"/>
    <x v="80"/>
    <x v="1"/>
    <x v="1"/>
    <n v="2"/>
    <n v="0"/>
    <n v="0"/>
    <n v="0"/>
    <n v="1"/>
    <n v="1"/>
    <n v="1"/>
    <n v="0"/>
    <n v="0"/>
    <n v="2"/>
  </r>
  <r>
    <x v="17"/>
    <x v="80"/>
    <x v="1"/>
    <x v="3"/>
    <n v="2"/>
    <n v="0"/>
    <n v="0"/>
    <n v="0"/>
    <n v="0"/>
    <n v="2"/>
    <n v="0"/>
    <n v="0"/>
    <n v="0"/>
    <n v="2"/>
  </r>
  <r>
    <x v="17"/>
    <x v="80"/>
    <x v="1"/>
    <x v="2"/>
    <n v="1"/>
    <n v="1"/>
    <n v="0"/>
    <n v="0"/>
    <n v="1"/>
    <n v="1"/>
    <n v="0"/>
    <n v="1"/>
    <n v="0"/>
    <n v="2"/>
  </r>
  <r>
    <x v="17"/>
    <x v="80"/>
    <x v="1"/>
    <x v="4"/>
    <n v="4"/>
    <n v="0"/>
    <n v="1"/>
    <n v="1"/>
    <n v="1"/>
    <n v="4"/>
    <n v="0"/>
    <n v="1"/>
    <n v="0"/>
    <n v="5"/>
  </r>
  <r>
    <x v="17"/>
    <x v="81"/>
    <x v="0"/>
    <x v="0"/>
    <n v="61"/>
    <n v="21"/>
    <n v="43"/>
    <n v="13"/>
    <n v="76"/>
    <n v="49"/>
    <n v="5"/>
    <n v="70"/>
    <n v="1"/>
    <n v="125"/>
  </r>
  <r>
    <x v="17"/>
    <x v="81"/>
    <x v="0"/>
    <x v="5"/>
    <n v="4"/>
    <n v="1"/>
    <n v="3"/>
    <n v="2"/>
    <n v="4"/>
    <n v="4"/>
    <n v="0"/>
    <n v="4"/>
    <n v="0"/>
    <n v="8"/>
  </r>
  <r>
    <x v="17"/>
    <x v="81"/>
    <x v="0"/>
    <x v="1"/>
    <n v="2"/>
    <n v="0"/>
    <n v="0"/>
    <n v="0"/>
    <n v="0"/>
    <n v="2"/>
    <n v="0"/>
    <n v="0"/>
    <n v="0"/>
    <n v="2"/>
  </r>
  <r>
    <x v="17"/>
    <x v="81"/>
    <x v="0"/>
    <x v="3"/>
    <n v="4"/>
    <n v="1"/>
    <n v="2"/>
    <n v="1"/>
    <n v="3"/>
    <n v="4"/>
    <n v="0"/>
    <n v="3"/>
    <n v="0"/>
    <n v="7"/>
  </r>
  <r>
    <x v="17"/>
    <x v="81"/>
    <x v="0"/>
    <x v="2"/>
    <n v="4"/>
    <n v="0"/>
    <n v="4"/>
    <n v="2"/>
    <n v="5"/>
    <n v="3"/>
    <n v="0"/>
    <n v="5"/>
    <n v="0"/>
    <n v="8"/>
  </r>
  <r>
    <x v="17"/>
    <x v="81"/>
    <x v="0"/>
    <x v="4"/>
    <n v="10"/>
    <n v="4"/>
    <n v="11"/>
    <n v="5"/>
    <n v="17"/>
    <n v="8"/>
    <n v="2"/>
    <n v="14"/>
    <n v="1"/>
    <n v="25"/>
  </r>
  <r>
    <x v="17"/>
    <x v="81"/>
    <x v="1"/>
    <x v="0"/>
    <n v="22"/>
    <n v="17"/>
    <n v="27"/>
    <n v="15"/>
    <n v="50"/>
    <n v="16"/>
    <n v="4"/>
    <n v="45"/>
    <n v="1"/>
    <n v="66"/>
  </r>
  <r>
    <x v="17"/>
    <x v="81"/>
    <x v="1"/>
    <x v="5"/>
    <n v="1"/>
    <n v="0"/>
    <n v="2"/>
    <n v="0"/>
    <n v="2"/>
    <n v="0"/>
    <n v="1"/>
    <n v="2"/>
    <n v="0"/>
    <n v="3"/>
  </r>
  <r>
    <x v="17"/>
    <x v="81"/>
    <x v="1"/>
    <x v="1"/>
    <n v="2"/>
    <n v="0"/>
    <n v="0"/>
    <n v="0"/>
    <n v="0"/>
    <n v="2"/>
    <n v="0"/>
    <n v="0"/>
    <n v="0"/>
    <n v="2"/>
  </r>
  <r>
    <x v="17"/>
    <x v="81"/>
    <x v="1"/>
    <x v="3"/>
    <n v="3"/>
    <n v="0"/>
    <n v="1"/>
    <n v="1"/>
    <n v="1"/>
    <n v="3"/>
    <n v="0"/>
    <n v="0"/>
    <n v="1"/>
    <n v="4"/>
  </r>
  <r>
    <x v="17"/>
    <x v="81"/>
    <x v="1"/>
    <x v="2"/>
    <n v="1"/>
    <n v="2"/>
    <n v="2"/>
    <n v="0"/>
    <n v="4"/>
    <n v="1"/>
    <n v="0"/>
    <n v="4"/>
    <n v="0"/>
    <n v="5"/>
  </r>
  <r>
    <x v="17"/>
    <x v="81"/>
    <x v="1"/>
    <x v="4"/>
    <n v="3"/>
    <n v="1"/>
    <n v="4"/>
    <n v="4"/>
    <n v="5"/>
    <n v="3"/>
    <n v="1"/>
    <n v="4"/>
    <n v="0"/>
    <n v="8"/>
  </r>
  <r>
    <x v="17"/>
    <x v="168"/>
    <x v="0"/>
    <x v="0"/>
    <n v="55"/>
    <n v="23"/>
    <n v="63"/>
    <n v="24"/>
    <n v="95"/>
    <n v="44"/>
    <n v="9"/>
    <n v="86"/>
    <n v="2"/>
    <n v="141"/>
  </r>
  <r>
    <x v="17"/>
    <x v="168"/>
    <x v="0"/>
    <x v="5"/>
    <n v="6"/>
    <n v="1"/>
    <n v="1"/>
    <n v="1"/>
    <n v="3"/>
    <n v="5"/>
    <n v="1"/>
    <n v="2"/>
    <n v="0"/>
    <n v="8"/>
  </r>
  <r>
    <x v="17"/>
    <x v="168"/>
    <x v="0"/>
    <x v="1"/>
    <n v="10"/>
    <n v="3"/>
    <n v="2"/>
    <n v="1"/>
    <n v="5"/>
    <n v="10"/>
    <n v="1"/>
    <n v="4"/>
    <n v="0"/>
    <n v="15"/>
  </r>
  <r>
    <x v="17"/>
    <x v="168"/>
    <x v="0"/>
    <x v="3"/>
    <n v="7"/>
    <n v="1"/>
    <n v="0"/>
    <n v="0"/>
    <n v="2"/>
    <n v="6"/>
    <n v="0"/>
    <n v="2"/>
    <n v="0"/>
    <n v="8"/>
  </r>
  <r>
    <x v="17"/>
    <x v="168"/>
    <x v="0"/>
    <x v="2"/>
    <n v="1"/>
    <n v="1"/>
    <n v="0"/>
    <n v="0"/>
    <n v="2"/>
    <n v="0"/>
    <n v="0"/>
    <n v="2"/>
    <n v="0"/>
    <n v="2"/>
  </r>
  <r>
    <x v="17"/>
    <x v="168"/>
    <x v="0"/>
    <x v="4"/>
    <n v="15"/>
    <n v="6"/>
    <n v="8"/>
    <n v="4"/>
    <n v="16"/>
    <n v="13"/>
    <n v="4"/>
    <n v="11"/>
    <n v="1"/>
    <n v="29"/>
  </r>
  <r>
    <x v="17"/>
    <x v="168"/>
    <x v="1"/>
    <x v="0"/>
    <n v="25"/>
    <n v="15"/>
    <n v="40"/>
    <n v="18"/>
    <n v="60"/>
    <n v="19"/>
    <n v="6"/>
    <n v="53"/>
    <n v="2"/>
    <n v="80"/>
  </r>
  <r>
    <x v="17"/>
    <x v="168"/>
    <x v="1"/>
    <x v="5"/>
    <n v="2"/>
    <n v="0"/>
    <n v="0"/>
    <n v="0"/>
    <n v="0"/>
    <n v="1"/>
    <n v="1"/>
    <n v="0"/>
    <n v="0"/>
    <n v="2"/>
  </r>
  <r>
    <x v="17"/>
    <x v="168"/>
    <x v="1"/>
    <x v="1"/>
    <n v="5"/>
    <n v="0"/>
    <n v="1"/>
    <n v="1"/>
    <n v="2"/>
    <n v="4"/>
    <n v="1"/>
    <n v="0"/>
    <n v="1"/>
    <n v="6"/>
  </r>
  <r>
    <x v="17"/>
    <x v="168"/>
    <x v="1"/>
    <x v="3"/>
    <n v="6"/>
    <n v="1"/>
    <n v="0"/>
    <n v="0"/>
    <n v="3"/>
    <n v="4"/>
    <n v="1"/>
    <n v="2"/>
    <n v="0"/>
    <n v="7"/>
  </r>
  <r>
    <x v="17"/>
    <x v="168"/>
    <x v="1"/>
    <x v="2"/>
    <n v="5"/>
    <n v="1"/>
    <n v="1"/>
    <n v="1"/>
    <n v="3"/>
    <n v="4"/>
    <n v="1"/>
    <n v="2"/>
    <n v="0"/>
    <n v="7"/>
  </r>
  <r>
    <x v="17"/>
    <x v="168"/>
    <x v="1"/>
    <x v="4"/>
    <n v="13"/>
    <n v="2"/>
    <n v="10"/>
    <n v="5"/>
    <n v="13"/>
    <n v="11"/>
    <n v="4"/>
    <n v="9"/>
    <n v="1"/>
    <n v="25"/>
  </r>
  <r>
    <x v="17"/>
    <x v="82"/>
    <x v="0"/>
    <x v="0"/>
    <n v="51"/>
    <n v="21"/>
    <n v="39"/>
    <n v="14"/>
    <n v="68"/>
    <n v="42"/>
    <n v="7"/>
    <n v="60"/>
    <n v="2"/>
    <n v="111"/>
  </r>
  <r>
    <x v="17"/>
    <x v="82"/>
    <x v="0"/>
    <x v="5"/>
    <n v="4"/>
    <n v="0"/>
    <n v="3"/>
    <n v="1"/>
    <n v="3"/>
    <n v="4"/>
    <n v="0"/>
    <n v="3"/>
    <n v="0"/>
    <n v="7"/>
  </r>
  <r>
    <x v="17"/>
    <x v="82"/>
    <x v="0"/>
    <x v="1"/>
    <n v="8"/>
    <n v="0"/>
    <n v="4"/>
    <n v="2"/>
    <n v="4"/>
    <n v="8"/>
    <n v="0"/>
    <n v="4"/>
    <n v="0"/>
    <n v="12"/>
  </r>
  <r>
    <x v="17"/>
    <x v="82"/>
    <x v="0"/>
    <x v="3"/>
    <n v="8"/>
    <n v="3"/>
    <n v="3"/>
    <n v="0"/>
    <n v="6"/>
    <n v="8"/>
    <n v="0"/>
    <n v="5"/>
    <n v="1"/>
    <n v="14"/>
  </r>
  <r>
    <x v="17"/>
    <x v="82"/>
    <x v="0"/>
    <x v="2"/>
    <n v="3"/>
    <n v="1"/>
    <n v="3"/>
    <n v="0"/>
    <n v="4"/>
    <n v="3"/>
    <n v="0"/>
    <n v="4"/>
    <n v="0"/>
    <n v="7"/>
  </r>
  <r>
    <x v="17"/>
    <x v="82"/>
    <x v="0"/>
    <x v="4"/>
    <n v="28"/>
    <n v="7"/>
    <n v="13"/>
    <n v="7"/>
    <n v="24"/>
    <n v="21"/>
    <n v="7"/>
    <n v="19"/>
    <n v="1"/>
    <n v="48"/>
  </r>
  <r>
    <x v="17"/>
    <x v="82"/>
    <x v="1"/>
    <x v="0"/>
    <n v="40"/>
    <n v="11"/>
    <n v="24"/>
    <n v="5"/>
    <n v="39"/>
    <n v="34"/>
    <n v="5"/>
    <n v="35"/>
    <n v="1"/>
    <n v="75"/>
  </r>
  <r>
    <x v="17"/>
    <x v="82"/>
    <x v="1"/>
    <x v="5"/>
    <n v="3"/>
    <n v="1"/>
    <n v="0"/>
    <n v="0"/>
    <n v="1"/>
    <n v="3"/>
    <n v="0"/>
    <n v="1"/>
    <n v="0"/>
    <n v="4"/>
  </r>
  <r>
    <x v="17"/>
    <x v="82"/>
    <x v="1"/>
    <x v="1"/>
    <n v="2"/>
    <n v="1"/>
    <n v="3"/>
    <n v="1"/>
    <n v="4"/>
    <n v="2"/>
    <n v="1"/>
    <n v="3"/>
    <n v="0"/>
    <n v="6"/>
  </r>
  <r>
    <x v="17"/>
    <x v="82"/>
    <x v="1"/>
    <x v="3"/>
    <n v="6"/>
    <n v="0"/>
    <n v="0"/>
    <n v="0"/>
    <n v="2"/>
    <n v="4"/>
    <n v="0"/>
    <n v="2"/>
    <n v="0"/>
    <n v="6"/>
  </r>
  <r>
    <x v="17"/>
    <x v="82"/>
    <x v="1"/>
    <x v="2"/>
    <n v="7"/>
    <n v="0"/>
    <n v="2"/>
    <n v="2"/>
    <n v="3"/>
    <n v="5"/>
    <n v="2"/>
    <n v="2"/>
    <n v="0"/>
    <n v="9"/>
  </r>
  <r>
    <x v="17"/>
    <x v="82"/>
    <x v="1"/>
    <x v="4"/>
    <n v="17"/>
    <n v="2"/>
    <n v="10"/>
    <n v="3"/>
    <n v="13"/>
    <n v="16"/>
    <n v="0"/>
    <n v="13"/>
    <n v="0"/>
    <n v="29"/>
  </r>
  <r>
    <x v="17"/>
    <x v="83"/>
    <x v="0"/>
    <x v="0"/>
    <n v="55"/>
    <n v="41"/>
    <n v="58"/>
    <n v="20"/>
    <n v="109"/>
    <n v="42"/>
    <n v="14"/>
    <n v="91"/>
    <n v="7"/>
    <n v="154"/>
  </r>
  <r>
    <x v="17"/>
    <x v="83"/>
    <x v="0"/>
    <x v="5"/>
    <n v="6"/>
    <n v="0"/>
    <n v="1"/>
    <n v="0"/>
    <n v="1"/>
    <n v="6"/>
    <n v="0"/>
    <n v="1"/>
    <n v="0"/>
    <n v="7"/>
  </r>
  <r>
    <x v="17"/>
    <x v="83"/>
    <x v="0"/>
    <x v="1"/>
    <n v="8"/>
    <n v="0"/>
    <n v="2"/>
    <n v="1"/>
    <n v="3"/>
    <n v="7"/>
    <n v="1"/>
    <n v="2"/>
    <n v="0"/>
    <n v="10"/>
  </r>
  <r>
    <x v="17"/>
    <x v="83"/>
    <x v="0"/>
    <x v="3"/>
    <n v="7"/>
    <n v="1"/>
    <n v="3"/>
    <n v="1"/>
    <n v="4"/>
    <n v="7"/>
    <n v="0"/>
    <n v="4"/>
    <n v="0"/>
    <n v="11"/>
  </r>
  <r>
    <x v="17"/>
    <x v="83"/>
    <x v="0"/>
    <x v="2"/>
    <n v="8"/>
    <n v="4"/>
    <n v="5"/>
    <n v="1"/>
    <n v="9"/>
    <n v="8"/>
    <n v="1"/>
    <n v="8"/>
    <n v="0"/>
    <n v="17"/>
  </r>
  <r>
    <x v="17"/>
    <x v="83"/>
    <x v="0"/>
    <x v="4"/>
    <n v="22"/>
    <n v="4"/>
    <n v="15"/>
    <n v="7"/>
    <n v="21"/>
    <n v="20"/>
    <n v="4"/>
    <n v="13"/>
    <n v="4"/>
    <n v="41"/>
  </r>
  <r>
    <x v="17"/>
    <x v="83"/>
    <x v="1"/>
    <x v="0"/>
    <n v="26"/>
    <n v="18"/>
    <n v="30"/>
    <n v="13"/>
    <n v="50"/>
    <n v="23"/>
    <n v="1"/>
    <n v="47"/>
    <n v="3"/>
    <n v="74"/>
  </r>
  <r>
    <x v="17"/>
    <x v="83"/>
    <x v="1"/>
    <x v="5"/>
    <n v="6"/>
    <n v="0"/>
    <n v="2"/>
    <n v="1"/>
    <n v="2"/>
    <n v="6"/>
    <n v="0"/>
    <n v="1"/>
    <n v="1"/>
    <n v="8"/>
  </r>
  <r>
    <x v="17"/>
    <x v="83"/>
    <x v="1"/>
    <x v="1"/>
    <n v="3"/>
    <n v="2"/>
    <n v="0"/>
    <n v="0"/>
    <n v="3"/>
    <n v="2"/>
    <n v="0"/>
    <n v="3"/>
    <n v="0"/>
    <n v="5"/>
  </r>
  <r>
    <x v="17"/>
    <x v="83"/>
    <x v="1"/>
    <x v="3"/>
    <n v="7"/>
    <n v="0"/>
    <n v="5"/>
    <n v="0"/>
    <n v="6"/>
    <n v="6"/>
    <n v="0"/>
    <n v="6"/>
    <n v="0"/>
    <n v="12"/>
  </r>
  <r>
    <x v="17"/>
    <x v="83"/>
    <x v="1"/>
    <x v="2"/>
    <n v="5"/>
    <n v="1"/>
    <n v="1"/>
    <n v="1"/>
    <n v="2"/>
    <n v="5"/>
    <n v="0"/>
    <n v="2"/>
    <n v="0"/>
    <n v="7"/>
  </r>
  <r>
    <x v="17"/>
    <x v="83"/>
    <x v="1"/>
    <x v="4"/>
    <n v="14"/>
    <n v="3"/>
    <n v="9"/>
    <n v="3"/>
    <n v="14"/>
    <n v="12"/>
    <n v="1"/>
    <n v="13"/>
    <n v="0"/>
    <n v="26"/>
  </r>
  <r>
    <x v="17"/>
    <x v="84"/>
    <x v="0"/>
    <x v="0"/>
    <n v="62"/>
    <n v="35"/>
    <n v="55"/>
    <n v="16"/>
    <n v="99"/>
    <n v="50"/>
    <n v="10"/>
    <n v="85"/>
    <n v="7"/>
    <n v="152"/>
  </r>
  <r>
    <x v="17"/>
    <x v="84"/>
    <x v="0"/>
    <x v="5"/>
    <n v="10"/>
    <n v="4"/>
    <n v="0"/>
    <n v="0"/>
    <n v="4"/>
    <n v="10"/>
    <n v="1"/>
    <n v="3"/>
    <n v="0"/>
    <n v="14"/>
  </r>
  <r>
    <x v="17"/>
    <x v="84"/>
    <x v="0"/>
    <x v="1"/>
    <n v="9"/>
    <n v="2"/>
    <n v="7"/>
    <n v="5"/>
    <n v="9"/>
    <n v="8"/>
    <n v="2"/>
    <n v="7"/>
    <n v="1"/>
    <n v="18"/>
  </r>
  <r>
    <x v="17"/>
    <x v="84"/>
    <x v="0"/>
    <x v="3"/>
    <n v="8"/>
    <n v="1"/>
    <n v="3"/>
    <n v="0"/>
    <n v="4"/>
    <n v="8"/>
    <n v="1"/>
    <n v="3"/>
    <n v="0"/>
    <n v="12"/>
  </r>
  <r>
    <x v="17"/>
    <x v="84"/>
    <x v="0"/>
    <x v="2"/>
    <n v="6"/>
    <n v="1"/>
    <n v="4"/>
    <n v="0"/>
    <n v="6"/>
    <n v="5"/>
    <n v="1"/>
    <n v="5"/>
    <n v="0"/>
    <n v="11"/>
  </r>
  <r>
    <x v="17"/>
    <x v="84"/>
    <x v="0"/>
    <x v="4"/>
    <n v="20"/>
    <n v="7"/>
    <n v="12"/>
    <n v="6"/>
    <n v="21"/>
    <n v="17"/>
    <n v="1"/>
    <n v="20"/>
    <n v="1"/>
    <n v="39"/>
  </r>
  <r>
    <x v="17"/>
    <x v="84"/>
    <x v="1"/>
    <x v="0"/>
    <n v="32"/>
    <n v="9"/>
    <n v="25"/>
    <n v="8"/>
    <n v="34"/>
    <n v="32"/>
    <n v="0"/>
    <n v="28"/>
    <n v="6"/>
    <n v="66"/>
  </r>
  <r>
    <x v="17"/>
    <x v="84"/>
    <x v="1"/>
    <x v="5"/>
    <n v="5"/>
    <n v="1"/>
    <n v="2"/>
    <n v="0"/>
    <n v="3"/>
    <n v="5"/>
    <n v="1"/>
    <n v="2"/>
    <n v="0"/>
    <n v="8"/>
  </r>
  <r>
    <x v="17"/>
    <x v="84"/>
    <x v="1"/>
    <x v="1"/>
    <n v="11"/>
    <n v="0"/>
    <n v="1"/>
    <n v="0"/>
    <n v="3"/>
    <n v="8"/>
    <n v="2"/>
    <n v="2"/>
    <n v="0"/>
    <n v="12"/>
  </r>
  <r>
    <x v="17"/>
    <x v="84"/>
    <x v="1"/>
    <x v="3"/>
    <n v="4"/>
    <n v="3"/>
    <n v="2"/>
    <n v="1"/>
    <n v="5"/>
    <n v="4"/>
    <n v="0"/>
    <n v="5"/>
    <n v="0"/>
    <n v="9"/>
  </r>
  <r>
    <x v="17"/>
    <x v="84"/>
    <x v="1"/>
    <x v="2"/>
    <n v="5"/>
    <n v="1"/>
    <n v="2"/>
    <n v="2"/>
    <n v="4"/>
    <n v="4"/>
    <n v="1"/>
    <n v="3"/>
    <n v="0"/>
    <n v="8"/>
  </r>
  <r>
    <x v="17"/>
    <x v="84"/>
    <x v="1"/>
    <x v="4"/>
    <n v="19"/>
    <n v="2"/>
    <n v="3"/>
    <n v="2"/>
    <n v="7"/>
    <n v="16"/>
    <n v="1"/>
    <n v="6"/>
    <n v="1"/>
    <n v="24"/>
  </r>
  <r>
    <x v="17"/>
    <x v="85"/>
    <x v="0"/>
    <x v="0"/>
    <n v="61"/>
    <n v="26"/>
    <n v="64"/>
    <n v="22"/>
    <n v="99"/>
    <n v="43"/>
    <n v="12"/>
    <n v="79"/>
    <n v="17"/>
    <n v="151"/>
  </r>
  <r>
    <x v="17"/>
    <x v="85"/>
    <x v="0"/>
    <x v="5"/>
    <n v="7"/>
    <n v="1"/>
    <n v="3"/>
    <n v="2"/>
    <n v="4"/>
    <n v="7"/>
    <n v="0"/>
    <n v="3"/>
    <n v="1"/>
    <n v="11"/>
  </r>
  <r>
    <x v="17"/>
    <x v="85"/>
    <x v="0"/>
    <x v="1"/>
    <n v="12"/>
    <n v="4"/>
    <n v="0"/>
    <n v="1"/>
    <n v="5"/>
    <n v="9"/>
    <n v="3"/>
    <n v="4"/>
    <n v="0"/>
    <n v="16"/>
  </r>
  <r>
    <x v="17"/>
    <x v="85"/>
    <x v="0"/>
    <x v="3"/>
    <n v="12"/>
    <n v="2"/>
    <n v="2"/>
    <n v="0"/>
    <n v="4"/>
    <n v="10"/>
    <n v="2"/>
    <n v="4"/>
    <n v="0"/>
    <n v="16"/>
  </r>
  <r>
    <x v="17"/>
    <x v="85"/>
    <x v="0"/>
    <x v="2"/>
    <n v="5"/>
    <n v="2"/>
    <n v="4"/>
    <n v="3"/>
    <n v="6"/>
    <n v="5"/>
    <n v="1"/>
    <n v="2"/>
    <n v="3"/>
    <n v="11"/>
  </r>
  <r>
    <x v="17"/>
    <x v="85"/>
    <x v="0"/>
    <x v="4"/>
    <n v="17"/>
    <n v="6"/>
    <n v="12"/>
    <n v="4"/>
    <n v="21"/>
    <n v="13"/>
    <n v="4"/>
    <n v="16"/>
    <n v="2"/>
    <n v="35"/>
  </r>
  <r>
    <x v="17"/>
    <x v="85"/>
    <x v="1"/>
    <x v="0"/>
    <n v="40"/>
    <n v="15"/>
    <n v="28"/>
    <n v="15"/>
    <n v="49"/>
    <n v="31"/>
    <n v="4"/>
    <n v="40"/>
    <n v="8"/>
    <n v="83"/>
  </r>
  <r>
    <x v="17"/>
    <x v="85"/>
    <x v="1"/>
    <x v="5"/>
    <n v="8"/>
    <n v="0"/>
    <n v="3"/>
    <n v="0"/>
    <n v="3"/>
    <n v="8"/>
    <n v="0"/>
    <n v="3"/>
    <n v="0"/>
    <n v="11"/>
  </r>
  <r>
    <x v="17"/>
    <x v="85"/>
    <x v="1"/>
    <x v="1"/>
    <n v="5"/>
    <n v="0"/>
    <n v="4"/>
    <n v="4"/>
    <n v="4"/>
    <n v="4"/>
    <n v="1"/>
    <n v="2"/>
    <n v="2"/>
    <n v="9"/>
  </r>
  <r>
    <x v="17"/>
    <x v="85"/>
    <x v="1"/>
    <x v="3"/>
    <n v="7"/>
    <n v="1"/>
    <n v="1"/>
    <n v="0"/>
    <n v="3"/>
    <n v="6"/>
    <n v="1"/>
    <n v="2"/>
    <n v="0"/>
    <n v="9"/>
  </r>
  <r>
    <x v="17"/>
    <x v="85"/>
    <x v="1"/>
    <x v="2"/>
    <n v="6"/>
    <n v="1"/>
    <n v="2"/>
    <n v="1"/>
    <n v="4"/>
    <n v="5"/>
    <n v="0"/>
    <n v="2"/>
    <n v="2"/>
    <n v="9"/>
  </r>
  <r>
    <x v="17"/>
    <x v="85"/>
    <x v="1"/>
    <x v="4"/>
    <n v="15"/>
    <n v="5"/>
    <n v="10"/>
    <n v="4"/>
    <n v="16"/>
    <n v="12"/>
    <n v="4"/>
    <n v="11"/>
    <n v="3"/>
    <n v="30"/>
  </r>
  <r>
    <x v="17"/>
    <x v="169"/>
    <x v="0"/>
    <x v="0"/>
    <n v="54"/>
    <n v="35"/>
    <n v="53"/>
    <n v="16"/>
    <n v="102"/>
    <n v="34"/>
    <n v="10"/>
    <n v="72"/>
    <n v="26"/>
    <n v="142"/>
  </r>
  <r>
    <x v="17"/>
    <x v="169"/>
    <x v="0"/>
    <x v="5"/>
    <n v="9"/>
    <n v="1"/>
    <n v="1"/>
    <n v="1"/>
    <n v="2"/>
    <n v="8"/>
    <n v="1"/>
    <n v="2"/>
    <n v="0"/>
    <n v="11"/>
  </r>
  <r>
    <x v="17"/>
    <x v="169"/>
    <x v="0"/>
    <x v="1"/>
    <n v="8"/>
    <n v="5"/>
    <n v="6"/>
    <n v="2"/>
    <n v="12"/>
    <n v="6"/>
    <n v="3"/>
    <n v="9"/>
    <n v="1"/>
    <n v="19"/>
  </r>
  <r>
    <x v="17"/>
    <x v="169"/>
    <x v="0"/>
    <x v="3"/>
    <n v="4"/>
    <n v="0"/>
    <n v="6"/>
    <n v="1"/>
    <n v="6"/>
    <n v="4"/>
    <n v="0"/>
    <n v="5"/>
    <n v="1"/>
    <n v="10"/>
  </r>
  <r>
    <x v="17"/>
    <x v="169"/>
    <x v="0"/>
    <x v="2"/>
    <n v="6"/>
    <n v="2"/>
    <n v="5"/>
    <n v="3"/>
    <n v="8"/>
    <n v="5"/>
    <n v="0"/>
    <n v="8"/>
    <n v="0"/>
    <n v="13"/>
  </r>
  <r>
    <x v="17"/>
    <x v="169"/>
    <x v="0"/>
    <x v="4"/>
    <n v="18"/>
    <n v="8"/>
    <n v="9"/>
    <n v="7"/>
    <n v="18"/>
    <n v="17"/>
    <n v="2"/>
    <n v="14"/>
    <n v="2"/>
    <n v="35"/>
  </r>
  <r>
    <x v="17"/>
    <x v="169"/>
    <x v="1"/>
    <x v="0"/>
    <n v="33"/>
    <n v="15"/>
    <n v="32"/>
    <n v="8"/>
    <n v="49"/>
    <n v="25"/>
    <n v="4"/>
    <n v="39"/>
    <n v="12"/>
    <n v="80"/>
  </r>
  <r>
    <x v="17"/>
    <x v="169"/>
    <x v="1"/>
    <x v="5"/>
    <n v="5"/>
    <n v="1"/>
    <n v="1"/>
    <n v="0"/>
    <n v="2"/>
    <n v="5"/>
    <n v="0"/>
    <n v="2"/>
    <n v="0"/>
    <n v="7"/>
  </r>
  <r>
    <x v="17"/>
    <x v="169"/>
    <x v="1"/>
    <x v="1"/>
    <n v="4"/>
    <n v="1"/>
    <n v="2"/>
    <n v="1"/>
    <n v="4"/>
    <n v="3"/>
    <n v="1"/>
    <n v="2"/>
    <n v="1"/>
    <n v="7"/>
  </r>
  <r>
    <x v="17"/>
    <x v="169"/>
    <x v="1"/>
    <x v="3"/>
    <n v="8"/>
    <n v="1"/>
    <n v="1"/>
    <n v="0"/>
    <n v="2"/>
    <n v="8"/>
    <n v="0"/>
    <n v="2"/>
    <n v="0"/>
    <n v="10"/>
  </r>
  <r>
    <x v="17"/>
    <x v="169"/>
    <x v="1"/>
    <x v="2"/>
    <n v="9"/>
    <n v="0"/>
    <n v="5"/>
    <n v="1"/>
    <n v="5"/>
    <n v="8"/>
    <n v="1"/>
    <n v="4"/>
    <n v="1"/>
    <n v="14"/>
  </r>
  <r>
    <x v="17"/>
    <x v="169"/>
    <x v="1"/>
    <x v="4"/>
    <n v="14"/>
    <n v="6"/>
    <n v="6"/>
    <n v="4"/>
    <n v="13"/>
    <n v="11"/>
    <n v="3"/>
    <n v="10"/>
    <n v="2"/>
    <n v="26"/>
  </r>
  <r>
    <x v="17"/>
    <x v="86"/>
    <x v="0"/>
    <x v="0"/>
    <n v="44"/>
    <n v="27"/>
    <n v="43"/>
    <n v="13"/>
    <n v="78"/>
    <n v="29"/>
    <n v="6"/>
    <n v="51"/>
    <n v="28"/>
    <n v="114"/>
  </r>
  <r>
    <x v="17"/>
    <x v="86"/>
    <x v="0"/>
    <x v="5"/>
    <n v="6"/>
    <n v="0"/>
    <n v="3"/>
    <n v="1"/>
    <n v="3"/>
    <n v="6"/>
    <n v="0"/>
    <n v="3"/>
    <n v="0"/>
    <n v="9"/>
  </r>
  <r>
    <x v="17"/>
    <x v="86"/>
    <x v="0"/>
    <x v="1"/>
    <n v="8"/>
    <n v="1"/>
    <n v="4"/>
    <n v="1"/>
    <n v="5"/>
    <n v="8"/>
    <n v="0"/>
    <n v="5"/>
    <n v="0"/>
    <n v="13"/>
  </r>
  <r>
    <x v="17"/>
    <x v="86"/>
    <x v="0"/>
    <x v="3"/>
    <n v="9"/>
    <n v="3"/>
    <n v="4"/>
    <n v="2"/>
    <n v="7"/>
    <n v="7"/>
    <n v="2"/>
    <n v="5"/>
    <n v="2"/>
    <n v="16"/>
  </r>
  <r>
    <x v="17"/>
    <x v="86"/>
    <x v="0"/>
    <x v="2"/>
    <n v="4"/>
    <n v="1"/>
    <n v="1"/>
    <n v="1"/>
    <n v="2"/>
    <n v="3"/>
    <n v="0"/>
    <n v="1"/>
    <n v="2"/>
    <n v="6"/>
  </r>
  <r>
    <x v="17"/>
    <x v="86"/>
    <x v="0"/>
    <x v="4"/>
    <n v="20"/>
    <n v="6"/>
    <n v="11"/>
    <n v="5"/>
    <n v="19"/>
    <n v="17"/>
    <n v="2"/>
    <n v="15"/>
    <n v="3"/>
    <n v="37"/>
  </r>
  <r>
    <x v="17"/>
    <x v="86"/>
    <x v="1"/>
    <x v="0"/>
    <n v="30"/>
    <n v="13"/>
    <n v="16"/>
    <n v="9"/>
    <n v="36"/>
    <n v="20"/>
    <n v="5"/>
    <n v="24"/>
    <n v="10"/>
    <n v="59"/>
  </r>
  <r>
    <x v="17"/>
    <x v="86"/>
    <x v="1"/>
    <x v="5"/>
    <n v="5"/>
    <n v="0"/>
    <n v="1"/>
    <n v="1"/>
    <n v="1"/>
    <n v="5"/>
    <n v="0"/>
    <n v="0"/>
    <n v="1"/>
    <n v="6"/>
  </r>
  <r>
    <x v="17"/>
    <x v="86"/>
    <x v="1"/>
    <x v="1"/>
    <n v="7"/>
    <n v="3"/>
    <n v="0"/>
    <n v="0"/>
    <n v="3"/>
    <n v="7"/>
    <n v="0"/>
    <n v="3"/>
    <n v="0"/>
    <n v="10"/>
  </r>
  <r>
    <x v="17"/>
    <x v="86"/>
    <x v="1"/>
    <x v="3"/>
    <n v="5"/>
    <n v="1"/>
    <n v="3"/>
    <n v="2"/>
    <n v="4"/>
    <n v="5"/>
    <n v="0"/>
    <n v="3"/>
    <n v="1"/>
    <n v="9"/>
  </r>
  <r>
    <x v="17"/>
    <x v="86"/>
    <x v="1"/>
    <x v="2"/>
    <n v="5"/>
    <n v="0"/>
    <n v="1"/>
    <n v="0"/>
    <n v="2"/>
    <n v="3"/>
    <n v="0"/>
    <n v="3"/>
    <n v="0"/>
    <n v="6"/>
  </r>
  <r>
    <x v="17"/>
    <x v="86"/>
    <x v="1"/>
    <x v="4"/>
    <n v="10"/>
    <n v="2"/>
    <n v="5"/>
    <n v="2"/>
    <n v="8"/>
    <n v="9"/>
    <n v="0"/>
    <n v="7"/>
    <n v="1"/>
    <n v="17"/>
  </r>
  <r>
    <x v="17"/>
    <x v="87"/>
    <x v="0"/>
    <x v="0"/>
    <n v="51"/>
    <n v="19"/>
    <n v="55"/>
    <n v="24"/>
    <n v="86"/>
    <n v="36"/>
    <n v="6"/>
    <n v="49"/>
    <n v="34"/>
    <n v="125"/>
  </r>
  <r>
    <x v="17"/>
    <x v="87"/>
    <x v="0"/>
    <x v="5"/>
    <n v="6"/>
    <n v="1"/>
    <n v="1"/>
    <n v="1"/>
    <n v="4"/>
    <n v="4"/>
    <n v="2"/>
    <n v="2"/>
    <n v="0"/>
    <n v="8"/>
  </r>
  <r>
    <x v="17"/>
    <x v="87"/>
    <x v="0"/>
    <x v="1"/>
    <n v="7"/>
    <n v="3"/>
    <n v="3"/>
    <n v="1"/>
    <n v="7"/>
    <n v="6"/>
    <n v="0"/>
    <n v="5"/>
    <n v="2"/>
    <n v="13"/>
  </r>
  <r>
    <x v="17"/>
    <x v="87"/>
    <x v="0"/>
    <x v="3"/>
    <n v="9"/>
    <n v="2"/>
    <n v="1"/>
    <n v="1"/>
    <n v="3"/>
    <n v="8"/>
    <n v="1"/>
    <n v="3"/>
    <n v="0"/>
    <n v="12"/>
  </r>
  <r>
    <x v="17"/>
    <x v="87"/>
    <x v="0"/>
    <x v="2"/>
    <n v="2"/>
    <n v="2"/>
    <n v="4"/>
    <n v="1"/>
    <n v="6"/>
    <n v="2"/>
    <n v="0"/>
    <n v="4"/>
    <n v="2"/>
    <n v="8"/>
  </r>
  <r>
    <x v="17"/>
    <x v="87"/>
    <x v="0"/>
    <x v="4"/>
    <n v="15"/>
    <n v="3"/>
    <n v="11"/>
    <n v="5"/>
    <n v="15"/>
    <n v="10"/>
    <n v="3"/>
    <n v="12"/>
    <n v="4"/>
    <n v="29"/>
  </r>
  <r>
    <x v="17"/>
    <x v="87"/>
    <x v="1"/>
    <x v="0"/>
    <n v="35"/>
    <n v="13"/>
    <n v="36"/>
    <n v="12"/>
    <n v="54"/>
    <n v="25"/>
    <n v="8"/>
    <n v="38"/>
    <n v="13"/>
    <n v="84"/>
  </r>
  <r>
    <x v="17"/>
    <x v="87"/>
    <x v="1"/>
    <x v="5"/>
    <n v="3"/>
    <n v="0"/>
    <n v="0"/>
    <n v="0"/>
    <n v="0"/>
    <n v="3"/>
    <n v="0"/>
    <n v="0"/>
    <n v="0"/>
    <n v="3"/>
  </r>
  <r>
    <x v="17"/>
    <x v="87"/>
    <x v="1"/>
    <x v="1"/>
    <n v="7"/>
    <n v="0"/>
    <n v="1"/>
    <n v="1"/>
    <n v="2"/>
    <n v="6"/>
    <n v="0"/>
    <n v="1"/>
    <n v="1"/>
    <n v="8"/>
  </r>
  <r>
    <x v="17"/>
    <x v="87"/>
    <x v="1"/>
    <x v="3"/>
    <n v="6"/>
    <n v="0"/>
    <n v="5"/>
    <n v="3"/>
    <n v="6"/>
    <n v="5"/>
    <n v="0"/>
    <n v="3"/>
    <n v="3"/>
    <n v="11"/>
  </r>
  <r>
    <x v="17"/>
    <x v="87"/>
    <x v="1"/>
    <x v="2"/>
    <n v="0"/>
    <n v="0"/>
    <n v="1"/>
    <n v="1"/>
    <n v="1"/>
    <n v="0"/>
    <n v="0"/>
    <n v="1"/>
    <n v="0"/>
    <n v="1"/>
  </r>
  <r>
    <x v="17"/>
    <x v="87"/>
    <x v="1"/>
    <x v="4"/>
    <n v="10"/>
    <n v="4"/>
    <n v="3"/>
    <n v="2"/>
    <n v="8"/>
    <n v="7"/>
    <n v="3"/>
    <n v="7"/>
    <n v="0"/>
    <n v="17"/>
  </r>
  <r>
    <x v="17"/>
    <x v="88"/>
    <x v="0"/>
    <x v="0"/>
    <n v="46"/>
    <n v="28"/>
    <n v="57"/>
    <n v="16"/>
    <n v="87"/>
    <n v="36"/>
    <n v="7"/>
    <n v="46"/>
    <n v="42"/>
    <n v="131"/>
  </r>
  <r>
    <x v="17"/>
    <x v="88"/>
    <x v="0"/>
    <x v="5"/>
    <n v="6"/>
    <n v="2"/>
    <n v="0"/>
    <n v="0"/>
    <n v="2"/>
    <n v="6"/>
    <n v="1"/>
    <n v="0"/>
    <n v="1"/>
    <n v="8"/>
  </r>
  <r>
    <x v="17"/>
    <x v="88"/>
    <x v="0"/>
    <x v="1"/>
    <n v="6"/>
    <n v="2"/>
    <n v="3"/>
    <n v="1"/>
    <n v="5"/>
    <n v="5"/>
    <n v="1"/>
    <n v="3"/>
    <n v="2"/>
    <n v="11"/>
  </r>
  <r>
    <x v="17"/>
    <x v="88"/>
    <x v="0"/>
    <x v="3"/>
    <n v="5"/>
    <n v="1"/>
    <n v="3"/>
    <n v="1"/>
    <n v="4"/>
    <n v="5"/>
    <n v="0"/>
    <n v="3"/>
    <n v="1"/>
    <n v="9"/>
  </r>
  <r>
    <x v="17"/>
    <x v="88"/>
    <x v="0"/>
    <x v="2"/>
    <n v="5"/>
    <n v="1"/>
    <n v="3"/>
    <n v="0"/>
    <n v="5"/>
    <n v="3"/>
    <n v="1"/>
    <n v="4"/>
    <n v="1"/>
    <n v="9"/>
  </r>
  <r>
    <x v="17"/>
    <x v="88"/>
    <x v="0"/>
    <x v="4"/>
    <n v="8"/>
    <n v="3"/>
    <n v="9"/>
    <n v="6"/>
    <n v="13"/>
    <n v="7"/>
    <n v="0"/>
    <n v="13"/>
    <n v="0"/>
    <n v="20"/>
  </r>
  <r>
    <x v="17"/>
    <x v="88"/>
    <x v="1"/>
    <x v="0"/>
    <n v="22"/>
    <n v="11"/>
    <n v="20"/>
    <n v="6"/>
    <n v="34"/>
    <n v="18"/>
    <n v="1"/>
    <n v="19"/>
    <n v="15"/>
    <n v="53"/>
  </r>
  <r>
    <x v="17"/>
    <x v="88"/>
    <x v="1"/>
    <x v="5"/>
    <n v="2"/>
    <n v="1"/>
    <n v="2"/>
    <n v="0"/>
    <n v="3"/>
    <n v="2"/>
    <n v="0"/>
    <n v="2"/>
    <n v="1"/>
    <n v="5"/>
  </r>
  <r>
    <x v="17"/>
    <x v="88"/>
    <x v="1"/>
    <x v="1"/>
    <n v="2"/>
    <n v="0"/>
    <n v="0"/>
    <n v="0"/>
    <n v="0"/>
    <n v="1"/>
    <n v="1"/>
    <n v="0"/>
    <n v="0"/>
    <n v="2"/>
  </r>
  <r>
    <x v="17"/>
    <x v="88"/>
    <x v="1"/>
    <x v="3"/>
    <n v="3"/>
    <n v="0"/>
    <n v="1"/>
    <n v="1"/>
    <n v="1"/>
    <n v="3"/>
    <n v="0"/>
    <n v="1"/>
    <n v="0"/>
    <n v="4"/>
  </r>
  <r>
    <x v="17"/>
    <x v="88"/>
    <x v="1"/>
    <x v="2"/>
    <n v="5"/>
    <n v="1"/>
    <n v="2"/>
    <n v="2"/>
    <n v="3"/>
    <n v="4"/>
    <n v="1"/>
    <n v="1"/>
    <n v="2"/>
    <n v="8"/>
  </r>
  <r>
    <x v="17"/>
    <x v="88"/>
    <x v="1"/>
    <x v="4"/>
    <n v="7"/>
    <n v="2"/>
    <n v="8"/>
    <n v="2"/>
    <n v="10"/>
    <n v="7"/>
    <n v="0"/>
    <n v="9"/>
    <n v="1"/>
    <n v="17"/>
  </r>
  <r>
    <x v="17"/>
    <x v="170"/>
    <x v="0"/>
    <x v="0"/>
    <n v="52"/>
    <n v="37"/>
    <n v="54"/>
    <n v="19"/>
    <n v="99"/>
    <n v="39"/>
    <n v="6"/>
    <n v="55"/>
    <n v="43"/>
    <n v="143"/>
  </r>
  <r>
    <x v="17"/>
    <x v="170"/>
    <x v="0"/>
    <x v="5"/>
    <n v="6"/>
    <n v="2"/>
    <n v="0"/>
    <n v="0"/>
    <n v="2"/>
    <n v="6"/>
    <n v="0"/>
    <n v="2"/>
    <n v="0"/>
    <n v="8"/>
  </r>
  <r>
    <x v="17"/>
    <x v="170"/>
    <x v="0"/>
    <x v="1"/>
    <n v="7"/>
    <n v="2"/>
    <n v="0"/>
    <n v="0"/>
    <n v="2"/>
    <n v="6"/>
    <n v="0"/>
    <n v="3"/>
    <n v="0"/>
    <n v="9"/>
  </r>
  <r>
    <x v="17"/>
    <x v="170"/>
    <x v="0"/>
    <x v="3"/>
    <n v="6"/>
    <n v="2"/>
    <n v="3"/>
    <n v="2"/>
    <n v="8"/>
    <n v="3"/>
    <n v="0"/>
    <n v="7"/>
    <n v="1"/>
    <n v="11"/>
  </r>
  <r>
    <x v="17"/>
    <x v="170"/>
    <x v="0"/>
    <x v="2"/>
    <n v="4"/>
    <n v="1"/>
    <n v="3"/>
    <n v="1"/>
    <n v="5"/>
    <n v="1"/>
    <n v="1"/>
    <n v="6"/>
    <n v="0"/>
    <n v="8"/>
  </r>
  <r>
    <x v="17"/>
    <x v="170"/>
    <x v="0"/>
    <x v="4"/>
    <n v="14"/>
    <n v="2"/>
    <n v="9"/>
    <n v="5"/>
    <n v="14"/>
    <n v="10"/>
    <n v="1"/>
    <n v="9"/>
    <n v="5"/>
    <n v="25"/>
  </r>
  <r>
    <x v="17"/>
    <x v="170"/>
    <x v="1"/>
    <x v="0"/>
    <n v="30"/>
    <n v="14"/>
    <n v="22"/>
    <n v="9"/>
    <n v="40"/>
    <n v="25"/>
    <n v="2"/>
    <n v="21"/>
    <n v="18"/>
    <n v="66"/>
  </r>
  <r>
    <x v="17"/>
    <x v="170"/>
    <x v="1"/>
    <x v="5"/>
    <n v="1"/>
    <n v="0"/>
    <n v="3"/>
    <n v="1"/>
    <n v="3"/>
    <n v="0"/>
    <n v="1"/>
    <n v="2"/>
    <n v="1"/>
    <n v="4"/>
  </r>
  <r>
    <x v="17"/>
    <x v="170"/>
    <x v="1"/>
    <x v="1"/>
    <n v="3"/>
    <n v="0"/>
    <n v="1"/>
    <n v="0"/>
    <n v="1"/>
    <n v="2"/>
    <n v="1"/>
    <n v="0"/>
    <n v="1"/>
    <n v="4"/>
  </r>
  <r>
    <x v="17"/>
    <x v="170"/>
    <x v="1"/>
    <x v="2"/>
    <n v="3"/>
    <n v="0"/>
    <n v="0"/>
    <n v="0"/>
    <n v="0"/>
    <n v="3"/>
    <n v="0"/>
    <n v="0"/>
    <n v="0"/>
    <n v="3"/>
  </r>
  <r>
    <x v="17"/>
    <x v="170"/>
    <x v="1"/>
    <x v="4"/>
    <n v="2"/>
    <n v="1"/>
    <n v="1"/>
    <n v="1"/>
    <n v="2"/>
    <n v="2"/>
    <n v="1"/>
    <n v="0"/>
    <n v="1"/>
    <n v="4"/>
  </r>
  <r>
    <x v="17"/>
    <x v="89"/>
    <x v="0"/>
    <x v="0"/>
    <n v="49"/>
    <n v="27"/>
    <n v="53"/>
    <n v="20"/>
    <n v="94"/>
    <n v="30"/>
    <n v="7"/>
    <n v="40"/>
    <n v="52"/>
    <n v="129"/>
  </r>
  <r>
    <x v="17"/>
    <x v="89"/>
    <x v="0"/>
    <x v="5"/>
    <n v="3"/>
    <n v="1"/>
    <n v="0"/>
    <n v="0"/>
    <n v="1"/>
    <n v="3"/>
    <n v="0"/>
    <n v="1"/>
    <n v="0"/>
    <n v="4"/>
  </r>
  <r>
    <x v="17"/>
    <x v="89"/>
    <x v="0"/>
    <x v="1"/>
    <n v="2"/>
    <n v="2"/>
    <n v="2"/>
    <n v="1"/>
    <n v="5"/>
    <n v="1"/>
    <n v="0"/>
    <n v="5"/>
    <n v="0"/>
    <n v="6"/>
  </r>
  <r>
    <x v="17"/>
    <x v="89"/>
    <x v="0"/>
    <x v="3"/>
    <n v="3"/>
    <n v="3"/>
    <n v="3"/>
    <n v="2"/>
    <n v="6"/>
    <n v="3"/>
    <n v="0"/>
    <n v="4"/>
    <n v="2"/>
    <n v="9"/>
  </r>
  <r>
    <x v="17"/>
    <x v="89"/>
    <x v="0"/>
    <x v="2"/>
    <n v="3"/>
    <n v="1"/>
    <n v="0"/>
    <n v="0"/>
    <n v="2"/>
    <n v="2"/>
    <n v="0"/>
    <n v="1"/>
    <n v="1"/>
    <n v="4"/>
  </r>
  <r>
    <x v="17"/>
    <x v="89"/>
    <x v="0"/>
    <x v="4"/>
    <n v="13"/>
    <n v="9"/>
    <n v="8"/>
    <n v="3"/>
    <n v="19"/>
    <n v="8"/>
    <n v="3"/>
    <n v="16"/>
    <n v="3"/>
    <n v="30"/>
  </r>
  <r>
    <x v="17"/>
    <x v="89"/>
    <x v="1"/>
    <x v="0"/>
    <n v="32"/>
    <n v="19"/>
    <n v="33"/>
    <n v="12"/>
    <n v="58"/>
    <n v="22"/>
    <n v="7"/>
    <n v="32"/>
    <n v="23"/>
    <n v="84"/>
  </r>
  <r>
    <x v="17"/>
    <x v="89"/>
    <x v="1"/>
    <x v="5"/>
    <n v="2"/>
    <n v="0"/>
    <n v="0"/>
    <n v="0"/>
    <n v="0"/>
    <n v="2"/>
    <n v="0"/>
    <n v="0"/>
    <n v="0"/>
    <n v="2"/>
  </r>
  <r>
    <x v="17"/>
    <x v="89"/>
    <x v="1"/>
    <x v="1"/>
    <n v="1"/>
    <n v="0"/>
    <n v="3"/>
    <n v="0"/>
    <n v="3"/>
    <n v="1"/>
    <n v="0"/>
    <n v="3"/>
    <n v="0"/>
    <n v="4"/>
  </r>
  <r>
    <x v="17"/>
    <x v="89"/>
    <x v="1"/>
    <x v="3"/>
    <n v="2"/>
    <n v="0"/>
    <n v="0"/>
    <n v="0"/>
    <n v="0"/>
    <n v="2"/>
    <n v="0"/>
    <n v="0"/>
    <n v="0"/>
    <n v="2"/>
  </r>
  <r>
    <x v="17"/>
    <x v="89"/>
    <x v="1"/>
    <x v="2"/>
    <n v="4"/>
    <n v="0"/>
    <n v="2"/>
    <n v="1"/>
    <n v="3"/>
    <n v="3"/>
    <n v="0"/>
    <n v="3"/>
    <n v="0"/>
    <n v="6"/>
  </r>
  <r>
    <x v="17"/>
    <x v="89"/>
    <x v="1"/>
    <x v="4"/>
    <n v="4"/>
    <n v="3"/>
    <n v="5"/>
    <n v="2"/>
    <n v="8"/>
    <n v="3"/>
    <n v="1"/>
    <n v="6"/>
    <n v="2"/>
    <n v="12"/>
  </r>
  <r>
    <x v="17"/>
    <x v="90"/>
    <x v="0"/>
    <x v="0"/>
    <n v="51"/>
    <n v="19"/>
    <n v="55"/>
    <n v="18"/>
    <n v="83"/>
    <n v="34"/>
    <n v="5"/>
    <n v="38"/>
    <n v="48"/>
    <n v="125"/>
  </r>
  <r>
    <x v="17"/>
    <x v="90"/>
    <x v="0"/>
    <x v="5"/>
    <n v="3"/>
    <n v="1"/>
    <n v="0"/>
    <n v="0"/>
    <n v="1"/>
    <n v="3"/>
    <n v="0"/>
    <n v="1"/>
    <n v="0"/>
    <n v="4"/>
  </r>
  <r>
    <x v="17"/>
    <x v="90"/>
    <x v="0"/>
    <x v="1"/>
    <n v="2"/>
    <n v="2"/>
    <n v="1"/>
    <n v="0"/>
    <n v="3"/>
    <n v="2"/>
    <n v="1"/>
    <n v="1"/>
    <n v="1"/>
    <n v="5"/>
  </r>
  <r>
    <x v="17"/>
    <x v="90"/>
    <x v="0"/>
    <x v="3"/>
    <n v="5"/>
    <n v="1"/>
    <n v="4"/>
    <n v="1"/>
    <n v="5"/>
    <n v="5"/>
    <n v="0"/>
    <n v="2"/>
    <n v="3"/>
    <n v="10"/>
  </r>
  <r>
    <x v="17"/>
    <x v="90"/>
    <x v="0"/>
    <x v="2"/>
    <n v="3"/>
    <n v="2"/>
    <n v="1"/>
    <n v="1"/>
    <n v="4"/>
    <n v="2"/>
    <n v="0"/>
    <n v="1"/>
    <n v="3"/>
    <n v="6"/>
  </r>
  <r>
    <x v="17"/>
    <x v="90"/>
    <x v="0"/>
    <x v="4"/>
    <n v="9"/>
    <n v="6"/>
    <n v="8"/>
    <n v="3"/>
    <n v="15"/>
    <n v="7"/>
    <n v="2"/>
    <n v="9"/>
    <n v="5"/>
    <n v="23"/>
  </r>
  <r>
    <x v="17"/>
    <x v="90"/>
    <x v="1"/>
    <x v="0"/>
    <n v="21"/>
    <n v="11"/>
    <n v="29"/>
    <n v="6"/>
    <n v="40"/>
    <n v="18"/>
    <n v="2"/>
    <n v="14"/>
    <n v="27"/>
    <n v="61"/>
  </r>
  <r>
    <x v="17"/>
    <x v="90"/>
    <x v="1"/>
    <x v="1"/>
    <n v="1"/>
    <n v="1"/>
    <n v="1"/>
    <n v="0"/>
    <n v="2"/>
    <n v="1"/>
    <n v="0"/>
    <n v="2"/>
    <n v="0"/>
    <n v="3"/>
  </r>
  <r>
    <x v="17"/>
    <x v="90"/>
    <x v="1"/>
    <x v="3"/>
    <n v="5"/>
    <n v="0"/>
    <n v="0"/>
    <n v="0"/>
    <n v="1"/>
    <n v="3"/>
    <n v="1"/>
    <n v="1"/>
    <n v="0"/>
    <n v="5"/>
  </r>
  <r>
    <x v="17"/>
    <x v="90"/>
    <x v="1"/>
    <x v="2"/>
    <n v="2"/>
    <n v="0"/>
    <n v="2"/>
    <n v="1"/>
    <n v="2"/>
    <n v="1"/>
    <n v="0"/>
    <n v="1"/>
    <n v="2"/>
    <n v="4"/>
  </r>
  <r>
    <x v="17"/>
    <x v="90"/>
    <x v="1"/>
    <x v="4"/>
    <n v="7"/>
    <n v="1"/>
    <n v="1"/>
    <n v="0"/>
    <n v="4"/>
    <n v="5"/>
    <n v="1"/>
    <n v="2"/>
    <n v="1"/>
    <n v="9"/>
  </r>
  <r>
    <x v="17"/>
    <x v="171"/>
    <x v="0"/>
    <x v="0"/>
    <n v="55"/>
    <n v="30"/>
    <n v="52"/>
    <n v="23"/>
    <n v="94"/>
    <n v="35"/>
    <n v="8"/>
    <n v="35"/>
    <n v="59"/>
    <n v="137"/>
  </r>
  <r>
    <x v="17"/>
    <x v="171"/>
    <x v="0"/>
    <x v="5"/>
    <n v="5"/>
    <n v="1"/>
    <n v="2"/>
    <n v="2"/>
    <n v="4"/>
    <n v="2"/>
    <n v="2"/>
    <n v="2"/>
    <n v="2"/>
    <n v="8"/>
  </r>
  <r>
    <x v="17"/>
    <x v="171"/>
    <x v="0"/>
    <x v="1"/>
    <n v="1"/>
    <n v="1"/>
    <n v="2"/>
    <n v="1"/>
    <n v="3"/>
    <n v="1"/>
    <n v="1"/>
    <n v="1"/>
    <n v="1"/>
    <n v="4"/>
  </r>
  <r>
    <x v="17"/>
    <x v="171"/>
    <x v="0"/>
    <x v="3"/>
    <n v="5"/>
    <n v="0"/>
    <n v="2"/>
    <n v="1"/>
    <n v="3"/>
    <n v="4"/>
    <n v="0"/>
    <n v="0"/>
    <n v="3"/>
    <n v="7"/>
  </r>
  <r>
    <x v="17"/>
    <x v="171"/>
    <x v="0"/>
    <x v="2"/>
    <n v="6"/>
    <n v="4"/>
    <n v="3"/>
    <n v="0"/>
    <n v="7"/>
    <n v="6"/>
    <n v="0"/>
    <n v="6"/>
    <n v="1"/>
    <n v="13"/>
  </r>
  <r>
    <x v="17"/>
    <x v="171"/>
    <x v="0"/>
    <x v="4"/>
    <n v="12"/>
    <n v="2"/>
    <n v="7"/>
    <n v="4"/>
    <n v="11"/>
    <n v="8"/>
    <n v="0"/>
    <n v="9"/>
    <n v="4"/>
    <n v="21"/>
  </r>
  <r>
    <x v="17"/>
    <x v="171"/>
    <x v="1"/>
    <x v="0"/>
    <n v="23"/>
    <n v="10"/>
    <n v="34"/>
    <n v="8"/>
    <n v="48"/>
    <n v="17"/>
    <n v="1"/>
    <n v="26"/>
    <n v="23"/>
    <n v="67"/>
  </r>
  <r>
    <x v="17"/>
    <x v="171"/>
    <x v="1"/>
    <x v="5"/>
    <n v="3"/>
    <n v="0"/>
    <n v="1"/>
    <n v="0"/>
    <n v="1"/>
    <n v="3"/>
    <n v="0"/>
    <n v="0"/>
    <n v="1"/>
    <n v="4"/>
  </r>
  <r>
    <x v="17"/>
    <x v="171"/>
    <x v="1"/>
    <x v="1"/>
    <n v="6"/>
    <n v="0"/>
    <n v="1"/>
    <n v="0"/>
    <n v="1"/>
    <n v="6"/>
    <n v="0"/>
    <n v="1"/>
    <n v="0"/>
    <n v="7"/>
  </r>
  <r>
    <x v="17"/>
    <x v="171"/>
    <x v="1"/>
    <x v="3"/>
    <n v="2"/>
    <n v="2"/>
    <n v="1"/>
    <n v="0"/>
    <n v="3"/>
    <n v="2"/>
    <n v="0"/>
    <n v="3"/>
    <n v="0"/>
    <n v="5"/>
  </r>
  <r>
    <x v="17"/>
    <x v="171"/>
    <x v="1"/>
    <x v="2"/>
    <n v="3"/>
    <n v="2"/>
    <n v="2"/>
    <n v="1"/>
    <n v="6"/>
    <n v="1"/>
    <n v="1"/>
    <n v="2"/>
    <n v="3"/>
    <n v="7"/>
  </r>
  <r>
    <x v="17"/>
    <x v="171"/>
    <x v="1"/>
    <x v="4"/>
    <n v="11"/>
    <n v="4"/>
    <n v="5"/>
    <n v="3"/>
    <n v="12"/>
    <n v="8"/>
    <n v="3"/>
    <n v="4"/>
    <n v="5"/>
    <n v="20"/>
  </r>
  <r>
    <x v="17"/>
    <x v="91"/>
    <x v="0"/>
    <x v="0"/>
    <n v="43"/>
    <n v="25"/>
    <n v="49"/>
    <n v="19"/>
    <n v="85"/>
    <n v="27"/>
    <n v="6"/>
    <n v="31"/>
    <n v="53"/>
    <n v="117"/>
  </r>
  <r>
    <x v="17"/>
    <x v="91"/>
    <x v="0"/>
    <x v="5"/>
    <n v="5"/>
    <n v="2"/>
    <n v="0"/>
    <n v="0"/>
    <n v="3"/>
    <n v="3"/>
    <n v="1"/>
    <n v="2"/>
    <n v="1"/>
    <n v="7"/>
  </r>
  <r>
    <x v="17"/>
    <x v="91"/>
    <x v="0"/>
    <x v="1"/>
    <n v="1"/>
    <n v="1"/>
    <n v="1"/>
    <n v="0"/>
    <n v="2"/>
    <n v="0"/>
    <n v="1"/>
    <n v="2"/>
    <n v="0"/>
    <n v="3"/>
  </r>
  <r>
    <x v="17"/>
    <x v="91"/>
    <x v="0"/>
    <x v="3"/>
    <n v="6"/>
    <n v="0"/>
    <n v="2"/>
    <n v="1"/>
    <n v="2"/>
    <n v="5"/>
    <n v="1"/>
    <n v="0"/>
    <n v="2"/>
    <n v="8"/>
  </r>
  <r>
    <x v="17"/>
    <x v="91"/>
    <x v="0"/>
    <x v="2"/>
    <n v="4"/>
    <n v="2"/>
    <n v="2"/>
    <n v="0"/>
    <n v="4"/>
    <n v="4"/>
    <n v="0"/>
    <n v="2"/>
    <n v="2"/>
    <n v="8"/>
  </r>
  <r>
    <x v="17"/>
    <x v="91"/>
    <x v="0"/>
    <x v="4"/>
    <n v="22"/>
    <n v="7"/>
    <n v="22"/>
    <n v="14"/>
    <n v="35"/>
    <n v="15"/>
    <n v="3"/>
    <n v="15"/>
    <n v="18"/>
    <n v="51"/>
  </r>
  <r>
    <x v="17"/>
    <x v="91"/>
    <x v="1"/>
    <x v="0"/>
    <n v="24"/>
    <n v="12"/>
    <n v="21"/>
    <n v="10"/>
    <n v="36"/>
    <n v="21"/>
    <n v="1"/>
    <n v="13"/>
    <n v="22"/>
    <n v="57"/>
  </r>
  <r>
    <x v="17"/>
    <x v="91"/>
    <x v="1"/>
    <x v="5"/>
    <n v="2"/>
    <n v="2"/>
    <n v="0"/>
    <n v="0"/>
    <n v="2"/>
    <n v="2"/>
    <n v="0"/>
    <n v="2"/>
    <n v="0"/>
    <n v="4"/>
  </r>
  <r>
    <x v="17"/>
    <x v="91"/>
    <x v="1"/>
    <x v="1"/>
    <n v="1"/>
    <n v="0"/>
    <n v="1"/>
    <n v="1"/>
    <n v="1"/>
    <n v="1"/>
    <n v="0"/>
    <n v="0"/>
    <n v="1"/>
    <n v="2"/>
  </r>
  <r>
    <x v="17"/>
    <x v="91"/>
    <x v="1"/>
    <x v="3"/>
    <n v="3"/>
    <n v="1"/>
    <n v="0"/>
    <n v="0"/>
    <n v="1"/>
    <n v="3"/>
    <n v="0"/>
    <n v="0"/>
    <n v="1"/>
    <n v="4"/>
  </r>
  <r>
    <x v="17"/>
    <x v="91"/>
    <x v="1"/>
    <x v="2"/>
    <n v="3"/>
    <n v="0"/>
    <n v="0"/>
    <n v="0"/>
    <n v="0"/>
    <n v="3"/>
    <n v="0"/>
    <n v="0"/>
    <n v="0"/>
    <n v="3"/>
  </r>
  <r>
    <x v="17"/>
    <x v="91"/>
    <x v="1"/>
    <x v="4"/>
    <n v="9"/>
    <n v="3"/>
    <n v="5"/>
    <n v="3"/>
    <n v="8"/>
    <n v="9"/>
    <n v="0"/>
    <n v="5"/>
    <n v="3"/>
    <n v="17"/>
  </r>
  <r>
    <x v="17"/>
    <x v="7"/>
    <x v="0"/>
    <x v="0"/>
    <n v="54"/>
    <n v="17"/>
    <n v="39"/>
    <n v="10"/>
    <n v="65"/>
    <n v="36"/>
    <n v="5"/>
    <n v="21"/>
    <n v="48"/>
    <n v="110"/>
  </r>
  <r>
    <x v="17"/>
    <x v="7"/>
    <x v="0"/>
    <x v="5"/>
    <n v="3"/>
    <n v="0"/>
    <n v="0"/>
    <n v="0"/>
    <n v="1"/>
    <n v="2"/>
    <n v="0"/>
    <n v="1"/>
    <n v="0"/>
    <n v="3"/>
  </r>
  <r>
    <x v="17"/>
    <x v="7"/>
    <x v="0"/>
    <x v="1"/>
    <n v="3"/>
    <n v="1"/>
    <n v="1"/>
    <n v="0"/>
    <n v="2"/>
    <n v="3"/>
    <n v="1"/>
    <n v="1"/>
    <n v="0"/>
    <n v="5"/>
  </r>
  <r>
    <x v="17"/>
    <x v="7"/>
    <x v="0"/>
    <x v="3"/>
    <n v="3"/>
    <n v="1"/>
    <n v="5"/>
    <n v="1"/>
    <n v="6"/>
    <n v="3"/>
    <n v="0"/>
    <n v="2"/>
    <n v="4"/>
    <n v="9"/>
  </r>
  <r>
    <x v="17"/>
    <x v="7"/>
    <x v="0"/>
    <x v="2"/>
    <n v="4"/>
    <n v="2"/>
    <n v="3"/>
    <n v="4"/>
    <n v="5"/>
    <n v="3"/>
    <n v="0"/>
    <n v="5"/>
    <n v="1"/>
    <n v="9"/>
  </r>
  <r>
    <x v="17"/>
    <x v="7"/>
    <x v="0"/>
    <x v="4"/>
    <n v="13"/>
    <n v="3"/>
    <n v="12"/>
    <n v="5"/>
    <n v="18"/>
    <n v="10"/>
    <n v="0"/>
    <n v="8"/>
    <n v="10"/>
    <n v="28"/>
  </r>
  <r>
    <x v="17"/>
    <x v="7"/>
    <x v="1"/>
    <x v="0"/>
    <n v="19"/>
    <n v="10"/>
    <n v="24"/>
    <n v="11"/>
    <n v="37"/>
    <n v="14"/>
    <n v="2"/>
    <n v="18"/>
    <n v="19"/>
    <n v="53"/>
  </r>
  <r>
    <x v="17"/>
    <x v="7"/>
    <x v="1"/>
    <x v="5"/>
    <n v="2"/>
    <n v="0"/>
    <n v="0"/>
    <n v="0"/>
    <n v="0"/>
    <n v="2"/>
    <n v="0"/>
    <n v="0"/>
    <n v="0"/>
    <n v="2"/>
  </r>
  <r>
    <x v="17"/>
    <x v="7"/>
    <x v="1"/>
    <x v="1"/>
    <n v="1"/>
    <n v="0"/>
    <n v="2"/>
    <n v="1"/>
    <n v="2"/>
    <n v="1"/>
    <n v="0"/>
    <n v="1"/>
    <n v="1"/>
    <n v="3"/>
  </r>
  <r>
    <x v="17"/>
    <x v="7"/>
    <x v="1"/>
    <x v="3"/>
    <n v="1"/>
    <n v="2"/>
    <n v="3"/>
    <n v="1"/>
    <n v="5"/>
    <n v="1"/>
    <n v="1"/>
    <n v="3"/>
    <n v="1"/>
    <n v="6"/>
  </r>
  <r>
    <x v="17"/>
    <x v="7"/>
    <x v="1"/>
    <x v="2"/>
    <n v="2"/>
    <n v="1"/>
    <n v="0"/>
    <n v="0"/>
    <n v="2"/>
    <n v="0"/>
    <n v="1"/>
    <n v="2"/>
    <n v="0"/>
    <n v="3"/>
  </r>
  <r>
    <x v="17"/>
    <x v="7"/>
    <x v="1"/>
    <x v="4"/>
    <n v="5"/>
    <n v="2"/>
    <n v="8"/>
    <n v="6"/>
    <n v="12"/>
    <n v="2"/>
    <n v="1"/>
    <n v="6"/>
    <n v="6"/>
    <n v="15"/>
  </r>
  <r>
    <x v="17"/>
    <x v="92"/>
    <x v="0"/>
    <x v="0"/>
    <n v="43"/>
    <n v="20"/>
    <n v="29"/>
    <n v="4"/>
    <n v="53"/>
    <n v="32"/>
    <n v="5"/>
    <n v="19"/>
    <n v="36"/>
    <n v="92"/>
  </r>
  <r>
    <x v="17"/>
    <x v="92"/>
    <x v="0"/>
    <x v="5"/>
    <n v="5"/>
    <n v="0"/>
    <n v="3"/>
    <n v="0"/>
    <n v="3"/>
    <n v="5"/>
    <n v="0"/>
    <n v="2"/>
    <n v="1"/>
    <n v="8"/>
  </r>
  <r>
    <x v="17"/>
    <x v="92"/>
    <x v="0"/>
    <x v="1"/>
    <n v="2"/>
    <n v="0"/>
    <n v="4"/>
    <n v="1"/>
    <n v="4"/>
    <n v="2"/>
    <n v="0"/>
    <n v="1"/>
    <n v="3"/>
    <n v="6"/>
  </r>
  <r>
    <x v="17"/>
    <x v="92"/>
    <x v="0"/>
    <x v="3"/>
    <n v="8"/>
    <n v="3"/>
    <n v="2"/>
    <n v="0"/>
    <n v="6"/>
    <n v="4"/>
    <n v="1"/>
    <n v="6"/>
    <n v="2"/>
    <n v="13"/>
  </r>
  <r>
    <x v="17"/>
    <x v="92"/>
    <x v="0"/>
    <x v="2"/>
    <n v="4"/>
    <n v="0"/>
    <n v="1"/>
    <n v="1"/>
    <n v="3"/>
    <n v="2"/>
    <n v="1"/>
    <n v="1"/>
    <n v="1"/>
    <n v="5"/>
  </r>
  <r>
    <x v="17"/>
    <x v="92"/>
    <x v="0"/>
    <x v="4"/>
    <n v="9"/>
    <n v="3"/>
    <n v="8"/>
    <n v="4"/>
    <n v="13"/>
    <n v="6"/>
    <n v="0"/>
    <n v="8"/>
    <n v="6"/>
    <n v="20"/>
  </r>
  <r>
    <x v="17"/>
    <x v="92"/>
    <x v="1"/>
    <x v="0"/>
    <n v="23"/>
    <n v="16"/>
    <n v="29"/>
    <n v="11"/>
    <n v="49"/>
    <n v="16"/>
    <n v="5"/>
    <n v="13"/>
    <n v="34"/>
    <n v="68"/>
  </r>
  <r>
    <x v="17"/>
    <x v="92"/>
    <x v="1"/>
    <x v="5"/>
    <n v="4"/>
    <n v="0"/>
    <n v="1"/>
    <n v="0"/>
    <n v="1"/>
    <n v="4"/>
    <n v="0"/>
    <n v="0"/>
    <n v="1"/>
    <n v="5"/>
  </r>
  <r>
    <x v="17"/>
    <x v="92"/>
    <x v="1"/>
    <x v="1"/>
    <n v="6"/>
    <n v="1"/>
    <n v="1"/>
    <n v="0"/>
    <n v="3"/>
    <n v="3"/>
    <n v="0"/>
    <n v="4"/>
    <n v="1"/>
    <n v="8"/>
  </r>
  <r>
    <x v="17"/>
    <x v="92"/>
    <x v="1"/>
    <x v="3"/>
    <n v="3"/>
    <n v="0"/>
    <n v="0"/>
    <n v="0"/>
    <n v="0"/>
    <n v="3"/>
    <n v="0"/>
    <n v="0"/>
    <n v="0"/>
    <n v="3"/>
  </r>
  <r>
    <x v="17"/>
    <x v="92"/>
    <x v="1"/>
    <x v="2"/>
    <n v="1"/>
    <n v="0"/>
    <n v="2"/>
    <n v="2"/>
    <n v="3"/>
    <n v="0"/>
    <n v="0"/>
    <n v="1"/>
    <n v="2"/>
    <n v="3"/>
  </r>
  <r>
    <x v="17"/>
    <x v="92"/>
    <x v="1"/>
    <x v="4"/>
    <n v="6"/>
    <n v="2"/>
    <n v="13"/>
    <n v="6"/>
    <n v="16"/>
    <n v="4"/>
    <n v="1"/>
    <n v="6"/>
    <n v="10"/>
    <n v="21"/>
  </r>
  <r>
    <x v="17"/>
    <x v="93"/>
    <x v="0"/>
    <x v="0"/>
    <n v="38"/>
    <n v="17"/>
    <n v="35"/>
    <n v="13"/>
    <n v="58"/>
    <n v="28"/>
    <n v="6"/>
    <n v="11"/>
    <n v="45"/>
    <n v="90"/>
  </r>
  <r>
    <x v="17"/>
    <x v="93"/>
    <x v="0"/>
    <x v="5"/>
    <n v="6"/>
    <n v="1"/>
    <n v="1"/>
    <n v="0"/>
    <n v="2"/>
    <n v="6"/>
    <n v="0"/>
    <n v="0"/>
    <n v="2"/>
    <n v="8"/>
  </r>
  <r>
    <x v="17"/>
    <x v="93"/>
    <x v="0"/>
    <x v="1"/>
    <n v="4"/>
    <n v="3"/>
    <n v="3"/>
    <n v="0"/>
    <n v="6"/>
    <n v="3"/>
    <n v="0"/>
    <n v="4"/>
    <n v="3"/>
    <n v="10"/>
  </r>
  <r>
    <x v="17"/>
    <x v="93"/>
    <x v="0"/>
    <x v="3"/>
    <n v="4"/>
    <n v="0"/>
    <n v="1"/>
    <n v="0"/>
    <n v="2"/>
    <n v="3"/>
    <n v="0"/>
    <n v="2"/>
    <n v="0"/>
    <n v="5"/>
  </r>
  <r>
    <x v="17"/>
    <x v="93"/>
    <x v="0"/>
    <x v="2"/>
    <n v="3"/>
    <n v="4"/>
    <n v="2"/>
    <n v="2"/>
    <n v="7"/>
    <n v="2"/>
    <n v="0"/>
    <n v="2"/>
    <n v="5"/>
    <n v="9"/>
  </r>
  <r>
    <x v="17"/>
    <x v="93"/>
    <x v="0"/>
    <x v="4"/>
    <n v="12"/>
    <n v="10"/>
    <n v="10"/>
    <n v="5"/>
    <n v="22"/>
    <n v="7"/>
    <n v="1"/>
    <n v="9"/>
    <n v="15"/>
    <n v="32"/>
  </r>
  <r>
    <x v="17"/>
    <x v="93"/>
    <x v="1"/>
    <x v="0"/>
    <n v="23"/>
    <n v="10"/>
    <n v="21"/>
    <n v="7"/>
    <n v="32"/>
    <n v="17"/>
    <n v="2"/>
    <n v="11"/>
    <n v="24"/>
    <n v="54"/>
  </r>
  <r>
    <x v="17"/>
    <x v="93"/>
    <x v="1"/>
    <x v="5"/>
    <n v="1"/>
    <n v="0"/>
    <n v="0"/>
    <n v="0"/>
    <n v="0"/>
    <n v="1"/>
    <n v="0"/>
    <n v="0"/>
    <n v="0"/>
    <n v="1"/>
  </r>
  <r>
    <x v="17"/>
    <x v="93"/>
    <x v="1"/>
    <x v="1"/>
    <n v="3"/>
    <n v="0"/>
    <n v="1"/>
    <n v="1"/>
    <n v="1"/>
    <n v="3"/>
    <n v="0"/>
    <n v="0"/>
    <n v="1"/>
    <n v="4"/>
  </r>
  <r>
    <x v="17"/>
    <x v="93"/>
    <x v="1"/>
    <x v="3"/>
    <n v="2"/>
    <n v="0"/>
    <n v="3"/>
    <n v="2"/>
    <n v="3"/>
    <n v="2"/>
    <n v="0"/>
    <n v="0"/>
    <n v="3"/>
    <n v="5"/>
  </r>
  <r>
    <x v="17"/>
    <x v="93"/>
    <x v="1"/>
    <x v="2"/>
    <n v="1"/>
    <n v="2"/>
    <n v="1"/>
    <n v="0"/>
    <n v="3"/>
    <n v="1"/>
    <n v="0"/>
    <n v="2"/>
    <n v="1"/>
    <n v="4"/>
  </r>
  <r>
    <x v="17"/>
    <x v="93"/>
    <x v="1"/>
    <x v="4"/>
    <n v="7"/>
    <n v="3"/>
    <n v="4"/>
    <n v="1"/>
    <n v="8"/>
    <n v="6"/>
    <n v="0"/>
    <n v="4"/>
    <n v="4"/>
    <n v="14"/>
  </r>
  <r>
    <x v="17"/>
    <x v="94"/>
    <x v="0"/>
    <x v="0"/>
    <n v="47"/>
    <n v="20"/>
    <n v="50"/>
    <n v="13"/>
    <n v="78"/>
    <n v="32"/>
    <n v="3"/>
    <n v="27"/>
    <n v="55"/>
    <n v="117"/>
  </r>
  <r>
    <x v="17"/>
    <x v="94"/>
    <x v="0"/>
    <x v="5"/>
    <n v="5"/>
    <n v="0"/>
    <n v="0"/>
    <n v="0"/>
    <n v="1"/>
    <n v="4"/>
    <n v="0"/>
    <n v="1"/>
    <n v="0"/>
    <n v="5"/>
  </r>
  <r>
    <x v="17"/>
    <x v="94"/>
    <x v="0"/>
    <x v="1"/>
    <n v="6"/>
    <n v="2"/>
    <n v="1"/>
    <n v="0"/>
    <n v="4"/>
    <n v="5"/>
    <n v="0"/>
    <n v="2"/>
    <n v="2"/>
    <n v="9"/>
  </r>
  <r>
    <x v="17"/>
    <x v="94"/>
    <x v="0"/>
    <x v="3"/>
    <n v="5"/>
    <n v="2"/>
    <n v="4"/>
    <n v="2"/>
    <n v="7"/>
    <n v="4"/>
    <n v="1"/>
    <n v="3"/>
    <n v="3"/>
    <n v="11"/>
  </r>
  <r>
    <x v="17"/>
    <x v="94"/>
    <x v="0"/>
    <x v="2"/>
    <n v="6"/>
    <n v="0"/>
    <n v="1"/>
    <n v="0"/>
    <n v="2"/>
    <n v="5"/>
    <n v="0"/>
    <n v="1"/>
    <n v="1"/>
    <n v="7"/>
  </r>
  <r>
    <x v="17"/>
    <x v="94"/>
    <x v="0"/>
    <x v="4"/>
    <n v="14"/>
    <n v="5"/>
    <n v="8"/>
    <n v="5"/>
    <n v="16"/>
    <n v="11"/>
    <n v="0"/>
    <n v="8"/>
    <n v="8"/>
    <n v="27"/>
  </r>
  <r>
    <x v="17"/>
    <x v="94"/>
    <x v="1"/>
    <x v="0"/>
    <n v="15"/>
    <n v="17"/>
    <n v="26"/>
    <n v="13"/>
    <n v="45"/>
    <n v="13"/>
    <n v="2"/>
    <n v="10"/>
    <n v="33"/>
    <n v="58"/>
  </r>
  <r>
    <x v="17"/>
    <x v="94"/>
    <x v="1"/>
    <x v="5"/>
    <n v="1"/>
    <n v="0"/>
    <n v="1"/>
    <n v="0"/>
    <n v="1"/>
    <n v="1"/>
    <n v="0"/>
    <n v="0"/>
    <n v="1"/>
    <n v="2"/>
  </r>
  <r>
    <x v="17"/>
    <x v="94"/>
    <x v="1"/>
    <x v="1"/>
    <n v="2"/>
    <n v="2"/>
    <n v="0"/>
    <n v="0"/>
    <n v="2"/>
    <n v="2"/>
    <n v="0"/>
    <n v="0"/>
    <n v="2"/>
    <n v="4"/>
  </r>
  <r>
    <x v="17"/>
    <x v="94"/>
    <x v="1"/>
    <x v="3"/>
    <n v="1"/>
    <n v="2"/>
    <n v="1"/>
    <n v="0"/>
    <n v="3"/>
    <n v="1"/>
    <n v="0"/>
    <n v="2"/>
    <n v="1"/>
    <n v="4"/>
  </r>
  <r>
    <x v="17"/>
    <x v="94"/>
    <x v="1"/>
    <x v="2"/>
    <n v="3"/>
    <n v="1"/>
    <n v="2"/>
    <n v="0"/>
    <n v="3"/>
    <n v="2"/>
    <n v="0"/>
    <n v="2"/>
    <n v="2"/>
    <n v="6"/>
  </r>
  <r>
    <x v="17"/>
    <x v="94"/>
    <x v="1"/>
    <x v="4"/>
    <n v="11"/>
    <n v="3"/>
    <n v="8"/>
    <n v="2"/>
    <n v="11"/>
    <n v="10"/>
    <n v="0"/>
    <n v="8"/>
    <n v="4"/>
    <n v="22"/>
  </r>
  <r>
    <x v="17"/>
    <x v="95"/>
    <x v="0"/>
    <x v="0"/>
    <n v="37"/>
    <n v="29"/>
    <n v="46"/>
    <n v="20"/>
    <n v="86"/>
    <n v="23"/>
    <n v="5"/>
    <n v="31"/>
    <n v="53"/>
    <n v="112"/>
  </r>
  <r>
    <x v="17"/>
    <x v="95"/>
    <x v="0"/>
    <x v="5"/>
    <n v="2"/>
    <n v="1"/>
    <n v="1"/>
    <n v="0"/>
    <n v="2"/>
    <n v="1"/>
    <n v="2"/>
    <n v="0"/>
    <n v="1"/>
    <n v="4"/>
  </r>
  <r>
    <x v="17"/>
    <x v="95"/>
    <x v="0"/>
    <x v="1"/>
    <n v="3"/>
    <n v="3"/>
    <n v="2"/>
    <n v="2"/>
    <n v="6"/>
    <n v="2"/>
    <n v="0"/>
    <n v="2"/>
    <n v="4"/>
    <n v="8"/>
  </r>
  <r>
    <x v="17"/>
    <x v="95"/>
    <x v="0"/>
    <x v="3"/>
    <n v="0"/>
    <n v="2"/>
    <n v="3"/>
    <n v="3"/>
    <n v="5"/>
    <n v="0"/>
    <n v="0"/>
    <n v="2"/>
    <n v="3"/>
    <n v="5"/>
  </r>
  <r>
    <x v="17"/>
    <x v="95"/>
    <x v="0"/>
    <x v="2"/>
    <n v="6"/>
    <n v="1"/>
    <n v="7"/>
    <n v="5"/>
    <n v="10"/>
    <n v="4"/>
    <n v="0"/>
    <n v="1"/>
    <n v="9"/>
    <n v="14"/>
  </r>
  <r>
    <x v="17"/>
    <x v="95"/>
    <x v="0"/>
    <x v="4"/>
    <n v="11"/>
    <n v="7"/>
    <n v="13"/>
    <n v="8"/>
    <n v="23"/>
    <n v="8"/>
    <n v="2"/>
    <n v="13"/>
    <n v="8"/>
    <n v="31"/>
  </r>
  <r>
    <x v="17"/>
    <x v="95"/>
    <x v="1"/>
    <x v="0"/>
    <n v="21"/>
    <n v="18"/>
    <n v="15"/>
    <n v="3"/>
    <n v="36"/>
    <n v="17"/>
    <n v="5"/>
    <n v="11"/>
    <n v="21"/>
    <n v="54"/>
  </r>
  <r>
    <x v="17"/>
    <x v="95"/>
    <x v="1"/>
    <x v="5"/>
    <n v="3"/>
    <n v="0"/>
    <n v="1"/>
    <n v="0"/>
    <n v="2"/>
    <n v="2"/>
    <n v="0"/>
    <n v="1"/>
    <n v="1"/>
    <n v="4"/>
  </r>
  <r>
    <x v="17"/>
    <x v="95"/>
    <x v="1"/>
    <x v="1"/>
    <n v="1"/>
    <n v="0"/>
    <n v="1"/>
    <n v="1"/>
    <n v="1"/>
    <n v="1"/>
    <n v="0"/>
    <n v="0"/>
    <n v="1"/>
    <n v="2"/>
  </r>
  <r>
    <x v="17"/>
    <x v="95"/>
    <x v="1"/>
    <x v="3"/>
    <n v="2"/>
    <n v="0"/>
    <n v="3"/>
    <n v="2"/>
    <n v="3"/>
    <n v="1"/>
    <n v="0"/>
    <n v="1"/>
    <n v="3"/>
    <n v="5"/>
  </r>
  <r>
    <x v="17"/>
    <x v="95"/>
    <x v="1"/>
    <x v="2"/>
    <n v="4"/>
    <n v="0"/>
    <n v="2"/>
    <n v="1"/>
    <n v="2"/>
    <n v="3"/>
    <n v="0"/>
    <n v="2"/>
    <n v="1"/>
    <n v="6"/>
  </r>
  <r>
    <x v="17"/>
    <x v="95"/>
    <x v="1"/>
    <x v="4"/>
    <n v="7"/>
    <n v="2"/>
    <n v="10"/>
    <n v="5"/>
    <n v="14"/>
    <n v="5"/>
    <n v="1"/>
    <n v="3"/>
    <n v="10"/>
    <n v="19"/>
  </r>
  <r>
    <x v="17"/>
    <x v="96"/>
    <x v="0"/>
    <x v="0"/>
    <n v="41"/>
    <n v="20"/>
    <n v="49"/>
    <n v="11"/>
    <n v="78"/>
    <n v="23"/>
    <n v="8"/>
    <n v="27"/>
    <n v="52"/>
    <n v="110"/>
  </r>
  <r>
    <x v="17"/>
    <x v="96"/>
    <x v="0"/>
    <x v="5"/>
    <n v="1"/>
    <n v="1"/>
    <n v="2"/>
    <n v="1"/>
    <n v="4"/>
    <n v="0"/>
    <n v="0"/>
    <n v="1"/>
    <n v="3"/>
    <n v="4"/>
  </r>
  <r>
    <x v="17"/>
    <x v="96"/>
    <x v="0"/>
    <x v="1"/>
    <n v="0"/>
    <n v="0"/>
    <n v="6"/>
    <n v="4"/>
    <n v="6"/>
    <n v="0"/>
    <n v="0"/>
    <n v="2"/>
    <n v="4"/>
    <n v="6"/>
  </r>
  <r>
    <x v="17"/>
    <x v="96"/>
    <x v="0"/>
    <x v="3"/>
    <n v="7"/>
    <n v="0"/>
    <n v="1"/>
    <n v="0"/>
    <n v="2"/>
    <n v="5"/>
    <n v="0"/>
    <n v="2"/>
    <n v="1"/>
    <n v="8"/>
  </r>
  <r>
    <x v="17"/>
    <x v="96"/>
    <x v="0"/>
    <x v="2"/>
    <n v="8"/>
    <n v="3"/>
    <n v="4"/>
    <n v="2"/>
    <n v="7"/>
    <n v="8"/>
    <n v="0"/>
    <n v="4"/>
    <n v="3"/>
    <n v="15"/>
  </r>
  <r>
    <x v="17"/>
    <x v="96"/>
    <x v="0"/>
    <x v="4"/>
    <n v="11"/>
    <n v="1"/>
    <n v="15"/>
    <n v="6"/>
    <n v="18"/>
    <n v="8"/>
    <n v="1"/>
    <n v="9"/>
    <n v="9"/>
    <n v="27"/>
  </r>
  <r>
    <x v="17"/>
    <x v="96"/>
    <x v="1"/>
    <x v="0"/>
    <n v="28"/>
    <n v="14"/>
    <n v="23"/>
    <n v="10"/>
    <n v="43"/>
    <n v="18"/>
    <n v="4"/>
    <n v="17"/>
    <n v="26"/>
    <n v="65"/>
  </r>
  <r>
    <x v="17"/>
    <x v="96"/>
    <x v="1"/>
    <x v="5"/>
    <n v="0"/>
    <n v="1"/>
    <n v="1"/>
    <n v="0"/>
    <n v="2"/>
    <n v="0"/>
    <n v="0"/>
    <n v="0"/>
    <n v="2"/>
    <n v="2"/>
  </r>
  <r>
    <x v="17"/>
    <x v="96"/>
    <x v="1"/>
    <x v="1"/>
    <n v="2"/>
    <n v="1"/>
    <n v="1"/>
    <n v="1"/>
    <n v="2"/>
    <n v="2"/>
    <n v="0"/>
    <n v="0"/>
    <n v="2"/>
    <n v="4"/>
  </r>
  <r>
    <x v="17"/>
    <x v="96"/>
    <x v="1"/>
    <x v="3"/>
    <n v="5"/>
    <n v="2"/>
    <n v="0"/>
    <n v="0"/>
    <n v="4"/>
    <n v="3"/>
    <n v="1"/>
    <n v="3"/>
    <n v="0"/>
    <n v="7"/>
  </r>
  <r>
    <x v="17"/>
    <x v="96"/>
    <x v="1"/>
    <x v="2"/>
    <n v="4"/>
    <n v="2"/>
    <n v="1"/>
    <n v="1"/>
    <n v="5"/>
    <n v="2"/>
    <n v="1"/>
    <n v="1"/>
    <n v="3"/>
    <n v="7"/>
  </r>
  <r>
    <x v="17"/>
    <x v="96"/>
    <x v="1"/>
    <x v="4"/>
    <n v="8"/>
    <n v="2"/>
    <n v="9"/>
    <n v="4"/>
    <n v="12"/>
    <n v="6"/>
    <n v="1"/>
    <n v="6"/>
    <n v="6"/>
    <n v="19"/>
  </r>
  <r>
    <x v="17"/>
    <x v="97"/>
    <x v="0"/>
    <x v="0"/>
    <n v="46"/>
    <n v="20"/>
    <n v="52"/>
    <n v="14"/>
    <n v="80"/>
    <n v="29"/>
    <n v="4"/>
    <n v="19"/>
    <n v="66"/>
    <n v="118"/>
  </r>
  <r>
    <x v="17"/>
    <x v="97"/>
    <x v="0"/>
    <x v="5"/>
    <n v="4"/>
    <n v="1"/>
    <n v="3"/>
    <n v="2"/>
    <n v="4"/>
    <n v="3"/>
    <n v="0"/>
    <n v="4"/>
    <n v="1"/>
    <n v="8"/>
  </r>
  <r>
    <x v="17"/>
    <x v="97"/>
    <x v="0"/>
    <x v="1"/>
    <n v="4"/>
    <n v="4"/>
    <n v="2"/>
    <n v="1"/>
    <n v="7"/>
    <n v="3"/>
    <n v="2"/>
    <n v="0"/>
    <n v="5"/>
    <n v="10"/>
  </r>
  <r>
    <x v="17"/>
    <x v="97"/>
    <x v="0"/>
    <x v="3"/>
    <n v="4"/>
    <n v="1"/>
    <n v="5"/>
    <n v="3"/>
    <n v="7"/>
    <n v="3"/>
    <n v="0"/>
    <n v="0"/>
    <n v="7"/>
    <n v="10"/>
  </r>
  <r>
    <x v="17"/>
    <x v="97"/>
    <x v="0"/>
    <x v="2"/>
    <n v="2"/>
    <n v="5"/>
    <n v="2"/>
    <n v="0"/>
    <n v="7"/>
    <n v="2"/>
    <n v="2"/>
    <n v="2"/>
    <n v="3"/>
    <n v="9"/>
  </r>
  <r>
    <x v="17"/>
    <x v="97"/>
    <x v="0"/>
    <x v="4"/>
    <n v="5"/>
    <n v="8"/>
    <n v="7"/>
    <n v="1"/>
    <n v="16"/>
    <n v="3"/>
    <n v="0"/>
    <n v="10"/>
    <n v="7"/>
    <n v="20"/>
  </r>
  <r>
    <x v="17"/>
    <x v="97"/>
    <x v="1"/>
    <x v="0"/>
    <n v="24"/>
    <n v="10"/>
    <n v="32"/>
    <n v="8"/>
    <n v="44"/>
    <n v="17"/>
    <n v="1"/>
    <n v="21"/>
    <n v="27"/>
    <n v="66"/>
  </r>
  <r>
    <x v="17"/>
    <x v="97"/>
    <x v="1"/>
    <x v="5"/>
    <n v="1"/>
    <n v="1"/>
    <n v="3"/>
    <n v="0"/>
    <n v="5"/>
    <n v="0"/>
    <n v="0"/>
    <n v="1"/>
    <n v="4"/>
    <n v="5"/>
  </r>
  <r>
    <x v="17"/>
    <x v="97"/>
    <x v="1"/>
    <x v="1"/>
    <n v="2"/>
    <n v="0"/>
    <n v="4"/>
    <n v="3"/>
    <n v="4"/>
    <n v="2"/>
    <n v="0"/>
    <n v="3"/>
    <n v="1"/>
    <n v="6"/>
  </r>
  <r>
    <x v="17"/>
    <x v="97"/>
    <x v="1"/>
    <x v="3"/>
    <n v="6"/>
    <n v="1"/>
    <n v="0"/>
    <n v="0"/>
    <n v="1"/>
    <n v="5"/>
    <n v="0"/>
    <n v="2"/>
    <n v="0"/>
    <n v="7"/>
  </r>
  <r>
    <x v="17"/>
    <x v="97"/>
    <x v="1"/>
    <x v="2"/>
    <n v="0"/>
    <n v="1"/>
    <n v="4"/>
    <n v="2"/>
    <n v="5"/>
    <n v="0"/>
    <n v="0"/>
    <n v="2"/>
    <n v="3"/>
    <n v="5"/>
  </r>
  <r>
    <x v="17"/>
    <x v="97"/>
    <x v="1"/>
    <x v="4"/>
    <n v="6"/>
    <n v="2"/>
    <n v="5"/>
    <n v="5"/>
    <n v="8"/>
    <n v="4"/>
    <n v="0"/>
    <n v="4"/>
    <n v="5"/>
    <n v="13"/>
  </r>
  <r>
    <x v="17"/>
    <x v="98"/>
    <x v="0"/>
    <x v="0"/>
    <n v="40"/>
    <n v="26"/>
    <n v="27"/>
    <n v="9"/>
    <n v="58"/>
    <n v="28"/>
    <n v="4"/>
    <n v="17"/>
    <n v="44"/>
    <n v="93"/>
  </r>
  <r>
    <x v="17"/>
    <x v="98"/>
    <x v="0"/>
    <x v="5"/>
    <n v="5"/>
    <n v="1"/>
    <n v="0"/>
    <n v="0"/>
    <n v="3"/>
    <n v="2"/>
    <n v="1"/>
    <n v="2"/>
    <n v="1"/>
    <n v="6"/>
  </r>
  <r>
    <x v="17"/>
    <x v="98"/>
    <x v="0"/>
    <x v="1"/>
    <n v="3"/>
    <n v="2"/>
    <n v="1"/>
    <n v="0"/>
    <n v="4"/>
    <n v="2"/>
    <n v="0"/>
    <n v="1"/>
    <n v="3"/>
    <n v="6"/>
  </r>
  <r>
    <x v="17"/>
    <x v="98"/>
    <x v="0"/>
    <x v="3"/>
    <n v="7"/>
    <n v="0"/>
    <n v="4"/>
    <n v="2"/>
    <n v="6"/>
    <n v="4"/>
    <n v="1"/>
    <n v="2"/>
    <n v="4"/>
    <n v="11"/>
  </r>
  <r>
    <x v="17"/>
    <x v="98"/>
    <x v="0"/>
    <x v="2"/>
    <n v="2"/>
    <n v="0"/>
    <n v="6"/>
    <n v="2"/>
    <n v="6"/>
    <n v="2"/>
    <n v="0"/>
    <n v="2"/>
    <n v="4"/>
    <n v="8"/>
  </r>
  <r>
    <x v="17"/>
    <x v="98"/>
    <x v="0"/>
    <x v="4"/>
    <n v="9"/>
    <n v="8"/>
    <n v="14"/>
    <n v="8"/>
    <n v="26"/>
    <n v="4"/>
    <n v="2"/>
    <n v="8"/>
    <n v="17"/>
    <n v="31"/>
  </r>
  <r>
    <x v="17"/>
    <x v="98"/>
    <x v="1"/>
    <x v="0"/>
    <n v="23"/>
    <n v="7"/>
    <n v="26"/>
    <n v="6"/>
    <n v="39"/>
    <n v="15"/>
    <n v="1"/>
    <n v="13"/>
    <n v="27"/>
    <n v="56"/>
  </r>
  <r>
    <x v="17"/>
    <x v="98"/>
    <x v="1"/>
    <x v="5"/>
    <n v="2"/>
    <n v="0"/>
    <n v="2"/>
    <n v="0"/>
    <n v="3"/>
    <n v="1"/>
    <n v="0"/>
    <n v="0"/>
    <n v="3"/>
    <n v="4"/>
  </r>
  <r>
    <x v="17"/>
    <x v="98"/>
    <x v="1"/>
    <x v="1"/>
    <n v="3"/>
    <n v="0"/>
    <n v="2"/>
    <n v="1"/>
    <n v="3"/>
    <n v="2"/>
    <n v="1"/>
    <n v="0"/>
    <n v="2"/>
    <n v="5"/>
  </r>
  <r>
    <x v="17"/>
    <x v="98"/>
    <x v="1"/>
    <x v="3"/>
    <n v="0"/>
    <n v="2"/>
    <n v="0"/>
    <n v="0"/>
    <n v="2"/>
    <n v="0"/>
    <n v="0"/>
    <n v="1"/>
    <n v="1"/>
    <n v="2"/>
  </r>
  <r>
    <x v="17"/>
    <x v="98"/>
    <x v="1"/>
    <x v="2"/>
    <n v="1"/>
    <n v="0"/>
    <n v="0"/>
    <n v="0"/>
    <n v="0"/>
    <n v="1"/>
    <n v="0"/>
    <n v="0"/>
    <n v="0"/>
    <n v="1"/>
  </r>
  <r>
    <x v="17"/>
    <x v="98"/>
    <x v="1"/>
    <x v="4"/>
    <n v="10"/>
    <n v="5"/>
    <n v="6"/>
    <n v="2"/>
    <n v="15"/>
    <n v="6"/>
    <n v="1"/>
    <n v="8"/>
    <n v="6"/>
    <n v="21"/>
  </r>
  <r>
    <x v="17"/>
    <x v="99"/>
    <x v="0"/>
    <x v="0"/>
    <n v="33"/>
    <n v="29"/>
    <n v="54"/>
    <n v="13"/>
    <n v="87"/>
    <n v="23"/>
    <n v="3"/>
    <n v="19"/>
    <n v="71"/>
    <n v="116"/>
  </r>
  <r>
    <x v="17"/>
    <x v="99"/>
    <x v="0"/>
    <x v="5"/>
    <n v="5"/>
    <n v="0"/>
    <n v="1"/>
    <n v="1"/>
    <n v="1"/>
    <n v="4"/>
    <n v="0"/>
    <n v="2"/>
    <n v="0"/>
    <n v="6"/>
  </r>
  <r>
    <x v="17"/>
    <x v="99"/>
    <x v="0"/>
    <x v="1"/>
    <n v="2"/>
    <n v="2"/>
    <n v="1"/>
    <n v="0"/>
    <n v="3"/>
    <n v="1"/>
    <n v="1"/>
    <n v="0"/>
    <n v="3"/>
    <n v="5"/>
  </r>
  <r>
    <x v="17"/>
    <x v="99"/>
    <x v="0"/>
    <x v="3"/>
    <n v="3"/>
    <n v="2"/>
    <n v="0"/>
    <n v="0"/>
    <n v="2"/>
    <n v="3"/>
    <n v="0"/>
    <n v="1"/>
    <n v="1"/>
    <n v="5"/>
  </r>
  <r>
    <x v="17"/>
    <x v="99"/>
    <x v="0"/>
    <x v="2"/>
    <n v="0"/>
    <n v="3"/>
    <n v="2"/>
    <n v="2"/>
    <n v="5"/>
    <n v="0"/>
    <n v="1"/>
    <n v="1"/>
    <n v="3"/>
    <n v="5"/>
  </r>
  <r>
    <x v="17"/>
    <x v="99"/>
    <x v="0"/>
    <x v="4"/>
    <n v="12"/>
    <n v="5"/>
    <n v="13"/>
    <n v="4"/>
    <n v="19"/>
    <n v="9"/>
    <n v="0"/>
    <n v="6"/>
    <n v="15"/>
    <n v="30"/>
  </r>
  <r>
    <x v="17"/>
    <x v="99"/>
    <x v="1"/>
    <x v="0"/>
    <n v="16"/>
    <n v="13"/>
    <n v="23"/>
    <n v="5"/>
    <n v="39"/>
    <n v="12"/>
    <n v="1"/>
    <n v="9"/>
    <n v="30"/>
    <n v="52"/>
  </r>
  <r>
    <x v="17"/>
    <x v="99"/>
    <x v="1"/>
    <x v="5"/>
    <n v="1"/>
    <n v="0"/>
    <n v="0"/>
    <n v="0"/>
    <n v="0"/>
    <n v="1"/>
    <n v="0"/>
    <n v="0"/>
    <n v="0"/>
    <n v="1"/>
  </r>
  <r>
    <x v="17"/>
    <x v="99"/>
    <x v="1"/>
    <x v="1"/>
    <n v="0"/>
    <n v="0"/>
    <n v="2"/>
    <n v="1"/>
    <n v="2"/>
    <n v="0"/>
    <n v="0"/>
    <n v="0"/>
    <n v="2"/>
    <n v="2"/>
  </r>
  <r>
    <x v="17"/>
    <x v="99"/>
    <x v="1"/>
    <x v="3"/>
    <n v="1"/>
    <n v="0"/>
    <n v="1"/>
    <n v="0"/>
    <n v="1"/>
    <n v="1"/>
    <n v="0"/>
    <n v="1"/>
    <n v="0"/>
    <n v="2"/>
  </r>
  <r>
    <x v="17"/>
    <x v="99"/>
    <x v="1"/>
    <x v="2"/>
    <n v="2"/>
    <n v="0"/>
    <n v="2"/>
    <n v="1"/>
    <n v="2"/>
    <n v="2"/>
    <n v="0"/>
    <n v="1"/>
    <n v="1"/>
    <n v="4"/>
  </r>
  <r>
    <x v="17"/>
    <x v="99"/>
    <x v="1"/>
    <x v="4"/>
    <n v="4"/>
    <n v="0"/>
    <n v="9"/>
    <n v="3"/>
    <n v="10"/>
    <n v="2"/>
    <n v="0"/>
    <n v="6"/>
    <n v="5"/>
    <n v="13"/>
  </r>
  <r>
    <x v="17"/>
    <x v="100"/>
    <x v="0"/>
    <x v="0"/>
    <n v="26"/>
    <n v="26"/>
    <n v="68"/>
    <n v="19"/>
    <n v="103"/>
    <n v="15"/>
    <n v="5"/>
    <n v="20"/>
    <n v="80"/>
    <n v="120"/>
  </r>
  <r>
    <x v="17"/>
    <x v="100"/>
    <x v="0"/>
    <x v="5"/>
    <n v="3"/>
    <n v="1"/>
    <n v="1"/>
    <n v="1"/>
    <n v="2"/>
    <n v="2"/>
    <n v="0"/>
    <n v="1"/>
    <n v="2"/>
    <n v="5"/>
  </r>
  <r>
    <x v="17"/>
    <x v="100"/>
    <x v="0"/>
    <x v="1"/>
    <n v="4"/>
    <n v="2"/>
    <n v="2"/>
    <n v="2"/>
    <n v="4"/>
    <n v="3"/>
    <n v="0"/>
    <n v="2"/>
    <n v="3"/>
    <n v="8"/>
  </r>
  <r>
    <x v="17"/>
    <x v="100"/>
    <x v="0"/>
    <x v="3"/>
    <n v="1"/>
    <n v="2"/>
    <n v="0"/>
    <n v="0"/>
    <n v="2"/>
    <n v="1"/>
    <n v="0"/>
    <n v="1"/>
    <n v="1"/>
    <n v="3"/>
  </r>
  <r>
    <x v="17"/>
    <x v="100"/>
    <x v="0"/>
    <x v="2"/>
    <n v="5"/>
    <n v="3"/>
    <n v="5"/>
    <n v="2"/>
    <n v="9"/>
    <n v="3"/>
    <n v="2"/>
    <n v="4"/>
    <n v="4"/>
    <n v="13"/>
  </r>
  <r>
    <x v="17"/>
    <x v="100"/>
    <x v="0"/>
    <x v="4"/>
    <n v="6"/>
    <n v="2"/>
    <n v="10"/>
    <n v="6"/>
    <n v="15"/>
    <n v="2"/>
    <n v="0"/>
    <n v="7"/>
    <n v="9"/>
    <n v="18"/>
  </r>
  <r>
    <x v="17"/>
    <x v="100"/>
    <x v="1"/>
    <x v="0"/>
    <n v="12"/>
    <n v="12"/>
    <n v="33"/>
    <n v="4"/>
    <n v="46"/>
    <n v="10"/>
    <n v="0"/>
    <n v="12"/>
    <n v="35"/>
    <n v="57"/>
  </r>
  <r>
    <x v="17"/>
    <x v="100"/>
    <x v="1"/>
    <x v="5"/>
    <n v="1"/>
    <n v="0"/>
    <n v="0"/>
    <n v="0"/>
    <n v="0"/>
    <n v="0"/>
    <n v="0"/>
    <n v="1"/>
    <n v="0"/>
    <n v="1"/>
  </r>
  <r>
    <x v="17"/>
    <x v="100"/>
    <x v="1"/>
    <x v="1"/>
    <n v="3"/>
    <n v="0"/>
    <n v="1"/>
    <n v="0"/>
    <n v="2"/>
    <n v="1"/>
    <n v="1"/>
    <n v="0"/>
    <n v="2"/>
    <n v="4"/>
  </r>
  <r>
    <x v="17"/>
    <x v="100"/>
    <x v="1"/>
    <x v="3"/>
    <n v="5"/>
    <n v="2"/>
    <n v="1"/>
    <n v="1"/>
    <n v="4"/>
    <n v="2"/>
    <n v="0"/>
    <n v="4"/>
    <n v="2"/>
    <n v="8"/>
  </r>
  <r>
    <x v="17"/>
    <x v="100"/>
    <x v="1"/>
    <x v="2"/>
    <n v="0"/>
    <n v="0"/>
    <n v="1"/>
    <n v="1"/>
    <n v="1"/>
    <n v="0"/>
    <n v="0"/>
    <n v="0"/>
    <n v="1"/>
    <n v="1"/>
  </r>
  <r>
    <x v="17"/>
    <x v="100"/>
    <x v="1"/>
    <x v="4"/>
    <n v="10"/>
    <n v="4"/>
    <n v="10"/>
    <n v="5"/>
    <n v="14"/>
    <n v="9"/>
    <n v="0"/>
    <n v="7"/>
    <n v="8"/>
    <n v="24"/>
  </r>
  <r>
    <x v="17"/>
    <x v="101"/>
    <x v="0"/>
    <x v="0"/>
    <n v="41"/>
    <n v="29"/>
    <n v="38"/>
    <n v="8"/>
    <n v="73"/>
    <n v="27"/>
    <n v="5"/>
    <n v="26"/>
    <n v="50"/>
    <n v="108"/>
  </r>
  <r>
    <x v="17"/>
    <x v="101"/>
    <x v="0"/>
    <x v="5"/>
    <n v="2"/>
    <n v="2"/>
    <n v="0"/>
    <n v="0"/>
    <n v="2"/>
    <n v="2"/>
    <n v="0"/>
    <n v="0"/>
    <n v="2"/>
    <n v="4"/>
  </r>
  <r>
    <x v="17"/>
    <x v="101"/>
    <x v="0"/>
    <x v="1"/>
    <n v="1"/>
    <n v="0"/>
    <n v="3"/>
    <n v="2"/>
    <n v="4"/>
    <n v="0"/>
    <n v="0"/>
    <n v="1"/>
    <n v="3"/>
    <n v="4"/>
  </r>
  <r>
    <x v="17"/>
    <x v="101"/>
    <x v="0"/>
    <x v="3"/>
    <n v="1"/>
    <n v="4"/>
    <n v="0"/>
    <n v="0"/>
    <n v="4"/>
    <n v="1"/>
    <n v="0"/>
    <n v="3"/>
    <n v="1"/>
    <n v="5"/>
  </r>
  <r>
    <x v="17"/>
    <x v="101"/>
    <x v="0"/>
    <x v="2"/>
    <n v="2"/>
    <n v="1"/>
    <n v="4"/>
    <n v="1"/>
    <n v="5"/>
    <n v="1"/>
    <n v="1"/>
    <n v="4"/>
    <n v="1"/>
    <n v="7"/>
  </r>
  <r>
    <x v="17"/>
    <x v="101"/>
    <x v="0"/>
    <x v="4"/>
    <n v="12"/>
    <n v="2"/>
    <n v="7"/>
    <n v="1"/>
    <n v="12"/>
    <n v="8"/>
    <n v="1"/>
    <n v="3"/>
    <n v="9"/>
    <n v="21"/>
  </r>
  <r>
    <x v="17"/>
    <x v="101"/>
    <x v="1"/>
    <x v="0"/>
    <n v="19"/>
    <n v="23"/>
    <n v="29"/>
    <n v="9"/>
    <n v="54"/>
    <n v="14"/>
    <n v="4"/>
    <n v="11"/>
    <n v="42"/>
    <n v="71"/>
  </r>
  <r>
    <x v="17"/>
    <x v="101"/>
    <x v="1"/>
    <x v="5"/>
    <n v="2"/>
    <n v="0"/>
    <n v="1"/>
    <n v="0"/>
    <n v="1"/>
    <n v="2"/>
    <n v="0"/>
    <n v="1"/>
    <n v="0"/>
    <n v="3"/>
  </r>
  <r>
    <x v="17"/>
    <x v="101"/>
    <x v="1"/>
    <x v="1"/>
    <n v="2"/>
    <n v="2"/>
    <n v="1"/>
    <n v="1"/>
    <n v="3"/>
    <n v="2"/>
    <n v="0"/>
    <n v="1"/>
    <n v="2"/>
    <n v="5"/>
  </r>
  <r>
    <x v="17"/>
    <x v="101"/>
    <x v="1"/>
    <x v="3"/>
    <n v="1"/>
    <n v="0"/>
    <n v="1"/>
    <n v="0"/>
    <n v="1"/>
    <n v="1"/>
    <n v="0"/>
    <n v="0"/>
    <n v="1"/>
    <n v="2"/>
  </r>
  <r>
    <x v="17"/>
    <x v="101"/>
    <x v="1"/>
    <x v="2"/>
    <n v="4"/>
    <n v="2"/>
    <n v="3"/>
    <n v="1"/>
    <n v="5"/>
    <n v="3"/>
    <n v="0"/>
    <n v="3"/>
    <n v="3"/>
    <n v="9"/>
  </r>
  <r>
    <x v="17"/>
    <x v="101"/>
    <x v="1"/>
    <x v="4"/>
    <n v="8"/>
    <n v="7"/>
    <n v="3"/>
    <n v="3"/>
    <n v="12"/>
    <n v="6"/>
    <n v="1"/>
    <n v="6"/>
    <n v="5"/>
    <n v="18"/>
  </r>
  <r>
    <x v="17"/>
    <x v="102"/>
    <x v="0"/>
    <x v="0"/>
    <n v="31"/>
    <n v="28"/>
    <n v="41"/>
    <n v="16"/>
    <n v="76"/>
    <n v="20"/>
    <n v="1"/>
    <n v="20"/>
    <n v="59"/>
    <n v="100"/>
  </r>
  <r>
    <x v="17"/>
    <x v="102"/>
    <x v="0"/>
    <x v="5"/>
    <n v="1"/>
    <n v="0"/>
    <n v="1"/>
    <n v="0"/>
    <n v="1"/>
    <n v="1"/>
    <n v="0"/>
    <n v="0"/>
    <n v="1"/>
    <n v="2"/>
  </r>
  <r>
    <x v="17"/>
    <x v="102"/>
    <x v="0"/>
    <x v="1"/>
    <n v="2"/>
    <n v="0"/>
    <n v="3"/>
    <n v="0"/>
    <n v="3"/>
    <n v="2"/>
    <n v="0"/>
    <n v="0"/>
    <n v="3"/>
    <n v="5"/>
  </r>
  <r>
    <x v="17"/>
    <x v="102"/>
    <x v="0"/>
    <x v="3"/>
    <n v="4"/>
    <n v="0"/>
    <n v="3"/>
    <n v="1"/>
    <n v="3"/>
    <n v="3"/>
    <n v="0"/>
    <n v="3"/>
    <n v="1"/>
    <n v="7"/>
  </r>
  <r>
    <x v="17"/>
    <x v="102"/>
    <x v="0"/>
    <x v="2"/>
    <n v="2"/>
    <n v="0"/>
    <n v="3"/>
    <n v="1"/>
    <n v="3"/>
    <n v="2"/>
    <n v="0"/>
    <n v="0"/>
    <n v="3"/>
    <n v="5"/>
  </r>
  <r>
    <x v="17"/>
    <x v="102"/>
    <x v="0"/>
    <x v="4"/>
    <n v="6"/>
    <n v="7"/>
    <n v="10"/>
    <n v="2"/>
    <n v="22"/>
    <n v="1"/>
    <n v="3"/>
    <n v="10"/>
    <n v="9"/>
    <n v="23"/>
  </r>
  <r>
    <x v="17"/>
    <x v="102"/>
    <x v="1"/>
    <x v="0"/>
    <n v="25"/>
    <n v="11"/>
    <n v="27"/>
    <n v="7"/>
    <n v="43"/>
    <n v="20"/>
    <n v="1"/>
    <n v="10"/>
    <n v="32"/>
    <n v="63"/>
  </r>
  <r>
    <x v="17"/>
    <x v="102"/>
    <x v="1"/>
    <x v="5"/>
    <n v="0"/>
    <n v="0"/>
    <n v="1"/>
    <n v="0"/>
    <n v="1"/>
    <n v="0"/>
    <n v="0"/>
    <n v="0"/>
    <n v="1"/>
    <n v="1"/>
  </r>
  <r>
    <x v="17"/>
    <x v="102"/>
    <x v="1"/>
    <x v="1"/>
    <n v="3"/>
    <n v="1"/>
    <n v="0"/>
    <n v="0"/>
    <n v="1"/>
    <n v="3"/>
    <n v="0"/>
    <n v="0"/>
    <n v="1"/>
    <n v="4"/>
  </r>
  <r>
    <x v="17"/>
    <x v="102"/>
    <x v="1"/>
    <x v="3"/>
    <n v="2"/>
    <n v="0"/>
    <n v="4"/>
    <n v="1"/>
    <n v="4"/>
    <n v="2"/>
    <n v="0"/>
    <n v="1"/>
    <n v="3"/>
    <n v="6"/>
  </r>
  <r>
    <x v="17"/>
    <x v="102"/>
    <x v="1"/>
    <x v="2"/>
    <n v="1"/>
    <n v="1"/>
    <n v="2"/>
    <n v="0"/>
    <n v="3"/>
    <n v="1"/>
    <n v="0"/>
    <n v="1"/>
    <n v="2"/>
    <n v="4"/>
  </r>
  <r>
    <x v="17"/>
    <x v="102"/>
    <x v="1"/>
    <x v="4"/>
    <n v="2"/>
    <n v="3"/>
    <n v="5"/>
    <n v="3"/>
    <n v="9"/>
    <n v="0"/>
    <n v="1"/>
    <n v="4"/>
    <n v="5"/>
    <n v="10"/>
  </r>
  <r>
    <x v="17"/>
    <x v="103"/>
    <x v="0"/>
    <x v="0"/>
    <n v="54"/>
    <n v="32"/>
    <n v="51"/>
    <n v="13"/>
    <n v="93"/>
    <n v="37"/>
    <n v="6"/>
    <n v="30"/>
    <n v="64"/>
    <n v="137"/>
  </r>
  <r>
    <x v="17"/>
    <x v="103"/>
    <x v="0"/>
    <x v="5"/>
    <n v="3"/>
    <n v="1"/>
    <n v="2"/>
    <n v="0"/>
    <n v="3"/>
    <n v="2"/>
    <n v="1"/>
    <n v="1"/>
    <n v="2"/>
    <n v="6"/>
  </r>
  <r>
    <x v="17"/>
    <x v="103"/>
    <x v="0"/>
    <x v="1"/>
    <n v="2"/>
    <n v="1"/>
    <n v="3"/>
    <n v="2"/>
    <n v="4"/>
    <n v="2"/>
    <n v="1"/>
    <n v="1"/>
    <n v="2"/>
    <n v="6"/>
  </r>
  <r>
    <x v="17"/>
    <x v="103"/>
    <x v="0"/>
    <x v="3"/>
    <n v="2"/>
    <n v="1"/>
    <n v="3"/>
    <n v="3"/>
    <n v="4"/>
    <n v="2"/>
    <n v="0"/>
    <n v="2"/>
    <n v="2"/>
    <n v="6"/>
  </r>
  <r>
    <x v="17"/>
    <x v="103"/>
    <x v="0"/>
    <x v="2"/>
    <n v="1"/>
    <n v="2"/>
    <n v="4"/>
    <n v="1"/>
    <n v="6"/>
    <n v="0"/>
    <n v="1"/>
    <n v="0"/>
    <n v="6"/>
    <n v="7"/>
  </r>
  <r>
    <x v="17"/>
    <x v="103"/>
    <x v="0"/>
    <x v="4"/>
    <n v="17"/>
    <n v="4"/>
    <n v="6"/>
    <n v="5"/>
    <n v="15"/>
    <n v="9"/>
    <n v="5"/>
    <n v="3"/>
    <n v="10"/>
    <n v="27"/>
  </r>
  <r>
    <x v="17"/>
    <x v="103"/>
    <x v="1"/>
    <x v="0"/>
    <n v="20"/>
    <n v="18"/>
    <n v="31"/>
    <n v="8"/>
    <n v="52"/>
    <n v="11"/>
    <n v="1"/>
    <n v="15"/>
    <n v="42"/>
    <n v="69"/>
  </r>
  <r>
    <x v="17"/>
    <x v="103"/>
    <x v="1"/>
    <x v="1"/>
    <n v="2"/>
    <n v="1"/>
    <n v="1"/>
    <n v="1"/>
    <n v="2"/>
    <n v="2"/>
    <n v="0"/>
    <n v="0"/>
    <n v="2"/>
    <n v="4"/>
  </r>
  <r>
    <x v="17"/>
    <x v="103"/>
    <x v="1"/>
    <x v="3"/>
    <n v="0"/>
    <n v="1"/>
    <n v="2"/>
    <n v="0"/>
    <n v="3"/>
    <n v="0"/>
    <n v="0"/>
    <n v="0"/>
    <n v="3"/>
    <n v="3"/>
  </r>
  <r>
    <x v="17"/>
    <x v="103"/>
    <x v="1"/>
    <x v="2"/>
    <n v="2"/>
    <n v="1"/>
    <n v="0"/>
    <n v="0"/>
    <n v="2"/>
    <n v="1"/>
    <n v="1"/>
    <n v="0"/>
    <n v="1"/>
    <n v="3"/>
  </r>
  <r>
    <x v="17"/>
    <x v="103"/>
    <x v="1"/>
    <x v="4"/>
    <n v="4"/>
    <n v="3"/>
    <n v="7"/>
    <n v="3"/>
    <n v="13"/>
    <n v="0"/>
    <n v="2"/>
    <n v="4"/>
    <n v="8"/>
    <n v="14"/>
  </r>
  <r>
    <x v="17"/>
    <x v="8"/>
    <x v="0"/>
    <x v="0"/>
    <n v="31"/>
    <n v="24"/>
    <n v="52"/>
    <n v="11"/>
    <n v="85"/>
    <n v="20"/>
    <n v="6"/>
    <n v="22"/>
    <n v="59"/>
    <n v="107"/>
  </r>
  <r>
    <x v="17"/>
    <x v="8"/>
    <x v="0"/>
    <x v="5"/>
    <n v="0"/>
    <n v="1"/>
    <n v="2"/>
    <n v="1"/>
    <n v="3"/>
    <n v="0"/>
    <n v="0"/>
    <n v="0"/>
    <n v="3"/>
    <n v="3"/>
  </r>
  <r>
    <x v="17"/>
    <x v="8"/>
    <x v="0"/>
    <x v="1"/>
    <n v="5"/>
    <n v="1"/>
    <n v="2"/>
    <n v="0"/>
    <n v="5"/>
    <n v="2"/>
    <n v="1"/>
    <n v="3"/>
    <n v="2"/>
    <n v="8"/>
  </r>
  <r>
    <x v="17"/>
    <x v="8"/>
    <x v="0"/>
    <x v="3"/>
    <n v="1"/>
    <n v="1"/>
    <n v="3"/>
    <n v="0"/>
    <n v="5"/>
    <n v="0"/>
    <n v="0"/>
    <n v="2"/>
    <n v="3"/>
    <n v="5"/>
  </r>
  <r>
    <x v="17"/>
    <x v="8"/>
    <x v="0"/>
    <x v="2"/>
    <n v="4"/>
    <n v="3"/>
    <n v="1"/>
    <n v="1"/>
    <n v="4"/>
    <n v="3"/>
    <n v="2"/>
    <n v="1"/>
    <n v="2"/>
    <n v="8"/>
  </r>
  <r>
    <x v="17"/>
    <x v="8"/>
    <x v="0"/>
    <x v="4"/>
    <n v="14"/>
    <n v="1"/>
    <n v="8"/>
    <n v="4"/>
    <n v="13"/>
    <n v="7"/>
    <n v="1"/>
    <n v="6"/>
    <n v="9"/>
    <n v="23"/>
  </r>
  <r>
    <x v="17"/>
    <x v="8"/>
    <x v="1"/>
    <x v="0"/>
    <n v="20"/>
    <n v="13"/>
    <n v="23"/>
    <n v="8"/>
    <n v="39"/>
    <n v="14"/>
    <n v="5"/>
    <n v="7"/>
    <n v="30"/>
    <n v="56"/>
  </r>
  <r>
    <x v="17"/>
    <x v="8"/>
    <x v="1"/>
    <x v="5"/>
    <n v="1"/>
    <n v="1"/>
    <n v="0"/>
    <n v="0"/>
    <n v="1"/>
    <n v="1"/>
    <n v="1"/>
    <n v="0"/>
    <n v="0"/>
    <n v="2"/>
  </r>
  <r>
    <x v="17"/>
    <x v="8"/>
    <x v="1"/>
    <x v="1"/>
    <n v="2"/>
    <n v="1"/>
    <n v="1"/>
    <n v="1"/>
    <n v="4"/>
    <n v="0"/>
    <n v="0"/>
    <n v="3"/>
    <n v="1"/>
    <n v="4"/>
  </r>
  <r>
    <x v="17"/>
    <x v="8"/>
    <x v="1"/>
    <x v="3"/>
    <n v="2"/>
    <n v="0"/>
    <n v="2"/>
    <n v="0"/>
    <n v="3"/>
    <n v="0"/>
    <n v="0"/>
    <n v="2"/>
    <n v="2"/>
    <n v="4"/>
  </r>
  <r>
    <x v="17"/>
    <x v="8"/>
    <x v="1"/>
    <x v="2"/>
    <n v="0"/>
    <n v="2"/>
    <n v="2"/>
    <n v="0"/>
    <n v="4"/>
    <n v="0"/>
    <n v="0"/>
    <n v="2"/>
    <n v="2"/>
    <n v="4"/>
  </r>
  <r>
    <x v="17"/>
    <x v="8"/>
    <x v="1"/>
    <x v="4"/>
    <n v="7"/>
    <n v="3"/>
    <n v="8"/>
    <n v="2"/>
    <n v="13"/>
    <n v="3"/>
    <n v="1"/>
    <n v="9"/>
    <n v="5"/>
    <n v="18"/>
  </r>
  <r>
    <x v="17"/>
    <x v="172"/>
    <x v="0"/>
    <x v="0"/>
    <n v="34"/>
    <n v="33"/>
    <n v="30"/>
    <n v="12"/>
    <n v="70"/>
    <n v="22"/>
    <n v="4"/>
    <n v="17"/>
    <n v="54"/>
    <n v="97"/>
  </r>
  <r>
    <x v="17"/>
    <x v="172"/>
    <x v="0"/>
    <x v="5"/>
    <n v="1"/>
    <n v="0"/>
    <n v="1"/>
    <n v="1"/>
    <n v="1"/>
    <n v="1"/>
    <n v="0"/>
    <n v="1"/>
    <n v="0"/>
    <n v="2"/>
  </r>
  <r>
    <x v="17"/>
    <x v="172"/>
    <x v="0"/>
    <x v="1"/>
    <n v="2"/>
    <n v="2"/>
    <n v="2"/>
    <n v="0"/>
    <n v="5"/>
    <n v="1"/>
    <n v="1"/>
    <n v="1"/>
    <n v="3"/>
    <n v="6"/>
  </r>
  <r>
    <x v="17"/>
    <x v="172"/>
    <x v="0"/>
    <x v="3"/>
    <n v="1"/>
    <n v="2"/>
    <n v="4"/>
    <n v="2"/>
    <n v="6"/>
    <n v="1"/>
    <n v="0"/>
    <n v="0"/>
    <n v="6"/>
    <n v="7"/>
  </r>
  <r>
    <x v="17"/>
    <x v="172"/>
    <x v="0"/>
    <x v="2"/>
    <n v="3"/>
    <n v="2"/>
    <n v="0"/>
    <n v="0"/>
    <n v="2"/>
    <n v="1"/>
    <n v="1"/>
    <n v="2"/>
    <n v="1"/>
    <n v="5"/>
  </r>
  <r>
    <x v="17"/>
    <x v="172"/>
    <x v="0"/>
    <x v="4"/>
    <n v="8"/>
    <n v="4"/>
    <n v="7"/>
    <n v="2"/>
    <n v="14"/>
    <n v="5"/>
    <n v="2"/>
    <n v="3"/>
    <n v="9"/>
    <n v="19"/>
  </r>
  <r>
    <x v="17"/>
    <x v="172"/>
    <x v="1"/>
    <x v="0"/>
    <n v="15"/>
    <n v="15"/>
    <n v="26"/>
    <n v="11"/>
    <n v="45"/>
    <n v="8"/>
    <n v="0"/>
    <n v="14"/>
    <n v="34"/>
    <n v="56"/>
  </r>
  <r>
    <x v="17"/>
    <x v="172"/>
    <x v="1"/>
    <x v="5"/>
    <n v="0"/>
    <n v="0"/>
    <n v="1"/>
    <n v="1"/>
    <n v="1"/>
    <n v="0"/>
    <n v="0"/>
    <n v="0"/>
    <n v="1"/>
    <n v="1"/>
  </r>
  <r>
    <x v="17"/>
    <x v="172"/>
    <x v="1"/>
    <x v="1"/>
    <n v="2"/>
    <n v="1"/>
    <n v="1"/>
    <n v="0"/>
    <n v="2"/>
    <n v="1"/>
    <n v="0"/>
    <n v="1"/>
    <n v="2"/>
    <n v="4"/>
  </r>
  <r>
    <x v="17"/>
    <x v="172"/>
    <x v="1"/>
    <x v="3"/>
    <n v="2"/>
    <n v="1"/>
    <n v="2"/>
    <n v="0"/>
    <n v="3"/>
    <n v="2"/>
    <n v="0"/>
    <n v="1"/>
    <n v="2"/>
    <n v="5"/>
  </r>
  <r>
    <x v="17"/>
    <x v="172"/>
    <x v="1"/>
    <x v="2"/>
    <n v="1"/>
    <n v="1"/>
    <n v="3"/>
    <n v="2"/>
    <n v="4"/>
    <n v="1"/>
    <n v="0"/>
    <n v="2"/>
    <n v="2"/>
    <n v="5"/>
  </r>
  <r>
    <x v="17"/>
    <x v="172"/>
    <x v="1"/>
    <x v="4"/>
    <n v="1"/>
    <n v="3"/>
    <n v="7"/>
    <n v="5"/>
    <n v="10"/>
    <n v="0"/>
    <n v="1"/>
    <n v="4"/>
    <n v="6"/>
    <n v="11"/>
  </r>
  <r>
    <x v="17"/>
    <x v="104"/>
    <x v="0"/>
    <x v="0"/>
    <n v="18"/>
    <n v="24"/>
    <n v="44"/>
    <n v="9"/>
    <n v="71"/>
    <n v="11"/>
    <n v="0"/>
    <n v="18"/>
    <n v="57"/>
    <n v="86"/>
  </r>
  <r>
    <x v="17"/>
    <x v="104"/>
    <x v="0"/>
    <x v="5"/>
    <n v="1"/>
    <n v="1"/>
    <n v="1"/>
    <n v="0"/>
    <n v="2"/>
    <n v="1"/>
    <n v="0"/>
    <n v="0"/>
    <n v="2"/>
    <n v="3"/>
  </r>
  <r>
    <x v="17"/>
    <x v="104"/>
    <x v="0"/>
    <x v="1"/>
    <n v="3"/>
    <n v="0"/>
    <n v="1"/>
    <n v="1"/>
    <n v="1"/>
    <n v="3"/>
    <n v="0"/>
    <n v="0"/>
    <n v="1"/>
    <n v="4"/>
  </r>
  <r>
    <x v="17"/>
    <x v="104"/>
    <x v="0"/>
    <x v="3"/>
    <n v="1"/>
    <n v="2"/>
    <n v="1"/>
    <n v="0"/>
    <n v="3"/>
    <n v="1"/>
    <n v="0"/>
    <n v="3"/>
    <n v="0"/>
    <n v="4"/>
  </r>
  <r>
    <x v="17"/>
    <x v="104"/>
    <x v="0"/>
    <x v="2"/>
    <n v="1"/>
    <n v="0"/>
    <n v="1"/>
    <n v="0"/>
    <n v="1"/>
    <n v="1"/>
    <n v="0"/>
    <n v="1"/>
    <n v="0"/>
    <n v="2"/>
  </r>
  <r>
    <x v="17"/>
    <x v="104"/>
    <x v="0"/>
    <x v="4"/>
    <n v="6"/>
    <n v="1"/>
    <n v="7"/>
    <n v="4"/>
    <n v="9"/>
    <n v="5"/>
    <n v="0"/>
    <n v="4"/>
    <n v="5"/>
    <n v="14"/>
  </r>
  <r>
    <x v="17"/>
    <x v="104"/>
    <x v="1"/>
    <x v="0"/>
    <n v="25"/>
    <n v="16"/>
    <n v="25"/>
    <n v="8"/>
    <n v="45"/>
    <n v="20"/>
    <n v="0"/>
    <n v="10"/>
    <n v="36"/>
    <n v="66"/>
  </r>
  <r>
    <x v="17"/>
    <x v="104"/>
    <x v="1"/>
    <x v="5"/>
    <n v="0"/>
    <n v="0"/>
    <n v="2"/>
    <n v="1"/>
    <n v="2"/>
    <n v="0"/>
    <n v="0"/>
    <n v="0"/>
    <n v="2"/>
    <n v="2"/>
  </r>
  <r>
    <x v="17"/>
    <x v="104"/>
    <x v="1"/>
    <x v="3"/>
    <n v="2"/>
    <n v="0"/>
    <n v="0"/>
    <n v="0"/>
    <n v="0"/>
    <n v="2"/>
    <n v="0"/>
    <n v="0"/>
    <n v="0"/>
    <n v="2"/>
  </r>
  <r>
    <x v="17"/>
    <x v="104"/>
    <x v="1"/>
    <x v="2"/>
    <n v="1"/>
    <n v="0"/>
    <n v="1"/>
    <n v="0"/>
    <n v="1"/>
    <n v="1"/>
    <n v="0"/>
    <n v="1"/>
    <n v="0"/>
    <n v="2"/>
  </r>
  <r>
    <x v="17"/>
    <x v="104"/>
    <x v="1"/>
    <x v="4"/>
    <n v="5"/>
    <n v="1"/>
    <n v="7"/>
    <n v="4"/>
    <n v="12"/>
    <n v="0"/>
    <n v="1"/>
    <n v="4"/>
    <n v="8"/>
    <n v="13"/>
  </r>
  <r>
    <x v="17"/>
    <x v="105"/>
    <x v="0"/>
    <x v="0"/>
    <n v="34"/>
    <n v="25"/>
    <n v="43"/>
    <n v="10"/>
    <n v="76"/>
    <n v="24"/>
    <n v="3"/>
    <n v="17"/>
    <n v="58"/>
    <n v="102"/>
  </r>
  <r>
    <x v="17"/>
    <x v="105"/>
    <x v="0"/>
    <x v="5"/>
    <n v="1"/>
    <n v="0"/>
    <n v="0"/>
    <n v="0"/>
    <n v="0"/>
    <n v="1"/>
    <n v="0"/>
    <n v="0"/>
    <n v="0"/>
    <n v="1"/>
  </r>
  <r>
    <x v="17"/>
    <x v="105"/>
    <x v="0"/>
    <x v="1"/>
    <n v="1"/>
    <n v="2"/>
    <n v="0"/>
    <n v="0"/>
    <n v="2"/>
    <n v="1"/>
    <n v="0"/>
    <n v="1"/>
    <n v="1"/>
    <n v="3"/>
  </r>
  <r>
    <x v="17"/>
    <x v="105"/>
    <x v="0"/>
    <x v="3"/>
    <n v="3"/>
    <n v="2"/>
    <n v="3"/>
    <n v="1"/>
    <n v="5"/>
    <n v="2"/>
    <n v="0"/>
    <n v="2"/>
    <n v="4"/>
    <n v="8"/>
  </r>
  <r>
    <x v="17"/>
    <x v="105"/>
    <x v="0"/>
    <x v="2"/>
    <n v="1"/>
    <n v="1"/>
    <n v="2"/>
    <n v="0"/>
    <n v="3"/>
    <n v="1"/>
    <n v="0"/>
    <n v="1"/>
    <n v="2"/>
    <n v="4"/>
  </r>
  <r>
    <x v="17"/>
    <x v="105"/>
    <x v="0"/>
    <x v="4"/>
    <n v="4"/>
    <n v="3"/>
    <n v="12"/>
    <n v="4"/>
    <n v="18"/>
    <n v="1"/>
    <n v="0"/>
    <n v="6"/>
    <n v="12"/>
    <n v="19"/>
  </r>
  <r>
    <x v="17"/>
    <x v="105"/>
    <x v="1"/>
    <x v="0"/>
    <n v="23"/>
    <n v="20"/>
    <n v="28"/>
    <n v="9"/>
    <n v="53"/>
    <n v="15"/>
    <n v="1"/>
    <n v="11"/>
    <n v="44"/>
    <n v="71"/>
  </r>
  <r>
    <x v="17"/>
    <x v="105"/>
    <x v="1"/>
    <x v="5"/>
    <n v="2"/>
    <n v="1"/>
    <n v="2"/>
    <n v="2"/>
    <n v="3"/>
    <n v="2"/>
    <n v="0"/>
    <n v="1"/>
    <n v="2"/>
    <n v="5"/>
  </r>
  <r>
    <x v="17"/>
    <x v="105"/>
    <x v="1"/>
    <x v="1"/>
    <n v="2"/>
    <n v="0"/>
    <n v="1"/>
    <n v="0"/>
    <n v="2"/>
    <n v="1"/>
    <n v="0"/>
    <n v="0"/>
    <n v="2"/>
    <n v="3"/>
  </r>
  <r>
    <x v="17"/>
    <x v="105"/>
    <x v="1"/>
    <x v="3"/>
    <n v="0"/>
    <n v="0"/>
    <n v="2"/>
    <n v="0"/>
    <n v="2"/>
    <n v="0"/>
    <n v="0"/>
    <n v="0"/>
    <n v="2"/>
    <n v="2"/>
  </r>
  <r>
    <x v="17"/>
    <x v="105"/>
    <x v="1"/>
    <x v="2"/>
    <n v="2"/>
    <n v="0"/>
    <n v="2"/>
    <n v="0"/>
    <n v="3"/>
    <n v="1"/>
    <n v="0"/>
    <n v="0"/>
    <n v="3"/>
    <n v="4"/>
  </r>
  <r>
    <x v="17"/>
    <x v="105"/>
    <x v="1"/>
    <x v="4"/>
    <n v="3"/>
    <n v="3"/>
    <n v="7"/>
    <n v="1"/>
    <n v="10"/>
    <n v="2"/>
    <n v="1"/>
    <n v="7"/>
    <n v="3"/>
    <n v="13"/>
  </r>
  <r>
    <x v="17"/>
    <x v="106"/>
    <x v="0"/>
    <x v="0"/>
    <n v="44"/>
    <n v="27"/>
    <n v="49"/>
    <n v="16"/>
    <n v="81"/>
    <n v="29"/>
    <n v="3"/>
    <n v="24"/>
    <n v="64"/>
    <n v="120"/>
  </r>
  <r>
    <x v="17"/>
    <x v="106"/>
    <x v="0"/>
    <x v="5"/>
    <n v="2"/>
    <n v="2"/>
    <n v="1"/>
    <n v="0"/>
    <n v="3"/>
    <n v="0"/>
    <n v="1"/>
    <n v="1"/>
    <n v="3"/>
    <n v="5"/>
  </r>
  <r>
    <x v="17"/>
    <x v="106"/>
    <x v="0"/>
    <x v="1"/>
    <n v="4"/>
    <n v="0"/>
    <n v="2"/>
    <n v="1"/>
    <n v="5"/>
    <n v="1"/>
    <n v="0"/>
    <n v="2"/>
    <n v="3"/>
    <n v="6"/>
  </r>
  <r>
    <x v="17"/>
    <x v="106"/>
    <x v="0"/>
    <x v="3"/>
    <n v="3"/>
    <n v="1"/>
    <n v="5"/>
    <n v="4"/>
    <n v="6"/>
    <n v="3"/>
    <n v="0"/>
    <n v="1"/>
    <n v="5"/>
    <n v="9"/>
  </r>
  <r>
    <x v="17"/>
    <x v="106"/>
    <x v="0"/>
    <x v="2"/>
    <n v="2"/>
    <n v="0"/>
    <n v="4"/>
    <n v="2"/>
    <n v="5"/>
    <n v="0"/>
    <n v="0"/>
    <n v="2"/>
    <n v="4"/>
    <n v="6"/>
  </r>
  <r>
    <x v="17"/>
    <x v="106"/>
    <x v="0"/>
    <x v="4"/>
    <n v="2"/>
    <n v="1"/>
    <n v="10"/>
    <n v="6"/>
    <n v="11"/>
    <n v="1"/>
    <n v="1"/>
    <n v="1"/>
    <n v="10"/>
    <n v="13"/>
  </r>
  <r>
    <x v="17"/>
    <x v="106"/>
    <x v="1"/>
    <x v="0"/>
    <n v="18"/>
    <n v="12"/>
    <n v="30"/>
    <n v="11"/>
    <n v="48"/>
    <n v="10"/>
    <n v="3"/>
    <n v="14"/>
    <n v="33"/>
    <n v="60"/>
  </r>
  <r>
    <x v="17"/>
    <x v="106"/>
    <x v="1"/>
    <x v="5"/>
    <n v="1"/>
    <n v="0"/>
    <n v="1"/>
    <n v="1"/>
    <n v="2"/>
    <n v="0"/>
    <n v="0"/>
    <n v="1"/>
    <n v="1"/>
    <n v="2"/>
  </r>
  <r>
    <x v="17"/>
    <x v="106"/>
    <x v="1"/>
    <x v="1"/>
    <n v="0"/>
    <n v="0"/>
    <n v="2"/>
    <n v="0"/>
    <n v="2"/>
    <n v="0"/>
    <n v="0"/>
    <n v="1"/>
    <n v="1"/>
    <n v="2"/>
  </r>
  <r>
    <x v="17"/>
    <x v="106"/>
    <x v="1"/>
    <x v="3"/>
    <n v="4"/>
    <n v="1"/>
    <n v="1"/>
    <n v="1"/>
    <n v="5"/>
    <n v="1"/>
    <n v="1"/>
    <n v="0"/>
    <n v="4"/>
    <n v="6"/>
  </r>
  <r>
    <x v="17"/>
    <x v="106"/>
    <x v="1"/>
    <x v="2"/>
    <n v="0"/>
    <n v="2"/>
    <n v="1"/>
    <n v="1"/>
    <n v="3"/>
    <n v="0"/>
    <n v="0"/>
    <n v="2"/>
    <n v="1"/>
    <n v="3"/>
  </r>
  <r>
    <x v="17"/>
    <x v="106"/>
    <x v="1"/>
    <x v="4"/>
    <n v="2"/>
    <n v="4"/>
    <n v="6"/>
    <n v="3"/>
    <n v="11"/>
    <n v="1"/>
    <n v="1"/>
    <n v="1"/>
    <n v="9"/>
    <n v="12"/>
  </r>
  <r>
    <x v="17"/>
    <x v="107"/>
    <x v="0"/>
    <x v="0"/>
    <n v="30"/>
    <n v="25"/>
    <n v="55"/>
    <n v="15"/>
    <n v="87"/>
    <n v="17"/>
    <n v="2"/>
    <n v="22"/>
    <n v="69"/>
    <n v="110"/>
  </r>
  <r>
    <x v="17"/>
    <x v="107"/>
    <x v="0"/>
    <x v="5"/>
    <n v="0"/>
    <n v="0"/>
    <n v="1"/>
    <n v="0"/>
    <n v="1"/>
    <n v="0"/>
    <n v="0"/>
    <n v="0"/>
    <n v="1"/>
    <n v="1"/>
  </r>
  <r>
    <x v="17"/>
    <x v="107"/>
    <x v="0"/>
    <x v="1"/>
    <n v="0"/>
    <n v="0"/>
    <n v="1"/>
    <n v="1"/>
    <n v="1"/>
    <n v="0"/>
    <n v="0"/>
    <n v="0"/>
    <n v="1"/>
    <n v="1"/>
  </r>
  <r>
    <x v="17"/>
    <x v="107"/>
    <x v="0"/>
    <x v="3"/>
    <n v="4"/>
    <n v="0"/>
    <n v="0"/>
    <n v="0"/>
    <n v="0"/>
    <n v="4"/>
    <n v="0"/>
    <n v="0"/>
    <n v="0"/>
    <n v="4"/>
  </r>
  <r>
    <x v="17"/>
    <x v="107"/>
    <x v="0"/>
    <x v="2"/>
    <n v="3"/>
    <n v="2"/>
    <n v="2"/>
    <n v="1"/>
    <n v="5"/>
    <n v="2"/>
    <n v="1"/>
    <n v="2"/>
    <n v="2"/>
    <n v="7"/>
  </r>
  <r>
    <x v="17"/>
    <x v="107"/>
    <x v="0"/>
    <x v="4"/>
    <n v="10"/>
    <n v="4"/>
    <n v="6"/>
    <n v="3"/>
    <n v="13"/>
    <n v="4"/>
    <n v="3"/>
    <n v="4"/>
    <n v="9"/>
    <n v="20"/>
  </r>
  <r>
    <x v="17"/>
    <x v="107"/>
    <x v="1"/>
    <x v="0"/>
    <n v="23"/>
    <n v="13"/>
    <n v="23"/>
    <n v="11"/>
    <n v="43"/>
    <n v="12"/>
    <n v="2"/>
    <n v="13"/>
    <n v="32"/>
    <n v="59"/>
  </r>
  <r>
    <x v="17"/>
    <x v="107"/>
    <x v="1"/>
    <x v="5"/>
    <n v="2"/>
    <n v="0"/>
    <n v="1"/>
    <n v="0"/>
    <n v="2"/>
    <n v="1"/>
    <n v="0"/>
    <n v="2"/>
    <n v="0"/>
    <n v="3"/>
  </r>
  <r>
    <x v="17"/>
    <x v="107"/>
    <x v="1"/>
    <x v="1"/>
    <n v="0"/>
    <n v="0"/>
    <n v="1"/>
    <n v="1"/>
    <n v="1"/>
    <n v="0"/>
    <n v="0"/>
    <n v="0"/>
    <n v="1"/>
    <n v="1"/>
  </r>
  <r>
    <x v="17"/>
    <x v="107"/>
    <x v="1"/>
    <x v="3"/>
    <n v="1"/>
    <n v="0"/>
    <n v="1"/>
    <n v="1"/>
    <n v="1"/>
    <n v="1"/>
    <n v="0"/>
    <n v="0"/>
    <n v="1"/>
    <n v="2"/>
  </r>
  <r>
    <x v="17"/>
    <x v="107"/>
    <x v="1"/>
    <x v="4"/>
    <n v="6"/>
    <n v="1"/>
    <n v="1"/>
    <n v="0"/>
    <n v="2"/>
    <n v="5"/>
    <n v="1"/>
    <n v="2"/>
    <n v="0"/>
    <n v="8"/>
  </r>
  <r>
    <x v="17"/>
    <x v="173"/>
    <x v="0"/>
    <x v="0"/>
    <n v="33"/>
    <n v="26"/>
    <n v="45"/>
    <n v="17"/>
    <n v="76"/>
    <n v="24"/>
    <n v="0"/>
    <n v="16"/>
    <n v="64"/>
    <n v="104"/>
  </r>
  <r>
    <x v="17"/>
    <x v="173"/>
    <x v="0"/>
    <x v="5"/>
    <n v="0"/>
    <n v="2"/>
    <n v="0"/>
    <n v="0"/>
    <n v="2"/>
    <n v="0"/>
    <n v="1"/>
    <n v="0"/>
    <n v="1"/>
    <n v="2"/>
  </r>
  <r>
    <x v="17"/>
    <x v="173"/>
    <x v="0"/>
    <x v="1"/>
    <n v="2"/>
    <n v="0"/>
    <n v="4"/>
    <n v="1"/>
    <n v="5"/>
    <n v="1"/>
    <n v="0"/>
    <n v="2"/>
    <n v="3"/>
    <n v="6"/>
  </r>
  <r>
    <x v="17"/>
    <x v="173"/>
    <x v="0"/>
    <x v="3"/>
    <n v="2"/>
    <n v="3"/>
    <n v="1"/>
    <n v="0"/>
    <n v="4"/>
    <n v="2"/>
    <n v="0"/>
    <n v="2"/>
    <n v="2"/>
    <n v="6"/>
  </r>
  <r>
    <x v="17"/>
    <x v="173"/>
    <x v="0"/>
    <x v="2"/>
    <n v="1"/>
    <n v="1"/>
    <n v="2"/>
    <n v="3"/>
    <n v="4"/>
    <n v="0"/>
    <n v="1"/>
    <n v="0"/>
    <n v="3"/>
    <n v="4"/>
  </r>
  <r>
    <x v="17"/>
    <x v="173"/>
    <x v="0"/>
    <x v="4"/>
    <n v="16"/>
    <n v="2"/>
    <n v="7"/>
    <n v="5"/>
    <n v="10"/>
    <n v="12"/>
    <n v="1"/>
    <n v="6"/>
    <n v="6"/>
    <n v="25"/>
  </r>
  <r>
    <x v="17"/>
    <x v="173"/>
    <x v="1"/>
    <x v="0"/>
    <n v="18"/>
    <n v="21"/>
    <n v="28"/>
    <n v="17"/>
    <n v="51"/>
    <n v="12"/>
    <n v="0"/>
    <n v="19"/>
    <n v="36"/>
    <n v="67"/>
  </r>
  <r>
    <x v="17"/>
    <x v="173"/>
    <x v="1"/>
    <x v="5"/>
    <n v="2"/>
    <n v="1"/>
    <n v="2"/>
    <n v="1"/>
    <n v="3"/>
    <n v="2"/>
    <n v="0"/>
    <n v="1"/>
    <n v="2"/>
    <n v="5"/>
  </r>
  <r>
    <x v="17"/>
    <x v="173"/>
    <x v="1"/>
    <x v="1"/>
    <n v="2"/>
    <n v="1"/>
    <n v="0"/>
    <n v="0"/>
    <n v="1"/>
    <n v="2"/>
    <n v="1"/>
    <n v="0"/>
    <n v="0"/>
    <n v="3"/>
  </r>
  <r>
    <x v="17"/>
    <x v="173"/>
    <x v="1"/>
    <x v="3"/>
    <n v="1"/>
    <n v="2"/>
    <n v="1"/>
    <n v="0"/>
    <n v="3"/>
    <n v="1"/>
    <n v="0"/>
    <n v="0"/>
    <n v="3"/>
    <n v="4"/>
  </r>
  <r>
    <x v="17"/>
    <x v="173"/>
    <x v="1"/>
    <x v="2"/>
    <n v="2"/>
    <n v="1"/>
    <n v="2"/>
    <n v="1"/>
    <n v="3"/>
    <n v="1"/>
    <n v="0"/>
    <n v="2"/>
    <n v="2"/>
    <n v="5"/>
  </r>
  <r>
    <x v="17"/>
    <x v="173"/>
    <x v="1"/>
    <x v="4"/>
    <n v="3"/>
    <n v="2"/>
    <n v="3"/>
    <n v="2"/>
    <n v="5"/>
    <n v="3"/>
    <n v="0"/>
    <n v="2"/>
    <n v="3"/>
    <n v="8"/>
  </r>
  <r>
    <x v="17"/>
    <x v="108"/>
    <x v="0"/>
    <x v="0"/>
    <n v="26"/>
    <n v="24"/>
    <n v="49"/>
    <n v="14"/>
    <n v="77"/>
    <n v="15"/>
    <n v="0"/>
    <n v="20"/>
    <n v="64"/>
    <n v="99"/>
  </r>
  <r>
    <x v="17"/>
    <x v="108"/>
    <x v="0"/>
    <x v="5"/>
    <n v="3"/>
    <n v="0"/>
    <n v="0"/>
    <n v="0"/>
    <n v="1"/>
    <n v="2"/>
    <n v="0"/>
    <n v="1"/>
    <n v="0"/>
    <n v="3"/>
  </r>
  <r>
    <x v="17"/>
    <x v="108"/>
    <x v="0"/>
    <x v="1"/>
    <n v="3"/>
    <n v="1"/>
    <n v="1"/>
    <n v="0"/>
    <n v="3"/>
    <n v="1"/>
    <n v="1"/>
    <n v="0"/>
    <n v="3"/>
    <n v="5"/>
  </r>
  <r>
    <x v="17"/>
    <x v="108"/>
    <x v="0"/>
    <x v="3"/>
    <n v="2"/>
    <n v="1"/>
    <n v="1"/>
    <n v="0"/>
    <n v="3"/>
    <n v="1"/>
    <n v="1"/>
    <n v="0"/>
    <n v="2"/>
    <n v="4"/>
  </r>
  <r>
    <x v="17"/>
    <x v="108"/>
    <x v="0"/>
    <x v="2"/>
    <n v="2"/>
    <n v="1"/>
    <n v="2"/>
    <n v="0"/>
    <n v="3"/>
    <n v="1"/>
    <n v="0"/>
    <n v="2"/>
    <n v="2"/>
    <n v="5"/>
  </r>
  <r>
    <x v="17"/>
    <x v="108"/>
    <x v="0"/>
    <x v="4"/>
    <n v="6"/>
    <n v="4"/>
    <n v="2"/>
    <n v="1"/>
    <n v="8"/>
    <n v="4"/>
    <n v="2"/>
    <n v="2"/>
    <n v="4"/>
    <n v="12"/>
  </r>
  <r>
    <x v="17"/>
    <x v="108"/>
    <x v="1"/>
    <x v="0"/>
    <n v="18"/>
    <n v="22"/>
    <n v="36"/>
    <n v="13"/>
    <n v="66"/>
    <n v="8"/>
    <n v="2"/>
    <n v="19"/>
    <n v="47"/>
    <n v="76"/>
  </r>
  <r>
    <x v="17"/>
    <x v="108"/>
    <x v="1"/>
    <x v="1"/>
    <n v="0"/>
    <n v="0"/>
    <n v="2"/>
    <n v="1"/>
    <n v="2"/>
    <n v="0"/>
    <n v="0"/>
    <n v="1"/>
    <n v="1"/>
    <n v="2"/>
  </r>
  <r>
    <x v="17"/>
    <x v="108"/>
    <x v="1"/>
    <x v="3"/>
    <n v="3"/>
    <n v="0"/>
    <n v="0"/>
    <n v="0"/>
    <n v="2"/>
    <n v="1"/>
    <n v="0"/>
    <n v="2"/>
    <n v="0"/>
    <n v="3"/>
  </r>
  <r>
    <x v="17"/>
    <x v="108"/>
    <x v="1"/>
    <x v="2"/>
    <n v="1"/>
    <n v="0"/>
    <n v="0"/>
    <n v="0"/>
    <n v="0"/>
    <n v="1"/>
    <n v="0"/>
    <n v="0"/>
    <n v="0"/>
    <n v="1"/>
  </r>
  <r>
    <x v="17"/>
    <x v="108"/>
    <x v="1"/>
    <x v="4"/>
    <n v="5"/>
    <n v="3"/>
    <n v="4"/>
    <n v="3"/>
    <n v="8"/>
    <n v="3"/>
    <n v="0"/>
    <n v="3"/>
    <n v="6"/>
    <n v="12"/>
  </r>
  <r>
    <x v="17"/>
    <x v="109"/>
    <x v="0"/>
    <x v="0"/>
    <n v="28"/>
    <n v="23"/>
    <n v="48"/>
    <n v="13"/>
    <n v="78"/>
    <n v="15"/>
    <n v="6"/>
    <n v="19"/>
    <n v="59"/>
    <n v="99"/>
  </r>
  <r>
    <x v="17"/>
    <x v="109"/>
    <x v="0"/>
    <x v="5"/>
    <n v="0"/>
    <n v="0"/>
    <n v="2"/>
    <n v="2"/>
    <n v="2"/>
    <n v="0"/>
    <n v="0"/>
    <n v="0"/>
    <n v="2"/>
    <n v="2"/>
  </r>
  <r>
    <x v="17"/>
    <x v="109"/>
    <x v="0"/>
    <x v="1"/>
    <n v="1"/>
    <n v="0"/>
    <n v="0"/>
    <n v="0"/>
    <n v="0"/>
    <n v="1"/>
    <n v="0"/>
    <n v="0"/>
    <n v="0"/>
    <n v="1"/>
  </r>
  <r>
    <x v="17"/>
    <x v="109"/>
    <x v="0"/>
    <x v="3"/>
    <n v="2"/>
    <n v="0"/>
    <n v="3"/>
    <n v="0"/>
    <n v="3"/>
    <n v="2"/>
    <n v="0"/>
    <n v="0"/>
    <n v="3"/>
    <n v="5"/>
  </r>
  <r>
    <x v="17"/>
    <x v="109"/>
    <x v="0"/>
    <x v="2"/>
    <n v="1"/>
    <n v="1"/>
    <n v="4"/>
    <n v="0"/>
    <n v="5"/>
    <n v="0"/>
    <n v="0"/>
    <n v="1"/>
    <n v="5"/>
    <n v="6"/>
  </r>
  <r>
    <x v="17"/>
    <x v="109"/>
    <x v="0"/>
    <x v="4"/>
    <n v="3"/>
    <n v="3"/>
    <n v="8"/>
    <n v="2"/>
    <n v="11"/>
    <n v="2"/>
    <n v="0"/>
    <n v="6"/>
    <n v="6"/>
    <n v="14"/>
  </r>
  <r>
    <x v="17"/>
    <x v="109"/>
    <x v="1"/>
    <x v="0"/>
    <n v="15"/>
    <n v="10"/>
    <n v="33"/>
    <n v="8"/>
    <n v="48"/>
    <n v="8"/>
    <n v="0"/>
    <n v="11"/>
    <n v="39"/>
    <n v="58"/>
  </r>
  <r>
    <x v="17"/>
    <x v="109"/>
    <x v="1"/>
    <x v="5"/>
    <n v="0"/>
    <n v="0"/>
    <n v="1"/>
    <n v="1"/>
    <n v="1"/>
    <n v="0"/>
    <n v="0"/>
    <n v="0"/>
    <n v="1"/>
    <n v="1"/>
  </r>
  <r>
    <x v="17"/>
    <x v="109"/>
    <x v="1"/>
    <x v="1"/>
    <n v="1"/>
    <n v="2"/>
    <n v="0"/>
    <n v="0"/>
    <n v="2"/>
    <n v="1"/>
    <n v="0"/>
    <n v="0"/>
    <n v="2"/>
    <n v="3"/>
  </r>
  <r>
    <x v="17"/>
    <x v="109"/>
    <x v="1"/>
    <x v="3"/>
    <n v="3"/>
    <n v="1"/>
    <n v="1"/>
    <n v="1"/>
    <n v="4"/>
    <n v="0"/>
    <n v="0"/>
    <n v="4"/>
    <n v="1"/>
    <n v="5"/>
  </r>
  <r>
    <x v="17"/>
    <x v="109"/>
    <x v="1"/>
    <x v="2"/>
    <n v="1"/>
    <n v="0"/>
    <n v="2"/>
    <n v="2"/>
    <n v="2"/>
    <n v="1"/>
    <n v="0"/>
    <n v="0"/>
    <n v="2"/>
    <n v="3"/>
  </r>
  <r>
    <x v="17"/>
    <x v="109"/>
    <x v="1"/>
    <x v="4"/>
    <n v="2"/>
    <n v="1"/>
    <n v="3"/>
    <n v="2"/>
    <n v="4"/>
    <n v="2"/>
    <n v="0"/>
    <n v="2"/>
    <n v="2"/>
    <n v="6"/>
  </r>
  <r>
    <x v="17"/>
    <x v="110"/>
    <x v="0"/>
    <x v="0"/>
    <n v="37"/>
    <n v="25"/>
    <n v="55"/>
    <n v="19"/>
    <n v="89"/>
    <n v="22"/>
    <n v="2"/>
    <n v="20"/>
    <n v="73"/>
    <n v="117"/>
  </r>
  <r>
    <x v="17"/>
    <x v="110"/>
    <x v="0"/>
    <x v="5"/>
    <n v="3"/>
    <n v="0"/>
    <n v="1"/>
    <n v="0"/>
    <n v="1"/>
    <n v="3"/>
    <n v="0"/>
    <n v="1"/>
    <n v="0"/>
    <n v="4"/>
  </r>
  <r>
    <x v="17"/>
    <x v="110"/>
    <x v="0"/>
    <x v="1"/>
    <n v="2"/>
    <n v="0"/>
    <n v="3"/>
    <n v="0"/>
    <n v="3"/>
    <n v="2"/>
    <n v="0"/>
    <n v="1"/>
    <n v="2"/>
    <n v="5"/>
  </r>
  <r>
    <x v="17"/>
    <x v="110"/>
    <x v="0"/>
    <x v="3"/>
    <n v="3"/>
    <n v="1"/>
    <n v="1"/>
    <n v="0"/>
    <n v="3"/>
    <n v="2"/>
    <n v="1"/>
    <n v="1"/>
    <n v="1"/>
    <n v="5"/>
  </r>
  <r>
    <x v="17"/>
    <x v="110"/>
    <x v="0"/>
    <x v="2"/>
    <n v="6"/>
    <n v="0"/>
    <n v="5"/>
    <n v="2"/>
    <n v="7"/>
    <n v="4"/>
    <n v="0"/>
    <n v="3"/>
    <n v="4"/>
    <n v="11"/>
  </r>
  <r>
    <x v="17"/>
    <x v="110"/>
    <x v="0"/>
    <x v="4"/>
    <n v="8"/>
    <n v="4"/>
    <n v="7"/>
    <n v="5"/>
    <n v="13"/>
    <n v="5"/>
    <n v="0"/>
    <n v="5"/>
    <n v="9"/>
    <n v="19"/>
  </r>
  <r>
    <x v="17"/>
    <x v="110"/>
    <x v="1"/>
    <x v="0"/>
    <n v="20"/>
    <n v="15"/>
    <n v="37"/>
    <n v="11"/>
    <n v="57"/>
    <n v="10"/>
    <n v="1"/>
    <n v="18"/>
    <n v="43"/>
    <n v="72"/>
  </r>
  <r>
    <x v="17"/>
    <x v="110"/>
    <x v="1"/>
    <x v="5"/>
    <n v="1"/>
    <n v="1"/>
    <n v="3"/>
    <n v="2"/>
    <n v="4"/>
    <n v="1"/>
    <n v="0"/>
    <n v="2"/>
    <n v="2"/>
    <n v="5"/>
  </r>
  <r>
    <x v="17"/>
    <x v="110"/>
    <x v="1"/>
    <x v="1"/>
    <n v="0"/>
    <n v="0"/>
    <n v="1"/>
    <n v="1"/>
    <n v="1"/>
    <n v="0"/>
    <n v="0"/>
    <n v="0"/>
    <n v="1"/>
    <n v="1"/>
  </r>
  <r>
    <x v="17"/>
    <x v="110"/>
    <x v="1"/>
    <x v="3"/>
    <n v="2"/>
    <n v="0"/>
    <n v="0"/>
    <n v="0"/>
    <n v="1"/>
    <n v="1"/>
    <n v="0"/>
    <n v="1"/>
    <n v="0"/>
    <n v="2"/>
  </r>
  <r>
    <x v="17"/>
    <x v="110"/>
    <x v="1"/>
    <x v="2"/>
    <n v="1"/>
    <n v="0"/>
    <n v="1"/>
    <n v="0"/>
    <n v="1"/>
    <n v="1"/>
    <n v="0"/>
    <n v="1"/>
    <n v="0"/>
    <n v="2"/>
  </r>
  <r>
    <x v="17"/>
    <x v="110"/>
    <x v="1"/>
    <x v="4"/>
    <n v="1"/>
    <n v="1"/>
    <n v="4"/>
    <n v="0"/>
    <n v="5"/>
    <n v="1"/>
    <n v="0"/>
    <n v="1"/>
    <n v="4"/>
    <n v="6"/>
  </r>
  <r>
    <x v="17"/>
    <x v="111"/>
    <x v="0"/>
    <x v="0"/>
    <n v="45"/>
    <n v="25"/>
    <n v="50"/>
    <n v="11"/>
    <n v="86"/>
    <n v="28"/>
    <n v="8"/>
    <n v="19"/>
    <n v="65"/>
    <n v="120"/>
  </r>
  <r>
    <x v="17"/>
    <x v="111"/>
    <x v="0"/>
    <x v="5"/>
    <n v="1"/>
    <n v="1"/>
    <n v="4"/>
    <n v="1"/>
    <n v="5"/>
    <n v="1"/>
    <n v="0"/>
    <n v="1"/>
    <n v="4"/>
    <n v="6"/>
  </r>
  <r>
    <x v="17"/>
    <x v="111"/>
    <x v="0"/>
    <x v="1"/>
    <n v="2"/>
    <n v="0"/>
    <n v="1"/>
    <n v="0"/>
    <n v="1"/>
    <n v="2"/>
    <n v="0"/>
    <n v="0"/>
    <n v="1"/>
    <n v="3"/>
  </r>
  <r>
    <x v="17"/>
    <x v="111"/>
    <x v="0"/>
    <x v="3"/>
    <n v="2"/>
    <n v="0"/>
    <n v="3"/>
    <n v="2"/>
    <n v="4"/>
    <n v="1"/>
    <n v="0"/>
    <n v="3"/>
    <n v="1"/>
    <n v="5"/>
  </r>
  <r>
    <x v="17"/>
    <x v="111"/>
    <x v="0"/>
    <x v="2"/>
    <n v="0"/>
    <n v="4"/>
    <n v="3"/>
    <n v="1"/>
    <n v="7"/>
    <n v="0"/>
    <n v="0"/>
    <n v="2"/>
    <n v="5"/>
    <n v="7"/>
  </r>
  <r>
    <x v="17"/>
    <x v="111"/>
    <x v="0"/>
    <x v="4"/>
    <n v="9"/>
    <n v="6"/>
    <n v="12"/>
    <n v="5"/>
    <n v="21"/>
    <n v="2"/>
    <n v="2"/>
    <n v="9"/>
    <n v="14"/>
    <n v="27"/>
  </r>
  <r>
    <x v="17"/>
    <x v="111"/>
    <x v="1"/>
    <x v="0"/>
    <n v="21"/>
    <n v="7"/>
    <n v="25"/>
    <n v="6"/>
    <n v="37"/>
    <n v="12"/>
    <n v="3"/>
    <n v="10"/>
    <n v="28"/>
    <n v="53"/>
  </r>
  <r>
    <x v="17"/>
    <x v="111"/>
    <x v="1"/>
    <x v="5"/>
    <n v="1"/>
    <n v="1"/>
    <n v="3"/>
    <n v="1"/>
    <n v="4"/>
    <n v="1"/>
    <n v="0"/>
    <n v="1"/>
    <n v="3"/>
    <n v="5"/>
  </r>
  <r>
    <x v="17"/>
    <x v="111"/>
    <x v="1"/>
    <x v="1"/>
    <n v="1"/>
    <n v="2"/>
    <n v="3"/>
    <n v="2"/>
    <n v="6"/>
    <n v="0"/>
    <n v="0"/>
    <n v="2"/>
    <n v="4"/>
    <n v="6"/>
  </r>
  <r>
    <x v="17"/>
    <x v="111"/>
    <x v="1"/>
    <x v="3"/>
    <n v="0"/>
    <n v="0"/>
    <n v="2"/>
    <n v="1"/>
    <n v="2"/>
    <n v="0"/>
    <n v="0"/>
    <n v="0"/>
    <n v="2"/>
    <n v="2"/>
  </r>
  <r>
    <x v="17"/>
    <x v="111"/>
    <x v="1"/>
    <x v="2"/>
    <n v="2"/>
    <n v="3"/>
    <n v="1"/>
    <n v="1"/>
    <n v="4"/>
    <n v="2"/>
    <n v="0"/>
    <n v="2"/>
    <n v="2"/>
    <n v="6"/>
  </r>
  <r>
    <x v="17"/>
    <x v="111"/>
    <x v="1"/>
    <x v="4"/>
    <n v="2"/>
    <n v="1"/>
    <n v="5"/>
    <n v="2"/>
    <n v="7"/>
    <n v="1"/>
    <n v="0"/>
    <n v="4"/>
    <n v="3"/>
    <n v="8"/>
  </r>
  <r>
    <x v="17"/>
    <x v="174"/>
    <x v="0"/>
    <x v="0"/>
    <n v="28"/>
    <n v="30"/>
    <n v="56"/>
    <n v="21"/>
    <n v="92"/>
    <n v="18"/>
    <n v="4"/>
    <n v="13"/>
    <n v="79"/>
    <n v="114"/>
  </r>
  <r>
    <x v="17"/>
    <x v="174"/>
    <x v="0"/>
    <x v="5"/>
    <n v="0"/>
    <n v="0"/>
    <n v="2"/>
    <n v="0"/>
    <n v="2"/>
    <n v="0"/>
    <n v="0"/>
    <n v="0"/>
    <n v="2"/>
    <n v="2"/>
  </r>
  <r>
    <x v="17"/>
    <x v="174"/>
    <x v="0"/>
    <x v="1"/>
    <n v="4"/>
    <n v="0"/>
    <n v="2"/>
    <n v="0"/>
    <n v="3"/>
    <n v="3"/>
    <n v="0"/>
    <n v="0"/>
    <n v="3"/>
    <n v="6"/>
  </r>
  <r>
    <x v="17"/>
    <x v="174"/>
    <x v="0"/>
    <x v="3"/>
    <n v="3"/>
    <n v="1"/>
    <n v="2"/>
    <n v="1"/>
    <n v="4"/>
    <n v="2"/>
    <n v="0"/>
    <n v="1"/>
    <n v="3"/>
    <n v="6"/>
  </r>
  <r>
    <x v="17"/>
    <x v="174"/>
    <x v="0"/>
    <x v="2"/>
    <n v="0"/>
    <n v="2"/>
    <n v="3"/>
    <n v="2"/>
    <n v="5"/>
    <n v="0"/>
    <n v="0"/>
    <n v="1"/>
    <n v="4"/>
    <n v="5"/>
  </r>
  <r>
    <x v="17"/>
    <x v="174"/>
    <x v="0"/>
    <x v="4"/>
    <n v="6"/>
    <n v="3"/>
    <n v="9"/>
    <n v="2"/>
    <n v="12"/>
    <n v="6"/>
    <n v="1"/>
    <n v="2"/>
    <n v="9"/>
    <n v="18"/>
  </r>
  <r>
    <x v="17"/>
    <x v="174"/>
    <x v="1"/>
    <x v="0"/>
    <n v="17"/>
    <n v="18"/>
    <n v="21"/>
    <n v="3"/>
    <n v="42"/>
    <n v="13"/>
    <n v="3"/>
    <n v="14"/>
    <n v="26"/>
    <n v="56"/>
  </r>
  <r>
    <x v="17"/>
    <x v="174"/>
    <x v="1"/>
    <x v="5"/>
    <n v="0"/>
    <n v="2"/>
    <n v="1"/>
    <n v="0"/>
    <n v="3"/>
    <n v="0"/>
    <n v="0"/>
    <n v="1"/>
    <n v="2"/>
    <n v="3"/>
  </r>
  <r>
    <x v="17"/>
    <x v="174"/>
    <x v="1"/>
    <x v="1"/>
    <n v="1"/>
    <n v="1"/>
    <n v="0"/>
    <n v="0"/>
    <n v="2"/>
    <n v="0"/>
    <n v="1"/>
    <n v="0"/>
    <n v="1"/>
    <n v="2"/>
  </r>
  <r>
    <x v="17"/>
    <x v="174"/>
    <x v="1"/>
    <x v="3"/>
    <n v="1"/>
    <n v="2"/>
    <n v="0"/>
    <n v="0"/>
    <n v="2"/>
    <n v="1"/>
    <n v="0"/>
    <n v="0"/>
    <n v="2"/>
    <n v="3"/>
  </r>
  <r>
    <x v="17"/>
    <x v="174"/>
    <x v="1"/>
    <x v="2"/>
    <n v="1"/>
    <n v="2"/>
    <n v="0"/>
    <n v="1"/>
    <n v="2"/>
    <n v="0"/>
    <n v="0"/>
    <n v="1"/>
    <n v="2"/>
    <n v="3"/>
  </r>
  <r>
    <x v="17"/>
    <x v="174"/>
    <x v="1"/>
    <x v="4"/>
    <n v="1"/>
    <n v="7"/>
    <n v="6"/>
    <n v="3"/>
    <n v="13"/>
    <n v="1"/>
    <n v="0"/>
    <n v="5"/>
    <n v="8"/>
    <n v="14"/>
  </r>
  <r>
    <x v="17"/>
    <x v="112"/>
    <x v="0"/>
    <x v="0"/>
    <n v="44"/>
    <n v="19"/>
    <n v="46"/>
    <n v="18"/>
    <n v="77"/>
    <n v="26"/>
    <n v="9"/>
    <n v="18"/>
    <n v="56"/>
    <n v="109"/>
  </r>
  <r>
    <x v="17"/>
    <x v="112"/>
    <x v="0"/>
    <x v="5"/>
    <n v="0"/>
    <n v="1"/>
    <n v="2"/>
    <n v="0"/>
    <n v="3"/>
    <n v="0"/>
    <n v="0"/>
    <n v="1"/>
    <n v="2"/>
    <n v="3"/>
  </r>
  <r>
    <x v="17"/>
    <x v="112"/>
    <x v="0"/>
    <x v="1"/>
    <n v="6"/>
    <n v="3"/>
    <n v="4"/>
    <n v="1"/>
    <n v="9"/>
    <n v="2"/>
    <n v="2"/>
    <n v="6"/>
    <n v="3"/>
    <n v="13"/>
  </r>
  <r>
    <x v="17"/>
    <x v="112"/>
    <x v="0"/>
    <x v="3"/>
    <n v="4"/>
    <n v="1"/>
    <n v="0"/>
    <n v="0"/>
    <n v="4"/>
    <n v="1"/>
    <n v="2"/>
    <n v="0"/>
    <n v="2"/>
    <n v="5"/>
  </r>
  <r>
    <x v="17"/>
    <x v="112"/>
    <x v="0"/>
    <x v="2"/>
    <n v="3"/>
    <n v="1"/>
    <n v="0"/>
    <n v="0"/>
    <n v="1"/>
    <n v="3"/>
    <n v="0"/>
    <n v="0"/>
    <n v="1"/>
    <n v="4"/>
  </r>
  <r>
    <x v="17"/>
    <x v="112"/>
    <x v="0"/>
    <x v="4"/>
    <n v="15"/>
    <n v="6"/>
    <n v="17"/>
    <n v="6"/>
    <n v="26"/>
    <n v="10"/>
    <n v="0"/>
    <n v="13"/>
    <n v="15"/>
    <n v="38"/>
  </r>
  <r>
    <x v="17"/>
    <x v="112"/>
    <x v="1"/>
    <x v="0"/>
    <n v="31"/>
    <n v="15"/>
    <n v="27"/>
    <n v="7"/>
    <n v="47"/>
    <n v="19"/>
    <n v="1"/>
    <n v="20"/>
    <n v="33"/>
    <n v="73"/>
  </r>
  <r>
    <x v="17"/>
    <x v="112"/>
    <x v="1"/>
    <x v="5"/>
    <n v="2"/>
    <n v="0"/>
    <n v="0"/>
    <n v="0"/>
    <n v="1"/>
    <n v="1"/>
    <n v="0"/>
    <n v="1"/>
    <n v="0"/>
    <n v="2"/>
  </r>
  <r>
    <x v="17"/>
    <x v="112"/>
    <x v="1"/>
    <x v="1"/>
    <n v="2"/>
    <n v="0"/>
    <n v="0"/>
    <n v="0"/>
    <n v="0"/>
    <n v="2"/>
    <n v="0"/>
    <n v="0"/>
    <n v="0"/>
    <n v="2"/>
  </r>
  <r>
    <x v="17"/>
    <x v="112"/>
    <x v="1"/>
    <x v="3"/>
    <n v="3"/>
    <n v="1"/>
    <n v="3"/>
    <n v="1"/>
    <n v="5"/>
    <n v="2"/>
    <n v="0"/>
    <n v="1"/>
    <n v="4"/>
    <n v="7"/>
  </r>
  <r>
    <x v="17"/>
    <x v="112"/>
    <x v="1"/>
    <x v="2"/>
    <n v="0"/>
    <n v="1"/>
    <n v="0"/>
    <n v="0"/>
    <n v="1"/>
    <n v="0"/>
    <n v="0"/>
    <n v="0"/>
    <n v="1"/>
    <n v="1"/>
  </r>
  <r>
    <x v="17"/>
    <x v="112"/>
    <x v="1"/>
    <x v="4"/>
    <n v="5"/>
    <n v="3"/>
    <n v="3"/>
    <n v="2"/>
    <n v="10"/>
    <n v="1"/>
    <n v="0"/>
    <n v="7"/>
    <n v="3"/>
    <n v="11"/>
  </r>
  <r>
    <x v="17"/>
    <x v="113"/>
    <x v="0"/>
    <x v="0"/>
    <n v="31"/>
    <n v="33"/>
    <n v="39"/>
    <n v="11"/>
    <n v="76"/>
    <n v="17"/>
    <n v="4"/>
    <n v="19"/>
    <n v="63"/>
    <n v="103"/>
  </r>
  <r>
    <x v="17"/>
    <x v="113"/>
    <x v="0"/>
    <x v="5"/>
    <n v="1"/>
    <n v="1"/>
    <n v="0"/>
    <n v="0"/>
    <n v="1"/>
    <n v="1"/>
    <n v="0"/>
    <n v="0"/>
    <n v="1"/>
    <n v="2"/>
  </r>
  <r>
    <x v="17"/>
    <x v="113"/>
    <x v="0"/>
    <x v="1"/>
    <n v="0"/>
    <n v="1"/>
    <n v="1"/>
    <n v="2"/>
    <n v="2"/>
    <n v="0"/>
    <n v="0"/>
    <n v="1"/>
    <n v="1"/>
    <n v="2"/>
  </r>
  <r>
    <x v="17"/>
    <x v="113"/>
    <x v="0"/>
    <x v="3"/>
    <n v="1"/>
    <n v="0"/>
    <n v="3"/>
    <n v="1"/>
    <n v="3"/>
    <n v="0"/>
    <n v="0"/>
    <n v="3"/>
    <n v="1"/>
    <n v="4"/>
  </r>
  <r>
    <x v="17"/>
    <x v="113"/>
    <x v="0"/>
    <x v="2"/>
    <n v="4"/>
    <n v="0"/>
    <n v="2"/>
    <n v="1"/>
    <n v="2"/>
    <n v="2"/>
    <n v="1"/>
    <n v="2"/>
    <n v="1"/>
    <n v="6"/>
  </r>
  <r>
    <x v="17"/>
    <x v="113"/>
    <x v="0"/>
    <x v="4"/>
    <n v="13"/>
    <n v="3"/>
    <n v="5"/>
    <n v="1"/>
    <n v="12"/>
    <n v="7"/>
    <n v="1"/>
    <n v="6"/>
    <n v="7"/>
    <n v="21"/>
  </r>
  <r>
    <x v="17"/>
    <x v="113"/>
    <x v="1"/>
    <x v="0"/>
    <n v="18"/>
    <n v="11"/>
    <n v="26"/>
    <n v="7"/>
    <n v="42"/>
    <n v="11"/>
    <n v="3"/>
    <n v="13"/>
    <n v="28"/>
    <n v="55"/>
  </r>
  <r>
    <x v="17"/>
    <x v="113"/>
    <x v="1"/>
    <x v="5"/>
    <n v="0"/>
    <n v="1"/>
    <n v="1"/>
    <n v="0"/>
    <n v="2"/>
    <n v="0"/>
    <n v="0"/>
    <n v="1"/>
    <n v="1"/>
    <n v="2"/>
  </r>
  <r>
    <x v="17"/>
    <x v="113"/>
    <x v="1"/>
    <x v="1"/>
    <n v="0"/>
    <n v="0"/>
    <n v="1"/>
    <n v="1"/>
    <n v="1"/>
    <n v="0"/>
    <n v="0"/>
    <n v="1"/>
    <n v="0"/>
    <n v="1"/>
  </r>
  <r>
    <x v="17"/>
    <x v="113"/>
    <x v="1"/>
    <x v="3"/>
    <n v="0"/>
    <n v="0"/>
    <n v="2"/>
    <n v="2"/>
    <n v="2"/>
    <n v="0"/>
    <n v="0"/>
    <n v="1"/>
    <n v="1"/>
    <n v="2"/>
  </r>
  <r>
    <x v="17"/>
    <x v="113"/>
    <x v="1"/>
    <x v="2"/>
    <n v="1"/>
    <n v="0"/>
    <n v="2"/>
    <n v="0"/>
    <n v="2"/>
    <n v="1"/>
    <n v="0"/>
    <n v="1"/>
    <n v="1"/>
    <n v="3"/>
  </r>
  <r>
    <x v="17"/>
    <x v="113"/>
    <x v="1"/>
    <x v="4"/>
    <n v="4"/>
    <n v="0"/>
    <n v="0"/>
    <n v="0"/>
    <n v="1"/>
    <n v="3"/>
    <n v="0"/>
    <n v="0"/>
    <n v="1"/>
    <n v="4"/>
  </r>
  <r>
    <x v="17"/>
    <x v="9"/>
    <x v="0"/>
    <x v="0"/>
    <n v="34"/>
    <n v="26"/>
    <n v="46"/>
    <n v="15"/>
    <n v="79"/>
    <n v="18"/>
    <n v="4"/>
    <n v="24"/>
    <n v="60"/>
    <n v="106"/>
  </r>
  <r>
    <x v="17"/>
    <x v="9"/>
    <x v="0"/>
    <x v="5"/>
    <n v="0"/>
    <n v="2"/>
    <n v="0"/>
    <n v="0"/>
    <n v="2"/>
    <n v="0"/>
    <n v="0"/>
    <n v="0"/>
    <n v="2"/>
    <n v="2"/>
  </r>
  <r>
    <x v="17"/>
    <x v="9"/>
    <x v="0"/>
    <x v="1"/>
    <n v="1"/>
    <n v="0"/>
    <n v="1"/>
    <n v="0"/>
    <n v="1"/>
    <n v="0"/>
    <n v="0"/>
    <n v="1"/>
    <n v="1"/>
    <n v="2"/>
  </r>
  <r>
    <x v="17"/>
    <x v="9"/>
    <x v="0"/>
    <x v="3"/>
    <n v="3"/>
    <n v="1"/>
    <n v="3"/>
    <n v="0"/>
    <n v="4"/>
    <n v="3"/>
    <n v="0"/>
    <n v="2"/>
    <n v="2"/>
    <n v="7"/>
  </r>
  <r>
    <x v="17"/>
    <x v="9"/>
    <x v="0"/>
    <x v="2"/>
    <n v="4"/>
    <n v="2"/>
    <n v="1"/>
    <n v="0"/>
    <n v="5"/>
    <n v="1"/>
    <n v="0"/>
    <n v="4"/>
    <n v="2"/>
    <n v="7"/>
  </r>
  <r>
    <x v="17"/>
    <x v="9"/>
    <x v="0"/>
    <x v="4"/>
    <n v="4"/>
    <n v="2"/>
    <n v="4"/>
    <n v="2"/>
    <n v="7"/>
    <n v="1"/>
    <n v="1"/>
    <n v="3"/>
    <n v="5"/>
    <n v="10"/>
  </r>
  <r>
    <x v="17"/>
    <x v="9"/>
    <x v="1"/>
    <x v="0"/>
    <n v="24"/>
    <n v="11"/>
    <n v="33"/>
    <n v="8"/>
    <n v="47"/>
    <n v="18"/>
    <n v="3"/>
    <n v="11"/>
    <n v="36"/>
    <n v="68"/>
  </r>
  <r>
    <x v="17"/>
    <x v="9"/>
    <x v="1"/>
    <x v="5"/>
    <n v="1"/>
    <n v="0"/>
    <n v="1"/>
    <n v="0"/>
    <n v="2"/>
    <n v="0"/>
    <n v="1"/>
    <n v="0"/>
    <n v="1"/>
    <n v="2"/>
  </r>
  <r>
    <x v="17"/>
    <x v="9"/>
    <x v="1"/>
    <x v="1"/>
    <n v="2"/>
    <n v="0"/>
    <n v="3"/>
    <n v="0"/>
    <n v="3"/>
    <n v="2"/>
    <n v="0"/>
    <n v="0"/>
    <n v="3"/>
    <n v="5"/>
  </r>
  <r>
    <x v="17"/>
    <x v="9"/>
    <x v="1"/>
    <x v="3"/>
    <n v="0"/>
    <n v="2"/>
    <n v="1"/>
    <n v="0"/>
    <n v="3"/>
    <n v="0"/>
    <n v="1"/>
    <n v="2"/>
    <n v="0"/>
    <n v="3"/>
  </r>
  <r>
    <x v="17"/>
    <x v="9"/>
    <x v="1"/>
    <x v="2"/>
    <n v="1"/>
    <n v="0"/>
    <n v="2"/>
    <n v="0"/>
    <n v="3"/>
    <n v="0"/>
    <n v="1"/>
    <n v="0"/>
    <n v="2"/>
    <n v="3"/>
  </r>
  <r>
    <x v="17"/>
    <x v="9"/>
    <x v="1"/>
    <x v="4"/>
    <n v="3"/>
    <n v="1"/>
    <n v="1"/>
    <n v="1"/>
    <n v="4"/>
    <n v="1"/>
    <n v="2"/>
    <n v="1"/>
    <n v="1"/>
    <n v="5"/>
  </r>
  <r>
    <x v="17"/>
    <x v="114"/>
    <x v="0"/>
    <x v="0"/>
    <n v="26"/>
    <n v="15"/>
    <n v="55"/>
    <n v="13"/>
    <n v="72"/>
    <n v="18"/>
    <n v="2"/>
    <n v="17"/>
    <n v="59"/>
    <n v="96"/>
  </r>
  <r>
    <x v="17"/>
    <x v="114"/>
    <x v="0"/>
    <x v="5"/>
    <n v="0"/>
    <n v="0"/>
    <n v="1"/>
    <n v="0"/>
    <n v="1"/>
    <n v="0"/>
    <n v="0"/>
    <n v="0"/>
    <n v="1"/>
    <n v="1"/>
  </r>
  <r>
    <x v="17"/>
    <x v="114"/>
    <x v="0"/>
    <x v="1"/>
    <n v="6"/>
    <n v="3"/>
    <n v="1"/>
    <n v="0"/>
    <n v="6"/>
    <n v="3"/>
    <n v="2"/>
    <n v="0"/>
    <n v="5"/>
    <n v="10"/>
  </r>
  <r>
    <x v="17"/>
    <x v="114"/>
    <x v="0"/>
    <x v="3"/>
    <n v="3"/>
    <n v="2"/>
    <n v="2"/>
    <n v="1"/>
    <n v="4"/>
    <n v="3"/>
    <n v="0"/>
    <n v="1"/>
    <n v="3"/>
    <n v="7"/>
  </r>
  <r>
    <x v="17"/>
    <x v="114"/>
    <x v="0"/>
    <x v="2"/>
    <n v="1"/>
    <n v="1"/>
    <n v="5"/>
    <n v="3"/>
    <n v="6"/>
    <n v="1"/>
    <n v="0"/>
    <n v="0"/>
    <n v="6"/>
    <n v="7"/>
  </r>
  <r>
    <x v="17"/>
    <x v="114"/>
    <x v="0"/>
    <x v="4"/>
    <n v="4"/>
    <n v="4"/>
    <n v="7"/>
    <n v="3"/>
    <n v="13"/>
    <n v="2"/>
    <n v="0"/>
    <n v="6"/>
    <n v="7"/>
    <n v="15"/>
  </r>
  <r>
    <x v="17"/>
    <x v="114"/>
    <x v="1"/>
    <x v="0"/>
    <n v="16"/>
    <n v="17"/>
    <n v="21"/>
    <n v="7"/>
    <n v="40"/>
    <n v="13"/>
    <n v="0"/>
    <n v="14"/>
    <n v="27"/>
    <n v="54"/>
  </r>
  <r>
    <x v="17"/>
    <x v="114"/>
    <x v="1"/>
    <x v="5"/>
    <n v="2"/>
    <n v="0"/>
    <n v="1"/>
    <n v="1"/>
    <n v="1"/>
    <n v="0"/>
    <n v="2"/>
    <n v="0"/>
    <n v="1"/>
    <n v="3"/>
  </r>
  <r>
    <x v="17"/>
    <x v="114"/>
    <x v="1"/>
    <x v="1"/>
    <n v="0"/>
    <n v="1"/>
    <n v="0"/>
    <n v="0"/>
    <n v="1"/>
    <n v="0"/>
    <n v="0"/>
    <n v="0"/>
    <n v="1"/>
    <n v="1"/>
  </r>
  <r>
    <x v="17"/>
    <x v="114"/>
    <x v="1"/>
    <x v="3"/>
    <n v="1"/>
    <n v="0"/>
    <n v="3"/>
    <n v="1"/>
    <n v="3"/>
    <n v="0"/>
    <n v="0"/>
    <n v="1"/>
    <n v="3"/>
    <n v="4"/>
  </r>
  <r>
    <x v="17"/>
    <x v="114"/>
    <x v="1"/>
    <x v="2"/>
    <n v="2"/>
    <n v="0"/>
    <n v="0"/>
    <n v="0"/>
    <n v="1"/>
    <n v="1"/>
    <n v="0"/>
    <n v="1"/>
    <n v="0"/>
    <n v="2"/>
  </r>
  <r>
    <x v="17"/>
    <x v="114"/>
    <x v="1"/>
    <x v="4"/>
    <n v="2"/>
    <n v="2"/>
    <n v="8"/>
    <n v="3"/>
    <n v="10"/>
    <n v="1"/>
    <n v="0"/>
    <n v="3"/>
    <n v="8"/>
    <n v="12"/>
  </r>
  <r>
    <x v="17"/>
    <x v="175"/>
    <x v="0"/>
    <x v="0"/>
    <n v="29"/>
    <n v="27"/>
    <n v="53"/>
    <n v="13"/>
    <n v="85"/>
    <n v="22"/>
    <n v="2"/>
    <n v="14"/>
    <n v="71"/>
    <n v="109"/>
  </r>
  <r>
    <x v="17"/>
    <x v="175"/>
    <x v="0"/>
    <x v="5"/>
    <n v="2"/>
    <n v="1"/>
    <n v="2"/>
    <n v="1"/>
    <n v="3"/>
    <n v="1"/>
    <n v="0"/>
    <n v="3"/>
    <n v="1"/>
    <n v="5"/>
  </r>
  <r>
    <x v="17"/>
    <x v="175"/>
    <x v="0"/>
    <x v="1"/>
    <n v="2"/>
    <n v="1"/>
    <n v="1"/>
    <n v="1"/>
    <n v="2"/>
    <n v="2"/>
    <n v="0"/>
    <n v="0"/>
    <n v="2"/>
    <n v="4"/>
  </r>
  <r>
    <x v="17"/>
    <x v="175"/>
    <x v="0"/>
    <x v="3"/>
    <n v="3"/>
    <n v="1"/>
    <n v="1"/>
    <n v="0"/>
    <n v="4"/>
    <n v="1"/>
    <n v="0"/>
    <n v="2"/>
    <n v="2"/>
    <n v="5"/>
  </r>
  <r>
    <x v="17"/>
    <x v="175"/>
    <x v="0"/>
    <x v="2"/>
    <n v="1"/>
    <n v="0"/>
    <n v="3"/>
    <n v="0"/>
    <n v="3"/>
    <n v="1"/>
    <n v="0"/>
    <n v="1"/>
    <n v="2"/>
    <n v="4"/>
  </r>
  <r>
    <x v="17"/>
    <x v="175"/>
    <x v="0"/>
    <x v="4"/>
    <n v="9"/>
    <n v="6"/>
    <n v="5"/>
    <n v="3"/>
    <n v="14"/>
    <n v="4"/>
    <n v="0"/>
    <n v="6"/>
    <n v="10"/>
    <n v="20"/>
  </r>
  <r>
    <x v="17"/>
    <x v="175"/>
    <x v="1"/>
    <x v="0"/>
    <n v="20"/>
    <n v="16"/>
    <n v="30"/>
    <n v="5"/>
    <n v="50"/>
    <n v="12"/>
    <n v="2"/>
    <n v="18"/>
    <n v="34"/>
    <n v="66"/>
  </r>
  <r>
    <x v="17"/>
    <x v="175"/>
    <x v="1"/>
    <x v="5"/>
    <n v="0"/>
    <n v="0"/>
    <n v="1"/>
    <n v="1"/>
    <n v="1"/>
    <n v="0"/>
    <n v="0"/>
    <n v="0"/>
    <n v="1"/>
    <n v="1"/>
  </r>
  <r>
    <x v="17"/>
    <x v="175"/>
    <x v="1"/>
    <x v="1"/>
    <n v="2"/>
    <n v="3"/>
    <n v="0"/>
    <n v="0"/>
    <n v="3"/>
    <n v="1"/>
    <n v="0"/>
    <n v="1"/>
    <n v="3"/>
    <n v="5"/>
  </r>
  <r>
    <x v="17"/>
    <x v="175"/>
    <x v="1"/>
    <x v="3"/>
    <n v="1"/>
    <n v="1"/>
    <n v="0"/>
    <n v="0"/>
    <n v="1"/>
    <n v="1"/>
    <n v="0"/>
    <n v="0"/>
    <n v="1"/>
    <n v="2"/>
  </r>
  <r>
    <x v="17"/>
    <x v="175"/>
    <x v="1"/>
    <x v="2"/>
    <n v="1"/>
    <n v="1"/>
    <n v="2"/>
    <n v="0"/>
    <n v="3"/>
    <n v="1"/>
    <n v="0"/>
    <n v="2"/>
    <n v="1"/>
    <n v="4"/>
  </r>
  <r>
    <x v="17"/>
    <x v="175"/>
    <x v="1"/>
    <x v="4"/>
    <n v="0"/>
    <n v="3"/>
    <n v="9"/>
    <n v="2"/>
    <n v="12"/>
    <n v="0"/>
    <n v="0"/>
    <n v="4"/>
    <n v="8"/>
    <n v="12"/>
  </r>
  <r>
    <x v="17"/>
    <x v="115"/>
    <x v="0"/>
    <x v="0"/>
    <n v="41"/>
    <n v="16"/>
    <n v="50"/>
    <n v="16"/>
    <n v="76"/>
    <n v="23"/>
    <n v="8"/>
    <n v="18"/>
    <n v="58"/>
    <n v="107"/>
  </r>
  <r>
    <x v="17"/>
    <x v="115"/>
    <x v="0"/>
    <x v="5"/>
    <n v="2"/>
    <n v="0"/>
    <n v="2"/>
    <n v="0"/>
    <n v="3"/>
    <n v="1"/>
    <n v="0"/>
    <n v="1"/>
    <n v="2"/>
    <n v="4"/>
  </r>
  <r>
    <x v="17"/>
    <x v="115"/>
    <x v="0"/>
    <x v="1"/>
    <n v="4"/>
    <n v="0"/>
    <n v="0"/>
    <n v="0"/>
    <n v="1"/>
    <n v="3"/>
    <n v="0"/>
    <n v="1"/>
    <n v="0"/>
    <n v="4"/>
  </r>
  <r>
    <x v="17"/>
    <x v="115"/>
    <x v="0"/>
    <x v="3"/>
    <n v="5"/>
    <n v="1"/>
    <n v="4"/>
    <n v="1"/>
    <n v="5"/>
    <n v="5"/>
    <n v="0"/>
    <n v="2"/>
    <n v="3"/>
    <n v="10"/>
  </r>
  <r>
    <x v="17"/>
    <x v="115"/>
    <x v="0"/>
    <x v="2"/>
    <n v="2"/>
    <n v="0"/>
    <n v="1"/>
    <n v="1"/>
    <n v="2"/>
    <n v="1"/>
    <n v="1"/>
    <n v="0"/>
    <n v="1"/>
    <n v="3"/>
  </r>
  <r>
    <x v="17"/>
    <x v="115"/>
    <x v="0"/>
    <x v="4"/>
    <n v="9"/>
    <n v="4"/>
    <n v="13"/>
    <n v="6"/>
    <n v="21"/>
    <n v="4"/>
    <n v="0"/>
    <n v="7"/>
    <n v="15"/>
    <n v="26"/>
  </r>
  <r>
    <x v="17"/>
    <x v="115"/>
    <x v="1"/>
    <x v="0"/>
    <n v="24"/>
    <n v="19"/>
    <n v="32"/>
    <n v="11"/>
    <n v="54"/>
    <n v="19"/>
    <n v="4"/>
    <n v="10"/>
    <n v="42"/>
    <n v="75"/>
  </r>
  <r>
    <x v="17"/>
    <x v="115"/>
    <x v="1"/>
    <x v="5"/>
    <n v="2"/>
    <n v="0"/>
    <n v="1"/>
    <n v="0"/>
    <n v="2"/>
    <n v="1"/>
    <n v="1"/>
    <n v="0"/>
    <n v="1"/>
    <n v="3"/>
  </r>
  <r>
    <x v="17"/>
    <x v="115"/>
    <x v="1"/>
    <x v="1"/>
    <n v="1"/>
    <n v="0"/>
    <n v="5"/>
    <n v="2"/>
    <n v="6"/>
    <n v="0"/>
    <n v="0"/>
    <n v="1"/>
    <n v="5"/>
    <n v="6"/>
  </r>
  <r>
    <x v="17"/>
    <x v="115"/>
    <x v="1"/>
    <x v="3"/>
    <n v="0"/>
    <n v="0"/>
    <n v="2"/>
    <n v="2"/>
    <n v="2"/>
    <n v="0"/>
    <n v="0"/>
    <n v="1"/>
    <n v="1"/>
    <n v="2"/>
  </r>
  <r>
    <x v="17"/>
    <x v="115"/>
    <x v="1"/>
    <x v="2"/>
    <n v="2"/>
    <n v="1"/>
    <n v="1"/>
    <n v="1"/>
    <n v="2"/>
    <n v="2"/>
    <n v="0"/>
    <n v="1"/>
    <n v="1"/>
    <n v="4"/>
  </r>
  <r>
    <x v="17"/>
    <x v="115"/>
    <x v="1"/>
    <x v="4"/>
    <n v="5"/>
    <n v="4"/>
    <n v="6"/>
    <n v="1"/>
    <n v="12"/>
    <n v="1"/>
    <n v="0"/>
    <n v="4"/>
    <n v="10"/>
    <n v="15"/>
  </r>
  <r>
    <x v="17"/>
    <x v="176"/>
    <x v="0"/>
    <x v="0"/>
    <n v="32"/>
    <n v="37"/>
    <n v="65"/>
    <n v="19"/>
    <n v="110"/>
    <n v="15"/>
    <n v="6"/>
    <n v="24"/>
    <n v="89"/>
    <n v="134"/>
  </r>
  <r>
    <x v="17"/>
    <x v="176"/>
    <x v="0"/>
    <x v="5"/>
    <n v="1"/>
    <n v="0"/>
    <n v="0"/>
    <n v="0"/>
    <n v="1"/>
    <n v="0"/>
    <n v="0"/>
    <n v="0"/>
    <n v="1"/>
    <n v="1"/>
  </r>
  <r>
    <x v="17"/>
    <x v="176"/>
    <x v="0"/>
    <x v="1"/>
    <n v="2"/>
    <n v="0"/>
    <n v="3"/>
    <n v="1"/>
    <n v="3"/>
    <n v="2"/>
    <n v="0"/>
    <n v="1"/>
    <n v="2"/>
    <n v="5"/>
  </r>
  <r>
    <x v="17"/>
    <x v="176"/>
    <x v="0"/>
    <x v="3"/>
    <n v="3"/>
    <n v="1"/>
    <n v="2"/>
    <n v="0"/>
    <n v="4"/>
    <n v="1"/>
    <n v="2"/>
    <n v="1"/>
    <n v="2"/>
    <n v="6"/>
  </r>
  <r>
    <x v="17"/>
    <x v="176"/>
    <x v="0"/>
    <x v="2"/>
    <n v="2"/>
    <n v="0"/>
    <n v="6"/>
    <n v="2"/>
    <n v="6"/>
    <n v="0"/>
    <n v="0"/>
    <n v="3"/>
    <n v="5"/>
    <n v="8"/>
  </r>
  <r>
    <x v="17"/>
    <x v="176"/>
    <x v="0"/>
    <x v="4"/>
    <n v="9"/>
    <n v="3"/>
    <n v="9"/>
    <n v="5"/>
    <n v="16"/>
    <n v="4"/>
    <n v="3"/>
    <n v="4"/>
    <n v="10"/>
    <n v="21"/>
  </r>
  <r>
    <x v="17"/>
    <x v="176"/>
    <x v="1"/>
    <x v="0"/>
    <n v="23"/>
    <n v="11"/>
    <n v="35"/>
    <n v="10"/>
    <n v="52"/>
    <n v="14"/>
    <n v="0"/>
    <n v="20"/>
    <n v="35"/>
    <n v="69"/>
  </r>
  <r>
    <x v="17"/>
    <x v="176"/>
    <x v="1"/>
    <x v="5"/>
    <n v="0"/>
    <n v="0"/>
    <n v="1"/>
    <n v="1"/>
    <n v="1"/>
    <n v="0"/>
    <n v="0"/>
    <n v="0"/>
    <n v="1"/>
    <n v="1"/>
  </r>
  <r>
    <x v="17"/>
    <x v="176"/>
    <x v="1"/>
    <x v="1"/>
    <n v="0"/>
    <n v="0"/>
    <n v="1"/>
    <n v="1"/>
    <n v="1"/>
    <n v="0"/>
    <n v="0"/>
    <n v="0"/>
    <n v="1"/>
    <n v="1"/>
  </r>
  <r>
    <x v="17"/>
    <x v="176"/>
    <x v="1"/>
    <x v="3"/>
    <n v="4"/>
    <n v="0"/>
    <n v="2"/>
    <n v="1"/>
    <n v="3"/>
    <n v="2"/>
    <n v="0"/>
    <n v="3"/>
    <n v="1"/>
    <n v="6"/>
  </r>
  <r>
    <x v="17"/>
    <x v="176"/>
    <x v="1"/>
    <x v="2"/>
    <n v="0"/>
    <n v="1"/>
    <n v="0"/>
    <n v="0"/>
    <n v="1"/>
    <n v="0"/>
    <n v="0"/>
    <n v="1"/>
    <n v="0"/>
    <n v="1"/>
  </r>
  <r>
    <x v="17"/>
    <x v="176"/>
    <x v="1"/>
    <x v="4"/>
    <n v="8"/>
    <n v="2"/>
    <n v="8"/>
    <n v="4"/>
    <n v="11"/>
    <n v="7"/>
    <n v="0"/>
    <n v="4"/>
    <n v="7"/>
    <n v="18"/>
  </r>
  <r>
    <x v="17"/>
    <x v="116"/>
    <x v="0"/>
    <x v="0"/>
    <n v="41"/>
    <n v="18"/>
    <n v="64"/>
    <n v="22"/>
    <n v="88"/>
    <n v="25"/>
    <n v="4"/>
    <n v="16"/>
    <n v="78"/>
    <n v="123"/>
  </r>
  <r>
    <x v="17"/>
    <x v="116"/>
    <x v="0"/>
    <x v="5"/>
    <n v="2"/>
    <n v="0"/>
    <n v="1"/>
    <n v="0"/>
    <n v="2"/>
    <n v="1"/>
    <n v="1"/>
    <n v="1"/>
    <n v="0"/>
    <n v="3"/>
  </r>
  <r>
    <x v="17"/>
    <x v="116"/>
    <x v="0"/>
    <x v="1"/>
    <n v="1"/>
    <n v="0"/>
    <n v="4"/>
    <n v="1"/>
    <n v="4"/>
    <n v="1"/>
    <n v="0"/>
    <n v="2"/>
    <n v="2"/>
    <n v="5"/>
  </r>
  <r>
    <x v="17"/>
    <x v="116"/>
    <x v="0"/>
    <x v="3"/>
    <n v="1"/>
    <n v="0"/>
    <n v="3"/>
    <n v="1"/>
    <n v="3"/>
    <n v="0"/>
    <n v="0"/>
    <n v="1"/>
    <n v="3"/>
    <n v="4"/>
  </r>
  <r>
    <x v="17"/>
    <x v="116"/>
    <x v="0"/>
    <x v="2"/>
    <n v="1"/>
    <n v="3"/>
    <n v="0"/>
    <n v="0"/>
    <n v="3"/>
    <n v="1"/>
    <n v="0"/>
    <n v="0"/>
    <n v="3"/>
    <n v="4"/>
  </r>
  <r>
    <x v="17"/>
    <x v="116"/>
    <x v="0"/>
    <x v="4"/>
    <n v="6"/>
    <n v="5"/>
    <n v="15"/>
    <n v="8"/>
    <n v="22"/>
    <n v="3"/>
    <n v="0"/>
    <n v="8"/>
    <n v="15"/>
    <n v="26"/>
  </r>
  <r>
    <x v="17"/>
    <x v="116"/>
    <x v="1"/>
    <x v="0"/>
    <n v="20"/>
    <n v="16"/>
    <n v="25"/>
    <n v="6"/>
    <n v="44"/>
    <n v="14"/>
    <n v="1"/>
    <n v="14"/>
    <n v="32"/>
    <n v="61"/>
  </r>
  <r>
    <x v="17"/>
    <x v="116"/>
    <x v="1"/>
    <x v="5"/>
    <n v="1"/>
    <n v="2"/>
    <n v="0"/>
    <n v="1"/>
    <n v="2"/>
    <n v="1"/>
    <n v="1"/>
    <n v="1"/>
    <n v="0"/>
    <n v="3"/>
  </r>
  <r>
    <x v="17"/>
    <x v="116"/>
    <x v="1"/>
    <x v="1"/>
    <n v="1"/>
    <n v="0"/>
    <n v="0"/>
    <n v="0"/>
    <n v="1"/>
    <n v="0"/>
    <n v="0"/>
    <n v="1"/>
    <n v="0"/>
    <n v="1"/>
  </r>
  <r>
    <x v="17"/>
    <x v="116"/>
    <x v="1"/>
    <x v="3"/>
    <n v="2"/>
    <n v="0"/>
    <n v="1"/>
    <n v="0"/>
    <n v="1"/>
    <n v="2"/>
    <n v="0"/>
    <n v="0"/>
    <n v="1"/>
    <n v="3"/>
  </r>
  <r>
    <x v="17"/>
    <x v="116"/>
    <x v="1"/>
    <x v="2"/>
    <n v="2"/>
    <n v="1"/>
    <n v="2"/>
    <n v="0"/>
    <n v="3"/>
    <n v="1"/>
    <n v="0"/>
    <n v="1"/>
    <n v="3"/>
    <n v="5"/>
  </r>
  <r>
    <x v="17"/>
    <x v="116"/>
    <x v="1"/>
    <x v="4"/>
    <n v="3"/>
    <n v="3"/>
    <n v="6"/>
    <n v="2"/>
    <n v="10"/>
    <n v="2"/>
    <n v="0"/>
    <n v="2"/>
    <n v="8"/>
    <n v="12"/>
  </r>
  <r>
    <x v="17"/>
    <x v="117"/>
    <x v="0"/>
    <x v="0"/>
    <n v="41"/>
    <n v="34"/>
    <n v="38"/>
    <n v="7"/>
    <n v="81"/>
    <n v="27"/>
    <n v="3"/>
    <n v="24"/>
    <n v="59"/>
    <n v="113"/>
  </r>
  <r>
    <x v="17"/>
    <x v="117"/>
    <x v="0"/>
    <x v="5"/>
    <n v="0"/>
    <n v="1"/>
    <n v="1"/>
    <n v="0"/>
    <n v="2"/>
    <n v="0"/>
    <n v="0"/>
    <n v="0"/>
    <n v="2"/>
    <n v="2"/>
  </r>
  <r>
    <x v="17"/>
    <x v="117"/>
    <x v="0"/>
    <x v="1"/>
    <n v="5"/>
    <n v="2"/>
    <n v="4"/>
    <n v="2"/>
    <n v="8"/>
    <n v="3"/>
    <n v="1"/>
    <n v="1"/>
    <n v="6"/>
    <n v="11"/>
  </r>
  <r>
    <x v="17"/>
    <x v="117"/>
    <x v="0"/>
    <x v="3"/>
    <n v="3"/>
    <n v="3"/>
    <n v="2"/>
    <n v="0"/>
    <n v="6"/>
    <n v="2"/>
    <n v="0"/>
    <n v="2"/>
    <n v="4"/>
    <n v="8"/>
  </r>
  <r>
    <x v="17"/>
    <x v="117"/>
    <x v="0"/>
    <x v="2"/>
    <n v="2"/>
    <n v="1"/>
    <n v="4"/>
    <n v="2"/>
    <n v="5"/>
    <n v="2"/>
    <n v="0"/>
    <n v="0"/>
    <n v="5"/>
    <n v="7"/>
  </r>
  <r>
    <x v="17"/>
    <x v="117"/>
    <x v="0"/>
    <x v="4"/>
    <n v="8"/>
    <n v="4"/>
    <n v="13"/>
    <n v="5"/>
    <n v="21"/>
    <n v="3"/>
    <n v="1"/>
    <n v="6"/>
    <n v="15"/>
    <n v="25"/>
  </r>
  <r>
    <x v="17"/>
    <x v="117"/>
    <x v="1"/>
    <x v="0"/>
    <n v="25"/>
    <n v="18"/>
    <n v="40"/>
    <n v="15"/>
    <n v="61"/>
    <n v="17"/>
    <n v="2"/>
    <n v="17"/>
    <n v="47"/>
    <n v="83"/>
  </r>
  <r>
    <x v="17"/>
    <x v="117"/>
    <x v="1"/>
    <x v="5"/>
    <n v="2"/>
    <n v="1"/>
    <n v="1"/>
    <n v="1"/>
    <n v="2"/>
    <n v="2"/>
    <n v="0"/>
    <n v="0"/>
    <n v="2"/>
    <n v="4"/>
  </r>
  <r>
    <x v="17"/>
    <x v="117"/>
    <x v="1"/>
    <x v="1"/>
    <n v="1"/>
    <n v="0"/>
    <n v="0"/>
    <n v="0"/>
    <n v="1"/>
    <n v="0"/>
    <n v="0"/>
    <n v="1"/>
    <n v="0"/>
    <n v="1"/>
  </r>
  <r>
    <x v="17"/>
    <x v="117"/>
    <x v="1"/>
    <x v="3"/>
    <n v="2"/>
    <n v="0"/>
    <n v="2"/>
    <n v="0"/>
    <n v="2"/>
    <n v="2"/>
    <n v="0"/>
    <n v="0"/>
    <n v="2"/>
    <n v="4"/>
  </r>
  <r>
    <x v="17"/>
    <x v="117"/>
    <x v="1"/>
    <x v="2"/>
    <n v="0"/>
    <n v="0"/>
    <n v="2"/>
    <n v="1"/>
    <n v="2"/>
    <n v="0"/>
    <n v="0"/>
    <n v="0"/>
    <n v="2"/>
    <n v="2"/>
  </r>
  <r>
    <x v="17"/>
    <x v="117"/>
    <x v="1"/>
    <x v="4"/>
    <n v="8"/>
    <n v="1"/>
    <n v="8"/>
    <n v="1"/>
    <n v="11"/>
    <n v="6"/>
    <n v="1"/>
    <n v="2"/>
    <n v="8"/>
    <n v="17"/>
  </r>
  <r>
    <x v="17"/>
    <x v="177"/>
    <x v="0"/>
    <x v="0"/>
    <n v="37"/>
    <n v="29"/>
    <n v="40"/>
    <n v="15"/>
    <n v="74"/>
    <n v="26"/>
    <n v="2"/>
    <n v="17"/>
    <n v="61"/>
    <n v="106"/>
  </r>
  <r>
    <x v="17"/>
    <x v="177"/>
    <x v="0"/>
    <x v="5"/>
    <n v="3"/>
    <n v="1"/>
    <n v="1"/>
    <n v="0"/>
    <n v="3"/>
    <n v="2"/>
    <n v="1"/>
    <n v="0"/>
    <n v="2"/>
    <n v="5"/>
  </r>
  <r>
    <x v="17"/>
    <x v="177"/>
    <x v="0"/>
    <x v="1"/>
    <n v="4"/>
    <n v="1"/>
    <n v="2"/>
    <n v="0"/>
    <n v="6"/>
    <n v="1"/>
    <n v="0"/>
    <n v="3"/>
    <n v="3"/>
    <n v="7"/>
  </r>
  <r>
    <x v="17"/>
    <x v="177"/>
    <x v="0"/>
    <x v="3"/>
    <n v="4"/>
    <n v="1"/>
    <n v="1"/>
    <n v="0"/>
    <n v="2"/>
    <n v="3"/>
    <n v="1"/>
    <n v="0"/>
    <n v="2"/>
    <n v="6"/>
  </r>
  <r>
    <x v="17"/>
    <x v="177"/>
    <x v="0"/>
    <x v="2"/>
    <n v="3"/>
    <n v="2"/>
    <n v="5"/>
    <n v="2"/>
    <n v="8"/>
    <n v="2"/>
    <n v="1"/>
    <n v="2"/>
    <n v="5"/>
    <n v="10"/>
  </r>
  <r>
    <x v="17"/>
    <x v="177"/>
    <x v="0"/>
    <x v="4"/>
    <n v="12"/>
    <n v="6"/>
    <n v="12"/>
    <n v="5"/>
    <n v="21"/>
    <n v="8"/>
    <n v="2"/>
    <n v="5"/>
    <n v="15"/>
    <n v="30"/>
  </r>
  <r>
    <x v="17"/>
    <x v="177"/>
    <x v="1"/>
    <x v="0"/>
    <n v="22"/>
    <n v="15"/>
    <n v="23"/>
    <n v="4"/>
    <n v="39"/>
    <n v="19"/>
    <n v="0"/>
    <n v="12"/>
    <n v="29"/>
    <n v="60"/>
  </r>
  <r>
    <x v="17"/>
    <x v="177"/>
    <x v="1"/>
    <x v="5"/>
    <n v="0"/>
    <n v="0"/>
    <n v="3"/>
    <n v="2"/>
    <n v="3"/>
    <n v="0"/>
    <n v="0"/>
    <n v="0"/>
    <n v="3"/>
    <n v="3"/>
  </r>
  <r>
    <x v="17"/>
    <x v="177"/>
    <x v="1"/>
    <x v="1"/>
    <n v="2"/>
    <n v="1"/>
    <n v="4"/>
    <n v="4"/>
    <n v="5"/>
    <n v="2"/>
    <n v="0"/>
    <n v="0"/>
    <n v="5"/>
    <n v="7"/>
  </r>
  <r>
    <x v="17"/>
    <x v="177"/>
    <x v="1"/>
    <x v="3"/>
    <n v="0"/>
    <n v="1"/>
    <n v="3"/>
    <n v="3"/>
    <n v="4"/>
    <n v="0"/>
    <n v="0"/>
    <n v="2"/>
    <n v="2"/>
    <n v="4"/>
  </r>
  <r>
    <x v="17"/>
    <x v="177"/>
    <x v="1"/>
    <x v="2"/>
    <n v="1"/>
    <n v="1"/>
    <n v="4"/>
    <n v="3"/>
    <n v="5"/>
    <n v="1"/>
    <n v="0"/>
    <n v="1"/>
    <n v="4"/>
    <n v="6"/>
  </r>
  <r>
    <x v="17"/>
    <x v="177"/>
    <x v="1"/>
    <x v="4"/>
    <n v="9"/>
    <n v="2"/>
    <n v="3"/>
    <n v="0"/>
    <n v="6"/>
    <n v="3"/>
    <n v="2"/>
    <n v="4"/>
    <n v="5"/>
    <n v="14"/>
  </r>
  <r>
    <x v="17"/>
    <x v="118"/>
    <x v="0"/>
    <x v="0"/>
    <n v="28"/>
    <n v="23"/>
    <n v="38"/>
    <n v="9"/>
    <n v="71"/>
    <n v="16"/>
    <n v="2"/>
    <n v="12"/>
    <n v="59"/>
    <n v="89"/>
  </r>
  <r>
    <x v="17"/>
    <x v="118"/>
    <x v="0"/>
    <x v="5"/>
    <n v="1"/>
    <n v="0"/>
    <n v="1"/>
    <n v="1"/>
    <n v="1"/>
    <n v="0"/>
    <n v="0"/>
    <n v="2"/>
    <n v="0"/>
    <n v="2"/>
  </r>
  <r>
    <x v="17"/>
    <x v="118"/>
    <x v="0"/>
    <x v="1"/>
    <n v="3"/>
    <n v="3"/>
    <n v="3"/>
    <n v="2"/>
    <n v="7"/>
    <n v="2"/>
    <n v="0"/>
    <n v="2"/>
    <n v="5"/>
    <n v="9"/>
  </r>
  <r>
    <x v="17"/>
    <x v="118"/>
    <x v="0"/>
    <x v="3"/>
    <n v="1"/>
    <n v="1"/>
    <n v="4"/>
    <n v="3"/>
    <n v="6"/>
    <n v="0"/>
    <n v="0"/>
    <n v="3"/>
    <n v="3"/>
    <n v="6"/>
  </r>
  <r>
    <x v="17"/>
    <x v="118"/>
    <x v="0"/>
    <x v="2"/>
    <n v="1"/>
    <n v="2"/>
    <n v="3"/>
    <n v="2"/>
    <n v="5"/>
    <n v="1"/>
    <n v="0"/>
    <n v="3"/>
    <n v="2"/>
    <n v="6"/>
  </r>
  <r>
    <x v="17"/>
    <x v="118"/>
    <x v="0"/>
    <x v="4"/>
    <n v="8"/>
    <n v="2"/>
    <n v="11"/>
    <n v="3"/>
    <n v="17"/>
    <n v="2"/>
    <n v="1"/>
    <n v="6"/>
    <n v="12"/>
    <n v="21"/>
  </r>
  <r>
    <x v="17"/>
    <x v="118"/>
    <x v="1"/>
    <x v="0"/>
    <n v="25"/>
    <n v="16"/>
    <n v="27"/>
    <n v="8"/>
    <n v="45"/>
    <n v="17"/>
    <n v="0"/>
    <n v="16"/>
    <n v="35"/>
    <n v="68"/>
  </r>
  <r>
    <x v="17"/>
    <x v="118"/>
    <x v="1"/>
    <x v="5"/>
    <n v="1"/>
    <n v="2"/>
    <n v="2"/>
    <n v="1"/>
    <n v="4"/>
    <n v="1"/>
    <n v="0"/>
    <n v="0"/>
    <n v="4"/>
    <n v="5"/>
  </r>
  <r>
    <x v="17"/>
    <x v="118"/>
    <x v="1"/>
    <x v="1"/>
    <n v="3"/>
    <n v="0"/>
    <n v="2"/>
    <n v="0"/>
    <n v="3"/>
    <n v="2"/>
    <n v="0"/>
    <n v="2"/>
    <n v="1"/>
    <n v="5"/>
  </r>
  <r>
    <x v="17"/>
    <x v="118"/>
    <x v="1"/>
    <x v="3"/>
    <n v="0"/>
    <n v="0"/>
    <n v="2"/>
    <n v="2"/>
    <n v="2"/>
    <n v="0"/>
    <n v="0"/>
    <n v="0"/>
    <n v="2"/>
    <n v="2"/>
  </r>
  <r>
    <x v="17"/>
    <x v="118"/>
    <x v="1"/>
    <x v="2"/>
    <n v="0"/>
    <n v="0"/>
    <n v="2"/>
    <n v="2"/>
    <n v="2"/>
    <n v="0"/>
    <n v="0"/>
    <n v="0"/>
    <n v="2"/>
    <n v="2"/>
  </r>
  <r>
    <x v="17"/>
    <x v="118"/>
    <x v="1"/>
    <x v="4"/>
    <n v="4"/>
    <n v="4"/>
    <n v="5"/>
    <n v="2"/>
    <n v="10"/>
    <n v="3"/>
    <n v="0"/>
    <n v="1"/>
    <n v="9"/>
    <n v="13"/>
  </r>
  <r>
    <x v="17"/>
    <x v="178"/>
    <x v="0"/>
    <x v="0"/>
    <n v="23"/>
    <n v="29"/>
    <n v="50"/>
    <n v="14"/>
    <n v="85"/>
    <n v="14"/>
    <n v="2"/>
    <n v="15"/>
    <n v="71"/>
    <n v="102"/>
  </r>
  <r>
    <x v="17"/>
    <x v="178"/>
    <x v="0"/>
    <x v="5"/>
    <n v="0"/>
    <n v="0"/>
    <n v="3"/>
    <n v="2"/>
    <n v="3"/>
    <n v="0"/>
    <n v="0"/>
    <n v="1"/>
    <n v="2"/>
    <n v="3"/>
  </r>
  <r>
    <x v="17"/>
    <x v="178"/>
    <x v="0"/>
    <x v="1"/>
    <n v="2"/>
    <n v="1"/>
    <n v="0"/>
    <n v="0"/>
    <n v="1"/>
    <n v="2"/>
    <n v="0"/>
    <n v="0"/>
    <n v="1"/>
    <n v="3"/>
  </r>
  <r>
    <x v="17"/>
    <x v="178"/>
    <x v="0"/>
    <x v="3"/>
    <n v="1"/>
    <n v="0"/>
    <n v="4"/>
    <n v="2"/>
    <n v="5"/>
    <n v="0"/>
    <n v="0"/>
    <n v="1"/>
    <n v="4"/>
    <n v="5"/>
  </r>
  <r>
    <x v="17"/>
    <x v="178"/>
    <x v="0"/>
    <x v="2"/>
    <n v="4"/>
    <n v="2"/>
    <n v="1"/>
    <n v="1"/>
    <n v="5"/>
    <n v="2"/>
    <n v="0"/>
    <n v="1"/>
    <n v="4"/>
    <n v="7"/>
  </r>
  <r>
    <x v="17"/>
    <x v="178"/>
    <x v="0"/>
    <x v="4"/>
    <n v="10"/>
    <n v="1"/>
    <n v="7"/>
    <n v="3"/>
    <n v="10"/>
    <n v="8"/>
    <n v="1"/>
    <n v="3"/>
    <n v="6"/>
    <n v="18"/>
  </r>
  <r>
    <x v="17"/>
    <x v="178"/>
    <x v="1"/>
    <x v="0"/>
    <n v="21"/>
    <n v="9"/>
    <n v="33"/>
    <n v="11"/>
    <n v="45"/>
    <n v="14"/>
    <n v="1"/>
    <n v="15"/>
    <n v="33"/>
    <n v="63"/>
  </r>
  <r>
    <x v="17"/>
    <x v="178"/>
    <x v="1"/>
    <x v="5"/>
    <n v="0"/>
    <n v="1"/>
    <n v="2"/>
    <n v="0"/>
    <n v="3"/>
    <n v="0"/>
    <n v="0"/>
    <n v="1"/>
    <n v="2"/>
    <n v="3"/>
  </r>
  <r>
    <x v="17"/>
    <x v="178"/>
    <x v="1"/>
    <x v="1"/>
    <n v="1"/>
    <n v="3"/>
    <n v="1"/>
    <n v="0"/>
    <n v="4"/>
    <n v="1"/>
    <n v="0"/>
    <n v="0"/>
    <n v="4"/>
    <n v="5"/>
  </r>
  <r>
    <x v="17"/>
    <x v="178"/>
    <x v="1"/>
    <x v="3"/>
    <n v="1"/>
    <n v="0"/>
    <n v="4"/>
    <n v="0"/>
    <n v="4"/>
    <n v="0"/>
    <n v="1"/>
    <n v="0"/>
    <n v="4"/>
    <n v="5"/>
  </r>
  <r>
    <x v="17"/>
    <x v="178"/>
    <x v="1"/>
    <x v="2"/>
    <n v="1"/>
    <n v="0"/>
    <n v="1"/>
    <n v="1"/>
    <n v="1"/>
    <n v="1"/>
    <n v="0"/>
    <n v="0"/>
    <n v="1"/>
    <n v="2"/>
  </r>
  <r>
    <x v="17"/>
    <x v="178"/>
    <x v="1"/>
    <x v="4"/>
    <n v="4"/>
    <n v="3"/>
    <n v="8"/>
    <n v="6"/>
    <n v="11"/>
    <n v="4"/>
    <n v="0"/>
    <n v="1"/>
    <n v="10"/>
    <n v="15"/>
  </r>
  <r>
    <x v="17"/>
    <x v="179"/>
    <x v="0"/>
    <x v="0"/>
    <n v="41"/>
    <n v="17"/>
    <n v="50"/>
    <n v="14"/>
    <n v="74"/>
    <n v="28"/>
    <n v="3"/>
    <n v="10"/>
    <n v="67"/>
    <n v="108"/>
  </r>
  <r>
    <x v="17"/>
    <x v="179"/>
    <x v="0"/>
    <x v="5"/>
    <n v="1"/>
    <n v="1"/>
    <n v="1"/>
    <n v="0"/>
    <n v="2"/>
    <n v="1"/>
    <n v="0"/>
    <n v="1"/>
    <n v="1"/>
    <n v="3"/>
  </r>
  <r>
    <x v="17"/>
    <x v="179"/>
    <x v="0"/>
    <x v="1"/>
    <n v="2"/>
    <n v="1"/>
    <n v="1"/>
    <n v="0"/>
    <n v="3"/>
    <n v="1"/>
    <n v="0"/>
    <n v="3"/>
    <n v="0"/>
    <n v="4"/>
  </r>
  <r>
    <x v="17"/>
    <x v="179"/>
    <x v="0"/>
    <x v="3"/>
    <n v="3"/>
    <n v="1"/>
    <n v="3"/>
    <n v="2"/>
    <n v="5"/>
    <n v="2"/>
    <n v="0"/>
    <n v="2"/>
    <n v="3"/>
    <n v="7"/>
  </r>
  <r>
    <x v="17"/>
    <x v="179"/>
    <x v="0"/>
    <x v="2"/>
    <n v="3"/>
    <n v="1"/>
    <n v="1"/>
    <n v="0"/>
    <n v="3"/>
    <n v="2"/>
    <n v="0"/>
    <n v="3"/>
    <n v="0"/>
    <n v="5"/>
  </r>
  <r>
    <x v="17"/>
    <x v="179"/>
    <x v="0"/>
    <x v="4"/>
    <n v="13"/>
    <n v="4"/>
    <n v="15"/>
    <n v="5"/>
    <n v="23"/>
    <n v="7"/>
    <n v="0"/>
    <n v="6"/>
    <n v="19"/>
    <n v="32"/>
  </r>
  <r>
    <x v="17"/>
    <x v="179"/>
    <x v="1"/>
    <x v="0"/>
    <n v="13"/>
    <n v="12"/>
    <n v="24"/>
    <n v="12"/>
    <n v="40"/>
    <n v="5"/>
    <n v="2"/>
    <n v="13"/>
    <n v="29"/>
    <n v="49"/>
  </r>
  <r>
    <x v="17"/>
    <x v="179"/>
    <x v="1"/>
    <x v="5"/>
    <n v="0"/>
    <n v="1"/>
    <n v="1"/>
    <n v="1"/>
    <n v="2"/>
    <n v="0"/>
    <n v="0"/>
    <n v="0"/>
    <n v="2"/>
    <n v="2"/>
  </r>
  <r>
    <x v="17"/>
    <x v="179"/>
    <x v="1"/>
    <x v="1"/>
    <n v="1"/>
    <n v="0"/>
    <n v="1"/>
    <n v="1"/>
    <n v="1"/>
    <n v="1"/>
    <n v="0"/>
    <n v="0"/>
    <n v="1"/>
    <n v="2"/>
  </r>
  <r>
    <x v="17"/>
    <x v="179"/>
    <x v="1"/>
    <x v="3"/>
    <n v="1"/>
    <n v="1"/>
    <n v="2"/>
    <n v="2"/>
    <n v="3"/>
    <n v="1"/>
    <n v="1"/>
    <n v="0"/>
    <n v="2"/>
    <n v="4"/>
  </r>
  <r>
    <x v="17"/>
    <x v="179"/>
    <x v="1"/>
    <x v="2"/>
    <n v="3"/>
    <n v="1"/>
    <n v="3"/>
    <n v="2"/>
    <n v="4"/>
    <n v="2"/>
    <n v="0"/>
    <n v="2"/>
    <n v="3"/>
    <n v="7"/>
  </r>
  <r>
    <x v="17"/>
    <x v="179"/>
    <x v="1"/>
    <x v="4"/>
    <n v="4"/>
    <n v="3"/>
    <n v="6"/>
    <n v="6"/>
    <n v="11"/>
    <n v="1"/>
    <n v="3"/>
    <n v="3"/>
    <n v="6"/>
    <n v="13"/>
  </r>
  <r>
    <x v="17"/>
    <x v="180"/>
    <x v="0"/>
    <x v="0"/>
    <n v="36"/>
    <n v="42"/>
    <n v="51"/>
    <n v="14"/>
    <n v="99"/>
    <n v="22"/>
    <n v="3"/>
    <n v="22"/>
    <n v="82"/>
    <n v="129"/>
  </r>
  <r>
    <x v="17"/>
    <x v="180"/>
    <x v="0"/>
    <x v="5"/>
    <n v="2"/>
    <n v="0"/>
    <n v="2"/>
    <n v="0"/>
    <n v="2"/>
    <n v="1"/>
    <n v="1"/>
    <n v="0"/>
    <n v="2"/>
    <n v="4"/>
  </r>
  <r>
    <x v="17"/>
    <x v="180"/>
    <x v="0"/>
    <x v="1"/>
    <n v="2"/>
    <n v="1"/>
    <n v="1"/>
    <n v="0"/>
    <n v="3"/>
    <n v="1"/>
    <n v="0"/>
    <n v="1"/>
    <n v="2"/>
    <n v="4"/>
  </r>
  <r>
    <x v="17"/>
    <x v="180"/>
    <x v="0"/>
    <x v="3"/>
    <n v="1"/>
    <n v="2"/>
    <n v="3"/>
    <n v="0"/>
    <n v="5"/>
    <n v="1"/>
    <n v="0"/>
    <n v="4"/>
    <n v="1"/>
    <n v="6"/>
  </r>
  <r>
    <x v="17"/>
    <x v="180"/>
    <x v="0"/>
    <x v="2"/>
    <n v="4"/>
    <n v="1"/>
    <n v="5"/>
    <n v="1"/>
    <n v="7"/>
    <n v="2"/>
    <n v="0"/>
    <n v="4"/>
    <n v="4"/>
    <n v="10"/>
  </r>
  <r>
    <x v="17"/>
    <x v="180"/>
    <x v="0"/>
    <x v="4"/>
    <n v="11"/>
    <n v="3"/>
    <n v="20"/>
    <n v="11"/>
    <n v="26"/>
    <n v="8"/>
    <n v="0"/>
    <n v="6"/>
    <n v="20"/>
    <n v="34"/>
  </r>
  <r>
    <x v="17"/>
    <x v="180"/>
    <x v="1"/>
    <x v="0"/>
    <n v="25"/>
    <n v="16"/>
    <n v="27"/>
    <n v="11"/>
    <n v="47"/>
    <n v="19"/>
    <n v="1"/>
    <n v="13"/>
    <n v="35"/>
    <n v="68"/>
  </r>
  <r>
    <x v="17"/>
    <x v="180"/>
    <x v="1"/>
    <x v="5"/>
    <n v="0"/>
    <n v="0"/>
    <n v="2"/>
    <n v="1"/>
    <n v="2"/>
    <n v="0"/>
    <n v="0"/>
    <n v="1"/>
    <n v="1"/>
    <n v="2"/>
  </r>
  <r>
    <x v="17"/>
    <x v="180"/>
    <x v="1"/>
    <x v="1"/>
    <n v="3"/>
    <n v="1"/>
    <n v="2"/>
    <n v="2"/>
    <n v="4"/>
    <n v="2"/>
    <n v="0"/>
    <n v="2"/>
    <n v="2"/>
    <n v="6"/>
  </r>
  <r>
    <x v="17"/>
    <x v="180"/>
    <x v="1"/>
    <x v="3"/>
    <n v="2"/>
    <n v="2"/>
    <n v="1"/>
    <n v="0"/>
    <n v="3"/>
    <n v="1"/>
    <n v="1"/>
    <n v="0"/>
    <n v="3"/>
    <n v="5"/>
  </r>
  <r>
    <x v="17"/>
    <x v="180"/>
    <x v="1"/>
    <x v="2"/>
    <n v="1"/>
    <n v="1"/>
    <n v="1"/>
    <n v="0"/>
    <n v="3"/>
    <n v="0"/>
    <n v="1"/>
    <n v="0"/>
    <n v="2"/>
    <n v="3"/>
  </r>
  <r>
    <x v="17"/>
    <x v="180"/>
    <x v="1"/>
    <x v="4"/>
    <n v="3"/>
    <n v="4"/>
    <n v="10"/>
    <n v="8"/>
    <n v="14"/>
    <n v="3"/>
    <n v="0"/>
    <n v="2"/>
    <n v="12"/>
    <n v="17"/>
  </r>
  <r>
    <x v="17"/>
    <x v="181"/>
    <x v="0"/>
    <x v="0"/>
    <n v="33"/>
    <n v="21"/>
    <n v="50"/>
    <n v="13"/>
    <n v="76"/>
    <n v="25"/>
    <n v="2"/>
    <n v="18"/>
    <n v="59"/>
    <n v="104"/>
  </r>
  <r>
    <x v="17"/>
    <x v="181"/>
    <x v="0"/>
    <x v="5"/>
    <n v="4"/>
    <n v="1"/>
    <n v="0"/>
    <n v="0"/>
    <n v="1"/>
    <n v="4"/>
    <n v="0"/>
    <n v="0"/>
    <n v="1"/>
    <n v="5"/>
  </r>
  <r>
    <x v="17"/>
    <x v="181"/>
    <x v="0"/>
    <x v="1"/>
    <n v="1"/>
    <n v="1"/>
    <n v="0"/>
    <n v="0"/>
    <n v="1"/>
    <n v="0"/>
    <n v="0"/>
    <n v="2"/>
    <n v="0"/>
    <n v="2"/>
  </r>
  <r>
    <x v="17"/>
    <x v="181"/>
    <x v="0"/>
    <x v="3"/>
    <n v="2"/>
    <n v="0"/>
    <n v="3"/>
    <n v="3"/>
    <n v="4"/>
    <n v="0"/>
    <n v="1"/>
    <n v="1"/>
    <n v="3"/>
    <n v="5"/>
  </r>
  <r>
    <x v="17"/>
    <x v="181"/>
    <x v="0"/>
    <x v="2"/>
    <n v="1"/>
    <n v="0"/>
    <n v="2"/>
    <n v="1"/>
    <n v="2"/>
    <n v="1"/>
    <n v="0"/>
    <n v="0"/>
    <n v="2"/>
    <n v="3"/>
  </r>
  <r>
    <x v="17"/>
    <x v="181"/>
    <x v="0"/>
    <x v="4"/>
    <n v="10"/>
    <n v="3"/>
    <n v="11"/>
    <n v="7"/>
    <n v="16"/>
    <n v="7"/>
    <n v="0"/>
    <n v="3"/>
    <n v="14"/>
    <n v="24"/>
  </r>
  <r>
    <x v="17"/>
    <x v="181"/>
    <x v="1"/>
    <x v="0"/>
    <n v="18"/>
    <n v="12"/>
    <n v="42"/>
    <n v="13"/>
    <n v="61"/>
    <n v="7"/>
    <n v="0"/>
    <n v="10"/>
    <n v="55"/>
    <n v="72"/>
  </r>
  <r>
    <x v="17"/>
    <x v="181"/>
    <x v="1"/>
    <x v="5"/>
    <n v="1"/>
    <n v="0"/>
    <n v="2"/>
    <n v="0"/>
    <n v="2"/>
    <n v="1"/>
    <n v="0"/>
    <n v="1"/>
    <n v="1"/>
    <n v="3"/>
  </r>
  <r>
    <x v="17"/>
    <x v="181"/>
    <x v="1"/>
    <x v="1"/>
    <n v="0"/>
    <n v="1"/>
    <n v="0"/>
    <n v="0"/>
    <n v="1"/>
    <n v="0"/>
    <n v="0"/>
    <n v="0"/>
    <n v="1"/>
    <n v="1"/>
  </r>
  <r>
    <x v="17"/>
    <x v="181"/>
    <x v="1"/>
    <x v="3"/>
    <n v="1"/>
    <n v="1"/>
    <n v="0"/>
    <n v="0"/>
    <n v="1"/>
    <n v="1"/>
    <n v="0"/>
    <n v="1"/>
    <n v="0"/>
    <n v="2"/>
  </r>
  <r>
    <x v="17"/>
    <x v="181"/>
    <x v="1"/>
    <x v="2"/>
    <n v="7"/>
    <n v="0"/>
    <n v="0"/>
    <n v="0"/>
    <n v="0"/>
    <n v="7"/>
    <n v="0"/>
    <n v="0"/>
    <n v="0"/>
    <n v="7"/>
  </r>
  <r>
    <x v="17"/>
    <x v="181"/>
    <x v="1"/>
    <x v="4"/>
    <n v="13"/>
    <n v="1"/>
    <n v="4"/>
    <n v="2"/>
    <n v="7"/>
    <n v="7"/>
    <n v="1"/>
    <n v="7"/>
    <n v="3"/>
    <n v="18"/>
  </r>
  <r>
    <x v="17"/>
    <x v="182"/>
    <x v="0"/>
    <x v="0"/>
    <n v="34"/>
    <n v="26"/>
    <n v="46"/>
    <n v="12"/>
    <n v="87"/>
    <n v="14"/>
    <n v="7"/>
    <n v="17"/>
    <n v="68"/>
    <n v="106"/>
  </r>
  <r>
    <x v="17"/>
    <x v="182"/>
    <x v="0"/>
    <x v="5"/>
    <n v="2"/>
    <n v="2"/>
    <n v="2"/>
    <n v="1"/>
    <n v="4"/>
    <n v="2"/>
    <n v="1"/>
    <n v="1"/>
    <n v="2"/>
    <n v="6"/>
  </r>
  <r>
    <x v="17"/>
    <x v="182"/>
    <x v="0"/>
    <x v="1"/>
    <n v="2"/>
    <n v="2"/>
    <n v="2"/>
    <n v="0"/>
    <n v="4"/>
    <n v="1"/>
    <n v="0"/>
    <n v="3"/>
    <n v="2"/>
    <n v="6"/>
  </r>
  <r>
    <x v="17"/>
    <x v="182"/>
    <x v="0"/>
    <x v="3"/>
    <n v="3"/>
    <n v="2"/>
    <n v="2"/>
    <n v="0"/>
    <n v="6"/>
    <n v="1"/>
    <n v="0"/>
    <n v="2"/>
    <n v="4"/>
    <n v="7"/>
  </r>
  <r>
    <x v="17"/>
    <x v="182"/>
    <x v="0"/>
    <x v="2"/>
    <n v="2"/>
    <n v="2"/>
    <n v="1"/>
    <n v="1"/>
    <n v="4"/>
    <n v="1"/>
    <n v="0"/>
    <n v="0"/>
    <n v="4"/>
    <n v="5"/>
  </r>
  <r>
    <x v="17"/>
    <x v="182"/>
    <x v="0"/>
    <x v="4"/>
    <n v="10"/>
    <n v="3"/>
    <n v="13"/>
    <n v="3"/>
    <n v="20"/>
    <n v="2"/>
    <n v="2"/>
    <n v="5"/>
    <n v="17"/>
    <n v="26"/>
  </r>
  <r>
    <x v="17"/>
    <x v="182"/>
    <x v="1"/>
    <x v="0"/>
    <n v="23"/>
    <n v="12"/>
    <n v="36"/>
    <n v="14"/>
    <n v="53"/>
    <n v="14"/>
    <n v="4"/>
    <n v="15"/>
    <n v="38"/>
    <n v="71"/>
  </r>
  <r>
    <x v="17"/>
    <x v="182"/>
    <x v="1"/>
    <x v="5"/>
    <n v="2"/>
    <n v="1"/>
    <n v="3"/>
    <n v="1"/>
    <n v="4"/>
    <n v="2"/>
    <n v="0"/>
    <n v="2"/>
    <n v="2"/>
    <n v="6"/>
  </r>
  <r>
    <x v="17"/>
    <x v="182"/>
    <x v="1"/>
    <x v="3"/>
    <n v="4"/>
    <n v="2"/>
    <n v="1"/>
    <n v="0"/>
    <n v="3"/>
    <n v="3"/>
    <n v="0"/>
    <n v="3"/>
    <n v="1"/>
    <n v="7"/>
  </r>
  <r>
    <x v="17"/>
    <x v="182"/>
    <x v="1"/>
    <x v="2"/>
    <n v="3"/>
    <n v="0"/>
    <n v="5"/>
    <n v="1"/>
    <n v="6"/>
    <n v="2"/>
    <n v="1"/>
    <n v="3"/>
    <n v="2"/>
    <n v="8"/>
  </r>
  <r>
    <x v="17"/>
    <x v="182"/>
    <x v="1"/>
    <x v="4"/>
    <n v="6"/>
    <n v="3"/>
    <n v="6"/>
    <n v="4"/>
    <n v="9"/>
    <n v="5"/>
    <n v="0"/>
    <n v="3"/>
    <n v="7"/>
    <n v="15"/>
  </r>
  <r>
    <x v="17"/>
    <x v="183"/>
    <x v="0"/>
    <x v="0"/>
    <n v="36"/>
    <n v="31"/>
    <n v="66"/>
    <n v="17"/>
    <n v="105"/>
    <n v="20"/>
    <n v="3"/>
    <n v="24"/>
    <n v="86"/>
    <n v="133"/>
  </r>
  <r>
    <x v="17"/>
    <x v="183"/>
    <x v="0"/>
    <x v="5"/>
    <n v="1"/>
    <n v="2"/>
    <n v="2"/>
    <n v="1"/>
    <n v="4"/>
    <n v="1"/>
    <n v="0"/>
    <n v="0"/>
    <n v="4"/>
    <n v="5"/>
  </r>
  <r>
    <x v="17"/>
    <x v="183"/>
    <x v="0"/>
    <x v="1"/>
    <n v="0"/>
    <n v="1"/>
    <n v="3"/>
    <n v="1"/>
    <n v="4"/>
    <n v="0"/>
    <n v="0"/>
    <n v="1"/>
    <n v="3"/>
    <n v="4"/>
  </r>
  <r>
    <x v="17"/>
    <x v="183"/>
    <x v="0"/>
    <x v="3"/>
    <n v="3"/>
    <n v="1"/>
    <n v="3"/>
    <n v="1"/>
    <n v="4"/>
    <n v="3"/>
    <n v="0"/>
    <n v="1"/>
    <n v="3"/>
    <n v="7"/>
  </r>
  <r>
    <x v="17"/>
    <x v="183"/>
    <x v="0"/>
    <x v="2"/>
    <n v="2"/>
    <n v="1"/>
    <n v="1"/>
    <n v="1"/>
    <n v="2"/>
    <n v="2"/>
    <n v="0"/>
    <n v="0"/>
    <n v="2"/>
    <n v="4"/>
  </r>
  <r>
    <x v="17"/>
    <x v="183"/>
    <x v="0"/>
    <x v="4"/>
    <n v="9"/>
    <n v="7"/>
    <n v="9"/>
    <n v="3"/>
    <n v="18"/>
    <n v="5"/>
    <n v="2"/>
    <n v="9"/>
    <n v="9"/>
    <n v="25"/>
  </r>
  <r>
    <x v="17"/>
    <x v="183"/>
    <x v="1"/>
    <x v="0"/>
    <n v="17"/>
    <n v="24"/>
    <n v="31"/>
    <n v="9"/>
    <n v="59"/>
    <n v="10"/>
    <n v="5"/>
    <n v="16"/>
    <n v="41"/>
    <n v="72"/>
  </r>
  <r>
    <x v="17"/>
    <x v="183"/>
    <x v="1"/>
    <x v="5"/>
    <n v="1"/>
    <n v="0"/>
    <n v="1"/>
    <n v="0"/>
    <n v="1"/>
    <n v="1"/>
    <n v="0"/>
    <n v="0"/>
    <n v="1"/>
    <n v="2"/>
  </r>
  <r>
    <x v="17"/>
    <x v="183"/>
    <x v="1"/>
    <x v="1"/>
    <n v="1"/>
    <n v="0"/>
    <n v="3"/>
    <n v="1"/>
    <n v="3"/>
    <n v="1"/>
    <n v="0"/>
    <n v="1"/>
    <n v="2"/>
    <n v="4"/>
  </r>
  <r>
    <x v="17"/>
    <x v="183"/>
    <x v="1"/>
    <x v="3"/>
    <n v="2"/>
    <n v="1"/>
    <n v="0"/>
    <n v="1"/>
    <n v="1"/>
    <n v="2"/>
    <n v="0"/>
    <n v="1"/>
    <n v="0"/>
    <n v="3"/>
  </r>
  <r>
    <x v="17"/>
    <x v="183"/>
    <x v="1"/>
    <x v="2"/>
    <n v="1"/>
    <n v="1"/>
    <n v="1"/>
    <n v="0"/>
    <n v="2"/>
    <n v="1"/>
    <n v="0"/>
    <n v="0"/>
    <n v="2"/>
    <n v="3"/>
  </r>
  <r>
    <x v="17"/>
    <x v="183"/>
    <x v="1"/>
    <x v="4"/>
    <n v="7"/>
    <n v="1"/>
    <n v="9"/>
    <n v="6"/>
    <n v="11"/>
    <n v="4"/>
    <n v="0"/>
    <n v="2"/>
    <n v="11"/>
    <n v="17"/>
  </r>
  <r>
    <x v="17"/>
    <x v="119"/>
    <x v="0"/>
    <x v="0"/>
    <n v="45"/>
    <n v="28"/>
    <n v="51"/>
    <n v="12"/>
    <n v="91"/>
    <n v="22"/>
    <n v="1"/>
    <n v="19"/>
    <n v="82"/>
    <n v="124"/>
  </r>
  <r>
    <x v="17"/>
    <x v="119"/>
    <x v="0"/>
    <x v="5"/>
    <n v="2"/>
    <n v="0"/>
    <n v="1"/>
    <n v="0"/>
    <n v="1"/>
    <n v="1"/>
    <n v="0"/>
    <n v="1"/>
    <n v="1"/>
    <n v="3"/>
  </r>
  <r>
    <x v="17"/>
    <x v="119"/>
    <x v="0"/>
    <x v="1"/>
    <n v="2"/>
    <n v="0"/>
    <n v="1"/>
    <n v="1"/>
    <n v="1"/>
    <n v="2"/>
    <n v="0"/>
    <n v="0"/>
    <n v="1"/>
    <n v="3"/>
  </r>
  <r>
    <x v="17"/>
    <x v="119"/>
    <x v="0"/>
    <x v="3"/>
    <n v="3"/>
    <n v="2"/>
    <n v="3"/>
    <n v="1"/>
    <n v="5"/>
    <n v="3"/>
    <n v="0"/>
    <n v="1"/>
    <n v="4"/>
    <n v="8"/>
  </r>
  <r>
    <x v="17"/>
    <x v="119"/>
    <x v="0"/>
    <x v="2"/>
    <n v="3"/>
    <n v="1"/>
    <n v="0"/>
    <n v="0"/>
    <n v="1"/>
    <n v="2"/>
    <n v="0"/>
    <n v="1"/>
    <n v="1"/>
    <n v="4"/>
  </r>
  <r>
    <x v="17"/>
    <x v="119"/>
    <x v="0"/>
    <x v="4"/>
    <n v="9"/>
    <n v="5"/>
    <n v="13"/>
    <n v="4"/>
    <n v="20"/>
    <n v="6"/>
    <n v="0"/>
    <n v="2"/>
    <n v="19"/>
    <n v="27"/>
  </r>
  <r>
    <x v="17"/>
    <x v="119"/>
    <x v="1"/>
    <x v="0"/>
    <n v="33"/>
    <n v="18"/>
    <n v="31"/>
    <n v="8"/>
    <n v="56"/>
    <n v="24"/>
    <n v="4"/>
    <n v="15"/>
    <n v="39"/>
    <n v="82"/>
  </r>
  <r>
    <x v="17"/>
    <x v="119"/>
    <x v="1"/>
    <x v="5"/>
    <n v="0"/>
    <n v="1"/>
    <n v="2"/>
    <n v="1"/>
    <n v="3"/>
    <n v="0"/>
    <n v="0"/>
    <n v="0"/>
    <n v="3"/>
    <n v="3"/>
  </r>
  <r>
    <x v="17"/>
    <x v="119"/>
    <x v="1"/>
    <x v="1"/>
    <n v="3"/>
    <n v="2"/>
    <n v="2"/>
    <n v="0"/>
    <n v="4"/>
    <n v="2"/>
    <n v="0"/>
    <n v="2"/>
    <n v="3"/>
    <n v="7"/>
  </r>
  <r>
    <x v="17"/>
    <x v="119"/>
    <x v="1"/>
    <x v="3"/>
    <n v="0"/>
    <n v="0"/>
    <n v="2"/>
    <n v="0"/>
    <n v="2"/>
    <n v="0"/>
    <n v="0"/>
    <n v="2"/>
    <n v="0"/>
    <n v="2"/>
  </r>
  <r>
    <x v="17"/>
    <x v="119"/>
    <x v="1"/>
    <x v="2"/>
    <n v="2"/>
    <n v="0"/>
    <n v="2"/>
    <n v="2"/>
    <n v="2"/>
    <n v="2"/>
    <n v="0"/>
    <n v="0"/>
    <n v="2"/>
    <n v="4"/>
  </r>
  <r>
    <x v="17"/>
    <x v="119"/>
    <x v="1"/>
    <x v="4"/>
    <n v="2"/>
    <n v="6"/>
    <n v="4"/>
    <n v="1"/>
    <n v="11"/>
    <n v="1"/>
    <n v="0"/>
    <n v="2"/>
    <n v="9"/>
    <n v="12"/>
  </r>
  <r>
    <x v="17"/>
    <x v="120"/>
    <x v="0"/>
    <x v="0"/>
    <n v="35"/>
    <n v="32"/>
    <n v="73"/>
    <n v="19"/>
    <n v="109"/>
    <n v="23"/>
    <n v="6"/>
    <n v="26"/>
    <n v="85"/>
    <n v="140"/>
  </r>
  <r>
    <x v="17"/>
    <x v="120"/>
    <x v="0"/>
    <x v="5"/>
    <n v="0"/>
    <n v="0"/>
    <n v="1"/>
    <n v="1"/>
    <n v="1"/>
    <n v="0"/>
    <n v="0"/>
    <n v="0"/>
    <n v="1"/>
    <n v="1"/>
  </r>
  <r>
    <x v="17"/>
    <x v="120"/>
    <x v="0"/>
    <x v="1"/>
    <n v="1"/>
    <n v="3"/>
    <n v="0"/>
    <n v="0"/>
    <n v="4"/>
    <n v="0"/>
    <n v="0"/>
    <n v="1"/>
    <n v="3"/>
    <n v="4"/>
  </r>
  <r>
    <x v="17"/>
    <x v="120"/>
    <x v="0"/>
    <x v="3"/>
    <n v="5"/>
    <n v="2"/>
    <n v="2"/>
    <n v="2"/>
    <n v="4"/>
    <n v="5"/>
    <n v="0"/>
    <n v="2"/>
    <n v="2"/>
    <n v="9"/>
  </r>
  <r>
    <x v="17"/>
    <x v="120"/>
    <x v="0"/>
    <x v="2"/>
    <n v="2"/>
    <n v="1"/>
    <n v="0"/>
    <n v="0"/>
    <n v="1"/>
    <n v="1"/>
    <n v="0"/>
    <n v="0"/>
    <n v="2"/>
    <n v="3"/>
  </r>
  <r>
    <x v="17"/>
    <x v="120"/>
    <x v="0"/>
    <x v="4"/>
    <n v="11"/>
    <n v="8"/>
    <n v="15"/>
    <n v="7"/>
    <n v="26"/>
    <n v="4"/>
    <n v="3"/>
    <n v="4"/>
    <n v="23"/>
    <n v="34"/>
  </r>
  <r>
    <x v="17"/>
    <x v="120"/>
    <x v="1"/>
    <x v="0"/>
    <n v="21"/>
    <n v="26"/>
    <n v="37"/>
    <n v="14"/>
    <n v="68"/>
    <n v="11"/>
    <n v="1"/>
    <n v="17"/>
    <n v="55"/>
    <n v="84"/>
  </r>
  <r>
    <x v="17"/>
    <x v="120"/>
    <x v="1"/>
    <x v="5"/>
    <n v="3"/>
    <n v="0"/>
    <n v="2"/>
    <n v="0"/>
    <n v="2"/>
    <n v="3"/>
    <n v="0"/>
    <n v="1"/>
    <n v="1"/>
    <n v="5"/>
  </r>
  <r>
    <x v="17"/>
    <x v="120"/>
    <x v="1"/>
    <x v="1"/>
    <n v="2"/>
    <n v="0"/>
    <n v="2"/>
    <n v="2"/>
    <n v="3"/>
    <n v="1"/>
    <n v="0"/>
    <n v="1"/>
    <n v="2"/>
    <n v="4"/>
  </r>
  <r>
    <x v="17"/>
    <x v="120"/>
    <x v="1"/>
    <x v="3"/>
    <n v="2"/>
    <n v="3"/>
    <n v="3"/>
    <n v="2"/>
    <n v="8"/>
    <n v="0"/>
    <n v="0"/>
    <n v="2"/>
    <n v="6"/>
    <n v="8"/>
  </r>
  <r>
    <x v="17"/>
    <x v="120"/>
    <x v="1"/>
    <x v="2"/>
    <n v="3"/>
    <n v="1"/>
    <n v="2"/>
    <n v="0"/>
    <n v="3"/>
    <n v="3"/>
    <n v="0"/>
    <n v="1"/>
    <n v="2"/>
    <n v="6"/>
  </r>
  <r>
    <x v="17"/>
    <x v="120"/>
    <x v="1"/>
    <x v="4"/>
    <n v="6"/>
    <n v="2"/>
    <n v="8"/>
    <n v="3"/>
    <n v="11"/>
    <n v="5"/>
    <n v="0"/>
    <n v="5"/>
    <n v="6"/>
    <n v="16"/>
  </r>
  <r>
    <x v="17"/>
    <x v="121"/>
    <x v="0"/>
    <x v="0"/>
    <n v="40"/>
    <n v="23"/>
    <n v="58"/>
    <n v="23"/>
    <n v="86"/>
    <n v="28"/>
    <n v="1"/>
    <n v="17"/>
    <n v="75"/>
    <n v="121"/>
  </r>
  <r>
    <x v="17"/>
    <x v="121"/>
    <x v="0"/>
    <x v="5"/>
    <n v="0"/>
    <n v="1"/>
    <n v="2"/>
    <n v="0"/>
    <n v="3"/>
    <n v="0"/>
    <n v="0"/>
    <n v="1"/>
    <n v="2"/>
    <n v="3"/>
  </r>
  <r>
    <x v="17"/>
    <x v="121"/>
    <x v="0"/>
    <x v="1"/>
    <n v="1"/>
    <n v="1"/>
    <n v="4"/>
    <n v="1"/>
    <n v="5"/>
    <n v="1"/>
    <n v="0"/>
    <n v="2"/>
    <n v="3"/>
    <n v="6"/>
  </r>
  <r>
    <x v="17"/>
    <x v="121"/>
    <x v="0"/>
    <x v="3"/>
    <n v="6"/>
    <n v="1"/>
    <n v="1"/>
    <n v="0"/>
    <n v="6"/>
    <n v="2"/>
    <n v="0"/>
    <n v="1"/>
    <n v="5"/>
    <n v="8"/>
  </r>
  <r>
    <x v="17"/>
    <x v="121"/>
    <x v="0"/>
    <x v="2"/>
    <n v="4"/>
    <n v="1"/>
    <n v="6"/>
    <n v="1"/>
    <n v="9"/>
    <n v="1"/>
    <n v="1"/>
    <n v="4"/>
    <n v="5"/>
    <n v="11"/>
  </r>
  <r>
    <x v="17"/>
    <x v="121"/>
    <x v="0"/>
    <x v="4"/>
    <n v="11"/>
    <n v="3"/>
    <n v="11"/>
    <n v="4"/>
    <n v="16"/>
    <n v="8"/>
    <n v="1"/>
    <n v="2"/>
    <n v="14"/>
    <n v="25"/>
  </r>
  <r>
    <x v="17"/>
    <x v="121"/>
    <x v="1"/>
    <x v="0"/>
    <n v="28"/>
    <n v="23"/>
    <n v="33"/>
    <n v="8"/>
    <n v="62"/>
    <n v="14"/>
    <n v="5"/>
    <n v="16"/>
    <n v="49"/>
    <n v="84"/>
  </r>
  <r>
    <x v="17"/>
    <x v="121"/>
    <x v="1"/>
    <x v="5"/>
    <n v="1"/>
    <n v="0"/>
    <n v="4"/>
    <n v="3"/>
    <n v="5"/>
    <n v="0"/>
    <n v="0"/>
    <n v="0"/>
    <n v="5"/>
    <n v="5"/>
  </r>
  <r>
    <x v="17"/>
    <x v="121"/>
    <x v="1"/>
    <x v="1"/>
    <n v="1"/>
    <n v="2"/>
    <n v="3"/>
    <n v="1"/>
    <n v="5"/>
    <n v="0"/>
    <n v="0"/>
    <n v="2"/>
    <n v="4"/>
    <n v="6"/>
  </r>
  <r>
    <x v="17"/>
    <x v="121"/>
    <x v="1"/>
    <x v="3"/>
    <n v="1"/>
    <n v="0"/>
    <n v="0"/>
    <n v="0"/>
    <n v="1"/>
    <n v="0"/>
    <n v="0"/>
    <n v="0"/>
    <n v="1"/>
    <n v="1"/>
  </r>
  <r>
    <x v="17"/>
    <x v="121"/>
    <x v="1"/>
    <x v="2"/>
    <n v="0"/>
    <n v="1"/>
    <n v="2"/>
    <n v="1"/>
    <n v="3"/>
    <n v="0"/>
    <n v="0"/>
    <n v="0"/>
    <n v="3"/>
    <n v="3"/>
  </r>
  <r>
    <x v="17"/>
    <x v="121"/>
    <x v="1"/>
    <x v="4"/>
    <n v="10"/>
    <n v="3"/>
    <n v="11"/>
    <n v="4"/>
    <n v="17"/>
    <n v="3"/>
    <n v="1"/>
    <n v="6"/>
    <n v="14"/>
    <n v="24"/>
  </r>
  <r>
    <x v="17"/>
    <x v="122"/>
    <x v="0"/>
    <x v="0"/>
    <n v="48"/>
    <n v="43"/>
    <n v="54"/>
    <n v="16"/>
    <n v="109"/>
    <n v="22"/>
    <n v="7"/>
    <n v="33"/>
    <n v="83"/>
    <n v="145"/>
  </r>
  <r>
    <x v="17"/>
    <x v="122"/>
    <x v="0"/>
    <x v="5"/>
    <n v="3"/>
    <n v="0"/>
    <n v="2"/>
    <n v="1"/>
    <n v="4"/>
    <n v="1"/>
    <n v="0"/>
    <n v="1"/>
    <n v="3"/>
    <n v="5"/>
  </r>
  <r>
    <x v="17"/>
    <x v="122"/>
    <x v="0"/>
    <x v="1"/>
    <n v="4"/>
    <n v="2"/>
    <n v="7"/>
    <n v="2"/>
    <n v="10"/>
    <n v="1"/>
    <n v="1"/>
    <n v="5"/>
    <n v="6"/>
    <n v="13"/>
  </r>
  <r>
    <x v="17"/>
    <x v="122"/>
    <x v="0"/>
    <x v="3"/>
    <n v="4"/>
    <n v="2"/>
    <n v="2"/>
    <n v="1"/>
    <n v="4"/>
    <n v="3"/>
    <n v="0"/>
    <n v="4"/>
    <n v="1"/>
    <n v="8"/>
  </r>
  <r>
    <x v="17"/>
    <x v="122"/>
    <x v="0"/>
    <x v="2"/>
    <n v="1"/>
    <n v="0"/>
    <n v="4"/>
    <n v="2"/>
    <n v="5"/>
    <n v="0"/>
    <n v="0"/>
    <n v="3"/>
    <n v="2"/>
    <n v="5"/>
  </r>
  <r>
    <x v="17"/>
    <x v="122"/>
    <x v="0"/>
    <x v="4"/>
    <n v="14"/>
    <n v="5"/>
    <n v="15"/>
    <n v="6"/>
    <n v="23"/>
    <n v="8"/>
    <n v="0"/>
    <n v="9"/>
    <n v="17"/>
    <n v="34"/>
  </r>
  <r>
    <x v="17"/>
    <x v="122"/>
    <x v="1"/>
    <x v="0"/>
    <n v="29"/>
    <n v="21"/>
    <n v="28"/>
    <n v="9"/>
    <n v="57"/>
    <n v="18"/>
    <n v="3"/>
    <n v="15"/>
    <n v="42"/>
    <n v="78"/>
  </r>
  <r>
    <x v="17"/>
    <x v="122"/>
    <x v="1"/>
    <x v="5"/>
    <n v="1"/>
    <n v="1"/>
    <n v="2"/>
    <n v="2"/>
    <n v="3"/>
    <n v="1"/>
    <n v="0"/>
    <n v="0"/>
    <n v="3"/>
    <n v="4"/>
  </r>
  <r>
    <x v="17"/>
    <x v="122"/>
    <x v="1"/>
    <x v="1"/>
    <n v="1"/>
    <n v="1"/>
    <n v="0"/>
    <n v="0"/>
    <n v="1"/>
    <n v="1"/>
    <n v="0"/>
    <n v="0"/>
    <n v="1"/>
    <n v="2"/>
  </r>
  <r>
    <x v="17"/>
    <x v="122"/>
    <x v="1"/>
    <x v="3"/>
    <n v="5"/>
    <n v="2"/>
    <n v="2"/>
    <n v="0"/>
    <n v="5"/>
    <n v="3"/>
    <n v="2"/>
    <n v="2"/>
    <n v="2"/>
    <n v="9"/>
  </r>
  <r>
    <x v="17"/>
    <x v="122"/>
    <x v="1"/>
    <x v="2"/>
    <n v="2"/>
    <n v="1"/>
    <n v="0"/>
    <n v="0"/>
    <n v="2"/>
    <n v="1"/>
    <n v="0"/>
    <n v="1"/>
    <n v="1"/>
    <n v="3"/>
  </r>
  <r>
    <x v="17"/>
    <x v="122"/>
    <x v="1"/>
    <x v="4"/>
    <n v="7"/>
    <n v="2"/>
    <n v="5"/>
    <n v="2"/>
    <n v="9"/>
    <n v="5"/>
    <n v="0"/>
    <n v="3"/>
    <n v="6"/>
    <n v="14"/>
  </r>
  <r>
    <x v="17"/>
    <x v="123"/>
    <x v="0"/>
    <x v="0"/>
    <n v="35"/>
    <n v="33"/>
    <n v="43"/>
    <n v="13"/>
    <n v="87"/>
    <n v="14"/>
    <n v="8"/>
    <n v="20"/>
    <n v="69"/>
    <n v="111"/>
  </r>
  <r>
    <x v="17"/>
    <x v="123"/>
    <x v="0"/>
    <x v="5"/>
    <n v="4"/>
    <n v="0"/>
    <n v="0"/>
    <n v="0"/>
    <n v="1"/>
    <n v="2"/>
    <n v="0"/>
    <n v="2"/>
    <n v="0"/>
    <n v="4"/>
  </r>
  <r>
    <x v="17"/>
    <x v="123"/>
    <x v="0"/>
    <x v="1"/>
    <n v="0"/>
    <n v="2"/>
    <n v="11"/>
    <n v="3"/>
    <n v="13"/>
    <n v="0"/>
    <n v="0"/>
    <n v="2"/>
    <n v="11"/>
    <n v="13"/>
  </r>
  <r>
    <x v="17"/>
    <x v="123"/>
    <x v="0"/>
    <x v="3"/>
    <n v="4"/>
    <n v="0"/>
    <n v="6"/>
    <n v="2"/>
    <n v="8"/>
    <n v="2"/>
    <n v="0"/>
    <n v="3"/>
    <n v="5"/>
    <n v="10"/>
  </r>
  <r>
    <x v="17"/>
    <x v="123"/>
    <x v="0"/>
    <x v="2"/>
    <n v="5"/>
    <n v="1"/>
    <n v="3"/>
    <n v="2"/>
    <n v="6"/>
    <n v="1"/>
    <n v="0"/>
    <n v="5"/>
    <n v="3"/>
    <n v="9"/>
  </r>
  <r>
    <x v="17"/>
    <x v="123"/>
    <x v="0"/>
    <x v="4"/>
    <n v="16"/>
    <n v="9"/>
    <n v="14"/>
    <n v="4"/>
    <n v="26"/>
    <n v="9"/>
    <n v="3"/>
    <n v="10"/>
    <n v="17"/>
    <n v="39"/>
  </r>
  <r>
    <x v="17"/>
    <x v="123"/>
    <x v="1"/>
    <x v="0"/>
    <n v="22"/>
    <n v="22"/>
    <n v="47"/>
    <n v="13"/>
    <n v="72"/>
    <n v="17"/>
    <n v="0"/>
    <n v="17"/>
    <n v="57"/>
    <n v="91"/>
  </r>
  <r>
    <x v="17"/>
    <x v="123"/>
    <x v="1"/>
    <x v="5"/>
    <n v="2"/>
    <n v="0"/>
    <n v="1"/>
    <n v="1"/>
    <n v="2"/>
    <n v="1"/>
    <n v="1"/>
    <n v="0"/>
    <n v="1"/>
    <n v="3"/>
  </r>
  <r>
    <x v="17"/>
    <x v="123"/>
    <x v="1"/>
    <x v="1"/>
    <n v="1"/>
    <n v="0"/>
    <n v="1"/>
    <n v="0"/>
    <n v="1"/>
    <n v="1"/>
    <n v="0"/>
    <n v="0"/>
    <n v="1"/>
    <n v="2"/>
  </r>
  <r>
    <x v="17"/>
    <x v="123"/>
    <x v="1"/>
    <x v="3"/>
    <n v="6"/>
    <n v="1"/>
    <n v="3"/>
    <n v="1"/>
    <n v="4"/>
    <n v="6"/>
    <n v="1"/>
    <n v="2"/>
    <n v="1"/>
    <n v="10"/>
  </r>
  <r>
    <x v="17"/>
    <x v="123"/>
    <x v="1"/>
    <x v="2"/>
    <n v="2"/>
    <n v="1"/>
    <n v="3"/>
    <n v="0"/>
    <n v="5"/>
    <n v="1"/>
    <n v="1"/>
    <n v="0"/>
    <n v="4"/>
    <n v="6"/>
  </r>
  <r>
    <x v="17"/>
    <x v="123"/>
    <x v="1"/>
    <x v="4"/>
    <n v="1"/>
    <n v="7"/>
    <n v="8"/>
    <n v="3"/>
    <n v="15"/>
    <n v="0"/>
    <n v="0"/>
    <n v="6"/>
    <n v="10"/>
    <n v="16"/>
  </r>
  <r>
    <x v="17"/>
    <x v="124"/>
    <x v="0"/>
    <x v="0"/>
    <n v="26"/>
    <n v="18"/>
    <n v="52"/>
    <n v="12"/>
    <n v="75"/>
    <n v="11"/>
    <n v="3"/>
    <n v="16"/>
    <n v="66"/>
    <n v="96"/>
  </r>
  <r>
    <x v="17"/>
    <x v="124"/>
    <x v="0"/>
    <x v="5"/>
    <n v="1"/>
    <n v="2"/>
    <n v="4"/>
    <n v="1"/>
    <n v="7"/>
    <n v="0"/>
    <n v="0"/>
    <n v="3"/>
    <n v="4"/>
    <n v="7"/>
  </r>
  <r>
    <x v="17"/>
    <x v="124"/>
    <x v="0"/>
    <x v="1"/>
    <n v="0"/>
    <n v="0"/>
    <n v="4"/>
    <n v="1"/>
    <n v="4"/>
    <n v="0"/>
    <n v="0"/>
    <n v="1"/>
    <n v="3"/>
    <n v="4"/>
  </r>
  <r>
    <x v="17"/>
    <x v="124"/>
    <x v="0"/>
    <x v="3"/>
    <n v="5"/>
    <n v="2"/>
    <n v="1"/>
    <n v="1"/>
    <n v="6"/>
    <n v="2"/>
    <n v="1"/>
    <n v="1"/>
    <n v="4"/>
    <n v="8"/>
  </r>
  <r>
    <x v="17"/>
    <x v="124"/>
    <x v="0"/>
    <x v="2"/>
    <n v="2"/>
    <n v="0"/>
    <n v="3"/>
    <n v="2"/>
    <n v="4"/>
    <n v="1"/>
    <n v="0"/>
    <n v="1"/>
    <n v="3"/>
    <n v="5"/>
  </r>
  <r>
    <x v="17"/>
    <x v="124"/>
    <x v="0"/>
    <x v="4"/>
    <n v="13"/>
    <n v="9"/>
    <n v="9"/>
    <n v="3"/>
    <n v="22"/>
    <n v="9"/>
    <n v="0"/>
    <n v="6"/>
    <n v="16"/>
    <n v="31"/>
  </r>
  <r>
    <x v="17"/>
    <x v="124"/>
    <x v="1"/>
    <x v="0"/>
    <n v="20"/>
    <n v="22"/>
    <n v="53"/>
    <n v="21"/>
    <n v="80"/>
    <n v="11"/>
    <n v="2"/>
    <n v="16"/>
    <n v="66"/>
    <n v="95"/>
  </r>
  <r>
    <x v="17"/>
    <x v="124"/>
    <x v="1"/>
    <x v="5"/>
    <n v="1"/>
    <n v="0"/>
    <n v="0"/>
    <n v="0"/>
    <n v="0"/>
    <n v="1"/>
    <n v="0"/>
    <n v="0"/>
    <n v="0"/>
    <n v="1"/>
  </r>
  <r>
    <x v="17"/>
    <x v="124"/>
    <x v="1"/>
    <x v="1"/>
    <n v="3"/>
    <n v="1"/>
    <n v="2"/>
    <n v="0"/>
    <n v="4"/>
    <n v="1"/>
    <n v="0"/>
    <n v="2"/>
    <n v="3"/>
    <n v="6"/>
  </r>
  <r>
    <x v="17"/>
    <x v="124"/>
    <x v="1"/>
    <x v="3"/>
    <n v="3"/>
    <n v="1"/>
    <n v="3"/>
    <n v="0"/>
    <n v="4"/>
    <n v="2"/>
    <n v="0"/>
    <n v="1"/>
    <n v="4"/>
    <n v="7"/>
  </r>
  <r>
    <x v="17"/>
    <x v="124"/>
    <x v="1"/>
    <x v="2"/>
    <n v="2"/>
    <n v="0"/>
    <n v="1"/>
    <n v="0"/>
    <n v="1"/>
    <n v="2"/>
    <n v="0"/>
    <n v="0"/>
    <n v="1"/>
    <n v="3"/>
  </r>
  <r>
    <x v="17"/>
    <x v="124"/>
    <x v="1"/>
    <x v="4"/>
    <n v="12"/>
    <n v="5"/>
    <n v="8"/>
    <n v="3"/>
    <n v="15"/>
    <n v="7"/>
    <n v="1"/>
    <n v="10"/>
    <n v="7"/>
    <n v="25"/>
  </r>
  <r>
    <x v="17"/>
    <x v="125"/>
    <x v="0"/>
    <x v="0"/>
    <n v="33"/>
    <n v="36"/>
    <n v="52"/>
    <n v="16"/>
    <n v="94"/>
    <n v="23"/>
    <n v="3"/>
    <n v="9"/>
    <n v="86"/>
    <n v="121"/>
  </r>
  <r>
    <x v="17"/>
    <x v="125"/>
    <x v="0"/>
    <x v="5"/>
    <n v="1"/>
    <n v="2"/>
    <n v="2"/>
    <n v="1"/>
    <n v="4"/>
    <n v="0"/>
    <n v="1"/>
    <n v="1"/>
    <n v="3"/>
    <n v="5"/>
  </r>
  <r>
    <x v="17"/>
    <x v="125"/>
    <x v="0"/>
    <x v="1"/>
    <n v="3"/>
    <n v="0"/>
    <n v="1"/>
    <n v="0"/>
    <n v="2"/>
    <n v="2"/>
    <n v="0"/>
    <n v="0"/>
    <n v="2"/>
    <n v="4"/>
  </r>
  <r>
    <x v="17"/>
    <x v="125"/>
    <x v="0"/>
    <x v="3"/>
    <n v="5"/>
    <n v="0"/>
    <n v="2"/>
    <n v="1"/>
    <n v="2"/>
    <n v="3"/>
    <n v="1"/>
    <n v="1"/>
    <n v="2"/>
    <n v="7"/>
  </r>
  <r>
    <x v="17"/>
    <x v="125"/>
    <x v="0"/>
    <x v="2"/>
    <n v="2"/>
    <n v="2"/>
    <n v="4"/>
    <n v="1"/>
    <n v="7"/>
    <n v="0"/>
    <n v="0"/>
    <n v="1"/>
    <n v="7"/>
    <n v="8"/>
  </r>
  <r>
    <x v="17"/>
    <x v="125"/>
    <x v="0"/>
    <x v="4"/>
    <n v="8"/>
    <n v="9"/>
    <n v="6"/>
    <n v="2"/>
    <n v="17"/>
    <n v="5"/>
    <n v="0"/>
    <n v="7"/>
    <n v="11"/>
    <n v="23"/>
  </r>
  <r>
    <x v="17"/>
    <x v="125"/>
    <x v="1"/>
    <x v="0"/>
    <n v="17"/>
    <n v="9"/>
    <n v="40"/>
    <n v="17"/>
    <n v="53"/>
    <n v="7"/>
    <n v="1"/>
    <n v="16"/>
    <n v="42"/>
    <n v="66"/>
  </r>
  <r>
    <x v="17"/>
    <x v="125"/>
    <x v="1"/>
    <x v="5"/>
    <n v="0"/>
    <n v="0"/>
    <n v="1"/>
    <n v="0"/>
    <n v="1"/>
    <n v="0"/>
    <n v="0"/>
    <n v="1"/>
    <n v="0"/>
    <n v="1"/>
  </r>
  <r>
    <x v="17"/>
    <x v="125"/>
    <x v="1"/>
    <x v="1"/>
    <n v="1"/>
    <n v="0"/>
    <n v="4"/>
    <n v="2"/>
    <n v="4"/>
    <n v="0"/>
    <n v="0"/>
    <n v="2"/>
    <n v="3"/>
    <n v="5"/>
  </r>
  <r>
    <x v="17"/>
    <x v="125"/>
    <x v="1"/>
    <x v="3"/>
    <n v="2"/>
    <n v="0"/>
    <n v="0"/>
    <n v="0"/>
    <n v="1"/>
    <n v="1"/>
    <n v="0"/>
    <n v="0"/>
    <n v="1"/>
    <n v="2"/>
  </r>
  <r>
    <x v="17"/>
    <x v="125"/>
    <x v="1"/>
    <x v="2"/>
    <n v="1"/>
    <n v="0"/>
    <n v="1"/>
    <n v="0"/>
    <n v="1"/>
    <n v="1"/>
    <n v="0"/>
    <n v="0"/>
    <n v="1"/>
    <n v="2"/>
  </r>
  <r>
    <x v="17"/>
    <x v="125"/>
    <x v="1"/>
    <x v="4"/>
    <n v="3"/>
    <n v="2"/>
    <n v="7"/>
    <n v="2"/>
    <n v="9"/>
    <n v="3"/>
    <n v="0"/>
    <n v="3"/>
    <n v="6"/>
    <n v="12"/>
  </r>
  <r>
    <x v="17"/>
    <x v="184"/>
    <x v="0"/>
    <x v="0"/>
    <n v="32"/>
    <n v="26"/>
    <n v="71"/>
    <n v="27"/>
    <n v="102"/>
    <n v="17"/>
    <n v="1"/>
    <n v="23"/>
    <n v="88"/>
    <n v="129"/>
  </r>
  <r>
    <x v="17"/>
    <x v="184"/>
    <x v="0"/>
    <x v="5"/>
    <n v="3"/>
    <n v="0"/>
    <n v="1"/>
    <n v="1"/>
    <n v="2"/>
    <n v="2"/>
    <n v="0"/>
    <n v="1"/>
    <n v="1"/>
    <n v="4"/>
  </r>
  <r>
    <x v="17"/>
    <x v="184"/>
    <x v="0"/>
    <x v="1"/>
    <n v="2"/>
    <n v="0"/>
    <n v="0"/>
    <n v="0"/>
    <n v="0"/>
    <n v="2"/>
    <n v="0"/>
    <n v="0"/>
    <n v="0"/>
    <n v="2"/>
  </r>
  <r>
    <x v="17"/>
    <x v="184"/>
    <x v="0"/>
    <x v="3"/>
    <n v="5"/>
    <n v="2"/>
    <n v="3"/>
    <n v="1"/>
    <n v="7"/>
    <n v="2"/>
    <n v="0"/>
    <n v="4"/>
    <n v="4"/>
    <n v="10"/>
  </r>
  <r>
    <x v="17"/>
    <x v="184"/>
    <x v="0"/>
    <x v="2"/>
    <n v="2"/>
    <n v="4"/>
    <n v="2"/>
    <n v="2"/>
    <n v="6"/>
    <n v="2"/>
    <n v="0"/>
    <n v="1"/>
    <n v="5"/>
    <n v="8"/>
  </r>
  <r>
    <x v="17"/>
    <x v="184"/>
    <x v="0"/>
    <x v="4"/>
    <n v="11"/>
    <n v="4"/>
    <n v="6"/>
    <n v="2"/>
    <n v="10"/>
    <n v="10"/>
    <n v="0"/>
    <n v="2"/>
    <n v="9"/>
    <n v="21"/>
  </r>
  <r>
    <x v="17"/>
    <x v="184"/>
    <x v="1"/>
    <x v="0"/>
    <n v="19"/>
    <n v="20"/>
    <n v="29"/>
    <n v="10"/>
    <n v="53"/>
    <n v="12"/>
    <n v="4"/>
    <n v="11"/>
    <n v="41"/>
    <n v="68"/>
  </r>
  <r>
    <x v="17"/>
    <x v="184"/>
    <x v="1"/>
    <x v="5"/>
    <n v="0"/>
    <n v="1"/>
    <n v="0"/>
    <n v="0"/>
    <n v="1"/>
    <n v="0"/>
    <n v="0"/>
    <n v="1"/>
    <n v="0"/>
    <n v="1"/>
  </r>
  <r>
    <x v="17"/>
    <x v="184"/>
    <x v="1"/>
    <x v="1"/>
    <n v="0"/>
    <n v="1"/>
    <n v="1"/>
    <n v="0"/>
    <n v="2"/>
    <n v="0"/>
    <n v="0"/>
    <n v="1"/>
    <n v="1"/>
    <n v="2"/>
  </r>
  <r>
    <x v="17"/>
    <x v="184"/>
    <x v="1"/>
    <x v="3"/>
    <n v="1"/>
    <n v="1"/>
    <n v="3"/>
    <n v="1"/>
    <n v="4"/>
    <n v="1"/>
    <n v="0"/>
    <n v="2"/>
    <n v="2"/>
    <n v="5"/>
  </r>
  <r>
    <x v="17"/>
    <x v="184"/>
    <x v="1"/>
    <x v="2"/>
    <n v="2"/>
    <n v="1"/>
    <n v="1"/>
    <n v="0"/>
    <n v="3"/>
    <n v="1"/>
    <n v="0"/>
    <n v="2"/>
    <n v="1"/>
    <n v="4"/>
  </r>
  <r>
    <x v="17"/>
    <x v="184"/>
    <x v="1"/>
    <x v="4"/>
    <n v="4"/>
    <n v="1"/>
    <n v="6"/>
    <n v="0"/>
    <n v="7"/>
    <n v="3"/>
    <n v="1"/>
    <n v="2"/>
    <n v="5"/>
    <n v="11"/>
  </r>
  <r>
    <x v="17"/>
    <x v="126"/>
    <x v="0"/>
    <x v="0"/>
    <n v="35"/>
    <n v="21"/>
    <n v="54"/>
    <n v="18"/>
    <n v="86"/>
    <n v="18"/>
    <n v="4"/>
    <n v="15"/>
    <n v="73"/>
    <n v="110"/>
  </r>
  <r>
    <x v="17"/>
    <x v="126"/>
    <x v="0"/>
    <x v="5"/>
    <n v="1"/>
    <n v="2"/>
    <n v="1"/>
    <n v="0"/>
    <n v="4"/>
    <n v="0"/>
    <n v="0"/>
    <n v="1"/>
    <n v="3"/>
    <n v="4"/>
  </r>
  <r>
    <x v="17"/>
    <x v="126"/>
    <x v="0"/>
    <x v="1"/>
    <n v="3"/>
    <n v="1"/>
    <n v="2"/>
    <n v="0"/>
    <n v="4"/>
    <n v="1"/>
    <n v="1"/>
    <n v="0"/>
    <n v="4"/>
    <n v="6"/>
  </r>
  <r>
    <x v="17"/>
    <x v="126"/>
    <x v="0"/>
    <x v="3"/>
    <n v="2"/>
    <n v="1"/>
    <n v="1"/>
    <n v="0"/>
    <n v="2"/>
    <n v="0"/>
    <n v="0"/>
    <n v="3"/>
    <n v="1"/>
    <n v="4"/>
  </r>
  <r>
    <x v="17"/>
    <x v="126"/>
    <x v="0"/>
    <x v="2"/>
    <n v="3"/>
    <n v="1"/>
    <n v="4"/>
    <n v="0"/>
    <n v="5"/>
    <n v="1"/>
    <n v="0"/>
    <n v="4"/>
    <n v="3"/>
    <n v="8"/>
  </r>
  <r>
    <x v="17"/>
    <x v="126"/>
    <x v="0"/>
    <x v="4"/>
    <n v="11"/>
    <n v="3"/>
    <n v="9"/>
    <n v="6"/>
    <n v="13"/>
    <n v="7"/>
    <n v="1"/>
    <n v="5"/>
    <n v="10"/>
    <n v="23"/>
  </r>
  <r>
    <x v="17"/>
    <x v="126"/>
    <x v="1"/>
    <x v="0"/>
    <n v="24"/>
    <n v="13"/>
    <n v="43"/>
    <n v="16"/>
    <n v="60"/>
    <n v="17"/>
    <n v="1"/>
    <n v="15"/>
    <n v="47"/>
    <n v="80"/>
  </r>
  <r>
    <x v="17"/>
    <x v="126"/>
    <x v="1"/>
    <x v="5"/>
    <n v="1"/>
    <n v="1"/>
    <n v="0"/>
    <n v="0"/>
    <n v="1"/>
    <n v="1"/>
    <n v="0"/>
    <n v="0"/>
    <n v="1"/>
    <n v="2"/>
  </r>
  <r>
    <x v="17"/>
    <x v="126"/>
    <x v="1"/>
    <x v="1"/>
    <n v="3"/>
    <n v="0"/>
    <n v="0"/>
    <n v="0"/>
    <n v="0"/>
    <n v="2"/>
    <n v="0"/>
    <n v="1"/>
    <n v="0"/>
    <n v="3"/>
  </r>
  <r>
    <x v="17"/>
    <x v="126"/>
    <x v="1"/>
    <x v="3"/>
    <n v="0"/>
    <n v="0"/>
    <n v="2"/>
    <n v="1"/>
    <n v="2"/>
    <n v="0"/>
    <n v="0"/>
    <n v="0"/>
    <n v="2"/>
    <n v="2"/>
  </r>
  <r>
    <x v="17"/>
    <x v="126"/>
    <x v="1"/>
    <x v="2"/>
    <n v="1"/>
    <n v="1"/>
    <n v="0"/>
    <n v="0"/>
    <n v="2"/>
    <n v="0"/>
    <n v="0"/>
    <n v="1"/>
    <n v="1"/>
    <n v="2"/>
  </r>
  <r>
    <x v="17"/>
    <x v="126"/>
    <x v="1"/>
    <x v="4"/>
    <n v="9"/>
    <n v="2"/>
    <n v="2"/>
    <n v="1"/>
    <n v="6"/>
    <n v="4"/>
    <n v="0"/>
    <n v="5"/>
    <n v="4"/>
    <n v="13"/>
  </r>
  <r>
    <x v="17"/>
    <x v="127"/>
    <x v="0"/>
    <x v="0"/>
    <n v="27"/>
    <n v="25"/>
    <n v="48"/>
    <n v="14"/>
    <n v="77"/>
    <n v="18"/>
    <n v="4"/>
    <n v="13"/>
    <n v="65"/>
    <n v="100"/>
  </r>
  <r>
    <x v="17"/>
    <x v="127"/>
    <x v="0"/>
    <x v="5"/>
    <n v="0"/>
    <n v="2"/>
    <n v="1"/>
    <n v="0"/>
    <n v="3"/>
    <n v="0"/>
    <n v="0"/>
    <n v="0"/>
    <n v="3"/>
    <n v="3"/>
  </r>
  <r>
    <x v="17"/>
    <x v="127"/>
    <x v="0"/>
    <x v="1"/>
    <n v="2"/>
    <n v="0"/>
    <n v="6"/>
    <n v="2"/>
    <n v="7"/>
    <n v="1"/>
    <n v="1"/>
    <n v="1"/>
    <n v="5"/>
    <n v="8"/>
  </r>
  <r>
    <x v="17"/>
    <x v="127"/>
    <x v="0"/>
    <x v="3"/>
    <n v="2"/>
    <n v="2"/>
    <n v="1"/>
    <n v="1"/>
    <n v="4"/>
    <n v="1"/>
    <n v="0"/>
    <n v="2"/>
    <n v="2"/>
    <n v="5"/>
  </r>
  <r>
    <x v="17"/>
    <x v="127"/>
    <x v="0"/>
    <x v="2"/>
    <n v="4"/>
    <n v="0"/>
    <n v="3"/>
    <n v="2"/>
    <n v="3"/>
    <n v="2"/>
    <n v="0"/>
    <n v="2"/>
    <n v="3"/>
    <n v="7"/>
  </r>
  <r>
    <x v="17"/>
    <x v="127"/>
    <x v="0"/>
    <x v="4"/>
    <n v="9"/>
    <n v="4"/>
    <n v="10"/>
    <n v="7"/>
    <n v="17"/>
    <n v="3"/>
    <n v="3"/>
    <n v="2"/>
    <n v="15"/>
    <n v="23"/>
  </r>
  <r>
    <x v="17"/>
    <x v="127"/>
    <x v="1"/>
    <x v="0"/>
    <n v="19"/>
    <n v="15"/>
    <n v="36"/>
    <n v="11"/>
    <n v="54"/>
    <n v="14"/>
    <n v="3"/>
    <n v="11"/>
    <n v="42"/>
    <n v="70"/>
  </r>
  <r>
    <x v="17"/>
    <x v="127"/>
    <x v="1"/>
    <x v="5"/>
    <n v="0"/>
    <n v="0"/>
    <n v="3"/>
    <n v="0"/>
    <n v="3"/>
    <n v="0"/>
    <n v="0"/>
    <n v="1"/>
    <n v="2"/>
    <n v="3"/>
  </r>
  <r>
    <x v="17"/>
    <x v="127"/>
    <x v="1"/>
    <x v="1"/>
    <n v="1"/>
    <n v="0"/>
    <n v="1"/>
    <n v="0"/>
    <n v="2"/>
    <n v="0"/>
    <n v="0"/>
    <n v="2"/>
    <n v="0"/>
    <n v="2"/>
  </r>
  <r>
    <x v="17"/>
    <x v="127"/>
    <x v="1"/>
    <x v="3"/>
    <n v="2"/>
    <n v="0"/>
    <n v="1"/>
    <n v="0"/>
    <n v="1"/>
    <n v="0"/>
    <n v="0"/>
    <n v="2"/>
    <n v="1"/>
    <n v="3"/>
  </r>
  <r>
    <x v="17"/>
    <x v="127"/>
    <x v="1"/>
    <x v="4"/>
    <n v="1"/>
    <n v="3"/>
    <n v="9"/>
    <n v="5"/>
    <n v="12"/>
    <n v="0"/>
    <n v="0"/>
    <n v="4"/>
    <n v="9"/>
    <n v="13"/>
  </r>
  <r>
    <x v="17"/>
    <x v="128"/>
    <x v="0"/>
    <x v="0"/>
    <n v="35"/>
    <n v="39"/>
    <n v="60"/>
    <n v="18"/>
    <n v="108"/>
    <n v="19"/>
    <n v="7"/>
    <n v="25"/>
    <n v="83"/>
    <n v="134"/>
  </r>
  <r>
    <x v="17"/>
    <x v="128"/>
    <x v="0"/>
    <x v="5"/>
    <n v="2"/>
    <n v="2"/>
    <n v="1"/>
    <n v="1"/>
    <n v="3"/>
    <n v="2"/>
    <n v="0"/>
    <n v="0"/>
    <n v="3"/>
    <n v="5"/>
  </r>
  <r>
    <x v="17"/>
    <x v="128"/>
    <x v="0"/>
    <x v="1"/>
    <n v="0"/>
    <n v="2"/>
    <n v="2"/>
    <n v="0"/>
    <n v="4"/>
    <n v="0"/>
    <n v="0"/>
    <n v="0"/>
    <n v="4"/>
    <n v="4"/>
  </r>
  <r>
    <x v="17"/>
    <x v="128"/>
    <x v="0"/>
    <x v="3"/>
    <n v="2"/>
    <n v="2"/>
    <n v="1"/>
    <n v="0"/>
    <n v="4"/>
    <n v="1"/>
    <n v="0"/>
    <n v="0"/>
    <n v="4"/>
    <n v="5"/>
  </r>
  <r>
    <x v="17"/>
    <x v="128"/>
    <x v="0"/>
    <x v="2"/>
    <n v="0"/>
    <n v="1"/>
    <n v="2"/>
    <n v="1"/>
    <n v="3"/>
    <n v="0"/>
    <n v="0"/>
    <n v="0"/>
    <n v="3"/>
    <n v="3"/>
  </r>
  <r>
    <x v="17"/>
    <x v="128"/>
    <x v="0"/>
    <x v="4"/>
    <n v="11"/>
    <n v="4"/>
    <n v="11"/>
    <n v="4"/>
    <n v="20"/>
    <n v="4"/>
    <n v="2"/>
    <n v="7"/>
    <n v="13"/>
    <n v="26"/>
  </r>
  <r>
    <x v="17"/>
    <x v="128"/>
    <x v="1"/>
    <x v="0"/>
    <n v="25"/>
    <n v="12"/>
    <n v="26"/>
    <n v="7"/>
    <n v="42"/>
    <n v="16"/>
    <n v="0"/>
    <n v="13"/>
    <n v="34"/>
    <n v="63"/>
  </r>
  <r>
    <x v="17"/>
    <x v="128"/>
    <x v="1"/>
    <x v="5"/>
    <n v="0"/>
    <n v="0"/>
    <n v="1"/>
    <n v="1"/>
    <n v="1"/>
    <n v="0"/>
    <n v="0"/>
    <n v="0"/>
    <n v="1"/>
    <n v="1"/>
  </r>
  <r>
    <x v="17"/>
    <x v="128"/>
    <x v="1"/>
    <x v="1"/>
    <n v="5"/>
    <n v="2"/>
    <n v="1"/>
    <n v="0"/>
    <n v="3"/>
    <n v="5"/>
    <n v="2"/>
    <n v="1"/>
    <n v="0"/>
    <n v="8"/>
  </r>
  <r>
    <x v="17"/>
    <x v="128"/>
    <x v="1"/>
    <x v="3"/>
    <n v="2"/>
    <n v="0"/>
    <n v="2"/>
    <n v="2"/>
    <n v="2"/>
    <n v="2"/>
    <n v="0"/>
    <n v="0"/>
    <n v="2"/>
    <n v="4"/>
  </r>
  <r>
    <x v="17"/>
    <x v="128"/>
    <x v="1"/>
    <x v="2"/>
    <n v="2"/>
    <n v="1"/>
    <n v="2"/>
    <n v="1"/>
    <n v="3"/>
    <n v="1"/>
    <n v="1"/>
    <n v="0"/>
    <n v="3"/>
    <n v="5"/>
  </r>
  <r>
    <x v="17"/>
    <x v="128"/>
    <x v="1"/>
    <x v="4"/>
    <n v="4"/>
    <n v="1"/>
    <n v="4"/>
    <n v="0"/>
    <n v="6"/>
    <n v="3"/>
    <n v="0"/>
    <n v="2"/>
    <n v="4"/>
    <n v="9"/>
  </r>
  <r>
    <x v="17"/>
    <x v="185"/>
    <x v="0"/>
    <x v="0"/>
    <n v="29"/>
    <n v="26"/>
    <n v="53"/>
    <n v="15"/>
    <n v="90"/>
    <n v="12"/>
    <n v="6"/>
    <n v="19"/>
    <n v="71"/>
    <n v="108"/>
  </r>
  <r>
    <x v="17"/>
    <x v="185"/>
    <x v="0"/>
    <x v="5"/>
    <n v="2"/>
    <n v="2"/>
    <n v="0"/>
    <n v="0"/>
    <n v="2"/>
    <n v="1"/>
    <n v="0"/>
    <n v="1"/>
    <n v="2"/>
    <n v="4"/>
  </r>
  <r>
    <x v="17"/>
    <x v="185"/>
    <x v="0"/>
    <x v="1"/>
    <n v="3"/>
    <n v="2"/>
    <n v="1"/>
    <n v="0"/>
    <n v="3"/>
    <n v="2"/>
    <n v="0"/>
    <n v="2"/>
    <n v="2"/>
    <n v="6"/>
  </r>
  <r>
    <x v="17"/>
    <x v="185"/>
    <x v="0"/>
    <x v="3"/>
    <n v="5"/>
    <n v="1"/>
    <n v="3"/>
    <n v="2"/>
    <n v="6"/>
    <n v="3"/>
    <n v="0"/>
    <n v="3"/>
    <n v="3"/>
    <n v="9"/>
  </r>
  <r>
    <x v="17"/>
    <x v="185"/>
    <x v="0"/>
    <x v="2"/>
    <n v="1"/>
    <n v="1"/>
    <n v="2"/>
    <n v="2"/>
    <n v="4"/>
    <n v="0"/>
    <n v="0"/>
    <n v="1"/>
    <n v="3"/>
    <n v="4"/>
  </r>
  <r>
    <x v="17"/>
    <x v="185"/>
    <x v="0"/>
    <x v="4"/>
    <n v="10"/>
    <n v="5"/>
    <n v="7"/>
    <n v="4"/>
    <n v="14"/>
    <n v="5"/>
    <n v="0"/>
    <n v="4"/>
    <n v="13"/>
    <n v="22"/>
  </r>
  <r>
    <x v="17"/>
    <x v="185"/>
    <x v="1"/>
    <x v="0"/>
    <n v="12"/>
    <n v="14"/>
    <n v="21"/>
    <n v="8"/>
    <n v="37"/>
    <n v="10"/>
    <n v="2"/>
    <n v="5"/>
    <n v="30"/>
    <n v="47"/>
  </r>
  <r>
    <x v="17"/>
    <x v="185"/>
    <x v="1"/>
    <x v="5"/>
    <n v="3"/>
    <n v="1"/>
    <n v="0"/>
    <n v="0"/>
    <n v="2"/>
    <n v="1"/>
    <n v="0"/>
    <n v="1"/>
    <n v="2"/>
    <n v="4"/>
  </r>
  <r>
    <x v="17"/>
    <x v="185"/>
    <x v="1"/>
    <x v="1"/>
    <n v="1"/>
    <n v="0"/>
    <n v="2"/>
    <n v="1"/>
    <n v="2"/>
    <n v="1"/>
    <n v="0"/>
    <n v="0"/>
    <n v="2"/>
    <n v="3"/>
  </r>
  <r>
    <x v="17"/>
    <x v="185"/>
    <x v="1"/>
    <x v="3"/>
    <n v="3"/>
    <n v="1"/>
    <n v="1"/>
    <n v="1"/>
    <n v="5"/>
    <n v="0"/>
    <n v="0"/>
    <n v="0"/>
    <n v="5"/>
    <n v="5"/>
  </r>
  <r>
    <x v="17"/>
    <x v="185"/>
    <x v="1"/>
    <x v="2"/>
    <n v="0"/>
    <n v="1"/>
    <n v="1"/>
    <n v="1"/>
    <n v="2"/>
    <n v="0"/>
    <n v="0"/>
    <n v="1"/>
    <n v="1"/>
    <n v="2"/>
  </r>
  <r>
    <x v="17"/>
    <x v="185"/>
    <x v="1"/>
    <x v="4"/>
    <n v="5"/>
    <n v="2"/>
    <n v="5"/>
    <n v="4"/>
    <n v="9"/>
    <n v="3"/>
    <n v="0"/>
    <n v="4"/>
    <n v="5"/>
    <n v="12"/>
  </r>
  <r>
    <x v="17"/>
    <x v="186"/>
    <x v="0"/>
    <x v="0"/>
    <n v="35"/>
    <n v="28"/>
    <n v="63"/>
    <n v="21"/>
    <n v="102"/>
    <n v="14"/>
    <n v="5"/>
    <n v="25"/>
    <n v="82"/>
    <n v="126"/>
  </r>
  <r>
    <x v="17"/>
    <x v="186"/>
    <x v="0"/>
    <x v="5"/>
    <n v="3"/>
    <n v="0"/>
    <n v="1"/>
    <n v="1"/>
    <n v="3"/>
    <n v="1"/>
    <n v="0"/>
    <n v="2"/>
    <n v="1"/>
    <n v="4"/>
  </r>
  <r>
    <x v="17"/>
    <x v="186"/>
    <x v="0"/>
    <x v="1"/>
    <n v="3"/>
    <n v="5"/>
    <n v="2"/>
    <n v="1"/>
    <n v="7"/>
    <n v="2"/>
    <n v="0"/>
    <n v="3"/>
    <n v="5"/>
    <n v="10"/>
  </r>
  <r>
    <x v="17"/>
    <x v="186"/>
    <x v="0"/>
    <x v="3"/>
    <n v="2"/>
    <n v="1"/>
    <n v="4"/>
    <n v="1"/>
    <n v="6"/>
    <n v="1"/>
    <n v="0"/>
    <n v="3"/>
    <n v="3"/>
    <n v="7"/>
  </r>
  <r>
    <x v="17"/>
    <x v="186"/>
    <x v="0"/>
    <x v="2"/>
    <n v="1"/>
    <n v="1"/>
    <n v="2"/>
    <n v="2"/>
    <n v="3"/>
    <n v="0"/>
    <n v="0"/>
    <n v="2"/>
    <n v="2"/>
    <n v="4"/>
  </r>
  <r>
    <x v="17"/>
    <x v="186"/>
    <x v="0"/>
    <x v="4"/>
    <n v="6"/>
    <n v="4"/>
    <n v="12"/>
    <n v="6"/>
    <n v="18"/>
    <n v="2"/>
    <n v="0"/>
    <n v="7"/>
    <n v="13"/>
    <n v="22"/>
  </r>
  <r>
    <x v="17"/>
    <x v="186"/>
    <x v="1"/>
    <x v="0"/>
    <n v="18"/>
    <n v="14"/>
    <n v="27"/>
    <n v="9"/>
    <n v="44"/>
    <n v="13"/>
    <n v="0"/>
    <n v="11"/>
    <n v="35"/>
    <n v="59"/>
  </r>
  <r>
    <x v="17"/>
    <x v="186"/>
    <x v="1"/>
    <x v="5"/>
    <n v="0"/>
    <n v="0"/>
    <n v="3"/>
    <n v="0"/>
    <n v="3"/>
    <n v="0"/>
    <n v="0"/>
    <n v="1"/>
    <n v="2"/>
    <n v="3"/>
  </r>
  <r>
    <x v="17"/>
    <x v="186"/>
    <x v="1"/>
    <x v="1"/>
    <n v="0"/>
    <n v="0"/>
    <n v="1"/>
    <n v="0"/>
    <n v="1"/>
    <n v="0"/>
    <n v="0"/>
    <n v="0"/>
    <n v="1"/>
    <n v="1"/>
  </r>
  <r>
    <x v="17"/>
    <x v="186"/>
    <x v="1"/>
    <x v="3"/>
    <n v="1"/>
    <n v="0"/>
    <n v="5"/>
    <n v="4"/>
    <n v="5"/>
    <n v="1"/>
    <n v="0"/>
    <n v="1"/>
    <n v="4"/>
    <n v="6"/>
  </r>
  <r>
    <x v="17"/>
    <x v="186"/>
    <x v="1"/>
    <x v="2"/>
    <n v="0"/>
    <n v="2"/>
    <n v="3"/>
    <n v="1"/>
    <n v="5"/>
    <n v="0"/>
    <n v="0"/>
    <n v="1"/>
    <n v="4"/>
    <n v="5"/>
  </r>
  <r>
    <x v="17"/>
    <x v="186"/>
    <x v="1"/>
    <x v="4"/>
    <n v="10"/>
    <n v="2"/>
    <n v="6"/>
    <n v="2"/>
    <n v="12"/>
    <n v="5"/>
    <n v="1"/>
    <n v="2"/>
    <n v="10"/>
    <n v="18"/>
  </r>
  <r>
    <x v="17"/>
    <x v="129"/>
    <x v="0"/>
    <x v="0"/>
    <n v="27"/>
    <n v="32"/>
    <n v="59"/>
    <n v="13"/>
    <n v="101"/>
    <n v="13"/>
    <n v="5"/>
    <n v="16"/>
    <n v="84"/>
    <n v="118"/>
  </r>
  <r>
    <x v="17"/>
    <x v="129"/>
    <x v="0"/>
    <x v="5"/>
    <n v="3"/>
    <n v="0"/>
    <n v="1"/>
    <n v="0"/>
    <n v="2"/>
    <n v="2"/>
    <n v="0"/>
    <n v="1"/>
    <n v="1"/>
    <n v="4"/>
  </r>
  <r>
    <x v="17"/>
    <x v="129"/>
    <x v="0"/>
    <x v="1"/>
    <n v="3"/>
    <n v="1"/>
    <n v="4"/>
    <n v="2"/>
    <n v="7"/>
    <n v="1"/>
    <n v="1"/>
    <n v="5"/>
    <n v="1"/>
    <n v="8"/>
  </r>
  <r>
    <x v="17"/>
    <x v="129"/>
    <x v="0"/>
    <x v="3"/>
    <n v="4"/>
    <n v="2"/>
    <n v="5"/>
    <n v="3"/>
    <n v="7"/>
    <n v="4"/>
    <n v="0"/>
    <n v="3"/>
    <n v="4"/>
    <n v="11"/>
  </r>
  <r>
    <x v="17"/>
    <x v="129"/>
    <x v="0"/>
    <x v="2"/>
    <n v="5"/>
    <n v="0"/>
    <n v="2"/>
    <n v="0"/>
    <n v="4"/>
    <n v="3"/>
    <n v="0"/>
    <n v="2"/>
    <n v="2"/>
    <n v="7"/>
  </r>
  <r>
    <x v="17"/>
    <x v="129"/>
    <x v="0"/>
    <x v="4"/>
    <n v="7"/>
    <n v="3"/>
    <n v="8"/>
    <n v="3"/>
    <n v="12"/>
    <n v="5"/>
    <n v="1"/>
    <n v="3"/>
    <n v="9"/>
    <n v="18"/>
  </r>
  <r>
    <x v="17"/>
    <x v="129"/>
    <x v="1"/>
    <x v="0"/>
    <n v="27"/>
    <n v="16"/>
    <n v="35"/>
    <n v="15"/>
    <n v="59"/>
    <n v="14"/>
    <n v="4"/>
    <n v="18"/>
    <n v="42"/>
    <n v="78"/>
  </r>
  <r>
    <x v="17"/>
    <x v="129"/>
    <x v="1"/>
    <x v="5"/>
    <n v="1"/>
    <n v="0"/>
    <n v="1"/>
    <n v="0"/>
    <n v="1"/>
    <n v="1"/>
    <n v="0"/>
    <n v="1"/>
    <n v="0"/>
    <n v="2"/>
  </r>
  <r>
    <x v="17"/>
    <x v="129"/>
    <x v="1"/>
    <x v="1"/>
    <n v="2"/>
    <n v="3"/>
    <n v="3"/>
    <n v="1"/>
    <n v="6"/>
    <n v="1"/>
    <n v="2"/>
    <n v="1"/>
    <n v="4"/>
    <n v="8"/>
  </r>
  <r>
    <x v="17"/>
    <x v="129"/>
    <x v="1"/>
    <x v="3"/>
    <n v="2"/>
    <n v="2"/>
    <n v="2"/>
    <n v="1"/>
    <n v="5"/>
    <n v="1"/>
    <n v="0"/>
    <n v="3"/>
    <n v="2"/>
    <n v="6"/>
  </r>
  <r>
    <x v="17"/>
    <x v="129"/>
    <x v="1"/>
    <x v="2"/>
    <n v="1"/>
    <n v="0"/>
    <n v="4"/>
    <n v="1"/>
    <n v="4"/>
    <n v="1"/>
    <n v="0"/>
    <n v="2"/>
    <n v="2"/>
    <n v="5"/>
  </r>
  <r>
    <x v="17"/>
    <x v="129"/>
    <x v="1"/>
    <x v="4"/>
    <n v="1"/>
    <n v="5"/>
    <n v="7"/>
    <n v="3"/>
    <n v="12"/>
    <n v="1"/>
    <n v="0"/>
    <n v="4"/>
    <n v="8"/>
    <n v="13"/>
  </r>
  <r>
    <x v="17"/>
    <x v="187"/>
    <x v="0"/>
    <x v="0"/>
    <n v="32"/>
    <n v="27"/>
    <n v="37"/>
    <n v="16"/>
    <n v="69"/>
    <n v="24"/>
    <n v="4"/>
    <n v="9"/>
    <n v="59"/>
    <n v="96"/>
  </r>
  <r>
    <x v="17"/>
    <x v="187"/>
    <x v="0"/>
    <x v="5"/>
    <n v="4"/>
    <n v="0"/>
    <n v="1"/>
    <n v="0"/>
    <n v="3"/>
    <n v="2"/>
    <n v="0"/>
    <n v="2"/>
    <n v="1"/>
    <n v="5"/>
  </r>
  <r>
    <x v="17"/>
    <x v="187"/>
    <x v="0"/>
    <x v="1"/>
    <n v="2"/>
    <n v="2"/>
    <n v="1"/>
    <n v="1"/>
    <n v="4"/>
    <n v="0"/>
    <n v="1"/>
    <n v="2"/>
    <n v="2"/>
    <n v="5"/>
  </r>
  <r>
    <x v="17"/>
    <x v="187"/>
    <x v="0"/>
    <x v="3"/>
    <n v="1"/>
    <n v="0"/>
    <n v="7"/>
    <n v="2"/>
    <n v="7"/>
    <n v="1"/>
    <n v="0"/>
    <n v="1"/>
    <n v="6"/>
    <n v="8"/>
  </r>
  <r>
    <x v="17"/>
    <x v="187"/>
    <x v="0"/>
    <x v="2"/>
    <n v="0"/>
    <n v="0"/>
    <n v="5"/>
    <n v="3"/>
    <n v="5"/>
    <n v="0"/>
    <n v="0"/>
    <n v="0"/>
    <n v="5"/>
    <n v="5"/>
  </r>
  <r>
    <x v="17"/>
    <x v="187"/>
    <x v="0"/>
    <x v="4"/>
    <n v="12"/>
    <n v="2"/>
    <n v="10"/>
    <n v="4"/>
    <n v="15"/>
    <n v="7"/>
    <n v="1"/>
    <n v="4"/>
    <n v="12"/>
    <n v="24"/>
  </r>
  <r>
    <x v="17"/>
    <x v="187"/>
    <x v="1"/>
    <x v="0"/>
    <n v="24"/>
    <n v="16"/>
    <n v="35"/>
    <n v="10"/>
    <n v="60"/>
    <n v="13"/>
    <n v="0"/>
    <n v="14"/>
    <n v="48"/>
    <n v="75"/>
  </r>
  <r>
    <x v="17"/>
    <x v="187"/>
    <x v="1"/>
    <x v="5"/>
    <n v="2"/>
    <n v="1"/>
    <n v="4"/>
    <n v="4"/>
    <n v="5"/>
    <n v="2"/>
    <n v="0"/>
    <n v="0"/>
    <n v="5"/>
    <n v="7"/>
  </r>
  <r>
    <x v="17"/>
    <x v="187"/>
    <x v="1"/>
    <x v="1"/>
    <n v="1"/>
    <n v="3"/>
    <n v="2"/>
    <n v="0"/>
    <n v="6"/>
    <n v="0"/>
    <n v="0"/>
    <n v="3"/>
    <n v="3"/>
    <n v="6"/>
  </r>
  <r>
    <x v="17"/>
    <x v="187"/>
    <x v="1"/>
    <x v="3"/>
    <n v="3"/>
    <n v="0"/>
    <n v="3"/>
    <n v="1"/>
    <n v="3"/>
    <n v="2"/>
    <n v="0"/>
    <n v="2"/>
    <n v="2"/>
    <n v="6"/>
  </r>
  <r>
    <x v="17"/>
    <x v="187"/>
    <x v="1"/>
    <x v="2"/>
    <n v="0"/>
    <n v="0"/>
    <n v="1"/>
    <n v="1"/>
    <n v="1"/>
    <n v="0"/>
    <n v="0"/>
    <n v="0"/>
    <n v="1"/>
    <n v="1"/>
  </r>
  <r>
    <x v="17"/>
    <x v="187"/>
    <x v="1"/>
    <x v="4"/>
    <n v="2"/>
    <n v="1"/>
    <n v="4"/>
    <n v="1"/>
    <n v="5"/>
    <n v="0"/>
    <n v="1"/>
    <n v="1"/>
    <n v="5"/>
    <n v="7"/>
  </r>
  <r>
    <x v="17"/>
    <x v="130"/>
    <x v="0"/>
    <x v="0"/>
    <n v="31"/>
    <n v="29"/>
    <n v="40"/>
    <n v="8"/>
    <n v="78"/>
    <n v="16"/>
    <n v="6"/>
    <n v="15"/>
    <n v="63"/>
    <n v="100"/>
  </r>
  <r>
    <x v="17"/>
    <x v="130"/>
    <x v="0"/>
    <x v="5"/>
    <n v="1"/>
    <n v="0"/>
    <n v="0"/>
    <n v="0"/>
    <n v="0"/>
    <n v="1"/>
    <n v="0"/>
    <n v="0"/>
    <n v="0"/>
    <n v="1"/>
  </r>
  <r>
    <x v="17"/>
    <x v="130"/>
    <x v="0"/>
    <x v="1"/>
    <n v="2"/>
    <n v="1"/>
    <n v="6"/>
    <n v="1"/>
    <n v="7"/>
    <n v="2"/>
    <n v="0"/>
    <n v="2"/>
    <n v="5"/>
    <n v="9"/>
  </r>
  <r>
    <x v="17"/>
    <x v="130"/>
    <x v="0"/>
    <x v="3"/>
    <n v="0"/>
    <n v="2"/>
    <n v="3"/>
    <n v="0"/>
    <n v="5"/>
    <n v="0"/>
    <n v="0"/>
    <n v="2"/>
    <n v="3"/>
    <n v="5"/>
  </r>
  <r>
    <x v="17"/>
    <x v="130"/>
    <x v="0"/>
    <x v="2"/>
    <n v="2"/>
    <n v="2"/>
    <n v="7"/>
    <n v="2"/>
    <n v="9"/>
    <n v="2"/>
    <n v="0"/>
    <n v="1"/>
    <n v="8"/>
    <n v="11"/>
  </r>
  <r>
    <x v="17"/>
    <x v="130"/>
    <x v="0"/>
    <x v="4"/>
    <n v="6"/>
    <n v="3"/>
    <n v="15"/>
    <n v="7"/>
    <n v="21"/>
    <n v="3"/>
    <n v="1"/>
    <n v="8"/>
    <n v="12"/>
    <n v="24"/>
  </r>
  <r>
    <x v="17"/>
    <x v="130"/>
    <x v="1"/>
    <x v="0"/>
    <n v="22"/>
    <n v="16"/>
    <n v="33"/>
    <n v="8"/>
    <n v="54"/>
    <n v="11"/>
    <n v="0"/>
    <n v="20"/>
    <n v="40"/>
    <n v="71"/>
  </r>
  <r>
    <x v="17"/>
    <x v="130"/>
    <x v="1"/>
    <x v="5"/>
    <n v="3"/>
    <n v="1"/>
    <n v="0"/>
    <n v="0"/>
    <n v="1"/>
    <n v="3"/>
    <n v="0"/>
    <n v="0"/>
    <n v="1"/>
    <n v="4"/>
  </r>
  <r>
    <x v="17"/>
    <x v="130"/>
    <x v="1"/>
    <x v="1"/>
    <n v="3"/>
    <n v="0"/>
    <n v="3"/>
    <n v="1"/>
    <n v="3"/>
    <n v="3"/>
    <n v="0"/>
    <n v="2"/>
    <n v="1"/>
    <n v="6"/>
  </r>
  <r>
    <x v="17"/>
    <x v="130"/>
    <x v="1"/>
    <x v="3"/>
    <n v="0"/>
    <n v="1"/>
    <n v="1"/>
    <n v="0"/>
    <n v="2"/>
    <n v="0"/>
    <n v="0"/>
    <n v="0"/>
    <n v="2"/>
    <n v="2"/>
  </r>
  <r>
    <x v="17"/>
    <x v="130"/>
    <x v="1"/>
    <x v="2"/>
    <n v="1"/>
    <n v="0"/>
    <n v="4"/>
    <n v="0"/>
    <n v="4"/>
    <n v="1"/>
    <n v="0"/>
    <n v="0"/>
    <n v="4"/>
    <n v="5"/>
  </r>
  <r>
    <x v="17"/>
    <x v="130"/>
    <x v="1"/>
    <x v="4"/>
    <n v="4"/>
    <n v="1"/>
    <n v="9"/>
    <n v="1"/>
    <n v="10"/>
    <n v="2"/>
    <n v="0"/>
    <n v="3"/>
    <n v="9"/>
    <n v="14"/>
  </r>
  <r>
    <x v="17"/>
    <x v="188"/>
    <x v="0"/>
    <x v="0"/>
    <n v="34"/>
    <n v="29"/>
    <n v="52"/>
    <n v="16"/>
    <n v="92"/>
    <n v="21"/>
    <n v="6"/>
    <n v="16"/>
    <n v="72"/>
    <n v="115"/>
  </r>
  <r>
    <x v="17"/>
    <x v="188"/>
    <x v="0"/>
    <x v="5"/>
    <n v="2"/>
    <n v="0"/>
    <n v="3"/>
    <n v="1"/>
    <n v="5"/>
    <n v="0"/>
    <n v="0"/>
    <n v="2"/>
    <n v="3"/>
    <n v="5"/>
  </r>
  <r>
    <x v="17"/>
    <x v="188"/>
    <x v="0"/>
    <x v="1"/>
    <n v="2"/>
    <n v="1"/>
    <n v="3"/>
    <n v="1"/>
    <n v="6"/>
    <n v="0"/>
    <n v="0"/>
    <n v="1"/>
    <n v="5"/>
    <n v="6"/>
  </r>
  <r>
    <x v="17"/>
    <x v="188"/>
    <x v="0"/>
    <x v="3"/>
    <n v="2"/>
    <n v="1"/>
    <n v="3"/>
    <n v="2"/>
    <n v="6"/>
    <n v="0"/>
    <n v="0"/>
    <n v="1"/>
    <n v="5"/>
    <n v="6"/>
  </r>
  <r>
    <x v="17"/>
    <x v="188"/>
    <x v="0"/>
    <x v="2"/>
    <n v="3"/>
    <n v="0"/>
    <n v="3"/>
    <n v="2"/>
    <n v="4"/>
    <n v="1"/>
    <n v="0"/>
    <n v="3"/>
    <n v="2"/>
    <n v="6"/>
  </r>
  <r>
    <x v="17"/>
    <x v="188"/>
    <x v="0"/>
    <x v="4"/>
    <n v="3"/>
    <n v="0"/>
    <n v="10"/>
    <n v="4"/>
    <n v="12"/>
    <n v="1"/>
    <n v="0"/>
    <n v="4"/>
    <n v="8"/>
    <n v="13"/>
  </r>
  <r>
    <x v="17"/>
    <x v="188"/>
    <x v="1"/>
    <x v="0"/>
    <n v="17"/>
    <n v="25"/>
    <n v="35"/>
    <n v="14"/>
    <n v="62"/>
    <n v="12"/>
    <n v="3"/>
    <n v="14"/>
    <n v="48"/>
    <n v="77"/>
  </r>
  <r>
    <x v="17"/>
    <x v="188"/>
    <x v="1"/>
    <x v="1"/>
    <n v="1"/>
    <n v="0"/>
    <n v="2"/>
    <n v="1"/>
    <n v="3"/>
    <n v="0"/>
    <n v="0"/>
    <n v="2"/>
    <n v="1"/>
    <n v="3"/>
  </r>
  <r>
    <x v="17"/>
    <x v="188"/>
    <x v="1"/>
    <x v="3"/>
    <n v="3"/>
    <n v="0"/>
    <n v="2"/>
    <n v="0"/>
    <n v="2"/>
    <n v="0"/>
    <n v="2"/>
    <n v="1"/>
    <n v="2"/>
    <n v="5"/>
  </r>
  <r>
    <x v="17"/>
    <x v="188"/>
    <x v="1"/>
    <x v="2"/>
    <n v="0"/>
    <n v="1"/>
    <n v="0"/>
    <n v="0"/>
    <n v="1"/>
    <n v="0"/>
    <n v="0"/>
    <n v="1"/>
    <n v="0"/>
    <n v="1"/>
  </r>
  <r>
    <x v="17"/>
    <x v="188"/>
    <x v="1"/>
    <x v="4"/>
    <n v="8"/>
    <n v="3"/>
    <n v="7"/>
    <n v="4"/>
    <n v="11"/>
    <n v="6"/>
    <n v="1"/>
    <n v="3"/>
    <n v="8"/>
    <n v="18"/>
  </r>
  <r>
    <x v="17"/>
    <x v="131"/>
    <x v="0"/>
    <x v="0"/>
    <n v="41"/>
    <n v="27"/>
    <n v="51"/>
    <n v="18"/>
    <n v="85"/>
    <n v="26"/>
    <n v="0"/>
    <n v="24"/>
    <n v="69"/>
    <n v="119"/>
  </r>
  <r>
    <x v="17"/>
    <x v="131"/>
    <x v="0"/>
    <x v="5"/>
    <n v="2"/>
    <n v="0"/>
    <n v="4"/>
    <n v="2"/>
    <n v="5"/>
    <n v="0"/>
    <n v="0"/>
    <n v="1"/>
    <n v="5"/>
    <n v="6"/>
  </r>
  <r>
    <x v="17"/>
    <x v="131"/>
    <x v="0"/>
    <x v="1"/>
    <n v="3"/>
    <n v="0"/>
    <n v="3"/>
    <n v="1"/>
    <n v="5"/>
    <n v="0"/>
    <n v="1"/>
    <n v="3"/>
    <n v="2"/>
    <n v="6"/>
  </r>
  <r>
    <x v="17"/>
    <x v="131"/>
    <x v="0"/>
    <x v="3"/>
    <n v="0"/>
    <n v="1"/>
    <n v="6"/>
    <n v="3"/>
    <n v="7"/>
    <n v="0"/>
    <n v="0"/>
    <n v="0"/>
    <n v="7"/>
    <n v="7"/>
  </r>
  <r>
    <x v="17"/>
    <x v="131"/>
    <x v="0"/>
    <x v="2"/>
    <n v="3"/>
    <n v="0"/>
    <n v="3"/>
    <n v="0"/>
    <n v="3"/>
    <n v="3"/>
    <n v="0"/>
    <n v="1"/>
    <n v="2"/>
    <n v="6"/>
  </r>
  <r>
    <x v="17"/>
    <x v="131"/>
    <x v="0"/>
    <x v="4"/>
    <n v="6"/>
    <n v="2"/>
    <n v="7"/>
    <n v="4"/>
    <n v="10"/>
    <n v="5"/>
    <n v="1"/>
    <n v="1"/>
    <n v="8"/>
    <n v="15"/>
  </r>
  <r>
    <x v="17"/>
    <x v="131"/>
    <x v="1"/>
    <x v="0"/>
    <n v="17"/>
    <n v="11"/>
    <n v="30"/>
    <n v="14"/>
    <n v="44"/>
    <n v="10"/>
    <n v="1"/>
    <n v="10"/>
    <n v="37"/>
    <n v="58"/>
  </r>
  <r>
    <x v="17"/>
    <x v="131"/>
    <x v="1"/>
    <x v="5"/>
    <n v="1"/>
    <n v="0"/>
    <n v="2"/>
    <n v="1"/>
    <n v="2"/>
    <n v="1"/>
    <n v="0"/>
    <n v="0"/>
    <n v="2"/>
    <n v="3"/>
  </r>
  <r>
    <x v="17"/>
    <x v="131"/>
    <x v="1"/>
    <x v="1"/>
    <n v="1"/>
    <n v="2"/>
    <n v="0"/>
    <n v="0"/>
    <n v="3"/>
    <n v="0"/>
    <n v="0"/>
    <n v="1"/>
    <n v="2"/>
    <n v="3"/>
  </r>
  <r>
    <x v="17"/>
    <x v="131"/>
    <x v="1"/>
    <x v="3"/>
    <n v="4"/>
    <n v="1"/>
    <n v="1"/>
    <n v="0"/>
    <n v="2"/>
    <n v="2"/>
    <n v="1"/>
    <n v="1"/>
    <n v="2"/>
    <n v="6"/>
  </r>
  <r>
    <x v="17"/>
    <x v="131"/>
    <x v="1"/>
    <x v="2"/>
    <n v="1"/>
    <n v="2"/>
    <n v="1"/>
    <n v="1"/>
    <n v="3"/>
    <n v="1"/>
    <n v="0"/>
    <n v="0"/>
    <n v="3"/>
    <n v="4"/>
  </r>
  <r>
    <x v="17"/>
    <x v="131"/>
    <x v="1"/>
    <x v="4"/>
    <n v="1"/>
    <n v="2"/>
    <n v="4"/>
    <n v="1"/>
    <n v="6"/>
    <n v="1"/>
    <n v="0"/>
    <n v="0"/>
    <n v="6"/>
    <n v="7"/>
  </r>
  <r>
    <x v="17"/>
    <x v="132"/>
    <x v="0"/>
    <x v="0"/>
    <n v="31"/>
    <n v="28"/>
    <n v="50"/>
    <n v="16"/>
    <n v="82"/>
    <n v="15"/>
    <n v="9"/>
    <n v="9"/>
    <n v="76"/>
    <n v="109"/>
  </r>
  <r>
    <x v="17"/>
    <x v="132"/>
    <x v="0"/>
    <x v="5"/>
    <n v="1"/>
    <n v="2"/>
    <n v="2"/>
    <n v="1"/>
    <n v="4"/>
    <n v="1"/>
    <n v="0"/>
    <n v="1"/>
    <n v="3"/>
    <n v="5"/>
  </r>
  <r>
    <x v="17"/>
    <x v="132"/>
    <x v="0"/>
    <x v="1"/>
    <n v="0"/>
    <n v="0"/>
    <n v="3"/>
    <n v="0"/>
    <n v="3"/>
    <n v="0"/>
    <n v="0"/>
    <n v="1"/>
    <n v="2"/>
    <n v="3"/>
  </r>
  <r>
    <x v="17"/>
    <x v="132"/>
    <x v="0"/>
    <x v="3"/>
    <n v="4"/>
    <n v="2"/>
    <n v="3"/>
    <n v="0"/>
    <n v="6"/>
    <n v="3"/>
    <n v="0"/>
    <n v="2"/>
    <n v="4"/>
    <n v="9"/>
  </r>
  <r>
    <x v="17"/>
    <x v="132"/>
    <x v="0"/>
    <x v="2"/>
    <n v="4"/>
    <n v="2"/>
    <n v="4"/>
    <n v="3"/>
    <n v="6"/>
    <n v="2"/>
    <n v="0"/>
    <n v="2"/>
    <n v="6"/>
    <n v="10"/>
  </r>
  <r>
    <x v="17"/>
    <x v="132"/>
    <x v="0"/>
    <x v="4"/>
    <n v="11"/>
    <n v="2"/>
    <n v="9"/>
    <n v="3"/>
    <n v="14"/>
    <n v="4"/>
    <n v="1"/>
    <n v="6"/>
    <n v="11"/>
    <n v="22"/>
  </r>
  <r>
    <x v="17"/>
    <x v="132"/>
    <x v="1"/>
    <x v="0"/>
    <n v="19"/>
    <n v="13"/>
    <n v="32"/>
    <n v="8"/>
    <n v="47"/>
    <n v="16"/>
    <n v="0"/>
    <n v="9"/>
    <n v="39"/>
    <n v="64"/>
  </r>
  <r>
    <x v="17"/>
    <x v="132"/>
    <x v="1"/>
    <x v="5"/>
    <n v="0"/>
    <n v="1"/>
    <n v="1"/>
    <n v="0"/>
    <n v="2"/>
    <n v="0"/>
    <n v="0"/>
    <n v="0"/>
    <n v="2"/>
    <n v="2"/>
  </r>
  <r>
    <x v="17"/>
    <x v="132"/>
    <x v="1"/>
    <x v="1"/>
    <n v="1"/>
    <n v="3"/>
    <n v="3"/>
    <n v="1"/>
    <n v="7"/>
    <n v="0"/>
    <n v="0"/>
    <n v="2"/>
    <n v="5"/>
    <n v="7"/>
  </r>
  <r>
    <x v="17"/>
    <x v="132"/>
    <x v="1"/>
    <x v="3"/>
    <n v="0"/>
    <n v="0"/>
    <n v="1"/>
    <n v="1"/>
    <n v="1"/>
    <n v="0"/>
    <n v="0"/>
    <n v="0"/>
    <n v="1"/>
    <n v="1"/>
  </r>
  <r>
    <x v="17"/>
    <x v="132"/>
    <x v="1"/>
    <x v="2"/>
    <n v="0"/>
    <n v="1"/>
    <n v="3"/>
    <n v="1"/>
    <n v="4"/>
    <n v="0"/>
    <n v="0"/>
    <n v="1"/>
    <n v="3"/>
    <n v="4"/>
  </r>
  <r>
    <x v="17"/>
    <x v="132"/>
    <x v="1"/>
    <x v="4"/>
    <n v="1"/>
    <n v="0"/>
    <n v="2"/>
    <n v="1"/>
    <n v="2"/>
    <n v="0"/>
    <n v="0"/>
    <n v="1"/>
    <n v="2"/>
    <n v="3"/>
  </r>
  <r>
    <x v="17"/>
    <x v="133"/>
    <x v="0"/>
    <x v="0"/>
    <n v="34"/>
    <n v="27"/>
    <n v="50"/>
    <n v="12"/>
    <n v="82"/>
    <n v="21"/>
    <n v="3"/>
    <n v="21"/>
    <n v="66"/>
    <n v="111"/>
  </r>
  <r>
    <x v="17"/>
    <x v="133"/>
    <x v="0"/>
    <x v="5"/>
    <n v="3"/>
    <n v="1"/>
    <n v="3"/>
    <n v="0"/>
    <n v="4"/>
    <n v="2"/>
    <n v="0"/>
    <n v="2"/>
    <n v="3"/>
    <n v="7"/>
  </r>
  <r>
    <x v="17"/>
    <x v="133"/>
    <x v="0"/>
    <x v="1"/>
    <n v="0"/>
    <n v="1"/>
    <n v="2"/>
    <n v="0"/>
    <n v="3"/>
    <n v="0"/>
    <n v="0"/>
    <n v="0"/>
    <n v="3"/>
    <n v="3"/>
  </r>
  <r>
    <x v="17"/>
    <x v="133"/>
    <x v="0"/>
    <x v="3"/>
    <n v="0"/>
    <n v="4"/>
    <n v="0"/>
    <n v="0"/>
    <n v="4"/>
    <n v="0"/>
    <n v="0"/>
    <n v="2"/>
    <n v="2"/>
    <n v="4"/>
  </r>
  <r>
    <x v="17"/>
    <x v="133"/>
    <x v="0"/>
    <x v="2"/>
    <n v="1"/>
    <n v="0"/>
    <n v="4"/>
    <n v="2"/>
    <n v="4"/>
    <n v="0"/>
    <n v="0"/>
    <n v="1"/>
    <n v="4"/>
    <n v="5"/>
  </r>
  <r>
    <x v="17"/>
    <x v="133"/>
    <x v="0"/>
    <x v="4"/>
    <n v="6"/>
    <n v="7"/>
    <n v="10"/>
    <n v="3"/>
    <n v="19"/>
    <n v="2"/>
    <n v="0"/>
    <n v="5"/>
    <n v="16"/>
    <n v="23"/>
  </r>
  <r>
    <x v="17"/>
    <x v="133"/>
    <x v="1"/>
    <x v="0"/>
    <n v="18"/>
    <n v="14"/>
    <n v="35"/>
    <n v="13"/>
    <n v="56"/>
    <n v="8"/>
    <n v="1"/>
    <n v="14"/>
    <n v="44"/>
    <n v="67"/>
  </r>
  <r>
    <x v="17"/>
    <x v="133"/>
    <x v="1"/>
    <x v="5"/>
    <n v="1"/>
    <n v="0"/>
    <n v="3"/>
    <n v="1"/>
    <n v="3"/>
    <n v="0"/>
    <n v="0"/>
    <n v="2"/>
    <n v="2"/>
    <n v="4"/>
  </r>
  <r>
    <x v="17"/>
    <x v="133"/>
    <x v="1"/>
    <x v="1"/>
    <n v="2"/>
    <n v="0"/>
    <n v="4"/>
    <n v="1"/>
    <n v="4"/>
    <n v="1"/>
    <n v="0"/>
    <n v="1"/>
    <n v="4"/>
    <n v="6"/>
  </r>
  <r>
    <x v="17"/>
    <x v="133"/>
    <x v="1"/>
    <x v="3"/>
    <n v="1"/>
    <n v="2"/>
    <n v="4"/>
    <n v="3"/>
    <n v="6"/>
    <n v="1"/>
    <n v="0"/>
    <n v="2"/>
    <n v="4"/>
    <n v="7"/>
  </r>
  <r>
    <x v="17"/>
    <x v="133"/>
    <x v="1"/>
    <x v="2"/>
    <n v="1"/>
    <n v="0"/>
    <n v="1"/>
    <n v="1"/>
    <n v="1"/>
    <n v="1"/>
    <n v="0"/>
    <n v="0"/>
    <n v="1"/>
    <n v="2"/>
  </r>
  <r>
    <x v="17"/>
    <x v="133"/>
    <x v="1"/>
    <x v="4"/>
    <n v="5"/>
    <n v="2"/>
    <n v="2"/>
    <n v="0"/>
    <n v="5"/>
    <n v="3"/>
    <n v="1"/>
    <n v="0"/>
    <n v="5"/>
    <n v="9"/>
  </r>
  <r>
    <x v="17"/>
    <x v="189"/>
    <x v="0"/>
    <x v="0"/>
    <n v="28"/>
    <n v="29"/>
    <n v="49"/>
    <n v="14"/>
    <n v="84"/>
    <n v="14"/>
    <n v="3"/>
    <n v="20"/>
    <n v="69"/>
    <n v="106"/>
  </r>
  <r>
    <x v="17"/>
    <x v="189"/>
    <x v="0"/>
    <x v="5"/>
    <n v="5"/>
    <n v="0"/>
    <n v="1"/>
    <n v="0"/>
    <n v="2"/>
    <n v="3"/>
    <n v="0"/>
    <n v="1"/>
    <n v="2"/>
    <n v="6"/>
  </r>
  <r>
    <x v="17"/>
    <x v="189"/>
    <x v="0"/>
    <x v="1"/>
    <n v="0"/>
    <n v="3"/>
    <n v="3"/>
    <n v="1"/>
    <n v="6"/>
    <n v="0"/>
    <n v="0"/>
    <n v="0"/>
    <n v="6"/>
    <n v="6"/>
  </r>
  <r>
    <x v="17"/>
    <x v="189"/>
    <x v="0"/>
    <x v="3"/>
    <n v="2"/>
    <n v="3"/>
    <n v="3"/>
    <n v="0"/>
    <n v="7"/>
    <n v="0"/>
    <n v="2"/>
    <n v="2"/>
    <n v="4"/>
    <n v="8"/>
  </r>
  <r>
    <x v="17"/>
    <x v="189"/>
    <x v="0"/>
    <x v="2"/>
    <n v="2"/>
    <n v="1"/>
    <n v="5"/>
    <n v="2"/>
    <n v="6"/>
    <n v="1"/>
    <n v="0"/>
    <n v="2"/>
    <n v="5"/>
    <n v="8"/>
  </r>
  <r>
    <x v="17"/>
    <x v="189"/>
    <x v="0"/>
    <x v="4"/>
    <n v="4"/>
    <n v="2"/>
    <n v="6"/>
    <n v="2"/>
    <n v="8"/>
    <n v="4"/>
    <n v="0"/>
    <n v="1"/>
    <n v="7"/>
    <n v="12"/>
  </r>
  <r>
    <x v="17"/>
    <x v="189"/>
    <x v="1"/>
    <x v="0"/>
    <n v="17"/>
    <n v="10"/>
    <n v="31"/>
    <n v="13"/>
    <n v="48"/>
    <n v="8"/>
    <n v="1"/>
    <n v="12"/>
    <n v="37"/>
    <n v="58"/>
  </r>
  <r>
    <x v="17"/>
    <x v="189"/>
    <x v="1"/>
    <x v="5"/>
    <n v="0"/>
    <n v="0"/>
    <n v="2"/>
    <n v="0"/>
    <n v="2"/>
    <n v="0"/>
    <n v="0"/>
    <n v="1"/>
    <n v="1"/>
    <n v="2"/>
  </r>
  <r>
    <x v="17"/>
    <x v="189"/>
    <x v="1"/>
    <x v="1"/>
    <n v="0"/>
    <n v="1"/>
    <n v="0"/>
    <n v="0"/>
    <n v="1"/>
    <n v="0"/>
    <n v="0"/>
    <n v="1"/>
    <n v="0"/>
    <n v="1"/>
  </r>
  <r>
    <x v="17"/>
    <x v="189"/>
    <x v="1"/>
    <x v="3"/>
    <n v="0"/>
    <n v="3"/>
    <n v="2"/>
    <n v="0"/>
    <n v="5"/>
    <n v="0"/>
    <n v="0"/>
    <n v="1"/>
    <n v="4"/>
    <n v="5"/>
  </r>
  <r>
    <x v="17"/>
    <x v="189"/>
    <x v="1"/>
    <x v="2"/>
    <n v="0"/>
    <n v="0"/>
    <n v="4"/>
    <n v="3"/>
    <n v="4"/>
    <n v="0"/>
    <n v="0"/>
    <n v="0"/>
    <n v="4"/>
    <n v="4"/>
  </r>
  <r>
    <x v="17"/>
    <x v="189"/>
    <x v="1"/>
    <x v="4"/>
    <n v="8"/>
    <n v="4"/>
    <n v="5"/>
    <n v="2"/>
    <n v="11"/>
    <n v="6"/>
    <n v="0"/>
    <n v="7"/>
    <n v="4"/>
    <n v="17"/>
  </r>
  <r>
    <x v="17"/>
    <x v="190"/>
    <x v="0"/>
    <x v="0"/>
    <n v="37"/>
    <n v="29"/>
    <n v="53"/>
    <n v="15"/>
    <n v="91"/>
    <n v="18"/>
    <n v="2"/>
    <n v="18"/>
    <n v="81"/>
    <n v="119"/>
  </r>
  <r>
    <x v="17"/>
    <x v="190"/>
    <x v="0"/>
    <x v="5"/>
    <n v="2"/>
    <n v="0"/>
    <n v="4"/>
    <n v="0"/>
    <n v="5"/>
    <n v="1"/>
    <n v="0"/>
    <n v="1"/>
    <n v="4"/>
    <n v="6"/>
  </r>
  <r>
    <x v="17"/>
    <x v="190"/>
    <x v="0"/>
    <x v="1"/>
    <n v="1"/>
    <n v="2"/>
    <n v="1"/>
    <n v="0"/>
    <n v="4"/>
    <n v="0"/>
    <n v="0"/>
    <n v="1"/>
    <n v="3"/>
    <n v="4"/>
  </r>
  <r>
    <x v="17"/>
    <x v="190"/>
    <x v="0"/>
    <x v="3"/>
    <n v="2"/>
    <n v="0"/>
    <n v="5"/>
    <n v="1"/>
    <n v="6"/>
    <n v="1"/>
    <n v="0"/>
    <n v="2"/>
    <n v="4"/>
    <n v="7"/>
  </r>
  <r>
    <x v="17"/>
    <x v="190"/>
    <x v="0"/>
    <x v="2"/>
    <n v="4"/>
    <n v="2"/>
    <n v="3"/>
    <n v="0"/>
    <n v="6"/>
    <n v="3"/>
    <n v="0"/>
    <n v="2"/>
    <n v="4"/>
    <n v="9"/>
  </r>
  <r>
    <x v="17"/>
    <x v="190"/>
    <x v="0"/>
    <x v="4"/>
    <n v="7"/>
    <n v="4"/>
    <n v="14"/>
    <n v="3"/>
    <n v="19"/>
    <n v="5"/>
    <n v="0"/>
    <n v="5"/>
    <n v="15"/>
    <n v="25"/>
  </r>
  <r>
    <x v="17"/>
    <x v="190"/>
    <x v="1"/>
    <x v="0"/>
    <n v="14"/>
    <n v="18"/>
    <n v="39"/>
    <n v="14"/>
    <n v="61"/>
    <n v="6"/>
    <n v="4"/>
    <n v="7"/>
    <n v="54"/>
    <n v="71"/>
  </r>
  <r>
    <x v="17"/>
    <x v="190"/>
    <x v="1"/>
    <x v="5"/>
    <n v="3"/>
    <n v="0"/>
    <n v="1"/>
    <n v="1"/>
    <n v="1"/>
    <n v="3"/>
    <n v="0"/>
    <n v="0"/>
    <n v="1"/>
    <n v="4"/>
  </r>
  <r>
    <x v="17"/>
    <x v="190"/>
    <x v="1"/>
    <x v="1"/>
    <n v="1"/>
    <n v="0"/>
    <n v="1"/>
    <n v="0"/>
    <n v="1"/>
    <n v="0"/>
    <n v="1"/>
    <n v="0"/>
    <n v="1"/>
    <n v="2"/>
  </r>
  <r>
    <x v="17"/>
    <x v="190"/>
    <x v="1"/>
    <x v="3"/>
    <n v="4"/>
    <n v="2"/>
    <n v="4"/>
    <n v="0"/>
    <n v="7"/>
    <n v="3"/>
    <n v="1"/>
    <n v="0"/>
    <n v="6"/>
    <n v="10"/>
  </r>
  <r>
    <x v="17"/>
    <x v="190"/>
    <x v="1"/>
    <x v="2"/>
    <n v="1"/>
    <n v="0"/>
    <n v="0"/>
    <n v="0"/>
    <n v="0"/>
    <n v="1"/>
    <n v="0"/>
    <n v="0"/>
    <n v="0"/>
    <n v="1"/>
  </r>
  <r>
    <x v="17"/>
    <x v="190"/>
    <x v="1"/>
    <x v="4"/>
    <n v="5"/>
    <n v="2"/>
    <n v="2"/>
    <n v="0"/>
    <n v="4"/>
    <n v="5"/>
    <n v="0"/>
    <n v="0"/>
    <n v="4"/>
    <n v="9"/>
  </r>
  <r>
    <x v="17"/>
    <x v="191"/>
    <x v="0"/>
    <x v="0"/>
    <n v="26"/>
    <n v="38"/>
    <n v="46"/>
    <n v="13"/>
    <n v="91"/>
    <n v="13"/>
    <n v="1"/>
    <n v="19"/>
    <n v="77"/>
    <n v="110"/>
  </r>
  <r>
    <x v="17"/>
    <x v="191"/>
    <x v="0"/>
    <x v="5"/>
    <n v="1"/>
    <n v="0"/>
    <n v="0"/>
    <n v="0"/>
    <n v="0"/>
    <n v="1"/>
    <n v="0"/>
    <n v="0"/>
    <n v="0"/>
    <n v="1"/>
  </r>
  <r>
    <x v="17"/>
    <x v="191"/>
    <x v="0"/>
    <x v="1"/>
    <n v="3"/>
    <n v="0"/>
    <n v="2"/>
    <n v="0"/>
    <n v="4"/>
    <n v="1"/>
    <n v="0"/>
    <n v="0"/>
    <n v="4"/>
    <n v="5"/>
  </r>
  <r>
    <x v="17"/>
    <x v="191"/>
    <x v="0"/>
    <x v="3"/>
    <n v="2"/>
    <n v="0"/>
    <n v="2"/>
    <n v="0"/>
    <n v="2"/>
    <n v="2"/>
    <n v="0"/>
    <n v="0"/>
    <n v="2"/>
    <n v="4"/>
  </r>
  <r>
    <x v="17"/>
    <x v="191"/>
    <x v="0"/>
    <x v="2"/>
    <n v="1"/>
    <n v="0"/>
    <n v="4"/>
    <n v="1"/>
    <n v="4"/>
    <n v="1"/>
    <n v="0"/>
    <n v="1"/>
    <n v="3"/>
    <n v="5"/>
  </r>
  <r>
    <x v="17"/>
    <x v="191"/>
    <x v="0"/>
    <x v="4"/>
    <n v="8"/>
    <n v="5"/>
    <n v="6"/>
    <n v="3"/>
    <n v="11"/>
    <n v="4"/>
    <n v="1"/>
    <n v="6"/>
    <n v="8"/>
    <n v="19"/>
  </r>
  <r>
    <x v="17"/>
    <x v="191"/>
    <x v="1"/>
    <x v="0"/>
    <n v="9"/>
    <n v="13"/>
    <n v="31"/>
    <n v="8"/>
    <n v="45"/>
    <n v="6"/>
    <n v="2"/>
    <n v="9"/>
    <n v="36"/>
    <n v="53"/>
  </r>
  <r>
    <x v="17"/>
    <x v="191"/>
    <x v="1"/>
    <x v="5"/>
    <n v="1"/>
    <n v="1"/>
    <n v="1"/>
    <n v="0"/>
    <n v="2"/>
    <n v="1"/>
    <n v="0"/>
    <n v="0"/>
    <n v="2"/>
    <n v="3"/>
  </r>
  <r>
    <x v="17"/>
    <x v="191"/>
    <x v="1"/>
    <x v="1"/>
    <n v="1"/>
    <n v="0"/>
    <n v="1"/>
    <n v="1"/>
    <n v="2"/>
    <n v="0"/>
    <n v="1"/>
    <n v="0"/>
    <n v="1"/>
    <n v="2"/>
  </r>
  <r>
    <x v="17"/>
    <x v="191"/>
    <x v="1"/>
    <x v="3"/>
    <n v="2"/>
    <n v="1"/>
    <n v="0"/>
    <n v="0"/>
    <n v="2"/>
    <n v="1"/>
    <n v="0"/>
    <n v="1"/>
    <n v="1"/>
    <n v="3"/>
  </r>
  <r>
    <x v="17"/>
    <x v="191"/>
    <x v="1"/>
    <x v="2"/>
    <n v="4"/>
    <n v="1"/>
    <n v="2"/>
    <n v="2"/>
    <n v="4"/>
    <n v="3"/>
    <n v="0"/>
    <n v="0"/>
    <n v="4"/>
    <n v="7"/>
  </r>
  <r>
    <x v="17"/>
    <x v="191"/>
    <x v="1"/>
    <x v="4"/>
    <n v="2"/>
    <n v="3"/>
    <n v="6"/>
    <n v="4"/>
    <n v="10"/>
    <n v="1"/>
    <n v="1"/>
    <n v="2"/>
    <n v="7"/>
    <n v="11"/>
  </r>
  <r>
    <x v="17"/>
    <x v="134"/>
    <x v="0"/>
    <x v="0"/>
    <n v="24"/>
    <n v="30"/>
    <n v="41"/>
    <n v="14"/>
    <n v="73"/>
    <n v="14"/>
    <n v="1"/>
    <n v="13"/>
    <n v="67"/>
    <n v="95"/>
  </r>
  <r>
    <x v="17"/>
    <x v="134"/>
    <x v="0"/>
    <x v="1"/>
    <n v="4"/>
    <n v="2"/>
    <n v="2"/>
    <n v="2"/>
    <n v="7"/>
    <n v="1"/>
    <n v="0"/>
    <n v="2"/>
    <n v="5"/>
    <n v="8"/>
  </r>
  <r>
    <x v="17"/>
    <x v="134"/>
    <x v="0"/>
    <x v="3"/>
    <n v="2"/>
    <n v="1"/>
    <n v="0"/>
    <n v="0"/>
    <n v="2"/>
    <n v="1"/>
    <n v="0"/>
    <n v="1"/>
    <n v="1"/>
    <n v="3"/>
  </r>
  <r>
    <x v="17"/>
    <x v="134"/>
    <x v="0"/>
    <x v="2"/>
    <n v="2"/>
    <n v="1"/>
    <n v="3"/>
    <n v="1"/>
    <n v="5"/>
    <n v="1"/>
    <n v="0"/>
    <n v="0"/>
    <n v="5"/>
    <n v="6"/>
  </r>
  <r>
    <x v="17"/>
    <x v="134"/>
    <x v="0"/>
    <x v="4"/>
    <n v="8"/>
    <n v="1"/>
    <n v="10"/>
    <n v="3"/>
    <n v="15"/>
    <n v="4"/>
    <n v="0"/>
    <n v="3"/>
    <n v="12"/>
    <n v="19"/>
  </r>
  <r>
    <x v="17"/>
    <x v="134"/>
    <x v="1"/>
    <x v="0"/>
    <n v="20"/>
    <n v="9"/>
    <n v="34"/>
    <n v="11"/>
    <n v="45"/>
    <n v="18"/>
    <n v="2"/>
    <n v="6"/>
    <n v="37"/>
    <n v="63"/>
  </r>
  <r>
    <x v="17"/>
    <x v="134"/>
    <x v="1"/>
    <x v="5"/>
    <n v="0"/>
    <n v="0"/>
    <n v="1"/>
    <n v="1"/>
    <n v="1"/>
    <n v="0"/>
    <n v="0"/>
    <n v="0"/>
    <n v="1"/>
    <n v="1"/>
  </r>
  <r>
    <x v="17"/>
    <x v="134"/>
    <x v="1"/>
    <x v="1"/>
    <n v="2"/>
    <n v="1"/>
    <n v="1"/>
    <n v="0"/>
    <n v="2"/>
    <n v="1"/>
    <n v="0"/>
    <n v="1"/>
    <n v="2"/>
    <n v="4"/>
  </r>
  <r>
    <x v="17"/>
    <x v="134"/>
    <x v="1"/>
    <x v="3"/>
    <n v="4"/>
    <n v="0"/>
    <n v="2"/>
    <n v="0"/>
    <n v="4"/>
    <n v="2"/>
    <n v="0"/>
    <n v="3"/>
    <n v="1"/>
    <n v="6"/>
  </r>
  <r>
    <x v="17"/>
    <x v="134"/>
    <x v="1"/>
    <x v="2"/>
    <n v="2"/>
    <n v="0"/>
    <n v="2"/>
    <n v="2"/>
    <n v="2"/>
    <n v="1"/>
    <n v="0"/>
    <n v="1"/>
    <n v="2"/>
    <n v="4"/>
  </r>
  <r>
    <x v="17"/>
    <x v="134"/>
    <x v="1"/>
    <x v="4"/>
    <n v="6"/>
    <n v="2"/>
    <n v="2"/>
    <n v="1"/>
    <n v="4"/>
    <n v="4"/>
    <n v="1"/>
    <n v="2"/>
    <n v="3"/>
    <n v="10"/>
  </r>
  <r>
    <x v="17"/>
    <x v="135"/>
    <x v="0"/>
    <x v="0"/>
    <n v="34"/>
    <n v="32"/>
    <n v="32"/>
    <n v="11"/>
    <n v="74"/>
    <n v="18"/>
    <n v="3"/>
    <n v="17"/>
    <n v="60"/>
    <n v="98"/>
  </r>
  <r>
    <x v="17"/>
    <x v="135"/>
    <x v="0"/>
    <x v="5"/>
    <n v="2"/>
    <n v="0"/>
    <n v="1"/>
    <n v="1"/>
    <n v="2"/>
    <n v="0"/>
    <n v="0"/>
    <n v="1"/>
    <n v="2"/>
    <n v="3"/>
  </r>
  <r>
    <x v="17"/>
    <x v="135"/>
    <x v="0"/>
    <x v="1"/>
    <n v="1"/>
    <n v="1"/>
    <n v="2"/>
    <n v="0"/>
    <n v="4"/>
    <n v="0"/>
    <n v="1"/>
    <n v="0"/>
    <n v="3"/>
    <n v="4"/>
  </r>
  <r>
    <x v="17"/>
    <x v="135"/>
    <x v="0"/>
    <x v="3"/>
    <n v="0"/>
    <n v="0"/>
    <n v="3"/>
    <n v="2"/>
    <n v="3"/>
    <n v="0"/>
    <n v="0"/>
    <n v="0"/>
    <n v="3"/>
    <n v="3"/>
  </r>
  <r>
    <x v="17"/>
    <x v="135"/>
    <x v="0"/>
    <x v="2"/>
    <n v="2"/>
    <n v="3"/>
    <n v="1"/>
    <n v="1"/>
    <n v="5"/>
    <n v="0"/>
    <n v="1"/>
    <n v="2"/>
    <n v="3"/>
    <n v="6"/>
  </r>
  <r>
    <x v="17"/>
    <x v="135"/>
    <x v="0"/>
    <x v="4"/>
    <n v="7"/>
    <n v="7"/>
    <n v="4"/>
    <n v="1"/>
    <n v="14"/>
    <n v="1"/>
    <n v="1"/>
    <n v="7"/>
    <n v="9"/>
    <n v="18"/>
  </r>
  <r>
    <x v="17"/>
    <x v="135"/>
    <x v="1"/>
    <x v="0"/>
    <n v="19"/>
    <n v="14"/>
    <n v="23"/>
    <n v="5"/>
    <n v="40"/>
    <n v="10"/>
    <n v="1"/>
    <n v="17"/>
    <n v="28"/>
    <n v="56"/>
  </r>
  <r>
    <x v="17"/>
    <x v="135"/>
    <x v="1"/>
    <x v="5"/>
    <n v="2"/>
    <n v="0"/>
    <n v="1"/>
    <n v="1"/>
    <n v="1"/>
    <n v="2"/>
    <n v="0"/>
    <n v="0"/>
    <n v="1"/>
    <n v="3"/>
  </r>
  <r>
    <x v="17"/>
    <x v="135"/>
    <x v="1"/>
    <x v="1"/>
    <n v="1"/>
    <n v="1"/>
    <n v="2"/>
    <n v="0"/>
    <n v="4"/>
    <n v="0"/>
    <n v="0"/>
    <n v="1"/>
    <n v="3"/>
    <n v="4"/>
  </r>
  <r>
    <x v="17"/>
    <x v="135"/>
    <x v="1"/>
    <x v="3"/>
    <n v="0"/>
    <n v="1"/>
    <n v="1"/>
    <n v="1"/>
    <n v="2"/>
    <n v="0"/>
    <n v="0"/>
    <n v="1"/>
    <n v="1"/>
    <n v="2"/>
  </r>
  <r>
    <x v="17"/>
    <x v="135"/>
    <x v="1"/>
    <x v="2"/>
    <n v="1"/>
    <n v="0"/>
    <n v="0"/>
    <n v="0"/>
    <n v="0"/>
    <n v="1"/>
    <n v="0"/>
    <n v="0"/>
    <n v="0"/>
    <n v="1"/>
  </r>
  <r>
    <x v="17"/>
    <x v="135"/>
    <x v="1"/>
    <x v="4"/>
    <n v="3"/>
    <n v="1"/>
    <n v="8"/>
    <n v="4"/>
    <n v="9"/>
    <n v="2"/>
    <n v="0"/>
    <n v="3"/>
    <n v="7"/>
    <n v="12"/>
  </r>
  <r>
    <x v="17"/>
    <x v="10"/>
    <x v="0"/>
    <x v="0"/>
    <n v="37"/>
    <n v="32"/>
    <n v="42"/>
    <n v="12"/>
    <n v="79"/>
    <n v="26"/>
    <n v="2"/>
    <n v="16"/>
    <n v="67"/>
    <n v="111"/>
  </r>
  <r>
    <x v="17"/>
    <x v="10"/>
    <x v="0"/>
    <x v="5"/>
    <n v="1"/>
    <n v="0"/>
    <n v="4"/>
    <n v="1"/>
    <n v="5"/>
    <n v="0"/>
    <n v="0"/>
    <n v="0"/>
    <n v="5"/>
    <n v="5"/>
  </r>
  <r>
    <x v="17"/>
    <x v="10"/>
    <x v="0"/>
    <x v="1"/>
    <n v="0"/>
    <n v="0"/>
    <n v="1"/>
    <n v="1"/>
    <n v="1"/>
    <n v="0"/>
    <n v="0"/>
    <n v="0"/>
    <n v="1"/>
    <n v="1"/>
  </r>
  <r>
    <x v="17"/>
    <x v="10"/>
    <x v="0"/>
    <x v="3"/>
    <n v="1"/>
    <n v="1"/>
    <n v="4"/>
    <n v="3"/>
    <n v="5"/>
    <n v="0"/>
    <n v="1"/>
    <n v="1"/>
    <n v="4"/>
    <n v="6"/>
  </r>
  <r>
    <x v="17"/>
    <x v="10"/>
    <x v="0"/>
    <x v="2"/>
    <n v="0"/>
    <n v="1"/>
    <n v="2"/>
    <n v="2"/>
    <n v="3"/>
    <n v="0"/>
    <n v="0"/>
    <n v="0"/>
    <n v="3"/>
    <n v="3"/>
  </r>
  <r>
    <x v="17"/>
    <x v="10"/>
    <x v="0"/>
    <x v="4"/>
    <n v="3"/>
    <n v="4"/>
    <n v="6"/>
    <n v="4"/>
    <n v="12"/>
    <n v="0"/>
    <n v="3"/>
    <n v="0"/>
    <n v="10"/>
    <n v="13"/>
  </r>
  <r>
    <x v="17"/>
    <x v="10"/>
    <x v="1"/>
    <x v="0"/>
    <n v="10"/>
    <n v="20"/>
    <n v="20"/>
    <n v="6"/>
    <n v="43"/>
    <n v="5"/>
    <n v="1"/>
    <n v="12"/>
    <n v="32"/>
    <n v="50"/>
  </r>
  <r>
    <x v="17"/>
    <x v="10"/>
    <x v="1"/>
    <x v="5"/>
    <n v="0"/>
    <n v="0"/>
    <n v="1"/>
    <n v="1"/>
    <n v="1"/>
    <n v="0"/>
    <n v="0"/>
    <n v="0"/>
    <n v="1"/>
    <n v="1"/>
  </r>
  <r>
    <x v="17"/>
    <x v="10"/>
    <x v="1"/>
    <x v="1"/>
    <n v="2"/>
    <n v="1"/>
    <n v="2"/>
    <n v="1"/>
    <n v="3"/>
    <n v="2"/>
    <n v="0"/>
    <n v="2"/>
    <n v="1"/>
    <n v="5"/>
  </r>
  <r>
    <x v="17"/>
    <x v="10"/>
    <x v="1"/>
    <x v="3"/>
    <n v="1"/>
    <n v="0"/>
    <n v="1"/>
    <n v="1"/>
    <n v="1"/>
    <n v="1"/>
    <n v="0"/>
    <n v="0"/>
    <n v="1"/>
    <n v="2"/>
  </r>
  <r>
    <x v="17"/>
    <x v="10"/>
    <x v="1"/>
    <x v="2"/>
    <n v="1"/>
    <n v="0"/>
    <n v="1"/>
    <n v="1"/>
    <n v="2"/>
    <n v="0"/>
    <n v="0"/>
    <n v="2"/>
    <n v="0"/>
    <n v="2"/>
  </r>
  <r>
    <x v="17"/>
    <x v="10"/>
    <x v="1"/>
    <x v="4"/>
    <n v="1"/>
    <n v="7"/>
    <n v="3"/>
    <n v="2"/>
    <n v="10"/>
    <n v="0"/>
    <n v="0"/>
    <n v="5"/>
    <n v="6"/>
    <n v="11"/>
  </r>
  <r>
    <x v="17"/>
    <x v="192"/>
    <x v="0"/>
    <x v="0"/>
    <n v="32"/>
    <n v="21"/>
    <n v="44"/>
    <n v="10"/>
    <n v="71"/>
    <n v="18"/>
    <n v="0"/>
    <n v="19"/>
    <n v="60"/>
    <n v="97"/>
  </r>
  <r>
    <x v="17"/>
    <x v="192"/>
    <x v="0"/>
    <x v="5"/>
    <n v="1"/>
    <n v="0"/>
    <n v="3"/>
    <n v="0"/>
    <n v="4"/>
    <n v="0"/>
    <n v="0"/>
    <n v="1"/>
    <n v="3"/>
    <n v="4"/>
  </r>
  <r>
    <x v="17"/>
    <x v="192"/>
    <x v="0"/>
    <x v="1"/>
    <n v="1"/>
    <n v="3"/>
    <n v="1"/>
    <n v="0"/>
    <n v="5"/>
    <n v="0"/>
    <n v="0"/>
    <n v="1"/>
    <n v="4"/>
    <n v="5"/>
  </r>
  <r>
    <x v="17"/>
    <x v="192"/>
    <x v="0"/>
    <x v="3"/>
    <n v="2"/>
    <n v="0"/>
    <n v="1"/>
    <n v="0"/>
    <n v="2"/>
    <n v="1"/>
    <n v="0"/>
    <n v="0"/>
    <n v="2"/>
    <n v="3"/>
  </r>
  <r>
    <x v="17"/>
    <x v="192"/>
    <x v="0"/>
    <x v="2"/>
    <n v="1"/>
    <n v="1"/>
    <n v="0"/>
    <n v="0"/>
    <n v="1"/>
    <n v="1"/>
    <n v="0"/>
    <n v="0"/>
    <n v="1"/>
    <n v="2"/>
  </r>
  <r>
    <x v="17"/>
    <x v="192"/>
    <x v="0"/>
    <x v="4"/>
    <n v="5"/>
    <n v="3"/>
    <n v="8"/>
    <n v="3"/>
    <n v="12"/>
    <n v="3"/>
    <n v="0"/>
    <n v="1"/>
    <n v="12"/>
    <n v="16"/>
  </r>
  <r>
    <x v="17"/>
    <x v="192"/>
    <x v="1"/>
    <x v="0"/>
    <n v="15"/>
    <n v="20"/>
    <n v="28"/>
    <n v="10"/>
    <n v="51"/>
    <n v="10"/>
    <n v="1"/>
    <n v="10"/>
    <n v="42"/>
    <n v="63"/>
  </r>
  <r>
    <x v="17"/>
    <x v="192"/>
    <x v="1"/>
    <x v="5"/>
    <n v="2"/>
    <n v="0"/>
    <n v="0"/>
    <n v="0"/>
    <n v="2"/>
    <n v="0"/>
    <n v="1"/>
    <n v="1"/>
    <n v="0"/>
    <n v="2"/>
  </r>
  <r>
    <x v="17"/>
    <x v="192"/>
    <x v="1"/>
    <x v="1"/>
    <n v="1"/>
    <n v="1"/>
    <n v="2"/>
    <n v="0"/>
    <n v="4"/>
    <n v="0"/>
    <n v="1"/>
    <n v="0"/>
    <n v="3"/>
    <n v="4"/>
  </r>
  <r>
    <x v="17"/>
    <x v="192"/>
    <x v="1"/>
    <x v="3"/>
    <n v="0"/>
    <n v="0"/>
    <n v="1"/>
    <n v="1"/>
    <n v="1"/>
    <n v="0"/>
    <n v="0"/>
    <n v="1"/>
    <n v="0"/>
    <n v="1"/>
  </r>
  <r>
    <x v="17"/>
    <x v="192"/>
    <x v="1"/>
    <x v="2"/>
    <n v="2"/>
    <n v="0"/>
    <n v="0"/>
    <n v="0"/>
    <n v="1"/>
    <n v="1"/>
    <n v="0"/>
    <n v="1"/>
    <n v="0"/>
    <n v="2"/>
  </r>
  <r>
    <x v="17"/>
    <x v="192"/>
    <x v="1"/>
    <x v="4"/>
    <n v="3"/>
    <n v="0"/>
    <n v="6"/>
    <n v="1"/>
    <n v="7"/>
    <n v="2"/>
    <n v="1"/>
    <n v="1"/>
    <n v="5"/>
    <n v="9"/>
  </r>
  <r>
    <x v="17"/>
    <x v="193"/>
    <x v="0"/>
    <x v="0"/>
    <n v="27"/>
    <n v="21"/>
    <n v="38"/>
    <n v="11"/>
    <n v="66"/>
    <n v="15"/>
    <n v="2"/>
    <n v="14"/>
    <n v="55"/>
    <n v="86"/>
  </r>
  <r>
    <x v="17"/>
    <x v="193"/>
    <x v="0"/>
    <x v="5"/>
    <n v="1"/>
    <n v="1"/>
    <n v="1"/>
    <n v="1"/>
    <n v="3"/>
    <n v="0"/>
    <n v="0"/>
    <n v="1"/>
    <n v="2"/>
    <n v="3"/>
  </r>
  <r>
    <x v="17"/>
    <x v="193"/>
    <x v="0"/>
    <x v="1"/>
    <n v="2"/>
    <n v="1"/>
    <n v="2"/>
    <n v="0"/>
    <n v="4"/>
    <n v="1"/>
    <n v="0"/>
    <n v="2"/>
    <n v="2"/>
    <n v="5"/>
  </r>
  <r>
    <x v="17"/>
    <x v="193"/>
    <x v="0"/>
    <x v="3"/>
    <n v="1"/>
    <n v="1"/>
    <n v="3"/>
    <n v="2"/>
    <n v="4"/>
    <n v="1"/>
    <n v="0"/>
    <n v="1"/>
    <n v="3"/>
    <n v="5"/>
  </r>
  <r>
    <x v="17"/>
    <x v="193"/>
    <x v="0"/>
    <x v="2"/>
    <n v="1"/>
    <n v="0"/>
    <n v="4"/>
    <n v="1"/>
    <n v="5"/>
    <n v="0"/>
    <n v="0"/>
    <n v="3"/>
    <n v="2"/>
    <n v="5"/>
  </r>
  <r>
    <x v="17"/>
    <x v="193"/>
    <x v="0"/>
    <x v="4"/>
    <n v="6"/>
    <n v="3"/>
    <n v="8"/>
    <n v="4"/>
    <n v="13"/>
    <n v="4"/>
    <n v="1"/>
    <n v="2"/>
    <n v="10"/>
    <n v="17"/>
  </r>
  <r>
    <x v="17"/>
    <x v="193"/>
    <x v="1"/>
    <x v="0"/>
    <n v="20"/>
    <n v="15"/>
    <n v="23"/>
    <n v="10"/>
    <n v="42"/>
    <n v="10"/>
    <n v="4"/>
    <n v="12"/>
    <n v="32"/>
    <n v="58"/>
  </r>
  <r>
    <x v="17"/>
    <x v="193"/>
    <x v="1"/>
    <x v="5"/>
    <n v="1"/>
    <n v="1"/>
    <n v="0"/>
    <n v="0"/>
    <n v="1"/>
    <n v="1"/>
    <n v="0"/>
    <n v="1"/>
    <n v="0"/>
    <n v="2"/>
  </r>
  <r>
    <x v="17"/>
    <x v="193"/>
    <x v="1"/>
    <x v="1"/>
    <n v="0"/>
    <n v="0"/>
    <n v="4"/>
    <n v="2"/>
    <n v="4"/>
    <n v="0"/>
    <n v="0"/>
    <n v="1"/>
    <n v="3"/>
    <n v="4"/>
  </r>
  <r>
    <x v="17"/>
    <x v="193"/>
    <x v="1"/>
    <x v="3"/>
    <n v="2"/>
    <n v="1"/>
    <n v="0"/>
    <n v="0"/>
    <n v="1"/>
    <n v="2"/>
    <n v="0"/>
    <n v="0"/>
    <n v="1"/>
    <n v="3"/>
  </r>
  <r>
    <x v="17"/>
    <x v="193"/>
    <x v="1"/>
    <x v="2"/>
    <n v="2"/>
    <n v="0"/>
    <n v="2"/>
    <n v="0"/>
    <n v="2"/>
    <n v="2"/>
    <n v="0"/>
    <n v="0"/>
    <n v="2"/>
    <n v="4"/>
  </r>
  <r>
    <x v="17"/>
    <x v="193"/>
    <x v="1"/>
    <x v="4"/>
    <n v="2"/>
    <n v="4"/>
    <n v="0"/>
    <n v="0"/>
    <n v="4"/>
    <n v="1"/>
    <n v="1"/>
    <n v="0"/>
    <n v="4"/>
    <n v="6"/>
  </r>
  <r>
    <x v="17"/>
    <x v="194"/>
    <x v="0"/>
    <x v="0"/>
    <n v="25"/>
    <n v="28"/>
    <n v="46"/>
    <n v="16"/>
    <n v="78"/>
    <n v="15"/>
    <n v="3"/>
    <n v="12"/>
    <n v="69"/>
    <n v="99"/>
  </r>
  <r>
    <x v="17"/>
    <x v="194"/>
    <x v="0"/>
    <x v="5"/>
    <n v="0"/>
    <n v="3"/>
    <n v="0"/>
    <n v="0"/>
    <n v="3"/>
    <n v="0"/>
    <n v="0"/>
    <n v="1"/>
    <n v="2"/>
    <n v="3"/>
  </r>
  <r>
    <x v="17"/>
    <x v="194"/>
    <x v="0"/>
    <x v="1"/>
    <n v="5"/>
    <n v="1"/>
    <n v="2"/>
    <n v="1"/>
    <n v="5"/>
    <n v="3"/>
    <n v="0"/>
    <n v="3"/>
    <n v="2"/>
    <n v="8"/>
  </r>
  <r>
    <x v="17"/>
    <x v="194"/>
    <x v="0"/>
    <x v="3"/>
    <n v="3"/>
    <n v="1"/>
    <n v="2"/>
    <n v="2"/>
    <n v="5"/>
    <n v="0"/>
    <n v="0"/>
    <n v="2"/>
    <n v="4"/>
    <n v="6"/>
  </r>
  <r>
    <x v="17"/>
    <x v="194"/>
    <x v="0"/>
    <x v="2"/>
    <n v="2"/>
    <n v="0"/>
    <n v="6"/>
    <n v="4"/>
    <n v="7"/>
    <n v="0"/>
    <n v="0"/>
    <n v="1"/>
    <n v="7"/>
    <n v="8"/>
  </r>
  <r>
    <x v="17"/>
    <x v="194"/>
    <x v="0"/>
    <x v="4"/>
    <n v="6"/>
    <n v="5"/>
    <n v="9"/>
    <n v="5"/>
    <n v="15"/>
    <n v="5"/>
    <n v="0"/>
    <n v="1"/>
    <n v="14"/>
    <n v="20"/>
  </r>
  <r>
    <x v="17"/>
    <x v="194"/>
    <x v="1"/>
    <x v="0"/>
    <n v="17"/>
    <n v="16"/>
    <n v="26"/>
    <n v="6"/>
    <n v="44"/>
    <n v="10"/>
    <n v="3"/>
    <n v="11"/>
    <n v="35"/>
    <n v="59"/>
  </r>
  <r>
    <x v="17"/>
    <x v="194"/>
    <x v="1"/>
    <x v="5"/>
    <n v="0"/>
    <n v="0"/>
    <n v="3"/>
    <n v="0"/>
    <n v="3"/>
    <n v="0"/>
    <n v="0"/>
    <n v="0"/>
    <n v="3"/>
    <n v="3"/>
  </r>
  <r>
    <x v="17"/>
    <x v="194"/>
    <x v="1"/>
    <x v="1"/>
    <n v="2"/>
    <n v="1"/>
    <n v="0"/>
    <n v="0"/>
    <n v="2"/>
    <n v="1"/>
    <n v="0"/>
    <n v="2"/>
    <n v="0"/>
    <n v="3"/>
  </r>
  <r>
    <x v="17"/>
    <x v="194"/>
    <x v="1"/>
    <x v="3"/>
    <n v="1"/>
    <n v="0"/>
    <n v="1"/>
    <n v="1"/>
    <n v="2"/>
    <n v="0"/>
    <n v="1"/>
    <n v="1"/>
    <n v="0"/>
    <n v="2"/>
  </r>
  <r>
    <x v="17"/>
    <x v="194"/>
    <x v="1"/>
    <x v="2"/>
    <n v="2"/>
    <n v="0"/>
    <n v="5"/>
    <n v="1"/>
    <n v="6"/>
    <n v="1"/>
    <n v="0"/>
    <n v="1"/>
    <n v="5"/>
    <n v="7"/>
  </r>
  <r>
    <x v="17"/>
    <x v="194"/>
    <x v="1"/>
    <x v="4"/>
    <n v="2"/>
    <n v="2"/>
    <n v="5"/>
    <n v="2"/>
    <n v="8"/>
    <n v="1"/>
    <n v="0"/>
    <n v="2"/>
    <n v="6"/>
    <n v="9"/>
  </r>
  <r>
    <x v="17"/>
    <x v="195"/>
    <x v="0"/>
    <x v="0"/>
    <n v="31"/>
    <n v="36"/>
    <n v="53"/>
    <n v="22"/>
    <n v="101"/>
    <n v="18"/>
    <n v="3"/>
    <n v="14"/>
    <n v="85"/>
    <n v="120"/>
  </r>
  <r>
    <x v="17"/>
    <x v="195"/>
    <x v="0"/>
    <x v="5"/>
    <n v="1"/>
    <n v="0"/>
    <n v="3"/>
    <n v="0"/>
    <n v="3"/>
    <n v="1"/>
    <n v="0"/>
    <n v="3"/>
    <n v="0"/>
    <n v="4"/>
  </r>
  <r>
    <x v="17"/>
    <x v="195"/>
    <x v="0"/>
    <x v="1"/>
    <n v="1"/>
    <n v="0"/>
    <n v="1"/>
    <n v="0"/>
    <n v="2"/>
    <n v="0"/>
    <n v="0"/>
    <n v="0"/>
    <n v="2"/>
    <n v="2"/>
  </r>
  <r>
    <x v="17"/>
    <x v="195"/>
    <x v="0"/>
    <x v="3"/>
    <n v="3"/>
    <n v="1"/>
    <n v="2"/>
    <n v="0"/>
    <n v="3"/>
    <n v="2"/>
    <n v="0"/>
    <n v="2"/>
    <n v="2"/>
    <n v="6"/>
  </r>
  <r>
    <x v="17"/>
    <x v="195"/>
    <x v="0"/>
    <x v="2"/>
    <n v="0"/>
    <n v="3"/>
    <n v="4"/>
    <n v="1"/>
    <n v="7"/>
    <n v="0"/>
    <n v="0"/>
    <n v="1"/>
    <n v="6"/>
    <n v="7"/>
  </r>
  <r>
    <x v="17"/>
    <x v="195"/>
    <x v="0"/>
    <x v="4"/>
    <n v="6"/>
    <n v="3"/>
    <n v="5"/>
    <n v="1"/>
    <n v="11"/>
    <n v="2"/>
    <n v="0"/>
    <n v="4"/>
    <n v="8"/>
    <n v="14"/>
  </r>
  <r>
    <x v="17"/>
    <x v="195"/>
    <x v="1"/>
    <x v="0"/>
    <n v="20"/>
    <n v="9"/>
    <n v="24"/>
    <n v="8"/>
    <n v="36"/>
    <n v="14"/>
    <n v="1"/>
    <n v="9"/>
    <n v="29"/>
    <n v="53"/>
  </r>
  <r>
    <x v="17"/>
    <x v="195"/>
    <x v="1"/>
    <x v="5"/>
    <n v="1"/>
    <n v="0"/>
    <n v="0"/>
    <n v="0"/>
    <n v="1"/>
    <n v="0"/>
    <n v="0"/>
    <n v="0"/>
    <n v="1"/>
    <n v="1"/>
  </r>
  <r>
    <x v="17"/>
    <x v="195"/>
    <x v="1"/>
    <x v="1"/>
    <n v="1"/>
    <n v="1"/>
    <n v="3"/>
    <n v="0"/>
    <n v="4"/>
    <n v="1"/>
    <n v="0"/>
    <n v="0"/>
    <n v="4"/>
    <n v="5"/>
  </r>
  <r>
    <x v="17"/>
    <x v="195"/>
    <x v="1"/>
    <x v="3"/>
    <n v="2"/>
    <n v="0"/>
    <n v="2"/>
    <n v="1"/>
    <n v="2"/>
    <n v="2"/>
    <n v="0"/>
    <n v="1"/>
    <n v="1"/>
    <n v="4"/>
  </r>
  <r>
    <x v="17"/>
    <x v="195"/>
    <x v="1"/>
    <x v="2"/>
    <n v="3"/>
    <n v="0"/>
    <n v="0"/>
    <n v="0"/>
    <n v="0"/>
    <n v="3"/>
    <n v="0"/>
    <n v="0"/>
    <n v="0"/>
    <n v="3"/>
  </r>
  <r>
    <x v="17"/>
    <x v="195"/>
    <x v="1"/>
    <x v="4"/>
    <n v="5"/>
    <n v="1"/>
    <n v="6"/>
    <n v="0"/>
    <n v="8"/>
    <n v="2"/>
    <n v="1"/>
    <n v="3"/>
    <n v="6"/>
    <n v="12"/>
  </r>
  <r>
    <x v="17"/>
    <x v="196"/>
    <x v="0"/>
    <x v="0"/>
    <n v="24"/>
    <n v="23"/>
    <n v="50"/>
    <n v="14"/>
    <n v="81"/>
    <n v="13"/>
    <n v="1"/>
    <n v="10"/>
    <n v="73"/>
    <n v="97"/>
  </r>
  <r>
    <x v="17"/>
    <x v="196"/>
    <x v="0"/>
    <x v="5"/>
    <n v="5"/>
    <n v="0"/>
    <n v="2"/>
    <n v="1"/>
    <n v="5"/>
    <n v="1"/>
    <n v="0"/>
    <n v="2"/>
    <n v="4"/>
    <n v="7"/>
  </r>
  <r>
    <x v="17"/>
    <x v="196"/>
    <x v="0"/>
    <x v="1"/>
    <n v="3"/>
    <n v="5"/>
    <n v="2"/>
    <n v="1"/>
    <n v="7"/>
    <n v="3"/>
    <n v="1"/>
    <n v="3"/>
    <n v="3"/>
    <n v="10"/>
  </r>
  <r>
    <x v="17"/>
    <x v="196"/>
    <x v="0"/>
    <x v="3"/>
    <n v="0"/>
    <n v="0"/>
    <n v="1"/>
    <n v="1"/>
    <n v="1"/>
    <n v="0"/>
    <n v="0"/>
    <n v="1"/>
    <n v="0"/>
    <n v="1"/>
  </r>
  <r>
    <x v="17"/>
    <x v="196"/>
    <x v="0"/>
    <x v="2"/>
    <n v="0"/>
    <n v="2"/>
    <n v="2"/>
    <n v="0"/>
    <n v="4"/>
    <n v="0"/>
    <n v="0"/>
    <n v="3"/>
    <n v="1"/>
    <n v="4"/>
  </r>
  <r>
    <x v="17"/>
    <x v="196"/>
    <x v="0"/>
    <x v="4"/>
    <n v="5"/>
    <n v="9"/>
    <n v="6"/>
    <n v="5"/>
    <n v="18"/>
    <n v="2"/>
    <n v="1"/>
    <n v="3"/>
    <n v="14"/>
    <n v="20"/>
  </r>
  <r>
    <x v="17"/>
    <x v="196"/>
    <x v="1"/>
    <x v="0"/>
    <n v="12"/>
    <n v="17"/>
    <n v="28"/>
    <n v="7"/>
    <n v="49"/>
    <n v="5"/>
    <n v="1"/>
    <n v="17"/>
    <n v="34"/>
    <n v="57"/>
  </r>
  <r>
    <x v="17"/>
    <x v="196"/>
    <x v="1"/>
    <x v="5"/>
    <n v="1"/>
    <n v="2"/>
    <n v="3"/>
    <n v="1"/>
    <n v="5"/>
    <n v="1"/>
    <n v="0"/>
    <n v="0"/>
    <n v="5"/>
    <n v="6"/>
  </r>
  <r>
    <x v="17"/>
    <x v="196"/>
    <x v="1"/>
    <x v="1"/>
    <n v="2"/>
    <n v="1"/>
    <n v="1"/>
    <n v="1"/>
    <n v="2"/>
    <n v="2"/>
    <n v="0"/>
    <n v="0"/>
    <n v="2"/>
    <n v="4"/>
  </r>
  <r>
    <x v="17"/>
    <x v="196"/>
    <x v="1"/>
    <x v="3"/>
    <n v="0"/>
    <n v="1"/>
    <n v="2"/>
    <n v="1"/>
    <n v="3"/>
    <n v="0"/>
    <n v="1"/>
    <n v="1"/>
    <n v="1"/>
    <n v="3"/>
  </r>
  <r>
    <x v="17"/>
    <x v="196"/>
    <x v="1"/>
    <x v="2"/>
    <n v="1"/>
    <n v="0"/>
    <n v="0"/>
    <n v="0"/>
    <n v="1"/>
    <n v="0"/>
    <n v="0"/>
    <n v="1"/>
    <n v="0"/>
    <n v="1"/>
  </r>
  <r>
    <x v="17"/>
    <x v="196"/>
    <x v="1"/>
    <x v="4"/>
    <n v="0"/>
    <n v="1"/>
    <n v="6"/>
    <n v="3"/>
    <n v="7"/>
    <n v="0"/>
    <n v="0"/>
    <n v="2"/>
    <n v="5"/>
    <n v="7"/>
  </r>
  <r>
    <x v="17"/>
    <x v="197"/>
    <x v="0"/>
    <x v="0"/>
    <n v="26"/>
    <n v="38"/>
    <n v="57"/>
    <n v="16"/>
    <n v="105"/>
    <n v="12"/>
    <n v="4"/>
    <n v="28"/>
    <n v="77"/>
    <n v="121"/>
  </r>
  <r>
    <x v="17"/>
    <x v="197"/>
    <x v="0"/>
    <x v="5"/>
    <n v="0"/>
    <n v="2"/>
    <n v="3"/>
    <n v="1"/>
    <n v="5"/>
    <n v="0"/>
    <n v="0"/>
    <n v="2"/>
    <n v="3"/>
    <n v="5"/>
  </r>
  <r>
    <x v="17"/>
    <x v="197"/>
    <x v="0"/>
    <x v="1"/>
    <n v="0"/>
    <n v="0"/>
    <n v="2"/>
    <n v="1"/>
    <n v="2"/>
    <n v="0"/>
    <n v="0"/>
    <n v="0"/>
    <n v="2"/>
    <n v="2"/>
  </r>
  <r>
    <x v="17"/>
    <x v="197"/>
    <x v="0"/>
    <x v="3"/>
    <n v="0"/>
    <n v="2"/>
    <n v="2"/>
    <n v="2"/>
    <n v="4"/>
    <n v="0"/>
    <n v="0"/>
    <n v="1"/>
    <n v="3"/>
    <n v="4"/>
  </r>
  <r>
    <x v="17"/>
    <x v="197"/>
    <x v="0"/>
    <x v="2"/>
    <n v="0"/>
    <n v="0"/>
    <n v="6"/>
    <n v="4"/>
    <n v="6"/>
    <n v="0"/>
    <n v="0"/>
    <n v="1"/>
    <n v="5"/>
    <n v="6"/>
  </r>
  <r>
    <x v="17"/>
    <x v="197"/>
    <x v="0"/>
    <x v="4"/>
    <n v="6"/>
    <n v="2"/>
    <n v="6"/>
    <n v="4"/>
    <n v="10"/>
    <n v="4"/>
    <n v="1"/>
    <n v="1"/>
    <n v="8"/>
    <n v="14"/>
  </r>
  <r>
    <x v="17"/>
    <x v="197"/>
    <x v="1"/>
    <x v="0"/>
    <n v="24"/>
    <n v="16"/>
    <n v="39"/>
    <n v="12"/>
    <n v="57"/>
    <n v="15"/>
    <n v="2"/>
    <n v="13"/>
    <n v="49"/>
    <n v="79"/>
  </r>
  <r>
    <x v="17"/>
    <x v="197"/>
    <x v="1"/>
    <x v="5"/>
    <n v="1"/>
    <n v="1"/>
    <n v="0"/>
    <n v="0"/>
    <n v="1"/>
    <n v="1"/>
    <n v="0"/>
    <n v="0"/>
    <n v="1"/>
    <n v="2"/>
  </r>
  <r>
    <x v="17"/>
    <x v="197"/>
    <x v="1"/>
    <x v="1"/>
    <n v="3"/>
    <n v="1"/>
    <n v="5"/>
    <n v="1"/>
    <n v="6"/>
    <n v="3"/>
    <n v="0"/>
    <n v="1"/>
    <n v="5"/>
    <n v="9"/>
  </r>
  <r>
    <x v="17"/>
    <x v="197"/>
    <x v="1"/>
    <x v="3"/>
    <n v="1"/>
    <n v="0"/>
    <n v="2"/>
    <n v="0"/>
    <n v="2"/>
    <n v="1"/>
    <n v="0"/>
    <n v="2"/>
    <n v="0"/>
    <n v="3"/>
  </r>
  <r>
    <x v="17"/>
    <x v="197"/>
    <x v="1"/>
    <x v="2"/>
    <n v="1"/>
    <n v="0"/>
    <n v="3"/>
    <n v="2"/>
    <n v="4"/>
    <n v="0"/>
    <n v="0"/>
    <n v="1"/>
    <n v="3"/>
    <n v="4"/>
  </r>
  <r>
    <x v="17"/>
    <x v="197"/>
    <x v="1"/>
    <x v="4"/>
    <n v="3"/>
    <n v="3"/>
    <n v="7"/>
    <n v="6"/>
    <n v="11"/>
    <n v="2"/>
    <n v="0"/>
    <n v="7"/>
    <n v="4"/>
    <n v="13"/>
  </r>
  <r>
    <x v="17"/>
    <x v="198"/>
    <x v="0"/>
    <x v="0"/>
    <n v="22"/>
    <n v="29"/>
    <n v="37"/>
    <n v="12"/>
    <n v="73"/>
    <n v="10"/>
    <n v="2"/>
    <n v="16"/>
    <n v="60"/>
    <n v="88"/>
  </r>
  <r>
    <x v="17"/>
    <x v="198"/>
    <x v="0"/>
    <x v="5"/>
    <n v="0"/>
    <n v="1"/>
    <n v="0"/>
    <n v="0"/>
    <n v="1"/>
    <n v="0"/>
    <n v="0"/>
    <n v="0"/>
    <n v="1"/>
    <n v="1"/>
  </r>
  <r>
    <x v="17"/>
    <x v="198"/>
    <x v="0"/>
    <x v="1"/>
    <n v="5"/>
    <n v="4"/>
    <n v="2"/>
    <n v="0"/>
    <n v="8"/>
    <n v="3"/>
    <n v="0"/>
    <n v="4"/>
    <n v="4"/>
    <n v="11"/>
  </r>
  <r>
    <x v="17"/>
    <x v="198"/>
    <x v="0"/>
    <x v="3"/>
    <n v="1"/>
    <n v="2"/>
    <n v="0"/>
    <n v="0"/>
    <n v="2"/>
    <n v="1"/>
    <n v="0"/>
    <n v="2"/>
    <n v="0"/>
    <n v="3"/>
  </r>
  <r>
    <x v="17"/>
    <x v="198"/>
    <x v="0"/>
    <x v="2"/>
    <n v="2"/>
    <n v="0"/>
    <n v="3"/>
    <n v="1"/>
    <n v="3"/>
    <n v="2"/>
    <n v="0"/>
    <n v="1"/>
    <n v="2"/>
    <n v="5"/>
  </r>
  <r>
    <x v="17"/>
    <x v="198"/>
    <x v="0"/>
    <x v="4"/>
    <n v="6"/>
    <n v="2"/>
    <n v="1"/>
    <n v="0"/>
    <n v="6"/>
    <n v="1"/>
    <n v="2"/>
    <n v="3"/>
    <n v="3"/>
    <n v="9"/>
  </r>
  <r>
    <x v="17"/>
    <x v="198"/>
    <x v="1"/>
    <x v="0"/>
    <n v="19"/>
    <n v="17"/>
    <n v="30"/>
    <n v="8"/>
    <n v="52"/>
    <n v="10"/>
    <n v="2"/>
    <n v="18"/>
    <n v="36"/>
    <n v="66"/>
  </r>
  <r>
    <x v="17"/>
    <x v="198"/>
    <x v="1"/>
    <x v="5"/>
    <n v="2"/>
    <n v="1"/>
    <n v="1"/>
    <n v="1"/>
    <n v="2"/>
    <n v="2"/>
    <n v="0"/>
    <n v="0"/>
    <n v="2"/>
    <n v="4"/>
  </r>
  <r>
    <x v="17"/>
    <x v="198"/>
    <x v="1"/>
    <x v="1"/>
    <n v="0"/>
    <n v="0"/>
    <n v="4"/>
    <n v="2"/>
    <n v="4"/>
    <n v="0"/>
    <n v="0"/>
    <n v="1"/>
    <n v="3"/>
    <n v="4"/>
  </r>
  <r>
    <x v="17"/>
    <x v="198"/>
    <x v="1"/>
    <x v="3"/>
    <n v="1"/>
    <n v="1"/>
    <n v="1"/>
    <n v="0"/>
    <n v="3"/>
    <n v="0"/>
    <n v="0"/>
    <n v="2"/>
    <n v="1"/>
    <n v="3"/>
  </r>
  <r>
    <x v="17"/>
    <x v="198"/>
    <x v="1"/>
    <x v="2"/>
    <n v="0"/>
    <n v="0"/>
    <n v="1"/>
    <n v="0"/>
    <n v="1"/>
    <n v="0"/>
    <n v="0"/>
    <n v="0"/>
    <n v="1"/>
    <n v="1"/>
  </r>
  <r>
    <x v="17"/>
    <x v="198"/>
    <x v="1"/>
    <x v="4"/>
    <n v="5"/>
    <n v="1"/>
    <n v="8"/>
    <n v="6"/>
    <n v="10"/>
    <n v="3"/>
    <n v="1"/>
    <n v="1"/>
    <n v="9"/>
    <n v="14"/>
  </r>
  <r>
    <x v="17"/>
    <x v="199"/>
    <x v="0"/>
    <x v="0"/>
    <n v="29"/>
    <n v="33"/>
    <n v="64"/>
    <n v="20"/>
    <n v="106"/>
    <n v="14"/>
    <n v="4"/>
    <n v="16"/>
    <n v="92"/>
    <n v="126"/>
  </r>
  <r>
    <x v="17"/>
    <x v="199"/>
    <x v="0"/>
    <x v="5"/>
    <n v="3"/>
    <n v="0"/>
    <n v="1"/>
    <n v="0"/>
    <n v="2"/>
    <n v="1"/>
    <n v="0"/>
    <n v="2"/>
    <n v="1"/>
    <n v="4"/>
  </r>
  <r>
    <x v="17"/>
    <x v="199"/>
    <x v="0"/>
    <x v="1"/>
    <n v="1"/>
    <n v="0"/>
    <n v="2"/>
    <n v="0"/>
    <n v="2"/>
    <n v="0"/>
    <n v="0"/>
    <n v="3"/>
    <n v="0"/>
    <n v="3"/>
  </r>
  <r>
    <x v="17"/>
    <x v="199"/>
    <x v="0"/>
    <x v="3"/>
    <n v="2"/>
    <n v="1"/>
    <n v="2"/>
    <n v="2"/>
    <n v="3"/>
    <n v="2"/>
    <n v="0"/>
    <n v="0"/>
    <n v="3"/>
    <n v="5"/>
  </r>
  <r>
    <x v="17"/>
    <x v="199"/>
    <x v="0"/>
    <x v="2"/>
    <n v="2"/>
    <n v="1"/>
    <n v="1"/>
    <n v="1"/>
    <n v="2"/>
    <n v="1"/>
    <n v="0"/>
    <n v="1"/>
    <n v="2"/>
    <n v="4"/>
  </r>
  <r>
    <x v="17"/>
    <x v="199"/>
    <x v="0"/>
    <x v="4"/>
    <n v="3"/>
    <n v="2"/>
    <n v="13"/>
    <n v="7"/>
    <n v="15"/>
    <n v="1"/>
    <n v="0"/>
    <n v="7"/>
    <n v="10"/>
    <n v="18"/>
  </r>
  <r>
    <x v="17"/>
    <x v="199"/>
    <x v="1"/>
    <x v="0"/>
    <n v="13"/>
    <n v="21"/>
    <n v="34"/>
    <n v="10"/>
    <n v="57"/>
    <n v="9"/>
    <n v="1"/>
    <n v="9"/>
    <n v="49"/>
    <n v="68"/>
  </r>
  <r>
    <x v="17"/>
    <x v="199"/>
    <x v="1"/>
    <x v="5"/>
    <n v="2"/>
    <n v="0"/>
    <n v="1"/>
    <n v="0"/>
    <n v="1"/>
    <n v="2"/>
    <n v="0"/>
    <n v="1"/>
    <n v="0"/>
    <n v="3"/>
  </r>
  <r>
    <x v="17"/>
    <x v="199"/>
    <x v="1"/>
    <x v="1"/>
    <n v="1"/>
    <n v="1"/>
    <n v="2"/>
    <n v="1"/>
    <n v="3"/>
    <n v="1"/>
    <n v="0"/>
    <n v="1"/>
    <n v="2"/>
    <n v="4"/>
  </r>
  <r>
    <x v="17"/>
    <x v="199"/>
    <x v="1"/>
    <x v="3"/>
    <n v="1"/>
    <n v="1"/>
    <n v="4"/>
    <n v="3"/>
    <n v="6"/>
    <n v="0"/>
    <n v="1"/>
    <n v="1"/>
    <n v="4"/>
    <n v="6"/>
  </r>
  <r>
    <x v="17"/>
    <x v="199"/>
    <x v="1"/>
    <x v="2"/>
    <n v="0"/>
    <n v="1"/>
    <n v="1"/>
    <n v="0"/>
    <n v="2"/>
    <n v="0"/>
    <n v="0"/>
    <n v="0"/>
    <n v="2"/>
    <n v="2"/>
  </r>
  <r>
    <x v="17"/>
    <x v="199"/>
    <x v="1"/>
    <x v="4"/>
    <n v="2"/>
    <n v="4"/>
    <n v="2"/>
    <n v="0"/>
    <n v="6"/>
    <n v="2"/>
    <n v="1"/>
    <n v="1"/>
    <n v="4"/>
    <n v="8"/>
  </r>
  <r>
    <x v="17"/>
    <x v="200"/>
    <x v="0"/>
    <x v="0"/>
    <n v="22"/>
    <n v="31"/>
    <n v="50"/>
    <n v="19"/>
    <n v="86"/>
    <n v="13"/>
    <n v="3"/>
    <n v="12"/>
    <n v="75"/>
    <n v="103"/>
  </r>
  <r>
    <x v="17"/>
    <x v="200"/>
    <x v="0"/>
    <x v="5"/>
    <n v="0"/>
    <n v="0"/>
    <n v="1"/>
    <n v="0"/>
    <n v="1"/>
    <n v="0"/>
    <n v="0"/>
    <n v="0"/>
    <n v="1"/>
    <n v="1"/>
  </r>
  <r>
    <x v="17"/>
    <x v="200"/>
    <x v="0"/>
    <x v="1"/>
    <n v="1"/>
    <n v="2"/>
    <n v="4"/>
    <n v="0"/>
    <n v="6"/>
    <n v="1"/>
    <n v="0"/>
    <n v="2"/>
    <n v="4"/>
    <n v="7"/>
  </r>
  <r>
    <x v="17"/>
    <x v="200"/>
    <x v="0"/>
    <x v="3"/>
    <n v="2"/>
    <n v="0"/>
    <n v="3"/>
    <n v="3"/>
    <n v="3"/>
    <n v="2"/>
    <n v="0"/>
    <n v="1"/>
    <n v="2"/>
    <n v="5"/>
  </r>
  <r>
    <x v="17"/>
    <x v="200"/>
    <x v="0"/>
    <x v="2"/>
    <n v="1"/>
    <n v="3"/>
    <n v="1"/>
    <n v="0"/>
    <n v="5"/>
    <n v="0"/>
    <n v="0"/>
    <n v="3"/>
    <n v="2"/>
    <n v="5"/>
  </r>
  <r>
    <x v="17"/>
    <x v="200"/>
    <x v="0"/>
    <x v="4"/>
    <n v="5"/>
    <n v="3"/>
    <n v="3"/>
    <n v="3"/>
    <n v="7"/>
    <n v="0"/>
    <n v="0"/>
    <n v="7"/>
    <n v="4"/>
    <n v="11"/>
  </r>
  <r>
    <x v="17"/>
    <x v="200"/>
    <x v="1"/>
    <x v="0"/>
    <n v="14"/>
    <n v="18"/>
    <n v="25"/>
    <n v="8"/>
    <n v="47"/>
    <n v="9"/>
    <n v="1"/>
    <n v="9"/>
    <n v="38"/>
    <n v="57"/>
  </r>
  <r>
    <x v="17"/>
    <x v="200"/>
    <x v="1"/>
    <x v="1"/>
    <n v="5"/>
    <n v="0"/>
    <n v="2"/>
    <n v="0"/>
    <n v="2"/>
    <n v="5"/>
    <n v="0"/>
    <n v="0"/>
    <n v="2"/>
    <n v="7"/>
  </r>
  <r>
    <x v="17"/>
    <x v="200"/>
    <x v="1"/>
    <x v="2"/>
    <n v="2"/>
    <n v="1"/>
    <n v="1"/>
    <n v="0"/>
    <n v="3"/>
    <n v="1"/>
    <n v="0"/>
    <n v="0"/>
    <n v="3"/>
    <n v="4"/>
  </r>
  <r>
    <x v="17"/>
    <x v="200"/>
    <x v="1"/>
    <x v="4"/>
    <n v="1"/>
    <n v="1"/>
    <n v="7"/>
    <n v="3"/>
    <n v="8"/>
    <n v="1"/>
    <n v="0"/>
    <n v="1"/>
    <n v="7"/>
    <n v="9"/>
  </r>
  <r>
    <x v="17"/>
    <x v="201"/>
    <x v="0"/>
    <x v="0"/>
    <n v="33"/>
    <n v="29"/>
    <n v="55"/>
    <n v="12"/>
    <n v="89"/>
    <n v="21"/>
    <n v="3"/>
    <n v="25"/>
    <n v="68"/>
    <n v="117"/>
  </r>
  <r>
    <x v="17"/>
    <x v="201"/>
    <x v="0"/>
    <x v="5"/>
    <n v="3"/>
    <n v="1"/>
    <n v="1"/>
    <n v="0"/>
    <n v="3"/>
    <n v="1"/>
    <n v="0"/>
    <n v="1"/>
    <n v="3"/>
    <n v="5"/>
  </r>
  <r>
    <x v="17"/>
    <x v="201"/>
    <x v="0"/>
    <x v="1"/>
    <n v="4"/>
    <n v="3"/>
    <n v="3"/>
    <n v="2"/>
    <n v="7"/>
    <n v="0"/>
    <n v="2"/>
    <n v="3"/>
    <n v="5"/>
    <n v="10"/>
  </r>
  <r>
    <x v="17"/>
    <x v="201"/>
    <x v="0"/>
    <x v="3"/>
    <n v="3"/>
    <n v="0"/>
    <n v="2"/>
    <n v="1"/>
    <n v="2"/>
    <n v="2"/>
    <n v="0"/>
    <n v="0"/>
    <n v="3"/>
    <n v="5"/>
  </r>
  <r>
    <x v="17"/>
    <x v="201"/>
    <x v="0"/>
    <x v="2"/>
    <n v="4"/>
    <n v="3"/>
    <n v="2"/>
    <n v="1"/>
    <n v="6"/>
    <n v="2"/>
    <n v="2"/>
    <n v="1"/>
    <n v="4"/>
    <n v="9"/>
  </r>
  <r>
    <x v="17"/>
    <x v="201"/>
    <x v="0"/>
    <x v="4"/>
    <n v="4"/>
    <n v="3"/>
    <n v="9"/>
    <n v="3"/>
    <n v="13"/>
    <n v="3"/>
    <n v="0"/>
    <n v="1"/>
    <n v="12"/>
    <n v="16"/>
  </r>
  <r>
    <x v="17"/>
    <x v="201"/>
    <x v="1"/>
    <x v="0"/>
    <n v="14"/>
    <n v="16"/>
    <n v="30"/>
    <n v="12"/>
    <n v="47"/>
    <n v="10"/>
    <n v="0"/>
    <n v="9"/>
    <n v="41"/>
    <n v="60"/>
  </r>
  <r>
    <x v="17"/>
    <x v="201"/>
    <x v="1"/>
    <x v="5"/>
    <n v="1"/>
    <n v="0"/>
    <n v="4"/>
    <n v="0"/>
    <n v="5"/>
    <n v="0"/>
    <n v="0"/>
    <n v="2"/>
    <n v="3"/>
    <n v="5"/>
  </r>
  <r>
    <x v="17"/>
    <x v="201"/>
    <x v="1"/>
    <x v="1"/>
    <n v="3"/>
    <n v="1"/>
    <n v="1"/>
    <n v="0"/>
    <n v="2"/>
    <n v="3"/>
    <n v="0"/>
    <n v="0"/>
    <n v="2"/>
    <n v="5"/>
  </r>
  <r>
    <x v="17"/>
    <x v="201"/>
    <x v="1"/>
    <x v="3"/>
    <n v="1"/>
    <n v="1"/>
    <n v="1"/>
    <n v="2"/>
    <n v="3"/>
    <n v="0"/>
    <n v="1"/>
    <n v="0"/>
    <n v="2"/>
    <n v="3"/>
  </r>
  <r>
    <x v="17"/>
    <x v="201"/>
    <x v="1"/>
    <x v="2"/>
    <n v="1"/>
    <n v="2"/>
    <n v="0"/>
    <n v="0"/>
    <n v="2"/>
    <n v="1"/>
    <n v="0"/>
    <n v="1"/>
    <n v="1"/>
    <n v="3"/>
  </r>
  <r>
    <x v="17"/>
    <x v="201"/>
    <x v="1"/>
    <x v="4"/>
    <n v="5"/>
    <n v="2"/>
    <n v="3"/>
    <n v="1"/>
    <n v="7"/>
    <n v="3"/>
    <n v="0"/>
    <n v="2"/>
    <n v="5"/>
    <n v="10"/>
  </r>
  <r>
    <x v="17"/>
    <x v="202"/>
    <x v="0"/>
    <x v="0"/>
    <n v="39"/>
    <n v="25"/>
    <n v="50"/>
    <n v="17"/>
    <n v="85"/>
    <n v="24"/>
    <n v="3"/>
    <n v="16"/>
    <n v="71"/>
    <n v="114"/>
  </r>
  <r>
    <x v="17"/>
    <x v="202"/>
    <x v="0"/>
    <x v="5"/>
    <n v="0"/>
    <n v="1"/>
    <n v="1"/>
    <n v="0"/>
    <n v="2"/>
    <n v="0"/>
    <n v="0"/>
    <n v="1"/>
    <n v="1"/>
    <n v="2"/>
  </r>
  <r>
    <x v="17"/>
    <x v="202"/>
    <x v="0"/>
    <x v="1"/>
    <n v="2"/>
    <n v="1"/>
    <n v="2"/>
    <n v="1"/>
    <n v="3"/>
    <n v="2"/>
    <n v="0"/>
    <n v="0"/>
    <n v="3"/>
    <n v="5"/>
  </r>
  <r>
    <x v="17"/>
    <x v="202"/>
    <x v="0"/>
    <x v="2"/>
    <n v="1"/>
    <n v="1"/>
    <n v="1"/>
    <n v="0"/>
    <n v="3"/>
    <n v="0"/>
    <n v="0"/>
    <n v="1"/>
    <n v="2"/>
    <n v="3"/>
  </r>
  <r>
    <x v="17"/>
    <x v="202"/>
    <x v="0"/>
    <x v="4"/>
    <n v="1"/>
    <n v="4"/>
    <n v="10"/>
    <n v="4"/>
    <n v="14"/>
    <n v="1"/>
    <n v="0"/>
    <n v="2"/>
    <n v="12"/>
    <n v="15"/>
  </r>
  <r>
    <x v="17"/>
    <x v="202"/>
    <x v="1"/>
    <x v="0"/>
    <n v="20"/>
    <n v="21"/>
    <n v="26"/>
    <n v="7"/>
    <n v="53"/>
    <n v="12"/>
    <n v="1"/>
    <n v="11"/>
    <n v="43"/>
    <n v="67"/>
  </r>
  <r>
    <x v="17"/>
    <x v="202"/>
    <x v="1"/>
    <x v="5"/>
    <n v="1"/>
    <n v="1"/>
    <n v="1"/>
    <n v="0"/>
    <n v="3"/>
    <n v="0"/>
    <n v="1"/>
    <n v="1"/>
    <n v="1"/>
    <n v="3"/>
  </r>
  <r>
    <x v="17"/>
    <x v="202"/>
    <x v="1"/>
    <x v="1"/>
    <n v="2"/>
    <n v="0"/>
    <n v="0"/>
    <n v="0"/>
    <n v="0"/>
    <n v="0"/>
    <n v="1"/>
    <n v="1"/>
    <n v="0"/>
    <n v="2"/>
  </r>
  <r>
    <x v="17"/>
    <x v="202"/>
    <x v="1"/>
    <x v="3"/>
    <n v="1"/>
    <n v="2"/>
    <n v="2"/>
    <n v="1"/>
    <n v="4"/>
    <n v="1"/>
    <n v="1"/>
    <n v="2"/>
    <n v="1"/>
    <n v="5"/>
  </r>
  <r>
    <x v="17"/>
    <x v="202"/>
    <x v="1"/>
    <x v="2"/>
    <n v="1"/>
    <n v="0"/>
    <n v="0"/>
    <n v="0"/>
    <n v="1"/>
    <n v="0"/>
    <n v="0"/>
    <n v="0"/>
    <n v="1"/>
    <n v="1"/>
  </r>
  <r>
    <x v="17"/>
    <x v="202"/>
    <x v="1"/>
    <x v="4"/>
    <n v="3"/>
    <n v="4"/>
    <n v="7"/>
    <n v="5"/>
    <n v="12"/>
    <n v="2"/>
    <n v="0"/>
    <n v="3"/>
    <n v="9"/>
    <n v="14"/>
  </r>
  <r>
    <x v="17"/>
    <x v="136"/>
    <x v="0"/>
    <x v="0"/>
    <n v="29"/>
    <n v="31"/>
    <n v="62"/>
    <n v="14"/>
    <n v="93"/>
    <n v="21"/>
    <n v="4"/>
    <n v="15"/>
    <n v="82"/>
    <n v="122"/>
  </r>
  <r>
    <x v="17"/>
    <x v="136"/>
    <x v="0"/>
    <x v="5"/>
    <n v="0"/>
    <n v="0"/>
    <n v="2"/>
    <n v="1"/>
    <n v="2"/>
    <n v="0"/>
    <n v="0"/>
    <n v="0"/>
    <n v="2"/>
    <n v="2"/>
  </r>
  <r>
    <x v="17"/>
    <x v="136"/>
    <x v="0"/>
    <x v="1"/>
    <n v="1"/>
    <n v="3"/>
    <n v="0"/>
    <n v="0"/>
    <n v="3"/>
    <n v="1"/>
    <n v="0"/>
    <n v="0"/>
    <n v="3"/>
    <n v="4"/>
  </r>
  <r>
    <x v="17"/>
    <x v="136"/>
    <x v="0"/>
    <x v="3"/>
    <n v="1"/>
    <n v="1"/>
    <n v="4"/>
    <n v="2"/>
    <n v="5"/>
    <n v="0"/>
    <n v="1"/>
    <n v="2"/>
    <n v="3"/>
    <n v="6"/>
  </r>
  <r>
    <x v="17"/>
    <x v="136"/>
    <x v="0"/>
    <x v="2"/>
    <n v="3"/>
    <n v="1"/>
    <n v="0"/>
    <n v="0"/>
    <n v="2"/>
    <n v="2"/>
    <n v="0"/>
    <n v="1"/>
    <n v="1"/>
    <n v="4"/>
  </r>
  <r>
    <x v="17"/>
    <x v="136"/>
    <x v="0"/>
    <x v="4"/>
    <n v="5"/>
    <n v="3"/>
    <n v="13"/>
    <n v="4"/>
    <n v="17"/>
    <n v="4"/>
    <n v="1"/>
    <n v="3"/>
    <n v="13"/>
    <n v="21"/>
  </r>
  <r>
    <x v="17"/>
    <x v="136"/>
    <x v="1"/>
    <x v="0"/>
    <n v="19"/>
    <n v="17"/>
    <n v="36"/>
    <n v="10"/>
    <n v="61"/>
    <n v="7"/>
    <n v="1"/>
    <n v="16"/>
    <n v="48"/>
    <n v="72"/>
  </r>
  <r>
    <x v="17"/>
    <x v="136"/>
    <x v="1"/>
    <x v="5"/>
    <n v="4"/>
    <n v="0"/>
    <n v="0"/>
    <n v="0"/>
    <n v="0"/>
    <n v="3"/>
    <n v="0"/>
    <n v="1"/>
    <n v="0"/>
    <n v="4"/>
  </r>
  <r>
    <x v="17"/>
    <x v="136"/>
    <x v="1"/>
    <x v="1"/>
    <n v="3"/>
    <n v="0"/>
    <n v="0"/>
    <n v="0"/>
    <n v="0"/>
    <n v="2"/>
    <n v="1"/>
    <n v="0"/>
    <n v="0"/>
    <n v="3"/>
  </r>
  <r>
    <x v="17"/>
    <x v="136"/>
    <x v="1"/>
    <x v="3"/>
    <n v="2"/>
    <n v="0"/>
    <n v="3"/>
    <n v="0"/>
    <n v="3"/>
    <n v="2"/>
    <n v="0"/>
    <n v="1"/>
    <n v="2"/>
    <n v="5"/>
  </r>
  <r>
    <x v="17"/>
    <x v="136"/>
    <x v="1"/>
    <x v="2"/>
    <n v="1"/>
    <n v="5"/>
    <n v="2"/>
    <n v="0"/>
    <n v="7"/>
    <n v="1"/>
    <n v="1"/>
    <n v="3"/>
    <n v="3"/>
    <n v="8"/>
  </r>
  <r>
    <x v="17"/>
    <x v="136"/>
    <x v="1"/>
    <x v="4"/>
    <n v="4"/>
    <n v="1"/>
    <n v="2"/>
    <n v="0"/>
    <n v="3"/>
    <n v="2"/>
    <n v="1"/>
    <n v="2"/>
    <n v="2"/>
    <n v="7"/>
  </r>
  <r>
    <x v="17"/>
    <x v="11"/>
    <x v="0"/>
    <x v="0"/>
    <n v="23"/>
    <n v="20"/>
    <n v="50"/>
    <n v="14"/>
    <n v="75"/>
    <n v="16"/>
    <n v="2"/>
    <n v="11"/>
    <n v="64"/>
    <n v="93"/>
  </r>
  <r>
    <x v="17"/>
    <x v="11"/>
    <x v="0"/>
    <x v="5"/>
    <n v="2"/>
    <n v="2"/>
    <n v="1"/>
    <n v="0"/>
    <n v="4"/>
    <n v="1"/>
    <n v="1"/>
    <n v="1"/>
    <n v="2"/>
    <n v="5"/>
  </r>
  <r>
    <x v="17"/>
    <x v="11"/>
    <x v="0"/>
    <x v="1"/>
    <n v="0"/>
    <n v="1"/>
    <n v="4"/>
    <n v="2"/>
    <n v="5"/>
    <n v="0"/>
    <n v="0"/>
    <n v="4"/>
    <n v="1"/>
    <n v="5"/>
  </r>
  <r>
    <x v="17"/>
    <x v="11"/>
    <x v="0"/>
    <x v="3"/>
    <n v="3"/>
    <n v="1"/>
    <n v="3"/>
    <n v="2"/>
    <n v="6"/>
    <n v="1"/>
    <n v="1"/>
    <n v="0"/>
    <n v="5"/>
    <n v="7"/>
  </r>
  <r>
    <x v="17"/>
    <x v="11"/>
    <x v="0"/>
    <x v="2"/>
    <n v="1"/>
    <n v="4"/>
    <n v="1"/>
    <n v="0"/>
    <n v="6"/>
    <n v="0"/>
    <n v="0"/>
    <n v="1"/>
    <n v="5"/>
    <n v="6"/>
  </r>
  <r>
    <x v="17"/>
    <x v="11"/>
    <x v="0"/>
    <x v="4"/>
    <n v="7"/>
    <n v="4"/>
    <n v="4"/>
    <n v="2"/>
    <n v="9"/>
    <n v="4"/>
    <n v="1"/>
    <n v="2"/>
    <n v="8"/>
    <n v="15"/>
  </r>
  <r>
    <x v="17"/>
    <x v="11"/>
    <x v="1"/>
    <x v="0"/>
    <n v="21"/>
    <n v="18"/>
    <n v="35"/>
    <n v="10"/>
    <n v="59"/>
    <n v="12"/>
    <n v="1"/>
    <n v="17"/>
    <n v="44"/>
    <n v="74"/>
  </r>
  <r>
    <x v="17"/>
    <x v="11"/>
    <x v="1"/>
    <x v="5"/>
    <n v="0"/>
    <n v="1"/>
    <n v="2"/>
    <n v="1"/>
    <n v="3"/>
    <n v="0"/>
    <n v="0"/>
    <n v="1"/>
    <n v="2"/>
    <n v="3"/>
  </r>
  <r>
    <x v="17"/>
    <x v="11"/>
    <x v="1"/>
    <x v="1"/>
    <n v="0"/>
    <n v="0"/>
    <n v="2"/>
    <n v="0"/>
    <n v="2"/>
    <n v="0"/>
    <n v="0"/>
    <n v="0"/>
    <n v="2"/>
    <n v="2"/>
  </r>
  <r>
    <x v="17"/>
    <x v="11"/>
    <x v="1"/>
    <x v="3"/>
    <n v="0"/>
    <n v="1"/>
    <n v="2"/>
    <n v="1"/>
    <n v="3"/>
    <n v="0"/>
    <n v="0"/>
    <n v="2"/>
    <n v="1"/>
    <n v="3"/>
  </r>
  <r>
    <x v="17"/>
    <x v="11"/>
    <x v="1"/>
    <x v="2"/>
    <n v="0"/>
    <n v="1"/>
    <n v="2"/>
    <n v="1"/>
    <n v="3"/>
    <n v="0"/>
    <n v="0"/>
    <n v="0"/>
    <n v="3"/>
    <n v="3"/>
  </r>
  <r>
    <x v="17"/>
    <x v="11"/>
    <x v="1"/>
    <x v="4"/>
    <n v="5"/>
    <n v="3"/>
    <n v="2"/>
    <n v="1"/>
    <n v="7"/>
    <n v="3"/>
    <n v="1"/>
    <n v="2"/>
    <n v="4"/>
    <n v="10"/>
  </r>
  <r>
    <x v="17"/>
    <x v="203"/>
    <x v="0"/>
    <x v="0"/>
    <n v="30"/>
    <n v="28"/>
    <n v="52"/>
    <n v="19"/>
    <n v="84"/>
    <n v="19"/>
    <n v="2"/>
    <n v="16"/>
    <n v="73"/>
    <n v="110"/>
  </r>
  <r>
    <x v="17"/>
    <x v="203"/>
    <x v="0"/>
    <x v="5"/>
    <n v="1"/>
    <n v="0"/>
    <n v="2"/>
    <n v="1"/>
    <n v="3"/>
    <n v="0"/>
    <n v="1"/>
    <n v="0"/>
    <n v="2"/>
    <n v="3"/>
  </r>
  <r>
    <x v="17"/>
    <x v="203"/>
    <x v="0"/>
    <x v="1"/>
    <n v="2"/>
    <n v="3"/>
    <n v="2"/>
    <n v="0"/>
    <n v="6"/>
    <n v="1"/>
    <n v="0"/>
    <n v="2"/>
    <n v="4"/>
    <n v="7"/>
  </r>
  <r>
    <x v="17"/>
    <x v="203"/>
    <x v="0"/>
    <x v="3"/>
    <n v="0"/>
    <n v="0"/>
    <n v="1"/>
    <n v="1"/>
    <n v="1"/>
    <n v="0"/>
    <n v="0"/>
    <n v="0"/>
    <n v="1"/>
    <n v="1"/>
  </r>
  <r>
    <x v="17"/>
    <x v="203"/>
    <x v="0"/>
    <x v="2"/>
    <n v="0"/>
    <n v="0"/>
    <n v="3"/>
    <n v="2"/>
    <n v="3"/>
    <n v="0"/>
    <n v="0"/>
    <n v="1"/>
    <n v="2"/>
    <n v="3"/>
  </r>
  <r>
    <x v="17"/>
    <x v="203"/>
    <x v="0"/>
    <x v="4"/>
    <n v="4"/>
    <n v="4"/>
    <n v="2"/>
    <n v="1"/>
    <n v="7"/>
    <n v="1"/>
    <n v="1"/>
    <n v="4"/>
    <n v="4"/>
    <n v="10"/>
  </r>
  <r>
    <x v="17"/>
    <x v="203"/>
    <x v="1"/>
    <x v="0"/>
    <n v="24"/>
    <n v="16"/>
    <n v="32"/>
    <n v="6"/>
    <n v="52"/>
    <n v="15"/>
    <n v="4"/>
    <n v="5"/>
    <n v="48"/>
    <n v="72"/>
  </r>
  <r>
    <x v="17"/>
    <x v="203"/>
    <x v="1"/>
    <x v="1"/>
    <n v="2"/>
    <n v="0"/>
    <n v="1"/>
    <n v="0"/>
    <n v="2"/>
    <n v="1"/>
    <n v="0"/>
    <n v="0"/>
    <n v="2"/>
    <n v="3"/>
  </r>
  <r>
    <x v="17"/>
    <x v="203"/>
    <x v="1"/>
    <x v="3"/>
    <n v="1"/>
    <n v="2"/>
    <n v="1"/>
    <n v="1"/>
    <n v="3"/>
    <n v="1"/>
    <n v="0"/>
    <n v="0"/>
    <n v="3"/>
    <n v="4"/>
  </r>
  <r>
    <x v="17"/>
    <x v="203"/>
    <x v="1"/>
    <x v="2"/>
    <n v="0"/>
    <n v="1"/>
    <n v="0"/>
    <n v="0"/>
    <n v="1"/>
    <n v="0"/>
    <n v="0"/>
    <n v="0"/>
    <n v="1"/>
    <n v="1"/>
  </r>
  <r>
    <x v="17"/>
    <x v="203"/>
    <x v="1"/>
    <x v="4"/>
    <n v="2"/>
    <n v="2"/>
    <n v="4"/>
    <n v="2"/>
    <n v="6"/>
    <n v="2"/>
    <n v="0"/>
    <n v="4"/>
    <n v="2"/>
    <n v="8"/>
  </r>
  <r>
    <x v="17"/>
    <x v="204"/>
    <x v="0"/>
    <x v="0"/>
    <n v="31"/>
    <n v="27"/>
    <n v="49"/>
    <n v="13"/>
    <n v="88"/>
    <n v="12"/>
    <n v="5"/>
    <n v="21"/>
    <n v="69"/>
    <n v="107"/>
  </r>
  <r>
    <x v="17"/>
    <x v="204"/>
    <x v="0"/>
    <x v="5"/>
    <n v="3"/>
    <n v="0"/>
    <n v="3"/>
    <n v="0"/>
    <n v="4"/>
    <n v="2"/>
    <n v="0"/>
    <n v="2"/>
    <n v="2"/>
    <n v="6"/>
  </r>
  <r>
    <x v="17"/>
    <x v="204"/>
    <x v="0"/>
    <x v="1"/>
    <n v="1"/>
    <n v="0"/>
    <n v="1"/>
    <n v="0"/>
    <n v="1"/>
    <n v="1"/>
    <n v="0"/>
    <n v="0"/>
    <n v="1"/>
    <n v="2"/>
  </r>
  <r>
    <x v="17"/>
    <x v="204"/>
    <x v="0"/>
    <x v="3"/>
    <n v="2"/>
    <n v="0"/>
    <n v="3"/>
    <n v="0"/>
    <n v="4"/>
    <n v="1"/>
    <n v="0"/>
    <n v="1"/>
    <n v="3"/>
    <n v="5"/>
  </r>
  <r>
    <x v="17"/>
    <x v="204"/>
    <x v="0"/>
    <x v="2"/>
    <n v="1"/>
    <n v="1"/>
    <n v="1"/>
    <n v="1"/>
    <n v="3"/>
    <n v="0"/>
    <n v="0"/>
    <n v="1"/>
    <n v="2"/>
    <n v="3"/>
  </r>
  <r>
    <x v="17"/>
    <x v="204"/>
    <x v="0"/>
    <x v="4"/>
    <n v="5"/>
    <n v="4"/>
    <n v="6"/>
    <n v="4"/>
    <n v="12"/>
    <n v="2"/>
    <n v="0"/>
    <n v="5"/>
    <n v="8"/>
    <n v="15"/>
  </r>
  <r>
    <x v="17"/>
    <x v="204"/>
    <x v="1"/>
    <x v="0"/>
    <n v="22"/>
    <n v="11"/>
    <n v="35"/>
    <n v="11"/>
    <n v="53"/>
    <n v="12"/>
    <n v="3"/>
    <n v="12"/>
    <n v="41"/>
    <n v="68"/>
  </r>
  <r>
    <x v="17"/>
    <x v="204"/>
    <x v="1"/>
    <x v="5"/>
    <n v="1"/>
    <n v="0"/>
    <n v="2"/>
    <n v="0"/>
    <n v="2"/>
    <n v="1"/>
    <n v="0"/>
    <n v="1"/>
    <n v="1"/>
    <n v="3"/>
  </r>
  <r>
    <x v="17"/>
    <x v="204"/>
    <x v="1"/>
    <x v="1"/>
    <n v="1"/>
    <n v="2"/>
    <n v="1"/>
    <n v="1"/>
    <n v="4"/>
    <n v="0"/>
    <n v="0"/>
    <n v="1"/>
    <n v="3"/>
    <n v="4"/>
  </r>
  <r>
    <x v="17"/>
    <x v="204"/>
    <x v="1"/>
    <x v="3"/>
    <n v="1"/>
    <n v="1"/>
    <n v="0"/>
    <n v="0"/>
    <n v="2"/>
    <n v="0"/>
    <n v="1"/>
    <n v="1"/>
    <n v="0"/>
    <n v="2"/>
  </r>
  <r>
    <x v="17"/>
    <x v="204"/>
    <x v="1"/>
    <x v="2"/>
    <n v="2"/>
    <n v="1"/>
    <n v="1"/>
    <n v="0"/>
    <n v="2"/>
    <n v="1"/>
    <n v="1"/>
    <n v="0"/>
    <n v="2"/>
    <n v="4"/>
  </r>
  <r>
    <x v="17"/>
    <x v="204"/>
    <x v="1"/>
    <x v="4"/>
    <n v="6"/>
    <n v="1"/>
    <n v="2"/>
    <n v="0"/>
    <n v="4"/>
    <n v="3"/>
    <n v="1"/>
    <n v="4"/>
    <n v="1"/>
    <n v="9"/>
  </r>
  <r>
    <x v="17"/>
    <x v="205"/>
    <x v="0"/>
    <x v="0"/>
    <n v="29"/>
    <n v="26"/>
    <n v="56"/>
    <n v="14"/>
    <n v="88"/>
    <n v="13"/>
    <n v="5"/>
    <n v="17"/>
    <n v="76"/>
    <n v="111"/>
  </r>
  <r>
    <x v="17"/>
    <x v="205"/>
    <x v="0"/>
    <x v="5"/>
    <n v="3"/>
    <n v="1"/>
    <n v="3"/>
    <n v="0"/>
    <n v="5"/>
    <n v="1"/>
    <n v="0"/>
    <n v="2"/>
    <n v="4"/>
    <n v="7"/>
  </r>
  <r>
    <x v="17"/>
    <x v="205"/>
    <x v="0"/>
    <x v="1"/>
    <n v="2"/>
    <n v="3"/>
    <n v="3"/>
    <n v="0"/>
    <n v="7"/>
    <n v="0"/>
    <n v="0"/>
    <n v="3"/>
    <n v="5"/>
    <n v="8"/>
  </r>
  <r>
    <x v="17"/>
    <x v="205"/>
    <x v="0"/>
    <x v="3"/>
    <n v="3"/>
    <n v="1"/>
    <n v="3"/>
    <n v="0"/>
    <n v="5"/>
    <n v="2"/>
    <n v="0"/>
    <n v="1"/>
    <n v="4"/>
    <n v="7"/>
  </r>
  <r>
    <x v="17"/>
    <x v="205"/>
    <x v="0"/>
    <x v="2"/>
    <n v="1"/>
    <n v="1"/>
    <n v="3"/>
    <n v="1"/>
    <n v="4"/>
    <n v="1"/>
    <n v="0"/>
    <n v="1"/>
    <n v="3"/>
    <n v="5"/>
  </r>
  <r>
    <x v="17"/>
    <x v="205"/>
    <x v="0"/>
    <x v="4"/>
    <n v="4"/>
    <n v="2"/>
    <n v="5"/>
    <n v="1"/>
    <n v="8"/>
    <n v="3"/>
    <n v="0"/>
    <n v="1"/>
    <n v="7"/>
    <n v="11"/>
  </r>
  <r>
    <x v="17"/>
    <x v="205"/>
    <x v="1"/>
    <x v="0"/>
    <n v="19"/>
    <n v="29"/>
    <n v="29"/>
    <n v="9"/>
    <n v="62"/>
    <n v="10"/>
    <n v="2"/>
    <n v="14"/>
    <n v="51"/>
    <n v="77"/>
  </r>
  <r>
    <x v="17"/>
    <x v="205"/>
    <x v="1"/>
    <x v="5"/>
    <n v="0"/>
    <n v="2"/>
    <n v="3"/>
    <n v="2"/>
    <n v="5"/>
    <n v="0"/>
    <n v="0"/>
    <n v="1"/>
    <n v="4"/>
    <n v="5"/>
  </r>
  <r>
    <x v="17"/>
    <x v="205"/>
    <x v="1"/>
    <x v="1"/>
    <n v="2"/>
    <n v="1"/>
    <n v="2"/>
    <n v="1"/>
    <n v="3"/>
    <n v="1"/>
    <n v="0"/>
    <n v="1"/>
    <n v="3"/>
    <n v="5"/>
  </r>
  <r>
    <x v="17"/>
    <x v="205"/>
    <x v="1"/>
    <x v="3"/>
    <n v="7"/>
    <n v="1"/>
    <n v="1"/>
    <n v="0"/>
    <n v="4"/>
    <n v="5"/>
    <n v="0"/>
    <n v="2"/>
    <n v="2"/>
    <n v="9"/>
  </r>
  <r>
    <x v="17"/>
    <x v="205"/>
    <x v="1"/>
    <x v="2"/>
    <n v="2"/>
    <n v="0"/>
    <n v="1"/>
    <n v="0"/>
    <n v="2"/>
    <n v="1"/>
    <n v="0"/>
    <n v="0"/>
    <n v="2"/>
    <n v="3"/>
  </r>
  <r>
    <x v="17"/>
    <x v="205"/>
    <x v="1"/>
    <x v="4"/>
    <n v="3"/>
    <n v="2"/>
    <n v="5"/>
    <n v="1"/>
    <n v="7"/>
    <n v="0"/>
    <n v="1"/>
    <n v="4"/>
    <n v="5"/>
    <n v="10"/>
  </r>
  <r>
    <x v="17"/>
    <x v="137"/>
    <x v="0"/>
    <x v="0"/>
    <n v="33"/>
    <n v="11"/>
    <n v="51"/>
    <n v="10"/>
    <n v="71"/>
    <n v="19"/>
    <n v="4"/>
    <n v="10"/>
    <n v="62"/>
    <n v="95"/>
  </r>
  <r>
    <x v="17"/>
    <x v="137"/>
    <x v="0"/>
    <x v="5"/>
    <n v="1"/>
    <n v="0"/>
    <n v="2"/>
    <n v="1"/>
    <n v="2"/>
    <n v="1"/>
    <n v="0"/>
    <n v="1"/>
    <n v="1"/>
    <n v="3"/>
  </r>
  <r>
    <x v="17"/>
    <x v="137"/>
    <x v="0"/>
    <x v="1"/>
    <n v="4"/>
    <n v="0"/>
    <n v="2"/>
    <n v="0"/>
    <n v="5"/>
    <n v="1"/>
    <n v="2"/>
    <n v="2"/>
    <n v="1"/>
    <n v="6"/>
  </r>
  <r>
    <x v="17"/>
    <x v="137"/>
    <x v="0"/>
    <x v="3"/>
    <n v="1"/>
    <n v="2"/>
    <n v="1"/>
    <n v="0"/>
    <n v="4"/>
    <n v="0"/>
    <n v="0"/>
    <n v="1"/>
    <n v="3"/>
    <n v="4"/>
  </r>
  <r>
    <x v="17"/>
    <x v="137"/>
    <x v="0"/>
    <x v="2"/>
    <n v="1"/>
    <n v="1"/>
    <n v="1"/>
    <n v="1"/>
    <n v="2"/>
    <n v="1"/>
    <n v="0"/>
    <n v="1"/>
    <n v="1"/>
    <n v="3"/>
  </r>
  <r>
    <x v="17"/>
    <x v="137"/>
    <x v="0"/>
    <x v="4"/>
    <n v="6"/>
    <n v="0"/>
    <n v="4"/>
    <n v="2"/>
    <n v="5"/>
    <n v="5"/>
    <n v="0"/>
    <n v="0"/>
    <n v="5"/>
    <n v="10"/>
  </r>
  <r>
    <x v="17"/>
    <x v="137"/>
    <x v="1"/>
    <x v="0"/>
    <n v="17"/>
    <n v="20"/>
    <n v="25"/>
    <n v="5"/>
    <n v="50"/>
    <n v="7"/>
    <n v="3"/>
    <n v="13"/>
    <n v="39"/>
    <n v="62"/>
  </r>
  <r>
    <x v="17"/>
    <x v="137"/>
    <x v="1"/>
    <x v="5"/>
    <n v="1"/>
    <n v="0"/>
    <n v="1"/>
    <n v="0"/>
    <n v="1"/>
    <n v="1"/>
    <n v="0"/>
    <n v="0"/>
    <n v="1"/>
    <n v="2"/>
  </r>
  <r>
    <x v="17"/>
    <x v="137"/>
    <x v="1"/>
    <x v="1"/>
    <n v="1"/>
    <n v="1"/>
    <n v="0"/>
    <n v="0"/>
    <n v="1"/>
    <n v="1"/>
    <n v="0"/>
    <n v="0"/>
    <n v="1"/>
    <n v="2"/>
  </r>
  <r>
    <x v="17"/>
    <x v="137"/>
    <x v="1"/>
    <x v="3"/>
    <n v="1"/>
    <n v="0"/>
    <n v="4"/>
    <n v="1"/>
    <n v="5"/>
    <n v="0"/>
    <n v="0"/>
    <n v="0"/>
    <n v="5"/>
    <n v="5"/>
  </r>
  <r>
    <x v="17"/>
    <x v="137"/>
    <x v="1"/>
    <x v="2"/>
    <n v="1"/>
    <n v="0"/>
    <n v="5"/>
    <n v="2"/>
    <n v="6"/>
    <n v="0"/>
    <n v="0"/>
    <n v="2"/>
    <n v="4"/>
    <n v="6"/>
  </r>
  <r>
    <x v="17"/>
    <x v="137"/>
    <x v="1"/>
    <x v="4"/>
    <n v="1"/>
    <n v="0"/>
    <n v="2"/>
    <n v="1"/>
    <n v="2"/>
    <n v="0"/>
    <n v="0"/>
    <n v="1"/>
    <n v="2"/>
    <n v="3"/>
  </r>
  <r>
    <x v="17"/>
    <x v="138"/>
    <x v="0"/>
    <x v="0"/>
    <n v="31"/>
    <n v="26"/>
    <n v="45"/>
    <n v="14"/>
    <n v="76"/>
    <n v="18"/>
    <n v="4"/>
    <n v="13"/>
    <n v="67"/>
    <n v="102"/>
  </r>
  <r>
    <x v="17"/>
    <x v="138"/>
    <x v="0"/>
    <x v="5"/>
    <n v="2"/>
    <n v="0"/>
    <n v="2"/>
    <n v="1"/>
    <n v="2"/>
    <n v="1"/>
    <n v="0"/>
    <n v="1"/>
    <n v="2"/>
    <n v="4"/>
  </r>
  <r>
    <x v="17"/>
    <x v="138"/>
    <x v="0"/>
    <x v="1"/>
    <n v="2"/>
    <n v="1"/>
    <n v="0"/>
    <n v="0"/>
    <n v="2"/>
    <n v="1"/>
    <n v="0"/>
    <n v="0"/>
    <n v="2"/>
    <n v="3"/>
  </r>
  <r>
    <x v="17"/>
    <x v="138"/>
    <x v="0"/>
    <x v="3"/>
    <n v="4"/>
    <n v="0"/>
    <n v="2"/>
    <n v="1"/>
    <n v="5"/>
    <n v="0"/>
    <n v="0"/>
    <n v="4"/>
    <n v="2"/>
    <n v="6"/>
  </r>
  <r>
    <x v="17"/>
    <x v="138"/>
    <x v="0"/>
    <x v="2"/>
    <n v="0"/>
    <n v="5"/>
    <n v="0"/>
    <n v="2"/>
    <n v="5"/>
    <n v="0"/>
    <n v="0"/>
    <n v="0"/>
    <n v="5"/>
    <n v="5"/>
  </r>
  <r>
    <x v="17"/>
    <x v="138"/>
    <x v="0"/>
    <x v="4"/>
    <n v="5"/>
    <n v="4"/>
    <n v="8"/>
    <n v="2"/>
    <n v="14"/>
    <n v="2"/>
    <n v="0"/>
    <n v="5"/>
    <n v="10"/>
    <n v="17"/>
  </r>
  <r>
    <x v="17"/>
    <x v="138"/>
    <x v="1"/>
    <x v="0"/>
    <n v="27"/>
    <n v="17"/>
    <n v="37"/>
    <n v="7"/>
    <n v="59"/>
    <n v="18"/>
    <n v="1"/>
    <n v="13"/>
    <n v="49"/>
    <n v="81"/>
  </r>
  <r>
    <x v="17"/>
    <x v="138"/>
    <x v="1"/>
    <x v="5"/>
    <n v="2"/>
    <n v="4"/>
    <n v="0"/>
    <n v="0"/>
    <n v="4"/>
    <n v="1"/>
    <n v="0"/>
    <n v="4"/>
    <n v="1"/>
    <n v="6"/>
  </r>
  <r>
    <x v="17"/>
    <x v="138"/>
    <x v="1"/>
    <x v="1"/>
    <n v="3"/>
    <n v="1"/>
    <n v="4"/>
    <n v="1"/>
    <n v="5"/>
    <n v="3"/>
    <n v="0"/>
    <n v="0"/>
    <n v="5"/>
    <n v="8"/>
  </r>
  <r>
    <x v="17"/>
    <x v="138"/>
    <x v="1"/>
    <x v="3"/>
    <n v="1"/>
    <n v="0"/>
    <n v="3"/>
    <n v="1"/>
    <n v="3"/>
    <n v="1"/>
    <n v="0"/>
    <n v="1"/>
    <n v="2"/>
    <n v="4"/>
  </r>
  <r>
    <x v="17"/>
    <x v="138"/>
    <x v="1"/>
    <x v="2"/>
    <n v="0"/>
    <n v="1"/>
    <n v="0"/>
    <n v="0"/>
    <n v="1"/>
    <n v="0"/>
    <n v="0"/>
    <n v="1"/>
    <n v="0"/>
    <n v="1"/>
  </r>
  <r>
    <x v="17"/>
    <x v="138"/>
    <x v="1"/>
    <x v="4"/>
    <n v="5"/>
    <n v="0"/>
    <n v="6"/>
    <n v="3"/>
    <n v="8"/>
    <n v="3"/>
    <n v="0"/>
    <n v="2"/>
    <n v="6"/>
    <n v="11"/>
  </r>
  <r>
    <x v="17"/>
    <x v="139"/>
    <x v="0"/>
    <x v="0"/>
    <n v="37"/>
    <n v="43"/>
    <n v="57"/>
    <n v="16"/>
    <n v="112"/>
    <n v="17"/>
    <n v="6"/>
    <n v="21"/>
    <n v="93"/>
    <n v="137"/>
  </r>
  <r>
    <x v="17"/>
    <x v="139"/>
    <x v="0"/>
    <x v="5"/>
    <n v="0"/>
    <n v="1"/>
    <n v="4"/>
    <n v="2"/>
    <n v="5"/>
    <n v="0"/>
    <n v="0"/>
    <n v="2"/>
    <n v="3"/>
    <n v="5"/>
  </r>
  <r>
    <x v="17"/>
    <x v="139"/>
    <x v="0"/>
    <x v="1"/>
    <n v="5"/>
    <n v="1"/>
    <n v="1"/>
    <n v="1"/>
    <n v="4"/>
    <n v="2"/>
    <n v="0"/>
    <n v="1"/>
    <n v="4"/>
    <n v="7"/>
  </r>
  <r>
    <x v="17"/>
    <x v="139"/>
    <x v="0"/>
    <x v="3"/>
    <n v="2"/>
    <n v="2"/>
    <n v="2"/>
    <n v="0"/>
    <n v="6"/>
    <n v="0"/>
    <n v="0"/>
    <n v="3"/>
    <n v="3"/>
    <n v="6"/>
  </r>
  <r>
    <x v="17"/>
    <x v="139"/>
    <x v="0"/>
    <x v="2"/>
    <n v="1"/>
    <n v="0"/>
    <n v="3"/>
    <n v="0"/>
    <n v="3"/>
    <n v="0"/>
    <n v="1"/>
    <n v="0"/>
    <n v="3"/>
    <n v="4"/>
  </r>
  <r>
    <x v="17"/>
    <x v="139"/>
    <x v="0"/>
    <x v="4"/>
    <n v="5"/>
    <n v="2"/>
    <n v="11"/>
    <n v="3"/>
    <n v="16"/>
    <n v="1"/>
    <n v="1"/>
    <n v="6"/>
    <n v="10"/>
    <n v="18"/>
  </r>
  <r>
    <x v="17"/>
    <x v="139"/>
    <x v="1"/>
    <x v="0"/>
    <n v="19"/>
    <n v="30"/>
    <n v="28"/>
    <n v="11"/>
    <n v="60"/>
    <n v="11"/>
    <n v="3"/>
    <n v="18"/>
    <n v="45"/>
    <n v="77"/>
  </r>
  <r>
    <x v="17"/>
    <x v="139"/>
    <x v="1"/>
    <x v="5"/>
    <n v="0"/>
    <n v="2"/>
    <n v="0"/>
    <n v="0"/>
    <n v="2"/>
    <n v="0"/>
    <n v="0"/>
    <n v="2"/>
    <n v="0"/>
    <n v="2"/>
  </r>
  <r>
    <x v="17"/>
    <x v="139"/>
    <x v="1"/>
    <x v="1"/>
    <n v="3"/>
    <n v="2"/>
    <n v="0"/>
    <n v="0"/>
    <n v="2"/>
    <n v="2"/>
    <n v="0"/>
    <n v="1"/>
    <n v="2"/>
    <n v="5"/>
  </r>
  <r>
    <x v="17"/>
    <x v="139"/>
    <x v="1"/>
    <x v="3"/>
    <n v="1"/>
    <n v="1"/>
    <n v="0"/>
    <n v="0"/>
    <n v="1"/>
    <n v="1"/>
    <n v="0"/>
    <n v="0"/>
    <n v="1"/>
    <n v="2"/>
  </r>
  <r>
    <x v="17"/>
    <x v="139"/>
    <x v="1"/>
    <x v="2"/>
    <n v="3"/>
    <n v="1"/>
    <n v="4"/>
    <n v="1"/>
    <n v="5"/>
    <n v="2"/>
    <n v="0"/>
    <n v="3"/>
    <n v="3"/>
    <n v="8"/>
  </r>
  <r>
    <x v="17"/>
    <x v="139"/>
    <x v="1"/>
    <x v="4"/>
    <n v="2"/>
    <n v="1"/>
    <n v="3"/>
    <n v="1"/>
    <n v="4"/>
    <n v="2"/>
    <n v="0"/>
    <n v="1"/>
    <n v="3"/>
    <n v="6"/>
  </r>
  <r>
    <x v="17"/>
    <x v="206"/>
    <x v="0"/>
    <x v="0"/>
    <n v="36"/>
    <n v="39"/>
    <n v="46"/>
    <n v="13"/>
    <n v="92"/>
    <n v="23"/>
    <n v="6"/>
    <n v="17"/>
    <n v="75"/>
    <n v="121"/>
  </r>
  <r>
    <x v="17"/>
    <x v="206"/>
    <x v="0"/>
    <x v="5"/>
    <n v="1"/>
    <n v="3"/>
    <n v="0"/>
    <n v="0"/>
    <n v="3"/>
    <n v="1"/>
    <n v="0"/>
    <n v="1"/>
    <n v="2"/>
    <n v="4"/>
  </r>
  <r>
    <x v="17"/>
    <x v="206"/>
    <x v="0"/>
    <x v="1"/>
    <n v="2"/>
    <n v="3"/>
    <n v="1"/>
    <n v="0"/>
    <n v="4"/>
    <n v="1"/>
    <n v="0"/>
    <n v="2"/>
    <n v="3"/>
    <n v="6"/>
  </r>
  <r>
    <x v="17"/>
    <x v="206"/>
    <x v="0"/>
    <x v="3"/>
    <n v="2"/>
    <n v="1"/>
    <n v="4"/>
    <n v="2"/>
    <n v="5"/>
    <n v="2"/>
    <n v="0"/>
    <n v="0"/>
    <n v="5"/>
    <n v="7"/>
  </r>
  <r>
    <x v="17"/>
    <x v="206"/>
    <x v="0"/>
    <x v="2"/>
    <n v="0"/>
    <n v="1"/>
    <n v="0"/>
    <n v="0"/>
    <n v="1"/>
    <n v="0"/>
    <n v="0"/>
    <n v="1"/>
    <n v="0"/>
    <n v="1"/>
  </r>
  <r>
    <x v="17"/>
    <x v="206"/>
    <x v="0"/>
    <x v="4"/>
    <n v="6"/>
    <n v="1"/>
    <n v="8"/>
    <n v="4"/>
    <n v="9"/>
    <n v="4"/>
    <n v="0"/>
    <n v="2"/>
    <n v="9"/>
    <n v="15"/>
  </r>
  <r>
    <x v="17"/>
    <x v="206"/>
    <x v="1"/>
    <x v="0"/>
    <n v="16"/>
    <n v="12"/>
    <n v="30"/>
    <n v="9"/>
    <n v="46"/>
    <n v="10"/>
    <n v="2"/>
    <n v="6"/>
    <n v="40"/>
    <n v="58"/>
  </r>
  <r>
    <x v="17"/>
    <x v="206"/>
    <x v="1"/>
    <x v="5"/>
    <n v="0"/>
    <n v="0"/>
    <n v="4"/>
    <n v="3"/>
    <n v="4"/>
    <n v="0"/>
    <n v="0"/>
    <n v="0"/>
    <n v="4"/>
    <n v="4"/>
  </r>
  <r>
    <x v="17"/>
    <x v="206"/>
    <x v="1"/>
    <x v="1"/>
    <n v="0"/>
    <n v="1"/>
    <n v="2"/>
    <n v="1"/>
    <n v="3"/>
    <n v="0"/>
    <n v="0"/>
    <n v="1"/>
    <n v="2"/>
    <n v="3"/>
  </r>
  <r>
    <x v="17"/>
    <x v="206"/>
    <x v="1"/>
    <x v="3"/>
    <n v="1"/>
    <n v="0"/>
    <n v="2"/>
    <n v="0"/>
    <n v="2"/>
    <n v="1"/>
    <n v="0"/>
    <n v="0"/>
    <n v="2"/>
    <n v="3"/>
  </r>
  <r>
    <x v="17"/>
    <x v="206"/>
    <x v="1"/>
    <x v="2"/>
    <n v="0"/>
    <n v="0"/>
    <n v="1"/>
    <n v="1"/>
    <n v="1"/>
    <n v="0"/>
    <n v="0"/>
    <n v="1"/>
    <n v="0"/>
    <n v="1"/>
  </r>
  <r>
    <x v="17"/>
    <x v="206"/>
    <x v="1"/>
    <x v="4"/>
    <n v="1"/>
    <n v="2"/>
    <n v="4"/>
    <n v="3"/>
    <n v="6"/>
    <n v="1"/>
    <n v="0"/>
    <n v="1"/>
    <n v="5"/>
    <n v="7"/>
  </r>
  <r>
    <x v="17"/>
    <x v="140"/>
    <x v="0"/>
    <x v="0"/>
    <n v="39"/>
    <n v="35"/>
    <n v="56"/>
    <n v="14"/>
    <n v="99"/>
    <n v="22"/>
    <n v="2"/>
    <n v="22"/>
    <n v="84"/>
    <n v="130"/>
  </r>
  <r>
    <x v="17"/>
    <x v="140"/>
    <x v="0"/>
    <x v="5"/>
    <n v="3"/>
    <n v="1"/>
    <n v="3"/>
    <n v="0"/>
    <n v="4"/>
    <n v="2"/>
    <n v="0"/>
    <n v="0"/>
    <n v="5"/>
    <n v="7"/>
  </r>
  <r>
    <x v="17"/>
    <x v="140"/>
    <x v="0"/>
    <x v="1"/>
    <n v="0"/>
    <n v="0"/>
    <n v="2"/>
    <n v="0"/>
    <n v="2"/>
    <n v="0"/>
    <n v="0"/>
    <n v="0"/>
    <n v="2"/>
    <n v="2"/>
  </r>
  <r>
    <x v="17"/>
    <x v="140"/>
    <x v="0"/>
    <x v="3"/>
    <n v="0"/>
    <n v="2"/>
    <n v="2"/>
    <n v="1"/>
    <n v="4"/>
    <n v="0"/>
    <n v="0"/>
    <n v="1"/>
    <n v="3"/>
    <n v="4"/>
  </r>
  <r>
    <x v="17"/>
    <x v="140"/>
    <x v="0"/>
    <x v="2"/>
    <n v="6"/>
    <n v="0"/>
    <n v="4"/>
    <n v="3"/>
    <n v="6"/>
    <n v="4"/>
    <n v="0"/>
    <n v="2"/>
    <n v="4"/>
    <n v="10"/>
  </r>
  <r>
    <x v="17"/>
    <x v="140"/>
    <x v="0"/>
    <x v="4"/>
    <n v="6"/>
    <n v="2"/>
    <n v="8"/>
    <n v="4"/>
    <n v="10"/>
    <n v="3"/>
    <n v="0"/>
    <n v="5"/>
    <n v="8"/>
    <n v="16"/>
  </r>
  <r>
    <x v="17"/>
    <x v="140"/>
    <x v="1"/>
    <x v="0"/>
    <n v="24"/>
    <n v="25"/>
    <n v="39"/>
    <n v="7"/>
    <n v="66"/>
    <n v="17"/>
    <n v="1"/>
    <n v="15"/>
    <n v="55"/>
    <n v="88"/>
  </r>
  <r>
    <x v="17"/>
    <x v="140"/>
    <x v="1"/>
    <x v="5"/>
    <n v="0"/>
    <n v="0"/>
    <n v="2"/>
    <n v="1"/>
    <n v="2"/>
    <n v="0"/>
    <n v="0"/>
    <n v="0"/>
    <n v="2"/>
    <n v="2"/>
  </r>
  <r>
    <x v="17"/>
    <x v="140"/>
    <x v="1"/>
    <x v="1"/>
    <n v="3"/>
    <n v="0"/>
    <n v="2"/>
    <n v="1"/>
    <n v="3"/>
    <n v="1"/>
    <n v="1"/>
    <n v="1"/>
    <n v="2"/>
    <n v="5"/>
  </r>
  <r>
    <x v="17"/>
    <x v="140"/>
    <x v="1"/>
    <x v="3"/>
    <n v="0"/>
    <n v="0"/>
    <n v="4"/>
    <n v="3"/>
    <n v="4"/>
    <n v="0"/>
    <n v="0"/>
    <n v="0"/>
    <n v="4"/>
    <n v="4"/>
  </r>
  <r>
    <x v="17"/>
    <x v="140"/>
    <x v="1"/>
    <x v="2"/>
    <n v="0"/>
    <n v="2"/>
    <n v="2"/>
    <n v="0"/>
    <n v="4"/>
    <n v="0"/>
    <n v="1"/>
    <n v="0"/>
    <n v="3"/>
    <n v="4"/>
  </r>
  <r>
    <x v="17"/>
    <x v="140"/>
    <x v="1"/>
    <x v="4"/>
    <n v="5"/>
    <n v="1"/>
    <n v="3"/>
    <n v="1"/>
    <n v="6"/>
    <n v="2"/>
    <n v="1"/>
    <n v="3"/>
    <n v="3"/>
    <n v="9"/>
  </r>
  <r>
    <x v="17"/>
    <x v="207"/>
    <x v="0"/>
    <x v="0"/>
    <n v="34"/>
    <n v="19"/>
    <n v="56"/>
    <n v="19"/>
    <n v="81"/>
    <n v="19"/>
    <n v="0"/>
    <n v="23"/>
    <n v="67"/>
    <n v="109"/>
  </r>
  <r>
    <x v="17"/>
    <x v="207"/>
    <x v="0"/>
    <x v="5"/>
    <n v="1"/>
    <n v="1"/>
    <n v="3"/>
    <n v="1"/>
    <n v="5"/>
    <n v="0"/>
    <n v="0"/>
    <n v="0"/>
    <n v="5"/>
    <n v="5"/>
  </r>
  <r>
    <x v="17"/>
    <x v="207"/>
    <x v="0"/>
    <x v="1"/>
    <n v="2"/>
    <n v="0"/>
    <n v="3"/>
    <n v="2"/>
    <n v="4"/>
    <n v="1"/>
    <n v="0"/>
    <n v="1"/>
    <n v="3"/>
    <n v="5"/>
  </r>
  <r>
    <x v="17"/>
    <x v="207"/>
    <x v="0"/>
    <x v="3"/>
    <n v="0"/>
    <n v="1"/>
    <n v="4"/>
    <n v="2"/>
    <n v="5"/>
    <n v="0"/>
    <n v="0"/>
    <n v="0"/>
    <n v="5"/>
    <n v="5"/>
  </r>
  <r>
    <x v="17"/>
    <x v="207"/>
    <x v="0"/>
    <x v="2"/>
    <n v="2"/>
    <n v="1"/>
    <n v="4"/>
    <n v="1"/>
    <n v="5"/>
    <n v="1"/>
    <n v="0"/>
    <n v="3"/>
    <n v="3"/>
    <n v="7"/>
  </r>
  <r>
    <x v="17"/>
    <x v="207"/>
    <x v="0"/>
    <x v="4"/>
    <n v="5"/>
    <n v="2"/>
    <n v="3"/>
    <n v="0"/>
    <n v="5"/>
    <n v="4"/>
    <n v="1"/>
    <n v="1"/>
    <n v="4"/>
    <n v="10"/>
  </r>
  <r>
    <x v="17"/>
    <x v="207"/>
    <x v="1"/>
    <x v="0"/>
    <n v="21"/>
    <n v="16"/>
    <n v="24"/>
    <n v="10"/>
    <n v="41"/>
    <n v="15"/>
    <n v="3"/>
    <n v="9"/>
    <n v="34"/>
    <n v="61"/>
  </r>
  <r>
    <x v="17"/>
    <x v="207"/>
    <x v="1"/>
    <x v="5"/>
    <n v="4"/>
    <n v="0"/>
    <n v="1"/>
    <n v="1"/>
    <n v="2"/>
    <n v="3"/>
    <n v="0"/>
    <n v="1"/>
    <n v="1"/>
    <n v="5"/>
  </r>
  <r>
    <x v="17"/>
    <x v="207"/>
    <x v="1"/>
    <x v="1"/>
    <n v="2"/>
    <n v="0"/>
    <n v="2"/>
    <n v="2"/>
    <n v="2"/>
    <n v="1"/>
    <n v="0"/>
    <n v="1"/>
    <n v="2"/>
    <n v="4"/>
  </r>
  <r>
    <x v="17"/>
    <x v="207"/>
    <x v="1"/>
    <x v="3"/>
    <n v="0"/>
    <n v="1"/>
    <n v="0"/>
    <n v="1"/>
    <n v="1"/>
    <n v="0"/>
    <n v="0"/>
    <n v="0"/>
    <n v="1"/>
    <n v="1"/>
  </r>
  <r>
    <x v="17"/>
    <x v="207"/>
    <x v="1"/>
    <x v="2"/>
    <n v="1"/>
    <n v="0"/>
    <n v="2"/>
    <n v="2"/>
    <n v="2"/>
    <n v="1"/>
    <n v="0"/>
    <n v="0"/>
    <n v="2"/>
    <n v="3"/>
  </r>
  <r>
    <x v="17"/>
    <x v="207"/>
    <x v="1"/>
    <x v="4"/>
    <n v="6"/>
    <n v="2"/>
    <n v="9"/>
    <n v="5"/>
    <n v="13"/>
    <n v="4"/>
    <n v="0"/>
    <n v="4"/>
    <n v="9"/>
    <n v="17"/>
  </r>
  <r>
    <x v="17"/>
    <x v="208"/>
    <x v="0"/>
    <x v="0"/>
    <n v="44"/>
    <n v="32"/>
    <n v="49"/>
    <n v="15"/>
    <n v="95"/>
    <n v="22"/>
    <n v="3"/>
    <n v="20"/>
    <n v="80"/>
    <n v="125"/>
  </r>
  <r>
    <x v="17"/>
    <x v="208"/>
    <x v="0"/>
    <x v="5"/>
    <n v="0"/>
    <n v="1"/>
    <n v="1"/>
    <n v="0"/>
    <n v="2"/>
    <n v="0"/>
    <n v="0"/>
    <n v="1"/>
    <n v="1"/>
    <n v="2"/>
  </r>
  <r>
    <x v="17"/>
    <x v="208"/>
    <x v="0"/>
    <x v="1"/>
    <n v="2"/>
    <n v="3"/>
    <n v="3"/>
    <n v="1"/>
    <n v="7"/>
    <n v="1"/>
    <n v="0"/>
    <n v="4"/>
    <n v="3"/>
    <n v="8"/>
  </r>
  <r>
    <x v="17"/>
    <x v="208"/>
    <x v="0"/>
    <x v="3"/>
    <n v="1"/>
    <n v="4"/>
    <n v="4"/>
    <n v="2"/>
    <n v="8"/>
    <n v="1"/>
    <n v="0"/>
    <n v="2"/>
    <n v="6"/>
    <n v="9"/>
  </r>
  <r>
    <x v="17"/>
    <x v="208"/>
    <x v="0"/>
    <x v="2"/>
    <n v="1"/>
    <n v="2"/>
    <n v="2"/>
    <n v="0"/>
    <n v="5"/>
    <n v="0"/>
    <n v="0"/>
    <n v="1"/>
    <n v="4"/>
    <n v="5"/>
  </r>
  <r>
    <x v="17"/>
    <x v="208"/>
    <x v="0"/>
    <x v="4"/>
    <n v="5"/>
    <n v="0"/>
    <n v="13"/>
    <n v="3"/>
    <n v="13"/>
    <n v="3"/>
    <n v="1"/>
    <n v="3"/>
    <n v="11"/>
    <n v="18"/>
  </r>
  <r>
    <x v="17"/>
    <x v="208"/>
    <x v="1"/>
    <x v="0"/>
    <n v="13"/>
    <n v="13"/>
    <n v="44"/>
    <n v="13"/>
    <n v="60"/>
    <n v="10"/>
    <n v="0"/>
    <n v="10"/>
    <n v="50"/>
    <n v="70"/>
  </r>
  <r>
    <x v="17"/>
    <x v="208"/>
    <x v="1"/>
    <x v="5"/>
    <n v="2"/>
    <n v="1"/>
    <n v="2"/>
    <n v="0"/>
    <n v="3"/>
    <n v="0"/>
    <n v="0"/>
    <n v="3"/>
    <n v="2"/>
    <n v="5"/>
  </r>
  <r>
    <x v="17"/>
    <x v="208"/>
    <x v="1"/>
    <x v="1"/>
    <n v="0"/>
    <n v="1"/>
    <n v="2"/>
    <n v="1"/>
    <n v="3"/>
    <n v="0"/>
    <n v="0"/>
    <n v="0"/>
    <n v="3"/>
    <n v="3"/>
  </r>
  <r>
    <x v="17"/>
    <x v="208"/>
    <x v="1"/>
    <x v="3"/>
    <n v="1"/>
    <n v="2"/>
    <n v="1"/>
    <n v="0"/>
    <n v="3"/>
    <n v="1"/>
    <n v="0"/>
    <n v="2"/>
    <n v="1"/>
    <n v="4"/>
  </r>
  <r>
    <x v="17"/>
    <x v="208"/>
    <x v="1"/>
    <x v="2"/>
    <n v="1"/>
    <n v="0"/>
    <n v="2"/>
    <n v="0"/>
    <n v="2"/>
    <n v="1"/>
    <n v="0"/>
    <n v="0"/>
    <n v="2"/>
    <n v="3"/>
  </r>
  <r>
    <x v="17"/>
    <x v="208"/>
    <x v="1"/>
    <x v="4"/>
    <n v="2"/>
    <n v="1"/>
    <n v="5"/>
    <n v="2"/>
    <n v="7"/>
    <n v="1"/>
    <n v="2"/>
    <n v="3"/>
    <n v="2"/>
    <n v="8"/>
  </r>
  <r>
    <x v="17"/>
    <x v="141"/>
    <x v="0"/>
    <x v="0"/>
    <n v="34"/>
    <n v="28"/>
    <n v="48"/>
    <n v="21"/>
    <n v="87"/>
    <n v="14"/>
    <n v="3"/>
    <n v="24"/>
    <n v="69"/>
    <n v="110"/>
  </r>
  <r>
    <x v="17"/>
    <x v="141"/>
    <x v="0"/>
    <x v="5"/>
    <n v="1"/>
    <n v="0"/>
    <n v="2"/>
    <n v="0"/>
    <n v="2"/>
    <n v="1"/>
    <n v="0"/>
    <n v="0"/>
    <n v="2"/>
    <n v="3"/>
  </r>
  <r>
    <x v="17"/>
    <x v="141"/>
    <x v="0"/>
    <x v="1"/>
    <n v="0"/>
    <n v="0"/>
    <n v="6"/>
    <n v="1"/>
    <n v="6"/>
    <n v="0"/>
    <n v="0"/>
    <n v="3"/>
    <n v="3"/>
    <n v="6"/>
  </r>
  <r>
    <x v="17"/>
    <x v="141"/>
    <x v="0"/>
    <x v="3"/>
    <n v="2"/>
    <n v="1"/>
    <n v="4"/>
    <n v="1"/>
    <n v="6"/>
    <n v="1"/>
    <n v="1"/>
    <n v="2"/>
    <n v="3"/>
    <n v="7"/>
  </r>
  <r>
    <x v="17"/>
    <x v="141"/>
    <x v="0"/>
    <x v="2"/>
    <n v="1"/>
    <n v="2"/>
    <n v="0"/>
    <n v="0"/>
    <n v="3"/>
    <n v="0"/>
    <n v="0"/>
    <n v="1"/>
    <n v="2"/>
    <n v="3"/>
  </r>
  <r>
    <x v="17"/>
    <x v="141"/>
    <x v="0"/>
    <x v="4"/>
    <n v="4"/>
    <n v="2"/>
    <n v="10"/>
    <n v="6"/>
    <n v="14"/>
    <n v="2"/>
    <n v="0"/>
    <n v="4"/>
    <n v="10"/>
    <n v="16"/>
  </r>
  <r>
    <x v="17"/>
    <x v="141"/>
    <x v="1"/>
    <x v="0"/>
    <n v="19"/>
    <n v="19"/>
    <n v="30"/>
    <n v="9"/>
    <n v="53"/>
    <n v="13"/>
    <n v="1"/>
    <n v="13"/>
    <n v="41"/>
    <n v="68"/>
  </r>
  <r>
    <x v="17"/>
    <x v="141"/>
    <x v="1"/>
    <x v="5"/>
    <n v="2"/>
    <n v="1"/>
    <n v="0"/>
    <n v="0"/>
    <n v="1"/>
    <n v="1"/>
    <n v="0"/>
    <n v="1"/>
    <n v="1"/>
    <n v="3"/>
  </r>
  <r>
    <x v="17"/>
    <x v="141"/>
    <x v="1"/>
    <x v="1"/>
    <n v="0"/>
    <n v="1"/>
    <n v="1"/>
    <n v="0"/>
    <n v="2"/>
    <n v="0"/>
    <n v="0"/>
    <n v="0"/>
    <n v="2"/>
    <n v="2"/>
  </r>
  <r>
    <x v="17"/>
    <x v="141"/>
    <x v="1"/>
    <x v="3"/>
    <n v="3"/>
    <n v="0"/>
    <n v="3"/>
    <n v="2"/>
    <n v="5"/>
    <n v="1"/>
    <n v="0"/>
    <n v="3"/>
    <n v="2"/>
    <n v="6"/>
  </r>
  <r>
    <x v="17"/>
    <x v="141"/>
    <x v="1"/>
    <x v="2"/>
    <n v="2"/>
    <n v="1"/>
    <n v="1"/>
    <n v="1"/>
    <n v="2"/>
    <n v="2"/>
    <n v="0"/>
    <n v="1"/>
    <n v="1"/>
    <n v="4"/>
  </r>
  <r>
    <x v="17"/>
    <x v="141"/>
    <x v="1"/>
    <x v="4"/>
    <n v="4"/>
    <n v="3"/>
    <n v="2"/>
    <n v="1"/>
    <n v="7"/>
    <n v="1"/>
    <n v="1"/>
    <n v="3"/>
    <n v="4"/>
    <n v="9"/>
  </r>
  <r>
    <x v="17"/>
    <x v="142"/>
    <x v="0"/>
    <x v="0"/>
    <n v="36"/>
    <n v="28"/>
    <n v="50"/>
    <n v="11"/>
    <n v="87"/>
    <n v="23"/>
    <n v="4"/>
    <n v="18"/>
    <n v="69"/>
    <n v="114"/>
  </r>
  <r>
    <x v="17"/>
    <x v="142"/>
    <x v="0"/>
    <x v="5"/>
    <n v="2"/>
    <n v="0"/>
    <n v="1"/>
    <n v="1"/>
    <n v="3"/>
    <n v="0"/>
    <n v="0"/>
    <n v="2"/>
    <n v="1"/>
    <n v="3"/>
  </r>
  <r>
    <x v="17"/>
    <x v="142"/>
    <x v="0"/>
    <x v="1"/>
    <n v="1"/>
    <n v="1"/>
    <n v="3"/>
    <n v="2"/>
    <n v="4"/>
    <n v="1"/>
    <n v="0"/>
    <n v="3"/>
    <n v="1"/>
    <n v="5"/>
  </r>
  <r>
    <x v="17"/>
    <x v="142"/>
    <x v="0"/>
    <x v="3"/>
    <n v="1"/>
    <n v="4"/>
    <n v="2"/>
    <n v="1"/>
    <n v="6"/>
    <n v="1"/>
    <n v="0"/>
    <n v="0"/>
    <n v="6"/>
    <n v="7"/>
  </r>
  <r>
    <x v="17"/>
    <x v="142"/>
    <x v="0"/>
    <x v="2"/>
    <n v="0"/>
    <n v="0"/>
    <n v="3"/>
    <n v="2"/>
    <n v="3"/>
    <n v="0"/>
    <n v="0"/>
    <n v="0"/>
    <n v="3"/>
    <n v="3"/>
  </r>
  <r>
    <x v="17"/>
    <x v="142"/>
    <x v="0"/>
    <x v="4"/>
    <n v="4"/>
    <n v="11"/>
    <n v="12"/>
    <n v="5"/>
    <n v="24"/>
    <n v="3"/>
    <n v="1"/>
    <n v="4"/>
    <n v="19"/>
    <n v="27"/>
  </r>
  <r>
    <x v="17"/>
    <x v="142"/>
    <x v="1"/>
    <x v="0"/>
    <n v="27"/>
    <n v="23"/>
    <n v="26"/>
    <n v="6"/>
    <n v="53"/>
    <n v="13"/>
    <n v="2"/>
    <n v="17"/>
    <n v="44"/>
    <n v="76"/>
  </r>
  <r>
    <x v="17"/>
    <x v="142"/>
    <x v="1"/>
    <x v="5"/>
    <n v="0"/>
    <n v="0"/>
    <n v="4"/>
    <n v="1"/>
    <n v="4"/>
    <n v="0"/>
    <n v="0"/>
    <n v="0"/>
    <n v="4"/>
    <n v="4"/>
  </r>
  <r>
    <x v="17"/>
    <x v="142"/>
    <x v="1"/>
    <x v="1"/>
    <n v="1"/>
    <n v="0"/>
    <n v="0"/>
    <n v="0"/>
    <n v="0"/>
    <n v="1"/>
    <n v="0"/>
    <n v="0"/>
    <n v="0"/>
    <n v="1"/>
  </r>
  <r>
    <x v="17"/>
    <x v="142"/>
    <x v="1"/>
    <x v="3"/>
    <n v="3"/>
    <n v="2"/>
    <n v="2"/>
    <n v="1"/>
    <n v="5"/>
    <n v="2"/>
    <n v="0"/>
    <n v="3"/>
    <n v="2"/>
    <n v="7"/>
  </r>
  <r>
    <x v="17"/>
    <x v="142"/>
    <x v="1"/>
    <x v="2"/>
    <n v="0"/>
    <n v="0"/>
    <n v="3"/>
    <n v="1"/>
    <n v="3"/>
    <n v="0"/>
    <n v="0"/>
    <n v="1"/>
    <n v="2"/>
    <n v="3"/>
  </r>
  <r>
    <x v="17"/>
    <x v="142"/>
    <x v="1"/>
    <x v="4"/>
    <n v="5"/>
    <n v="4"/>
    <n v="9"/>
    <n v="6"/>
    <n v="13"/>
    <n v="5"/>
    <n v="0"/>
    <n v="2"/>
    <n v="11"/>
    <n v="18"/>
  </r>
  <r>
    <x v="17"/>
    <x v="209"/>
    <x v="0"/>
    <x v="0"/>
    <n v="30"/>
    <n v="29"/>
    <n v="56"/>
    <n v="13"/>
    <n v="90"/>
    <n v="17"/>
    <n v="6"/>
    <n v="17"/>
    <n v="75"/>
    <n v="115"/>
  </r>
  <r>
    <x v="17"/>
    <x v="209"/>
    <x v="0"/>
    <x v="5"/>
    <n v="4"/>
    <n v="1"/>
    <n v="1"/>
    <n v="0"/>
    <n v="3"/>
    <n v="2"/>
    <n v="1"/>
    <n v="2"/>
    <n v="1"/>
    <n v="6"/>
  </r>
  <r>
    <x v="17"/>
    <x v="209"/>
    <x v="0"/>
    <x v="1"/>
    <n v="4"/>
    <n v="3"/>
    <n v="4"/>
    <n v="0"/>
    <n v="7"/>
    <n v="2"/>
    <n v="0"/>
    <n v="2"/>
    <n v="7"/>
    <n v="11"/>
  </r>
  <r>
    <x v="17"/>
    <x v="209"/>
    <x v="0"/>
    <x v="3"/>
    <n v="1"/>
    <n v="1"/>
    <n v="3"/>
    <n v="1"/>
    <n v="4"/>
    <n v="1"/>
    <n v="0"/>
    <n v="0"/>
    <n v="4"/>
    <n v="5"/>
  </r>
  <r>
    <x v="17"/>
    <x v="209"/>
    <x v="0"/>
    <x v="2"/>
    <n v="2"/>
    <n v="3"/>
    <n v="5"/>
    <n v="2"/>
    <n v="9"/>
    <n v="1"/>
    <n v="1"/>
    <n v="3"/>
    <n v="5"/>
    <n v="10"/>
  </r>
  <r>
    <x v="17"/>
    <x v="209"/>
    <x v="0"/>
    <x v="4"/>
    <n v="6"/>
    <n v="4"/>
    <n v="14"/>
    <n v="7"/>
    <n v="18"/>
    <n v="4"/>
    <n v="0"/>
    <n v="5"/>
    <n v="15"/>
    <n v="24"/>
  </r>
  <r>
    <x v="17"/>
    <x v="209"/>
    <x v="1"/>
    <x v="0"/>
    <n v="25"/>
    <n v="20"/>
    <n v="38"/>
    <n v="12"/>
    <n v="63"/>
    <n v="17"/>
    <n v="1"/>
    <n v="9"/>
    <n v="56"/>
    <n v="83"/>
  </r>
  <r>
    <x v="17"/>
    <x v="209"/>
    <x v="1"/>
    <x v="5"/>
    <n v="0"/>
    <n v="0"/>
    <n v="3"/>
    <n v="2"/>
    <n v="3"/>
    <n v="0"/>
    <n v="0"/>
    <n v="0"/>
    <n v="3"/>
    <n v="3"/>
  </r>
  <r>
    <x v="17"/>
    <x v="209"/>
    <x v="1"/>
    <x v="1"/>
    <n v="4"/>
    <n v="1"/>
    <n v="1"/>
    <n v="0"/>
    <n v="3"/>
    <n v="3"/>
    <n v="0"/>
    <n v="0"/>
    <n v="3"/>
    <n v="6"/>
  </r>
  <r>
    <x v="17"/>
    <x v="209"/>
    <x v="1"/>
    <x v="3"/>
    <n v="1"/>
    <n v="0"/>
    <n v="3"/>
    <n v="2"/>
    <n v="3"/>
    <n v="1"/>
    <n v="0"/>
    <n v="2"/>
    <n v="1"/>
    <n v="4"/>
  </r>
  <r>
    <x v="17"/>
    <x v="209"/>
    <x v="1"/>
    <x v="2"/>
    <n v="1"/>
    <n v="1"/>
    <n v="1"/>
    <n v="0"/>
    <n v="2"/>
    <n v="1"/>
    <n v="0"/>
    <n v="0"/>
    <n v="2"/>
    <n v="3"/>
  </r>
  <r>
    <x v="17"/>
    <x v="209"/>
    <x v="1"/>
    <x v="4"/>
    <n v="2"/>
    <n v="2"/>
    <n v="5"/>
    <n v="3"/>
    <n v="8"/>
    <n v="1"/>
    <n v="0"/>
    <n v="1"/>
    <n v="7"/>
    <n v="9"/>
  </r>
  <r>
    <x v="17"/>
    <x v="210"/>
    <x v="0"/>
    <x v="0"/>
    <n v="23"/>
    <n v="28"/>
    <n v="52"/>
    <n v="17"/>
    <n v="83"/>
    <n v="16"/>
    <n v="4"/>
    <n v="17"/>
    <n v="66"/>
    <n v="103"/>
  </r>
  <r>
    <x v="17"/>
    <x v="210"/>
    <x v="0"/>
    <x v="5"/>
    <n v="1"/>
    <n v="0"/>
    <n v="1"/>
    <n v="1"/>
    <n v="2"/>
    <n v="0"/>
    <n v="0"/>
    <n v="1"/>
    <n v="1"/>
    <n v="2"/>
  </r>
  <r>
    <x v="17"/>
    <x v="210"/>
    <x v="0"/>
    <x v="1"/>
    <n v="4"/>
    <n v="5"/>
    <n v="3"/>
    <n v="1"/>
    <n v="9"/>
    <n v="3"/>
    <n v="0"/>
    <n v="3"/>
    <n v="6"/>
    <n v="12"/>
  </r>
  <r>
    <x v="17"/>
    <x v="210"/>
    <x v="0"/>
    <x v="3"/>
    <n v="3"/>
    <n v="3"/>
    <n v="2"/>
    <n v="2"/>
    <n v="6"/>
    <n v="1"/>
    <n v="0"/>
    <n v="4"/>
    <n v="3"/>
    <n v="8"/>
  </r>
  <r>
    <x v="17"/>
    <x v="210"/>
    <x v="0"/>
    <x v="2"/>
    <n v="1"/>
    <n v="4"/>
    <n v="2"/>
    <n v="1"/>
    <n v="6"/>
    <n v="1"/>
    <n v="0"/>
    <n v="0"/>
    <n v="6"/>
    <n v="7"/>
  </r>
  <r>
    <x v="17"/>
    <x v="210"/>
    <x v="0"/>
    <x v="4"/>
    <n v="6"/>
    <n v="8"/>
    <n v="13"/>
    <n v="4"/>
    <n v="22"/>
    <n v="4"/>
    <n v="0"/>
    <n v="9"/>
    <n v="14"/>
    <n v="27"/>
  </r>
  <r>
    <x v="17"/>
    <x v="210"/>
    <x v="1"/>
    <x v="0"/>
    <n v="16"/>
    <n v="20"/>
    <n v="38"/>
    <n v="11"/>
    <n v="59"/>
    <n v="14"/>
    <n v="1"/>
    <n v="7"/>
    <n v="52"/>
    <n v="74"/>
  </r>
  <r>
    <x v="17"/>
    <x v="210"/>
    <x v="1"/>
    <x v="5"/>
    <n v="1"/>
    <n v="2"/>
    <n v="1"/>
    <n v="0"/>
    <n v="3"/>
    <n v="1"/>
    <n v="0"/>
    <n v="1"/>
    <n v="2"/>
    <n v="4"/>
  </r>
  <r>
    <x v="17"/>
    <x v="210"/>
    <x v="1"/>
    <x v="1"/>
    <n v="1"/>
    <n v="1"/>
    <n v="2"/>
    <n v="0"/>
    <n v="3"/>
    <n v="1"/>
    <n v="0"/>
    <n v="1"/>
    <n v="2"/>
    <n v="4"/>
  </r>
  <r>
    <x v="17"/>
    <x v="210"/>
    <x v="1"/>
    <x v="3"/>
    <n v="2"/>
    <n v="1"/>
    <n v="3"/>
    <n v="2"/>
    <n v="4"/>
    <n v="2"/>
    <n v="0"/>
    <n v="1"/>
    <n v="3"/>
    <n v="6"/>
  </r>
  <r>
    <x v="17"/>
    <x v="210"/>
    <x v="1"/>
    <x v="2"/>
    <n v="0"/>
    <n v="2"/>
    <n v="1"/>
    <n v="1"/>
    <n v="3"/>
    <n v="0"/>
    <n v="0"/>
    <n v="1"/>
    <n v="2"/>
    <n v="3"/>
  </r>
  <r>
    <x v="17"/>
    <x v="210"/>
    <x v="1"/>
    <x v="4"/>
    <n v="4"/>
    <n v="4"/>
    <n v="11"/>
    <n v="5"/>
    <n v="15"/>
    <n v="4"/>
    <n v="0"/>
    <n v="5"/>
    <n v="10"/>
    <n v="19"/>
  </r>
  <r>
    <x v="17"/>
    <x v="211"/>
    <x v="0"/>
    <x v="0"/>
    <n v="32"/>
    <n v="31"/>
    <n v="60"/>
    <n v="17"/>
    <n v="96"/>
    <n v="20"/>
    <n v="4"/>
    <n v="18"/>
    <n v="81"/>
    <n v="123"/>
  </r>
  <r>
    <x v="17"/>
    <x v="211"/>
    <x v="0"/>
    <x v="5"/>
    <n v="2"/>
    <n v="0"/>
    <n v="2"/>
    <n v="2"/>
    <n v="3"/>
    <n v="0"/>
    <n v="1"/>
    <n v="1"/>
    <n v="2"/>
    <n v="4"/>
  </r>
  <r>
    <x v="17"/>
    <x v="211"/>
    <x v="0"/>
    <x v="1"/>
    <n v="2"/>
    <n v="3"/>
    <n v="4"/>
    <n v="2"/>
    <n v="8"/>
    <n v="1"/>
    <n v="0"/>
    <n v="2"/>
    <n v="6"/>
    <n v="9"/>
  </r>
  <r>
    <x v="17"/>
    <x v="211"/>
    <x v="0"/>
    <x v="3"/>
    <n v="1"/>
    <n v="3"/>
    <n v="2"/>
    <n v="0"/>
    <n v="5"/>
    <n v="1"/>
    <n v="0"/>
    <n v="0"/>
    <n v="5"/>
    <n v="6"/>
  </r>
  <r>
    <x v="17"/>
    <x v="211"/>
    <x v="0"/>
    <x v="2"/>
    <n v="5"/>
    <n v="1"/>
    <n v="1"/>
    <n v="1"/>
    <n v="4"/>
    <n v="2"/>
    <n v="1"/>
    <n v="1"/>
    <n v="3"/>
    <n v="7"/>
  </r>
  <r>
    <x v="17"/>
    <x v="211"/>
    <x v="0"/>
    <x v="4"/>
    <n v="2"/>
    <n v="3"/>
    <n v="13"/>
    <n v="3"/>
    <n v="17"/>
    <n v="1"/>
    <n v="1"/>
    <n v="5"/>
    <n v="11"/>
    <n v="18"/>
  </r>
  <r>
    <x v="17"/>
    <x v="211"/>
    <x v="1"/>
    <x v="0"/>
    <n v="18"/>
    <n v="15"/>
    <n v="35"/>
    <n v="9"/>
    <n v="54"/>
    <n v="12"/>
    <n v="3"/>
    <n v="12"/>
    <n v="41"/>
    <n v="68"/>
  </r>
  <r>
    <x v="17"/>
    <x v="211"/>
    <x v="1"/>
    <x v="5"/>
    <n v="1"/>
    <n v="0"/>
    <n v="1"/>
    <n v="0"/>
    <n v="2"/>
    <n v="0"/>
    <n v="0"/>
    <n v="0"/>
    <n v="2"/>
    <n v="2"/>
  </r>
  <r>
    <x v="17"/>
    <x v="211"/>
    <x v="1"/>
    <x v="1"/>
    <n v="1"/>
    <n v="0"/>
    <n v="3"/>
    <n v="3"/>
    <n v="4"/>
    <n v="0"/>
    <n v="0"/>
    <n v="1"/>
    <n v="3"/>
    <n v="4"/>
  </r>
  <r>
    <x v="17"/>
    <x v="211"/>
    <x v="1"/>
    <x v="3"/>
    <n v="3"/>
    <n v="4"/>
    <n v="4"/>
    <n v="0"/>
    <n v="8"/>
    <n v="2"/>
    <n v="0"/>
    <n v="4"/>
    <n v="5"/>
    <n v="11"/>
  </r>
  <r>
    <x v="17"/>
    <x v="211"/>
    <x v="1"/>
    <x v="2"/>
    <n v="2"/>
    <n v="0"/>
    <n v="3"/>
    <n v="1"/>
    <n v="3"/>
    <n v="2"/>
    <n v="0"/>
    <n v="1"/>
    <n v="2"/>
    <n v="5"/>
  </r>
  <r>
    <x v="17"/>
    <x v="211"/>
    <x v="1"/>
    <x v="4"/>
    <n v="0"/>
    <n v="1"/>
    <n v="2"/>
    <n v="0"/>
    <n v="3"/>
    <n v="0"/>
    <n v="0"/>
    <n v="2"/>
    <n v="1"/>
    <n v="3"/>
  </r>
  <r>
    <x v="17"/>
    <x v="212"/>
    <x v="0"/>
    <x v="0"/>
    <n v="40"/>
    <n v="29"/>
    <n v="53"/>
    <n v="14"/>
    <n v="85"/>
    <n v="25"/>
    <n v="1"/>
    <n v="21"/>
    <n v="75"/>
    <n v="122"/>
  </r>
  <r>
    <x v="17"/>
    <x v="212"/>
    <x v="0"/>
    <x v="5"/>
    <n v="4"/>
    <n v="2"/>
    <n v="3"/>
    <n v="1"/>
    <n v="5"/>
    <n v="2"/>
    <n v="2"/>
    <n v="2"/>
    <n v="3"/>
    <n v="9"/>
  </r>
  <r>
    <x v="17"/>
    <x v="212"/>
    <x v="0"/>
    <x v="1"/>
    <n v="5"/>
    <n v="2"/>
    <n v="6"/>
    <n v="0"/>
    <n v="8"/>
    <n v="4"/>
    <n v="1"/>
    <n v="3"/>
    <n v="5"/>
    <n v="13"/>
  </r>
  <r>
    <x v="17"/>
    <x v="212"/>
    <x v="0"/>
    <x v="3"/>
    <n v="1"/>
    <n v="3"/>
    <n v="2"/>
    <n v="0"/>
    <n v="6"/>
    <n v="0"/>
    <n v="0"/>
    <n v="0"/>
    <n v="6"/>
    <n v="6"/>
  </r>
  <r>
    <x v="17"/>
    <x v="212"/>
    <x v="0"/>
    <x v="2"/>
    <n v="1"/>
    <n v="3"/>
    <n v="3"/>
    <n v="1"/>
    <n v="7"/>
    <n v="0"/>
    <n v="0"/>
    <n v="1"/>
    <n v="6"/>
    <n v="7"/>
  </r>
  <r>
    <x v="17"/>
    <x v="212"/>
    <x v="0"/>
    <x v="4"/>
    <n v="6"/>
    <n v="6"/>
    <n v="5"/>
    <n v="1"/>
    <n v="13"/>
    <n v="4"/>
    <n v="0"/>
    <n v="2"/>
    <n v="11"/>
    <n v="17"/>
  </r>
  <r>
    <x v="17"/>
    <x v="212"/>
    <x v="1"/>
    <x v="0"/>
    <n v="17"/>
    <n v="19"/>
    <n v="39"/>
    <n v="12"/>
    <n v="60"/>
    <n v="11"/>
    <n v="1"/>
    <n v="13"/>
    <n v="50"/>
    <n v="75"/>
  </r>
  <r>
    <x v="17"/>
    <x v="212"/>
    <x v="1"/>
    <x v="5"/>
    <n v="1"/>
    <n v="0"/>
    <n v="1"/>
    <n v="1"/>
    <n v="1"/>
    <n v="1"/>
    <n v="0"/>
    <n v="0"/>
    <n v="1"/>
    <n v="2"/>
  </r>
  <r>
    <x v="17"/>
    <x v="212"/>
    <x v="1"/>
    <x v="1"/>
    <n v="1"/>
    <n v="1"/>
    <n v="3"/>
    <n v="0"/>
    <n v="5"/>
    <n v="0"/>
    <n v="0"/>
    <n v="0"/>
    <n v="5"/>
    <n v="5"/>
  </r>
  <r>
    <x v="17"/>
    <x v="212"/>
    <x v="1"/>
    <x v="3"/>
    <n v="2"/>
    <n v="0"/>
    <n v="2"/>
    <n v="0"/>
    <n v="2"/>
    <n v="2"/>
    <n v="0"/>
    <n v="0"/>
    <n v="2"/>
    <n v="4"/>
  </r>
  <r>
    <x v="17"/>
    <x v="212"/>
    <x v="1"/>
    <x v="2"/>
    <n v="1"/>
    <n v="0"/>
    <n v="4"/>
    <n v="1"/>
    <n v="4"/>
    <n v="0"/>
    <n v="0"/>
    <n v="2"/>
    <n v="3"/>
    <n v="5"/>
  </r>
  <r>
    <x v="17"/>
    <x v="212"/>
    <x v="1"/>
    <x v="4"/>
    <n v="5"/>
    <n v="6"/>
    <n v="8"/>
    <n v="5"/>
    <n v="15"/>
    <n v="3"/>
    <n v="1"/>
    <n v="2"/>
    <n v="13"/>
    <n v="19"/>
  </r>
  <r>
    <x v="17"/>
    <x v="143"/>
    <x v="0"/>
    <x v="0"/>
    <n v="29"/>
    <n v="32"/>
    <n v="58"/>
    <n v="23"/>
    <n v="94"/>
    <n v="14"/>
    <n v="0"/>
    <n v="23"/>
    <n v="82"/>
    <n v="119"/>
  </r>
  <r>
    <x v="17"/>
    <x v="143"/>
    <x v="0"/>
    <x v="5"/>
    <n v="4"/>
    <n v="0"/>
    <n v="4"/>
    <n v="0"/>
    <n v="6"/>
    <n v="1"/>
    <n v="1"/>
    <n v="3"/>
    <n v="3"/>
    <n v="8"/>
  </r>
  <r>
    <x v="17"/>
    <x v="143"/>
    <x v="0"/>
    <x v="1"/>
    <n v="2"/>
    <n v="3"/>
    <n v="5"/>
    <n v="1"/>
    <n v="8"/>
    <n v="1"/>
    <n v="1"/>
    <n v="1"/>
    <n v="7"/>
    <n v="10"/>
  </r>
  <r>
    <x v="17"/>
    <x v="143"/>
    <x v="0"/>
    <x v="3"/>
    <n v="1"/>
    <n v="1"/>
    <n v="3"/>
    <n v="2"/>
    <n v="4"/>
    <n v="1"/>
    <n v="0"/>
    <n v="0"/>
    <n v="4"/>
    <n v="5"/>
  </r>
  <r>
    <x v="17"/>
    <x v="143"/>
    <x v="0"/>
    <x v="2"/>
    <n v="2"/>
    <n v="0"/>
    <n v="6"/>
    <n v="0"/>
    <n v="7"/>
    <n v="1"/>
    <n v="1"/>
    <n v="1"/>
    <n v="5"/>
    <n v="8"/>
  </r>
  <r>
    <x v="17"/>
    <x v="143"/>
    <x v="0"/>
    <x v="4"/>
    <n v="4"/>
    <n v="6"/>
    <n v="16"/>
    <n v="9"/>
    <n v="22"/>
    <n v="4"/>
    <n v="0"/>
    <n v="6"/>
    <n v="16"/>
    <n v="26"/>
  </r>
  <r>
    <x v="17"/>
    <x v="143"/>
    <x v="1"/>
    <x v="0"/>
    <n v="17"/>
    <n v="20"/>
    <n v="39"/>
    <n v="9"/>
    <n v="65"/>
    <n v="8"/>
    <n v="0"/>
    <n v="13"/>
    <n v="55"/>
    <n v="76"/>
  </r>
  <r>
    <x v="17"/>
    <x v="143"/>
    <x v="1"/>
    <x v="5"/>
    <n v="0"/>
    <n v="3"/>
    <n v="0"/>
    <n v="0"/>
    <n v="3"/>
    <n v="0"/>
    <n v="0"/>
    <n v="1"/>
    <n v="2"/>
    <n v="3"/>
  </r>
  <r>
    <x v="17"/>
    <x v="143"/>
    <x v="1"/>
    <x v="1"/>
    <n v="3"/>
    <n v="1"/>
    <n v="3"/>
    <n v="3"/>
    <n v="5"/>
    <n v="1"/>
    <n v="1"/>
    <n v="3"/>
    <n v="2"/>
    <n v="7"/>
  </r>
  <r>
    <x v="17"/>
    <x v="143"/>
    <x v="1"/>
    <x v="3"/>
    <n v="6"/>
    <n v="2"/>
    <n v="2"/>
    <n v="0"/>
    <n v="5"/>
    <n v="5"/>
    <n v="1"/>
    <n v="0"/>
    <n v="4"/>
    <n v="10"/>
  </r>
  <r>
    <x v="17"/>
    <x v="143"/>
    <x v="1"/>
    <x v="2"/>
    <n v="1"/>
    <n v="0"/>
    <n v="1"/>
    <n v="0"/>
    <n v="1"/>
    <n v="1"/>
    <n v="0"/>
    <n v="0"/>
    <n v="1"/>
    <n v="2"/>
  </r>
  <r>
    <x v="17"/>
    <x v="143"/>
    <x v="1"/>
    <x v="4"/>
    <n v="6"/>
    <n v="1"/>
    <n v="11"/>
    <n v="3"/>
    <n v="14"/>
    <n v="2"/>
    <n v="0"/>
    <n v="5"/>
    <n v="11"/>
    <n v="18"/>
  </r>
  <r>
    <x v="17"/>
    <x v="213"/>
    <x v="0"/>
    <x v="0"/>
    <n v="35"/>
    <n v="30"/>
    <n v="49"/>
    <n v="9"/>
    <n v="83"/>
    <n v="27"/>
    <n v="3"/>
    <n v="14"/>
    <n v="70"/>
    <n v="114"/>
  </r>
  <r>
    <x v="17"/>
    <x v="213"/>
    <x v="0"/>
    <x v="5"/>
    <n v="1"/>
    <n v="2"/>
    <n v="0"/>
    <n v="0"/>
    <n v="2"/>
    <n v="1"/>
    <n v="0"/>
    <n v="1"/>
    <n v="1"/>
    <n v="3"/>
  </r>
  <r>
    <x v="17"/>
    <x v="213"/>
    <x v="0"/>
    <x v="1"/>
    <n v="3"/>
    <n v="2"/>
    <n v="3"/>
    <n v="0"/>
    <n v="6"/>
    <n v="2"/>
    <n v="2"/>
    <n v="2"/>
    <n v="2"/>
    <n v="8"/>
  </r>
  <r>
    <x v="17"/>
    <x v="213"/>
    <x v="0"/>
    <x v="3"/>
    <n v="4"/>
    <n v="2"/>
    <n v="4"/>
    <n v="3"/>
    <n v="6"/>
    <n v="3"/>
    <n v="0"/>
    <n v="2"/>
    <n v="5"/>
    <n v="10"/>
  </r>
  <r>
    <x v="17"/>
    <x v="213"/>
    <x v="0"/>
    <x v="2"/>
    <n v="2"/>
    <n v="1"/>
    <n v="5"/>
    <n v="1"/>
    <n v="6"/>
    <n v="2"/>
    <n v="0"/>
    <n v="1"/>
    <n v="5"/>
    <n v="8"/>
  </r>
  <r>
    <x v="17"/>
    <x v="213"/>
    <x v="0"/>
    <x v="4"/>
    <n v="6"/>
    <n v="2"/>
    <n v="15"/>
    <n v="4"/>
    <n v="20"/>
    <n v="2"/>
    <n v="0"/>
    <n v="7"/>
    <n v="14"/>
    <n v="23"/>
  </r>
  <r>
    <x v="17"/>
    <x v="213"/>
    <x v="1"/>
    <x v="0"/>
    <n v="17"/>
    <n v="12"/>
    <n v="33"/>
    <n v="5"/>
    <n v="47"/>
    <n v="11"/>
    <n v="1"/>
    <n v="9"/>
    <n v="41"/>
    <n v="62"/>
  </r>
  <r>
    <x v="17"/>
    <x v="213"/>
    <x v="1"/>
    <x v="5"/>
    <n v="2"/>
    <n v="1"/>
    <n v="1"/>
    <n v="0"/>
    <n v="2"/>
    <n v="1"/>
    <n v="0"/>
    <n v="2"/>
    <n v="1"/>
    <n v="4"/>
  </r>
  <r>
    <x v="17"/>
    <x v="213"/>
    <x v="1"/>
    <x v="1"/>
    <n v="1"/>
    <n v="1"/>
    <n v="5"/>
    <n v="1"/>
    <n v="7"/>
    <n v="0"/>
    <n v="1"/>
    <n v="2"/>
    <n v="4"/>
    <n v="7"/>
  </r>
  <r>
    <x v="17"/>
    <x v="213"/>
    <x v="1"/>
    <x v="3"/>
    <n v="2"/>
    <n v="0"/>
    <n v="2"/>
    <n v="0"/>
    <n v="2"/>
    <n v="2"/>
    <n v="0"/>
    <n v="1"/>
    <n v="1"/>
    <n v="4"/>
  </r>
  <r>
    <x v="17"/>
    <x v="213"/>
    <x v="1"/>
    <x v="2"/>
    <n v="2"/>
    <n v="2"/>
    <n v="1"/>
    <n v="0"/>
    <n v="5"/>
    <n v="0"/>
    <n v="0"/>
    <n v="4"/>
    <n v="1"/>
    <n v="5"/>
  </r>
  <r>
    <x v="17"/>
    <x v="213"/>
    <x v="1"/>
    <x v="4"/>
    <n v="3"/>
    <n v="4"/>
    <n v="3"/>
    <n v="1"/>
    <n v="7"/>
    <n v="3"/>
    <n v="0"/>
    <n v="1"/>
    <n v="6"/>
    <n v="10"/>
  </r>
  <r>
    <x v="17"/>
    <x v="144"/>
    <x v="0"/>
    <x v="0"/>
    <n v="29"/>
    <n v="32"/>
    <n v="55"/>
    <n v="13"/>
    <n v="94"/>
    <n v="14"/>
    <n v="5"/>
    <n v="16"/>
    <n v="81"/>
    <n v="116"/>
  </r>
  <r>
    <x v="17"/>
    <x v="144"/>
    <x v="0"/>
    <x v="5"/>
    <n v="3"/>
    <n v="1"/>
    <n v="3"/>
    <n v="1"/>
    <n v="5"/>
    <n v="2"/>
    <n v="0"/>
    <n v="2"/>
    <n v="3"/>
    <n v="7"/>
  </r>
  <r>
    <x v="17"/>
    <x v="144"/>
    <x v="0"/>
    <x v="1"/>
    <n v="0"/>
    <n v="2"/>
    <n v="4"/>
    <n v="3"/>
    <n v="6"/>
    <n v="0"/>
    <n v="0"/>
    <n v="1"/>
    <n v="5"/>
    <n v="6"/>
  </r>
  <r>
    <x v="17"/>
    <x v="144"/>
    <x v="0"/>
    <x v="3"/>
    <n v="2"/>
    <n v="2"/>
    <n v="2"/>
    <n v="1"/>
    <n v="4"/>
    <n v="2"/>
    <n v="0"/>
    <n v="0"/>
    <n v="4"/>
    <n v="6"/>
  </r>
  <r>
    <x v="17"/>
    <x v="144"/>
    <x v="0"/>
    <x v="2"/>
    <n v="1"/>
    <n v="3"/>
    <n v="3"/>
    <n v="2"/>
    <n v="7"/>
    <n v="0"/>
    <n v="0"/>
    <n v="2"/>
    <n v="5"/>
    <n v="7"/>
  </r>
  <r>
    <x v="17"/>
    <x v="144"/>
    <x v="0"/>
    <x v="4"/>
    <n v="4"/>
    <n v="4"/>
    <n v="9"/>
    <n v="2"/>
    <n v="15"/>
    <n v="2"/>
    <n v="0"/>
    <n v="0"/>
    <n v="15"/>
    <n v="17"/>
  </r>
  <r>
    <x v="17"/>
    <x v="144"/>
    <x v="1"/>
    <x v="0"/>
    <n v="18"/>
    <n v="25"/>
    <n v="26"/>
    <n v="6"/>
    <n v="54"/>
    <n v="11"/>
    <n v="2"/>
    <n v="14"/>
    <n v="42"/>
    <n v="69"/>
  </r>
  <r>
    <x v="17"/>
    <x v="144"/>
    <x v="1"/>
    <x v="5"/>
    <n v="2"/>
    <n v="0"/>
    <n v="1"/>
    <n v="0"/>
    <n v="1"/>
    <n v="0"/>
    <n v="0"/>
    <n v="2"/>
    <n v="1"/>
    <n v="3"/>
  </r>
  <r>
    <x v="17"/>
    <x v="144"/>
    <x v="1"/>
    <x v="1"/>
    <n v="1"/>
    <n v="1"/>
    <n v="3"/>
    <n v="1"/>
    <n v="4"/>
    <n v="1"/>
    <n v="0"/>
    <n v="1"/>
    <n v="3"/>
    <n v="5"/>
  </r>
  <r>
    <x v="17"/>
    <x v="144"/>
    <x v="1"/>
    <x v="3"/>
    <n v="1"/>
    <n v="1"/>
    <n v="1"/>
    <n v="0"/>
    <n v="3"/>
    <n v="0"/>
    <n v="0"/>
    <n v="1"/>
    <n v="2"/>
    <n v="3"/>
  </r>
  <r>
    <x v="17"/>
    <x v="144"/>
    <x v="1"/>
    <x v="2"/>
    <n v="2"/>
    <n v="0"/>
    <n v="1"/>
    <n v="0"/>
    <n v="1"/>
    <n v="2"/>
    <n v="0"/>
    <n v="1"/>
    <n v="0"/>
    <n v="3"/>
  </r>
  <r>
    <x v="17"/>
    <x v="144"/>
    <x v="1"/>
    <x v="4"/>
    <n v="2"/>
    <n v="0"/>
    <n v="10"/>
    <n v="3"/>
    <n v="11"/>
    <n v="1"/>
    <n v="0"/>
    <n v="5"/>
    <n v="6"/>
    <n v="12"/>
  </r>
  <r>
    <x v="17"/>
    <x v="145"/>
    <x v="0"/>
    <x v="0"/>
    <n v="27"/>
    <n v="33"/>
    <n v="56"/>
    <n v="21"/>
    <n v="98"/>
    <n v="13"/>
    <n v="5"/>
    <n v="12"/>
    <n v="86"/>
    <n v="116"/>
  </r>
  <r>
    <x v="17"/>
    <x v="145"/>
    <x v="0"/>
    <x v="5"/>
    <n v="2"/>
    <n v="2"/>
    <n v="3"/>
    <n v="1"/>
    <n v="6"/>
    <n v="1"/>
    <n v="0"/>
    <n v="1"/>
    <n v="5"/>
    <n v="7"/>
  </r>
  <r>
    <x v="17"/>
    <x v="145"/>
    <x v="0"/>
    <x v="1"/>
    <n v="3"/>
    <n v="1"/>
    <n v="1"/>
    <n v="0"/>
    <n v="3"/>
    <n v="2"/>
    <n v="0"/>
    <n v="1"/>
    <n v="2"/>
    <n v="5"/>
  </r>
  <r>
    <x v="17"/>
    <x v="145"/>
    <x v="0"/>
    <x v="3"/>
    <n v="4"/>
    <n v="2"/>
    <n v="3"/>
    <n v="2"/>
    <n v="6"/>
    <n v="2"/>
    <n v="0"/>
    <n v="2"/>
    <n v="5"/>
    <n v="9"/>
  </r>
  <r>
    <x v="17"/>
    <x v="145"/>
    <x v="0"/>
    <x v="2"/>
    <n v="1"/>
    <n v="1"/>
    <n v="1"/>
    <n v="1"/>
    <n v="2"/>
    <n v="1"/>
    <n v="0"/>
    <n v="0"/>
    <n v="2"/>
    <n v="3"/>
  </r>
  <r>
    <x v="17"/>
    <x v="145"/>
    <x v="0"/>
    <x v="4"/>
    <n v="7"/>
    <n v="6"/>
    <n v="10"/>
    <n v="1"/>
    <n v="18"/>
    <n v="4"/>
    <n v="0"/>
    <n v="4"/>
    <n v="15"/>
    <n v="23"/>
  </r>
  <r>
    <x v="17"/>
    <x v="145"/>
    <x v="1"/>
    <x v="0"/>
    <n v="19"/>
    <n v="13"/>
    <n v="34"/>
    <n v="6"/>
    <n v="52"/>
    <n v="10"/>
    <n v="0"/>
    <n v="13"/>
    <n v="43"/>
    <n v="66"/>
  </r>
  <r>
    <x v="17"/>
    <x v="145"/>
    <x v="1"/>
    <x v="5"/>
    <n v="1"/>
    <n v="0"/>
    <n v="2"/>
    <n v="0"/>
    <n v="2"/>
    <n v="1"/>
    <n v="0"/>
    <n v="0"/>
    <n v="2"/>
    <n v="3"/>
  </r>
  <r>
    <x v="17"/>
    <x v="145"/>
    <x v="1"/>
    <x v="3"/>
    <n v="1"/>
    <n v="0"/>
    <n v="3"/>
    <n v="1"/>
    <n v="3"/>
    <n v="1"/>
    <n v="0"/>
    <n v="2"/>
    <n v="1"/>
    <n v="4"/>
  </r>
  <r>
    <x v="17"/>
    <x v="145"/>
    <x v="1"/>
    <x v="2"/>
    <n v="1"/>
    <n v="1"/>
    <n v="2"/>
    <n v="0"/>
    <n v="3"/>
    <n v="0"/>
    <n v="0"/>
    <n v="3"/>
    <n v="1"/>
    <n v="4"/>
  </r>
  <r>
    <x v="17"/>
    <x v="145"/>
    <x v="1"/>
    <x v="4"/>
    <n v="5"/>
    <n v="1"/>
    <n v="2"/>
    <n v="1"/>
    <n v="3"/>
    <n v="4"/>
    <n v="0"/>
    <n v="2"/>
    <n v="2"/>
    <n v="8"/>
  </r>
  <r>
    <x v="17"/>
    <x v="146"/>
    <x v="0"/>
    <x v="0"/>
    <n v="34"/>
    <n v="38"/>
    <n v="65"/>
    <n v="23"/>
    <n v="105"/>
    <n v="20"/>
    <n v="7"/>
    <n v="20"/>
    <n v="90"/>
    <n v="137"/>
  </r>
  <r>
    <x v="17"/>
    <x v="146"/>
    <x v="0"/>
    <x v="5"/>
    <n v="1"/>
    <n v="0"/>
    <n v="3"/>
    <n v="0"/>
    <n v="3"/>
    <n v="1"/>
    <n v="0"/>
    <n v="2"/>
    <n v="1"/>
    <n v="4"/>
  </r>
  <r>
    <x v="17"/>
    <x v="146"/>
    <x v="0"/>
    <x v="1"/>
    <n v="4"/>
    <n v="2"/>
    <n v="4"/>
    <n v="1"/>
    <n v="6"/>
    <n v="4"/>
    <n v="0"/>
    <n v="1"/>
    <n v="5"/>
    <n v="10"/>
  </r>
  <r>
    <x v="17"/>
    <x v="146"/>
    <x v="0"/>
    <x v="3"/>
    <n v="3"/>
    <n v="0"/>
    <n v="3"/>
    <n v="0"/>
    <n v="3"/>
    <n v="2"/>
    <n v="1"/>
    <n v="0"/>
    <n v="3"/>
    <n v="6"/>
  </r>
  <r>
    <x v="17"/>
    <x v="146"/>
    <x v="0"/>
    <x v="2"/>
    <n v="4"/>
    <n v="1"/>
    <n v="2"/>
    <n v="0"/>
    <n v="4"/>
    <n v="2"/>
    <n v="1"/>
    <n v="2"/>
    <n v="2"/>
    <n v="7"/>
  </r>
  <r>
    <x v="17"/>
    <x v="146"/>
    <x v="0"/>
    <x v="4"/>
    <n v="13"/>
    <n v="4"/>
    <n v="11"/>
    <n v="4"/>
    <n v="21"/>
    <n v="5"/>
    <n v="2"/>
    <n v="7"/>
    <n v="14"/>
    <n v="28"/>
  </r>
  <r>
    <x v="17"/>
    <x v="146"/>
    <x v="1"/>
    <x v="0"/>
    <n v="28"/>
    <n v="22"/>
    <n v="46"/>
    <n v="19"/>
    <n v="73"/>
    <n v="18"/>
    <n v="6"/>
    <n v="17"/>
    <n v="55"/>
    <n v="96"/>
  </r>
  <r>
    <x v="17"/>
    <x v="146"/>
    <x v="1"/>
    <x v="5"/>
    <n v="1"/>
    <n v="1"/>
    <n v="1"/>
    <n v="0"/>
    <n v="2"/>
    <n v="1"/>
    <n v="0"/>
    <n v="1"/>
    <n v="1"/>
    <n v="3"/>
  </r>
  <r>
    <x v="17"/>
    <x v="146"/>
    <x v="1"/>
    <x v="1"/>
    <n v="2"/>
    <n v="0"/>
    <n v="3"/>
    <n v="0"/>
    <n v="3"/>
    <n v="2"/>
    <n v="0"/>
    <n v="0"/>
    <n v="3"/>
    <n v="5"/>
  </r>
  <r>
    <x v="17"/>
    <x v="146"/>
    <x v="1"/>
    <x v="3"/>
    <n v="0"/>
    <n v="0"/>
    <n v="3"/>
    <n v="0"/>
    <n v="3"/>
    <n v="0"/>
    <n v="0"/>
    <n v="1"/>
    <n v="2"/>
    <n v="3"/>
  </r>
  <r>
    <x v="17"/>
    <x v="146"/>
    <x v="1"/>
    <x v="2"/>
    <n v="2"/>
    <n v="0"/>
    <n v="2"/>
    <n v="1"/>
    <n v="2"/>
    <n v="2"/>
    <n v="0"/>
    <n v="0"/>
    <n v="2"/>
    <n v="4"/>
  </r>
  <r>
    <x v="17"/>
    <x v="146"/>
    <x v="1"/>
    <x v="4"/>
    <n v="2"/>
    <n v="1"/>
    <n v="1"/>
    <n v="0"/>
    <n v="2"/>
    <n v="1"/>
    <n v="1"/>
    <n v="1"/>
    <n v="1"/>
    <n v="4"/>
  </r>
  <r>
    <x v="17"/>
    <x v="214"/>
    <x v="0"/>
    <x v="0"/>
    <n v="26"/>
    <n v="32"/>
    <n v="50"/>
    <n v="14"/>
    <n v="85"/>
    <n v="20"/>
    <n v="1"/>
    <n v="8"/>
    <n v="79"/>
    <n v="108"/>
  </r>
  <r>
    <x v="17"/>
    <x v="214"/>
    <x v="0"/>
    <x v="5"/>
    <n v="1"/>
    <n v="1"/>
    <n v="0"/>
    <n v="0"/>
    <n v="1"/>
    <n v="0"/>
    <n v="0"/>
    <n v="1"/>
    <n v="1"/>
    <n v="2"/>
  </r>
  <r>
    <x v="17"/>
    <x v="214"/>
    <x v="0"/>
    <x v="1"/>
    <n v="4"/>
    <n v="1"/>
    <n v="1"/>
    <n v="0"/>
    <n v="3"/>
    <n v="2"/>
    <n v="0"/>
    <n v="1"/>
    <n v="3"/>
    <n v="6"/>
  </r>
  <r>
    <x v="17"/>
    <x v="214"/>
    <x v="0"/>
    <x v="3"/>
    <n v="3"/>
    <n v="2"/>
    <n v="6"/>
    <n v="6"/>
    <n v="10"/>
    <n v="1"/>
    <n v="0"/>
    <n v="2"/>
    <n v="8"/>
    <n v="11"/>
  </r>
  <r>
    <x v="17"/>
    <x v="214"/>
    <x v="0"/>
    <x v="2"/>
    <n v="1"/>
    <n v="0"/>
    <n v="6"/>
    <n v="2"/>
    <n v="7"/>
    <n v="0"/>
    <n v="0"/>
    <n v="3"/>
    <n v="4"/>
    <n v="7"/>
  </r>
  <r>
    <x v="17"/>
    <x v="214"/>
    <x v="0"/>
    <x v="4"/>
    <n v="4"/>
    <n v="4"/>
    <n v="11"/>
    <n v="6"/>
    <n v="17"/>
    <n v="2"/>
    <n v="0"/>
    <n v="1"/>
    <n v="16"/>
    <n v="19"/>
  </r>
  <r>
    <x v="17"/>
    <x v="214"/>
    <x v="1"/>
    <x v="0"/>
    <n v="29"/>
    <n v="15"/>
    <n v="33"/>
    <n v="9"/>
    <n v="55"/>
    <n v="12"/>
    <n v="5"/>
    <n v="13"/>
    <n v="47"/>
    <n v="77"/>
  </r>
  <r>
    <x v="17"/>
    <x v="214"/>
    <x v="1"/>
    <x v="5"/>
    <n v="1"/>
    <n v="2"/>
    <n v="2"/>
    <n v="1"/>
    <n v="4"/>
    <n v="1"/>
    <n v="0"/>
    <n v="0"/>
    <n v="4"/>
    <n v="5"/>
  </r>
  <r>
    <x v="17"/>
    <x v="214"/>
    <x v="1"/>
    <x v="1"/>
    <n v="4"/>
    <n v="1"/>
    <n v="5"/>
    <n v="1"/>
    <n v="6"/>
    <n v="3"/>
    <n v="0"/>
    <n v="2"/>
    <n v="5"/>
    <n v="10"/>
  </r>
  <r>
    <x v="17"/>
    <x v="214"/>
    <x v="1"/>
    <x v="3"/>
    <n v="0"/>
    <n v="1"/>
    <n v="2"/>
    <n v="1"/>
    <n v="3"/>
    <n v="0"/>
    <n v="0"/>
    <n v="3"/>
    <n v="0"/>
    <n v="3"/>
  </r>
  <r>
    <x v="17"/>
    <x v="214"/>
    <x v="1"/>
    <x v="2"/>
    <n v="1"/>
    <n v="1"/>
    <n v="0"/>
    <n v="0"/>
    <n v="2"/>
    <n v="0"/>
    <n v="0"/>
    <n v="1"/>
    <n v="1"/>
    <n v="2"/>
  </r>
  <r>
    <x v="17"/>
    <x v="214"/>
    <x v="1"/>
    <x v="4"/>
    <n v="5"/>
    <n v="2"/>
    <n v="5"/>
    <n v="1"/>
    <n v="8"/>
    <n v="4"/>
    <n v="1"/>
    <n v="2"/>
    <n v="5"/>
    <n v="12"/>
  </r>
  <r>
    <x v="17"/>
    <x v="147"/>
    <x v="0"/>
    <x v="0"/>
    <n v="30"/>
    <n v="34"/>
    <n v="60"/>
    <n v="19"/>
    <n v="100"/>
    <n v="18"/>
    <n v="3"/>
    <n v="20"/>
    <n v="83"/>
    <n v="124"/>
  </r>
  <r>
    <x v="17"/>
    <x v="147"/>
    <x v="0"/>
    <x v="5"/>
    <n v="0"/>
    <n v="4"/>
    <n v="1"/>
    <n v="0"/>
    <n v="5"/>
    <n v="0"/>
    <n v="0"/>
    <n v="2"/>
    <n v="3"/>
    <n v="5"/>
  </r>
  <r>
    <x v="17"/>
    <x v="147"/>
    <x v="0"/>
    <x v="1"/>
    <n v="3"/>
    <n v="1"/>
    <n v="4"/>
    <n v="2"/>
    <n v="5"/>
    <n v="2"/>
    <n v="0"/>
    <n v="4"/>
    <n v="2"/>
    <n v="8"/>
  </r>
  <r>
    <x v="17"/>
    <x v="147"/>
    <x v="0"/>
    <x v="3"/>
    <n v="3"/>
    <n v="2"/>
    <n v="3"/>
    <n v="1"/>
    <n v="6"/>
    <n v="2"/>
    <n v="1"/>
    <n v="2"/>
    <n v="3"/>
    <n v="8"/>
  </r>
  <r>
    <x v="17"/>
    <x v="147"/>
    <x v="0"/>
    <x v="2"/>
    <n v="0"/>
    <n v="1"/>
    <n v="2"/>
    <n v="0"/>
    <n v="3"/>
    <n v="0"/>
    <n v="0"/>
    <n v="1"/>
    <n v="2"/>
    <n v="3"/>
  </r>
  <r>
    <x v="17"/>
    <x v="147"/>
    <x v="0"/>
    <x v="4"/>
    <n v="7"/>
    <n v="4"/>
    <n v="7"/>
    <n v="2"/>
    <n v="11"/>
    <n v="5"/>
    <n v="0"/>
    <n v="3"/>
    <n v="10"/>
    <n v="18"/>
  </r>
  <r>
    <x v="17"/>
    <x v="147"/>
    <x v="1"/>
    <x v="0"/>
    <n v="14"/>
    <n v="19"/>
    <n v="38"/>
    <n v="9"/>
    <n v="61"/>
    <n v="8"/>
    <n v="3"/>
    <n v="10"/>
    <n v="50"/>
    <n v="71"/>
  </r>
  <r>
    <x v="17"/>
    <x v="147"/>
    <x v="1"/>
    <x v="5"/>
    <n v="4"/>
    <n v="0"/>
    <n v="1"/>
    <n v="0"/>
    <n v="1"/>
    <n v="3"/>
    <n v="1"/>
    <n v="0"/>
    <n v="1"/>
    <n v="5"/>
  </r>
  <r>
    <x v="17"/>
    <x v="147"/>
    <x v="1"/>
    <x v="1"/>
    <n v="2"/>
    <n v="1"/>
    <n v="5"/>
    <n v="4"/>
    <n v="6"/>
    <n v="1"/>
    <n v="1"/>
    <n v="2"/>
    <n v="4"/>
    <n v="8"/>
  </r>
  <r>
    <x v="17"/>
    <x v="147"/>
    <x v="1"/>
    <x v="3"/>
    <n v="3"/>
    <n v="3"/>
    <n v="3"/>
    <n v="1"/>
    <n v="6"/>
    <n v="2"/>
    <n v="0"/>
    <n v="5"/>
    <n v="2"/>
    <n v="9"/>
  </r>
  <r>
    <x v="17"/>
    <x v="147"/>
    <x v="1"/>
    <x v="2"/>
    <n v="1"/>
    <n v="0"/>
    <n v="6"/>
    <n v="2"/>
    <n v="6"/>
    <n v="1"/>
    <n v="0"/>
    <n v="2"/>
    <n v="4"/>
    <n v="7"/>
  </r>
  <r>
    <x v="17"/>
    <x v="147"/>
    <x v="1"/>
    <x v="4"/>
    <n v="7"/>
    <n v="3"/>
    <n v="1"/>
    <n v="2"/>
    <n v="4"/>
    <n v="4"/>
    <n v="0"/>
    <n v="4"/>
    <n v="3"/>
    <n v="11"/>
  </r>
  <r>
    <x v="17"/>
    <x v="215"/>
    <x v="0"/>
    <x v="0"/>
    <n v="46"/>
    <n v="17"/>
    <n v="52"/>
    <n v="19"/>
    <n v="80"/>
    <n v="27"/>
    <n v="6"/>
    <n v="16"/>
    <n v="66"/>
    <n v="115"/>
  </r>
  <r>
    <x v="17"/>
    <x v="215"/>
    <x v="0"/>
    <x v="5"/>
    <n v="0"/>
    <n v="1"/>
    <n v="2"/>
    <n v="0"/>
    <n v="3"/>
    <n v="0"/>
    <n v="0"/>
    <n v="2"/>
    <n v="1"/>
    <n v="3"/>
  </r>
  <r>
    <x v="17"/>
    <x v="215"/>
    <x v="0"/>
    <x v="1"/>
    <n v="3"/>
    <n v="6"/>
    <n v="6"/>
    <n v="3"/>
    <n v="13"/>
    <n v="1"/>
    <n v="1"/>
    <n v="4"/>
    <n v="9"/>
    <n v="15"/>
  </r>
  <r>
    <x v="17"/>
    <x v="215"/>
    <x v="0"/>
    <x v="3"/>
    <n v="2"/>
    <n v="1"/>
    <n v="5"/>
    <n v="1"/>
    <n v="7"/>
    <n v="1"/>
    <n v="1"/>
    <n v="0"/>
    <n v="6"/>
    <n v="8"/>
  </r>
  <r>
    <x v="17"/>
    <x v="215"/>
    <x v="0"/>
    <x v="2"/>
    <n v="3"/>
    <n v="1"/>
    <n v="2"/>
    <n v="1"/>
    <n v="3"/>
    <n v="2"/>
    <n v="0"/>
    <n v="1"/>
    <n v="3"/>
    <n v="6"/>
  </r>
  <r>
    <x v="17"/>
    <x v="215"/>
    <x v="0"/>
    <x v="4"/>
    <n v="5"/>
    <n v="3"/>
    <n v="5"/>
    <n v="1"/>
    <n v="8"/>
    <n v="4"/>
    <n v="0"/>
    <n v="2"/>
    <n v="7"/>
    <n v="13"/>
  </r>
  <r>
    <x v="17"/>
    <x v="215"/>
    <x v="1"/>
    <x v="0"/>
    <n v="17"/>
    <n v="11"/>
    <n v="35"/>
    <n v="11"/>
    <n v="50"/>
    <n v="13"/>
    <n v="3"/>
    <n v="9"/>
    <n v="38"/>
    <n v="63"/>
  </r>
  <r>
    <x v="17"/>
    <x v="215"/>
    <x v="1"/>
    <x v="5"/>
    <n v="1"/>
    <n v="1"/>
    <n v="4"/>
    <n v="0"/>
    <n v="6"/>
    <n v="0"/>
    <n v="0"/>
    <n v="1"/>
    <n v="5"/>
    <n v="6"/>
  </r>
  <r>
    <x v="17"/>
    <x v="215"/>
    <x v="1"/>
    <x v="1"/>
    <n v="0"/>
    <n v="3"/>
    <n v="4"/>
    <n v="2"/>
    <n v="7"/>
    <n v="0"/>
    <n v="0"/>
    <n v="1"/>
    <n v="6"/>
    <n v="7"/>
  </r>
  <r>
    <x v="17"/>
    <x v="215"/>
    <x v="1"/>
    <x v="3"/>
    <n v="2"/>
    <n v="0"/>
    <n v="3"/>
    <n v="0"/>
    <n v="3"/>
    <n v="2"/>
    <n v="0"/>
    <n v="0"/>
    <n v="3"/>
    <n v="5"/>
  </r>
  <r>
    <x v="17"/>
    <x v="215"/>
    <x v="1"/>
    <x v="2"/>
    <n v="1"/>
    <n v="1"/>
    <n v="1"/>
    <n v="1"/>
    <n v="3"/>
    <n v="0"/>
    <n v="0"/>
    <n v="1"/>
    <n v="2"/>
    <n v="3"/>
  </r>
  <r>
    <x v="17"/>
    <x v="215"/>
    <x v="1"/>
    <x v="4"/>
    <n v="3"/>
    <n v="3"/>
    <n v="5"/>
    <n v="2"/>
    <n v="8"/>
    <n v="2"/>
    <n v="0"/>
    <n v="4"/>
    <n v="5"/>
    <n v="11"/>
  </r>
  <r>
    <x v="17"/>
    <x v="148"/>
    <x v="0"/>
    <x v="0"/>
    <n v="34"/>
    <n v="32"/>
    <n v="61"/>
    <n v="21"/>
    <n v="102"/>
    <n v="19"/>
    <n v="0"/>
    <n v="18"/>
    <n v="90"/>
    <n v="127"/>
  </r>
  <r>
    <x v="17"/>
    <x v="148"/>
    <x v="0"/>
    <x v="5"/>
    <n v="1"/>
    <n v="0"/>
    <n v="2"/>
    <n v="0"/>
    <n v="2"/>
    <n v="1"/>
    <n v="0"/>
    <n v="0"/>
    <n v="2"/>
    <n v="3"/>
  </r>
  <r>
    <x v="17"/>
    <x v="148"/>
    <x v="0"/>
    <x v="1"/>
    <n v="1"/>
    <n v="0"/>
    <n v="2"/>
    <n v="0"/>
    <n v="2"/>
    <n v="1"/>
    <n v="0"/>
    <n v="1"/>
    <n v="1"/>
    <n v="3"/>
  </r>
  <r>
    <x v="17"/>
    <x v="148"/>
    <x v="0"/>
    <x v="3"/>
    <n v="4"/>
    <n v="2"/>
    <n v="2"/>
    <n v="3"/>
    <n v="4"/>
    <n v="2"/>
    <n v="0"/>
    <n v="3"/>
    <n v="3"/>
    <n v="8"/>
  </r>
  <r>
    <x v="17"/>
    <x v="148"/>
    <x v="0"/>
    <x v="2"/>
    <n v="1"/>
    <n v="1"/>
    <n v="5"/>
    <n v="1"/>
    <n v="6"/>
    <n v="1"/>
    <n v="1"/>
    <n v="1"/>
    <n v="4"/>
    <n v="7"/>
  </r>
  <r>
    <x v="17"/>
    <x v="148"/>
    <x v="0"/>
    <x v="4"/>
    <n v="7"/>
    <n v="5"/>
    <n v="4"/>
    <n v="2"/>
    <n v="10"/>
    <n v="6"/>
    <n v="0"/>
    <n v="3"/>
    <n v="7"/>
    <n v="16"/>
  </r>
  <r>
    <x v="17"/>
    <x v="148"/>
    <x v="1"/>
    <x v="0"/>
    <n v="26"/>
    <n v="23"/>
    <n v="28"/>
    <n v="10"/>
    <n v="59"/>
    <n v="13"/>
    <n v="2"/>
    <n v="16"/>
    <n v="46"/>
    <n v="77"/>
  </r>
  <r>
    <x v="17"/>
    <x v="148"/>
    <x v="1"/>
    <x v="5"/>
    <n v="1"/>
    <n v="1"/>
    <n v="2"/>
    <n v="0"/>
    <n v="3"/>
    <n v="1"/>
    <n v="0"/>
    <n v="1"/>
    <n v="2"/>
    <n v="4"/>
  </r>
  <r>
    <x v="17"/>
    <x v="148"/>
    <x v="1"/>
    <x v="1"/>
    <n v="4"/>
    <n v="2"/>
    <n v="5"/>
    <n v="2"/>
    <n v="7"/>
    <n v="3"/>
    <n v="1"/>
    <n v="1"/>
    <n v="6"/>
    <n v="11"/>
  </r>
  <r>
    <x v="17"/>
    <x v="148"/>
    <x v="1"/>
    <x v="3"/>
    <n v="1"/>
    <n v="1"/>
    <n v="2"/>
    <n v="1"/>
    <n v="3"/>
    <n v="0"/>
    <n v="0"/>
    <n v="1"/>
    <n v="3"/>
    <n v="4"/>
  </r>
  <r>
    <x v="17"/>
    <x v="148"/>
    <x v="1"/>
    <x v="2"/>
    <n v="0"/>
    <n v="1"/>
    <n v="3"/>
    <n v="2"/>
    <n v="4"/>
    <n v="0"/>
    <n v="0"/>
    <n v="0"/>
    <n v="4"/>
    <n v="4"/>
  </r>
  <r>
    <x v="17"/>
    <x v="148"/>
    <x v="1"/>
    <x v="4"/>
    <n v="2"/>
    <n v="1"/>
    <n v="9"/>
    <n v="5"/>
    <n v="10"/>
    <n v="2"/>
    <n v="0"/>
    <n v="0"/>
    <n v="10"/>
    <n v="12"/>
  </r>
  <r>
    <x v="17"/>
    <x v="216"/>
    <x v="0"/>
    <x v="0"/>
    <n v="31"/>
    <n v="29"/>
    <n v="54"/>
    <n v="21"/>
    <n v="89"/>
    <n v="18"/>
    <n v="0"/>
    <n v="17"/>
    <n v="79"/>
    <n v="114"/>
  </r>
  <r>
    <x v="17"/>
    <x v="216"/>
    <x v="0"/>
    <x v="5"/>
    <n v="2"/>
    <n v="2"/>
    <n v="3"/>
    <n v="2"/>
    <n v="6"/>
    <n v="1"/>
    <n v="0"/>
    <n v="2"/>
    <n v="4"/>
    <n v="7"/>
  </r>
  <r>
    <x v="17"/>
    <x v="216"/>
    <x v="0"/>
    <x v="1"/>
    <n v="7"/>
    <n v="3"/>
    <n v="3"/>
    <n v="1"/>
    <n v="7"/>
    <n v="4"/>
    <n v="0"/>
    <n v="3"/>
    <n v="6"/>
    <n v="13"/>
  </r>
  <r>
    <x v="17"/>
    <x v="216"/>
    <x v="0"/>
    <x v="3"/>
    <n v="2"/>
    <n v="0"/>
    <n v="5"/>
    <n v="2"/>
    <n v="6"/>
    <n v="1"/>
    <n v="0"/>
    <n v="2"/>
    <n v="4"/>
    <n v="7"/>
  </r>
  <r>
    <x v="17"/>
    <x v="216"/>
    <x v="0"/>
    <x v="2"/>
    <n v="0"/>
    <n v="2"/>
    <n v="3"/>
    <n v="2"/>
    <n v="5"/>
    <n v="0"/>
    <n v="0"/>
    <n v="2"/>
    <n v="3"/>
    <n v="5"/>
  </r>
  <r>
    <x v="17"/>
    <x v="216"/>
    <x v="0"/>
    <x v="4"/>
    <n v="3"/>
    <n v="3"/>
    <n v="12"/>
    <n v="5"/>
    <n v="15"/>
    <n v="2"/>
    <n v="1"/>
    <n v="2"/>
    <n v="13"/>
    <n v="18"/>
  </r>
  <r>
    <x v="17"/>
    <x v="216"/>
    <x v="1"/>
    <x v="0"/>
    <n v="23"/>
    <n v="20"/>
    <n v="40"/>
    <n v="5"/>
    <n v="66"/>
    <n v="15"/>
    <n v="1"/>
    <n v="14"/>
    <n v="53"/>
    <n v="83"/>
  </r>
  <r>
    <x v="17"/>
    <x v="216"/>
    <x v="1"/>
    <x v="5"/>
    <n v="4"/>
    <n v="2"/>
    <n v="1"/>
    <n v="2"/>
    <n v="5"/>
    <n v="2"/>
    <n v="1"/>
    <n v="1"/>
    <n v="3"/>
    <n v="7"/>
  </r>
  <r>
    <x v="17"/>
    <x v="216"/>
    <x v="1"/>
    <x v="1"/>
    <n v="1"/>
    <n v="0"/>
    <n v="3"/>
    <n v="2"/>
    <n v="3"/>
    <n v="1"/>
    <n v="0"/>
    <n v="2"/>
    <n v="1"/>
    <n v="4"/>
  </r>
  <r>
    <x v="17"/>
    <x v="216"/>
    <x v="1"/>
    <x v="3"/>
    <n v="1"/>
    <n v="0"/>
    <n v="2"/>
    <n v="0"/>
    <n v="3"/>
    <n v="0"/>
    <n v="0"/>
    <n v="1"/>
    <n v="2"/>
    <n v="3"/>
  </r>
  <r>
    <x v="17"/>
    <x v="216"/>
    <x v="1"/>
    <x v="2"/>
    <n v="1"/>
    <n v="0"/>
    <n v="0"/>
    <n v="0"/>
    <n v="0"/>
    <n v="0"/>
    <n v="0"/>
    <n v="1"/>
    <n v="0"/>
    <n v="1"/>
  </r>
  <r>
    <x v="17"/>
    <x v="216"/>
    <x v="1"/>
    <x v="4"/>
    <n v="4"/>
    <n v="2"/>
    <n v="2"/>
    <n v="0"/>
    <n v="5"/>
    <n v="2"/>
    <n v="0"/>
    <n v="2"/>
    <n v="4"/>
    <n v="8"/>
  </r>
  <r>
    <x v="17"/>
    <x v="149"/>
    <x v="0"/>
    <x v="0"/>
    <n v="31"/>
    <n v="21"/>
    <n v="57"/>
    <n v="18"/>
    <n v="88"/>
    <n v="13"/>
    <n v="7"/>
    <n v="15"/>
    <n v="74"/>
    <n v="109"/>
  </r>
  <r>
    <x v="17"/>
    <x v="149"/>
    <x v="0"/>
    <x v="5"/>
    <n v="2"/>
    <n v="0"/>
    <n v="3"/>
    <n v="0"/>
    <n v="3"/>
    <n v="1"/>
    <n v="1"/>
    <n v="0"/>
    <n v="3"/>
    <n v="5"/>
  </r>
  <r>
    <x v="17"/>
    <x v="149"/>
    <x v="0"/>
    <x v="1"/>
    <n v="3"/>
    <n v="3"/>
    <n v="2"/>
    <n v="3"/>
    <n v="7"/>
    <n v="1"/>
    <n v="2"/>
    <n v="1"/>
    <n v="4"/>
    <n v="8"/>
  </r>
  <r>
    <x v="17"/>
    <x v="149"/>
    <x v="0"/>
    <x v="3"/>
    <n v="2"/>
    <n v="2"/>
    <n v="3"/>
    <n v="1"/>
    <n v="6"/>
    <n v="1"/>
    <n v="0"/>
    <n v="0"/>
    <n v="6"/>
    <n v="7"/>
  </r>
  <r>
    <x v="17"/>
    <x v="149"/>
    <x v="0"/>
    <x v="2"/>
    <n v="4"/>
    <n v="1"/>
    <n v="5"/>
    <n v="2"/>
    <n v="6"/>
    <n v="1"/>
    <n v="0"/>
    <n v="2"/>
    <n v="7"/>
    <n v="10"/>
  </r>
  <r>
    <x v="17"/>
    <x v="149"/>
    <x v="0"/>
    <x v="4"/>
    <n v="6"/>
    <n v="1"/>
    <n v="5"/>
    <n v="4"/>
    <n v="8"/>
    <n v="4"/>
    <n v="1"/>
    <n v="1"/>
    <n v="6"/>
    <n v="12"/>
  </r>
  <r>
    <x v="17"/>
    <x v="149"/>
    <x v="1"/>
    <x v="0"/>
    <n v="16"/>
    <n v="13"/>
    <n v="39"/>
    <n v="10"/>
    <n v="55"/>
    <n v="10"/>
    <n v="0"/>
    <n v="9"/>
    <n v="49"/>
    <n v="68"/>
  </r>
  <r>
    <x v="17"/>
    <x v="149"/>
    <x v="1"/>
    <x v="5"/>
    <n v="1"/>
    <n v="0"/>
    <n v="2"/>
    <n v="0"/>
    <n v="2"/>
    <n v="1"/>
    <n v="0"/>
    <n v="0"/>
    <n v="2"/>
    <n v="3"/>
  </r>
  <r>
    <x v="17"/>
    <x v="149"/>
    <x v="1"/>
    <x v="1"/>
    <n v="1"/>
    <n v="2"/>
    <n v="2"/>
    <n v="1"/>
    <n v="4"/>
    <n v="1"/>
    <n v="0"/>
    <n v="3"/>
    <n v="1"/>
    <n v="5"/>
  </r>
  <r>
    <x v="17"/>
    <x v="149"/>
    <x v="1"/>
    <x v="3"/>
    <n v="1"/>
    <n v="1"/>
    <n v="5"/>
    <n v="1"/>
    <n v="6"/>
    <n v="0"/>
    <n v="0"/>
    <n v="3"/>
    <n v="4"/>
    <n v="7"/>
  </r>
  <r>
    <x v="17"/>
    <x v="149"/>
    <x v="1"/>
    <x v="2"/>
    <n v="1"/>
    <n v="2"/>
    <n v="1"/>
    <n v="1"/>
    <n v="4"/>
    <n v="0"/>
    <n v="1"/>
    <n v="0"/>
    <n v="3"/>
    <n v="4"/>
  </r>
  <r>
    <x v="17"/>
    <x v="149"/>
    <x v="1"/>
    <x v="4"/>
    <n v="6"/>
    <n v="0"/>
    <n v="6"/>
    <n v="3"/>
    <n v="6"/>
    <n v="6"/>
    <n v="0"/>
    <n v="1"/>
    <n v="5"/>
    <n v="12"/>
  </r>
  <r>
    <x v="17"/>
    <x v="150"/>
    <x v="0"/>
    <x v="0"/>
    <n v="31"/>
    <n v="25"/>
    <n v="42"/>
    <n v="12"/>
    <n v="71"/>
    <n v="16"/>
    <n v="2"/>
    <n v="14"/>
    <n v="66"/>
    <n v="98"/>
  </r>
  <r>
    <x v="17"/>
    <x v="150"/>
    <x v="0"/>
    <x v="5"/>
    <n v="2"/>
    <n v="1"/>
    <n v="3"/>
    <n v="0"/>
    <n v="5"/>
    <n v="1"/>
    <n v="0"/>
    <n v="0"/>
    <n v="5"/>
    <n v="6"/>
  </r>
  <r>
    <x v="17"/>
    <x v="150"/>
    <x v="0"/>
    <x v="1"/>
    <n v="0"/>
    <n v="1"/>
    <n v="5"/>
    <n v="3"/>
    <n v="6"/>
    <n v="0"/>
    <n v="0"/>
    <n v="1"/>
    <n v="5"/>
    <n v="6"/>
  </r>
  <r>
    <x v="17"/>
    <x v="150"/>
    <x v="0"/>
    <x v="3"/>
    <n v="0"/>
    <n v="0"/>
    <n v="2"/>
    <n v="1"/>
    <n v="2"/>
    <n v="0"/>
    <n v="0"/>
    <n v="0"/>
    <n v="2"/>
    <n v="2"/>
  </r>
  <r>
    <x v="17"/>
    <x v="150"/>
    <x v="0"/>
    <x v="2"/>
    <n v="3"/>
    <n v="1"/>
    <n v="3"/>
    <n v="2"/>
    <n v="4"/>
    <n v="2"/>
    <n v="1"/>
    <n v="0"/>
    <n v="4"/>
    <n v="7"/>
  </r>
  <r>
    <x v="17"/>
    <x v="150"/>
    <x v="0"/>
    <x v="4"/>
    <n v="2"/>
    <n v="3"/>
    <n v="7"/>
    <n v="2"/>
    <n v="10"/>
    <n v="0"/>
    <n v="0"/>
    <n v="3"/>
    <n v="9"/>
    <n v="12"/>
  </r>
  <r>
    <x v="17"/>
    <x v="150"/>
    <x v="1"/>
    <x v="0"/>
    <n v="12"/>
    <n v="17"/>
    <n v="37"/>
    <n v="13"/>
    <n v="56"/>
    <n v="9"/>
    <n v="0"/>
    <n v="13"/>
    <n v="44"/>
    <n v="66"/>
  </r>
  <r>
    <x v="17"/>
    <x v="150"/>
    <x v="1"/>
    <x v="5"/>
    <n v="2"/>
    <n v="2"/>
    <n v="1"/>
    <n v="0"/>
    <n v="4"/>
    <n v="1"/>
    <n v="0"/>
    <n v="2"/>
    <n v="2"/>
    <n v="5"/>
  </r>
  <r>
    <x v="17"/>
    <x v="150"/>
    <x v="1"/>
    <x v="1"/>
    <n v="2"/>
    <n v="1"/>
    <n v="1"/>
    <n v="0"/>
    <n v="3"/>
    <n v="1"/>
    <n v="1"/>
    <n v="0"/>
    <n v="2"/>
    <n v="4"/>
  </r>
  <r>
    <x v="17"/>
    <x v="150"/>
    <x v="1"/>
    <x v="3"/>
    <n v="0"/>
    <n v="1"/>
    <n v="2"/>
    <n v="0"/>
    <n v="3"/>
    <n v="0"/>
    <n v="0"/>
    <n v="0"/>
    <n v="3"/>
    <n v="3"/>
  </r>
  <r>
    <x v="17"/>
    <x v="150"/>
    <x v="1"/>
    <x v="2"/>
    <n v="3"/>
    <n v="2"/>
    <n v="2"/>
    <n v="2"/>
    <n v="4"/>
    <n v="2"/>
    <n v="1"/>
    <n v="0"/>
    <n v="4"/>
    <n v="7"/>
  </r>
  <r>
    <x v="17"/>
    <x v="150"/>
    <x v="1"/>
    <x v="4"/>
    <n v="6"/>
    <n v="3"/>
    <n v="2"/>
    <n v="1"/>
    <n v="6"/>
    <n v="4"/>
    <n v="1"/>
    <n v="1"/>
    <n v="5"/>
    <n v="11"/>
  </r>
  <r>
    <x v="17"/>
    <x v="217"/>
    <x v="0"/>
    <x v="0"/>
    <n v="20"/>
    <n v="26"/>
    <n v="38"/>
    <n v="10"/>
    <n v="69"/>
    <n v="11"/>
    <n v="3"/>
    <n v="9"/>
    <n v="61"/>
    <n v="84"/>
  </r>
  <r>
    <x v="17"/>
    <x v="217"/>
    <x v="0"/>
    <x v="5"/>
    <n v="2"/>
    <n v="1"/>
    <n v="1"/>
    <n v="0"/>
    <n v="2"/>
    <n v="1"/>
    <n v="0"/>
    <n v="1"/>
    <n v="2"/>
    <n v="4"/>
  </r>
  <r>
    <x v="17"/>
    <x v="217"/>
    <x v="0"/>
    <x v="1"/>
    <n v="1"/>
    <n v="1"/>
    <n v="4"/>
    <n v="1"/>
    <n v="5"/>
    <n v="1"/>
    <n v="0"/>
    <n v="1"/>
    <n v="4"/>
    <n v="6"/>
  </r>
  <r>
    <x v="17"/>
    <x v="217"/>
    <x v="0"/>
    <x v="3"/>
    <n v="1"/>
    <n v="0"/>
    <n v="4"/>
    <n v="1"/>
    <n v="4"/>
    <n v="1"/>
    <n v="0"/>
    <n v="0"/>
    <n v="4"/>
    <n v="5"/>
  </r>
  <r>
    <x v="17"/>
    <x v="217"/>
    <x v="0"/>
    <x v="2"/>
    <n v="4"/>
    <n v="0"/>
    <n v="1"/>
    <n v="0"/>
    <n v="1"/>
    <n v="4"/>
    <n v="0"/>
    <n v="0"/>
    <n v="1"/>
    <n v="5"/>
  </r>
  <r>
    <x v="17"/>
    <x v="217"/>
    <x v="0"/>
    <x v="4"/>
    <n v="6"/>
    <n v="2"/>
    <n v="7"/>
    <n v="5"/>
    <n v="10"/>
    <n v="5"/>
    <n v="1"/>
    <n v="2"/>
    <n v="7"/>
    <n v="15"/>
  </r>
  <r>
    <x v="17"/>
    <x v="217"/>
    <x v="1"/>
    <x v="0"/>
    <n v="25"/>
    <n v="15"/>
    <n v="28"/>
    <n v="5"/>
    <n v="44"/>
    <n v="20"/>
    <n v="2"/>
    <n v="12"/>
    <n v="34"/>
    <n v="68"/>
  </r>
  <r>
    <x v="17"/>
    <x v="217"/>
    <x v="1"/>
    <x v="5"/>
    <n v="1"/>
    <n v="0"/>
    <n v="1"/>
    <n v="0"/>
    <n v="1"/>
    <n v="0"/>
    <n v="0"/>
    <n v="1"/>
    <n v="1"/>
    <n v="2"/>
  </r>
  <r>
    <x v="17"/>
    <x v="217"/>
    <x v="1"/>
    <x v="1"/>
    <n v="2"/>
    <n v="1"/>
    <n v="1"/>
    <n v="1"/>
    <n v="3"/>
    <n v="1"/>
    <n v="0"/>
    <n v="0"/>
    <n v="3"/>
    <n v="4"/>
  </r>
  <r>
    <x v="17"/>
    <x v="217"/>
    <x v="1"/>
    <x v="3"/>
    <n v="1"/>
    <n v="1"/>
    <n v="1"/>
    <n v="1"/>
    <n v="3"/>
    <n v="0"/>
    <n v="1"/>
    <n v="0"/>
    <n v="2"/>
    <n v="3"/>
  </r>
  <r>
    <x v="17"/>
    <x v="217"/>
    <x v="1"/>
    <x v="2"/>
    <n v="0"/>
    <n v="1"/>
    <n v="1"/>
    <n v="0"/>
    <n v="2"/>
    <n v="0"/>
    <n v="0"/>
    <n v="1"/>
    <n v="1"/>
    <n v="2"/>
  </r>
  <r>
    <x v="17"/>
    <x v="217"/>
    <x v="1"/>
    <x v="4"/>
    <n v="6"/>
    <n v="1"/>
    <n v="6"/>
    <n v="1"/>
    <n v="9"/>
    <n v="4"/>
    <n v="0"/>
    <n v="3"/>
    <n v="6"/>
    <n v="13"/>
  </r>
  <r>
    <x v="17"/>
    <x v="151"/>
    <x v="0"/>
    <x v="0"/>
    <n v="24"/>
    <n v="24"/>
    <n v="39"/>
    <n v="6"/>
    <n v="74"/>
    <n v="8"/>
    <n v="5"/>
    <n v="15"/>
    <n v="59"/>
    <n v="87"/>
  </r>
  <r>
    <x v="17"/>
    <x v="151"/>
    <x v="0"/>
    <x v="5"/>
    <n v="2"/>
    <n v="1"/>
    <n v="1"/>
    <n v="1"/>
    <n v="2"/>
    <n v="2"/>
    <n v="0"/>
    <n v="1"/>
    <n v="1"/>
    <n v="4"/>
  </r>
  <r>
    <x v="17"/>
    <x v="151"/>
    <x v="0"/>
    <x v="1"/>
    <n v="4"/>
    <n v="0"/>
    <n v="7"/>
    <n v="3"/>
    <n v="8"/>
    <n v="2"/>
    <n v="0"/>
    <n v="1"/>
    <n v="8"/>
    <n v="11"/>
  </r>
  <r>
    <x v="17"/>
    <x v="151"/>
    <x v="0"/>
    <x v="3"/>
    <n v="2"/>
    <n v="2"/>
    <n v="2"/>
    <n v="0"/>
    <n v="5"/>
    <n v="1"/>
    <n v="0"/>
    <n v="1"/>
    <n v="4"/>
    <n v="6"/>
  </r>
  <r>
    <x v="17"/>
    <x v="151"/>
    <x v="0"/>
    <x v="2"/>
    <n v="1"/>
    <n v="0"/>
    <n v="1"/>
    <n v="0"/>
    <n v="1"/>
    <n v="1"/>
    <n v="0"/>
    <n v="0"/>
    <n v="1"/>
    <n v="2"/>
  </r>
  <r>
    <x v="17"/>
    <x v="151"/>
    <x v="0"/>
    <x v="4"/>
    <n v="3"/>
    <n v="2"/>
    <n v="10"/>
    <n v="5"/>
    <n v="13"/>
    <n v="2"/>
    <n v="2"/>
    <n v="0"/>
    <n v="11"/>
    <n v="15"/>
  </r>
  <r>
    <x v="17"/>
    <x v="151"/>
    <x v="1"/>
    <x v="0"/>
    <n v="16"/>
    <n v="13"/>
    <n v="25"/>
    <n v="11"/>
    <n v="41"/>
    <n v="12"/>
    <n v="2"/>
    <n v="3"/>
    <n v="37"/>
    <n v="54"/>
  </r>
  <r>
    <x v="17"/>
    <x v="151"/>
    <x v="1"/>
    <x v="5"/>
    <n v="1"/>
    <n v="0"/>
    <n v="2"/>
    <n v="0"/>
    <n v="2"/>
    <n v="1"/>
    <n v="0"/>
    <n v="0"/>
    <n v="2"/>
    <n v="3"/>
  </r>
  <r>
    <x v="17"/>
    <x v="151"/>
    <x v="1"/>
    <x v="1"/>
    <n v="1"/>
    <n v="1"/>
    <n v="1"/>
    <n v="0"/>
    <n v="2"/>
    <n v="1"/>
    <n v="0"/>
    <n v="0"/>
    <n v="2"/>
    <n v="3"/>
  </r>
  <r>
    <x v="17"/>
    <x v="151"/>
    <x v="1"/>
    <x v="3"/>
    <n v="1"/>
    <n v="0"/>
    <n v="2"/>
    <n v="2"/>
    <n v="2"/>
    <n v="1"/>
    <n v="0"/>
    <n v="0"/>
    <n v="2"/>
    <n v="3"/>
  </r>
  <r>
    <x v="17"/>
    <x v="151"/>
    <x v="1"/>
    <x v="2"/>
    <n v="2"/>
    <n v="0"/>
    <n v="0"/>
    <n v="0"/>
    <n v="1"/>
    <n v="0"/>
    <n v="0"/>
    <n v="1"/>
    <n v="1"/>
    <n v="2"/>
  </r>
  <r>
    <x v="17"/>
    <x v="151"/>
    <x v="1"/>
    <x v="4"/>
    <n v="3"/>
    <n v="2"/>
    <n v="3"/>
    <n v="0"/>
    <n v="5"/>
    <n v="3"/>
    <n v="0"/>
    <n v="3"/>
    <n v="2"/>
    <n v="8"/>
  </r>
  <r>
    <x v="17"/>
    <x v="218"/>
    <x v="0"/>
    <x v="0"/>
    <n v="20"/>
    <n v="34"/>
    <n v="43"/>
    <n v="14"/>
    <n v="80"/>
    <n v="13"/>
    <n v="5"/>
    <n v="17"/>
    <n v="62"/>
    <n v="97"/>
  </r>
  <r>
    <x v="17"/>
    <x v="218"/>
    <x v="0"/>
    <x v="5"/>
    <n v="3"/>
    <n v="1"/>
    <n v="2"/>
    <n v="0"/>
    <n v="4"/>
    <n v="2"/>
    <n v="0"/>
    <n v="2"/>
    <n v="2"/>
    <n v="6"/>
  </r>
  <r>
    <x v="17"/>
    <x v="218"/>
    <x v="0"/>
    <x v="1"/>
    <n v="5"/>
    <n v="2"/>
    <n v="1"/>
    <n v="1"/>
    <n v="6"/>
    <n v="1"/>
    <n v="0"/>
    <n v="5"/>
    <n v="2"/>
    <n v="8"/>
  </r>
  <r>
    <x v="17"/>
    <x v="218"/>
    <x v="0"/>
    <x v="3"/>
    <n v="1"/>
    <n v="0"/>
    <n v="2"/>
    <n v="1"/>
    <n v="2"/>
    <n v="1"/>
    <n v="0"/>
    <n v="1"/>
    <n v="1"/>
    <n v="3"/>
  </r>
  <r>
    <x v="17"/>
    <x v="218"/>
    <x v="0"/>
    <x v="2"/>
    <n v="1"/>
    <n v="1"/>
    <n v="3"/>
    <n v="2"/>
    <n v="4"/>
    <n v="1"/>
    <n v="0"/>
    <n v="1"/>
    <n v="3"/>
    <n v="5"/>
  </r>
  <r>
    <x v="17"/>
    <x v="218"/>
    <x v="0"/>
    <x v="4"/>
    <n v="4"/>
    <n v="6"/>
    <n v="10"/>
    <n v="2"/>
    <n v="16"/>
    <n v="4"/>
    <n v="0"/>
    <n v="2"/>
    <n v="14"/>
    <n v="20"/>
  </r>
  <r>
    <x v="17"/>
    <x v="218"/>
    <x v="1"/>
    <x v="0"/>
    <n v="24"/>
    <n v="6"/>
    <n v="39"/>
    <n v="8"/>
    <n v="52"/>
    <n v="15"/>
    <n v="3"/>
    <n v="9"/>
    <n v="42"/>
    <n v="69"/>
  </r>
  <r>
    <x v="17"/>
    <x v="218"/>
    <x v="1"/>
    <x v="5"/>
    <n v="2"/>
    <n v="1"/>
    <n v="1"/>
    <n v="1"/>
    <n v="3"/>
    <n v="1"/>
    <n v="0"/>
    <n v="0"/>
    <n v="3"/>
    <n v="4"/>
  </r>
  <r>
    <x v="17"/>
    <x v="218"/>
    <x v="1"/>
    <x v="1"/>
    <n v="2"/>
    <n v="1"/>
    <n v="4"/>
    <n v="2"/>
    <n v="5"/>
    <n v="2"/>
    <n v="0"/>
    <n v="2"/>
    <n v="3"/>
    <n v="7"/>
  </r>
  <r>
    <x v="17"/>
    <x v="218"/>
    <x v="1"/>
    <x v="3"/>
    <n v="0"/>
    <n v="2"/>
    <n v="2"/>
    <n v="2"/>
    <n v="4"/>
    <n v="0"/>
    <n v="1"/>
    <n v="0"/>
    <n v="3"/>
    <n v="4"/>
  </r>
  <r>
    <x v="17"/>
    <x v="218"/>
    <x v="1"/>
    <x v="2"/>
    <n v="2"/>
    <n v="2"/>
    <n v="1"/>
    <n v="1"/>
    <n v="4"/>
    <n v="1"/>
    <n v="0"/>
    <n v="1"/>
    <n v="3"/>
    <n v="5"/>
  </r>
  <r>
    <x v="17"/>
    <x v="218"/>
    <x v="1"/>
    <x v="4"/>
    <n v="3"/>
    <n v="1"/>
    <n v="3"/>
    <n v="0"/>
    <n v="4"/>
    <n v="2"/>
    <n v="0"/>
    <n v="1"/>
    <n v="4"/>
    <n v="7"/>
  </r>
  <r>
    <x v="17"/>
    <x v="219"/>
    <x v="0"/>
    <x v="0"/>
    <n v="35"/>
    <n v="23"/>
    <n v="52"/>
    <n v="12"/>
    <n v="82"/>
    <n v="22"/>
    <n v="2"/>
    <n v="16"/>
    <n v="70"/>
    <n v="110"/>
  </r>
  <r>
    <x v="17"/>
    <x v="219"/>
    <x v="0"/>
    <x v="5"/>
    <n v="2"/>
    <n v="0"/>
    <n v="1"/>
    <n v="0"/>
    <n v="2"/>
    <n v="1"/>
    <n v="1"/>
    <n v="0"/>
    <n v="1"/>
    <n v="3"/>
  </r>
  <r>
    <x v="17"/>
    <x v="219"/>
    <x v="0"/>
    <x v="1"/>
    <n v="1"/>
    <n v="1"/>
    <n v="1"/>
    <n v="1"/>
    <n v="2"/>
    <n v="1"/>
    <n v="0"/>
    <n v="0"/>
    <n v="2"/>
    <n v="3"/>
  </r>
  <r>
    <x v="17"/>
    <x v="219"/>
    <x v="0"/>
    <x v="3"/>
    <n v="3"/>
    <n v="1"/>
    <n v="6"/>
    <n v="2"/>
    <n v="9"/>
    <n v="1"/>
    <n v="0"/>
    <n v="2"/>
    <n v="7"/>
    <n v="10"/>
  </r>
  <r>
    <x v="17"/>
    <x v="219"/>
    <x v="0"/>
    <x v="2"/>
    <n v="3"/>
    <n v="0"/>
    <n v="2"/>
    <n v="0"/>
    <n v="4"/>
    <n v="1"/>
    <n v="0"/>
    <n v="2"/>
    <n v="2"/>
    <n v="5"/>
  </r>
  <r>
    <x v="17"/>
    <x v="219"/>
    <x v="0"/>
    <x v="4"/>
    <n v="3"/>
    <n v="3"/>
    <n v="7"/>
    <n v="2"/>
    <n v="11"/>
    <n v="2"/>
    <n v="0"/>
    <n v="1"/>
    <n v="10"/>
    <n v="13"/>
  </r>
  <r>
    <x v="17"/>
    <x v="219"/>
    <x v="1"/>
    <x v="0"/>
    <n v="20"/>
    <n v="22"/>
    <n v="27"/>
    <n v="6"/>
    <n v="52"/>
    <n v="15"/>
    <n v="2"/>
    <n v="11"/>
    <n v="41"/>
    <n v="69"/>
  </r>
  <r>
    <x v="17"/>
    <x v="219"/>
    <x v="1"/>
    <x v="5"/>
    <n v="3"/>
    <n v="0"/>
    <n v="2"/>
    <n v="1"/>
    <n v="2"/>
    <n v="3"/>
    <n v="0"/>
    <n v="1"/>
    <n v="1"/>
    <n v="5"/>
  </r>
  <r>
    <x v="17"/>
    <x v="219"/>
    <x v="1"/>
    <x v="1"/>
    <n v="0"/>
    <n v="1"/>
    <n v="1"/>
    <n v="0"/>
    <n v="2"/>
    <n v="0"/>
    <n v="0"/>
    <n v="0"/>
    <n v="2"/>
    <n v="2"/>
  </r>
  <r>
    <x v="17"/>
    <x v="219"/>
    <x v="1"/>
    <x v="3"/>
    <n v="1"/>
    <n v="0"/>
    <n v="1"/>
    <n v="0"/>
    <n v="2"/>
    <n v="0"/>
    <n v="0"/>
    <n v="0"/>
    <n v="2"/>
    <n v="2"/>
  </r>
  <r>
    <x v="17"/>
    <x v="219"/>
    <x v="1"/>
    <x v="2"/>
    <n v="1"/>
    <n v="0"/>
    <n v="1"/>
    <n v="1"/>
    <n v="2"/>
    <n v="0"/>
    <n v="0"/>
    <n v="0"/>
    <n v="2"/>
    <n v="2"/>
  </r>
  <r>
    <x v="17"/>
    <x v="219"/>
    <x v="1"/>
    <x v="4"/>
    <n v="2"/>
    <n v="0"/>
    <n v="3"/>
    <n v="2"/>
    <n v="5"/>
    <n v="0"/>
    <n v="0"/>
    <n v="3"/>
    <n v="2"/>
    <n v="5"/>
  </r>
  <r>
    <x v="17"/>
    <x v="220"/>
    <x v="0"/>
    <x v="0"/>
    <n v="19"/>
    <n v="25"/>
    <n v="50"/>
    <n v="18"/>
    <n v="79"/>
    <n v="11"/>
    <n v="1"/>
    <n v="7"/>
    <n v="75"/>
    <n v="94"/>
  </r>
  <r>
    <x v="17"/>
    <x v="220"/>
    <x v="0"/>
    <x v="5"/>
    <n v="1"/>
    <n v="1"/>
    <n v="0"/>
    <n v="0"/>
    <n v="2"/>
    <n v="0"/>
    <n v="1"/>
    <n v="0"/>
    <n v="1"/>
    <n v="2"/>
  </r>
  <r>
    <x v="17"/>
    <x v="220"/>
    <x v="0"/>
    <x v="1"/>
    <n v="2"/>
    <n v="0"/>
    <n v="2"/>
    <n v="0"/>
    <n v="2"/>
    <n v="2"/>
    <n v="0"/>
    <n v="1"/>
    <n v="1"/>
    <n v="4"/>
  </r>
  <r>
    <x v="17"/>
    <x v="220"/>
    <x v="0"/>
    <x v="3"/>
    <n v="1"/>
    <n v="0"/>
    <n v="3"/>
    <n v="1"/>
    <n v="3"/>
    <n v="1"/>
    <n v="0"/>
    <n v="0"/>
    <n v="3"/>
    <n v="4"/>
  </r>
  <r>
    <x v="17"/>
    <x v="220"/>
    <x v="0"/>
    <x v="2"/>
    <n v="1"/>
    <n v="1"/>
    <n v="3"/>
    <n v="1"/>
    <n v="4"/>
    <n v="1"/>
    <n v="0"/>
    <n v="1"/>
    <n v="3"/>
    <n v="5"/>
  </r>
  <r>
    <x v="17"/>
    <x v="220"/>
    <x v="0"/>
    <x v="4"/>
    <n v="1"/>
    <n v="2"/>
    <n v="10"/>
    <n v="5"/>
    <n v="13"/>
    <n v="0"/>
    <n v="0"/>
    <n v="2"/>
    <n v="11"/>
    <n v="13"/>
  </r>
  <r>
    <x v="17"/>
    <x v="220"/>
    <x v="1"/>
    <x v="0"/>
    <n v="19"/>
    <n v="13"/>
    <n v="32"/>
    <n v="10"/>
    <n v="49"/>
    <n v="12"/>
    <n v="1"/>
    <n v="9"/>
    <n v="42"/>
    <n v="64"/>
  </r>
  <r>
    <x v="17"/>
    <x v="220"/>
    <x v="1"/>
    <x v="5"/>
    <n v="1"/>
    <n v="1"/>
    <n v="1"/>
    <n v="0"/>
    <n v="2"/>
    <n v="0"/>
    <n v="0"/>
    <n v="1"/>
    <n v="2"/>
    <n v="3"/>
  </r>
  <r>
    <x v="17"/>
    <x v="220"/>
    <x v="1"/>
    <x v="1"/>
    <n v="2"/>
    <n v="1"/>
    <n v="3"/>
    <n v="0"/>
    <n v="5"/>
    <n v="1"/>
    <n v="1"/>
    <n v="0"/>
    <n v="4"/>
    <n v="6"/>
  </r>
  <r>
    <x v="17"/>
    <x v="220"/>
    <x v="1"/>
    <x v="3"/>
    <n v="3"/>
    <n v="0"/>
    <n v="1"/>
    <n v="1"/>
    <n v="1"/>
    <n v="2"/>
    <n v="0"/>
    <n v="2"/>
    <n v="0"/>
    <n v="4"/>
  </r>
  <r>
    <x v="17"/>
    <x v="220"/>
    <x v="1"/>
    <x v="2"/>
    <n v="1"/>
    <n v="0"/>
    <n v="1"/>
    <n v="1"/>
    <n v="1"/>
    <n v="1"/>
    <n v="0"/>
    <n v="1"/>
    <n v="0"/>
    <n v="2"/>
  </r>
  <r>
    <x v="17"/>
    <x v="220"/>
    <x v="1"/>
    <x v="4"/>
    <n v="4"/>
    <n v="0"/>
    <n v="4"/>
    <n v="1"/>
    <n v="4"/>
    <n v="4"/>
    <n v="0"/>
    <n v="0"/>
    <n v="4"/>
    <n v="8"/>
  </r>
  <r>
    <x v="17"/>
    <x v="221"/>
    <x v="0"/>
    <x v="0"/>
    <n v="33"/>
    <n v="30"/>
    <n v="60"/>
    <n v="19"/>
    <n v="97"/>
    <n v="14"/>
    <n v="3"/>
    <n v="20"/>
    <n v="86"/>
    <n v="123"/>
  </r>
  <r>
    <x v="17"/>
    <x v="221"/>
    <x v="0"/>
    <x v="5"/>
    <n v="4"/>
    <n v="0"/>
    <n v="0"/>
    <n v="0"/>
    <n v="3"/>
    <n v="1"/>
    <n v="2"/>
    <n v="1"/>
    <n v="0"/>
    <n v="4"/>
  </r>
  <r>
    <x v="17"/>
    <x v="221"/>
    <x v="0"/>
    <x v="1"/>
    <n v="2"/>
    <n v="0"/>
    <n v="4"/>
    <n v="2"/>
    <n v="4"/>
    <n v="2"/>
    <n v="0"/>
    <n v="1"/>
    <n v="3"/>
    <n v="6"/>
  </r>
  <r>
    <x v="17"/>
    <x v="221"/>
    <x v="0"/>
    <x v="3"/>
    <n v="3"/>
    <n v="1"/>
    <n v="0"/>
    <n v="0"/>
    <n v="1"/>
    <n v="3"/>
    <n v="0"/>
    <n v="0"/>
    <n v="1"/>
    <n v="4"/>
  </r>
  <r>
    <x v="17"/>
    <x v="221"/>
    <x v="0"/>
    <x v="2"/>
    <n v="1"/>
    <n v="2"/>
    <n v="3"/>
    <n v="1"/>
    <n v="5"/>
    <n v="1"/>
    <n v="0"/>
    <n v="0"/>
    <n v="5"/>
    <n v="6"/>
  </r>
  <r>
    <x v="17"/>
    <x v="221"/>
    <x v="0"/>
    <x v="4"/>
    <n v="2"/>
    <n v="8"/>
    <n v="5"/>
    <n v="3"/>
    <n v="13"/>
    <n v="1"/>
    <n v="1"/>
    <n v="3"/>
    <n v="10"/>
    <n v="15"/>
  </r>
  <r>
    <x v="17"/>
    <x v="221"/>
    <x v="1"/>
    <x v="0"/>
    <n v="12"/>
    <n v="15"/>
    <n v="32"/>
    <n v="11"/>
    <n v="49"/>
    <n v="8"/>
    <n v="1"/>
    <n v="13"/>
    <n v="37"/>
    <n v="59"/>
  </r>
  <r>
    <x v="17"/>
    <x v="221"/>
    <x v="1"/>
    <x v="5"/>
    <n v="0"/>
    <n v="0"/>
    <n v="2"/>
    <n v="1"/>
    <n v="2"/>
    <n v="0"/>
    <n v="0"/>
    <n v="0"/>
    <n v="2"/>
    <n v="2"/>
  </r>
  <r>
    <x v="17"/>
    <x v="221"/>
    <x v="1"/>
    <x v="1"/>
    <n v="2"/>
    <n v="0"/>
    <n v="6"/>
    <n v="3"/>
    <n v="6"/>
    <n v="2"/>
    <n v="0"/>
    <n v="1"/>
    <n v="5"/>
    <n v="8"/>
  </r>
  <r>
    <x v="17"/>
    <x v="221"/>
    <x v="1"/>
    <x v="3"/>
    <n v="1"/>
    <n v="1"/>
    <n v="2"/>
    <n v="2"/>
    <n v="3"/>
    <n v="1"/>
    <n v="0"/>
    <n v="0"/>
    <n v="3"/>
    <n v="4"/>
  </r>
  <r>
    <x v="17"/>
    <x v="221"/>
    <x v="1"/>
    <x v="2"/>
    <n v="1"/>
    <n v="0"/>
    <n v="2"/>
    <n v="2"/>
    <n v="2"/>
    <n v="1"/>
    <n v="0"/>
    <n v="0"/>
    <n v="2"/>
    <n v="3"/>
  </r>
  <r>
    <x v="17"/>
    <x v="221"/>
    <x v="1"/>
    <x v="4"/>
    <n v="2"/>
    <n v="0"/>
    <n v="7"/>
    <n v="3"/>
    <n v="7"/>
    <n v="1"/>
    <n v="0"/>
    <n v="1"/>
    <n v="7"/>
    <n v="9"/>
  </r>
  <r>
    <x v="17"/>
    <x v="152"/>
    <x v="0"/>
    <x v="0"/>
    <n v="30"/>
    <n v="23"/>
    <n v="50"/>
    <n v="13"/>
    <n v="80"/>
    <n v="20"/>
    <n v="3"/>
    <n v="11"/>
    <n v="69"/>
    <n v="103"/>
  </r>
  <r>
    <x v="17"/>
    <x v="152"/>
    <x v="0"/>
    <x v="5"/>
    <n v="0"/>
    <n v="1"/>
    <n v="1"/>
    <n v="0"/>
    <n v="2"/>
    <n v="0"/>
    <n v="0"/>
    <n v="0"/>
    <n v="2"/>
    <n v="2"/>
  </r>
  <r>
    <x v="17"/>
    <x v="152"/>
    <x v="0"/>
    <x v="1"/>
    <n v="4"/>
    <n v="2"/>
    <n v="3"/>
    <n v="0"/>
    <n v="6"/>
    <n v="2"/>
    <n v="0"/>
    <n v="1"/>
    <n v="6"/>
    <n v="9"/>
  </r>
  <r>
    <x v="17"/>
    <x v="152"/>
    <x v="0"/>
    <x v="3"/>
    <n v="1"/>
    <n v="0"/>
    <n v="2"/>
    <n v="0"/>
    <n v="2"/>
    <n v="1"/>
    <n v="0"/>
    <n v="0"/>
    <n v="2"/>
    <n v="3"/>
  </r>
  <r>
    <x v="17"/>
    <x v="152"/>
    <x v="0"/>
    <x v="2"/>
    <n v="1"/>
    <n v="0"/>
    <n v="3"/>
    <n v="1"/>
    <n v="4"/>
    <n v="0"/>
    <n v="1"/>
    <n v="0"/>
    <n v="3"/>
    <n v="4"/>
  </r>
  <r>
    <x v="17"/>
    <x v="152"/>
    <x v="0"/>
    <x v="4"/>
    <n v="3"/>
    <n v="1"/>
    <n v="7"/>
    <n v="1"/>
    <n v="8"/>
    <n v="3"/>
    <n v="0"/>
    <n v="0"/>
    <n v="8"/>
    <n v="11"/>
  </r>
  <r>
    <x v="17"/>
    <x v="152"/>
    <x v="1"/>
    <x v="0"/>
    <n v="18"/>
    <n v="13"/>
    <n v="42"/>
    <n v="12"/>
    <n v="58"/>
    <n v="8"/>
    <n v="2"/>
    <n v="14"/>
    <n v="49"/>
    <n v="73"/>
  </r>
  <r>
    <x v="17"/>
    <x v="152"/>
    <x v="1"/>
    <x v="5"/>
    <n v="0"/>
    <n v="1"/>
    <n v="0"/>
    <n v="0"/>
    <n v="1"/>
    <n v="0"/>
    <n v="0"/>
    <n v="0"/>
    <n v="1"/>
    <n v="1"/>
  </r>
  <r>
    <x v="17"/>
    <x v="152"/>
    <x v="1"/>
    <x v="1"/>
    <n v="3"/>
    <n v="0"/>
    <n v="5"/>
    <n v="1"/>
    <n v="5"/>
    <n v="3"/>
    <n v="0"/>
    <n v="1"/>
    <n v="4"/>
    <n v="8"/>
  </r>
  <r>
    <x v="17"/>
    <x v="152"/>
    <x v="1"/>
    <x v="3"/>
    <n v="1"/>
    <n v="2"/>
    <n v="3"/>
    <n v="0"/>
    <n v="6"/>
    <n v="0"/>
    <n v="0"/>
    <n v="2"/>
    <n v="4"/>
    <n v="6"/>
  </r>
  <r>
    <x v="17"/>
    <x v="152"/>
    <x v="1"/>
    <x v="2"/>
    <n v="2"/>
    <n v="0"/>
    <n v="0"/>
    <n v="0"/>
    <n v="1"/>
    <n v="1"/>
    <n v="0"/>
    <n v="1"/>
    <n v="0"/>
    <n v="2"/>
  </r>
  <r>
    <x v="17"/>
    <x v="152"/>
    <x v="1"/>
    <x v="4"/>
    <n v="5"/>
    <n v="0"/>
    <n v="4"/>
    <n v="2"/>
    <n v="6"/>
    <n v="2"/>
    <n v="0"/>
    <n v="1"/>
    <n v="6"/>
    <n v="9"/>
  </r>
  <r>
    <x v="17"/>
    <x v="222"/>
    <x v="0"/>
    <x v="0"/>
    <n v="26"/>
    <n v="37"/>
    <n v="63"/>
    <n v="18"/>
    <n v="108"/>
    <n v="14"/>
    <n v="3"/>
    <n v="20"/>
    <n v="89"/>
    <n v="126"/>
  </r>
  <r>
    <x v="17"/>
    <x v="222"/>
    <x v="0"/>
    <x v="5"/>
    <n v="0"/>
    <n v="1"/>
    <n v="1"/>
    <n v="1"/>
    <n v="2"/>
    <n v="0"/>
    <n v="1"/>
    <n v="0"/>
    <n v="1"/>
    <n v="2"/>
  </r>
  <r>
    <x v="17"/>
    <x v="222"/>
    <x v="0"/>
    <x v="1"/>
    <n v="1"/>
    <n v="1"/>
    <n v="1"/>
    <n v="0"/>
    <n v="2"/>
    <n v="1"/>
    <n v="0"/>
    <n v="0"/>
    <n v="2"/>
    <n v="3"/>
  </r>
  <r>
    <x v="17"/>
    <x v="222"/>
    <x v="0"/>
    <x v="3"/>
    <n v="1"/>
    <n v="1"/>
    <n v="2"/>
    <n v="0"/>
    <n v="4"/>
    <n v="0"/>
    <n v="0"/>
    <n v="0"/>
    <n v="4"/>
    <n v="4"/>
  </r>
  <r>
    <x v="17"/>
    <x v="222"/>
    <x v="0"/>
    <x v="2"/>
    <n v="1"/>
    <n v="3"/>
    <n v="4"/>
    <n v="3"/>
    <n v="7"/>
    <n v="1"/>
    <n v="1"/>
    <n v="1"/>
    <n v="5"/>
    <n v="8"/>
  </r>
  <r>
    <x v="17"/>
    <x v="222"/>
    <x v="0"/>
    <x v="4"/>
    <n v="4"/>
    <n v="4"/>
    <n v="9"/>
    <n v="6"/>
    <n v="14"/>
    <n v="1"/>
    <n v="1"/>
    <n v="5"/>
    <n v="10"/>
    <n v="17"/>
  </r>
  <r>
    <x v="17"/>
    <x v="222"/>
    <x v="1"/>
    <x v="0"/>
    <n v="16"/>
    <n v="16"/>
    <n v="34"/>
    <n v="11"/>
    <n v="52"/>
    <n v="13"/>
    <n v="1"/>
    <n v="11"/>
    <n v="41"/>
    <n v="66"/>
  </r>
  <r>
    <x v="17"/>
    <x v="222"/>
    <x v="1"/>
    <x v="5"/>
    <n v="1"/>
    <n v="0"/>
    <n v="2"/>
    <n v="1"/>
    <n v="3"/>
    <n v="0"/>
    <n v="0"/>
    <n v="1"/>
    <n v="2"/>
    <n v="3"/>
  </r>
  <r>
    <x v="17"/>
    <x v="222"/>
    <x v="1"/>
    <x v="1"/>
    <n v="2"/>
    <n v="0"/>
    <n v="1"/>
    <n v="0"/>
    <n v="2"/>
    <n v="1"/>
    <n v="0"/>
    <n v="0"/>
    <n v="2"/>
    <n v="3"/>
  </r>
  <r>
    <x v="17"/>
    <x v="222"/>
    <x v="1"/>
    <x v="3"/>
    <n v="0"/>
    <n v="0"/>
    <n v="2"/>
    <n v="1"/>
    <n v="2"/>
    <n v="0"/>
    <n v="0"/>
    <n v="0"/>
    <n v="2"/>
    <n v="2"/>
  </r>
  <r>
    <x v="17"/>
    <x v="222"/>
    <x v="1"/>
    <x v="2"/>
    <n v="1"/>
    <n v="0"/>
    <n v="2"/>
    <n v="0"/>
    <n v="2"/>
    <n v="1"/>
    <n v="0"/>
    <n v="0"/>
    <n v="2"/>
    <n v="3"/>
  </r>
  <r>
    <x v="17"/>
    <x v="222"/>
    <x v="1"/>
    <x v="4"/>
    <n v="6"/>
    <n v="3"/>
    <n v="3"/>
    <n v="2"/>
    <n v="6"/>
    <n v="3"/>
    <n v="1"/>
    <n v="5"/>
    <n v="3"/>
    <n v="12"/>
  </r>
  <r>
    <x v="17"/>
    <x v="223"/>
    <x v="0"/>
    <x v="0"/>
    <n v="29"/>
    <n v="29"/>
    <n v="51"/>
    <n v="14"/>
    <n v="88"/>
    <n v="15"/>
    <n v="3"/>
    <n v="13"/>
    <n v="78"/>
    <n v="109"/>
  </r>
  <r>
    <x v="17"/>
    <x v="223"/>
    <x v="0"/>
    <x v="5"/>
    <n v="3"/>
    <n v="0"/>
    <n v="2"/>
    <n v="0"/>
    <n v="2"/>
    <n v="3"/>
    <n v="0"/>
    <n v="0"/>
    <n v="2"/>
    <n v="5"/>
  </r>
  <r>
    <x v="17"/>
    <x v="223"/>
    <x v="0"/>
    <x v="1"/>
    <n v="1"/>
    <n v="0"/>
    <n v="7"/>
    <n v="1"/>
    <n v="7"/>
    <n v="1"/>
    <n v="0"/>
    <n v="1"/>
    <n v="6"/>
    <n v="8"/>
  </r>
  <r>
    <x v="17"/>
    <x v="223"/>
    <x v="0"/>
    <x v="3"/>
    <n v="2"/>
    <n v="0"/>
    <n v="0"/>
    <n v="0"/>
    <n v="0"/>
    <n v="1"/>
    <n v="0"/>
    <n v="1"/>
    <n v="0"/>
    <n v="2"/>
  </r>
  <r>
    <x v="17"/>
    <x v="223"/>
    <x v="0"/>
    <x v="2"/>
    <n v="0"/>
    <n v="0"/>
    <n v="1"/>
    <n v="1"/>
    <n v="1"/>
    <n v="0"/>
    <n v="0"/>
    <n v="0"/>
    <n v="1"/>
    <n v="1"/>
  </r>
  <r>
    <x v="17"/>
    <x v="223"/>
    <x v="0"/>
    <x v="4"/>
    <n v="2"/>
    <n v="7"/>
    <n v="7"/>
    <n v="2"/>
    <n v="14"/>
    <n v="1"/>
    <n v="0"/>
    <n v="2"/>
    <n v="13"/>
    <n v="16"/>
  </r>
  <r>
    <x v="17"/>
    <x v="223"/>
    <x v="1"/>
    <x v="0"/>
    <n v="17"/>
    <n v="15"/>
    <n v="25"/>
    <n v="8"/>
    <n v="44"/>
    <n v="11"/>
    <n v="3"/>
    <n v="7"/>
    <n v="36"/>
    <n v="57"/>
  </r>
  <r>
    <x v="17"/>
    <x v="223"/>
    <x v="1"/>
    <x v="5"/>
    <n v="2"/>
    <n v="0"/>
    <n v="1"/>
    <n v="0"/>
    <n v="3"/>
    <n v="0"/>
    <n v="1"/>
    <n v="0"/>
    <n v="2"/>
    <n v="3"/>
  </r>
  <r>
    <x v="17"/>
    <x v="223"/>
    <x v="1"/>
    <x v="1"/>
    <n v="1"/>
    <n v="1"/>
    <n v="1"/>
    <n v="1"/>
    <n v="3"/>
    <n v="0"/>
    <n v="0"/>
    <n v="1"/>
    <n v="2"/>
    <n v="3"/>
  </r>
  <r>
    <x v="17"/>
    <x v="223"/>
    <x v="1"/>
    <x v="3"/>
    <n v="0"/>
    <n v="0"/>
    <n v="5"/>
    <n v="3"/>
    <n v="5"/>
    <n v="0"/>
    <n v="0"/>
    <n v="0"/>
    <n v="5"/>
    <n v="5"/>
  </r>
  <r>
    <x v="17"/>
    <x v="223"/>
    <x v="1"/>
    <x v="2"/>
    <n v="1"/>
    <n v="1"/>
    <n v="2"/>
    <n v="2"/>
    <n v="4"/>
    <n v="0"/>
    <n v="0"/>
    <n v="2"/>
    <n v="2"/>
    <n v="4"/>
  </r>
  <r>
    <x v="17"/>
    <x v="223"/>
    <x v="1"/>
    <x v="4"/>
    <n v="1"/>
    <n v="2"/>
    <n v="3"/>
    <n v="2"/>
    <n v="6"/>
    <n v="0"/>
    <n v="0"/>
    <n v="2"/>
    <n v="4"/>
    <n v="6"/>
  </r>
  <r>
    <x v="17"/>
    <x v="224"/>
    <x v="0"/>
    <x v="0"/>
    <n v="29"/>
    <n v="32"/>
    <n v="39"/>
    <n v="4"/>
    <n v="83"/>
    <n v="10"/>
    <n v="6"/>
    <n v="15"/>
    <n v="69"/>
    <n v="100"/>
  </r>
  <r>
    <x v="17"/>
    <x v="224"/>
    <x v="0"/>
    <x v="5"/>
    <n v="3"/>
    <n v="4"/>
    <n v="5"/>
    <n v="2"/>
    <n v="11"/>
    <n v="1"/>
    <n v="0"/>
    <n v="5"/>
    <n v="6"/>
    <n v="12"/>
  </r>
  <r>
    <x v="17"/>
    <x v="224"/>
    <x v="0"/>
    <x v="1"/>
    <n v="0"/>
    <n v="1"/>
    <n v="4"/>
    <n v="2"/>
    <n v="5"/>
    <n v="0"/>
    <n v="0"/>
    <n v="1"/>
    <n v="4"/>
    <n v="5"/>
  </r>
  <r>
    <x v="17"/>
    <x v="224"/>
    <x v="0"/>
    <x v="3"/>
    <n v="2"/>
    <n v="0"/>
    <n v="0"/>
    <n v="0"/>
    <n v="0"/>
    <n v="2"/>
    <n v="0"/>
    <n v="0"/>
    <n v="0"/>
    <n v="2"/>
  </r>
  <r>
    <x v="17"/>
    <x v="224"/>
    <x v="0"/>
    <x v="2"/>
    <n v="1"/>
    <n v="2"/>
    <n v="2"/>
    <n v="1"/>
    <n v="4"/>
    <n v="1"/>
    <n v="0"/>
    <n v="1"/>
    <n v="3"/>
    <n v="5"/>
  </r>
  <r>
    <x v="17"/>
    <x v="224"/>
    <x v="0"/>
    <x v="4"/>
    <n v="4"/>
    <n v="8"/>
    <n v="8"/>
    <n v="3"/>
    <n v="18"/>
    <n v="0"/>
    <n v="0"/>
    <n v="8"/>
    <n v="12"/>
    <n v="20"/>
  </r>
  <r>
    <x v="17"/>
    <x v="224"/>
    <x v="1"/>
    <x v="0"/>
    <n v="21"/>
    <n v="17"/>
    <n v="37"/>
    <n v="7"/>
    <n v="55"/>
    <n v="17"/>
    <n v="3"/>
    <n v="5"/>
    <n v="50"/>
    <n v="75"/>
  </r>
  <r>
    <x v="17"/>
    <x v="224"/>
    <x v="1"/>
    <x v="5"/>
    <n v="2"/>
    <n v="2"/>
    <n v="0"/>
    <n v="0"/>
    <n v="3"/>
    <n v="1"/>
    <n v="0"/>
    <n v="0"/>
    <n v="3"/>
    <n v="4"/>
  </r>
  <r>
    <x v="17"/>
    <x v="224"/>
    <x v="1"/>
    <x v="1"/>
    <n v="0"/>
    <n v="0"/>
    <n v="6"/>
    <n v="3"/>
    <n v="6"/>
    <n v="0"/>
    <n v="0"/>
    <n v="1"/>
    <n v="5"/>
    <n v="6"/>
  </r>
  <r>
    <x v="17"/>
    <x v="224"/>
    <x v="1"/>
    <x v="3"/>
    <n v="3"/>
    <n v="1"/>
    <n v="3"/>
    <n v="2"/>
    <n v="6"/>
    <n v="0"/>
    <n v="0"/>
    <n v="2"/>
    <n v="5"/>
    <n v="7"/>
  </r>
  <r>
    <x v="17"/>
    <x v="224"/>
    <x v="1"/>
    <x v="2"/>
    <n v="0"/>
    <n v="0"/>
    <n v="2"/>
    <n v="2"/>
    <n v="2"/>
    <n v="0"/>
    <n v="0"/>
    <n v="0"/>
    <n v="2"/>
    <n v="2"/>
  </r>
  <r>
    <x v="17"/>
    <x v="224"/>
    <x v="1"/>
    <x v="4"/>
    <n v="3"/>
    <n v="4"/>
    <n v="5"/>
    <n v="3"/>
    <n v="9"/>
    <n v="2"/>
    <n v="0"/>
    <n v="1"/>
    <n v="9"/>
    <n v="12"/>
  </r>
  <r>
    <x v="17"/>
    <x v="225"/>
    <x v="0"/>
    <x v="0"/>
    <n v="33"/>
    <n v="23"/>
    <n v="40"/>
    <n v="11"/>
    <n v="70"/>
    <n v="23"/>
    <n v="2"/>
    <n v="6"/>
    <n v="65"/>
    <n v="96"/>
  </r>
  <r>
    <x v="17"/>
    <x v="225"/>
    <x v="0"/>
    <x v="5"/>
    <n v="5"/>
    <n v="0"/>
    <n v="1"/>
    <n v="0"/>
    <n v="3"/>
    <n v="3"/>
    <n v="1"/>
    <n v="0"/>
    <n v="2"/>
    <n v="6"/>
  </r>
  <r>
    <x v="17"/>
    <x v="225"/>
    <x v="0"/>
    <x v="1"/>
    <n v="0"/>
    <n v="1"/>
    <n v="1"/>
    <n v="1"/>
    <n v="2"/>
    <n v="0"/>
    <n v="0"/>
    <n v="0"/>
    <n v="2"/>
    <n v="2"/>
  </r>
  <r>
    <x v="17"/>
    <x v="225"/>
    <x v="0"/>
    <x v="3"/>
    <n v="4"/>
    <n v="0"/>
    <n v="1"/>
    <n v="1"/>
    <n v="2"/>
    <n v="1"/>
    <n v="1"/>
    <n v="1"/>
    <n v="2"/>
    <n v="5"/>
  </r>
  <r>
    <x v="17"/>
    <x v="225"/>
    <x v="0"/>
    <x v="2"/>
    <n v="1"/>
    <n v="1"/>
    <n v="4"/>
    <n v="3"/>
    <n v="6"/>
    <n v="0"/>
    <n v="0"/>
    <n v="0"/>
    <n v="6"/>
    <n v="6"/>
  </r>
  <r>
    <x v="17"/>
    <x v="225"/>
    <x v="0"/>
    <x v="4"/>
    <n v="7"/>
    <n v="2"/>
    <n v="7"/>
    <n v="4"/>
    <n v="14"/>
    <n v="1"/>
    <n v="1"/>
    <n v="3"/>
    <n v="11"/>
    <n v="16"/>
  </r>
  <r>
    <x v="17"/>
    <x v="225"/>
    <x v="1"/>
    <x v="0"/>
    <n v="19"/>
    <n v="20"/>
    <n v="34"/>
    <n v="8"/>
    <n v="60"/>
    <n v="9"/>
    <n v="2"/>
    <n v="14"/>
    <n v="48"/>
    <n v="73"/>
  </r>
  <r>
    <x v="17"/>
    <x v="225"/>
    <x v="1"/>
    <x v="5"/>
    <n v="1"/>
    <n v="0"/>
    <n v="1"/>
    <n v="1"/>
    <n v="2"/>
    <n v="0"/>
    <n v="0"/>
    <n v="1"/>
    <n v="1"/>
    <n v="2"/>
  </r>
  <r>
    <x v="17"/>
    <x v="225"/>
    <x v="1"/>
    <x v="1"/>
    <n v="3"/>
    <n v="1"/>
    <n v="2"/>
    <n v="1"/>
    <n v="5"/>
    <n v="1"/>
    <n v="2"/>
    <n v="1"/>
    <n v="2"/>
    <n v="6"/>
  </r>
  <r>
    <x v="17"/>
    <x v="225"/>
    <x v="1"/>
    <x v="3"/>
    <n v="0"/>
    <n v="0"/>
    <n v="1"/>
    <n v="0"/>
    <n v="1"/>
    <n v="0"/>
    <n v="0"/>
    <n v="1"/>
    <n v="0"/>
    <n v="1"/>
  </r>
  <r>
    <x v="17"/>
    <x v="225"/>
    <x v="1"/>
    <x v="2"/>
    <n v="3"/>
    <n v="0"/>
    <n v="0"/>
    <n v="0"/>
    <n v="1"/>
    <n v="2"/>
    <n v="0"/>
    <n v="1"/>
    <n v="0"/>
    <n v="3"/>
  </r>
  <r>
    <x v="17"/>
    <x v="225"/>
    <x v="1"/>
    <x v="4"/>
    <n v="2"/>
    <n v="3"/>
    <n v="7"/>
    <n v="3"/>
    <n v="11"/>
    <n v="1"/>
    <n v="0"/>
    <n v="0"/>
    <n v="11"/>
    <n v="12"/>
  </r>
  <r>
    <x v="17"/>
    <x v="226"/>
    <x v="0"/>
    <x v="0"/>
    <n v="23"/>
    <n v="15"/>
    <n v="48"/>
    <n v="16"/>
    <n v="67"/>
    <n v="14"/>
    <n v="1"/>
    <n v="14"/>
    <n v="57"/>
    <n v="86"/>
  </r>
  <r>
    <x v="17"/>
    <x v="226"/>
    <x v="0"/>
    <x v="5"/>
    <n v="1"/>
    <n v="1"/>
    <n v="6"/>
    <n v="2"/>
    <n v="7"/>
    <n v="0"/>
    <n v="0"/>
    <n v="2"/>
    <n v="6"/>
    <n v="8"/>
  </r>
  <r>
    <x v="17"/>
    <x v="226"/>
    <x v="0"/>
    <x v="1"/>
    <n v="1"/>
    <n v="0"/>
    <n v="3"/>
    <n v="0"/>
    <n v="3"/>
    <n v="0"/>
    <n v="0"/>
    <n v="1"/>
    <n v="3"/>
    <n v="4"/>
  </r>
  <r>
    <x v="17"/>
    <x v="226"/>
    <x v="0"/>
    <x v="3"/>
    <n v="2"/>
    <n v="0"/>
    <n v="4"/>
    <n v="1"/>
    <n v="4"/>
    <n v="1"/>
    <n v="1"/>
    <n v="2"/>
    <n v="2"/>
    <n v="6"/>
  </r>
  <r>
    <x v="17"/>
    <x v="226"/>
    <x v="0"/>
    <x v="2"/>
    <n v="0"/>
    <n v="1"/>
    <n v="1"/>
    <n v="1"/>
    <n v="2"/>
    <n v="0"/>
    <n v="0"/>
    <n v="0"/>
    <n v="2"/>
    <n v="2"/>
  </r>
  <r>
    <x v="17"/>
    <x v="226"/>
    <x v="0"/>
    <x v="4"/>
    <n v="4"/>
    <n v="1"/>
    <n v="11"/>
    <n v="5"/>
    <n v="12"/>
    <n v="3"/>
    <n v="0"/>
    <n v="4"/>
    <n v="9"/>
    <n v="16"/>
  </r>
  <r>
    <x v="17"/>
    <x v="226"/>
    <x v="1"/>
    <x v="0"/>
    <n v="17"/>
    <n v="22"/>
    <n v="30"/>
    <n v="10"/>
    <n v="56"/>
    <n v="11"/>
    <n v="3"/>
    <n v="9"/>
    <n v="46"/>
    <n v="69"/>
  </r>
  <r>
    <x v="17"/>
    <x v="226"/>
    <x v="1"/>
    <x v="5"/>
    <n v="0"/>
    <n v="1"/>
    <n v="1"/>
    <n v="1"/>
    <n v="2"/>
    <n v="0"/>
    <n v="0"/>
    <n v="1"/>
    <n v="1"/>
    <n v="2"/>
  </r>
  <r>
    <x v="17"/>
    <x v="226"/>
    <x v="1"/>
    <x v="1"/>
    <n v="1"/>
    <n v="2"/>
    <n v="1"/>
    <n v="3"/>
    <n v="3"/>
    <n v="0"/>
    <n v="2"/>
    <n v="1"/>
    <n v="1"/>
    <n v="4"/>
  </r>
  <r>
    <x v="17"/>
    <x v="226"/>
    <x v="1"/>
    <x v="3"/>
    <n v="1"/>
    <n v="1"/>
    <n v="0"/>
    <n v="0"/>
    <n v="1"/>
    <n v="1"/>
    <n v="0"/>
    <n v="0"/>
    <n v="1"/>
    <n v="2"/>
  </r>
  <r>
    <x v="17"/>
    <x v="226"/>
    <x v="1"/>
    <x v="2"/>
    <n v="0"/>
    <n v="0"/>
    <n v="4"/>
    <n v="4"/>
    <n v="4"/>
    <n v="0"/>
    <n v="0"/>
    <n v="0"/>
    <n v="4"/>
    <n v="4"/>
  </r>
  <r>
    <x v="17"/>
    <x v="226"/>
    <x v="1"/>
    <x v="4"/>
    <n v="6"/>
    <n v="4"/>
    <n v="3"/>
    <n v="1"/>
    <n v="10"/>
    <n v="3"/>
    <n v="0"/>
    <n v="1"/>
    <n v="9"/>
    <n v="13"/>
  </r>
  <r>
    <x v="17"/>
    <x v="227"/>
    <x v="0"/>
    <x v="0"/>
    <n v="28"/>
    <n v="21"/>
    <n v="41"/>
    <n v="10"/>
    <n v="75"/>
    <n v="12"/>
    <n v="2"/>
    <n v="18"/>
    <n v="58"/>
    <n v="90"/>
  </r>
  <r>
    <x v="17"/>
    <x v="227"/>
    <x v="0"/>
    <x v="5"/>
    <n v="0"/>
    <n v="0"/>
    <n v="3"/>
    <n v="0"/>
    <n v="3"/>
    <n v="0"/>
    <n v="0"/>
    <n v="0"/>
    <n v="3"/>
    <n v="3"/>
  </r>
  <r>
    <x v="17"/>
    <x v="227"/>
    <x v="0"/>
    <x v="1"/>
    <n v="1"/>
    <n v="1"/>
    <n v="4"/>
    <n v="0"/>
    <n v="5"/>
    <n v="1"/>
    <n v="0"/>
    <n v="2"/>
    <n v="3"/>
    <n v="6"/>
  </r>
  <r>
    <x v="17"/>
    <x v="227"/>
    <x v="0"/>
    <x v="3"/>
    <n v="5"/>
    <n v="1"/>
    <n v="1"/>
    <n v="0"/>
    <n v="5"/>
    <n v="0"/>
    <n v="0"/>
    <n v="2"/>
    <n v="5"/>
    <n v="7"/>
  </r>
  <r>
    <x v="17"/>
    <x v="227"/>
    <x v="0"/>
    <x v="2"/>
    <n v="1"/>
    <n v="3"/>
    <n v="2"/>
    <n v="2"/>
    <n v="5"/>
    <n v="0"/>
    <n v="1"/>
    <n v="1"/>
    <n v="4"/>
    <n v="6"/>
  </r>
  <r>
    <x v="17"/>
    <x v="227"/>
    <x v="0"/>
    <x v="4"/>
    <n v="5"/>
    <n v="4"/>
    <n v="11"/>
    <n v="4"/>
    <n v="15"/>
    <n v="4"/>
    <n v="1"/>
    <n v="5"/>
    <n v="10"/>
    <n v="20"/>
  </r>
  <r>
    <x v="17"/>
    <x v="227"/>
    <x v="1"/>
    <x v="0"/>
    <n v="13"/>
    <n v="14"/>
    <n v="33"/>
    <n v="8"/>
    <n v="50"/>
    <n v="9"/>
    <n v="1"/>
    <n v="8"/>
    <n v="42"/>
    <n v="60"/>
  </r>
  <r>
    <x v="17"/>
    <x v="227"/>
    <x v="1"/>
    <x v="5"/>
    <n v="1"/>
    <n v="0"/>
    <n v="1"/>
    <n v="1"/>
    <n v="1"/>
    <n v="1"/>
    <n v="0"/>
    <n v="1"/>
    <n v="0"/>
    <n v="2"/>
  </r>
  <r>
    <x v="17"/>
    <x v="227"/>
    <x v="1"/>
    <x v="1"/>
    <n v="1"/>
    <n v="0"/>
    <n v="2"/>
    <n v="1"/>
    <n v="2"/>
    <n v="1"/>
    <n v="0"/>
    <n v="1"/>
    <n v="1"/>
    <n v="3"/>
  </r>
  <r>
    <x v="17"/>
    <x v="227"/>
    <x v="1"/>
    <x v="3"/>
    <n v="2"/>
    <n v="3"/>
    <n v="0"/>
    <n v="0"/>
    <n v="3"/>
    <n v="2"/>
    <n v="0"/>
    <n v="0"/>
    <n v="3"/>
    <n v="5"/>
  </r>
  <r>
    <x v="17"/>
    <x v="227"/>
    <x v="1"/>
    <x v="2"/>
    <n v="1"/>
    <n v="0"/>
    <n v="2"/>
    <n v="1"/>
    <n v="2"/>
    <n v="1"/>
    <n v="0"/>
    <n v="0"/>
    <n v="2"/>
    <n v="3"/>
  </r>
  <r>
    <x v="17"/>
    <x v="227"/>
    <x v="1"/>
    <x v="4"/>
    <n v="1"/>
    <n v="3"/>
    <n v="5"/>
    <n v="0"/>
    <n v="8"/>
    <n v="1"/>
    <n v="0"/>
    <n v="0"/>
    <n v="8"/>
    <n v="9"/>
  </r>
  <r>
    <x v="17"/>
    <x v="228"/>
    <x v="0"/>
    <x v="0"/>
    <n v="24"/>
    <n v="28"/>
    <n v="51"/>
    <n v="8"/>
    <n v="86"/>
    <n v="11"/>
    <n v="3"/>
    <n v="16"/>
    <n v="73"/>
    <n v="103"/>
  </r>
  <r>
    <x v="17"/>
    <x v="228"/>
    <x v="0"/>
    <x v="5"/>
    <n v="0"/>
    <n v="2"/>
    <n v="1"/>
    <n v="0"/>
    <n v="3"/>
    <n v="0"/>
    <n v="0"/>
    <n v="0"/>
    <n v="3"/>
    <n v="3"/>
  </r>
  <r>
    <x v="17"/>
    <x v="228"/>
    <x v="0"/>
    <x v="1"/>
    <n v="0"/>
    <n v="1"/>
    <n v="3"/>
    <n v="1"/>
    <n v="4"/>
    <n v="0"/>
    <n v="0"/>
    <n v="1"/>
    <n v="3"/>
    <n v="4"/>
  </r>
  <r>
    <x v="17"/>
    <x v="228"/>
    <x v="0"/>
    <x v="3"/>
    <n v="1"/>
    <n v="2"/>
    <n v="2"/>
    <n v="0"/>
    <n v="5"/>
    <n v="0"/>
    <n v="0"/>
    <n v="2"/>
    <n v="3"/>
    <n v="5"/>
  </r>
  <r>
    <x v="17"/>
    <x v="228"/>
    <x v="0"/>
    <x v="2"/>
    <n v="0"/>
    <n v="1"/>
    <n v="3"/>
    <n v="2"/>
    <n v="4"/>
    <n v="0"/>
    <n v="0"/>
    <n v="0"/>
    <n v="4"/>
    <n v="4"/>
  </r>
  <r>
    <x v="17"/>
    <x v="228"/>
    <x v="0"/>
    <x v="4"/>
    <n v="3"/>
    <n v="2"/>
    <n v="3"/>
    <n v="1"/>
    <n v="6"/>
    <n v="1"/>
    <n v="0"/>
    <n v="2"/>
    <n v="5"/>
    <n v="8"/>
  </r>
  <r>
    <x v="17"/>
    <x v="228"/>
    <x v="1"/>
    <x v="0"/>
    <n v="18"/>
    <n v="18"/>
    <n v="40"/>
    <n v="15"/>
    <n v="62"/>
    <n v="12"/>
    <n v="2"/>
    <n v="11"/>
    <n v="51"/>
    <n v="76"/>
  </r>
  <r>
    <x v="17"/>
    <x v="228"/>
    <x v="1"/>
    <x v="5"/>
    <n v="1"/>
    <n v="2"/>
    <n v="1"/>
    <n v="0"/>
    <n v="3"/>
    <n v="0"/>
    <n v="1"/>
    <n v="0"/>
    <n v="3"/>
    <n v="4"/>
  </r>
  <r>
    <x v="17"/>
    <x v="228"/>
    <x v="1"/>
    <x v="1"/>
    <n v="0"/>
    <n v="1"/>
    <n v="2"/>
    <n v="2"/>
    <n v="3"/>
    <n v="0"/>
    <n v="0"/>
    <n v="0"/>
    <n v="3"/>
    <n v="3"/>
  </r>
  <r>
    <x v="17"/>
    <x v="228"/>
    <x v="1"/>
    <x v="3"/>
    <n v="0"/>
    <n v="0"/>
    <n v="3"/>
    <n v="1"/>
    <n v="3"/>
    <n v="0"/>
    <n v="0"/>
    <n v="1"/>
    <n v="2"/>
    <n v="3"/>
  </r>
  <r>
    <x v="17"/>
    <x v="228"/>
    <x v="1"/>
    <x v="2"/>
    <n v="3"/>
    <n v="2"/>
    <n v="3"/>
    <n v="2"/>
    <n v="6"/>
    <n v="1"/>
    <n v="0"/>
    <n v="1"/>
    <n v="6"/>
    <n v="8"/>
  </r>
  <r>
    <x v="17"/>
    <x v="228"/>
    <x v="1"/>
    <x v="4"/>
    <n v="3"/>
    <n v="0"/>
    <n v="2"/>
    <n v="1"/>
    <n v="3"/>
    <n v="1"/>
    <n v="0"/>
    <n v="2"/>
    <n v="2"/>
    <n v="5"/>
  </r>
  <r>
    <x v="17"/>
    <x v="229"/>
    <x v="0"/>
    <x v="0"/>
    <n v="27"/>
    <n v="29"/>
    <n v="48"/>
    <n v="13"/>
    <n v="80"/>
    <n v="19"/>
    <n v="1"/>
    <n v="15"/>
    <n v="69"/>
    <n v="104"/>
  </r>
  <r>
    <x v="17"/>
    <x v="229"/>
    <x v="0"/>
    <x v="5"/>
    <n v="3"/>
    <n v="0"/>
    <n v="4"/>
    <n v="1"/>
    <n v="5"/>
    <n v="1"/>
    <n v="1"/>
    <n v="1"/>
    <n v="4"/>
    <n v="7"/>
  </r>
  <r>
    <x v="17"/>
    <x v="229"/>
    <x v="0"/>
    <x v="1"/>
    <n v="2"/>
    <n v="0"/>
    <n v="4"/>
    <n v="1"/>
    <n v="5"/>
    <n v="1"/>
    <n v="0"/>
    <n v="1"/>
    <n v="4"/>
    <n v="6"/>
  </r>
  <r>
    <x v="17"/>
    <x v="229"/>
    <x v="0"/>
    <x v="3"/>
    <n v="3"/>
    <n v="0"/>
    <n v="3"/>
    <n v="2"/>
    <n v="3"/>
    <n v="1"/>
    <n v="0"/>
    <n v="2"/>
    <n v="3"/>
    <n v="6"/>
  </r>
  <r>
    <x v="17"/>
    <x v="229"/>
    <x v="0"/>
    <x v="2"/>
    <n v="5"/>
    <n v="0"/>
    <n v="3"/>
    <n v="1"/>
    <n v="3"/>
    <n v="1"/>
    <n v="1"/>
    <n v="3"/>
    <n v="3"/>
    <n v="8"/>
  </r>
  <r>
    <x v="17"/>
    <x v="229"/>
    <x v="0"/>
    <x v="4"/>
    <n v="1"/>
    <n v="2"/>
    <n v="3"/>
    <n v="1"/>
    <n v="6"/>
    <n v="0"/>
    <n v="0"/>
    <n v="2"/>
    <n v="4"/>
    <n v="6"/>
  </r>
  <r>
    <x v="17"/>
    <x v="229"/>
    <x v="1"/>
    <x v="0"/>
    <n v="16"/>
    <n v="21"/>
    <n v="35"/>
    <n v="17"/>
    <n v="60"/>
    <n v="7"/>
    <n v="5"/>
    <n v="12"/>
    <n v="48"/>
    <n v="72"/>
  </r>
  <r>
    <x v="17"/>
    <x v="229"/>
    <x v="1"/>
    <x v="5"/>
    <n v="1"/>
    <n v="0"/>
    <n v="1"/>
    <n v="0"/>
    <n v="1"/>
    <n v="1"/>
    <n v="0"/>
    <n v="0"/>
    <n v="1"/>
    <n v="2"/>
  </r>
  <r>
    <x v="17"/>
    <x v="229"/>
    <x v="1"/>
    <x v="1"/>
    <n v="1"/>
    <n v="0"/>
    <n v="1"/>
    <n v="0"/>
    <n v="1"/>
    <n v="1"/>
    <n v="0"/>
    <n v="0"/>
    <n v="1"/>
    <n v="2"/>
  </r>
  <r>
    <x v="17"/>
    <x v="229"/>
    <x v="1"/>
    <x v="3"/>
    <n v="1"/>
    <n v="1"/>
    <n v="2"/>
    <n v="1"/>
    <n v="3"/>
    <n v="0"/>
    <n v="1"/>
    <n v="1"/>
    <n v="2"/>
    <n v="4"/>
  </r>
  <r>
    <x v="17"/>
    <x v="229"/>
    <x v="1"/>
    <x v="2"/>
    <n v="2"/>
    <n v="1"/>
    <n v="3"/>
    <n v="2"/>
    <n v="4"/>
    <n v="2"/>
    <n v="0"/>
    <n v="2"/>
    <n v="2"/>
    <n v="6"/>
  </r>
  <r>
    <x v="17"/>
    <x v="229"/>
    <x v="1"/>
    <x v="4"/>
    <n v="3"/>
    <n v="0"/>
    <n v="2"/>
    <n v="1"/>
    <n v="2"/>
    <n v="3"/>
    <n v="0"/>
    <n v="0"/>
    <n v="2"/>
    <n v="5"/>
  </r>
  <r>
    <x v="17"/>
    <x v="230"/>
    <x v="0"/>
    <x v="0"/>
    <n v="26"/>
    <n v="23"/>
    <n v="33"/>
    <n v="11"/>
    <n v="61"/>
    <n v="15"/>
    <n v="5"/>
    <n v="14"/>
    <n v="48"/>
    <n v="82"/>
  </r>
  <r>
    <x v="17"/>
    <x v="230"/>
    <x v="0"/>
    <x v="5"/>
    <n v="2"/>
    <n v="0"/>
    <n v="2"/>
    <n v="1"/>
    <n v="2"/>
    <n v="1"/>
    <n v="1"/>
    <n v="0"/>
    <n v="2"/>
    <n v="4"/>
  </r>
  <r>
    <x v="17"/>
    <x v="230"/>
    <x v="0"/>
    <x v="1"/>
    <n v="2"/>
    <n v="1"/>
    <n v="0"/>
    <n v="0"/>
    <n v="1"/>
    <n v="2"/>
    <n v="0"/>
    <n v="1"/>
    <n v="0"/>
    <n v="3"/>
  </r>
  <r>
    <x v="17"/>
    <x v="230"/>
    <x v="0"/>
    <x v="3"/>
    <n v="1"/>
    <n v="1"/>
    <n v="3"/>
    <n v="1"/>
    <n v="4"/>
    <n v="1"/>
    <n v="0"/>
    <n v="0"/>
    <n v="4"/>
    <n v="5"/>
  </r>
  <r>
    <x v="17"/>
    <x v="230"/>
    <x v="0"/>
    <x v="2"/>
    <n v="1"/>
    <n v="1"/>
    <n v="0"/>
    <n v="0"/>
    <n v="2"/>
    <n v="0"/>
    <n v="1"/>
    <n v="0"/>
    <n v="1"/>
    <n v="2"/>
  </r>
  <r>
    <x v="17"/>
    <x v="230"/>
    <x v="0"/>
    <x v="4"/>
    <n v="4"/>
    <n v="1"/>
    <n v="10"/>
    <n v="4"/>
    <n v="12"/>
    <n v="2"/>
    <n v="0"/>
    <n v="3"/>
    <n v="10"/>
    <n v="15"/>
  </r>
  <r>
    <x v="17"/>
    <x v="230"/>
    <x v="1"/>
    <x v="0"/>
    <n v="26"/>
    <n v="17"/>
    <n v="29"/>
    <n v="6"/>
    <n v="52"/>
    <n v="15"/>
    <n v="4"/>
    <n v="9"/>
    <n v="44"/>
    <n v="72"/>
  </r>
  <r>
    <x v="17"/>
    <x v="230"/>
    <x v="1"/>
    <x v="5"/>
    <n v="2"/>
    <n v="0"/>
    <n v="1"/>
    <n v="0"/>
    <n v="3"/>
    <n v="0"/>
    <n v="0"/>
    <n v="0"/>
    <n v="3"/>
    <n v="3"/>
  </r>
  <r>
    <x v="17"/>
    <x v="230"/>
    <x v="1"/>
    <x v="1"/>
    <n v="0"/>
    <n v="0"/>
    <n v="2"/>
    <n v="0"/>
    <n v="2"/>
    <n v="0"/>
    <n v="0"/>
    <n v="0"/>
    <n v="2"/>
    <n v="2"/>
  </r>
  <r>
    <x v="17"/>
    <x v="230"/>
    <x v="1"/>
    <x v="3"/>
    <n v="1"/>
    <n v="1"/>
    <n v="0"/>
    <n v="0"/>
    <n v="1"/>
    <n v="1"/>
    <n v="0"/>
    <n v="1"/>
    <n v="0"/>
    <n v="2"/>
  </r>
  <r>
    <x v="17"/>
    <x v="230"/>
    <x v="1"/>
    <x v="2"/>
    <n v="1"/>
    <n v="0"/>
    <n v="0"/>
    <n v="0"/>
    <n v="0"/>
    <n v="1"/>
    <n v="0"/>
    <n v="0"/>
    <n v="0"/>
    <n v="1"/>
  </r>
  <r>
    <x v="17"/>
    <x v="230"/>
    <x v="1"/>
    <x v="4"/>
    <n v="3"/>
    <n v="1"/>
    <n v="3"/>
    <n v="1"/>
    <n v="4"/>
    <n v="3"/>
    <n v="0"/>
    <n v="1"/>
    <n v="3"/>
    <n v="7"/>
  </r>
  <r>
    <x v="17"/>
    <x v="153"/>
    <x v="0"/>
    <x v="0"/>
    <n v="32"/>
    <n v="34"/>
    <n v="42"/>
    <n v="7"/>
    <n v="81"/>
    <n v="16"/>
    <n v="5"/>
    <n v="27"/>
    <n v="60"/>
    <n v="108"/>
  </r>
  <r>
    <x v="17"/>
    <x v="153"/>
    <x v="0"/>
    <x v="5"/>
    <n v="2"/>
    <n v="2"/>
    <n v="3"/>
    <n v="0"/>
    <n v="5"/>
    <n v="1"/>
    <n v="0"/>
    <n v="1"/>
    <n v="5"/>
    <n v="7"/>
  </r>
  <r>
    <x v="17"/>
    <x v="153"/>
    <x v="0"/>
    <x v="1"/>
    <n v="1"/>
    <n v="0"/>
    <n v="1"/>
    <n v="0"/>
    <n v="1"/>
    <n v="1"/>
    <n v="0"/>
    <n v="0"/>
    <n v="1"/>
    <n v="2"/>
  </r>
  <r>
    <x v="17"/>
    <x v="153"/>
    <x v="0"/>
    <x v="3"/>
    <n v="1"/>
    <n v="0"/>
    <n v="1"/>
    <n v="0"/>
    <n v="1"/>
    <n v="1"/>
    <n v="0"/>
    <n v="0"/>
    <n v="1"/>
    <n v="2"/>
  </r>
  <r>
    <x v="17"/>
    <x v="153"/>
    <x v="0"/>
    <x v="2"/>
    <n v="2"/>
    <n v="3"/>
    <n v="1"/>
    <n v="1"/>
    <n v="4"/>
    <n v="2"/>
    <n v="0"/>
    <n v="1"/>
    <n v="3"/>
    <n v="6"/>
  </r>
  <r>
    <x v="17"/>
    <x v="153"/>
    <x v="0"/>
    <x v="4"/>
    <n v="4"/>
    <n v="2"/>
    <n v="4"/>
    <n v="0"/>
    <n v="8"/>
    <n v="1"/>
    <n v="0"/>
    <n v="3"/>
    <n v="6"/>
    <n v="10"/>
  </r>
  <r>
    <x v="17"/>
    <x v="153"/>
    <x v="1"/>
    <x v="0"/>
    <n v="23"/>
    <n v="13"/>
    <n v="29"/>
    <n v="7"/>
    <n v="49"/>
    <n v="13"/>
    <n v="1"/>
    <n v="15"/>
    <n v="36"/>
    <n v="65"/>
  </r>
  <r>
    <x v="17"/>
    <x v="153"/>
    <x v="1"/>
    <x v="1"/>
    <n v="1"/>
    <n v="0"/>
    <n v="3"/>
    <n v="2"/>
    <n v="3"/>
    <n v="1"/>
    <n v="0"/>
    <n v="0"/>
    <n v="3"/>
    <n v="4"/>
  </r>
  <r>
    <x v="17"/>
    <x v="153"/>
    <x v="1"/>
    <x v="3"/>
    <n v="3"/>
    <n v="1"/>
    <n v="1"/>
    <n v="0"/>
    <n v="2"/>
    <n v="3"/>
    <n v="0"/>
    <n v="1"/>
    <n v="1"/>
    <n v="5"/>
  </r>
  <r>
    <x v="17"/>
    <x v="153"/>
    <x v="1"/>
    <x v="2"/>
    <n v="0"/>
    <n v="1"/>
    <n v="0"/>
    <n v="0"/>
    <n v="1"/>
    <n v="0"/>
    <n v="0"/>
    <n v="0"/>
    <n v="1"/>
    <n v="1"/>
  </r>
  <r>
    <x v="17"/>
    <x v="153"/>
    <x v="1"/>
    <x v="4"/>
    <n v="2"/>
    <n v="1"/>
    <n v="1"/>
    <n v="0"/>
    <n v="3"/>
    <n v="1"/>
    <n v="0"/>
    <n v="1"/>
    <n v="2"/>
    <n v="4"/>
  </r>
  <r>
    <x v="17"/>
    <x v="154"/>
    <x v="0"/>
    <x v="0"/>
    <n v="20"/>
    <n v="31"/>
    <n v="48"/>
    <n v="12"/>
    <n v="83"/>
    <n v="13"/>
    <n v="0"/>
    <n v="13"/>
    <n v="73"/>
    <n v="99"/>
  </r>
  <r>
    <x v="17"/>
    <x v="154"/>
    <x v="0"/>
    <x v="5"/>
    <n v="6"/>
    <n v="0"/>
    <n v="1"/>
    <n v="1"/>
    <n v="3"/>
    <n v="4"/>
    <n v="1"/>
    <n v="1"/>
    <n v="1"/>
    <n v="7"/>
  </r>
  <r>
    <x v="17"/>
    <x v="154"/>
    <x v="0"/>
    <x v="1"/>
    <n v="1"/>
    <n v="2"/>
    <n v="1"/>
    <n v="2"/>
    <n v="3"/>
    <n v="1"/>
    <n v="0"/>
    <n v="1"/>
    <n v="2"/>
    <n v="4"/>
  </r>
  <r>
    <x v="17"/>
    <x v="154"/>
    <x v="0"/>
    <x v="3"/>
    <n v="1"/>
    <n v="1"/>
    <n v="1"/>
    <n v="0"/>
    <n v="2"/>
    <n v="1"/>
    <n v="0"/>
    <n v="0"/>
    <n v="2"/>
    <n v="3"/>
  </r>
  <r>
    <x v="17"/>
    <x v="154"/>
    <x v="0"/>
    <x v="2"/>
    <n v="2"/>
    <n v="1"/>
    <n v="1"/>
    <n v="0"/>
    <n v="2"/>
    <n v="1"/>
    <n v="1"/>
    <n v="0"/>
    <n v="2"/>
    <n v="4"/>
  </r>
  <r>
    <x v="17"/>
    <x v="154"/>
    <x v="0"/>
    <x v="4"/>
    <n v="3"/>
    <n v="1"/>
    <n v="3"/>
    <n v="0"/>
    <n v="5"/>
    <n v="0"/>
    <n v="1"/>
    <n v="2"/>
    <n v="4"/>
    <n v="7"/>
  </r>
  <r>
    <x v="17"/>
    <x v="154"/>
    <x v="1"/>
    <x v="0"/>
    <n v="17"/>
    <n v="25"/>
    <n v="35"/>
    <n v="8"/>
    <n v="63"/>
    <n v="13"/>
    <n v="1"/>
    <n v="10"/>
    <n v="53"/>
    <n v="77"/>
  </r>
  <r>
    <x v="17"/>
    <x v="154"/>
    <x v="1"/>
    <x v="5"/>
    <n v="1"/>
    <n v="1"/>
    <n v="1"/>
    <n v="0"/>
    <n v="2"/>
    <n v="1"/>
    <n v="0"/>
    <n v="0"/>
    <n v="2"/>
    <n v="3"/>
  </r>
  <r>
    <x v="17"/>
    <x v="154"/>
    <x v="1"/>
    <x v="1"/>
    <n v="2"/>
    <n v="0"/>
    <n v="1"/>
    <n v="0"/>
    <n v="1"/>
    <n v="2"/>
    <n v="0"/>
    <n v="0"/>
    <n v="1"/>
    <n v="3"/>
  </r>
  <r>
    <x v="17"/>
    <x v="154"/>
    <x v="1"/>
    <x v="3"/>
    <n v="0"/>
    <n v="0"/>
    <n v="1"/>
    <n v="1"/>
    <n v="1"/>
    <n v="0"/>
    <n v="0"/>
    <n v="0"/>
    <n v="1"/>
    <n v="1"/>
  </r>
  <r>
    <x v="17"/>
    <x v="154"/>
    <x v="1"/>
    <x v="2"/>
    <n v="0"/>
    <n v="1"/>
    <n v="2"/>
    <n v="0"/>
    <n v="3"/>
    <n v="0"/>
    <n v="0"/>
    <n v="1"/>
    <n v="2"/>
    <n v="3"/>
  </r>
  <r>
    <x v="17"/>
    <x v="154"/>
    <x v="1"/>
    <x v="4"/>
    <n v="5"/>
    <n v="2"/>
    <n v="2"/>
    <n v="1"/>
    <n v="4"/>
    <n v="5"/>
    <n v="0"/>
    <n v="1"/>
    <n v="3"/>
    <n v="9"/>
  </r>
  <r>
    <x v="17"/>
    <x v="231"/>
    <x v="0"/>
    <x v="0"/>
    <n v="36"/>
    <n v="23"/>
    <n v="42"/>
    <n v="9"/>
    <n v="76"/>
    <n v="22"/>
    <n v="5"/>
    <n v="18"/>
    <n v="56"/>
    <n v="101"/>
  </r>
  <r>
    <x v="17"/>
    <x v="231"/>
    <x v="0"/>
    <x v="5"/>
    <n v="3"/>
    <n v="0"/>
    <n v="4"/>
    <n v="0"/>
    <n v="4"/>
    <n v="3"/>
    <n v="0"/>
    <n v="0"/>
    <n v="4"/>
    <n v="7"/>
  </r>
  <r>
    <x v="17"/>
    <x v="231"/>
    <x v="0"/>
    <x v="1"/>
    <n v="2"/>
    <n v="1"/>
    <n v="3"/>
    <n v="3"/>
    <n v="4"/>
    <n v="2"/>
    <n v="0"/>
    <n v="0"/>
    <n v="4"/>
    <n v="6"/>
  </r>
  <r>
    <x v="17"/>
    <x v="231"/>
    <x v="0"/>
    <x v="3"/>
    <n v="0"/>
    <n v="1"/>
    <n v="3"/>
    <n v="0"/>
    <n v="4"/>
    <n v="0"/>
    <n v="0"/>
    <n v="1"/>
    <n v="3"/>
    <n v="4"/>
  </r>
  <r>
    <x v="17"/>
    <x v="231"/>
    <x v="0"/>
    <x v="2"/>
    <n v="0"/>
    <n v="2"/>
    <n v="6"/>
    <n v="2"/>
    <n v="8"/>
    <n v="0"/>
    <n v="0"/>
    <n v="2"/>
    <n v="6"/>
    <n v="8"/>
  </r>
  <r>
    <x v="17"/>
    <x v="231"/>
    <x v="0"/>
    <x v="4"/>
    <n v="3"/>
    <n v="4"/>
    <n v="3"/>
    <n v="2"/>
    <n v="8"/>
    <n v="2"/>
    <n v="0"/>
    <n v="3"/>
    <n v="5"/>
    <n v="10"/>
  </r>
  <r>
    <x v="17"/>
    <x v="231"/>
    <x v="1"/>
    <x v="0"/>
    <n v="16"/>
    <n v="16"/>
    <n v="29"/>
    <n v="13"/>
    <n v="49"/>
    <n v="7"/>
    <n v="0"/>
    <n v="13"/>
    <n v="41"/>
    <n v="61"/>
  </r>
  <r>
    <x v="17"/>
    <x v="231"/>
    <x v="1"/>
    <x v="1"/>
    <n v="4"/>
    <n v="0"/>
    <n v="4"/>
    <n v="2"/>
    <n v="4"/>
    <n v="4"/>
    <n v="0"/>
    <n v="0"/>
    <n v="4"/>
    <n v="8"/>
  </r>
  <r>
    <x v="17"/>
    <x v="231"/>
    <x v="1"/>
    <x v="3"/>
    <n v="1"/>
    <n v="0"/>
    <n v="6"/>
    <n v="3"/>
    <n v="6"/>
    <n v="1"/>
    <n v="0"/>
    <n v="1"/>
    <n v="5"/>
    <n v="7"/>
  </r>
  <r>
    <x v="17"/>
    <x v="231"/>
    <x v="1"/>
    <x v="4"/>
    <n v="0"/>
    <n v="0"/>
    <n v="9"/>
    <n v="5"/>
    <n v="9"/>
    <n v="0"/>
    <n v="0"/>
    <n v="2"/>
    <n v="7"/>
    <n v="9"/>
  </r>
  <r>
    <x v="17"/>
    <x v="232"/>
    <x v="0"/>
    <x v="0"/>
    <n v="26"/>
    <n v="23"/>
    <n v="45"/>
    <n v="12"/>
    <n v="75"/>
    <n v="14"/>
    <n v="2"/>
    <n v="17"/>
    <n v="61"/>
    <n v="94"/>
  </r>
  <r>
    <x v="17"/>
    <x v="232"/>
    <x v="0"/>
    <x v="5"/>
    <n v="2"/>
    <n v="1"/>
    <n v="2"/>
    <n v="0"/>
    <n v="3"/>
    <n v="2"/>
    <n v="0"/>
    <n v="1"/>
    <n v="2"/>
    <n v="5"/>
  </r>
  <r>
    <x v="17"/>
    <x v="232"/>
    <x v="0"/>
    <x v="1"/>
    <n v="0"/>
    <n v="2"/>
    <n v="0"/>
    <n v="0"/>
    <n v="2"/>
    <n v="0"/>
    <n v="0"/>
    <n v="0"/>
    <n v="2"/>
    <n v="2"/>
  </r>
  <r>
    <x v="17"/>
    <x v="232"/>
    <x v="0"/>
    <x v="3"/>
    <n v="1"/>
    <n v="1"/>
    <n v="2"/>
    <n v="1"/>
    <n v="3"/>
    <n v="0"/>
    <n v="0"/>
    <n v="2"/>
    <n v="2"/>
    <n v="4"/>
  </r>
  <r>
    <x v="17"/>
    <x v="232"/>
    <x v="0"/>
    <x v="2"/>
    <n v="4"/>
    <n v="1"/>
    <n v="2"/>
    <n v="1"/>
    <n v="4"/>
    <n v="3"/>
    <n v="0"/>
    <n v="1"/>
    <n v="3"/>
    <n v="7"/>
  </r>
  <r>
    <x v="17"/>
    <x v="232"/>
    <x v="0"/>
    <x v="4"/>
    <n v="3"/>
    <n v="4"/>
    <n v="4"/>
    <n v="1"/>
    <n v="10"/>
    <n v="0"/>
    <n v="0"/>
    <n v="3"/>
    <n v="8"/>
    <n v="11"/>
  </r>
  <r>
    <x v="17"/>
    <x v="232"/>
    <x v="1"/>
    <x v="0"/>
    <n v="15"/>
    <n v="18"/>
    <n v="22"/>
    <n v="7"/>
    <n v="41"/>
    <n v="12"/>
    <n v="1"/>
    <n v="8"/>
    <n v="34"/>
    <n v="55"/>
  </r>
  <r>
    <x v="17"/>
    <x v="232"/>
    <x v="1"/>
    <x v="5"/>
    <n v="0"/>
    <n v="0"/>
    <n v="2"/>
    <n v="1"/>
    <n v="2"/>
    <n v="0"/>
    <n v="0"/>
    <n v="0"/>
    <n v="2"/>
    <n v="2"/>
  </r>
  <r>
    <x v="17"/>
    <x v="232"/>
    <x v="1"/>
    <x v="1"/>
    <n v="1"/>
    <n v="0"/>
    <n v="0"/>
    <n v="0"/>
    <n v="0"/>
    <n v="1"/>
    <n v="0"/>
    <n v="0"/>
    <n v="0"/>
    <n v="1"/>
  </r>
  <r>
    <x v="17"/>
    <x v="232"/>
    <x v="1"/>
    <x v="3"/>
    <n v="1"/>
    <n v="0"/>
    <n v="1"/>
    <n v="0"/>
    <n v="1"/>
    <n v="0"/>
    <n v="0"/>
    <n v="2"/>
    <n v="0"/>
    <n v="2"/>
  </r>
  <r>
    <x v="17"/>
    <x v="232"/>
    <x v="1"/>
    <x v="2"/>
    <n v="0"/>
    <n v="0"/>
    <n v="1"/>
    <n v="0"/>
    <n v="1"/>
    <n v="0"/>
    <n v="0"/>
    <n v="1"/>
    <n v="0"/>
    <n v="1"/>
  </r>
  <r>
    <x v="17"/>
    <x v="232"/>
    <x v="1"/>
    <x v="4"/>
    <n v="4"/>
    <n v="1"/>
    <n v="3"/>
    <n v="2"/>
    <n v="5"/>
    <n v="3"/>
    <n v="0"/>
    <n v="0"/>
    <n v="5"/>
    <n v="8"/>
  </r>
  <r>
    <x v="17"/>
    <x v="233"/>
    <x v="0"/>
    <x v="0"/>
    <n v="27"/>
    <n v="14"/>
    <n v="44"/>
    <n v="13"/>
    <n v="63"/>
    <n v="12"/>
    <n v="0"/>
    <n v="20"/>
    <n v="53"/>
    <n v="85"/>
  </r>
  <r>
    <x v="17"/>
    <x v="233"/>
    <x v="0"/>
    <x v="5"/>
    <n v="4"/>
    <n v="1"/>
    <n v="3"/>
    <n v="1"/>
    <n v="5"/>
    <n v="2"/>
    <n v="1"/>
    <n v="1"/>
    <n v="4"/>
    <n v="8"/>
  </r>
  <r>
    <x v="17"/>
    <x v="233"/>
    <x v="0"/>
    <x v="1"/>
    <n v="3"/>
    <n v="1"/>
    <n v="3"/>
    <n v="0"/>
    <n v="4"/>
    <n v="2"/>
    <n v="0"/>
    <n v="1"/>
    <n v="4"/>
    <n v="7"/>
  </r>
  <r>
    <x v="17"/>
    <x v="233"/>
    <x v="0"/>
    <x v="3"/>
    <n v="1"/>
    <n v="2"/>
    <n v="4"/>
    <n v="1"/>
    <n v="6"/>
    <n v="1"/>
    <n v="0"/>
    <n v="2"/>
    <n v="4"/>
    <n v="7"/>
  </r>
  <r>
    <x v="17"/>
    <x v="233"/>
    <x v="0"/>
    <x v="2"/>
    <n v="0"/>
    <n v="0"/>
    <n v="1"/>
    <n v="0"/>
    <n v="1"/>
    <n v="0"/>
    <n v="0"/>
    <n v="0"/>
    <n v="1"/>
    <n v="1"/>
  </r>
  <r>
    <x v="17"/>
    <x v="233"/>
    <x v="0"/>
    <x v="4"/>
    <n v="3"/>
    <n v="0"/>
    <n v="5"/>
    <n v="2"/>
    <n v="6"/>
    <n v="2"/>
    <n v="0"/>
    <n v="1"/>
    <n v="5"/>
    <n v="8"/>
  </r>
  <r>
    <x v="17"/>
    <x v="233"/>
    <x v="1"/>
    <x v="0"/>
    <n v="12"/>
    <n v="11"/>
    <n v="19"/>
    <n v="7"/>
    <n v="31"/>
    <n v="10"/>
    <n v="1"/>
    <n v="5"/>
    <n v="26"/>
    <n v="42"/>
  </r>
  <r>
    <x v="17"/>
    <x v="233"/>
    <x v="1"/>
    <x v="5"/>
    <n v="1"/>
    <n v="0"/>
    <n v="1"/>
    <n v="1"/>
    <n v="1"/>
    <n v="0"/>
    <n v="0"/>
    <n v="1"/>
    <n v="1"/>
    <n v="2"/>
  </r>
  <r>
    <x v="17"/>
    <x v="233"/>
    <x v="1"/>
    <x v="1"/>
    <n v="1"/>
    <n v="0"/>
    <n v="1"/>
    <n v="0"/>
    <n v="1"/>
    <n v="1"/>
    <n v="0"/>
    <n v="0"/>
    <n v="1"/>
    <n v="2"/>
  </r>
  <r>
    <x v="17"/>
    <x v="233"/>
    <x v="1"/>
    <x v="3"/>
    <n v="1"/>
    <n v="1"/>
    <n v="4"/>
    <n v="2"/>
    <n v="5"/>
    <n v="1"/>
    <n v="0"/>
    <n v="1"/>
    <n v="4"/>
    <n v="6"/>
  </r>
  <r>
    <x v="17"/>
    <x v="233"/>
    <x v="1"/>
    <x v="4"/>
    <n v="2"/>
    <n v="1"/>
    <n v="2"/>
    <n v="0"/>
    <n v="3"/>
    <n v="2"/>
    <n v="0"/>
    <n v="1"/>
    <n v="2"/>
    <n v="5"/>
  </r>
  <r>
    <x v="17"/>
    <x v="234"/>
    <x v="0"/>
    <x v="0"/>
    <n v="23"/>
    <n v="24"/>
    <n v="36"/>
    <n v="11"/>
    <n v="67"/>
    <n v="13"/>
    <n v="2"/>
    <n v="14"/>
    <n v="54"/>
    <n v="83"/>
  </r>
  <r>
    <x v="17"/>
    <x v="234"/>
    <x v="0"/>
    <x v="5"/>
    <n v="0"/>
    <n v="1"/>
    <n v="1"/>
    <n v="1"/>
    <n v="2"/>
    <n v="0"/>
    <n v="0"/>
    <n v="0"/>
    <n v="2"/>
    <n v="2"/>
  </r>
  <r>
    <x v="17"/>
    <x v="234"/>
    <x v="0"/>
    <x v="1"/>
    <n v="0"/>
    <n v="3"/>
    <n v="3"/>
    <n v="1"/>
    <n v="6"/>
    <n v="0"/>
    <n v="0"/>
    <n v="0"/>
    <n v="6"/>
    <n v="6"/>
  </r>
  <r>
    <x v="17"/>
    <x v="234"/>
    <x v="0"/>
    <x v="3"/>
    <n v="0"/>
    <n v="0"/>
    <n v="2"/>
    <n v="0"/>
    <n v="2"/>
    <n v="0"/>
    <n v="0"/>
    <n v="0"/>
    <n v="2"/>
    <n v="2"/>
  </r>
  <r>
    <x v="17"/>
    <x v="234"/>
    <x v="0"/>
    <x v="2"/>
    <n v="0"/>
    <n v="1"/>
    <n v="1"/>
    <n v="1"/>
    <n v="2"/>
    <n v="0"/>
    <n v="0"/>
    <n v="1"/>
    <n v="1"/>
    <n v="2"/>
  </r>
  <r>
    <x v="17"/>
    <x v="234"/>
    <x v="0"/>
    <x v="4"/>
    <n v="1"/>
    <n v="0"/>
    <n v="6"/>
    <n v="3"/>
    <n v="6"/>
    <n v="1"/>
    <n v="0"/>
    <n v="0"/>
    <n v="6"/>
    <n v="7"/>
  </r>
  <r>
    <x v="17"/>
    <x v="234"/>
    <x v="1"/>
    <x v="0"/>
    <n v="17"/>
    <n v="12"/>
    <n v="21"/>
    <n v="8"/>
    <n v="36"/>
    <n v="10"/>
    <n v="3"/>
    <n v="12"/>
    <n v="25"/>
    <n v="50"/>
  </r>
  <r>
    <x v="17"/>
    <x v="234"/>
    <x v="1"/>
    <x v="5"/>
    <n v="2"/>
    <n v="0"/>
    <n v="0"/>
    <n v="0"/>
    <n v="1"/>
    <n v="1"/>
    <n v="0"/>
    <n v="0"/>
    <n v="1"/>
    <n v="2"/>
  </r>
  <r>
    <x v="17"/>
    <x v="234"/>
    <x v="1"/>
    <x v="1"/>
    <n v="0"/>
    <n v="0"/>
    <n v="4"/>
    <n v="1"/>
    <n v="4"/>
    <n v="0"/>
    <n v="0"/>
    <n v="1"/>
    <n v="3"/>
    <n v="4"/>
  </r>
  <r>
    <x v="17"/>
    <x v="234"/>
    <x v="1"/>
    <x v="3"/>
    <n v="3"/>
    <n v="1"/>
    <n v="3"/>
    <n v="1"/>
    <n v="5"/>
    <n v="2"/>
    <n v="0"/>
    <n v="1"/>
    <n v="4"/>
    <n v="7"/>
  </r>
  <r>
    <x v="17"/>
    <x v="234"/>
    <x v="1"/>
    <x v="2"/>
    <n v="1"/>
    <n v="0"/>
    <n v="1"/>
    <n v="1"/>
    <n v="2"/>
    <n v="0"/>
    <n v="0"/>
    <n v="1"/>
    <n v="1"/>
    <n v="2"/>
  </r>
  <r>
    <x v="17"/>
    <x v="234"/>
    <x v="1"/>
    <x v="4"/>
    <n v="5"/>
    <n v="1"/>
    <n v="1"/>
    <n v="0"/>
    <n v="5"/>
    <n v="1"/>
    <n v="1"/>
    <n v="3"/>
    <n v="2"/>
    <n v="7"/>
  </r>
  <r>
    <x v="17"/>
    <x v="235"/>
    <x v="0"/>
    <x v="0"/>
    <n v="12"/>
    <n v="23"/>
    <n v="36"/>
    <n v="10"/>
    <n v="62"/>
    <n v="5"/>
    <n v="4"/>
    <n v="11"/>
    <n v="51"/>
    <n v="71"/>
  </r>
  <r>
    <x v="17"/>
    <x v="235"/>
    <x v="0"/>
    <x v="5"/>
    <n v="2"/>
    <n v="0"/>
    <n v="1"/>
    <n v="1"/>
    <n v="1"/>
    <n v="2"/>
    <n v="0"/>
    <n v="1"/>
    <n v="0"/>
    <n v="3"/>
  </r>
  <r>
    <x v="17"/>
    <x v="235"/>
    <x v="0"/>
    <x v="1"/>
    <n v="0"/>
    <n v="0"/>
    <n v="2"/>
    <n v="1"/>
    <n v="2"/>
    <n v="0"/>
    <n v="0"/>
    <n v="0"/>
    <n v="2"/>
    <n v="2"/>
  </r>
  <r>
    <x v="17"/>
    <x v="235"/>
    <x v="0"/>
    <x v="3"/>
    <n v="1"/>
    <n v="3"/>
    <n v="2"/>
    <n v="0"/>
    <n v="5"/>
    <n v="1"/>
    <n v="0"/>
    <n v="4"/>
    <n v="1"/>
    <n v="6"/>
  </r>
  <r>
    <x v="17"/>
    <x v="235"/>
    <x v="0"/>
    <x v="2"/>
    <n v="1"/>
    <n v="0"/>
    <n v="2"/>
    <n v="2"/>
    <n v="2"/>
    <n v="1"/>
    <n v="0"/>
    <n v="0"/>
    <n v="2"/>
    <n v="3"/>
  </r>
  <r>
    <x v="17"/>
    <x v="235"/>
    <x v="0"/>
    <x v="4"/>
    <n v="1"/>
    <n v="5"/>
    <n v="3"/>
    <n v="4"/>
    <n v="8"/>
    <n v="1"/>
    <n v="0"/>
    <n v="3"/>
    <n v="5"/>
    <n v="9"/>
  </r>
  <r>
    <x v="17"/>
    <x v="235"/>
    <x v="1"/>
    <x v="0"/>
    <n v="16"/>
    <n v="8"/>
    <n v="26"/>
    <n v="9"/>
    <n v="39"/>
    <n v="7"/>
    <n v="1"/>
    <n v="11"/>
    <n v="31"/>
    <n v="50"/>
  </r>
  <r>
    <x v="17"/>
    <x v="235"/>
    <x v="1"/>
    <x v="5"/>
    <n v="1"/>
    <n v="0"/>
    <n v="0"/>
    <n v="0"/>
    <n v="1"/>
    <n v="0"/>
    <n v="0"/>
    <n v="0"/>
    <n v="1"/>
    <n v="1"/>
  </r>
  <r>
    <x v="17"/>
    <x v="235"/>
    <x v="1"/>
    <x v="1"/>
    <n v="1"/>
    <n v="0"/>
    <n v="2"/>
    <n v="2"/>
    <n v="2"/>
    <n v="1"/>
    <n v="0"/>
    <n v="0"/>
    <n v="2"/>
    <n v="3"/>
  </r>
  <r>
    <x v="17"/>
    <x v="235"/>
    <x v="1"/>
    <x v="3"/>
    <n v="0"/>
    <n v="1"/>
    <n v="0"/>
    <n v="0"/>
    <n v="1"/>
    <n v="0"/>
    <n v="0"/>
    <n v="0"/>
    <n v="1"/>
    <n v="1"/>
  </r>
  <r>
    <x v="17"/>
    <x v="235"/>
    <x v="1"/>
    <x v="2"/>
    <n v="0"/>
    <n v="1"/>
    <n v="1"/>
    <n v="0"/>
    <n v="2"/>
    <n v="0"/>
    <n v="0"/>
    <n v="0"/>
    <n v="2"/>
    <n v="2"/>
  </r>
  <r>
    <x v="17"/>
    <x v="235"/>
    <x v="1"/>
    <x v="4"/>
    <n v="3"/>
    <n v="1"/>
    <n v="2"/>
    <n v="1"/>
    <n v="4"/>
    <n v="2"/>
    <n v="0"/>
    <n v="1"/>
    <n v="3"/>
    <n v="6"/>
  </r>
  <r>
    <x v="17"/>
    <x v="155"/>
    <x v="0"/>
    <x v="0"/>
    <n v="24"/>
    <n v="22"/>
    <n v="34"/>
    <n v="9"/>
    <n v="61"/>
    <n v="16"/>
    <n v="3"/>
    <n v="12"/>
    <n v="49"/>
    <n v="80"/>
  </r>
  <r>
    <x v="17"/>
    <x v="155"/>
    <x v="0"/>
    <x v="5"/>
    <n v="1"/>
    <n v="1"/>
    <n v="0"/>
    <n v="0"/>
    <n v="1"/>
    <n v="1"/>
    <n v="0"/>
    <n v="0"/>
    <n v="1"/>
    <n v="2"/>
  </r>
  <r>
    <x v="17"/>
    <x v="155"/>
    <x v="0"/>
    <x v="1"/>
    <n v="3"/>
    <n v="1"/>
    <n v="0"/>
    <n v="0"/>
    <n v="1"/>
    <n v="3"/>
    <n v="0"/>
    <n v="0"/>
    <n v="1"/>
    <n v="4"/>
  </r>
  <r>
    <x v="17"/>
    <x v="155"/>
    <x v="0"/>
    <x v="3"/>
    <n v="1"/>
    <n v="0"/>
    <n v="1"/>
    <n v="0"/>
    <n v="1"/>
    <n v="1"/>
    <n v="0"/>
    <n v="1"/>
    <n v="0"/>
    <n v="2"/>
  </r>
  <r>
    <x v="17"/>
    <x v="155"/>
    <x v="0"/>
    <x v="2"/>
    <n v="0"/>
    <n v="1"/>
    <n v="0"/>
    <n v="0"/>
    <n v="1"/>
    <n v="0"/>
    <n v="0"/>
    <n v="1"/>
    <n v="0"/>
    <n v="1"/>
  </r>
  <r>
    <x v="17"/>
    <x v="155"/>
    <x v="0"/>
    <x v="4"/>
    <n v="2"/>
    <n v="0"/>
    <n v="7"/>
    <n v="2"/>
    <n v="7"/>
    <n v="2"/>
    <n v="0"/>
    <n v="2"/>
    <n v="5"/>
    <n v="9"/>
  </r>
  <r>
    <x v="17"/>
    <x v="155"/>
    <x v="1"/>
    <x v="0"/>
    <n v="7"/>
    <n v="14"/>
    <n v="25"/>
    <n v="4"/>
    <n v="39"/>
    <n v="7"/>
    <n v="0"/>
    <n v="7"/>
    <n v="32"/>
    <n v="46"/>
  </r>
  <r>
    <x v="17"/>
    <x v="155"/>
    <x v="1"/>
    <x v="5"/>
    <n v="1"/>
    <n v="0"/>
    <n v="0"/>
    <n v="0"/>
    <n v="1"/>
    <n v="0"/>
    <n v="0"/>
    <n v="1"/>
    <n v="0"/>
    <n v="1"/>
  </r>
  <r>
    <x v="17"/>
    <x v="155"/>
    <x v="1"/>
    <x v="1"/>
    <n v="0"/>
    <n v="1"/>
    <n v="1"/>
    <n v="0"/>
    <n v="2"/>
    <n v="0"/>
    <n v="0"/>
    <n v="0"/>
    <n v="2"/>
    <n v="2"/>
  </r>
  <r>
    <x v="17"/>
    <x v="155"/>
    <x v="1"/>
    <x v="3"/>
    <n v="0"/>
    <n v="1"/>
    <n v="1"/>
    <n v="0"/>
    <n v="2"/>
    <n v="0"/>
    <n v="0"/>
    <n v="0"/>
    <n v="2"/>
    <n v="2"/>
  </r>
  <r>
    <x v="17"/>
    <x v="155"/>
    <x v="1"/>
    <x v="4"/>
    <n v="2"/>
    <n v="1"/>
    <n v="0"/>
    <n v="0"/>
    <n v="2"/>
    <n v="0"/>
    <n v="2"/>
    <n v="0"/>
    <n v="1"/>
    <n v="3"/>
  </r>
  <r>
    <x v="17"/>
    <x v="236"/>
    <x v="0"/>
    <x v="0"/>
    <n v="7"/>
    <n v="9"/>
    <n v="29"/>
    <n v="12"/>
    <n v="41"/>
    <n v="3"/>
    <n v="0"/>
    <n v="4"/>
    <n v="38"/>
    <n v="45"/>
  </r>
  <r>
    <x v="17"/>
    <x v="236"/>
    <x v="0"/>
    <x v="5"/>
    <n v="1"/>
    <n v="1"/>
    <n v="1"/>
    <n v="0"/>
    <n v="2"/>
    <n v="1"/>
    <n v="0"/>
    <n v="1"/>
    <n v="1"/>
    <n v="3"/>
  </r>
  <r>
    <x v="17"/>
    <x v="236"/>
    <x v="0"/>
    <x v="1"/>
    <n v="0"/>
    <n v="0"/>
    <n v="2"/>
    <n v="0"/>
    <n v="2"/>
    <n v="0"/>
    <n v="0"/>
    <n v="0"/>
    <n v="2"/>
    <n v="2"/>
  </r>
  <r>
    <x v="17"/>
    <x v="236"/>
    <x v="0"/>
    <x v="3"/>
    <n v="1"/>
    <n v="0"/>
    <n v="1"/>
    <n v="1"/>
    <n v="1"/>
    <n v="0"/>
    <n v="0"/>
    <n v="1"/>
    <n v="1"/>
    <n v="2"/>
  </r>
  <r>
    <x v="17"/>
    <x v="236"/>
    <x v="0"/>
    <x v="2"/>
    <n v="0"/>
    <n v="0"/>
    <n v="3"/>
    <n v="2"/>
    <n v="3"/>
    <n v="0"/>
    <n v="0"/>
    <n v="0"/>
    <n v="3"/>
    <n v="3"/>
  </r>
  <r>
    <x v="17"/>
    <x v="236"/>
    <x v="0"/>
    <x v="4"/>
    <n v="4"/>
    <n v="0"/>
    <n v="5"/>
    <n v="2"/>
    <n v="7"/>
    <n v="2"/>
    <n v="0"/>
    <n v="1"/>
    <n v="6"/>
    <n v="9"/>
  </r>
  <r>
    <x v="17"/>
    <x v="236"/>
    <x v="1"/>
    <x v="0"/>
    <n v="8"/>
    <n v="8"/>
    <n v="22"/>
    <n v="8"/>
    <n v="30"/>
    <n v="8"/>
    <n v="0"/>
    <n v="4"/>
    <n v="26"/>
    <n v="38"/>
  </r>
  <r>
    <x v="17"/>
    <x v="236"/>
    <x v="1"/>
    <x v="5"/>
    <n v="0"/>
    <n v="0"/>
    <n v="1"/>
    <n v="1"/>
    <n v="1"/>
    <n v="0"/>
    <n v="0"/>
    <n v="0"/>
    <n v="1"/>
    <n v="1"/>
  </r>
  <r>
    <x v="17"/>
    <x v="236"/>
    <x v="1"/>
    <x v="3"/>
    <n v="2"/>
    <n v="0"/>
    <n v="1"/>
    <n v="1"/>
    <n v="1"/>
    <n v="2"/>
    <n v="0"/>
    <n v="0"/>
    <n v="1"/>
    <n v="3"/>
  </r>
  <r>
    <x v="17"/>
    <x v="236"/>
    <x v="1"/>
    <x v="2"/>
    <n v="0"/>
    <n v="0"/>
    <n v="1"/>
    <n v="0"/>
    <n v="1"/>
    <n v="0"/>
    <n v="0"/>
    <n v="0"/>
    <n v="1"/>
    <n v="1"/>
  </r>
  <r>
    <x v="17"/>
    <x v="236"/>
    <x v="1"/>
    <x v="4"/>
    <n v="0"/>
    <n v="2"/>
    <n v="1"/>
    <n v="1"/>
    <n v="3"/>
    <n v="0"/>
    <n v="0"/>
    <n v="1"/>
    <n v="2"/>
    <n v="3"/>
  </r>
  <r>
    <x v="17"/>
    <x v="237"/>
    <x v="0"/>
    <x v="0"/>
    <n v="18"/>
    <n v="17"/>
    <n v="28"/>
    <n v="12"/>
    <n v="52"/>
    <n v="10"/>
    <n v="0"/>
    <n v="9"/>
    <n v="44"/>
    <n v="63"/>
  </r>
  <r>
    <x v="17"/>
    <x v="237"/>
    <x v="0"/>
    <x v="5"/>
    <n v="1"/>
    <n v="2"/>
    <n v="0"/>
    <n v="0"/>
    <n v="3"/>
    <n v="0"/>
    <n v="2"/>
    <n v="1"/>
    <n v="0"/>
    <n v="3"/>
  </r>
  <r>
    <x v="17"/>
    <x v="237"/>
    <x v="0"/>
    <x v="1"/>
    <n v="3"/>
    <n v="0"/>
    <n v="0"/>
    <n v="0"/>
    <n v="1"/>
    <n v="2"/>
    <n v="0"/>
    <n v="0"/>
    <n v="1"/>
    <n v="3"/>
  </r>
  <r>
    <x v="17"/>
    <x v="237"/>
    <x v="0"/>
    <x v="3"/>
    <n v="2"/>
    <n v="0"/>
    <n v="0"/>
    <n v="0"/>
    <n v="0"/>
    <n v="2"/>
    <n v="0"/>
    <n v="0"/>
    <n v="0"/>
    <n v="2"/>
  </r>
  <r>
    <x v="17"/>
    <x v="237"/>
    <x v="0"/>
    <x v="4"/>
    <n v="5"/>
    <n v="3"/>
    <n v="0"/>
    <n v="0"/>
    <n v="4"/>
    <n v="3"/>
    <n v="0"/>
    <n v="2"/>
    <n v="3"/>
    <n v="8"/>
  </r>
  <r>
    <x v="17"/>
    <x v="237"/>
    <x v="1"/>
    <x v="0"/>
    <n v="7"/>
    <n v="6"/>
    <n v="11"/>
    <n v="4"/>
    <n v="20"/>
    <n v="3"/>
    <n v="2"/>
    <n v="6"/>
    <n v="13"/>
    <n v="24"/>
  </r>
  <r>
    <x v="17"/>
    <x v="237"/>
    <x v="1"/>
    <x v="5"/>
    <n v="0"/>
    <n v="0"/>
    <n v="1"/>
    <n v="1"/>
    <n v="1"/>
    <n v="0"/>
    <n v="0"/>
    <n v="0"/>
    <n v="1"/>
    <n v="1"/>
  </r>
  <r>
    <x v="17"/>
    <x v="237"/>
    <x v="1"/>
    <x v="1"/>
    <n v="0"/>
    <n v="1"/>
    <n v="5"/>
    <n v="4"/>
    <n v="6"/>
    <n v="0"/>
    <n v="0"/>
    <n v="1"/>
    <n v="5"/>
    <n v="6"/>
  </r>
  <r>
    <x v="17"/>
    <x v="237"/>
    <x v="1"/>
    <x v="3"/>
    <n v="1"/>
    <n v="0"/>
    <n v="1"/>
    <n v="0"/>
    <n v="1"/>
    <n v="1"/>
    <n v="0"/>
    <n v="0"/>
    <n v="1"/>
    <n v="2"/>
  </r>
  <r>
    <x v="17"/>
    <x v="237"/>
    <x v="1"/>
    <x v="2"/>
    <n v="0"/>
    <n v="0"/>
    <n v="2"/>
    <n v="0"/>
    <n v="2"/>
    <n v="0"/>
    <n v="0"/>
    <n v="1"/>
    <n v="1"/>
    <n v="2"/>
  </r>
  <r>
    <x v="17"/>
    <x v="237"/>
    <x v="1"/>
    <x v="4"/>
    <n v="1"/>
    <n v="2"/>
    <n v="5"/>
    <n v="1"/>
    <n v="8"/>
    <n v="0"/>
    <n v="1"/>
    <n v="1"/>
    <n v="6"/>
    <n v="8"/>
  </r>
  <r>
    <x v="17"/>
    <x v="238"/>
    <x v="0"/>
    <x v="0"/>
    <n v="7"/>
    <n v="11"/>
    <n v="17"/>
    <n v="4"/>
    <n v="31"/>
    <n v="4"/>
    <n v="0"/>
    <n v="5"/>
    <n v="26"/>
    <n v="35"/>
  </r>
  <r>
    <x v="17"/>
    <x v="238"/>
    <x v="0"/>
    <x v="5"/>
    <n v="2"/>
    <n v="0"/>
    <n v="2"/>
    <n v="0"/>
    <n v="2"/>
    <n v="2"/>
    <n v="0"/>
    <n v="1"/>
    <n v="1"/>
    <n v="4"/>
  </r>
  <r>
    <x v="17"/>
    <x v="238"/>
    <x v="0"/>
    <x v="1"/>
    <n v="0"/>
    <n v="0"/>
    <n v="1"/>
    <n v="0"/>
    <n v="1"/>
    <n v="0"/>
    <n v="0"/>
    <n v="0"/>
    <n v="1"/>
    <n v="1"/>
  </r>
  <r>
    <x v="17"/>
    <x v="238"/>
    <x v="0"/>
    <x v="3"/>
    <n v="1"/>
    <n v="0"/>
    <n v="0"/>
    <n v="0"/>
    <n v="0"/>
    <n v="1"/>
    <n v="0"/>
    <n v="0"/>
    <n v="0"/>
    <n v="1"/>
  </r>
  <r>
    <x v="17"/>
    <x v="238"/>
    <x v="0"/>
    <x v="4"/>
    <n v="0"/>
    <n v="1"/>
    <n v="1"/>
    <n v="0"/>
    <n v="2"/>
    <n v="0"/>
    <n v="0"/>
    <n v="0"/>
    <n v="2"/>
    <n v="2"/>
  </r>
  <r>
    <x v="17"/>
    <x v="238"/>
    <x v="1"/>
    <x v="0"/>
    <n v="8"/>
    <n v="3"/>
    <n v="12"/>
    <n v="3"/>
    <n v="16"/>
    <n v="7"/>
    <n v="0"/>
    <n v="4"/>
    <n v="12"/>
    <n v="23"/>
  </r>
  <r>
    <x v="17"/>
    <x v="238"/>
    <x v="1"/>
    <x v="5"/>
    <n v="0"/>
    <n v="2"/>
    <n v="0"/>
    <n v="0"/>
    <n v="2"/>
    <n v="0"/>
    <n v="2"/>
    <n v="0"/>
    <n v="0"/>
    <n v="2"/>
  </r>
  <r>
    <x v="17"/>
    <x v="238"/>
    <x v="1"/>
    <x v="4"/>
    <n v="1"/>
    <n v="0"/>
    <n v="1"/>
    <n v="1"/>
    <n v="2"/>
    <n v="0"/>
    <n v="0"/>
    <n v="1"/>
    <n v="1"/>
    <n v="2"/>
  </r>
  <r>
    <x v="17"/>
    <x v="239"/>
    <x v="0"/>
    <x v="0"/>
    <n v="9"/>
    <n v="8"/>
    <n v="17"/>
    <n v="1"/>
    <n v="29"/>
    <n v="5"/>
    <n v="0"/>
    <n v="4"/>
    <n v="25"/>
    <n v="34"/>
  </r>
  <r>
    <x v="17"/>
    <x v="239"/>
    <x v="0"/>
    <x v="5"/>
    <n v="0"/>
    <n v="0"/>
    <n v="2"/>
    <n v="0"/>
    <n v="2"/>
    <n v="0"/>
    <n v="0"/>
    <n v="0"/>
    <n v="2"/>
    <n v="2"/>
  </r>
  <r>
    <x v="17"/>
    <x v="239"/>
    <x v="0"/>
    <x v="1"/>
    <n v="2"/>
    <n v="0"/>
    <n v="3"/>
    <n v="2"/>
    <n v="4"/>
    <n v="0"/>
    <n v="0"/>
    <n v="2"/>
    <n v="3"/>
    <n v="5"/>
  </r>
  <r>
    <x v="17"/>
    <x v="239"/>
    <x v="0"/>
    <x v="3"/>
    <n v="1"/>
    <n v="3"/>
    <n v="0"/>
    <n v="0"/>
    <n v="3"/>
    <n v="1"/>
    <n v="0"/>
    <n v="0"/>
    <n v="3"/>
    <n v="4"/>
  </r>
  <r>
    <x v="17"/>
    <x v="239"/>
    <x v="0"/>
    <x v="2"/>
    <n v="1"/>
    <n v="0"/>
    <n v="0"/>
    <n v="0"/>
    <n v="0"/>
    <n v="1"/>
    <n v="0"/>
    <n v="0"/>
    <n v="0"/>
    <n v="1"/>
  </r>
  <r>
    <x v="17"/>
    <x v="239"/>
    <x v="0"/>
    <x v="4"/>
    <n v="0"/>
    <n v="3"/>
    <n v="5"/>
    <n v="2"/>
    <n v="8"/>
    <n v="0"/>
    <n v="0"/>
    <n v="2"/>
    <n v="6"/>
    <n v="8"/>
  </r>
  <r>
    <x v="17"/>
    <x v="239"/>
    <x v="1"/>
    <x v="0"/>
    <n v="5"/>
    <n v="1"/>
    <n v="8"/>
    <n v="3"/>
    <n v="10"/>
    <n v="4"/>
    <n v="0"/>
    <n v="0"/>
    <n v="10"/>
    <n v="14"/>
  </r>
  <r>
    <x v="17"/>
    <x v="239"/>
    <x v="1"/>
    <x v="5"/>
    <n v="1"/>
    <n v="0"/>
    <n v="1"/>
    <n v="0"/>
    <n v="1"/>
    <n v="1"/>
    <n v="0"/>
    <n v="0"/>
    <n v="1"/>
    <n v="2"/>
  </r>
  <r>
    <x v="17"/>
    <x v="239"/>
    <x v="1"/>
    <x v="2"/>
    <n v="0"/>
    <n v="1"/>
    <n v="0"/>
    <n v="0"/>
    <n v="1"/>
    <n v="0"/>
    <n v="0"/>
    <n v="0"/>
    <n v="1"/>
    <n v="1"/>
  </r>
  <r>
    <x v="17"/>
    <x v="239"/>
    <x v="1"/>
    <x v="4"/>
    <n v="0"/>
    <n v="0"/>
    <n v="1"/>
    <n v="1"/>
    <n v="1"/>
    <n v="0"/>
    <n v="0"/>
    <n v="0"/>
    <n v="1"/>
    <n v="1"/>
  </r>
  <r>
    <x v="17"/>
    <x v="240"/>
    <x v="0"/>
    <x v="0"/>
    <n v="4"/>
    <n v="3"/>
    <n v="7"/>
    <n v="2"/>
    <n v="11"/>
    <n v="2"/>
    <n v="0"/>
    <n v="2"/>
    <n v="10"/>
    <n v="14"/>
  </r>
  <r>
    <x v="17"/>
    <x v="240"/>
    <x v="0"/>
    <x v="5"/>
    <n v="0"/>
    <n v="1"/>
    <n v="0"/>
    <n v="0"/>
    <n v="1"/>
    <n v="0"/>
    <n v="0"/>
    <n v="0"/>
    <n v="1"/>
    <n v="1"/>
  </r>
  <r>
    <x v="17"/>
    <x v="240"/>
    <x v="0"/>
    <x v="1"/>
    <n v="0"/>
    <n v="0"/>
    <n v="1"/>
    <n v="1"/>
    <n v="1"/>
    <n v="0"/>
    <n v="0"/>
    <n v="0"/>
    <n v="1"/>
    <n v="1"/>
  </r>
  <r>
    <x v="17"/>
    <x v="240"/>
    <x v="0"/>
    <x v="2"/>
    <n v="0"/>
    <n v="1"/>
    <n v="0"/>
    <n v="0"/>
    <n v="1"/>
    <n v="0"/>
    <n v="0"/>
    <n v="0"/>
    <n v="1"/>
    <n v="1"/>
  </r>
  <r>
    <x v="17"/>
    <x v="240"/>
    <x v="0"/>
    <x v="4"/>
    <n v="1"/>
    <n v="0"/>
    <n v="0"/>
    <n v="0"/>
    <n v="0"/>
    <n v="1"/>
    <n v="0"/>
    <n v="0"/>
    <n v="0"/>
    <n v="1"/>
  </r>
  <r>
    <x v="17"/>
    <x v="240"/>
    <x v="1"/>
    <x v="0"/>
    <n v="1"/>
    <n v="4"/>
    <n v="6"/>
    <n v="1"/>
    <n v="10"/>
    <n v="1"/>
    <n v="0"/>
    <n v="3"/>
    <n v="7"/>
    <n v="11"/>
  </r>
  <r>
    <x v="17"/>
    <x v="240"/>
    <x v="1"/>
    <x v="3"/>
    <n v="1"/>
    <n v="0"/>
    <n v="0"/>
    <n v="0"/>
    <n v="1"/>
    <n v="0"/>
    <n v="0"/>
    <n v="1"/>
    <n v="0"/>
    <n v="1"/>
  </r>
  <r>
    <x v="17"/>
    <x v="241"/>
    <x v="0"/>
    <x v="0"/>
    <n v="0"/>
    <n v="0"/>
    <n v="1"/>
    <n v="0"/>
    <n v="1"/>
    <n v="0"/>
    <n v="0"/>
    <n v="1"/>
    <n v="0"/>
    <n v="1"/>
  </r>
  <r>
    <x v="17"/>
    <x v="241"/>
    <x v="1"/>
    <x v="4"/>
    <n v="1"/>
    <n v="0"/>
    <n v="0"/>
    <n v="0"/>
    <n v="0"/>
    <n v="1"/>
    <n v="0"/>
    <n v="0"/>
    <n v="0"/>
    <n v="1"/>
  </r>
  <r>
    <x v="17"/>
    <x v="0"/>
    <x v="0"/>
    <x v="0"/>
    <n v="42469"/>
    <n v="50642"/>
    <n v="126791"/>
    <n v="27701"/>
    <n v="188626"/>
    <n v="24144"/>
    <n v="4159"/>
    <n v="24821"/>
    <n v="166778"/>
    <n v="219902"/>
  </r>
  <r>
    <x v="17"/>
    <x v="0"/>
    <x v="0"/>
    <x v="5"/>
    <n v="4793"/>
    <n v="3579"/>
    <n v="9561"/>
    <n v="2246"/>
    <n v="14901"/>
    <n v="2361"/>
    <n v="401"/>
    <n v="3592"/>
    <n v="11579"/>
    <n v="17933"/>
  </r>
  <r>
    <x v="17"/>
    <x v="0"/>
    <x v="0"/>
    <x v="1"/>
    <n v="3926"/>
    <n v="2963"/>
    <n v="8195"/>
    <n v="2131"/>
    <n v="12581"/>
    <n v="1981"/>
    <n v="291"/>
    <n v="2913"/>
    <n v="9899"/>
    <n v="15084"/>
  </r>
  <r>
    <x v="17"/>
    <x v="0"/>
    <x v="0"/>
    <x v="3"/>
    <n v="2391"/>
    <n v="1835"/>
    <n v="5327"/>
    <n v="1575"/>
    <n v="8080"/>
    <n v="1093"/>
    <n v="225"/>
    <n v="1874"/>
    <n v="6361"/>
    <n v="9553"/>
  </r>
  <r>
    <x v="17"/>
    <x v="0"/>
    <x v="0"/>
    <x v="2"/>
    <n v="1430"/>
    <n v="1110"/>
    <n v="3140"/>
    <n v="1036"/>
    <n v="4776"/>
    <n v="698"/>
    <n v="142"/>
    <n v="1085"/>
    <n v="3755"/>
    <n v="5680"/>
  </r>
  <r>
    <x v="17"/>
    <x v="0"/>
    <x v="0"/>
    <x v="4"/>
    <n v="1920"/>
    <n v="1440"/>
    <n v="4040"/>
    <n v="1474"/>
    <n v="6183"/>
    <n v="926"/>
    <n v="173"/>
    <n v="1512"/>
    <n v="4789"/>
    <n v="7400"/>
  </r>
  <r>
    <x v="17"/>
    <x v="0"/>
    <x v="1"/>
    <x v="0"/>
    <n v="53296"/>
    <n v="59996"/>
    <n v="164010"/>
    <n v="37965"/>
    <n v="237242"/>
    <n v="31996"/>
    <n v="4523"/>
    <n v="35438"/>
    <n v="205345"/>
    <n v="277302"/>
  </r>
  <r>
    <x v="17"/>
    <x v="0"/>
    <x v="1"/>
    <x v="5"/>
    <n v="6659"/>
    <n v="4715"/>
    <n v="12830"/>
    <n v="3397"/>
    <n v="19695"/>
    <n v="3633"/>
    <n v="510"/>
    <n v="5327"/>
    <n v="14734"/>
    <n v="24204"/>
  </r>
  <r>
    <x v="17"/>
    <x v="0"/>
    <x v="1"/>
    <x v="1"/>
    <n v="4813"/>
    <n v="3481"/>
    <n v="9602"/>
    <n v="2712"/>
    <n v="14655"/>
    <n v="2583"/>
    <n v="348"/>
    <n v="3996"/>
    <n v="10969"/>
    <n v="17896"/>
  </r>
  <r>
    <x v="17"/>
    <x v="0"/>
    <x v="1"/>
    <x v="3"/>
    <n v="2906"/>
    <n v="1983"/>
    <n v="5455"/>
    <n v="1578"/>
    <n v="8364"/>
    <n v="1548"/>
    <n v="251"/>
    <n v="2235"/>
    <n v="6310"/>
    <n v="10344"/>
  </r>
  <r>
    <x v="17"/>
    <x v="0"/>
    <x v="1"/>
    <x v="2"/>
    <n v="1522"/>
    <n v="1027"/>
    <n v="2812"/>
    <n v="955"/>
    <n v="4312"/>
    <n v="806"/>
    <n v="114"/>
    <n v="1183"/>
    <n v="3258"/>
    <n v="5361"/>
  </r>
  <r>
    <x v="17"/>
    <x v="0"/>
    <x v="1"/>
    <x v="4"/>
    <n v="1854"/>
    <n v="1134"/>
    <n v="3075"/>
    <n v="1159"/>
    <n v="4750"/>
    <n v="999"/>
    <n v="140"/>
    <n v="1372"/>
    <n v="3552"/>
    <n v="6063"/>
  </r>
  <r>
    <x v="18"/>
    <x v="12"/>
    <x v="0"/>
    <x v="0"/>
    <n v="32"/>
    <n v="0"/>
    <n v="0"/>
    <n v="0"/>
    <n v="0"/>
    <n v="32"/>
    <n v="0"/>
    <n v="0"/>
    <n v="0"/>
    <n v="32"/>
  </r>
  <r>
    <x v="18"/>
    <x v="12"/>
    <x v="1"/>
    <x v="0"/>
    <n v="19"/>
    <n v="0"/>
    <n v="0"/>
    <n v="0"/>
    <n v="0"/>
    <n v="19"/>
    <n v="0"/>
    <n v="0"/>
    <n v="0"/>
    <n v="19"/>
  </r>
  <r>
    <x v="18"/>
    <x v="13"/>
    <x v="0"/>
    <x v="0"/>
    <n v="37"/>
    <n v="0"/>
    <n v="0"/>
    <n v="0"/>
    <n v="0"/>
    <n v="37"/>
    <n v="0"/>
    <n v="0"/>
    <n v="0"/>
    <n v="37"/>
  </r>
  <r>
    <x v="18"/>
    <x v="13"/>
    <x v="1"/>
    <x v="0"/>
    <n v="14"/>
    <n v="0"/>
    <n v="0"/>
    <n v="0"/>
    <n v="0"/>
    <n v="14"/>
    <n v="0"/>
    <n v="0"/>
    <n v="0"/>
    <n v="14"/>
  </r>
  <r>
    <x v="18"/>
    <x v="156"/>
    <x v="0"/>
    <x v="0"/>
    <n v="30"/>
    <n v="0"/>
    <n v="0"/>
    <n v="0"/>
    <n v="0"/>
    <n v="30"/>
    <n v="0"/>
    <n v="0"/>
    <n v="0"/>
    <n v="30"/>
  </r>
  <r>
    <x v="18"/>
    <x v="156"/>
    <x v="1"/>
    <x v="0"/>
    <n v="17"/>
    <n v="0"/>
    <n v="0"/>
    <n v="0"/>
    <n v="0"/>
    <n v="17"/>
    <n v="0"/>
    <n v="0"/>
    <n v="0"/>
    <n v="17"/>
  </r>
  <r>
    <x v="18"/>
    <x v="14"/>
    <x v="0"/>
    <x v="0"/>
    <n v="49"/>
    <n v="0"/>
    <n v="0"/>
    <n v="0"/>
    <n v="0"/>
    <n v="49"/>
    <n v="0"/>
    <n v="0"/>
    <n v="0"/>
    <n v="49"/>
  </r>
  <r>
    <x v="18"/>
    <x v="14"/>
    <x v="1"/>
    <x v="0"/>
    <n v="9"/>
    <n v="0"/>
    <n v="0"/>
    <n v="0"/>
    <n v="0"/>
    <n v="9"/>
    <n v="0"/>
    <n v="0"/>
    <n v="0"/>
    <n v="9"/>
  </r>
  <r>
    <x v="18"/>
    <x v="15"/>
    <x v="0"/>
    <x v="0"/>
    <n v="33"/>
    <n v="0"/>
    <n v="0"/>
    <n v="0"/>
    <n v="0"/>
    <n v="33"/>
    <n v="0"/>
    <n v="0"/>
    <n v="0"/>
    <n v="33"/>
  </r>
  <r>
    <x v="18"/>
    <x v="15"/>
    <x v="0"/>
    <x v="4"/>
    <n v="1"/>
    <n v="0"/>
    <n v="0"/>
    <n v="0"/>
    <n v="0"/>
    <n v="1"/>
    <n v="0"/>
    <n v="0"/>
    <n v="0"/>
    <n v="1"/>
  </r>
  <r>
    <x v="18"/>
    <x v="15"/>
    <x v="1"/>
    <x v="0"/>
    <n v="17"/>
    <n v="0"/>
    <n v="0"/>
    <n v="0"/>
    <n v="0"/>
    <n v="17"/>
    <n v="0"/>
    <n v="0"/>
    <n v="0"/>
    <n v="17"/>
  </r>
  <r>
    <x v="18"/>
    <x v="157"/>
    <x v="0"/>
    <x v="0"/>
    <n v="60"/>
    <n v="0"/>
    <n v="0"/>
    <n v="0"/>
    <n v="0"/>
    <n v="60"/>
    <n v="0"/>
    <n v="0"/>
    <n v="0"/>
    <n v="60"/>
  </r>
  <r>
    <x v="18"/>
    <x v="157"/>
    <x v="0"/>
    <x v="4"/>
    <n v="2"/>
    <n v="0"/>
    <n v="0"/>
    <n v="0"/>
    <n v="0"/>
    <n v="2"/>
    <n v="0"/>
    <n v="0"/>
    <n v="0"/>
    <n v="2"/>
  </r>
  <r>
    <x v="18"/>
    <x v="157"/>
    <x v="1"/>
    <x v="0"/>
    <n v="20"/>
    <n v="0"/>
    <n v="0"/>
    <n v="0"/>
    <n v="0"/>
    <n v="20"/>
    <n v="0"/>
    <n v="0"/>
    <n v="0"/>
    <n v="20"/>
  </r>
  <r>
    <x v="18"/>
    <x v="158"/>
    <x v="0"/>
    <x v="0"/>
    <n v="39"/>
    <n v="0"/>
    <n v="0"/>
    <n v="0"/>
    <n v="0"/>
    <n v="39"/>
    <n v="0"/>
    <n v="0"/>
    <n v="0"/>
    <n v="39"/>
  </r>
  <r>
    <x v="18"/>
    <x v="158"/>
    <x v="0"/>
    <x v="1"/>
    <n v="1"/>
    <n v="0"/>
    <n v="0"/>
    <n v="0"/>
    <n v="0"/>
    <n v="1"/>
    <n v="0"/>
    <n v="0"/>
    <n v="0"/>
    <n v="1"/>
  </r>
  <r>
    <x v="18"/>
    <x v="158"/>
    <x v="1"/>
    <x v="0"/>
    <n v="24"/>
    <n v="0"/>
    <n v="0"/>
    <n v="0"/>
    <n v="0"/>
    <n v="24"/>
    <n v="0"/>
    <n v="0"/>
    <n v="0"/>
    <n v="24"/>
  </r>
  <r>
    <x v="18"/>
    <x v="16"/>
    <x v="0"/>
    <x v="0"/>
    <n v="44"/>
    <n v="0"/>
    <n v="0"/>
    <n v="0"/>
    <n v="0"/>
    <n v="44"/>
    <n v="0"/>
    <n v="0"/>
    <n v="0"/>
    <n v="44"/>
  </r>
  <r>
    <x v="18"/>
    <x v="16"/>
    <x v="0"/>
    <x v="5"/>
    <n v="1"/>
    <n v="0"/>
    <n v="0"/>
    <n v="0"/>
    <n v="0"/>
    <n v="1"/>
    <n v="0"/>
    <n v="0"/>
    <n v="0"/>
    <n v="1"/>
  </r>
  <r>
    <x v="18"/>
    <x v="16"/>
    <x v="0"/>
    <x v="4"/>
    <n v="1"/>
    <n v="0"/>
    <n v="0"/>
    <n v="0"/>
    <n v="0"/>
    <n v="1"/>
    <n v="0"/>
    <n v="0"/>
    <n v="0"/>
    <n v="1"/>
  </r>
  <r>
    <x v="18"/>
    <x v="16"/>
    <x v="1"/>
    <x v="0"/>
    <n v="19"/>
    <n v="0"/>
    <n v="0"/>
    <n v="0"/>
    <n v="0"/>
    <n v="19"/>
    <n v="0"/>
    <n v="0"/>
    <n v="0"/>
    <n v="19"/>
  </r>
  <r>
    <x v="18"/>
    <x v="16"/>
    <x v="1"/>
    <x v="2"/>
    <n v="1"/>
    <n v="0"/>
    <n v="0"/>
    <n v="0"/>
    <n v="0"/>
    <n v="1"/>
    <n v="0"/>
    <n v="0"/>
    <n v="0"/>
    <n v="1"/>
  </r>
  <r>
    <x v="18"/>
    <x v="159"/>
    <x v="0"/>
    <x v="0"/>
    <n v="44"/>
    <n v="0"/>
    <n v="0"/>
    <n v="0"/>
    <n v="0"/>
    <n v="44"/>
    <n v="0"/>
    <n v="0"/>
    <n v="0"/>
    <n v="44"/>
  </r>
  <r>
    <x v="18"/>
    <x v="159"/>
    <x v="0"/>
    <x v="5"/>
    <n v="1"/>
    <n v="0"/>
    <n v="0"/>
    <n v="0"/>
    <n v="0"/>
    <n v="1"/>
    <n v="0"/>
    <n v="0"/>
    <n v="0"/>
    <n v="1"/>
  </r>
  <r>
    <x v="18"/>
    <x v="159"/>
    <x v="0"/>
    <x v="2"/>
    <n v="1"/>
    <n v="0"/>
    <n v="0"/>
    <n v="0"/>
    <n v="0"/>
    <n v="1"/>
    <n v="0"/>
    <n v="0"/>
    <n v="0"/>
    <n v="1"/>
  </r>
  <r>
    <x v="18"/>
    <x v="159"/>
    <x v="1"/>
    <x v="0"/>
    <n v="24"/>
    <n v="0"/>
    <n v="0"/>
    <n v="0"/>
    <n v="0"/>
    <n v="24"/>
    <n v="0"/>
    <n v="0"/>
    <n v="0"/>
    <n v="24"/>
  </r>
  <r>
    <x v="18"/>
    <x v="17"/>
    <x v="0"/>
    <x v="0"/>
    <n v="44"/>
    <n v="0"/>
    <n v="0"/>
    <n v="0"/>
    <n v="0"/>
    <n v="44"/>
    <n v="0"/>
    <n v="0"/>
    <n v="0"/>
    <n v="44"/>
  </r>
  <r>
    <x v="18"/>
    <x v="17"/>
    <x v="0"/>
    <x v="5"/>
    <n v="1"/>
    <n v="0"/>
    <n v="0"/>
    <n v="0"/>
    <n v="0"/>
    <n v="1"/>
    <n v="0"/>
    <n v="0"/>
    <n v="0"/>
    <n v="1"/>
  </r>
  <r>
    <x v="18"/>
    <x v="17"/>
    <x v="1"/>
    <x v="0"/>
    <n v="24"/>
    <n v="0"/>
    <n v="0"/>
    <n v="0"/>
    <n v="0"/>
    <n v="24"/>
    <n v="0"/>
    <n v="0"/>
    <n v="0"/>
    <n v="24"/>
  </r>
  <r>
    <x v="18"/>
    <x v="18"/>
    <x v="0"/>
    <x v="0"/>
    <n v="42"/>
    <n v="0"/>
    <n v="1"/>
    <n v="0"/>
    <n v="1"/>
    <n v="42"/>
    <n v="0"/>
    <n v="0"/>
    <n v="1"/>
    <n v="43"/>
  </r>
  <r>
    <x v="18"/>
    <x v="18"/>
    <x v="1"/>
    <x v="0"/>
    <n v="30"/>
    <n v="0"/>
    <n v="0"/>
    <n v="0"/>
    <n v="0"/>
    <n v="30"/>
    <n v="0"/>
    <n v="0"/>
    <n v="0"/>
    <n v="30"/>
  </r>
  <r>
    <x v="18"/>
    <x v="19"/>
    <x v="0"/>
    <x v="0"/>
    <n v="50"/>
    <n v="0"/>
    <n v="0"/>
    <n v="0"/>
    <n v="0"/>
    <n v="50"/>
    <n v="0"/>
    <n v="0"/>
    <n v="0"/>
    <n v="50"/>
  </r>
  <r>
    <x v="18"/>
    <x v="19"/>
    <x v="1"/>
    <x v="0"/>
    <n v="24"/>
    <n v="0"/>
    <n v="0"/>
    <n v="0"/>
    <n v="0"/>
    <n v="24"/>
    <n v="0"/>
    <n v="0"/>
    <n v="0"/>
    <n v="24"/>
  </r>
  <r>
    <x v="18"/>
    <x v="20"/>
    <x v="0"/>
    <x v="0"/>
    <n v="46"/>
    <n v="0"/>
    <n v="0"/>
    <n v="0"/>
    <n v="0"/>
    <n v="46"/>
    <n v="0"/>
    <n v="0"/>
    <n v="0"/>
    <n v="46"/>
  </r>
  <r>
    <x v="18"/>
    <x v="20"/>
    <x v="1"/>
    <x v="0"/>
    <n v="18"/>
    <n v="0"/>
    <n v="0"/>
    <n v="0"/>
    <n v="0"/>
    <n v="18"/>
    <n v="0"/>
    <n v="0"/>
    <n v="0"/>
    <n v="18"/>
  </r>
  <r>
    <x v="18"/>
    <x v="20"/>
    <x v="1"/>
    <x v="4"/>
    <n v="1"/>
    <n v="0"/>
    <n v="0"/>
    <n v="0"/>
    <n v="0"/>
    <n v="1"/>
    <n v="0"/>
    <n v="0"/>
    <n v="0"/>
    <n v="1"/>
  </r>
  <r>
    <x v="18"/>
    <x v="21"/>
    <x v="0"/>
    <x v="0"/>
    <n v="53"/>
    <n v="0"/>
    <n v="0"/>
    <n v="0"/>
    <n v="0"/>
    <n v="53"/>
    <n v="0"/>
    <n v="0"/>
    <n v="0"/>
    <n v="53"/>
  </r>
  <r>
    <x v="18"/>
    <x v="21"/>
    <x v="0"/>
    <x v="4"/>
    <n v="1"/>
    <n v="0"/>
    <n v="0"/>
    <n v="0"/>
    <n v="0"/>
    <n v="1"/>
    <n v="0"/>
    <n v="0"/>
    <n v="0"/>
    <n v="1"/>
  </r>
  <r>
    <x v="18"/>
    <x v="21"/>
    <x v="1"/>
    <x v="0"/>
    <n v="36"/>
    <n v="0"/>
    <n v="0"/>
    <n v="0"/>
    <n v="0"/>
    <n v="36"/>
    <n v="0"/>
    <n v="0"/>
    <n v="0"/>
    <n v="36"/>
  </r>
  <r>
    <x v="18"/>
    <x v="22"/>
    <x v="0"/>
    <x v="0"/>
    <n v="53"/>
    <n v="0"/>
    <n v="0"/>
    <n v="0"/>
    <n v="0"/>
    <n v="53"/>
    <n v="0"/>
    <n v="0"/>
    <n v="0"/>
    <n v="53"/>
  </r>
  <r>
    <x v="18"/>
    <x v="22"/>
    <x v="1"/>
    <x v="0"/>
    <n v="26"/>
    <n v="0"/>
    <n v="0"/>
    <n v="0"/>
    <n v="0"/>
    <n v="26"/>
    <n v="0"/>
    <n v="0"/>
    <n v="0"/>
    <n v="26"/>
  </r>
  <r>
    <x v="18"/>
    <x v="160"/>
    <x v="0"/>
    <x v="0"/>
    <n v="42"/>
    <n v="0"/>
    <n v="0"/>
    <n v="0"/>
    <n v="0"/>
    <n v="42"/>
    <n v="0"/>
    <n v="0"/>
    <n v="0"/>
    <n v="42"/>
  </r>
  <r>
    <x v="18"/>
    <x v="160"/>
    <x v="1"/>
    <x v="0"/>
    <n v="25"/>
    <n v="0"/>
    <n v="0"/>
    <n v="0"/>
    <n v="0"/>
    <n v="25"/>
    <n v="0"/>
    <n v="0"/>
    <n v="0"/>
    <n v="25"/>
  </r>
  <r>
    <x v="18"/>
    <x v="1"/>
    <x v="0"/>
    <x v="0"/>
    <n v="61"/>
    <n v="0"/>
    <n v="0"/>
    <n v="0"/>
    <n v="0"/>
    <n v="61"/>
    <n v="0"/>
    <n v="0"/>
    <n v="0"/>
    <n v="61"/>
  </r>
  <r>
    <x v="18"/>
    <x v="1"/>
    <x v="0"/>
    <x v="4"/>
    <n v="1"/>
    <n v="0"/>
    <n v="0"/>
    <n v="0"/>
    <n v="0"/>
    <n v="1"/>
    <n v="0"/>
    <n v="0"/>
    <n v="0"/>
    <n v="1"/>
  </r>
  <r>
    <x v="18"/>
    <x v="1"/>
    <x v="1"/>
    <x v="0"/>
    <n v="28"/>
    <n v="0"/>
    <n v="0"/>
    <n v="0"/>
    <n v="0"/>
    <n v="28"/>
    <n v="0"/>
    <n v="0"/>
    <n v="0"/>
    <n v="28"/>
  </r>
  <r>
    <x v="18"/>
    <x v="23"/>
    <x v="0"/>
    <x v="0"/>
    <n v="47"/>
    <n v="0"/>
    <n v="0"/>
    <n v="0"/>
    <n v="0"/>
    <n v="47"/>
    <n v="0"/>
    <n v="0"/>
    <n v="0"/>
    <n v="47"/>
  </r>
  <r>
    <x v="18"/>
    <x v="23"/>
    <x v="1"/>
    <x v="0"/>
    <n v="25"/>
    <n v="0"/>
    <n v="0"/>
    <n v="0"/>
    <n v="0"/>
    <n v="25"/>
    <n v="0"/>
    <n v="0"/>
    <n v="0"/>
    <n v="25"/>
  </r>
  <r>
    <x v="18"/>
    <x v="24"/>
    <x v="0"/>
    <x v="0"/>
    <n v="52"/>
    <n v="0"/>
    <n v="0"/>
    <n v="0"/>
    <n v="0"/>
    <n v="52"/>
    <n v="0"/>
    <n v="0"/>
    <n v="0"/>
    <n v="52"/>
  </r>
  <r>
    <x v="18"/>
    <x v="24"/>
    <x v="1"/>
    <x v="0"/>
    <n v="18"/>
    <n v="0"/>
    <n v="0"/>
    <n v="0"/>
    <n v="0"/>
    <n v="18"/>
    <n v="0"/>
    <n v="0"/>
    <n v="0"/>
    <n v="18"/>
  </r>
  <r>
    <x v="18"/>
    <x v="24"/>
    <x v="1"/>
    <x v="3"/>
    <n v="1"/>
    <n v="0"/>
    <n v="0"/>
    <n v="0"/>
    <n v="0"/>
    <n v="1"/>
    <n v="0"/>
    <n v="0"/>
    <n v="0"/>
    <n v="1"/>
  </r>
  <r>
    <x v="18"/>
    <x v="25"/>
    <x v="0"/>
    <x v="0"/>
    <n v="48"/>
    <n v="0"/>
    <n v="0"/>
    <n v="0"/>
    <n v="0"/>
    <n v="48"/>
    <n v="0"/>
    <n v="0"/>
    <n v="0"/>
    <n v="48"/>
  </r>
  <r>
    <x v="18"/>
    <x v="25"/>
    <x v="0"/>
    <x v="5"/>
    <n v="0"/>
    <n v="1"/>
    <n v="0"/>
    <n v="0"/>
    <n v="1"/>
    <n v="0"/>
    <n v="0"/>
    <n v="0"/>
    <n v="1"/>
    <n v="1"/>
  </r>
  <r>
    <x v="18"/>
    <x v="25"/>
    <x v="1"/>
    <x v="0"/>
    <n v="14"/>
    <n v="0"/>
    <n v="0"/>
    <n v="0"/>
    <n v="0"/>
    <n v="14"/>
    <n v="0"/>
    <n v="0"/>
    <n v="0"/>
    <n v="14"/>
  </r>
  <r>
    <x v="18"/>
    <x v="26"/>
    <x v="0"/>
    <x v="0"/>
    <n v="63"/>
    <n v="0"/>
    <n v="0"/>
    <n v="0"/>
    <n v="0"/>
    <n v="63"/>
    <n v="0"/>
    <n v="0"/>
    <n v="0"/>
    <n v="63"/>
  </r>
  <r>
    <x v="18"/>
    <x v="26"/>
    <x v="1"/>
    <x v="0"/>
    <n v="20"/>
    <n v="0"/>
    <n v="0"/>
    <n v="0"/>
    <n v="0"/>
    <n v="20"/>
    <n v="0"/>
    <n v="0"/>
    <n v="0"/>
    <n v="20"/>
  </r>
  <r>
    <x v="18"/>
    <x v="27"/>
    <x v="0"/>
    <x v="0"/>
    <n v="59"/>
    <n v="0"/>
    <n v="1"/>
    <n v="0"/>
    <n v="1"/>
    <n v="59"/>
    <n v="0"/>
    <n v="0"/>
    <n v="1"/>
    <n v="60"/>
  </r>
  <r>
    <x v="18"/>
    <x v="27"/>
    <x v="1"/>
    <x v="0"/>
    <n v="30"/>
    <n v="0"/>
    <n v="0"/>
    <n v="0"/>
    <n v="0"/>
    <n v="30"/>
    <n v="0"/>
    <n v="0"/>
    <n v="0"/>
    <n v="30"/>
  </r>
  <r>
    <x v="18"/>
    <x v="28"/>
    <x v="0"/>
    <x v="0"/>
    <n v="35"/>
    <n v="0"/>
    <n v="0"/>
    <n v="0"/>
    <n v="0"/>
    <n v="35"/>
    <n v="0"/>
    <n v="0"/>
    <n v="0"/>
    <n v="35"/>
  </r>
  <r>
    <x v="18"/>
    <x v="28"/>
    <x v="1"/>
    <x v="0"/>
    <n v="32"/>
    <n v="0"/>
    <n v="0"/>
    <n v="0"/>
    <n v="0"/>
    <n v="32"/>
    <n v="0"/>
    <n v="0"/>
    <n v="0"/>
    <n v="32"/>
  </r>
  <r>
    <x v="18"/>
    <x v="29"/>
    <x v="0"/>
    <x v="0"/>
    <n v="54"/>
    <n v="0"/>
    <n v="0"/>
    <n v="0"/>
    <n v="0"/>
    <n v="54"/>
    <n v="0"/>
    <n v="0"/>
    <n v="0"/>
    <n v="54"/>
  </r>
  <r>
    <x v="18"/>
    <x v="29"/>
    <x v="1"/>
    <x v="0"/>
    <n v="34"/>
    <n v="0"/>
    <n v="0"/>
    <n v="0"/>
    <n v="0"/>
    <n v="34"/>
    <n v="0"/>
    <n v="0"/>
    <n v="0"/>
    <n v="34"/>
  </r>
  <r>
    <x v="18"/>
    <x v="161"/>
    <x v="0"/>
    <x v="0"/>
    <n v="57"/>
    <n v="0"/>
    <n v="0"/>
    <n v="0"/>
    <n v="0"/>
    <n v="57"/>
    <n v="0"/>
    <n v="0"/>
    <n v="0"/>
    <n v="57"/>
  </r>
  <r>
    <x v="18"/>
    <x v="161"/>
    <x v="0"/>
    <x v="1"/>
    <n v="1"/>
    <n v="0"/>
    <n v="0"/>
    <n v="0"/>
    <n v="0"/>
    <n v="1"/>
    <n v="0"/>
    <n v="0"/>
    <n v="0"/>
    <n v="1"/>
  </r>
  <r>
    <x v="18"/>
    <x v="161"/>
    <x v="0"/>
    <x v="3"/>
    <n v="1"/>
    <n v="0"/>
    <n v="0"/>
    <n v="0"/>
    <n v="0"/>
    <n v="1"/>
    <n v="0"/>
    <n v="0"/>
    <n v="0"/>
    <n v="1"/>
  </r>
  <r>
    <x v="18"/>
    <x v="161"/>
    <x v="1"/>
    <x v="0"/>
    <n v="16"/>
    <n v="0"/>
    <n v="0"/>
    <n v="0"/>
    <n v="0"/>
    <n v="16"/>
    <n v="0"/>
    <n v="0"/>
    <n v="0"/>
    <n v="16"/>
  </r>
  <r>
    <x v="18"/>
    <x v="161"/>
    <x v="1"/>
    <x v="2"/>
    <n v="1"/>
    <n v="0"/>
    <n v="0"/>
    <n v="0"/>
    <n v="0"/>
    <n v="1"/>
    <n v="0"/>
    <n v="0"/>
    <n v="0"/>
    <n v="1"/>
  </r>
  <r>
    <x v="18"/>
    <x v="162"/>
    <x v="0"/>
    <x v="0"/>
    <n v="47"/>
    <n v="0"/>
    <n v="0"/>
    <n v="0"/>
    <n v="0"/>
    <n v="47"/>
    <n v="0"/>
    <n v="0"/>
    <n v="0"/>
    <n v="47"/>
  </r>
  <r>
    <x v="18"/>
    <x v="162"/>
    <x v="1"/>
    <x v="0"/>
    <n v="19"/>
    <n v="0"/>
    <n v="0"/>
    <n v="0"/>
    <n v="0"/>
    <n v="19"/>
    <n v="0"/>
    <n v="0"/>
    <n v="0"/>
    <n v="19"/>
  </r>
  <r>
    <x v="18"/>
    <x v="163"/>
    <x v="0"/>
    <x v="0"/>
    <n v="47"/>
    <n v="0"/>
    <n v="0"/>
    <n v="0"/>
    <n v="0"/>
    <n v="47"/>
    <n v="0"/>
    <n v="0"/>
    <n v="0"/>
    <n v="47"/>
  </r>
  <r>
    <x v="18"/>
    <x v="163"/>
    <x v="0"/>
    <x v="1"/>
    <n v="1"/>
    <n v="0"/>
    <n v="0"/>
    <n v="0"/>
    <n v="0"/>
    <n v="1"/>
    <n v="0"/>
    <n v="0"/>
    <n v="0"/>
    <n v="1"/>
  </r>
  <r>
    <x v="18"/>
    <x v="163"/>
    <x v="1"/>
    <x v="0"/>
    <n v="28"/>
    <n v="0"/>
    <n v="0"/>
    <n v="0"/>
    <n v="0"/>
    <n v="28"/>
    <n v="0"/>
    <n v="0"/>
    <n v="0"/>
    <n v="28"/>
  </r>
  <r>
    <x v="18"/>
    <x v="30"/>
    <x v="0"/>
    <x v="0"/>
    <n v="41"/>
    <n v="0"/>
    <n v="0"/>
    <n v="0"/>
    <n v="0"/>
    <n v="41"/>
    <n v="0"/>
    <n v="0"/>
    <n v="0"/>
    <n v="41"/>
  </r>
  <r>
    <x v="18"/>
    <x v="30"/>
    <x v="1"/>
    <x v="0"/>
    <n v="25"/>
    <n v="0"/>
    <n v="0"/>
    <n v="0"/>
    <n v="0"/>
    <n v="25"/>
    <n v="0"/>
    <n v="0"/>
    <n v="0"/>
    <n v="25"/>
  </r>
  <r>
    <x v="18"/>
    <x v="30"/>
    <x v="1"/>
    <x v="1"/>
    <n v="1"/>
    <n v="0"/>
    <n v="0"/>
    <n v="0"/>
    <n v="0"/>
    <n v="1"/>
    <n v="0"/>
    <n v="0"/>
    <n v="0"/>
    <n v="1"/>
  </r>
  <r>
    <x v="18"/>
    <x v="31"/>
    <x v="0"/>
    <x v="0"/>
    <n v="54"/>
    <n v="0"/>
    <n v="0"/>
    <n v="0"/>
    <n v="0"/>
    <n v="54"/>
    <n v="0"/>
    <n v="0"/>
    <n v="0"/>
    <n v="54"/>
  </r>
  <r>
    <x v="18"/>
    <x v="31"/>
    <x v="1"/>
    <x v="0"/>
    <n v="34"/>
    <n v="0"/>
    <n v="0"/>
    <n v="0"/>
    <n v="0"/>
    <n v="34"/>
    <n v="0"/>
    <n v="0"/>
    <n v="0"/>
    <n v="34"/>
  </r>
  <r>
    <x v="18"/>
    <x v="164"/>
    <x v="0"/>
    <x v="0"/>
    <n v="56"/>
    <n v="0"/>
    <n v="0"/>
    <n v="0"/>
    <n v="0"/>
    <n v="56"/>
    <n v="0"/>
    <n v="0"/>
    <n v="0"/>
    <n v="56"/>
  </r>
  <r>
    <x v="18"/>
    <x v="164"/>
    <x v="0"/>
    <x v="1"/>
    <n v="1"/>
    <n v="0"/>
    <n v="0"/>
    <n v="0"/>
    <n v="0"/>
    <n v="1"/>
    <n v="0"/>
    <n v="0"/>
    <n v="0"/>
    <n v="1"/>
  </r>
  <r>
    <x v="18"/>
    <x v="164"/>
    <x v="0"/>
    <x v="3"/>
    <n v="1"/>
    <n v="0"/>
    <n v="0"/>
    <n v="0"/>
    <n v="0"/>
    <n v="1"/>
    <n v="0"/>
    <n v="0"/>
    <n v="0"/>
    <n v="1"/>
  </r>
  <r>
    <x v="18"/>
    <x v="164"/>
    <x v="0"/>
    <x v="2"/>
    <n v="1"/>
    <n v="0"/>
    <n v="0"/>
    <n v="0"/>
    <n v="0"/>
    <n v="1"/>
    <n v="0"/>
    <n v="0"/>
    <n v="0"/>
    <n v="1"/>
  </r>
  <r>
    <x v="18"/>
    <x v="164"/>
    <x v="1"/>
    <x v="0"/>
    <n v="27"/>
    <n v="0"/>
    <n v="0"/>
    <n v="0"/>
    <n v="0"/>
    <n v="27"/>
    <n v="0"/>
    <n v="0"/>
    <n v="0"/>
    <n v="27"/>
  </r>
  <r>
    <x v="18"/>
    <x v="164"/>
    <x v="1"/>
    <x v="4"/>
    <n v="1"/>
    <n v="0"/>
    <n v="0"/>
    <n v="0"/>
    <n v="0"/>
    <n v="1"/>
    <n v="0"/>
    <n v="0"/>
    <n v="0"/>
    <n v="1"/>
  </r>
  <r>
    <x v="18"/>
    <x v="32"/>
    <x v="0"/>
    <x v="0"/>
    <n v="55"/>
    <n v="0"/>
    <n v="0"/>
    <n v="0"/>
    <n v="0"/>
    <n v="55"/>
    <n v="0"/>
    <n v="0"/>
    <n v="0"/>
    <n v="55"/>
  </r>
  <r>
    <x v="18"/>
    <x v="32"/>
    <x v="0"/>
    <x v="1"/>
    <n v="1"/>
    <n v="0"/>
    <n v="0"/>
    <n v="0"/>
    <n v="0"/>
    <n v="1"/>
    <n v="0"/>
    <n v="0"/>
    <n v="0"/>
    <n v="1"/>
  </r>
  <r>
    <x v="18"/>
    <x v="32"/>
    <x v="0"/>
    <x v="4"/>
    <n v="1"/>
    <n v="0"/>
    <n v="0"/>
    <n v="0"/>
    <n v="0"/>
    <n v="1"/>
    <n v="0"/>
    <n v="0"/>
    <n v="0"/>
    <n v="1"/>
  </r>
  <r>
    <x v="18"/>
    <x v="32"/>
    <x v="1"/>
    <x v="0"/>
    <n v="30"/>
    <n v="0"/>
    <n v="0"/>
    <n v="0"/>
    <n v="0"/>
    <n v="30"/>
    <n v="0"/>
    <n v="0"/>
    <n v="0"/>
    <n v="30"/>
  </r>
  <r>
    <x v="18"/>
    <x v="32"/>
    <x v="1"/>
    <x v="1"/>
    <n v="1"/>
    <n v="0"/>
    <n v="0"/>
    <n v="0"/>
    <n v="0"/>
    <n v="1"/>
    <n v="0"/>
    <n v="0"/>
    <n v="0"/>
    <n v="1"/>
  </r>
  <r>
    <x v="18"/>
    <x v="33"/>
    <x v="0"/>
    <x v="0"/>
    <n v="71"/>
    <n v="0"/>
    <n v="0"/>
    <n v="0"/>
    <n v="0"/>
    <n v="71"/>
    <n v="0"/>
    <n v="0"/>
    <n v="0"/>
    <n v="71"/>
  </r>
  <r>
    <x v="18"/>
    <x v="33"/>
    <x v="0"/>
    <x v="5"/>
    <n v="1"/>
    <n v="0"/>
    <n v="0"/>
    <n v="0"/>
    <n v="0"/>
    <n v="1"/>
    <n v="0"/>
    <n v="0"/>
    <n v="0"/>
    <n v="1"/>
  </r>
  <r>
    <x v="18"/>
    <x v="33"/>
    <x v="0"/>
    <x v="1"/>
    <n v="2"/>
    <n v="0"/>
    <n v="0"/>
    <n v="0"/>
    <n v="0"/>
    <n v="2"/>
    <n v="0"/>
    <n v="0"/>
    <n v="0"/>
    <n v="2"/>
  </r>
  <r>
    <x v="18"/>
    <x v="33"/>
    <x v="0"/>
    <x v="3"/>
    <n v="1"/>
    <n v="0"/>
    <n v="0"/>
    <n v="0"/>
    <n v="0"/>
    <n v="1"/>
    <n v="0"/>
    <n v="0"/>
    <n v="0"/>
    <n v="1"/>
  </r>
  <r>
    <x v="18"/>
    <x v="33"/>
    <x v="0"/>
    <x v="2"/>
    <n v="1"/>
    <n v="0"/>
    <n v="0"/>
    <n v="0"/>
    <n v="0"/>
    <n v="1"/>
    <n v="0"/>
    <n v="0"/>
    <n v="0"/>
    <n v="1"/>
  </r>
  <r>
    <x v="18"/>
    <x v="33"/>
    <x v="0"/>
    <x v="4"/>
    <n v="2"/>
    <n v="0"/>
    <n v="0"/>
    <n v="0"/>
    <n v="0"/>
    <n v="2"/>
    <n v="0"/>
    <n v="0"/>
    <n v="0"/>
    <n v="2"/>
  </r>
  <r>
    <x v="18"/>
    <x v="33"/>
    <x v="1"/>
    <x v="0"/>
    <n v="27"/>
    <n v="0"/>
    <n v="0"/>
    <n v="0"/>
    <n v="0"/>
    <n v="27"/>
    <n v="0"/>
    <n v="0"/>
    <n v="0"/>
    <n v="27"/>
  </r>
  <r>
    <x v="18"/>
    <x v="33"/>
    <x v="1"/>
    <x v="5"/>
    <n v="2"/>
    <n v="0"/>
    <n v="0"/>
    <n v="0"/>
    <n v="0"/>
    <n v="2"/>
    <n v="0"/>
    <n v="0"/>
    <n v="0"/>
    <n v="2"/>
  </r>
  <r>
    <x v="18"/>
    <x v="33"/>
    <x v="1"/>
    <x v="1"/>
    <n v="2"/>
    <n v="0"/>
    <n v="0"/>
    <n v="0"/>
    <n v="0"/>
    <n v="2"/>
    <n v="0"/>
    <n v="0"/>
    <n v="0"/>
    <n v="2"/>
  </r>
  <r>
    <x v="18"/>
    <x v="33"/>
    <x v="1"/>
    <x v="2"/>
    <n v="1"/>
    <n v="0"/>
    <n v="0"/>
    <n v="0"/>
    <n v="0"/>
    <n v="1"/>
    <n v="0"/>
    <n v="0"/>
    <n v="0"/>
    <n v="1"/>
  </r>
  <r>
    <x v="18"/>
    <x v="34"/>
    <x v="0"/>
    <x v="0"/>
    <n v="64"/>
    <n v="0"/>
    <n v="0"/>
    <n v="0"/>
    <n v="0"/>
    <n v="64"/>
    <n v="0"/>
    <n v="0"/>
    <n v="0"/>
    <n v="64"/>
  </r>
  <r>
    <x v="18"/>
    <x v="34"/>
    <x v="0"/>
    <x v="5"/>
    <n v="1"/>
    <n v="0"/>
    <n v="0"/>
    <n v="0"/>
    <n v="0"/>
    <n v="1"/>
    <n v="0"/>
    <n v="0"/>
    <n v="0"/>
    <n v="1"/>
  </r>
  <r>
    <x v="18"/>
    <x v="34"/>
    <x v="0"/>
    <x v="1"/>
    <n v="2"/>
    <n v="0"/>
    <n v="0"/>
    <n v="0"/>
    <n v="0"/>
    <n v="2"/>
    <n v="0"/>
    <n v="0"/>
    <n v="0"/>
    <n v="2"/>
  </r>
  <r>
    <x v="18"/>
    <x v="34"/>
    <x v="0"/>
    <x v="3"/>
    <n v="1"/>
    <n v="0"/>
    <n v="0"/>
    <n v="0"/>
    <n v="0"/>
    <n v="1"/>
    <n v="0"/>
    <n v="0"/>
    <n v="0"/>
    <n v="1"/>
  </r>
  <r>
    <x v="18"/>
    <x v="34"/>
    <x v="0"/>
    <x v="2"/>
    <n v="2"/>
    <n v="0"/>
    <n v="0"/>
    <n v="0"/>
    <n v="0"/>
    <n v="2"/>
    <n v="0"/>
    <n v="0"/>
    <n v="0"/>
    <n v="2"/>
  </r>
  <r>
    <x v="18"/>
    <x v="34"/>
    <x v="0"/>
    <x v="4"/>
    <n v="4"/>
    <n v="0"/>
    <n v="0"/>
    <n v="0"/>
    <n v="0"/>
    <n v="4"/>
    <n v="0"/>
    <n v="0"/>
    <n v="0"/>
    <n v="4"/>
  </r>
  <r>
    <x v="18"/>
    <x v="34"/>
    <x v="1"/>
    <x v="0"/>
    <n v="32"/>
    <n v="0"/>
    <n v="0"/>
    <n v="0"/>
    <n v="0"/>
    <n v="32"/>
    <n v="0"/>
    <n v="0"/>
    <n v="0"/>
    <n v="32"/>
  </r>
  <r>
    <x v="18"/>
    <x v="34"/>
    <x v="1"/>
    <x v="1"/>
    <n v="2"/>
    <n v="0"/>
    <n v="0"/>
    <n v="0"/>
    <n v="0"/>
    <n v="2"/>
    <n v="0"/>
    <n v="0"/>
    <n v="0"/>
    <n v="2"/>
  </r>
  <r>
    <x v="18"/>
    <x v="34"/>
    <x v="1"/>
    <x v="4"/>
    <n v="1"/>
    <n v="0"/>
    <n v="0"/>
    <n v="0"/>
    <n v="0"/>
    <n v="1"/>
    <n v="0"/>
    <n v="0"/>
    <n v="0"/>
    <n v="1"/>
  </r>
  <r>
    <x v="18"/>
    <x v="35"/>
    <x v="0"/>
    <x v="0"/>
    <n v="70"/>
    <n v="0"/>
    <n v="0"/>
    <n v="0"/>
    <n v="0"/>
    <n v="70"/>
    <n v="0"/>
    <n v="0"/>
    <n v="0"/>
    <n v="70"/>
  </r>
  <r>
    <x v="18"/>
    <x v="35"/>
    <x v="0"/>
    <x v="5"/>
    <n v="5"/>
    <n v="0"/>
    <n v="0"/>
    <n v="0"/>
    <n v="0"/>
    <n v="5"/>
    <n v="0"/>
    <n v="0"/>
    <n v="0"/>
    <n v="5"/>
  </r>
  <r>
    <x v="18"/>
    <x v="35"/>
    <x v="0"/>
    <x v="1"/>
    <n v="4"/>
    <n v="0"/>
    <n v="0"/>
    <n v="0"/>
    <n v="0"/>
    <n v="4"/>
    <n v="0"/>
    <n v="0"/>
    <n v="0"/>
    <n v="4"/>
  </r>
  <r>
    <x v="18"/>
    <x v="35"/>
    <x v="0"/>
    <x v="3"/>
    <n v="4"/>
    <n v="0"/>
    <n v="0"/>
    <n v="0"/>
    <n v="0"/>
    <n v="4"/>
    <n v="0"/>
    <n v="0"/>
    <n v="0"/>
    <n v="4"/>
  </r>
  <r>
    <x v="18"/>
    <x v="35"/>
    <x v="0"/>
    <x v="2"/>
    <n v="3"/>
    <n v="0"/>
    <n v="0"/>
    <n v="0"/>
    <n v="0"/>
    <n v="3"/>
    <n v="0"/>
    <n v="0"/>
    <n v="0"/>
    <n v="3"/>
  </r>
  <r>
    <x v="18"/>
    <x v="35"/>
    <x v="0"/>
    <x v="4"/>
    <n v="16"/>
    <n v="0"/>
    <n v="0"/>
    <n v="0"/>
    <n v="0"/>
    <n v="16"/>
    <n v="0"/>
    <n v="0"/>
    <n v="0"/>
    <n v="16"/>
  </r>
  <r>
    <x v="18"/>
    <x v="35"/>
    <x v="1"/>
    <x v="0"/>
    <n v="33"/>
    <n v="0"/>
    <n v="0"/>
    <n v="0"/>
    <n v="0"/>
    <n v="33"/>
    <n v="0"/>
    <n v="0"/>
    <n v="0"/>
    <n v="33"/>
  </r>
  <r>
    <x v="18"/>
    <x v="35"/>
    <x v="1"/>
    <x v="5"/>
    <n v="4"/>
    <n v="0"/>
    <n v="0"/>
    <n v="0"/>
    <n v="0"/>
    <n v="4"/>
    <n v="0"/>
    <n v="0"/>
    <n v="0"/>
    <n v="4"/>
  </r>
  <r>
    <x v="18"/>
    <x v="35"/>
    <x v="1"/>
    <x v="1"/>
    <n v="2"/>
    <n v="0"/>
    <n v="0"/>
    <n v="0"/>
    <n v="0"/>
    <n v="2"/>
    <n v="0"/>
    <n v="0"/>
    <n v="0"/>
    <n v="2"/>
  </r>
  <r>
    <x v="18"/>
    <x v="35"/>
    <x v="1"/>
    <x v="3"/>
    <n v="1"/>
    <n v="0"/>
    <n v="0"/>
    <n v="0"/>
    <n v="0"/>
    <n v="1"/>
    <n v="0"/>
    <n v="0"/>
    <n v="0"/>
    <n v="1"/>
  </r>
  <r>
    <x v="18"/>
    <x v="35"/>
    <x v="1"/>
    <x v="2"/>
    <n v="1"/>
    <n v="0"/>
    <n v="0"/>
    <n v="0"/>
    <n v="0"/>
    <n v="1"/>
    <n v="0"/>
    <n v="0"/>
    <n v="0"/>
    <n v="1"/>
  </r>
  <r>
    <x v="18"/>
    <x v="35"/>
    <x v="1"/>
    <x v="4"/>
    <n v="6"/>
    <n v="0"/>
    <n v="0"/>
    <n v="0"/>
    <n v="0"/>
    <n v="6"/>
    <n v="0"/>
    <n v="0"/>
    <n v="0"/>
    <n v="6"/>
  </r>
  <r>
    <x v="18"/>
    <x v="2"/>
    <x v="0"/>
    <x v="0"/>
    <n v="73"/>
    <n v="0"/>
    <n v="0"/>
    <n v="0"/>
    <n v="0"/>
    <n v="73"/>
    <n v="0"/>
    <n v="0"/>
    <n v="0"/>
    <n v="73"/>
  </r>
  <r>
    <x v="18"/>
    <x v="2"/>
    <x v="0"/>
    <x v="5"/>
    <n v="7"/>
    <n v="0"/>
    <n v="0"/>
    <n v="0"/>
    <n v="0"/>
    <n v="7"/>
    <n v="0"/>
    <n v="0"/>
    <n v="0"/>
    <n v="7"/>
  </r>
  <r>
    <x v="18"/>
    <x v="2"/>
    <x v="0"/>
    <x v="1"/>
    <n v="8"/>
    <n v="0"/>
    <n v="0"/>
    <n v="0"/>
    <n v="0"/>
    <n v="8"/>
    <n v="0"/>
    <n v="0"/>
    <n v="0"/>
    <n v="8"/>
  </r>
  <r>
    <x v="18"/>
    <x v="2"/>
    <x v="0"/>
    <x v="3"/>
    <n v="7"/>
    <n v="0"/>
    <n v="0"/>
    <n v="0"/>
    <n v="0"/>
    <n v="7"/>
    <n v="0"/>
    <n v="0"/>
    <n v="0"/>
    <n v="7"/>
  </r>
  <r>
    <x v="18"/>
    <x v="2"/>
    <x v="0"/>
    <x v="2"/>
    <n v="7"/>
    <n v="0"/>
    <n v="0"/>
    <n v="0"/>
    <n v="0"/>
    <n v="7"/>
    <n v="0"/>
    <n v="0"/>
    <n v="0"/>
    <n v="7"/>
  </r>
  <r>
    <x v="18"/>
    <x v="2"/>
    <x v="0"/>
    <x v="4"/>
    <n v="15"/>
    <n v="0"/>
    <n v="0"/>
    <n v="0"/>
    <n v="0"/>
    <n v="15"/>
    <n v="0"/>
    <n v="0"/>
    <n v="0"/>
    <n v="15"/>
  </r>
  <r>
    <x v="18"/>
    <x v="2"/>
    <x v="1"/>
    <x v="0"/>
    <n v="30"/>
    <n v="0"/>
    <n v="0"/>
    <n v="0"/>
    <n v="0"/>
    <n v="30"/>
    <n v="0"/>
    <n v="0"/>
    <n v="0"/>
    <n v="30"/>
  </r>
  <r>
    <x v="18"/>
    <x v="2"/>
    <x v="1"/>
    <x v="5"/>
    <n v="2"/>
    <n v="0"/>
    <n v="0"/>
    <n v="0"/>
    <n v="0"/>
    <n v="2"/>
    <n v="0"/>
    <n v="0"/>
    <n v="0"/>
    <n v="2"/>
  </r>
  <r>
    <x v="18"/>
    <x v="2"/>
    <x v="1"/>
    <x v="1"/>
    <n v="1"/>
    <n v="0"/>
    <n v="0"/>
    <n v="0"/>
    <n v="0"/>
    <n v="1"/>
    <n v="0"/>
    <n v="0"/>
    <n v="0"/>
    <n v="1"/>
  </r>
  <r>
    <x v="18"/>
    <x v="2"/>
    <x v="1"/>
    <x v="3"/>
    <n v="3"/>
    <n v="0"/>
    <n v="0"/>
    <n v="0"/>
    <n v="0"/>
    <n v="3"/>
    <n v="0"/>
    <n v="0"/>
    <n v="0"/>
    <n v="3"/>
  </r>
  <r>
    <x v="18"/>
    <x v="2"/>
    <x v="1"/>
    <x v="4"/>
    <n v="10"/>
    <n v="0"/>
    <n v="0"/>
    <n v="0"/>
    <n v="0"/>
    <n v="10"/>
    <n v="0"/>
    <n v="0"/>
    <n v="0"/>
    <n v="10"/>
  </r>
  <r>
    <x v="18"/>
    <x v="3"/>
    <x v="0"/>
    <x v="0"/>
    <n v="69"/>
    <n v="0"/>
    <n v="0"/>
    <n v="0"/>
    <n v="0"/>
    <n v="69"/>
    <n v="0"/>
    <n v="0"/>
    <n v="0"/>
    <n v="69"/>
  </r>
  <r>
    <x v="18"/>
    <x v="3"/>
    <x v="0"/>
    <x v="5"/>
    <n v="4"/>
    <n v="0"/>
    <n v="0"/>
    <n v="0"/>
    <n v="0"/>
    <n v="4"/>
    <n v="0"/>
    <n v="0"/>
    <n v="0"/>
    <n v="4"/>
  </r>
  <r>
    <x v="18"/>
    <x v="3"/>
    <x v="0"/>
    <x v="1"/>
    <n v="7"/>
    <n v="0"/>
    <n v="0"/>
    <n v="0"/>
    <n v="0"/>
    <n v="7"/>
    <n v="0"/>
    <n v="0"/>
    <n v="0"/>
    <n v="7"/>
  </r>
  <r>
    <x v="18"/>
    <x v="3"/>
    <x v="0"/>
    <x v="3"/>
    <n v="12"/>
    <n v="0"/>
    <n v="0"/>
    <n v="0"/>
    <n v="0"/>
    <n v="12"/>
    <n v="0"/>
    <n v="0"/>
    <n v="0"/>
    <n v="12"/>
  </r>
  <r>
    <x v="18"/>
    <x v="3"/>
    <x v="0"/>
    <x v="2"/>
    <n v="8"/>
    <n v="0"/>
    <n v="0"/>
    <n v="0"/>
    <n v="0"/>
    <n v="8"/>
    <n v="0"/>
    <n v="0"/>
    <n v="0"/>
    <n v="8"/>
  </r>
  <r>
    <x v="18"/>
    <x v="3"/>
    <x v="0"/>
    <x v="4"/>
    <n v="12"/>
    <n v="0"/>
    <n v="0"/>
    <n v="0"/>
    <n v="0"/>
    <n v="12"/>
    <n v="0"/>
    <n v="0"/>
    <n v="0"/>
    <n v="12"/>
  </r>
  <r>
    <x v="18"/>
    <x v="3"/>
    <x v="1"/>
    <x v="0"/>
    <n v="29"/>
    <n v="0"/>
    <n v="0"/>
    <n v="0"/>
    <n v="0"/>
    <n v="29"/>
    <n v="0"/>
    <n v="0"/>
    <n v="0"/>
    <n v="29"/>
  </r>
  <r>
    <x v="18"/>
    <x v="3"/>
    <x v="1"/>
    <x v="5"/>
    <n v="2"/>
    <n v="0"/>
    <n v="0"/>
    <n v="0"/>
    <n v="0"/>
    <n v="2"/>
    <n v="0"/>
    <n v="0"/>
    <n v="0"/>
    <n v="2"/>
  </r>
  <r>
    <x v="18"/>
    <x v="3"/>
    <x v="1"/>
    <x v="1"/>
    <n v="3"/>
    <n v="0"/>
    <n v="0"/>
    <n v="0"/>
    <n v="0"/>
    <n v="3"/>
    <n v="0"/>
    <n v="0"/>
    <n v="0"/>
    <n v="3"/>
  </r>
  <r>
    <x v="18"/>
    <x v="3"/>
    <x v="1"/>
    <x v="3"/>
    <n v="3"/>
    <n v="0"/>
    <n v="0"/>
    <n v="0"/>
    <n v="0"/>
    <n v="3"/>
    <n v="0"/>
    <n v="0"/>
    <n v="0"/>
    <n v="3"/>
  </r>
  <r>
    <x v="18"/>
    <x v="3"/>
    <x v="1"/>
    <x v="2"/>
    <n v="3"/>
    <n v="0"/>
    <n v="0"/>
    <n v="0"/>
    <n v="0"/>
    <n v="3"/>
    <n v="0"/>
    <n v="0"/>
    <n v="0"/>
    <n v="3"/>
  </r>
  <r>
    <x v="18"/>
    <x v="3"/>
    <x v="1"/>
    <x v="4"/>
    <n v="7"/>
    <n v="0"/>
    <n v="0"/>
    <n v="0"/>
    <n v="0"/>
    <n v="7"/>
    <n v="0"/>
    <n v="0"/>
    <n v="0"/>
    <n v="7"/>
  </r>
  <r>
    <x v="18"/>
    <x v="36"/>
    <x v="0"/>
    <x v="0"/>
    <n v="70"/>
    <n v="0"/>
    <n v="0"/>
    <n v="0"/>
    <n v="0"/>
    <n v="70"/>
    <n v="0"/>
    <n v="0"/>
    <n v="0"/>
    <n v="70"/>
  </r>
  <r>
    <x v="18"/>
    <x v="36"/>
    <x v="0"/>
    <x v="5"/>
    <n v="11"/>
    <n v="0"/>
    <n v="0"/>
    <n v="0"/>
    <n v="0"/>
    <n v="11"/>
    <n v="0"/>
    <n v="0"/>
    <n v="0"/>
    <n v="11"/>
  </r>
  <r>
    <x v="18"/>
    <x v="36"/>
    <x v="0"/>
    <x v="1"/>
    <n v="5"/>
    <n v="0"/>
    <n v="0"/>
    <n v="0"/>
    <n v="0"/>
    <n v="5"/>
    <n v="0"/>
    <n v="0"/>
    <n v="0"/>
    <n v="5"/>
  </r>
  <r>
    <x v="18"/>
    <x v="36"/>
    <x v="0"/>
    <x v="3"/>
    <n v="8"/>
    <n v="0"/>
    <n v="0"/>
    <n v="0"/>
    <n v="0"/>
    <n v="8"/>
    <n v="0"/>
    <n v="0"/>
    <n v="0"/>
    <n v="8"/>
  </r>
  <r>
    <x v="18"/>
    <x v="36"/>
    <x v="0"/>
    <x v="2"/>
    <n v="7"/>
    <n v="0"/>
    <n v="0"/>
    <n v="0"/>
    <n v="0"/>
    <n v="7"/>
    <n v="0"/>
    <n v="0"/>
    <n v="0"/>
    <n v="7"/>
  </r>
  <r>
    <x v="18"/>
    <x v="36"/>
    <x v="0"/>
    <x v="4"/>
    <n v="17"/>
    <n v="0"/>
    <n v="0"/>
    <n v="0"/>
    <n v="0"/>
    <n v="17"/>
    <n v="0"/>
    <n v="0"/>
    <n v="0"/>
    <n v="17"/>
  </r>
  <r>
    <x v="18"/>
    <x v="36"/>
    <x v="1"/>
    <x v="0"/>
    <n v="31"/>
    <n v="0"/>
    <n v="0"/>
    <n v="0"/>
    <n v="0"/>
    <n v="31"/>
    <n v="0"/>
    <n v="0"/>
    <n v="0"/>
    <n v="31"/>
  </r>
  <r>
    <x v="18"/>
    <x v="36"/>
    <x v="1"/>
    <x v="5"/>
    <n v="1"/>
    <n v="0"/>
    <n v="0"/>
    <n v="0"/>
    <n v="0"/>
    <n v="1"/>
    <n v="0"/>
    <n v="0"/>
    <n v="0"/>
    <n v="1"/>
  </r>
  <r>
    <x v="18"/>
    <x v="36"/>
    <x v="1"/>
    <x v="1"/>
    <n v="3"/>
    <n v="0"/>
    <n v="0"/>
    <n v="0"/>
    <n v="0"/>
    <n v="3"/>
    <n v="0"/>
    <n v="0"/>
    <n v="0"/>
    <n v="3"/>
  </r>
  <r>
    <x v="18"/>
    <x v="36"/>
    <x v="1"/>
    <x v="3"/>
    <n v="1"/>
    <n v="0"/>
    <n v="0"/>
    <n v="0"/>
    <n v="0"/>
    <n v="1"/>
    <n v="0"/>
    <n v="0"/>
    <n v="0"/>
    <n v="1"/>
  </r>
  <r>
    <x v="18"/>
    <x v="36"/>
    <x v="1"/>
    <x v="2"/>
    <n v="3"/>
    <n v="0"/>
    <n v="0"/>
    <n v="0"/>
    <n v="0"/>
    <n v="3"/>
    <n v="0"/>
    <n v="0"/>
    <n v="0"/>
    <n v="3"/>
  </r>
  <r>
    <x v="18"/>
    <x v="36"/>
    <x v="1"/>
    <x v="4"/>
    <n v="6"/>
    <n v="0"/>
    <n v="1"/>
    <n v="1"/>
    <n v="1"/>
    <n v="6"/>
    <n v="0"/>
    <n v="0"/>
    <n v="1"/>
    <n v="7"/>
  </r>
  <r>
    <x v="18"/>
    <x v="37"/>
    <x v="0"/>
    <x v="0"/>
    <n v="76"/>
    <n v="0"/>
    <n v="0"/>
    <n v="0"/>
    <n v="0"/>
    <n v="76"/>
    <n v="0"/>
    <n v="0"/>
    <n v="0"/>
    <n v="76"/>
  </r>
  <r>
    <x v="18"/>
    <x v="37"/>
    <x v="0"/>
    <x v="5"/>
    <n v="10"/>
    <n v="0"/>
    <n v="0"/>
    <n v="0"/>
    <n v="0"/>
    <n v="10"/>
    <n v="0"/>
    <n v="0"/>
    <n v="0"/>
    <n v="10"/>
  </r>
  <r>
    <x v="18"/>
    <x v="37"/>
    <x v="0"/>
    <x v="1"/>
    <n v="11"/>
    <n v="0"/>
    <n v="0"/>
    <n v="0"/>
    <n v="0"/>
    <n v="11"/>
    <n v="0"/>
    <n v="0"/>
    <n v="0"/>
    <n v="11"/>
  </r>
  <r>
    <x v="18"/>
    <x v="37"/>
    <x v="0"/>
    <x v="3"/>
    <n v="3"/>
    <n v="0"/>
    <n v="0"/>
    <n v="0"/>
    <n v="0"/>
    <n v="3"/>
    <n v="0"/>
    <n v="0"/>
    <n v="0"/>
    <n v="3"/>
  </r>
  <r>
    <x v="18"/>
    <x v="37"/>
    <x v="0"/>
    <x v="2"/>
    <n v="4"/>
    <n v="0"/>
    <n v="0"/>
    <n v="0"/>
    <n v="0"/>
    <n v="4"/>
    <n v="0"/>
    <n v="0"/>
    <n v="0"/>
    <n v="4"/>
  </r>
  <r>
    <x v="18"/>
    <x v="37"/>
    <x v="0"/>
    <x v="4"/>
    <n v="23"/>
    <n v="0"/>
    <n v="0"/>
    <n v="0"/>
    <n v="0"/>
    <n v="23"/>
    <n v="0"/>
    <n v="0"/>
    <n v="0"/>
    <n v="23"/>
  </r>
  <r>
    <x v="18"/>
    <x v="37"/>
    <x v="1"/>
    <x v="0"/>
    <n v="33"/>
    <n v="0"/>
    <n v="0"/>
    <n v="0"/>
    <n v="0"/>
    <n v="33"/>
    <n v="0"/>
    <n v="0"/>
    <n v="0"/>
    <n v="33"/>
  </r>
  <r>
    <x v="18"/>
    <x v="37"/>
    <x v="1"/>
    <x v="5"/>
    <n v="7"/>
    <n v="0"/>
    <n v="0"/>
    <n v="0"/>
    <n v="0"/>
    <n v="7"/>
    <n v="0"/>
    <n v="0"/>
    <n v="0"/>
    <n v="7"/>
  </r>
  <r>
    <x v="18"/>
    <x v="37"/>
    <x v="1"/>
    <x v="1"/>
    <n v="1"/>
    <n v="0"/>
    <n v="0"/>
    <n v="0"/>
    <n v="0"/>
    <n v="1"/>
    <n v="0"/>
    <n v="0"/>
    <n v="0"/>
    <n v="1"/>
  </r>
  <r>
    <x v="18"/>
    <x v="37"/>
    <x v="1"/>
    <x v="3"/>
    <n v="3"/>
    <n v="0"/>
    <n v="0"/>
    <n v="0"/>
    <n v="0"/>
    <n v="3"/>
    <n v="0"/>
    <n v="0"/>
    <n v="0"/>
    <n v="3"/>
  </r>
  <r>
    <x v="18"/>
    <x v="37"/>
    <x v="1"/>
    <x v="2"/>
    <n v="3"/>
    <n v="0"/>
    <n v="0"/>
    <n v="0"/>
    <n v="0"/>
    <n v="3"/>
    <n v="0"/>
    <n v="0"/>
    <n v="0"/>
    <n v="3"/>
  </r>
  <r>
    <x v="18"/>
    <x v="37"/>
    <x v="1"/>
    <x v="4"/>
    <n v="5"/>
    <n v="0"/>
    <n v="0"/>
    <n v="0"/>
    <n v="0"/>
    <n v="5"/>
    <n v="0"/>
    <n v="0"/>
    <n v="0"/>
    <n v="5"/>
  </r>
  <r>
    <x v="18"/>
    <x v="38"/>
    <x v="0"/>
    <x v="0"/>
    <n v="55"/>
    <n v="0"/>
    <n v="0"/>
    <n v="0"/>
    <n v="0"/>
    <n v="55"/>
    <n v="0"/>
    <n v="0"/>
    <n v="0"/>
    <n v="55"/>
  </r>
  <r>
    <x v="18"/>
    <x v="38"/>
    <x v="0"/>
    <x v="5"/>
    <n v="9"/>
    <n v="0"/>
    <n v="0"/>
    <n v="0"/>
    <n v="0"/>
    <n v="9"/>
    <n v="0"/>
    <n v="0"/>
    <n v="0"/>
    <n v="9"/>
  </r>
  <r>
    <x v="18"/>
    <x v="38"/>
    <x v="0"/>
    <x v="1"/>
    <n v="5"/>
    <n v="0"/>
    <n v="0"/>
    <n v="0"/>
    <n v="0"/>
    <n v="5"/>
    <n v="0"/>
    <n v="0"/>
    <n v="0"/>
    <n v="5"/>
  </r>
  <r>
    <x v="18"/>
    <x v="38"/>
    <x v="0"/>
    <x v="3"/>
    <n v="6"/>
    <n v="0"/>
    <n v="0"/>
    <n v="0"/>
    <n v="0"/>
    <n v="6"/>
    <n v="0"/>
    <n v="0"/>
    <n v="0"/>
    <n v="6"/>
  </r>
  <r>
    <x v="18"/>
    <x v="38"/>
    <x v="0"/>
    <x v="2"/>
    <n v="7"/>
    <n v="0"/>
    <n v="0"/>
    <n v="0"/>
    <n v="0"/>
    <n v="7"/>
    <n v="0"/>
    <n v="0"/>
    <n v="0"/>
    <n v="7"/>
  </r>
  <r>
    <x v="18"/>
    <x v="38"/>
    <x v="0"/>
    <x v="4"/>
    <n v="17"/>
    <n v="0"/>
    <n v="0"/>
    <n v="0"/>
    <n v="0"/>
    <n v="17"/>
    <n v="0"/>
    <n v="0"/>
    <n v="0"/>
    <n v="17"/>
  </r>
  <r>
    <x v="18"/>
    <x v="38"/>
    <x v="1"/>
    <x v="0"/>
    <n v="29"/>
    <n v="0"/>
    <n v="0"/>
    <n v="0"/>
    <n v="0"/>
    <n v="29"/>
    <n v="0"/>
    <n v="0"/>
    <n v="0"/>
    <n v="29"/>
  </r>
  <r>
    <x v="18"/>
    <x v="38"/>
    <x v="1"/>
    <x v="5"/>
    <n v="2"/>
    <n v="0"/>
    <n v="0"/>
    <n v="0"/>
    <n v="0"/>
    <n v="2"/>
    <n v="0"/>
    <n v="0"/>
    <n v="0"/>
    <n v="2"/>
  </r>
  <r>
    <x v="18"/>
    <x v="38"/>
    <x v="1"/>
    <x v="1"/>
    <n v="5"/>
    <n v="0"/>
    <n v="0"/>
    <n v="0"/>
    <n v="0"/>
    <n v="5"/>
    <n v="0"/>
    <n v="0"/>
    <n v="0"/>
    <n v="5"/>
  </r>
  <r>
    <x v="18"/>
    <x v="38"/>
    <x v="1"/>
    <x v="2"/>
    <n v="2"/>
    <n v="0"/>
    <n v="0"/>
    <n v="0"/>
    <n v="0"/>
    <n v="2"/>
    <n v="0"/>
    <n v="0"/>
    <n v="0"/>
    <n v="2"/>
  </r>
  <r>
    <x v="18"/>
    <x v="38"/>
    <x v="1"/>
    <x v="4"/>
    <n v="5"/>
    <n v="0"/>
    <n v="0"/>
    <n v="0"/>
    <n v="0"/>
    <n v="5"/>
    <n v="0"/>
    <n v="0"/>
    <n v="0"/>
    <n v="5"/>
  </r>
  <r>
    <x v="18"/>
    <x v="39"/>
    <x v="0"/>
    <x v="0"/>
    <n v="60"/>
    <n v="0"/>
    <n v="0"/>
    <n v="0"/>
    <n v="0"/>
    <n v="60"/>
    <n v="0"/>
    <n v="0"/>
    <n v="0"/>
    <n v="60"/>
  </r>
  <r>
    <x v="18"/>
    <x v="39"/>
    <x v="0"/>
    <x v="5"/>
    <n v="5"/>
    <n v="0"/>
    <n v="0"/>
    <n v="0"/>
    <n v="0"/>
    <n v="5"/>
    <n v="0"/>
    <n v="0"/>
    <n v="0"/>
    <n v="5"/>
  </r>
  <r>
    <x v="18"/>
    <x v="39"/>
    <x v="0"/>
    <x v="1"/>
    <n v="5"/>
    <n v="0"/>
    <n v="0"/>
    <n v="0"/>
    <n v="0"/>
    <n v="5"/>
    <n v="0"/>
    <n v="0"/>
    <n v="0"/>
    <n v="5"/>
  </r>
  <r>
    <x v="18"/>
    <x v="39"/>
    <x v="0"/>
    <x v="3"/>
    <n v="3"/>
    <n v="0"/>
    <n v="0"/>
    <n v="0"/>
    <n v="0"/>
    <n v="3"/>
    <n v="0"/>
    <n v="0"/>
    <n v="0"/>
    <n v="3"/>
  </r>
  <r>
    <x v="18"/>
    <x v="39"/>
    <x v="0"/>
    <x v="2"/>
    <n v="10"/>
    <n v="0"/>
    <n v="0"/>
    <n v="0"/>
    <n v="0"/>
    <n v="10"/>
    <n v="0"/>
    <n v="0"/>
    <n v="0"/>
    <n v="10"/>
  </r>
  <r>
    <x v="18"/>
    <x v="39"/>
    <x v="0"/>
    <x v="4"/>
    <n v="23"/>
    <n v="0"/>
    <n v="0"/>
    <n v="0"/>
    <n v="0"/>
    <n v="23"/>
    <n v="0"/>
    <n v="0"/>
    <n v="0"/>
    <n v="23"/>
  </r>
  <r>
    <x v="18"/>
    <x v="39"/>
    <x v="1"/>
    <x v="0"/>
    <n v="34"/>
    <n v="0"/>
    <n v="0"/>
    <n v="0"/>
    <n v="0"/>
    <n v="34"/>
    <n v="0"/>
    <n v="0"/>
    <n v="0"/>
    <n v="34"/>
  </r>
  <r>
    <x v="18"/>
    <x v="39"/>
    <x v="1"/>
    <x v="1"/>
    <n v="3"/>
    <n v="0"/>
    <n v="0"/>
    <n v="0"/>
    <n v="0"/>
    <n v="3"/>
    <n v="0"/>
    <n v="0"/>
    <n v="0"/>
    <n v="3"/>
  </r>
  <r>
    <x v="18"/>
    <x v="39"/>
    <x v="1"/>
    <x v="3"/>
    <n v="1"/>
    <n v="0"/>
    <n v="0"/>
    <n v="0"/>
    <n v="0"/>
    <n v="1"/>
    <n v="0"/>
    <n v="0"/>
    <n v="0"/>
    <n v="1"/>
  </r>
  <r>
    <x v="18"/>
    <x v="39"/>
    <x v="1"/>
    <x v="4"/>
    <n v="9"/>
    <n v="0"/>
    <n v="0"/>
    <n v="0"/>
    <n v="0"/>
    <n v="9"/>
    <n v="0"/>
    <n v="0"/>
    <n v="0"/>
    <n v="9"/>
  </r>
  <r>
    <x v="18"/>
    <x v="40"/>
    <x v="0"/>
    <x v="0"/>
    <n v="49"/>
    <n v="0"/>
    <n v="0"/>
    <n v="0"/>
    <n v="0"/>
    <n v="49"/>
    <n v="0"/>
    <n v="0"/>
    <n v="0"/>
    <n v="49"/>
  </r>
  <r>
    <x v="18"/>
    <x v="40"/>
    <x v="0"/>
    <x v="5"/>
    <n v="3"/>
    <n v="0"/>
    <n v="0"/>
    <n v="0"/>
    <n v="0"/>
    <n v="3"/>
    <n v="0"/>
    <n v="0"/>
    <n v="0"/>
    <n v="3"/>
  </r>
  <r>
    <x v="18"/>
    <x v="40"/>
    <x v="0"/>
    <x v="1"/>
    <n v="6"/>
    <n v="0"/>
    <n v="0"/>
    <n v="0"/>
    <n v="0"/>
    <n v="6"/>
    <n v="0"/>
    <n v="0"/>
    <n v="0"/>
    <n v="6"/>
  </r>
  <r>
    <x v="18"/>
    <x v="40"/>
    <x v="0"/>
    <x v="3"/>
    <n v="5"/>
    <n v="0"/>
    <n v="0"/>
    <n v="0"/>
    <n v="0"/>
    <n v="5"/>
    <n v="0"/>
    <n v="0"/>
    <n v="0"/>
    <n v="5"/>
  </r>
  <r>
    <x v="18"/>
    <x v="40"/>
    <x v="0"/>
    <x v="2"/>
    <n v="5"/>
    <n v="0"/>
    <n v="0"/>
    <n v="0"/>
    <n v="0"/>
    <n v="5"/>
    <n v="0"/>
    <n v="0"/>
    <n v="0"/>
    <n v="5"/>
  </r>
  <r>
    <x v="18"/>
    <x v="40"/>
    <x v="0"/>
    <x v="4"/>
    <n v="20"/>
    <n v="0"/>
    <n v="0"/>
    <n v="0"/>
    <n v="0"/>
    <n v="20"/>
    <n v="0"/>
    <n v="0"/>
    <n v="0"/>
    <n v="20"/>
  </r>
  <r>
    <x v="18"/>
    <x v="40"/>
    <x v="1"/>
    <x v="0"/>
    <n v="32"/>
    <n v="0"/>
    <n v="0"/>
    <n v="0"/>
    <n v="0"/>
    <n v="32"/>
    <n v="0"/>
    <n v="0"/>
    <n v="0"/>
    <n v="32"/>
  </r>
  <r>
    <x v="18"/>
    <x v="40"/>
    <x v="1"/>
    <x v="5"/>
    <n v="3"/>
    <n v="0"/>
    <n v="0"/>
    <n v="0"/>
    <n v="0"/>
    <n v="3"/>
    <n v="0"/>
    <n v="0"/>
    <n v="0"/>
    <n v="3"/>
  </r>
  <r>
    <x v="18"/>
    <x v="40"/>
    <x v="1"/>
    <x v="1"/>
    <n v="1"/>
    <n v="0"/>
    <n v="0"/>
    <n v="0"/>
    <n v="0"/>
    <n v="1"/>
    <n v="0"/>
    <n v="0"/>
    <n v="0"/>
    <n v="1"/>
  </r>
  <r>
    <x v="18"/>
    <x v="40"/>
    <x v="1"/>
    <x v="3"/>
    <n v="4"/>
    <n v="0"/>
    <n v="0"/>
    <n v="0"/>
    <n v="0"/>
    <n v="4"/>
    <n v="0"/>
    <n v="0"/>
    <n v="0"/>
    <n v="4"/>
  </r>
  <r>
    <x v="18"/>
    <x v="40"/>
    <x v="1"/>
    <x v="4"/>
    <n v="7"/>
    <n v="0"/>
    <n v="0"/>
    <n v="0"/>
    <n v="0"/>
    <n v="7"/>
    <n v="0"/>
    <n v="0"/>
    <n v="0"/>
    <n v="7"/>
  </r>
  <r>
    <x v="18"/>
    <x v="41"/>
    <x v="0"/>
    <x v="0"/>
    <n v="66"/>
    <n v="0"/>
    <n v="0"/>
    <n v="0"/>
    <n v="0"/>
    <n v="66"/>
    <n v="0"/>
    <n v="0"/>
    <n v="0"/>
    <n v="66"/>
  </r>
  <r>
    <x v="18"/>
    <x v="41"/>
    <x v="0"/>
    <x v="5"/>
    <n v="8"/>
    <n v="0"/>
    <n v="0"/>
    <n v="0"/>
    <n v="0"/>
    <n v="8"/>
    <n v="0"/>
    <n v="0"/>
    <n v="0"/>
    <n v="8"/>
  </r>
  <r>
    <x v="18"/>
    <x v="41"/>
    <x v="0"/>
    <x v="1"/>
    <n v="5"/>
    <n v="0"/>
    <n v="0"/>
    <n v="0"/>
    <n v="0"/>
    <n v="5"/>
    <n v="0"/>
    <n v="0"/>
    <n v="0"/>
    <n v="5"/>
  </r>
  <r>
    <x v="18"/>
    <x v="41"/>
    <x v="0"/>
    <x v="3"/>
    <n v="4"/>
    <n v="0"/>
    <n v="0"/>
    <n v="0"/>
    <n v="0"/>
    <n v="4"/>
    <n v="0"/>
    <n v="0"/>
    <n v="0"/>
    <n v="4"/>
  </r>
  <r>
    <x v="18"/>
    <x v="41"/>
    <x v="0"/>
    <x v="2"/>
    <n v="7"/>
    <n v="0"/>
    <n v="0"/>
    <n v="0"/>
    <n v="0"/>
    <n v="7"/>
    <n v="0"/>
    <n v="0"/>
    <n v="0"/>
    <n v="7"/>
  </r>
  <r>
    <x v="18"/>
    <x v="41"/>
    <x v="0"/>
    <x v="4"/>
    <n v="20"/>
    <n v="0"/>
    <n v="0"/>
    <n v="0"/>
    <n v="0"/>
    <n v="20"/>
    <n v="0"/>
    <n v="0"/>
    <n v="0"/>
    <n v="20"/>
  </r>
  <r>
    <x v="18"/>
    <x v="41"/>
    <x v="1"/>
    <x v="0"/>
    <n v="29"/>
    <n v="0"/>
    <n v="0"/>
    <n v="0"/>
    <n v="0"/>
    <n v="29"/>
    <n v="0"/>
    <n v="0"/>
    <n v="0"/>
    <n v="29"/>
  </r>
  <r>
    <x v="18"/>
    <x v="41"/>
    <x v="1"/>
    <x v="5"/>
    <n v="2"/>
    <n v="0"/>
    <n v="0"/>
    <n v="0"/>
    <n v="0"/>
    <n v="2"/>
    <n v="0"/>
    <n v="0"/>
    <n v="0"/>
    <n v="2"/>
  </r>
  <r>
    <x v="18"/>
    <x v="41"/>
    <x v="1"/>
    <x v="1"/>
    <n v="2"/>
    <n v="0"/>
    <n v="0"/>
    <n v="0"/>
    <n v="0"/>
    <n v="2"/>
    <n v="0"/>
    <n v="0"/>
    <n v="0"/>
    <n v="2"/>
  </r>
  <r>
    <x v="18"/>
    <x v="41"/>
    <x v="1"/>
    <x v="4"/>
    <n v="12"/>
    <n v="0"/>
    <n v="0"/>
    <n v="0"/>
    <n v="0"/>
    <n v="12"/>
    <n v="0"/>
    <n v="0"/>
    <n v="0"/>
    <n v="12"/>
  </r>
  <r>
    <x v="18"/>
    <x v="42"/>
    <x v="0"/>
    <x v="0"/>
    <n v="61"/>
    <n v="0"/>
    <n v="0"/>
    <n v="0"/>
    <n v="0"/>
    <n v="61"/>
    <n v="0"/>
    <n v="0"/>
    <n v="0"/>
    <n v="61"/>
  </r>
  <r>
    <x v="18"/>
    <x v="42"/>
    <x v="0"/>
    <x v="5"/>
    <n v="3"/>
    <n v="0"/>
    <n v="0"/>
    <n v="0"/>
    <n v="0"/>
    <n v="3"/>
    <n v="0"/>
    <n v="0"/>
    <n v="0"/>
    <n v="3"/>
  </r>
  <r>
    <x v="18"/>
    <x v="42"/>
    <x v="0"/>
    <x v="1"/>
    <n v="3"/>
    <n v="0"/>
    <n v="0"/>
    <n v="0"/>
    <n v="0"/>
    <n v="3"/>
    <n v="0"/>
    <n v="0"/>
    <n v="0"/>
    <n v="3"/>
  </r>
  <r>
    <x v="18"/>
    <x v="42"/>
    <x v="0"/>
    <x v="3"/>
    <n v="6"/>
    <n v="0"/>
    <n v="0"/>
    <n v="0"/>
    <n v="0"/>
    <n v="6"/>
    <n v="0"/>
    <n v="0"/>
    <n v="0"/>
    <n v="6"/>
  </r>
  <r>
    <x v="18"/>
    <x v="42"/>
    <x v="0"/>
    <x v="2"/>
    <n v="9"/>
    <n v="0"/>
    <n v="0"/>
    <n v="0"/>
    <n v="0"/>
    <n v="9"/>
    <n v="0"/>
    <n v="0"/>
    <n v="0"/>
    <n v="9"/>
  </r>
  <r>
    <x v="18"/>
    <x v="42"/>
    <x v="0"/>
    <x v="4"/>
    <n v="22"/>
    <n v="0"/>
    <n v="0"/>
    <n v="0"/>
    <n v="0"/>
    <n v="22"/>
    <n v="0"/>
    <n v="0"/>
    <n v="0"/>
    <n v="22"/>
  </r>
  <r>
    <x v="18"/>
    <x v="42"/>
    <x v="1"/>
    <x v="0"/>
    <n v="27"/>
    <n v="0"/>
    <n v="0"/>
    <n v="0"/>
    <n v="0"/>
    <n v="27"/>
    <n v="0"/>
    <n v="0"/>
    <n v="0"/>
    <n v="27"/>
  </r>
  <r>
    <x v="18"/>
    <x v="42"/>
    <x v="1"/>
    <x v="5"/>
    <n v="3"/>
    <n v="0"/>
    <n v="0"/>
    <n v="0"/>
    <n v="0"/>
    <n v="3"/>
    <n v="0"/>
    <n v="0"/>
    <n v="0"/>
    <n v="3"/>
  </r>
  <r>
    <x v="18"/>
    <x v="42"/>
    <x v="1"/>
    <x v="1"/>
    <n v="1"/>
    <n v="0"/>
    <n v="0"/>
    <n v="0"/>
    <n v="0"/>
    <n v="1"/>
    <n v="0"/>
    <n v="0"/>
    <n v="0"/>
    <n v="1"/>
  </r>
  <r>
    <x v="18"/>
    <x v="42"/>
    <x v="1"/>
    <x v="2"/>
    <n v="6"/>
    <n v="0"/>
    <n v="0"/>
    <n v="0"/>
    <n v="0"/>
    <n v="6"/>
    <n v="0"/>
    <n v="0"/>
    <n v="0"/>
    <n v="6"/>
  </r>
  <r>
    <x v="18"/>
    <x v="42"/>
    <x v="1"/>
    <x v="4"/>
    <n v="5"/>
    <n v="0"/>
    <n v="0"/>
    <n v="0"/>
    <n v="0"/>
    <n v="5"/>
    <n v="0"/>
    <n v="0"/>
    <n v="0"/>
    <n v="5"/>
  </r>
  <r>
    <x v="18"/>
    <x v="43"/>
    <x v="0"/>
    <x v="0"/>
    <n v="63"/>
    <n v="1"/>
    <n v="0"/>
    <n v="0"/>
    <n v="1"/>
    <n v="63"/>
    <n v="0"/>
    <n v="0"/>
    <n v="1"/>
    <n v="64"/>
  </r>
  <r>
    <x v="18"/>
    <x v="43"/>
    <x v="0"/>
    <x v="5"/>
    <n v="4"/>
    <n v="0"/>
    <n v="0"/>
    <n v="0"/>
    <n v="0"/>
    <n v="4"/>
    <n v="0"/>
    <n v="0"/>
    <n v="0"/>
    <n v="4"/>
  </r>
  <r>
    <x v="18"/>
    <x v="43"/>
    <x v="0"/>
    <x v="1"/>
    <n v="5"/>
    <n v="0"/>
    <n v="0"/>
    <n v="0"/>
    <n v="0"/>
    <n v="5"/>
    <n v="0"/>
    <n v="0"/>
    <n v="0"/>
    <n v="5"/>
  </r>
  <r>
    <x v="18"/>
    <x v="43"/>
    <x v="0"/>
    <x v="3"/>
    <n v="6"/>
    <n v="0"/>
    <n v="0"/>
    <n v="0"/>
    <n v="0"/>
    <n v="6"/>
    <n v="0"/>
    <n v="0"/>
    <n v="0"/>
    <n v="6"/>
  </r>
  <r>
    <x v="18"/>
    <x v="43"/>
    <x v="0"/>
    <x v="2"/>
    <n v="7"/>
    <n v="0"/>
    <n v="0"/>
    <n v="0"/>
    <n v="0"/>
    <n v="7"/>
    <n v="0"/>
    <n v="0"/>
    <n v="0"/>
    <n v="7"/>
  </r>
  <r>
    <x v="18"/>
    <x v="43"/>
    <x v="0"/>
    <x v="4"/>
    <n v="22"/>
    <n v="0"/>
    <n v="0"/>
    <n v="0"/>
    <n v="0"/>
    <n v="22"/>
    <n v="0"/>
    <n v="0"/>
    <n v="0"/>
    <n v="22"/>
  </r>
  <r>
    <x v="18"/>
    <x v="43"/>
    <x v="1"/>
    <x v="0"/>
    <n v="43"/>
    <n v="0"/>
    <n v="0"/>
    <n v="0"/>
    <n v="0"/>
    <n v="43"/>
    <n v="0"/>
    <n v="0"/>
    <n v="0"/>
    <n v="43"/>
  </r>
  <r>
    <x v="18"/>
    <x v="43"/>
    <x v="1"/>
    <x v="5"/>
    <n v="4"/>
    <n v="0"/>
    <n v="0"/>
    <n v="0"/>
    <n v="0"/>
    <n v="4"/>
    <n v="0"/>
    <n v="0"/>
    <n v="0"/>
    <n v="4"/>
  </r>
  <r>
    <x v="18"/>
    <x v="43"/>
    <x v="1"/>
    <x v="1"/>
    <n v="6"/>
    <n v="0"/>
    <n v="0"/>
    <n v="0"/>
    <n v="0"/>
    <n v="6"/>
    <n v="0"/>
    <n v="0"/>
    <n v="0"/>
    <n v="6"/>
  </r>
  <r>
    <x v="18"/>
    <x v="43"/>
    <x v="1"/>
    <x v="3"/>
    <n v="4"/>
    <n v="0"/>
    <n v="0"/>
    <n v="0"/>
    <n v="0"/>
    <n v="4"/>
    <n v="0"/>
    <n v="0"/>
    <n v="0"/>
    <n v="4"/>
  </r>
  <r>
    <x v="18"/>
    <x v="43"/>
    <x v="1"/>
    <x v="2"/>
    <n v="3"/>
    <n v="0"/>
    <n v="0"/>
    <n v="0"/>
    <n v="0"/>
    <n v="3"/>
    <n v="0"/>
    <n v="0"/>
    <n v="0"/>
    <n v="3"/>
  </r>
  <r>
    <x v="18"/>
    <x v="43"/>
    <x v="1"/>
    <x v="4"/>
    <n v="13"/>
    <n v="0"/>
    <n v="0"/>
    <n v="0"/>
    <n v="0"/>
    <n v="13"/>
    <n v="0"/>
    <n v="0"/>
    <n v="0"/>
    <n v="13"/>
  </r>
  <r>
    <x v="18"/>
    <x v="44"/>
    <x v="0"/>
    <x v="0"/>
    <n v="71"/>
    <n v="0"/>
    <n v="0"/>
    <n v="0"/>
    <n v="0"/>
    <n v="71"/>
    <n v="0"/>
    <n v="0"/>
    <n v="0"/>
    <n v="71"/>
  </r>
  <r>
    <x v="18"/>
    <x v="44"/>
    <x v="0"/>
    <x v="5"/>
    <n v="11"/>
    <n v="0"/>
    <n v="0"/>
    <n v="0"/>
    <n v="0"/>
    <n v="11"/>
    <n v="0"/>
    <n v="0"/>
    <n v="0"/>
    <n v="11"/>
  </r>
  <r>
    <x v="18"/>
    <x v="44"/>
    <x v="0"/>
    <x v="1"/>
    <n v="5"/>
    <n v="0"/>
    <n v="0"/>
    <n v="0"/>
    <n v="0"/>
    <n v="5"/>
    <n v="0"/>
    <n v="0"/>
    <n v="0"/>
    <n v="5"/>
  </r>
  <r>
    <x v="18"/>
    <x v="44"/>
    <x v="0"/>
    <x v="3"/>
    <n v="10"/>
    <n v="0"/>
    <n v="0"/>
    <n v="0"/>
    <n v="0"/>
    <n v="10"/>
    <n v="0"/>
    <n v="0"/>
    <n v="0"/>
    <n v="10"/>
  </r>
  <r>
    <x v="18"/>
    <x v="44"/>
    <x v="0"/>
    <x v="2"/>
    <n v="9"/>
    <n v="0"/>
    <n v="0"/>
    <n v="0"/>
    <n v="0"/>
    <n v="9"/>
    <n v="0"/>
    <n v="0"/>
    <n v="0"/>
    <n v="9"/>
  </r>
  <r>
    <x v="18"/>
    <x v="44"/>
    <x v="0"/>
    <x v="4"/>
    <n v="17"/>
    <n v="0"/>
    <n v="0"/>
    <n v="0"/>
    <n v="0"/>
    <n v="17"/>
    <n v="0"/>
    <n v="0"/>
    <n v="0"/>
    <n v="17"/>
  </r>
  <r>
    <x v="18"/>
    <x v="44"/>
    <x v="1"/>
    <x v="0"/>
    <n v="32"/>
    <n v="0"/>
    <n v="0"/>
    <n v="0"/>
    <n v="0"/>
    <n v="32"/>
    <n v="0"/>
    <n v="0"/>
    <n v="0"/>
    <n v="32"/>
  </r>
  <r>
    <x v="18"/>
    <x v="44"/>
    <x v="1"/>
    <x v="5"/>
    <n v="8"/>
    <n v="0"/>
    <n v="0"/>
    <n v="0"/>
    <n v="0"/>
    <n v="8"/>
    <n v="0"/>
    <n v="0"/>
    <n v="0"/>
    <n v="8"/>
  </r>
  <r>
    <x v="18"/>
    <x v="44"/>
    <x v="1"/>
    <x v="1"/>
    <n v="6"/>
    <n v="0"/>
    <n v="0"/>
    <n v="0"/>
    <n v="0"/>
    <n v="6"/>
    <n v="0"/>
    <n v="0"/>
    <n v="0"/>
    <n v="6"/>
  </r>
  <r>
    <x v="18"/>
    <x v="44"/>
    <x v="1"/>
    <x v="3"/>
    <n v="4"/>
    <n v="0"/>
    <n v="0"/>
    <n v="0"/>
    <n v="0"/>
    <n v="4"/>
    <n v="0"/>
    <n v="0"/>
    <n v="0"/>
    <n v="4"/>
  </r>
  <r>
    <x v="18"/>
    <x v="44"/>
    <x v="1"/>
    <x v="2"/>
    <n v="3"/>
    <n v="0"/>
    <n v="0"/>
    <n v="0"/>
    <n v="0"/>
    <n v="3"/>
    <n v="0"/>
    <n v="0"/>
    <n v="0"/>
    <n v="3"/>
  </r>
  <r>
    <x v="18"/>
    <x v="44"/>
    <x v="1"/>
    <x v="4"/>
    <n v="8"/>
    <n v="0"/>
    <n v="0"/>
    <n v="0"/>
    <n v="0"/>
    <n v="8"/>
    <n v="0"/>
    <n v="0"/>
    <n v="0"/>
    <n v="8"/>
  </r>
  <r>
    <x v="18"/>
    <x v="45"/>
    <x v="0"/>
    <x v="0"/>
    <n v="78"/>
    <n v="0"/>
    <n v="0"/>
    <n v="0"/>
    <n v="0"/>
    <n v="78"/>
    <n v="0"/>
    <n v="0"/>
    <n v="0"/>
    <n v="78"/>
  </r>
  <r>
    <x v="18"/>
    <x v="45"/>
    <x v="0"/>
    <x v="5"/>
    <n v="4"/>
    <n v="0"/>
    <n v="0"/>
    <n v="0"/>
    <n v="0"/>
    <n v="4"/>
    <n v="0"/>
    <n v="0"/>
    <n v="0"/>
    <n v="4"/>
  </r>
  <r>
    <x v="18"/>
    <x v="45"/>
    <x v="0"/>
    <x v="1"/>
    <n v="7"/>
    <n v="0"/>
    <n v="0"/>
    <n v="0"/>
    <n v="0"/>
    <n v="7"/>
    <n v="0"/>
    <n v="0"/>
    <n v="0"/>
    <n v="7"/>
  </r>
  <r>
    <x v="18"/>
    <x v="45"/>
    <x v="0"/>
    <x v="3"/>
    <n v="10"/>
    <n v="0"/>
    <n v="0"/>
    <n v="0"/>
    <n v="0"/>
    <n v="10"/>
    <n v="0"/>
    <n v="0"/>
    <n v="0"/>
    <n v="10"/>
  </r>
  <r>
    <x v="18"/>
    <x v="45"/>
    <x v="0"/>
    <x v="2"/>
    <n v="7"/>
    <n v="0"/>
    <n v="0"/>
    <n v="0"/>
    <n v="0"/>
    <n v="7"/>
    <n v="0"/>
    <n v="0"/>
    <n v="0"/>
    <n v="7"/>
  </r>
  <r>
    <x v="18"/>
    <x v="45"/>
    <x v="0"/>
    <x v="4"/>
    <n v="20"/>
    <n v="0"/>
    <n v="0"/>
    <n v="0"/>
    <n v="0"/>
    <n v="20"/>
    <n v="0"/>
    <n v="0"/>
    <n v="0"/>
    <n v="20"/>
  </r>
  <r>
    <x v="18"/>
    <x v="45"/>
    <x v="1"/>
    <x v="0"/>
    <n v="28"/>
    <n v="0"/>
    <n v="0"/>
    <n v="0"/>
    <n v="0"/>
    <n v="28"/>
    <n v="0"/>
    <n v="0"/>
    <n v="0"/>
    <n v="28"/>
  </r>
  <r>
    <x v="18"/>
    <x v="45"/>
    <x v="1"/>
    <x v="5"/>
    <n v="3"/>
    <n v="0"/>
    <n v="0"/>
    <n v="0"/>
    <n v="0"/>
    <n v="3"/>
    <n v="0"/>
    <n v="0"/>
    <n v="0"/>
    <n v="3"/>
  </r>
  <r>
    <x v="18"/>
    <x v="45"/>
    <x v="1"/>
    <x v="1"/>
    <n v="3"/>
    <n v="0"/>
    <n v="0"/>
    <n v="0"/>
    <n v="0"/>
    <n v="3"/>
    <n v="0"/>
    <n v="0"/>
    <n v="0"/>
    <n v="3"/>
  </r>
  <r>
    <x v="18"/>
    <x v="45"/>
    <x v="1"/>
    <x v="3"/>
    <n v="4"/>
    <n v="0"/>
    <n v="0"/>
    <n v="0"/>
    <n v="0"/>
    <n v="4"/>
    <n v="0"/>
    <n v="0"/>
    <n v="0"/>
    <n v="4"/>
  </r>
  <r>
    <x v="18"/>
    <x v="45"/>
    <x v="1"/>
    <x v="2"/>
    <n v="4"/>
    <n v="0"/>
    <n v="0"/>
    <n v="0"/>
    <n v="0"/>
    <n v="4"/>
    <n v="0"/>
    <n v="0"/>
    <n v="0"/>
    <n v="4"/>
  </r>
  <r>
    <x v="18"/>
    <x v="45"/>
    <x v="1"/>
    <x v="4"/>
    <n v="8"/>
    <n v="0"/>
    <n v="0"/>
    <n v="0"/>
    <n v="0"/>
    <n v="8"/>
    <n v="0"/>
    <n v="0"/>
    <n v="0"/>
    <n v="8"/>
  </r>
  <r>
    <x v="18"/>
    <x v="46"/>
    <x v="0"/>
    <x v="0"/>
    <n v="83"/>
    <n v="0"/>
    <n v="1"/>
    <n v="0"/>
    <n v="1"/>
    <n v="83"/>
    <n v="0"/>
    <n v="0"/>
    <n v="1"/>
    <n v="84"/>
  </r>
  <r>
    <x v="18"/>
    <x v="46"/>
    <x v="0"/>
    <x v="5"/>
    <n v="6"/>
    <n v="0"/>
    <n v="0"/>
    <n v="0"/>
    <n v="0"/>
    <n v="6"/>
    <n v="0"/>
    <n v="0"/>
    <n v="0"/>
    <n v="6"/>
  </r>
  <r>
    <x v="18"/>
    <x v="46"/>
    <x v="0"/>
    <x v="1"/>
    <n v="10"/>
    <n v="0"/>
    <n v="0"/>
    <n v="0"/>
    <n v="0"/>
    <n v="10"/>
    <n v="0"/>
    <n v="0"/>
    <n v="0"/>
    <n v="10"/>
  </r>
  <r>
    <x v="18"/>
    <x v="46"/>
    <x v="0"/>
    <x v="3"/>
    <n v="7"/>
    <n v="0"/>
    <n v="0"/>
    <n v="0"/>
    <n v="0"/>
    <n v="7"/>
    <n v="0"/>
    <n v="0"/>
    <n v="0"/>
    <n v="7"/>
  </r>
  <r>
    <x v="18"/>
    <x v="46"/>
    <x v="0"/>
    <x v="2"/>
    <n v="6"/>
    <n v="0"/>
    <n v="0"/>
    <n v="0"/>
    <n v="0"/>
    <n v="6"/>
    <n v="0"/>
    <n v="0"/>
    <n v="0"/>
    <n v="6"/>
  </r>
  <r>
    <x v="18"/>
    <x v="46"/>
    <x v="0"/>
    <x v="4"/>
    <n v="25"/>
    <n v="0"/>
    <n v="0"/>
    <n v="0"/>
    <n v="0"/>
    <n v="25"/>
    <n v="0"/>
    <n v="0"/>
    <n v="0"/>
    <n v="25"/>
  </r>
  <r>
    <x v="18"/>
    <x v="46"/>
    <x v="1"/>
    <x v="0"/>
    <n v="36"/>
    <n v="0"/>
    <n v="0"/>
    <n v="0"/>
    <n v="0"/>
    <n v="36"/>
    <n v="0"/>
    <n v="0"/>
    <n v="0"/>
    <n v="36"/>
  </r>
  <r>
    <x v="18"/>
    <x v="46"/>
    <x v="1"/>
    <x v="5"/>
    <n v="3"/>
    <n v="0"/>
    <n v="0"/>
    <n v="0"/>
    <n v="0"/>
    <n v="3"/>
    <n v="0"/>
    <n v="0"/>
    <n v="0"/>
    <n v="3"/>
  </r>
  <r>
    <x v="18"/>
    <x v="46"/>
    <x v="1"/>
    <x v="1"/>
    <n v="6"/>
    <n v="0"/>
    <n v="0"/>
    <n v="0"/>
    <n v="0"/>
    <n v="6"/>
    <n v="0"/>
    <n v="0"/>
    <n v="0"/>
    <n v="6"/>
  </r>
  <r>
    <x v="18"/>
    <x v="46"/>
    <x v="1"/>
    <x v="3"/>
    <n v="5"/>
    <n v="0"/>
    <n v="0"/>
    <n v="0"/>
    <n v="0"/>
    <n v="5"/>
    <n v="0"/>
    <n v="0"/>
    <n v="0"/>
    <n v="5"/>
  </r>
  <r>
    <x v="18"/>
    <x v="46"/>
    <x v="1"/>
    <x v="2"/>
    <n v="1"/>
    <n v="0"/>
    <n v="0"/>
    <n v="0"/>
    <n v="0"/>
    <n v="1"/>
    <n v="0"/>
    <n v="0"/>
    <n v="0"/>
    <n v="1"/>
  </r>
  <r>
    <x v="18"/>
    <x v="46"/>
    <x v="1"/>
    <x v="4"/>
    <n v="9"/>
    <n v="0"/>
    <n v="0"/>
    <n v="0"/>
    <n v="0"/>
    <n v="9"/>
    <n v="0"/>
    <n v="0"/>
    <n v="0"/>
    <n v="9"/>
  </r>
  <r>
    <x v="18"/>
    <x v="47"/>
    <x v="0"/>
    <x v="0"/>
    <n v="62"/>
    <n v="5"/>
    <n v="0"/>
    <n v="5"/>
    <n v="5"/>
    <n v="62"/>
    <n v="5"/>
    <n v="0"/>
    <n v="0"/>
    <n v="67"/>
  </r>
  <r>
    <x v="18"/>
    <x v="47"/>
    <x v="0"/>
    <x v="5"/>
    <n v="11"/>
    <n v="0"/>
    <n v="0"/>
    <n v="0"/>
    <n v="0"/>
    <n v="11"/>
    <n v="0"/>
    <n v="0"/>
    <n v="0"/>
    <n v="11"/>
  </r>
  <r>
    <x v="18"/>
    <x v="47"/>
    <x v="0"/>
    <x v="1"/>
    <n v="6"/>
    <n v="0"/>
    <n v="0"/>
    <n v="0"/>
    <n v="0"/>
    <n v="6"/>
    <n v="0"/>
    <n v="0"/>
    <n v="0"/>
    <n v="6"/>
  </r>
  <r>
    <x v="18"/>
    <x v="47"/>
    <x v="0"/>
    <x v="3"/>
    <n v="6"/>
    <n v="0"/>
    <n v="0"/>
    <n v="0"/>
    <n v="0"/>
    <n v="6"/>
    <n v="0"/>
    <n v="0"/>
    <n v="0"/>
    <n v="6"/>
  </r>
  <r>
    <x v="18"/>
    <x v="47"/>
    <x v="0"/>
    <x v="2"/>
    <n v="4"/>
    <n v="1"/>
    <n v="0"/>
    <n v="1"/>
    <n v="1"/>
    <n v="4"/>
    <n v="1"/>
    <n v="0"/>
    <n v="0"/>
    <n v="5"/>
  </r>
  <r>
    <x v="18"/>
    <x v="47"/>
    <x v="0"/>
    <x v="4"/>
    <n v="20"/>
    <n v="0"/>
    <n v="0"/>
    <n v="0"/>
    <n v="0"/>
    <n v="20"/>
    <n v="0"/>
    <n v="0"/>
    <n v="0"/>
    <n v="20"/>
  </r>
  <r>
    <x v="18"/>
    <x v="47"/>
    <x v="1"/>
    <x v="0"/>
    <n v="33"/>
    <n v="1"/>
    <n v="0"/>
    <n v="1"/>
    <n v="1"/>
    <n v="33"/>
    <n v="1"/>
    <n v="0"/>
    <n v="0"/>
    <n v="34"/>
  </r>
  <r>
    <x v="18"/>
    <x v="47"/>
    <x v="1"/>
    <x v="5"/>
    <n v="4"/>
    <n v="0"/>
    <n v="0"/>
    <n v="0"/>
    <n v="0"/>
    <n v="4"/>
    <n v="0"/>
    <n v="0"/>
    <n v="0"/>
    <n v="4"/>
  </r>
  <r>
    <x v="18"/>
    <x v="47"/>
    <x v="1"/>
    <x v="1"/>
    <n v="3"/>
    <n v="0"/>
    <n v="0"/>
    <n v="0"/>
    <n v="0"/>
    <n v="3"/>
    <n v="0"/>
    <n v="0"/>
    <n v="0"/>
    <n v="3"/>
  </r>
  <r>
    <x v="18"/>
    <x v="47"/>
    <x v="1"/>
    <x v="3"/>
    <n v="4"/>
    <n v="0"/>
    <n v="0"/>
    <n v="0"/>
    <n v="0"/>
    <n v="4"/>
    <n v="0"/>
    <n v="0"/>
    <n v="0"/>
    <n v="4"/>
  </r>
  <r>
    <x v="18"/>
    <x v="47"/>
    <x v="1"/>
    <x v="2"/>
    <n v="2"/>
    <n v="0"/>
    <n v="0"/>
    <n v="0"/>
    <n v="0"/>
    <n v="2"/>
    <n v="0"/>
    <n v="0"/>
    <n v="0"/>
    <n v="2"/>
  </r>
  <r>
    <x v="18"/>
    <x v="47"/>
    <x v="1"/>
    <x v="4"/>
    <n v="13"/>
    <n v="0"/>
    <n v="0"/>
    <n v="0"/>
    <n v="0"/>
    <n v="13"/>
    <n v="0"/>
    <n v="0"/>
    <n v="0"/>
    <n v="13"/>
  </r>
  <r>
    <x v="18"/>
    <x v="48"/>
    <x v="0"/>
    <x v="0"/>
    <n v="77"/>
    <n v="0"/>
    <n v="0"/>
    <n v="0"/>
    <n v="0"/>
    <n v="77"/>
    <n v="0"/>
    <n v="0"/>
    <n v="0"/>
    <n v="77"/>
  </r>
  <r>
    <x v="18"/>
    <x v="48"/>
    <x v="0"/>
    <x v="5"/>
    <n v="8"/>
    <n v="1"/>
    <n v="0"/>
    <n v="1"/>
    <n v="1"/>
    <n v="8"/>
    <n v="1"/>
    <n v="0"/>
    <n v="0"/>
    <n v="9"/>
  </r>
  <r>
    <x v="18"/>
    <x v="48"/>
    <x v="0"/>
    <x v="1"/>
    <n v="9"/>
    <n v="0"/>
    <n v="0"/>
    <n v="0"/>
    <n v="0"/>
    <n v="9"/>
    <n v="0"/>
    <n v="0"/>
    <n v="0"/>
    <n v="9"/>
  </r>
  <r>
    <x v="18"/>
    <x v="48"/>
    <x v="0"/>
    <x v="3"/>
    <n v="9"/>
    <n v="0"/>
    <n v="0"/>
    <n v="0"/>
    <n v="0"/>
    <n v="9"/>
    <n v="0"/>
    <n v="0"/>
    <n v="0"/>
    <n v="9"/>
  </r>
  <r>
    <x v="18"/>
    <x v="48"/>
    <x v="0"/>
    <x v="2"/>
    <n v="3"/>
    <n v="0"/>
    <n v="0"/>
    <n v="0"/>
    <n v="0"/>
    <n v="3"/>
    <n v="0"/>
    <n v="0"/>
    <n v="0"/>
    <n v="3"/>
  </r>
  <r>
    <x v="18"/>
    <x v="48"/>
    <x v="0"/>
    <x v="4"/>
    <n v="25"/>
    <n v="1"/>
    <n v="0"/>
    <n v="1"/>
    <n v="1"/>
    <n v="25"/>
    <n v="1"/>
    <n v="0"/>
    <n v="0"/>
    <n v="26"/>
  </r>
  <r>
    <x v="18"/>
    <x v="48"/>
    <x v="1"/>
    <x v="0"/>
    <n v="41"/>
    <n v="1"/>
    <n v="0"/>
    <n v="1"/>
    <n v="1"/>
    <n v="41"/>
    <n v="1"/>
    <n v="0"/>
    <n v="0"/>
    <n v="42"/>
  </r>
  <r>
    <x v="18"/>
    <x v="48"/>
    <x v="1"/>
    <x v="5"/>
    <n v="4"/>
    <n v="0"/>
    <n v="0"/>
    <n v="0"/>
    <n v="0"/>
    <n v="4"/>
    <n v="0"/>
    <n v="0"/>
    <n v="0"/>
    <n v="4"/>
  </r>
  <r>
    <x v="18"/>
    <x v="48"/>
    <x v="1"/>
    <x v="1"/>
    <n v="4"/>
    <n v="0"/>
    <n v="0"/>
    <n v="0"/>
    <n v="0"/>
    <n v="4"/>
    <n v="0"/>
    <n v="0"/>
    <n v="0"/>
    <n v="4"/>
  </r>
  <r>
    <x v="18"/>
    <x v="48"/>
    <x v="1"/>
    <x v="3"/>
    <n v="4"/>
    <n v="0"/>
    <n v="0"/>
    <n v="0"/>
    <n v="0"/>
    <n v="4"/>
    <n v="0"/>
    <n v="0"/>
    <n v="0"/>
    <n v="4"/>
  </r>
  <r>
    <x v="18"/>
    <x v="48"/>
    <x v="1"/>
    <x v="2"/>
    <n v="4"/>
    <n v="0"/>
    <n v="0"/>
    <n v="0"/>
    <n v="0"/>
    <n v="4"/>
    <n v="0"/>
    <n v="0"/>
    <n v="0"/>
    <n v="4"/>
  </r>
  <r>
    <x v="18"/>
    <x v="48"/>
    <x v="1"/>
    <x v="4"/>
    <n v="12"/>
    <n v="1"/>
    <n v="0"/>
    <n v="1"/>
    <n v="1"/>
    <n v="12"/>
    <n v="1"/>
    <n v="0"/>
    <n v="0"/>
    <n v="13"/>
  </r>
  <r>
    <x v="18"/>
    <x v="49"/>
    <x v="0"/>
    <x v="0"/>
    <n v="72"/>
    <n v="0"/>
    <n v="0"/>
    <n v="0"/>
    <n v="0"/>
    <n v="72"/>
    <n v="0"/>
    <n v="0"/>
    <n v="0"/>
    <n v="72"/>
  </r>
  <r>
    <x v="18"/>
    <x v="49"/>
    <x v="0"/>
    <x v="5"/>
    <n v="8"/>
    <n v="0"/>
    <n v="0"/>
    <n v="0"/>
    <n v="0"/>
    <n v="8"/>
    <n v="0"/>
    <n v="0"/>
    <n v="0"/>
    <n v="8"/>
  </r>
  <r>
    <x v="18"/>
    <x v="49"/>
    <x v="0"/>
    <x v="1"/>
    <n v="17"/>
    <n v="0"/>
    <n v="0"/>
    <n v="0"/>
    <n v="0"/>
    <n v="17"/>
    <n v="0"/>
    <n v="0"/>
    <n v="0"/>
    <n v="17"/>
  </r>
  <r>
    <x v="18"/>
    <x v="49"/>
    <x v="0"/>
    <x v="3"/>
    <n v="12"/>
    <n v="0"/>
    <n v="0"/>
    <n v="0"/>
    <n v="0"/>
    <n v="12"/>
    <n v="0"/>
    <n v="0"/>
    <n v="0"/>
    <n v="12"/>
  </r>
  <r>
    <x v="18"/>
    <x v="49"/>
    <x v="0"/>
    <x v="2"/>
    <n v="7"/>
    <n v="0"/>
    <n v="0"/>
    <n v="0"/>
    <n v="0"/>
    <n v="7"/>
    <n v="0"/>
    <n v="0"/>
    <n v="0"/>
    <n v="7"/>
  </r>
  <r>
    <x v="18"/>
    <x v="49"/>
    <x v="0"/>
    <x v="4"/>
    <n v="17"/>
    <n v="0"/>
    <n v="0"/>
    <n v="0"/>
    <n v="0"/>
    <n v="17"/>
    <n v="0"/>
    <n v="0"/>
    <n v="0"/>
    <n v="17"/>
  </r>
  <r>
    <x v="18"/>
    <x v="49"/>
    <x v="1"/>
    <x v="0"/>
    <n v="22"/>
    <n v="1"/>
    <n v="1"/>
    <n v="2"/>
    <n v="2"/>
    <n v="22"/>
    <n v="1"/>
    <n v="1"/>
    <n v="0"/>
    <n v="24"/>
  </r>
  <r>
    <x v="18"/>
    <x v="49"/>
    <x v="1"/>
    <x v="5"/>
    <n v="4"/>
    <n v="0"/>
    <n v="0"/>
    <n v="0"/>
    <n v="0"/>
    <n v="4"/>
    <n v="0"/>
    <n v="0"/>
    <n v="0"/>
    <n v="4"/>
  </r>
  <r>
    <x v="18"/>
    <x v="49"/>
    <x v="1"/>
    <x v="1"/>
    <n v="3"/>
    <n v="0"/>
    <n v="0"/>
    <n v="0"/>
    <n v="0"/>
    <n v="3"/>
    <n v="0"/>
    <n v="0"/>
    <n v="0"/>
    <n v="3"/>
  </r>
  <r>
    <x v="18"/>
    <x v="49"/>
    <x v="1"/>
    <x v="3"/>
    <n v="5"/>
    <n v="0"/>
    <n v="0"/>
    <n v="0"/>
    <n v="0"/>
    <n v="5"/>
    <n v="0"/>
    <n v="0"/>
    <n v="0"/>
    <n v="5"/>
  </r>
  <r>
    <x v="18"/>
    <x v="49"/>
    <x v="1"/>
    <x v="2"/>
    <n v="5"/>
    <n v="0"/>
    <n v="0"/>
    <n v="0"/>
    <n v="0"/>
    <n v="5"/>
    <n v="0"/>
    <n v="0"/>
    <n v="0"/>
    <n v="5"/>
  </r>
  <r>
    <x v="18"/>
    <x v="49"/>
    <x v="1"/>
    <x v="4"/>
    <n v="9"/>
    <n v="0"/>
    <n v="0"/>
    <n v="0"/>
    <n v="0"/>
    <n v="9"/>
    <n v="0"/>
    <n v="0"/>
    <n v="0"/>
    <n v="9"/>
  </r>
  <r>
    <x v="18"/>
    <x v="165"/>
    <x v="0"/>
    <x v="0"/>
    <n v="74"/>
    <n v="1"/>
    <n v="0"/>
    <n v="1"/>
    <n v="1"/>
    <n v="74"/>
    <n v="1"/>
    <n v="0"/>
    <n v="0"/>
    <n v="75"/>
  </r>
  <r>
    <x v="18"/>
    <x v="165"/>
    <x v="0"/>
    <x v="5"/>
    <n v="11"/>
    <n v="0"/>
    <n v="0"/>
    <n v="0"/>
    <n v="0"/>
    <n v="11"/>
    <n v="0"/>
    <n v="0"/>
    <n v="0"/>
    <n v="11"/>
  </r>
  <r>
    <x v="18"/>
    <x v="165"/>
    <x v="0"/>
    <x v="1"/>
    <n v="16"/>
    <n v="0"/>
    <n v="0"/>
    <n v="0"/>
    <n v="0"/>
    <n v="16"/>
    <n v="0"/>
    <n v="0"/>
    <n v="0"/>
    <n v="16"/>
  </r>
  <r>
    <x v="18"/>
    <x v="165"/>
    <x v="0"/>
    <x v="3"/>
    <n v="14"/>
    <n v="0"/>
    <n v="0"/>
    <n v="0"/>
    <n v="0"/>
    <n v="14"/>
    <n v="0"/>
    <n v="0"/>
    <n v="0"/>
    <n v="14"/>
  </r>
  <r>
    <x v="18"/>
    <x v="165"/>
    <x v="0"/>
    <x v="2"/>
    <n v="4"/>
    <n v="0"/>
    <n v="0"/>
    <n v="0"/>
    <n v="0"/>
    <n v="4"/>
    <n v="0"/>
    <n v="0"/>
    <n v="0"/>
    <n v="4"/>
  </r>
  <r>
    <x v="18"/>
    <x v="165"/>
    <x v="0"/>
    <x v="4"/>
    <n v="19"/>
    <n v="1"/>
    <n v="0"/>
    <n v="1"/>
    <n v="1"/>
    <n v="19"/>
    <n v="1"/>
    <n v="0"/>
    <n v="0"/>
    <n v="20"/>
  </r>
  <r>
    <x v="18"/>
    <x v="165"/>
    <x v="1"/>
    <x v="0"/>
    <n v="35"/>
    <n v="0"/>
    <n v="0"/>
    <n v="0"/>
    <n v="0"/>
    <n v="35"/>
    <n v="0"/>
    <n v="0"/>
    <n v="0"/>
    <n v="35"/>
  </r>
  <r>
    <x v="18"/>
    <x v="165"/>
    <x v="1"/>
    <x v="5"/>
    <n v="2"/>
    <n v="0"/>
    <n v="0"/>
    <n v="0"/>
    <n v="0"/>
    <n v="2"/>
    <n v="0"/>
    <n v="0"/>
    <n v="0"/>
    <n v="2"/>
  </r>
  <r>
    <x v="18"/>
    <x v="165"/>
    <x v="1"/>
    <x v="1"/>
    <n v="1"/>
    <n v="0"/>
    <n v="0"/>
    <n v="0"/>
    <n v="0"/>
    <n v="1"/>
    <n v="0"/>
    <n v="0"/>
    <n v="0"/>
    <n v="1"/>
  </r>
  <r>
    <x v="18"/>
    <x v="165"/>
    <x v="1"/>
    <x v="3"/>
    <n v="4"/>
    <n v="0"/>
    <n v="0"/>
    <n v="0"/>
    <n v="0"/>
    <n v="4"/>
    <n v="0"/>
    <n v="0"/>
    <n v="0"/>
    <n v="4"/>
  </r>
  <r>
    <x v="18"/>
    <x v="165"/>
    <x v="1"/>
    <x v="2"/>
    <n v="2"/>
    <n v="1"/>
    <n v="0"/>
    <n v="1"/>
    <n v="1"/>
    <n v="2"/>
    <n v="1"/>
    <n v="0"/>
    <n v="0"/>
    <n v="3"/>
  </r>
  <r>
    <x v="18"/>
    <x v="165"/>
    <x v="1"/>
    <x v="4"/>
    <n v="10"/>
    <n v="0"/>
    <n v="0"/>
    <n v="0"/>
    <n v="0"/>
    <n v="10"/>
    <n v="0"/>
    <n v="0"/>
    <n v="0"/>
    <n v="10"/>
  </r>
  <r>
    <x v="18"/>
    <x v="50"/>
    <x v="0"/>
    <x v="0"/>
    <n v="61"/>
    <n v="1"/>
    <n v="1"/>
    <n v="1"/>
    <n v="2"/>
    <n v="61"/>
    <n v="0"/>
    <n v="2"/>
    <n v="0"/>
    <n v="63"/>
  </r>
  <r>
    <x v="18"/>
    <x v="50"/>
    <x v="0"/>
    <x v="5"/>
    <n v="14"/>
    <n v="0"/>
    <n v="0"/>
    <n v="0"/>
    <n v="0"/>
    <n v="14"/>
    <n v="0"/>
    <n v="0"/>
    <n v="0"/>
    <n v="14"/>
  </r>
  <r>
    <x v="18"/>
    <x v="50"/>
    <x v="0"/>
    <x v="1"/>
    <n v="15"/>
    <n v="0"/>
    <n v="0"/>
    <n v="0"/>
    <n v="0"/>
    <n v="15"/>
    <n v="0"/>
    <n v="0"/>
    <n v="0"/>
    <n v="15"/>
  </r>
  <r>
    <x v="18"/>
    <x v="50"/>
    <x v="0"/>
    <x v="3"/>
    <n v="13"/>
    <n v="0"/>
    <n v="0"/>
    <n v="0"/>
    <n v="0"/>
    <n v="13"/>
    <n v="0"/>
    <n v="0"/>
    <n v="0"/>
    <n v="13"/>
  </r>
  <r>
    <x v="18"/>
    <x v="50"/>
    <x v="0"/>
    <x v="2"/>
    <n v="13"/>
    <n v="1"/>
    <n v="0"/>
    <n v="1"/>
    <n v="1"/>
    <n v="13"/>
    <n v="1"/>
    <n v="0"/>
    <n v="0"/>
    <n v="14"/>
  </r>
  <r>
    <x v="18"/>
    <x v="50"/>
    <x v="0"/>
    <x v="4"/>
    <n v="30"/>
    <n v="0"/>
    <n v="1"/>
    <n v="1"/>
    <n v="1"/>
    <n v="30"/>
    <n v="0"/>
    <n v="1"/>
    <n v="0"/>
    <n v="31"/>
  </r>
  <r>
    <x v="18"/>
    <x v="50"/>
    <x v="1"/>
    <x v="0"/>
    <n v="28"/>
    <n v="0"/>
    <n v="0"/>
    <n v="0"/>
    <n v="0"/>
    <n v="28"/>
    <n v="0"/>
    <n v="0"/>
    <n v="0"/>
    <n v="28"/>
  </r>
  <r>
    <x v="18"/>
    <x v="50"/>
    <x v="1"/>
    <x v="5"/>
    <n v="6"/>
    <n v="0"/>
    <n v="0"/>
    <n v="0"/>
    <n v="0"/>
    <n v="6"/>
    <n v="0"/>
    <n v="0"/>
    <n v="0"/>
    <n v="6"/>
  </r>
  <r>
    <x v="18"/>
    <x v="50"/>
    <x v="1"/>
    <x v="1"/>
    <n v="2"/>
    <n v="0"/>
    <n v="0"/>
    <n v="0"/>
    <n v="0"/>
    <n v="2"/>
    <n v="0"/>
    <n v="0"/>
    <n v="0"/>
    <n v="2"/>
  </r>
  <r>
    <x v="18"/>
    <x v="50"/>
    <x v="1"/>
    <x v="3"/>
    <n v="11"/>
    <n v="0"/>
    <n v="0"/>
    <n v="0"/>
    <n v="0"/>
    <n v="11"/>
    <n v="0"/>
    <n v="0"/>
    <n v="0"/>
    <n v="11"/>
  </r>
  <r>
    <x v="18"/>
    <x v="50"/>
    <x v="1"/>
    <x v="2"/>
    <n v="1"/>
    <n v="0"/>
    <n v="0"/>
    <n v="0"/>
    <n v="0"/>
    <n v="1"/>
    <n v="0"/>
    <n v="0"/>
    <n v="0"/>
    <n v="1"/>
  </r>
  <r>
    <x v="18"/>
    <x v="50"/>
    <x v="1"/>
    <x v="4"/>
    <n v="17"/>
    <n v="0"/>
    <n v="0"/>
    <n v="0"/>
    <n v="0"/>
    <n v="17"/>
    <n v="0"/>
    <n v="0"/>
    <n v="0"/>
    <n v="17"/>
  </r>
  <r>
    <x v="18"/>
    <x v="51"/>
    <x v="0"/>
    <x v="0"/>
    <n v="59"/>
    <n v="1"/>
    <n v="1"/>
    <n v="2"/>
    <n v="2"/>
    <n v="59"/>
    <n v="1"/>
    <n v="1"/>
    <n v="0"/>
    <n v="61"/>
  </r>
  <r>
    <x v="18"/>
    <x v="51"/>
    <x v="0"/>
    <x v="5"/>
    <n v="19"/>
    <n v="0"/>
    <n v="0"/>
    <n v="0"/>
    <n v="0"/>
    <n v="19"/>
    <n v="0"/>
    <n v="0"/>
    <n v="0"/>
    <n v="19"/>
  </r>
  <r>
    <x v="18"/>
    <x v="51"/>
    <x v="0"/>
    <x v="1"/>
    <n v="15"/>
    <n v="0"/>
    <n v="0"/>
    <n v="0"/>
    <n v="0"/>
    <n v="15"/>
    <n v="0"/>
    <n v="0"/>
    <n v="0"/>
    <n v="15"/>
  </r>
  <r>
    <x v="18"/>
    <x v="51"/>
    <x v="0"/>
    <x v="3"/>
    <n v="17"/>
    <n v="0"/>
    <n v="0"/>
    <n v="0"/>
    <n v="0"/>
    <n v="17"/>
    <n v="0"/>
    <n v="0"/>
    <n v="0"/>
    <n v="17"/>
  </r>
  <r>
    <x v="18"/>
    <x v="51"/>
    <x v="0"/>
    <x v="2"/>
    <n v="14"/>
    <n v="0"/>
    <n v="0"/>
    <n v="0"/>
    <n v="0"/>
    <n v="14"/>
    <n v="0"/>
    <n v="0"/>
    <n v="0"/>
    <n v="14"/>
  </r>
  <r>
    <x v="18"/>
    <x v="51"/>
    <x v="0"/>
    <x v="4"/>
    <n v="22"/>
    <n v="0"/>
    <n v="1"/>
    <n v="1"/>
    <n v="1"/>
    <n v="22"/>
    <n v="0"/>
    <n v="1"/>
    <n v="0"/>
    <n v="23"/>
  </r>
  <r>
    <x v="18"/>
    <x v="51"/>
    <x v="1"/>
    <x v="0"/>
    <n v="34"/>
    <n v="0"/>
    <n v="0"/>
    <n v="0"/>
    <n v="0"/>
    <n v="34"/>
    <n v="0"/>
    <n v="0"/>
    <n v="0"/>
    <n v="34"/>
  </r>
  <r>
    <x v="18"/>
    <x v="51"/>
    <x v="1"/>
    <x v="5"/>
    <n v="10"/>
    <n v="0"/>
    <n v="0"/>
    <n v="0"/>
    <n v="0"/>
    <n v="10"/>
    <n v="0"/>
    <n v="0"/>
    <n v="0"/>
    <n v="10"/>
  </r>
  <r>
    <x v="18"/>
    <x v="51"/>
    <x v="1"/>
    <x v="1"/>
    <n v="6"/>
    <n v="0"/>
    <n v="0"/>
    <n v="0"/>
    <n v="0"/>
    <n v="6"/>
    <n v="0"/>
    <n v="0"/>
    <n v="0"/>
    <n v="6"/>
  </r>
  <r>
    <x v="18"/>
    <x v="51"/>
    <x v="1"/>
    <x v="3"/>
    <n v="5"/>
    <n v="0"/>
    <n v="0"/>
    <n v="0"/>
    <n v="0"/>
    <n v="5"/>
    <n v="0"/>
    <n v="0"/>
    <n v="0"/>
    <n v="5"/>
  </r>
  <r>
    <x v="18"/>
    <x v="51"/>
    <x v="1"/>
    <x v="2"/>
    <n v="6"/>
    <n v="0"/>
    <n v="0"/>
    <n v="0"/>
    <n v="0"/>
    <n v="6"/>
    <n v="0"/>
    <n v="0"/>
    <n v="0"/>
    <n v="6"/>
  </r>
  <r>
    <x v="18"/>
    <x v="51"/>
    <x v="1"/>
    <x v="4"/>
    <n v="10"/>
    <n v="0"/>
    <n v="0"/>
    <n v="0"/>
    <n v="0"/>
    <n v="10"/>
    <n v="0"/>
    <n v="0"/>
    <n v="0"/>
    <n v="10"/>
  </r>
  <r>
    <x v="18"/>
    <x v="52"/>
    <x v="0"/>
    <x v="0"/>
    <n v="88"/>
    <n v="5"/>
    <n v="2"/>
    <n v="7"/>
    <n v="7"/>
    <n v="88"/>
    <n v="5"/>
    <n v="2"/>
    <n v="0"/>
    <n v="95"/>
  </r>
  <r>
    <x v="18"/>
    <x v="52"/>
    <x v="0"/>
    <x v="5"/>
    <n v="19"/>
    <n v="0"/>
    <n v="0"/>
    <n v="0"/>
    <n v="0"/>
    <n v="19"/>
    <n v="0"/>
    <n v="0"/>
    <n v="0"/>
    <n v="19"/>
  </r>
  <r>
    <x v="18"/>
    <x v="52"/>
    <x v="0"/>
    <x v="1"/>
    <n v="19"/>
    <n v="1"/>
    <n v="0"/>
    <n v="1"/>
    <n v="1"/>
    <n v="19"/>
    <n v="1"/>
    <n v="0"/>
    <n v="0"/>
    <n v="20"/>
  </r>
  <r>
    <x v="18"/>
    <x v="52"/>
    <x v="0"/>
    <x v="3"/>
    <n v="16"/>
    <n v="1"/>
    <n v="0"/>
    <n v="1"/>
    <n v="1"/>
    <n v="15"/>
    <n v="2"/>
    <n v="0"/>
    <n v="0"/>
    <n v="17"/>
  </r>
  <r>
    <x v="18"/>
    <x v="52"/>
    <x v="0"/>
    <x v="2"/>
    <n v="7"/>
    <n v="0"/>
    <n v="0"/>
    <n v="0"/>
    <n v="0"/>
    <n v="7"/>
    <n v="0"/>
    <n v="0"/>
    <n v="0"/>
    <n v="7"/>
  </r>
  <r>
    <x v="18"/>
    <x v="52"/>
    <x v="0"/>
    <x v="4"/>
    <n v="27"/>
    <n v="1"/>
    <n v="1"/>
    <n v="2"/>
    <n v="2"/>
    <n v="27"/>
    <n v="1"/>
    <n v="1"/>
    <n v="0"/>
    <n v="29"/>
  </r>
  <r>
    <x v="18"/>
    <x v="52"/>
    <x v="1"/>
    <x v="0"/>
    <n v="37"/>
    <n v="1"/>
    <n v="1"/>
    <n v="2"/>
    <n v="2"/>
    <n v="37"/>
    <n v="1"/>
    <n v="1"/>
    <n v="0"/>
    <n v="39"/>
  </r>
  <r>
    <x v="18"/>
    <x v="52"/>
    <x v="1"/>
    <x v="5"/>
    <n v="13"/>
    <n v="1"/>
    <n v="0"/>
    <n v="1"/>
    <n v="1"/>
    <n v="13"/>
    <n v="1"/>
    <n v="0"/>
    <n v="0"/>
    <n v="14"/>
  </r>
  <r>
    <x v="18"/>
    <x v="52"/>
    <x v="1"/>
    <x v="1"/>
    <n v="5"/>
    <n v="0"/>
    <n v="0"/>
    <n v="0"/>
    <n v="0"/>
    <n v="5"/>
    <n v="0"/>
    <n v="0"/>
    <n v="0"/>
    <n v="5"/>
  </r>
  <r>
    <x v="18"/>
    <x v="52"/>
    <x v="1"/>
    <x v="3"/>
    <n v="2"/>
    <n v="1"/>
    <n v="0"/>
    <n v="1"/>
    <n v="1"/>
    <n v="2"/>
    <n v="1"/>
    <n v="0"/>
    <n v="0"/>
    <n v="3"/>
  </r>
  <r>
    <x v="18"/>
    <x v="52"/>
    <x v="1"/>
    <x v="2"/>
    <n v="4"/>
    <n v="1"/>
    <n v="0"/>
    <n v="1"/>
    <n v="1"/>
    <n v="4"/>
    <n v="1"/>
    <n v="0"/>
    <n v="0"/>
    <n v="5"/>
  </r>
  <r>
    <x v="18"/>
    <x v="52"/>
    <x v="1"/>
    <x v="4"/>
    <n v="18"/>
    <n v="0"/>
    <n v="0"/>
    <n v="0"/>
    <n v="0"/>
    <n v="18"/>
    <n v="0"/>
    <n v="0"/>
    <n v="0"/>
    <n v="18"/>
  </r>
  <r>
    <x v="18"/>
    <x v="166"/>
    <x v="0"/>
    <x v="0"/>
    <n v="72"/>
    <n v="1"/>
    <n v="3"/>
    <n v="4"/>
    <n v="4"/>
    <n v="72"/>
    <n v="1"/>
    <n v="3"/>
    <n v="0"/>
    <n v="76"/>
  </r>
  <r>
    <x v="18"/>
    <x v="166"/>
    <x v="0"/>
    <x v="5"/>
    <n v="14"/>
    <n v="0"/>
    <n v="0"/>
    <n v="0"/>
    <n v="0"/>
    <n v="14"/>
    <n v="0"/>
    <n v="0"/>
    <n v="0"/>
    <n v="14"/>
  </r>
  <r>
    <x v="18"/>
    <x v="166"/>
    <x v="0"/>
    <x v="1"/>
    <n v="19"/>
    <n v="1"/>
    <n v="0"/>
    <n v="1"/>
    <n v="1"/>
    <n v="19"/>
    <n v="1"/>
    <n v="0"/>
    <n v="0"/>
    <n v="20"/>
  </r>
  <r>
    <x v="18"/>
    <x v="166"/>
    <x v="0"/>
    <x v="3"/>
    <n v="23"/>
    <n v="0"/>
    <n v="0"/>
    <n v="0"/>
    <n v="0"/>
    <n v="23"/>
    <n v="0"/>
    <n v="0"/>
    <n v="0"/>
    <n v="23"/>
  </r>
  <r>
    <x v="18"/>
    <x v="166"/>
    <x v="0"/>
    <x v="2"/>
    <n v="14"/>
    <n v="0"/>
    <n v="0"/>
    <n v="0"/>
    <n v="0"/>
    <n v="14"/>
    <n v="0"/>
    <n v="0"/>
    <n v="0"/>
    <n v="14"/>
  </r>
  <r>
    <x v="18"/>
    <x v="166"/>
    <x v="0"/>
    <x v="4"/>
    <n v="27"/>
    <n v="1"/>
    <n v="0"/>
    <n v="1"/>
    <n v="1"/>
    <n v="27"/>
    <n v="1"/>
    <n v="0"/>
    <n v="0"/>
    <n v="28"/>
  </r>
  <r>
    <x v="18"/>
    <x v="166"/>
    <x v="1"/>
    <x v="0"/>
    <n v="49"/>
    <n v="1"/>
    <n v="0"/>
    <n v="1"/>
    <n v="1"/>
    <n v="49"/>
    <n v="1"/>
    <n v="0"/>
    <n v="0"/>
    <n v="50"/>
  </r>
  <r>
    <x v="18"/>
    <x v="166"/>
    <x v="1"/>
    <x v="5"/>
    <n v="9"/>
    <n v="0"/>
    <n v="0"/>
    <n v="0"/>
    <n v="0"/>
    <n v="9"/>
    <n v="0"/>
    <n v="0"/>
    <n v="0"/>
    <n v="9"/>
  </r>
  <r>
    <x v="18"/>
    <x v="166"/>
    <x v="1"/>
    <x v="1"/>
    <n v="6"/>
    <n v="0"/>
    <n v="0"/>
    <n v="0"/>
    <n v="0"/>
    <n v="6"/>
    <n v="0"/>
    <n v="0"/>
    <n v="0"/>
    <n v="6"/>
  </r>
  <r>
    <x v="18"/>
    <x v="166"/>
    <x v="1"/>
    <x v="3"/>
    <n v="12"/>
    <n v="0"/>
    <n v="0"/>
    <n v="0"/>
    <n v="0"/>
    <n v="12"/>
    <n v="0"/>
    <n v="0"/>
    <n v="0"/>
    <n v="12"/>
  </r>
  <r>
    <x v="18"/>
    <x v="166"/>
    <x v="1"/>
    <x v="2"/>
    <n v="4"/>
    <n v="0"/>
    <n v="1"/>
    <n v="1"/>
    <n v="1"/>
    <n v="4"/>
    <n v="0"/>
    <n v="1"/>
    <n v="0"/>
    <n v="5"/>
  </r>
  <r>
    <x v="18"/>
    <x v="166"/>
    <x v="1"/>
    <x v="4"/>
    <n v="16"/>
    <n v="1"/>
    <n v="0"/>
    <n v="1"/>
    <n v="1"/>
    <n v="16"/>
    <n v="1"/>
    <n v="0"/>
    <n v="0"/>
    <n v="17"/>
  </r>
  <r>
    <x v="18"/>
    <x v="53"/>
    <x v="0"/>
    <x v="0"/>
    <n v="77"/>
    <n v="2"/>
    <n v="1"/>
    <n v="3"/>
    <n v="3"/>
    <n v="77"/>
    <n v="2"/>
    <n v="1"/>
    <n v="0"/>
    <n v="80"/>
  </r>
  <r>
    <x v="18"/>
    <x v="53"/>
    <x v="0"/>
    <x v="5"/>
    <n v="17"/>
    <n v="0"/>
    <n v="0"/>
    <n v="0"/>
    <n v="0"/>
    <n v="17"/>
    <n v="0"/>
    <n v="0"/>
    <n v="0"/>
    <n v="17"/>
  </r>
  <r>
    <x v="18"/>
    <x v="53"/>
    <x v="0"/>
    <x v="1"/>
    <n v="17"/>
    <n v="0"/>
    <n v="1"/>
    <n v="1"/>
    <n v="1"/>
    <n v="17"/>
    <n v="0"/>
    <n v="1"/>
    <n v="0"/>
    <n v="18"/>
  </r>
  <r>
    <x v="18"/>
    <x v="53"/>
    <x v="0"/>
    <x v="3"/>
    <n v="13"/>
    <n v="0"/>
    <n v="0"/>
    <n v="0"/>
    <n v="0"/>
    <n v="13"/>
    <n v="0"/>
    <n v="0"/>
    <n v="0"/>
    <n v="13"/>
  </r>
  <r>
    <x v="18"/>
    <x v="53"/>
    <x v="0"/>
    <x v="2"/>
    <n v="9"/>
    <n v="0"/>
    <n v="0"/>
    <n v="0"/>
    <n v="0"/>
    <n v="9"/>
    <n v="0"/>
    <n v="0"/>
    <n v="0"/>
    <n v="9"/>
  </r>
  <r>
    <x v="18"/>
    <x v="53"/>
    <x v="0"/>
    <x v="4"/>
    <n v="18"/>
    <n v="0"/>
    <n v="0"/>
    <n v="0"/>
    <n v="0"/>
    <n v="18"/>
    <n v="0"/>
    <n v="0"/>
    <n v="0"/>
    <n v="18"/>
  </r>
  <r>
    <x v="18"/>
    <x v="53"/>
    <x v="1"/>
    <x v="0"/>
    <n v="38"/>
    <n v="1"/>
    <n v="1"/>
    <n v="1"/>
    <n v="2"/>
    <n v="38"/>
    <n v="0"/>
    <n v="2"/>
    <n v="0"/>
    <n v="40"/>
  </r>
  <r>
    <x v="18"/>
    <x v="53"/>
    <x v="1"/>
    <x v="5"/>
    <n v="11"/>
    <n v="0"/>
    <n v="0"/>
    <n v="0"/>
    <n v="0"/>
    <n v="11"/>
    <n v="0"/>
    <n v="0"/>
    <n v="0"/>
    <n v="11"/>
  </r>
  <r>
    <x v="18"/>
    <x v="53"/>
    <x v="1"/>
    <x v="1"/>
    <n v="8"/>
    <n v="0"/>
    <n v="1"/>
    <n v="1"/>
    <n v="1"/>
    <n v="8"/>
    <n v="0"/>
    <n v="1"/>
    <n v="0"/>
    <n v="9"/>
  </r>
  <r>
    <x v="18"/>
    <x v="53"/>
    <x v="1"/>
    <x v="3"/>
    <n v="7"/>
    <n v="0"/>
    <n v="0"/>
    <n v="0"/>
    <n v="0"/>
    <n v="7"/>
    <n v="0"/>
    <n v="0"/>
    <n v="0"/>
    <n v="7"/>
  </r>
  <r>
    <x v="18"/>
    <x v="53"/>
    <x v="1"/>
    <x v="2"/>
    <n v="5"/>
    <n v="0"/>
    <n v="0"/>
    <n v="0"/>
    <n v="0"/>
    <n v="5"/>
    <n v="0"/>
    <n v="0"/>
    <n v="0"/>
    <n v="5"/>
  </r>
  <r>
    <x v="18"/>
    <x v="53"/>
    <x v="1"/>
    <x v="4"/>
    <n v="20"/>
    <n v="1"/>
    <n v="1"/>
    <n v="2"/>
    <n v="2"/>
    <n v="20"/>
    <n v="1"/>
    <n v="1"/>
    <n v="0"/>
    <n v="22"/>
  </r>
  <r>
    <x v="18"/>
    <x v="54"/>
    <x v="0"/>
    <x v="0"/>
    <n v="79"/>
    <n v="2"/>
    <n v="2"/>
    <n v="4"/>
    <n v="4"/>
    <n v="79"/>
    <n v="2"/>
    <n v="2"/>
    <n v="0"/>
    <n v="83"/>
  </r>
  <r>
    <x v="18"/>
    <x v="54"/>
    <x v="0"/>
    <x v="5"/>
    <n v="10"/>
    <n v="0"/>
    <n v="0"/>
    <n v="0"/>
    <n v="0"/>
    <n v="10"/>
    <n v="0"/>
    <n v="0"/>
    <n v="0"/>
    <n v="10"/>
  </r>
  <r>
    <x v="18"/>
    <x v="54"/>
    <x v="0"/>
    <x v="1"/>
    <n v="10"/>
    <n v="0"/>
    <n v="0"/>
    <n v="0"/>
    <n v="0"/>
    <n v="10"/>
    <n v="0"/>
    <n v="0"/>
    <n v="0"/>
    <n v="10"/>
  </r>
  <r>
    <x v="18"/>
    <x v="54"/>
    <x v="0"/>
    <x v="3"/>
    <n v="17"/>
    <n v="1"/>
    <n v="0"/>
    <n v="1"/>
    <n v="1"/>
    <n v="17"/>
    <n v="1"/>
    <n v="0"/>
    <n v="0"/>
    <n v="18"/>
  </r>
  <r>
    <x v="18"/>
    <x v="54"/>
    <x v="0"/>
    <x v="2"/>
    <n v="18"/>
    <n v="0"/>
    <n v="0"/>
    <n v="0"/>
    <n v="0"/>
    <n v="18"/>
    <n v="0"/>
    <n v="0"/>
    <n v="0"/>
    <n v="18"/>
  </r>
  <r>
    <x v="18"/>
    <x v="54"/>
    <x v="0"/>
    <x v="4"/>
    <n v="15"/>
    <n v="1"/>
    <n v="0"/>
    <n v="1"/>
    <n v="1"/>
    <n v="15"/>
    <n v="1"/>
    <n v="0"/>
    <n v="0"/>
    <n v="16"/>
  </r>
  <r>
    <x v="18"/>
    <x v="54"/>
    <x v="1"/>
    <x v="0"/>
    <n v="33"/>
    <n v="2"/>
    <n v="0"/>
    <n v="2"/>
    <n v="2"/>
    <n v="33"/>
    <n v="2"/>
    <n v="0"/>
    <n v="0"/>
    <n v="35"/>
  </r>
  <r>
    <x v="18"/>
    <x v="54"/>
    <x v="1"/>
    <x v="5"/>
    <n v="6"/>
    <n v="0"/>
    <n v="0"/>
    <n v="0"/>
    <n v="0"/>
    <n v="6"/>
    <n v="0"/>
    <n v="0"/>
    <n v="0"/>
    <n v="6"/>
  </r>
  <r>
    <x v="18"/>
    <x v="54"/>
    <x v="1"/>
    <x v="1"/>
    <n v="8"/>
    <n v="0"/>
    <n v="0"/>
    <n v="0"/>
    <n v="0"/>
    <n v="8"/>
    <n v="0"/>
    <n v="0"/>
    <n v="0"/>
    <n v="8"/>
  </r>
  <r>
    <x v="18"/>
    <x v="54"/>
    <x v="1"/>
    <x v="3"/>
    <n v="3"/>
    <n v="1"/>
    <n v="0"/>
    <n v="1"/>
    <n v="1"/>
    <n v="3"/>
    <n v="1"/>
    <n v="0"/>
    <n v="0"/>
    <n v="4"/>
  </r>
  <r>
    <x v="18"/>
    <x v="54"/>
    <x v="1"/>
    <x v="2"/>
    <n v="5"/>
    <n v="0"/>
    <n v="0"/>
    <n v="0"/>
    <n v="0"/>
    <n v="5"/>
    <n v="0"/>
    <n v="0"/>
    <n v="0"/>
    <n v="5"/>
  </r>
  <r>
    <x v="18"/>
    <x v="54"/>
    <x v="1"/>
    <x v="4"/>
    <n v="9"/>
    <n v="0"/>
    <n v="0"/>
    <n v="0"/>
    <n v="0"/>
    <n v="9"/>
    <n v="0"/>
    <n v="0"/>
    <n v="0"/>
    <n v="9"/>
  </r>
  <r>
    <x v="18"/>
    <x v="55"/>
    <x v="0"/>
    <x v="0"/>
    <n v="75"/>
    <n v="3"/>
    <n v="2"/>
    <n v="5"/>
    <n v="5"/>
    <n v="75"/>
    <n v="3"/>
    <n v="2"/>
    <n v="0"/>
    <n v="80"/>
  </r>
  <r>
    <x v="18"/>
    <x v="55"/>
    <x v="0"/>
    <x v="5"/>
    <n v="13"/>
    <n v="0"/>
    <n v="0"/>
    <n v="0"/>
    <n v="0"/>
    <n v="13"/>
    <n v="0"/>
    <n v="0"/>
    <n v="0"/>
    <n v="13"/>
  </r>
  <r>
    <x v="18"/>
    <x v="55"/>
    <x v="0"/>
    <x v="1"/>
    <n v="11"/>
    <n v="0"/>
    <n v="0"/>
    <n v="0"/>
    <n v="0"/>
    <n v="11"/>
    <n v="0"/>
    <n v="0"/>
    <n v="0"/>
    <n v="11"/>
  </r>
  <r>
    <x v="18"/>
    <x v="55"/>
    <x v="0"/>
    <x v="3"/>
    <n v="8"/>
    <n v="2"/>
    <n v="0"/>
    <n v="2"/>
    <n v="2"/>
    <n v="8"/>
    <n v="2"/>
    <n v="0"/>
    <n v="0"/>
    <n v="10"/>
  </r>
  <r>
    <x v="18"/>
    <x v="55"/>
    <x v="0"/>
    <x v="2"/>
    <n v="10"/>
    <n v="0"/>
    <n v="0"/>
    <n v="0"/>
    <n v="0"/>
    <n v="10"/>
    <n v="0"/>
    <n v="0"/>
    <n v="0"/>
    <n v="10"/>
  </r>
  <r>
    <x v="18"/>
    <x v="55"/>
    <x v="0"/>
    <x v="4"/>
    <n v="21"/>
    <n v="2"/>
    <n v="0"/>
    <n v="2"/>
    <n v="2"/>
    <n v="21"/>
    <n v="2"/>
    <n v="0"/>
    <n v="0"/>
    <n v="23"/>
  </r>
  <r>
    <x v="18"/>
    <x v="55"/>
    <x v="1"/>
    <x v="0"/>
    <n v="40"/>
    <n v="0"/>
    <n v="1"/>
    <n v="1"/>
    <n v="1"/>
    <n v="40"/>
    <n v="0"/>
    <n v="1"/>
    <n v="0"/>
    <n v="41"/>
  </r>
  <r>
    <x v="18"/>
    <x v="55"/>
    <x v="1"/>
    <x v="5"/>
    <n v="5"/>
    <n v="0"/>
    <n v="0"/>
    <n v="0"/>
    <n v="0"/>
    <n v="5"/>
    <n v="0"/>
    <n v="0"/>
    <n v="0"/>
    <n v="5"/>
  </r>
  <r>
    <x v="18"/>
    <x v="55"/>
    <x v="1"/>
    <x v="1"/>
    <n v="5"/>
    <n v="0"/>
    <n v="0"/>
    <n v="0"/>
    <n v="0"/>
    <n v="5"/>
    <n v="0"/>
    <n v="0"/>
    <n v="0"/>
    <n v="5"/>
  </r>
  <r>
    <x v="18"/>
    <x v="55"/>
    <x v="1"/>
    <x v="3"/>
    <n v="5"/>
    <n v="0"/>
    <n v="0"/>
    <n v="0"/>
    <n v="0"/>
    <n v="5"/>
    <n v="0"/>
    <n v="0"/>
    <n v="0"/>
    <n v="5"/>
  </r>
  <r>
    <x v="18"/>
    <x v="55"/>
    <x v="1"/>
    <x v="2"/>
    <n v="5"/>
    <n v="2"/>
    <n v="0"/>
    <n v="2"/>
    <n v="2"/>
    <n v="5"/>
    <n v="2"/>
    <n v="0"/>
    <n v="0"/>
    <n v="7"/>
  </r>
  <r>
    <x v="18"/>
    <x v="55"/>
    <x v="1"/>
    <x v="4"/>
    <n v="8"/>
    <n v="1"/>
    <n v="0"/>
    <n v="1"/>
    <n v="1"/>
    <n v="8"/>
    <n v="1"/>
    <n v="0"/>
    <n v="0"/>
    <n v="9"/>
  </r>
  <r>
    <x v="18"/>
    <x v="56"/>
    <x v="0"/>
    <x v="0"/>
    <n v="64"/>
    <n v="2"/>
    <n v="0"/>
    <n v="2"/>
    <n v="2"/>
    <n v="64"/>
    <n v="2"/>
    <n v="0"/>
    <n v="0"/>
    <n v="66"/>
  </r>
  <r>
    <x v="18"/>
    <x v="56"/>
    <x v="0"/>
    <x v="5"/>
    <n v="13"/>
    <n v="0"/>
    <n v="0"/>
    <n v="0"/>
    <n v="0"/>
    <n v="13"/>
    <n v="0"/>
    <n v="0"/>
    <n v="0"/>
    <n v="13"/>
  </r>
  <r>
    <x v="18"/>
    <x v="56"/>
    <x v="0"/>
    <x v="1"/>
    <n v="11"/>
    <n v="1"/>
    <n v="0"/>
    <n v="1"/>
    <n v="1"/>
    <n v="11"/>
    <n v="1"/>
    <n v="0"/>
    <n v="0"/>
    <n v="12"/>
  </r>
  <r>
    <x v="18"/>
    <x v="56"/>
    <x v="0"/>
    <x v="3"/>
    <n v="13"/>
    <n v="1"/>
    <n v="0"/>
    <n v="1"/>
    <n v="1"/>
    <n v="13"/>
    <n v="1"/>
    <n v="0"/>
    <n v="0"/>
    <n v="14"/>
  </r>
  <r>
    <x v="18"/>
    <x v="56"/>
    <x v="0"/>
    <x v="2"/>
    <n v="6"/>
    <n v="0"/>
    <n v="0"/>
    <n v="0"/>
    <n v="0"/>
    <n v="6"/>
    <n v="0"/>
    <n v="0"/>
    <n v="0"/>
    <n v="6"/>
  </r>
  <r>
    <x v="18"/>
    <x v="56"/>
    <x v="0"/>
    <x v="4"/>
    <n v="17"/>
    <n v="1"/>
    <n v="0"/>
    <n v="1"/>
    <n v="1"/>
    <n v="17"/>
    <n v="1"/>
    <n v="0"/>
    <n v="0"/>
    <n v="18"/>
  </r>
  <r>
    <x v="18"/>
    <x v="56"/>
    <x v="1"/>
    <x v="0"/>
    <n v="26"/>
    <n v="0"/>
    <n v="0"/>
    <n v="0"/>
    <n v="0"/>
    <n v="26"/>
    <n v="0"/>
    <n v="0"/>
    <n v="0"/>
    <n v="26"/>
  </r>
  <r>
    <x v="18"/>
    <x v="56"/>
    <x v="1"/>
    <x v="5"/>
    <n v="2"/>
    <n v="0"/>
    <n v="1"/>
    <n v="1"/>
    <n v="1"/>
    <n v="2"/>
    <n v="0"/>
    <n v="1"/>
    <n v="0"/>
    <n v="3"/>
  </r>
  <r>
    <x v="18"/>
    <x v="56"/>
    <x v="1"/>
    <x v="1"/>
    <n v="2"/>
    <n v="0"/>
    <n v="0"/>
    <n v="0"/>
    <n v="0"/>
    <n v="2"/>
    <n v="0"/>
    <n v="0"/>
    <n v="0"/>
    <n v="2"/>
  </r>
  <r>
    <x v="18"/>
    <x v="56"/>
    <x v="1"/>
    <x v="3"/>
    <n v="6"/>
    <n v="0"/>
    <n v="0"/>
    <n v="0"/>
    <n v="0"/>
    <n v="6"/>
    <n v="0"/>
    <n v="0"/>
    <n v="0"/>
    <n v="6"/>
  </r>
  <r>
    <x v="18"/>
    <x v="56"/>
    <x v="1"/>
    <x v="2"/>
    <n v="3"/>
    <n v="0"/>
    <n v="0"/>
    <n v="0"/>
    <n v="0"/>
    <n v="3"/>
    <n v="0"/>
    <n v="0"/>
    <n v="0"/>
    <n v="3"/>
  </r>
  <r>
    <x v="18"/>
    <x v="56"/>
    <x v="1"/>
    <x v="4"/>
    <n v="13"/>
    <n v="1"/>
    <n v="0"/>
    <n v="1"/>
    <n v="1"/>
    <n v="13"/>
    <n v="1"/>
    <n v="0"/>
    <n v="0"/>
    <n v="14"/>
  </r>
  <r>
    <x v="18"/>
    <x v="57"/>
    <x v="0"/>
    <x v="0"/>
    <n v="83"/>
    <n v="2"/>
    <n v="3"/>
    <n v="4"/>
    <n v="5"/>
    <n v="83"/>
    <n v="2"/>
    <n v="3"/>
    <n v="0"/>
    <n v="88"/>
  </r>
  <r>
    <x v="18"/>
    <x v="57"/>
    <x v="0"/>
    <x v="5"/>
    <n v="12"/>
    <n v="0"/>
    <n v="0"/>
    <n v="0"/>
    <n v="0"/>
    <n v="12"/>
    <n v="0"/>
    <n v="0"/>
    <n v="0"/>
    <n v="12"/>
  </r>
  <r>
    <x v="18"/>
    <x v="57"/>
    <x v="0"/>
    <x v="1"/>
    <n v="9"/>
    <n v="0"/>
    <n v="0"/>
    <n v="0"/>
    <n v="0"/>
    <n v="9"/>
    <n v="0"/>
    <n v="0"/>
    <n v="0"/>
    <n v="9"/>
  </r>
  <r>
    <x v="18"/>
    <x v="57"/>
    <x v="0"/>
    <x v="3"/>
    <n v="8"/>
    <n v="0"/>
    <n v="0"/>
    <n v="0"/>
    <n v="0"/>
    <n v="8"/>
    <n v="0"/>
    <n v="0"/>
    <n v="0"/>
    <n v="8"/>
  </r>
  <r>
    <x v="18"/>
    <x v="57"/>
    <x v="0"/>
    <x v="2"/>
    <n v="9"/>
    <n v="0"/>
    <n v="0"/>
    <n v="0"/>
    <n v="0"/>
    <n v="9"/>
    <n v="0"/>
    <n v="0"/>
    <n v="0"/>
    <n v="9"/>
  </r>
  <r>
    <x v="18"/>
    <x v="57"/>
    <x v="0"/>
    <x v="4"/>
    <n v="17"/>
    <n v="2"/>
    <n v="3"/>
    <n v="5"/>
    <n v="5"/>
    <n v="17"/>
    <n v="2"/>
    <n v="3"/>
    <n v="0"/>
    <n v="22"/>
  </r>
  <r>
    <x v="18"/>
    <x v="57"/>
    <x v="1"/>
    <x v="0"/>
    <n v="30"/>
    <n v="2"/>
    <n v="3"/>
    <n v="5"/>
    <n v="5"/>
    <n v="30"/>
    <n v="2"/>
    <n v="3"/>
    <n v="0"/>
    <n v="35"/>
  </r>
  <r>
    <x v="18"/>
    <x v="57"/>
    <x v="1"/>
    <x v="5"/>
    <n v="2"/>
    <n v="0"/>
    <n v="0"/>
    <n v="0"/>
    <n v="0"/>
    <n v="2"/>
    <n v="0"/>
    <n v="0"/>
    <n v="0"/>
    <n v="2"/>
  </r>
  <r>
    <x v="18"/>
    <x v="57"/>
    <x v="1"/>
    <x v="1"/>
    <n v="4"/>
    <n v="0"/>
    <n v="0"/>
    <n v="0"/>
    <n v="0"/>
    <n v="4"/>
    <n v="0"/>
    <n v="0"/>
    <n v="0"/>
    <n v="4"/>
  </r>
  <r>
    <x v="18"/>
    <x v="57"/>
    <x v="1"/>
    <x v="3"/>
    <n v="2"/>
    <n v="0"/>
    <n v="0"/>
    <n v="0"/>
    <n v="0"/>
    <n v="2"/>
    <n v="0"/>
    <n v="0"/>
    <n v="0"/>
    <n v="2"/>
  </r>
  <r>
    <x v="18"/>
    <x v="57"/>
    <x v="1"/>
    <x v="2"/>
    <n v="2"/>
    <n v="2"/>
    <n v="0"/>
    <n v="2"/>
    <n v="2"/>
    <n v="2"/>
    <n v="2"/>
    <n v="0"/>
    <n v="0"/>
    <n v="4"/>
  </r>
  <r>
    <x v="18"/>
    <x v="57"/>
    <x v="1"/>
    <x v="4"/>
    <n v="7"/>
    <n v="0"/>
    <n v="1"/>
    <n v="1"/>
    <n v="1"/>
    <n v="7"/>
    <n v="0"/>
    <n v="1"/>
    <n v="0"/>
    <n v="8"/>
  </r>
  <r>
    <x v="18"/>
    <x v="58"/>
    <x v="0"/>
    <x v="0"/>
    <n v="62"/>
    <n v="6"/>
    <n v="10"/>
    <n v="13"/>
    <n v="16"/>
    <n v="62"/>
    <n v="6"/>
    <n v="10"/>
    <n v="0"/>
    <n v="78"/>
  </r>
  <r>
    <x v="18"/>
    <x v="58"/>
    <x v="0"/>
    <x v="5"/>
    <n v="8"/>
    <n v="1"/>
    <n v="0"/>
    <n v="0"/>
    <n v="1"/>
    <n v="8"/>
    <n v="1"/>
    <n v="0"/>
    <n v="0"/>
    <n v="9"/>
  </r>
  <r>
    <x v="18"/>
    <x v="58"/>
    <x v="0"/>
    <x v="1"/>
    <n v="6"/>
    <n v="0"/>
    <n v="0"/>
    <n v="0"/>
    <n v="0"/>
    <n v="6"/>
    <n v="0"/>
    <n v="0"/>
    <n v="0"/>
    <n v="6"/>
  </r>
  <r>
    <x v="18"/>
    <x v="58"/>
    <x v="0"/>
    <x v="3"/>
    <n v="2"/>
    <n v="0"/>
    <n v="0"/>
    <n v="0"/>
    <n v="0"/>
    <n v="2"/>
    <n v="0"/>
    <n v="0"/>
    <n v="0"/>
    <n v="2"/>
  </r>
  <r>
    <x v="18"/>
    <x v="58"/>
    <x v="0"/>
    <x v="2"/>
    <n v="5"/>
    <n v="1"/>
    <n v="0"/>
    <n v="0"/>
    <n v="1"/>
    <n v="5"/>
    <n v="1"/>
    <n v="0"/>
    <n v="0"/>
    <n v="6"/>
  </r>
  <r>
    <x v="18"/>
    <x v="58"/>
    <x v="0"/>
    <x v="4"/>
    <n v="19"/>
    <n v="2"/>
    <n v="1"/>
    <n v="3"/>
    <n v="3"/>
    <n v="19"/>
    <n v="2"/>
    <n v="1"/>
    <n v="0"/>
    <n v="22"/>
  </r>
  <r>
    <x v="18"/>
    <x v="58"/>
    <x v="1"/>
    <x v="0"/>
    <n v="29"/>
    <n v="3"/>
    <n v="0"/>
    <n v="1"/>
    <n v="3"/>
    <n v="29"/>
    <n v="3"/>
    <n v="0"/>
    <n v="0"/>
    <n v="32"/>
  </r>
  <r>
    <x v="18"/>
    <x v="58"/>
    <x v="1"/>
    <x v="5"/>
    <n v="9"/>
    <n v="0"/>
    <n v="0"/>
    <n v="0"/>
    <n v="0"/>
    <n v="9"/>
    <n v="0"/>
    <n v="0"/>
    <n v="0"/>
    <n v="9"/>
  </r>
  <r>
    <x v="18"/>
    <x v="58"/>
    <x v="1"/>
    <x v="1"/>
    <n v="4"/>
    <n v="0"/>
    <n v="0"/>
    <n v="0"/>
    <n v="0"/>
    <n v="4"/>
    <n v="0"/>
    <n v="0"/>
    <n v="0"/>
    <n v="4"/>
  </r>
  <r>
    <x v="18"/>
    <x v="58"/>
    <x v="1"/>
    <x v="3"/>
    <n v="5"/>
    <n v="0"/>
    <n v="0"/>
    <n v="0"/>
    <n v="0"/>
    <n v="5"/>
    <n v="0"/>
    <n v="0"/>
    <n v="0"/>
    <n v="5"/>
  </r>
  <r>
    <x v="18"/>
    <x v="58"/>
    <x v="1"/>
    <x v="4"/>
    <n v="7"/>
    <n v="0"/>
    <n v="0"/>
    <n v="0"/>
    <n v="0"/>
    <n v="7"/>
    <n v="0"/>
    <n v="0"/>
    <n v="0"/>
    <n v="7"/>
  </r>
  <r>
    <x v="18"/>
    <x v="59"/>
    <x v="0"/>
    <x v="0"/>
    <n v="60"/>
    <n v="10"/>
    <n v="4"/>
    <n v="4"/>
    <n v="14"/>
    <n v="60"/>
    <n v="10"/>
    <n v="4"/>
    <n v="0"/>
    <n v="74"/>
  </r>
  <r>
    <x v="18"/>
    <x v="59"/>
    <x v="0"/>
    <x v="5"/>
    <n v="4"/>
    <n v="1"/>
    <n v="0"/>
    <n v="0"/>
    <n v="1"/>
    <n v="4"/>
    <n v="1"/>
    <n v="0"/>
    <n v="0"/>
    <n v="5"/>
  </r>
  <r>
    <x v="18"/>
    <x v="59"/>
    <x v="0"/>
    <x v="1"/>
    <n v="10"/>
    <n v="0"/>
    <n v="0"/>
    <n v="0"/>
    <n v="0"/>
    <n v="10"/>
    <n v="0"/>
    <n v="0"/>
    <n v="0"/>
    <n v="10"/>
  </r>
  <r>
    <x v="18"/>
    <x v="59"/>
    <x v="0"/>
    <x v="3"/>
    <n v="6"/>
    <n v="0"/>
    <n v="0"/>
    <n v="0"/>
    <n v="0"/>
    <n v="6"/>
    <n v="0"/>
    <n v="0"/>
    <n v="0"/>
    <n v="6"/>
  </r>
  <r>
    <x v="18"/>
    <x v="59"/>
    <x v="0"/>
    <x v="2"/>
    <n v="4"/>
    <n v="1"/>
    <n v="0"/>
    <n v="0"/>
    <n v="1"/>
    <n v="4"/>
    <n v="1"/>
    <n v="0"/>
    <n v="0"/>
    <n v="5"/>
  </r>
  <r>
    <x v="18"/>
    <x v="59"/>
    <x v="0"/>
    <x v="4"/>
    <n v="8"/>
    <n v="1"/>
    <n v="0"/>
    <n v="0"/>
    <n v="1"/>
    <n v="8"/>
    <n v="1"/>
    <n v="0"/>
    <n v="0"/>
    <n v="9"/>
  </r>
  <r>
    <x v="18"/>
    <x v="59"/>
    <x v="1"/>
    <x v="0"/>
    <n v="37"/>
    <n v="3"/>
    <n v="1"/>
    <n v="2"/>
    <n v="4"/>
    <n v="37"/>
    <n v="3"/>
    <n v="1"/>
    <n v="0"/>
    <n v="41"/>
  </r>
  <r>
    <x v="18"/>
    <x v="59"/>
    <x v="1"/>
    <x v="5"/>
    <n v="1"/>
    <n v="0"/>
    <n v="0"/>
    <n v="0"/>
    <n v="0"/>
    <n v="1"/>
    <n v="0"/>
    <n v="0"/>
    <n v="0"/>
    <n v="1"/>
  </r>
  <r>
    <x v="18"/>
    <x v="59"/>
    <x v="1"/>
    <x v="1"/>
    <n v="2"/>
    <n v="0"/>
    <n v="0"/>
    <n v="0"/>
    <n v="0"/>
    <n v="2"/>
    <n v="0"/>
    <n v="0"/>
    <n v="0"/>
    <n v="2"/>
  </r>
  <r>
    <x v="18"/>
    <x v="59"/>
    <x v="1"/>
    <x v="3"/>
    <n v="5"/>
    <n v="0"/>
    <n v="0"/>
    <n v="0"/>
    <n v="0"/>
    <n v="5"/>
    <n v="0"/>
    <n v="0"/>
    <n v="0"/>
    <n v="5"/>
  </r>
  <r>
    <x v="18"/>
    <x v="59"/>
    <x v="1"/>
    <x v="2"/>
    <n v="1"/>
    <n v="0"/>
    <n v="0"/>
    <n v="0"/>
    <n v="0"/>
    <n v="1"/>
    <n v="0"/>
    <n v="0"/>
    <n v="0"/>
    <n v="1"/>
  </r>
  <r>
    <x v="18"/>
    <x v="59"/>
    <x v="1"/>
    <x v="4"/>
    <n v="8"/>
    <n v="2"/>
    <n v="0"/>
    <n v="1"/>
    <n v="2"/>
    <n v="8"/>
    <n v="2"/>
    <n v="0"/>
    <n v="0"/>
    <n v="10"/>
  </r>
  <r>
    <x v="18"/>
    <x v="60"/>
    <x v="0"/>
    <x v="0"/>
    <n v="57"/>
    <n v="13"/>
    <n v="6"/>
    <n v="7"/>
    <n v="19"/>
    <n v="57"/>
    <n v="13"/>
    <n v="6"/>
    <n v="0"/>
    <n v="76"/>
  </r>
  <r>
    <x v="18"/>
    <x v="60"/>
    <x v="0"/>
    <x v="5"/>
    <n v="5"/>
    <n v="1"/>
    <n v="0"/>
    <n v="0"/>
    <n v="1"/>
    <n v="5"/>
    <n v="1"/>
    <n v="0"/>
    <n v="0"/>
    <n v="6"/>
  </r>
  <r>
    <x v="18"/>
    <x v="60"/>
    <x v="0"/>
    <x v="1"/>
    <n v="4"/>
    <n v="2"/>
    <n v="0"/>
    <n v="0"/>
    <n v="2"/>
    <n v="4"/>
    <n v="2"/>
    <n v="0"/>
    <n v="0"/>
    <n v="6"/>
  </r>
  <r>
    <x v="18"/>
    <x v="60"/>
    <x v="0"/>
    <x v="3"/>
    <n v="6"/>
    <n v="0"/>
    <n v="1"/>
    <n v="1"/>
    <n v="1"/>
    <n v="6"/>
    <n v="0"/>
    <n v="1"/>
    <n v="0"/>
    <n v="7"/>
  </r>
  <r>
    <x v="18"/>
    <x v="60"/>
    <x v="0"/>
    <x v="2"/>
    <n v="3"/>
    <n v="0"/>
    <n v="0"/>
    <n v="0"/>
    <n v="0"/>
    <n v="3"/>
    <n v="0"/>
    <n v="0"/>
    <n v="0"/>
    <n v="3"/>
  </r>
  <r>
    <x v="18"/>
    <x v="60"/>
    <x v="0"/>
    <x v="4"/>
    <n v="15"/>
    <n v="2"/>
    <n v="1"/>
    <n v="1"/>
    <n v="3"/>
    <n v="15"/>
    <n v="2"/>
    <n v="1"/>
    <n v="0"/>
    <n v="18"/>
  </r>
  <r>
    <x v="18"/>
    <x v="60"/>
    <x v="1"/>
    <x v="0"/>
    <n v="25"/>
    <n v="7"/>
    <n v="2"/>
    <n v="4"/>
    <n v="9"/>
    <n v="25"/>
    <n v="7"/>
    <n v="2"/>
    <n v="0"/>
    <n v="34"/>
  </r>
  <r>
    <x v="18"/>
    <x v="60"/>
    <x v="1"/>
    <x v="5"/>
    <n v="3"/>
    <n v="0"/>
    <n v="0"/>
    <n v="0"/>
    <n v="0"/>
    <n v="3"/>
    <n v="0"/>
    <n v="0"/>
    <n v="0"/>
    <n v="3"/>
  </r>
  <r>
    <x v="18"/>
    <x v="60"/>
    <x v="1"/>
    <x v="1"/>
    <n v="3"/>
    <n v="0"/>
    <n v="0"/>
    <n v="0"/>
    <n v="0"/>
    <n v="3"/>
    <n v="0"/>
    <n v="0"/>
    <n v="0"/>
    <n v="3"/>
  </r>
  <r>
    <x v="18"/>
    <x v="60"/>
    <x v="1"/>
    <x v="3"/>
    <n v="1"/>
    <n v="0"/>
    <n v="0"/>
    <n v="0"/>
    <n v="0"/>
    <n v="1"/>
    <n v="0"/>
    <n v="0"/>
    <n v="0"/>
    <n v="1"/>
  </r>
  <r>
    <x v="18"/>
    <x v="60"/>
    <x v="1"/>
    <x v="2"/>
    <n v="3"/>
    <n v="0"/>
    <n v="0"/>
    <n v="0"/>
    <n v="0"/>
    <n v="3"/>
    <n v="0"/>
    <n v="0"/>
    <n v="0"/>
    <n v="3"/>
  </r>
  <r>
    <x v="18"/>
    <x v="60"/>
    <x v="1"/>
    <x v="4"/>
    <n v="4"/>
    <n v="1"/>
    <n v="0"/>
    <n v="0"/>
    <n v="1"/>
    <n v="4"/>
    <n v="1"/>
    <n v="0"/>
    <n v="0"/>
    <n v="5"/>
  </r>
  <r>
    <x v="18"/>
    <x v="61"/>
    <x v="0"/>
    <x v="0"/>
    <n v="71"/>
    <n v="19"/>
    <n v="7"/>
    <n v="8"/>
    <n v="26"/>
    <n v="71"/>
    <n v="19"/>
    <n v="7"/>
    <n v="0"/>
    <n v="97"/>
  </r>
  <r>
    <x v="18"/>
    <x v="61"/>
    <x v="0"/>
    <x v="5"/>
    <n v="3"/>
    <n v="1"/>
    <n v="0"/>
    <n v="0"/>
    <n v="1"/>
    <n v="3"/>
    <n v="1"/>
    <n v="0"/>
    <n v="0"/>
    <n v="4"/>
  </r>
  <r>
    <x v="18"/>
    <x v="61"/>
    <x v="0"/>
    <x v="1"/>
    <n v="1"/>
    <n v="0"/>
    <n v="0"/>
    <n v="0"/>
    <n v="0"/>
    <n v="1"/>
    <n v="0"/>
    <n v="0"/>
    <n v="0"/>
    <n v="1"/>
  </r>
  <r>
    <x v="18"/>
    <x v="61"/>
    <x v="0"/>
    <x v="3"/>
    <n v="1"/>
    <n v="0"/>
    <n v="0"/>
    <n v="0"/>
    <n v="0"/>
    <n v="1"/>
    <n v="0"/>
    <n v="0"/>
    <n v="0"/>
    <n v="1"/>
  </r>
  <r>
    <x v="18"/>
    <x v="61"/>
    <x v="0"/>
    <x v="2"/>
    <n v="3"/>
    <n v="0"/>
    <n v="0"/>
    <n v="0"/>
    <n v="0"/>
    <n v="3"/>
    <n v="0"/>
    <n v="0"/>
    <n v="0"/>
    <n v="3"/>
  </r>
  <r>
    <x v="18"/>
    <x v="61"/>
    <x v="0"/>
    <x v="4"/>
    <n v="11"/>
    <n v="1"/>
    <n v="0"/>
    <n v="0"/>
    <n v="1"/>
    <n v="11"/>
    <n v="1"/>
    <n v="0"/>
    <n v="0"/>
    <n v="12"/>
  </r>
  <r>
    <x v="18"/>
    <x v="61"/>
    <x v="1"/>
    <x v="0"/>
    <n v="17"/>
    <n v="5"/>
    <n v="4"/>
    <n v="2"/>
    <n v="9"/>
    <n v="17"/>
    <n v="5"/>
    <n v="4"/>
    <n v="0"/>
    <n v="26"/>
  </r>
  <r>
    <x v="18"/>
    <x v="61"/>
    <x v="1"/>
    <x v="5"/>
    <n v="2"/>
    <n v="0"/>
    <n v="0"/>
    <n v="0"/>
    <n v="0"/>
    <n v="2"/>
    <n v="0"/>
    <n v="0"/>
    <n v="0"/>
    <n v="2"/>
  </r>
  <r>
    <x v="18"/>
    <x v="61"/>
    <x v="1"/>
    <x v="1"/>
    <n v="2"/>
    <n v="1"/>
    <n v="0"/>
    <n v="0"/>
    <n v="1"/>
    <n v="2"/>
    <n v="1"/>
    <n v="0"/>
    <n v="0"/>
    <n v="3"/>
  </r>
  <r>
    <x v="18"/>
    <x v="61"/>
    <x v="1"/>
    <x v="3"/>
    <n v="4"/>
    <n v="0"/>
    <n v="0"/>
    <n v="0"/>
    <n v="0"/>
    <n v="4"/>
    <n v="0"/>
    <n v="0"/>
    <n v="0"/>
    <n v="4"/>
  </r>
  <r>
    <x v="18"/>
    <x v="61"/>
    <x v="1"/>
    <x v="2"/>
    <n v="0"/>
    <n v="1"/>
    <n v="0"/>
    <n v="1"/>
    <n v="1"/>
    <n v="0"/>
    <n v="1"/>
    <n v="0"/>
    <n v="0"/>
    <n v="1"/>
  </r>
  <r>
    <x v="18"/>
    <x v="61"/>
    <x v="1"/>
    <x v="4"/>
    <n v="8"/>
    <n v="1"/>
    <n v="0"/>
    <n v="0"/>
    <n v="1"/>
    <n v="8"/>
    <n v="1"/>
    <n v="0"/>
    <n v="0"/>
    <n v="9"/>
  </r>
  <r>
    <x v="18"/>
    <x v="62"/>
    <x v="0"/>
    <x v="0"/>
    <n v="51"/>
    <n v="11"/>
    <n v="5"/>
    <n v="5"/>
    <n v="16"/>
    <n v="51"/>
    <n v="11"/>
    <n v="5"/>
    <n v="0"/>
    <n v="67"/>
  </r>
  <r>
    <x v="18"/>
    <x v="62"/>
    <x v="0"/>
    <x v="5"/>
    <n v="2"/>
    <n v="0"/>
    <n v="0"/>
    <n v="0"/>
    <n v="0"/>
    <n v="2"/>
    <n v="0"/>
    <n v="0"/>
    <n v="0"/>
    <n v="2"/>
  </r>
  <r>
    <x v="18"/>
    <x v="62"/>
    <x v="0"/>
    <x v="1"/>
    <n v="2"/>
    <n v="0"/>
    <n v="0"/>
    <n v="0"/>
    <n v="0"/>
    <n v="2"/>
    <n v="0"/>
    <n v="0"/>
    <n v="0"/>
    <n v="2"/>
  </r>
  <r>
    <x v="18"/>
    <x v="62"/>
    <x v="0"/>
    <x v="3"/>
    <n v="3"/>
    <n v="0"/>
    <n v="0"/>
    <n v="0"/>
    <n v="0"/>
    <n v="3"/>
    <n v="0"/>
    <n v="0"/>
    <n v="0"/>
    <n v="3"/>
  </r>
  <r>
    <x v="18"/>
    <x v="62"/>
    <x v="0"/>
    <x v="2"/>
    <n v="1"/>
    <n v="0"/>
    <n v="0"/>
    <n v="0"/>
    <n v="0"/>
    <n v="1"/>
    <n v="0"/>
    <n v="0"/>
    <n v="0"/>
    <n v="1"/>
  </r>
  <r>
    <x v="18"/>
    <x v="62"/>
    <x v="0"/>
    <x v="4"/>
    <n v="6"/>
    <n v="1"/>
    <n v="1"/>
    <n v="1"/>
    <n v="2"/>
    <n v="6"/>
    <n v="1"/>
    <n v="1"/>
    <n v="0"/>
    <n v="8"/>
  </r>
  <r>
    <x v="18"/>
    <x v="62"/>
    <x v="1"/>
    <x v="0"/>
    <n v="24"/>
    <n v="6"/>
    <n v="5"/>
    <n v="3"/>
    <n v="11"/>
    <n v="24"/>
    <n v="6"/>
    <n v="5"/>
    <n v="0"/>
    <n v="35"/>
  </r>
  <r>
    <x v="18"/>
    <x v="62"/>
    <x v="1"/>
    <x v="5"/>
    <n v="2"/>
    <n v="0"/>
    <n v="0"/>
    <n v="0"/>
    <n v="0"/>
    <n v="2"/>
    <n v="0"/>
    <n v="0"/>
    <n v="0"/>
    <n v="2"/>
  </r>
  <r>
    <x v="18"/>
    <x v="62"/>
    <x v="1"/>
    <x v="3"/>
    <n v="0"/>
    <n v="1"/>
    <n v="0"/>
    <n v="1"/>
    <n v="1"/>
    <n v="0"/>
    <n v="1"/>
    <n v="0"/>
    <n v="0"/>
    <n v="1"/>
  </r>
  <r>
    <x v="18"/>
    <x v="62"/>
    <x v="1"/>
    <x v="4"/>
    <n v="2"/>
    <n v="0"/>
    <n v="0"/>
    <n v="0"/>
    <n v="0"/>
    <n v="2"/>
    <n v="0"/>
    <n v="0"/>
    <n v="0"/>
    <n v="2"/>
  </r>
  <r>
    <x v="18"/>
    <x v="63"/>
    <x v="0"/>
    <x v="0"/>
    <n v="46"/>
    <n v="21"/>
    <n v="10"/>
    <n v="7"/>
    <n v="31"/>
    <n v="46"/>
    <n v="21"/>
    <n v="10"/>
    <n v="0"/>
    <n v="77"/>
  </r>
  <r>
    <x v="18"/>
    <x v="63"/>
    <x v="0"/>
    <x v="5"/>
    <n v="1"/>
    <n v="0"/>
    <n v="0"/>
    <n v="0"/>
    <n v="0"/>
    <n v="1"/>
    <n v="0"/>
    <n v="0"/>
    <n v="0"/>
    <n v="1"/>
  </r>
  <r>
    <x v="18"/>
    <x v="63"/>
    <x v="0"/>
    <x v="1"/>
    <n v="1"/>
    <n v="0"/>
    <n v="1"/>
    <n v="1"/>
    <n v="1"/>
    <n v="1"/>
    <n v="0"/>
    <n v="1"/>
    <n v="0"/>
    <n v="2"/>
  </r>
  <r>
    <x v="18"/>
    <x v="63"/>
    <x v="0"/>
    <x v="3"/>
    <n v="5"/>
    <n v="0"/>
    <n v="1"/>
    <n v="1"/>
    <n v="1"/>
    <n v="5"/>
    <n v="0"/>
    <n v="1"/>
    <n v="0"/>
    <n v="6"/>
  </r>
  <r>
    <x v="18"/>
    <x v="63"/>
    <x v="0"/>
    <x v="2"/>
    <n v="2"/>
    <n v="0"/>
    <n v="1"/>
    <n v="1"/>
    <n v="1"/>
    <n v="2"/>
    <n v="0"/>
    <n v="1"/>
    <n v="0"/>
    <n v="3"/>
  </r>
  <r>
    <x v="18"/>
    <x v="63"/>
    <x v="0"/>
    <x v="4"/>
    <n v="6"/>
    <n v="0"/>
    <n v="2"/>
    <n v="1"/>
    <n v="2"/>
    <n v="6"/>
    <n v="0"/>
    <n v="2"/>
    <n v="0"/>
    <n v="8"/>
  </r>
  <r>
    <x v="18"/>
    <x v="63"/>
    <x v="1"/>
    <x v="0"/>
    <n v="25"/>
    <n v="7"/>
    <n v="4"/>
    <n v="3"/>
    <n v="11"/>
    <n v="25"/>
    <n v="7"/>
    <n v="4"/>
    <n v="0"/>
    <n v="36"/>
  </r>
  <r>
    <x v="18"/>
    <x v="63"/>
    <x v="1"/>
    <x v="5"/>
    <n v="1"/>
    <n v="0"/>
    <n v="1"/>
    <n v="1"/>
    <n v="1"/>
    <n v="1"/>
    <n v="0"/>
    <n v="1"/>
    <n v="0"/>
    <n v="2"/>
  </r>
  <r>
    <x v="18"/>
    <x v="63"/>
    <x v="1"/>
    <x v="1"/>
    <n v="2"/>
    <n v="0"/>
    <n v="0"/>
    <n v="0"/>
    <n v="0"/>
    <n v="2"/>
    <n v="0"/>
    <n v="0"/>
    <n v="0"/>
    <n v="2"/>
  </r>
  <r>
    <x v="18"/>
    <x v="63"/>
    <x v="1"/>
    <x v="2"/>
    <n v="1"/>
    <n v="0"/>
    <n v="0"/>
    <n v="0"/>
    <n v="0"/>
    <n v="1"/>
    <n v="0"/>
    <n v="0"/>
    <n v="0"/>
    <n v="1"/>
  </r>
  <r>
    <x v="18"/>
    <x v="63"/>
    <x v="1"/>
    <x v="4"/>
    <n v="2"/>
    <n v="0"/>
    <n v="0"/>
    <n v="0"/>
    <n v="0"/>
    <n v="2"/>
    <n v="0"/>
    <n v="0"/>
    <n v="0"/>
    <n v="2"/>
  </r>
  <r>
    <x v="18"/>
    <x v="64"/>
    <x v="0"/>
    <x v="0"/>
    <n v="38"/>
    <n v="16"/>
    <n v="11"/>
    <n v="8"/>
    <n v="27"/>
    <n v="38"/>
    <n v="16"/>
    <n v="11"/>
    <n v="0"/>
    <n v="65"/>
  </r>
  <r>
    <x v="18"/>
    <x v="64"/>
    <x v="0"/>
    <x v="5"/>
    <n v="0"/>
    <n v="1"/>
    <n v="0"/>
    <n v="0"/>
    <n v="1"/>
    <n v="0"/>
    <n v="1"/>
    <n v="0"/>
    <n v="0"/>
    <n v="1"/>
  </r>
  <r>
    <x v="18"/>
    <x v="64"/>
    <x v="0"/>
    <x v="1"/>
    <n v="1"/>
    <n v="1"/>
    <n v="2"/>
    <n v="0"/>
    <n v="3"/>
    <n v="1"/>
    <n v="1"/>
    <n v="2"/>
    <n v="0"/>
    <n v="4"/>
  </r>
  <r>
    <x v="18"/>
    <x v="64"/>
    <x v="0"/>
    <x v="3"/>
    <n v="2"/>
    <n v="0"/>
    <n v="0"/>
    <n v="0"/>
    <n v="0"/>
    <n v="2"/>
    <n v="0"/>
    <n v="0"/>
    <n v="0"/>
    <n v="2"/>
  </r>
  <r>
    <x v="18"/>
    <x v="64"/>
    <x v="0"/>
    <x v="2"/>
    <n v="1"/>
    <n v="1"/>
    <n v="0"/>
    <n v="0"/>
    <n v="1"/>
    <n v="1"/>
    <n v="1"/>
    <n v="0"/>
    <n v="0"/>
    <n v="2"/>
  </r>
  <r>
    <x v="18"/>
    <x v="64"/>
    <x v="0"/>
    <x v="4"/>
    <n v="4"/>
    <n v="1"/>
    <n v="2"/>
    <n v="0"/>
    <n v="3"/>
    <n v="4"/>
    <n v="1"/>
    <n v="2"/>
    <n v="0"/>
    <n v="7"/>
  </r>
  <r>
    <x v="18"/>
    <x v="64"/>
    <x v="1"/>
    <x v="0"/>
    <n v="21"/>
    <n v="9"/>
    <n v="4"/>
    <n v="1"/>
    <n v="13"/>
    <n v="21"/>
    <n v="9"/>
    <n v="4"/>
    <n v="0"/>
    <n v="34"/>
  </r>
  <r>
    <x v="18"/>
    <x v="64"/>
    <x v="1"/>
    <x v="5"/>
    <n v="2"/>
    <n v="0"/>
    <n v="0"/>
    <n v="0"/>
    <n v="0"/>
    <n v="2"/>
    <n v="0"/>
    <n v="0"/>
    <n v="0"/>
    <n v="2"/>
  </r>
  <r>
    <x v="18"/>
    <x v="64"/>
    <x v="1"/>
    <x v="1"/>
    <n v="1"/>
    <n v="0"/>
    <n v="0"/>
    <n v="0"/>
    <n v="0"/>
    <n v="1"/>
    <n v="0"/>
    <n v="0"/>
    <n v="0"/>
    <n v="1"/>
  </r>
  <r>
    <x v="18"/>
    <x v="64"/>
    <x v="1"/>
    <x v="3"/>
    <n v="2"/>
    <n v="1"/>
    <n v="0"/>
    <n v="0"/>
    <n v="1"/>
    <n v="2"/>
    <n v="1"/>
    <n v="0"/>
    <n v="0"/>
    <n v="3"/>
  </r>
  <r>
    <x v="18"/>
    <x v="64"/>
    <x v="1"/>
    <x v="2"/>
    <n v="1"/>
    <n v="0"/>
    <n v="0"/>
    <n v="0"/>
    <n v="0"/>
    <n v="1"/>
    <n v="0"/>
    <n v="0"/>
    <n v="0"/>
    <n v="1"/>
  </r>
  <r>
    <x v="18"/>
    <x v="64"/>
    <x v="1"/>
    <x v="4"/>
    <n v="2"/>
    <n v="0"/>
    <n v="1"/>
    <n v="0"/>
    <n v="1"/>
    <n v="2"/>
    <n v="0"/>
    <n v="1"/>
    <n v="0"/>
    <n v="3"/>
  </r>
  <r>
    <x v="18"/>
    <x v="65"/>
    <x v="0"/>
    <x v="0"/>
    <n v="40"/>
    <n v="10"/>
    <n v="19"/>
    <n v="11"/>
    <n v="29"/>
    <n v="40"/>
    <n v="10"/>
    <n v="19"/>
    <n v="0"/>
    <n v="69"/>
  </r>
  <r>
    <x v="18"/>
    <x v="65"/>
    <x v="0"/>
    <x v="5"/>
    <n v="1"/>
    <n v="1"/>
    <n v="3"/>
    <n v="1"/>
    <n v="4"/>
    <n v="1"/>
    <n v="1"/>
    <n v="3"/>
    <n v="0"/>
    <n v="5"/>
  </r>
  <r>
    <x v="18"/>
    <x v="65"/>
    <x v="0"/>
    <x v="1"/>
    <n v="1"/>
    <n v="0"/>
    <n v="0"/>
    <n v="0"/>
    <n v="0"/>
    <n v="1"/>
    <n v="0"/>
    <n v="0"/>
    <n v="0"/>
    <n v="1"/>
  </r>
  <r>
    <x v="18"/>
    <x v="65"/>
    <x v="0"/>
    <x v="3"/>
    <n v="2"/>
    <n v="1"/>
    <n v="0"/>
    <n v="0"/>
    <n v="1"/>
    <n v="2"/>
    <n v="1"/>
    <n v="0"/>
    <n v="0"/>
    <n v="3"/>
  </r>
  <r>
    <x v="18"/>
    <x v="65"/>
    <x v="0"/>
    <x v="2"/>
    <n v="3"/>
    <n v="1"/>
    <n v="0"/>
    <n v="0"/>
    <n v="1"/>
    <n v="3"/>
    <n v="1"/>
    <n v="0"/>
    <n v="0"/>
    <n v="4"/>
  </r>
  <r>
    <x v="18"/>
    <x v="65"/>
    <x v="0"/>
    <x v="4"/>
    <n v="4"/>
    <n v="2"/>
    <n v="0"/>
    <n v="0"/>
    <n v="2"/>
    <n v="4"/>
    <n v="2"/>
    <n v="0"/>
    <n v="0"/>
    <n v="6"/>
  </r>
  <r>
    <x v="18"/>
    <x v="65"/>
    <x v="1"/>
    <x v="0"/>
    <n v="23"/>
    <n v="9"/>
    <n v="8"/>
    <n v="5"/>
    <n v="17"/>
    <n v="23"/>
    <n v="9"/>
    <n v="8"/>
    <n v="0"/>
    <n v="40"/>
  </r>
  <r>
    <x v="18"/>
    <x v="65"/>
    <x v="1"/>
    <x v="1"/>
    <n v="2"/>
    <n v="0"/>
    <n v="1"/>
    <n v="1"/>
    <n v="1"/>
    <n v="2"/>
    <n v="0"/>
    <n v="1"/>
    <n v="0"/>
    <n v="3"/>
  </r>
  <r>
    <x v="18"/>
    <x v="65"/>
    <x v="1"/>
    <x v="2"/>
    <n v="1"/>
    <n v="0"/>
    <n v="0"/>
    <n v="0"/>
    <n v="0"/>
    <n v="1"/>
    <n v="0"/>
    <n v="0"/>
    <n v="0"/>
    <n v="1"/>
  </r>
  <r>
    <x v="18"/>
    <x v="65"/>
    <x v="1"/>
    <x v="4"/>
    <n v="2"/>
    <n v="1"/>
    <n v="0"/>
    <n v="0"/>
    <n v="1"/>
    <n v="2"/>
    <n v="1"/>
    <n v="0"/>
    <n v="0"/>
    <n v="3"/>
  </r>
  <r>
    <x v="18"/>
    <x v="4"/>
    <x v="0"/>
    <x v="0"/>
    <n v="35"/>
    <n v="16"/>
    <n v="17"/>
    <n v="4"/>
    <n v="33"/>
    <n v="35"/>
    <n v="15"/>
    <n v="18"/>
    <n v="0"/>
    <n v="68"/>
  </r>
  <r>
    <x v="18"/>
    <x v="4"/>
    <x v="0"/>
    <x v="5"/>
    <n v="1"/>
    <n v="0"/>
    <n v="1"/>
    <n v="1"/>
    <n v="1"/>
    <n v="1"/>
    <n v="0"/>
    <n v="1"/>
    <n v="0"/>
    <n v="2"/>
  </r>
  <r>
    <x v="18"/>
    <x v="4"/>
    <x v="0"/>
    <x v="1"/>
    <n v="0"/>
    <n v="0"/>
    <n v="1"/>
    <n v="0"/>
    <n v="1"/>
    <n v="0"/>
    <n v="0"/>
    <n v="1"/>
    <n v="0"/>
    <n v="1"/>
  </r>
  <r>
    <x v="18"/>
    <x v="4"/>
    <x v="0"/>
    <x v="3"/>
    <n v="1"/>
    <n v="0"/>
    <n v="1"/>
    <n v="0"/>
    <n v="1"/>
    <n v="1"/>
    <n v="0"/>
    <n v="1"/>
    <n v="0"/>
    <n v="2"/>
  </r>
  <r>
    <x v="18"/>
    <x v="4"/>
    <x v="0"/>
    <x v="2"/>
    <n v="1"/>
    <n v="1"/>
    <n v="0"/>
    <n v="0"/>
    <n v="1"/>
    <n v="1"/>
    <n v="1"/>
    <n v="0"/>
    <n v="0"/>
    <n v="2"/>
  </r>
  <r>
    <x v="18"/>
    <x v="4"/>
    <x v="0"/>
    <x v="4"/>
    <n v="2"/>
    <n v="1"/>
    <n v="3"/>
    <n v="0"/>
    <n v="4"/>
    <n v="2"/>
    <n v="1"/>
    <n v="3"/>
    <n v="0"/>
    <n v="6"/>
  </r>
  <r>
    <x v="18"/>
    <x v="4"/>
    <x v="1"/>
    <x v="0"/>
    <n v="16"/>
    <n v="8"/>
    <n v="6"/>
    <n v="2"/>
    <n v="14"/>
    <n v="16"/>
    <n v="8"/>
    <n v="6"/>
    <n v="0"/>
    <n v="30"/>
  </r>
  <r>
    <x v="18"/>
    <x v="4"/>
    <x v="1"/>
    <x v="5"/>
    <n v="1"/>
    <n v="0"/>
    <n v="0"/>
    <n v="0"/>
    <n v="0"/>
    <n v="1"/>
    <n v="0"/>
    <n v="0"/>
    <n v="0"/>
    <n v="1"/>
  </r>
  <r>
    <x v="18"/>
    <x v="4"/>
    <x v="1"/>
    <x v="1"/>
    <n v="1"/>
    <n v="0"/>
    <n v="0"/>
    <n v="0"/>
    <n v="0"/>
    <n v="1"/>
    <n v="0"/>
    <n v="0"/>
    <n v="0"/>
    <n v="1"/>
  </r>
  <r>
    <x v="18"/>
    <x v="4"/>
    <x v="1"/>
    <x v="3"/>
    <n v="1"/>
    <n v="0"/>
    <n v="0"/>
    <n v="0"/>
    <n v="0"/>
    <n v="1"/>
    <n v="0"/>
    <n v="0"/>
    <n v="0"/>
    <n v="1"/>
  </r>
  <r>
    <x v="18"/>
    <x v="4"/>
    <x v="1"/>
    <x v="4"/>
    <n v="0"/>
    <n v="1"/>
    <n v="1"/>
    <n v="1"/>
    <n v="2"/>
    <n v="0"/>
    <n v="1"/>
    <n v="1"/>
    <n v="0"/>
    <n v="2"/>
  </r>
  <r>
    <x v="18"/>
    <x v="66"/>
    <x v="0"/>
    <x v="0"/>
    <n v="33"/>
    <n v="18"/>
    <n v="17"/>
    <n v="2"/>
    <n v="36"/>
    <n v="32"/>
    <n v="13"/>
    <n v="23"/>
    <n v="0"/>
    <n v="68"/>
  </r>
  <r>
    <x v="18"/>
    <x v="66"/>
    <x v="0"/>
    <x v="5"/>
    <n v="2"/>
    <n v="0"/>
    <n v="0"/>
    <n v="0"/>
    <n v="0"/>
    <n v="2"/>
    <n v="0"/>
    <n v="0"/>
    <n v="0"/>
    <n v="2"/>
  </r>
  <r>
    <x v="18"/>
    <x v="66"/>
    <x v="0"/>
    <x v="1"/>
    <n v="2"/>
    <n v="0"/>
    <n v="0"/>
    <n v="0"/>
    <n v="0"/>
    <n v="2"/>
    <n v="0"/>
    <n v="0"/>
    <n v="0"/>
    <n v="2"/>
  </r>
  <r>
    <x v="18"/>
    <x v="66"/>
    <x v="0"/>
    <x v="2"/>
    <n v="1"/>
    <n v="0"/>
    <n v="0"/>
    <n v="0"/>
    <n v="0"/>
    <n v="1"/>
    <n v="0"/>
    <n v="0"/>
    <n v="0"/>
    <n v="1"/>
  </r>
  <r>
    <x v="18"/>
    <x v="66"/>
    <x v="0"/>
    <x v="4"/>
    <n v="6"/>
    <n v="1"/>
    <n v="2"/>
    <n v="0"/>
    <n v="3"/>
    <n v="6"/>
    <n v="1"/>
    <n v="2"/>
    <n v="0"/>
    <n v="9"/>
  </r>
  <r>
    <x v="18"/>
    <x v="66"/>
    <x v="1"/>
    <x v="0"/>
    <n v="25"/>
    <n v="8"/>
    <n v="7"/>
    <n v="3"/>
    <n v="15"/>
    <n v="25"/>
    <n v="7"/>
    <n v="7"/>
    <n v="1"/>
    <n v="40"/>
  </r>
  <r>
    <x v="18"/>
    <x v="66"/>
    <x v="1"/>
    <x v="4"/>
    <n v="1"/>
    <n v="0"/>
    <n v="0"/>
    <n v="0"/>
    <n v="0"/>
    <n v="1"/>
    <n v="0"/>
    <n v="0"/>
    <n v="0"/>
    <n v="1"/>
  </r>
  <r>
    <x v="18"/>
    <x v="167"/>
    <x v="0"/>
    <x v="0"/>
    <n v="39"/>
    <n v="14"/>
    <n v="12"/>
    <n v="8"/>
    <n v="27"/>
    <n v="38"/>
    <n v="13"/>
    <n v="13"/>
    <n v="1"/>
    <n v="65"/>
  </r>
  <r>
    <x v="18"/>
    <x v="167"/>
    <x v="0"/>
    <x v="1"/>
    <n v="2"/>
    <n v="2"/>
    <n v="0"/>
    <n v="0"/>
    <n v="2"/>
    <n v="2"/>
    <n v="1"/>
    <n v="1"/>
    <n v="0"/>
    <n v="4"/>
  </r>
  <r>
    <x v="18"/>
    <x v="167"/>
    <x v="0"/>
    <x v="3"/>
    <n v="1"/>
    <n v="1"/>
    <n v="0"/>
    <n v="0"/>
    <n v="2"/>
    <n v="0"/>
    <n v="2"/>
    <n v="0"/>
    <n v="0"/>
    <n v="2"/>
  </r>
  <r>
    <x v="18"/>
    <x v="167"/>
    <x v="0"/>
    <x v="2"/>
    <n v="1"/>
    <n v="0"/>
    <n v="0"/>
    <n v="0"/>
    <n v="0"/>
    <n v="1"/>
    <n v="0"/>
    <n v="0"/>
    <n v="0"/>
    <n v="1"/>
  </r>
  <r>
    <x v="18"/>
    <x v="167"/>
    <x v="0"/>
    <x v="4"/>
    <n v="3"/>
    <n v="2"/>
    <n v="1"/>
    <n v="1"/>
    <n v="4"/>
    <n v="2"/>
    <n v="3"/>
    <n v="1"/>
    <n v="0"/>
    <n v="6"/>
  </r>
  <r>
    <x v="18"/>
    <x v="167"/>
    <x v="1"/>
    <x v="0"/>
    <n v="15"/>
    <n v="5"/>
    <n v="5"/>
    <n v="2"/>
    <n v="10"/>
    <n v="15"/>
    <n v="3"/>
    <n v="7"/>
    <n v="0"/>
    <n v="25"/>
  </r>
  <r>
    <x v="18"/>
    <x v="167"/>
    <x v="1"/>
    <x v="3"/>
    <n v="0"/>
    <n v="1"/>
    <n v="0"/>
    <n v="1"/>
    <n v="1"/>
    <n v="0"/>
    <n v="1"/>
    <n v="0"/>
    <n v="0"/>
    <n v="1"/>
  </r>
  <r>
    <x v="18"/>
    <x v="167"/>
    <x v="1"/>
    <x v="2"/>
    <n v="0"/>
    <n v="1"/>
    <n v="1"/>
    <n v="1"/>
    <n v="2"/>
    <n v="0"/>
    <n v="1"/>
    <n v="1"/>
    <n v="0"/>
    <n v="2"/>
  </r>
  <r>
    <x v="18"/>
    <x v="167"/>
    <x v="1"/>
    <x v="4"/>
    <n v="4"/>
    <n v="0"/>
    <n v="0"/>
    <n v="0"/>
    <n v="0"/>
    <n v="4"/>
    <n v="0"/>
    <n v="0"/>
    <n v="0"/>
    <n v="4"/>
  </r>
  <r>
    <x v="18"/>
    <x v="67"/>
    <x v="0"/>
    <x v="0"/>
    <n v="37"/>
    <n v="18"/>
    <n v="25"/>
    <n v="6"/>
    <n v="45"/>
    <n v="35"/>
    <n v="11"/>
    <n v="34"/>
    <n v="0"/>
    <n v="80"/>
  </r>
  <r>
    <x v="18"/>
    <x v="67"/>
    <x v="0"/>
    <x v="5"/>
    <n v="1"/>
    <n v="0"/>
    <n v="0"/>
    <n v="0"/>
    <n v="0"/>
    <n v="1"/>
    <n v="0"/>
    <n v="0"/>
    <n v="0"/>
    <n v="1"/>
  </r>
  <r>
    <x v="18"/>
    <x v="67"/>
    <x v="0"/>
    <x v="3"/>
    <n v="1"/>
    <n v="0"/>
    <n v="1"/>
    <n v="0"/>
    <n v="1"/>
    <n v="1"/>
    <n v="0"/>
    <n v="1"/>
    <n v="0"/>
    <n v="2"/>
  </r>
  <r>
    <x v="18"/>
    <x v="67"/>
    <x v="0"/>
    <x v="4"/>
    <n v="4"/>
    <n v="1"/>
    <n v="1"/>
    <n v="0"/>
    <n v="2"/>
    <n v="4"/>
    <n v="1"/>
    <n v="1"/>
    <n v="0"/>
    <n v="6"/>
  </r>
  <r>
    <x v="18"/>
    <x v="67"/>
    <x v="1"/>
    <x v="0"/>
    <n v="19"/>
    <n v="9"/>
    <n v="7"/>
    <n v="1"/>
    <n v="16"/>
    <n v="19"/>
    <n v="4"/>
    <n v="12"/>
    <n v="0"/>
    <n v="35"/>
  </r>
  <r>
    <x v="18"/>
    <x v="67"/>
    <x v="1"/>
    <x v="3"/>
    <n v="2"/>
    <n v="0"/>
    <n v="0"/>
    <n v="0"/>
    <n v="0"/>
    <n v="2"/>
    <n v="0"/>
    <n v="0"/>
    <n v="0"/>
    <n v="2"/>
  </r>
  <r>
    <x v="18"/>
    <x v="67"/>
    <x v="1"/>
    <x v="2"/>
    <n v="1"/>
    <n v="0"/>
    <n v="0"/>
    <n v="0"/>
    <n v="0"/>
    <n v="1"/>
    <n v="0"/>
    <n v="0"/>
    <n v="0"/>
    <n v="1"/>
  </r>
  <r>
    <x v="18"/>
    <x v="5"/>
    <x v="0"/>
    <x v="0"/>
    <n v="37"/>
    <n v="14"/>
    <n v="19"/>
    <n v="4"/>
    <n v="33"/>
    <n v="37"/>
    <n v="7"/>
    <n v="26"/>
    <n v="0"/>
    <n v="70"/>
  </r>
  <r>
    <x v="18"/>
    <x v="5"/>
    <x v="0"/>
    <x v="1"/>
    <n v="1"/>
    <n v="0"/>
    <n v="0"/>
    <n v="0"/>
    <n v="1"/>
    <n v="0"/>
    <n v="1"/>
    <n v="0"/>
    <n v="0"/>
    <n v="1"/>
  </r>
  <r>
    <x v="18"/>
    <x v="5"/>
    <x v="0"/>
    <x v="2"/>
    <n v="1"/>
    <n v="0"/>
    <n v="0"/>
    <n v="0"/>
    <n v="0"/>
    <n v="1"/>
    <n v="0"/>
    <n v="0"/>
    <n v="0"/>
    <n v="1"/>
  </r>
  <r>
    <x v="18"/>
    <x v="5"/>
    <x v="0"/>
    <x v="4"/>
    <n v="4"/>
    <n v="0"/>
    <n v="1"/>
    <n v="1"/>
    <n v="2"/>
    <n v="3"/>
    <n v="1"/>
    <n v="1"/>
    <n v="0"/>
    <n v="5"/>
  </r>
  <r>
    <x v="18"/>
    <x v="5"/>
    <x v="1"/>
    <x v="0"/>
    <n v="22"/>
    <n v="8"/>
    <n v="7"/>
    <n v="6"/>
    <n v="18"/>
    <n v="19"/>
    <n v="5"/>
    <n v="13"/>
    <n v="0"/>
    <n v="37"/>
  </r>
  <r>
    <x v="18"/>
    <x v="5"/>
    <x v="1"/>
    <x v="1"/>
    <n v="1"/>
    <n v="0"/>
    <n v="0"/>
    <n v="0"/>
    <n v="0"/>
    <n v="1"/>
    <n v="0"/>
    <n v="0"/>
    <n v="0"/>
    <n v="1"/>
  </r>
  <r>
    <x v="18"/>
    <x v="5"/>
    <x v="1"/>
    <x v="3"/>
    <n v="2"/>
    <n v="0"/>
    <n v="0"/>
    <n v="0"/>
    <n v="0"/>
    <n v="2"/>
    <n v="0"/>
    <n v="0"/>
    <n v="0"/>
    <n v="2"/>
  </r>
  <r>
    <x v="18"/>
    <x v="5"/>
    <x v="1"/>
    <x v="4"/>
    <n v="2"/>
    <n v="0"/>
    <n v="1"/>
    <n v="0"/>
    <n v="1"/>
    <n v="2"/>
    <n v="0"/>
    <n v="1"/>
    <n v="0"/>
    <n v="3"/>
  </r>
  <r>
    <x v="18"/>
    <x v="68"/>
    <x v="0"/>
    <x v="0"/>
    <n v="41"/>
    <n v="12"/>
    <n v="28"/>
    <n v="9"/>
    <n v="42"/>
    <n v="39"/>
    <n v="8"/>
    <n v="34"/>
    <n v="0"/>
    <n v="81"/>
  </r>
  <r>
    <x v="18"/>
    <x v="68"/>
    <x v="0"/>
    <x v="5"/>
    <n v="0"/>
    <n v="1"/>
    <n v="0"/>
    <n v="0"/>
    <n v="1"/>
    <n v="0"/>
    <n v="0"/>
    <n v="1"/>
    <n v="0"/>
    <n v="1"/>
  </r>
  <r>
    <x v="18"/>
    <x v="68"/>
    <x v="0"/>
    <x v="1"/>
    <n v="1"/>
    <n v="0"/>
    <n v="1"/>
    <n v="0"/>
    <n v="1"/>
    <n v="1"/>
    <n v="0"/>
    <n v="1"/>
    <n v="0"/>
    <n v="2"/>
  </r>
  <r>
    <x v="18"/>
    <x v="68"/>
    <x v="0"/>
    <x v="3"/>
    <n v="0"/>
    <n v="0"/>
    <n v="1"/>
    <n v="0"/>
    <n v="1"/>
    <n v="0"/>
    <n v="0"/>
    <n v="1"/>
    <n v="0"/>
    <n v="1"/>
  </r>
  <r>
    <x v="18"/>
    <x v="68"/>
    <x v="0"/>
    <x v="2"/>
    <n v="1"/>
    <n v="0"/>
    <n v="0"/>
    <n v="0"/>
    <n v="0"/>
    <n v="1"/>
    <n v="0"/>
    <n v="0"/>
    <n v="0"/>
    <n v="1"/>
  </r>
  <r>
    <x v="18"/>
    <x v="68"/>
    <x v="0"/>
    <x v="4"/>
    <n v="6"/>
    <n v="1"/>
    <n v="0"/>
    <n v="0"/>
    <n v="2"/>
    <n v="5"/>
    <n v="1"/>
    <n v="1"/>
    <n v="0"/>
    <n v="7"/>
  </r>
  <r>
    <x v="18"/>
    <x v="68"/>
    <x v="1"/>
    <x v="0"/>
    <n v="22"/>
    <n v="10"/>
    <n v="9"/>
    <n v="5"/>
    <n v="20"/>
    <n v="21"/>
    <n v="5"/>
    <n v="15"/>
    <n v="0"/>
    <n v="41"/>
  </r>
  <r>
    <x v="18"/>
    <x v="68"/>
    <x v="1"/>
    <x v="1"/>
    <n v="1"/>
    <n v="0"/>
    <n v="1"/>
    <n v="0"/>
    <n v="1"/>
    <n v="1"/>
    <n v="0"/>
    <n v="1"/>
    <n v="0"/>
    <n v="2"/>
  </r>
  <r>
    <x v="18"/>
    <x v="68"/>
    <x v="1"/>
    <x v="3"/>
    <n v="0"/>
    <n v="0"/>
    <n v="1"/>
    <n v="1"/>
    <n v="1"/>
    <n v="0"/>
    <n v="0"/>
    <n v="1"/>
    <n v="0"/>
    <n v="1"/>
  </r>
  <r>
    <x v="18"/>
    <x v="68"/>
    <x v="1"/>
    <x v="2"/>
    <n v="2"/>
    <n v="1"/>
    <n v="0"/>
    <n v="0"/>
    <n v="2"/>
    <n v="1"/>
    <n v="2"/>
    <n v="0"/>
    <n v="0"/>
    <n v="3"/>
  </r>
  <r>
    <x v="18"/>
    <x v="68"/>
    <x v="1"/>
    <x v="4"/>
    <n v="2"/>
    <n v="0"/>
    <n v="0"/>
    <n v="0"/>
    <n v="0"/>
    <n v="2"/>
    <n v="0"/>
    <n v="0"/>
    <n v="0"/>
    <n v="2"/>
  </r>
  <r>
    <x v="18"/>
    <x v="69"/>
    <x v="0"/>
    <x v="0"/>
    <n v="41"/>
    <n v="15"/>
    <n v="17"/>
    <n v="7"/>
    <n v="35"/>
    <n v="38"/>
    <n v="10"/>
    <n v="25"/>
    <n v="0"/>
    <n v="73"/>
  </r>
  <r>
    <x v="18"/>
    <x v="69"/>
    <x v="0"/>
    <x v="5"/>
    <n v="2"/>
    <n v="0"/>
    <n v="0"/>
    <n v="0"/>
    <n v="0"/>
    <n v="2"/>
    <n v="0"/>
    <n v="0"/>
    <n v="0"/>
    <n v="2"/>
  </r>
  <r>
    <x v="18"/>
    <x v="69"/>
    <x v="0"/>
    <x v="1"/>
    <n v="1"/>
    <n v="0"/>
    <n v="0"/>
    <n v="0"/>
    <n v="1"/>
    <n v="0"/>
    <n v="1"/>
    <n v="0"/>
    <n v="0"/>
    <n v="1"/>
  </r>
  <r>
    <x v="18"/>
    <x v="69"/>
    <x v="0"/>
    <x v="2"/>
    <n v="1"/>
    <n v="0"/>
    <n v="1"/>
    <n v="1"/>
    <n v="1"/>
    <n v="1"/>
    <n v="0"/>
    <n v="1"/>
    <n v="0"/>
    <n v="2"/>
  </r>
  <r>
    <x v="18"/>
    <x v="69"/>
    <x v="0"/>
    <x v="4"/>
    <n v="2"/>
    <n v="1"/>
    <n v="3"/>
    <n v="1"/>
    <n v="4"/>
    <n v="2"/>
    <n v="0"/>
    <n v="4"/>
    <n v="0"/>
    <n v="6"/>
  </r>
  <r>
    <x v="18"/>
    <x v="69"/>
    <x v="1"/>
    <x v="0"/>
    <n v="11"/>
    <n v="6"/>
    <n v="8"/>
    <n v="5"/>
    <n v="14"/>
    <n v="11"/>
    <n v="3"/>
    <n v="11"/>
    <n v="0"/>
    <n v="25"/>
  </r>
  <r>
    <x v="18"/>
    <x v="69"/>
    <x v="1"/>
    <x v="1"/>
    <n v="0"/>
    <n v="1"/>
    <n v="1"/>
    <n v="1"/>
    <n v="2"/>
    <n v="0"/>
    <n v="1"/>
    <n v="1"/>
    <n v="0"/>
    <n v="2"/>
  </r>
  <r>
    <x v="18"/>
    <x v="69"/>
    <x v="1"/>
    <x v="3"/>
    <n v="0"/>
    <n v="0"/>
    <n v="1"/>
    <n v="0"/>
    <n v="1"/>
    <n v="0"/>
    <n v="0"/>
    <n v="1"/>
    <n v="0"/>
    <n v="1"/>
  </r>
  <r>
    <x v="18"/>
    <x v="69"/>
    <x v="1"/>
    <x v="4"/>
    <n v="1"/>
    <n v="0"/>
    <n v="1"/>
    <n v="1"/>
    <n v="1"/>
    <n v="1"/>
    <n v="0"/>
    <n v="1"/>
    <n v="0"/>
    <n v="2"/>
  </r>
  <r>
    <x v="18"/>
    <x v="70"/>
    <x v="0"/>
    <x v="0"/>
    <n v="41"/>
    <n v="13"/>
    <n v="30"/>
    <n v="10"/>
    <n v="48"/>
    <n v="36"/>
    <n v="8"/>
    <n v="40"/>
    <n v="0"/>
    <n v="84"/>
  </r>
  <r>
    <x v="18"/>
    <x v="70"/>
    <x v="0"/>
    <x v="1"/>
    <n v="0"/>
    <n v="1"/>
    <n v="0"/>
    <n v="0"/>
    <n v="1"/>
    <n v="0"/>
    <n v="0"/>
    <n v="1"/>
    <n v="0"/>
    <n v="1"/>
  </r>
  <r>
    <x v="18"/>
    <x v="70"/>
    <x v="0"/>
    <x v="3"/>
    <n v="0"/>
    <n v="2"/>
    <n v="0"/>
    <n v="1"/>
    <n v="2"/>
    <n v="0"/>
    <n v="1"/>
    <n v="1"/>
    <n v="0"/>
    <n v="2"/>
  </r>
  <r>
    <x v="18"/>
    <x v="70"/>
    <x v="0"/>
    <x v="4"/>
    <n v="4"/>
    <n v="1"/>
    <n v="1"/>
    <n v="1"/>
    <n v="2"/>
    <n v="4"/>
    <n v="1"/>
    <n v="1"/>
    <n v="0"/>
    <n v="6"/>
  </r>
  <r>
    <x v="18"/>
    <x v="70"/>
    <x v="1"/>
    <x v="0"/>
    <n v="19"/>
    <n v="6"/>
    <n v="9"/>
    <n v="2"/>
    <n v="16"/>
    <n v="18"/>
    <n v="3"/>
    <n v="13"/>
    <n v="0"/>
    <n v="34"/>
  </r>
  <r>
    <x v="18"/>
    <x v="70"/>
    <x v="1"/>
    <x v="1"/>
    <n v="1"/>
    <n v="0"/>
    <n v="0"/>
    <n v="0"/>
    <n v="0"/>
    <n v="1"/>
    <n v="0"/>
    <n v="0"/>
    <n v="0"/>
    <n v="1"/>
  </r>
  <r>
    <x v="18"/>
    <x v="70"/>
    <x v="1"/>
    <x v="3"/>
    <n v="1"/>
    <n v="0"/>
    <n v="0"/>
    <n v="0"/>
    <n v="0"/>
    <n v="1"/>
    <n v="0"/>
    <n v="0"/>
    <n v="0"/>
    <n v="1"/>
  </r>
  <r>
    <x v="18"/>
    <x v="70"/>
    <x v="1"/>
    <x v="4"/>
    <n v="3"/>
    <n v="0"/>
    <n v="1"/>
    <n v="1"/>
    <n v="1"/>
    <n v="3"/>
    <n v="0"/>
    <n v="1"/>
    <n v="0"/>
    <n v="4"/>
  </r>
  <r>
    <x v="18"/>
    <x v="71"/>
    <x v="0"/>
    <x v="0"/>
    <n v="30"/>
    <n v="17"/>
    <n v="25"/>
    <n v="9"/>
    <n v="44"/>
    <n v="28"/>
    <n v="2"/>
    <n v="42"/>
    <n v="0"/>
    <n v="72"/>
  </r>
  <r>
    <x v="18"/>
    <x v="71"/>
    <x v="0"/>
    <x v="1"/>
    <n v="1"/>
    <n v="1"/>
    <n v="0"/>
    <n v="0"/>
    <n v="1"/>
    <n v="1"/>
    <n v="0"/>
    <n v="1"/>
    <n v="0"/>
    <n v="2"/>
  </r>
  <r>
    <x v="18"/>
    <x v="71"/>
    <x v="0"/>
    <x v="3"/>
    <n v="1"/>
    <n v="1"/>
    <n v="0"/>
    <n v="0"/>
    <n v="2"/>
    <n v="0"/>
    <n v="1"/>
    <n v="1"/>
    <n v="0"/>
    <n v="2"/>
  </r>
  <r>
    <x v="18"/>
    <x v="71"/>
    <x v="0"/>
    <x v="4"/>
    <n v="3"/>
    <n v="6"/>
    <n v="1"/>
    <n v="1"/>
    <n v="8"/>
    <n v="2"/>
    <n v="5"/>
    <n v="3"/>
    <n v="0"/>
    <n v="10"/>
  </r>
  <r>
    <x v="18"/>
    <x v="71"/>
    <x v="1"/>
    <x v="0"/>
    <n v="18"/>
    <n v="5"/>
    <n v="8"/>
    <n v="3"/>
    <n v="14"/>
    <n v="17"/>
    <n v="0"/>
    <n v="14"/>
    <n v="0"/>
    <n v="31"/>
  </r>
  <r>
    <x v="18"/>
    <x v="71"/>
    <x v="1"/>
    <x v="1"/>
    <n v="1"/>
    <n v="0"/>
    <n v="0"/>
    <n v="0"/>
    <n v="1"/>
    <n v="0"/>
    <n v="0"/>
    <n v="1"/>
    <n v="0"/>
    <n v="1"/>
  </r>
  <r>
    <x v="18"/>
    <x v="71"/>
    <x v="1"/>
    <x v="2"/>
    <n v="1"/>
    <n v="1"/>
    <n v="1"/>
    <n v="0"/>
    <n v="2"/>
    <n v="1"/>
    <n v="0"/>
    <n v="2"/>
    <n v="0"/>
    <n v="3"/>
  </r>
  <r>
    <x v="18"/>
    <x v="71"/>
    <x v="1"/>
    <x v="4"/>
    <n v="1"/>
    <n v="1"/>
    <n v="0"/>
    <n v="0"/>
    <n v="1"/>
    <n v="1"/>
    <n v="0"/>
    <n v="1"/>
    <n v="0"/>
    <n v="2"/>
  </r>
  <r>
    <x v="18"/>
    <x v="72"/>
    <x v="0"/>
    <x v="0"/>
    <n v="40"/>
    <n v="21"/>
    <n v="21"/>
    <n v="3"/>
    <n v="44"/>
    <n v="38"/>
    <n v="6"/>
    <n v="38"/>
    <n v="0"/>
    <n v="82"/>
  </r>
  <r>
    <x v="18"/>
    <x v="72"/>
    <x v="0"/>
    <x v="1"/>
    <n v="2"/>
    <n v="0"/>
    <n v="0"/>
    <n v="0"/>
    <n v="0"/>
    <n v="2"/>
    <n v="0"/>
    <n v="0"/>
    <n v="0"/>
    <n v="2"/>
  </r>
  <r>
    <x v="18"/>
    <x v="72"/>
    <x v="0"/>
    <x v="3"/>
    <n v="1"/>
    <n v="0"/>
    <n v="0"/>
    <n v="0"/>
    <n v="0"/>
    <n v="1"/>
    <n v="0"/>
    <n v="0"/>
    <n v="0"/>
    <n v="1"/>
  </r>
  <r>
    <x v="18"/>
    <x v="72"/>
    <x v="0"/>
    <x v="4"/>
    <n v="3"/>
    <n v="2"/>
    <n v="3"/>
    <n v="2"/>
    <n v="5"/>
    <n v="3"/>
    <n v="0"/>
    <n v="5"/>
    <n v="0"/>
    <n v="8"/>
  </r>
  <r>
    <x v="18"/>
    <x v="72"/>
    <x v="1"/>
    <x v="0"/>
    <n v="23"/>
    <n v="6"/>
    <n v="9"/>
    <n v="3"/>
    <n v="16"/>
    <n v="22"/>
    <n v="2"/>
    <n v="14"/>
    <n v="0"/>
    <n v="38"/>
  </r>
  <r>
    <x v="18"/>
    <x v="72"/>
    <x v="1"/>
    <x v="5"/>
    <n v="0"/>
    <n v="0"/>
    <n v="1"/>
    <n v="1"/>
    <n v="1"/>
    <n v="0"/>
    <n v="0"/>
    <n v="1"/>
    <n v="0"/>
    <n v="1"/>
  </r>
  <r>
    <x v="18"/>
    <x v="72"/>
    <x v="1"/>
    <x v="1"/>
    <n v="0"/>
    <n v="1"/>
    <n v="0"/>
    <n v="0"/>
    <n v="1"/>
    <n v="0"/>
    <n v="0"/>
    <n v="1"/>
    <n v="0"/>
    <n v="1"/>
  </r>
  <r>
    <x v="18"/>
    <x v="72"/>
    <x v="1"/>
    <x v="3"/>
    <n v="1"/>
    <n v="0"/>
    <n v="0"/>
    <n v="0"/>
    <n v="0"/>
    <n v="1"/>
    <n v="0"/>
    <n v="0"/>
    <n v="0"/>
    <n v="1"/>
  </r>
  <r>
    <x v="18"/>
    <x v="72"/>
    <x v="1"/>
    <x v="2"/>
    <n v="2"/>
    <n v="0"/>
    <n v="0"/>
    <n v="0"/>
    <n v="1"/>
    <n v="1"/>
    <n v="0"/>
    <n v="1"/>
    <n v="0"/>
    <n v="2"/>
  </r>
  <r>
    <x v="18"/>
    <x v="72"/>
    <x v="1"/>
    <x v="4"/>
    <n v="5"/>
    <n v="0"/>
    <n v="1"/>
    <n v="1"/>
    <n v="1"/>
    <n v="5"/>
    <n v="0"/>
    <n v="1"/>
    <n v="0"/>
    <n v="6"/>
  </r>
  <r>
    <x v="18"/>
    <x v="73"/>
    <x v="0"/>
    <x v="0"/>
    <n v="34"/>
    <n v="12"/>
    <n v="28"/>
    <n v="7"/>
    <n v="43"/>
    <n v="31"/>
    <n v="4"/>
    <n v="39"/>
    <n v="0"/>
    <n v="74"/>
  </r>
  <r>
    <x v="18"/>
    <x v="73"/>
    <x v="0"/>
    <x v="5"/>
    <n v="2"/>
    <n v="0"/>
    <n v="0"/>
    <n v="0"/>
    <n v="0"/>
    <n v="2"/>
    <n v="0"/>
    <n v="0"/>
    <n v="0"/>
    <n v="2"/>
  </r>
  <r>
    <x v="18"/>
    <x v="73"/>
    <x v="0"/>
    <x v="1"/>
    <n v="0"/>
    <n v="0"/>
    <n v="1"/>
    <n v="1"/>
    <n v="1"/>
    <n v="0"/>
    <n v="0"/>
    <n v="1"/>
    <n v="0"/>
    <n v="1"/>
  </r>
  <r>
    <x v="18"/>
    <x v="73"/>
    <x v="0"/>
    <x v="3"/>
    <n v="1"/>
    <n v="0"/>
    <n v="0"/>
    <n v="0"/>
    <n v="0"/>
    <n v="1"/>
    <n v="0"/>
    <n v="0"/>
    <n v="0"/>
    <n v="1"/>
  </r>
  <r>
    <x v="18"/>
    <x v="73"/>
    <x v="0"/>
    <x v="2"/>
    <n v="2"/>
    <n v="0"/>
    <n v="1"/>
    <n v="1"/>
    <n v="2"/>
    <n v="1"/>
    <n v="0"/>
    <n v="2"/>
    <n v="0"/>
    <n v="3"/>
  </r>
  <r>
    <x v="18"/>
    <x v="73"/>
    <x v="0"/>
    <x v="4"/>
    <n v="2"/>
    <n v="1"/>
    <n v="0"/>
    <n v="1"/>
    <n v="1"/>
    <n v="2"/>
    <n v="1"/>
    <n v="0"/>
    <n v="0"/>
    <n v="3"/>
  </r>
  <r>
    <x v="18"/>
    <x v="73"/>
    <x v="1"/>
    <x v="0"/>
    <n v="16"/>
    <n v="16"/>
    <n v="13"/>
    <n v="3"/>
    <n v="29"/>
    <n v="16"/>
    <n v="4"/>
    <n v="25"/>
    <n v="0"/>
    <n v="45"/>
  </r>
  <r>
    <x v="18"/>
    <x v="73"/>
    <x v="1"/>
    <x v="1"/>
    <n v="0"/>
    <n v="0"/>
    <n v="1"/>
    <n v="0"/>
    <n v="1"/>
    <n v="0"/>
    <n v="0"/>
    <n v="1"/>
    <n v="0"/>
    <n v="1"/>
  </r>
  <r>
    <x v="18"/>
    <x v="73"/>
    <x v="1"/>
    <x v="2"/>
    <n v="1"/>
    <n v="0"/>
    <n v="2"/>
    <n v="0"/>
    <n v="2"/>
    <n v="1"/>
    <n v="0"/>
    <n v="2"/>
    <n v="0"/>
    <n v="3"/>
  </r>
  <r>
    <x v="18"/>
    <x v="73"/>
    <x v="1"/>
    <x v="4"/>
    <n v="2"/>
    <n v="1"/>
    <n v="0"/>
    <n v="0"/>
    <n v="2"/>
    <n v="1"/>
    <n v="0"/>
    <n v="2"/>
    <n v="0"/>
    <n v="3"/>
  </r>
  <r>
    <x v="18"/>
    <x v="74"/>
    <x v="0"/>
    <x v="0"/>
    <n v="30"/>
    <n v="19"/>
    <n v="20"/>
    <n v="10"/>
    <n v="42"/>
    <n v="27"/>
    <n v="5"/>
    <n v="37"/>
    <n v="0"/>
    <n v="69"/>
  </r>
  <r>
    <x v="18"/>
    <x v="74"/>
    <x v="0"/>
    <x v="1"/>
    <n v="1"/>
    <n v="0"/>
    <n v="1"/>
    <n v="1"/>
    <n v="1"/>
    <n v="1"/>
    <n v="0"/>
    <n v="1"/>
    <n v="0"/>
    <n v="2"/>
  </r>
  <r>
    <x v="18"/>
    <x v="74"/>
    <x v="0"/>
    <x v="3"/>
    <n v="2"/>
    <n v="0"/>
    <n v="0"/>
    <n v="0"/>
    <n v="0"/>
    <n v="2"/>
    <n v="0"/>
    <n v="0"/>
    <n v="0"/>
    <n v="2"/>
  </r>
  <r>
    <x v="18"/>
    <x v="74"/>
    <x v="0"/>
    <x v="2"/>
    <n v="1"/>
    <n v="0"/>
    <n v="0"/>
    <n v="0"/>
    <n v="0"/>
    <n v="1"/>
    <n v="0"/>
    <n v="0"/>
    <n v="0"/>
    <n v="1"/>
  </r>
  <r>
    <x v="18"/>
    <x v="74"/>
    <x v="0"/>
    <x v="4"/>
    <n v="4"/>
    <n v="0"/>
    <n v="0"/>
    <n v="0"/>
    <n v="1"/>
    <n v="3"/>
    <n v="1"/>
    <n v="0"/>
    <n v="0"/>
    <n v="4"/>
  </r>
  <r>
    <x v="18"/>
    <x v="74"/>
    <x v="1"/>
    <x v="0"/>
    <n v="16"/>
    <n v="8"/>
    <n v="10"/>
    <n v="3"/>
    <n v="20"/>
    <n v="14"/>
    <n v="4"/>
    <n v="16"/>
    <n v="0"/>
    <n v="34"/>
  </r>
  <r>
    <x v="18"/>
    <x v="74"/>
    <x v="1"/>
    <x v="3"/>
    <n v="0"/>
    <n v="0"/>
    <n v="1"/>
    <n v="0"/>
    <n v="1"/>
    <n v="0"/>
    <n v="0"/>
    <n v="1"/>
    <n v="0"/>
    <n v="1"/>
  </r>
  <r>
    <x v="18"/>
    <x v="74"/>
    <x v="1"/>
    <x v="4"/>
    <n v="1"/>
    <n v="1"/>
    <n v="1"/>
    <n v="0"/>
    <n v="2"/>
    <n v="1"/>
    <n v="1"/>
    <n v="1"/>
    <n v="0"/>
    <n v="3"/>
  </r>
  <r>
    <x v="18"/>
    <x v="75"/>
    <x v="0"/>
    <x v="0"/>
    <n v="35"/>
    <n v="16"/>
    <n v="26"/>
    <n v="8"/>
    <n v="47"/>
    <n v="30"/>
    <n v="4"/>
    <n v="43"/>
    <n v="0"/>
    <n v="77"/>
  </r>
  <r>
    <x v="18"/>
    <x v="75"/>
    <x v="0"/>
    <x v="5"/>
    <n v="2"/>
    <n v="0"/>
    <n v="0"/>
    <n v="0"/>
    <n v="1"/>
    <n v="1"/>
    <n v="0"/>
    <n v="1"/>
    <n v="0"/>
    <n v="2"/>
  </r>
  <r>
    <x v="18"/>
    <x v="75"/>
    <x v="0"/>
    <x v="1"/>
    <n v="0"/>
    <n v="0"/>
    <n v="2"/>
    <n v="2"/>
    <n v="2"/>
    <n v="0"/>
    <n v="0"/>
    <n v="2"/>
    <n v="0"/>
    <n v="2"/>
  </r>
  <r>
    <x v="18"/>
    <x v="75"/>
    <x v="0"/>
    <x v="3"/>
    <n v="1"/>
    <n v="2"/>
    <n v="0"/>
    <n v="0"/>
    <n v="2"/>
    <n v="1"/>
    <n v="2"/>
    <n v="0"/>
    <n v="0"/>
    <n v="3"/>
  </r>
  <r>
    <x v="18"/>
    <x v="75"/>
    <x v="0"/>
    <x v="2"/>
    <n v="0"/>
    <n v="0"/>
    <n v="2"/>
    <n v="1"/>
    <n v="2"/>
    <n v="0"/>
    <n v="0"/>
    <n v="2"/>
    <n v="0"/>
    <n v="2"/>
  </r>
  <r>
    <x v="18"/>
    <x v="75"/>
    <x v="0"/>
    <x v="4"/>
    <n v="4"/>
    <n v="1"/>
    <n v="1"/>
    <n v="0"/>
    <n v="3"/>
    <n v="3"/>
    <n v="0"/>
    <n v="3"/>
    <n v="0"/>
    <n v="6"/>
  </r>
  <r>
    <x v="18"/>
    <x v="75"/>
    <x v="1"/>
    <x v="0"/>
    <n v="21"/>
    <n v="7"/>
    <n v="9"/>
    <n v="5"/>
    <n v="19"/>
    <n v="18"/>
    <n v="2"/>
    <n v="17"/>
    <n v="0"/>
    <n v="37"/>
  </r>
  <r>
    <x v="18"/>
    <x v="75"/>
    <x v="1"/>
    <x v="5"/>
    <n v="1"/>
    <n v="0"/>
    <n v="0"/>
    <n v="0"/>
    <n v="0"/>
    <n v="1"/>
    <n v="0"/>
    <n v="0"/>
    <n v="0"/>
    <n v="1"/>
  </r>
  <r>
    <x v="18"/>
    <x v="75"/>
    <x v="1"/>
    <x v="1"/>
    <n v="1"/>
    <n v="0"/>
    <n v="0"/>
    <n v="0"/>
    <n v="0"/>
    <n v="1"/>
    <n v="0"/>
    <n v="0"/>
    <n v="0"/>
    <n v="1"/>
  </r>
  <r>
    <x v="18"/>
    <x v="75"/>
    <x v="1"/>
    <x v="3"/>
    <n v="1"/>
    <n v="0"/>
    <n v="0"/>
    <n v="0"/>
    <n v="0"/>
    <n v="1"/>
    <n v="0"/>
    <n v="0"/>
    <n v="0"/>
    <n v="1"/>
  </r>
  <r>
    <x v="18"/>
    <x v="75"/>
    <x v="1"/>
    <x v="4"/>
    <n v="4"/>
    <n v="0"/>
    <n v="2"/>
    <n v="2"/>
    <n v="2"/>
    <n v="4"/>
    <n v="0"/>
    <n v="2"/>
    <n v="0"/>
    <n v="6"/>
  </r>
  <r>
    <x v="18"/>
    <x v="76"/>
    <x v="0"/>
    <x v="0"/>
    <n v="31"/>
    <n v="20"/>
    <n v="15"/>
    <n v="4"/>
    <n v="45"/>
    <n v="21"/>
    <n v="10"/>
    <n v="35"/>
    <n v="0"/>
    <n v="66"/>
  </r>
  <r>
    <x v="18"/>
    <x v="76"/>
    <x v="0"/>
    <x v="5"/>
    <n v="2"/>
    <n v="0"/>
    <n v="0"/>
    <n v="0"/>
    <n v="0"/>
    <n v="2"/>
    <n v="0"/>
    <n v="0"/>
    <n v="0"/>
    <n v="2"/>
  </r>
  <r>
    <x v="18"/>
    <x v="76"/>
    <x v="0"/>
    <x v="1"/>
    <n v="0"/>
    <n v="1"/>
    <n v="0"/>
    <n v="0"/>
    <n v="1"/>
    <n v="0"/>
    <n v="0"/>
    <n v="1"/>
    <n v="0"/>
    <n v="1"/>
  </r>
  <r>
    <x v="18"/>
    <x v="76"/>
    <x v="0"/>
    <x v="3"/>
    <n v="1"/>
    <n v="0"/>
    <n v="1"/>
    <n v="1"/>
    <n v="1"/>
    <n v="1"/>
    <n v="0"/>
    <n v="1"/>
    <n v="0"/>
    <n v="2"/>
  </r>
  <r>
    <x v="18"/>
    <x v="76"/>
    <x v="0"/>
    <x v="2"/>
    <n v="2"/>
    <n v="0"/>
    <n v="1"/>
    <n v="1"/>
    <n v="1"/>
    <n v="2"/>
    <n v="0"/>
    <n v="1"/>
    <n v="0"/>
    <n v="3"/>
  </r>
  <r>
    <x v="18"/>
    <x v="76"/>
    <x v="0"/>
    <x v="4"/>
    <n v="3"/>
    <n v="1"/>
    <n v="3"/>
    <n v="0"/>
    <n v="5"/>
    <n v="2"/>
    <n v="0"/>
    <n v="5"/>
    <n v="0"/>
    <n v="7"/>
  </r>
  <r>
    <x v="18"/>
    <x v="76"/>
    <x v="1"/>
    <x v="0"/>
    <n v="25"/>
    <n v="3"/>
    <n v="12"/>
    <n v="5"/>
    <n v="17"/>
    <n v="23"/>
    <n v="2"/>
    <n v="15"/>
    <n v="0"/>
    <n v="40"/>
  </r>
  <r>
    <x v="18"/>
    <x v="76"/>
    <x v="1"/>
    <x v="1"/>
    <n v="0"/>
    <n v="0"/>
    <n v="1"/>
    <n v="1"/>
    <n v="1"/>
    <n v="0"/>
    <n v="0"/>
    <n v="1"/>
    <n v="0"/>
    <n v="1"/>
  </r>
  <r>
    <x v="18"/>
    <x v="76"/>
    <x v="1"/>
    <x v="3"/>
    <n v="1"/>
    <n v="0"/>
    <n v="1"/>
    <n v="1"/>
    <n v="1"/>
    <n v="1"/>
    <n v="0"/>
    <n v="1"/>
    <n v="0"/>
    <n v="2"/>
  </r>
  <r>
    <x v="18"/>
    <x v="76"/>
    <x v="1"/>
    <x v="4"/>
    <n v="2"/>
    <n v="0"/>
    <n v="1"/>
    <n v="0"/>
    <n v="2"/>
    <n v="1"/>
    <n v="1"/>
    <n v="1"/>
    <n v="0"/>
    <n v="3"/>
  </r>
  <r>
    <x v="18"/>
    <x v="77"/>
    <x v="0"/>
    <x v="0"/>
    <n v="36"/>
    <n v="15"/>
    <n v="24"/>
    <n v="7"/>
    <n v="47"/>
    <n v="28"/>
    <n v="10"/>
    <n v="37"/>
    <n v="0"/>
    <n v="75"/>
  </r>
  <r>
    <x v="18"/>
    <x v="77"/>
    <x v="0"/>
    <x v="5"/>
    <n v="0"/>
    <n v="1"/>
    <n v="0"/>
    <n v="0"/>
    <n v="1"/>
    <n v="0"/>
    <n v="0"/>
    <n v="1"/>
    <n v="0"/>
    <n v="1"/>
  </r>
  <r>
    <x v="18"/>
    <x v="77"/>
    <x v="0"/>
    <x v="1"/>
    <n v="0"/>
    <n v="0"/>
    <n v="1"/>
    <n v="1"/>
    <n v="1"/>
    <n v="0"/>
    <n v="0"/>
    <n v="1"/>
    <n v="0"/>
    <n v="1"/>
  </r>
  <r>
    <x v="18"/>
    <x v="77"/>
    <x v="0"/>
    <x v="3"/>
    <n v="1"/>
    <n v="0"/>
    <n v="0"/>
    <n v="0"/>
    <n v="0"/>
    <n v="1"/>
    <n v="0"/>
    <n v="0"/>
    <n v="0"/>
    <n v="1"/>
  </r>
  <r>
    <x v="18"/>
    <x v="77"/>
    <x v="0"/>
    <x v="2"/>
    <n v="2"/>
    <n v="1"/>
    <n v="0"/>
    <n v="0"/>
    <n v="1"/>
    <n v="2"/>
    <n v="0"/>
    <n v="1"/>
    <n v="0"/>
    <n v="3"/>
  </r>
  <r>
    <x v="18"/>
    <x v="77"/>
    <x v="0"/>
    <x v="4"/>
    <n v="4"/>
    <n v="3"/>
    <n v="1"/>
    <n v="0"/>
    <n v="4"/>
    <n v="4"/>
    <n v="0"/>
    <n v="4"/>
    <n v="0"/>
    <n v="8"/>
  </r>
  <r>
    <x v="18"/>
    <x v="77"/>
    <x v="1"/>
    <x v="0"/>
    <n v="17"/>
    <n v="13"/>
    <n v="12"/>
    <n v="6"/>
    <n v="26"/>
    <n v="16"/>
    <n v="4"/>
    <n v="22"/>
    <n v="0"/>
    <n v="42"/>
  </r>
  <r>
    <x v="18"/>
    <x v="77"/>
    <x v="1"/>
    <x v="3"/>
    <n v="1"/>
    <n v="0"/>
    <n v="0"/>
    <n v="0"/>
    <n v="0"/>
    <n v="1"/>
    <n v="0"/>
    <n v="0"/>
    <n v="0"/>
    <n v="1"/>
  </r>
  <r>
    <x v="18"/>
    <x v="77"/>
    <x v="1"/>
    <x v="2"/>
    <n v="1"/>
    <n v="0"/>
    <n v="1"/>
    <n v="0"/>
    <n v="1"/>
    <n v="1"/>
    <n v="0"/>
    <n v="1"/>
    <n v="0"/>
    <n v="2"/>
  </r>
  <r>
    <x v="18"/>
    <x v="77"/>
    <x v="1"/>
    <x v="4"/>
    <n v="1"/>
    <n v="1"/>
    <n v="2"/>
    <n v="1"/>
    <n v="3"/>
    <n v="1"/>
    <n v="0"/>
    <n v="3"/>
    <n v="0"/>
    <n v="4"/>
  </r>
  <r>
    <x v="18"/>
    <x v="78"/>
    <x v="0"/>
    <x v="0"/>
    <n v="34"/>
    <n v="22"/>
    <n v="21"/>
    <n v="8"/>
    <n v="55"/>
    <n v="22"/>
    <n v="14"/>
    <n v="41"/>
    <n v="0"/>
    <n v="77"/>
  </r>
  <r>
    <x v="18"/>
    <x v="78"/>
    <x v="0"/>
    <x v="5"/>
    <n v="1"/>
    <n v="0"/>
    <n v="1"/>
    <n v="0"/>
    <n v="1"/>
    <n v="1"/>
    <n v="0"/>
    <n v="1"/>
    <n v="0"/>
    <n v="2"/>
  </r>
  <r>
    <x v="18"/>
    <x v="78"/>
    <x v="0"/>
    <x v="1"/>
    <n v="2"/>
    <n v="0"/>
    <n v="1"/>
    <n v="0"/>
    <n v="1"/>
    <n v="2"/>
    <n v="0"/>
    <n v="1"/>
    <n v="0"/>
    <n v="3"/>
  </r>
  <r>
    <x v="18"/>
    <x v="78"/>
    <x v="0"/>
    <x v="3"/>
    <n v="0"/>
    <n v="2"/>
    <n v="1"/>
    <n v="1"/>
    <n v="3"/>
    <n v="0"/>
    <n v="0"/>
    <n v="3"/>
    <n v="0"/>
    <n v="3"/>
  </r>
  <r>
    <x v="18"/>
    <x v="78"/>
    <x v="0"/>
    <x v="4"/>
    <n v="4"/>
    <n v="1"/>
    <n v="1"/>
    <n v="0"/>
    <n v="3"/>
    <n v="3"/>
    <n v="0"/>
    <n v="3"/>
    <n v="0"/>
    <n v="6"/>
  </r>
  <r>
    <x v="18"/>
    <x v="78"/>
    <x v="1"/>
    <x v="0"/>
    <n v="17"/>
    <n v="9"/>
    <n v="16"/>
    <n v="3"/>
    <n v="25"/>
    <n v="17"/>
    <n v="3"/>
    <n v="22"/>
    <n v="0"/>
    <n v="42"/>
  </r>
  <r>
    <x v="18"/>
    <x v="78"/>
    <x v="1"/>
    <x v="3"/>
    <n v="1"/>
    <n v="0"/>
    <n v="1"/>
    <n v="1"/>
    <n v="1"/>
    <n v="1"/>
    <n v="0"/>
    <n v="1"/>
    <n v="0"/>
    <n v="2"/>
  </r>
  <r>
    <x v="18"/>
    <x v="78"/>
    <x v="1"/>
    <x v="2"/>
    <n v="1"/>
    <n v="0"/>
    <n v="1"/>
    <n v="1"/>
    <n v="1"/>
    <n v="1"/>
    <n v="0"/>
    <n v="1"/>
    <n v="0"/>
    <n v="2"/>
  </r>
  <r>
    <x v="18"/>
    <x v="78"/>
    <x v="1"/>
    <x v="4"/>
    <n v="2"/>
    <n v="0"/>
    <n v="1"/>
    <n v="0"/>
    <n v="1"/>
    <n v="2"/>
    <n v="0"/>
    <n v="1"/>
    <n v="0"/>
    <n v="3"/>
  </r>
  <r>
    <x v="18"/>
    <x v="79"/>
    <x v="0"/>
    <x v="0"/>
    <n v="33"/>
    <n v="17"/>
    <n v="31"/>
    <n v="8"/>
    <n v="49"/>
    <n v="32"/>
    <n v="2"/>
    <n v="47"/>
    <n v="0"/>
    <n v="81"/>
  </r>
  <r>
    <x v="18"/>
    <x v="79"/>
    <x v="0"/>
    <x v="5"/>
    <n v="1"/>
    <n v="0"/>
    <n v="0"/>
    <n v="0"/>
    <n v="0"/>
    <n v="1"/>
    <n v="0"/>
    <n v="0"/>
    <n v="0"/>
    <n v="1"/>
  </r>
  <r>
    <x v="18"/>
    <x v="79"/>
    <x v="0"/>
    <x v="1"/>
    <n v="0"/>
    <n v="1"/>
    <n v="0"/>
    <n v="0"/>
    <n v="1"/>
    <n v="0"/>
    <n v="0"/>
    <n v="1"/>
    <n v="0"/>
    <n v="1"/>
  </r>
  <r>
    <x v="18"/>
    <x v="79"/>
    <x v="0"/>
    <x v="3"/>
    <n v="1"/>
    <n v="0"/>
    <n v="1"/>
    <n v="0"/>
    <n v="1"/>
    <n v="1"/>
    <n v="0"/>
    <n v="1"/>
    <n v="0"/>
    <n v="2"/>
  </r>
  <r>
    <x v="18"/>
    <x v="79"/>
    <x v="0"/>
    <x v="2"/>
    <n v="1"/>
    <n v="1"/>
    <n v="0"/>
    <n v="0"/>
    <n v="1"/>
    <n v="1"/>
    <n v="0"/>
    <n v="1"/>
    <n v="0"/>
    <n v="2"/>
  </r>
  <r>
    <x v="18"/>
    <x v="79"/>
    <x v="0"/>
    <x v="4"/>
    <n v="8"/>
    <n v="2"/>
    <n v="2"/>
    <n v="2"/>
    <n v="5"/>
    <n v="7"/>
    <n v="2"/>
    <n v="3"/>
    <n v="0"/>
    <n v="12"/>
  </r>
  <r>
    <x v="18"/>
    <x v="79"/>
    <x v="1"/>
    <x v="0"/>
    <n v="22"/>
    <n v="8"/>
    <n v="13"/>
    <n v="2"/>
    <n v="25"/>
    <n v="18"/>
    <n v="3"/>
    <n v="22"/>
    <n v="0"/>
    <n v="43"/>
  </r>
  <r>
    <x v="18"/>
    <x v="79"/>
    <x v="1"/>
    <x v="5"/>
    <n v="2"/>
    <n v="0"/>
    <n v="0"/>
    <n v="0"/>
    <n v="1"/>
    <n v="1"/>
    <n v="1"/>
    <n v="0"/>
    <n v="0"/>
    <n v="2"/>
  </r>
  <r>
    <x v="18"/>
    <x v="79"/>
    <x v="1"/>
    <x v="1"/>
    <n v="1"/>
    <n v="0"/>
    <n v="1"/>
    <n v="0"/>
    <n v="1"/>
    <n v="1"/>
    <n v="0"/>
    <n v="1"/>
    <n v="0"/>
    <n v="2"/>
  </r>
  <r>
    <x v="18"/>
    <x v="79"/>
    <x v="1"/>
    <x v="2"/>
    <n v="2"/>
    <n v="0"/>
    <n v="0"/>
    <n v="0"/>
    <n v="0"/>
    <n v="2"/>
    <n v="0"/>
    <n v="0"/>
    <n v="0"/>
    <n v="2"/>
  </r>
  <r>
    <x v="18"/>
    <x v="79"/>
    <x v="1"/>
    <x v="4"/>
    <n v="3"/>
    <n v="1"/>
    <n v="0"/>
    <n v="0"/>
    <n v="1"/>
    <n v="3"/>
    <n v="0"/>
    <n v="1"/>
    <n v="0"/>
    <n v="4"/>
  </r>
  <r>
    <x v="18"/>
    <x v="6"/>
    <x v="0"/>
    <x v="0"/>
    <n v="36"/>
    <n v="27"/>
    <n v="29"/>
    <n v="5"/>
    <n v="59"/>
    <n v="33"/>
    <n v="5"/>
    <n v="54"/>
    <n v="0"/>
    <n v="92"/>
  </r>
  <r>
    <x v="18"/>
    <x v="6"/>
    <x v="0"/>
    <x v="5"/>
    <n v="1"/>
    <n v="0"/>
    <n v="0"/>
    <n v="0"/>
    <n v="1"/>
    <n v="0"/>
    <n v="1"/>
    <n v="0"/>
    <n v="0"/>
    <n v="1"/>
  </r>
  <r>
    <x v="18"/>
    <x v="6"/>
    <x v="0"/>
    <x v="1"/>
    <n v="2"/>
    <n v="1"/>
    <n v="0"/>
    <n v="0"/>
    <n v="1"/>
    <n v="2"/>
    <n v="0"/>
    <n v="1"/>
    <n v="0"/>
    <n v="3"/>
  </r>
  <r>
    <x v="18"/>
    <x v="6"/>
    <x v="0"/>
    <x v="3"/>
    <n v="2"/>
    <n v="0"/>
    <n v="0"/>
    <n v="0"/>
    <n v="1"/>
    <n v="1"/>
    <n v="0"/>
    <n v="1"/>
    <n v="0"/>
    <n v="2"/>
  </r>
  <r>
    <x v="18"/>
    <x v="6"/>
    <x v="0"/>
    <x v="2"/>
    <n v="1"/>
    <n v="0"/>
    <n v="1"/>
    <n v="0"/>
    <n v="2"/>
    <n v="0"/>
    <n v="0"/>
    <n v="2"/>
    <n v="0"/>
    <n v="2"/>
  </r>
  <r>
    <x v="18"/>
    <x v="6"/>
    <x v="0"/>
    <x v="4"/>
    <n v="5"/>
    <n v="1"/>
    <n v="3"/>
    <n v="1"/>
    <n v="5"/>
    <n v="4"/>
    <n v="1"/>
    <n v="4"/>
    <n v="0"/>
    <n v="9"/>
  </r>
  <r>
    <x v="18"/>
    <x v="6"/>
    <x v="1"/>
    <x v="0"/>
    <n v="23"/>
    <n v="7"/>
    <n v="12"/>
    <n v="3"/>
    <n v="22"/>
    <n v="20"/>
    <n v="3"/>
    <n v="19"/>
    <n v="0"/>
    <n v="42"/>
  </r>
  <r>
    <x v="18"/>
    <x v="6"/>
    <x v="1"/>
    <x v="5"/>
    <n v="0"/>
    <n v="1"/>
    <n v="0"/>
    <n v="0"/>
    <n v="1"/>
    <n v="0"/>
    <n v="0"/>
    <n v="1"/>
    <n v="0"/>
    <n v="1"/>
  </r>
  <r>
    <x v="18"/>
    <x v="6"/>
    <x v="1"/>
    <x v="1"/>
    <n v="0"/>
    <n v="0"/>
    <n v="1"/>
    <n v="1"/>
    <n v="1"/>
    <n v="0"/>
    <n v="0"/>
    <n v="1"/>
    <n v="0"/>
    <n v="1"/>
  </r>
  <r>
    <x v="18"/>
    <x v="6"/>
    <x v="1"/>
    <x v="3"/>
    <n v="4"/>
    <n v="0"/>
    <n v="1"/>
    <n v="0"/>
    <n v="2"/>
    <n v="3"/>
    <n v="0"/>
    <n v="2"/>
    <n v="0"/>
    <n v="5"/>
  </r>
  <r>
    <x v="18"/>
    <x v="6"/>
    <x v="1"/>
    <x v="2"/>
    <n v="4"/>
    <n v="0"/>
    <n v="0"/>
    <n v="0"/>
    <n v="0"/>
    <n v="4"/>
    <n v="0"/>
    <n v="0"/>
    <n v="0"/>
    <n v="4"/>
  </r>
  <r>
    <x v="18"/>
    <x v="6"/>
    <x v="1"/>
    <x v="4"/>
    <n v="3"/>
    <n v="1"/>
    <n v="2"/>
    <n v="1"/>
    <n v="3"/>
    <n v="3"/>
    <n v="0"/>
    <n v="3"/>
    <n v="0"/>
    <n v="6"/>
  </r>
  <r>
    <x v="18"/>
    <x v="80"/>
    <x v="0"/>
    <x v="0"/>
    <n v="35"/>
    <n v="19"/>
    <n v="26"/>
    <n v="8"/>
    <n v="50"/>
    <n v="30"/>
    <n v="3"/>
    <n v="46"/>
    <n v="1"/>
    <n v="80"/>
  </r>
  <r>
    <x v="18"/>
    <x v="80"/>
    <x v="0"/>
    <x v="5"/>
    <n v="1"/>
    <n v="0"/>
    <n v="0"/>
    <n v="0"/>
    <n v="1"/>
    <n v="0"/>
    <n v="0"/>
    <n v="1"/>
    <n v="0"/>
    <n v="1"/>
  </r>
  <r>
    <x v="18"/>
    <x v="80"/>
    <x v="0"/>
    <x v="1"/>
    <n v="1"/>
    <n v="1"/>
    <n v="0"/>
    <n v="0"/>
    <n v="1"/>
    <n v="1"/>
    <n v="1"/>
    <n v="0"/>
    <n v="0"/>
    <n v="2"/>
  </r>
  <r>
    <x v="18"/>
    <x v="80"/>
    <x v="0"/>
    <x v="3"/>
    <n v="0"/>
    <n v="1"/>
    <n v="0"/>
    <n v="0"/>
    <n v="1"/>
    <n v="0"/>
    <n v="0"/>
    <n v="1"/>
    <n v="0"/>
    <n v="1"/>
  </r>
  <r>
    <x v="18"/>
    <x v="80"/>
    <x v="0"/>
    <x v="4"/>
    <n v="10"/>
    <n v="0"/>
    <n v="1"/>
    <n v="0"/>
    <n v="1"/>
    <n v="10"/>
    <n v="0"/>
    <n v="1"/>
    <n v="0"/>
    <n v="11"/>
  </r>
  <r>
    <x v="18"/>
    <x v="80"/>
    <x v="1"/>
    <x v="0"/>
    <n v="20"/>
    <n v="15"/>
    <n v="14"/>
    <n v="4"/>
    <n v="33"/>
    <n v="16"/>
    <n v="4"/>
    <n v="28"/>
    <n v="1"/>
    <n v="49"/>
  </r>
  <r>
    <x v="18"/>
    <x v="80"/>
    <x v="1"/>
    <x v="1"/>
    <n v="1"/>
    <n v="0"/>
    <n v="0"/>
    <n v="0"/>
    <n v="0"/>
    <n v="1"/>
    <n v="0"/>
    <n v="0"/>
    <n v="0"/>
    <n v="1"/>
  </r>
  <r>
    <x v="18"/>
    <x v="80"/>
    <x v="1"/>
    <x v="2"/>
    <n v="2"/>
    <n v="0"/>
    <n v="1"/>
    <n v="1"/>
    <n v="1"/>
    <n v="2"/>
    <n v="0"/>
    <n v="1"/>
    <n v="0"/>
    <n v="3"/>
  </r>
  <r>
    <x v="18"/>
    <x v="80"/>
    <x v="1"/>
    <x v="4"/>
    <n v="3"/>
    <n v="2"/>
    <n v="0"/>
    <n v="0"/>
    <n v="3"/>
    <n v="2"/>
    <n v="1"/>
    <n v="2"/>
    <n v="0"/>
    <n v="5"/>
  </r>
  <r>
    <x v="18"/>
    <x v="81"/>
    <x v="0"/>
    <x v="0"/>
    <n v="44"/>
    <n v="29"/>
    <n v="24"/>
    <n v="10"/>
    <n v="62"/>
    <n v="35"/>
    <n v="6"/>
    <n v="55"/>
    <n v="1"/>
    <n v="97"/>
  </r>
  <r>
    <x v="18"/>
    <x v="81"/>
    <x v="0"/>
    <x v="5"/>
    <n v="1"/>
    <n v="1"/>
    <n v="0"/>
    <n v="0"/>
    <n v="1"/>
    <n v="1"/>
    <n v="0"/>
    <n v="1"/>
    <n v="0"/>
    <n v="2"/>
  </r>
  <r>
    <x v="18"/>
    <x v="81"/>
    <x v="0"/>
    <x v="1"/>
    <n v="4"/>
    <n v="0"/>
    <n v="2"/>
    <n v="0"/>
    <n v="2"/>
    <n v="3"/>
    <n v="1"/>
    <n v="2"/>
    <n v="0"/>
    <n v="6"/>
  </r>
  <r>
    <x v="18"/>
    <x v="81"/>
    <x v="0"/>
    <x v="3"/>
    <n v="2"/>
    <n v="0"/>
    <n v="1"/>
    <n v="0"/>
    <n v="1"/>
    <n v="2"/>
    <n v="0"/>
    <n v="1"/>
    <n v="0"/>
    <n v="3"/>
  </r>
  <r>
    <x v="18"/>
    <x v="81"/>
    <x v="0"/>
    <x v="2"/>
    <n v="4"/>
    <n v="0"/>
    <n v="0"/>
    <n v="0"/>
    <n v="2"/>
    <n v="2"/>
    <n v="1"/>
    <n v="1"/>
    <n v="0"/>
    <n v="4"/>
  </r>
  <r>
    <x v="18"/>
    <x v="81"/>
    <x v="0"/>
    <x v="4"/>
    <n v="5"/>
    <n v="1"/>
    <n v="1"/>
    <n v="1"/>
    <n v="3"/>
    <n v="4"/>
    <n v="0"/>
    <n v="3"/>
    <n v="0"/>
    <n v="7"/>
  </r>
  <r>
    <x v="18"/>
    <x v="81"/>
    <x v="1"/>
    <x v="0"/>
    <n v="21"/>
    <n v="9"/>
    <n v="12"/>
    <n v="3"/>
    <n v="24"/>
    <n v="18"/>
    <n v="6"/>
    <n v="18"/>
    <n v="0"/>
    <n v="42"/>
  </r>
  <r>
    <x v="18"/>
    <x v="81"/>
    <x v="1"/>
    <x v="3"/>
    <n v="0"/>
    <n v="0"/>
    <n v="1"/>
    <n v="1"/>
    <n v="1"/>
    <n v="0"/>
    <n v="0"/>
    <n v="1"/>
    <n v="0"/>
    <n v="1"/>
  </r>
  <r>
    <x v="18"/>
    <x v="81"/>
    <x v="1"/>
    <x v="2"/>
    <n v="1"/>
    <n v="0"/>
    <n v="1"/>
    <n v="1"/>
    <n v="1"/>
    <n v="1"/>
    <n v="0"/>
    <n v="1"/>
    <n v="0"/>
    <n v="2"/>
  </r>
  <r>
    <x v="18"/>
    <x v="81"/>
    <x v="1"/>
    <x v="4"/>
    <n v="1"/>
    <n v="1"/>
    <n v="2"/>
    <n v="0"/>
    <n v="3"/>
    <n v="1"/>
    <n v="0"/>
    <n v="3"/>
    <n v="0"/>
    <n v="4"/>
  </r>
  <r>
    <x v="18"/>
    <x v="168"/>
    <x v="0"/>
    <x v="0"/>
    <n v="44"/>
    <n v="17"/>
    <n v="22"/>
    <n v="2"/>
    <n v="45"/>
    <n v="38"/>
    <n v="4"/>
    <n v="40"/>
    <n v="1"/>
    <n v="83"/>
  </r>
  <r>
    <x v="18"/>
    <x v="168"/>
    <x v="0"/>
    <x v="5"/>
    <n v="6"/>
    <n v="1"/>
    <n v="0"/>
    <n v="0"/>
    <n v="2"/>
    <n v="5"/>
    <n v="0"/>
    <n v="2"/>
    <n v="0"/>
    <n v="7"/>
  </r>
  <r>
    <x v="18"/>
    <x v="168"/>
    <x v="0"/>
    <x v="1"/>
    <n v="2"/>
    <n v="0"/>
    <n v="0"/>
    <n v="0"/>
    <n v="1"/>
    <n v="1"/>
    <n v="0"/>
    <n v="1"/>
    <n v="0"/>
    <n v="2"/>
  </r>
  <r>
    <x v="18"/>
    <x v="168"/>
    <x v="0"/>
    <x v="3"/>
    <n v="2"/>
    <n v="1"/>
    <n v="1"/>
    <n v="0"/>
    <n v="2"/>
    <n v="2"/>
    <n v="0"/>
    <n v="2"/>
    <n v="0"/>
    <n v="4"/>
  </r>
  <r>
    <x v="18"/>
    <x v="168"/>
    <x v="0"/>
    <x v="2"/>
    <n v="7"/>
    <n v="2"/>
    <n v="2"/>
    <n v="1"/>
    <n v="6"/>
    <n v="5"/>
    <n v="2"/>
    <n v="4"/>
    <n v="0"/>
    <n v="11"/>
  </r>
  <r>
    <x v="18"/>
    <x v="168"/>
    <x v="0"/>
    <x v="4"/>
    <n v="8"/>
    <n v="1"/>
    <n v="3"/>
    <n v="3"/>
    <n v="5"/>
    <n v="7"/>
    <n v="1"/>
    <n v="4"/>
    <n v="0"/>
    <n v="12"/>
  </r>
  <r>
    <x v="18"/>
    <x v="168"/>
    <x v="1"/>
    <x v="0"/>
    <n v="33"/>
    <n v="11"/>
    <n v="17"/>
    <n v="7"/>
    <n v="36"/>
    <n v="25"/>
    <n v="8"/>
    <n v="26"/>
    <n v="2"/>
    <n v="61"/>
  </r>
  <r>
    <x v="18"/>
    <x v="168"/>
    <x v="1"/>
    <x v="5"/>
    <n v="1"/>
    <n v="0"/>
    <n v="0"/>
    <n v="0"/>
    <n v="0"/>
    <n v="1"/>
    <n v="0"/>
    <n v="0"/>
    <n v="0"/>
    <n v="1"/>
  </r>
  <r>
    <x v="18"/>
    <x v="168"/>
    <x v="1"/>
    <x v="1"/>
    <n v="3"/>
    <n v="0"/>
    <n v="0"/>
    <n v="0"/>
    <n v="0"/>
    <n v="3"/>
    <n v="0"/>
    <n v="0"/>
    <n v="0"/>
    <n v="3"/>
  </r>
  <r>
    <x v="18"/>
    <x v="168"/>
    <x v="1"/>
    <x v="3"/>
    <n v="5"/>
    <n v="0"/>
    <n v="0"/>
    <n v="0"/>
    <n v="2"/>
    <n v="3"/>
    <n v="1"/>
    <n v="1"/>
    <n v="0"/>
    <n v="5"/>
  </r>
  <r>
    <x v="18"/>
    <x v="168"/>
    <x v="1"/>
    <x v="2"/>
    <n v="3"/>
    <n v="1"/>
    <n v="1"/>
    <n v="0"/>
    <n v="2"/>
    <n v="3"/>
    <n v="0"/>
    <n v="2"/>
    <n v="0"/>
    <n v="5"/>
  </r>
  <r>
    <x v="18"/>
    <x v="168"/>
    <x v="1"/>
    <x v="4"/>
    <n v="5"/>
    <n v="2"/>
    <n v="4"/>
    <n v="0"/>
    <n v="6"/>
    <n v="4"/>
    <n v="2"/>
    <n v="5"/>
    <n v="0"/>
    <n v="11"/>
  </r>
  <r>
    <x v="18"/>
    <x v="82"/>
    <x v="0"/>
    <x v="0"/>
    <n v="36"/>
    <n v="15"/>
    <n v="24"/>
    <n v="7"/>
    <n v="45"/>
    <n v="28"/>
    <n v="7"/>
    <n v="38"/>
    <n v="2"/>
    <n v="75"/>
  </r>
  <r>
    <x v="18"/>
    <x v="82"/>
    <x v="0"/>
    <x v="5"/>
    <n v="4"/>
    <n v="1"/>
    <n v="0"/>
    <n v="0"/>
    <n v="1"/>
    <n v="4"/>
    <n v="1"/>
    <n v="0"/>
    <n v="0"/>
    <n v="5"/>
  </r>
  <r>
    <x v="18"/>
    <x v="82"/>
    <x v="0"/>
    <x v="1"/>
    <n v="7"/>
    <n v="2"/>
    <n v="1"/>
    <n v="0"/>
    <n v="5"/>
    <n v="4"/>
    <n v="1"/>
    <n v="5"/>
    <n v="0"/>
    <n v="10"/>
  </r>
  <r>
    <x v="18"/>
    <x v="82"/>
    <x v="0"/>
    <x v="3"/>
    <n v="5"/>
    <n v="4"/>
    <n v="2"/>
    <n v="1"/>
    <n v="6"/>
    <n v="4"/>
    <n v="1"/>
    <n v="5"/>
    <n v="1"/>
    <n v="11"/>
  </r>
  <r>
    <x v="18"/>
    <x v="82"/>
    <x v="0"/>
    <x v="2"/>
    <n v="1"/>
    <n v="0"/>
    <n v="0"/>
    <n v="0"/>
    <n v="0"/>
    <n v="1"/>
    <n v="0"/>
    <n v="0"/>
    <n v="0"/>
    <n v="1"/>
  </r>
  <r>
    <x v="18"/>
    <x v="82"/>
    <x v="0"/>
    <x v="4"/>
    <n v="7"/>
    <n v="3"/>
    <n v="4"/>
    <n v="3"/>
    <n v="9"/>
    <n v="5"/>
    <n v="2"/>
    <n v="7"/>
    <n v="0"/>
    <n v="14"/>
  </r>
  <r>
    <x v="18"/>
    <x v="82"/>
    <x v="1"/>
    <x v="0"/>
    <n v="28"/>
    <n v="9"/>
    <n v="14"/>
    <n v="4"/>
    <n v="28"/>
    <n v="22"/>
    <n v="3"/>
    <n v="25"/>
    <n v="1"/>
    <n v="51"/>
  </r>
  <r>
    <x v="18"/>
    <x v="82"/>
    <x v="1"/>
    <x v="5"/>
    <n v="1"/>
    <n v="0"/>
    <n v="0"/>
    <n v="0"/>
    <n v="0"/>
    <n v="1"/>
    <n v="0"/>
    <n v="0"/>
    <n v="0"/>
    <n v="1"/>
  </r>
  <r>
    <x v="18"/>
    <x v="82"/>
    <x v="1"/>
    <x v="1"/>
    <n v="3"/>
    <n v="0"/>
    <n v="1"/>
    <n v="1"/>
    <n v="1"/>
    <n v="3"/>
    <n v="0"/>
    <n v="1"/>
    <n v="0"/>
    <n v="4"/>
  </r>
  <r>
    <x v="18"/>
    <x v="82"/>
    <x v="1"/>
    <x v="3"/>
    <n v="3"/>
    <n v="0"/>
    <n v="1"/>
    <n v="0"/>
    <n v="1"/>
    <n v="3"/>
    <n v="0"/>
    <n v="1"/>
    <n v="0"/>
    <n v="4"/>
  </r>
  <r>
    <x v="18"/>
    <x v="82"/>
    <x v="1"/>
    <x v="2"/>
    <n v="1"/>
    <n v="0"/>
    <n v="1"/>
    <n v="0"/>
    <n v="1"/>
    <n v="1"/>
    <n v="0"/>
    <n v="1"/>
    <n v="0"/>
    <n v="2"/>
  </r>
  <r>
    <x v="18"/>
    <x v="82"/>
    <x v="1"/>
    <x v="4"/>
    <n v="7"/>
    <n v="1"/>
    <n v="1"/>
    <n v="0"/>
    <n v="2"/>
    <n v="7"/>
    <n v="0"/>
    <n v="2"/>
    <n v="0"/>
    <n v="9"/>
  </r>
  <r>
    <x v="18"/>
    <x v="83"/>
    <x v="0"/>
    <x v="0"/>
    <n v="36"/>
    <n v="27"/>
    <n v="33"/>
    <n v="13"/>
    <n v="64"/>
    <n v="32"/>
    <n v="6"/>
    <n v="52"/>
    <n v="6"/>
    <n v="96"/>
  </r>
  <r>
    <x v="18"/>
    <x v="83"/>
    <x v="0"/>
    <x v="5"/>
    <n v="6"/>
    <n v="0"/>
    <n v="1"/>
    <n v="0"/>
    <n v="1"/>
    <n v="6"/>
    <n v="0"/>
    <n v="1"/>
    <n v="0"/>
    <n v="7"/>
  </r>
  <r>
    <x v="18"/>
    <x v="83"/>
    <x v="0"/>
    <x v="1"/>
    <n v="7"/>
    <n v="0"/>
    <n v="1"/>
    <n v="0"/>
    <n v="1"/>
    <n v="6"/>
    <n v="1"/>
    <n v="1"/>
    <n v="0"/>
    <n v="8"/>
  </r>
  <r>
    <x v="18"/>
    <x v="83"/>
    <x v="0"/>
    <x v="3"/>
    <n v="3"/>
    <n v="3"/>
    <n v="0"/>
    <n v="0"/>
    <n v="3"/>
    <n v="3"/>
    <n v="0"/>
    <n v="3"/>
    <n v="0"/>
    <n v="6"/>
  </r>
  <r>
    <x v="18"/>
    <x v="83"/>
    <x v="0"/>
    <x v="2"/>
    <n v="2"/>
    <n v="1"/>
    <n v="2"/>
    <n v="1"/>
    <n v="3"/>
    <n v="2"/>
    <n v="0"/>
    <n v="3"/>
    <n v="0"/>
    <n v="5"/>
  </r>
  <r>
    <x v="18"/>
    <x v="83"/>
    <x v="0"/>
    <x v="4"/>
    <n v="12"/>
    <n v="2"/>
    <n v="7"/>
    <n v="3"/>
    <n v="9"/>
    <n v="11"/>
    <n v="1"/>
    <n v="8"/>
    <n v="1"/>
    <n v="21"/>
  </r>
  <r>
    <x v="18"/>
    <x v="83"/>
    <x v="1"/>
    <x v="0"/>
    <n v="16"/>
    <n v="6"/>
    <n v="15"/>
    <n v="4"/>
    <n v="26"/>
    <n v="11"/>
    <n v="0"/>
    <n v="24"/>
    <n v="2"/>
    <n v="37"/>
  </r>
  <r>
    <x v="18"/>
    <x v="83"/>
    <x v="1"/>
    <x v="5"/>
    <n v="2"/>
    <n v="0"/>
    <n v="0"/>
    <n v="0"/>
    <n v="1"/>
    <n v="1"/>
    <n v="1"/>
    <n v="0"/>
    <n v="0"/>
    <n v="2"/>
  </r>
  <r>
    <x v="18"/>
    <x v="83"/>
    <x v="1"/>
    <x v="1"/>
    <n v="7"/>
    <n v="1"/>
    <n v="0"/>
    <n v="0"/>
    <n v="1"/>
    <n v="7"/>
    <n v="0"/>
    <n v="1"/>
    <n v="0"/>
    <n v="8"/>
  </r>
  <r>
    <x v="18"/>
    <x v="83"/>
    <x v="1"/>
    <x v="3"/>
    <n v="3"/>
    <n v="0"/>
    <n v="1"/>
    <n v="1"/>
    <n v="1"/>
    <n v="3"/>
    <n v="0"/>
    <n v="1"/>
    <n v="0"/>
    <n v="4"/>
  </r>
  <r>
    <x v="18"/>
    <x v="83"/>
    <x v="1"/>
    <x v="2"/>
    <n v="3"/>
    <n v="0"/>
    <n v="1"/>
    <n v="1"/>
    <n v="1"/>
    <n v="3"/>
    <n v="0"/>
    <n v="1"/>
    <n v="0"/>
    <n v="4"/>
  </r>
  <r>
    <x v="18"/>
    <x v="83"/>
    <x v="1"/>
    <x v="4"/>
    <n v="4"/>
    <n v="1"/>
    <n v="3"/>
    <n v="1"/>
    <n v="6"/>
    <n v="2"/>
    <n v="0"/>
    <n v="6"/>
    <n v="0"/>
    <n v="8"/>
  </r>
  <r>
    <x v="18"/>
    <x v="84"/>
    <x v="0"/>
    <x v="0"/>
    <n v="43"/>
    <n v="17"/>
    <n v="30"/>
    <n v="6"/>
    <n v="51"/>
    <n v="37"/>
    <n v="4"/>
    <n v="43"/>
    <n v="6"/>
    <n v="90"/>
  </r>
  <r>
    <x v="18"/>
    <x v="84"/>
    <x v="0"/>
    <x v="5"/>
    <n v="8"/>
    <n v="0"/>
    <n v="1"/>
    <n v="0"/>
    <n v="1"/>
    <n v="7"/>
    <n v="1"/>
    <n v="1"/>
    <n v="0"/>
    <n v="9"/>
  </r>
  <r>
    <x v="18"/>
    <x v="84"/>
    <x v="0"/>
    <x v="1"/>
    <n v="8"/>
    <n v="2"/>
    <n v="1"/>
    <n v="0"/>
    <n v="4"/>
    <n v="7"/>
    <n v="1"/>
    <n v="3"/>
    <n v="0"/>
    <n v="11"/>
  </r>
  <r>
    <x v="18"/>
    <x v="84"/>
    <x v="0"/>
    <x v="3"/>
    <n v="7"/>
    <n v="0"/>
    <n v="2"/>
    <n v="0"/>
    <n v="2"/>
    <n v="7"/>
    <n v="0"/>
    <n v="2"/>
    <n v="0"/>
    <n v="9"/>
  </r>
  <r>
    <x v="18"/>
    <x v="84"/>
    <x v="0"/>
    <x v="2"/>
    <n v="7"/>
    <n v="1"/>
    <n v="1"/>
    <n v="0"/>
    <n v="3"/>
    <n v="6"/>
    <n v="0"/>
    <n v="3"/>
    <n v="0"/>
    <n v="9"/>
  </r>
  <r>
    <x v="18"/>
    <x v="84"/>
    <x v="0"/>
    <x v="4"/>
    <n v="9"/>
    <n v="3"/>
    <n v="4"/>
    <n v="1"/>
    <n v="8"/>
    <n v="8"/>
    <n v="0"/>
    <n v="8"/>
    <n v="0"/>
    <n v="16"/>
  </r>
  <r>
    <x v="18"/>
    <x v="84"/>
    <x v="1"/>
    <x v="0"/>
    <n v="28"/>
    <n v="14"/>
    <n v="10"/>
    <n v="3"/>
    <n v="27"/>
    <n v="22"/>
    <n v="5"/>
    <n v="25"/>
    <n v="0"/>
    <n v="52"/>
  </r>
  <r>
    <x v="18"/>
    <x v="84"/>
    <x v="1"/>
    <x v="5"/>
    <n v="3"/>
    <n v="1"/>
    <n v="0"/>
    <n v="0"/>
    <n v="1"/>
    <n v="3"/>
    <n v="0"/>
    <n v="1"/>
    <n v="0"/>
    <n v="4"/>
  </r>
  <r>
    <x v="18"/>
    <x v="84"/>
    <x v="1"/>
    <x v="1"/>
    <n v="5"/>
    <n v="2"/>
    <n v="1"/>
    <n v="0"/>
    <n v="4"/>
    <n v="4"/>
    <n v="1"/>
    <n v="3"/>
    <n v="0"/>
    <n v="8"/>
  </r>
  <r>
    <x v="18"/>
    <x v="84"/>
    <x v="1"/>
    <x v="3"/>
    <n v="1"/>
    <n v="1"/>
    <n v="1"/>
    <n v="1"/>
    <n v="2"/>
    <n v="0"/>
    <n v="1"/>
    <n v="2"/>
    <n v="0"/>
    <n v="3"/>
  </r>
  <r>
    <x v="18"/>
    <x v="84"/>
    <x v="1"/>
    <x v="2"/>
    <n v="2"/>
    <n v="0"/>
    <n v="0"/>
    <n v="0"/>
    <n v="0"/>
    <n v="2"/>
    <n v="0"/>
    <n v="0"/>
    <n v="0"/>
    <n v="2"/>
  </r>
  <r>
    <x v="18"/>
    <x v="84"/>
    <x v="1"/>
    <x v="4"/>
    <n v="6"/>
    <n v="3"/>
    <n v="6"/>
    <n v="2"/>
    <n v="9"/>
    <n v="6"/>
    <n v="0"/>
    <n v="8"/>
    <n v="1"/>
    <n v="15"/>
  </r>
  <r>
    <x v="18"/>
    <x v="85"/>
    <x v="0"/>
    <x v="0"/>
    <n v="48"/>
    <n v="20"/>
    <n v="29"/>
    <n v="8"/>
    <n v="55"/>
    <n v="39"/>
    <n v="9"/>
    <n v="44"/>
    <n v="5"/>
    <n v="97"/>
  </r>
  <r>
    <x v="18"/>
    <x v="85"/>
    <x v="0"/>
    <x v="5"/>
    <n v="7"/>
    <n v="0"/>
    <n v="1"/>
    <n v="1"/>
    <n v="1"/>
    <n v="7"/>
    <n v="0"/>
    <n v="1"/>
    <n v="0"/>
    <n v="8"/>
  </r>
  <r>
    <x v="18"/>
    <x v="85"/>
    <x v="0"/>
    <x v="1"/>
    <n v="6"/>
    <n v="0"/>
    <n v="1"/>
    <n v="0"/>
    <n v="3"/>
    <n v="3"/>
    <n v="2"/>
    <n v="1"/>
    <n v="1"/>
    <n v="7"/>
  </r>
  <r>
    <x v="18"/>
    <x v="85"/>
    <x v="0"/>
    <x v="3"/>
    <n v="7"/>
    <n v="1"/>
    <n v="3"/>
    <n v="1"/>
    <n v="7"/>
    <n v="4"/>
    <n v="3"/>
    <n v="4"/>
    <n v="0"/>
    <n v="11"/>
  </r>
  <r>
    <x v="18"/>
    <x v="85"/>
    <x v="0"/>
    <x v="2"/>
    <n v="1"/>
    <n v="1"/>
    <n v="3"/>
    <n v="1"/>
    <n v="4"/>
    <n v="1"/>
    <n v="0"/>
    <n v="3"/>
    <n v="1"/>
    <n v="5"/>
  </r>
  <r>
    <x v="18"/>
    <x v="85"/>
    <x v="0"/>
    <x v="4"/>
    <n v="4"/>
    <n v="1"/>
    <n v="10"/>
    <n v="4"/>
    <n v="12"/>
    <n v="3"/>
    <n v="0"/>
    <n v="8"/>
    <n v="4"/>
    <n v="15"/>
  </r>
  <r>
    <x v="18"/>
    <x v="85"/>
    <x v="1"/>
    <x v="0"/>
    <n v="27"/>
    <n v="16"/>
    <n v="12"/>
    <n v="4"/>
    <n v="32"/>
    <n v="22"/>
    <n v="5"/>
    <n v="25"/>
    <n v="3"/>
    <n v="55"/>
  </r>
  <r>
    <x v="18"/>
    <x v="85"/>
    <x v="1"/>
    <x v="5"/>
    <n v="3"/>
    <n v="1"/>
    <n v="1"/>
    <n v="1"/>
    <n v="3"/>
    <n v="2"/>
    <n v="1"/>
    <n v="2"/>
    <n v="0"/>
    <n v="5"/>
  </r>
  <r>
    <x v="18"/>
    <x v="85"/>
    <x v="1"/>
    <x v="1"/>
    <n v="1"/>
    <n v="1"/>
    <n v="1"/>
    <n v="1"/>
    <n v="2"/>
    <n v="1"/>
    <n v="0"/>
    <n v="2"/>
    <n v="0"/>
    <n v="3"/>
  </r>
  <r>
    <x v="18"/>
    <x v="85"/>
    <x v="1"/>
    <x v="3"/>
    <n v="7"/>
    <n v="1"/>
    <n v="0"/>
    <n v="0"/>
    <n v="1"/>
    <n v="7"/>
    <n v="0"/>
    <n v="1"/>
    <n v="0"/>
    <n v="8"/>
  </r>
  <r>
    <x v="18"/>
    <x v="85"/>
    <x v="1"/>
    <x v="2"/>
    <n v="3"/>
    <n v="0"/>
    <n v="1"/>
    <n v="1"/>
    <n v="1"/>
    <n v="1"/>
    <n v="2"/>
    <n v="1"/>
    <n v="0"/>
    <n v="4"/>
  </r>
  <r>
    <x v="18"/>
    <x v="85"/>
    <x v="1"/>
    <x v="4"/>
    <n v="9"/>
    <n v="1"/>
    <n v="1"/>
    <n v="0"/>
    <n v="3"/>
    <n v="7"/>
    <n v="1"/>
    <n v="3"/>
    <n v="0"/>
    <n v="11"/>
  </r>
  <r>
    <x v="18"/>
    <x v="169"/>
    <x v="0"/>
    <x v="0"/>
    <n v="41"/>
    <n v="19"/>
    <n v="35"/>
    <n v="8"/>
    <n v="57"/>
    <n v="36"/>
    <n v="4"/>
    <n v="42"/>
    <n v="13"/>
    <n v="95"/>
  </r>
  <r>
    <x v="18"/>
    <x v="169"/>
    <x v="0"/>
    <x v="5"/>
    <n v="5"/>
    <n v="2"/>
    <n v="1"/>
    <n v="0"/>
    <n v="3"/>
    <n v="5"/>
    <n v="0"/>
    <n v="1"/>
    <n v="2"/>
    <n v="8"/>
  </r>
  <r>
    <x v="18"/>
    <x v="169"/>
    <x v="0"/>
    <x v="1"/>
    <n v="7"/>
    <n v="0"/>
    <n v="1"/>
    <n v="1"/>
    <n v="2"/>
    <n v="6"/>
    <n v="0"/>
    <n v="1"/>
    <n v="1"/>
    <n v="8"/>
  </r>
  <r>
    <x v="18"/>
    <x v="169"/>
    <x v="0"/>
    <x v="3"/>
    <n v="3"/>
    <n v="0"/>
    <n v="3"/>
    <n v="1"/>
    <n v="3"/>
    <n v="3"/>
    <n v="0"/>
    <n v="2"/>
    <n v="1"/>
    <n v="6"/>
  </r>
  <r>
    <x v="18"/>
    <x v="169"/>
    <x v="0"/>
    <x v="2"/>
    <n v="3"/>
    <n v="0"/>
    <n v="2"/>
    <n v="0"/>
    <n v="2"/>
    <n v="3"/>
    <n v="0"/>
    <n v="2"/>
    <n v="0"/>
    <n v="5"/>
  </r>
  <r>
    <x v="18"/>
    <x v="169"/>
    <x v="0"/>
    <x v="4"/>
    <n v="6"/>
    <n v="3"/>
    <n v="4"/>
    <n v="1"/>
    <n v="8"/>
    <n v="4"/>
    <n v="2"/>
    <n v="6"/>
    <n v="1"/>
    <n v="13"/>
  </r>
  <r>
    <x v="18"/>
    <x v="169"/>
    <x v="1"/>
    <x v="0"/>
    <n v="26"/>
    <n v="11"/>
    <n v="13"/>
    <n v="7"/>
    <n v="27"/>
    <n v="22"/>
    <n v="4"/>
    <n v="22"/>
    <n v="2"/>
    <n v="50"/>
  </r>
  <r>
    <x v="18"/>
    <x v="169"/>
    <x v="1"/>
    <x v="5"/>
    <n v="4"/>
    <n v="0"/>
    <n v="1"/>
    <n v="0"/>
    <n v="1"/>
    <n v="4"/>
    <n v="0"/>
    <n v="1"/>
    <n v="0"/>
    <n v="5"/>
  </r>
  <r>
    <x v="18"/>
    <x v="169"/>
    <x v="1"/>
    <x v="1"/>
    <n v="4"/>
    <n v="1"/>
    <n v="0"/>
    <n v="0"/>
    <n v="2"/>
    <n v="2"/>
    <n v="1"/>
    <n v="2"/>
    <n v="0"/>
    <n v="5"/>
  </r>
  <r>
    <x v="18"/>
    <x v="169"/>
    <x v="1"/>
    <x v="3"/>
    <n v="4"/>
    <n v="0"/>
    <n v="1"/>
    <n v="1"/>
    <n v="1"/>
    <n v="4"/>
    <n v="0"/>
    <n v="1"/>
    <n v="0"/>
    <n v="5"/>
  </r>
  <r>
    <x v="18"/>
    <x v="169"/>
    <x v="1"/>
    <x v="2"/>
    <n v="3"/>
    <n v="0"/>
    <n v="1"/>
    <n v="1"/>
    <n v="3"/>
    <n v="1"/>
    <n v="0"/>
    <n v="2"/>
    <n v="1"/>
    <n v="4"/>
  </r>
  <r>
    <x v="18"/>
    <x v="169"/>
    <x v="1"/>
    <x v="4"/>
    <n v="6"/>
    <n v="5"/>
    <n v="4"/>
    <n v="3"/>
    <n v="9"/>
    <n v="6"/>
    <n v="1"/>
    <n v="6"/>
    <n v="2"/>
    <n v="15"/>
  </r>
  <r>
    <x v="18"/>
    <x v="86"/>
    <x v="0"/>
    <x v="0"/>
    <n v="42"/>
    <n v="27"/>
    <n v="27"/>
    <n v="5"/>
    <n v="57"/>
    <n v="35"/>
    <n v="3"/>
    <n v="40"/>
    <n v="18"/>
    <n v="96"/>
  </r>
  <r>
    <x v="18"/>
    <x v="86"/>
    <x v="0"/>
    <x v="5"/>
    <n v="6"/>
    <n v="2"/>
    <n v="2"/>
    <n v="1"/>
    <n v="5"/>
    <n v="5"/>
    <n v="1"/>
    <n v="3"/>
    <n v="1"/>
    <n v="10"/>
  </r>
  <r>
    <x v="18"/>
    <x v="86"/>
    <x v="0"/>
    <x v="1"/>
    <n v="8"/>
    <n v="0"/>
    <n v="0"/>
    <n v="0"/>
    <n v="1"/>
    <n v="6"/>
    <n v="2"/>
    <n v="0"/>
    <n v="0"/>
    <n v="8"/>
  </r>
  <r>
    <x v="18"/>
    <x v="86"/>
    <x v="0"/>
    <x v="3"/>
    <n v="4"/>
    <n v="1"/>
    <n v="1"/>
    <n v="0"/>
    <n v="2"/>
    <n v="3"/>
    <n v="1"/>
    <n v="2"/>
    <n v="0"/>
    <n v="6"/>
  </r>
  <r>
    <x v="18"/>
    <x v="86"/>
    <x v="0"/>
    <x v="2"/>
    <n v="3"/>
    <n v="2"/>
    <n v="1"/>
    <n v="0"/>
    <n v="3"/>
    <n v="3"/>
    <n v="0"/>
    <n v="3"/>
    <n v="0"/>
    <n v="6"/>
  </r>
  <r>
    <x v="18"/>
    <x v="86"/>
    <x v="0"/>
    <x v="4"/>
    <n v="6"/>
    <n v="1"/>
    <n v="8"/>
    <n v="1"/>
    <n v="9"/>
    <n v="5"/>
    <n v="1"/>
    <n v="7"/>
    <n v="2"/>
    <n v="15"/>
  </r>
  <r>
    <x v="18"/>
    <x v="86"/>
    <x v="1"/>
    <x v="0"/>
    <n v="18"/>
    <n v="8"/>
    <n v="26"/>
    <n v="6"/>
    <n v="37"/>
    <n v="12"/>
    <n v="4"/>
    <n v="26"/>
    <n v="10"/>
    <n v="52"/>
  </r>
  <r>
    <x v="18"/>
    <x v="86"/>
    <x v="1"/>
    <x v="5"/>
    <n v="2"/>
    <n v="2"/>
    <n v="2"/>
    <n v="1"/>
    <n v="4"/>
    <n v="2"/>
    <n v="0"/>
    <n v="4"/>
    <n v="0"/>
    <n v="6"/>
  </r>
  <r>
    <x v="18"/>
    <x v="86"/>
    <x v="1"/>
    <x v="1"/>
    <n v="1"/>
    <n v="0"/>
    <n v="1"/>
    <n v="0"/>
    <n v="1"/>
    <n v="1"/>
    <n v="0"/>
    <n v="1"/>
    <n v="0"/>
    <n v="2"/>
  </r>
  <r>
    <x v="18"/>
    <x v="86"/>
    <x v="1"/>
    <x v="3"/>
    <n v="4"/>
    <n v="1"/>
    <n v="0"/>
    <n v="0"/>
    <n v="1"/>
    <n v="3"/>
    <n v="0"/>
    <n v="2"/>
    <n v="0"/>
    <n v="5"/>
  </r>
  <r>
    <x v="18"/>
    <x v="86"/>
    <x v="1"/>
    <x v="2"/>
    <n v="4"/>
    <n v="0"/>
    <n v="0"/>
    <n v="0"/>
    <n v="1"/>
    <n v="3"/>
    <n v="0"/>
    <n v="1"/>
    <n v="0"/>
    <n v="4"/>
  </r>
  <r>
    <x v="18"/>
    <x v="86"/>
    <x v="1"/>
    <x v="4"/>
    <n v="7"/>
    <n v="1"/>
    <n v="5"/>
    <n v="3"/>
    <n v="6"/>
    <n v="7"/>
    <n v="0"/>
    <n v="6"/>
    <n v="0"/>
    <n v="13"/>
  </r>
  <r>
    <x v="18"/>
    <x v="87"/>
    <x v="0"/>
    <x v="0"/>
    <n v="46"/>
    <n v="22"/>
    <n v="21"/>
    <n v="4"/>
    <n v="47"/>
    <n v="39"/>
    <n v="3"/>
    <n v="33"/>
    <n v="14"/>
    <n v="89"/>
  </r>
  <r>
    <x v="18"/>
    <x v="87"/>
    <x v="0"/>
    <x v="5"/>
    <n v="2"/>
    <n v="1"/>
    <n v="1"/>
    <n v="0"/>
    <n v="2"/>
    <n v="1"/>
    <n v="0"/>
    <n v="3"/>
    <n v="0"/>
    <n v="4"/>
  </r>
  <r>
    <x v="18"/>
    <x v="87"/>
    <x v="0"/>
    <x v="1"/>
    <n v="7"/>
    <n v="1"/>
    <n v="1"/>
    <n v="0"/>
    <n v="4"/>
    <n v="5"/>
    <n v="1"/>
    <n v="1"/>
    <n v="2"/>
    <n v="9"/>
  </r>
  <r>
    <x v="18"/>
    <x v="87"/>
    <x v="0"/>
    <x v="3"/>
    <n v="5"/>
    <n v="2"/>
    <n v="2"/>
    <n v="1"/>
    <n v="6"/>
    <n v="2"/>
    <n v="1"/>
    <n v="4"/>
    <n v="2"/>
    <n v="9"/>
  </r>
  <r>
    <x v="18"/>
    <x v="87"/>
    <x v="0"/>
    <x v="2"/>
    <n v="2"/>
    <n v="2"/>
    <n v="1"/>
    <n v="0"/>
    <n v="3"/>
    <n v="2"/>
    <n v="1"/>
    <n v="1"/>
    <n v="1"/>
    <n v="5"/>
  </r>
  <r>
    <x v="18"/>
    <x v="87"/>
    <x v="0"/>
    <x v="4"/>
    <n v="12"/>
    <n v="0"/>
    <n v="7"/>
    <n v="3"/>
    <n v="9"/>
    <n v="9"/>
    <n v="1"/>
    <n v="6"/>
    <n v="3"/>
    <n v="19"/>
  </r>
  <r>
    <x v="18"/>
    <x v="87"/>
    <x v="1"/>
    <x v="0"/>
    <n v="20"/>
    <n v="12"/>
    <n v="10"/>
    <n v="7"/>
    <n v="27"/>
    <n v="14"/>
    <n v="5"/>
    <n v="17"/>
    <n v="6"/>
    <n v="42"/>
  </r>
  <r>
    <x v="18"/>
    <x v="87"/>
    <x v="1"/>
    <x v="5"/>
    <n v="1"/>
    <n v="0"/>
    <n v="1"/>
    <n v="1"/>
    <n v="1"/>
    <n v="1"/>
    <n v="0"/>
    <n v="1"/>
    <n v="0"/>
    <n v="2"/>
  </r>
  <r>
    <x v="18"/>
    <x v="87"/>
    <x v="1"/>
    <x v="1"/>
    <n v="2"/>
    <n v="0"/>
    <n v="1"/>
    <n v="0"/>
    <n v="1"/>
    <n v="2"/>
    <n v="0"/>
    <n v="1"/>
    <n v="0"/>
    <n v="3"/>
  </r>
  <r>
    <x v="18"/>
    <x v="87"/>
    <x v="1"/>
    <x v="3"/>
    <n v="4"/>
    <n v="0"/>
    <n v="2"/>
    <n v="1"/>
    <n v="2"/>
    <n v="4"/>
    <n v="0"/>
    <n v="2"/>
    <n v="0"/>
    <n v="6"/>
  </r>
  <r>
    <x v="18"/>
    <x v="87"/>
    <x v="1"/>
    <x v="2"/>
    <n v="0"/>
    <n v="1"/>
    <n v="0"/>
    <n v="0"/>
    <n v="1"/>
    <n v="0"/>
    <n v="0"/>
    <n v="1"/>
    <n v="0"/>
    <n v="1"/>
  </r>
  <r>
    <x v="18"/>
    <x v="87"/>
    <x v="1"/>
    <x v="4"/>
    <n v="7"/>
    <n v="3"/>
    <n v="0"/>
    <n v="0"/>
    <n v="3"/>
    <n v="7"/>
    <n v="0"/>
    <n v="2"/>
    <n v="1"/>
    <n v="10"/>
  </r>
  <r>
    <x v="18"/>
    <x v="88"/>
    <x v="0"/>
    <x v="0"/>
    <n v="56"/>
    <n v="16"/>
    <n v="21"/>
    <n v="8"/>
    <n v="49"/>
    <n v="36"/>
    <n v="8"/>
    <n v="35"/>
    <n v="14"/>
    <n v="93"/>
  </r>
  <r>
    <x v="18"/>
    <x v="88"/>
    <x v="0"/>
    <x v="5"/>
    <n v="6"/>
    <n v="0"/>
    <n v="0"/>
    <n v="0"/>
    <n v="1"/>
    <n v="5"/>
    <n v="1"/>
    <n v="0"/>
    <n v="0"/>
    <n v="6"/>
  </r>
  <r>
    <x v="18"/>
    <x v="88"/>
    <x v="0"/>
    <x v="1"/>
    <n v="5"/>
    <n v="2"/>
    <n v="1"/>
    <n v="0"/>
    <n v="4"/>
    <n v="3"/>
    <n v="0"/>
    <n v="5"/>
    <n v="0"/>
    <n v="8"/>
  </r>
  <r>
    <x v="18"/>
    <x v="88"/>
    <x v="0"/>
    <x v="3"/>
    <n v="7"/>
    <n v="0"/>
    <n v="0"/>
    <n v="0"/>
    <n v="0"/>
    <n v="7"/>
    <n v="0"/>
    <n v="0"/>
    <n v="0"/>
    <n v="7"/>
  </r>
  <r>
    <x v="18"/>
    <x v="88"/>
    <x v="0"/>
    <x v="2"/>
    <n v="3"/>
    <n v="0"/>
    <n v="2"/>
    <n v="2"/>
    <n v="3"/>
    <n v="2"/>
    <n v="0"/>
    <n v="1"/>
    <n v="2"/>
    <n v="5"/>
  </r>
  <r>
    <x v="18"/>
    <x v="88"/>
    <x v="0"/>
    <x v="4"/>
    <n v="8"/>
    <n v="1"/>
    <n v="2"/>
    <n v="0"/>
    <n v="3"/>
    <n v="5"/>
    <n v="2"/>
    <n v="2"/>
    <n v="2"/>
    <n v="11"/>
  </r>
  <r>
    <x v="18"/>
    <x v="88"/>
    <x v="1"/>
    <x v="0"/>
    <n v="19"/>
    <n v="8"/>
    <n v="14"/>
    <n v="3"/>
    <n v="29"/>
    <n v="10"/>
    <n v="1"/>
    <n v="18"/>
    <n v="12"/>
    <n v="41"/>
  </r>
  <r>
    <x v="18"/>
    <x v="88"/>
    <x v="1"/>
    <x v="5"/>
    <n v="2"/>
    <n v="0"/>
    <n v="0"/>
    <n v="0"/>
    <n v="0"/>
    <n v="1"/>
    <n v="0"/>
    <n v="1"/>
    <n v="0"/>
    <n v="2"/>
  </r>
  <r>
    <x v="18"/>
    <x v="88"/>
    <x v="1"/>
    <x v="1"/>
    <n v="1"/>
    <n v="0"/>
    <n v="0"/>
    <n v="0"/>
    <n v="0"/>
    <n v="1"/>
    <n v="0"/>
    <n v="0"/>
    <n v="0"/>
    <n v="1"/>
  </r>
  <r>
    <x v="18"/>
    <x v="88"/>
    <x v="1"/>
    <x v="3"/>
    <n v="3"/>
    <n v="0"/>
    <n v="0"/>
    <n v="0"/>
    <n v="0"/>
    <n v="2"/>
    <n v="0"/>
    <n v="1"/>
    <n v="0"/>
    <n v="3"/>
  </r>
  <r>
    <x v="18"/>
    <x v="88"/>
    <x v="1"/>
    <x v="2"/>
    <n v="4"/>
    <n v="0"/>
    <n v="0"/>
    <n v="0"/>
    <n v="0"/>
    <n v="4"/>
    <n v="0"/>
    <n v="0"/>
    <n v="0"/>
    <n v="4"/>
  </r>
  <r>
    <x v="18"/>
    <x v="88"/>
    <x v="1"/>
    <x v="4"/>
    <n v="6"/>
    <n v="1"/>
    <n v="3"/>
    <n v="3"/>
    <n v="4"/>
    <n v="5"/>
    <n v="1"/>
    <n v="1"/>
    <n v="3"/>
    <n v="10"/>
  </r>
  <r>
    <x v="18"/>
    <x v="170"/>
    <x v="0"/>
    <x v="0"/>
    <n v="42"/>
    <n v="20"/>
    <n v="25"/>
    <n v="3"/>
    <n v="52"/>
    <n v="31"/>
    <n v="3"/>
    <n v="27"/>
    <n v="26"/>
    <n v="87"/>
  </r>
  <r>
    <x v="18"/>
    <x v="170"/>
    <x v="0"/>
    <x v="5"/>
    <n v="6"/>
    <n v="1"/>
    <n v="0"/>
    <n v="0"/>
    <n v="1"/>
    <n v="6"/>
    <n v="0"/>
    <n v="1"/>
    <n v="0"/>
    <n v="7"/>
  </r>
  <r>
    <x v="18"/>
    <x v="170"/>
    <x v="0"/>
    <x v="1"/>
    <n v="5"/>
    <n v="1"/>
    <n v="2"/>
    <n v="0"/>
    <n v="3"/>
    <n v="5"/>
    <n v="1"/>
    <n v="2"/>
    <n v="0"/>
    <n v="8"/>
  </r>
  <r>
    <x v="18"/>
    <x v="170"/>
    <x v="0"/>
    <x v="3"/>
    <n v="7"/>
    <n v="1"/>
    <n v="3"/>
    <n v="1"/>
    <n v="4"/>
    <n v="5"/>
    <n v="2"/>
    <n v="2"/>
    <n v="2"/>
    <n v="11"/>
  </r>
  <r>
    <x v="18"/>
    <x v="170"/>
    <x v="0"/>
    <x v="2"/>
    <n v="3"/>
    <n v="1"/>
    <n v="0"/>
    <n v="0"/>
    <n v="1"/>
    <n v="2"/>
    <n v="1"/>
    <n v="0"/>
    <n v="1"/>
    <n v="4"/>
  </r>
  <r>
    <x v="18"/>
    <x v="170"/>
    <x v="0"/>
    <x v="4"/>
    <n v="5"/>
    <n v="3"/>
    <n v="5"/>
    <n v="0"/>
    <n v="10"/>
    <n v="2"/>
    <n v="2"/>
    <n v="6"/>
    <n v="3"/>
    <n v="13"/>
  </r>
  <r>
    <x v="18"/>
    <x v="170"/>
    <x v="1"/>
    <x v="0"/>
    <n v="22"/>
    <n v="10"/>
    <n v="14"/>
    <n v="7"/>
    <n v="29"/>
    <n v="15"/>
    <n v="2"/>
    <n v="19"/>
    <n v="10"/>
    <n v="46"/>
  </r>
  <r>
    <x v="18"/>
    <x v="170"/>
    <x v="1"/>
    <x v="5"/>
    <n v="1"/>
    <n v="0"/>
    <n v="1"/>
    <n v="1"/>
    <n v="1"/>
    <n v="0"/>
    <n v="1"/>
    <n v="1"/>
    <n v="0"/>
    <n v="2"/>
  </r>
  <r>
    <x v="18"/>
    <x v="170"/>
    <x v="1"/>
    <x v="1"/>
    <n v="0"/>
    <n v="1"/>
    <n v="2"/>
    <n v="0"/>
    <n v="3"/>
    <n v="0"/>
    <n v="1"/>
    <n v="0"/>
    <n v="2"/>
    <n v="3"/>
  </r>
  <r>
    <x v="18"/>
    <x v="170"/>
    <x v="1"/>
    <x v="3"/>
    <n v="5"/>
    <n v="0"/>
    <n v="1"/>
    <n v="1"/>
    <n v="1"/>
    <n v="5"/>
    <n v="0"/>
    <n v="1"/>
    <n v="0"/>
    <n v="6"/>
  </r>
  <r>
    <x v="18"/>
    <x v="170"/>
    <x v="1"/>
    <x v="2"/>
    <n v="2"/>
    <n v="0"/>
    <n v="0"/>
    <n v="0"/>
    <n v="0"/>
    <n v="2"/>
    <n v="0"/>
    <n v="0"/>
    <n v="0"/>
    <n v="2"/>
  </r>
  <r>
    <x v="18"/>
    <x v="170"/>
    <x v="1"/>
    <x v="4"/>
    <n v="2"/>
    <n v="1"/>
    <n v="1"/>
    <n v="0"/>
    <n v="2"/>
    <n v="1"/>
    <n v="0"/>
    <n v="3"/>
    <n v="0"/>
    <n v="4"/>
  </r>
  <r>
    <x v="18"/>
    <x v="89"/>
    <x v="0"/>
    <x v="0"/>
    <n v="48"/>
    <n v="16"/>
    <n v="17"/>
    <n v="6"/>
    <n v="37"/>
    <n v="36"/>
    <n v="5"/>
    <n v="24"/>
    <n v="16"/>
    <n v="81"/>
  </r>
  <r>
    <x v="18"/>
    <x v="89"/>
    <x v="0"/>
    <x v="5"/>
    <n v="2"/>
    <n v="0"/>
    <n v="2"/>
    <n v="0"/>
    <n v="2"/>
    <n v="2"/>
    <n v="0"/>
    <n v="2"/>
    <n v="0"/>
    <n v="4"/>
  </r>
  <r>
    <x v="18"/>
    <x v="89"/>
    <x v="0"/>
    <x v="1"/>
    <n v="3"/>
    <n v="0"/>
    <n v="0"/>
    <n v="0"/>
    <n v="0"/>
    <n v="2"/>
    <n v="0"/>
    <n v="1"/>
    <n v="0"/>
    <n v="3"/>
  </r>
  <r>
    <x v="18"/>
    <x v="89"/>
    <x v="0"/>
    <x v="3"/>
    <n v="2"/>
    <n v="1"/>
    <n v="0"/>
    <n v="0"/>
    <n v="1"/>
    <n v="2"/>
    <n v="0"/>
    <n v="0"/>
    <n v="1"/>
    <n v="3"/>
  </r>
  <r>
    <x v="18"/>
    <x v="89"/>
    <x v="0"/>
    <x v="2"/>
    <n v="0"/>
    <n v="0"/>
    <n v="1"/>
    <n v="0"/>
    <n v="1"/>
    <n v="0"/>
    <n v="0"/>
    <n v="1"/>
    <n v="0"/>
    <n v="1"/>
  </r>
  <r>
    <x v="18"/>
    <x v="89"/>
    <x v="0"/>
    <x v="4"/>
    <n v="5"/>
    <n v="2"/>
    <n v="4"/>
    <n v="1"/>
    <n v="7"/>
    <n v="4"/>
    <n v="0"/>
    <n v="5"/>
    <n v="2"/>
    <n v="11"/>
  </r>
  <r>
    <x v="18"/>
    <x v="89"/>
    <x v="1"/>
    <x v="0"/>
    <n v="13"/>
    <n v="5"/>
    <n v="9"/>
    <n v="4"/>
    <n v="15"/>
    <n v="12"/>
    <n v="0"/>
    <n v="5"/>
    <n v="10"/>
    <n v="27"/>
  </r>
  <r>
    <x v="18"/>
    <x v="89"/>
    <x v="1"/>
    <x v="5"/>
    <n v="2"/>
    <n v="0"/>
    <n v="0"/>
    <n v="0"/>
    <n v="0"/>
    <n v="2"/>
    <n v="0"/>
    <n v="0"/>
    <n v="0"/>
    <n v="2"/>
  </r>
  <r>
    <x v="18"/>
    <x v="89"/>
    <x v="1"/>
    <x v="3"/>
    <n v="1"/>
    <n v="1"/>
    <n v="0"/>
    <n v="1"/>
    <n v="1"/>
    <n v="0"/>
    <n v="0"/>
    <n v="2"/>
    <n v="0"/>
    <n v="2"/>
  </r>
  <r>
    <x v="18"/>
    <x v="89"/>
    <x v="1"/>
    <x v="2"/>
    <n v="3"/>
    <n v="1"/>
    <n v="1"/>
    <n v="0"/>
    <n v="2"/>
    <n v="3"/>
    <n v="0"/>
    <n v="2"/>
    <n v="0"/>
    <n v="5"/>
  </r>
  <r>
    <x v="18"/>
    <x v="89"/>
    <x v="1"/>
    <x v="4"/>
    <n v="5"/>
    <n v="0"/>
    <n v="2"/>
    <n v="1"/>
    <n v="3"/>
    <n v="3"/>
    <n v="1"/>
    <n v="3"/>
    <n v="0"/>
    <n v="7"/>
  </r>
  <r>
    <x v="18"/>
    <x v="90"/>
    <x v="0"/>
    <x v="0"/>
    <n v="44"/>
    <n v="19"/>
    <n v="22"/>
    <n v="7"/>
    <n v="50"/>
    <n v="29"/>
    <n v="5"/>
    <n v="23"/>
    <n v="28"/>
    <n v="85"/>
  </r>
  <r>
    <x v="18"/>
    <x v="90"/>
    <x v="0"/>
    <x v="5"/>
    <n v="0"/>
    <n v="1"/>
    <n v="0"/>
    <n v="0"/>
    <n v="1"/>
    <n v="0"/>
    <n v="0"/>
    <n v="0"/>
    <n v="1"/>
    <n v="1"/>
  </r>
  <r>
    <x v="18"/>
    <x v="90"/>
    <x v="0"/>
    <x v="1"/>
    <n v="5"/>
    <n v="1"/>
    <n v="1"/>
    <n v="1"/>
    <n v="2"/>
    <n v="5"/>
    <n v="1"/>
    <n v="1"/>
    <n v="0"/>
    <n v="7"/>
  </r>
  <r>
    <x v="18"/>
    <x v="90"/>
    <x v="0"/>
    <x v="3"/>
    <n v="3"/>
    <n v="0"/>
    <n v="0"/>
    <n v="0"/>
    <n v="1"/>
    <n v="2"/>
    <n v="1"/>
    <n v="0"/>
    <n v="0"/>
    <n v="3"/>
  </r>
  <r>
    <x v="18"/>
    <x v="90"/>
    <x v="0"/>
    <x v="4"/>
    <n v="9"/>
    <n v="1"/>
    <n v="4"/>
    <n v="4"/>
    <n v="7"/>
    <n v="6"/>
    <n v="2"/>
    <n v="4"/>
    <n v="2"/>
    <n v="14"/>
  </r>
  <r>
    <x v="18"/>
    <x v="90"/>
    <x v="1"/>
    <x v="0"/>
    <n v="16"/>
    <n v="3"/>
    <n v="14"/>
    <n v="2"/>
    <n v="17"/>
    <n v="14"/>
    <n v="1"/>
    <n v="7"/>
    <n v="11"/>
    <n v="33"/>
  </r>
  <r>
    <x v="18"/>
    <x v="90"/>
    <x v="1"/>
    <x v="1"/>
    <n v="1"/>
    <n v="0"/>
    <n v="0"/>
    <n v="0"/>
    <n v="1"/>
    <n v="0"/>
    <n v="0"/>
    <n v="1"/>
    <n v="0"/>
    <n v="1"/>
  </r>
  <r>
    <x v="18"/>
    <x v="90"/>
    <x v="1"/>
    <x v="3"/>
    <n v="5"/>
    <n v="0"/>
    <n v="2"/>
    <n v="1"/>
    <n v="4"/>
    <n v="3"/>
    <n v="0"/>
    <n v="3"/>
    <n v="1"/>
    <n v="7"/>
  </r>
  <r>
    <x v="18"/>
    <x v="90"/>
    <x v="1"/>
    <x v="2"/>
    <n v="2"/>
    <n v="0"/>
    <n v="1"/>
    <n v="0"/>
    <n v="1"/>
    <n v="2"/>
    <n v="0"/>
    <n v="0"/>
    <n v="1"/>
    <n v="3"/>
  </r>
  <r>
    <x v="18"/>
    <x v="90"/>
    <x v="1"/>
    <x v="4"/>
    <n v="7"/>
    <n v="3"/>
    <n v="1"/>
    <n v="0"/>
    <n v="6"/>
    <n v="5"/>
    <n v="1"/>
    <n v="3"/>
    <n v="2"/>
    <n v="11"/>
  </r>
  <r>
    <x v="18"/>
    <x v="171"/>
    <x v="0"/>
    <x v="0"/>
    <n v="37"/>
    <n v="25"/>
    <n v="23"/>
    <n v="9"/>
    <n v="53"/>
    <n v="29"/>
    <n v="2"/>
    <n v="22"/>
    <n v="32"/>
    <n v="85"/>
  </r>
  <r>
    <x v="18"/>
    <x v="171"/>
    <x v="0"/>
    <x v="5"/>
    <n v="3"/>
    <n v="0"/>
    <n v="1"/>
    <n v="1"/>
    <n v="1"/>
    <n v="3"/>
    <n v="0"/>
    <n v="0"/>
    <n v="1"/>
    <n v="4"/>
  </r>
  <r>
    <x v="18"/>
    <x v="171"/>
    <x v="0"/>
    <x v="1"/>
    <n v="4"/>
    <n v="3"/>
    <n v="0"/>
    <n v="0"/>
    <n v="3"/>
    <n v="3"/>
    <n v="1"/>
    <n v="1"/>
    <n v="2"/>
    <n v="7"/>
  </r>
  <r>
    <x v="18"/>
    <x v="171"/>
    <x v="0"/>
    <x v="3"/>
    <n v="4"/>
    <n v="2"/>
    <n v="3"/>
    <n v="0"/>
    <n v="6"/>
    <n v="3"/>
    <n v="1"/>
    <n v="2"/>
    <n v="3"/>
    <n v="9"/>
  </r>
  <r>
    <x v="18"/>
    <x v="171"/>
    <x v="0"/>
    <x v="2"/>
    <n v="5"/>
    <n v="1"/>
    <n v="0"/>
    <n v="0"/>
    <n v="4"/>
    <n v="2"/>
    <n v="1"/>
    <n v="2"/>
    <n v="1"/>
    <n v="6"/>
  </r>
  <r>
    <x v="18"/>
    <x v="171"/>
    <x v="0"/>
    <x v="4"/>
    <n v="8"/>
    <n v="2"/>
    <n v="7"/>
    <n v="2"/>
    <n v="11"/>
    <n v="5"/>
    <n v="1"/>
    <n v="8"/>
    <n v="3"/>
    <n v="17"/>
  </r>
  <r>
    <x v="18"/>
    <x v="171"/>
    <x v="1"/>
    <x v="0"/>
    <n v="14"/>
    <n v="7"/>
    <n v="20"/>
    <n v="2"/>
    <n v="29"/>
    <n v="12"/>
    <n v="0"/>
    <n v="11"/>
    <n v="18"/>
    <n v="41"/>
  </r>
  <r>
    <x v="18"/>
    <x v="171"/>
    <x v="1"/>
    <x v="5"/>
    <n v="3"/>
    <n v="0"/>
    <n v="2"/>
    <n v="2"/>
    <n v="2"/>
    <n v="3"/>
    <n v="0"/>
    <n v="0"/>
    <n v="2"/>
    <n v="5"/>
  </r>
  <r>
    <x v="18"/>
    <x v="171"/>
    <x v="1"/>
    <x v="1"/>
    <n v="2"/>
    <n v="1"/>
    <n v="1"/>
    <n v="0"/>
    <n v="2"/>
    <n v="2"/>
    <n v="0"/>
    <n v="2"/>
    <n v="0"/>
    <n v="4"/>
  </r>
  <r>
    <x v="18"/>
    <x v="171"/>
    <x v="1"/>
    <x v="3"/>
    <n v="2"/>
    <n v="0"/>
    <n v="0"/>
    <n v="0"/>
    <n v="1"/>
    <n v="1"/>
    <n v="0"/>
    <n v="1"/>
    <n v="0"/>
    <n v="2"/>
  </r>
  <r>
    <x v="18"/>
    <x v="171"/>
    <x v="1"/>
    <x v="2"/>
    <n v="2"/>
    <n v="1"/>
    <n v="0"/>
    <n v="0"/>
    <n v="1"/>
    <n v="2"/>
    <n v="0"/>
    <n v="1"/>
    <n v="0"/>
    <n v="3"/>
  </r>
  <r>
    <x v="18"/>
    <x v="171"/>
    <x v="1"/>
    <x v="4"/>
    <n v="3"/>
    <n v="0"/>
    <n v="4"/>
    <n v="3"/>
    <n v="4"/>
    <n v="3"/>
    <n v="0"/>
    <n v="1"/>
    <n v="3"/>
    <n v="7"/>
  </r>
  <r>
    <x v="18"/>
    <x v="91"/>
    <x v="0"/>
    <x v="0"/>
    <n v="37"/>
    <n v="15"/>
    <n v="25"/>
    <n v="3"/>
    <n v="50"/>
    <n v="21"/>
    <n v="5"/>
    <n v="20"/>
    <n v="31"/>
    <n v="77"/>
  </r>
  <r>
    <x v="18"/>
    <x v="91"/>
    <x v="0"/>
    <x v="5"/>
    <n v="4"/>
    <n v="0"/>
    <n v="0"/>
    <n v="0"/>
    <n v="1"/>
    <n v="3"/>
    <n v="0"/>
    <n v="0"/>
    <n v="1"/>
    <n v="4"/>
  </r>
  <r>
    <x v="18"/>
    <x v="91"/>
    <x v="0"/>
    <x v="1"/>
    <n v="7"/>
    <n v="0"/>
    <n v="3"/>
    <n v="1"/>
    <n v="3"/>
    <n v="7"/>
    <n v="0"/>
    <n v="2"/>
    <n v="1"/>
    <n v="10"/>
  </r>
  <r>
    <x v="18"/>
    <x v="91"/>
    <x v="0"/>
    <x v="3"/>
    <n v="5"/>
    <n v="2"/>
    <n v="0"/>
    <n v="0"/>
    <n v="2"/>
    <n v="5"/>
    <n v="0"/>
    <n v="1"/>
    <n v="1"/>
    <n v="7"/>
  </r>
  <r>
    <x v="18"/>
    <x v="91"/>
    <x v="0"/>
    <x v="2"/>
    <n v="2"/>
    <n v="1"/>
    <n v="2"/>
    <n v="1"/>
    <n v="3"/>
    <n v="2"/>
    <n v="0"/>
    <n v="2"/>
    <n v="1"/>
    <n v="5"/>
  </r>
  <r>
    <x v="18"/>
    <x v="91"/>
    <x v="0"/>
    <x v="4"/>
    <n v="12"/>
    <n v="0"/>
    <n v="2"/>
    <n v="2"/>
    <n v="5"/>
    <n v="6"/>
    <n v="2"/>
    <n v="4"/>
    <n v="2"/>
    <n v="14"/>
  </r>
  <r>
    <x v="18"/>
    <x v="91"/>
    <x v="1"/>
    <x v="0"/>
    <n v="16"/>
    <n v="14"/>
    <n v="13"/>
    <n v="4"/>
    <n v="27"/>
    <n v="13"/>
    <n v="3"/>
    <n v="13"/>
    <n v="14"/>
    <n v="43"/>
  </r>
  <r>
    <x v="18"/>
    <x v="91"/>
    <x v="1"/>
    <x v="5"/>
    <n v="2"/>
    <n v="0"/>
    <n v="0"/>
    <n v="0"/>
    <n v="0"/>
    <n v="2"/>
    <n v="0"/>
    <n v="0"/>
    <n v="0"/>
    <n v="2"/>
  </r>
  <r>
    <x v="18"/>
    <x v="91"/>
    <x v="1"/>
    <x v="1"/>
    <n v="0"/>
    <n v="0"/>
    <n v="1"/>
    <n v="0"/>
    <n v="1"/>
    <n v="0"/>
    <n v="0"/>
    <n v="1"/>
    <n v="0"/>
    <n v="1"/>
  </r>
  <r>
    <x v="18"/>
    <x v="91"/>
    <x v="1"/>
    <x v="3"/>
    <n v="1"/>
    <n v="0"/>
    <n v="0"/>
    <n v="0"/>
    <n v="0"/>
    <n v="1"/>
    <n v="0"/>
    <n v="0"/>
    <n v="0"/>
    <n v="1"/>
  </r>
  <r>
    <x v="18"/>
    <x v="91"/>
    <x v="1"/>
    <x v="2"/>
    <n v="1"/>
    <n v="0"/>
    <n v="0"/>
    <n v="0"/>
    <n v="1"/>
    <n v="0"/>
    <n v="0"/>
    <n v="1"/>
    <n v="0"/>
    <n v="1"/>
  </r>
  <r>
    <x v="18"/>
    <x v="91"/>
    <x v="1"/>
    <x v="4"/>
    <n v="4"/>
    <n v="0"/>
    <n v="2"/>
    <n v="1"/>
    <n v="4"/>
    <n v="2"/>
    <n v="1"/>
    <n v="2"/>
    <n v="1"/>
    <n v="6"/>
  </r>
  <r>
    <x v="18"/>
    <x v="7"/>
    <x v="0"/>
    <x v="0"/>
    <n v="32"/>
    <n v="10"/>
    <n v="18"/>
    <n v="5"/>
    <n v="34"/>
    <n v="18"/>
    <n v="2"/>
    <n v="18"/>
    <n v="22"/>
    <n v="60"/>
  </r>
  <r>
    <x v="18"/>
    <x v="7"/>
    <x v="0"/>
    <x v="5"/>
    <n v="5"/>
    <n v="1"/>
    <n v="1"/>
    <n v="0"/>
    <n v="3"/>
    <n v="3"/>
    <n v="1"/>
    <n v="2"/>
    <n v="1"/>
    <n v="7"/>
  </r>
  <r>
    <x v="18"/>
    <x v="7"/>
    <x v="0"/>
    <x v="1"/>
    <n v="2"/>
    <n v="0"/>
    <n v="3"/>
    <n v="0"/>
    <n v="3"/>
    <n v="2"/>
    <n v="0"/>
    <n v="1"/>
    <n v="2"/>
    <n v="5"/>
  </r>
  <r>
    <x v="18"/>
    <x v="7"/>
    <x v="0"/>
    <x v="3"/>
    <n v="6"/>
    <n v="0"/>
    <n v="1"/>
    <n v="0"/>
    <n v="2"/>
    <n v="5"/>
    <n v="1"/>
    <n v="1"/>
    <n v="0"/>
    <n v="7"/>
  </r>
  <r>
    <x v="18"/>
    <x v="7"/>
    <x v="0"/>
    <x v="2"/>
    <n v="2"/>
    <n v="0"/>
    <n v="0"/>
    <n v="0"/>
    <n v="2"/>
    <n v="0"/>
    <n v="0"/>
    <n v="2"/>
    <n v="0"/>
    <n v="2"/>
  </r>
  <r>
    <x v="18"/>
    <x v="7"/>
    <x v="0"/>
    <x v="4"/>
    <n v="6"/>
    <n v="2"/>
    <n v="8"/>
    <n v="7"/>
    <n v="12"/>
    <n v="3"/>
    <n v="0"/>
    <n v="8"/>
    <n v="5"/>
    <n v="16"/>
  </r>
  <r>
    <x v="18"/>
    <x v="7"/>
    <x v="1"/>
    <x v="0"/>
    <n v="21"/>
    <n v="8"/>
    <n v="13"/>
    <n v="2"/>
    <n v="23"/>
    <n v="15"/>
    <n v="1"/>
    <n v="8"/>
    <n v="18"/>
    <n v="42"/>
  </r>
  <r>
    <x v="18"/>
    <x v="7"/>
    <x v="1"/>
    <x v="5"/>
    <n v="2"/>
    <n v="1"/>
    <n v="1"/>
    <n v="1"/>
    <n v="2"/>
    <n v="2"/>
    <n v="0"/>
    <n v="1"/>
    <n v="1"/>
    <n v="4"/>
  </r>
  <r>
    <x v="18"/>
    <x v="7"/>
    <x v="1"/>
    <x v="1"/>
    <n v="3"/>
    <n v="0"/>
    <n v="3"/>
    <n v="0"/>
    <n v="3"/>
    <n v="3"/>
    <n v="0"/>
    <n v="0"/>
    <n v="3"/>
    <n v="6"/>
  </r>
  <r>
    <x v="18"/>
    <x v="7"/>
    <x v="1"/>
    <x v="3"/>
    <n v="1"/>
    <n v="0"/>
    <n v="0"/>
    <n v="0"/>
    <n v="0"/>
    <n v="1"/>
    <n v="0"/>
    <n v="0"/>
    <n v="0"/>
    <n v="1"/>
  </r>
  <r>
    <x v="18"/>
    <x v="7"/>
    <x v="1"/>
    <x v="2"/>
    <n v="1"/>
    <n v="0"/>
    <n v="1"/>
    <n v="0"/>
    <n v="1"/>
    <n v="0"/>
    <n v="0"/>
    <n v="2"/>
    <n v="0"/>
    <n v="2"/>
  </r>
  <r>
    <x v="18"/>
    <x v="7"/>
    <x v="1"/>
    <x v="4"/>
    <n v="5"/>
    <n v="1"/>
    <n v="4"/>
    <n v="1"/>
    <n v="6"/>
    <n v="2"/>
    <n v="1"/>
    <n v="7"/>
    <n v="0"/>
    <n v="10"/>
  </r>
  <r>
    <x v="18"/>
    <x v="92"/>
    <x v="0"/>
    <x v="0"/>
    <n v="37"/>
    <n v="14"/>
    <n v="18"/>
    <n v="3"/>
    <n v="39"/>
    <n v="21"/>
    <n v="3"/>
    <n v="18"/>
    <n v="27"/>
    <n v="69"/>
  </r>
  <r>
    <x v="18"/>
    <x v="92"/>
    <x v="0"/>
    <x v="5"/>
    <n v="4"/>
    <n v="1"/>
    <n v="1"/>
    <n v="0"/>
    <n v="2"/>
    <n v="4"/>
    <n v="0"/>
    <n v="2"/>
    <n v="0"/>
    <n v="6"/>
  </r>
  <r>
    <x v="18"/>
    <x v="92"/>
    <x v="0"/>
    <x v="1"/>
    <n v="3"/>
    <n v="0"/>
    <n v="1"/>
    <n v="0"/>
    <n v="1"/>
    <n v="3"/>
    <n v="0"/>
    <n v="1"/>
    <n v="0"/>
    <n v="4"/>
  </r>
  <r>
    <x v="18"/>
    <x v="92"/>
    <x v="0"/>
    <x v="3"/>
    <n v="3"/>
    <n v="1"/>
    <n v="0"/>
    <n v="0"/>
    <n v="2"/>
    <n v="1"/>
    <n v="0"/>
    <n v="3"/>
    <n v="0"/>
    <n v="4"/>
  </r>
  <r>
    <x v="18"/>
    <x v="92"/>
    <x v="0"/>
    <x v="2"/>
    <n v="3"/>
    <n v="1"/>
    <n v="4"/>
    <n v="3"/>
    <n v="6"/>
    <n v="2"/>
    <n v="0"/>
    <n v="2"/>
    <n v="4"/>
    <n v="8"/>
  </r>
  <r>
    <x v="18"/>
    <x v="92"/>
    <x v="0"/>
    <x v="4"/>
    <n v="6"/>
    <n v="3"/>
    <n v="9"/>
    <n v="4"/>
    <n v="14"/>
    <n v="4"/>
    <n v="0"/>
    <n v="5"/>
    <n v="9"/>
    <n v="18"/>
  </r>
  <r>
    <x v="18"/>
    <x v="92"/>
    <x v="1"/>
    <x v="0"/>
    <n v="14"/>
    <n v="6"/>
    <n v="12"/>
    <n v="3"/>
    <n v="20"/>
    <n v="11"/>
    <n v="2"/>
    <n v="9"/>
    <n v="10"/>
    <n v="32"/>
  </r>
  <r>
    <x v="18"/>
    <x v="92"/>
    <x v="1"/>
    <x v="5"/>
    <n v="1"/>
    <n v="0"/>
    <n v="2"/>
    <n v="1"/>
    <n v="2"/>
    <n v="1"/>
    <n v="0"/>
    <n v="1"/>
    <n v="1"/>
    <n v="3"/>
  </r>
  <r>
    <x v="18"/>
    <x v="92"/>
    <x v="1"/>
    <x v="1"/>
    <n v="0"/>
    <n v="0"/>
    <n v="2"/>
    <n v="1"/>
    <n v="2"/>
    <n v="0"/>
    <n v="0"/>
    <n v="1"/>
    <n v="1"/>
    <n v="2"/>
  </r>
  <r>
    <x v="18"/>
    <x v="92"/>
    <x v="1"/>
    <x v="3"/>
    <n v="2"/>
    <n v="0"/>
    <n v="2"/>
    <n v="2"/>
    <n v="2"/>
    <n v="1"/>
    <n v="0"/>
    <n v="1"/>
    <n v="2"/>
    <n v="4"/>
  </r>
  <r>
    <x v="18"/>
    <x v="92"/>
    <x v="1"/>
    <x v="2"/>
    <n v="1"/>
    <n v="1"/>
    <n v="1"/>
    <n v="0"/>
    <n v="2"/>
    <n v="1"/>
    <n v="1"/>
    <n v="0"/>
    <n v="1"/>
    <n v="3"/>
  </r>
  <r>
    <x v="18"/>
    <x v="92"/>
    <x v="1"/>
    <x v="4"/>
    <n v="5"/>
    <n v="4"/>
    <n v="1"/>
    <n v="0"/>
    <n v="6"/>
    <n v="4"/>
    <n v="0"/>
    <n v="6"/>
    <n v="0"/>
    <n v="10"/>
  </r>
  <r>
    <x v="18"/>
    <x v="93"/>
    <x v="0"/>
    <x v="0"/>
    <n v="30"/>
    <n v="12"/>
    <n v="18"/>
    <n v="2"/>
    <n v="39"/>
    <n v="17"/>
    <n v="7"/>
    <n v="11"/>
    <n v="25"/>
    <n v="60"/>
  </r>
  <r>
    <x v="18"/>
    <x v="93"/>
    <x v="0"/>
    <x v="5"/>
    <n v="4"/>
    <n v="0"/>
    <n v="2"/>
    <n v="1"/>
    <n v="3"/>
    <n v="2"/>
    <n v="1"/>
    <n v="0"/>
    <n v="3"/>
    <n v="6"/>
  </r>
  <r>
    <x v="18"/>
    <x v="93"/>
    <x v="0"/>
    <x v="1"/>
    <n v="1"/>
    <n v="0"/>
    <n v="4"/>
    <n v="2"/>
    <n v="4"/>
    <n v="1"/>
    <n v="0"/>
    <n v="2"/>
    <n v="2"/>
    <n v="5"/>
  </r>
  <r>
    <x v="18"/>
    <x v="93"/>
    <x v="0"/>
    <x v="3"/>
    <n v="4"/>
    <n v="0"/>
    <n v="0"/>
    <n v="0"/>
    <n v="2"/>
    <n v="2"/>
    <n v="0"/>
    <n v="2"/>
    <n v="0"/>
    <n v="4"/>
  </r>
  <r>
    <x v="18"/>
    <x v="93"/>
    <x v="0"/>
    <x v="2"/>
    <n v="4"/>
    <n v="0"/>
    <n v="0"/>
    <n v="0"/>
    <n v="0"/>
    <n v="3"/>
    <n v="0"/>
    <n v="1"/>
    <n v="0"/>
    <n v="4"/>
  </r>
  <r>
    <x v="18"/>
    <x v="93"/>
    <x v="0"/>
    <x v="4"/>
    <n v="10"/>
    <n v="0"/>
    <n v="7"/>
    <n v="1"/>
    <n v="7"/>
    <n v="6"/>
    <n v="1"/>
    <n v="3"/>
    <n v="7"/>
    <n v="17"/>
  </r>
  <r>
    <x v="18"/>
    <x v="93"/>
    <x v="1"/>
    <x v="0"/>
    <n v="15"/>
    <n v="7"/>
    <n v="14"/>
    <n v="5"/>
    <n v="23"/>
    <n v="11"/>
    <n v="2"/>
    <n v="6"/>
    <n v="17"/>
    <n v="36"/>
  </r>
  <r>
    <x v="18"/>
    <x v="93"/>
    <x v="1"/>
    <x v="5"/>
    <n v="1"/>
    <n v="0"/>
    <n v="0"/>
    <n v="0"/>
    <n v="0"/>
    <n v="1"/>
    <n v="0"/>
    <n v="0"/>
    <n v="0"/>
    <n v="1"/>
  </r>
  <r>
    <x v="18"/>
    <x v="93"/>
    <x v="1"/>
    <x v="1"/>
    <n v="3"/>
    <n v="0"/>
    <n v="1"/>
    <n v="1"/>
    <n v="1"/>
    <n v="3"/>
    <n v="0"/>
    <n v="1"/>
    <n v="0"/>
    <n v="4"/>
  </r>
  <r>
    <x v="18"/>
    <x v="93"/>
    <x v="1"/>
    <x v="3"/>
    <n v="4"/>
    <n v="1"/>
    <n v="0"/>
    <n v="0"/>
    <n v="3"/>
    <n v="1"/>
    <n v="0"/>
    <n v="3"/>
    <n v="1"/>
    <n v="5"/>
  </r>
  <r>
    <x v="18"/>
    <x v="93"/>
    <x v="1"/>
    <x v="2"/>
    <n v="3"/>
    <n v="0"/>
    <n v="0"/>
    <n v="0"/>
    <n v="0"/>
    <n v="2"/>
    <n v="0"/>
    <n v="1"/>
    <n v="0"/>
    <n v="3"/>
  </r>
  <r>
    <x v="18"/>
    <x v="93"/>
    <x v="1"/>
    <x v="4"/>
    <n v="6"/>
    <n v="2"/>
    <n v="2"/>
    <n v="1"/>
    <n v="6"/>
    <n v="4"/>
    <n v="0"/>
    <n v="2"/>
    <n v="4"/>
    <n v="10"/>
  </r>
  <r>
    <x v="18"/>
    <x v="94"/>
    <x v="0"/>
    <x v="0"/>
    <n v="28"/>
    <n v="29"/>
    <n v="19"/>
    <n v="6"/>
    <n v="57"/>
    <n v="10"/>
    <n v="9"/>
    <n v="20"/>
    <n v="37"/>
    <n v="76"/>
  </r>
  <r>
    <x v="18"/>
    <x v="94"/>
    <x v="0"/>
    <x v="5"/>
    <n v="1"/>
    <n v="1"/>
    <n v="0"/>
    <n v="0"/>
    <n v="2"/>
    <n v="0"/>
    <n v="0"/>
    <n v="2"/>
    <n v="0"/>
    <n v="2"/>
  </r>
  <r>
    <x v="18"/>
    <x v="94"/>
    <x v="0"/>
    <x v="1"/>
    <n v="3"/>
    <n v="2"/>
    <n v="2"/>
    <n v="0"/>
    <n v="5"/>
    <n v="2"/>
    <n v="0"/>
    <n v="3"/>
    <n v="2"/>
    <n v="7"/>
  </r>
  <r>
    <x v="18"/>
    <x v="94"/>
    <x v="0"/>
    <x v="3"/>
    <n v="3"/>
    <n v="0"/>
    <n v="1"/>
    <n v="1"/>
    <n v="1"/>
    <n v="3"/>
    <n v="0"/>
    <n v="0"/>
    <n v="1"/>
    <n v="4"/>
  </r>
  <r>
    <x v="18"/>
    <x v="94"/>
    <x v="0"/>
    <x v="2"/>
    <n v="3"/>
    <n v="1"/>
    <n v="3"/>
    <n v="1"/>
    <n v="4"/>
    <n v="3"/>
    <n v="0"/>
    <n v="2"/>
    <n v="2"/>
    <n v="7"/>
  </r>
  <r>
    <x v="18"/>
    <x v="94"/>
    <x v="0"/>
    <x v="4"/>
    <n v="14"/>
    <n v="1"/>
    <n v="4"/>
    <n v="1"/>
    <n v="8"/>
    <n v="10"/>
    <n v="1"/>
    <n v="2"/>
    <n v="6"/>
    <n v="19"/>
  </r>
  <r>
    <x v="18"/>
    <x v="94"/>
    <x v="1"/>
    <x v="0"/>
    <n v="22"/>
    <n v="15"/>
    <n v="14"/>
    <n v="5"/>
    <n v="31"/>
    <n v="17"/>
    <n v="2"/>
    <n v="13"/>
    <n v="19"/>
    <n v="51"/>
  </r>
  <r>
    <x v="18"/>
    <x v="94"/>
    <x v="1"/>
    <x v="5"/>
    <n v="2"/>
    <n v="0"/>
    <n v="0"/>
    <n v="0"/>
    <n v="1"/>
    <n v="1"/>
    <n v="1"/>
    <n v="0"/>
    <n v="0"/>
    <n v="2"/>
  </r>
  <r>
    <x v="18"/>
    <x v="94"/>
    <x v="1"/>
    <x v="1"/>
    <n v="1"/>
    <n v="0"/>
    <n v="1"/>
    <n v="0"/>
    <n v="1"/>
    <n v="1"/>
    <n v="0"/>
    <n v="0"/>
    <n v="1"/>
    <n v="2"/>
  </r>
  <r>
    <x v="18"/>
    <x v="94"/>
    <x v="1"/>
    <x v="3"/>
    <n v="0"/>
    <n v="0"/>
    <n v="1"/>
    <n v="0"/>
    <n v="1"/>
    <n v="0"/>
    <n v="0"/>
    <n v="0"/>
    <n v="1"/>
    <n v="1"/>
  </r>
  <r>
    <x v="18"/>
    <x v="94"/>
    <x v="1"/>
    <x v="2"/>
    <n v="1"/>
    <n v="2"/>
    <n v="0"/>
    <n v="1"/>
    <n v="2"/>
    <n v="1"/>
    <n v="1"/>
    <n v="1"/>
    <n v="0"/>
    <n v="3"/>
  </r>
  <r>
    <x v="18"/>
    <x v="94"/>
    <x v="1"/>
    <x v="4"/>
    <n v="3"/>
    <n v="1"/>
    <n v="0"/>
    <n v="0"/>
    <n v="2"/>
    <n v="2"/>
    <n v="0"/>
    <n v="0"/>
    <n v="2"/>
    <n v="4"/>
  </r>
  <r>
    <x v="18"/>
    <x v="95"/>
    <x v="0"/>
    <x v="0"/>
    <n v="35"/>
    <n v="15"/>
    <n v="26"/>
    <n v="11"/>
    <n v="49"/>
    <n v="21"/>
    <n v="3"/>
    <n v="22"/>
    <n v="30"/>
    <n v="76"/>
  </r>
  <r>
    <x v="18"/>
    <x v="95"/>
    <x v="0"/>
    <x v="5"/>
    <n v="1"/>
    <n v="0"/>
    <n v="0"/>
    <n v="0"/>
    <n v="0"/>
    <n v="1"/>
    <n v="0"/>
    <n v="0"/>
    <n v="0"/>
    <n v="1"/>
  </r>
  <r>
    <x v="18"/>
    <x v="95"/>
    <x v="0"/>
    <x v="1"/>
    <n v="3"/>
    <n v="0"/>
    <n v="0"/>
    <n v="0"/>
    <n v="1"/>
    <n v="2"/>
    <n v="1"/>
    <n v="0"/>
    <n v="0"/>
    <n v="3"/>
  </r>
  <r>
    <x v="18"/>
    <x v="95"/>
    <x v="0"/>
    <x v="3"/>
    <n v="5"/>
    <n v="2"/>
    <n v="1"/>
    <n v="0"/>
    <n v="4"/>
    <n v="2"/>
    <n v="1"/>
    <n v="4"/>
    <n v="1"/>
    <n v="8"/>
  </r>
  <r>
    <x v="18"/>
    <x v="95"/>
    <x v="0"/>
    <x v="2"/>
    <n v="0"/>
    <n v="0"/>
    <n v="1"/>
    <n v="0"/>
    <n v="1"/>
    <n v="0"/>
    <n v="0"/>
    <n v="0"/>
    <n v="1"/>
    <n v="1"/>
  </r>
  <r>
    <x v="18"/>
    <x v="95"/>
    <x v="0"/>
    <x v="4"/>
    <n v="15"/>
    <n v="4"/>
    <n v="6"/>
    <n v="2"/>
    <n v="14"/>
    <n v="8"/>
    <n v="3"/>
    <n v="9"/>
    <n v="5"/>
    <n v="25"/>
  </r>
  <r>
    <x v="18"/>
    <x v="95"/>
    <x v="1"/>
    <x v="0"/>
    <n v="14"/>
    <n v="6"/>
    <n v="11"/>
    <n v="4"/>
    <n v="21"/>
    <n v="8"/>
    <n v="1"/>
    <n v="11"/>
    <n v="11"/>
    <n v="31"/>
  </r>
  <r>
    <x v="18"/>
    <x v="95"/>
    <x v="1"/>
    <x v="5"/>
    <n v="4"/>
    <n v="1"/>
    <n v="0"/>
    <n v="0"/>
    <n v="1"/>
    <n v="3"/>
    <n v="0"/>
    <n v="1"/>
    <n v="1"/>
    <n v="5"/>
  </r>
  <r>
    <x v="18"/>
    <x v="95"/>
    <x v="1"/>
    <x v="1"/>
    <n v="2"/>
    <n v="0"/>
    <n v="2"/>
    <n v="0"/>
    <n v="2"/>
    <n v="1"/>
    <n v="0"/>
    <n v="2"/>
    <n v="1"/>
    <n v="4"/>
  </r>
  <r>
    <x v="18"/>
    <x v="95"/>
    <x v="1"/>
    <x v="3"/>
    <n v="1"/>
    <n v="0"/>
    <n v="3"/>
    <n v="0"/>
    <n v="3"/>
    <n v="1"/>
    <n v="0"/>
    <n v="0"/>
    <n v="3"/>
    <n v="4"/>
  </r>
  <r>
    <x v="18"/>
    <x v="95"/>
    <x v="1"/>
    <x v="2"/>
    <n v="2"/>
    <n v="0"/>
    <n v="0"/>
    <n v="0"/>
    <n v="0"/>
    <n v="2"/>
    <n v="0"/>
    <n v="0"/>
    <n v="0"/>
    <n v="2"/>
  </r>
  <r>
    <x v="18"/>
    <x v="95"/>
    <x v="1"/>
    <x v="4"/>
    <n v="5"/>
    <n v="2"/>
    <n v="4"/>
    <n v="2"/>
    <n v="6"/>
    <n v="4"/>
    <n v="0"/>
    <n v="5"/>
    <n v="2"/>
    <n v="11"/>
  </r>
  <r>
    <x v="18"/>
    <x v="96"/>
    <x v="0"/>
    <x v="0"/>
    <n v="27"/>
    <n v="23"/>
    <n v="24"/>
    <n v="4"/>
    <n v="54"/>
    <n v="16"/>
    <n v="4"/>
    <n v="24"/>
    <n v="30"/>
    <n v="74"/>
  </r>
  <r>
    <x v="18"/>
    <x v="96"/>
    <x v="0"/>
    <x v="5"/>
    <n v="2"/>
    <n v="0"/>
    <n v="0"/>
    <n v="0"/>
    <n v="0"/>
    <n v="1"/>
    <n v="1"/>
    <n v="0"/>
    <n v="0"/>
    <n v="2"/>
  </r>
  <r>
    <x v="18"/>
    <x v="96"/>
    <x v="0"/>
    <x v="1"/>
    <n v="2"/>
    <n v="0"/>
    <n v="0"/>
    <n v="0"/>
    <n v="0"/>
    <n v="2"/>
    <n v="0"/>
    <n v="0"/>
    <n v="0"/>
    <n v="2"/>
  </r>
  <r>
    <x v="18"/>
    <x v="96"/>
    <x v="0"/>
    <x v="3"/>
    <n v="6"/>
    <n v="1"/>
    <n v="1"/>
    <n v="0"/>
    <n v="3"/>
    <n v="5"/>
    <n v="1"/>
    <n v="2"/>
    <n v="0"/>
    <n v="8"/>
  </r>
  <r>
    <x v="18"/>
    <x v="96"/>
    <x v="0"/>
    <x v="2"/>
    <n v="3"/>
    <n v="1"/>
    <n v="5"/>
    <n v="3"/>
    <n v="7"/>
    <n v="2"/>
    <n v="2"/>
    <n v="3"/>
    <n v="2"/>
    <n v="9"/>
  </r>
  <r>
    <x v="18"/>
    <x v="96"/>
    <x v="0"/>
    <x v="4"/>
    <n v="5"/>
    <n v="6"/>
    <n v="4"/>
    <n v="3"/>
    <n v="13"/>
    <n v="2"/>
    <n v="2"/>
    <n v="4"/>
    <n v="7"/>
    <n v="15"/>
  </r>
  <r>
    <x v="18"/>
    <x v="96"/>
    <x v="1"/>
    <x v="0"/>
    <n v="17"/>
    <n v="5"/>
    <n v="19"/>
    <n v="8"/>
    <n v="28"/>
    <n v="12"/>
    <n v="1"/>
    <n v="12"/>
    <n v="16"/>
    <n v="41"/>
  </r>
  <r>
    <x v="18"/>
    <x v="96"/>
    <x v="1"/>
    <x v="5"/>
    <n v="0"/>
    <n v="1"/>
    <n v="0"/>
    <n v="0"/>
    <n v="1"/>
    <n v="0"/>
    <n v="0"/>
    <n v="1"/>
    <n v="0"/>
    <n v="1"/>
  </r>
  <r>
    <x v="18"/>
    <x v="96"/>
    <x v="1"/>
    <x v="1"/>
    <n v="2"/>
    <n v="0"/>
    <n v="0"/>
    <n v="0"/>
    <n v="1"/>
    <n v="1"/>
    <n v="0"/>
    <n v="0"/>
    <n v="1"/>
    <n v="2"/>
  </r>
  <r>
    <x v="18"/>
    <x v="96"/>
    <x v="1"/>
    <x v="3"/>
    <n v="1"/>
    <n v="2"/>
    <n v="0"/>
    <n v="0"/>
    <n v="2"/>
    <n v="1"/>
    <n v="0"/>
    <n v="0"/>
    <n v="2"/>
    <n v="3"/>
  </r>
  <r>
    <x v="18"/>
    <x v="96"/>
    <x v="1"/>
    <x v="2"/>
    <n v="1"/>
    <n v="0"/>
    <n v="1"/>
    <n v="1"/>
    <n v="1"/>
    <n v="1"/>
    <n v="0"/>
    <n v="1"/>
    <n v="0"/>
    <n v="2"/>
  </r>
  <r>
    <x v="18"/>
    <x v="96"/>
    <x v="1"/>
    <x v="4"/>
    <n v="6"/>
    <n v="1"/>
    <n v="3"/>
    <n v="1"/>
    <n v="6"/>
    <n v="4"/>
    <n v="0"/>
    <n v="5"/>
    <n v="1"/>
    <n v="10"/>
  </r>
  <r>
    <x v="18"/>
    <x v="97"/>
    <x v="0"/>
    <x v="0"/>
    <n v="40"/>
    <n v="16"/>
    <n v="29"/>
    <n v="4"/>
    <n v="54"/>
    <n v="27"/>
    <n v="3"/>
    <n v="15"/>
    <n v="40"/>
    <n v="85"/>
  </r>
  <r>
    <x v="18"/>
    <x v="97"/>
    <x v="0"/>
    <x v="5"/>
    <n v="2"/>
    <n v="0"/>
    <n v="2"/>
    <n v="0"/>
    <n v="3"/>
    <n v="1"/>
    <n v="1"/>
    <n v="1"/>
    <n v="1"/>
    <n v="4"/>
  </r>
  <r>
    <x v="18"/>
    <x v="97"/>
    <x v="0"/>
    <x v="1"/>
    <n v="3"/>
    <n v="1"/>
    <n v="0"/>
    <n v="0"/>
    <n v="1"/>
    <n v="2"/>
    <n v="0"/>
    <n v="1"/>
    <n v="1"/>
    <n v="4"/>
  </r>
  <r>
    <x v="18"/>
    <x v="97"/>
    <x v="0"/>
    <x v="3"/>
    <n v="2"/>
    <n v="0"/>
    <n v="1"/>
    <n v="0"/>
    <n v="2"/>
    <n v="0"/>
    <n v="2"/>
    <n v="0"/>
    <n v="1"/>
    <n v="3"/>
  </r>
  <r>
    <x v="18"/>
    <x v="97"/>
    <x v="0"/>
    <x v="2"/>
    <n v="0"/>
    <n v="0"/>
    <n v="1"/>
    <n v="0"/>
    <n v="1"/>
    <n v="0"/>
    <n v="0"/>
    <n v="1"/>
    <n v="0"/>
    <n v="1"/>
  </r>
  <r>
    <x v="18"/>
    <x v="97"/>
    <x v="0"/>
    <x v="4"/>
    <n v="9"/>
    <n v="3"/>
    <n v="7"/>
    <n v="2"/>
    <n v="11"/>
    <n v="6"/>
    <n v="0"/>
    <n v="6"/>
    <n v="7"/>
    <n v="19"/>
  </r>
  <r>
    <x v="18"/>
    <x v="97"/>
    <x v="1"/>
    <x v="0"/>
    <n v="22"/>
    <n v="6"/>
    <n v="15"/>
    <n v="3"/>
    <n v="23"/>
    <n v="15"/>
    <n v="3"/>
    <n v="13"/>
    <n v="12"/>
    <n v="43"/>
  </r>
  <r>
    <x v="18"/>
    <x v="97"/>
    <x v="1"/>
    <x v="5"/>
    <n v="0"/>
    <n v="0"/>
    <n v="1"/>
    <n v="1"/>
    <n v="1"/>
    <n v="0"/>
    <n v="0"/>
    <n v="0"/>
    <n v="1"/>
    <n v="1"/>
  </r>
  <r>
    <x v="18"/>
    <x v="97"/>
    <x v="1"/>
    <x v="1"/>
    <n v="0"/>
    <n v="1"/>
    <n v="1"/>
    <n v="1"/>
    <n v="2"/>
    <n v="0"/>
    <n v="0"/>
    <n v="1"/>
    <n v="1"/>
    <n v="2"/>
  </r>
  <r>
    <x v="18"/>
    <x v="97"/>
    <x v="1"/>
    <x v="3"/>
    <n v="1"/>
    <n v="0"/>
    <n v="4"/>
    <n v="2"/>
    <n v="4"/>
    <n v="1"/>
    <n v="0"/>
    <n v="2"/>
    <n v="2"/>
    <n v="5"/>
  </r>
  <r>
    <x v="18"/>
    <x v="97"/>
    <x v="1"/>
    <x v="2"/>
    <n v="0"/>
    <n v="0"/>
    <n v="2"/>
    <n v="0"/>
    <n v="2"/>
    <n v="0"/>
    <n v="0"/>
    <n v="1"/>
    <n v="1"/>
    <n v="2"/>
  </r>
  <r>
    <x v="18"/>
    <x v="97"/>
    <x v="1"/>
    <x v="4"/>
    <n v="4"/>
    <n v="3"/>
    <n v="3"/>
    <n v="1"/>
    <n v="7"/>
    <n v="3"/>
    <n v="0"/>
    <n v="5"/>
    <n v="2"/>
    <n v="10"/>
  </r>
  <r>
    <x v="18"/>
    <x v="98"/>
    <x v="0"/>
    <x v="0"/>
    <n v="28"/>
    <n v="18"/>
    <n v="30"/>
    <n v="8"/>
    <n v="54"/>
    <n v="17"/>
    <n v="3"/>
    <n v="21"/>
    <n v="35"/>
    <n v="76"/>
  </r>
  <r>
    <x v="18"/>
    <x v="98"/>
    <x v="0"/>
    <x v="5"/>
    <n v="2"/>
    <n v="1"/>
    <n v="3"/>
    <n v="0"/>
    <n v="4"/>
    <n v="2"/>
    <n v="0"/>
    <n v="2"/>
    <n v="2"/>
    <n v="6"/>
  </r>
  <r>
    <x v="18"/>
    <x v="98"/>
    <x v="0"/>
    <x v="1"/>
    <n v="0"/>
    <n v="1"/>
    <n v="0"/>
    <n v="0"/>
    <n v="1"/>
    <n v="0"/>
    <n v="0"/>
    <n v="1"/>
    <n v="0"/>
    <n v="1"/>
  </r>
  <r>
    <x v="18"/>
    <x v="98"/>
    <x v="0"/>
    <x v="3"/>
    <n v="6"/>
    <n v="0"/>
    <n v="2"/>
    <n v="1"/>
    <n v="5"/>
    <n v="3"/>
    <n v="0"/>
    <n v="4"/>
    <n v="1"/>
    <n v="8"/>
  </r>
  <r>
    <x v="18"/>
    <x v="98"/>
    <x v="0"/>
    <x v="2"/>
    <n v="1"/>
    <n v="0"/>
    <n v="2"/>
    <n v="1"/>
    <n v="2"/>
    <n v="0"/>
    <n v="0"/>
    <n v="2"/>
    <n v="1"/>
    <n v="3"/>
  </r>
  <r>
    <x v="18"/>
    <x v="98"/>
    <x v="0"/>
    <x v="4"/>
    <n v="11"/>
    <n v="9"/>
    <n v="5"/>
    <n v="3"/>
    <n v="17"/>
    <n v="6"/>
    <n v="3"/>
    <n v="11"/>
    <n v="5"/>
    <n v="25"/>
  </r>
  <r>
    <x v="18"/>
    <x v="98"/>
    <x v="1"/>
    <x v="0"/>
    <n v="12"/>
    <n v="10"/>
    <n v="16"/>
    <n v="2"/>
    <n v="27"/>
    <n v="9"/>
    <n v="1"/>
    <n v="11"/>
    <n v="17"/>
    <n v="38"/>
  </r>
  <r>
    <x v="18"/>
    <x v="98"/>
    <x v="1"/>
    <x v="5"/>
    <n v="0"/>
    <n v="0"/>
    <n v="1"/>
    <n v="1"/>
    <n v="1"/>
    <n v="0"/>
    <n v="0"/>
    <n v="0"/>
    <n v="1"/>
    <n v="1"/>
  </r>
  <r>
    <x v="18"/>
    <x v="98"/>
    <x v="1"/>
    <x v="1"/>
    <n v="4"/>
    <n v="0"/>
    <n v="0"/>
    <n v="0"/>
    <n v="1"/>
    <n v="3"/>
    <n v="0"/>
    <n v="1"/>
    <n v="0"/>
    <n v="4"/>
  </r>
  <r>
    <x v="18"/>
    <x v="98"/>
    <x v="1"/>
    <x v="3"/>
    <n v="1"/>
    <n v="0"/>
    <n v="0"/>
    <n v="0"/>
    <n v="0"/>
    <n v="1"/>
    <n v="0"/>
    <n v="0"/>
    <n v="0"/>
    <n v="1"/>
  </r>
  <r>
    <x v="18"/>
    <x v="98"/>
    <x v="1"/>
    <x v="2"/>
    <n v="0"/>
    <n v="1"/>
    <n v="1"/>
    <n v="1"/>
    <n v="2"/>
    <n v="0"/>
    <n v="0"/>
    <n v="1"/>
    <n v="1"/>
    <n v="2"/>
  </r>
  <r>
    <x v="18"/>
    <x v="98"/>
    <x v="1"/>
    <x v="4"/>
    <n v="4"/>
    <n v="4"/>
    <n v="6"/>
    <n v="3"/>
    <n v="10"/>
    <n v="3"/>
    <n v="0"/>
    <n v="5"/>
    <n v="6"/>
    <n v="14"/>
  </r>
  <r>
    <x v="18"/>
    <x v="99"/>
    <x v="0"/>
    <x v="0"/>
    <n v="31"/>
    <n v="16"/>
    <n v="26"/>
    <n v="6"/>
    <n v="51"/>
    <n v="16"/>
    <n v="5"/>
    <n v="15"/>
    <n v="37"/>
    <n v="73"/>
  </r>
  <r>
    <x v="18"/>
    <x v="99"/>
    <x v="0"/>
    <x v="5"/>
    <n v="3"/>
    <n v="0"/>
    <n v="2"/>
    <n v="1"/>
    <n v="2"/>
    <n v="1"/>
    <n v="0"/>
    <n v="2"/>
    <n v="2"/>
    <n v="5"/>
  </r>
  <r>
    <x v="18"/>
    <x v="99"/>
    <x v="0"/>
    <x v="1"/>
    <n v="4"/>
    <n v="0"/>
    <n v="0"/>
    <n v="0"/>
    <n v="1"/>
    <n v="3"/>
    <n v="0"/>
    <n v="1"/>
    <n v="0"/>
    <n v="4"/>
  </r>
  <r>
    <x v="18"/>
    <x v="99"/>
    <x v="0"/>
    <x v="3"/>
    <n v="2"/>
    <n v="1"/>
    <n v="1"/>
    <n v="0"/>
    <n v="3"/>
    <n v="1"/>
    <n v="2"/>
    <n v="0"/>
    <n v="1"/>
    <n v="4"/>
  </r>
  <r>
    <x v="18"/>
    <x v="99"/>
    <x v="0"/>
    <x v="2"/>
    <n v="2"/>
    <n v="0"/>
    <n v="1"/>
    <n v="0"/>
    <n v="2"/>
    <n v="0"/>
    <n v="0"/>
    <n v="2"/>
    <n v="1"/>
    <n v="3"/>
  </r>
  <r>
    <x v="18"/>
    <x v="99"/>
    <x v="0"/>
    <x v="4"/>
    <n v="8"/>
    <n v="6"/>
    <n v="7"/>
    <n v="4"/>
    <n v="15"/>
    <n v="5"/>
    <n v="1"/>
    <n v="5"/>
    <n v="10"/>
    <n v="21"/>
  </r>
  <r>
    <x v="18"/>
    <x v="99"/>
    <x v="1"/>
    <x v="0"/>
    <n v="20"/>
    <n v="9"/>
    <n v="12"/>
    <n v="3"/>
    <n v="25"/>
    <n v="10"/>
    <n v="3"/>
    <n v="13"/>
    <n v="15"/>
    <n v="41"/>
  </r>
  <r>
    <x v="18"/>
    <x v="99"/>
    <x v="1"/>
    <x v="5"/>
    <n v="0"/>
    <n v="0"/>
    <n v="1"/>
    <n v="0"/>
    <n v="1"/>
    <n v="0"/>
    <n v="0"/>
    <n v="0"/>
    <n v="1"/>
    <n v="1"/>
  </r>
  <r>
    <x v="18"/>
    <x v="99"/>
    <x v="1"/>
    <x v="1"/>
    <n v="3"/>
    <n v="0"/>
    <n v="1"/>
    <n v="0"/>
    <n v="2"/>
    <n v="2"/>
    <n v="0"/>
    <n v="2"/>
    <n v="0"/>
    <n v="4"/>
  </r>
  <r>
    <x v="18"/>
    <x v="99"/>
    <x v="1"/>
    <x v="3"/>
    <n v="2"/>
    <n v="0"/>
    <n v="0"/>
    <n v="0"/>
    <n v="1"/>
    <n v="1"/>
    <n v="0"/>
    <n v="0"/>
    <n v="1"/>
    <n v="2"/>
  </r>
  <r>
    <x v="18"/>
    <x v="99"/>
    <x v="1"/>
    <x v="2"/>
    <n v="1"/>
    <n v="1"/>
    <n v="1"/>
    <n v="0"/>
    <n v="3"/>
    <n v="0"/>
    <n v="0"/>
    <n v="3"/>
    <n v="0"/>
    <n v="3"/>
  </r>
  <r>
    <x v="18"/>
    <x v="99"/>
    <x v="1"/>
    <x v="4"/>
    <n v="5"/>
    <n v="0"/>
    <n v="3"/>
    <n v="1"/>
    <n v="3"/>
    <n v="5"/>
    <n v="0"/>
    <n v="0"/>
    <n v="3"/>
    <n v="8"/>
  </r>
  <r>
    <x v="18"/>
    <x v="100"/>
    <x v="0"/>
    <x v="0"/>
    <n v="16"/>
    <n v="15"/>
    <n v="21"/>
    <n v="3"/>
    <n v="38"/>
    <n v="10"/>
    <n v="1"/>
    <n v="15"/>
    <n v="26"/>
    <n v="52"/>
  </r>
  <r>
    <x v="18"/>
    <x v="100"/>
    <x v="0"/>
    <x v="1"/>
    <n v="3"/>
    <n v="1"/>
    <n v="2"/>
    <n v="0"/>
    <n v="6"/>
    <n v="0"/>
    <n v="1"/>
    <n v="4"/>
    <n v="1"/>
    <n v="6"/>
  </r>
  <r>
    <x v="18"/>
    <x v="100"/>
    <x v="0"/>
    <x v="3"/>
    <n v="0"/>
    <n v="1"/>
    <n v="0"/>
    <n v="0"/>
    <n v="1"/>
    <n v="0"/>
    <n v="0"/>
    <n v="1"/>
    <n v="0"/>
    <n v="1"/>
  </r>
  <r>
    <x v="18"/>
    <x v="100"/>
    <x v="0"/>
    <x v="2"/>
    <n v="1"/>
    <n v="1"/>
    <n v="1"/>
    <n v="0"/>
    <n v="2"/>
    <n v="0"/>
    <n v="0"/>
    <n v="3"/>
    <n v="0"/>
    <n v="3"/>
  </r>
  <r>
    <x v="18"/>
    <x v="100"/>
    <x v="0"/>
    <x v="4"/>
    <n v="7"/>
    <n v="0"/>
    <n v="5"/>
    <n v="2"/>
    <n v="6"/>
    <n v="5"/>
    <n v="0"/>
    <n v="4"/>
    <n v="3"/>
    <n v="12"/>
  </r>
  <r>
    <x v="18"/>
    <x v="100"/>
    <x v="1"/>
    <x v="0"/>
    <n v="13"/>
    <n v="8"/>
    <n v="7"/>
    <n v="2"/>
    <n v="15"/>
    <n v="13"/>
    <n v="0"/>
    <n v="6"/>
    <n v="9"/>
    <n v="28"/>
  </r>
  <r>
    <x v="18"/>
    <x v="100"/>
    <x v="1"/>
    <x v="5"/>
    <n v="1"/>
    <n v="1"/>
    <n v="1"/>
    <n v="0"/>
    <n v="2"/>
    <n v="1"/>
    <n v="0"/>
    <n v="1"/>
    <n v="1"/>
    <n v="3"/>
  </r>
  <r>
    <x v="18"/>
    <x v="100"/>
    <x v="1"/>
    <x v="1"/>
    <n v="1"/>
    <n v="0"/>
    <n v="0"/>
    <n v="0"/>
    <n v="1"/>
    <n v="0"/>
    <n v="1"/>
    <n v="0"/>
    <n v="0"/>
    <n v="1"/>
  </r>
  <r>
    <x v="18"/>
    <x v="100"/>
    <x v="1"/>
    <x v="3"/>
    <n v="1"/>
    <n v="0"/>
    <n v="0"/>
    <n v="0"/>
    <n v="0"/>
    <n v="1"/>
    <n v="0"/>
    <n v="0"/>
    <n v="0"/>
    <n v="1"/>
  </r>
  <r>
    <x v="18"/>
    <x v="100"/>
    <x v="1"/>
    <x v="2"/>
    <n v="1"/>
    <n v="0"/>
    <n v="1"/>
    <n v="0"/>
    <n v="1"/>
    <n v="1"/>
    <n v="0"/>
    <n v="0"/>
    <n v="1"/>
    <n v="2"/>
  </r>
  <r>
    <x v="18"/>
    <x v="100"/>
    <x v="1"/>
    <x v="4"/>
    <n v="0"/>
    <n v="1"/>
    <n v="2"/>
    <n v="2"/>
    <n v="3"/>
    <n v="0"/>
    <n v="0"/>
    <n v="2"/>
    <n v="1"/>
    <n v="3"/>
  </r>
  <r>
    <x v="18"/>
    <x v="101"/>
    <x v="0"/>
    <x v="0"/>
    <n v="34"/>
    <n v="15"/>
    <n v="33"/>
    <n v="4"/>
    <n v="50"/>
    <n v="25"/>
    <n v="5"/>
    <n v="11"/>
    <n v="41"/>
    <n v="82"/>
  </r>
  <r>
    <x v="18"/>
    <x v="101"/>
    <x v="0"/>
    <x v="5"/>
    <n v="4"/>
    <n v="1"/>
    <n v="1"/>
    <n v="1"/>
    <n v="2"/>
    <n v="3"/>
    <n v="0"/>
    <n v="1"/>
    <n v="2"/>
    <n v="6"/>
  </r>
  <r>
    <x v="18"/>
    <x v="101"/>
    <x v="0"/>
    <x v="1"/>
    <n v="1"/>
    <n v="0"/>
    <n v="2"/>
    <n v="1"/>
    <n v="2"/>
    <n v="0"/>
    <n v="0"/>
    <n v="1"/>
    <n v="2"/>
    <n v="3"/>
  </r>
  <r>
    <x v="18"/>
    <x v="101"/>
    <x v="0"/>
    <x v="3"/>
    <n v="2"/>
    <n v="0"/>
    <n v="2"/>
    <n v="2"/>
    <n v="3"/>
    <n v="1"/>
    <n v="1"/>
    <n v="0"/>
    <n v="2"/>
    <n v="4"/>
  </r>
  <r>
    <x v="18"/>
    <x v="101"/>
    <x v="0"/>
    <x v="2"/>
    <n v="1"/>
    <n v="0"/>
    <n v="3"/>
    <n v="1"/>
    <n v="3"/>
    <n v="1"/>
    <n v="0"/>
    <n v="1"/>
    <n v="2"/>
    <n v="4"/>
  </r>
  <r>
    <x v="18"/>
    <x v="101"/>
    <x v="0"/>
    <x v="4"/>
    <n v="6"/>
    <n v="1"/>
    <n v="7"/>
    <n v="1"/>
    <n v="9"/>
    <n v="5"/>
    <n v="0"/>
    <n v="5"/>
    <n v="4"/>
    <n v="14"/>
  </r>
  <r>
    <x v="18"/>
    <x v="101"/>
    <x v="1"/>
    <x v="0"/>
    <n v="7"/>
    <n v="4"/>
    <n v="10"/>
    <n v="4"/>
    <n v="19"/>
    <n v="2"/>
    <n v="0"/>
    <n v="7"/>
    <n v="12"/>
    <n v="21"/>
  </r>
  <r>
    <x v="18"/>
    <x v="101"/>
    <x v="1"/>
    <x v="5"/>
    <n v="1"/>
    <n v="1"/>
    <n v="1"/>
    <n v="0"/>
    <n v="2"/>
    <n v="0"/>
    <n v="0"/>
    <n v="1"/>
    <n v="2"/>
    <n v="3"/>
  </r>
  <r>
    <x v="18"/>
    <x v="101"/>
    <x v="1"/>
    <x v="1"/>
    <n v="2"/>
    <n v="0"/>
    <n v="0"/>
    <n v="0"/>
    <n v="0"/>
    <n v="2"/>
    <n v="0"/>
    <n v="0"/>
    <n v="0"/>
    <n v="2"/>
  </r>
  <r>
    <x v="18"/>
    <x v="101"/>
    <x v="1"/>
    <x v="3"/>
    <n v="0"/>
    <n v="2"/>
    <n v="0"/>
    <n v="1"/>
    <n v="2"/>
    <n v="0"/>
    <n v="0"/>
    <n v="2"/>
    <n v="0"/>
    <n v="2"/>
  </r>
  <r>
    <x v="18"/>
    <x v="101"/>
    <x v="1"/>
    <x v="2"/>
    <n v="0"/>
    <n v="0"/>
    <n v="2"/>
    <n v="0"/>
    <n v="2"/>
    <n v="0"/>
    <n v="0"/>
    <n v="2"/>
    <n v="0"/>
    <n v="2"/>
  </r>
  <r>
    <x v="18"/>
    <x v="101"/>
    <x v="1"/>
    <x v="4"/>
    <n v="5"/>
    <n v="2"/>
    <n v="0"/>
    <n v="0"/>
    <n v="5"/>
    <n v="2"/>
    <n v="0"/>
    <n v="5"/>
    <n v="0"/>
    <n v="7"/>
  </r>
  <r>
    <x v="18"/>
    <x v="102"/>
    <x v="0"/>
    <x v="0"/>
    <n v="23"/>
    <n v="19"/>
    <n v="21"/>
    <n v="5"/>
    <n v="42"/>
    <n v="15"/>
    <n v="2"/>
    <n v="14"/>
    <n v="32"/>
    <n v="63"/>
  </r>
  <r>
    <x v="18"/>
    <x v="102"/>
    <x v="0"/>
    <x v="5"/>
    <n v="2"/>
    <n v="0"/>
    <n v="2"/>
    <n v="1"/>
    <n v="2"/>
    <n v="1"/>
    <n v="1"/>
    <n v="0"/>
    <n v="2"/>
    <n v="4"/>
  </r>
  <r>
    <x v="18"/>
    <x v="102"/>
    <x v="0"/>
    <x v="1"/>
    <n v="2"/>
    <n v="0"/>
    <n v="2"/>
    <n v="1"/>
    <n v="2"/>
    <n v="2"/>
    <n v="0"/>
    <n v="1"/>
    <n v="1"/>
    <n v="4"/>
  </r>
  <r>
    <x v="18"/>
    <x v="102"/>
    <x v="0"/>
    <x v="3"/>
    <n v="3"/>
    <n v="1"/>
    <n v="2"/>
    <n v="0"/>
    <n v="4"/>
    <n v="1"/>
    <n v="0"/>
    <n v="1"/>
    <n v="4"/>
    <n v="6"/>
  </r>
  <r>
    <x v="18"/>
    <x v="102"/>
    <x v="0"/>
    <x v="2"/>
    <n v="1"/>
    <n v="1"/>
    <n v="0"/>
    <n v="0"/>
    <n v="1"/>
    <n v="1"/>
    <n v="0"/>
    <n v="0"/>
    <n v="1"/>
    <n v="2"/>
  </r>
  <r>
    <x v="18"/>
    <x v="102"/>
    <x v="0"/>
    <x v="4"/>
    <n v="4"/>
    <n v="0"/>
    <n v="8"/>
    <n v="2"/>
    <n v="10"/>
    <n v="2"/>
    <n v="0"/>
    <n v="2"/>
    <n v="8"/>
    <n v="12"/>
  </r>
  <r>
    <x v="18"/>
    <x v="102"/>
    <x v="1"/>
    <x v="0"/>
    <n v="15"/>
    <n v="11"/>
    <n v="9"/>
    <n v="5"/>
    <n v="23"/>
    <n v="10"/>
    <n v="2"/>
    <n v="5"/>
    <n v="18"/>
    <n v="35"/>
  </r>
  <r>
    <x v="18"/>
    <x v="102"/>
    <x v="1"/>
    <x v="5"/>
    <n v="1"/>
    <n v="0"/>
    <n v="0"/>
    <n v="0"/>
    <n v="1"/>
    <n v="0"/>
    <n v="0"/>
    <n v="1"/>
    <n v="0"/>
    <n v="1"/>
  </r>
  <r>
    <x v="18"/>
    <x v="102"/>
    <x v="1"/>
    <x v="3"/>
    <n v="5"/>
    <n v="0"/>
    <n v="1"/>
    <n v="1"/>
    <n v="2"/>
    <n v="4"/>
    <n v="0"/>
    <n v="1"/>
    <n v="1"/>
    <n v="6"/>
  </r>
  <r>
    <x v="18"/>
    <x v="102"/>
    <x v="1"/>
    <x v="2"/>
    <n v="1"/>
    <n v="0"/>
    <n v="1"/>
    <n v="0"/>
    <n v="1"/>
    <n v="1"/>
    <n v="0"/>
    <n v="0"/>
    <n v="1"/>
    <n v="2"/>
  </r>
  <r>
    <x v="18"/>
    <x v="102"/>
    <x v="1"/>
    <x v="4"/>
    <n v="4"/>
    <n v="2"/>
    <n v="3"/>
    <n v="1"/>
    <n v="5"/>
    <n v="3"/>
    <n v="0"/>
    <n v="1"/>
    <n v="5"/>
    <n v="9"/>
  </r>
  <r>
    <x v="18"/>
    <x v="103"/>
    <x v="0"/>
    <x v="0"/>
    <n v="37"/>
    <n v="22"/>
    <n v="31"/>
    <n v="10"/>
    <n v="64"/>
    <n v="22"/>
    <n v="1"/>
    <n v="17"/>
    <n v="50"/>
    <n v="90"/>
  </r>
  <r>
    <x v="18"/>
    <x v="103"/>
    <x v="0"/>
    <x v="5"/>
    <n v="1"/>
    <n v="0"/>
    <n v="0"/>
    <n v="0"/>
    <n v="0"/>
    <n v="1"/>
    <n v="0"/>
    <n v="0"/>
    <n v="0"/>
    <n v="1"/>
  </r>
  <r>
    <x v="18"/>
    <x v="103"/>
    <x v="0"/>
    <x v="1"/>
    <n v="2"/>
    <n v="1"/>
    <n v="0"/>
    <n v="0"/>
    <n v="2"/>
    <n v="1"/>
    <n v="0"/>
    <n v="2"/>
    <n v="0"/>
    <n v="3"/>
  </r>
  <r>
    <x v="18"/>
    <x v="103"/>
    <x v="0"/>
    <x v="3"/>
    <n v="2"/>
    <n v="2"/>
    <n v="0"/>
    <n v="0"/>
    <n v="2"/>
    <n v="2"/>
    <n v="0"/>
    <n v="1"/>
    <n v="1"/>
    <n v="4"/>
  </r>
  <r>
    <x v="18"/>
    <x v="103"/>
    <x v="0"/>
    <x v="2"/>
    <n v="0"/>
    <n v="6"/>
    <n v="1"/>
    <n v="0"/>
    <n v="7"/>
    <n v="0"/>
    <n v="4"/>
    <n v="2"/>
    <n v="1"/>
    <n v="7"/>
  </r>
  <r>
    <x v="18"/>
    <x v="103"/>
    <x v="0"/>
    <x v="4"/>
    <n v="8"/>
    <n v="2"/>
    <n v="5"/>
    <n v="2"/>
    <n v="8"/>
    <n v="3"/>
    <n v="1"/>
    <n v="4"/>
    <n v="7"/>
    <n v="15"/>
  </r>
  <r>
    <x v="18"/>
    <x v="103"/>
    <x v="1"/>
    <x v="0"/>
    <n v="17"/>
    <n v="5"/>
    <n v="15"/>
    <n v="4"/>
    <n v="24"/>
    <n v="12"/>
    <n v="0"/>
    <n v="6"/>
    <n v="19"/>
    <n v="37"/>
  </r>
  <r>
    <x v="18"/>
    <x v="103"/>
    <x v="1"/>
    <x v="1"/>
    <n v="1"/>
    <n v="0"/>
    <n v="0"/>
    <n v="0"/>
    <n v="0"/>
    <n v="1"/>
    <n v="0"/>
    <n v="0"/>
    <n v="0"/>
    <n v="1"/>
  </r>
  <r>
    <x v="18"/>
    <x v="103"/>
    <x v="1"/>
    <x v="3"/>
    <n v="1"/>
    <n v="0"/>
    <n v="2"/>
    <n v="1"/>
    <n v="2"/>
    <n v="1"/>
    <n v="0"/>
    <n v="1"/>
    <n v="1"/>
    <n v="3"/>
  </r>
  <r>
    <x v="18"/>
    <x v="103"/>
    <x v="1"/>
    <x v="2"/>
    <n v="1"/>
    <n v="0"/>
    <n v="0"/>
    <n v="0"/>
    <n v="0"/>
    <n v="1"/>
    <n v="0"/>
    <n v="0"/>
    <n v="0"/>
    <n v="1"/>
  </r>
  <r>
    <x v="18"/>
    <x v="103"/>
    <x v="1"/>
    <x v="4"/>
    <n v="2"/>
    <n v="3"/>
    <n v="4"/>
    <n v="1"/>
    <n v="7"/>
    <n v="1"/>
    <n v="2"/>
    <n v="3"/>
    <n v="3"/>
    <n v="9"/>
  </r>
  <r>
    <x v="18"/>
    <x v="8"/>
    <x v="0"/>
    <x v="0"/>
    <n v="19"/>
    <n v="19"/>
    <n v="24"/>
    <n v="5"/>
    <n v="49"/>
    <n v="12"/>
    <n v="2"/>
    <n v="15"/>
    <n v="33"/>
    <n v="62"/>
  </r>
  <r>
    <x v="18"/>
    <x v="8"/>
    <x v="0"/>
    <x v="5"/>
    <n v="1"/>
    <n v="1"/>
    <n v="0"/>
    <n v="0"/>
    <n v="1"/>
    <n v="1"/>
    <n v="0"/>
    <n v="0"/>
    <n v="1"/>
    <n v="2"/>
  </r>
  <r>
    <x v="18"/>
    <x v="8"/>
    <x v="0"/>
    <x v="1"/>
    <n v="3"/>
    <n v="0"/>
    <n v="1"/>
    <n v="0"/>
    <n v="1"/>
    <n v="3"/>
    <n v="0"/>
    <n v="0"/>
    <n v="1"/>
    <n v="4"/>
  </r>
  <r>
    <x v="18"/>
    <x v="8"/>
    <x v="0"/>
    <x v="3"/>
    <n v="1"/>
    <n v="1"/>
    <n v="3"/>
    <n v="0"/>
    <n v="4"/>
    <n v="1"/>
    <n v="0"/>
    <n v="1"/>
    <n v="3"/>
    <n v="5"/>
  </r>
  <r>
    <x v="18"/>
    <x v="8"/>
    <x v="0"/>
    <x v="2"/>
    <n v="1"/>
    <n v="0"/>
    <n v="4"/>
    <n v="2"/>
    <n v="4"/>
    <n v="1"/>
    <n v="0"/>
    <n v="0"/>
    <n v="4"/>
    <n v="5"/>
  </r>
  <r>
    <x v="18"/>
    <x v="8"/>
    <x v="0"/>
    <x v="4"/>
    <n v="3"/>
    <n v="2"/>
    <n v="6"/>
    <n v="3"/>
    <n v="9"/>
    <n v="2"/>
    <n v="0"/>
    <n v="1"/>
    <n v="8"/>
    <n v="11"/>
  </r>
  <r>
    <x v="18"/>
    <x v="8"/>
    <x v="1"/>
    <x v="0"/>
    <n v="20"/>
    <n v="4"/>
    <n v="13"/>
    <n v="2"/>
    <n v="24"/>
    <n v="11"/>
    <n v="1"/>
    <n v="13"/>
    <n v="12"/>
    <n v="37"/>
  </r>
  <r>
    <x v="18"/>
    <x v="8"/>
    <x v="1"/>
    <x v="5"/>
    <n v="1"/>
    <n v="0"/>
    <n v="0"/>
    <n v="0"/>
    <n v="0"/>
    <n v="1"/>
    <n v="0"/>
    <n v="0"/>
    <n v="0"/>
    <n v="1"/>
  </r>
  <r>
    <x v="18"/>
    <x v="8"/>
    <x v="1"/>
    <x v="2"/>
    <n v="0"/>
    <n v="0"/>
    <n v="1"/>
    <n v="1"/>
    <n v="1"/>
    <n v="0"/>
    <n v="0"/>
    <n v="1"/>
    <n v="0"/>
    <n v="1"/>
  </r>
  <r>
    <x v="18"/>
    <x v="8"/>
    <x v="1"/>
    <x v="4"/>
    <n v="5"/>
    <n v="1"/>
    <n v="2"/>
    <n v="1"/>
    <n v="3"/>
    <n v="3"/>
    <n v="1"/>
    <n v="2"/>
    <n v="2"/>
    <n v="8"/>
  </r>
  <r>
    <x v="18"/>
    <x v="172"/>
    <x v="0"/>
    <x v="0"/>
    <n v="24"/>
    <n v="15"/>
    <n v="10"/>
    <n v="0"/>
    <n v="33"/>
    <n v="12"/>
    <n v="0"/>
    <n v="11"/>
    <n v="26"/>
    <n v="49"/>
  </r>
  <r>
    <x v="18"/>
    <x v="172"/>
    <x v="0"/>
    <x v="5"/>
    <n v="1"/>
    <n v="0"/>
    <n v="0"/>
    <n v="0"/>
    <n v="0"/>
    <n v="1"/>
    <n v="0"/>
    <n v="0"/>
    <n v="0"/>
    <n v="1"/>
  </r>
  <r>
    <x v="18"/>
    <x v="172"/>
    <x v="0"/>
    <x v="1"/>
    <n v="4"/>
    <n v="0"/>
    <n v="1"/>
    <n v="1"/>
    <n v="2"/>
    <n v="3"/>
    <n v="0"/>
    <n v="0"/>
    <n v="2"/>
    <n v="5"/>
  </r>
  <r>
    <x v="18"/>
    <x v="172"/>
    <x v="0"/>
    <x v="3"/>
    <n v="2"/>
    <n v="1"/>
    <n v="0"/>
    <n v="0"/>
    <n v="2"/>
    <n v="1"/>
    <n v="0"/>
    <n v="1"/>
    <n v="1"/>
    <n v="3"/>
  </r>
  <r>
    <x v="18"/>
    <x v="172"/>
    <x v="0"/>
    <x v="2"/>
    <n v="2"/>
    <n v="0"/>
    <n v="1"/>
    <n v="0"/>
    <n v="2"/>
    <n v="1"/>
    <n v="0"/>
    <n v="0"/>
    <n v="2"/>
    <n v="3"/>
  </r>
  <r>
    <x v="18"/>
    <x v="172"/>
    <x v="0"/>
    <x v="4"/>
    <n v="2"/>
    <n v="5"/>
    <n v="6"/>
    <n v="0"/>
    <n v="12"/>
    <n v="1"/>
    <n v="0"/>
    <n v="3"/>
    <n v="9"/>
    <n v="13"/>
  </r>
  <r>
    <x v="18"/>
    <x v="172"/>
    <x v="1"/>
    <x v="0"/>
    <n v="6"/>
    <n v="4"/>
    <n v="14"/>
    <n v="4"/>
    <n v="19"/>
    <n v="4"/>
    <n v="0"/>
    <n v="3"/>
    <n v="17"/>
    <n v="24"/>
  </r>
  <r>
    <x v="18"/>
    <x v="172"/>
    <x v="1"/>
    <x v="1"/>
    <n v="1"/>
    <n v="0"/>
    <n v="1"/>
    <n v="1"/>
    <n v="1"/>
    <n v="1"/>
    <n v="0"/>
    <n v="0"/>
    <n v="1"/>
    <n v="2"/>
  </r>
  <r>
    <x v="18"/>
    <x v="172"/>
    <x v="1"/>
    <x v="2"/>
    <n v="1"/>
    <n v="0"/>
    <n v="2"/>
    <n v="1"/>
    <n v="2"/>
    <n v="1"/>
    <n v="0"/>
    <n v="0"/>
    <n v="2"/>
    <n v="3"/>
  </r>
  <r>
    <x v="18"/>
    <x v="172"/>
    <x v="1"/>
    <x v="4"/>
    <n v="2"/>
    <n v="0"/>
    <n v="1"/>
    <n v="0"/>
    <n v="1"/>
    <n v="0"/>
    <n v="1"/>
    <n v="1"/>
    <n v="1"/>
    <n v="3"/>
  </r>
  <r>
    <x v="18"/>
    <x v="104"/>
    <x v="0"/>
    <x v="0"/>
    <n v="35"/>
    <n v="15"/>
    <n v="25"/>
    <n v="7"/>
    <n v="49"/>
    <n v="23"/>
    <n v="4"/>
    <n v="12"/>
    <n v="36"/>
    <n v="75"/>
  </r>
  <r>
    <x v="18"/>
    <x v="104"/>
    <x v="0"/>
    <x v="5"/>
    <n v="0"/>
    <n v="1"/>
    <n v="1"/>
    <n v="1"/>
    <n v="2"/>
    <n v="0"/>
    <n v="0"/>
    <n v="1"/>
    <n v="1"/>
    <n v="2"/>
  </r>
  <r>
    <x v="18"/>
    <x v="104"/>
    <x v="0"/>
    <x v="1"/>
    <n v="0"/>
    <n v="2"/>
    <n v="0"/>
    <n v="1"/>
    <n v="2"/>
    <n v="0"/>
    <n v="0"/>
    <n v="1"/>
    <n v="1"/>
    <n v="2"/>
  </r>
  <r>
    <x v="18"/>
    <x v="104"/>
    <x v="0"/>
    <x v="3"/>
    <n v="0"/>
    <n v="2"/>
    <n v="2"/>
    <n v="0"/>
    <n v="4"/>
    <n v="0"/>
    <n v="0"/>
    <n v="1"/>
    <n v="3"/>
    <n v="4"/>
  </r>
  <r>
    <x v="18"/>
    <x v="104"/>
    <x v="0"/>
    <x v="2"/>
    <n v="2"/>
    <n v="0"/>
    <n v="0"/>
    <n v="0"/>
    <n v="0"/>
    <n v="1"/>
    <n v="0"/>
    <n v="1"/>
    <n v="0"/>
    <n v="2"/>
  </r>
  <r>
    <x v="18"/>
    <x v="104"/>
    <x v="0"/>
    <x v="4"/>
    <n v="4"/>
    <n v="3"/>
    <n v="3"/>
    <n v="1"/>
    <n v="8"/>
    <n v="1"/>
    <n v="0"/>
    <n v="4"/>
    <n v="5"/>
    <n v="10"/>
  </r>
  <r>
    <x v="18"/>
    <x v="104"/>
    <x v="1"/>
    <x v="0"/>
    <n v="12"/>
    <n v="7"/>
    <n v="8"/>
    <n v="4"/>
    <n v="17"/>
    <n v="9"/>
    <n v="2"/>
    <n v="5"/>
    <n v="11"/>
    <n v="27"/>
  </r>
  <r>
    <x v="18"/>
    <x v="104"/>
    <x v="1"/>
    <x v="5"/>
    <n v="1"/>
    <n v="0"/>
    <n v="0"/>
    <n v="0"/>
    <n v="1"/>
    <n v="0"/>
    <n v="0"/>
    <n v="1"/>
    <n v="0"/>
    <n v="1"/>
  </r>
  <r>
    <x v="18"/>
    <x v="104"/>
    <x v="1"/>
    <x v="1"/>
    <n v="0"/>
    <n v="0"/>
    <n v="1"/>
    <n v="1"/>
    <n v="1"/>
    <n v="0"/>
    <n v="0"/>
    <n v="0"/>
    <n v="1"/>
    <n v="1"/>
  </r>
  <r>
    <x v="18"/>
    <x v="104"/>
    <x v="1"/>
    <x v="3"/>
    <n v="0"/>
    <n v="1"/>
    <n v="1"/>
    <n v="0"/>
    <n v="2"/>
    <n v="0"/>
    <n v="0"/>
    <n v="0"/>
    <n v="2"/>
    <n v="2"/>
  </r>
  <r>
    <x v="18"/>
    <x v="104"/>
    <x v="1"/>
    <x v="2"/>
    <n v="1"/>
    <n v="0"/>
    <n v="0"/>
    <n v="0"/>
    <n v="0"/>
    <n v="1"/>
    <n v="0"/>
    <n v="0"/>
    <n v="0"/>
    <n v="1"/>
  </r>
  <r>
    <x v="18"/>
    <x v="104"/>
    <x v="1"/>
    <x v="4"/>
    <n v="5"/>
    <n v="1"/>
    <n v="7"/>
    <n v="2"/>
    <n v="11"/>
    <n v="2"/>
    <n v="0"/>
    <n v="4"/>
    <n v="7"/>
    <n v="13"/>
  </r>
  <r>
    <x v="18"/>
    <x v="105"/>
    <x v="0"/>
    <x v="0"/>
    <n v="26"/>
    <n v="24"/>
    <n v="20"/>
    <n v="1"/>
    <n v="46"/>
    <n v="21"/>
    <n v="2"/>
    <n v="14"/>
    <n v="33"/>
    <n v="70"/>
  </r>
  <r>
    <x v="18"/>
    <x v="105"/>
    <x v="0"/>
    <x v="5"/>
    <n v="1"/>
    <n v="2"/>
    <n v="1"/>
    <n v="1"/>
    <n v="3"/>
    <n v="1"/>
    <n v="0"/>
    <n v="0"/>
    <n v="3"/>
    <n v="4"/>
  </r>
  <r>
    <x v="18"/>
    <x v="105"/>
    <x v="0"/>
    <x v="1"/>
    <n v="1"/>
    <n v="0"/>
    <n v="2"/>
    <n v="0"/>
    <n v="2"/>
    <n v="1"/>
    <n v="0"/>
    <n v="0"/>
    <n v="2"/>
    <n v="3"/>
  </r>
  <r>
    <x v="18"/>
    <x v="105"/>
    <x v="0"/>
    <x v="3"/>
    <n v="4"/>
    <n v="0"/>
    <n v="1"/>
    <n v="1"/>
    <n v="2"/>
    <n v="3"/>
    <n v="0"/>
    <n v="1"/>
    <n v="1"/>
    <n v="5"/>
  </r>
  <r>
    <x v="18"/>
    <x v="105"/>
    <x v="0"/>
    <x v="2"/>
    <n v="2"/>
    <n v="1"/>
    <n v="0"/>
    <n v="0"/>
    <n v="1"/>
    <n v="0"/>
    <n v="0"/>
    <n v="2"/>
    <n v="1"/>
    <n v="3"/>
  </r>
  <r>
    <x v="18"/>
    <x v="105"/>
    <x v="0"/>
    <x v="4"/>
    <n v="4"/>
    <n v="6"/>
    <n v="7"/>
    <n v="1"/>
    <n v="15"/>
    <n v="1"/>
    <n v="2"/>
    <n v="8"/>
    <n v="6"/>
    <n v="17"/>
  </r>
  <r>
    <x v="18"/>
    <x v="105"/>
    <x v="1"/>
    <x v="0"/>
    <n v="14"/>
    <n v="10"/>
    <n v="5"/>
    <n v="1"/>
    <n v="18"/>
    <n v="8"/>
    <n v="0"/>
    <n v="12"/>
    <n v="9"/>
    <n v="29"/>
  </r>
  <r>
    <x v="18"/>
    <x v="105"/>
    <x v="1"/>
    <x v="5"/>
    <n v="0"/>
    <n v="1"/>
    <n v="0"/>
    <n v="0"/>
    <n v="1"/>
    <n v="0"/>
    <n v="0"/>
    <n v="0"/>
    <n v="1"/>
    <n v="1"/>
  </r>
  <r>
    <x v="18"/>
    <x v="105"/>
    <x v="1"/>
    <x v="3"/>
    <n v="2"/>
    <n v="1"/>
    <n v="0"/>
    <n v="0"/>
    <n v="2"/>
    <n v="1"/>
    <n v="1"/>
    <n v="1"/>
    <n v="0"/>
    <n v="3"/>
  </r>
  <r>
    <x v="18"/>
    <x v="105"/>
    <x v="1"/>
    <x v="4"/>
    <n v="1"/>
    <n v="1"/>
    <n v="4"/>
    <n v="3"/>
    <n v="6"/>
    <n v="0"/>
    <n v="1"/>
    <n v="3"/>
    <n v="2"/>
    <n v="6"/>
  </r>
  <r>
    <x v="18"/>
    <x v="106"/>
    <x v="0"/>
    <x v="0"/>
    <n v="25"/>
    <n v="17"/>
    <n v="23"/>
    <n v="7"/>
    <n v="46"/>
    <n v="15"/>
    <n v="3"/>
    <n v="13"/>
    <n v="34"/>
    <n v="65"/>
  </r>
  <r>
    <x v="18"/>
    <x v="106"/>
    <x v="0"/>
    <x v="5"/>
    <n v="1"/>
    <n v="1"/>
    <n v="0"/>
    <n v="0"/>
    <n v="1"/>
    <n v="0"/>
    <n v="0"/>
    <n v="1"/>
    <n v="1"/>
    <n v="2"/>
  </r>
  <r>
    <x v="18"/>
    <x v="106"/>
    <x v="0"/>
    <x v="1"/>
    <n v="1"/>
    <n v="0"/>
    <n v="2"/>
    <n v="2"/>
    <n v="2"/>
    <n v="0"/>
    <n v="0"/>
    <n v="1"/>
    <n v="2"/>
    <n v="3"/>
  </r>
  <r>
    <x v="18"/>
    <x v="106"/>
    <x v="0"/>
    <x v="3"/>
    <n v="1"/>
    <n v="1"/>
    <n v="0"/>
    <n v="0"/>
    <n v="1"/>
    <n v="1"/>
    <n v="0"/>
    <n v="1"/>
    <n v="0"/>
    <n v="2"/>
  </r>
  <r>
    <x v="18"/>
    <x v="106"/>
    <x v="0"/>
    <x v="2"/>
    <n v="0"/>
    <n v="1"/>
    <n v="3"/>
    <n v="1"/>
    <n v="4"/>
    <n v="0"/>
    <n v="0"/>
    <n v="3"/>
    <n v="1"/>
    <n v="4"/>
  </r>
  <r>
    <x v="18"/>
    <x v="106"/>
    <x v="0"/>
    <x v="4"/>
    <n v="8"/>
    <n v="3"/>
    <n v="4"/>
    <n v="2"/>
    <n v="10"/>
    <n v="4"/>
    <n v="0"/>
    <n v="6"/>
    <n v="5"/>
    <n v="15"/>
  </r>
  <r>
    <x v="18"/>
    <x v="106"/>
    <x v="1"/>
    <x v="0"/>
    <n v="18"/>
    <n v="5"/>
    <n v="9"/>
    <n v="4"/>
    <n v="15"/>
    <n v="14"/>
    <n v="0"/>
    <n v="12"/>
    <n v="6"/>
    <n v="32"/>
  </r>
  <r>
    <x v="18"/>
    <x v="106"/>
    <x v="1"/>
    <x v="5"/>
    <n v="1"/>
    <n v="0"/>
    <n v="0"/>
    <n v="0"/>
    <n v="0"/>
    <n v="1"/>
    <n v="0"/>
    <n v="0"/>
    <n v="0"/>
    <n v="1"/>
  </r>
  <r>
    <x v="18"/>
    <x v="106"/>
    <x v="1"/>
    <x v="1"/>
    <n v="1"/>
    <n v="0"/>
    <n v="0"/>
    <n v="0"/>
    <n v="0"/>
    <n v="1"/>
    <n v="0"/>
    <n v="0"/>
    <n v="0"/>
    <n v="1"/>
  </r>
  <r>
    <x v="18"/>
    <x v="106"/>
    <x v="1"/>
    <x v="3"/>
    <n v="0"/>
    <n v="0"/>
    <n v="1"/>
    <n v="0"/>
    <n v="1"/>
    <n v="0"/>
    <n v="0"/>
    <n v="1"/>
    <n v="0"/>
    <n v="1"/>
  </r>
  <r>
    <x v="18"/>
    <x v="106"/>
    <x v="1"/>
    <x v="4"/>
    <n v="3"/>
    <n v="0"/>
    <n v="1"/>
    <n v="0"/>
    <n v="1"/>
    <n v="2"/>
    <n v="0"/>
    <n v="2"/>
    <n v="0"/>
    <n v="4"/>
  </r>
  <r>
    <x v="18"/>
    <x v="107"/>
    <x v="0"/>
    <x v="0"/>
    <n v="25"/>
    <n v="17"/>
    <n v="21"/>
    <n v="7"/>
    <n v="42"/>
    <n v="16"/>
    <n v="7"/>
    <n v="8"/>
    <n v="32"/>
    <n v="63"/>
  </r>
  <r>
    <x v="18"/>
    <x v="107"/>
    <x v="0"/>
    <x v="5"/>
    <n v="1"/>
    <n v="0"/>
    <n v="1"/>
    <n v="0"/>
    <n v="1"/>
    <n v="1"/>
    <n v="0"/>
    <n v="0"/>
    <n v="1"/>
    <n v="2"/>
  </r>
  <r>
    <x v="18"/>
    <x v="107"/>
    <x v="0"/>
    <x v="1"/>
    <n v="3"/>
    <n v="3"/>
    <n v="4"/>
    <n v="1"/>
    <n v="7"/>
    <n v="3"/>
    <n v="0"/>
    <n v="4"/>
    <n v="3"/>
    <n v="10"/>
  </r>
  <r>
    <x v="18"/>
    <x v="107"/>
    <x v="0"/>
    <x v="3"/>
    <n v="0"/>
    <n v="1"/>
    <n v="0"/>
    <n v="0"/>
    <n v="1"/>
    <n v="0"/>
    <n v="0"/>
    <n v="1"/>
    <n v="0"/>
    <n v="1"/>
  </r>
  <r>
    <x v="18"/>
    <x v="107"/>
    <x v="0"/>
    <x v="2"/>
    <n v="1"/>
    <n v="0"/>
    <n v="0"/>
    <n v="0"/>
    <n v="0"/>
    <n v="1"/>
    <n v="0"/>
    <n v="0"/>
    <n v="0"/>
    <n v="1"/>
  </r>
  <r>
    <x v="18"/>
    <x v="107"/>
    <x v="0"/>
    <x v="4"/>
    <n v="5"/>
    <n v="1"/>
    <n v="6"/>
    <n v="1"/>
    <n v="9"/>
    <n v="3"/>
    <n v="1"/>
    <n v="3"/>
    <n v="5"/>
    <n v="12"/>
  </r>
  <r>
    <x v="18"/>
    <x v="107"/>
    <x v="1"/>
    <x v="0"/>
    <n v="11"/>
    <n v="9"/>
    <n v="16"/>
    <n v="5"/>
    <n v="29"/>
    <n v="4"/>
    <n v="2"/>
    <n v="11"/>
    <n v="19"/>
    <n v="36"/>
  </r>
  <r>
    <x v="18"/>
    <x v="107"/>
    <x v="1"/>
    <x v="1"/>
    <n v="0"/>
    <n v="0"/>
    <n v="1"/>
    <n v="1"/>
    <n v="1"/>
    <n v="0"/>
    <n v="0"/>
    <n v="0"/>
    <n v="1"/>
    <n v="1"/>
  </r>
  <r>
    <x v="18"/>
    <x v="107"/>
    <x v="1"/>
    <x v="3"/>
    <n v="1"/>
    <n v="0"/>
    <n v="0"/>
    <n v="0"/>
    <n v="0"/>
    <n v="1"/>
    <n v="0"/>
    <n v="0"/>
    <n v="0"/>
    <n v="1"/>
  </r>
  <r>
    <x v="18"/>
    <x v="107"/>
    <x v="1"/>
    <x v="2"/>
    <n v="1"/>
    <n v="0"/>
    <n v="0"/>
    <n v="0"/>
    <n v="0"/>
    <n v="1"/>
    <n v="0"/>
    <n v="0"/>
    <n v="0"/>
    <n v="1"/>
  </r>
  <r>
    <x v="18"/>
    <x v="107"/>
    <x v="1"/>
    <x v="4"/>
    <n v="0"/>
    <n v="0"/>
    <n v="1"/>
    <n v="1"/>
    <n v="1"/>
    <n v="0"/>
    <n v="0"/>
    <n v="0"/>
    <n v="1"/>
    <n v="1"/>
  </r>
  <r>
    <x v="18"/>
    <x v="173"/>
    <x v="0"/>
    <x v="0"/>
    <n v="30"/>
    <n v="22"/>
    <n v="32"/>
    <n v="11"/>
    <n v="59"/>
    <n v="21"/>
    <n v="3"/>
    <n v="14"/>
    <n v="46"/>
    <n v="84"/>
  </r>
  <r>
    <x v="18"/>
    <x v="173"/>
    <x v="0"/>
    <x v="5"/>
    <n v="1"/>
    <n v="1"/>
    <n v="0"/>
    <n v="0"/>
    <n v="1"/>
    <n v="1"/>
    <n v="0"/>
    <n v="1"/>
    <n v="0"/>
    <n v="2"/>
  </r>
  <r>
    <x v="18"/>
    <x v="173"/>
    <x v="0"/>
    <x v="1"/>
    <n v="5"/>
    <n v="1"/>
    <n v="0"/>
    <n v="0"/>
    <n v="2"/>
    <n v="3"/>
    <n v="1"/>
    <n v="0"/>
    <n v="2"/>
    <n v="6"/>
  </r>
  <r>
    <x v="18"/>
    <x v="173"/>
    <x v="0"/>
    <x v="3"/>
    <n v="0"/>
    <n v="1"/>
    <n v="0"/>
    <n v="0"/>
    <n v="1"/>
    <n v="0"/>
    <n v="0"/>
    <n v="0"/>
    <n v="1"/>
    <n v="1"/>
  </r>
  <r>
    <x v="18"/>
    <x v="173"/>
    <x v="0"/>
    <x v="2"/>
    <n v="2"/>
    <n v="1"/>
    <n v="0"/>
    <n v="0"/>
    <n v="2"/>
    <n v="1"/>
    <n v="1"/>
    <n v="0"/>
    <n v="1"/>
    <n v="3"/>
  </r>
  <r>
    <x v="18"/>
    <x v="173"/>
    <x v="0"/>
    <x v="4"/>
    <n v="5"/>
    <n v="1"/>
    <n v="7"/>
    <n v="1"/>
    <n v="10"/>
    <n v="3"/>
    <n v="0"/>
    <n v="6"/>
    <n v="4"/>
    <n v="13"/>
  </r>
  <r>
    <x v="18"/>
    <x v="173"/>
    <x v="1"/>
    <x v="0"/>
    <n v="11"/>
    <n v="7"/>
    <n v="9"/>
    <n v="2"/>
    <n v="19"/>
    <n v="7"/>
    <n v="1"/>
    <n v="7"/>
    <n v="12"/>
    <n v="27"/>
  </r>
  <r>
    <x v="18"/>
    <x v="173"/>
    <x v="1"/>
    <x v="3"/>
    <n v="1"/>
    <n v="0"/>
    <n v="0"/>
    <n v="0"/>
    <n v="1"/>
    <n v="0"/>
    <n v="0"/>
    <n v="0"/>
    <n v="1"/>
    <n v="1"/>
  </r>
  <r>
    <x v="18"/>
    <x v="173"/>
    <x v="1"/>
    <x v="2"/>
    <n v="1"/>
    <n v="1"/>
    <n v="0"/>
    <n v="0"/>
    <n v="1"/>
    <n v="1"/>
    <n v="0"/>
    <n v="0"/>
    <n v="1"/>
    <n v="2"/>
  </r>
  <r>
    <x v="18"/>
    <x v="173"/>
    <x v="1"/>
    <x v="4"/>
    <n v="1"/>
    <n v="1"/>
    <n v="1"/>
    <n v="0"/>
    <n v="2"/>
    <n v="1"/>
    <n v="0"/>
    <n v="1"/>
    <n v="1"/>
    <n v="3"/>
  </r>
  <r>
    <x v="18"/>
    <x v="108"/>
    <x v="0"/>
    <x v="0"/>
    <n v="25"/>
    <n v="21"/>
    <n v="20"/>
    <n v="6"/>
    <n v="49"/>
    <n v="13"/>
    <n v="3"/>
    <n v="12"/>
    <n v="38"/>
    <n v="66"/>
  </r>
  <r>
    <x v="18"/>
    <x v="108"/>
    <x v="0"/>
    <x v="5"/>
    <n v="1"/>
    <n v="1"/>
    <n v="0"/>
    <n v="0"/>
    <n v="2"/>
    <n v="0"/>
    <n v="0"/>
    <n v="1"/>
    <n v="1"/>
    <n v="2"/>
  </r>
  <r>
    <x v="18"/>
    <x v="108"/>
    <x v="0"/>
    <x v="1"/>
    <n v="0"/>
    <n v="0"/>
    <n v="1"/>
    <n v="0"/>
    <n v="1"/>
    <n v="0"/>
    <n v="0"/>
    <n v="0"/>
    <n v="1"/>
    <n v="1"/>
  </r>
  <r>
    <x v="18"/>
    <x v="108"/>
    <x v="0"/>
    <x v="3"/>
    <n v="3"/>
    <n v="0"/>
    <n v="0"/>
    <n v="0"/>
    <n v="0"/>
    <n v="3"/>
    <n v="0"/>
    <n v="0"/>
    <n v="0"/>
    <n v="3"/>
  </r>
  <r>
    <x v="18"/>
    <x v="108"/>
    <x v="0"/>
    <x v="2"/>
    <n v="2"/>
    <n v="1"/>
    <n v="1"/>
    <n v="1"/>
    <n v="2"/>
    <n v="2"/>
    <n v="0"/>
    <n v="1"/>
    <n v="1"/>
    <n v="4"/>
  </r>
  <r>
    <x v="18"/>
    <x v="108"/>
    <x v="0"/>
    <x v="4"/>
    <n v="3"/>
    <n v="0"/>
    <n v="2"/>
    <n v="0"/>
    <n v="2"/>
    <n v="3"/>
    <n v="0"/>
    <n v="0"/>
    <n v="2"/>
    <n v="5"/>
  </r>
  <r>
    <x v="18"/>
    <x v="108"/>
    <x v="1"/>
    <x v="0"/>
    <n v="10"/>
    <n v="8"/>
    <n v="13"/>
    <n v="4"/>
    <n v="23"/>
    <n v="7"/>
    <n v="0"/>
    <n v="8"/>
    <n v="16"/>
    <n v="31"/>
  </r>
  <r>
    <x v="18"/>
    <x v="108"/>
    <x v="1"/>
    <x v="5"/>
    <n v="0"/>
    <n v="0"/>
    <n v="2"/>
    <n v="0"/>
    <n v="2"/>
    <n v="0"/>
    <n v="0"/>
    <n v="1"/>
    <n v="1"/>
    <n v="2"/>
  </r>
  <r>
    <x v="18"/>
    <x v="108"/>
    <x v="1"/>
    <x v="1"/>
    <n v="0"/>
    <n v="1"/>
    <n v="3"/>
    <n v="0"/>
    <n v="4"/>
    <n v="0"/>
    <n v="0"/>
    <n v="4"/>
    <n v="0"/>
    <n v="4"/>
  </r>
  <r>
    <x v="18"/>
    <x v="108"/>
    <x v="1"/>
    <x v="3"/>
    <n v="1"/>
    <n v="1"/>
    <n v="1"/>
    <n v="1"/>
    <n v="2"/>
    <n v="1"/>
    <n v="0"/>
    <n v="1"/>
    <n v="1"/>
    <n v="3"/>
  </r>
  <r>
    <x v="18"/>
    <x v="108"/>
    <x v="1"/>
    <x v="2"/>
    <n v="1"/>
    <n v="0"/>
    <n v="0"/>
    <n v="0"/>
    <n v="0"/>
    <n v="0"/>
    <n v="1"/>
    <n v="0"/>
    <n v="0"/>
    <n v="1"/>
  </r>
  <r>
    <x v="18"/>
    <x v="108"/>
    <x v="1"/>
    <x v="4"/>
    <n v="4"/>
    <n v="0"/>
    <n v="0"/>
    <n v="0"/>
    <n v="0"/>
    <n v="4"/>
    <n v="0"/>
    <n v="0"/>
    <n v="0"/>
    <n v="4"/>
  </r>
  <r>
    <x v="18"/>
    <x v="109"/>
    <x v="0"/>
    <x v="0"/>
    <n v="27"/>
    <n v="18"/>
    <n v="28"/>
    <n v="6"/>
    <n v="54"/>
    <n v="13"/>
    <n v="5"/>
    <n v="10"/>
    <n v="45"/>
    <n v="73"/>
  </r>
  <r>
    <x v="18"/>
    <x v="109"/>
    <x v="0"/>
    <x v="5"/>
    <n v="1"/>
    <n v="0"/>
    <n v="3"/>
    <n v="1"/>
    <n v="3"/>
    <n v="1"/>
    <n v="0"/>
    <n v="1"/>
    <n v="2"/>
    <n v="4"/>
  </r>
  <r>
    <x v="18"/>
    <x v="109"/>
    <x v="0"/>
    <x v="1"/>
    <n v="0"/>
    <n v="1"/>
    <n v="0"/>
    <n v="0"/>
    <n v="1"/>
    <n v="0"/>
    <n v="0"/>
    <n v="1"/>
    <n v="0"/>
    <n v="1"/>
  </r>
  <r>
    <x v="18"/>
    <x v="109"/>
    <x v="0"/>
    <x v="3"/>
    <n v="1"/>
    <n v="0"/>
    <n v="0"/>
    <n v="0"/>
    <n v="1"/>
    <n v="0"/>
    <n v="0"/>
    <n v="1"/>
    <n v="0"/>
    <n v="1"/>
  </r>
  <r>
    <x v="18"/>
    <x v="109"/>
    <x v="0"/>
    <x v="2"/>
    <n v="1"/>
    <n v="1"/>
    <n v="0"/>
    <n v="0"/>
    <n v="1"/>
    <n v="1"/>
    <n v="0"/>
    <n v="0"/>
    <n v="1"/>
    <n v="2"/>
  </r>
  <r>
    <x v="18"/>
    <x v="109"/>
    <x v="0"/>
    <x v="4"/>
    <n v="2"/>
    <n v="2"/>
    <n v="4"/>
    <n v="1"/>
    <n v="7"/>
    <n v="1"/>
    <n v="0"/>
    <n v="2"/>
    <n v="5"/>
    <n v="8"/>
  </r>
  <r>
    <x v="18"/>
    <x v="109"/>
    <x v="1"/>
    <x v="0"/>
    <n v="18"/>
    <n v="7"/>
    <n v="8"/>
    <n v="2"/>
    <n v="18"/>
    <n v="14"/>
    <n v="1"/>
    <n v="5"/>
    <n v="13"/>
    <n v="33"/>
  </r>
  <r>
    <x v="18"/>
    <x v="109"/>
    <x v="1"/>
    <x v="5"/>
    <n v="2"/>
    <n v="0"/>
    <n v="0"/>
    <n v="0"/>
    <n v="0"/>
    <n v="1"/>
    <n v="0"/>
    <n v="1"/>
    <n v="0"/>
    <n v="2"/>
  </r>
  <r>
    <x v="18"/>
    <x v="109"/>
    <x v="1"/>
    <x v="1"/>
    <n v="0"/>
    <n v="1"/>
    <n v="1"/>
    <n v="0"/>
    <n v="2"/>
    <n v="0"/>
    <n v="0"/>
    <n v="1"/>
    <n v="1"/>
    <n v="2"/>
  </r>
  <r>
    <x v="18"/>
    <x v="109"/>
    <x v="1"/>
    <x v="3"/>
    <n v="2"/>
    <n v="0"/>
    <n v="0"/>
    <n v="0"/>
    <n v="0"/>
    <n v="1"/>
    <n v="1"/>
    <n v="0"/>
    <n v="0"/>
    <n v="2"/>
  </r>
  <r>
    <x v="18"/>
    <x v="109"/>
    <x v="1"/>
    <x v="4"/>
    <n v="5"/>
    <n v="2"/>
    <n v="1"/>
    <n v="0"/>
    <n v="7"/>
    <n v="1"/>
    <n v="0"/>
    <n v="2"/>
    <n v="5"/>
    <n v="8"/>
  </r>
  <r>
    <x v="18"/>
    <x v="110"/>
    <x v="0"/>
    <x v="0"/>
    <n v="26"/>
    <n v="19"/>
    <n v="27"/>
    <n v="5"/>
    <n v="52"/>
    <n v="11"/>
    <n v="7"/>
    <n v="17"/>
    <n v="37"/>
    <n v="72"/>
  </r>
  <r>
    <x v="18"/>
    <x v="110"/>
    <x v="0"/>
    <x v="5"/>
    <n v="1"/>
    <n v="1"/>
    <n v="0"/>
    <n v="0"/>
    <n v="1"/>
    <n v="1"/>
    <n v="1"/>
    <n v="0"/>
    <n v="0"/>
    <n v="2"/>
  </r>
  <r>
    <x v="18"/>
    <x v="110"/>
    <x v="0"/>
    <x v="1"/>
    <n v="0"/>
    <n v="0"/>
    <n v="1"/>
    <n v="1"/>
    <n v="1"/>
    <n v="0"/>
    <n v="0"/>
    <n v="0"/>
    <n v="1"/>
    <n v="1"/>
  </r>
  <r>
    <x v="18"/>
    <x v="110"/>
    <x v="0"/>
    <x v="3"/>
    <n v="0"/>
    <n v="0"/>
    <n v="1"/>
    <n v="1"/>
    <n v="1"/>
    <n v="0"/>
    <n v="0"/>
    <n v="0"/>
    <n v="1"/>
    <n v="1"/>
  </r>
  <r>
    <x v="18"/>
    <x v="110"/>
    <x v="0"/>
    <x v="2"/>
    <n v="4"/>
    <n v="0"/>
    <n v="1"/>
    <n v="0"/>
    <n v="2"/>
    <n v="2"/>
    <n v="2"/>
    <n v="0"/>
    <n v="1"/>
    <n v="5"/>
  </r>
  <r>
    <x v="18"/>
    <x v="110"/>
    <x v="0"/>
    <x v="4"/>
    <n v="4"/>
    <n v="1"/>
    <n v="1"/>
    <n v="0"/>
    <n v="3"/>
    <n v="3"/>
    <n v="1"/>
    <n v="0"/>
    <n v="2"/>
    <n v="6"/>
  </r>
  <r>
    <x v="18"/>
    <x v="110"/>
    <x v="1"/>
    <x v="0"/>
    <n v="17"/>
    <n v="15"/>
    <n v="14"/>
    <n v="4"/>
    <n v="33"/>
    <n v="13"/>
    <n v="2"/>
    <n v="9"/>
    <n v="22"/>
    <n v="46"/>
  </r>
  <r>
    <x v="18"/>
    <x v="110"/>
    <x v="1"/>
    <x v="5"/>
    <n v="1"/>
    <n v="0"/>
    <n v="0"/>
    <n v="0"/>
    <n v="0"/>
    <n v="1"/>
    <n v="0"/>
    <n v="0"/>
    <n v="0"/>
    <n v="1"/>
  </r>
  <r>
    <x v="18"/>
    <x v="110"/>
    <x v="1"/>
    <x v="1"/>
    <n v="2"/>
    <n v="0"/>
    <n v="1"/>
    <n v="0"/>
    <n v="1"/>
    <n v="2"/>
    <n v="0"/>
    <n v="0"/>
    <n v="1"/>
    <n v="3"/>
  </r>
  <r>
    <x v="18"/>
    <x v="110"/>
    <x v="1"/>
    <x v="3"/>
    <n v="1"/>
    <n v="0"/>
    <n v="2"/>
    <n v="2"/>
    <n v="3"/>
    <n v="0"/>
    <n v="0"/>
    <n v="1"/>
    <n v="2"/>
    <n v="3"/>
  </r>
  <r>
    <x v="18"/>
    <x v="110"/>
    <x v="1"/>
    <x v="2"/>
    <n v="1"/>
    <n v="2"/>
    <n v="0"/>
    <n v="0"/>
    <n v="3"/>
    <n v="0"/>
    <n v="0"/>
    <n v="1"/>
    <n v="2"/>
    <n v="3"/>
  </r>
  <r>
    <x v="18"/>
    <x v="110"/>
    <x v="1"/>
    <x v="4"/>
    <n v="4"/>
    <n v="2"/>
    <n v="3"/>
    <n v="0"/>
    <n v="6"/>
    <n v="3"/>
    <n v="0"/>
    <n v="1"/>
    <n v="5"/>
    <n v="9"/>
  </r>
  <r>
    <x v="18"/>
    <x v="111"/>
    <x v="0"/>
    <x v="0"/>
    <n v="27"/>
    <n v="18"/>
    <n v="25"/>
    <n v="2"/>
    <n v="48"/>
    <n v="17"/>
    <n v="5"/>
    <n v="9"/>
    <n v="39"/>
    <n v="70"/>
  </r>
  <r>
    <x v="18"/>
    <x v="111"/>
    <x v="0"/>
    <x v="5"/>
    <n v="1"/>
    <n v="0"/>
    <n v="1"/>
    <n v="0"/>
    <n v="1"/>
    <n v="1"/>
    <n v="0"/>
    <n v="1"/>
    <n v="0"/>
    <n v="2"/>
  </r>
  <r>
    <x v="18"/>
    <x v="111"/>
    <x v="0"/>
    <x v="1"/>
    <n v="3"/>
    <n v="1"/>
    <n v="4"/>
    <n v="1"/>
    <n v="6"/>
    <n v="2"/>
    <n v="0"/>
    <n v="2"/>
    <n v="4"/>
    <n v="8"/>
  </r>
  <r>
    <x v="18"/>
    <x v="111"/>
    <x v="0"/>
    <x v="3"/>
    <n v="3"/>
    <n v="0"/>
    <n v="2"/>
    <n v="2"/>
    <n v="2"/>
    <n v="2"/>
    <n v="0"/>
    <n v="1"/>
    <n v="2"/>
    <n v="5"/>
  </r>
  <r>
    <x v="18"/>
    <x v="111"/>
    <x v="0"/>
    <x v="2"/>
    <n v="2"/>
    <n v="1"/>
    <n v="3"/>
    <n v="0"/>
    <n v="4"/>
    <n v="2"/>
    <n v="0"/>
    <n v="3"/>
    <n v="1"/>
    <n v="6"/>
  </r>
  <r>
    <x v="18"/>
    <x v="111"/>
    <x v="0"/>
    <x v="4"/>
    <n v="2"/>
    <n v="3"/>
    <n v="0"/>
    <n v="0"/>
    <n v="3"/>
    <n v="1"/>
    <n v="0"/>
    <n v="3"/>
    <n v="1"/>
    <n v="5"/>
  </r>
  <r>
    <x v="18"/>
    <x v="111"/>
    <x v="1"/>
    <x v="0"/>
    <n v="20"/>
    <n v="10"/>
    <n v="18"/>
    <n v="9"/>
    <n v="32"/>
    <n v="15"/>
    <n v="5"/>
    <n v="7"/>
    <n v="21"/>
    <n v="48"/>
  </r>
  <r>
    <x v="18"/>
    <x v="111"/>
    <x v="1"/>
    <x v="5"/>
    <n v="1"/>
    <n v="0"/>
    <n v="0"/>
    <n v="0"/>
    <n v="0"/>
    <n v="1"/>
    <n v="0"/>
    <n v="0"/>
    <n v="0"/>
    <n v="1"/>
  </r>
  <r>
    <x v="18"/>
    <x v="111"/>
    <x v="1"/>
    <x v="1"/>
    <n v="2"/>
    <n v="0"/>
    <n v="0"/>
    <n v="0"/>
    <n v="0"/>
    <n v="2"/>
    <n v="0"/>
    <n v="0"/>
    <n v="0"/>
    <n v="2"/>
  </r>
  <r>
    <x v="18"/>
    <x v="111"/>
    <x v="1"/>
    <x v="3"/>
    <n v="2"/>
    <n v="1"/>
    <n v="0"/>
    <n v="0"/>
    <n v="2"/>
    <n v="1"/>
    <n v="0"/>
    <n v="0"/>
    <n v="2"/>
    <n v="3"/>
  </r>
  <r>
    <x v="18"/>
    <x v="111"/>
    <x v="1"/>
    <x v="4"/>
    <n v="2"/>
    <n v="1"/>
    <n v="3"/>
    <n v="1"/>
    <n v="4"/>
    <n v="1"/>
    <n v="0"/>
    <n v="1"/>
    <n v="4"/>
    <n v="6"/>
  </r>
  <r>
    <x v="18"/>
    <x v="174"/>
    <x v="0"/>
    <x v="0"/>
    <n v="21"/>
    <n v="16"/>
    <n v="23"/>
    <n v="3"/>
    <n v="47"/>
    <n v="9"/>
    <n v="1"/>
    <n v="19"/>
    <n v="31"/>
    <n v="60"/>
  </r>
  <r>
    <x v="18"/>
    <x v="174"/>
    <x v="0"/>
    <x v="5"/>
    <n v="0"/>
    <n v="0"/>
    <n v="1"/>
    <n v="1"/>
    <n v="1"/>
    <n v="0"/>
    <n v="0"/>
    <n v="0"/>
    <n v="1"/>
    <n v="1"/>
  </r>
  <r>
    <x v="18"/>
    <x v="174"/>
    <x v="0"/>
    <x v="1"/>
    <n v="1"/>
    <n v="0"/>
    <n v="0"/>
    <n v="0"/>
    <n v="0"/>
    <n v="1"/>
    <n v="0"/>
    <n v="0"/>
    <n v="0"/>
    <n v="1"/>
  </r>
  <r>
    <x v="18"/>
    <x v="174"/>
    <x v="0"/>
    <x v="3"/>
    <n v="2"/>
    <n v="1"/>
    <n v="2"/>
    <n v="0"/>
    <n v="3"/>
    <n v="2"/>
    <n v="0"/>
    <n v="1"/>
    <n v="2"/>
    <n v="5"/>
  </r>
  <r>
    <x v="18"/>
    <x v="174"/>
    <x v="0"/>
    <x v="2"/>
    <n v="1"/>
    <n v="5"/>
    <n v="0"/>
    <n v="0"/>
    <n v="6"/>
    <n v="0"/>
    <n v="0"/>
    <n v="2"/>
    <n v="4"/>
    <n v="6"/>
  </r>
  <r>
    <x v="18"/>
    <x v="174"/>
    <x v="0"/>
    <x v="4"/>
    <n v="5"/>
    <n v="3"/>
    <n v="1"/>
    <n v="0"/>
    <n v="5"/>
    <n v="2"/>
    <n v="2"/>
    <n v="1"/>
    <n v="4"/>
    <n v="9"/>
  </r>
  <r>
    <x v="18"/>
    <x v="174"/>
    <x v="1"/>
    <x v="0"/>
    <n v="11"/>
    <n v="5"/>
    <n v="15"/>
    <n v="3"/>
    <n v="22"/>
    <n v="8"/>
    <n v="3"/>
    <n v="3"/>
    <n v="17"/>
    <n v="31"/>
  </r>
  <r>
    <x v="18"/>
    <x v="174"/>
    <x v="1"/>
    <x v="3"/>
    <n v="1"/>
    <n v="0"/>
    <n v="0"/>
    <n v="0"/>
    <n v="0"/>
    <n v="1"/>
    <n v="0"/>
    <n v="0"/>
    <n v="0"/>
    <n v="1"/>
  </r>
  <r>
    <x v="18"/>
    <x v="174"/>
    <x v="1"/>
    <x v="2"/>
    <n v="0"/>
    <n v="0"/>
    <n v="1"/>
    <n v="1"/>
    <n v="1"/>
    <n v="0"/>
    <n v="0"/>
    <n v="0"/>
    <n v="1"/>
    <n v="1"/>
  </r>
  <r>
    <x v="18"/>
    <x v="174"/>
    <x v="1"/>
    <x v="4"/>
    <n v="3"/>
    <n v="1"/>
    <n v="1"/>
    <n v="0"/>
    <n v="4"/>
    <n v="1"/>
    <n v="0"/>
    <n v="3"/>
    <n v="1"/>
    <n v="5"/>
  </r>
  <r>
    <x v="18"/>
    <x v="112"/>
    <x v="0"/>
    <x v="0"/>
    <n v="37"/>
    <n v="17"/>
    <n v="28"/>
    <n v="8"/>
    <n v="51"/>
    <n v="27"/>
    <n v="1"/>
    <n v="11"/>
    <n v="43"/>
    <n v="82"/>
  </r>
  <r>
    <x v="18"/>
    <x v="112"/>
    <x v="0"/>
    <x v="1"/>
    <n v="1"/>
    <n v="1"/>
    <n v="0"/>
    <n v="0"/>
    <n v="1"/>
    <n v="1"/>
    <n v="0"/>
    <n v="0"/>
    <n v="1"/>
    <n v="2"/>
  </r>
  <r>
    <x v="18"/>
    <x v="112"/>
    <x v="0"/>
    <x v="3"/>
    <n v="3"/>
    <n v="1"/>
    <n v="1"/>
    <n v="0"/>
    <n v="2"/>
    <n v="3"/>
    <n v="0"/>
    <n v="0"/>
    <n v="2"/>
    <n v="5"/>
  </r>
  <r>
    <x v="18"/>
    <x v="112"/>
    <x v="0"/>
    <x v="4"/>
    <n v="2"/>
    <n v="3"/>
    <n v="3"/>
    <n v="1"/>
    <n v="6"/>
    <n v="2"/>
    <n v="0"/>
    <n v="2"/>
    <n v="4"/>
    <n v="8"/>
  </r>
  <r>
    <x v="18"/>
    <x v="112"/>
    <x v="1"/>
    <x v="0"/>
    <n v="17"/>
    <n v="9"/>
    <n v="14"/>
    <n v="2"/>
    <n v="27"/>
    <n v="10"/>
    <n v="2"/>
    <n v="11"/>
    <n v="17"/>
    <n v="40"/>
  </r>
  <r>
    <x v="18"/>
    <x v="112"/>
    <x v="1"/>
    <x v="5"/>
    <n v="2"/>
    <n v="0"/>
    <n v="2"/>
    <n v="1"/>
    <n v="2"/>
    <n v="2"/>
    <n v="0"/>
    <n v="0"/>
    <n v="2"/>
    <n v="4"/>
  </r>
  <r>
    <x v="18"/>
    <x v="112"/>
    <x v="1"/>
    <x v="1"/>
    <n v="1"/>
    <n v="0"/>
    <n v="2"/>
    <n v="1"/>
    <n v="2"/>
    <n v="1"/>
    <n v="0"/>
    <n v="0"/>
    <n v="2"/>
    <n v="3"/>
  </r>
  <r>
    <x v="18"/>
    <x v="112"/>
    <x v="1"/>
    <x v="3"/>
    <n v="2"/>
    <n v="0"/>
    <n v="0"/>
    <n v="0"/>
    <n v="0"/>
    <n v="2"/>
    <n v="0"/>
    <n v="0"/>
    <n v="0"/>
    <n v="2"/>
  </r>
  <r>
    <x v="18"/>
    <x v="112"/>
    <x v="1"/>
    <x v="4"/>
    <n v="0"/>
    <n v="0"/>
    <n v="7"/>
    <n v="6"/>
    <n v="7"/>
    <n v="0"/>
    <n v="0"/>
    <n v="1"/>
    <n v="6"/>
    <n v="7"/>
  </r>
  <r>
    <x v="18"/>
    <x v="113"/>
    <x v="0"/>
    <x v="0"/>
    <n v="33"/>
    <n v="20"/>
    <n v="23"/>
    <n v="6"/>
    <n v="47"/>
    <n v="22"/>
    <n v="1"/>
    <n v="15"/>
    <n v="38"/>
    <n v="76"/>
  </r>
  <r>
    <x v="18"/>
    <x v="113"/>
    <x v="0"/>
    <x v="5"/>
    <n v="1"/>
    <n v="1"/>
    <n v="1"/>
    <n v="0"/>
    <n v="2"/>
    <n v="0"/>
    <n v="0"/>
    <n v="1"/>
    <n v="2"/>
    <n v="3"/>
  </r>
  <r>
    <x v="18"/>
    <x v="113"/>
    <x v="0"/>
    <x v="1"/>
    <n v="2"/>
    <n v="0"/>
    <n v="2"/>
    <n v="1"/>
    <n v="2"/>
    <n v="1"/>
    <n v="1"/>
    <n v="0"/>
    <n v="2"/>
    <n v="4"/>
  </r>
  <r>
    <x v="18"/>
    <x v="113"/>
    <x v="0"/>
    <x v="3"/>
    <n v="1"/>
    <n v="0"/>
    <n v="2"/>
    <n v="2"/>
    <n v="2"/>
    <n v="1"/>
    <n v="0"/>
    <n v="0"/>
    <n v="2"/>
    <n v="3"/>
  </r>
  <r>
    <x v="18"/>
    <x v="113"/>
    <x v="0"/>
    <x v="4"/>
    <n v="7"/>
    <n v="2"/>
    <n v="5"/>
    <n v="1"/>
    <n v="10"/>
    <n v="4"/>
    <n v="2"/>
    <n v="3"/>
    <n v="5"/>
    <n v="14"/>
  </r>
  <r>
    <x v="18"/>
    <x v="113"/>
    <x v="1"/>
    <x v="0"/>
    <n v="11"/>
    <n v="7"/>
    <n v="9"/>
    <n v="4"/>
    <n v="17"/>
    <n v="9"/>
    <n v="1"/>
    <n v="6"/>
    <n v="11"/>
    <n v="27"/>
  </r>
  <r>
    <x v="18"/>
    <x v="113"/>
    <x v="1"/>
    <x v="5"/>
    <n v="0"/>
    <n v="1"/>
    <n v="0"/>
    <n v="0"/>
    <n v="1"/>
    <n v="0"/>
    <n v="0"/>
    <n v="0"/>
    <n v="1"/>
    <n v="1"/>
  </r>
  <r>
    <x v="18"/>
    <x v="113"/>
    <x v="1"/>
    <x v="1"/>
    <n v="2"/>
    <n v="1"/>
    <n v="1"/>
    <n v="1"/>
    <n v="3"/>
    <n v="1"/>
    <n v="0"/>
    <n v="1"/>
    <n v="2"/>
    <n v="4"/>
  </r>
  <r>
    <x v="18"/>
    <x v="113"/>
    <x v="1"/>
    <x v="3"/>
    <n v="1"/>
    <n v="0"/>
    <n v="1"/>
    <n v="0"/>
    <n v="2"/>
    <n v="0"/>
    <n v="0"/>
    <n v="0"/>
    <n v="2"/>
    <n v="2"/>
  </r>
  <r>
    <x v="18"/>
    <x v="113"/>
    <x v="1"/>
    <x v="2"/>
    <n v="0"/>
    <n v="2"/>
    <n v="0"/>
    <n v="0"/>
    <n v="2"/>
    <n v="0"/>
    <n v="1"/>
    <n v="0"/>
    <n v="1"/>
    <n v="2"/>
  </r>
  <r>
    <x v="18"/>
    <x v="113"/>
    <x v="1"/>
    <x v="4"/>
    <n v="4"/>
    <n v="2"/>
    <n v="3"/>
    <n v="0"/>
    <n v="7"/>
    <n v="2"/>
    <n v="0"/>
    <n v="3"/>
    <n v="4"/>
    <n v="9"/>
  </r>
  <r>
    <x v="18"/>
    <x v="9"/>
    <x v="0"/>
    <x v="0"/>
    <n v="30"/>
    <n v="17"/>
    <n v="24"/>
    <n v="1"/>
    <n v="47"/>
    <n v="23"/>
    <n v="2"/>
    <n v="10"/>
    <n v="36"/>
    <n v="71"/>
  </r>
  <r>
    <x v="18"/>
    <x v="9"/>
    <x v="0"/>
    <x v="5"/>
    <n v="2"/>
    <n v="2"/>
    <n v="2"/>
    <n v="1"/>
    <n v="4"/>
    <n v="1"/>
    <n v="0"/>
    <n v="2"/>
    <n v="3"/>
    <n v="6"/>
  </r>
  <r>
    <x v="18"/>
    <x v="9"/>
    <x v="0"/>
    <x v="1"/>
    <n v="2"/>
    <n v="0"/>
    <n v="1"/>
    <n v="0"/>
    <n v="1"/>
    <n v="2"/>
    <n v="0"/>
    <n v="1"/>
    <n v="0"/>
    <n v="3"/>
  </r>
  <r>
    <x v="18"/>
    <x v="9"/>
    <x v="0"/>
    <x v="3"/>
    <n v="1"/>
    <n v="2"/>
    <n v="1"/>
    <n v="0"/>
    <n v="3"/>
    <n v="1"/>
    <n v="0"/>
    <n v="1"/>
    <n v="2"/>
    <n v="4"/>
  </r>
  <r>
    <x v="18"/>
    <x v="9"/>
    <x v="0"/>
    <x v="2"/>
    <n v="1"/>
    <n v="0"/>
    <n v="0"/>
    <n v="0"/>
    <n v="0"/>
    <n v="1"/>
    <n v="0"/>
    <n v="0"/>
    <n v="0"/>
    <n v="1"/>
  </r>
  <r>
    <x v="18"/>
    <x v="9"/>
    <x v="0"/>
    <x v="4"/>
    <n v="4"/>
    <n v="2"/>
    <n v="8"/>
    <n v="6"/>
    <n v="11"/>
    <n v="3"/>
    <n v="0"/>
    <n v="1"/>
    <n v="10"/>
    <n v="14"/>
  </r>
  <r>
    <x v="18"/>
    <x v="9"/>
    <x v="1"/>
    <x v="0"/>
    <n v="17"/>
    <n v="7"/>
    <n v="5"/>
    <n v="1"/>
    <n v="14"/>
    <n v="13"/>
    <n v="2"/>
    <n v="7"/>
    <n v="7"/>
    <n v="29"/>
  </r>
  <r>
    <x v="18"/>
    <x v="9"/>
    <x v="1"/>
    <x v="5"/>
    <n v="1"/>
    <n v="0"/>
    <n v="0"/>
    <n v="0"/>
    <n v="0"/>
    <n v="1"/>
    <n v="0"/>
    <n v="0"/>
    <n v="0"/>
    <n v="1"/>
  </r>
  <r>
    <x v="18"/>
    <x v="9"/>
    <x v="1"/>
    <x v="1"/>
    <n v="1"/>
    <n v="0"/>
    <n v="1"/>
    <n v="0"/>
    <n v="1"/>
    <n v="0"/>
    <n v="0"/>
    <n v="1"/>
    <n v="1"/>
    <n v="2"/>
  </r>
  <r>
    <x v="18"/>
    <x v="9"/>
    <x v="1"/>
    <x v="3"/>
    <n v="1"/>
    <n v="1"/>
    <n v="0"/>
    <n v="1"/>
    <n v="1"/>
    <n v="1"/>
    <n v="0"/>
    <n v="1"/>
    <n v="0"/>
    <n v="2"/>
  </r>
  <r>
    <x v="18"/>
    <x v="9"/>
    <x v="1"/>
    <x v="4"/>
    <n v="1"/>
    <n v="0"/>
    <n v="0"/>
    <n v="0"/>
    <n v="1"/>
    <n v="0"/>
    <n v="0"/>
    <n v="1"/>
    <n v="0"/>
    <n v="1"/>
  </r>
  <r>
    <x v="18"/>
    <x v="114"/>
    <x v="0"/>
    <x v="0"/>
    <n v="37"/>
    <n v="25"/>
    <n v="27"/>
    <n v="9"/>
    <n v="65"/>
    <n v="20"/>
    <n v="7"/>
    <n v="20"/>
    <n v="42"/>
    <n v="89"/>
  </r>
  <r>
    <x v="18"/>
    <x v="114"/>
    <x v="0"/>
    <x v="5"/>
    <n v="4"/>
    <n v="0"/>
    <n v="0"/>
    <n v="0"/>
    <n v="0"/>
    <n v="2"/>
    <n v="0"/>
    <n v="2"/>
    <n v="0"/>
    <n v="4"/>
  </r>
  <r>
    <x v="18"/>
    <x v="114"/>
    <x v="0"/>
    <x v="1"/>
    <n v="1"/>
    <n v="0"/>
    <n v="3"/>
    <n v="1"/>
    <n v="3"/>
    <n v="1"/>
    <n v="0"/>
    <n v="0"/>
    <n v="3"/>
    <n v="4"/>
  </r>
  <r>
    <x v="18"/>
    <x v="114"/>
    <x v="0"/>
    <x v="2"/>
    <n v="2"/>
    <n v="0"/>
    <n v="0"/>
    <n v="0"/>
    <n v="2"/>
    <n v="0"/>
    <n v="0"/>
    <n v="1"/>
    <n v="1"/>
    <n v="2"/>
  </r>
  <r>
    <x v="18"/>
    <x v="114"/>
    <x v="0"/>
    <x v="4"/>
    <n v="8"/>
    <n v="7"/>
    <n v="1"/>
    <n v="1"/>
    <n v="12"/>
    <n v="2"/>
    <n v="0"/>
    <n v="7"/>
    <n v="7"/>
    <n v="16"/>
  </r>
  <r>
    <x v="18"/>
    <x v="114"/>
    <x v="1"/>
    <x v="0"/>
    <n v="16"/>
    <n v="6"/>
    <n v="12"/>
    <n v="0"/>
    <n v="20"/>
    <n v="12"/>
    <n v="2"/>
    <n v="6"/>
    <n v="14"/>
    <n v="34"/>
  </r>
  <r>
    <x v="18"/>
    <x v="114"/>
    <x v="1"/>
    <x v="5"/>
    <n v="1"/>
    <n v="0"/>
    <n v="0"/>
    <n v="0"/>
    <n v="0"/>
    <n v="1"/>
    <n v="0"/>
    <n v="0"/>
    <n v="0"/>
    <n v="1"/>
  </r>
  <r>
    <x v="18"/>
    <x v="114"/>
    <x v="1"/>
    <x v="1"/>
    <n v="2"/>
    <n v="0"/>
    <n v="1"/>
    <n v="0"/>
    <n v="1"/>
    <n v="2"/>
    <n v="0"/>
    <n v="0"/>
    <n v="1"/>
    <n v="3"/>
  </r>
  <r>
    <x v="18"/>
    <x v="114"/>
    <x v="1"/>
    <x v="3"/>
    <n v="0"/>
    <n v="2"/>
    <n v="0"/>
    <n v="0"/>
    <n v="2"/>
    <n v="0"/>
    <n v="0"/>
    <n v="1"/>
    <n v="1"/>
    <n v="2"/>
  </r>
  <r>
    <x v="18"/>
    <x v="114"/>
    <x v="1"/>
    <x v="2"/>
    <n v="0"/>
    <n v="1"/>
    <n v="0"/>
    <n v="0"/>
    <n v="1"/>
    <n v="0"/>
    <n v="0"/>
    <n v="0"/>
    <n v="1"/>
    <n v="1"/>
  </r>
  <r>
    <x v="18"/>
    <x v="114"/>
    <x v="1"/>
    <x v="4"/>
    <n v="1"/>
    <n v="1"/>
    <n v="1"/>
    <n v="0"/>
    <n v="2"/>
    <n v="1"/>
    <n v="0"/>
    <n v="1"/>
    <n v="1"/>
    <n v="3"/>
  </r>
  <r>
    <x v="18"/>
    <x v="175"/>
    <x v="0"/>
    <x v="0"/>
    <n v="34"/>
    <n v="14"/>
    <n v="25"/>
    <n v="6"/>
    <n v="47"/>
    <n v="19"/>
    <n v="6"/>
    <n v="12"/>
    <n v="36"/>
    <n v="73"/>
  </r>
  <r>
    <x v="18"/>
    <x v="175"/>
    <x v="0"/>
    <x v="5"/>
    <n v="1"/>
    <n v="1"/>
    <n v="1"/>
    <n v="1"/>
    <n v="2"/>
    <n v="1"/>
    <n v="0"/>
    <n v="1"/>
    <n v="1"/>
    <n v="3"/>
  </r>
  <r>
    <x v="18"/>
    <x v="175"/>
    <x v="0"/>
    <x v="1"/>
    <n v="1"/>
    <n v="1"/>
    <n v="0"/>
    <n v="0"/>
    <n v="1"/>
    <n v="1"/>
    <n v="0"/>
    <n v="0"/>
    <n v="1"/>
    <n v="2"/>
  </r>
  <r>
    <x v="18"/>
    <x v="175"/>
    <x v="0"/>
    <x v="3"/>
    <n v="1"/>
    <n v="0"/>
    <n v="2"/>
    <n v="0"/>
    <n v="3"/>
    <n v="0"/>
    <n v="0"/>
    <n v="3"/>
    <n v="0"/>
    <n v="3"/>
  </r>
  <r>
    <x v="18"/>
    <x v="175"/>
    <x v="0"/>
    <x v="2"/>
    <n v="2"/>
    <n v="1"/>
    <n v="1"/>
    <n v="0"/>
    <n v="2"/>
    <n v="1"/>
    <n v="0"/>
    <n v="1"/>
    <n v="2"/>
    <n v="4"/>
  </r>
  <r>
    <x v="18"/>
    <x v="175"/>
    <x v="0"/>
    <x v="4"/>
    <n v="4"/>
    <n v="3"/>
    <n v="5"/>
    <n v="1"/>
    <n v="10"/>
    <n v="2"/>
    <n v="0"/>
    <n v="2"/>
    <n v="8"/>
    <n v="12"/>
  </r>
  <r>
    <x v="18"/>
    <x v="175"/>
    <x v="1"/>
    <x v="0"/>
    <n v="14"/>
    <n v="5"/>
    <n v="16"/>
    <n v="3"/>
    <n v="25"/>
    <n v="8"/>
    <n v="1"/>
    <n v="11"/>
    <n v="15"/>
    <n v="35"/>
  </r>
  <r>
    <x v="18"/>
    <x v="175"/>
    <x v="1"/>
    <x v="5"/>
    <n v="2"/>
    <n v="0"/>
    <n v="0"/>
    <n v="0"/>
    <n v="0"/>
    <n v="2"/>
    <n v="0"/>
    <n v="0"/>
    <n v="0"/>
    <n v="2"/>
  </r>
  <r>
    <x v="18"/>
    <x v="175"/>
    <x v="1"/>
    <x v="1"/>
    <n v="1"/>
    <n v="0"/>
    <n v="0"/>
    <n v="0"/>
    <n v="0"/>
    <n v="1"/>
    <n v="0"/>
    <n v="0"/>
    <n v="0"/>
    <n v="1"/>
  </r>
  <r>
    <x v="18"/>
    <x v="175"/>
    <x v="1"/>
    <x v="3"/>
    <n v="3"/>
    <n v="1"/>
    <n v="1"/>
    <n v="0"/>
    <n v="4"/>
    <n v="1"/>
    <n v="0"/>
    <n v="1"/>
    <n v="3"/>
    <n v="5"/>
  </r>
  <r>
    <x v="18"/>
    <x v="175"/>
    <x v="1"/>
    <x v="4"/>
    <n v="3"/>
    <n v="1"/>
    <n v="1"/>
    <n v="1"/>
    <n v="3"/>
    <n v="2"/>
    <n v="1"/>
    <n v="0"/>
    <n v="2"/>
    <n v="5"/>
  </r>
  <r>
    <x v="18"/>
    <x v="115"/>
    <x v="0"/>
    <x v="0"/>
    <n v="25"/>
    <n v="18"/>
    <n v="27"/>
    <n v="3"/>
    <n v="50"/>
    <n v="15"/>
    <n v="0"/>
    <n v="9"/>
    <n v="46"/>
    <n v="70"/>
  </r>
  <r>
    <x v="18"/>
    <x v="115"/>
    <x v="0"/>
    <x v="5"/>
    <n v="1"/>
    <n v="0"/>
    <n v="2"/>
    <n v="1"/>
    <n v="2"/>
    <n v="1"/>
    <n v="0"/>
    <n v="0"/>
    <n v="2"/>
    <n v="3"/>
  </r>
  <r>
    <x v="18"/>
    <x v="115"/>
    <x v="0"/>
    <x v="1"/>
    <n v="1"/>
    <n v="1"/>
    <n v="0"/>
    <n v="0"/>
    <n v="1"/>
    <n v="1"/>
    <n v="0"/>
    <n v="1"/>
    <n v="0"/>
    <n v="2"/>
  </r>
  <r>
    <x v="18"/>
    <x v="115"/>
    <x v="0"/>
    <x v="3"/>
    <n v="7"/>
    <n v="0"/>
    <n v="0"/>
    <n v="0"/>
    <n v="1"/>
    <n v="6"/>
    <n v="0"/>
    <n v="1"/>
    <n v="0"/>
    <n v="7"/>
  </r>
  <r>
    <x v="18"/>
    <x v="115"/>
    <x v="0"/>
    <x v="2"/>
    <n v="1"/>
    <n v="1"/>
    <n v="0"/>
    <n v="0"/>
    <n v="1"/>
    <n v="1"/>
    <n v="0"/>
    <n v="1"/>
    <n v="0"/>
    <n v="2"/>
  </r>
  <r>
    <x v="18"/>
    <x v="115"/>
    <x v="0"/>
    <x v="4"/>
    <n v="6"/>
    <n v="1"/>
    <n v="5"/>
    <n v="2"/>
    <n v="9"/>
    <n v="3"/>
    <n v="0"/>
    <n v="3"/>
    <n v="6"/>
    <n v="12"/>
  </r>
  <r>
    <x v="18"/>
    <x v="115"/>
    <x v="1"/>
    <x v="0"/>
    <n v="18"/>
    <n v="10"/>
    <n v="20"/>
    <n v="4"/>
    <n v="31"/>
    <n v="12"/>
    <n v="2"/>
    <n v="11"/>
    <n v="23"/>
    <n v="48"/>
  </r>
  <r>
    <x v="18"/>
    <x v="115"/>
    <x v="1"/>
    <x v="5"/>
    <n v="1"/>
    <n v="0"/>
    <n v="2"/>
    <n v="1"/>
    <n v="2"/>
    <n v="1"/>
    <n v="0"/>
    <n v="0"/>
    <n v="2"/>
    <n v="3"/>
  </r>
  <r>
    <x v="18"/>
    <x v="115"/>
    <x v="1"/>
    <x v="1"/>
    <n v="3"/>
    <n v="0"/>
    <n v="0"/>
    <n v="0"/>
    <n v="1"/>
    <n v="2"/>
    <n v="0"/>
    <n v="0"/>
    <n v="1"/>
    <n v="3"/>
  </r>
  <r>
    <x v="18"/>
    <x v="115"/>
    <x v="1"/>
    <x v="3"/>
    <n v="1"/>
    <n v="1"/>
    <n v="0"/>
    <n v="1"/>
    <n v="1"/>
    <n v="1"/>
    <n v="0"/>
    <n v="1"/>
    <n v="0"/>
    <n v="2"/>
  </r>
  <r>
    <x v="18"/>
    <x v="115"/>
    <x v="1"/>
    <x v="2"/>
    <n v="0"/>
    <n v="0"/>
    <n v="2"/>
    <n v="0"/>
    <n v="2"/>
    <n v="0"/>
    <n v="0"/>
    <n v="1"/>
    <n v="1"/>
    <n v="2"/>
  </r>
  <r>
    <x v="18"/>
    <x v="115"/>
    <x v="1"/>
    <x v="4"/>
    <n v="2"/>
    <n v="2"/>
    <n v="3"/>
    <n v="0"/>
    <n v="5"/>
    <n v="2"/>
    <n v="0"/>
    <n v="0"/>
    <n v="5"/>
    <n v="7"/>
  </r>
  <r>
    <x v="18"/>
    <x v="176"/>
    <x v="0"/>
    <x v="0"/>
    <n v="39"/>
    <n v="25"/>
    <n v="21"/>
    <n v="2"/>
    <n v="56"/>
    <n v="25"/>
    <n v="5"/>
    <n v="11"/>
    <n v="44"/>
    <n v="85"/>
  </r>
  <r>
    <x v="18"/>
    <x v="176"/>
    <x v="0"/>
    <x v="5"/>
    <n v="0"/>
    <n v="0"/>
    <n v="2"/>
    <n v="1"/>
    <n v="2"/>
    <n v="0"/>
    <n v="0"/>
    <n v="0"/>
    <n v="2"/>
    <n v="2"/>
  </r>
  <r>
    <x v="18"/>
    <x v="176"/>
    <x v="0"/>
    <x v="1"/>
    <n v="3"/>
    <n v="0"/>
    <n v="1"/>
    <n v="0"/>
    <n v="2"/>
    <n v="2"/>
    <n v="0"/>
    <n v="1"/>
    <n v="1"/>
    <n v="4"/>
  </r>
  <r>
    <x v="18"/>
    <x v="176"/>
    <x v="0"/>
    <x v="3"/>
    <n v="2"/>
    <n v="1"/>
    <n v="6"/>
    <n v="3"/>
    <n v="7"/>
    <n v="1"/>
    <n v="0"/>
    <n v="4"/>
    <n v="4"/>
    <n v="9"/>
  </r>
  <r>
    <x v="18"/>
    <x v="176"/>
    <x v="0"/>
    <x v="2"/>
    <n v="1"/>
    <n v="0"/>
    <n v="2"/>
    <n v="1"/>
    <n v="2"/>
    <n v="1"/>
    <n v="0"/>
    <n v="0"/>
    <n v="2"/>
    <n v="3"/>
  </r>
  <r>
    <x v="18"/>
    <x v="176"/>
    <x v="0"/>
    <x v="4"/>
    <n v="2"/>
    <n v="2"/>
    <n v="1"/>
    <n v="1"/>
    <n v="3"/>
    <n v="2"/>
    <n v="0"/>
    <n v="0"/>
    <n v="3"/>
    <n v="5"/>
  </r>
  <r>
    <x v="18"/>
    <x v="176"/>
    <x v="1"/>
    <x v="0"/>
    <n v="18"/>
    <n v="10"/>
    <n v="14"/>
    <n v="3"/>
    <n v="28"/>
    <n v="11"/>
    <n v="1"/>
    <n v="6"/>
    <n v="24"/>
    <n v="42"/>
  </r>
  <r>
    <x v="18"/>
    <x v="176"/>
    <x v="1"/>
    <x v="5"/>
    <n v="2"/>
    <n v="2"/>
    <n v="0"/>
    <n v="0"/>
    <n v="2"/>
    <n v="2"/>
    <n v="0"/>
    <n v="0"/>
    <n v="2"/>
    <n v="4"/>
  </r>
  <r>
    <x v="18"/>
    <x v="176"/>
    <x v="1"/>
    <x v="2"/>
    <n v="3"/>
    <n v="1"/>
    <n v="1"/>
    <n v="1"/>
    <n v="3"/>
    <n v="2"/>
    <n v="0"/>
    <n v="1"/>
    <n v="2"/>
    <n v="5"/>
  </r>
  <r>
    <x v="18"/>
    <x v="176"/>
    <x v="1"/>
    <x v="4"/>
    <n v="3"/>
    <n v="2"/>
    <n v="1"/>
    <n v="0"/>
    <n v="3"/>
    <n v="2"/>
    <n v="1"/>
    <n v="1"/>
    <n v="2"/>
    <n v="6"/>
  </r>
  <r>
    <x v="18"/>
    <x v="116"/>
    <x v="0"/>
    <x v="0"/>
    <n v="32"/>
    <n v="19"/>
    <n v="28"/>
    <n v="7"/>
    <n v="53"/>
    <n v="21"/>
    <n v="3"/>
    <n v="15"/>
    <n v="40"/>
    <n v="79"/>
  </r>
  <r>
    <x v="18"/>
    <x v="116"/>
    <x v="0"/>
    <x v="5"/>
    <n v="4"/>
    <n v="0"/>
    <n v="1"/>
    <n v="0"/>
    <n v="3"/>
    <n v="1"/>
    <n v="1"/>
    <n v="1"/>
    <n v="2"/>
    <n v="5"/>
  </r>
  <r>
    <x v="18"/>
    <x v="116"/>
    <x v="0"/>
    <x v="1"/>
    <n v="3"/>
    <n v="0"/>
    <n v="2"/>
    <n v="2"/>
    <n v="2"/>
    <n v="2"/>
    <n v="0"/>
    <n v="1"/>
    <n v="2"/>
    <n v="5"/>
  </r>
  <r>
    <x v="18"/>
    <x v="116"/>
    <x v="0"/>
    <x v="3"/>
    <n v="2"/>
    <n v="1"/>
    <n v="1"/>
    <n v="0"/>
    <n v="2"/>
    <n v="2"/>
    <n v="1"/>
    <n v="0"/>
    <n v="1"/>
    <n v="4"/>
  </r>
  <r>
    <x v="18"/>
    <x v="116"/>
    <x v="0"/>
    <x v="2"/>
    <n v="2"/>
    <n v="1"/>
    <n v="0"/>
    <n v="0"/>
    <n v="1"/>
    <n v="1"/>
    <n v="1"/>
    <n v="0"/>
    <n v="1"/>
    <n v="3"/>
  </r>
  <r>
    <x v="18"/>
    <x v="116"/>
    <x v="0"/>
    <x v="4"/>
    <n v="7"/>
    <n v="1"/>
    <n v="4"/>
    <n v="2"/>
    <n v="6"/>
    <n v="5"/>
    <n v="0"/>
    <n v="3"/>
    <n v="4"/>
    <n v="12"/>
  </r>
  <r>
    <x v="18"/>
    <x v="116"/>
    <x v="1"/>
    <x v="0"/>
    <n v="12"/>
    <n v="11"/>
    <n v="17"/>
    <n v="4"/>
    <n v="29"/>
    <n v="6"/>
    <n v="2"/>
    <n v="11"/>
    <n v="21"/>
    <n v="40"/>
  </r>
  <r>
    <x v="18"/>
    <x v="116"/>
    <x v="1"/>
    <x v="5"/>
    <n v="2"/>
    <n v="0"/>
    <n v="0"/>
    <n v="0"/>
    <n v="0"/>
    <n v="2"/>
    <n v="0"/>
    <n v="0"/>
    <n v="0"/>
    <n v="2"/>
  </r>
  <r>
    <x v="18"/>
    <x v="116"/>
    <x v="1"/>
    <x v="3"/>
    <n v="2"/>
    <n v="0"/>
    <n v="3"/>
    <n v="0"/>
    <n v="3"/>
    <n v="2"/>
    <n v="0"/>
    <n v="2"/>
    <n v="1"/>
    <n v="5"/>
  </r>
  <r>
    <x v="18"/>
    <x v="116"/>
    <x v="1"/>
    <x v="2"/>
    <n v="5"/>
    <n v="0"/>
    <n v="0"/>
    <n v="0"/>
    <n v="2"/>
    <n v="3"/>
    <n v="0"/>
    <n v="1"/>
    <n v="1"/>
    <n v="5"/>
  </r>
  <r>
    <x v="18"/>
    <x v="116"/>
    <x v="1"/>
    <x v="4"/>
    <n v="0"/>
    <n v="1"/>
    <n v="4"/>
    <n v="1"/>
    <n v="5"/>
    <n v="0"/>
    <n v="0"/>
    <n v="2"/>
    <n v="3"/>
    <n v="5"/>
  </r>
  <r>
    <x v="18"/>
    <x v="117"/>
    <x v="0"/>
    <x v="0"/>
    <n v="38"/>
    <n v="25"/>
    <n v="23"/>
    <n v="6"/>
    <n v="58"/>
    <n v="20"/>
    <n v="6"/>
    <n v="17"/>
    <n v="43"/>
    <n v="86"/>
  </r>
  <r>
    <x v="18"/>
    <x v="117"/>
    <x v="0"/>
    <x v="5"/>
    <n v="3"/>
    <n v="0"/>
    <n v="1"/>
    <n v="0"/>
    <n v="2"/>
    <n v="1"/>
    <n v="0"/>
    <n v="1"/>
    <n v="2"/>
    <n v="4"/>
  </r>
  <r>
    <x v="18"/>
    <x v="117"/>
    <x v="0"/>
    <x v="1"/>
    <n v="2"/>
    <n v="1"/>
    <n v="1"/>
    <n v="0"/>
    <n v="2"/>
    <n v="1"/>
    <n v="1"/>
    <n v="0"/>
    <n v="2"/>
    <n v="4"/>
  </r>
  <r>
    <x v="18"/>
    <x v="117"/>
    <x v="0"/>
    <x v="3"/>
    <n v="1"/>
    <n v="1"/>
    <n v="1"/>
    <n v="1"/>
    <n v="2"/>
    <n v="1"/>
    <n v="0"/>
    <n v="0"/>
    <n v="2"/>
    <n v="3"/>
  </r>
  <r>
    <x v="18"/>
    <x v="117"/>
    <x v="0"/>
    <x v="2"/>
    <n v="1"/>
    <n v="1"/>
    <n v="0"/>
    <n v="0"/>
    <n v="1"/>
    <n v="1"/>
    <n v="0"/>
    <n v="1"/>
    <n v="0"/>
    <n v="2"/>
  </r>
  <r>
    <x v="18"/>
    <x v="117"/>
    <x v="0"/>
    <x v="4"/>
    <n v="9"/>
    <n v="4"/>
    <n v="4"/>
    <n v="0"/>
    <n v="9"/>
    <n v="6"/>
    <n v="0"/>
    <n v="5"/>
    <n v="6"/>
    <n v="17"/>
  </r>
  <r>
    <x v="18"/>
    <x v="117"/>
    <x v="1"/>
    <x v="0"/>
    <n v="16"/>
    <n v="8"/>
    <n v="13"/>
    <n v="0"/>
    <n v="24"/>
    <n v="12"/>
    <n v="1"/>
    <n v="12"/>
    <n v="12"/>
    <n v="37"/>
  </r>
  <r>
    <x v="18"/>
    <x v="117"/>
    <x v="1"/>
    <x v="5"/>
    <n v="1"/>
    <n v="0"/>
    <n v="1"/>
    <n v="0"/>
    <n v="1"/>
    <n v="1"/>
    <n v="0"/>
    <n v="0"/>
    <n v="1"/>
    <n v="2"/>
  </r>
  <r>
    <x v="18"/>
    <x v="117"/>
    <x v="1"/>
    <x v="1"/>
    <n v="0"/>
    <n v="0"/>
    <n v="1"/>
    <n v="0"/>
    <n v="1"/>
    <n v="0"/>
    <n v="0"/>
    <n v="1"/>
    <n v="0"/>
    <n v="1"/>
  </r>
  <r>
    <x v="18"/>
    <x v="117"/>
    <x v="1"/>
    <x v="3"/>
    <n v="2"/>
    <n v="0"/>
    <n v="2"/>
    <n v="2"/>
    <n v="2"/>
    <n v="0"/>
    <n v="0"/>
    <n v="2"/>
    <n v="2"/>
    <n v="4"/>
  </r>
  <r>
    <x v="18"/>
    <x v="117"/>
    <x v="1"/>
    <x v="2"/>
    <n v="2"/>
    <n v="0"/>
    <n v="0"/>
    <n v="0"/>
    <n v="0"/>
    <n v="1"/>
    <n v="1"/>
    <n v="0"/>
    <n v="0"/>
    <n v="2"/>
  </r>
  <r>
    <x v="18"/>
    <x v="117"/>
    <x v="1"/>
    <x v="4"/>
    <n v="5"/>
    <n v="1"/>
    <n v="9"/>
    <n v="2"/>
    <n v="11"/>
    <n v="3"/>
    <n v="0"/>
    <n v="1"/>
    <n v="11"/>
    <n v="15"/>
  </r>
  <r>
    <x v="18"/>
    <x v="177"/>
    <x v="0"/>
    <x v="0"/>
    <n v="31"/>
    <n v="25"/>
    <n v="25"/>
    <n v="2"/>
    <n v="54"/>
    <n v="19"/>
    <n v="5"/>
    <n v="13"/>
    <n v="44"/>
    <n v="81"/>
  </r>
  <r>
    <x v="18"/>
    <x v="177"/>
    <x v="0"/>
    <x v="5"/>
    <n v="3"/>
    <n v="0"/>
    <n v="1"/>
    <n v="1"/>
    <n v="2"/>
    <n v="2"/>
    <n v="0"/>
    <n v="1"/>
    <n v="1"/>
    <n v="4"/>
  </r>
  <r>
    <x v="18"/>
    <x v="177"/>
    <x v="0"/>
    <x v="1"/>
    <n v="3"/>
    <n v="0"/>
    <n v="1"/>
    <n v="1"/>
    <n v="1"/>
    <n v="2"/>
    <n v="0"/>
    <n v="1"/>
    <n v="1"/>
    <n v="4"/>
  </r>
  <r>
    <x v="18"/>
    <x v="177"/>
    <x v="0"/>
    <x v="3"/>
    <n v="0"/>
    <n v="2"/>
    <n v="3"/>
    <n v="3"/>
    <n v="5"/>
    <n v="0"/>
    <n v="0"/>
    <n v="0"/>
    <n v="5"/>
    <n v="5"/>
  </r>
  <r>
    <x v="18"/>
    <x v="177"/>
    <x v="0"/>
    <x v="2"/>
    <n v="1"/>
    <n v="0"/>
    <n v="1"/>
    <n v="0"/>
    <n v="1"/>
    <n v="1"/>
    <n v="0"/>
    <n v="0"/>
    <n v="1"/>
    <n v="2"/>
  </r>
  <r>
    <x v="18"/>
    <x v="177"/>
    <x v="0"/>
    <x v="4"/>
    <n v="6"/>
    <n v="2"/>
    <n v="5"/>
    <n v="2"/>
    <n v="8"/>
    <n v="5"/>
    <n v="0"/>
    <n v="1"/>
    <n v="7"/>
    <n v="13"/>
  </r>
  <r>
    <x v="18"/>
    <x v="177"/>
    <x v="1"/>
    <x v="0"/>
    <n v="14"/>
    <n v="10"/>
    <n v="12"/>
    <n v="3"/>
    <n v="25"/>
    <n v="8"/>
    <n v="0"/>
    <n v="9"/>
    <n v="19"/>
    <n v="36"/>
  </r>
  <r>
    <x v="18"/>
    <x v="177"/>
    <x v="1"/>
    <x v="5"/>
    <n v="0"/>
    <n v="0"/>
    <n v="1"/>
    <n v="0"/>
    <n v="1"/>
    <n v="0"/>
    <n v="0"/>
    <n v="1"/>
    <n v="0"/>
    <n v="1"/>
  </r>
  <r>
    <x v="18"/>
    <x v="177"/>
    <x v="1"/>
    <x v="1"/>
    <n v="0"/>
    <n v="0"/>
    <n v="1"/>
    <n v="0"/>
    <n v="1"/>
    <n v="0"/>
    <n v="0"/>
    <n v="1"/>
    <n v="0"/>
    <n v="1"/>
  </r>
  <r>
    <x v="18"/>
    <x v="177"/>
    <x v="1"/>
    <x v="3"/>
    <n v="0"/>
    <n v="0"/>
    <n v="1"/>
    <n v="0"/>
    <n v="1"/>
    <n v="0"/>
    <n v="0"/>
    <n v="0"/>
    <n v="1"/>
    <n v="1"/>
  </r>
  <r>
    <x v="18"/>
    <x v="177"/>
    <x v="1"/>
    <x v="2"/>
    <n v="0"/>
    <n v="0"/>
    <n v="1"/>
    <n v="1"/>
    <n v="1"/>
    <n v="0"/>
    <n v="0"/>
    <n v="0"/>
    <n v="1"/>
    <n v="1"/>
  </r>
  <r>
    <x v="18"/>
    <x v="177"/>
    <x v="1"/>
    <x v="4"/>
    <n v="4"/>
    <n v="1"/>
    <n v="2"/>
    <n v="2"/>
    <n v="3"/>
    <n v="3"/>
    <n v="1"/>
    <n v="1"/>
    <n v="2"/>
    <n v="7"/>
  </r>
  <r>
    <x v="18"/>
    <x v="118"/>
    <x v="0"/>
    <x v="0"/>
    <n v="28"/>
    <n v="20"/>
    <n v="31"/>
    <n v="5"/>
    <n v="55"/>
    <n v="17"/>
    <n v="4"/>
    <n v="14"/>
    <n v="44"/>
    <n v="79"/>
  </r>
  <r>
    <x v="18"/>
    <x v="118"/>
    <x v="0"/>
    <x v="5"/>
    <n v="3"/>
    <n v="0"/>
    <n v="1"/>
    <n v="0"/>
    <n v="1"/>
    <n v="2"/>
    <n v="0"/>
    <n v="1"/>
    <n v="1"/>
    <n v="4"/>
  </r>
  <r>
    <x v="18"/>
    <x v="118"/>
    <x v="0"/>
    <x v="1"/>
    <n v="3"/>
    <n v="0"/>
    <n v="0"/>
    <n v="0"/>
    <n v="1"/>
    <n v="1"/>
    <n v="0"/>
    <n v="2"/>
    <n v="0"/>
    <n v="3"/>
  </r>
  <r>
    <x v="18"/>
    <x v="118"/>
    <x v="0"/>
    <x v="3"/>
    <n v="2"/>
    <n v="0"/>
    <n v="1"/>
    <n v="1"/>
    <n v="1"/>
    <n v="1"/>
    <n v="1"/>
    <n v="0"/>
    <n v="1"/>
    <n v="3"/>
  </r>
  <r>
    <x v="18"/>
    <x v="118"/>
    <x v="0"/>
    <x v="2"/>
    <n v="2"/>
    <n v="1"/>
    <n v="5"/>
    <n v="1"/>
    <n v="6"/>
    <n v="2"/>
    <n v="0"/>
    <n v="1"/>
    <n v="5"/>
    <n v="8"/>
  </r>
  <r>
    <x v="18"/>
    <x v="118"/>
    <x v="0"/>
    <x v="4"/>
    <n v="1"/>
    <n v="5"/>
    <n v="8"/>
    <n v="4"/>
    <n v="13"/>
    <n v="0"/>
    <n v="0"/>
    <n v="5"/>
    <n v="9"/>
    <n v="14"/>
  </r>
  <r>
    <x v="18"/>
    <x v="118"/>
    <x v="1"/>
    <x v="0"/>
    <n v="16"/>
    <n v="9"/>
    <n v="9"/>
    <n v="2"/>
    <n v="21"/>
    <n v="12"/>
    <n v="2"/>
    <n v="6"/>
    <n v="14"/>
    <n v="34"/>
  </r>
  <r>
    <x v="18"/>
    <x v="118"/>
    <x v="1"/>
    <x v="5"/>
    <n v="0"/>
    <n v="1"/>
    <n v="1"/>
    <n v="1"/>
    <n v="2"/>
    <n v="0"/>
    <n v="0"/>
    <n v="0"/>
    <n v="2"/>
    <n v="2"/>
  </r>
  <r>
    <x v="18"/>
    <x v="118"/>
    <x v="1"/>
    <x v="1"/>
    <n v="3"/>
    <n v="2"/>
    <n v="1"/>
    <n v="1"/>
    <n v="3"/>
    <n v="2"/>
    <n v="1"/>
    <n v="1"/>
    <n v="2"/>
    <n v="6"/>
  </r>
  <r>
    <x v="18"/>
    <x v="118"/>
    <x v="1"/>
    <x v="3"/>
    <n v="0"/>
    <n v="1"/>
    <n v="0"/>
    <n v="0"/>
    <n v="1"/>
    <n v="0"/>
    <n v="0"/>
    <n v="1"/>
    <n v="0"/>
    <n v="1"/>
  </r>
  <r>
    <x v="18"/>
    <x v="118"/>
    <x v="1"/>
    <x v="2"/>
    <n v="5"/>
    <n v="0"/>
    <n v="1"/>
    <n v="0"/>
    <n v="3"/>
    <n v="1"/>
    <n v="0"/>
    <n v="5"/>
    <n v="0"/>
    <n v="6"/>
  </r>
  <r>
    <x v="18"/>
    <x v="118"/>
    <x v="1"/>
    <x v="4"/>
    <n v="2"/>
    <n v="6"/>
    <n v="5"/>
    <n v="1"/>
    <n v="12"/>
    <n v="0"/>
    <n v="1"/>
    <n v="3"/>
    <n v="9"/>
    <n v="13"/>
  </r>
  <r>
    <x v="18"/>
    <x v="178"/>
    <x v="0"/>
    <x v="0"/>
    <n v="37"/>
    <n v="21"/>
    <n v="25"/>
    <n v="5"/>
    <n v="54"/>
    <n v="23"/>
    <n v="3"/>
    <n v="19"/>
    <n v="38"/>
    <n v="83"/>
  </r>
  <r>
    <x v="18"/>
    <x v="178"/>
    <x v="0"/>
    <x v="5"/>
    <n v="2"/>
    <n v="0"/>
    <n v="0"/>
    <n v="0"/>
    <n v="0"/>
    <n v="2"/>
    <n v="0"/>
    <n v="0"/>
    <n v="0"/>
    <n v="2"/>
  </r>
  <r>
    <x v="18"/>
    <x v="178"/>
    <x v="0"/>
    <x v="1"/>
    <n v="3"/>
    <n v="0"/>
    <n v="0"/>
    <n v="0"/>
    <n v="0"/>
    <n v="3"/>
    <n v="0"/>
    <n v="0"/>
    <n v="0"/>
    <n v="3"/>
  </r>
  <r>
    <x v="18"/>
    <x v="178"/>
    <x v="0"/>
    <x v="2"/>
    <n v="3"/>
    <n v="1"/>
    <n v="1"/>
    <n v="0"/>
    <n v="3"/>
    <n v="2"/>
    <n v="1"/>
    <n v="1"/>
    <n v="1"/>
    <n v="5"/>
  </r>
  <r>
    <x v="18"/>
    <x v="178"/>
    <x v="0"/>
    <x v="4"/>
    <n v="9"/>
    <n v="3"/>
    <n v="8"/>
    <n v="4"/>
    <n v="12"/>
    <n v="6"/>
    <n v="0"/>
    <n v="3"/>
    <n v="11"/>
    <n v="20"/>
  </r>
  <r>
    <x v="18"/>
    <x v="178"/>
    <x v="1"/>
    <x v="0"/>
    <n v="14"/>
    <n v="9"/>
    <n v="14"/>
    <n v="5"/>
    <n v="25"/>
    <n v="9"/>
    <n v="3"/>
    <n v="6"/>
    <n v="19"/>
    <n v="37"/>
  </r>
  <r>
    <x v="18"/>
    <x v="178"/>
    <x v="1"/>
    <x v="5"/>
    <n v="2"/>
    <n v="0"/>
    <n v="0"/>
    <n v="0"/>
    <n v="1"/>
    <n v="1"/>
    <n v="0"/>
    <n v="1"/>
    <n v="0"/>
    <n v="2"/>
  </r>
  <r>
    <x v="18"/>
    <x v="178"/>
    <x v="1"/>
    <x v="1"/>
    <n v="2"/>
    <n v="1"/>
    <n v="1"/>
    <n v="0"/>
    <n v="2"/>
    <n v="1"/>
    <n v="0"/>
    <n v="1"/>
    <n v="2"/>
    <n v="4"/>
  </r>
  <r>
    <x v="18"/>
    <x v="178"/>
    <x v="1"/>
    <x v="3"/>
    <n v="0"/>
    <n v="1"/>
    <n v="1"/>
    <n v="0"/>
    <n v="2"/>
    <n v="0"/>
    <n v="0"/>
    <n v="0"/>
    <n v="2"/>
    <n v="2"/>
  </r>
  <r>
    <x v="18"/>
    <x v="178"/>
    <x v="1"/>
    <x v="2"/>
    <n v="1"/>
    <n v="1"/>
    <n v="1"/>
    <n v="0"/>
    <n v="3"/>
    <n v="0"/>
    <n v="0"/>
    <n v="0"/>
    <n v="3"/>
    <n v="3"/>
  </r>
  <r>
    <x v="18"/>
    <x v="178"/>
    <x v="1"/>
    <x v="4"/>
    <n v="0"/>
    <n v="1"/>
    <n v="5"/>
    <n v="2"/>
    <n v="6"/>
    <n v="0"/>
    <n v="0"/>
    <n v="2"/>
    <n v="4"/>
    <n v="6"/>
  </r>
  <r>
    <x v="18"/>
    <x v="179"/>
    <x v="0"/>
    <x v="0"/>
    <n v="21"/>
    <n v="18"/>
    <n v="31"/>
    <n v="4"/>
    <n v="51"/>
    <n v="13"/>
    <n v="3"/>
    <n v="13"/>
    <n v="41"/>
    <n v="70"/>
  </r>
  <r>
    <x v="18"/>
    <x v="179"/>
    <x v="0"/>
    <x v="1"/>
    <n v="1"/>
    <n v="0"/>
    <n v="3"/>
    <n v="2"/>
    <n v="3"/>
    <n v="1"/>
    <n v="0"/>
    <n v="0"/>
    <n v="3"/>
    <n v="4"/>
  </r>
  <r>
    <x v="18"/>
    <x v="179"/>
    <x v="0"/>
    <x v="3"/>
    <n v="0"/>
    <n v="1"/>
    <n v="0"/>
    <n v="0"/>
    <n v="1"/>
    <n v="0"/>
    <n v="0"/>
    <n v="0"/>
    <n v="1"/>
    <n v="1"/>
  </r>
  <r>
    <x v="18"/>
    <x v="179"/>
    <x v="0"/>
    <x v="2"/>
    <n v="1"/>
    <n v="2"/>
    <n v="3"/>
    <n v="2"/>
    <n v="5"/>
    <n v="1"/>
    <n v="0"/>
    <n v="2"/>
    <n v="3"/>
    <n v="6"/>
  </r>
  <r>
    <x v="18"/>
    <x v="179"/>
    <x v="0"/>
    <x v="4"/>
    <n v="6"/>
    <n v="2"/>
    <n v="2"/>
    <n v="1"/>
    <n v="4"/>
    <n v="3"/>
    <n v="1"/>
    <n v="2"/>
    <n v="4"/>
    <n v="10"/>
  </r>
  <r>
    <x v="18"/>
    <x v="179"/>
    <x v="1"/>
    <x v="0"/>
    <n v="20"/>
    <n v="8"/>
    <n v="12"/>
    <n v="3"/>
    <n v="21"/>
    <n v="15"/>
    <n v="1"/>
    <n v="5"/>
    <n v="19"/>
    <n v="40"/>
  </r>
  <r>
    <x v="18"/>
    <x v="179"/>
    <x v="1"/>
    <x v="5"/>
    <n v="1"/>
    <n v="1"/>
    <n v="0"/>
    <n v="0"/>
    <n v="1"/>
    <n v="1"/>
    <n v="0"/>
    <n v="1"/>
    <n v="0"/>
    <n v="2"/>
  </r>
  <r>
    <x v="18"/>
    <x v="179"/>
    <x v="1"/>
    <x v="1"/>
    <n v="1"/>
    <n v="0"/>
    <n v="1"/>
    <n v="0"/>
    <n v="1"/>
    <n v="1"/>
    <n v="0"/>
    <n v="0"/>
    <n v="1"/>
    <n v="2"/>
  </r>
  <r>
    <x v="18"/>
    <x v="179"/>
    <x v="1"/>
    <x v="3"/>
    <n v="0"/>
    <n v="1"/>
    <n v="0"/>
    <n v="0"/>
    <n v="1"/>
    <n v="0"/>
    <n v="0"/>
    <n v="0"/>
    <n v="1"/>
    <n v="1"/>
  </r>
  <r>
    <x v="18"/>
    <x v="179"/>
    <x v="1"/>
    <x v="2"/>
    <n v="1"/>
    <n v="1"/>
    <n v="0"/>
    <n v="0"/>
    <n v="1"/>
    <n v="1"/>
    <n v="0"/>
    <n v="0"/>
    <n v="1"/>
    <n v="2"/>
  </r>
  <r>
    <x v="18"/>
    <x v="179"/>
    <x v="1"/>
    <x v="4"/>
    <n v="1"/>
    <n v="3"/>
    <n v="4"/>
    <n v="2"/>
    <n v="7"/>
    <n v="1"/>
    <n v="0"/>
    <n v="2"/>
    <n v="5"/>
    <n v="8"/>
  </r>
  <r>
    <x v="18"/>
    <x v="180"/>
    <x v="0"/>
    <x v="0"/>
    <n v="26"/>
    <n v="22"/>
    <n v="29"/>
    <n v="8"/>
    <n v="56"/>
    <n v="14"/>
    <n v="6"/>
    <n v="14"/>
    <n v="43"/>
    <n v="77"/>
  </r>
  <r>
    <x v="18"/>
    <x v="180"/>
    <x v="0"/>
    <x v="5"/>
    <n v="2"/>
    <n v="1"/>
    <n v="1"/>
    <n v="0"/>
    <n v="2"/>
    <n v="2"/>
    <n v="0"/>
    <n v="0"/>
    <n v="2"/>
    <n v="4"/>
  </r>
  <r>
    <x v="18"/>
    <x v="180"/>
    <x v="0"/>
    <x v="1"/>
    <n v="2"/>
    <n v="3"/>
    <n v="1"/>
    <n v="0"/>
    <n v="4"/>
    <n v="2"/>
    <n v="0"/>
    <n v="2"/>
    <n v="2"/>
    <n v="6"/>
  </r>
  <r>
    <x v="18"/>
    <x v="180"/>
    <x v="0"/>
    <x v="3"/>
    <n v="3"/>
    <n v="0"/>
    <n v="2"/>
    <n v="0"/>
    <n v="2"/>
    <n v="3"/>
    <n v="0"/>
    <n v="0"/>
    <n v="2"/>
    <n v="5"/>
  </r>
  <r>
    <x v="18"/>
    <x v="180"/>
    <x v="0"/>
    <x v="2"/>
    <n v="1"/>
    <n v="0"/>
    <n v="0"/>
    <n v="0"/>
    <n v="0"/>
    <n v="1"/>
    <n v="0"/>
    <n v="0"/>
    <n v="0"/>
    <n v="1"/>
  </r>
  <r>
    <x v="18"/>
    <x v="180"/>
    <x v="0"/>
    <x v="4"/>
    <n v="6"/>
    <n v="4"/>
    <n v="7"/>
    <n v="2"/>
    <n v="14"/>
    <n v="3"/>
    <n v="1"/>
    <n v="0"/>
    <n v="13"/>
    <n v="17"/>
  </r>
  <r>
    <x v="18"/>
    <x v="180"/>
    <x v="1"/>
    <x v="0"/>
    <n v="15"/>
    <n v="10"/>
    <n v="9"/>
    <n v="2"/>
    <n v="21"/>
    <n v="10"/>
    <n v="0"/>
    <n v="7"/>
    <n v="17"/>
    <n v="34"/>
  </r>
  <r>
    <x v="18"/>
    <x v="180"/>
    <x v="1"/>
    <x v="5"/>
    <n v="0"/>
    <n v="1"/>
    <n v="0"/>
    <n v="0"/>
    <n v="1"/>
    <n v="0"/>
    <n v="0"/>
    <n v="0"/>
    <n v="1"/>
    <n v="1"/>
  </r>
  <r>
    <x v="18"/>
    <x v="180"/>
    <x v="1"/>
    <x v="1"/>
    <n v="1"/>
    <n v="0"/>
    <n v="0"/>
    <n v="0"/>
    <n v="0"/>
    <n v="1"/>
    <n v="0"/>
    <n v="0"/>
    <n v="0"/>
    <n v="1"/>
  </r>
  <r>
    <x v="18"/>
    <x v="180"/>
    <x v="1"/>
    <x v="3"/>
    <n v="1"/>
    <n v="0"/>
    <n v="1"/>
    <n v="0"/>
    <n v="1"/>
    <n v="1"/>
    <n v="0"/>
    <n v="0"/>
    <n v="1"/>
    <n v="2"/>
  </r>
  <r>
    <x v="18"/>
    <x v="180"/>
    <x v="1"/>
    <x v="2"/>
    <n v="1"/>
    <n v="0"/>
    <n v="1"/>
    <n v="0"/>
    <n v="1"/>
    <n v="1"/>
    <n v="0"/>
    <n v="0"/>
    <n v="1"/>
    <n v="2"/>
  </r>
  <r>
    <x v="18"/>
    <x v="180"/>
    <x v="1"/>
    <x v="4"/>
    <n v="1"/>
    <n v="1"/>
    <n v="3"/>
    <n v="0"/>
    <n v="4"/>
    <n v="0"/>
    <n v="1"/>
    <n v="0"/>
    <n v="4"/>
    <n v="5"/>
  </r>
  <r>
    <x v="18"/>
    <x v="181"/>
    <x v="0"/>
    <x v="0"/>
    <n v="27"/>
    <n v="16"/>
    <n v="30"/>
    <n v="6"/>
    <n v="54"/>
    <n v="17"/>
    <n v="3"/>
    <n v="11"/>
    <n v="42"/>
    <n v="73"/>
  </r>
  <r>
    <x v="18"/>
    <x v="181"/>
    <x v="0"/>
    <x v="5"/>
    <n v="1"/>
    <n v="1"/>
    <n v="2"/>
    <n v="1"/>
    <n v="4"/>
    <n v="0"/>
    <n v="0"/>
    <n v="1"/>
    <n v="3"/>
    <n v="4"/>
  </r>
  <r>
    <x v="18"/>
    <x v="181"/>
    <x v="0"/>
    <x v="1"/>
    <n v="3"/>
    <n v="2"/>
    <n v="1"/>
    <n v="1"/>
    <n v="3"/>
    <n v="2"/>
    <n v="1"/>
    <n v="1"/>
    <n v="2"/>
    <n v="6"/>
  </r>
  <r>
    <x v="18"/>
    <x v="181"/>
    <x v="0"/>
    <x v="3"/>
    <n v="1"/>
    <n v="0"/>
    <n v="2"/>
    <n v="1"/>
    <n v="2"/>
    <n v="1"/>
    <n v="0"/>
    <n v="0"/>
    <n v="2"/>
    <n v="3"/>
  </r>
  <r>
    <x v="18"/>
    <x v="181"/>
    <x v="0"/>
    <x v="2"/>
    <n v="1"/>
    <n v="2"/>
    <n v="2"/>
    <n v="0"/>
    <n v="4"/>
    <n v="1"/>
    <n v="0"/>
    <n v="3"/>
    <n v="1"/>
    <n v="5"/>
  </r>
  <r>
    <x v="18"/>
    <x v="181"/>
    <x v="0"/>
    <x v="4"/>
    <n v="4"/>
    <n v="7"/>
    <n v="4"/>
    <n v="0"/>
    <n v="13"/>
    <n v="2"/>
    <n v="1"/>
    <n v="6"/>
    <n v="6"/>
    <n v="15"/>
  </r>
  <r>
    <x v="18"/>
    <x v="181"/>
    <x v="1"/>
    <x v="0"/>
    <n v="16"/>
    <n v="10"/>
    <n v="13"/>
    <n v="2"/>
    <n v="27"/>
    <n v="8"/>
    <n v="1"/>
    <n v="6"/>
    <n v="24"/>
    <n v="39"/>
  </r>
  <r>
    <x v="18"/>
    <x v="181"/>
    <x v="1"/>
    <x v="5"/>
    <n v="1"/>
    <n v="0"/>
    <n v="0"/>
    <n v="0"/>
    <n v="0"/>
    <n v="1"/>
    <n v="0"/>
    <n v="0"/>
    <n v="0"/>
    <n v="1"/>
  </r>
  <r>
    <x v="18"/>
    <x v="181"/>
    <x v="1"/>
    <x v="1"/>
    <n v="2"/>
    <n v="1"/>
    <n v="0"/>
    <n v="0"/>
    <n v="1"/>
    <n v="2"/>
    <n v="0"/>
    <n v="0"/>
    <n v="1"/>
    <n v="3"/>
  </r>
  <r>
    <x v="18"/>
    <x v="181"/>
    <x v="1"/>
    <x v="3"/>
    <n v="1"/>
    <n v="1"/>
    <n v="0"/>
    <n v="0"/>
    <n v="1"/>
    <n v="1"/>
    <n v="0"/>
    <n v="1"/>
    <n v="0"/>
    <n v="2"/>
  </r>
  <r>
    <x v="18"/>
    <x v="181"/>
    <x v="1"/>
    <x v="2"/>
    <n v="1"/>
    <n v="0"/>
    <n v="2"/>
    <n v="1"/>
    <n v="2"/>
    <n v="1"/>
    <n v="0"/>
    <n v="0"/>
    <n v="2"/>
    <n v="3"/>
  </r>
  <r>
    <x v="18"/>
    <x v="181"/>
    <x v="1"/>
    <x v="4"/>
    <n v="4"/>
    <n v="5"/>
    <n v="2"/>
    <n v="0"/>
    <n v="7"/>
    <n v="3"/>
    <n v="3"/>
    <n v="1"/>
    <n v="4"/>
    <n v="11"/>
  </r>
  <r>
    <x v="18"/>
    <x v="182"/>
    <x v="0"/>
    <x v="0"/>
    <n v="25"/>
    <n v="15"/>
    <n v="24"/>
    <n v="5"/>
    <n v="45"/>
    <n v="17"/>
    <n v="0"/>
    <n v="13"/>
    <n v="34"/>
    <n v="64"/>
  </r>
  <r>
    <x v="18"/>
    <x v="182"/>
    <x v="0"/>
    <x v="5"/>
    <n v="3"/>
    <n v="1"/>
    <n v="0"/>
    <n v="1"/>
    <n v="2"/>
    <n v="2"/>
    <n v="1"/>
    <n v="1"/>
    <n v="0"/>
    <n v="4"/>
  </r>
  <r>
    <x v="18"/>
    <x v="182"/>
    <x v="0"/>
    <x v="1"/>
    <n v="1"/>
    <n v="0"/>
    <n v="2"/>
    <n v="0"/>
    <n v="2"/>
    <n v="1"/>
    <n v="0"/>
    <n v="0"/>
    <n v="2"/>
    <n v="3"/>
  </r>
  <r>
    <x v="18"/>
    <x v="182"/>
    <x v="0"/>
    <x v="3"/>
    <n v="1"/>
    <n v="1"/>
    <n v="3"/>
    <n v="1"/>
    <n v="4"/>
    <n v="1"/>
    <n v="0"/>
    <n v="1"/>
    <n v="3"/>
    <n v="5"/>
  </r>
  <r>
    <x v="18"/>
    <x v="182"/>
    <x v="0"/>
    <x v="2"/>
    <n v="0"/>
    <n v="0"/>
    <n v="1"/>
    <n v="0"/>
    <n v="1"/>
    <n v="0"/>
    <n v="0"/>
    <n v="0"/>
    <n v="1"/>
    <n v="1"/>
  </r>
  <r>
    <x v="18"/>
    <x v="182"/>
    <x v="0"/>
    <x v="4"/>
    <n v="7"/>
    <n v="5"/>
    <n v="5"/>
    <n v="0"/>
    <n v="11"/>
    <n v="2"/>
    <n v="0"/>
    <n v="7"/>
    <n v="8"/>
    <n v="17"/>
  </r>
  <r>
    <x v="18"/>
    <x v="182"/>
    <x v="1"/>
    <x v="0"/>
    <n v="16"/>
    <n v="12"/>
    <n v="9"/>
    <n v="4"/>
    <n v="25"/>
    <n v="8"/>
    <n v="3"/>
    <n v="10"/>
    <n v="16"/>
    <n v="37"/>
  </r>
  <r>
    <x v="18"/>
    <x v="182"/>
    <x v="1"/>
    <x v="5"/>
    <n v="1"/>
    <n v="0"/>
    <n v="0"/>
    <n v="0"/>
    <n v="0"/>
    <n v="1"/>
    <n v="0"/>
    <n v="0"/>
    <n v="0"/>
    <n v="1"/>
  </r>
  <r>
    <x v="18"/>
    <x v="182"/>
    <x v="1"/>
    <x v="1"/>
    <n v="1"/>
    <n v="0"/>
    <n v="2"/>
    <n v="0"/>
    <n v="3"/>
    <n v="0"/>
    <n v="1"/>
    <n v="1"/>
    <n v="1"/>
    <n v="3"/>
  </r>
  <r>
    <x v="18"/>
    <x v="182"/>
    <x v="1"/>
    <x v="3"/>
    <n v="3"/>
    <n v="0"/>
    <n v="0"/>
    <n v="0"/>
    <n v="0"/>
    <n v="3"/>
    <n v="0"/>
    <n v="0"/>
    <n v="0"/>
    <n v="3"/>
  </r>
  <r>
    <x v="18"/>
    <x v="182"/>
    <x v="1"/>
    <x v="2"/>
    <n v="2"/>
    <n v="1"/>
    <n v="0"/>
    <n v="0"/>
    <n v="1"/>
    <n v="2"/>
    <n v="0"/>
    <n v="1"/>
    <n v="0"/>
    <n v="3"/>
  </r>
  <r>
    <x v="18"/>
    <x v="182"/>
    <x v="1"/>
    <x v="4"/>
    <n v="5"/>
    <n v="2"/>
    <n v="5"/>
    <n v="1"/>
    <n v="7"/>
    <n v="4"/>
    <n v="0"/>
    <n v="3"/>
    <n v="5"/>
    <n v="12"/>
  </r>
  <r>
    <x v="18"/>
    <x v="183"/>
    <x v="0"/>
    <x v="0"/>
    <n v="30"/>
    <n v="12"/>
    <n v="33"/>
    <n v="11"/>
    <n v="53"/>
    <n v="14"/>
    <n v="2"/>
    <n v="14"/>
    <n v="45"/>
    <n v="75"/>
  </r>
  <r>
    <x v="18"/>
    <x v="183"/>
    <x v="0"/>
    <x v="5"/>
    <n v="2"/>
    <n v="1"/>
    <n v="1"/>
    <n v="0"/>
    <n v="2"/>
    <n v="2"/>
    <n v="0"/>
    <n v="0"/>
    <n v="2"/>
    <n v="4"/>
  </r>
  <r>
    <x v="18"/>
    <x v="183"/>
    <x v="0"/>
    <x v="1"/>
    <n v="1"/>
    <n v="1"/>
    <n v="1"/>
    <n v="0"/>
    <n v="2"/>
    <n v="1"/>
    <n v="0"/>
    <n v="0"/>
    <n v="2"/>
    <n v="3"/>
  </r>
  <r>
    <x v="18"/>
    <x v="183"/>
    <x v="0"/>
    <x v="3"/>
    <n v="0"/>
    <n v="0"/>
    <n v="3"/>
    <n v="1"/>
    <n v="3"/>
    <n v="0"/>
    <n v="0"/>
    <n v="1"/>
    <n v="2"/>
    <n v="3"/>
  </r>
  <r>
    <x v="18"/>
    <x v="183"/>
    <x v="0"/>
    <x v="2"/>
    <n v="3"/>
    <n v="1"/>
    <n v="3"/>
    <n v="1"/>
    <n v="4"/>
    <n v="2"/>
    <n v="0"/>
    <n v="2"/>
    <n v="3"/>
    <n v="7"/>
  </r>
  <r>
    <x v="18"/>
    <x v="183"/>
    <x v="0"/>
    <x v="4"/>
    <n v="4"/>
    <n v="1"/>
    <n v="9"/>
    <n v="3"/>
    <n v="11"/>
    <n v="1"/>
    <n v="0"/>
    <n v="5"/>
    <n v="8"/>
    <n v="14"/>
  </r>
  <r>
    <x v="18"/>
    <x v="183"/>
    <x v="1"/>
    <x v="0"/>
    <n v="18"/>
    <n v="9"/>
    <n v="9"/>
    <n v="1"/>
    <n v="21"/>
    <n v="14"/>
    <n v="2"/>
    <n v="4"/>
    <n v="16"/>
    <n v="36"/>
  </r>
  <r>
    <x v="18"/>
    <x v="183"/>
    <x v="1"/>
    <x v="5"/>
    <n v="1"/>
    <n v="0"/>
    <n v="1"/>
    <n v="0"/>
    <n v="1"/>
    <n v="1"/>
    <n v="0"/>
    <n v="0"/>
    <n v="1"/>
    <n v="2"/>
  </r>
  <r>
    <x v="18"/>
    <x v="183"/>
    <x v="1"/>
    <x v="1"/>
    <n v="3"/>
    <n v="0"/>
    <n v="2"/>
    <n v="0"/>
    <n v="2"/>
    <n v="2"/>
    <n v="0"/>
    <n v="2"/>
    <n v="1"/>
    <n v="5"/>
  </r>
  <r>
    <x v="18"/>
    <x v="183"/>
    <x v="1"/>
    <x v="3"/>
    <n v="3"/>
    <n v="0"/>
    <n v="0"/>
    <n v="0"/>
    <n v="2"/>
    <n v="1"/>
    <n v="1"/>
    <n v="1"/>
    <n v="0"/>
    <n v="3"/>
  </r>
  <r>
    <x v="18"/>
    <x v="183"/>
    <x v="1"/>
    <x v="2"/>
    <n v="0"/>
    <n v="2"/>
    <n v="0"/>
    <n v="0"/>
    <n v="2"/>
    <n v="0"/>
    <n v="0"/>
    <n v="0"/>
    <n v="2"/>
    <n v="2"/>
  </r>
  <r>
    <x v="18"/>
    <x v="183"/>
    <x v="1"/>
    <x v="4"/>
    <n v="6"/>
    <n v="1"/>
    <n v="3"/>
    <n v="0"/>
    <n v="6"/>
    <n v="3"/>
    <n v="2"/>
    <n v="3"/>
    <n v="2"/>
    <n v="10"/>
  </r>
  <r>
    <x v="18"/>
    <x v="119"/>
    <x v="0"/>
    <x v="0"/>
    <n v="36"/>
    <n v="17"/>
    <n v="30"/>
    <n v="5"/>
    <n v="55"/>
    <n v="20"/>
    <n v="7"/>
    <n v="10"/>
    <n v="46"/>
    <n v="83"/>
  </r>
  <r>
    <x v="18"/>
    <x v="119"/>
    <x v="0"/>
    <x v="5"/>
    <n v="1"/>
    <n v="0"/>
    <n v="0"/>
    <n v="0"/>
    <n v="0"/>
    <n v="1"/>
    <n v="0"/>
    <n v="0"/>
    <n v="0"/>
    <n v="1"/>
  </r>
  <r>
    <x v="18"/>
    <x v="119"/>
    <x v="0"/>
    <x v="1"/>
    <n v="4"/>
    <n v="0"/>
    <n v="2"/>
    <n v="1"/>
    <n v="3"/>
    <n v="2"/>
    <n v="0"/>
    <n v="2"/>
    <n v="2"/>
    <n v="6"/>
  </r>
  <r>
    <x v="18"/>
    <x v="119"/>
    <x v="0"/>
    <x v="3"/>
    <n v="2"/>
    <n v="1"/>
    <n v="1"/>
    <n v="0"/>
    <n v="3"/>
    <n v="1"/>
    <n v="0"/>
    <n v="0"/>
    <n v="3"/>
    <n v="4"/>
  </r>
  <r>
    <x v="18"/>
    <x v="119"/>
    <x v="0"/>
    <x v="2"/>
    <n v="3"/>
    <n v="0"/>
    <n v="2"/>
    <n v="0"/>
    <n v="4"/>
    <n v="1"/>
    <n v="0"/>
    <n v="4"/>
    <n v="0"/>
    <n v="5"/>
  </r>
  <r>
    <x v="18"/>
    <x v="119"/>
    <x v="0"/>
    <x v="4"/>
    <n v="7"/>
    <n v="1"/>
    <n v="10"/>
    <n v="4"/>
    <n v="12"/>
    <n v="4"/>
    <n v="0"/>
    <n v="3"/>
    <n v="11"/>
    <n v="18"/>
  </r>
  <r>
    <x v="18"/>
    <x v="119"/>
    <x v="1"/>
    <x v="0"/>
    <n v="13"/>
    <n v="6"/>
    <n v="17"/>
    <n v="1"/>
    <n v="24"/>
    <n v="9"/>
    <n v="2"/>
    <n v="6"/>
    <n v="19"/>
    <n v="36"/>
  </r>
  <r>
    <x v="18"/>
    <x v="119"/>
    <x v="1"/>
    <x v="5"/>
    <n v="2"/>
    <n v="0"/>
    <n v="1"/>
    <n v="0"/>
    <n v="1"/>
    <n v="2"/>
    <n v="0"/>
    <n v="1"/>
    <n v="0"/>
    <n v="3"/>
  </r>
  <r>
    <x v="18"/>
    <x v="119"/>
    <x v="1"/>
    <x v="1"/>
    <n v="3"/>
    <n v="0"/>
    <n v="2"/>
    <n v="0"/>
    <n v="3"/>
    <n v="2"/>
    <n v="0"/>
    <n v="0"/>
    <n v="3"/>
    <n v="5"/>
  </r>
  <r>
    <x v="18"/>
    <x v="119"/>
    <x v="1"/>
    <x v="3"/>
    <n v="1"/>
    <n v="0"/>
    <n v="0"/>
    <n v="0"/>
    <n v="0"/>
    <n v="1"/>
    <n v="0"/>
    <n v="0"/>
    <n v="0"/>
    <n v="1"/>
  </r>
  <r>
    <x v="18"/>
    <x v="119"/>
    <x v="1"/>
    <x v="2"/>
    <n v="1"/>
    <n v="0"/>
    <n v="0"/>
    <n v="0"/>
    <n v="1"/>
    <n v="0"/>
    <n v="0"/>
    <n v="0"/>
    <n v="1"/>
    <n v="1"/>
  </r>
  <r>
    <x v="18"/>
    <x v="119"/>
    <x v="1"/>
    <x v="4"/>
    <n v="3"/>
    <n v="0"/>
    <n v="3"/>
    <n v="2"/>
    <n v="3"/>
    <n v="3"/>
    <n v="0"/>
    <n v="1"/>
    <n v="2"/>
    <n v="6"/>
  </r>
  <r>
    <x v="18"/>
    <x v="120"/>
    <x v="0"/>
    <x v="0"/>
    <n v="32"/>
    <n v="30"/>
    <n v="40"/>
    <n v="8"/>
    <n v="76"/>
    <n v="20"/>
    <n v="8"/>
    <n v="15"/>
    <n v="59"/>
    <n v="102"/>
  </r>
  <r>
    <x v="18"/>
    <x v="120"/>
    <x v="0"/>
    <x v="5"/>
    <n v="4"/>
    <n v="2"/>
    <n v="3"/>
    <n v="0"/>
    <n v="7"/>
    <n v="2"/>
    <n v="0"/>
    <n v="3"/>
    <n v="4"/>
    <n v="9"/>
  </r>
  <r>
    <x v="18"/>
    <x v="120"/>
    <x v="0"/>
    <x v="1"/>
    <n v="6"/>
    <n v="0"/>
    <n v="1"/>
    <n v="1"/>
    <n v="1"/>
    <n v="5"/>
    <n v="0"/>
    <n v="1"/>
    <n v="1"/>
    <n v="7"/>
  </r>
  <r>
    <x v="18"/>
    <x v="120"/>
    <x v="0"/>
    <x v="3"/>
    <n v="3"/>
    <n v="0"/>
    <n v="2"/>
    <n v="0"/>
    <n v="3"/>
    <n v="2"/>
    <n v="0"/>
    <n v="0"/>
    <n v="3"/>
    <n v="5"/>
  </r>
  <r>
    <x v="18"/>
    <x v="120"/>
    <x v="0"/>
    <x v="2"/>
    <n v="1"/>
    <n v="4"/>
    <n v="1"/>
    <n v="0"/>
    <n v="5"/>
    <n v="0"/>
    <n v="0"/>
    <n v="3"/>
    <n v="3"/>
    <n v="6"/>
  </r>
  <r>
    <x v="18"/>
    <x v="120"/>
    <x v="0"/>
    <x v="4"/>
    <n v="6"/>
    <n v="1"/>
    <n v="5"/>
    <n v="3"/>
    <n v="8"/>
    <n v="2"/>
    <n v="1"/>
    <n v="4"/>
    <n v="5"/>
    <n v="12"/>
  </r>
  <r>
    <x v="18"/>
    <x v="120"/>
    <x v="1"/>
    <x v="0"/>
    <n v="21"/>
    <n v="10"/>
    <n v="20"/>
    <n v="6"/>
    <n v="33"/>
    <n v="16"/>
    <n v="2"/>
    <n v="8"/>
    <n v="25"/>
    <n v="51"/>
  </r>
  <r>
    <x v="18"/>
    <x v="120"/>
    <x v="1"/>
    <x v="5"/>
    <n v="0"/>
    <n v="0"/>
    <n v="1"/>
    <n v="1"/>
    <n v="1"/>
    <n v="0"/>
    <n v="0"/>
    <n v="0"/>
    <n v="1"/>
    <n v="1"/>
  </r>
  <r>
    <x v="18"/>
    <x v="120"/>
    <x v="1"/>
    <x v="1"/>
    <n v="1"/>
    <n v="1"/>
    <n v="1"/>
    <n v="0"/>
    <n v="2"/>
    <n v="1"/>
    <n v="0"/>
    <n v="2"/>
    <n v="0"/>
    <n v="3"/>
  </r>
  <r>
    <x v="18"/>
    <x v="120"/>
    <x v="1"/>
    <x v="3"/>
    <n v="1"/>
    <n v="2"/>
    <n v="2"/>
    <n v="1"/>
    <n v="5"/>
    <n v="0"/>
    <n v="0"/>
    <n v="4"/>
    <n v="1"/>
    <n v="5"/>
  </r>
  <r>
    <x v="18"/>
    <x v="120"/>
    <x v="1"/>
    <x v="2"/>
    <n v="1"/>
    <n v="1"/>
    <n v="0"/>
    <n v="0"/>
    <n v="1"/>
    <n v="1"/>
    <n v="0"/>
    <n v="0"/>
    <n v="1"/>
    <n v="2"/>
  </r>
  <r>
    <x v="18"/>
    <x v="120"/>
    <x v="1"/>
    <x v="4"/>
    <n v="4"/>
    <n v="0"/>
    <n v="5"/>
    <n v="2"/>
    <n v="6"/>
    <n v="1"/>
    <n v="1"/>
    <n v="2"/>
    <n v="5"/>
    <n v="9"/>
  </r>
  <r>
    <x v="18"/>
    <x v="121"/>
    <x v="0"/>
    <x v="0"/>
    <n v="31"/>
    <n v="22"/>
    <n v="40"/>
    <n v="8"/>
    <n v="66"/>
    <n v="19"/>
    <n v="4"/>
    <n v="18"/>
    <n v="52"/>
    <n v="93"/>
  </r>
  <r>
    <x v="18"/>
    <x v="121"/>
    <x v="0"/>
    <x v="5"/>
    <n v="0"/>
    <n v="1"/>
    <n v="1"/>
    <n v="1"/>
    <n v="2"/>
    <n v="0"/>
    <n v="0"/>
    <n v="0"/>
    <n v="2"/>
    <n v="2"/>
  </r>
  <r>
    <x v="18"/>
    <x v="121"/>
    <x v="0"/>
    <x v="1"/>
    <n v="3"/>
    <n v="4"/>
    <n v="1"/>
    <n v="1"/>
    <n v="5"/>
    <n v="1"/>
    <n v="1"/>
    <n v="2"/>
    <n v="4"/>
    <n v="8"/>
  </r>
  <r>
    <x v="18"/>
    <x v="121"/>
    <x v="0"/>
    <x v="3"/>
    <n v="1"/>
    <n v="2"/>
    <n v="3"/>
    <n v="0"/>
    <n v="5"/>
    <n v="1"/>
    <n v="0"/>
    <n v="2"/>
    <n v="3"/>
    <n v="6"/>
  </r>
  <r>
    <x v="18"/>
    <x v="121"/>
    <x v="0"/>
    <x v="2"/>
    <n v="2"/>
    <n v="0"/>
    <n v="2"/>
    <n v="0"/>
    <n v="3"/>
    <n v="1"/>
    <n v="0"/>
    <n v="1"/>
    <n v="2"/>
    <n v="4"/>
  </r>
  <r>
    <x v="18"/>
    <x v="121"/>
    <x v="0"/>
    <x v="4"/>
    <n v="6"/>
    <n v="3"/>
    <n v="10"/>
    <n v="3"/>
    <n v="16"/>
    <n v="2"/>
    <n v="2"/>
    <n v="3"/>
    <n v="12"/>
    <n v="19"/>
  </r>
  <r>
    <x v="18"/>
    <x v="121"/>
    <x v="1"/>
    <x v="0"/>
    <n v="17"/>
    <n v="9"/>
    <n v="15"/>
    <n v="4"/>
    <n v="25"/>
    <n v="12"/>
    <n v="1"/>
    <n v="7"/>
    <n v="21"/>
    <n v="41"/>
  </r>
  <r>
    <x v="18"/>
    <x v="121"/>
    <x v="1"/>
    <x v="5"/>
    <n v="1"/>
    <n v="0"/>
    <n v="1"/>
    <n v="1"/>
    <n v="2"/>
    <n v="0"/>
    <n v="0"/>
    <n v="1"/>
    <n v="1"/>
    <n v="2"/>
  </r>
  <r>
    <x v="18"/>
    <x v="121"/>
    <x v="1"/>
    <x v="1"/>
    <n v="1"/>
    <n v="0"/>
    <n v="0"/>
    <n v="0"/>
    <n v="0"/>
    <n v="0"/>
    <n v="1"/>
    <n v="0"/>
    <n v="0"/>
    <n v="1"/>
  </r>
  <r>
    <x v="18"/>
    <x v="121"/>
    <x v="1"/>
    <x v="2"/>
    <n v="1"/>
    <n v="0"/>
    <n v="1"/>
    <n v="0"/>
    <n v="1"/>
    <n v="1"/>
    <n v="0"/>
    <n v="0"/>
    <n v="1"/>
    <n v="2"/>
  </r>
  <r>
    <x v="18"/>
    <x v="121"/>
    <x v="1"/>
    <x v="4"/>
    <n v="4"/>
    <n v="2"/>
    <n v="3"/>
    <n v="1"/>
    <n v="5"/>
    <n v="4"/>
    <n v="0"/>
    <n v="2"/>
    <n v="3"/>
    <n v="9"/>
  </r>
  <r>
    <x v="18"/>
    <x v="122"/>
    <x v="0"/>
    <x v="0"/>
    <n v="35"/>
    <n v="25"/>
    <n v="29"/>
    <n v="6"/>
    <n v="64"/>
    <n v="17"/>
    <n v="7"/>
    <n v="19"/>
    <n v="46"/>
    <n v="89"/>
  </r>
  <r>
    <x v="18"/>
    <x v="122"/>
    <x v="0"/>
    <x v="5"/>
    <n v="4"/>
    <n v="0"/>
    <n v="0"/>
    <n v="0"/>
    <n v="1"/>
    <n v="3"/>
    <n v="1"/>
    <n v="0"/>
    <n v="0"/>
    <n v="4"/>
  </r>
  <r>
    <x v="18"/>
    <x v="122"/>
    <x v="0"/>
    <x v="1"/>
    <n v="1"/>
    <n v="0"/>
    <n v="2"/>
    <n v="0"/>
    <n v="2"/>
    <n v="1"/>
    <n v="0"/>
    <n v="0"/>
    <n v="2"/>
    <n v="3"/>
  </r>
  <r>
    <x v="18"/>
    <x v="122"/>
    <x v="0"/>
    <x v="3"/>
    <n v="0"/>
    <n v="1"/>
    <n v="3"/>
    <n v="2"/>
    <n v="4"/>
    <n v="0"/>
    <n v="0"/>
    <n v="1"/>
    <n v="3"/>
    <n v="4"/>
  </r>
  <r>
    <x v="18"/>
    <x v="122"/>
    <x v="0"/>
    <x v="2"/>
    <n v="2"/>
    <n v="0"/>
    <n v="0"/>
    <n v="0"/>
    <n v="2"/>
    <n v="0"/>
    <n v="0"/>
    <n v="1"/>
    <n v="1"/>
    <n v="2"/>
  </r>
  <r>
    <x v="18"/>
    <x v="122"/>
    <x v="0"/>
    <x v="4"/>
    <n v="13"/>
    <n v="5"/>
    <n v="4"/>
    <n v="2"/>
    <n v="12"/>
    <n v="7"/>
    <n v="2"/>
    <n v="6"/>
    <n v="7"/>
    <n v="22"/>
  </r>
  <r>
    <x v="18"/>
    <x v="122"/>
    <x v="1"/>
    <x v="0"/>
    <n v="19"/>
    <n v="10"/>
    <n v="16"/>
    <n v="4"/>
    <n v="31"/>
    <n v="13"/>
    <n v="2"/>
    <n v="12"/>
    <n v="18"/>
    <n v="45"/>
  </r>
  <r>
    <x v="18"/>
    <x v="122"/>
    <x v="1"/>
    <x v="1"/>
    <n v="1"/>
    <n v="0"/>
    <n v="1"/>
    <n v="1"/>
    <n v="1"/>
    <n v="1"/>
    <n v="0"/>
    <n v="0"/>
    <n v="1"/>
    <n v="2"/>
  </r>
  <r>
    <x v="18"/>
    <x v="122"/>
    <x v="1"/>
    <x v="3"/>
    <n v="0"/>
    <n v="1"/>
    <n v="1"/>
    <n v="0"/>
    <n v="2"/>
    <n v="0"/>
    <n v="0"/>
    <n v="0"/>
    <n v="2"/>
    <n v="2"/>
  </r>
  <r>
    <x v="18"/>
    <x v="122"/>
    <x v="1"/>
    <x v="2"/>
    <n v="2"/>
    <n v="1"/>
    <n v="0"/>
    <n v="0"/>
    <n v="2"/>
    <n v="0"/>
    <n v="0"/>
    <n v="2"/>
    <n v="1"/>
    <n v="3"/>
  </r>
  <r>
    <x v="18"/>
    <x v="122"/>
    <x v="1"/>
    <x v="4"/>
    <n v="4"/>
    <n v="5"/>
    <n v="4"/>
    <n v="3"/>
    <n v="11"/>
    <n v="2"/>
    <n v="0"/>
    <n v="4"/>
    <n v="7"/>
    <n v="13"/>
  </r>
  <r>
    <x v="18"/>
    <x v="123"/>
    <x v="0"/>
    <x v="0"/>
    <n v="45"/>
    <n v="30"/>
    <n v="29"/>
    <n v="3"/>
    <n v="67"/>
    <n v="29"/>
    <n v="5"/>
    <n v="19"/>
    <n v="51"/>
    <n v="104"/>
  </r>
  <r>
    <x v="18"/>
    <x v="123"/>
    <x v="0"/>
    <x v="5"/>
    <n v="1"/>
    <n v="0"/>
    <n v="1"/>
    <n v="1"/>
    <n v="1"/>
    <n v="1"/>
    <n v="0"/>
    <n v="0"/>
    <n v="1"/>
    <n v="2"/>
  </r>
  <r>
    <x v="18"/>
    <x v="123"/>
    <x v="0"/>
    <x v="1"/>
    <n v="2"/>
    <n v="1"/>
    <n v="0"/>
    <n v="0"/>
    <n v="1"/>
    <n v="1"/>
    <n v="0"/>
    <n v="1"/>
    <n v="1"/>
    <n v="3"/>
  </r>
  <r>
    <x v="18"/>
    <x v="123"/>
    <x v="0"/>
    <x v="3"/>
    <n v="4"/>
    <n v="0"/>
    <n v="3"/>
    <n v="2"/>
    <n v="4"/>
    <n v="3"/>
    <n v="0"/>
    <n v="1"/>
    <n v="3"/>
    <n v="7"/>
  </r>
  <r>
    <x v="18"/>
    <x v="123"/>
    <x v="0"/>
    <x v="2"/>
    <n v="5"/>
    <n v="2"/>
    <n v="1"/>
    <n v="0"/>
    <n v="5"/>
    <n v="2"/>
    <n v="0"/>
    <n v="5"/>
    <n v="1"/>
    <n v="8"/>
  </r>
  <r>
    <x v="18"/>
    <x v="123"/>
    <x v="0"/>
    <x v="4"/>
    <n v="8"/>
    <n v="6"/>
    <n v="5"/>
    <n v="2"/>
    <n v="13"/>
    <n v="5"/>
    <n v="1"/>
    <n v="4"/>
    <n v="9"/>
    <n v="19"/>
  </r>
  <r>
    <x v="18"/>
    <x v="123"/>
    <x v="1"/>
    <x v="0"/>
    <n v="19"/>
    <n v="13"/>
    <n v="16"/>
    <n v="4"/>
    <n v="33"/>
    <n v="12"/>
    <n v="2"/>
    <n v="13"/>
    <n v="21"/>
    <n v="48"/>
  </r>
  <r>
    <x v="18"/>
    <x v="123"/>
    <x v="1"/>
    <x v="5"/>
    <n v="0"/>
    <n v="1"/>
    <n v="0"/>
    <n v="0"/>
    <n v="1"/>
    <n v="0"/>
    <n v="0"/>
    <n v="1"/>
    <n v="0"/>
    <n v="1"/>
  </r>
  <r>
    <x v="18"/>
    <x v="123"/>
    <x v="1"/>
    <x v="1"/>
    <n v="2"/>
    <n v="0"/>
    <n v="3"/>
    <n v="1"/>
    <n v="4"/>
    <n v="1"/>
    <n v="0"/>
    <n v="1"/>
    <n v="3"/>
    <n v="5"/>
  </r>
  <r>
    <x v="18"/>
    <x v="123"/>
    <x v="1"/>
    <x v="3"/>
    <n v="1"/>
    <n v="0"/>
    <n v="2"/>
    <n v="1"/>
    <n v="3"/>
    <n v="0"/>
    <n v="0"/>
    <n v="0"/>
    <n v="3"/>
    <n v="3"/>
  </r>
  <r>
    <x v="18"/>
    <x v="123"/>
    <x v="1"/>
    <x v="2"/>
    <n v="0"/>
    <n v="0"/>
    <n v="2"/>
    <n v="1"/>
    <n v="2"/>
    <n v="0"/>
    <n v="0"/>
    <n v="0"/>
    <n v="2"/>
    <n v="2"/>
  </r>
  <r>
    <x v="18"/>
    <x v="123"/>
    <x v="1"/>
    <x v="4"/>
    <n v="2"/>
    <n v="1"/>
    <n v="6"/>
    <n v="2"/>
    <n v="8"/>
    <n v="1"/>
    <n v="1"/>
    <n v="1"/>
    <n v="6"/>
    <n v="9"/>
  </r>
  <r>
    <x v="18"/>
    <x v="124"/>
    <x v="0"/>
    <x v="0"/>
    <n v="31"/>
    <n v="19"/>
    <n v="29"/>
    <n v="7"/>
    <n v="54"/>
    <n v="15"/>
    <n v="6"/>
    <n v="16"/>
    <n v="42"/>
    <n v="79"/>
  </r>
  <r>
    <x v="18"/>
    <x v="124"/>
    <x v="0"/>
    <x v="5"/>
    <n v="2"/>
    <n v="0"/>
    <n v="2"/>
    <n v="0"/>
    <n v="2"/>
    <n v="2"/>
    <n v="0"/>
    <n v="0"/>
    <n v="2"/>
    <n v="4"/>
  </r>
  <r>
    <x v="18"/>
    <x v="124"/>
    <x v="0"/>
    <x v="1"/>
    <n v="2"/>
    <n v="0"/>
    <n v="1"/>
    <n v="0"/>
    <n v="2"/>
    <n v="1"/>
    <n v="0"/>
    <n v="0"/>
    <n v="2"/>
    <n v="3"/>
  </r>
  <r>
    <x v="18"/>
    <x v="124"/>
    <x v="0"/>
    <x v="3"/>
    <n v="0"/>
    <n v="2"/>
    <n v="0"/>
    <n v="0"/>
    <n v="2"/>
    <n v="0"/>
    <n v="0"/>
    <n v="1"/>
    <n v="1"/>
    <n v="2"/>
  </r>
  <r>
    <x v="18"/>
    <x v="124"/>
    <x v="0"/>
    <x v="2"/>
    <n v="2"/>
    <n v="0"/>
    <n v="0"/>
    <n v="0"/>
    <n v="0"/>
    <n v="2"/>
    <n v="0"/>
    <n v="0"/>
    <n v="0"/>
    <n v="2"/>
  </r>
  <r>
    <x v="18"/>
    <x v="124"/>
    <x v="0"/>
    <x v="4"/>
    <n v="5"/>
    <n v="1"/>
    <n v="5"/>
    <n v="2"/>
    <n v="10"/>
    <n v="1"/>
    <n v="0"/>
    <n v="1"/>
    <n v="9"/>
    <n v="11"/>
  </r>
  <r>
    <x v="18"/>
    <x v="124"/>
    <x v="1"/>
    <x v="0"/>
    <n v="25"/>
    <n v="11"/>
    <n v="18"/>
    <n v="5"/>
    <n v="36"/>
    <n v="15"/>
    <n v="1"/>
    <n v="12"/>
    <n v="26"/>
    <n v="54"/>
  </r>
  <r>
    <x v="18"/>
    <x v="124"/>
    <x v="1"/>
    <x v="5"/>
    <n v="1"/>
    <n v="1"/>
    <n v="0"/>
    <n v="0"/>
    <n v="1"/>
    <n v="1"/>
    <n v="0"/>
    <n v="0"/>
    <n v="1"/>
    <n v="2"/>
  </r>
  <r>
    <x v="18"/>
    <x v="124"/>
    <x v="1"/>
    <x v="3"/>
    <n v="0"/>
    <n v="1"/>
    <n v="0"/>
    <n v="0"/>
    <n v="1"/>
    <n v="0"/>
    <n v="0"/>
    <n v="0"/>
    <n v="1"/>
    <n v="1"/>
  </r>
  <r>
    <x v="18"/>
    <x v="124"/>
    <x v="1"/>
    <x v="4"/>
    <n v="6"/>
    <n v="2"/>
    <n v="4"/>
    <n v="1"/>
    <n v="7"/>
    <n v="4"/>
    <n v="0"/>
    <n v="3"/>
    <n v="5"/>
    <n v="12"/>
  </r>
  <r>
    <x v="18"/>
    <x v="125"/>
    <x v="0"/>
    <x v="0"/>
    <n v="38"/>
    <n v="21"/>
    <n v="34"/>
    <n v="3"/>
    <n v="60"/>
    <n v="22"/>
    <n v="7"/>
    <n v="17"/>
    <n v="47"/>
    <n v="93"/>
  </r>
  <r>
    <x v="18"/>
    <x v="125"/>
    <x v="0"/>
    <x v="5"/>
    <n v="2"/>
    <n v="1"/>
    <n v="3"/>
    <n v="1"/>
    <n v="5"/>
    <n v="1"/>
    <n v="0"/>
    <n v="3"/>
    <n v="2"/>
    <n v="6"/>
  </r>
  <r>
    <x v="18"/>
    <x v="125"/>
    <x v="0"/>
    <x v="1"/>
    <n v="1"/>
    <n v="0"/>
    <n v="2"/>
    <n v="1"/>
    <n v="2"/>
    <n v="0"/>
    <n v="0"/>
    <n v="1"/>
    <n v="2"/>
    <n v="3"/>
  </r>
  <r>
    <x v="18"/>
    <x v="125"/>
    <x v="0"/>
    <x v="3"/>
    <n v="2"/>
    <n v="1"/>
    <n v="1"/>
    <n v="1"/>
    <n v="4"/>
    <n v="0"/>
    <n v="0"/>
    <n v="2"/>
    <n v="2"/>
    <n v="4"/>
  </r>
  <r>
    <x v="18"/>
    <x v="125"/>
    <x v="0"/>
    <x v="2"/>
    <n v="0"/>
    <n v="0"/>
    <n v="2"/>
    <n v="1"/>
    <n v="2"/>
    <n v="0"/>
    <n v="0"/>
    <n v="1"/>
    <n v="1"/>
    <n v="2"/>
  </r>
  <r>
    <x v="18"/>
    <x v="125"/>
    <x v="0"/>
    <x v="4"/>
    <n v="8"/>
    <n v="1"/>
    <n v="4"/>
    <n v="2"/>
    <n v="8"/>
    <n v="3"/>
    <n v="1"/>
    <n v="5"/>
    <n v="4"/>
    <n v="13"/>
  </r>
  <r>
    <x v="18"/>
    <x v="125"/>
    <x v="1"/>
    <x v="0"/>
    <n v="21"/>
    <n v="12"/>
    <n v="18"/>
    <n v="2"/>
    <n v="35"/>
    <n v="13"/>
    <n v="3"/>
    <n v="13"/>
    <n v="22"/>
    <n v="51"/>
  </r>
  <r>
    <x v="18"/>
    <x v="125"/>
    <x v="1"/>
    <x v="5"/>
    <n v="1"/>
    <n v="2"/>
    <n v="1"/>
    <n v="0"/>
    <n v="3"/>
    <n v="1"/>
    <n v="0"/>
    <n v="1"/>
    <n v="2"/>
    <n v="4"/>
  </r>
  <r>
    <x v="18"/>
    <x v="125"/>
    <x v="1"/>
    <x v="1"/>
    <n v="2"/>
    <n v="0"/>
    <n v="1"/>
    <n v="0"/>
    <n v="1"/>
    <n v="1"/>
    <n v="1"/>
    <n v="1"/>
    <n v="0"/>
    <n v="3"/>
  </r>
  <r>
    <x v="18"/>
    <x v="125"/>
    <x v="1"/>
    <x v="2"/>
    <n v="1"/>
    <n v="0"/>
    <n v="1"/>
    <n v="0"/>
    <n v="1"/>
    <n v="0"/>
    <n v="1"/>
    <n v="0"/>
    <n v="1"/>
    <n v="2"/>
  </r>
  <r>
    <x v="18"/>
    <x v="125"/>
    <x v="1"/>
    <x v="4"/>
    <n v="5"/>
    <n v="1"/>
    <n v="2"/>
    <n v="0"/>
    <n v="3"/>
    <n v="4"/>
    <n v="0"/>
    <n v="2"/>
    <n v="2"/>
    <n v="8"/>
  </r>
  <r>
    <x v="18"/>
    <x v="184"/>
    <x v="0"/>
    <x v="0"/>
    <n v="26"/>
    <n v="19"/>
    <n v="28"/>
    <n v="7"/>
    <n v="52"/>
    <n v="16"/>
    <n v="4"/>
    <n v="16"/>
    <n v="37"/>
    <n v="73"/>
  </r>
  <r>
    <x v="18"/>
    <x v="184"/>
    <x v="0"/>
    <x v="5"/>
    <n v="3"/>
    <n v="2"/>
    <n v="1"/>
    <n v="0"/>
    <n v="3"/>
    <n v="3"/>
    <n v="0"/>
    <n v="2"/>
    <n v="1"/>
    <n v="6"/>
  </r>
  <r>
    <x v="18"/>
    <x v="184"/>
    <x v="0"/>
    <x v="1"/>
    <n v="0"/>
    <n v="1"/>
    <n v="0"/>
    <n v="0"/>
    <n v="1"/>
    <n v="0"/>
    <n v="0"/>
    <n v="0"/>
    <n v="1"/>
    <n v="1"/>
  </r>
  <r>
    <x v="18"/>
    <x v="184"/>
    <x v="0"/>
    <x v="3"/>
    <n v="0"/>
    <n v="0"/>
    <n v="2"/>
    <n v="0"/>
    <n v="2"/>
    <n v="0"/>
    <n v="0"/>
    <n v="0"/>
    <n v="2"/>
    <n v="2"/>
  </r>
  <r>
    <x v="18"/>
    <x v="184"/>
    <x v="0"/>
    <x v="2"/>
    <n v="0"/>
    <n v="0"/>
    <n v="2"/>
    <n v="0"/>
    <n v="2"/>
    <n v="0"/>
    <n v="0"/>
    <n v="0"/>
    <n v="2"/>
    <n v="2"/>
  </r>
  <r>
    <x v="18"/>
    <x v="184"/>
    <x v="0"/>
    <x v="4"/>
    <n v="6"/>
    <n v="2"/>
    <n v="1"/>
    <n v="0"/>
    <n v="3"/>
    <n v="3"/>
    <n v="0"/>
    <n v="5"/>
    <n v="1"/>
    <n v="9"/>
  </r>
  <r>
    <x v="18"/>
    <x v="184"/>
    <x v="1"/>
    <x v="0"/>
    <n v="15"/>
    <n v="11"/>
    <n v="16"/>
    <n v="2"/>
    <n v="29"/>
    <n v="12"/>
    <n v="0"/>
    <n v="8"/>
    <n v="22"/>
    <n v="42"/>
  </r>
  <r>
    <x v="18"/>
    <x v="184"/>
    <x v="1"/>
    <x v="1"/>
    <n v="2"/>
    <n v="0"/>
    <n v="0"/>
    <n v="0"/>
    <n v="2"/>
    <n v="0"/>
    <n v="1"/>
    <n v="1"/>
    <n v="0"/>
    <n v="2"/>
  </r>
  <r>
    <x v="18"/>
    <x v="184"/>
    <x v="1"/>
    <x v="3"/>
    <n v="0"/>
    <n v="2"/>
    <n v="0"/>
    <n v="0"/>
    <n v="2"/>
    <n v="0"/>
    <n v="0"/>
    <n v="0"/>
    <n v="2"/>
    <n v="2"/>
  </r>
  <r>
    <x v="18"/>
    <x v="184"/>
    <x v="1"/>
    <x v="4"/>
    <n v="2"/>
    <n v="1"/>
    <n v="1"/>
    <n v="0"/>
    <n v="2"/>
    <n v="1"/>
    <n v="1"/>
    <n v="0"/>
    <n v="2"/>
    <n v="4"/>
  </r>
  <r>
    <x v="18"/>
    <x v="126"/>
    <x v="0"/>
    <x v="0"/>
    <n v="37"/>
    <n v="31"/>
    <n v="27"/>
    <n v="5"/>
    <n v="68"/>
    <n v="17"/>
    <n v="8"/>
    <n v="15"/>
    <n v="55"/>
    <n v="95"/>
  </r>
  <r>
    <x v="18"/>
    <x v="126"/>
    <x v="0"/>
    <x v="5"/>
    <n v="3"/>
    <n v="0"/>
    <n v="1"/>
    <n v="1"/>
    <n v="1"/>
    <n v="3"/>
    <n v="0"/>
    <n v="0"/>
    <n v="1"/>
    <n v="4"/>
  </r>
  <r>
    <x v="18"/>
    <x v="126"/>
    <x v="0"/>
    <x v="1"/>
    <n v="1"/>
    <n v="1"/>
    <n v="0"/>
    <n v="0"/>
    <n v="1"/>
    <n v="1"/>
    <n v="0"/>
    <n v="0"/>
    <n v="1"/>
    <n v="2"/>
  </r>
  <r>
    <x v="18"/>
    <x v="126"/>
    <x v="0"/>
    <x v="3"/>
    <n v="1"/>
    <n v="0"/>
    <n v="1"/>
    <n v="0"/>
    <n v="2"/>
    <n v="0"/>
    <n v="0"/>
    <n v="0"/>
    <n v="2"/>
    <n v="2"/>
  </r>
  <r>
    <x v="18"/>
    <x v="126"/>
    <x v="0"/>
    <x v="2"/>
    <n v="1"/>
    <n v="1"/>
    <n v="2"/>
    <n v="1"/>
    <n v="3"/>
    <n v="0"/>
    <n v="0"/>
    <n v="1"/>
    <n v="3"/>
    <n v="4"/>
  </r>
  <r>
    <x v="18"/>
    <x v="126"/>
    <x v="0"/>
    <x v="4"/>
    <n v="3"/>
    <n v="1"/>
    <n v="2"/>
    <n v="2"/>
    <n v="3"/>
    <n v="3"/>
    <n v="0"/>
    <n v="0"/>
    <n v="3"/>
    <n v="6"/>
  </r>
  <r>
    <x v="18"/>
    <x v="126"/>
    <x v="1"/>
    <x v="0"/>
    <n v="15"/>
    <n v="11"/>
    <n v="14"/>
    <n v="1"/>
    <n v="27"/>
    <n v="10"/>
    <n v="1"/>
    <n v="8"/>
    <n v="21"/>
    <n v="40"/>
  </r>
  <r>
    <x v="18"/>
    <x v="126"/>
    <x v="1"/>
    <x v="5"/>
    <n v="1"/>
    <n v="0"/>
    <n v="0"/>
    <n v="0"/>
    <n v="0"/>
    <n v="1"/>
    <n v="0"/>
    <n v="0"/>
    <n v="0"/>
    <n v="1"/>
  </r>
  <r>
    <x v="18"/>
    <x v="126"/>
    <x v="1"/>
    <x v="1"/>
    <n v="1"/>
    <n v="0"/>
    <n v="0"/>
    <n v="0"/>
    <n v="1"/>
    <n v="0"/>
    <n v="0"/>
    <n v="1"/>
    <n v="0"/>
    <n v="1"/>
  </r>
  <r>
    <x v="18"/>
    <x v="126"/>
    <x v="1"/>
    <x v="3"/>
    <n v="1"/>
    <n v="0"/>
    <n v="2"/>
    <n v="1"/>
    <n v="2"/>
    <n v="1"/>
    <n v="0"/>
    <n v="0"/>
    <n v="2"/>
    <n v="3"/>
  </r>
  <r>
    <x v="18"/>
    <x v="126"/>
    <x v="1"/>
    <x v="2"/>
    <n v="1"/>
    <n v="0"/>
    <n v="0"/>
    <n v="0"/>
    <n v="1"/>
    <n v="0"/>
    <n v="0"/>
    <n v="1"/>
    <n v="0"/>
    <n v="1"/>
  </r>
  <r>
    <x v="18"/>
    <x v="126"/>
    <x v="1"/>
    <x v="4"/>
    <n v="0"/>
    <n v="0"/>
    <n v="1"/>
    <n v="1"/>
    <n v="1"/>
    <n v="0"/>
    <n v="0"/>
    <n v="0"/>
    <n v="1"/>
    <n v="1"/>
  </r>
  <r>
    <x v="18"/>
    <x v="127"/>
    <x v="0"/>
    <x v="0"/>
    <n v="29"/>
    <n v="26"/>
    <n v="23"/>
    <n v="4"/>
    <n v="60"/>
    <n v="14"/>
    <n v="6"/>
    <n v="9"/>
    <n v="49"/>
    <n v="78"/>
  </r>
  <r>
    <x v="18"/>
    <x v="127"/>
    <x v="0"/>
    <x v="5"/>
    <n v="3"/>
    <n v="0"/>
    <n v="0"/>
    <n v="0"/>
    <n v="1"/>
    <n v="1"/>
    <n v="0"/>
    <n v="1"/>
    <n v="1"/>
    <n v="3"/>
  </r>
  <r>
    <x v="18"/>
    <x v="127"/>
    <x v="0"/>
    <x v="1"/>
    <n v="1"/>
    <n v="2"/>
    <n v="2"/>
    <n v="1"/>
    <n v="4"/>
    <n v="1"/>
    <n v="0"/>
    <n v="1"/>
    <n v="3"/>
    <n v="5"/>
  </r>
  <r>
    <x v="18"/>
    <x v="127"/>
    <x v="0"/>
    <x v="3"/>
    <n v="1"/>
    <n v="2"/>
    <n v="4"/>
    <n v="2"/>
    <n v="6"/>
    <n v="1"/>
    <n v="0"/>
    <n v="1"/>
    <n v="5"/>
    <n v="7"/>
  </r>
  <r>
    <x v="18"/>
    <x v="127"/>
    <x v="0"/>
    <x v="2"/>
    <n v="0"/>
    <n v="0"/>
    <n v="2"/>
    <n v="2"/>
    <n v="2"/>
    <n v="0"/>
    <n v="0"/>
    <n v="0"/>
    <n v="2"/>
    <n v="2"/>
  </r>
  <r>
    <x v="18"/>
    <x v="127"/>
    <x v="0"/>
    <x v="4"/>
    <n v="4"/>
    <n v="2"/>
    <n v="6"/>
    <n v="1"/>
    <n v="10"/>
    <n v="1"/>
    <n v="0"/>
    <n v="4"/>
    <n v="7"/>
    <n v="12"/>
  </r>
  <r>
    <x v="18"/>
    <x v="127"/>
    <x v="1"/>
    <x v="0"/>
    <n v="13"/>
    <n v="10"/>
    <n v="20"/>
    <n v="2"/>
    <n v="30"/>
    <n v="9"/>
    <n v="1"/>
    <n v="11"/>
    <n v="22"/>
    <n v="43"/>
  </r>
  <r>
    <x v="18"/>
    <x v="127"/>
    <x v="1"/>
    <x v="1"/>
    <n v="1"/>
    <n v="0"/>
    <n v="1"/>
    <n v="0"/>
    <n v="1"/>
    <n v="1"/>
    <n v="0"/>
    <n v="0"/>
    <n v="1"/>
    <n v="2"/>
  </r>
  <r>
    <x v="18"/>
    <x v="127"/>
    <x v="1"/>
    <x v="3"/>
    <n v="1"/>
    <n v="0"/>
    <n v="2"/>
    <n v="1"/>
    <n v="3"/>
    <n v="0"/>
    <n v="0"/>
    <n v="1"/>
    <n v="2"/>
    <n v="3"/>
  </r>
  <r>
    <x v="18"/>
    <x v="127"/>
    <x v="1"/>
    <x v="2"/>
    <n v="1"/>
    <n v="0"/>
    <n v="0"/>
    <n v="0"/>
    <n v="0"/>
    <n v="1"/>
    <n v="0"/>
    <n v="0"/>
    <n v="0"/>
    <n v="1"/>
  </r>
  <r>
    <x v="18"/>
    <x v="127"/>
    <x v="1"/>
    <x v="4"/>
    <n v="2"/>
    <n v="3"/>
    <n v="4"/>
    <n v="2"/>
    <n v="7"/>
    <n v="1"/>
    <n v="1"/>
    <n v="2"/>
    <n v="5"/>
    <n v="9"/>
  </r>
  <r>
    <x v="18"/>
    <x v="128"/>
    <x v="0"/>
    <x v="0"/>
    <n v="31"/>
    <n v="20"/>
    <n v="27"/>
    <n v="8"/>
    <n v="53"/>
    <n v="17"/>
    <n v="4"/>
    <n v="15"/>
    <n v="42"/>
    <n v="78"/>
  </r>
  <r>
    <x v="18"/>
    <x v="128"/>
    <x v="0"/>
    <x v="5"/>
    <n v="1"/>
    <n v="0"/>
    <n v="2"/>
    <n v="0"/>
    <n v="2"/>
    <n v="0"/>
    <n v="1"/>
    <n v="0"/>
    <n v="2"/>
    <n v="3"/>
  </r>
  <r>
    <x v="18"/>
    <x v="128"/>
    <x v="0"/>
    <x v="1"/>
    <n v="3"/>
    <n v="1"/>
    <n v="2"/>
    <n v="0"/>
    <n v="3"/>
    <n v="2"/>
    <n v="1"/>
    <n v="0"/>
    <n v="3"/>
    <n v="6"/>
  </r>
  <r>
    <x v="18"/>
    <x v="128"/>
    <x v="0"/>
    <x v="3"/>
    <n v="0"/>
    <n v="0"/>
    <n v="2"/>
    <n v="0"/>
    <n v="2"/>
    <n v="0"/>
    <n v="0"/>
    <n v="0"/>
    <n v="2"/>
    <n v="2"/>
  </r>
  <r>
    <x v="18"/>
    <x v="128"/>
    <x v="0"/>
    <x v="2"/>
    <n v="3"/>
    <n v="0"/>
    <n v="3"/>
    <n v="1"/>
    <n v="4"/>
    <n v="2"/>
    <n v="0"/>
    <n v="0"/>
    <n v="4"/>
    <n v="6"/>
  </r>
  <r>
    <x v="18"/>
    <x v="128"/>
    <x v="0"/>
    <x v="4"/>
    <n v="2"/>
    <n v="9"/>
    <n v="5"/>
    <n v="2"/>
    <n v="14"/>
    <n v="2"/>
    <n v="0"/>
    <n v="4"/>
    <n v="10"/>
    <n v="16"/>
  </r>
  <r>
    <x v="18"/>
    <x v="128"/>
    <x v="1"/>
    <x v="0"/>
    <n v="12"/>
    <n v="10"/>
    <n v="15"/>
    <n v="4"/>
    <n v="28"/>
    <n v="6"/>
    <n v="0"/>
    <n v="5"/>
    <n v="26"/>
    <n v="37"/>
  </r>
  <r>
    <x v="18"/>
    <x v="128"/>
    <x v="1"/>
    <x v="5"/>
    <n v="1"/>
    <n v="0"/>
    <n v="0"/>
    <n v="0"/>
    <n v="0"/>
    <n v="1"/>
    <n v="0"/>
    <n v="0"/>
    <n v="0"/>
    <n v="1"/>
  </r>
  <r>
    <x v="18"/>
    <x v="128"/>
    <x v="1"/>
    <x v="1"/>
    <n v="2"/>
    <n v="0"/>
    <n v="4"/>
    <n v="2"/>
    <n v="4"/>
    <n v="2"/>
    <n v="0"/>
    <n v="0"/>
    <n v="4"/>
    <n v="6"/>
  </r>
  <r>
    <x v="18"/>
    <x v="128"/>
    <x v="1"/>
    <x v="3"/>
    <n v="0"/>
    <n v="0"/>
    <n v="1"/>
    <n v="0"/>
    <n v="1"/>
    <n v="0"/>
    <n v="0"/>
    <n v="0"/>
    <n v="1"/>
    <n v="1"/>
  </r>
  <r>
    <x v="18"/>
    <x v="128"/>
    <x v="1"/>
    <x v="2"/>
    <n v="0"/>
    <n v="1"/>
    <n v="1"/>
    <n v="0"/>
    <n v="2"/>
    <n v="0"/>
    <n v="0"/>
    <n v="0"/>
    <n v="2"/>
    <n v="2"/>
  </r>
  <r>
    <x v="18"/>
    <x v="128"/>
    <x v="1"/>
    <x v="4"/>
    <n v="6"/>
    <n v="0"/>
    <n v="3"/>
    <n v="0"/>
    <n v="4"/>
    <n v="5"/>
    <n v="0"/>
    <n v="0"/>
    <n v="4"/>
    <n v="9"/>
  </r>
  <r>
    <x v="18"/>
    <x v="185"/>
    <x v="0"/>
    <x v="0"/>
    <n v="32"/>
    <n v="18"/>
    <n v="18"/>
    <n v="3"/>
    <n v="40"/>
    <n v="21"/>
    <n v="3"/>
    <n v="12"/>
    <n v="32"/>
    <n v="68"/>
  </r>
  <r>
    <x v="18"/>
    <x v="185"/>
    <x v="0"/>
    <x v="5"/>
    <n v="2"/>
    <n v="1"/>
    <n v="0"/>
    <n v="0"/>
    <n v="3"/>
    <n v="0"/>
    <n v="1"/>
    <n v="1"/>
    <n v="1"/>
    <n v="3"/>
  </r>
  <r>
    <x v="18"/>
    <x v="185"/>
    <x v="0"/>
    <x v="1"/>
    <n v="1"/>
    <n v="1"/>
    <n v="2"/>
    <n v="1"/>
    <n v="3"/>
    <n v="1"/>
    <n v="0"/>
    <n v="0"/>
    <n v="3"/>
    <n v="4"/>
  </r>
  <r>
    <x v="18"/>
    <x v="185"/>
    <x v="0"/>
    <x v="3"/>
    <n v="4"/>
    <n v="0"/>
    <n v="0"/>
    <n v="0"/>
    <n v="0"/>
    <n v="2"/>
    <n v="0"/>
    <n v="2"/>
    <n v="0"/>
    <n v="4"/>
  </r>
  <r>
    <x v="18"/>
    <x v="185"/>
    <x v="0"/>
    <x v="2"/>
    <n v="1"/>
    <n v="0"/>
    <n v="0"/>
    <n v="0"/>
    <n v="0"/>
    <n v="1"/>
    <n v="0"/>
    <n v="0"/>
    <n v="0"/>
    <n v="1"/>
  </r>
  <r>
    <x v="18"/>
    <x v="185"/>
    <x v="0"/>
    <x v="4"/>
    <n v="5"/>
    <n v="2"/>
    <n v="2"/>
    <n v="1"/>
    <n v="6"/>
    <n v="3"/>
    <n v="0"/>
    <n v="1"/>
    <n v="5"/>
    <n v="9"/>
  </r>
  <r>
    <x v="18"/>
    <x v="185"/>
    <x v="1"/>
    <x v="0"/>
    <n v="12"/>
    <n v="8"/>
    <n v="9"/>
    <n v="6"/>
    <n v="19"/>
    <n v="7"/>
    <n v="0"/>
    <n v="8"/>
    <n v="14"/>
    <n v="29"/>
  </r>
  <r>
    <x v="18"/>
    <x v="185"/>
    <x v="1"/>
    <x v="5"/>
    <n v="2"/>
    <n v="1"/>
    <n v="0"/>
    <n v="0"/>
    <n v="1"/>
    <n v="1"/>
    <n v="0"/>
    <n v="1"/>
    <n v="1"/>
    <n v="3"/>
  </r>
  <r>
    <x v="18"/>
    <x v="185"/>
    <x v="1"/>
    <x v="1"/>
    <n v="0"/>
    <n v="0"/>
    <n v="2"/>
    <n v="1"/>
    <n v="2"/>
    <n v="0"/>
    <n v="0"/>
    <n v="0"/>
    <n v="2"/>
    <n v="2"/>
  </r>
  <r>
    <x v="18"/>
    <x v="185"/>
    <x v="1"/>
    <x v="3"/>
    <n v="1"/>
    <n v="3"/>
    <n v="2"/>
    <n v="0"/>
    <n v="5"/>
    <n v="1"/>
    <n v="0"/>
    <n v="5"/>
    <n v="0"/>
    <n v="6"/>
  </r>
  <r>
    <x v="18"/>
    <x v="185"/>
    <x v="1"/>
    <x v="2"/>
    <n v="0"/>
    <n v="0"/>
    <n v="1"/>
    <n v="0"/>
    <n v="1"/>
    <n v="0"/>
    <n v="0"/>
    <n v="1"/>
    <n v="0"/>
    <n v="1"/>
  </r>
  <r>
    <x v="18"/>
    <x v="185"/>
    <x v="1"/>
    <x v="4"/>
    <n v="2"/>
    <n v="2"/>
    <n v="6"/>
    <n v="1"/>
    <n v="8"/>
    <n v="1"/>
    <n v="1"/>
    <n v="4"/>
    <n v="4"/>
    <n v="10"/>
  </r>
  <r>
    <x v="18"/>
    <x v="186"/>
    <x v="0"/>
    <x v="0"/>
    <n v="35"/>
    <n v="22"/>
    <n v="20"/>
    <n v="7"/>
    <n v="48"/>
    <n v="18"/>
    <n v="4"/>
    <n v="18"/>
    <n v="37"/>
    <n v="77"/>
  </r>
  <r>
    <x v="18"/>
    <x v="186"/>
    <x v="0"/>
    <x v="5"/>
    <n v="1"/>
    <n v="0"/>
    <n v="0"/>
    <n v="0"/>
    <n v="0"/>
    <n v="1"/>
    <n v="0"/>
    <n v="0"/>
    <n v="0"/>
    <n v="1"/>
  </r>
  <r>
    <x v="18"/>
    <x v="186"/>
    <x v="0"/>
    <x v="1"/>
    <n v="0"/>
    <n v="0"/>
    <n v="2"/>
    <n v="1"/>
    <n v="2"/>
    <n v="0"/>
    <n v="0"/>
    <n v="1"/>
    <n v="1"/>
    <n v="2"/>
  </r>
  <r>
    <x v="18"/>
    <x v="186"/>
    <x v="0"/>
    <x v="3"/>
    <n v="3"/>
    <n v="1"/>
    <n v="2"/>
    <n v="0"/>
    <n v="3"/>
    <n v="1"/>
    <n v="0"/>
    <n v="3"/>
    <n v="2"/>
    <n v="6"/>
  </r>
  <r>
    <x v="18"/>
    <x v="186"/>
    <x v="0"/>
    <x v="2"/>
    <n v="0"/>
    <n v="0"/>
    <n v="2"/>
    <n v="0"/>
    <n v="2"/>
    <n v="0"/>
    <n v="0"/>
    <n v="0"/>
    <n v="2"/>
    <n v="2"/>
  </r>
  <r>
    <x v="18"/>
    <x v="186"/>
    <x v="0"/>
    <x v="4"/>
    <n v="3"/>
    <n v="4"/>
    <n v="5"/>
    <n v="4"/>
    <n v="9"/>
    <n v="3"/>
    <n v="0"/>
    <n v="3"/>
    <n v="6"/>
    <n v="12"/>
  </r>
  <r>
    <x v="18"/>
    <x v="186"/>
    <x v="1"/>
    <x v="0"/>
    <n v="19"/>
    <n v="8"/>
    <n v="12"/>
    <n v="3"/>
    <n v="25"/>
    <n v="10"/>
    <n v="3"/>
    <n v="11"/>
    <n v="15"/>
    <n v="39"/>
  </r>
  <r>
    <x v="18"/>
    <x v="186"/>
    <x v="1"/>
    <x v="5"/>
    <n v="1"/>
    <n v="0"/>
    <n v="0"/>
    <n v="0"/>
    <n v="0"/>
    <n v="1"/>
    <n v="0"/>
    <n v="0"/>
    <n v="0"/>
    <n v="1"/>
  </r>
  <r>
    <x v="18"/>
    <x v="186"/>
    <x v="1"/>
    <x v="1"/>
    <n v="1"/>
    <n v="0"/>
    <n v="0"/>
    <n v="0"/>
    <n v="0"/>
    <n v="1"/>
    <n v="0"/>
    <n v="0"/>
    <n v="0"/>
    <n v="1"/>
  </r>
  <r>
    <x v="18"/>
    <x v="186"/>
    <x v="1"/>
    <x v="2"/>
    <n v="1"/>
    <n v="0"/>
    <n v="0"/>
    <n v="0"/>
    <n v="0"/>
    <n v="0"/>
    <n v="0"/>
    <n v="1"/>
    <n v="0"/>
    <n v="1"/>
  </r>
  <r>
    <x v="18"/>
    <x v="186"/>
    <x v="1"/>
    <x v="4"/>
    <n v="3"/>
    <n v="1"/>
    <n v="1"/>
    <n v="0"/>
    <n v="2"/>
    <n v="1"/>
    <n v="0"/>
    <n v="3"/>
    <n v="1"/>
    <n v="5"/>
  </r>
  <r>
    <x v="18"/>
    <x v="129"/>
    <x v="0"/>
    <x v="0"/>
    <n v="18"/>
    <n v="19"/>
    <n v="31"/>
    <n v="6"/>
    <n v="53"/>
    <n v="9"/>
    <n v="4"/>
    <n v="11"/>
    <n v="44"/>
    <n v="68"/>
  </r>
  <r>
    <x v="18"/>
    <x v="129"/>
    <x v="0"/>
    <x v="5"/>
    <n v="1"/>
    <n v="1"/>
    <n v="2"/>
    <n v="1"/>
    <n v="3"/>
    <n v="0"/>
    <n v="0"/>
    <n v="1"/>
    <n v="3"/>
    <n v="4"/>
  </r>
  <r>
    <x v="18"/>
    <x v="129"/>
    <x v="0"/>
    <x v="1"/>
    <n v="2"/>
    <n v="0"/>
    <n v="2"/>
    <n v="0"/>
    <n v="3"/>
    <n v="0"/>
    <n v="2"/>
    <n v="0"/>
    <n v="2"/>
    <n v="4"/>
  </r>
  <r>
    <x v="18"/>
    <x v="129"/>
    <x v="0"/>
    <x v="3"/>
    <n v="2"/>
    <n v="2"/>
    <n v="2"/>
    <n v="1"/>
    <n v="4"/>
    <n v="2"/>
    <n v="0"/>
    <n v="1"/>
    <n v="3"/>
    <n v="6"/>
  </r>
  <r>
    <x v="18"/>
    <x v="129"/>
    <x v="0"/>
    <x v="2"/>
    <n v="3"/>
    <n v="1"/>
    <n v="0"/>
    <n v="0"/>
    <n v="2"/>
    <n v="2"/>
    <n v="0"/>
    <n v="0"/>
    <n v="2"/>
    <n v="4"/>
  </r>
  <r>
    <x v="18"/>
    <x v="129"/>
    <x v="0"/>
    <x v="4"/>
    <n v="4"/>
    <n v="3"/>
    <n v="6"/>
    <n v="0"/>
    <n v="9"/>
    <n v="4"/>
    <n v="0"/>
    <n v="1"/>
    <n v="8"/>
    <n v="13"/>
  </r>
  <r>
    <x v="18"/>
    <x v="129"/>
    <x v="1"/>
    <x v="0"/>
    <n v="12"/>
    <n v="11"/>
    <n v="18"/>
    <n v="5"/>
    <n v="31"/>
    <n v="8"/>
    <n v="1"/>
    <n v="7"/>
    <n v="25"/>
    <n v="41"/>
  </r>
  <r>
    <x v="18"/>
    <x v="129"/>
    <x v="1"/>
    <x v="5"/>
    <n v="3"/>
    <n v="0"/>
    <n v="0"/>
    <n v="0"/>
    <n v="0"/>
    <n v="3"/>
    <n v="0"/>
    <n v="0"/>
    <n v="0"/>
    <n v="3"/>
  </r>
  <r>
    <x v="18"/>
    <x v="129"/>
    <x v="1"/>
    <x v="1"/>
    <n v="2"/>
    <n v="0"/>
    <n v="0"/>
    <n v="0"/>
    <n v="0"/>
    <n v="2"/>
    <n v="0"/>
    <n v="0"/>
    <n v="0"/>
    <n v="2"/>
  </r>
  <r>
    <x v="18"/>
    <x v="129"/>
    <x v="1"/>
    <x v="3"/>
    <n v="1"/>
    <n v="0"/>
    <n v="0"/>
    <n v="0"/>
    <n v="0"/>
    <n v="1"/>
    <n v="0"/>
    <n v="0"/>
    <n v="0"/>
    <n v="1"/>
  </r>
  <r>
    <x v="18"/>
    <x v="129"/>
    <x v="1"/>
    <x v="2"/>
    <n v="0"/>
    <n v="0"/>
    <n v="2"/>
    <n v="1"/>
    <n v="2"/>
    <n v="0"/>
    <n v="0"/>
    <n v="1"/>
    <n v="1"/>
    <n v="2"/>
  </r>
  <r>
    <x v="18"/>
    <x v="129"/>
    <x v="1"/>
    <x v="4"/>
    <n v="2"/>
    <n v="1"/>
    <n v="3"/>
    <n v="1"/>
    <n v="4"/>
    <n v="1"/>
    <n v="0"/>
    <n v="2"/>
    <n v="3"/>
    <n v="6"/>
  </r>
  <r>
    <x v="18"/>
    <x v="187"/>
    <x v="0"/>
    <x v="0"/>
    <n v="31"/>
    <n v="15"/>
    <n v="30"/>
    <n v="4"/>
    <n v="50"/>
    <n v="19"/>
    <n v="5"/>
    <n v="9"/>
    <n v="43"/>
    <n v="76"/>
  </r>
  <r>
    <x v="18"/>
    <x v="187"/>
    <x v="0"/>
    <x v="5"/>
    <n v="2"/>
    <n v="0"/>
    <n v="2"/>
    <n v="0"/>
    <n v="2"/>
    <n v="2"/>
    <n v="0"/>
    <n v="0"/>
    <n v="2"/>
    <n v="4"/>
  </r>
  <r>
    <x v="18"/>
    <x v="187"/>
    <x v="0"/>
    <x v="1"/>
    <n v="3"/>
    <n v="1"/>
    <n v="3"/>
    <n v="2"/>
    <n v="7"/>
    <n v="0"/>
    <n v="0"/>
    <n v="3"/>
    <n v="4"/>
    <n v="7"/>
  </r>
  <r>
    <x v="18"/>
    <x v="187"/>
    <x v="0"/>
    <x v="3"/>
    <n v="1"/>
    <n v="0"/>
    <n v="3"/>
    <n v="1"/>
    <n v="4"/>
    <n v="0"/>
    <n v="0"/>
    <n v="1"/>
    <n v="3"/>
    <n v="4"/>
  </r>
  <r>
    <x v="18"/>
    <x v="187"/>
    <x v="0"/>
    <x v="2"/>
    <n v="1"/>
    <n v="1"/>
    <n v="2"/>
    <n v="1"/>
    <n v="3"/>
    <n v="1"/>
    <n v="0"/>
    <n v="0"/>
    <n v="3"/>
    <n v="4"/>
  </r>
  <r>
    <x v="18"/>
    <x v="187"/>
    <x v="0"/>
    <x v="4"/>
    <n v="6"/>
    <n v="2"/>
    <n v="6"/>
    <n v="3"/>
    <n v="8"/>
    <n v="4"/>
    <n v="0"/>
    <n v="3"/>
    <n v="7"/>
    <n v="14"/>
  </r>
  <r>
    <x v="18"/>
    <x v="187"/>
    <x v="1"/>
    <x v="0"/>
    <n v="13"/>
    <n v="11"/>
    <n v="17"/>
    <n v="3"/>
    <n v="33"/>
    <n v="7"/>
    <n v="2"/>
    <n v="10"/>
    <n v="22"/>
    <n v="41"/>
  </r>
  <r>
    <x v="18"/>
    <x v="187"/>
    <x v="1"/>
    <x v="5"/>
    <n v="1"/>
    <n v="0"/>
    <n v="0"/>
    <n v="0"/>
    <n v="0"/>
    <n v="0"/>
    <n v="0"/>
    <n v="1"/>
    <n v="0"/>
    <n v="1"/>
  </r>
  <r>
    <x v="18"/>
    <x v="187"/>
    <x v="1"/>
    <x v="1"/>
    <n v="1"/>
    <n v="0"/>
    <n v="2"/>
    <n v="1"/>
    <n v="3"/>
    <n v="0"/>
    <n v="0"/>
    <n v="1"/>
    <n v="2"/>
    <n v="3"/>
  </r>
  <r>
    <x v="18"/>
    <x v="187"/>
    <x v="1"/>
    <x v="3"/>
    <n v="1"/>
    <n v="1"/>
    <n v="0"/>
    <n v="0"/>
    <n v="1"/>
    <n v="1"/>
    <n v="0"/>
    <n v="0"/>
    <n v="1"/>
    <n v="2"/>
  </r>
  <r>
    <x v="18"/>
    <x v="187"/>
    <x v="1"/>
    <x v="2"/>
    <n v="0"/>
    <n v="1"/>
    <n v="1"/>
    <n v="0"/>
    <n v="2"/>
    <n v="0"/>
    <n v="0"/>
    <n v="0"/>
    <n v="2"/>
    <n v="2"/>
  </r>
  <r>
    <x v="18"/>
    <x v="187"/>
    <x v="1"/>
    <x v="4"/>
    <n v="4"/>
    <n v="0"/>
    <n v="4"/>
    <n v="1"/>
    <n v="5"/>
    <n v="3"/>
    <n v="0"/>
    <n v="1"/>
    <n v="4"/>
    <n v="8"/>
  </r>
  <r>
    <x v="18"/>
    <x v="130"/>
    <x v="0"/>
    <x v="0"/>
    <n v="25"/>
    <n v="10"/>
    <n v="25"/>
    <n v="9"/>
    <n v="38"/>
    <n v="17"/>
    <n v="1"/>
    <n v="12"/>
    <n v="30"/>
    <n v="60"/>
  </r>
  <r>
    <x v="18"/>
    <x v="130"/>
    <x v="0"/>
    <x v="5"/>
    <n v="1"/>
    <n v="0"/>
    <n v="2"/>
    <n v="0"/>
    <n v="3"/>
    <n v="0"/>
    <n v="0"/>
    <n v="1"/>
    <n v="2"/>
    <n v="3"/>
  </r>
  <r>
    <x v="18"/>
    <x v="130"/>
    <x v="0"/>
    <x v="1"/>
    <n v="2"/>
    <n v="0"/>
    <n v="1"/>
    <n v="1"/>
    <n v="1"/>
    <n v="2"/>
    <n v="0"/>
    <n v="0"/>
    <n v="1"/>
    <n v="3"/>
  </r>
  <r>
    <x v="18"/>
    <x v="130"/>
    <x v="0"/>
    <x v="3"/>
    <n v="1"/>
    <n v="1"/>
    <n v="0"/>
    <n v="0"/>
    <n v="1"/>
    <n v="1"/>
    <n v="0"/>
    <n v="0"/>
    <n v="1"/>
    <n v="2"/>
  </r>
  <r>
    <x v="18"/>
    <x v="130"/>
    <x v="0"/>
    <x v="2"/>
    <n v="1"/>
    <n v="0"/>
    <n v="1"/>
    <n v="0"/>
    <n v="1"/>
    <n v="1"/>
    <n v="0"/>
    <n v="0"/>
    <n v="1"/>
    <n v="2"/>
  </r>
  <r>
    <x v="18"/>
    <x v="130"/>
    <x v="0"/>
    <x v="4"/>
    <n v="6"/>
    <n v="4"/>
    <n v="3"/>
    <n v="1"/>
    <n v="10"/>
    <n v="2"/>
    <n v="1"/>
    <n v="5"/>
    <n v="5"/>
    <n v="13"/>
  </r>
  <r>
    <x v="18"/>
    <x v="130"/>
    <x v="1"/>
    <x v="0"/>
    <n v="15"/>
    <n v="13"/>
    <n v="17"/>
    <n v="5"/>
    <n v="32"/>
    <n v="11"/>
    <n v="0"/>
    <n v="10"/>
    <n v="24"/>
    <n v="45"/>
  </r>
  <r>
    <x v="18"/>
    <x v="130"/>
    <x v="1"/>
    <x v="5"/>
    <n v="0"/>
    <n v="0"/>
    <n v="2"/>
    <n v="0"/>
    <n v="2"/>
    <n v="0"/>
    <n v="0"/>
    <n v="0"/>
    <n v="2"/>
    <n v="2"/>
  </r>
  <r>
    <x v="18"/>
    <x v="130"/>
    <x v="1"/>
    <x v="1"/>
    <n v="0"/>
    <n v="0"/>
    <n v="1"/>
    <n v="0"/>
    <n v="1"/>
    <n v="0"/>
    <n v="0"/>
    <n v="0"/>
    <n v="1"/>
    <n v="1"/>
  </r>
  <r>
    <x v="18"/>
    <x v="130"/>
    <x v="1"/>
    <x v="3"/>
    <n v="0"/>
    <n v="0"/>
    <n v="1"/>
    <n v="0"/>
    <n v="1"/>
    <n v="0"/>
    <n v="0"/>
    <n v="0"/>
    <n v="1"/>
    <n v="1"/>
  </r>
  <r>
    <x v="18"/>
    <x v="130"/>
    <x v="1"/>
    <x v="2"/>
    <n v="1"/>
    <n v="1"/>
    <n v="1"/>
    <n v="0"/>
    <n v="2"/>
    <n v="1"/>
    <n v="0"/>
    <n v="0"/>
    <n v="2"/>
    <n v="3"/>
  </r>
  <r>
    <x v="18"/>
    <x v="130"/>
    <x v="1"/>
    <x v="4"/>
    <n v="3"/>
    <n v="1"/>
    <n v="5"/>
    <n v="2"/>
    <n v="7"/>
    <n v="1"/>
    <n v="1"/>
    <n v="1"/>
    <n v="6"/>
    <n v="9"/>
  </r>
  <r>
    <x v="18"/>
    <x v="188"/>
    <x v="0"/>
    <x v="0"/>
    <n v="30"/>
    <n v="12"/>
    <n v="32"/>
    <n v="7"/>
    <n v="55"/>
    <n v="18"/>
    <n v="2"/>
    <n v="7"/>
    <n v="47"/>
    <n v="74"/>
  </r>
  <r>
    <x v="18"/>
    <x v="188"/>
    <x v="0"/>
    <x v="5"/>
    <n v="0"/>
    <n v="1"/>
    <n v="1"/>
    <n v="0"/>
    <n v="2"/>
    <n v="0"/>
    <n v="0"/>
    <n v="0"/>
    <n v="2"/>
    <n v="2"/>
  </r>
  <r>
    <x v="18"/>
    <x v="188"/>
    <x v="0"/>
    <x v="1"/>
    <n v="1"/>
    <n v="0"/>
    <n v="3"/>
    <n v="1"/>
    <n v="3"/>
    <n v="1"/>
    <n v="0"/>
    <n v="2"/>
    <n v="1"/>
    <n v="4"/>
  </r>
  <r>
    <x v="18"/>
    <x v="188"/>
    <x v="0"/>
    <x v="3"/>
    <n v="4"/>
    <n v="1"/>
    <n v="0"/>
    <n v="0"/>
    <n v="1"/>
    <n v="3"/>
    <n v="0"/>
    <n v="2"/>
    <n v="0"/>
    <n v="5"/>
  </r>
  <r>
    <x v="18"/>
    <x v="188"/>
    <x v="0"/>
    <x v="2"/>
    <n v="1"/>
    <n v="1"/>
    <n v="3"/>
    <n v="2"/>
    <n v="4"/>
    <n v="1"/>
    <n v="0"/>
    <n v="1"/>
    <n v="3"/>
    <n v="5"/>
  </r>
  <r>
    <x v="18"/>
    <x v="188"/>
    <x v="0"/>
    <x v="4"/>
    <n v="6"/>
    <n v="2"/>
    <n v="4"/>
    <n v="1"/>
    <n v="6"/>
    <n v="5"/>
    <n v="1"/>
    <n v="0"/>
    <n v="6"/>
    <n v="12"/>
  </r>
  <r>
    <x v="18"/>
    <x v="188"/>
    <x v="1"/>
    <x v="0"/>
    <n v="15"/>
    <n v="5"/>
    <n v="16"/>
    <n v="5"/>
    <n v="24"/>
    <n v="9"/>
    <n v="1"/>
    <n v="5"/>
    <n v="21"/>
    <n v="36"/>
  </r>
  <r>
    <x v="18"/>
    <x v="188"/>
    <x v="1"/>
    <x v="5"/>
    <n v="2"/>
    <n v="2"/>
    <n v="0"/>
    <n v="0"/>
    <n v="2"/>
    <n v="2"/>
    <n v="0"/>
    <n v="1"/>
    <n v="1"/>
    <n v="4"/>
  </r>
  <r>
    <x v="18"/>
    <x v="188"/>
    <x v="1"/>
    <x v="1"/>
    <n v="1"/>
    <n v="0"/>
    <n v="1"/>
    <n v="1"/>
    <n v="1"/>
    <n v="1"/>
    <n v="0"/>
    <n v="0"/>
    <n v="1"/>
    <n v="2"/>
  </r>
  <r>
    <x v="18"/>
    <x v="188"/>
    <x v="1"/>
    <x v="3"/>
    <n v="0"/>
    <n v="0"/>
    <n v="1"/>
    <n v="0"/>
    <n v="1"/>
    <n v="0"/>
    <n v="0"/>
    <n v="1"/>
    <n v="0"/>
    <n v="1"/>
  </r>
  <r>
    <x v="18"/>
    <x v="188"/>
    <x v="1"/>
    <x v="2"/>
    <n v="1"/>
    <n v="0"/>
    <n v="0"/>
    <n v="0"/>
    <n v="0"/>
    <n v="0"/>
    <n v="1"/>
    <n v="0"/>
    <n v="0"/>
    <n v="1"/>
  </r>
  <r>
    <x v="18"/>
    <x v="188"/>
    <x v="1"/>
    <x v="4"/>
    <n v="3"/>
    <n v="4"/>
    <n v="3"/>
    <n v="1"/>
    <n v="7"/>
    <n v="3"/>
    <n v="0"/>
    <n v="1"/>
    <n v="6"/>
    <n v="10"/>
  </r>
  <r>
    <x v="18"/>
    <x v="131"/>
    <x v="0"/>
    <x v="0"/>
    <n v="32"/>
    <n v="22"/>
    <n v="27"/>
    <n v="5"/>
    <n v="56"/>
    <n v="17"/>
    <n v="4"/>
    <n v="18"/>
    <n v="42"/>
    <n v="81"/>
  </r>
  <r>
    <x v="18"/>
    <x v="131"/>
    <x v="0"/>
    <x v="5"/>
    <n v="2"/>
    <n v="1"/>
    <n v="0"/>
    <n v="0"/>
    <n v="1"/>
    <n v="0"/>
    <n v="0"/>
    <n v="3"/>
    <n v="0"/>
    <n v="3"/>
  </r>
  <r>
    <x v="18"/>
    <x v="131"/>
    <x v="0"/>
    <x v="1"/>
    <n v="3"/>
    <n v="1"/>
    <n v="2"/>
    <n v="0"/>
    <n v="4"/>
    <n v="2"/>
    <n v="0"/>
    <n v="1"/>
    <n v="3"/>
    <n v="6"/>
  </r>
  <r>
    <x v="18"/>
    <x v="131"/>
    <x v="0"/>
    <x v="3"/>
    <n v="0"/>
    <n v="0"/>
    <n v="1"/>
    <n v="1"/>
    <n v="1"/>
    <n v="0"/>
    <n v="0"/>
    <n v="0"/>
    <n v="1"/>
    <n v="1"/>
  </r>
  <r>
    <x v="18"/>
    <x v="131"/>
    <x v="0"/>
    <x v="2"/>
    <n v="2"/>
    <n v="0"/>
    <n v="3"/>
    <n v="0"/>
    <n v="3"/>
    <n v="2"/>
    <n v="0"/>
    <n v="0"/>
    <n v="3"/>
    <n v="5"/>
  </r>
  <r>
    <x v="18"/>
    <x v="131"/>
    <x v="0"/>
    <x v="4"/>
    <n v="3"/>
    <n v="6"/>
    <n v="2"/>
    <n v="1"/>
    <n v="10"/>
    <n v="0"/>
    <n v="2"/>
    <n v="2"/>
    <n v="7"/>
    <n v="11"/>
  </r>
  <r>
    <x v="18"/>
    <x v="131"/>
    <x v="1"/>
    <x v="0"/>
    <n v="20"/>
    <n v="9"/>
    <n v="7"/>
    <n v="3"/>
    <n v="19"/>
    <n v="11"/>
    <n v="0"/>
    <n v="9"/>
    <n v="16"/>
    <n v="36"/>
  </r>
  <r>
    <x v="18"/>
    <x v="131"/>
    <x v="1"/>
    <x v="1"/>
    <n v="0"/>
    <n v="1"/>
    <n v="1"/>
    <n v="0"/>
    <n v="2"/>
    <n v="0"/>
    <n v="0"/>
    <n v="2"/>
    <n v="0"/>
    <n v="2"/>
  </r>
  <r>
    <x v="18"/>
    <x v="131"/>
    <x v="1"/>
    <x v="3"/>
    <n v="2"/>
    <n v="0"/>
    <n v="0"/>
    <n v="0"/>
    <n v="1"/>
    <n v="0"/>
    <n v="0"/>
    <n v="2"/>
    <n v="0"/>
    <n v="2"/>
  </r>
  <r>
    <x v="18"/>
    <x v="131"/>
    <x v="1"/>
    <x v="2"/>
    <n v="1"/>
    <n v="0"/>
    <n v="2"/>
    <n v="2"/>
    <n v="2"/>
    <n v="1"/>
    <n v="0"/>
    <n v="1"/>
    <n v="1"/>
    <n v="3"/>
  </r>
  <r>
    <x v="18"/>
    <x v="131"/>
    <x v="1"/>
    <x v="4"/>
    <n v="3"/>
    <n v="2"/>
    <n v="1"/>
    <n v="1"/>
    <n v="4"/>
    <n v="2"/>
    <n v="2"/>
    <n v="0"/>
    <n v="2"/>
    <n v="6"/>
  </r>
  <r>
    <x v="18"/>
    <x v="132"/>
    <x v="0"/>
    <x v="0"/>
    <n v="34"/>
    <n v="20"/>
    <n v="19"/>
    <n v="4"/>
    <n v="47"/>
    <n v="16"/>
    <n v="3"/>
    <n v="21"/>
    <n v="33"/>
    <n v="73"/>
  </r>
  <r>
    <x v="18"/>
    <x v="132"/>
    <x v="0"/>
    <x v="5"/>
    <n v="2"/>
    <n v="0"/>
    <n v="0"/>
    <n v="0"/>
    <n v="1"/>
    <n v="1"/>
    <n v="0"/>
    <n v="1"/>
    <n v="0"/>
    <n v="2"/>
  </r>
  <r>
    <x v="18"/>
    <x v="132"/>
    <x v="0"/>
    <x v="1"/>
    <n v="1"/>
    <n v="2"/>
    <n v="8"/>
    <n v="2"/>
    <n v="10"/>
    <n v="0"/>
    <n v="0"/>
    <n v="1"/>
    <n v="10"/>
    <n v="11"/>
  </r>
  <r>
    <x v="18"/>
    <x v="132"/>
    <x v="0"/>
    <x v="3"/>
    <n v="3"/>
    <n v="6"/>
    <n v="0"/>
    <n v="0"/>
    <n v="6"/>
    <n v="0"/>
    <n v="0"/>
    <n v="6"/>
    <n v="3"/>
    <n v="9"/>
  </r>
  <r>
    <x v="18"/>
    <x v="132"/>
    <x v="0"/>
    <x v="2"/>
    <n v="0"/>
    <n v="1"/>
    <n v="0"/>
    <n v="0"/>
    <n v="1"/>
    <n v="0"/>
    <n v="0"/>
    <n v="0"/>
    <n v="1"/>
    <n v="1"/>
  </r>
  <r>
    <x v="18"/>
    <x v="132"/>
    <x v="0"/>
    <x v="4"/>
    <n v="3"/>
    <n v="5"/>
    <n v="4"/>
    <n v="0"/>
    <n v="9"/>
    <n v="3"/>
    <n v="0"/>
    <n v="0"/>
    <n v="9"/>
    <n v="12"/>
  </r>
  <r>
    <x v="18"/>
    <x v="132"/>
    <x v="1"/>
    <x v="0"/>
    <n v="10"/>
    <n v="8"/>
    <n v="20"/>
    <n v="1"/>
    <n v="31"/>
    <n v="6"/>
    <n v="2"/>
    <n v="5"/>
    <n v="25"/>
    <n v="38"/>
  </r>
  <r>
    <x v="18"/>
    <x v="132"/>
    <x v="1"/>
    <x v="5"/>
    <n v="1"/>
    <n v="0"/>
    <n v="2"/>
    <n v="1"/>
    <n v="2"/>
    <n v="1"/>
    <n v="0"/>
    <n v="1"/>
    <n v="1"/>
    <n v="3"/>
  </r>
  <r>
    <x v="18"/>
    <x v="132"/>
    <x v="1"/>
    <x v="1"/>
    <n v="1"/>
    <n v="0"/>
    <n v="1"/>
    <n v="0"/>
    <n v="2"/>
    <n v="0"/>
    <n v="0"/>
    <n v="0"/>
    <n v="2"/>
    <n v="2"/>
  </r>
  <r>
    <x v="18"/>
    <x v="132"/>
    <x v="1"/>
    <x v="3"/>
    <n v="3"/>
    <n v="0"/>
    <n v="1"/>
    <n v="0"/>
    <n v="1"/>
    <n v="3"/>
    <n v="0"/>
    <n v="0"/>
    <n v="1"/>
    <n v="4"/>
  </r>
  <r>
    <x v="18"/>
    <x v="132"/>
    <x v="1"/>
    <x v="2"/>
    <n v="1"/>
    <n v="0"/>
    <n v="0"/>
    <n v="0"/>
    <n v="0"/>
    <n v="0"/>
    <n v="0"/>
    <n v="1"/>
    <n v="0"/>
    <n v="1"/>
  </r>
  <r>
    <x v="18"/>
    <x v="132"/>
    <x v="1"/>
    <x v="4"/>
    <n v="6"/>
    <n v="1"/>
    <n v="4"/>
    <n v="3"/>
    <n v="6"/>
    <n v="5"/>
    <n v="0"/>
    <n v="3"/>
    <n v="3"/>
    <n v="11"/>
  </r>
  <r>
    <x v="18"/>
    <x v="133"/>
    <x v="0"/>
    <x v="0"/>
    <n v="35"/>
    <n v="13"/>
    <n v="28"/>
    <n v="8"/>
    <n v="52"/>
    <n v="18"/>
    <n v="4"/>
    <n v="10"/>
    <n v="44"/>
    <n v="76"/>
  </r>
  <r>
    <x v="18"/>
    <x v="133"/>
    <x v="0"/>
    <x v="5"/>
    <n v="1"/>
    <n v="0"/>
    <n v="0"/>
    <n v="0"/>
    <n v="0"/>
    <n v="0"/>
    <n v="0"/>
    <n v="1"/>
    <n v="0"/>
    <n v="1"/>
  </r>
  <r>
    <x v="18"/>
    <x v="133"/>
    <x v="0"/>
    <x v="1"/>
    <n v="1"/>
    <n v="3"/>
    <n v="2"/>
    <n v="1"/>
    <n v="6"/>
    <n v="0"/>
    <n v="0"/>
    <n v="1"/>
    <n v="5"/>
    <n v="6"/>
  </r>
  <r>
    <x v="18"/>
    <x v="133"/>
    <x v="0"/>
    <x v="3"/>
    <n v="1"/>
    <n v="3"/>
    <n v="2"/>
    <n v="1"/>
    <n v="6"/>
    <n v="0"/>
    <n v="0"/>
    <n v="3"/>
    <n v="3"/>
    <n v="6"/>
  </r>
  <r>
    <x v="18"/>
    <x v="133"/>
    <x v="0"/>
    <x v="2"/>
    <n v="0"/>
    <n v="1"/>
    <n v="1"/>
    <n v="1"/>
    <n v="2"/>
    <n v="0"/>
    <n v="0"/>
    <n v="0"/>
    <n v="2"/>
    <n v="2"/>
  </r>
  <r>
    <x v="18"/>
    <x v="133"/>
    <x v="0"/>
    <x v="4"/>
    <n v="4"/>
    <n v="1"/>
    <n v="4"/>
    <n v="3"/>
    <n v="5"/>
    <n v="4"/>
    <n v="0"/>
    <n v="0"/>
    <n v="5"/>
    <n v="9"/>
  </r>
  <r>
    <x v="18"/>
    <x v="133"/>
    <x v="1"/>
    <x v="0"/>
    <n v="14"/>
    <n v="8"/>
    <n v="15"/>
    <n v="4"/>
    <n v="24"/>
    <n v="10"/>
    <n v="1"/>
    <n v="5"/>
    <n v="21"/>
    <n v="37"/>
  </r>
  <r>
    <x v="18"/>
    <x v="133"/>
    <x v="1"/>
    <x v="5"/>
    <n v="0"/>
    <n v="0"/>
    <n v="1"/>
    <n v="0"/>
    <n v="1"/>
    <n v="0"/>
    <n v="0"/>
    <n v="0"/>
    <n v="1"/>
    <n v="1"/>
  </r>
  <r>
    <x v="18"/>
    <x v="133"/>
    <x v="1"/>
    <x v="1"/>
    <n v="1"/>
    <n v="0"/>
    <n v="2"/>
    <n v="0"/>
    <n v="2"/>
    <n v="1"/>
    <n v="0"/>
    <n v="2"/>
    <n v="0"/>
    <n v="3"/>
  </r>
  <r>
    <x v="18"/>
    <x v="133"/>
    <x v="1"/>
    <x v="3"/>
    <n v="0"/>
    <n v="0"/>
    <n v="3"/>
    <n v="2"/>
    <n v="3"/>
    <n v="0"/>
    <n v="0"/>
    <n v="1"/>
    <n v="2"/>
    <n v="3"/>
  </r>
  <r>
    <x v="18"/>
    <x v="133"/>
    <x v="1"/>
    <x v="2"/>
    <n v="2"/>
    <n v="0"/>
    <n v="2"/>
    <n v="1"/>
    <n v="2"/>
    <n v="2"/>
    <n v="0"/>
    <n v="0"/>
    <n v="2"/>
    <n v="4"/>
  </r>
  <r>
    <x v="18"/>
    <x v="133"/>
    <x v="1"/>
    <x v="4"/>
    <n v="3"/>
    <n v="1"/>
    <n v="2"/>
    <n v="0"/>
    <n v="3"/>
    <n v="3"/>
    <n v="0"/>
    <n v="0"/>
    <n v="3"/>
    <n v="6"/>
  </r>
  <r>
    <x v="18"/>
    <x v="189"/>
    <x v="0"/>
    <x v="0"/>
    <n v="32"/>
    <n v="16"/>
    <n v="26"/>
    <n v="8"/>
    <n v="48"/>
    <n v="18"/>
    <n v="3"/>
    <n v="17"/>
    <n v="36"/>
    <n v="74"/>
  </r>
  <r>
    <x v="18"/>
    <x v="189"/>
    <x v="0"/>
    <x v="5"/>
    <n v="2"/>
    <n v="1"/>
    <n v="1"/>
    <n v="1"/>
    <n v="2"/>
    <n v="1"/>
    <n v="0"/>
    <n v="1"/>
    <n v="2"/>
    <n v="4"/>
  </r>
  <r>
    <x v="18"/>
    <x v="189"/>
    <x v="0"/>
    <x v="1"/>
    <n v="0"/>
    <n v="0"/>
    <n v="1"/>
    <n v="0"/>
    <n v="1"/>
    <n v="0"/>
    <n v="0"/>
    <n v="0"/>
    <n v="1"/>
    <n v="1"/>
  </r>
  <r>
    <x v="18"/>
    <x v="189"/>
    <x v="0"/>
    <x v="3"/>
    <n v="6"/>
    <n v="1"/>
    <n v="2"/>
    <n v="1"/>
    <n v="3"/>
    <n v="4"/>
    <n v="0"/>
    <n v="2"/>
    <n v="3"/>
    <n v="9"/>
  </r>
  <r>
    <x v="18"/>
    <x v="189"/>
    <x v="0"/>
    <x v="2"/>
    <n v="0"/>
    <n v="1"/>
    <n v="1"/>
    <n v="0"/>
    <n v="2"/>
    <n v="0"/>
    <n v="0"/>
    <n v="1"/>
    <n v="1"/>
    <n v="2"/>
  </r>
  <r>
    <x v="18"/>
    <x v="189"/>
    <x v="0"/>
    <x v="4"/>
    <n v="2"/>
    <n v="4"/>
    <n v="7"/>
    <n v="6"/>
    <n v="12"/>
    <n v="0"/>
    <n v="0"/>
    <n v="3"/>
    <n v="10"/>
    <n v="13"/>
  </r>
  <r>
    <x v="18"/>
    <x v="189"/>
    <x v="1"/>
    <x v="0"/>
    <n v="12"/>
    <n v="8"/>
    <n v="17"/>
    <n v="3"/>
    <n v="27"/>
    <n v="7"/>
    <n v="0"/>
    <n v="10"/>
    <n v="20"/>
    <n v="37"/>
  </r>
  <r>
    <x v="18"/>
    <x v="189"/>
    <x v="1"/>
    <x v="5"/>
    <n v="1"/>
    <n v="0"/>
    <n v="0"/>
    <n v="0"/>
    <n v="0"/>
    <n v="1"/>
    <n v="0"/>
    <n v="0"/>
    <n v="0"/>
    <n v="1"/>
  </r>
  <r>
    <x v="18"/>
    <x v="189"/>
    <x v="1"/>
    <x v="1"/>
    <n v="1"/>
    <n v="1"/>
    <n v="0"/>
    <n v="1"/>
    <n v="1"/>
    <n v="0"/>
    <n v="0"/>
    <n v="0"/>
    <n v="2"/>
    <n v="2"/>
  </r>
  <r>
    <x v="18"/>
    <x v="189"/>
    <x v="1"/>
    <x v="3"/>
    <n v="1"/>
    <n v="0"/>
    <n v="1"/>
    <n v="0"/>
    <n v="1"/>
    <n v="0"/>
    <n v="0"/>
    <n v="1"/>
    <n v="1"/>
    <n v="2"/>
  </r>
  <r>
    <x v="18"/>
    <x v="189"/>
    <x v="1"/>
    <x v="2"/>
    <n v="1"/>
    <n v="0"/>
    <n v="1"/>
    <n v="1"/>
    <n v="1"/>
    <n v="1"/>
    <n v="0"/>
    <n v="0"/>
    <n v="1"/>
    <n v="2"/>
  </r>
  <r>
    <x v="18"/>
    <x v="189"/>
    <x v="1"/>
    <x v="4"/>
    <n v="2"/>
    <n v="1"/>
    <n v="2"/>
    <n v="0"/>
    <n v="4"/>
    <n v="1"/>
    <n v="0"/>
    <n v="1"/>
    <n v="3"/>
    <n v="5"/>
  </r>
  <r>
    <x v="18"/>
    <x v="190"/>
    <x v="0"/>
    <x v="0"/>
    <n v="36"/>
    <n v="20"/>
    <n v="24"/>
    <n v="4"/>
    <n v="55"/>
    <n v="17"/>
    <n v="2"/>
    <n v="18"/>
    <n v="43"/>
    <n v="80"/>
  </r>
  <r>
    <x v="18"/>
    <x v="190"/>
    <x v="0"/>
    <x v="5"/>
    <n v="2"/>
    <n v="0"/>
    <n v="2"/>
    <n v="0"/>
    <n v="2"/>
    <n v="2"/>
    <n v="0"/>
    <n v="0"/>
    <n v="2"/>
    <n v="4"/>
  </r>
  <r>
    <x v="18"/>
    <x v="190"/>
    <x v="0"/>
    <x v="1"/>
    <n v="3"/>
    <n v="1"/>
    <n v="5"/>
    <n v="3"/>
    <n v="8"/>
    <n v="1"/>
    <n v="0"/>
    <n v="2"/>
    <n v="6"/>
    <n v="9"/>
  </r>
  <r>
    <x v="18"/>
    <x v="190"/>
    <x v="0"/>
    <x v="3"/>
    <n v="2"/>
    <n v="2"/>
    <n v="3"/>
    <n v="2"/>
    <n v="5"/>
    <n v="1"/>
    <n v="0"/>
    <n v="1"/>
    <n v="5"/>
    <n v="7"/>
  </r>
  <r>
    <x v="18"/>
    <x v="190"/>
    <x v="0"/>
    <x v="2"/>
    <n v="0"/>
    <n v="1"/>
    <n v="2"/>
    <n v="0"/>
    <n v="3"/>
    <n v="0"/>
    <n v="0"/>
    <n v="2"/>
    <n v="1"/>
    <n v="3"/>
  </r>
  <r>
    <x v="18"/>
    <x v="190"/>
    <x v="0"/>
    <x v="4"/>
    <n v="5"/>
    <n v="0"/>
    <n v="6"/>
    <n v="2"/>
    <n v="8"/>
    <n v="3"/>
    <n v="1"/>
    <n v="3"/>
    <n v="4"/>
    <n v="11"/>
  </r>
  <r>
    <x v="18"/>
    <x v="190"/>
    <x v="1"/>
    <x v="0"/>
    <n v="12"/>
    <n v="10"/>
    <n v="11"/>
    <n v="4"/>
    <n v="24"/>
    <n v="9"/>
    <n v="2"/>
    <n v="7"/>
    <n v="15"/>
    <n v="33"/>
  </r>
  <r>
    <x v="18"/>
    <x v="190"/>
    <x v="1"/>
    <x v="1"/>
    <n v="1"/>
    <n v="0"/>
    <n v="1"/>
    <n v="1"/>
    <n v="2"/>
    <n v="0"/>
    <n v="0"/>
    <n v="1"/>
    <n v="1"/>
    <n v="2"/>
  </r>
  <r>
    <x v="18"/>
    <x v="190"/>
    <x v="1"/>
    <x v="3"/>
    <n v="2"/>
    <n v="0"/>
    <n v="0"/>
    <n v="0"/>
    <n v="2"/>
    <n v="0"/>
    <n v="0"/>
    <n v="1"/>
    <n v="1"/>
    <n v="2"/>
  </r>
  <r>
    <x v="18"/>
    <x v="190"/>
    <x v="1"/>
    <x v="2"/>
    <n v="1"/>
    <n v="0"/>
    <n v="0"/>
    <n v="0"/>
    <n v="0"/>
    <n v="1"/>
    <n v="0"/>
    <n v="0"/>
    <n v="0"/>
    <n v="1"/>
  </r>
  <r>
    <x v="18"/>
    <x v="190"/>
    <x v="1"/>
    <x v="4"/>
    <n v="4"/>
    <n v="1"/>
    <n v="0"/>
    <n v="0"/>
    <n v="2"/>
    <n v="3"/>
    <n v="0"/>
    <n v="2"/>
    <n v="0"/>
    <n v="5"/>
  </r>
  <r>
    <x v="18"/>
    <x v="191"/>
    <x v="0"/>
    <x v="0"/>
    <n v="25"/>
    <n v="26"/>
    <n v="14"/>
    <n v="2"/>
    <n v="44"/>
    <n v="16"/>
    <n v="2"/>
    <n v="18"/>
    <n v="29"/>
    <n v="65"/>
  </r>
  <r>
    <x v="18"/>
    <x v="191"/>
    <x v="0"/>
    <x v="5"/>
    <n v="1"/>
    <n v="0"/>
    <n v="1"/>
    <n v="0"/>
    <n v="1"/>
    <n v="0"/>
    <n v="1"/>
    <n v="1"/>
    <n v="0"/>
    <n v="2"/>
  </r>
  <r>
    <x v="18"/>
    <x v="191"/>
    <x v="0"/>
    <x v="1"/>
    <n v="1"/>
    <n v="0"/>
    <n v="3"/>
    <n v="0"/>
    <n v="3"/>
    <n v="0"/>
    <n v="1"/>
    <n v="0"/>
    <n v="3"/>
    <n v="4"/>
  </r>
  <r>
    <x v="18"/>
    <x v="191"/>
    <x v="0"/>
    <x v="3"/>
    <n v="0"/>
    <n v="0"/>
    <n v="2"/>
    <n v="0"/>
    <n v="2"/>
    <n v="0"/>
    <n v="0"/>
    <n v="0"/>
    <n v="2"/>
    <n v="2"/>
  </r>
  <r>
    <x v="18"/>
    <x v="191"/>
    <x v="0"/>
    <x v="2"/>
    <n v="0"/>
    <n v="1"/>
    <n v="1"/>
    <n v="0"/>
    <n v="2"/>
    <n v="0"/>
    <n v="0"/>
    <n v="0"/>
    <n v="2"/>
    <n v="2"/>
  </r>
  <r>
    <x v="18"/>
    <x v="191"/>
    <x v="0"/>
    <x v="4"/>
    <n v="5"/>
    <n v="5"/>
    <n v="7"/>
    <n v="2"/>
    <n v="13"/>
    <n v="3"/>
    <n v="0"/>
    <n v="3"/>
    <n v="11"/>
    <n v="17"/>
  </r>
  <r>
    <x v="18"/>
    <x v="191"/>
    <x v="1"/>
    <x v="0"/>
    <n v="14"/>
    <n v="9"/>
    <n v="9"/>
    <n v="1"/>
    <n v="22"/>
    <n v="9"/>
    <n v="1"/>
    <n v="6"/>
    <n v="16"/>
    <n v="32"/>
  </r>
  <r>
    <x v="18"/>
    <x v="191"/>
    <x v="1"/>
    <x v="5"/>
    <n v="0"/>
    <n v="2"/>
    <n v="1"/>
    <n v="1"/>
    <n v="3"/>
    <n v="0"/>
    <n v="0"/>
    <n v="0"/>
    <n v="3"/>
    <n v="3"/>
  </r>
  <r>
    <x v="18"/>
    <x v="191"/>
    <x v="1"/>
    <x v="1"/>
    <n v="0"/>
    <n v="0"/>
    <n v="1"/>
    <n v="1"/>
    <n v="1"/>
    <n v="0"/>
    <n v="0"/>
    <n v="0"/>
    <n v="1"/>
    <n v="1"/>
  </r>
  <r>
    <x v="18"/>
    <x v="191"/>
    <x v="1"/>
    <x v="2"/>
    <n v="0"/>
    <n v="1"/>
    <n v="0"/>
    <n v="0"/>
    <n v="1"/>
    <n v="0"/>
    <n v="0"/>
    <n v="0"/>
    <n v="1"/>
    <n v="1"/>
  </r>
  <r>
    <x v="18"/>
    <x v="191"/>
    <x v="1"/>
    <x v="4"/>
    <n v="3"/>
    <n v="0"/>
    <n v="2"/>
    <n v="1"/>
    <n v="2"/>
    <n v="3"/>
    <n v="0"/>
    <n v="0"/>
    <n v="2"/>
    <n v="5"/>
  </r>
  <r>
    <x v="18"/>
    <x v="134"/>
    <x v="0"/>
    <x v="0"/>
    <n v="24"/>
    <n v="19"/>
    <n v="27"/>
    <n v="1"/>
    <n v="53"/>
    <n v="12"/>
    <n v="4"/>
    <n v="14"/>
    <n v="40"/>
    <n v="70"/>
  </r>
  <r>
    <x v="18"/>
    <x v="134"/>
    <x v="0"/>
    <x v="5"/>
    <n v="1"/>
    <n v="0"/>
    <n v="0"/>
    <n v="0"/>
    <n v="0"/>
    <n v="1"/>
    <n v="0"/>
    <n v="0"/>
    <n v="0"/>
    <n v="1"/>
  </r>
  <r>
    <x v="18"/>
    <x v="134"/>
    <x v="0"/>
    <x v="1"/>
    <n v="1"/>
    <n v="1"/>
    <n v="1"/>
    <n v="0"/>
    <n v="2"/>
    <n v="0"/>
    <n v="0"/>
    <n v="1"/>
    <n v="2"/>
    <n v="3"/>
  </r>
  <r>
    <x v="18"/>
    <x v="134"/>
    <x v="0"/>
    <x v="3"/>
    <n v="2"/>
    <n v="3"/>
    <n v="2"/>
    <n v="0"/>
    <n v="5"/>
    <n v="2"/>
    <n v="0"/>
    <n v="0"/>
    <n v="5"/>
    <n v="7"/>
  </r>
  <r>
    <x v="18"/>
    <x v="134"/>
    <x v="0"/>
    <x v="2"/>
    <n v="1"/>
    <n v="0"/>
    <n v="2"/>
    <n v="0"/>
    <n v="2"/>
    <n v="1"/>
    <n v="0"/>
    <n v="1"/>
    <n v="1"/>
    <n v="3"/>
  </r>
  <r>
    <x v="18"/>
    <x v="134"/>
    <x v="0"/>
    <x v="4"/>
    <n v="5"/>
    <n v="1"/>
    <n v="7"/>
    <n v="1"/>
    <n v="10"/>
    <n v="3"/>
    <n v="0"/>
    <n v="4"/>
    <n v="6"/>
    <n v="13"/>
  </r>
  <r>
    <x v="18"/>
    <x v="134"/>
    <x v="1"/>
    <x v="0"/>
    <n v="10"/>
    <n v="11"/>
    <n v="8"/>
    <n v="3"/>
    <n v="21"/>
    <n v="5"/>
    <n v="1"/>
    <n v="4"/>
    <n v="19"/>
    <n v="29"/>
  </r>
  <r>
    <x v="18"/>
    <x v="134"/>
    <x v="1"/>
    <x v="5"/>
    <n v="1"/>
    <n v="0"/>
    <n v="1"/>
    <n v="1"/>
    <n v="1"/>
    <n v="1"/>
    <n v="0"/>
    <n v="0"/>
    <n v="1"/>
    <n v="2"/>
  </r>
  <r>
    <x v="18"/>
    <x v="134"/>
    <x v="1"/>
    <x v="1"/>
    <n v="1"/>
    <n v="0"/>
    <n v="1"/>
    <n v="0"/>
    <n v="1"/>
    <n v="1"/>
    <n v="0"/>
    <n v="1"/>
    <n v="0"/>
    <n v="2"/>
  </r>
  <r>
    <x v="18"/>
    <x v="134"/>
    <x v="1"/>
    <x v="3"/>
    <n v="0"/>
    <n v="1"/>
    <n v="0"/>
    <n v="0"/>
    <n v="1"/>
    <n v="0"/>
    <n v="0"/>
    <n v="0"/>
    <n v="1"/>
    <n v="1"/>
  </r>
  <r>
    <x v="18"/>
    <x v="134"/>
    <x v="1"/>
    <x v="4"/>
    <n v="4"/>
    <n v="0"/>
    <n v="3"/>
    <n v="2"/>
    <n v="6"/>
    <n v="1"/>
    <n v="0"/>
    <n v="3"/>
    <n v="3"/>
    <n v="7"/>
  </r>
  <r>
    <x v="18"/>
    <x v="135"/>
    <x v="0"/>
    <x v="0"/>
    <n v="26"/>
    <n v="21"/>
    <n v="21"/>
    <n v="5"/>
    <n v="49"/>
    <n v="16"/>
    <n v="5"/>
    <n v="11"/>
    <n v="36"/>
    <n v="68"/>
  </r>
  <r>
    <x v="18"/>
    <x v="135"/>
    <x v="0"/>
    <x v="5"/>
    <n v="0"/>
    <n v="0"/>
    <n v="2"/>
    <n v="1"/>
    <n v="2"/>
    <n v="0"/>
    <n v="0"/>
    <n v="1"/>
    <n v="1"/>
    <n v="2"/>
  </r>
  <r>
    <x v="18"/>
    <x v="135"/>
    <x v="0"/>
    <x v="1"/>
    <n v="1"/>
    <n v="0"/>
    <n v="3"/>
    <n v="1"/>
    <n v="3"/>
    <n v="1"/>
    <n v="0"/>
    <n v="2"/>
    <n v="1"/>
    <n v="4"/>
  </r>
  <r>
    <x v="18"/>
    <x v="135"/>
    <x v="0"/>
    <x v="3"/>
    <n v="3"/>
    <n v="0"/>
    <n v="2"/>
    <n v="1"/>
    <n v="2"/>
    <n v="3"/>
    <n v="0"/>
    <n v="1"/>
    <n v="1"/>
    <n v="5"/>
  </r>
  <r>
    <x v="18"/>
    <x v="135"/>
    <x v="0"/>
    <x v="2"/>
    <n v="0"/>
    <n v="1"/>
    <n v="0"/>
    <n v="0"/>
    <n v="1"/>
    <n v="0"/>
    <n v="0"/>
    <n v="0"/>
    <n v="1"/>
    <n v="1"/>
  </r>
  <r>
    <x v="18"/>
    <x v="135"/>
    <x v="0"/>
    <x v="4"/>
    <n v="3"/>
    <n v="1"/>
    <n v="5"/>
    <n v="3"/>
    <n v="6"/>
    <n v="1"/>
    <n v="1"/>
    <n v="3"/>
    <n v="4"/>
    <n v="9"/>
  </r>
  <r>
    <x v="18"/>
    <x v="135"/>
    <x v="1"/>
    <x v="0"/>
    <n v="13"/>
    <n v="10"/>
    <n v="14"/>
    <n v="4"/>
    <n v="27"/>
    <n v="8"/>
    <n v="3"/>
    <n v="6"/>
    <n v="20"/>
    <n v="37"/>
  </r>
  <r>
    <x v="18"/>
    <x v="135"/>
    <x v="1"/>
    <x v="5"/>
    <n v="0"/>
    <n v="0"/>
    <n v="1"/>
    <n v="0"/>
    <n v="1"/>
    <n v="0"/>
    <n v="0"/>
    <n v="0"/>
    <n v="1"/>
    <n v="1"/>
  </r>
  <r>
    <x v="18"/>
    <x v="135"/>
    <x v="1"/>
    <x v="1"/>
    <n v="0"/>
    <n v="0"/>
    <n v="1"/>
    <n v="0"/>
    <n v="1"/>
    <n v="0"/>
    <n v="0"/>
    <n v="0"/>
    <n v="1"/>
    <n v="1"/>
  </r>
  <r>
    <x v="18"/>
    <x v="135"/>
    <x v="1"/>
    <x v="3"/>
    <n v="1"/>
    <n v="0"/>
    <n v="0"/>
    <n v="0"/>
    <n v="0"/>
    <n v="0"/>
    <n v="1"/>
    <n v="0"/>
    <n v="0"/>
    <n v="1"/>
  </r>
  <r>
    <x v="18"/>
    <x v="135"/>
    <x v="1"/>
    <x v="4"/>
    <n v="1"/>
    <n v="3"/>
    <n v="0"/>
    <n v="0"/>
    <n v="3"/>
    <n v="1"/>
    <n v="2"/>
    <n v="1"/>
    <n v="0"/>
    <n v="4"/>
  </r>
  <r>
    <x v="18"/>
    <x v="10"/>
    <x v="0"/>
    <x v="0"/>
    <n v="31"/>
    <n v="18"/>
    <n v="25"/>
    <n v="5"/>
    <n v="50"/>
    <n v="20"/>
    <n v="3"/>
    <n v="11"/>
    <n v="40"/>
    <n v="74"/>
  </r>
  <r>
    <x v="18"/>
    <x v="10"/>
    <x v="0"/>
    <x v="5"/>
    <n v="2"/>
    <n v="0"/>
    <n v="1"/>
    <n v="0"/>
    <n v="3"/>
    <n v="0"/>
    <n v="0"/>
    <n v="2"/>
    <n v="1"/>
    <n v="3"/>
  </r>
  <r>
    <x v="18"/>
    <x v="10"/>
    <x v="0"/>
    <x v="1"/>
    <n v="1"/>
    <n v="0"/>
    <n v="1"/>
    <n v="1"/>
    <n v="2"/>
    <n v="0"/>
    <n v="0"/>
    <n v="1"/>
    <n v="1"/>
    <n v="2"/>
  </r>
  <r>
    <x v="18"/>
    <x v="10"/>
    <x v="0"/>
    <x v="3"/>
    <n v="4"/>
    <n v="1"/>
    <n v="3"/>
    <n v="1"/>
    <n v="5"/>
    <n v="3"/>
    <n v="0"/>
    <n v="0"/>
    <n v="5"/>
    <n v="8"/>
  </r>
  <r>
    <x v="18"/>
    <x v="10"/>
    <x v="0"/>
    <x v="2"/>
    <n v="3"/>
    <n v="0"/>
    <n v="3"/>
    <n v="2"/>
    <n v="3"/>
    <n v="3"/>
    <n v="0"/>
    <n v="0"/>
    <n v="3"/>
    <n v="6"/>
  </r>
  <r>
    <x v="18"/>
    <x v="10"/>
    <x v="0"/>
    <x v="4"/>
    <n v="7"/>
    <n v="3"/>
    <n v="2"/>
    <n v="0"/>
    <n v="7"/>
    <n v="4"/>
    <n v="2"/>
    <n v="1"/>
    <n v="5"/>
    <n v="12"/>
  </r>
  <r>
    <x v="18"/>
    <x v="10"/>
    <x v="1"/>
    <x v="0"/>
    <n v="7"/>
    <n v="7"/>
    <n v="12"/>
    <n v="4"/>
    <n v="22"/>
    <n v="4"/>
    <n v="0"/>
    <n v="7"/>
    <n v="15"/>
    <n v="26"/>
  </r>
  <r>
    <x v="18"/>
    <x v="10"/>
    <x v="1"/>
    <x v="5"/>
    <n v="4"/>
    <n v="0"/>
    <n v="0"/>
    <n v="0"/>
    <n v="1"/>
    <n v="3"/>
    <n v="0"/>
    <n v="0"/>
    <n v="1"/>
    <n v="4"/>
  </r>
  <r>
    <x v="18"/>
    <x v="10"/>
    <x v="1"/>
    <x v="1"/>
    <n v="1"/>
    <n v="1"/>
    <n v="2"/>
    <n v="0"/>
    <n v="3"/>
    <n v="1"/>
    <n v="0"/>
    <n v="2"/>
    <n v="1"/>
    <n v="4"/>
  </r>
  <r>
    <x v="18"/>
    <x v="10"/>
    <x v="1"/>
    <x v="3"/>
    <n v="0"/>
    <n v="0"/>
    <n v="1"/>
    <n v="1"/>
    <n v="1"/>
    <n v="0"/>
    <n v="0"/>
    <n v="0"/>
    <n v="1"/>
    <n v="1"/>
  </r>
  <r>
    <x v="18"/>
    <x v="10"/>
    <x v="1"/>
    <x v="2"/>
    <n v="0"/>
    <n v="0"/>
    <n v="1"/>
    <n v="1"/>
    <n v="1"/>
    <n v="0"/>
    <n v="0"/>
    <n v="0"/>
    <n v="1"/>
    <n v="1"/>
  </r>
  <r>
    <x v="18"/>
    <x v="10"/>
    <x v="1"/>
    <x v="4"/>
    <n v="0"/>
    <n v="1"/>
    <n v="2"/>
    <n v="0"/>
    <n v="3"/>
    <n v="0"/>
    <n v="0"/>
    <n v="1"/>
    <n v="2"/>
    <n v="3"/>
  </r>
  <r>
    <x v="18"/>
    <x v="192"/>
    <x v="0"/>
    <x v="0"/>
    <n v="32"/>
    <n v="11"/>
    <n v="29"/>
    <n v="9"/>
    <n v="47"/>
    <n v="18"/>
    <n v="2"/>
    <n v="16"/>
    <n v="36"/>
    <n v="72"/>
  </r>
  <r>
    <x v="18"/>
    <x v="192"/>
    <x v="0"/>
    <x v="5"/>
    <n v="2"/>
    <n v="0"/>
    <n v="0"/>
    <n v="0"/>
    <n v="0"/>
    <n v="1"/>
    <n v="1"/>
    <n v="0"/>
    <n v="0"/>
    <n v="2"/>
  </r>
  <r>
    <x v="18"/>
    <x v="192"/>
    <x v="0"/>
    <x v="1"/>
    <n v="3"/>
    <n v="0"/>
    <n v="0"/>
    <n v="0"/>
    <n v="0"/>
    <n v="1"/>
    <n v="0"/>
    <n v="2"/>
    <n v="0"/>
    <n v="3"/>
  </r>
  <r>
    <x v="18"/>
    <x v="192"/>
    <x v="0"/>
    <x v="3"/>
    <n v="3"/>
    <n v="0"/>
    <n v="2"/>
    <n v="1"/>
    <n v="4"/>
    <n v="1"/>
    <n v="0"/>
    <n v="0"/>
    <n v="4"/>
    <n v="5"/>
  </r>
  <r>
    <x v="18"/>
    <x v="192"/>
    <x v="0"/>
    <x v="2"/>
    <n v="2"/>
    <n v="0"/>
    <n v="1"/>
    <n v="0"/>
    <n v="2"/>
    <n v="1"/>
    <n v="0"/>
    <n v="1"/>
    <n v="1"/>
    <n v="3"/>
  </r>
  <r>
    <x v="18"/>
    <x v="192"/>
    <x v="0"/>
    <x v="4"/>
    <n v="0"/>
    <n v="3"/>
    <n v="7"/>
    <n v="1"/>
    <n v="10"/>
    <n v="0"/>
    <n v="1"/>
    <n v="2"/>
    <n v="7"/>
    <n v="10"/>
  </r>
  <r>
    <x v="18"/>
    <x v="192"/>
    <x v="1"/>
    <x v="0"/>
    <n v="8"/>
    <n v="7"/>
    <n v="13"/>
    <n v="3"/>
    <n v="22"/>
    <n v="4"/>
    <n v="1"/>
    <n v="9"/>
    <n v="14"/>
    <n v="28"/>
  </r>
  <r>
    <x v="18"/>
    <x v="192"/>
    <x v="1"/>
    <x v="5"/>
    <n v="0"/>
    <n v="0"/>
    <n v="2"/>
    <n v="0"/>
    <n v="2"/>
    <n v="0"/>
    <n v="0"/>
    <n v="0"/>
    <n v="2"/>
    <n v="2"/>
  </r>
  <r>
    <x v="18"/>
    <x v="192"/>
    <x v="1"/>
    <x v="1"/>
    <n v="1"/>
    <n v="1"/>
    <n v="2"/>
    <n v="0"/>
    <n v="4"/>
    <n v="0"/>
    <n v="1"/>
    <n v="1"/>
    <n v="2"/>
    <n v="4"/>
  </r>
  <r>
    <x v="18"/>
    <x v="192"/>
    <x v="1"/>
    <x v="4"/>
    <n v="1"/>
    <n v="0"/>
    <n v="3"/>
    <n v="1"/>
    <n v="3"/>
    <n v="1"/>
    <n v="0"/>
    <n v="2"/>
    <n v="1"/>
    <n v="4"/>
  </r>
  <r>
    <x v="18"/>
    <x v="193"/>
    <x v="0"/>
    <x v="0"/>
    <n v="34"/>
    <n v="25"/>
    <n v="17"/>
    <n v="7"/>
    <n v="51"/>
    <n v="18"/>
    <n v="0"/>
    <n v="19"/>
    <n v="39"/>
    <n v="76"/>
  </r>
  <r>
    <x v="18"/>
    <x v="193"/>
    <x v="0"/>
    <x v="5"/>
    <n v="3"/>
    <n v="2"/>
    <n v="3"/>
    <n v="1"/>
    <n v="6"/>
    <n v="1"/>
    <n v="1"/>
    <n v="3"/>
    <n v="3"/>
    <n v="8"/>
  </r>
  <r>
    <x v="18"/>
    <x v="193"/>
    <x v="0"/>
    <x v="1"/>
    <n v="4"/>
    <n v="1"/>
    <n v="0"/>
    <n v="0"/>
    <n v="3"/>
    <n v="2"/>
    <n v="0"/>
    <n v="0"/>
    <n v="3"/>
    <n v="5"/>
  </r>
  <r>
    <x v="18"/>
    <x v="193"/>
    <x v="0"/>
    <x v="3"/>
    <n v="2"/>
    <n v="0"/>
    <n v="1"/>
    <n v="0"/>
    <n v="1"/>
    <n v="1"/>
    <n v="0"/>
    <n v="2"/>
    <n v="0"/>
    <n v="3"/>
  </r>
  <r>
    <x v="18"/>
    <x v="193"/>
    <x v="0"/>
    <x v="2"/>
    <n v="0"/>
    <n v="1"/>
    <n v="0"/>
    <n v="0"/>
    <n v="1"/>
    <n v="0"/>
    <n v="0"/>
    <n v="0"/>
    <n v="1"/>
    <n v="1"/>
  </r>
  <r>
    <x v="18"/>
    <x v="193"/>
    <x v="0"/>
    <x v="4"/>
    <n v="1"/>
    <n v="2"/>
    <n v="6"/>
    <n v="1"/>
    <n v="8"/>
    <n v="1"/>
    <n v="0"/>
    <n v="5"/>
    <n v="3"/>
    <n v="9"/>
  </r>
  <r>
    <x v="18"/>
    <x v="193"/>
    <x v="1"/>
    <x v="0"/>
    <n v="14"/>
    <n v="13"/>
    <n v="12"/>
    <n v="4"/>
    <n v="27"/>
    <n v="9"/>
    <n v="1"/>
    <n v="8"/>
    <n v="21"/>
    <n v="39"/>
  </r>
  <r>
    <x v="18"/>
    <x v="193"/>
    <x v="1"/>
    <x v="5"/>
    <n v="2"/>
    <n v="0"/>
    <n v="1"/>
    <n v="0"/>
    <n v="1"/>
    <n v="1"/>
    <n v="1"/>
    <n v="0"/>
    <n v="1"/>
    <n v="3"/>
  </r>
  <r>
    <x v="18"/>
    <x v="193"/>
    <x v="1"/>
    <x v="1"/>
    <n v="0"/>
    <n v="0"/>
    <n v="3"/>
    <n v="3"/>
    <n v="3"/>
    <n v="0"/>
    <n v="0"/>
    <n v="3"/>
    <n v="0"/>
    <n v="3"/>
  </r>
  <r>
    <x v="18"/>
    <x v="193"/>
    <x v="1"/>
    <x v="3"/>
    <n v="3"/>
    <n v="0"/>
    <n v="1"/>
    <n v="0"/>
    <n v="3"/>
    <n v="1"/>
    <n v="0"/>
    <n v="1"/>
    <n v="2"/>
    <n v="4"/>
  </r>
  <r>
    <x v="18"/>
    <x v="193"/>
    <x v="1"/>
    <x v="4"/>
    <n v="0"/>
    <n v="0"/>
    <n v="2"/>
    <n v="0"/>
    <n v="2"/>
    <n v="0"/>
    <n v="0"/>
    <n v="0"/>
    <n v="2"/>
    <n v="2"/>
  </r>
  <r>
    <x v="18"/>
    <x v="194"/>
    <x v="0"/>
    <x v="0"/>
    <n v="35"/>
    <n v="22"/>
    <n v="20"/>
    <n v="3"/>
    <n v="55"/>
    <n v="17"/>
    <n v="4"/>
    <n v="18"/>
    <n v="38"/>
    <n v="77"/>
  </r>
  <r>
    <x v="18"/>
    <x v="194"/>
    <x v="0"/>
    <x v="5"/>
    <n v="0"/>
    <n v="0"/>
    <n v="1"/>
    <n v="1"/>
    <n v="1"/>
    <n v="0"/>
    <n v="0"/>
    <n v="0"/>
    <n v="1"/>
    <n v="1"/>
  </r>
  <r>
    <x v="18"/>
    <x v="194"/>
    <x v="0"/>
    <x v="1"/>
    <n v="4"/>
    <n v="0"/>
    <n v="3"/>
    <n v="1"/>
    <n v="4"/>
    <n v="2"/>
    <n v="0"/>
    <n v="3"/>
    <n v="2"/>
    <n v="7"/>
  </r>
  <r>
    <x v="18"/>
    <x v="194"/>
    <x v="0"/>
    <x v="3"/>
    <n v="0"/>
    <n v="3"/>
    <n v="1"/>
    <n v="0"/>
    <n v="4"/>
    <n v="0"/>
    <n v="0"/>
    <n v="2"/>
    <n v="2"/>
    <n v="4"/>
  </r>
  <r>
    <x v="18"/>
    <x v="194"/>
    <x v="0"/>
    <x v="2"/>
    <n v="1"/>
    <n v="0"/>
    <n v="1"/>
    <n v="0"/>
    <n v="1"/>
    <n v="1"/>
    <n v="0"/>
    <n v="1"/>
    <n v="0"/>
    <n v="2"/>
  </r>
  <r>
    <x v="18"/>
    <x v="194"/>
    <x v="0"/>
    <x v="4"/>
    <n v="6"/>
    <n v="2"/>
    <n v="4"/>
    <n v="3"/>
    <n v="6"/>
    <n v="3"/>
    <n v="0"/>
    <n v="5"/>
    <n v="4"/>
    <n v="12"/>
  </r>
  <r>
    <x v="18"/>
    <x v="194"/>
    <x v="1"/>
    <x v="0"/>
    <n v="18"/>
    <n v="12"/>
    <n v="23"/>
    <n v="7"/>
    <n v="36"/>
    <n v="13"/>
    <n v="1"/>
    <n v="8"/>
    <n v="31"/>
    <n v="53"/>
  </r>
  <r>
    <x v="18"/>
    <x v="194"/>
    <x v="1"/>
    <x v="5"/>
    <n v="2"/>
    <n v="0"/>
    <n v="2"/>
    <n v="1"/>
    <n v="2"/>
    <n v="2"/>
    <n v="0"/>
    <n v="1"/>
    <n v="1"/>
    <n v="4"/>
  </r>
  <r>
    <x v="18"/>
    <x v="194"/>
    <x v="1"/>
    <x v="1"/>
    <n v="0"/>
    <n v="1"/>
    <n v="0"/>
    <n v="0"/>
    <n v="1"/>
    <n v="0"/>
    <n v="0"/>
    <n v="1"/>
    <n v="0"/>
    <n v="1"/>
  </r>
  <r>
    <x v="18"/>
    <x v="194"/>
    <x v="1"/>
    <x v="3"/>
    <n v="1"/>
    <n v="0"/>
    <n v="0"/>
    <n v="0"/>
    <n v="0"/>
    <n v="1"/>
    <n v="0"/>
    <n v="0"/>
    <n v="0"/>
    <n v="1"/>
  </r>
  <r>
    <x v="18"/>
    <x v="194"/>
    <x v="1"/>
    <x v="2"/>
    <n v="1"/>
    <n v="0"/>
    <n v="0"/>
    <n v="0"/>
    <n v="1"/>
    <n v="0"/>
    <n v="0"/>
    <n v="1"/>
    <n v="0"/>
    <n v="1"/>
  </r>
  <r>
    <x v="18"/>
    <x v="194"/>
    <x v="1"/>
    <x v="4"/>
    <n v="1"/>
    <n v="2"/>
    <n v="4"/>
    <n v="0"/>
    <n v="6"/>
    <n v="1"/>
    <n v="0"/>
    <n v="1"/>
    <n v="5"/>
    <n v="7"/>
  </r>
  <r>
    <x v="18"/>
    <x v="195"/>
    <x v="0"/>
    <x v="0"/>
    <n v="36"/>
    <n v="18"/>
    <n v="18"/>
    <n v="2"/>
    <n v="47"/>
    <n v="20"/>
    <n v="3"/>
    <n v="16"/>
    <n v="33"/>
    <n v="72"/>
  </r>
  <r>
    <x v="18"/>
    <x v="195"/>
    <x v="0"/>
    <x v="5"/>
    <n v="0"/>
    <n v="1"/>
    <n v="2"/>
    <n v="0"/>
    <n v="3"/>
    <n v="0"/>
    <n v="0"/>
    <n v="2"/>
    <n v="1"/>
    <n v="3"/>
  </r>
  <r>
    <x v="18"/>
    <x v="195"/>
    <x v="0"/>
    <x v="1"/>
    <n v="1"/>
    <n v="1"/>
    <n v="3"/>
    <n v="2"/>
    <n v="5"/>
    <n v="0"/>
    <n v="0"/>
    <n v="0"/>
    <n v="5"/>
    <n v="5"/>
  </r>
  <r>
    <x v="18"/>
    <x v="195"/>
    <x v="0"/>
    <x v="3"/>
    <n v="2"/>
    <n v="0"/>
    <n v="2"/>
    <n v="1"/>
    <n v="3"/>
    <n v="0"/>
    <n v="0"/>
    <n v="2"/>
    <n v="2"/>
    <n v="4"/>
  </r>
  <r>
    <x v="18"/>
    <x v="195"/>
    <x v="0"/>
    <x v="2"/>
    <n v="2"/>
    <n v="0"/>
    <n v="2"/>
    <n v="0"/>
    <n v="2"/>
    <n v="2"/>
    <n v="0"/>
    <n v="0"/>
    <n v="2"/>
    <n v="4"/>
  </r>
  <r>
    <x v="18"/>
    <x v="195"/>
    <x v="0"/>
    <x v="4"/>
    <n v="2"/>
    <n v="2"/>
    <n v="5"/>
    <n v="2"/>
    <n v="8"/>
    <n v="1"/>
    <n v="0"/>
    <n v="2"/>
    <n v="6"/>
    <n v="9"/>
  </r>
  <r>
    <x v="18"/>
    <x v="195"/>
    <x v="1"/>
    <x v="0"/>
    <n v="9"/>
    <n v="7"/>
    <n v="8"/>
    <n v="2"/>
    <n v="17"/>
    <n v="4"/>
    <n v="2"/>
    <n v="6"/>
    <n v="12"/>
    <n v="24"/>
  </r>
  <r>
    <x v="18"/>
    <x v="195"/>
    <x v="1"/>
    <x v="5"/>
    <n v="0"/>
    <n v="0"/>
    <n v="1"/>
    <n v="0"/>
    <n v="1"/>
    <n v="0"/>
    <n v="0"/>
    <n v="1"/>
    <n v="0"/>
    <n v="1"/>
  </r>
  <r>
    <x v="18"/>
    <x v="195"/>
    <x v="1"/>
    <x v="1"/>
    <n v="1"/>
    <n v="1"/>
    <n v="0"/>
    <n v="0"/>
    <n v="1"/>
    <n v="1"/>
    <n v="0"/>
    <n v="0"/>
    <n v="1"/>
    <n v="2"/>
  </r>
  <r>
    <x v="18"/>
    <x v="195"/>
    <x v="1"/>
    <x v="3"/>
    <n v="0"/>
    <n v="1"/>
    <n v="1"/>
    <n v="0"/>
    <n v="2"/>
    <n v="0"/>
    <n v="0"/>
    <n v="2"/>
    <n v="0"/>
    <n v="2"/>
  </r>
  <r>
    <x v="18"/>
    <x v="195"/>
    <x v="1"/>
    <x v="2"/>
    <n v="0"/>
    <n v="0"/>
    <n v="2"/>
    <n v="1"/>
    <n v="2"/>
    <n v="0"/>
    <n v="0"/>
    <n v="0"/>
    <n v="2"/>
    <n v="2"/>
  </r>
  <r>
    <x v="18"/>
    <x v="195"/>
    <x v="1"/>
    <x v="4"/>
    <n v="2"/>
    <n v="0"/>
    <n v="0"/>
    <n v="0"/>
    <n v="0"/>
    <n v="2"/>
    <n v="0"/>
    <n v="0"/>
    <n v="0"/>
    <n v="2"/>
  </r>
  <r>
    <x v="18"/>
    <x v="196"/>
    <x v="0"/>
    <x v="0"/>
    <n v="33"/>
    <n v="26"/>
    <n v="20"/>
    <n v="4"/>
    <n v="54"/>
    <n v="18"/>
    <n v="3"/>
    <n v="14"/>
    <n v="44"/>
    <n v="79"/>
  </r>
  <r>
    <x v="18"/>
    <x v="196"/>
    <x v="0"/>
    <x v="5"/>
    <n v="1"/>
    <n v="1"/>
    <n v="1"/>
    <n v="1"/>
    <n v="2"/>
    <n v="1"/>
    <n v="0"/>
    <n v="1"/>
    <n v="1"/>
    <n v="3"/>
  </r>
  <r>
    <x v="18"/>
    <x v="196"/>
    <x v="0"/>
    <x v="1"/>
    <n v="2"/>
    <n v="2"/>
    <n v="1"/>
    <n v="0"/>
    <n v="3"/>
    <n v="2"/>
    <n v="0"/>
    <n v="1"/>
    <n v="2"/>
    <n v="5"/>
  </r>
  <r>
    <x v="18"/>
    <x v="196"/>
    <x v="0"/>
    <x v="3"/>
    <n v="2"/>
    <n v="0"/>
    <n v="0"/>
    <n v="0"/>
    <n v="1"/>
    <n v="1"/>
    <n v="1"/>
    <n v="0"/>
    <n v="0"/>
    <n v="2"/>
  </r>
  <r>
    <x v="18"/>
    <x v="196"/>
    <x v="0"/>
    <x v="4"/>
    <n v="4"/>
    <n v="2"/>
    <n v="7"/>
    <n v="4"/>
    <n v="11"/>
    <n v="2"/>
    <n v="1"/>
    <n v="2"/>
    <n v="8"/>
    <n v="13"/>
  </r>
  <r>
    <x v="18"/>
    <x v="196"/>
    <x v="1"/>
    <x v="0"/>
    <n v="9"/>
    <n v="12"/>
    <n v="15"/>
    <n v="3"/>
    <n v="28"/>
    <n v="7"/>
    <n v="0"/>
    <n v="6"/>
    <n v="23"/>
    <n v="36"/>
  </r>
  <r>
    <x v="18"/>
    <x v="196"/>
    <x v="1"/>
    <x v="5"/>
    <n v="2"/>
    <n v="0"/>
    <n v="2"/>
    <n v="2"/>
    <n v="3"/>
    <n v="0"/>
    <n v="0"/>
    <n v="2"/>
    <n v="2"/>
    <n v="4"/>
  </r>
  <r>
    <x v="18"/>
    <x v="196"/>
    <x v="1"/>
    <x v="1"/>
    <n v="1"/>
    <n v="0"/>
    <n v="0"/>
    <n v="0"/>
    <n v="0"/>
    <n v="1"/>
    <n v="0"/>
    <n v="0"/>
    <n v="0"/>
    <n v="1"/>
  </r>
  <r>
    <x v="18"/>
    <x v="196"/>
    <x v="1"/>
    <x v="3"/>
    <n v="0"/>
    <n v="2"/>
    <n v="1"/>
    <n v="1"/>
    <n v="3"/>
    <n v="0"/>
    <n v="0"/>
    <n v="3"/>
    <n v="0"/>
    <n v="3"/>
  </r>
  <r>
    <x v="18"/>
    <x v="196"/>
    <x v="1"/>
    <x v="4"/>
    <n v="1"/>
    <n v="1"/>
    <n v="2"/>
    <n v="2"/>
    <n v="3"/>
    <n v="1"/>
    <n v="0"/>
    <n v="1"/>
    <n v="2"/>
    <n v="4"/>
  </r>
  <r>
    <x v="18"/>
    <x v="197"/>
    <x v="0"/>
    <x v="0"/>
    <n v="34"/>
    <n v="17"/>
    <n v="27"/>
    <n v="6"/>
    <n v="50"/>
    <n v="22"/>
    <n v="4"/>
    <n v="14"/>
    <n v="38"/>
    <n v="78"/>
  </r>
  <r>
    <x v="18"/>
    <x v="197"/>
    <x v="0"/>
    <x v="5"/>
    <n v="2"/>
    <n v="0"/>
    <n v="0"/>
    <n v="0"/>
    <n v="2"/>
    <n v="0"/>
    <n v="0"/>
    <n v="0"/>
    <n v="2"/>
    <n v="2"/>
  </r>
  <r>
    <x v="18"/>
    <x v="197"/>
    <x v="0"/>
    <x v="1"/>
    <n v="2"/>
    <n v="0"/>
    <n v="1"/>
    <n v="0"/>
    <n v="1"/>
    <n v="0"/>
    <n v="1"/>
    <n v="1"/>
    <n v="1"/>
    <n v="3"/>
  </r>
  <r>
    <x v="18"/>
    <x v="197"/>
    <x v="0"/>
    <x v="3"/>
    <n v="2"/>
    <n v="3"/>
    <n v="2"/>
    <n v="2"/>
    <n v="6"/>
    <n v="1"/>
    <n v="0"/>
    <n v="1"/>
    <n v="5"/>
    <n v="7"/>
  </r>
  <r>
    <x v="18"/>
    <x v="197"/>
    <x v="0"/>
    <x v="2"/>
    <n v="1"/>
    <n v="0"/>
    <n v="0"/>
    <n v="0"/>
    <n v="0"/>
    <n v="0"/>
    <n v="0"/>
    <n v="1"/>
    <n v="0"/>
    <n v="1"/>
  </r>
  <r>
    <x v="18"/>
    <x v="197"/>
    <x v="0"/>
    <x v="4"/>
    <n v="1"/>
    <n v="2"/>
    <n v="4"/>
    <n v="1"/>
    <n v="6"/>
    <n v="1"/>
    <n v="0"/>
    <n v="2"/>
    <n v="4"/>
    <n v="7"/>
  </r>
  <r>
    <x v="18"/>
    <x v="197"/>
    <x v="1"/>
    <x v="0"/>
    <n v="9"/>
    <n v="5"/>
    <n v="11"/>
    <n v="4"/>
    <n v="18"/>
    <n v="3"/>
    <n v="0"/>
    <n v="6"/>
    <n v="16"/>
    <n v="25"/>
  </r>
  <r>
    <x v="18"/>
    <x v="197"/>
    <x v="1"/>
    <x v="5"/>
    <n v="4"/>
    <n v="0"/>
    <n v="0"/>
    <n v="0"/>
    <n v="1"/>
    <n v="2"/>
    <n v="0"/>
    <n v="1"/>
    <n v="1"/>
    <n v="4"/>
  </r>
  <r>
    <x v="18"/>
    <x v="197"/>
    <x v="1"/>
    <x v="1"/>
    <n v="2"/>
    <n v="0"/>
    <n v="1"/>
    <n v="0"/>
    <n v="1"/>
    <n v="2"/>
    <n v="0"/>
    <n v="0"/>
    <n v="1"/>
    <n v="3"/>
  </r>
  <r>
    <x v="18"/>
    <x v="197"/>
    <x v="1"/>
    <x v="3"/>
    <n v="0"/>
    <n v="0"/>
    <n v="1"/>
    <n v="1"/>
    <n v="1"/>
    <n v="0"/>
    <n v="0"/>
    <n v="1"/>
    <n v="0"/>
    <n v="1"/>
  </r>
  <r>
    <x v="18"/>
    <x v="197"/>
    <x v="1"/>
    <x v="4"/>
    <n v="3"/>
    <n v="0"/>
    <n v="3"/>
    <n v="2"/>
    <n v="4"/>
    <n v="2"/>
    <n v="0"/>
    <n v="1"/>
    <n v="3"/>
    <n v="6"/>
  </r>
  <r>
    <x v="18"/>
    <x v="198"/>
    <x v="0"/>
    <x v="0"/>
    <n v="33"/>
    <n v="24"/>
    <n v="22"/>
    <n v="3"/>
    <n v="59"/>
    <n v="14"/>
    <n v="8"/>
    <n v="19"/>
    <n v="38"/>
    <n v="79"/>
  </r>
  <r>
    <x v="18"/>
    <x v="198"/>
    <x v="0"/>
    <x v="5"/>
    <n v="1"/>
    <n v="1"/>
    <n v="0"/>
    <n v="0"/>
    <n v="1"/>
    <n v="1"/>
    <n v="0"/>
    <n v="0"/>
    <n v="1"/>
    <n v="2"/>
  </r>
  <r>
    <x v="18"/>
    <x v="198"/>
    <x v="0"/>
    <x v="1"/>
    <n v="3"/>
    <n v="1"/>
    <n v="1"/>
    <n v="1"/>
    <n v="3"/>
    <n v="1"/>
    <n v="1"/>
    <n v="0"/>
    <n v="3"/>
    <n v="5"/>
  </r>
  <r>
    <x v="18"/>
    <x v="198"/>
    <x v="0"/>
    <x v="3"/>
    <n v="1"/>
    <n v="1"/>
    <n v="0"/>
    <n v="0"/>
    <n v="2"/>
    <n v="0"/>
    <n v="1"/>
    <n v="0"/>
    <n v="1"/>
    <n v="2"/>
  </r>
  <r>
    <x v="18"/>
    <x v="198"/>
    <x v="0"/>
    <x v="2"/>
    <n v="0"/>
    <n v="1"/>
    <n v="1"/>
    <n v="0"/>
    <n v="2"/>
    <n v="0"/>
    <n v="0"/>
    <n v="0"/>
    <n v="2"/>
    <n v="2"/>
  </r>
  <r>
    <x v="18"/>
    <x v="198"/>
    <x v="0"/>
    <x v="4"/>
    <n v="3"/>
    <n v="0"/>
    <n v="4"/>
    <n v="1"/>
    <n v="5"/>
    <n v="1"/>
    <n v="1"/>
    <n v="1"/>
    <n v="4"/>
    <n v="7"/>
  </r>
  <r>
    <x v="18"/>
    <x v="198"/>
    <x v="1"/>
    <x v="0"/>
    <n v="10"/>
    <n v="6"/>
    <n v="15"/>
    <n v="5"/>
    <n v="23"/>
    <n v="7"/>
    <n v="0"/>
    <n v="8"/>
    <n v="16"/>
    <n v="31"/>
  </r>
  <r>
    <x v="18"/>
    <x v="198"/>
    <x v="1"/>
    <x v="5"/>
    <n v="0"/>
    <n v="1"/>
    <n v="0"/>
    <n v="0"/>
    <n v="1"/>
    <n v="0"/>
    <n v="0"/>
    <n v="0"/>
    <n v="1"/>
    <n v="1"/>
  </r>
  <r>
    <x v="18"/>
    <x v="198"/>
    <x v="1"/>
    <x v="1"/>
    <n v="2"/>
    <n v="0"/>
    <n v="1"/>
    <n v="0"/>
    <n v="1"/>
    <n v="1"/>
    <n v="0"/>
    <n v="1"/>
    <n v="1"/>
    <n v="3"/>
  </r>
  <r>
    <x v="18"/>
    <x v="198"/>
    <x v="1"/>
    <x v="3"/>
    <n v="1"/>
    <n v="1"/>
    <n v="3"/>
    <n v="1"/>
    <n v="5"/>
    <n v="0"/>
    <n v="1"/>
    <n v="1"/>
    <n v="3"/>
    <n v="5"/>
  </r>
  <r>
    <x v="18"/>
    <x v="198"/>
    <x v="1"/>
    <x v="2"/>
    <n v="2"/>
    <n v="0"/>
    <n v="1"/>
    <n v="0"/>
    <n v="1"/>
    <n v="2"/>
    <n v="0"/>
    <n v="0"/>
    <n v="1"/>
    <n v="3"/>
  </r>
  <r>
    <x v="18"/>
    <x v="198"/>
    <x v="1"/>
    <x v="4"/>
    <n v="1"/>
    <n v="1"/>
    <n v="5"/>
    <n v="1"/>
    <n v="6"/>
    <n v="1"/>
    <n v="0"/>
    <n v="3"/>
    <n v="3"/>
    <n v="7"/>
  </r>
  <r>
    <x v="18"/>
    <x v="199"/>
    <x v="0"/>
    <x v="0"/>
    <n v="27"/>
    <n v="21"/>
    <n v="20"/>
    <n v="7"/>
    <n v="48"/>
    <n v="14"/>
    <n v="4"/>
    <n v="18"/>
    <n v="32"/>
    <n v="68"/>
  </r>
  <r>
    <x v="18"/>
    <x v="199"/>
    <x v="0"/>
    <x v="5"/>
    <n v="2"/>
    <n v="0"/>
    <n v="0"/>
    <n v="0"/>
    <n v="1"/>
    <n v="0"/>
    <n v="2"/>
    <n v="0"/>
    <n v="0"/>
    <n v="2"/>
  </r>
  <r>
    <x v="18"/>
    <x v="199"/>
    <x v="0"/>
    <x v="1"/>
    <n v="2"/>
    <n v="0"/>
    <n v="0"/>
    <n v="0"/>
    <n v="0"/>
    <n v="1"/>
    <n v="0"/>
    <n v="1"/>
    <n v="0"/>
    <n v="2"/>
  </r>
  <r>
    <x v="18"/>
    <x v="199"/>
    <x v="0"/>
    <x v="3"/>
    <n v="0"/>
    <n v="1"/>
    <n v="1"/>
    <n v="1"/>
    <n v="2"/>
    <n v="0"/>
    <n v="0"/>
    <n v="0"/>
    <n v="2"/>
    <n v="2"/>
  </r>
  <r>
    <x v="18"/>
    <x v="199"/>
    <x v="0"/>
    <x v="2"/>
    <n v="1"/>
    <n v="1"/>
    <n v="0"/>
    <n v="0"/>
    <n v="1"/>
    <n v="1"/>
    <n v="0"/>
    <n v="1"/>
    <n v="0"/>
    <n v="2"/>
  </r>
  <r>
    <x v="18"/>
    <x v="199"/>
    <x v="0"/>
    <x v="4"/>
    <n v="3"/>
    <n v="3"/>
    <n v="0"/>
    <n v="0"/>
    <n v="5"/>
    <n v="0"/>
    <n v="1"/>
    <n v="5"/>
    <n v="0"/>
    <n v="6"/>
  </r>
  <r>
    <x v="18"/>
    <x v="199"/>
    <x v="1"/>
    <x v="0"/>
    <n v="15"/>
    <n v="8"/>
    <n v="11"/>
    <n v="3"/>
    <n v="20"/>
    <n v="13"/>
    <n v="0"/>
    <n v="11"/>
    <n v="10"/>
    <n v="34"/>
  </r>
  <r>
    <x v="18"/>
    <x v="199"/>
    <x v="1"/>
    <x v="5"/>
    <n v="0"/>
    <n v="0"/>
    <n v="1"/>
    <n v="0"/>
    <n v="1"/>
    <n v="0"/>
    <n v="0"/>
    <n v="0"/>
    <n v="1"/>
    <n v="1"/>
  </r>
  <r>
    <x v="18"/>
    <x v="199"/>
    <x v="1"/>
    <x v="1"/>
    <n v="2"/>
    <n v="0"/>
    <n v="1"/>
    <n v="0"/>
    <n v="1"/>
    <n v="2"/>
    <n v="0"/>
    <n v="0"/>
    <n v="1"/>
    <n v="3"/>
  </r>
  <r>
    <x v="18"/>
    <x v="199"/>
    <x v="1"/>
    <x v="3"/>
    <n v="2"/>
    <n v="1"/>
    <n v="0"/>
    <n v="0"/>
    <n v="1"/>
    <n v="2"/>
    <n v="0"/>
    <n v="0"/>
    <n v="1"/>
    <n v="3"/>
  </r>
  <r>
    <x v="18"/>
    <x v="199"/>
    <x v="1"/>
    <x v="2"/>
    <n v="1"/>
    <n v="0"/>
    <n v="0"/>
    <n v="0"/>
    <n v="1"/>
    <n v="0"/>
    <n v="0"/>
    <n v="1"/>
    <n v="0"/>
    <n v="1"/>
  </r>
  <r>
    <x v="18"/>
    <x v="199"/>
    <x v="1"/>
    <x v="4"/>
    <n v="1"/>
    <n v="1"/>
    <n v="0"/>
    <n v="0"/>
    <n v="1"/>
    <n v="1"/>
    <n v="0"/>
    <n v="0"/>
    <n v="1"/>
    <n v="2"/>
  </r>
  <r>
    <x v="18"/>
    <x v="200"/>
    <x v="0"/>
    <x v="0"/>
    <n v="27"/>
    <n v="16"/>
    <n v="27"/>
    <n v="3"/>
    <n v="50"/>
    <n v="15"/>
    <n v="2"/>
    <n v="18"/>
    <n v="35"/>
    <n v="70"/>
  </r>
  <r>
    <x v="18"/>
    <x v="200"/>
    <x v="0"/>
    <x v="5"/>
    <n v="2"/>
    <n v="0"/>
    <n v="3"/>
    <n v="0"/>
    <n v="4"/>
    <n v="1"/>
    <n v="0"/>
    <n v="2"/>
    <n v="2"/>
    <n v="5"/>
  </r>
  <r>
    <x v="18"/>
    <x v="200"/>
    <x v="0"/>
    <x v="1"/>
    <n v="2"/>
    <n v="1"/>
    <n v="2"/>
    <n v="0"/>
    <n v="3"/>
    <n v="2"/>
    <n v="0"/>
    <n v="1"/>
    <n v="2"/>
    <n v="5"/>
  </r>
  <r>
    <x v="18"/>
    <x v="200"/>
    <x v="0"/>
    <x v="3"/>
    <n v="1"/>
    <n v="2"/>
    <n v="0"/>
    <n v="0"/>
    <n v="2"/>
    <n v="1"/>
    <n v="0"/>
    <n v="1"/>
    <n v="1"/>
    <n v="3"/>
  </r>
  <r>
    <x v="18"/>
    <x v="200"/>
    <x v="0"/>
    <x v="2"/>
    <n v="2"/>
    <n v="0"/>
    <n v="1"/>
    <n v="0"/>
    <n v="2"/>
    <n v="1"/>
    <n v="0"/>
    <n v="0"/>
    <n v="2"/>
    <n v="3"/>
  </r>
  <r>
    <x v="18"/>
    <x v="200"/>
    <x v="0"/>
    <x v="4"/>
    <n v="1"/>
    <n v="3"/>
    <n v="5"/>
    <n v="4"/>
    <n v="9"/>
    <n v="0"/>
    <n v="1"/>
    <n v="1"/>
    <n v="7"/>
    <n v="9"/>
  </r>
  <r>
    <x v="18"/>
    <x v="200"/>
    <x v="1"/>
    <x v="0"/>
    <n v="9"/>
    <n v="7"/>
    <n v="14"/>
    <n v="1"/>
    <n v="23"/>
    <n v="3"/>
    <n v="1"/>
    <n v="8"/>
    <n v="18"/>
    <n v="30"/>
  </r>
  <r>
    <x v="18"/>
    <x v="200"/>
    <x v="1"/>
    <x v="5"/>
    <n v="2"/>
    <n v="0"/>
    <n v="0"/>
    <n v="0"/>
    <n v="2"/>
    <n v="0"/>
    <n v="0"/>
    <n v="2"/>
    <n v="0"/>
    <n v="2"/>
  </r>
  <r>
    <x v="18"/>
    <x v="200"/>
    <x v="1"/>
    <x v="1"/>
    <n v="1"/>
    <n v="0"/>
    <n v="1"/>
    <n v="0"/>
    <n v="1"/>
    <n v="1"/>
    <n v="0"/>
    <n v="1"/>
    <n v="0"/>
    <n v="2"/>
  </r>
  <r>
    <x v="18"/>
    <x v="200"/>
    <x v="1"/>
    <x v="2"/>
    <n v="0"/>
    <n v="1"/>
    <n v="1"/>
    <n v="1"/>
    <n v="2"/>
    <n v="0"/>
    <n v="0"/>
    <n v="1"/>
    <n v="1"/>
    <n v="2"/>
  </r>
  <r>
    <x v="18"/>
    <x v="200"/>
    <x v="1"/>
    <x v="4"/>
    <n v="1"/>
    <n v="0"/>
    <n v="2"/>
    <n v="0"/>
    <n v="2"/>
    <n v="1"/>
    <n v="0"/>
    <n v="0"/>
    <n v="2"/>
    <n v="3"/>
  </r>
  <r>
    <x v="18"/>
    <x v="201"/>
    <x v="0"/>
    <x v="0"/>
    <n v="31"/>
    <n v="23"/>
    <n v="33"/>
    <n v="5"/>
    <n v="64"/>
    <n v="19"/>
    <n v="2"/>
    <n v="16"/>
    <n v="50"/>
    <n v="87"/>
  </r>
  <r>
    <x v="18"/>
    <x v="201"/>
    <x v="0"/>
    <x v="5"/>
    <n v="3"/>
    <n v="0"/>
    <n v="2"/>
    <n v="0"/>
    <n v="3"/>
    <n v="2"/>
    <n v="0"/>
    <n v="1"/>
    <n v="2"/>
    <n v="5"/>
  </r>
  <r>
    <x v="18"/>
    <x v="201"/>
    <x v="0"/>
    <x v="1"/>
    <n v="0"/>
    <n v="4"/>
    <n v="1"/>
    <n v="1"/>
    <n v="5"/>
    <n v="0"/>
    <n v="0"/>
    <n v="2"/>
    <n v="3"/>
    <n v="5"/>
  </r>
  <r>
    <x v="18"/>
    <x v="201"/>
    <x v="0"/>
    <x v="3"/>
    <n v="1"/>
    <n v="0"/>
    <n v="2"/>
    <n v="0"/>
    <n v="2"/>
    <n v="0"/>
    <n v="1"/>
    <n v="0"/>
    <n v="2"/>
    <n v="3"/>
  </r>
  <r>
    <x v="18"/>
    <x v="201"/>
    <x v="0"/>
    <x v="2"/>
    <n v="1"/>
    <n v="2"/>
    <n v="0"/>
    <n v="0"/>
    <n v="3"/>
    <n v="0"/>
    <n v="0"/>
    <n v="1"/>
    <n v="2"/>
    <n v="3"/>
  </r>
  <r>
    <x v="18"/>
    <x v="201"/>
    <x v="0"/>
    <x v="4"/>
    <n v="5"/>
    <n v="2"/>
    <n v="4"/>
    <n v="1"/>
    <n v="7"/>
    <n v="4"/>
    <n v="0"/>
    <n v="3"/>
    <n v="4"/>
    <n v="11"/>
  </r>
  <r>
    <x v="18"/>
    <x v="201"/>
    <x v="1"/>
    <x v="0"/>
    <n v="18"/>
    <n v="10"/>
    <n v="9"/>
    <n v="2"/>
    <n v="22"/>
    <n v="13"/>
    <n v="3"/>
    <n v="7"/>
    <n v="14"/>
    <n v="37"/>
  </r>
  <r>
    <x v="18"/>
    <x v="201"/>
    <x v="1"/>
    <x v="5"/>
    <n v="1"/>
    <n v="2"/>
    <n v="0"/>
    <n v="0"/>
    <n v="2"/>
    <n v="1"/>
    <n v="0"/>
    <n v="0"/>
    <n v="2"/>
    <n v="3"/>
  </r>
  <r>
    <x v="18"/>
    <x v="201"/>
    <x v="1"/>
    <x v="1"/>
    <n v="3"/>
    <n v="0"/>
    <n v="1"/>
    <n v="0"/>
    <n v="1"/>
    <n v="3"/>
    <n v="0"/>
    <n v="1"/>
    <n v="0"/>
    <n v="4"/>
  </r>
  <r>
    <x v="18"/>
    <x v="201"/>
    <x v="1"/>
    <x v="3"/>
    <n v="3"/>
    <n v="0"/>
    <n v="1"/>
    <n v="1"/>
    <n v="3"/>
    <n v="1"/>
    <n v="0"/>
    <n v="1"/>
    <n v="2"/>
    <n v="4"/>
  </r>
  <r>
    <x v="18"/>
    <x v="201"/>
    <x v="1"/>
    <x v="2"/>
    <n v="1"/>
    <n v="0"/>
    <n v="1"/>
    <n v="0"/>
    <n v="1"/>
    <n v="1"/>
    <n v="0"/>
    <n v="1"/>
    <n v="0"/>
    <n v="2"/>
  </r>
  <r>
    <x v="18"/>
    <x v="201"/>
    <x v="1"/>
    <x v="4"/>
    <n v="1"/>
    <n v="0"/>
    <n v="1"/>
    <n v="1"/>
    <n v="1"/>
    <n v="0"/>
    <n v="0"/>
    <n v="2"/>
    <n v="0"/>
    <n v="2"/>
  </r>
  <r>
    <x v="18"/>
    <x v="202"/>
    <x v="0"/>
    <x v="0"/>
    <n v="32"/>
    <n v="19"/>
    <n v="28"/>
    <n v="10"/>
    <n v="56"/>
    <n v="17"/>
    <n v="3"/>
    <n v="13"/>
    <n v="46"/>
    <n v="79"/>
  </r>
  <r>
    <x v="18"/>
    <x v="202"/>
    <x v="0"/>
    <x v="5"/>
    <n v="3"/>
    <n v="1"/>
    <n v="2"/>
    <n v="0"/>
    <n v="3"/>
    <n v="1"/>
    <n v="0"/>
    <n v="3"/>
    <n v="2"/>
    <n v="6"/>
  </r>
  <r>
    <x v="18"/>
    <x v="202"/>
    <x v="0"/>
    <x v="1"/>
    <n v="2"/>
    <n v="0"/>
    <n v="1"/>
    <n v="0"/>
    <n v="1"/>
    <n v="2"/>
    <n v="0"/>
    <n v="0"/>
    <n v="1"/>
    <n v="3"/>
  </r>
  <r>
    <x v="18"/>
    <x v="202"/>
    <x v="0"/>
    <x v="3"/>
    <n v="1"/>
    <n v="2"/>
    <n v="1"/>
    <n v="0"/>
    <n v="3"/>
    <n v="0"/>
    <n v="0"/>
    <n v="1"/>
    <n v="3"/>
    <n v="4"/>
  </r>
  <r>
    <x v="18"/>
    <x v="202"/>
    <x v="0"/>
    <x v="2"/>
    <n v="1"/>
    <n v="0"/>
    <n v="0"/>
    <n v="0"/>
    <n v="0"/>
    <n v="1"/>
    <n v="0"/>
    <n v="0"/>
    <n v="0"/>
    <n v="1"/>
  </r>
  <r>
    <x v="18"/>
    <x v="202"/>
    <x v="0"/>
    <x v="4"/>
    <n v="3"/>
    <n v="4"/>
    <n v="2"/>
    <n v="1"/>
    <n v="6"/>
    <n v="3"/>
    <n v="0"/>
    <n v="2"/>
    <n v="4"/>
    <n v="9"/>
  </r>
  <r>
    <x v="18"/>
    <x v="202"/>
    <x v="1"/>
    <x v="0"/>
    <n v="12"/>
    <n v="6"/>
    <n v="10"/>
    <n v="2"/>
    <n v="18"/>
    <n v="9"/>
    <n v="0"/>
    <n v="5"/>
    <n v="14"/>
    <n v="28"/>
  </r>
  <r>
    <x v="18"/>
    <x v="202"/>
    <x v="1"/>
    <x v="5"/>
    <n v="4"/>
    <n v="0"/>
    <n v="0"/>
    <n v="0"/>
    <n v="0"/>
    <n v="4"/>
    <n v="0"/>
    <n v="0"/>
    <n v="0"/>
    <n v="4"/>
  </r>
  <r>
    <x v="18"/>
    <x v="202"/>
    <x v="1"/>
    <x v="1"/>
    <n v="3"/>
    <n v="0"/>
    <n v="2"/>
    <n v="1"/>
    <n v="2"/>
    <n v="3"/>
    <n v="0"/>
    <n v="0"/>
    <n v="2"/>
    <n v="5"/>
  </r>
  <r>
    <x v="18"/>
    <x v="202"/>
    <x v="1"/>
    <x v="2"/>
    <n v="3"/>
    <n v="0"/>
    <n v="1"/>
    <n v="0"/>
    <n v="1"/>
    <n v="2"/>
    <n v="0"/>
    <n v="1"/>
    <n v="1"/>
    <n v="4"/>
  </r>
  <r>
    <x v="18"/>
    <x v="202"/>
    <x v="1"/>
    <x v="4"/>
    <n v="2"/>
    <n v="2"/>
    <n v="3"/>
    <n v="3"/>
    <n v="6"/>
    <n v="1"/>
    <n v="0"/>
    <n v="2"/>
    <n v="4"/>
    <n v="7"/>
  </r>
  <r>
    <x v="18"/>
    <x v="136"/>
    <x v="0"/>
    <x v="0"/>
    <n v="24"/>
    <n v="26"/>
    <n v="29"/>
    <n v="4"/>
    <n v="59"/>
    <n v="18"/>
    <n v="3"/>
    <n v="13"/>
    <n v="45"/>
    <n v="79"/>
  </r>
  <r>
    <x v="18"/>
    <x v="136"/>
    <x v="0"/>
    <x v="5"/>
    <n v="1"/>
    <n v="0"/>
    <n v="2"/>
    <n v="1"/>
    <n v="2"/>
    <n v="1"/>
    <n v="0"/>
    <n v="1"/>
    <n v="1"/>
    <n v="3"/>
  </r>
  <r>
    <x v="18"/>
    <x v="136"/>
    <x v="0"/>
    <x v="1"/>
    <n v="2"/>
    <n v="1"/>
    <n v="2"/>
    <n v="0"/>
    <n v="3"/>
    <n v="2"/>
    <n v="0"/>
    <n v="0"/>
    <n v="3"/>
    <n v="5"/>
  </r>
  <r>
    <x v="18"/>
    <x v="136"/>
    <x v="0"/>
    <x v="3"/>
    <n v="2"/>
    <n v="0"/>
    <n v="2"/>
    <n v="0"/>
    <n v="3"/>
    <n v="1"/>
    <n v="0"/>
    <n v="1"/>
    <n v="2"/>
    <n v="4"/>
  </r>
  <r>
    <x v="18"/>
    <x v="136"/>
    <x v="0"/>
    <x v="2"/>
    <n v="0"/>
    <n v="0"/>
    <n v="4"/>
    <n v="2"/>
    <n v="4"/>
    <n v="0"/>
    <n v="0"/>
    <n v="0"/>
    <n v="4"/>
    <n v="4"/>
  </r>
  <r>
    <x v="18"/>
    <x v="136"/>
    <x v="0"/>
    <x v="4"/>
    <n v="3"/>
    <n v="0"/>
    <n v="2"/>
    <n v="1"/>
    <n v="3"/>
    <n v="2"/>
    <n v="1"/>
    <n v="0"/>
    <n v="2"/>
    <n v="5"/>
  </r>
  <r>
    <x v="18"/>
    <x v="136"/>
    <x v="1"/>
    <x v="0"/>
    <n v="12"/>
    <n v="9"/>
    <n v="19"/>
    <n v="7"/>
    <n v="31"/>
    <n v="7"/>
    <n v="2"/>
    <n v="9"/>
    <n v="22"/>
    <n v="40"/>
  </r>
  <r>
    <x v="18"/>
    <x v="136"/>
    <x v="1"/>
    <x v="5"/>
    <n v="2"/>
    <n v="0"/>
    <n v="0"/>
    <n v="0"/>
    <n v="0"/>
    <n v="2"/>
    <n v="0"/>
    <n v="0"/>
    <n v="0"/>
    <n v="2"/>
  </r>
  <r>
    <x v="18"/>
    <x v="136"/>
    <x v="1"/>
    <x v="1"/>
    <n v="0"/>
    <n v="1"/>
    <n v="1"/>
    <n v="0"/>
    <n v="2"/>
    <n v="0"/>
    <n v="0"/>
    <n v="0"/>
    <n v="2"/>
    <n v="2"/>
  </r>
  <r>
    <x v="18"/>
    <x v="136"/>
    <x v="1"/>
    <x v="3"/>
    <n v="1"/>
    <n v="1"/>
    <n v="0"/>
    <n v="0"/>
    <n v="1"/>
    <n v="1"/>
    <n v="0"/>
    <n v="0"/>
    <n v="1"/>
    <n v="2"/>
  </r>
  <r>
    <x v="18"/>
    <x v="136"/>
    <x v="1"/>
    <x v="2"/>
    <n v="0"/>
    <n v="0"/>
    <n v="2"/>
    <n v="0"/>
    <n v="2"/>
    <n v="0"/>
    <n v="0"/>
    <n v="2"/>
    <n v="0"/>
    <n v="2"/>
  </r>
  <r>
    <x v="18"/>
    <x v="136"/>
    <x v="1"/>
    <x v="4"/>
    <n v="2"/>
    <n v="1"/>
    <n v="0"/>
    <n v="0"/>
    <n v="2"/>
    <n v="0"/>
    <n v="0"/>
    <n v="3"/>
    <n v="0"/>
    <n v="3"/>
  </r>
  <r>
    <x v="18"/>
    <x v="11"/>
    <x v="0"/>
    <x v="0"/>
    <n v="22"/>
    <n v="9"/>
    <n v="24"/>
    <n v="3"/>
    <n v="41"/>
    <n v="9"/>
    <n v="3"/>
    <n v="8"/>
    <n v="35"/>
    <n v="55"/>
  </r>
  <r>
    <x v="18"/>
    <x v="11"/>
    <x v="0"/>
    <x v="5"/>
    <n v="2"/>
    <n v="0"/>
    <n v="1"/>
    <n v="0"/>
    <n v="2"/>
    <n v="1"/>
    <n v="0"/>
    <n v="0"/>
    <n v="2"/>
    <n v="3"/>
  </r>
  <r>
    <x v="18"/>
    <x v="11"/>
    <x v="0"/>
    <x v="1"/>
    <n v="2"/>
    <n v="0"/>
    <n v="0"/>
    <n v="0"/>
    <n v="1"/>
    <n v="1"/>
    <n v="0"/>
    <n v="1"/>
    <n v="0"/>
    <n v="2"/>
  </r>
  <r>
    <x v="18"/>
    <x v="11"/>
    <x v="0"/>
    <x v="3"/>
    <n v="0"/>
    <n v="0"/>
    <n v="3"/>
    <n v="0"/>
    <n v="3"/>
    <n v="0"/>
    <n v="0"/>
    <n v="0"/>
    <n v="3"/>
    <n v="3"/>
  </r>
  <r>
    <x v="18"/>
    <x v="11"/>
    <x v="0"/>
    <x v="2"/>
    <n v="0"/>
    <n v="1"/>
    <n v="1"/>
    <n v="1"/>
    <n v="2"/>
    <n v="0"/>
    <n v="0"/>
    <n v="0"/>
    <n v="2"/>
    <n v="2"/>
  </r>
  <r>
    <x v="18"/>
    <x v="11"/>
    <x v="0"/>
    <x v="4"/>
    <n v="5"/>
    <n v="1"/>
    <n v="1"/>
    <n v="0"/>
    <n v="3"/>
    <n v="1"/>
    <n v="2"/>
    <n v="3"/>
    <n v="1"/>
    <n v="7"/>
  </r>
  <r>
    <x v="18"/>
    <x v="11"/>
    <x v="1"/>
    <x v="0"/>
    <n v="15"/>
    <n v="11"/>
    <n v="10"/>
    <n v="2"/>
    <n v="21"/>
    <n v="10"/>
    <n v="3"/>
    <n v="6"/>
    <n v="17"/>
    <n v="36"/>
  </r>
  <r>
    <x v="18"/>
    <x v="11"/>
    <x v="1"/>
    <x v="5"/>
    <n v="1"/>
    <n v="0"/>
    <n v="1"/>
    <n v="0"/>
    <n v="1"/>
    <n v="1"/>
    <n v="0"/>
    <n v="0"/>
    <n v="1"/>
    <n v="2"/>
  </r>
  <r>
    <x v="18"/>
    <x v="11"/>
    <x v="1"/>
    <x v="1"/>
    <n v="0"/>
    <n v="0"/>
    <n v="1"/>
    <n v="0"/>
    <n v="1"/>
    <n v="0"/>
    <n v="0"/>
    <n v="0"/>
    <n v="1"/>
    <n v="1"/>
  </r>
  <r>
    <x v="18"/>
    <x v="11"/>
    <x v="1"/>
    <x v="3"/>
    <n v="0"/>
    <n v="0"/>
    <n v="1"/>
    <n v="1"/>
    <n v="1"/>
    <n v="0"/>
    <n v="0"/>
    <n v="1"/>
    <n v="0"/>
    <n v="1"/>
  </r>
  <r>
    <x v="18"/>
    <x v="11"/>
    <x v="1"/>
    <x v="2"/>
    <n v="0"/>
    <n v="0"/>
    <n v="1"/>
    <n v="0"/>
    <n v="1"/>
    <n v="0"/>
    <n v="0"/>
    <n v="0"/>
    <n v="1"/>
    <n v="1"/>
  </r>
  <r>
    <x v="18"/>
    <x v="11"/>
    <x v="1"/>
    <x v="4"/>
    <n v="2"/>
    <n v="0"/>
    <n v="0"/>
    <n v="0"/>
    <n v="1"/>
    <n v="1"/>
    <n v="0"/>
    <n v="0"/>
    <n v="1"/>
    <n v="2"/>
  </r>
  <r>
    <x v="18"/>
    <x v="203"/>
    <x v="0"/>
    <x v="0"/>
    <n v="30"/>
    <n v="22"/>
    <n v="28"/>
    <n v="1"/>
    <n v="57"/>
    <n v="12"/>
    <n v="4"/>
    <n v="16"/>
    <n v="48"/>
    <n v="80"/>
  </r>
  <r>
    <x v="18"/>
    <x v="203"/>
    <x v="0"/>
    <x v="5"/>
    <n v="4"/>
    <n v="0"/>
    <n v="1"/>
    <n v="0"/>
    <n v="1"/>
    <n v="4"/>
    <n v="0"/>
    <n v="0"/>
    <n v="1"/>
    <n v="5"/>
  </r>
  <r>
    <x v="18"/>
    <x v="203"/>
    <x v="0"/>
    <x v="1"/>
    <n v="1"/>
    <n v="0"/>
    <n v="0"/>
    <n v="0"/>
    <n v="0"/>
    <n v="1"/>
    <n v="0"/>
    <n v="0"/>
    <n v="0"/>
    <n v="1"/>
  </r>
  <r>
    <x v="18"/>
    <x v="203"/>
    <x v="0"/>
    <x v="3"/>
    <n v="0"/>
    <n v="1"/>
    <n v="1"/>
    <n v="0"/>
    <n v="2"/>
    <n v="0"/>
    <n v="0"/>
    <n v="1"/>
    <n v="1"/>
    <n v="2"/>
  </r>
  <r>
    <x v="18"/>
    <x v="203"/>
    <x v="0"/>
    <x v="2"/>
    <n v="0"/>
    <n v="0"/>
    <n v="1"/>
    <n v="1"/>
    <n v="1"/>
    <n v="0"/>
    <n v="0"/>
    <n v="0"/>
    <n v="1"/>
    <n v="1"/>
  </r>
  <r>
    <x v="18"/>
    <x v="203"/>
    <x v="0"/>
    <x v="4"/>
    <n v="5"/>
    <n v="2"/>
    <n v="4"/>
    <n v="2"/>
    <n v="7"/>
    <n v="4"/>
    <n v="0"/>
    <n v="3"/>
    <n v="4"/>
    <n v="11"/>
  </r>
  <r>
    <x v="18"/>
    <x v="203"/>
    <x v="1"/>
    <x v="0"/>
    <n v="10"/>
    <n v="7"/>
    <n v="15"/>
    <n v="3"/>
    <n v="24"/>
    <n v="6"/>
    <n v="1"/>
    <n v="4"/>
    <n v="21"/>
    <n v="32"/>
  </r>
  <r>
    <x v="18"/>
    <x v="203"/>
    <x v="1"/>
    <x v="5"/>
    <n v="0"/>
    <n v="1"/>
    <n v="3"/>
    <n v="1"/>
    <n v="4"/>
    <n v="0"/>
    <n v="0"/>
    <n v="0"/>
    <n v="4"/>
    <n v="4"/>
  </r>
  <r>
    <x v="18"/>
    <x v="203"/>
    <x v="1"/>
    <x v="1"/>
    <n v="1"/>
    <n v="0"/>
    <n v="1"/>
    <n v="0"/>
    <n v="1"/>
    <n v="1"/>
    <n v="0"/>
    <n v="0"/>
    <n v="1"/>
    <n v="2"/>
  </r>
  <r>
    <x v="18"/>
    <x v="203"/>
    <x v="1"/>
    <x v="3"/>
    <n v="0"/>
    <n v="0"/>
    <n v="1"/>
    <n v="0"/>
    <n v="1"/>
    <n v="0"/>
    <n v="0"/>
    <n v="0"/>
    <n v="1"/>
    <n v="1"/>
  </r>
  <r>
    <x v="18"/>
    <x v="203"/>
    <x v="1"/>
    <x v="2"/>
    <n v="1"/>
    <n v="0"/>
    <n v="0"/>
    <n v="0"/>
    <n v="0"/>
    <n v="1"/>
    <n v="0"/>
    <n v="0"/>
    <n v="0"/>
    <n v="1"/>
  </r>
  <r>
    <x v="18"/>
    <x v="203"/>
    <x v="1"/>
    <x v="4"/>
    <n v="2"/>
    <n v="5"/>
    <n v="2"/>
    <n v="0"/>
    <n v="7"/>
    <n v="2"/>
    <n v="0"/>
    <n v="1"/>
    <n v="6"/>
    <n v="9"/>
  </r>
  <r>
    <x v="18"/>
    <x v="204"/>
    <x v="0"/>
    <x v="0"/>
    <n v="28"/>
    <n v="19"/>
    <n v="19"/>
    <n v="4"/>
    <n v="42"/>
    <n v="21"/>
    <n v="3"/>
    <n v="12"/>
    <n v="30"/>
    <n v="66"/>
  </r>
  <r>
    <x v="18"/>
    <x v="204"/>
    <x v="0"/>
    <x v="5"/>
    <n v="1"/>
    <n v="1"/>
    <n v="2"/>
    <n v="1"/>
    <n v="3"/>
    <n v="1"/>
    <n v="0"/>
    <n v="0"/>
    <n v="3"/>
    <n v="4"/>
  </r>
  <r>
    <x v="18"/>
    <x v="204"/>
    <x v="0"/>
    <x v="1"/>
    <n v="4"/>
    <n v="1"/>
    <n v="2"/>
    <n v="1"/>
    <n v="5"/>
    <n v="1"/>
    <n v="0"/>
    <n v="3"/>
    <n v="3"/>
    <n v="7"/>
  </r>
  <r>
    <x v="18"/>
    <x v="204"/>
    <x v="0"/>
    <x v="3"/>
    <n v="2"/>
    <n v="0"/>
    <n v="0"/>
    <n v="0"/>
    <n v="1"/>
    <n v="1"/>
    <n v="0"/>
    <n v="0"/>
    <n v="1"/>
    <n v="2"/>
  </r>
  <r>
    <x v="18"/>
    <x v="204"/>
    <x v="0"/>
    <x v="2"/>
    <n v="2"/>
    <n v="0"/>
    <n v="1"/>
    <n v="0"/>
    <n v="1"/>
    <n v="1"/>
    <n v="0"/>
    <n v="1"/>
    <n v="1"/>
    <n v="3"/>
  </r>
  <r>
    <x v="18"/>
    <x v="204"/>
    <x v="0"/>
    <x v="4"/>
    <n v="5"/>
    <n v="1"/>
    <n v="1"/>
    <n v="0"/>
    <n v="3"/>
    <n v="3"/>
    <n v="0"/>
    <n v="2"/>
    <n v="2"/>
    <n v="7"/>
  </r>
  <r>
    <x v="18"/>
    <x v="204"/>
    <x v="1"/>
    <x v="0"/>
    <n v="11"/>
    <n v="8"/>
    <n v="13"/>
    <n v="7"/>
    <n v="25"/>
    <n v="6"/>
    <n v="2"/>
    <n v="5"/>
    <n v="19"/>
    <n v="32"/>
  </r>
  <r>
    <x v="18"/>
    <x v="204"/>
    <x v="1"/>
    <x v="5"/>
    <n v="0"/>
    <n v="1"/>
    <n v="2"/>
    <n v="2"/>
    <n v="3"/>
    <n v="0"/>
    <n v="0"/>
    <n v="0"/>
    <n v="3"/>
    <n v="3"/>
  </r>
  <r>
    <x v="18"/>
    <x v="204"/>
    <x v="1"/>
    <x v="1"/>
    <n v="1"/>
    <n v="2"/>
    <n v="1"/>
    <n v="0"/>
    <n v="3"/>
    <n v="1"/>
    <n v="0"/>
    <n v="2"/>
    <n v="1"/>
    <n v="4"/>
  </r>
  <r>
    <x v="18"/>
    <x v="204"/>
    <x v="1"/>
    <x v="2"/>
    <n v="1"/>
    <n v="1"/>
    <n v="0"/>
    <n v="0"/>
    <n v="1"/>
    <n v="0"/>
    <n v="0"/>
    <n v="2"/>
    <n v="0"/>
    <n v="2"/>
  </r>
  <r>
    <x v="18"/>
    <x v="205"/>
    <x v="0"/>
    <x v="0"/>
    <n v="16"/>
    <n v="25"/>
    <n v="28"/>
    <n v="3"/>
    <n v="59"/>
    <n v="8"/>
    <n v="2"/>
    <n v="19"/>
    <n v="40"/>
    <n v="69"/>
  </r>
  <r>
    <x v="18"/>
    <x v="205"/>
    <x v="0"/>
    <x v="5"/>
    <n v="1"/>
    <n v="1"/>
    <n v="0"/>
    <n v="0"/>
    <n v="1"/>
    <n v="1"/>
    <n v="0"/>
    <n v="0"/>
    <n v="1"/>
    <n v="2"/>
  </r>
  <r>
    <x v="18"/>
    <x v="205"/>
    <x v="0"/>
    <x v="1"/>
    <n v="0"/>
    <n v="1"/>
    <n v="3"/>
    <n v="0"/>
    <n v="4"/>
    <n v="0"/>
    <n v="0"/>
    <n v="1"/>
    <n v="3"/>
    <n v="4"/>
  </r>
  <r>
    <x v="18"/>
    <x v="205"/>
    <x v="0"/>
    <x v="3"/>
    <n v="2"/>
    <n v="1"/>
    <n v="2"/>
    <n v="0"/>
    <n v="3"/>
    <n v="1"/>
    <n v="0"/>
    <n v="2"/>
    <n v="2"/>
    <n v="5"/>
  </r>
  <r>
    <x v="18"/>
    <x v="205"/>
    <x v="0"/>
    <x v="2"/>
    <n v="1"/>
    <n v="1"/>
    <n v="0"/>
    <n v="0"/>
    <n v="2"/>
    <n v="0"/>
    <n v="0"/>
    <n v="0"/>
    <n v="2"/>
    <n v="2"/>
  </r>
  <r>
    <x v="18"/>
    <x v="205"/>
    <x v="0"/>
    <x v="4"/>
    <n v="1"/>
    <n v="1"/>
    <n v="8"/>
    <n v="6"/>
    <n v="10"/>
    <n v="0"/>
    <n v="0"/>
    <n v="2"/>
    <n v="8"/>
    <n v="10"/>
  </r>
  <r>
    <x v="18"/>
    <x v="205"/>
    <x v="1"/>
    <x v="0"/>
    <n v="14"/>
    <n v="7"/>
    <n v="14"/>
    <n v="4"/>
    <n v="22"/>
    <n v="10"/>
    <n v="1"/>
    <n v="5"/>
    <n v="19"/>
    <n v="35"/>
  </r>
  <r>
    <x v="18"/>
    <x v="205"/>
    <x v="1"/>
    <x v="5"/>
    <n v="0"/>
    <n v="0"/>
    <n v="3"/>
    <n v="0"/>
    <n v="3"/>
    <n v="0"/>
    <n v="0"/>
    <n v="0"/>
    <n v="3"/>
    <n v="3"/>
  </r>
  <r>
    <x v="18"/>
    <x v="205"/>
    <x v="1"/>
    <x v="1"/>
    <n v="0"/>
    <n v="1"/>
    <n v="0"/>
    <n v="0"/>
    <n v="1"/>
    <n v="0"/>
    <n v="0"/>
    <n v="0"/>
    <n v="1"/>
    <n v="1"/>
  </r>
  <r>
    <x v="18"/>
    <x v="205"/>
    <x v="1"/>
    <x v="3"/>
    <n v="2"/>
    <n v="0"/>
    <n v="3"/>
    <n v="2"/>
    <n v="4"/>
    <n v="1"/>
    <n v="0"/>
    <n v="1"/>
    <n v="3"/>
    <n v="5"/>
  </r>
  <r>
    <x v="18"/>
    <x v="205"/>
    <x v="1"/>
    <x v="2"/>
    <n v="2"/>
    <n v="0"/>
    <n v="0"/>
    <n v="0"/>
    <n v="1"/>
    <n v="1"/>
    <n v="0"/>
    <n v="1"/>
    <n v="0"/>
    <n v="2"/>
  </r>
  <r>
    <x v="18"/>
    <x v="205"/>
    <x v="1"/>
    <x v="4"/>
    <n v="6"/>
    <n v="1"/>
    <n v="3"/>
    <n v="2"/>
    <n v="5"/>
    <n v="4"/>
    <n v="1"/>
    <n v="2"/>
    <n v="3"/>
    <n v="10"/>
  </r>
  <r>
    <x v="18"/>
    <x v="137"/>
    <x v="0"/>
    <x v="0"/>
    <n v="29"/>
    <n v="21"/>
    <n v="22"/>
    <n v="2"/>
    <n v="51"/>
    <n v="17"/>
    <n v="3"/>
    <n v="13"/>
    <n v="39"/>
    <n v="72"/>
  </r>
  <r>
    <x v="18"/>
    <x v="137"/>
    <x v="0"/>
    <x v="5"/>
    <n v="1"/>
    <n v="1"/>
    <n v="1"/>
    <n v="0"/>
    <n v="3"/>
    <n v="0"/>
    <n v="0"/>
    <n v="1"/>
    <n v="2"/>
    <n v="3"/>
  </r>
  <r>
    <x v="18"/>
    <x v="137"/>
    <x v="0"/>
    <x v="1"/>
    <n v="0"/>
    <n v="0"/>
    <n v="1"/>
    <n v="0"/>
    <n v="1"/>
    <n v="0"/>
    <n v="0"/>
    <n v="1"/>
    <n v="0"/>
    <n v="1"/>
  </r>
  <r>
    <x v="18"/>
    <x v="137"/>
    <x v="0"/>
    <x v="3"/>
    <n v="3"/>
    <n v="0"/>
    <n v="3"/>
    <n v="1"/>
    <n v="4"/>
    <n v="2"/>
    <n v="0"/>
    <n v="1"/>
    <n v="3"/>
    <n v="6"/>
  </r>
  <r>
    <x v="18"/>
    <x v="137"/>
    <x v="0"/>
    <x v="2"/>
    <n v="4"/>
    <n v="1"/>
    <n v="0"/>
    <n v="0"/>
    <n v="2"/>
    <n v="2"/>
    <n v="0"/>
    <n v="2"/>
    <n v="1"/>
    <n v="5"/>
  </r>
  <r>
    <x v="18"/>
    <x v="137"/>
    <x v="0"/>
    <x v="4"/>
    <n v="2"/>
    <n v="2"/>
    <n v="3"/>
    <n v="2"/>
    <n v="5"/>
    <n v="0"/>
    <n v="2"/>
    <n v="1"/>
    <n v="4"/>
    <n v="7"/>
  </r>
  <r>
    <x v="18"/>
    <x v="137"/>
    <x v="1"/>
    <x v="0"/>
    <n v="14"/>
    <n v="14"/>
    <n v="17"/>
    <n v="3"/>
    <n v="32"/>
    <n v="10"/>
    <n v="1"/>
    <n v="4"/>
    <n v="30"/>
    <n v="45"/>
  </r>
  <r>
    <x v="18"/>
    <x v="137"/>
    <x v="1"/>
    <x v="5"/>
    <n v="2"/>
    <n v="0"/>
    <n v="1"/>
    <n v="0"/>
    <n v="1"/>
    <n v="1"/>
    <n v="0"/>
    <n v="2"/>
    <n v="0"/>
    <n v="3"/>
  </r>
  <r>
    <x v="18"/>
    <x v="137"/>
    <x v="1"/>
    <x v="1"/>
    <n v="0"/>
    <n v="0"/>
    <n v="1"/>
    <n v="0"/>
    <n v="1"/>
    <n v="0"/>
    <n v="0"/>
    <n v="1"/>
    <n v="0"/>
    <n v="1"/>
  </r>
  <r>
    <x v="18"/>
    <x v="137"/>
    <x v="1"/>
    <x v="4"/>
    <n v="2"/>
    <n v="0"/>
    <n v="1"/>
    <n v="1"/>
    <n v="2"/>
    <n v="1"/>
    <n v="0"/>
    <n v="1"/>
    <n v="1"/>
    <n v="3"/>
  </r>
  <r>
    <x v="18"/>
    <x v="138"/>
    <x v="0"/>
    <x v="0"/>
    <n v="29"/>
    <n v="22"/>
    <n v="24"/>
    <n v="5"/>
    <n v="55"/>
    <n v="11"/>
    <n v="4"/>
    <n v="21"/>
    <n v="39"/>
    <n v="75"/>
  </r>
  <r>
    <x v="18"/>
    <x v="138"/>
    <x v="0"/>
    <x v="5"/>
    <n v="2"/>
    <n v="1"/>
    <n v="0"/>
    <n v="0"/>
    <n v="1"/>
    <n v="2"/>
    <n v="0"/>
    <n v="0"/>
    <n v="1"/>
    <n v="3"/>
  </r>
  <r>
    <x v="18"/>
    <x v="138"/>
    <x v="0"/>
    <x v="1"/>
    <n v="2"/>
    <n v="0"/>
    <n v="0"/>
    <n v="0"/>
    <n v="0"/>
    <n v="2"/>
    <n v="0"/>
    <n v="0"/>
    <n v="0"/>
    <n v="2"/>
  </r>
  <r>
    <x v="18"/>
    <x v="138"/>
    <x v="0"/>
    <x v="3"/>
    <n v="2"/>
    <n v="1"/>
    <n v="0"/>
    <n v="0"/>
    <n v="1"/>
    <n v="2"/>
    <n v="0"/>
    <n v="1"/>
    <n v="0"/>
    <n v="3"/>
  </r>
  <r>
    <x v="18"/>
    <x v="138"/>
    <x v="0"/>
    <x v="2"/>
    <n v="0"/>
    <n v="1"/>
    <n v="0"/>
    <n v="0"/>
    <n v="1"/>
    <n v="0"/>
    <n v="0"/>
    <n v="0"/>
    <n v="1"/>
    <n v="1"/>
  </r>
  <r>
    <x v="18"/>
    <x v="138"/>
    <x v="0"/>
    <x v="4"/>
    <n v="4"/>
    <n v="0"/>
    <n v="5"/>
    <n v="3"/>
    <n v="5"/>
    <n v="2"/>
    <n v="0"/>
    <n v="3"/>
    <n v="4"/>
    <n v="9"/>
  </r>
  <r>
    <x v="18"/>
    <x v="138"/>
    <x v="1"/>
    <x v="0"/>
    <n v="15"/>
    <n v="12"/>
    <n v="17"/>
    <n v="6"/>
    <n v="33"/>
    <n v="9"/>
    <n v="2"/>
    <n v="9"/>
    <n v="24"/>
    <n v="44"/>
  </r>
  <r>
    <x v="18"/>
    <x v="138"/>
    <x v="1"/>
    <x v="1"/>
    <n v="0"/>
    <n v="1"/>
    <n v="0"/>
    <n v="0"/>
    <n v="1"/>
    <n v="0"/>
    <n v="0"/>
    <n v="0"/>
    <n v="1"/>
    <n v="1"/>
  </r>
  <r>
    <x v="18"/>
    <x v="138"/>
    <x v="1"/>
    <x v="3"/>
    <n v="0"/>
    <n v="0"/>
    <n v="1"/>
    <n v="0"/>
    <n v="1"/>
    <n v="0"/>
    <n v="0"/>
    <n v="0"/>
    <n v="1"/>
    <n v="1"/>
  </r>
  <r>
    <x v="18"/>
    <x v="138"/>
    <x v="1"/>
    <x v="4"/>
    <n v="0"/>
    <n v="0"/>
    <n v="2"/>
    <n v="1"/>
    <n v="2"/>
    <n v="0"/>
    <n v="0"/>
    <n v="1"/>
    <n v="1"/>
    <n v="2"/>
  </r>
  <r>
    <x v="18"/>
    <x v="139"/>
    <x v="0"/>
    <x v="0"/>
    <n v="24"/>
    <n v="27"/>
    <n v="27"/>
    <n v="8"/>
    <n v="60"/>
    <n v="14"/>
    <n v="1"/>
    <n v="11"/>
    <n v="52"/>
    <n v="78"/>
  </r>
  <r>
    <x v="18"/>
    <x v="139"/>
    <x v="0"/>
    <x v="5"/>
    <n v="0"/>
    <n v="0"/>
    <n v="2"/>
    <n v="0"/>
    <n v="2"/>
    <n v="0"/>
    <n v="0"/>
    <n v="0"/>
    <n v="2"/>
    <n v="2"/>
  </r>
  <r>
    <x v="18"/>
    <x v="139"/>
    <x v="0"/>
    <x v="1"/>
    <n v="1"/>
    <n v="3"/>
    <n v="0"/>
    <n v="0"/>
    <n v="3"/>
    <n v="0"/>
    <n v="0"/>
    <n v="2"/>
    <n v="2"/>
    <n v="4"/>
  </r>
  <r>
    <x v="18"/>
    <x v="139"/>
    <x v="0"/>
    <x v="3"/>
    <n v="4"/>
    <n v="1"/>
    <n v="3"/>
    <n v="1"/>
    <n v="5"/>
    <n v="3"/>
    <n v="0"/>
    <n v="2"/>
    <n v="3"/>
    <n v="8"/>
  </r>
  <r>
    <x v="18"/>
    <x v="139"/>
    <x v="0"/>
    <x v="2"/>
    <n v="2"/>
    <n v="3"/>
    <n v="0"/>
    <n v="0"/>
    <n v="4"/>
    <n v="1"/>
    <n v="0"/>
    <n v="1"/>
    <n v="3"/>
    <n v="5"/>
  </r>
  <r>
    <x v="18"/>
    <x v="139"/>
    <x v="0"/>
    <x v="4"/>
    <n v="3"/>
    <n v="3"/>
    <n v="6"/>
    <n v="3"/>
    <n v="9"/>
    <n v="3"/>
    <n v="0"/>
    <n v="4"/>
    <n v="5"/>
    <n v="12"/>
  </r>
  <r>
    <x v="18"/>
    <x v="139"/>
    <x v="1"/>
    <x v="0"/>
    <n v="16"/>
    <n v="16"/>
    <n v="15"/>
    <n v="6"/>
    <n v="32"/>
    <n v="7"/>
    <n v="4"/>
    <n v="10"/>
    <n v="26"/>
    <n v="47"/>
  </r>
  <r>
    <x v="18"/>
    <x v="139"/>
    <x v="1"/>
    <x v="1"/>
    <n v="1"/>
    <n v="2"/>
    <n v="0"/>
    <n v="0"/>
    <n v="2"/>
    <n v="1"/>
    <n v="0"/>
    <n v="0"/>
    <n v="2"/>
    <n v="3"/>
  </r>
  <r>
    <x v="18"/>
    <x v="139"/>
    <x v="1"/>
    <x v="3"/>
    <n v="1"/>
    <n v="1"/>
    <n v="2"/>
    <n v="2"/>
    <n v="3"/>
    <n v="0"/>
    <n v="0"/>
    <n v="1"/>
    <n v="3"/>
    <n v="4"/>
  </r>
  <r>
    <x v="18"/>
    <x v="139"/>
    <x v="1"/>
    <x v="2"/>
    <n v="0"/>
    <n v="0"/>
    <n v="1"/>
    <n v="1"/>
    <n v="1"/>
    <n v="0"/>
    <n v="0"/>
    <n v="0"/>
    <n v="1"/>
    <n v="1"/>
  </r>
  <r>
    <x v="18"/>
    <x v="139"/>
    <x v="1"/>
    <x v="4"/>
    <n v="4"/>
    <n v="0"/>
    <n v="1"/>
    <n v="0"/>
    <n v="1"/>
    <n v="4"/>
    <n v="0"/>
    <n v="0"/>
    <n v="1"/>
    <n v="5"/>
  </r>
  <r>
    <x v="18"/>
    <x v="206"/>
    <x v="0"/>
    <x v="0"/>
    <n v="27"/>
    <n v="29"/>
    <n v="24"/>
    <n v="5"/>
    <n v="61"/>
    <n v="12"/>
    <n v="2"/>
    <n v="20"/>
    <n v="46"/>
    <n v="80"/>
  </r>
  <r>
    <x v="18"/>
    <x v="206"/>
    <x v="0"/>
    <x v="5"/>
    <n v="3"/>
    <n v="2"/>
    <n v="0"/>
    <n v="0"/>
    <n v="3"/>
    <n v="1"/>
    <n v="0"/>
    <n v="2"/>
    <n v="2"/>
    <n v="5"/>
  </r>
  <r>
    <x v="18"/>
    <x v="206"/>
    <x v="0"/>
    <x v="1"/>
    <n v="0"/>
    <n v="1"/>
    <n v="1"/>
    <n v="0"/>
    <n v="2"/>
    <n v="0"/>
    <n v="0"/>
    <n v="1"/>
    <n v="1"/>
    <n v="2"/>
  </r>
  <r>
    <x v="18"/>
    <x v="206"/>
    <x v="0"/>
    <x v="3"/>
    <n v="1"/>
    <n v="0"/>
    <n v="1"/>
    <n v="0"/>
    <n v="2"/>
    <n v="0"/>
    <n v="1"/>
    <n v="0"/>
    <n v="1"/>
    <n v="2"/>
  </r>
  <r>
    <x v="18"/>
    <x v="206"/>
    <x v="0"/>
    <x v="2"/>
    <n v="1"/>
    <n v="0"/>
    <n v="2"/>
    <n v="0"/>
    <n v="2"/>
    <n v="1"/>
    <n v="0"/>
    <n v="1"/>
    <n v="1"/>
    <n v="3"/>
  </r>
  <r>
    <x v="18"/>
    <x v="206"/>
    <x v="0"/>
    <x v="4"/>
    <n v="3"/>
    <n v="2"/>
    <n v="7"/>
    <n v="1"/>
    <n v="9"/>
    <n v="3"/>
    <n v="1"/>
    <n v="2"/>
    <n v="6"/>
    <n v="12"/>
  </r>
  <r>
    <x v="18"/>
    <x v="206"/>
    <x v="1"/>
    <x v="0"/>
    <n v="17"/>
    <n v="16"/>
    <n v="18"/>
    <n v="6"/>
    <n v="37"/>
    <n v="12"/>
    <n v="0"/>
    <n v="10"/>
    <n v="29"/>
    <n v="51"/>
  </r>
  <r>
    <x v="18"/>
    <x v="206"/>
    <x v="1"/>
    <x v="5"/>
    <n v="1"/>
    <n v="0"/>
    <n v="1"/>
    <n v="1"/>
    <n v="1"/>
    <n v="1"/>
    <n v="0"/>
    <n v="0"/>
    <n v="1"/>
    <n v="2"/>
  </r>
  <r>
    <x v="18"/>
    <x v="206"/>
    <x v="1"/>
    <x v="1"/>
    <n v="1"/>
    <n v="0"/>
    <n v="2"/>
    <n v="1"/>
    <n v="2"/>
    <n v="0"/>
    <n v="1"/>
    <n v="1"/>
    <n v="1"/>
    <n v="3"/>
  </r>
  <r>
    <x v="18"/>
    <x v="206"/>
    <x v="1"/>
    <x v="3"/>
    <n v="0"/>
    <n v="1"/>
    <n v="0"/>
    <n v="0"/>
    <n v="1"/>
    <n v="0"/>
    <n v="0"/>
    <n v="0"/>
    <n v="1"/>
    <n v="1"/>
  </r>
  <r>
    <x v="18"/>
    <x v="206"/>
    <x v="1"/>
    <x v="2"/>
    <n v="2"/>
    <n v="0"/>
    <n v="3"/>
    <n v="2"/>
    <n v="4"/>
    <n v="0"/>
    <n v="0"/>
    <n v="2"/>
    <n v="3"/>
    <n v="5"/>
  </r>
  <r>
    <x v="18"/>
    <x v="206"/>
    <x v="1"/>
    <x v="4"/>
    <n v="3"/>
    <n v="1"/>
    <n v="0"/>
    <n v="0"/>
    <n v="3"/>
    <n v="1"/>
    <n v="1"/>
    <n v="0"/>
    <n v="2"/>
    <n v="4"/>
  </r>
  <r>
    <x v="18"/>
    <x v="140"/>
    <x v="0"/>
    <x v="0"/>
    <n v="23"/>
    <n v="23"/>
    <n v="28"/>
    <n v="4"/>
    <n v="59"/>
    <n v="9"/>
    <n v="2"/>
    <n v="15"/>
    <n v="48"/>
    <n v="74"/>
  </r>
  <r>
    <x v="18"/>
    <x v="140"/>
    <x v="0"/>
    <x v="5"/>
    <n v="3"/>
    <n v="2"/>
    <n v="0"/>
    <n v="0"/>
    <n v="3"/>
    <n v="2"/>
    <n v="0"/>
    <n v="0"/>
    <n v="3"/>
    <n v="5"/>
  </r>
  <r>
    <x v="18"/>
    <x v="140"/>
    <x v="0"/>
    <x v="1"/>
    <n v="1"/>
    <n v="3"/>
    <n v="1"/>
    <n v="1"/>
    <n v="4"/>
    <n v="1"/>
    <n v="0"/>
    <n v="0"/>
    <n v="4"/>
    <n v="5"/>
  </r>
  <r>
    <x v="18"/>
    <x v="140"/>
    <x v="0"/>
    <x v="3"/>
    <n v="5"/>
    <n v="0"/>
    <n v="0"/>
    <n v="0"/>
    <n v="3"/>
    <n v="2"/>
    <n v="0"/>
    <n v="2"/>
    <n v="1"/>
    <n v="5"/>
  </r>
  <r>
    <x v="18"/>
    <x v="140"/>
    <x v="0"/>
    <x v="2"/>
    <n v="3"/>
    <n v="0"/>
    <n v="2"/>
    <n v="1"/>
    <n v="3"/>
    <n v="2"/>
    <n v="0"/>
    <n v="1"/>
    <n v="2"/>
    <n v="5"/>
  </r>
  <r>
    <x v="18"/>
    <x v="140"/>
    <x v="0"/>
    <x v="4"/>
    <n v="3"/>
    <n v="2"/>
    <n v="5"/>
    <n v="0"/>
    <n v="9"/>
    <n v="1"/>
    <n v="0"/>
    <n v="2"/>
    <n v="7"/>
    <n v="10"/>
  </r>
  <r>
    <x v="18"/>
    <x v="140"/>
    <x v="1"/>
    <x v="0"/>
    <n v="21"/>
    <n v="15"/>
    <n v="15"/>
    <n v="5"/>
    <n v="33"/>
    <n v="13"/>
    <n v="0"/>
    <n v="11"/>
    <n v="27"/>
    <n v="51"/>
  </r>
  <r>
    <x v="18"/>
    <x v="140"/>
    <x v="1"/>
    <x v="5"/>
    <n v="0"/>
    <n v="1"/>
    <n v="2"/>
    <n v="1"/>
    <n v="3"/>
    <n v="0"/>
    <n v="0"/>
    <n v="0"/>
    <n v="3"/>
    <n v="3"/>
  </r>
  <r>
    <x v="18"/>
    <x v="140"/>
    <x v="1"/>
    <x v="1"/>
    <n v="0"/>
    <n v="2"/>
    <n v="0"/>
    <n v="0"/>
    <n v="2"/>
    <n v="0"/>
    <n v="0"/>
    <n v="1"/>
    <n v="1"/>
    <n v="2"/>
  </r>
  <r>
    <x v="18"/>
    <x v="140"/>
    <x v="1"/>
    <x v="3"/>
    <n v="1"/>
    <n v="1"/>
    <n v="1"/>
    <n v="1"/>
    <n v="3"/>
    <n v="0"/>
    <n v="0"/>
    <n v="3"/>
    <n v="0"/>
    <n v="3"/>
  </r>
  <r>
    <x v="18"/>
    <x v="140"/>
    <x v="1"/>
    <x v="2"/>
    <n v="1"/>
    <n v="0"/>
    <n v="1"/>
    <n v="0"/>
    <n v="1"/>
    <n v="1"/>
    <n v="0"/>
    <n v="1"/>
    <n v="0"/>
    <n v="2"/>
  </r>
  <r>
    <x v="18"/>
    <x v="140"/>
    <x v="1"/>
    <x v="4"/>
    <n v="2"/>
    <n v="1"/>
    <n v="1"/>
    <n v="0"/>
    <n v="4"/>
    <n v="0"/>
    <n v="0"/>
    <n v="2"/>
    <n v="2"/>
    <n v="4"/>
  </r>
  <r>
    <x v="18"/>
    <x v="207"/>
    <x v="0"/>
    <x v="0"/>
    <n v="19"/>
    <n v="25"/>
    <n v="30"/>
    <n v="7"/>
    <n v="61"/>
    <n v="10"/>
    <n v="4"/>
    <n v="13"/>
    <n v="47"/>
    <n v="74"/>
  </r>
  <r>
    <x v="18"/>
    <x v="207"/>
    <x v="0"/>
    <x v="5"/>
    <n v="2"/>
    <n v="1"/>
    <n v="1"/>
    <n v="0"/>
    <n v="2"/>
    <n v="2"/>
    <n v="0"/>
    <n v="1"/>
    <n v="1"/>
    <n v="4"/>
  </r>
  <r>
    <x v="18"/>
    <x v="207"/>
    <x v="0"/>
    <x v="1"/>
    <n v="3"/>
    <n v="1"/>
    <n v="2"/>
    <n v="1"/>
    <n v="4"/>
    <n v="2"/>
    <n v="0"/>
    <n v="1"/>
    <n v="3"/>
    <n v="6"/>
  </r>
  <r>
    <x v="18"/>
    <x v="207"/>
    <x v="0"/>
    <x v="3"/>
    <n v="2"/>
    <n v="4"/>
    <n v="1"/>
    <n v="1"/>
    <n v="6"/>
    <n v="0"/>
    <n v="0"/>
    <n v="4"/>
    <n v="3"/>
    <n v="7"/>
  </r>
  <r>
    <x v="18"/>
    <x v="207"/>
    <x v="0"/>
    <x v="2"/>
    <n v="2"/>
    <n v="1"/>
    <n v="4"/>
    <n v="1"/>
    <n v="5"/>
    <n v="1"/>
    <n v="1"/>
    <n v="2"/>
    <n v="3"/>
    <n v="7"/>
  </r>
  <r>
    <x v="18"/>
    <x v="207"/>
    <x v="0"/>
    <x v="4"/>
    <n v="3"/>
    <n v="1"/>
    <n v="2"/>
    <n v="0"/>
    <n v="4"/>
    <n v="2"/>
    <n v="0"/>
    <n v="1"/>
    <n v="3"/>
    <n v="6"/>
  </r>
  <r>
    <x v="18"/>
    <x v="207"/>
    <x v="1"/>
    <x v="0"/>
    <n v="12"/>
    <n v="11"/>
    <n v="10"/>
    <n v="0"/>
    <n v="23"/>
    <n v="10"/>
    <n v="0"/>
    <n v="2"/>
    <n v="21"/>
    <n v="33"/>
  </r>
  <r>
    <x v="18"/>
    <x v="207"/>
    <x v="1"/>
    <x v="5"/>
    <n v="0"/>
    <n v="1"/>
    <n v="1"/>
    <n v="0"/>
    <n v="2"/>
    <n v="0"/>
    <n v="0"/>
    <n v="0"/>
    <n v="2"/>
    <n v="2"/>
  </r>
  <r>
    <x v="18"/>
    <x v="207"/>
    <x v="1"/>
    <x v="1"/>
    <n v="2"/>
    <n v="0"/>
    <n v="2"/>
    <n v="2"/>
    <n v="2"/>
    <n v="2"/>
    <n v="0"/>
    <n v="0"/>
    <n v="2"/>
    <n v="4"/>
  </r>
  <r>
    <x v="18"/>
    <x v="207"/>
    <x v="1"/>
    <x v="3"/>
    <n v="0"/>
    <n v="1"/>
    <n v="0"/>
    <n v="0"/>
    <n v="1"/>
    <n v="0"/>
    <n v="0"/>
    <n v="1"/>
    <n v="0"/>
    <n v="1"/>
  </r>
  <r>
    <x v="18"/>
    <x v="207"/>
    <x v="1"/>
    <x v="2"/>
    <n v="0"/>
    <n v="0"/>
    <n v="2"/>
    <n v="1"/>
    <n v="2"/>
    <n v="0"/>
    <n v="0"/>
    <n v="1"/>
    <n v="1"/>
    <n v="2"/>
  </r>
  <r>
    <x v="18"/>
    <x v="207"/>
    <x v="1"/>
    <x v="4"/>
    <n v="0"/>
    <n v="3"/>
    <n v="1"/>
    <n v="1"/>
    <n v="4"/>
    <n v="0"/>
    <n v="1"/>
    <n v="1"/>
    <n v="2"/>
    <n v="4"/>
  </r>
  <r>
    <x v="18"/>
    <x v="208"/>
    <x v="0"/>
    <x v="0"/>
    <n v="26"/>
    <n v="19"/>
    <n v="22"/>
    <n v="7"/>
    <n v="46"/>
    <n v="17"/>
    <n v="6"/>
    <n v="10"/>
    <n v="34"/>
    <n v="67"/>
  </r>
  <r>
    <x v="18"/>
    <x v="208"/>
    <x v="0"/>
    <x v="5"/>
    <n v="3"/>
    <n v="4"/>
    <n v="1"/>
    <n v="1"/>
    <n v="6"/>
    <n v="2"/>
    <n v="0"/>
    <n v="1"/>
    <n v="5"/>
    <n v="8"/>
  </r>
  <r>
    <x v="18"/>
    <x v="208"/>
    <x v="0"/>
    <x v="1"/>
    <n v="2"/>
    <n v="1"/>
    <n v="0"/>
    <n v="0"/>
    <n v="1"/>
    <n v="1"/>
    <n v="0"/>
    <n v="1"/>
    <n v="1"/>
    <n v="3"/>
  </r>
  <r>
    <x v="18"/>
    <x v="208"/>
    <x v="0"/>
    <x v="3"/>
    <n v="3"/>
    <n v="1"/>
    <n v="2"/>
    <n v="1"/>
    <n v="3"/>
    <n v="2"/>
    <n v="1"/>
    <n v="0"/>
    <n v="3"/>
    <n v="6"/>
  </r>
  <r>
    <x v="18"/>
    <x v="208"/>
    <x v="0"/>
    <x v="2"/>
    <n v="2"/>
    <n v="0"/>
    <n v="2"/>
    <n v="0"/>
    <n v="2"/>
    <n v="1"/>
    <n v="1"/>
    <n v="0"/>
    <n v="2"/>
    <n v="4"/>
  </r>
  <r>
    <x v="18"/>
    <x v="208"/>
    <x v="0"/>
    <x v="4"/>
    <n v="3"/>
    <n v="4"/>
    <n v="2"/>
    <n v="1"/>
    <n v="6"/>
    <n v="3"/>
    <n v="0"/>
    <n v="1"/>
    <n v="5"/>
    <n v="9"/>
  </r>
  <r>
    <x v="18"/>
    <x v="208"/>
    <x v="1"/>
    <x v="0"/>
    <n v="16"/>
    <n v="11"/>
    <n v="23"/>
    <n v="3"/>
    <n v="35"/>
    <n v="14"/>
    <n v="2"/>
    <n v="4"/>
    <n v="30"/>
    <n v="50"/>
  </r>
  <r>
    <x v="18"/>
    <x v="208"/>
    <x v="1"/>
    <x v="5"/>
    <n v="2"/>
    <n v="1"/>
    <n v="2"/>
    <n v="0"/>
    <n v="5"/>
    <n v="0"/>
    <n v="0"/>
    <n v="2"/>
    <n v="3"/>
    <n v="5"/>
  </r>
  <r>
    <x v="18"/>
    <x v="208"/>
    <x v="1"/>
    <x v="3"/>
    <n v="2"/>
    <n v="0"/>
    <n v="0"/>
    <n v="0"/>
    <n v="0"/>
    <n v="2"/>
    <n v="0"/>
    <n v="0"/>
    <n v="0"/>
    <n v="2"/>
  </r>
  <r>
    <x v="18"/>
    <x v="208"/>
    <x v="1"/>
    <x v="4"/>
    <n v="5"/>
    <n v="0"/>
    <n v="2"/>
    <n v="2"/>
    <n v="3"/>
    <n v="4"/>
    <n v="0"/>
    <n v="1"/>
    <n v="2"/>
    <n v="7"/>
  </r>
  <r>
    <x v="18"/>
    <x v="141"/>
    <x v="0"/>
    <x v="0"/>
    <n v="30"/>
    <n v="21"/>
    <n v="29"/>
    <n v="5"/>
    <n v="54"/>
    <n v="17"/>
    <n v="5"/>
    <n v="13"/>
    <n v="45"/>
    <n v="80"/>
  </r>
  <r>
    <x v="18"/>
    <x v="141"/>
    <x v="0"/>
    <x v="5"/>
    <n v="4"/>
    <n v="0"/>
    <n v="2"/>
    <n v="0"/>
    <n v="3"/>
    <n v="1"/>
    <n v="0"/>
    <n v="3"/>
    <n v="2"/>
    <n v="6"/>
  </r>
  <r>
    <x v="18"/>
    <x v="141"/>
    <x v="0"/>
    <x v="1"/>
    <n v="0"/>
    <n v="0"/>
    <n v="1"/>
    <n v="0"/>
    <n v="1"/>
    <n v="0"/>
    <n v="0"/>
    <n v="0"/>
    <n v="1"/>
    <n v="1"/>
  </r>
  <r>
    <x v="18"/>
    <x v="141"/>
    <x v="0"/>
    <x v="3"/>
    <n v="2"/>
    <n v="0"/>
    <n v="0"/>
    <n v="0"/>
    <n v="0"/>
    <n v="2"/>
    <n v="0"/>
    <n v="0"/>
    <n v="0"/>
    <n v="2"/>
  </r>
  <r>
    <x v="18"/>
    <x v="141"/>
    <x v="0"/>
    <x v="2"/>
    <n v="2"/>
    <n v="0"/>
    <n v="0"/>
    <n v="0"/>
    <n v="0"/>
    <n v="2"/>
    <n v="0"/>
    <n v="0"/>
    <n v="0"/>
    <n v="2"/>
  </r>
  <r>
    <x v="18"/>
    <x v="141"/>
    <x v="0"/>
    <x v="4"/>
    <n v="5"/>
    <n v="2"/>
    <n v="9"/>
    <n v="2"/>
    <n v="13"/>
    <n v="3"/>
    <n v="0"/>
    <n v="5"/>
    <n v="8"/>
    <n v="16"/>
  </r>
  <r>
    <x v="18"/>
    <x v="141"/>
    <x v="1"/>
    <x v="0"/>
    <n v="14"/>
    <n v="17"/>
    <n v="16"/>
    <n v="4"/>
    <n v="36"/>
    <n v="10"/>
    <n v="1"/>
    <n v="11"/>
    <n v="25"/>
    <n v="47"/>
  </r>
  <r>
    <x v="18"/>
    <x v="141"/>
    <x v="1"/>
    <x v="5"/>
    <n v="1"/>
    <n v="0"/>
    <n v="2"/>
    <n v="0"/>
    <n v="3"/>
    <n v="0"/>
    <n v="0"/>
    <n v="0"/>
    <n v="3"/>
    <n v="3"/>
  </r>
  <r>
    <x v="18"/>
    <x v="141"/>
    <x v="1"/>
    <x v="1"/>
    <n v="0"/>
    <n v="1"/>
    <n v="2"/>
    <n v="0"/>
    <n v="3"/>
    <n v="0"/>
    <n v="0"/>
    <n v="0"/>
    <n v="3"/>
    <n v="3"/>
  </r>
  <r>
    <x v="18"/>
    <x v="141"/>
    <x v="1"/>
    <x v="3"/>
    <n v="3"/>
    <n v="0"/>
    <n v="1"/>
    <n v="0"/>
    <n v="1"/>
    <n v="3"/>
    <n v="0"/>
    <n v="0"/>
    <n v="1"/>
    <n v="4"/>
  </r>
  <r>
    <x v="18"/>
    <x v="141"/>
    <x v="1"/>
    <x v="2"/>
    <n v="1"/>
    <n v="0"/>
    <n v="1"/>
    <n v="1"/>
    <n v="2"/>
    <n v="0"/>
    <n v="0"/>
    <n v="0"/>
    <n v="2"/>
    <n v="2"/>
  </r>
  <r>
    <x v="18"/>
    <x v="141"/>
    <x v="1"/>
    <x v="4"/>
    <n v="3"/>
    <n v="0"/>
    <n v="5"/>
    <n v="2"/>
    <n v="5"/>
    <n v="1"/>
    <n v="2"/>
    <n v="1"/>
    <n v="4"/>
    <n v="8"/>
  </r>
  <r>
    <x v="18"/>
    <x v="142"/>
    <x v="0"/>
    <x v="0"/>
    <n v="23"/>
    <n v="21"/>
    <n v="25"/>
    <n v="4"/>
    <n v="52"/>
    <n v="14"/>
    <n v="2"/>
    <n v="7"/>
    <n v="46"/>
    <n v="69"/>
  </r>
  <r>
    <x v="18"/>
    <x v="142"/>
    <x v="0"/>
    <x v="5"/>
    <n v="2"/>
    <n v="1"/>
    <n v="2"/>
    <n v="0"/>
    <n v="4"/>
    <n v="1"/>
    <n v="0"/>
    <n v="2"/>
    <n v="2"/>
    <n v="5"/>
  </r>
  <r>
    <x v="18"/>
    <x v="142"/>
    <x v="0"/>
    <x v="1"/>
    <n v="1"/>
    <n v="0"/>
    <n v="5"/>
    <n v="1"/>
    <n v="5"/>
    <n v="0"/>
    <n v="0"/>
    <n v="2"/>
    <n v="4"/>
    <n v="6"/>
  </r>
  <r>
    <x v="18"/>
    <x v="142"/>
    <x v="0"/>
    <x v="3"/>
    <n v="0"/>
    <n v="1"/>
    <n v="1"/>
    <n v="0"/>
    <n v="2"/>
    <n v="0"/>
    <n v="0"/>
    <n v="1"/>
    <n v="1"/>
    <n v="2"/>
  </r>
  <r>
    <x v="18"/>
    <x v="142"/>
    <x v="0"/>
    <x v="2"/>
    <n v="0"/>
    <n v="0"/>
    <n v="1"/>
    <n v="1"/>
    <n v="1"/>
    <n v="0"/>
    <n v="0"/>
    <n v="1"/>
    <n v="0"/>
    <n v="1"/>
  </r>
  <r>
    <x v="18"/>
    <x v="142"/>
    <x v="0"/>
    <x v="4"/>
    <n v="9"/>
    <n v="1"/>
    <n v="8"/>
    <n v="2"/>
    <n v="11"/>
    <n v="6"/>
    <n v="0"/>
    <n v="6"/>
    <n v="6"/>
    <n v="18"/>
  </r>
  <r>
    <x v="18"/>
    <x v="142"/>
    <x v="1"/>
    <x v="0"/>
    <n v="16"/>
    <n v="11"/>
    <n v="13"/>
    <n v="6"/>
    <n v="26"/>
    <n v="10"/>
    <n v="1"/>
    <n v="7"/>
    <n v="22"/>
    <n v="40"/>
  </r>
  <r>
    <x v="18"/>
    <x v="142"/>
    <x v="1"/>
    <x v="1"/>
    <n v="1"/>
    <n v="0"/>
    <n v="1"/>
    <n v="0"/>
    <n v="1"/>
    <n v="1"/>
    <n v="0"/>
    <n v="0"/>
    <n v="1"/>
    <n v="2"/>
  </r>
  <r>
    <x v="18"/>
    <x v="142"/>
    <x v="1"/>
    <x v="3"/>
    <n v="2"/>
    <n v="0"/>
    <n v="0"/>
    <n v="0"/>
    <n v="1"/>
    <n v="1"/>
    <n v="0"/>
    <n v="1"/>
    <n v="0"/>
    <n v="2"/>
  </r>
  <r>
    <x v="18"/>
    <x v="142"/>
    <x v="1"/>
    <x v="2"/>
    <n v="0"/>
    <n v="0"/>
    <n v="1"/>
    <n v="0"/>
    <n v="1"/>
    <n v="0"/>
    <n v="0"/>
    <n v="1"/>
    <n v="0"/>
    <n v="1"/>
  </r>
  <r>
    <x v="18"/>
    <x v="142"/>
    <x v="1"/>
    <x v="4"/>
    <n v="2"/>
    <n v="1"/>
    <n v="4"/>
    <n v="0"/>
    <n v="6"/>
    <n v="1"/>
    <n v="0"/>
    <n v="2"/>
    <n v="4"/>
    <n v="7"/>
  </r>
  <r>
    <x v="18"/>
    <x v="209"/>
    <x v="0"/>
    <x v="0"/>
    <n v="30"/>
    <n v="18"/>
    <n v="34"/>
    <n v="9"/>
    <n v="62"/>
    <n v="12"/>
    <n v="2"/>
    <n v="18"/>
    <n v="50"/>
    <n v="82"/>
  </r>
  <r>
    <x v="18"/>
    <x v="209"/>
    <x v="0"/>
    <x v="5"/>
    <n v="5"/>
    <n v="0"/>
    <n v="2"/>
    <n v="0"/>
    <n v="4"/>
    <n v="3"/>
    <n v="0"/>
    <n v="0"/>
    <n v="4"/>
    <n v="7"/>
  </r>
  <r>
    <x v="18"/>
    <x v="209"/>
    <x v="0"/>
    <x v="1"/>
    <n v="4"/>
    <n v="0"/>
    <n v="0"/>
    <n v="0"/>
    <n v="1"/>
    <n v="2"/>
    <n v="0"/>
    <n v="2"/>
    <n v="0"/>
    <n v="4"/>
  </r>
  <r>
    <x v="18"/>
    <x v="209"/>
    <x v="0"/>
    <x v="3"/>
    <n v="1"/>
    <n v="0"/>
    <n v="2"/>
    <n v="0"/>
    <n v="3"/>
    <n v="0"/>
    <n v="0"/>
    <n v="1"/>
    <n v="2"/>
    <n v="3"/>
  </r>
  <r>
    <x v="18"/>
    <x v="209"/>
    <x v="0"/>
    <x v="2"/>
    <n v="1"/>
    <n v="1"/>
    <n v="0"/>
    <n v="0"/>
    <n v="2"/>
    <n v="0"/>
    <n v="1"/>
    <n v="1"/>
    <n v="0"/>
    <n v="2"/>
  </r>
  <r>
    <x v="18"/>
    <x v="209"/>
    <x v="0"/>
    <x v="4"/>
    <n v="6"/>
    <n v="4"/>
    <n v="3"/>
    <n v="2"/>
    <n v="9"/>
    <n v="1"/>
    <n v="2"/>
    <n v="3"/>
    <n v="7"/>
    <n v="13"/>
  </r>
  <r>
    <x v="18"/>
    <x v="209"/>
    <x v="1"/>
    <x v="0"/>
    <n v="18"/>
    <n v="9"/>
    <n v="20"/>
    <n v="4"/>
    <n v="31"/>
    <n v="11"/>
    <n v="1"/>
    <n v="13"/>
    <n v="22"/>
    <n v="47"/>
  </r>
  <r>
    <x v="18"/>
    <x v="209"/>
    <x v="1"/>
    <x v="5"/>
    <n v="0"/>
    <n v="2"/>
    <n v="1"/>
    <n v="0"/>
    <n v="3"/>
    <n v="0"/>
    <n v="0"/>
    <n v="0"/>
    <n v="3"/>
    <n v="3"/>
  </r>
  <r>
    <x v="18"/>
    <x v="209"/>
    <x v="1"/>
    <x v="1"/>
    <n v="1"/>
    <n v="1"/>
    <n v="2"/>
    <n v="0"/>
    <n v="3"/>
    <n v="0"/>
    <n v="1"/>
    <n v="1"/>
    <n v="2"/>
    <n v="4"/>
  </r>
  <r>
    <x v="18"/>
    <x v="209"/>
    <x v="1"/>
    <x v="3"/>
    <n v="0"/>
    <n v="0"/>
    <n v="2"/>
    <n v="1"/>
    <n v="2"/>
    <n v="0"/>
    <n v="0"/>
    <n v="0"/>
    <n v="2"/>
    <n v="2"/>
  </r>
  <r>
    <x v="18"/>
    <x v="209"/>
    <x v="1"/>
    <x v="2"/>
    <n v="1"/>
    <n v="1"/>
    <n v="2"/>
    <n v="2"/>
    <n v="4"/>
    <n v="0"/>
    <n v="1"/>
    <n v="0"/>
    <n v="3"/>
    <n v="4"/>
  </r>
  <r>
    <x v="18"/>
    <x v="209"/>
    <x v="1"/>
    <x v="4"/>
    <n v="7"/>
    <n v="0"/>
    <n v="3"/>
    <n v="0"/>
    <n v="7"/>
    <n v="3"/>
    <n v="0"/>
    <n v="5"/>
    <n v="2"/>
    <n v="10"/>
  </r>
  <r>
    <x v="18"/>
    <x v="210"/>
    <x v="0"/>
    <x v="0"/>
    <n v="31"/>
    <n v="21"/>
    <n v="26"/>
    <n v="11"/>
    <n v="53"/>
    <n v="20"/>
    <n v="2"/>
    <n v="11"/>
    <n v="45"/>
    <n v="78"/>
  </r>
  <r>
    <x v="18"/>
    <x v="210"/>
    <x v="0"/>
    <x v="5"/>
    <n v="2"/>
    <n v="1"/>
    <n v="1"/>
    <n v="0"/>
    <n v="4"/>
    <n v="0"/>
    <n v="0"/>
    <n v="2"/>
    <n v="2"/>
    <n v="4"/>
  </r>
  <r>
    <x v="18"/>
    <x v="210"/>
    <x v="0"/>
    <x v="1"/>
    <n v="4"/>
    <n v="0"/>
    <n v="0"/>
    <n v="0"/>
    <n v="0"/>
    <n v="3"/>
    <n v="0"/>
    <n v="1"/>
    <n v="0"/>
    <n v="4"/>
  </r>
  <r>
    <x v="18"/>
    <x v="210"/>
    <x v="0"/>
    <x v="3"/>
    <n v="2"/>
    <n v="0"/>
    <n v="3"/>
    <n v="1"/>
    <n v="3"/>
    <n v="2"/>
    <n v="0"/>
    <n v="0"/>
    <n v="3"/>
    <n v="5"/>
  </r>
  <r>
    <x v="18"/>
    <x v="210"/>
    <x v="0"/>
    <x v="2"/>
    <n v="1"/>
    <n v="0"/>
    <n v="1"/>
    <n v="0"/>
    <n v="1"/>
    <n v="0"/>
    <n v="0"/>
    <n v="1"/>
    <n v="1"/>
    <n v="2"/>
  </r>
  <r>
    <x v="18"/>
    <x v="210"/>
    <x v="0"/>
    <x v="4"/>
    <n v="6"/>
    <n v="1"/>
    <n v="1"/>
    <n v="0"/>
    <n v="5"/>
    <n v="2"/>
    <n v="1"/>
    <n v="2"/>
    <n v="3"/>
    <n v="8"/>
  </r>
  <r>
    <x v="18"/>
    <x v="210"/>
    <x v="1"/>
    <x v="0"/>
    <n v="16"/>
    <n v="16"/>
    <n v="11"/>
    <n v="4"/>
    <n v="29"/>
    <n v="13"/>
    <n v="2"/>
    <n v="3"/>
    <n v="25"/>
    <n v="43"/>
  </r>
  <r>
    <x v="18"/>
    <x v="210"/>
    <x v="1"/>
    <x v="1"/>
    <n v="1"/>
    <n v="2"/>
    <n v="1"/>
    <n v="0"/>
    <n v="3"/>
    <n v="1"/>
    <n v="0"/>
    <n v="1"/>
    <n v="2"/>
    <n v="4"/>
  </r>
  <r>
    <x v="18"/>
    <x v="210"/>
    <x v="1"/>
    <x v="3"/>
    <n v="2"/>
    <n v="1"/>
    <n v="2"/>
    <n v="0"/>
    <n v="4"/>
    <n v="1"/>
    <n v="0"/>
    <n v="2"/>
    <n v="2"/>
    <n v="5"/>
  </r>
  <r>
    <x v="18"/>
    <x v="210"/>
    <x v="1"/>
    <x v="2"/>
    <n v="0"/>
    <n v="0"/>
    <n v="2"/>
    <n v="2"/>
    <n v="2"/>
    <n v="0"/>
    <n v="0"/>
    <n v="0"/>
    <n v="2"/>
    <n v="2"/>
  </r>
  <r>
    <x v="18"/>
    <x v="210"/>
    <x v="1"/>
    <x v="4"/>
    <n v="2"/>
    <n v="1"/>
    <n v="2"/>
    <n v="2"/>
    <n v="3"/>
    <n v="1"/>
    <n v="0"/>
    <n v="2"/>
    <n v="2"/>
    <n v="5"/>
  </r>
  <r>
    <x v="18"/>
    <x v="211"/>
    <x v="0"/>
    <x v="0"/>
    <n v="24"/>
    <n v="19"/>
    <n v="38"/>
    <n v="12"/>
    <n v="63"/>
    <n v="14"/>
    <n v="4"/>
    <n v="17"/>
    <n v="46"/>
    <n v="81"/>
  </r>
  <r>
    <x v="18"/>
    <x v="211"/>
    <x v="0"/>
    <x v="5"/>
    <n v="1"/>
    <n v="1"/>
    <n v="2"/>
    <n v="0"/>
    <n v="3"/>
    <n v="1"/>
    <n v="0"/>
    <n v="0"/>
    <n v="3"/>
    <n v="4"/>
  </r>
  <r>
    <x v="18"/>
    <x v="211"/>
    <x v="0"/>
    <x v="1"/>
    <n v="3"/>
    <n v="0"/>
    <n v="1"/>
    <n v="0"/>
    <n v="1"/>
    <n v="1"/>
    <n v="0"/>
    <n v="2"/>
    <n v="1"/>
    <n v="4"/>
  </r>
  <r>
    <x v="18"/>
    <x v="211"/>
    <x v="0"/>
    <x v="3"/>
    <n v="3"/>
    <n v="0"/>
    <n v="2"/>
    <n v="0"/>
    <n v="3"/>
    <n v="1"/>
    <n v="0"/>
    <n v="1"/>
    <n v="3"/>
    <n v="5"/>
  </r>
  <r>
    <x v="18"/>
    <x v="211"/>
    <x v="0"/>
    <x v="2"/>
    <n v="0"/>
    <n v="0"/>
    <n v="3"/>
    <n v="0"/>
    <n v="3"/>
    <n v="0"/>
    <n v="0"/>
    <n v="0"/>
    <n v="3"/>
    <n v="3"/>
  </r>
  <r>
    <x v="18"/>
    <x v="211"/>
    <x v="0"/>
    <x v="4"/>
    <n v="2"/>
    <n v="5"/>
    <n v="6"/>
    <n v="1"/>
    <n v="12"/>
    <n v="1"/>
    <n v="0"/>
    <n v="4"/>
    <n v="8"/>
    <n v="13"/>
  </r>
  <r>
    <x v="18"/>
    <x v="211"/>
    <x v="1"/>
    <x v="0"/>
    <n v="14"/>
    <n v="11"/>
    <n v="7"/>
    <n v="1"/>
    <n v="19"/>
    <n v="11"/>
    <n v="0"/>
    <n v="4"/>
    <n v="17"/>
    <n v="32"/>
  </r>
  <r>
    <x v="18"/>
    <x v="211"/>
    <x v="1"/>
    <x v="5"/>
    <n v="2"/>
    <n v="0"/>
    <n v="2"/>
    <n v="2"/>
    <n v="3"/>
    <n v="0"/>
    <n v="0"/>
    <n v="1"/>
    <n v="3"/>
    <n v="4"/>
  </r>
  <r>
    <x v="18"/>
    <x v="211"/>
    <x v="1"/>
    <x v="1"/>
    <n v="4"/>
    <n v="1"/>
    <n v="3"/>
    <n v="2"/>
    <n v="4"/>
    <n v="4"/>
    <n v="1"/>
    <n v="0"/>
    <n v="3"/>
    <n v="8"/>
  </r>
  <r>
    <x v="18"/>
    <x v="211"/>
    <x v="1"/>
    <x v="3"/>
    <n v="1"/>
    <n v="0"/>
    <n v="2"/>
    <n v="0"/>
    <n v="3"/>
    <n v="0"/>
    <n v="0"/>
    <n v="1"/>
    <n v="2"/>
    <n v="3"/>
  </r>
  <r>
    <x v="18"/>
    <x v="211"/>
    <x v="1"/>
    <x v="4"/>
    <n v="3"/>
    <n v="0"/>
    <n v="1"/>
    <n v="1"/>
    <n v="1"/>
    <n v="2"/>
    <n v="1"/>
    <n v="0"/>
    <n v="1"/>
    <n v="4"/>
  </r>
  <r>
    <x v="18"/>
    <x v="212"/>
    <x v="0"/>
    <x v="0"/>
    <n v="21"/>
    <n v="19"/>
    <n v="35"/>
    <n v="15"/>
    <n v="61"/>
    <n v="6"/>
    <n v="7"/>
    <n v="20"/>
    <n v="42"/>
    <n v="75"/>
  </r>
  <r>
    <x v="18"/>
    <x v="212"/>
    <x v="0"/>
    <x v="5"/>
    <n v="1"/>
    <n v="3"/>
    <n v="1"/>
    <n v="0"/>
    <n v="5"/>
    <n v="0"/>
    <n v="1"/>
    <n v="1"/>
    <n v="3"/>
    <n v="5"/>
  </r>
  <r>
    <x v="18"/>
    <x v="212"/>
    <x v="0"/>
    <x v="1"/>
    <n v="1"/>
    <n v="3"/>
    <n v="1"/>
    <n v="0"/>
    <n v="4"/>
    <n v="0"/>
    <n v="0"/>
    <n v="3"/>
    <n v="2"/>
    <n v="5"/>
  </r>
  <r>
    <x v="18"/>
    <x v="212"/>
    <x v="0"/>
    <x v="3"/>
    <n v="1"/>
    <n v="0"/>
    <n v="2"/>
    <n v="2"/>
    <n v="3"/>
    <n v="0"/>
    <n v="0"/>
    <n v="0"/>
    <n v="3"/>
    <n v="3"/>
  </r>
  <r>
    <x v="18"/>
    <x v="212"/>
    <x v="0"/>
    <x v="2"/>
    <n v="1"/>
    <n v="0"/>
    <n v="2"/>
    <n v="0"/>
    <n v="2"/>
    <n v="1"/>
    <n v="0"/>
    <n v="0"/>
    <n v="2"/>
    <n v="3"/>
  </r>
  <r>
    <x v="18"/>
    <x v="212"/>
    <x v="0"/>
    <x v="4"/>
    <n v="5"/>
    <n v="3"/>
    <n v="5"/>
    <n v="1"/>
    <n v="10"/>
    <n v="3"/>
    <n v="0"/>
    <n v="3"/>
    <n v="7"/>
    <n v="13"/>
  </r>
  <r>
    <x v="18"/>
    <x v="212"/>
    <x v="1"/>
    <x v="0"/>
    <n v="20"/>
    <n v="14"/>
    <n v="24"/>
    <n v="7"/>
    <n v="45"/>
    <n v="10"/>
    <n v="2"/>
    <n v="11"/>
    <n v="35"/>
    <n v="58"/>
  </r>
  <r>
    <x v="18"/>
    <x v="212"/>
    <x v="1"/>
    <x v="5"/>
    <n v="2"/>
    <n v="1"/>
    <n v="0"/>
    <n v="0"/>
    <n v="1"/>
    <n v="1"/>
    <n v="1"/>
    <n v="1"/>
    <n v="0"/>
    <n v="3"/>
  </r>
  <r>
    <x v="18"/>
    <x v="212"/>
    <x v="1"/>
    <x v="1"/>
    <n v="0"/>
    <n v="0"/>
    <n v="1"/>
    <n v="1"/>
    <n v="1"/>
    <n v="0"/>
    <n v="0"/>
    <n v="1"/>
    <n v="0"/>
    <n v="1"/>
  </r>
  <r>
    <x v="18"/>
    <x v="212"/>
    <x v="1"/>
    <x v="3"/>
    <n v="0"/>
    <n v="0"/>
    <n v="1"/>
    <n v="0"/>
    <n v="1"/>
    <n v="0"/>
    <n v="0"/>
    <n v="1"/>
    <n v="0"/>
    <n v="1"/>
  </r>
  <r>
    <x v="18"/>
    <x v="212"/>
    <x v="1"/>
    <x v="2"/>
    <n v="3"/>
    <n v="0"/>
    <n v="0"/>
    <n v="0"/>
    <n v="2"/>
    <n v="0"/>
    <n v="1"/>
    <n v="0"/>
    <n v="2"/>
    <n v="3"/>
  </r>
  <r>
    <x v="18"/>
    <x v="212"/>
    <x v="1"/>
    <x v="4"/>
    <n v="1"/>
    <n v="1"/>
    <n v="0"/>
    <n v="0"/>
    <n v="1"/>
    <n v="1"/>
    <n v="0"/>
    <n v="0"/>
    <n v="1"/>
    <n v="2"/>
  </r>
  <r>
    <x v="18"/>
    <x v="143"/>
    <x v="0"/>
    <x v="0"/>
    <n v="35"/>
    <n v="18"/>
    <n v="30"/>
    <n v="4"/>
    <n v="55"/>
    <n v="22"/>
    <n v="5"/>
    <n v="12"/>
    <n v="44"/>
    <n v="83"/>
  </r>
  <r>
    <x v="18"/>
    <x v="143"/>
    <x v="0"/>
    <x v="1"/>
    <n v="1"/>
    <n v="2"/>
    <n v="3"/>
    <n v="1"/>
    <n v="5"/>
    <n v="1"/>
    <n v="0"/>
    <n v="2"/>
    <n v="3"/>
    <n v="6"/>
  </r>
  <r>
    <x v="18"/>
    <x v="143"/>
    <x v="0"/>
    <x v="3"/>
    <n v="1"/>
    <n v="3"/>
    <n v="1"/>
    <n v="0"/>
    <n v="5"/>
    <n v="0"/>
    <n v="0"/>
    <n v="3"/>
    <n v="2"/>
    <n v="5"/>
  </r>
  <r>
    <x v="18"/>
    <x v="143"/>
    <x v="0"/>
    <x v="2"/>
    <n v="5"/>
    <n v="0"/>
    <n v="1"/>
    <n v="0"/>
    <n v="1"/>
    <n v="5"/>
    <n v="0"/>
    <n v="0"/>
    <n v="1"/>
    <n v="6"/>
  </r>
  <r>
    <x v="18"/>
    <x v="143"/>
    <x v="0"/>
    <x v="4"/>
    <n v="1"/>
    <n v="2"/>
    <n v="4"/>
    <n v="0"/>
    <n v="7"/>
    <n v="0"/>
    <n v="0"/>
    <n v="2"/>
    <n v="5"/>
    <n v="7"/>
  </r>
  <r>
    <x v="18"/>
    <x v="143"/>
    <x v="1"/>
    <x v="0"/>
    <n v="12"/>
    <n v="11"/>
    <n v="17"/>
    <n v="5"/>
    <n v="35"/>
    <n v="5"/>
    <n v="2"/>
    <n v="8"/>
    <n v="25"/>
    <n v="40"/>
  </r>
  <r>
    <x v="18"/>
    <x v="143"/>
    <x v="1"/>
    <x v="1"/>
    <n v="3"/>
    <n v="1"/>
    <n v="3"/>
    <n v="2"/>
    <n v="5"/>
    <n v="1"/>
    <n v="2"/>
    <n v="1"/>
    <n v="3"/>
    <n v="7"/>
  </r>
  <r>
    <x v="18"/>
    <x v="143"/>
    <x v="1"/>
    <x v="3"/>
    <n v="2"/>
    <n v="0"/>
    <n v="1"/>
    <n v="1"/>
    <n v="2"/>
    <n v="1"/>
    <n v="1"/>
    <n v="0"/>
    <n v="1"/>
    <n v="3"/>
  </r>
  <r>
    <x v="18"/>
    <x v="143"/>
    <x v="1"/>
    <x v="2"/>
    <n v="0"/>
    <n v="2"/>
    <n v="1"/>
    <n v="0"/>
    <n v="3"/>
    <n v="0"/>
    <n v="0"/>
    <n v="0"/>
    <n v="3"/>
    <n v="3"/>
  </r>
  <r>
    <x v="18"/>
    <x v="143"/>
    <x v="1"/>
    <x v="4"/>
    <n v="4"/>
    <n v="1"/>
    <n v="9"/>
    <n v="7"/>
    <n v="11"/>
    <n v="2"/>
    <n v="1"/>
    <n v="1"/>
    <n v="10"/>
    <n v="14"/>
  </r>
  <r>
    <x v="18"/>
    <x v="213"/>
    <x v="0"/>
    <x v="0"/>
    <n v="30"/>
    <n v="16"/>
    <n v="22"/>
    <n v="5"/>
    <n v="44"/>
    <n v="20"/>
    <n v="4"/>
    <n v="10"/>
    <n v="34"/>
    <n v="68"/>
  </r>
  <r>
    <x v="18"/>
    <x v="213"/>
    <x v="0"/>
    <x v="5"/>
    <n v="5"/>
    <n v="1"/>
    <n v="2"/>
    <n v="0"/>
    <n v="5"/>
    <n v="3"/>
    <n v="0"/>
    <n v="1"/>
    <n v="4"/>
    <n v="8"/>
  </r>
  <r>
    <x v="18"/>
    <x v="213"/>
    <x v="0"/>
    <x v="1"/>
    <n v="2"/>
    <n v="0"/>
    <n v="6"/>
    <n v="1"/>
    <n v="6"/>
    <n v="1"/>
    <n v="1"/>
    <n v="2"/>
    <n v="4"/>
    <n v="8"/>
  </r>
  <r>
    <x v="18"/>
    <x v="213"/>
    <x v="0"/>
    <x v="3"/>
    <n v="5"/>
    <n v="0"/>
    <n v="0"/>
    <n v="0"/>
    <n v="1"/>
    <n v="4"/>
    <n v="0"/>
    <n v="0"/>
    <n v="1"/>
    <n v="5"/>
  </r>
  <r>
    <x v="18"/>
    <x v="213"/>
    <x v="0"/>
    <x v="2"/>
    <n v="0"/>
    <n v="1"/>
    <n v="1"/>
    <n v="0"/>
    <n v="2"/>
    <n v="0"/>
    <n v="0"/>
    <n v="0"/>
    <n v="2"/>
    <n v="2"/>
  </r>
  <r>
    <x v="18"/>
    <x v="213"/>
    <x v="0"/>
    <x v="4"/>
    <n v="3"/>
    <n v="1"/>
    <n v="4"/>
    <n v="0"/>
    <n v="6"/>
    <n v="2"/>
    <n v="0"/>
    <n v="2"/>
    <n v="4"/>
    <n v="8"/>
  </r>
  <r>
    <x v="18"/>
    <x v="213"/>
    <x v="1"/>
    <x v="0"/>
    <n v="13"/>
    <n v="12"/>
    <n v="9"/>
    <n v="2"/>
    <n v="24"/>
    <n v="7"/>
    <n v="0"/>
    <n v="8"/>
    <n v="19"/>
    <n v="34"/>
  </r>
  <r>
    <x v="18"/>
    <x v="213"/>
    <x v="1"/>
    <x v="5"/>
    <n v="1"/>
    <n v="1"/>
    <n v="1"/>
    <n v="0"/>
    <n v="3"/>
    <n v="0"/>
    <n v="0"/>
    <n v="0"/>
    <n v="3"/>
    <n v="3"/>
  </r>
  <r>
    <x v="18"/>
    <x v="213"/>
    <x v="1"/>
    <x v="1"/>
    <n v="2"/>
    <n v="0"/>
    <n v="1"/>
    <n v="1"/>
    <n v="1"/>
    <n v="1"/>
    <n v="0"/>
    <n v="1"/>
    <n v="1"/>
    <n v="3"/>
  </r>
  <r>
    <x v="18"/>
    <x v="213"/>
    <x v="1"/>
    <x v="3"/>
    <n v="1"/>
    <n v="0"/>
    <n v="3"/>
    <n v="2"/>
    <n v="3"/>
    <n v="1"/>
    <n v="0"/>
    <n v="0"/>
    <n v="3"/>
    <n v="4"/>
  </r>
  <r>
    <x v="18"/>
    <x v="213"/>
    <x v="1"/>
    <x v="2"/>
    <n v="0"/>
    <n v="1"/>
    <n v="1"/>
    <n v="0"/>
    <n v="2"/>
    <n v="0"/>
    <n v="0"/>
    <n v="0"/>
    <n v="2"/>
    <n v="2"/>
  </r>
  <r>
    <x v="18"/>
    <x v="213"/>
    <x v="1"/>
    <x v="4"/>
    <n v="4"/>
    <n v="1"/>
    <n v="3"/>
    <n v="2"/>
    <n v="6"/>
    <n v="2"/>
    <n v="0"/>
    <n v="2"/>
    <n v="4"/>
    <n v="8"/>
  </r>
  <r>
    <x v="18"/>
    <x v="144"/>
    <x v="0"/>
    <x v="0"/>
    <n v="29"/>
    <n v="23"/>
    <n v="34"/>
    <n v="8"/>
    <n v="63"/>
    <n v="18"/>
    <n v="1"/>
    <n v="14"/>
    <n v="53"/>
    <n v="86"/>
  </r>
  <r>
    <x v="18"/>
    <x v="144"/>
    <x v="0"/>
    <x v="5"/>
    <n v="2"/>
    <n v="0"/>
    <n v="1"/>
    <n v="0"/>
    <n v="1"/>
    <n v="2"/>
    <n v="0"/>
    <n v="0"/>
    <n v="1"/>
    <n v="3"/>
  </r>
  <r>
    <x v="18"/>
    <x v="144"/>
    <x v="0"/>
    <x v="1"/>
    <n v="1"/>
    <n v="0"/>
    <n v="3"/>
    <n v="1"/>
    <n v="3"/>
    <n v="1"/>
    <n v="0"/>
    <n v="1"/>
    <n v="2"/>
    <n v="4"/>
  </r>
  <r>
    <x v="18"/>
    <x v="144"/>
    <x v="0"/>
    <x v="3"/>
    <n v="1"/>
    <n v="1"/>
    <n v="1"/>
    <n v="1"/>
    <n v="3"/>
    <n v="0"/>
    <n v="0"/>
    <n v="1"/>
    <n v="2"/>
    <n v="3"/>
  </r>
  <r>
    <x v="18"/>
    <x v="144"/>
    <x v="0"/>
    <x v="2"/>
    <n v="2"/>
    <n v="0"/>
    <n v="2"/>
    <n v="1"/>
    <n v="4"/>
    <n v="0"/>
    <n v="1"/>
    <n v="1"/>
    <n v="2"/>
    <n v="4"/>
  </r>
  <r>
    <x v="18"/>
    <x v="144"/>
    <x v="0"/>
    <x v="4"/>
    <n v="4"/>
    <n v="2"/>
    <n v="4"/>
    <n v="2"/>
    <n v="9"/>
    <n v="0"/>
    <n v="0"/>
    <n v="4"/>
    <n v="6"/>
    <n v="10"/>
  </r>
  <r>
    <x v="18"/>
    <x v="144"/>
    <x v="1"/>
    <x v="0"/>
    <n v="18"/>
    <n v="5"/>
    <n v="13"/>
    <n v="4"/>
    <n v="22"/>
    <n v="12"/>
    <n v="2"/>
    <n v="7"/>
    <n v="15"/>
    <n v="36"/>
  </r>
  <r>
    <x v="18"/>
    <x v="144"/>
    <x v="1"/>
    <x v="5"/>
    <n v="0"/>
    <n v="0"/>
    <n v="1"/>
    <n v="0"/>
    <n v="1"/>
    <n v="0"/>
    <n v="0"/>
    <n v="0"/>
    <n v="1"/>
    <n v="1"/>
  </r>
  <r>
    <x v="18"/>
    <x v="144"/>
    <x v="1"/>
    <x v="1"/>
    <n v="1"/>
    <n v="1"/>
    <n v="0"/>
    <n v="0"/>
    <n v="1"/>
    <n v="1"/>
    <n v="0"/>
    <n v="1"/>
    <n v="0"/>
    <n v="2"/>
  </r>
  <r>
    <x v="18"/>
    <x v="144"/>
    <x v="1"/>
    <x v="3"/>
    <n v="1"/>
    <n v="0"/>
    <n v="0"/>
    <n v="0"/>
    <n v="0"/>
    <n v="1"/>
    <n v="0"/>
    <n v="0"/>
    <n v="0"/>
    <n v="1"/>
  </r>
  <r>
    <x v="18"/>
    <x v="144"/>
    <x v="1"/>
    <x v="2"/>
    <n v="2"/>
    <n v="0"/>
    <n v="0"/>
    <n v="0"/>
    <n v="0"/>
    <n v="0"/>
    <n v="0"/>
    <n v="2"/>
    <n v="0"/>
    <n v="2"/>
  </r>
  <r>
    <x v="18"/>
    <x v="144"/>
    <x v="1"/>
    <x v="4"/>
    <n v="3"/>
    <n v="1"/>
    <n v="0"/>
    <n v="0"/>
    <n v="2"/>
    <n v="1"/>
    <n v="1"/>
    <n v="2"/>
    <n v="0"/>
    <n v="4"/>
  </r>
  <r>
    <x v="18"/>
    <x v="145"/>
    <x v="0"/>
    <x v="0"/>
    <n v="35"/>
    <n v="31"/>
    <n v="25"/>
    <n v="5"/>
    <n v="62"/>
    <n v="20"/>
    <n v="5"/>
    <n v="18"/>
    <n v="48"/>
    <n v="91"/>
  </r>
  <r>
    <x v="18"/>
    <x v="145"/>
    <x v="0"/>
    <x v="5"/>
    <n v="2"/>
    <n v="3"/>
    <n v="1"/>
    <n v="1"/>
    <n v="4"/>
    <n v="1"/>
    <n v="0"/>
    <n v="2"/>
    <n v="3"/>
    <n v="6"/>
  </r>
  <r>
    <x v="18"/>
    <x v="145"/>
    <x v="0"/>
    <x v="1"/>
    <n v="2"/>
    <n v="1"/>
    <n v="3"/>
    <n v="2"/>
    <n v="5"/>
    <n v="1"/>
    <n v="0"/>
    <n v="2"/>
    <n v="3"/>
    <n v="6"/>
  </r>
  <r>
    <x v="18"/>
    <x v="145"/>
    <x v="0"/>
    <x v="3"/>
    <n v="3"/>
    <n v="0"/>
    <n v="2"/>
    <n v="2"/>
    <n v="3"/>
    <n v="2"/>
    <n v="0"/>
    <n v="2"/>
    <n v="1"/>
    <n v="5"/>
  </r>
  <r>
    <x v="18"/>
    <x v="145"/>
    <x v="0"/>
    <x v="2"/>
    <n v="2"/>
    <n v="1"/>
    <n v="2"/>
    <n v="1"/>
    <n v="3"/>
    <n v="2"/>
    <n v="0"/>
    <n v="1"/>
    <n v="2"/>
    <n v="5"/>
  </r>
  <r>
    <x v="18"/>
    <x v="145"/>
    <x v="0"/>
    <x v="4"/>
    <n v="2"/>
    <n v="2"/>
    <n v="5"/>
    <n v="3"/>
    <n v="7"/>
    <n v="2"/>
    <n v="0"/>
    <n v="0"/>
    <n v="7"/>
    <n v="9"/>
  </r>
  <r>
    <x v="18"/>
    <x v="145"/>
    <x v="1"/>
    <x v="0"/>
    <n v="13"/>
    <n v="11"/>
    <n v="18"/>
    <n v="8"/>
    <n v="30"/>
    <n v="9"/>
    <n v="4"/>
    <n v="5"/>
    <n v="24"/>
    <n v="42"/>
  </r>
  <r>
    <x v="18"/>
    <x v="145"/>
    <x v="1"/>
    <x v="5"/>
    <n v="1"/>
    <n v="0"/>
    <n v="1"/>
    <n v="0"/>
    <n v="1"/>
    <n v="1"/>
    <n v="0"/>
    <n v="1"/>
    <n v="0"/>
    <n v="2"/>
  </r>
  <r>
    <x v="18"/>
    <x v="145"/>
    <x v="1"/>
    <x v="1"/>
    <n v="1"/>
    <n v="1"/>
    <n v="4"/>
    <n v="1"/>
    <n v="5"/>
    <n v="1"/>
    <n v="0"/>
    <n v="1"/>
    <n v="4"/>
    <n v="6"/>
  </r>
  <r>
    <x v="18"/>
    <x v="145"/>
    <x v="1"/>
    <x v="3"/>
    <n v="3"/>
    <n v="0"/>
    <n v="4"/>
    <n v="2"/>
    <n v="4"/>
    <n v="3"/>
    <n v="0"/>
    <n v="1"/>
    <n v="3"/>
    <n v="7"/>
  </r>
  <r>
    <x v="18"/>
    <x v="145"/>
    <x v="1"/>
    <x v="2"/>
    <n v="1"/>
    <n v="1"/>
    <n v="2"/>
    <n v="0"/>
    <n v="4"/>
    <n v="0"/>
    <n v="0"/>
    <n v="2"/>
    <n v="2"/>
    <n v="4"/>
  </r>
  <r>
    <x v="18"/>
    <x v="145"/>
    <x v="1"/>
    <x v="4"/>
    <n v="4"/>
    <n v="2"/>
    <n v="4"/>
    <n v="0"/>
    <n v="8"/>
    <n v="2"/>
    <n v="0"/>
    <n v="2"/>
    <n v="6"/>
    <n v="10"/>
  </r>
  <r>
    <x v="18"/>
    <x v="146"/>
    <x v="0"/>
    <x v="0"/>
    <n v="33"/>
    <n v="23"/>
    <n v="30"/>
    <n v="9"/>
    <n v="59"/>
    <n v="20"/>
    <n v="3"/>
    <n v="15"/>
    <n v="48"/>
    <n v="86"/>
  </r>
  <r>
    <x v="18"/>
    <x v="146"/>
    <x v="0"/>
    <x v="5"/>
    <n v="2"/>
    <n v="2"/>
    <n v="1"/>
    <n v="0"/>
    <n v="4"/>
    <n v="1"/>
    <n v="0"/>
    <n v="0"/>
    <n v="4"/>
    <n v="5"/>
  </r>
  <r>
    <x v="18"/>
    <x v="146"/>
    <x v="0"/>
    <x v="1"/>
    <n v="1"/>
    <n v="0"/>
    <n v="4"/>
    <n v="1"/>
    <n v="5"/>
    <n v="0"/>
    <n v="0"/>
    <n v="2"/>
    <n v="3"/>
    <n v="5"/>
  </r>
  <r>
    <x v="18"/>
    <x v="146"/>
    <x v="0"/>
    <x v="3"/>
    <n v="1"/>
    <n v="0"/>
    <n v="0"/>
    <n v="0"/>
    <n v="0"/>
    <n v="1"/>
    <n v="0"/>
    <n v="0"/>
    <n v="0"/>
    <n v="1"/>
  </r>
  <r>
    <x v="18"/>
    <x v="146"/>
    <x v="0"/>
    <x v="2"/>
    <n v="1"/>
    <n v="1"/>
    <n v="1"/>
    <n v="0"/>
    <n v="2"/>
    <n v="0"/>
    <n v="1"/>
    <n v="0"/>
    <n v="2"/>
    <n v="3"/>
  </r>
  <r>
    <x v="18"/>
    <x v="146"/>
    <x v="0"/>
    <x v="4"/>
    <n v="7"/>
    <n v="2"/>
    <n v="5"/>
    <n v="2"/>
    <n v="8"/>
    <n v="6"/>
    <n v="0"/>
    <n v="1"/>
    <n v="7"/>
    <n v="14"/>
  </r>
  <r>
    <x v="18"/>
    <x v="146"/>
    <x v="1"/>
    <x v="0"/>
    <n v="17"/>
    <n v="7"/>
    <n v="18"/>
    <n v="1"/>
    <n v="27"/>
    <n v="13"/>
    <n v="0"/>
    <n v="6"/>
    <n v="23"/>
    <n v="42"/>
  </r>
  <r>
    <x v="18"/>
    <x v="146"/>
    <x v="1"/>
    <x v="5"/>
    <n v="1"/>
    <n v="1"/>
    <n v="3"/>
    <n v="1"/>
    <n v="4"/>
    <n v="1"/>
    <n v="0"/>
    <n v="2"/>
    <n v="2"/>
    <n v="5"/>
  </r>
  <r>
    <x v="18"/>
    <x v="146"/>
    <x v="1"/>
    <x v="1"/>
    <n v="0"/>
    <n v="0"/>
    <n v="1"/>
    <n v="1"/>
    <n v="1"/>
    <n v="0"/>
    <n v="0"/>
    <n v="0"/>
    <n v="1"/>
    <n v="1"/>
  </r>
  <r>
    <x v="18"/>
    <x v="146"/>
    <x v="1"/>
    <x v="3"/>
    <n v="1"/>
    <n v="0"/>
    <n v="0"/>
    <n v="0"/>
    <n v="0"/>
    <n v="0"/>
    <n v="0"/>
    <n v="1"/>
    <n v="0"/>
    <n v="1"/>
  </r>
  <r>
    <x v="18"/>
    <x v="146"/>
    <x v="1"/>
    <x v="2"/>
    <n v="0"/>
    <n v="0"/>
    <n v="1"/>
    <n v="0"/>
    <n v="1"/>
    <n v="0"/>
    <n v="0"/>
    <n v="0"/>
    <n v="1"/>
    <n v="1"/>
  </r>
  <r>
    <x v="18"/>
    <x v="146"/>
    <x v="1"/>
    <x v="4"/>
    <n v="2"/>
    <n v="2"/>
    <n v="3"/>
    <n v="1"/>
    <n v="5"/>
    <n v="2"/>
    <n v="0"/>
    <n v="2"/>
    <n v="3"/>
    <n v="7"/>
  </r>
  <r>
    <x v="18"/>
    <x v="214"/>
    <x v="0"/>
    <x v="0"/>
    <n v="26"/>
    <n v="21"/>
    <n v="26"/>
    <n v="5"/>
    <n v="52"/>
    <n v="14"/>
    <n v="4"/>
    <n v="13"/>
    <n v="42"/>
    <n v="73"/>
  </r>
  <r>
    <x v="18"/>
    <x v="214"/>
    <x v="0"/>
    <x v="5"/>
    <n v="4"/>
    <n v="1"/>
    <n v="0"/>
    <n v="0"/>
    <n v="2"/>
    <n v="3"/>
    <n v="0"/>
    <n v="0"/>
    <n v="2"/>
    <n v="5"/>
  </r>
  <r>
    <x v="18"/>
    <x v="214"/>
    <x v="0"/>
    <x v="1"/>
    <n v="2"/>
    <n v="0"/>
    <n v="4"/>
    <n v="1"/>
    <n v="5"/>
    <n v="1"/>
    <n v="0"/>
    <n v="1"/>
    <n v="4"/>
    <n v="6"/>
  </r>
  <r>
    <x v="18"/>
    <x v="214"/>
    <x v="0"/>
    <x v="3"/>
    <n v="2"/>
    <n v="0"/>
    <n v="3"/>
    <n v="2"/>
    <n v="3"/>
    <n v="2"/>
    <n v="0"/>
    <n v="3"/>
    <n v="0"/>
    <n v="5"/>
  </r>
  <r>
    <x v="18"/>
    <x v="214"/>
    <x v="0"/>
    <x v="2"/>
    <n v="3"/>
    <n v="1"/>
    <n v="2"/>
    <n v="1"/>
    <n v="3"/>
    <n v="3"/>
    <n v="0"/>
    <n v="2"/>
    <n v="1"/>
    <n v="6"/>
  </r>
  <r>
    <x v="18"/>
    <x v="214"/>
    <x v="0"/>
    <x v="4"/>
    <n v="4"/>
    <n v="3"/>
    <n v="4"/>
    <n v="3"/>
    <n v="9"/>
    <n v="1"/>
    <n v="0"/>
    <n v="7"/>
    <n v="3"/>
    <n v="11"/>
  </r>
  <r>
    <x v="18"/>
    <x v="214"/>
    <x v="1"/>
    <x v="0"/>
    <n v="16"/>
    <n v="13"/>
    <n v="15"/>
    <n v="7"/>
    <n v="29"/>
    <n v="10"/>
    <n v="2"/>
    <n v="8"/>
    <n v="24"/>
    <n v="44"/>
  </r>
  <r>
    <x v="18"/>
    <x v="214"/>
    <x v="1"/>
    <x v="5"/>
    <n v="1"/>
    <n v="0"/>
    <n v="1"/>
    <n v="0"/>
    <n v="1"/>
    <n v="1"/>
    <n v="0"/>
    <n v="0"/>
    <n v="1"/>
    <n v="2"/>
  </r>
  <r>
    <x v="18"/>
    <x v="214"/>
    <x v="1"/>
    <x v="1"/>
    <n v="1"/>
    <n v="1"/>
    <n v="0"/>
    <n v="0"/>
    <n v="2"/>
    <n v="0"/>
    <n v="0"/>
    <n v="1"/>
    <n v="1"/>
    <n v="2"/>
  </r>
  <r>
    <x v="18"/>
    <x v="214"/>
    <x v="1"/>
    <x v="2"/>
    <n v="0"/>
    <n v="0"/>
    <n v="1"/>
    <n v="0"/>
    <n v="1"/>
    <n v="0"/>
    <n v="0"/>
    <n v="0"/>
    <n v="1"/>
    <n v="1"/>
  </r>
  <r>
    <x v="18"/>
    <x v="214"/>
    <x v="1"/>
    <x v="4"/>
    <n v="2"/>
    <n v="3"/>
    <n v="6"/>
    <n v="0"/>
    <n v="9"/>
    <n v="2"/>
    <n v="0"/>
    <n v="0"/>
    <n v="9"/>
    <n v="11"/>
  </r>
  <r>
    <x v="18"/>
    <x v="147"/>
    <x v="0"/>
    <x v="0"/>
    <n v="28"/>
    <n v="22"/>
    <n v="36"/>
    <n v="9"/>
    <n v="63"/>
    <n v="15"/>
    <n v="5"/>
    <n v="14"/>
    <n v="52"/>
    <n v="86"/>
  </r>
  <r>
    <x v="18"/>
    <x v="147"/>
    <x v="0"/>
    <x v="5"/>
    <n v="2"/>
    <n v="0"/>
    <n v="3"/>
    <n v="3"/>
    <n v="3"/>
    <n v="1"/>
    <n v="1"/>
    <n v="1"/>
    <n v="2"/>
    <n v="5"/>
  </r>
  <r>
    <x v="18"/>
    <x v="147"/>
    <x v="0"/>
    <x v="1"/>
    <n v="3"/>
    <n v="0"/>
    <n v="1"/>
    <n v="0"/>
    <n v="1"/>
    <n v="2"/>
    <n v="0"/>
    <n v="1"/>
    <n v="1"/>
    <n v="4"/>
  </r>
  <r>
    <x v="18"/>
    <x v="147"/>
    <x v="0"/>
    <x v="3"/>
    <n v="0"/>
    <n v="2"/>
    <n v="0"/>
    <n v="0"/>
    <n v="2"/>
    <n v="0"/>
    <n v="0"/>
    <n v="2"/>
    <n v="0"/>
    <n v="2"/>
  </r>
  <r>
    <x v="18"/>
    <x v="147"/>
    <x v="0"/>
    <x v="2"/>
    <n v="2"/>
    <n v="1"/>
    <n v="1"/>
    <n v="1"/>
    <n v="4"/>
    <n v="0"/>
    <n v="1"/>
    <n v="0"/>
    <n v="3"/>
    <n v="4"/>
  </r>
  <r>
    <x v="18"/>
    <x v="147"/>
    <x v="0"/>
    <x v="4"/>
    <n v="5"/>
    <n v="2"/>
    <n v="2"/>
    <n v="0"/>
    <n v="5"/>
    <n v="3"/>
    <n v="1"/>
    <n v="2"/>
    <n v="3"/>
    <n v="9"/>
  </r>
  <r>
    <x v="18"/>
    <x v="147"/>
    <x v="1"/>
    <x v="0"/>
    <n v="14"/>
    <n v="12"/>
    <n v="17"/>
    <n v="6"/>
    <n v="34"/>
    <n v="6"/>
    <n v="2"/>
    <n v="12"/>
    <n v="23"/>
    <n v="43"/>
  </r>
  <r>
    <x v="18"/>
    <x v="147"/>
    <x v="1"/>
    <x v="5"/>
    <n v="1"/>
    <n v="0"/>
    <n v="2"/>
    <n v="1"/>
    <n v="2"/>
    <n v="1"/>
    <n v="0"/>
    <n v="0"/>
    <n v="2"/>
    <n v="3"/>
  </r>
  <r>
    <x v="18"/>
    <x v="147"/>
    <x v="1"/>
    <x v="1"/>
    <n v="3"/>
    <n v="0"/>
    <n v="2"/>
    <n v="0"/>
    <n v="3"/>
    <n v="1"/>
    <n v="1"/>
    <n v="1"/>
    <n v="2"/>
    <n v="5"/>
  </r>
  <r>
    <x v="18"/>
    <x v="147"/>
    <x v="1"/>
    <x v="3"/>
    <n v="1"/>
    <n v="0"/>
    <n v="0"/>
    <n v="0"/>
    <n v="0"/>
    <n v="1"/>
    <n v="0"/>
    <n v="0"/>
    <n v="0"/>
    <n v="1"/>
  </r>
  <r>
    <x v="18"/>
    <x v="147"/>
    <x v="1"/>
    <x v="2"/>
    <n v="0"/>
    <n v="1"/>
    <n v="3"/>
    <n v="0"/>
    <n v="4"/>
    <n v="0"/>
    <n v="0"/>
    <n v="1"/>
    <n v="3"/>
    <n v="4"/>
  </r>
  <r>
    <x v="18"/>
    <x v="147"/>
    <x v="1"/>
    <x v="4"/>
    <n v="3"/>
    <n v="4"/>
    <n v="2"/>
    <n v="0"/>
    <n v="7"/>
    <n v="2"/>
    <n v="3"/>
    <n v="1"/>
    <n v="3"/>
    <n v="9"/>
  </r>
  <r>
    <x v="18"/>
    <x v="215"/>
    <x v="0"/>
    <x v="0"/>
    <n v="17"/>
    <n v="18"/>
    <n v="43"/>
    <n v="8"/>
    <n v="64"/>
    <n v="9"/>
    <n v="2"/>
    <n v="14"/>
    <n v="53"/>
    <n v="78"/>
  </r>
  <r>
    <x v="18"/>
    <x v="215"/>
    <x v="0"/>
    <x v="5"/>
    <n v="2"/>
    <n v="1"/>
    <n v="4"/>
    <n v="0"/>
    <n v="5"/>
    <n v="2"/>
    <n v="0"/>
    <n v="2"/>
    <n v="3"/>
    <n v="7"/>
  </r>
  <r>
    <x v="18"/>
    <x v="215"/>
    <x v="0"/>
    <x v="1"/>
    <n v="2"/>
    <n v="0"/>
    <n v="2"/>
    <n v="0"/>
    <n v="3"/>
    <n v="1"/>
    <n v="1"/>
    <n v="0"/>
    <n v="2"/>
    <n v="4"/>
  </r>
  <r>
    <x v="18"/>
    <x v="215"/>
    <x v="0"/>
    <x v="3"/>
    <n v="3"/>
    <n v="2"/>
    <n v="1"/>
    <n v="0"/>
    <n v="4"/>
    <n v="2"/>
    <n v="0"/>
    <n v="1"/>
    <n v="3"/>
    <n v="6"/>
  </r>
  <r>
    <x v="18"/>
    <x v="215"/>
    <x v="0"/>
    <x v="2"/>
    <n v="3"/>
    <n v="0"/>
    <n v="4"/>
    <n v="1"/>
    <n v="6"/>
    <n v="0"/>
    <n v="0"/>
    <n v="3"/>
    <n v="4"/>
    <n v="7"/>
  </r>
  <r>
    <x v="18"/>
    <x v="215"/>
    <x v="0"/>
    <x v="4"/>
    <n v="6"/>
    <n v="2"/>
    <n v="4"/>
    <n v="1"/>
    <n v="8"/>
    <n v="2"/>
    <n v="0"/>
    <n v="4"/>
    <n v="6"/>
    <n v="12"/>
  </r>
  <r>
    <x v="18"/>
    <x v="215"/>
    <x v="1"/>
    <x v="0"/>
    <n v="17"/>
    <n v="7"/>
    <n v="17"/>
    <n v="2"/>
    <n v="25"/>
    <n v="13"/>
    <n v="1"/>
    <n v="6"/>
    <n v="21"/>
    <n v="41"/>
  </r>
  <r>
    <x v="18"/>
    <x v="215"/>
    <x v="1"/>
    <x v="5"/>
    <n v="1"/>
    <n v="0"/>
    <n v="1"/>
    <n v="1"/>
    <n v="1"/>
    <n v="1"/>
    <n v="0"/>
    <n v="0"/>
    <n v="1"/>
    <n v="2"/>
  </r>
  <r>
    <x v="18"/>
    <x v="215"/>
    <x v="1"/>
    <x v="1"/>
    <n v="4"/>
    <n v="1"/>
    <n v="2"/>
    <n v="0"/>
    <n v="6"/>
    <n v="1"/>
    <n v="0"/>
    <n v="1"/>
    <n v="5"/>
    <n v="7"/>
  </r>
  <r>
    <x v="18"/>
    <x v="215"/>
    <x v="1"/>
    <x v="3"/>
    <n v="1"/>
    <n v="0"/>
    <n v="1"/>
    <n v="0"/>
    <n v="1"/>
    <n v="1"/>
    <n v="0"/>
    <n v="0"/>
    <n v="1"/>
    <n v="2"/>
  </r>
  <r>
    <x v="18"/>
    <x v="215"/>
    <x v="1"/>
    <x v="2"/>
    <n v="1"/>
    <n v="0"/>
    <n v="2"/>
    <n v="0"/>
    <n v="2"/>
    <n v="1"/>
    <n v="0"/>
    <n v="0"/>
    <n v="2"/>
    <n v="3"/>
  </r>
  <r>
    <x v="18"/>
    <x v="215"/>
    <x v="1"/>
    <x v="4"/>
    <n v="5"/>
    <n v="3"/>
    <n v="1"/>
    <n v="0"/>
    <n v="5"/>
    <n v="4"/>
    <n v="0"/>
    <n v="2"/>
    <n v="3"/>
    <n v="9"/>
  </r>
  <r>
    <x v="18"/>
    <x v="148"/>
    <x v="0"/>
    <x v="0"/>
    <n v="28"/>
    <n v="22"/>
    <n v="27"/>
    <n v="10"/>
    <n v="56"/>
    <n v="18"/>
    <n v="4"/>
    <n v="9"/>
    <n v="46"/>
    <n v="77"/>
  </r>
  <r>
    <x v="18"/>
    <x v="148"/>
    <x v="0"/>
    <x v="5"/>
    <n v="2"/>
    <n v="0"/>
    <n v="1"/>
    <n v="0"/>
    <n v="2"/>
    <n v="0"/>
    <n v="0"/>
    <n v="2"/>
    <n v="1"/>
    <n v="3"/>
  </r>
  <r>
    <x v="18"/>
    <x v="148"/>
    <x v="0"/>
    <x v="1"/>
    <n v="5"/>
    <n v="2"/>
    <n v="3"/>
    <n v="1"/>
    <n v="6"/>
    <n v="4"/>
    <n v="0"/>
    <n v="2"/>
    <n v="4"/>
    <n v="10"/>
  </r>
  <r>
    <x v="18"/>
    <x v="148"/>
    <x v="0"/>
    <x v="3"/>
    <n v="1"/>
    <n v="2"/>
    <n v="0"/>
    <n v="0"/>
    <n v="2"/>
    <n v="1"/>
    <n v="0"/>
    <n v="1"/>
    <n v="1"/>
    <n v="3"/>
  </r>
  <r>
    <x v="18"/>
    <x v="148"/>
    <x v="0"/>
    <x v="2"/>
    <n v="0"/>
    <n v="2"/>
    <n v="1"/>
    <n v="0"/>
    <n v="3"/>
    <n v="0"/>
    <n v="0"/>
    <n v="1"/>
    <n v="2"/>
    <n v="3"/>
  </r>
  <r>
    <x v="18"/>
    <x v="148"/>
    <x v="0"/>
    <x v="4"/>
    <n v="3"/>
    <n v="0"/>
    <n v="6"/>
    <n v="3"/>
    <n v="7"/>
    <n v="2"/>
    <n v="0"/>
    <n v="4"/>
    <n v="3"/>
    <n v="9"/>
  </r>
  <r>
    <x v="18"/>
    <x v="148"/>
    <x v="1"/>
    <x v="0"/>
    <n v="9"/>
    <n v="20"/>
    <n v="11"/>
    <n v="2"/>
    <n v="31"/>
    <n v="6"/>
    <n v="2"/>
    <n v="7"/>
    <n v="25"/>
    <n v="40"/>
  </r>
  <r>
    <x v="18"/>
    <x v="148"/>
    <x v="1"/>
    <x v="5"/>
    <n v="0"/>
    <n v="1"/>
    <n v="0"/>
    <n v="0"/>
    <n v="1"/>
    <n v="0"/>
    <n v="0"/>
    <n v="0"/>
    <n v="1"/>
    <n v="1"/>
  </r>
  <r>
    <x v="18"/>
    <x v="148"/>
    <x v="1"/>
    <x v="1"/>
    <n v="3"/>
    <n v="0"/>
    <n v="1"/>
    <n v="0"/>
    <n v="1"/>
    <n v="3"/>
    <n v="0"/>
    <n v="0"/>
    <n v="1"/>
    <n v="4"/>
  </r>
  <r>
    <x v="18"/>
    <x v="148"/>
    <x v="1"/>
    <x v="3"/>
    <n v="1"/>
    <n v="0"/>
    <n v="1"/>
    <n v="0"/>
    <n v="1"/>
    <n v="0"/>
    <n v="0"/>
    <n v="1"/>
    <n v="1"/>
    <n v="2"/>
  </r>
  <r>
    <x v="18"/>
    <x v="148"/>
    <x v="1"/>
    <x v="2"/>
    <n v="2"/>
    <n v="0"/>
    <n v="0"/>
    <n v="0"/>
    <n v="1"/>
    <n v="1"/>
    <n v="0"/>
    <n v="1"/>
    <n v="0"/>
    <n v="2"/>
  </r>
  <r>
    <x v="18"/>
    <x v="148"/>
    <x v="1"/>
    <x v="4"/>
    <n v="4"/>
    <n v="0"/>
    <n v="4"/>
    <n v="3"/>
    <n v="5"/>
    <n v="3"/>
    <n v="0"/>
    <n v="1"/>
    <n v="4"/>
    <n v="8"/>
  </r>
  <r>
    <x v="18"/>
    <x v="216"/>
    <x v="0"/>
    <x v="0"/>
    <n v="22"/>
    <n v="12"/>
    <n v="27"/>
    <n v="4"/>
    <n v="45"/>
    <n v="12"/>
    <n v="3"/>
    <n v="10"/>
    <n v="36"/>
    <n v="61"/>
  </r>
  <r>
    <x v="18"/>
    <x v="216"/>
    <x v="0"/>
    <x v="5"/>
    <n v="3"/>
    <n v="2"/>
    <n v="2"/>
    <n v="1"/>
    <n v="6"/>
    <n v="1"/>
    <n v="1"/>
    <n v="2"/>
    <n v="3"/>
    <n v="7"/>
  </r>
  <r>
    <x v="18"/>
    <x v="216"/>
    <x v="0"/>
    <x v="1"/>
    <n v="2"/>
    <n v="0"/>
    <n v="0"/>
    <n v="0"/>
    <n v="0"/>
    <n v="2"/>
    <n v="0"/>
    <n v="0"/>
    <n v="0"/>
    <n v="2"/>
  </r>
  <r>
    <x v="18"/>
    <x v="216"/>
    <x v="0"/>
    <x v="3"/>
    <n v="3"/>
    <n v="1"/>
    <n v="1"/>
    <n v="1"/>
    <n v="2"/>
    <n v="3"/>
    <n v="0"/>
    <n v="1"/>
    <n v="1"/>
    <n v="5"/>
  </r>
  <r>
    <x v="18"/>
    <x v="216"/>
    <x v="0"/>
    <x v="2"/>
    <n v="0"/>
    <n v="1"/>
    <n v="5"/>
    <n v="1"/>
    <n v="6"/>
    <n v="0"/>
    <n v="0"/>
    <n v="0"/>
    <n v="6"/>
    <n v="6"/>
  </r>
  <r>
    <x v="18"/>
    <x v="216"/>
    <x v="0"/>
    <x v="4"/>
    <n v="7"/>
    <n v="0"/>
    <n v="4"/>
    <n v="2"/>
    <n v="7"/>
    <n v="3"/>
    <n v="0"/>
    <n v="3"/>
    <n v="5"/>
    <n v="11"/>
  </r>
  <r>
    <x v="18"/>
    <x v="216"/>
    <x v="1"/>
    <x v="0"/>
    <n v="12"/>
    <n v="9"/>
    <n v="18"/>
    <n v="3"/>
    <n v="28"/>
    <n v="8"/>
    <n v="0"/>
    <n v="13"/>
    <n v="18"/>
    <n v="39"/>
  </r>
  <r>
    <x v="18"/>
    <x v="216"/>
    <x v="1"/>
    <x v="5"/>
    <n v="3"/>
    <n v="1"/>
    <n v="1"/>
    <n v="0"/>
    <n v="5"/>
    <n v="0"/>
    <n v="0"/>
    <n v="3"/>
    <n v="2"/>
    <n v="5"/>
  </r>
  <r>
    <x v="18"/>
    <x v="216"/>
    <x v="1"/>
    <x v="1"/>
    <n v="0"/>
    <n v="1"/>
    <n v="0"/>
    <n v="0"/>
    <n v="1"/>
    <n v="0"/>
    <n v="0"/>
    <n v="0"/>
    <n v="1"/>
    <n v="1"/>
  </r>
  <r>
    <x v="18"/>
    <x v="216"/>
    <x v="1"/>
    <x v="3"/>
    <n v="3"/>
    <n v="0"/>
    <n v="1"/>
    <n v="0"/>
    <n v="1"/>
    <n v="2"/>
    <n v="0"/>
    <n v="1"/>
    <n v="1"/>
    <n v="4"/>
  </r>
  <r>
    <x v="18"/>
    <x v="216"/>
    <x v="1"/>
    <x v="2"/>
    <n v="1"/>
    <n v="2"/>
    <n v="1"/>
    <n v="0"/>
    <n v="3"/>
    <n v="1"/>
    <n v="0"/>
    <n v="0"/>
    <n v="3"/>
    <n v="4"/>
  </r>
  <r>
    <x v="18"/>
    <x v="216"/>
    <x v="1"/>
    <x v="4"/>
    <n v="1"/>
    <n v="1"/>
    <n v="0"/>
    <n v="0"/>
    <n v="1"/>
    <n v="1"/>
    <n v="0"/>
    <n v="1"/>
    <n v="0"/>
    <n v="2"/>
  </r>
  <r>
    <x v="18"/>
    <x v="149"/>
    <x v="0"/>
    <x v="0"/>
    <n v="21"/>
    <n v="18"/>
    <n v="28"/>
    <n v="5"/>
    <n v="53"/>
    <n v="10"/>
    <n v="2"/>
    <n v="16"/>
    <n v="39"/>
    <n v="67"/>
  </r>
  <r>
    <x v="18"/>
    <x v="149"/>
    <x v="0"/>
    <x v="5"/>
    <n v="1"/>
    <n v="0"/>
    <n v="1"/>
    <n v="0"/>
    <n v="1"/>
    <n v="1"/>
    <n v="0"/>
    <n v="0"/>
    <n v="1"/>
    <n v="2"/>
  </r>
  <r>
    <x v="18"/>
    <x v="149"/>
    <x v="0"/>
    <x v="1"/>
    <n v="1"/>
    <n v="2"/>
    <n v="2"/>
    <n v="0"/>
    <n v="5"/>
    <n v="0"/>
    <n v="0"/>
    <n v="0"/>
    <n v="5"/>
    <n v="5"/>
  </r>
  <r>
    <x v="18"/>
    <x v="149"/>
    <x v="0"/>
    <x v="3"/>
    <n v="2"/>
    <n v="0"/>
    <n v="0"/>
    <n v="0"/>
    <n v="0"/>
    <n v="2"/>
    <n v="0"/>
    <n v="0"/>
    <n v="0"/>
    <n v="2"/>
  </r>
  <r>
    <x v="18"/>
    <x v="149"/>
    <x v="0"/>
    <x v="2"/>
    <n v="1"/>
    <n v="0"/>
    <n v="2"/>
    <n v="0"/>
    <n v="2"/>
    <n v="0"/>
    <n v="0"/>
    <n v="1"/>
    <n v="2"/>
    <n v="3"/>
  </r>
  <r>
    <x v="18"/>
    <x v="149"/>
    <x v="0"/>
    <x v="4"/>
    <n v="6"/>
    <n v="1"/>
    <n v="3"/>
    <n v="1"/>
    <n v="4"/>
    <n v="5"/>
    <n v="0"/>
    <n v="3"/>
    <n v="2"/>
    <n v="10"/>
  </r>
  <r>
    <x v="18"/>
    <x v="149"/>
    <x v="1"/>
    <x v="0"/>
    <n v="21"/>
    <n v="9"/>
    <n v="15"/>
    <n v="7"/>
    <n v="26"/>
    <n v="14"/>
    <n v="3"/>
    <n v="7"/>
    <n v="21"/>
    <n v="45"/>
  </r>
  <r>
    <x v="18"/>
    <x v="149"/>
    <x v="1"/>
    <x v="5"/>
    <n v="2"/>
    <n v="1"/>
    <n v="1"/>
    <n v="1"/>
    <n v="3"/>
    <n v="1"/>
    <n v="0"/>
    <n v="0"/>
    <n v="3"/>
    <n v="4"/>
  </r>
  <r>
    <x v="18"/>
    <x v="149"/>
    <x v="1"/>
    <x v="1"/>
    <n v="1"/>
    <n v="1"/>
    <n v="0"/>
    <n v="0"/>
    <n v="1"/>
    <n v="1"/>
    <n v="0"/>
    <n v="1"/>
    <n v="0"/>
    <n v="2"/>
  </r>
  <r>
    <x v="18"/>
    <x v="149"/>
    <x v="1"/>
    <x v="3"/>
    <n v="3"/>
    <n v="0"/>
    <n v="2"/>
    <n v="1"/>
    <n v="2"/>
    <n v="1"/>
    <n v="0"/>
    <n v="2"/>
    <n v="2"/>
    <n v="5"/>
  </r>
  <r>
    <x v="18"/>
    <x v="149"/>
    <x v="1"/>
    <x v="2"/>
    <n v="1"/>
    <n v="0"/>
    <n v="3"/>
    <n v="0"/>
    <n v="4"/>
    <n v="0"/>
    <n v="0"/>
    <n v="0"/>
    <n v="4"/>
    <n v="4"/>
  </r>
  <r>
    <x v="18"/>
    <x v="149"/>
    <x v="1"/>
    <x v="4"/>
    <n v="2"/>
    <n v="1"/>
    <n v="3"/>
    <n v="2"/>
    <n v="5"/>
    <n v="1"/>
    <n v="1"/>
    <n v="0"/>
    <n v="4"/>
    <n v="6"/>
  </r>
  <r>
    <x v="18"/>
    <x v="150"/>
    <x v="0"/>
    <x v="0"/>
    <n v="23"/>
    <n v="16"/>
    <n v="23"/>
    <n v="3"/>
    <n v="43"/>
    <n v="14"/>
    <n v="2"/>
    <n v="14"/>
    <n v="32"/>
    <n v="62"/>
  </r>
  <r>
    <x v="18"/>
    <x v="150"/>
    <x v="0"/>
    <x v="5"/>
    <n v="0"/>
    <n v="0"/>
    <n v="1"/>
    <n v="1"/>
    <n v="1"/>
    <n v="0"/>
    <n v="0"/>
    <n v="0"/>
    <n v="1"/>
    <n v="1"/>
  </r>
  <r>
    <x v="18"/>
    <x v="150"/>
    <x v="0"/>
    <x v="1"/>
    <n v="2"/>
    <n v="3"/>
    <n v="3"/>
    <n v="1"/>
    <n v="6"/>
    <n v="2"/>
    <n v="0"/>
    <n v="1"/>
    <n v="5"/>
    <n v="8"/>
  </r>
  <r>
    <x v="18"/>
    <x v="150"/>
    <x v="0"/>
    <x v="3"/>
    <n v="0"/>
    <n v="0"/>
    <n v="2"/>
    <n v="1"/>
    <n v="2"/>
    <n v="0"/>
    <n v="0"/>
    <n v="0"/>
    <n v="2"/>
    <n v="2"/>
  </r>
  <r>
    <x v="18"/>
    <x v="150"/>
    <x v="0"/>
    <x v="2"/>
    <n v="0"/>
    <n v="0"/>
    <n v="1"/>
    <n v="1"/>
    <n v="1"/>
    <n v="0"/>
    <n v="0"/>
    <n v="0"/>
    <n v="1"/>
    <n v="1"/>
  </r>
  <r>
    <x v="18"/>
    <x v="150"/>
    <x v="0"/>
    <x v="4"/>
    <n v="4"/>
    <n v="3"/>
    <n v="2"/>
    <n v="0"/>
    <n v="7"/>
    <n v="2"/>
    <n v="0"/>
    <n v="0"/>
    <n v="7"/>
    <n v="9"/>
  </r>
  <r>
    <x v="18"/>
    <x v="150"/>
    <x v="1"/>
    <x v="0"/>
    <n v="16"/>
    <n v="6"/>
    <n v="16"/>
    <n v="5"/>
    <n v="25"/>
    <n v="10"/>
    <n v="2"/>
    <n v="8"/>
    <n v="18"/>
    <n v="38"/>
  </r>
  <r>
    <x v="18"/>
    <x v="150"/>
    <x v="1"/>
    <x v="5"/>
    <n v="1"/>
    <n v="1"/>
    <n v="2"/>
    <n v="0"/>
    <n v="3"/>
    <n v="1"/>
    <n v="0"/>
    <n v="0"/>
    <n v="3"/>
    <n v="4"/>
  </r>
  <r>
    <x v="18"/>
    <x v="150"/>
    <x v="1"/>
    <x v="1"/>
    <n v="1"/>
    <n v="0"/>
    <n v="1"/>
    <n v="0"/>
    <n v="1"/>
    <n v="0"/>
    <n v="1"/>
    <n v="0"/>
    <n v="1"/>
    <n v="2"/>
  </r>
  <r>
    <x v="18"/>
    <x v="150"/>
    <x v="1"/>
    <x v="3"/>
    <n v="0"/>
    <n v="0"/>
    <n v="1"/>
    <n v="0"/>
    <n v="1"/>
    <n v="0"/>
    <n v="0"/>
    <n v="0"/>
    <n v="1"/>
    <n v="1"/>
  </r>
  <r>
    <x v="18"/>
    <x v="150"/>
    <x v="1"/>
    <x v="2"/>
    <n v="1"/>
    <n v="1"/>
    <n v="1"/>
    <n v="0"/>
    <n v="2"/>
    <n v="1"/>
    <n v="0"/>
    <n v="0"/>
    <n v="2"/>
    <n v="3"/>
  </r>
  <r>
    <x v="18"/>
    <x v="150"/>
    <x v="1"/>
    <x v="4"/>
    <n v="6"/>
    <n v="0"/>
    <n v="3"/>
    <n v="2"/>
    <n v="3"/>
    <n v="4"/>
    <n v="2"/>
    <n v="0"/>
    <n v="3"/>
    <n v="9"/>
  </r>
  <r>
    <x v="18"/>
    <x v="217"/>
    <x v="0"/>
    <x v="0"/>
    <n v="27"/>
    <n v="15"/>
    <n v="25"/>
    <n v="7"/>
    <n v="50"/>
    <n v="9"/>
    <n v="4"/>
    <n v="16"/>
    <n v="38"/>
    <n v="67"/>
  </r>
  <r>
    <x v="18"/>
    <x v="217"/>
    <x v="0"/>
    <x v="5"/>
    <n v="2"/>
    <n v="1"/>
    <n v="0"/>
    <n v="0"/>
    <n v="2"/>
    <n v="1"/>
    <n v="0"/>
    <n v="1"/>
    <n v="1"/>
    <n v="3"/>
  </r>
  <r>
    <x v="18"/>
    <x v="217"/>
    <x v="0"/>
    <x v="1"/>
    <n v="2"/>
    <n v="2"/>
    <n v="4"/>
    <n v="0"/>
    <n v="6"/>
    <n v="2"/>
    <n v="0"/>
    <n v="2"/>
    <n v="4"/>
    <n v="8"/>
  </r>
  <r>
    <x v="18"/>
    <x v="217"/>
    <x v="0"/>
    <x v="3"/>
    <n v="2"/>
    <n v="1"/>
    <n v="0"/>
    <n v="0"/>
    <n v="1"/>
    <n v="2"/>
    <n v="0"/>
    <n v="0"/>
    <n v="1"/>
    <n v="3"/>
  </r>
  <r>
    <x v="18"/>
    <x v="217"/>
    <x v="0"/>
    <x v="2"/>
    <n v="2"/>
    <n v="0"/>
    <n v="0"/>
    <n v="0"/>
    <n v="0"/>
    <n v="1"/>
    <n v="0"/>
    <n v="0"/>
    <n v="1"/>
    <n v="2"/>
  </r>
  <r>
    <x v="18"/>
    <x v="217"/>
    <x v="0"/>
    <x v="4"/>
    <n v="3"/>
    <n v="0"/>
    <n v="3"/>
    <n v="0"/>
    <n v="4"/>
    <n v="2"/>
    <n v="0"/>
    <n v="3"/>
    <n v="1"/>
    <n v="6"/>
  </r>
  <r>
    <x v="18"/>
    <x v="217"/>
    <x v="1"/>
    <x v="0"/>
    <n v="15"/>
    <n v="7"/>
    <n v="15"/>
    <n v="5"/>
    <n v="25"/>
    <n v="8"/>
    <n v="1"/>
    <n v="7"/>
    <n v="21"/>
    <n v="37"/>
  </r>
  <r>
    <x v="18"/>
    <x v="217"/>
    <x v="1"/>
    <x v="5"/>
    <n v="1"/>
    <n v="1"/>
    <n v="0"/>
    <n v="0"/>
    <n v="2"/>
    <n v="0"/>
    <n v="0"/>
    <n v="1"/>
    <n v="1"/>
    <n v="2"/>
  </r>
  <r>
    <x v="18"/>
    <x v="217"/>
    <x v="1"/>
    <x v="1"/>
    <n v="2"/>
    <n v="0"/>
    <n v="0"/>
    <n v="0"/>
    <n v="0"/>
    <n v="2"/>
    <n v="0"/>
    <n v="0"/>
    <n v="0"/>
    <n v="2"/>
  </r>
  <r>
    <x v="18"/>
    <x v="217"/>
    <x v="1"/>
    <x v="3"/>
    <n v="0"/>
    <n v="1"/>
    <n v="2"/>
    <n v="0"/>
    <n v="3"/>
    <n v="0"/>
    <n v="0"/>
    <n v="0"/>
    <n v="3"/>
    <n v="3"/>
  </r>
  <r>
    <x v="18"/>
    <x v="217"/>
    <x v="1"/>
    <x v="4"/>
    <n v="6"/>
    <n v="1"/>
    <n v="1"/>
    <n v="1"/>
    <n v="6"/>
    <n v="2"/>
    <n v="2"/>
    <n v="1"/>
    <n v="3"/>
    <n v="8"/>
  </r>
  <r>
    <x v="18"/>
    <x v="151"/>
    <x v="0"/>
    <x v="0"/>
    <n v="27"/>
    <n v="28"/>
    <n v="24"/>
    <n v="3"/>
    <n v="57"/>
    <n v="16"/>
    <n v="4"/>
    <n v="13"/>
    <n v="46"/>
    <n v="79"/>
  </r>
  <r>
    <x v="18"/>
    <x v="151"/>
    <x v="0"/>
    <x v="5"/>
    <n v="0"/>
    <n v="1"/>
    <n v="2"/>
    <n v="1"/>
    <n v="3"/>
    <n v="0"/>
    <n v="0"/>
    <n v="1"/>
    <n v="2"/>
    <n v="3"/>
  </r>
  <r>
    <x v="18"/>
    <x v="151"/>
    <x v="0"/>
    <x v="1"/>
    <n v="2"/>
    <n v="1"/>
    <n v="2"/>
    <n v="1"/>
    <n v="3"/>
    <n v="2"/>
    <n v="0"/>
    <n v="0"/>
    <n v="3"/>
    <n v="5"/>
  </r>
  <r>
    <x v="18"/>
    <x v="151"/>
    <x v="0"/>
    <x v="3"/>
    <n v="1"/>
    <n v="0"/>
    <n v="0"/>
    <n v="0"/>
    <n v="0"/>
    <n v="1"/>
    <n v="0"/>
    <n v="0"/>
    <n v="0"/>
    <n v="1"/>
  </r>
  <r>
    <x v="18"/>
    <x v="151"/>
    <x v="0"/>
    <x v="2"/>
    <n v="1"/>
    <n v="0"/>
    <n v="1"/>
    <n v="0"/>
    <n v="2"/>
    <n v="0"/>
    <n v="0"/>
    <n v="0"/>
    <n v="2"/>
    <n v="2"/>
  </r>
  <r>
    <x v="18"/>
    <x v="151"/>
    <x v="0"/>
    <x v="4"/>
    <n v="2"/>
    <n v="2"/>
    <n v="2"/>
    <n v="0"/>
    <n v="5"/>
    <n v="0"/>
    <n v="1"/>
    <n v="1"/>
    <n v="4"/>
    <n v="6"/>
  </r>
  <r>
    <x v="18"/>
    <x v="151"/>
    <x v="1"/>
    <x v="0"/>
    <n v="10"/>
    <n v="10"/>
    <n v="20"/>
    <n v="7"/>
    <n v="32"/>
    <n v="6"/>
    <n v="0"/>
    <n v="7"/>
    <n v="27"/>
    <n v="40"/>
  </r>
  <r>
    <x v="18"/>
    <x v="151"/>
    <x v="1"/>
    <x v="5"/>
    <n v="2"/>
    <n v="0"/>
    <n v="0"/>
    <n v="0"/>
    <n v="1"/>
    <n v="0"/>
    <n v="1"/>
    <n v="1"/>
    <n v="0"/>
    <n v="2"/>
  </r>
  <r>
    <x v="18"/>
    <x v="151"/>
    <x v="1"/>
    <x v="1"/>
    <n v="1"/>
    <n v="1"/>
    <n v="2"/>
    <n v="0"/>
    <n v="3"/>
    <n v="1"/>
    <n v="0"/>
    <n v="2"/>
    <n v="1"/>
    <n v="4"/>
  </r>
  <r>
    <x v="18"/>
    <x v="151"/>
    <x v="1"/>
    <x v="3"/>
    <n v="0"/>
    <n v="0"/>
    <n v="1"/>
    <n v="1"/>
    <n v="1"/>
    <n v="0"/>
    <n v="0"/>
    <n v="0"/>
    <n v="1"/>
    <n v="1"/>
  </r>
  <r>
    <x v="18"/>
    <x v="151"/>
    <x v="1"/>
    <x v="2"/>
    <n v="0"/>
    <n v="1"/>
    <n v="0"/>
    <n v="0"/>
    <n v="1"/>
    <n v="0"/>
    <n v="0"/>
    <n v="0"/>
    <n v="1"/>
    <n v="1"/>
  </r>
  <r>
    <x v="18"/>
    <x v="151"/>
    <x v="1"/>
    <x v="4"/>
    <n v="3"/>
    <n v="1"/>
    <n v="6"/>
    <n v="1"/>
    <n v="7"/>
    <n v="2"/>
    <n v="1"/>
    <n v="4"/>
    <n v="3"/>
    <n v="10"/>
  </r>
  <r>
    <x v="18"/>
    <x v="218"/>
    <x v="0"/>
    <x v="0"/>
    <n v="29"/>
    <n v="10"/>
    <n v="29"/>
    <n v="3"/>
    <n v="44"/>
    <n v="17"/>
    <n v="1"/>
    <n v="17"/>
    <n v="33"/>
    <n v="68"/>
  </r>
  <r>
    <x v="18"/>
    <x v="218"/>
    <x v="0"/>
    <x v="5"/>
    <n v="4"/>
    <n v="1"/>
    <n v="2"/>
    <n v="1"/>
    <n v="3"/>
    <n v="2"/>
    <n v="1"/>
    <n v="2"/>
    <n v="2"/>
    <n v="7"/>
  </r>
  <r>
    <x v="18"/>
    <x v="218"/>
    <x v="0"/>
    <x v="1"/>
    <n v="3"/>
    <n v="0"/>
    <n v="3"/>
    <n v="1"/>
    <n v="4"/>
    <n v="2"/>
    <n v="0"/>
    <n v="3"/>
    <n v="1"/>
    <n v="6"/>
  </r>
  <r>
    <x v="18"/>
    <x v="218"/>
    <x v="0"/>
    <x v="3"/>
    <n v="0"/>
    <n v="0"/>
    <n v="2"/>
    <n v="0"/>
    <n v="2"/>
    <n v="0"/>
    <n v="0"/>
    <n v="0"/>
    <n v="2"/>
    <n v="2"/>
  </r>
  <r>
    <x v="18"/>
    <x v="218"/>
    <x v="0"/>
    <x v="2"/>
    <n v="1"/>
    <n v="1"/>
    <n v="0"/>
    <n v="0"/>
    <n v="2"/>
    <n v="0"/>
    <n v="0"/>
    <n v="1"/>
    <n v="1"/>
    <n v="2"/>
  </r>
  <r>
    <x v="18"/>
    <x v="218"/>
    <x v="0"/>
    <x v="4"/>
    <n v="1"/>
    <n v="1"/>
    <n v="3"/>
    <n v="0"/>
    <n v="4"/>
    <n v="0"/>
    <n v="1"/>
    <n v="1"/>
    <n v="3"/>
    <n v="5"/>
  </r>
  <r>
    <x v="18"/>
    <x v="218"/>
    <x v="1"/>
    <x v="0"/>
    <n v="14"/>
    <n v="13"/>
    <n v="19"/>
    <n v="5"/>
    <n v="34"/>
    <n v="12"/>
    <n v="1"/>
    <n v="7"/>
    <n v="26"/>
    <n v="46"/>
  </r>
  <r>
    <x v="18"/>
    <x v="218"/>
    <x v="1"/>
    <x v="1"/>
    <n v="2"/>
    <n v="0"/>
    <n v="0"/>
    <n v="0"/>
    <n v="0"/>
    <n v="2"/>
    <n v="0"/>
    <n v="0"/>
    <n v="0"/>
    <n v="2"/>
  </r>
  <r>
    <x v="18"/>
    <x v="218"/>
    <x v="1"/>
    <x v="3"/>
    <n v="0"/>
    <n v="1"/>
    <n v="0"/>
    <n v="0"/>
    <n v="1"/>
    <n v="0"/>
    <n v="0"/>
    <n v="0"/>
    <n v="1"/>
    <n v="1"/>
  </r>
  <r>
    <x v="18"/>
    <x v="218"/>
    <x v="1"/>
    <x v="4"/>
    <n v="2"/>
    <n v="0"/>
    <n v="5"/>
    <n v="1"/>
    <n v="6"/>
    <n v="1"/>
    <n v="0"/>
    <n v="0"/>
    <n v="6"/>
    <n v="7"/>
  </r>
  <r>
    <x v="18"/>
    <x v="219"/>
    <x v="0"/>
    <x v="0"/>
    <n v="21"/>
    <n v="15"/>
    <n v="20"/>
    <n v="4"/>
    <n v="40"/>
    <n v="12"/>
    <n v="3"/>
    <n v="10"/>
    <n v="31"/>
    <n v="56"/>
  </r>
  <r>
    <x v="18"/>
    <x v="219"/>
    <x v="0"/>
    <x v="5"/>
    <n v="3"/>
    <n v="0"/>
    <n v="3"/>
    <n v="2"/>
    <n v="6"/>
    <n v="0"/>
    <n v="0"/>
    <n v="3"/>
    <n v="3"/>
    <n v="6"/>
  </r>
  <r>
    <x v="18"/>
    <x v="219"/>
    <x v="0"/>
    <x v="1"/>
    <n v="3"/>
    <n v="0"/>
    <n v="0"/>
    <n v="0"/>
    <n v="0"/>
    <n v="2"/>
    <n v="0"/>
    <n v="1"/>
    <n v="0"/>
    <n v="3"/>
  </r>
  <r>
    <x v="18"/>
    <x v="219"/>
    <x v="0"/>
    <x v="3"/>
    <n v="0"/>
    <n v="2"/>
    <n v="2"/>
    <n v="1"/>
    <n v="4"/>
    <n v="0"/>
    <n v="0"/>
    <n v="2"/>
    <n v="2"/>
    <n v="4"/>
  </r>
  <r>
    <x v="18"/>
    <x v="219"/>
    <x v="0"/>
    <x v="2"/>
    <n v="1"/>
    <n v="0"/>
    <n v="1"/>
    <n v="0"/>
    <n v="1"/>
    <n v="1"/>
    <n v="0"/>
    <n v="0"/>
    <n v="1"/>
    <n v="2"/>
  </r>
  <r>
    <x v="18"/>
    <x v="219"/>
    <x v="0"/>
    <x v="4"/>
    <n v="7"/>
    <n v="4"/>
    <n v="4"/>
    <n v="4"/>
    <n v="13"/>
    <n v="2"/>
    <n v="0"/>
    <n v="9"/>
    <n v="4"/>
    <n v="15"/>
  </r>
  <r>
    <x v="18"/>
    <x v="219"/>
    <x v="1"/>
    <x v="0"/>
    <n v="14"/>
    <n v="6"/>
    <n v="17"/>
    <n v="1"/>
    <n v="26"/>
    <n v="10"/>
    <n v="0"/>
    <n v="8"/>
    <n v="19"/>
    <n v="37"/>
  </r>
  <r>
    <x v="18"/>
    <x v="219"/>
    <x v="1"/>
    <x v="5"/>
    <n v="1"/>
    <n v="0"/>
    <n v="1"/>
    <n v="0"/>
    <n v="2"/>
    <n v="0"/>
    <n v="0"/>
    <n v="2"/>
    <n v="0"/>
    <n v="2"/>
  </r>
  <r>
    <x v="18"/>
    <x v="219"/>
    <x v="1"/>
    <x v="1"/>
    <n v="2"/>
    <n v="0"/>
    <n v="0"/>
    <n v="0"/>
    <n v="1"/>
    <n v="0"/>
    <n v="0"/>
    <n v="2"/>
    <n v="0"/>
    <n v="2"/>
  </r>
  <r>
    <x v="18"/>
    <x v="219"/>
    <x v="1"/>
    <x v="3"/>
    <n v="0"/>
    <n v="2"/>
    <n v="0"/>
    <n v="0"/>
    <n v="2"/>
    <n v="0"/>
    <n v="0"/>
    <n v="1"/>
    <n v="1"/>
    <n v="2"/>
  </r>
  <r>
    <x v="18"/>
    <x v="219"/>
    <x v="1"/>
    <x v="4"/>
    <n v="2"/>
    <n v="0"/>
    <n v="1"/>
    <n v="0"/>
    <n v="1"/>
    <n v="0"/>
    <n v="1"/>
    <n v="2"/>
    <n v="0"/>
    <n v="3"/>
  </r>
  <r>
    <x v="18"/>
    <x v="220"/>
    <x v="0"/>
    <x v="0"/>
    <n v="26"/>
    <n v="20"/>
    <n v="29"/>
    <n v="6"/>
    <n v="54"/>
    <n v="19"/>
    <n v="0"/>
    <n v="12"/>
    <n v="44"/>
    <n v="75"/>
  </r>
  <r>
    <x v="18"/>
    <x v="220"/>
    <x v="0"/>
    <x v="5"/>
    <n v="2"/>
    <n v="0"/>
    <n v="4"/>
    <n v="1"/>
    <n v="4"/>
    <n v="1"/>
    <n v="0"/>
    <n v="2"/>
    <n v="3"/>
    <n v="6"/>
  </r>
  <r>
    <x v="18"/>
    <x v="220"/>
    <x v="0"/>
    <x v="1"/>
    <n v="3"/>
    <n v="0"/>
    <n v="3"/>
    <n v="1"/>
    <n v="5"/>
    <n v="1"/>
    <n v="0"/>
    <n v="2"/>
    <n v="3"/>
    <n v="6"/>
  </r>
  <r>
    <x v="18"/>
    <x v="220"/>
    <x v="0"/>
    <x v="3"/>
    <n v="2"/>
    <n v="1"/>
    <n v="1"/>
    <n v="0"/>
    <n v="2"/>
    <n v="2"/>
    <n v="0"/>
    <n v="1"/>
    <n v="1"/>
    <n v="4"/>
  </r>
  <r>
    <x v="18"/>
    <x v="220"/>
    <x v="0"/>
    <x v="2"/>
    <n v="2"/>
    <n v="0"/>
    <n v="0"/>
    <n v="0"/>
    <n v="1"/>
    <n v="0"/>
    <n v="0"/>
    <n v="1"/>
    <n v="1"/>
    <n v="2"/>
  </r>
  <r>
    <x v="18"/>
    <x v="220"/>
    <x v="0"/>
    <x v="4"/>
    <n v="2"/>
    <n v="0"/>
    <n v="0"/>
    <n v="0"/>
    <n v="0"/>
    <n v="2"/>
    <n v="0"/>
    <n v="0"/>
    <n v="0"/>
    <n v="2"/>
  </r>
  <r>
    <x v="18"/>
    <x v="220"/>
    <x v="1"/>
    <x v="0"/>
    <n v="12"/>
    <n v="2"/>
    <n v="12"/>
    <n v="5"/>
    <n v="17"/>
    <n v="5"/>
    <n v="2"/>
    <n v="7"/>
    <n v="12"/>
    <n v="26"/>
  </r>
  <r>
    <x v="18"/>
    <x v="220"/>
    <x v="1"/>
    <x v="5"/>
    <n v="0"/>
    <n v="1"/>
    <n v="1"/>
    <n v="1"/>
    <n v="2"/>
    <n v="0"/>
    <n v="0"/>
    <n v="0"/>
    <n v="2"/>
    <n v="2"/>
  </r>
  <r>
    <x v="18"/>
    <x v="220"/>
    <x v="1"/>
    <x v="3"/>
    <n v="3"/>
    <n v="0"/>
    <n v="2"/>
    <n v="2"/>
    <n v="2"/>
    <n v="3"/>
    <n v="0"/>
    <n v="0"/>
    <n v="2"/>
    <n v="5"/>
  </r>
  <r>
    <x v="18"/>
    <x v="220"/>
    <x v="1"/>
    <x v="2"/>
    <n v="0"/>
    <n v="0"/>
    <n v="1"/>
    <n v="0"/>
    <n v="1"/>
    <n v="0"/>
    <n v="0"/>
    <n v="0"/>
    <n v="1"/>
    <n v="1"/>
  </r>
  <r>
    <x v="18"/>
    <x v="220"/>
    <x v="1"/>
    <x v="4"/>
    <n v="1"/>
    <n v="0"/>
    <n v="1"/>
    <n v="0"/>
    <n v="1"/>
    <n v="1"/>
    <n v="0"/>
    <n v="0"/>
    <n v="1"/>
    <n v="2"/>
  </r>
  <r>
    <x v="18"/>
    <x v="221"/>
    <x v="0"/>
    <x v="0"/>
    <n v="23"/>
    <n v="17"/>
    <n v="29"/>
    <n v="9"/>
    <n v="50"/>
    <n v="7"/>
    <n v="4"/>
    <n v="17"/>
    <n v="41"/>
    <n v="69"/>
  </r>
  <r>
    <x v="18"/>
    <x v="221"/>
    <x v="0"/>
    <x v="5"/>
    <n v="2"/>
    <n v="2"/>
    <n v="2"/>
    <n v="0"/>
    <n v="4"/>
    <n v="1"/>
    <n v="0"/>
    <n v="2"/>
    <n v="3"/>
    <n v="6"/>
  </r>
  <r>
    <x v="18"/>
    <x v="221"/>
    <x v="0"/>
    <x v="1"/>
    <n v="2"/>
    <n v="1"/>
    <n v="4"/>
    <n v="1"/>
    <n v="5"/>
    <n v="0"/>
    <n v="1"/>
    <n v="2"/>
    <n v="4"/>
    <n v="7"/>
  </r>
  <r>
    <x v="18"/>
    <x v="221"/>
    <x v="0"/>
    <x v="3"/>
    <n v="0"/>
    <n v="0"/>
    <n v="1"/>
    <n v="0"/>
    <n v="1"/>
    <n v="0"/>
    <n v="0"/>
    <n v="0"/>
    <n v="1"/>
    <n v="1"/>
  </r>
  <r>
    <x v="18"/>
    <x v="221"/>
    <x v="0"/>
    <x v="2"/>
    <n v="1"/>
    <n v="0"/>
    <n v="2"/>
    <n v="1"/>
    <n v="3"/>
    <n v="0"/>
    <n v="1"/>
    <n v="1"/>
    <n v="1"/>
    <n v="3"/>
  </r>
  <r>
    <x v="18"/>
    <x v="221"/>
    <x v="0"/>
    <x v="4"/>
    <n v="6"/>
    <n v="2"/>
    <n v="2"/>
    <n v="0"/>
    <n v="5"/>
    <n v="3"/>
    <n v="1"/>
    <n v="3"/>
    <n v="3"/>
    <n v="10"/>
  </r>
  <r>
    <x v="18"/>
    <x v="221"/>
    <x v="1"/>
    <x v="0"/>
    <n v="4"/>
    <n v="12"/>
    <n v="8"/>
    <n v="2"/>
    <n v="20"/>
    <n v="3"/>
    <n v="0"/>
    <n v="5"/>
    <n v="16"/>
    <n v="24"/>
  </r>
  <r>
    <x v="18"/>
    <x v="221"/>
    <x v="1"/>
    <x v="5"/>
    <n v="0"/>
    <n v="0"/>
    <n v="2"/>
    <n v="0"/>
    <n v="2"/>
    <n v="0"/>
    <n v="0"/>
    <n v="0"/>
    <n v="2"/>
    <n v="2"/>
  </r>
  <r>
    <x v="18"/>
    <x v="221"/>
    <x v="1"/>
    <x v="1"/>
    <n v="3"/>
    <n v="1"/>
    <n v="1"/>
    <n v="1"/>
    <n v="3"/>
    <n v="2"/>
    <n v="0"/>
    <n v="1"/>
    <n v="2"/>
    <n v="5"/>
  </r>
  <r>
    <x v="18"/>
    <x v="221"/>
    <x v="1"/>
    <x v="3"/>
    <n v="3"/>
    <n v="0"/>
    <n v="0"/>
    <n v="0"/>
    <n v="1"/>
    <n v="2"/>
    <n v="0"/>
    <n v="1"/>
    <n v="0"/>
    <n v="3"/>
  </r>
  <r>
    <x v="18"/>
    <x v="221"/>
    <x v="1"/>
    <x v="2"/>
    <n v="3"/>
    <n v="0"/>
    <n v="0"/>
    <n v="0"/>
    <n v="1"/>
    <n v="1"/>
    <n v="1"/>
    <n v="1"/>
    <n v="0"/>
    <n v="3"/>
  </r>
  <r>
    <x v="18"/>
    <x v="221"/>
    <x v="1"/>
    <x v="4"/>
    <n v="1"/>
    <n v="0"/>
    <n v="1"/>
    <n v="1"/>
    <n v="1"/>
    <n v="1"/>
    <n v="0"/>
    <n v="1"/>
    <n v="0"/>
    <n v="2"/>
  </r>
  <r>
    <x v="18"/>
    <x v="152"/>
    <x v="0"/>
    <x v="0"/>
    <n v="14"/>
    <n v="31"/>
    <n v="25"/>
    <n v="7"/>
    <n v="60"/>
    <n v="8"/>
    <n v="1"/>
    <n v="10"/>
    <n v="51"/>
    <n v="70"/>
  </r>
  <r>
    <x v="18"/>
    <x v="152"/>
    <x v="0"/>
    <x v="5"/>
    <n v="1"/>
    <n v="2"/>
    <n v="1"/>
    <n v="0"/>
    <n v="3"/>
    <n v="0"/>
    <n v="1"/>
    <n v="2"/>
    <n v="1"/>
    <n v="4"/>
  </r>
  <r>
    <x v="18"/>
    <x v="152"/>
    <x v="0"/>
    <x v="1"/>
    <n v="0"/>
    <n v="0"/>
    <n v="1"/>
    <n v="0"/>
    <n v="1"/>
    <n v="0"/>
    <n v="0"/>
    <n v="1"/>
    <n v="0"/>
    <n v="1"/>
  </r>
  <r>
    <x v="18"/>
    <x v="152"/>
    <x v="0"/>
    <x v="3"/>
    <n v="2"/>
    <n v="0"/>
    <n v="1"/>
    <n v="0"/>
    <n v="3"/>
    <n v="0"/>
    <n v="0"/>
    <n v="2"/>
    <n v="1"/>
    <n v="3"/>
  </r>
  <r>
    <x v="18"/>
    <x v="152"/>
    <x v="0"/>
    <x v="2"/>
    <n v="1"/>
    <n v="1"/>
    <n v="1"/>
    <n v="0"/>
    <n v="3"/>
    <n v="0"/>
    <n v="0"/>
    <n v="1"/>
    <n v="2"/>
    <n v="3"/>
  </r>
  <r>
    <x v="18"/>
    <x v="152"/>
    <x v="0"/>
    <x v="4"/>
    <n v="3"/>
    <n v="0"/>
    <n v="2"/>
    <n v="0"/>
    <n v="4"/>
    <n v="0"/>
    <n v="0"/>
    <n v="3"/>
    <n v="2"/>
    <n v="5"/>
  </r>
  <r>
    <x v="18"/>
    <x v="152"/>
    <x v="1"/>
    <x v="0"/>
    <n v="7"/>
    <n v="12"/>
    <n v="16"/>
    <n v="5"/>
    <n v="29"/>
    <n v="5"/>
    <n v="1"/>
    <n v="7"/>
    <n v="22"/>
    <n v="35"/>
  </r>
  <r>
    <x v="18"/>
    <x v="152"/>
    <x v="1"/>
    <x v="1"/>
    <n v="2"/>
    <n v="0"/>
    <n v="2"/>
    <n v="1"/>
    <n v="3"/>
    <n v="1"/>
    <n v="1"/>
    <n v="0"/>
    <n v="2"/>
    <n v="4"/>
  </r>
  <r>
    <x v="18"/>
    <x v="152"/>
    <x v="1"/>
    <x v="3"/>
    <n v="1"/>
    <n v="0"/>
    <n v="2"/>
    <n v="0"/>
    <n v="2"/>
    <n v="1"/>
    <n v="0"/>
    <n v="2"/>
    <n v="0"/>
    <n v="3"/>
  </r>
  <r>
    <x v="18"/>
    <x v="152"/>
    <x v="1"/>
    <x v="2"/>
    <n v="0"/>
    <n v="0"/>
    <n v="1"/>
    <n v="0"/>
    <n v="1"/>
    <n v="0"/>
    <n v="0"/>
    <n v="0"/>
    <n v="1"/>
    <n v="1"/>
  </r>
  <r>
    <x v="18"/>
    <x v="152"/>
    <x v="1"/>
    <x v="4"/>
    <n v="0"/>
    <n v="0"/>
    <n v="3"/>
    <n v="1"/>
    <n v="3"/>
    <n v="0"/>
    <n v="0"/>
    <n v="1"/>
    <n v="2"/>
    <n v="3"/>
  </r>
  <r>
    <x v="18"/>
    <x v="222"/>
    <x v="0"/>
    <x v="0"/>
    <n v="17"/>
    <n v="16"/>
    <n v="43"/>
    <n v="11"/>
    <n v="65"/>
    <n v="8"/>
    <n v="4"/>
    <n v="12"/>
    <n v="52"/>
    <n v="76"/>
  </r>
  <r>
    <x v="18"/>
    <x v="222"/>
    <x v="0"/>
    <x v="5"/>
    <n v="2"/>
    <n v="1"/>
    <n v="0"/>
    <n v="0"/>
    <n v="1"/>
    <n v="2"/>
    <n v="0"/>
    <n v="0"/>
    <n v="1"/>
    <n v="3"/>
  </r>
  <r>
    <x v="18"/>
    <x v="222"/>
    <x v="0"/>
    <x v="1"/>
    <n v="1"/>
    <n v="0"/>
    <n v="1"/>
    <n v="0"/>
    <n v="2"/>
    <n v="0"/>
    <n v="0"/>
    <n v="1"/>
    <n v="1"/>
    <n v="2"/>
  </r>
  <r>
    <x v="18"/>
    <x v="222"/>
    <x v="0"/>
    <x v="3"/>
    <n v="0"/>
    <n v="1"/>
    <n v="0"/>
    <n v="0"/>
    <n v="1"/>
    <n v="0"/>
    <n v="0"/>
    <n v="0"/>
    <n v="1"/>
    <n v="1"/>
  </r>
  <r>
    <x v="18"/>
    <x v="222"/>
    <x v="0"/>
    <x v="2"/>
    <n v="1"/>
    <n v="0"/>
    <n v="0"/>
    <n v="0"/>
    <n v="0"/>
    <n v="1"/>
    <n v="0"/>
    <n v="0"/>
    <n v="0"/>
    <n v="1"/>
  </r>
  <r>
    <x v="18"/>
    <x v="222"/>
    <x v="0"/>
    <x v="4"/>
    <n v="1"/>
    <n v="2"/>
    <n v="2"/>
    <n v="2"/>
    <n v="5"/>
    <n v="0"/>
    <n v="0"/>
    <n v="2"/>
    <n v="3"/>
    <n v="5"/>
  </r>
  <r>
    <x v="18"/>
    <x v="222"/>
    <x v="1"/>
    <x v="0"/>
    <n v="9"/>
    <n v="8"/>
    <n v="14"/>
    <n v="3"/>
    <n v="23"/>
    <n v="7"/>
    <n v="0"/>
    <n v="5"/>
    <n v="19"/>
    <n v="31"/>
  </r>
  <r>
    <x v="18"/>
    <x v="222"/>
    <x v="1"/>
    <x v="5"/>
    <n v="1"/>
    <n v="0"/>
    <n v="0"/>
    <n v="0"/>
    <n v="0"/>
    <n v="1"/>
    <n v="0"/>
    <n v="0"/>
    <n v="0"/>
    <n v="1"/>
  </r>
  <r>
    <x v="18"/>
    <x v="222"/>
    <x v="1"/>
    <x v="1"/>
    <n v="1"/>
    <n v="1"/>
    <n v="0"/>
    <n v="0"/>
    <n v="1"/>
    <n v="0"/>
    <n v="0"/>
    <n v="1"/>
    <n v="1"/>
    <n v="2"/>
  </r>
  <r>
    <x v="18"/>
    <x v="222"/>
    <x v="1"/>
    <x v="3"/>
    <n v="1"/>
    <n v="0"/>
    <n v="0"/>
    <n v="0"/>
    <n v="0"/>
    <n v="1"/>
    <n v="0"/>
    <n v="0"/>
    <n v="0"/>
    <n v="1"/>
  </r>
  <r>
    <x v="18"/>
    <x v="222"/>
    <x v="1"/>
    <x v="2"/>
    <n v="0"/>
    <n v="0"/>
    <n v="1"/>
    <n v="0"/>
    <n v="1"/>
    <n v="0"/>
    <n v="0"/>
    <n v="0"/>
    <n v="1"/>
    <n v="1"/>
  </r>
  <r>
    <x v="18"/>
    <x v="223"/>
    <x v="0"/>
    <x v="0"/>
    <n v="27"/>
    <n v="23"/>
    <n v="20"/>
    <n v="2"/>
    <n v="53"/>
    <n v="14"/>
    <n v="2"/>
    <n v="10"/>
    <n v="44"/>
    <n v="70"/>
  </r>
  <r>
    <x v="18"/>
    <x v="223"/>
    <x v="0"/>
    <x v="5"/>
    <n v="0"/>
    <n v="1"/>
    <n v="1"/>
    <n v="0"/>
    <n v="2"/>
    <n v="0"/>
    <n v="0"/>
    <n v="1"/>
    <n v="1"/>
    <n v="2"/>
  </r>
  <r>
    <x v="18"/>
    <x v="223"/>
    <x v="0"/>
    <x v="1"/>
    <n v="1"/>
    <n v="0"/>
    <n v="0"/>
    <n v="0"/>
    <n v="0"/>
    <n v="1"/>
    <n v="0"/>
    <n v="0"/>
    <n v="0"/>
    <n v="1"/>
  </r>
  <r>
    <x v="18"/>
    <x v="223"/>
    <x v="0"/>
    <x v="3"/>
    <n v="1"/>
    <n v="0"/>
    <n v="2"/>
    <n v="0"/>
    <n v="2"/>
    <n v="1"/>
    <n v="0"/>
    <n v="1"/>
    <n v="1"/>
    <n v="3"/>
  </r>
  <r>
    <x v="18"/>
    <x v="223"/>
    <x v="0"/>
    <x v="2"/>
    <n v="0"/>
    <n v="0"/>
    <n v="1"/>
    <n v="0"/>
    <n v="1"/>
    <n v="0"/>
    <n v="0"/>
    <n v="0"/>
    <n v="1"/>
    <n v="1"/>
  </r>
  <r>
    <x v="18"/>
    <x v="223"/>
    <x v="0"/>
    <x v="4"/>
    <n v="3"/>
    <n v="3"/>
    <n v="2"/>
    <n v="2"/>
    <n v="7"/>
    <n v="0"/>
    <n v="0"/>
    <n v="4"/>
    <n v="4"/>
    <n v="8"/>
  </r>
  <r>
    <x v="18"/>
    <x v="223"/>
    <x v="1"/>
    <x v="0"/>
    <n v="11"/>
    <n v="6"/>
    <n v="16"/>
    <n v="5"/>
    <n v="24"/>
    <n v="7"/>
    <n v="1"/>
    <n v="4"/>
    <n v="21"/>
    <n v="33"/>
  </r>
  <r>
    <x v="18"/>
    <x v="223"/>
    <x v="1"/>
    <x v="1"/>
    <n v="0"/>
    <n v="1"/>
    <n v="1"/>
    <n v="0"/>
    <n v="2"/>
    <n v="0"/>
    <n v="0"/>
    <n v="0"/>
    <n v="2"/>
    <n v="2"/>
  </r>
  <r>
    <x v="18"/>
    <x v="223"/>
    <x v="1"/>
    <x v="3"/>
    <n v="1"/>
    <n v="1"/>
    <n v="1"/>
    <n v="1"/>
    <n v="2"/>
    <n v="1"/>
    <n v="0"/>
    <n v="0"/>
    <n v="2"/>
    <n v="3"/>
  </r>
  <r>
    <x v="18"/>
    <x v="223"/>
    <x v="1"/>
    <x v="2"/>
    <n v="1"/>
    <n v="0"/>
    <n v="2"/>
    <n v="1"/>
    <n v="3"/>
    <n v="0"/>
    <n v="0"/>
    <n v="1"/>
    <n v="2"/>
    <n v="3"/>
  </r>
  <r>
    <x v="18"/>
    <x v="223"/>
    <x v="1"/>
    <x v="4"/>
    <n v="3"/>
    <n v="0"/>
    <n v="1"/>
    <n v="1"/>
    <n v="1"/>
    <n v="3"/>
    <n v="0"/>
    <n v="1"/>
    <n v="0"/>
    <n v="4"/>
  </r>
  <r>
    <x v="18"/>
    <x v="224"/>
    <x v="0"/>
    <x v="0"/>
    <n v="21"/>
    <n v="24"/>
    <n v="21"/>
    <n v="0"/>
    <n v="50"/>
    <n v="14"/>
    <n v="3"/>
    <n v="10"/>
    <n v="39"/>
    <n v="66"/>
  </r>
  <r>
    <x v="18"/>
    <x v="224"/>
    <x v="0"/>
    <x v="5"/>
    <n v="1"/>
    <n v="0"/>
    <n v="1"/>
    <n v="0"/>
    <n v="1"/>
    <n v="0"/>
    <n v="0"/>
    <n v="1"/>
    <n v="1"/>
    <n v="2"/>
  </r>
  <r>
    <x v="18"/>
    <x v="224"/>
    <x v="0"/>
    <x v="1"/>
    <n v="1"/>
    <n v="2"/>
    <n v="0"/>
    <n v="0"/>
    <n v="2"/>
    <n v="1"/>
    <n v="0"/>
    <n v="0"/>
    <n v="2"/>
    <n v="3"/>
  </r>
  <r>
    <x v="18"/>
    <x v="224"/>
    <x v="0"/>
    <x v="3"/>
    <n v="1"/>
    <n v="1"/>
    <n v="0"/>
    <n v="0"/>
    <n v="1"/>
    <n v="0"/>
    <n v="1"/>
    <n v="0"/>
    <n v="1"/>
    <n v="2"/>
  </r>
  <r>
    <x v="18"/>
    <x v="224"/>
    <x v="0"/>
    <x v="2"/>
    <n v="3"/>
    <n v="1"/>
    <n v="1"/>
    <n v="0"/>
    <n v="3"/>
    <n v="1"/>
    <n v="1"/>
    <n v="1"/>
    <n v="2"/>
    <n v="5"/>
  </r>
  <r>
    <x v="18"/>
    <x v="224"/>
    <x v="0"/>
    <x v="4"/>
    <n v="4"/>
    <n v="2"/>
    <n v="6"/>
    <n v="4"/>
    <n v="8"/>
    <n v="3"/>
    <n v="0"/>
    <n v="1"/>
    <n v="8"/>
    <n v="12"/>
  </r>
  <r>
    <x v="18"/>
    <x v="224"/>
    <x v="1"/>
    <x v="0"/>
    <n v="12"/>
    <n v="5"/>
    <n v="12"/>
    <n v="1"/>
    <n v="18"/>
    <n v="9"/>
    <n v="0"/>
    <n v="5"/>
    <n v="15"/>
    <n v="29"/>
  </r>
  <r>
    <x v="18"/>
    <x v="224"/>
    <x v="1"/>
    <x v="5"/>
    <n v="1"/>
    <n v="0"/>
    <n v="0"/>
    <n v="0"/>
    <n v="0"/>
    <n v="1"/>
    <n v="0"/>
    <n v="0"/>
    <n v="0"/>
    <n v="1"/>
  </r>
  <r>
    <x v="18"/>
    <x v="224"/>
    <x v="1"/>
    <x v="1"/>
    <n v="1"/>
    <n v="1"/>
    <n v="1"/>
    <n v="0"/>
    <n v="3"/>
    <n v="0"/>
    <n v="0"/>
    <n v="1"/>
    <n v="2"/>
    <n v="3"/>
  </r>
  <r>
    <x v="18"/>
    <x v="224"/>
    <x v="1"/>
    <x v="3"/>
    <n v="1"/>
    <n v="1"/>
    <n v="0"/>
    <n v="0"/>
    <n v="2"/>
    <n v="0"/>
    <n v="0"/>
    <n v="1"/>
    <n v="1"/>
    <n v="2"/>
  </r>
  <r>
    <x v="18"/>
    <x v="224"/>
    <x v="1"/>
    <x v="2"/>
    <n v="0"/>
    <n v="2"/>
    <n v="0"/>
    <n v="0"/>
    <n v="2"/>
    <n v="0"/>
    <n v="0"/>
    <n v="0"/>
    <n v="2"/>
    <n v="2"/>
  </r>
  <r>
    <x v="18"/>
    <x v="224"/>
    <x v="1"/>
    <x v="4"/>
    <n v="2"/>
    <n v="2"/>
    <n v="2"/>
    <n v="0"/>
    <n v="4"/>
    <n v="2"/>
    <n v="0"/>
    <n v="1"/>
    <n v="3"/>
    <n v="6"/>
  </r>
  <r>
    <x v="18"/>
    <x v="225"/>
    <x v="0"/>
    <x v="0"/>
    <n v="20"/>
    <n v="23"/>
    <n v="17"/>
    <n v="1"/>
    <n v="45"/>
    <n v="12"/>
    <n v="2"/>
    <n v="10"/>
    <n v="36"/>
    <n v="60"/>
  </r>
  <r>
    <x v="18"/>
    <x v="225"/>
    <x v="0"/>
    <x v="5"/>
    <n v="1"/>
    <n v="2"/>
    <n v="2"/>
    <n v="0"/>
    <n v="5"/>
    <n v="0"/>
    <n v="0"/>
    <n v="1"/>
    <n v="4"/>
    <n v="5"/>
  </r>
  <r>
    <x v="18"/>
    <x v="225"/>
    <x v="0"/>
    <x v="1"/>
    <n v="1"/>
    <n v="0"/>
    <n v="2"/>
    <n v="0"/>
    <n v="3"/>
    <n v="0"/>
    <n v="1"/>
    <n v="0"/>
    <n v="2"/>
    <n v="3"/>
  </r>
  <r>
    <x v="18"/>
    <x v="225"/>
    <x v="0"/>
    <x v="3"/>
    <n v="4"/>
    <n v="1"/>
    <n v="3"/>
    <n v="0"/>
    <n v="5"/>
    <n v="1"/>
    <n v="1"/>
    <n v="3"/>
    <n v="3"/>
    <n v="8"/>
  </r>
  <r>
    <x v="18"/>
    <x v="225"/>
    <x v="0"/>
    <x v="2"/>
    <n v="4"/>
    <n v="0"/>
    <n v="3"/>
    <n v="0"/>
    <n v="5"/>
    <n v="2"/>
    <n v="0"/>
    <n v="1"/>
    <n v="4"/>
    <n v="7"/>
  </r>
  <r>
    <x v="18"/>
    <x v="225"/>
    <x v="0"/>
    <x v="4"/>
    <n v="1"/>
    <n v="2"/>
    <n v="2"/>
    <n v="1"/>
    <n v="4"/>
    <n v="1"/>
    <n v="0"/>
    <n v="0"/>
    <n v="4"/>
    <n v="5"/>
  </r>
  <r>
    <x v="18"/>
    <x v="225"/>
    <x v="1"/>
    <x v="0"/>
    <n v="16"/>
    <n v="11"/>
    <n v="7"/>
    <n v="4"/>
    <n v="19"/>
    <n v="13"/>
    <n v="3"/>
    <n v="2"/>
    <n v="16"/>
    <n v="34"/>
  </r>
  <r>
    <x v="18"/>
    <x v="225"/>
    <x v="1"/>
    <x v="1"/>
    <n v="0"/>
    <n v="0"/>
    <n v="1"/>
    <n v="0"/>
    <n v="1"/>
    <n v="0"/>
    <n v="0"/>
    <n v="0"/>
    <n v="1"/>
    <n v="1"/>
  </r>
  <r>
    <x v="18"/>
    <x v="225"/>
    <x v="1"/>
    <x v="4"/>
    <n v="2"/>
    <n v="0"/>
    <n v="1"/>
    <n v="0"/>
    <n v="1"/>
    <n v="1"/>
    <n v="0"/>
    <n v="1"/>
    <n v="1"/>
    <n v="3"/>
  </r>
  <r>
    <x v="18"/>
    <x v="226"/>
    <x v="0"/>
    <x v="0"/>
    <n v="32"/>
    <n v="20"/>
    <n v="28"/>
    <n v="6"/>
    <n v="52"/>
    <n v="23"/>
    <n v="1"/>
    <n v="13"/>
    <n v="43"/>
    <n v="80"/>
  </r>
  <r>
    <x v="18"/>
    <x v="226"/>
    <x v="0"/>
    <x v="5"/>
    <n v="3"/>
    <n v="2"/>
    <n v="1"/>
    <n v="0"/>
    <n v="5"/>
    <n v="1"/>
    <n v="0"/>
    <n v="1"/>
    <n v="4"/>
    <n v="6"/>
  </r>
  <r>
    <x v="18"/>
    <x v="226"/>
    <x v="0"/>
    <x v="1"/>
    <n v="2"/>
    <n v="0"/>
    <n v="6"/>
    <n v="2"/>
    <n v="6"/>
    <n v="2"/>
    <n v="0"/>
    <n v="1"/>
    <n v="5"/>
    <n v="8"/>
  </r>
  <r>
    <x v="18"/>
    <x v="226"/>
    <x v="0"/>
    <x v="3"/>
    <n v="4"/>
    <n v="1"/>
    <n v="1"/>
    <n v="1"/>
    <n v="3"/>
    <n v="1"/>
    <n v="0"/>
    <n v="3"/>
    <n v="2"/>
    <n v="6"/>
  </r>
  <r>
    <x v="18"/>
    <x v="226"/>
    <x v="0"/>
    <x v="2"/>
    <n v="1"/>
    <n v="0"/>
    <n v="5"/>
    <n v="3"/>
    <n v="5"/>
    <n v="0"/>
    <n v="1"/>
    <n v="2"/>
    <n v="3"/>
    <n v="6"/>
  </r>
  <r>
    <x v="18"/>
    <x v="226"/>
    <x v="0"/>
    <x v="4"/>
    <n v="2"/>
    <n v="3"/>
    <n v="5"/>
    <n v="0"/>
    <n v="8"/>
    <n v="2"/>
    <n v="0"/>
    <n v="3"/>
    <n v="5"/>
    <n v="10"/>
  </r>
  <r>
    <x v="18"/>
    <x v="226"/>
    <x v="1"/>
    <x v="0"/>
    <n v="11"/>
    <n v="9"/>
    <n v="13"/>
    <n v="2"/>
    <n v="28"/>
    <n v="3"/>
    <n v="4"/>
    <n v="7"/>
    <n v="19"/>
    <n v="33"/>
  </r>
  <r>
    <x v="18"/>
    <x v="226"/>
    <x v="1"/>
    <x v="1"/>
    <n v="2"/>
    <n v="0"/>
    <n v="0"/>
    <n v="0"/>
    <n v="1"/>
    <n v="1"/>
    <n v="0"/>
    <n v="1"/>
    <n v="0"/>
    <n v="2"/>
  </r>
  <r>
    <x v="18"/>
    <x v="226"/>
    <x v="1"/>
    <x v="4"/>
    <n v="5"/>
    <n v="0"/>
    <n v="0"/>
    <n v="0"/>
    <n v="0"/>
    <n v="4"/>
    <n v="0"/>
    <n v="1"/>
    <n v="0"/>
    <n v="5"/>
  </r>
  <r>
    <x v="18"/>
    <x v="227"/>
    <x v="0"/>
    <x v="0"/>
    <n v="23"/>
    <n v="16"/>
    <n v="27"/>
    <n v="6"/>
    <n v="47"/>
    <n v="13"/>
    <n v="4"/>
    <n v="13"/>
    <n v="36"/>
    <n v="66"/>
  </r>
  <r>
    <x v="18"/>
    <x v="227"/>
    <x v="0"/>
    <x v="5"/>
    <n v="1"/>
    <n v="2"/>
    <n v="1"/>
    <n v="0"/>
    <n v="3"/>
    <n v="1"/>
    <n v="0"/>
    <n v="1"/>
    <n v="2"/>
    <n v="4"/>
  </r>
  <r>
    <x v="18"/>
    <x v="227"/>
    <x v="0"/>
    <x v="1"/>
    <n v="1"/>
    <n v="0"/>
    <n v="5"/>
    <n v="2"/>
    <n v="6"/>
    <n v="0"/>
    <n v="0"/>
    <n v="2"/>
    <n v="4"/>
    <n v="6"/>
  </r>
  <r>
    <x v="18"/>
    <x v="227"/>
    <x v="0"/>
    <x v="3"/>
    <n v="0"/>
    <n v="1"/>
    <n v="3"/>
    <n v="0"/>
    <n v="4"/>
    <n v="0"/>
    <n v="0"/>
    <n v="0"/>
    <n v="4"/>
    <n v="4"/>
  </r>
  <r>
    <x v="18"/>
    <x v="227"/>
    <x v="0"/>
    <x v="2"/>
    <n v="1"/>
    <n v="0"/>
    <n v="1"/>
    <n v="0"/>
    <n v="1"/>
    <n v="1"/>
    <n v="0"/>
    <n v="0"/>
    <n v="1"/>
    <n v="2"/>
  </r>
  <r>
    <x v="18"/>
    <x v="227"/>
    <x v="0"/>
    <x v="4"/>
    <n v="3"/>
    <n v="0"/>
    <n v="7"/>
    <n v="2"/>
    <n v="10"/>
    <n v="0"/>
    <n v="0"/>
    <n v="2"/>
    <n v="8"/>
    <n v="10"/>
  </r>
  <r>
    <x v="18"/>
    <x v="227"/>
    <x v="1"/>
    <x v="0"/>
    <n v="14"/>
    <n v="5"/>
    <n v="13"/>
    <n v="4"/>
    <n v="21"/>
    <n v="7"/>
    <n v="1"/>
    <n v="7"/>
    <n v="17"/>
    <n v="32"/>
  </r>
  <r>
    <x v="18"/>
    <x v="227"/>
    <x v="1"/>
    <x v="5"/>
    <n v="0"/>
    <n v="1"/>
    <n v="0"/>
    <n v="0"/>
    <n v="1"/>
    <n v="0"/>
    <n v="0"/>
    <n v="0"/>
    <n v="1"/>
    <n v="1"/>
  </r>
  <r>
    <x v="18"/>
    <x v="227"/>
    <x v="1"/>
    <x v="1"/>
    <n v="1"/>
    <n v="0"/>
    <n v="0"/>
    <n v="0"/>
    <n v="1"/>
    <n v="0"/>
    <n v="0"/>
    <n v="0"/>
    <n v="1"/>
    <n v="1"/>
  </r>
  <r>
    <x v="18"/>
    <x v="227"/>
    <x v="1"/>
    <x v="3"/>
    <n v="1"/>
    <n v="0"/>
    <n v="0"/>
    <n v="0"/>
    <n v="0"/>
    <n v="1"/>
    <n v="0"/>
    <n v="0"/>
    <n v="0"/>
    <n v="1"/>
  </r>
  <r>
    <x v="18"/>
    <x v="227"/>
    <x v="1"/>
    <x v="2"/>
    <n v="2"/>
    <n v="1"/>
    <n v="0"/>
    <n v="0"/>
    <n v="2"/>
    <n v="1"/>
    <n v="0"/>
    <n v="2"/>
    <n v="0"/>
    <n v="3"/>
  </r>
  <r>
    <x v="18"/>
    <x v="227"/>
    <x v="1"/>
    <x v="4"/>
    <n v="1"/>
    <n v="1"/>
    <n v="1"/>
    <n v="0"/>
    <n v="2"/>
    <n v="1"/>
    <n v="0"/>
    <n v="0"/>
    <n v="2"/>
    <n v="3"/>
  </r>
  <r>
    <x v="18"/>
    <x v="228"/>
    <x v="0"/>
    <x v="0"/>
    <n v="26"/>
    <n v="22"/>
    <n v="21"/>
    <n v="2"/>
    <n v="46"/>
    <n v="17"/>
    <n v="1"/>
    <n v="16"/>
    <n v="35"/>
    <n v="69"/>
  </r>
  <r>
    <x v="18"/>
    <x v="228"/>
    <x v="0"/>
    <x v="5"/>
    <n v="1"/>
    <n v="0"/>
    <n v="1"/>
    <n v="0"/>
    <n v="1"/>
    <n v="1"/>
    <n v="0"/>
    <n v="0"/>
    <n v="1"/>
    <n v="2"/>
  </r>
  <r>
    <x v="18"/>
    <x v="228"/>
    <x v="0"/>
    <x v="1"/>
    <n v="0"/>
    <n v="0"/>
    <n v="1"/>
    <n v="0"/>
    <n v="1"/>
    <n v="0"/>
    <n v="0"/>
    <n v="1"/>
    <n v="0"/>
    <n v="1"/>
  </r>
  <r>
    <x v="18"/>
    <x v="228"/>
    <x v="0"/>
    <x v="3"/>
    <n v="2"/>
    <n v="0"/>
    <n v="4"/>
    <n v="3"/>
    <n v="4"/>
    <n v="2"/>
    <n v="0"/>
    <n v="0"/>
    <n v="4"/>
    <n v="6"/>
  </r>
  <r>
    <x v="18"/>
    <x v="228"/>
    <x v="0"/>
    <x v="4"/>
    <n v="5"/>
    <n v="0"/>
    <n v="0"/>
    <n v="0"/>
    <n v="1"/>
    <n v="2"/>
    <n v="0"/>
    <n v="3"/>
    <n v="0"/>
    <n v="5"/>
  </r>
  <r>
    <x v="18"/>
    <x v="228"/>
    <x v="1"/>
    <x v="0"/>
    <n v="8"/>
    <n v="11"/>
    <n v="14"/>
    <n v="3"/>
    <n v="26"/>
    <n v="4"/>
    <n v="0"/>
    <n v="7"/>
    <n v="22"/>
    <n v="33"/>
  </r>
  <r>
    <x v="18"/>
    <x v="228"/>
    <x v="1"/>
    <x v="5"/>
    <n v="0"/>
    <n v="1"/>
    <n v="0"/>
    <n v="0"/>
    <n v="1"/>
    <n v="0"/>
    <n v="0"/>
    <n v="0"/>
    <n v="1"/>
    <n v="1"/>
  </r>
  <r>
    <x v="18"/>
    <x v="228"/>
    <x v="1"/>
    <x v="1"/>
    <n v="2"/>
    <n v="1"/>
    <n v="1"/>
    <n v="0"/>
    <n v="3"/>
    <n v="1"/>
    <n v="0"/>
    <n v="1"/>
    <n v="2"/>
    <n v="4"/>
  </r>
  <r>
    <x v="18"/>
    <x v="228"/>
    <x v="1"/>
    <x v="3"/>
    <n v="1"/>
    <n v="0"/>
    <n v="1"/>
    <n v="1"/>
    <n v="1"/>
    <n v="1"/>
    <n v="0"/>
    <n v="0"/>
    <n v="1"/>
    <n v="2"/>
  </r>
  <r>
    <x v="18"/>
    <x v="228"/>
    <x v="1"/>
    <x v="2"/>
    <n v="1"/>
    <n v="0"/>
    <n v="0"/>
    <n v="0"/>
    <n v="0"/>
    <n v="0"/>
    <n v="0"/>
    <n v="1"/>
    <n v="0"/>
    <n v="1"/>
  </r>
  <r>
    <x v="18"/>
    <x v="228"/>
    <x v="1"/>
    <x v="4"/>
    <n v="2"/>
    <n v="0"/>
    <n v="0"/>
    <n v="0"/>
    <n v="1"/>
    <n v="0"/>
    <n v="1"/>
    <n v="1"/>
    <n v="0"/>
    <n v="2"/>
  </r>
  <r>
    <x v="18"/>
    <x v="229"/>
    <x v="0"/>
    <x v="0"/>
    <n v="18"/>
    <n v="19"/>
    <n v="31"/>
    <n v="9"/>
    <n v="56"/>
    <n v="7"/>
    <n v="4"/>
    <n v="16"/>
    <n v="41"/>
    <n v="68"/>
  </r>
  <r>
    <x v="18"/>
    <x v="229"/>
    <x v="0"/>
    <x v="5"/>
    <n v="0"/>
    <n v="1"/>
    <n v="2"/>
    <n v="0"/>
    <n v="3"/>
    <n v="0"/>
    <n v="0"/>
    <n v="2"/>
    <n v="1"/>
    <n v="3"/>
  </r>
  <r>
    <x v="18"/>
    <x v="229"/>
    <x v="0"/>
    <x v="1"/>
    <n v="2"/>
    <n v="1"/>
    <n v="2"/>
    <n v="2"/>
    <n v="5"/>
    <n v="0"/>
    <n v="1"/>
    <n v="1"/>
    <n v="3"/>
    <n v="5"/>
  </r>
  <r>
    <x v="18"/>
    <x v="229"/>
    <x v="0"/>
    <x v="3"/>
    <n v="1"/>
    <n v="0"/>
    <n v="0"/>
    <n v="0"/>
    <n v="1"/>
    <n v="0"/>
    <n v="0"/>
    <n v="0"/>
    <n v="1"/>
    <n v="1"/>
  </r>
  <r>
    <x v="18"/>
    <x v="229"/>
    <x v="0"/>
    <x v="2"/>
    <n v="1"/>
    <n v="1"/>
    <n v="0"/>
    <n v="0"/>
    <n v="1"/>
    <n v="1"/>
    <n v="0"/>
    <n v="0"/>
    <n v="1"/>
    <n v="2"/>
  </r>
  <r>
    <x v="18"/>
    <x v="229"/>
    <x v="0"/>
    <x v="4"/>
    <n v="6"/>
    <n v="0"/>
    <n v="2"/>
    <n v="1"/>
    <n v="5"/>
    <n v="1"/>
    <n v="0"/>
    <n v="5"/>
    <n v="2"/>
    <n v="8"/>
  </r>
  <r>
    <x v="18"/>
    <x v="229"/>
    <x v="1"/>
    <x v="0"/>
    <n v="13"/>
    <n v="5"/>
    <n v="15"/>
    <n v="2"/>
    <n v="21"/>
    <n v="9"/>
    <n v="0"/>
    <n v="8"/>
    <n v="16"/>
    <n v="33"/>
  </r>
  <r>
    <x v="18"/>
    <x v="229"/>
    <x v="1"/>
    <x v="5"/>
    <n v="0"/>
    <n v="1"/>
    <n v="0"/>
    <n v="0"/>
    <n v="1"/>
    <n v="0"/>
    <n v="0"/>
    <n v="1"/>
    <n v="0"/>
    <n v="1"/>
  </r>
  <r>
    <x v="18"/>
    <x v="229"/>
    <x v="1"/>
    <x v="1"/>
    <n v="1"/>
    <n v="1"/>
    <n v="0"/>
    <n v="0"/>
    <n v="1"/>
    <n v="0"/>
    <n v="1"/>
    <n v="0"/>
    <n v="1"/>
    <n v="2"/>
  </r>
  <r>
    <x v="18"/>
    <x v="229"/>
    <x v="1"/>
    <x v="2"/>
    <n v="0"/>
    <n v="0"/>
    <n v="1"/>
    <n v="1"/>
    <n v="1"/>
    <n v="0"/>
    <n v="0"/>
    <n v="1"/>
    <n v="0"/>
    <n v="1"/>
  </r>
  <r>
    <x v="18"/>
    <x v="229"/>
    <x v="1"/>
    <x v="4"/>
    <n v="1"/>
    <n v="0"/>
    <n v="0"/>
    <n v="0"/>
    <n v="0"/>
    <n v="1"/>
    <n v="0"/>
    <n v="0"/>
    <n v="0"/>
    <n v="1"/>
  </r>
  <r>
    <x v="18"/>
    <x v="230"/>
    <x v="0"/>
    <x v="0"/>
    <n v="23"/>
    <n v="18"/>
    <n v="18"/>
    <n v="3"/>
    <n v="45"/>
    <n v="11"/>
    <n v="5"/>
    <n v="10"/>
    <n v="33"/>
    <n v="59"/>
  </r>
  <r>
    <x v="18"/>
    <x v="230"/>
    <x v="0"/>
    <x v="5"/>
    <n v="2"/>
    <n v="0"/>
    <n v="0"/>
    <n v="0"/>
    <n v="1"/>
    <n v="1"/>
    <n v="0"/>
    <n v="0"/>
    <n v="1"/>
    <n v="2"/>
  </r>
  <r>
    <x v="18"/>
    <x v="230"/>
    <x v="0"/>
    <x v="1"/>
    <n v="3"/>
    <n v="0"/>
    <n v="2"/>
    <n v="2"/>
    <n v="2"/>
    <n v="2"/>
    <n v="1"/>
    <n v="0"/>
    <n v="2"/>
    <n v="5"/>
  </r>
  <r>
    <x v="18"/>
    <x v="230"/>
    <x v="0"/>
    <x v="3"/>
    <n v="0"/>
    <n v="1"/>
    <n v="2"/>
    <n v="2"/>
    <n v="3"/>
    <n v="0"/>
    <n v="0"/>
    <n v="0"/>
    <n v="3"/>
    <n v="3"/>
  </r>
  <r>
    <x v="18"/>
    <x v="230"/>
    <x v="0"/>
    <x v="2"/>
    <n v="0"/>
    <n v="1"/>
    <n v="1"/>
    <n v="1"/>
    <n v="2"/>
    <n v="0"/>
    <n v="0"/>
    <n v="1"/>
    <n v="1"/>
    <n v="2"/>
  </r>
  <r>
    <x v="18"/>
    <x v="230"/>
    <x v="0"/>
    <x v="4"/>
    <n v="1"/>
    <n v="1"/>
    <n v="6"/>
    <n v="4"/>
    <n v="7"/>
    <n v="0"/>
    <n v="1"/>
    <n v="0"/>
    <n v="7"/>
    <n v="8"/>
  </r>
  <r>
    <x v="18"/>
    <x v="230"/>
    <x v="1"/>
    <x v="0"/>
    <n v="6"/>
    <n v="7"/>
    <n v="12"/>
    <n v="3"/>
    <n v="19"/>
    <n v="5"/>
    <n v="0"/>
    <n v="2"/>
    <n v="18"/>
    <n v="25"/>
  </r>
  <r>
    <x v="18"/>
    <x v="230"/>
    <x v="1"/>
    <x v="5"/>
    <n v="1"/>
    <n v="0"/>
    <n v="2"/>
    <n v="0"/>
    <n v="2"/>
    <n v="0"/>
    <n v="0"/>
    <n v="1"/>
    <n v="2"/>
    <n v="3"/>
  </r>
  <r>
    <x v="18"/>
    <x v="230"/>
    <x v="1"/>
    <x v="1"/>
    <n v="4"/>
    <n v="1"/>
    <n v="0"/>
    <n v="0"/>
    <n v="1"/>
    <n v="1"/>
    <n v="2"/>
    <n v="1"/>
    <n v="1"/>
    <n v="5"/>
  </r>
  <r>
    <x v="18"/>
    <x v="230"/>
    <x v="1"/>
    <x v="3"/>
    <n v="1"/>
    <n v="1"/>
    <n v="1"/>
    <n v="0"/>
    <n v="2"/>
    <n v="1"/>
    <n v="0"/>
    <n v="1"/>
    <n v="1"/>
    <n v="3"/>
  </r>
  <r>
    <x v="18"/>
    <x v="230"/>
    <x v="1"/>
    <x v="2"/>
    <n v="2"/>
    <n v="0"/>
    <n v="2"/>
    <n v="1"/>
    <n v="2"/>
    <n v="2"/>
    <n v="0"/>
    <n v="1"/>
    <n v="1"/>
    <n v="4"/>
  </r>
  <r>
    <x v="18"/>
    <x v="230"/>
    <x v="1"/>
    <x v="4"/>
    <n v="1"/>
    <n v="0"/>
    <n v="1"/>
    <n v="0"/>
    <n v="1"/>
    <n v="1"/>
    <n v="0"/>
    <n v="1"/>
    <n v="0"/>
    <n v="2"/>
  </r>
  <r>
    <x v="18"/>
    <x v="153"/>
    <x v="0"/>
    <x v="0"/>
    <n v="30"/>
    <n v="18"/>
    <n v="24"/>
    <n v="4"/>
    <n v="50"/>
    <n v="17"/>
    <n v="3"/>
    <n v="9"/>
    <n v="43"/>
    <n v="72"/>
  </r>
  <r>
    <x v="18"/>
    <x v="153"/>
    <x v="0"/>
    <x v="5"/>
    <n v="2"/>
    <n v="1"/>
    <n v="1"/>
    <n v="0"/>
    <n v="3"/>
    <n v="1"/>
    <n v="0"/>
    <n v="0"/>
    <n v="3"/>
    <n v="4"/>
  </r>
  <r>
    <x v="18"/>
    <x v="153"/>
    <x v="0"/>
    <x v="1"/>
    <n v="2"/>
    <n v="0"/>
    <n v="0"/>
    <n v="0"/>
    <n v="1"/>
    <n v="0"/>
    <n v="0"/>
    <n v="2"/>
    <n v="0"/>
    <n v="2"/>
  </r>
  <r>
    <x v="18"/>
    <x v="153"/>
    <x v="0"/>
    <x v="3"/>
    <n v="1"/>
    <n v="2"/>
    <n v="1"/>
    <n v="0"/>
    <n v="3"/>
    <n v="0"/>
    <n v="2"/>
    <n v="0"/>
    <n v="2"/>
    <n v="4"/>
  </r>
  <r>
    <x v="18"/>
    <x v="153"/>
    <x v="0"/>
    <x v="2"/>
    <n v="1"/>
    <n v="2"/>
    <n v="1"/>
    <n v="1"/>
    <n v="3"/>
    <n v="1"/>
    <n v="0"/>
    <n v="0"/>
    <n v="3"/>
    <n v="4"/>
  </r>
  <r>
    <x v="18"/>
    <x v="153"/>
    <x v="0"/>
    <x v="4"/>
    <n v="4"/>
    <n v="3"/>
    <n v="1"/>
    <n v="1"/>
    <n v="5"/>
    <n v="1"/>
    <n v="2"/>
    <n v="2"/>
    <n v="3"/>
    <n v="8"/>
  </r>
  <r>
    <x v="18"/>
    <x v="153"/>
    <x v="1"/>
    <x v="0"/>
    <n v="12"/>
    <n v="9"/>
    <n v="25"/>
    <n v="6"/>
    <n v="37"/>
    <n v="9"/>
    <n v="1"/>
    <n v="4"/>
    <n v="32"/>
    <n v="46"/>
  </r>
  <r>
    <x v="18"/>
    <x v="153"/>
    <x v="1"/>
    <x v="5"/>
    <n v="1"/>
    <n v="0"/>
    <n v="0"/>
    <n v="0"/>
    <n v="0"/>
    <n v="1"/>
    <n v="0"/>
    <n v="0"/>
    <n v="0"/>
    <n v="1"/>
  </r>
  <r>
    <x v="18"/>
    <x v="153"/>
    <x v="1"/>
    <x v="1"/>
    <n v="1"/>
    <n v="0"/>
    <n v="0"/>
    <n v="0"/>
    <n v="0"/>
    <n v="0"/>
    <n v="0"/>
    <n v="1"/>
    <n v="0"/>
    <n v="1"/>
  </r>
  <r>
    <x v="18"/>
    <x v="153"/>
    <x v="1"/>
    <x v="2"/>
    <n v="1"/>
    <n v="0"/>
    <n v="0"/>
    <n v="0"/>
    <n v="0"/>
    <n v="1"/>
    <n v="0"/>
    <n v="0"/>
    <n v="0"/>
    <n v="1"/>
  </r>
  <r>
    <x v="18"/>
    <x v="153"/>
    <x v="1"/>
    <x v="4"/>
    <n v="3"/>
    <n v="4"/>
    <n v="0"/>
    <n v="0"/>
    <n v="4"/>
    <n v="3"/>
    <n v="2"/>
    <n v="1"/>
    <n v="1"/>
    <n v="7"/>
  </r>
  <r>
    <x v="18"/>
    <x v="154"/>
    <x v="0"/>
    <x v="0"/>
    <n v="22"/>
    <n v="13"/>
    <n v="36"/>
    <n v="10"/>
    <n v="52"/>
    <n v="16"/>
    <n v="0"/>
    <n v="12"/>
    <n v="43"/>
    <n v="71"/>
  </r>
  <r>
    <x v="18"/>
    <x v="154"/>
    <x v="0"/>
    <x v="5"/>
    <n v="5"/>
    <n v="0"/>
    <n v="4"/>
    <n v="3"/>
    <n v="5"/>
    <n v="3"/>
    <n v="0"/>
    <n v="2"/>
    <n v="4"/>
    <n v="9"/>
  </r>
  <r>
    <x v="18"/>
    <x v="154"/>
    <x v="0"/>
    <x v="1"/>
    <n v="1"/>
    <n v="0"/>
    <n v="1"/>
    <n v="0"/>
    <n v="1"/>
    <n v="0"/>
    <n v="1"/>
    <n v="0"/>
    <n v="1"/>
    <n v="2"/>
  </r>
  <r>
    <x v="18"/>
    <x v="154"/>
    <x v="0"/>
    <x v="3"/>
    <n v="0"/>
    <n v="2"/>
    <n v="0"/>
    <n v="0"/>
    <n v="2"/>
    <n v="0"/>
    <n v="1"/>
    <n v="0"/>
    <n v="1"/>
    <n v="2"/>
  </r>
  <r>
    <x v="18"/>
    <x v="154"/>
    <x v="0"/>
    <x v="2"/>
    <n v="0"/>
    <n v="0"/>
    <n v="1"/>
    <n v="0"/>
    <n v="1"/>
    <n v="0"/>
    <n v="0"/>
    <n v="0"/>
    <n v="1"/>
    <n v="1"/>
  </r>
  <r>
    <x v="18"/>
    <x v="154"/>
    <x v="0"/>
    <x v="4"/>
    <n v="2"/>
    <n v="0"/>
    <n v="3"/>
    <n v="1"/>
    <n v="4"/>
    <n v="1"/>
    <n v="0"/>
    <n v="2"/>
    <n v="2"/>
    <n v="5"/>
  </r>
  <r>
    <x v="18"/>
    <x v="154"/>
    <x v="1"/>
    <x v="0"/>
    <n v="10"/>
    <n v="5"/>
    <n v="9"/>
    <n v="1"/>
    <n v="15"/>
    <n v="8"/>
    <n v="0"/>
    <n v="3"/>
    <n v="13"/>
    <n v="24"/>
  </r>
  <r>
    <x v="18"/>
    <x v="154"/>
    <x v="1"/>
    <x v="5"/>
    <n v="1"/>
    <n v="1"/>
    <n v="1"/>
    <n v="0"/>
    <n v="2"/>
    <n v="1"/>
    <n v="0"/>
    <n v="0"/>
    <n v="2"/>
    <n v="3"/>
  </r>
  <r>
    <x v="18"/>
    <x v="154"/>
    <x v="1"/>
    <x v="1"/>
    <n v="0"/>
    <n v="0"/>
    <n v="1"/>
    <n v="1"/>
    <n v="1"/>
    <n v="0"/>
    <n v="0"/>
    <n v="0"/>
    <n v="1"/>
    <n v="1"/>
  </r>
  <r>
    <x v="18"/>
    <x v="154"/>
    <x v="1"/>
    <x v="3"/>
    <n v="1"/>
    <n v="1"/>
    <n v="0"/>
    <n v="0"/>
    <n v="1"/>
    <n v="0"/>
    <n v="0"/>
    <n v="1"/>
    <n v="1"/>
    <n v="2"/>
  </r>
  <r>
    <x v="18"/>
    <x v="154"/>
    <x v="1"/>
    <x v="2"/>
    <n v="0"/>
    <n v="0"/>
    <n v="1"/>
    <n v="0"/>
    <n v="1"/>
    <n v="0"/>
    <n v="0"/>
    <n v="0"/>
    <n v="1"/>
    <n v="1"/>
  </r>
  <r>
    <x v="18"/>
    <x v="154"/>
    <x v="1"/>
    <x v="4"/>
    <n v="1"/>
    <n v="0"/>
    <n v="1"/>
    <n v="0"/>
    <n v="1"/>
    <n v="1"/>
    <n v="0"/>
    <n v="1"/>
    <n v="0"/>
    <n v="2"/>
  </r>
  <r>
    <x v="18"/>
    <x v="231"/>
    <x v="0"/>
    <x v="0"/>
    <n v="18"/>
    <n v="22"/>
    <n v="27"/>
    <n v="4"/>
    <n v="52"/>
    <n v="12"/>
    <n v="5"/>
    <n v="9"/>
    <n v="41"/>
    <n v="67"/>
  </r>
  <r>
    <x v="18"/>
    <x v="231"/>
    <x v="0"/>
    <x v="5"/>
    <n v="1"/>
    <n v="0"/>
    <n v="2"/>
    <n v="2"/>
    <n v="2"/>
    <n v="1"/>
    <n v="0"/>
    <n v="0"/>
    <n v="2"/>
    <n v="3"/>
  </r>
  <r>
    <x v="18"/>
    <x v="231"/>
    <x v="0"/>
    <x v="1"/>
    <n v="1"/>
    <n v="1"/>
    <n v="2"/>
    <n v="1"/>
    <n v="3"/>
    <n v="1"/>
    <n v="0"/>
    <n v="2"/>
    <n v="1"/>
    <n v="4"/>
  </r>
  <r>
    <x v="18"/>
    <x v="231"/>
    <x v="0"/>
    <x v="3"/>
    <n v="2"/>
    <n v="0"/>
    <n v="0"/>
    <n v="0"/>
    <n v="1"/>
    <n v="0"/>
    <n v="0"/>
    <n v="2"/>
    <n v="0"/>
    <n v="2"/>
  </r>
  <r>
    <x v="18"/>
    <x v="231"/>
    <x v="0"/>
    <x v="2"/>
    <n v="2"/>
    <n v="0"/>
    <n v="1"/>
    <n v="0"/>
    <n v="2"/>
    <n v="1"/>
    <n v="0"/>
    <n v="1"/>
    <n v="1"/>
    <n v="3"/>
  </r>
  <r>
    <x v="18"/>
    <x v="231"/>
    <x v="0"/>
    <x v="4"/>
    <n v="3"/>
    <n v="1"/>
    <n v="2"/>
    <n v="1"/>
    <n v="4"/>
    <n v="2"/>
    <n v="0"/>
    <n v="1"/>
    <n v="3"/>
    <n v="6"/>
  </r>
  <r>
    <x v="18"/>
    <x v="231"/>
    <x v="1"/>
    <x v="0"/>
    <n v="10"/>
    <n v="4"/>
    <n v="6"/>
    <n v="3"/>
    <n v="13"/>
    <n v="7"/>
    <n v="0"/>
    <n v="4"/>
    <n v="9"/>
    <n v="20"/>
  </r>
  <r>
    <x v="18"/>
    <x v="231"/>
    <x v="1"/>
    <x v="1"/>
    <n v="0"/>
    <n v="1"/>
    <n v="0"/>
    <n v="0"/>
    <n v="1"/>
    <n v="0"/>
    <n v="0"/>
    <n v="1"/>
    <n v="0"/>
    <n v="1"/>
  </r>
  <r>
    <x v="18"/>
    <x v="231"/>
    <x v="1"/>
    <x v="3"/>
    <n v="1"/>
    <n v="0"/>
    <n v="4"/>
    <n v="1"/>
    <n v="4"/>
    <n v="1"/>
    <n v="0"/>
    <n v="1"/>
    <n v="3"/>
    <n v="5"/>
  </r>
  <r>
    <x v="18"/>
    <x v="231"/>
    <x v="1"/>
    <x v="2"/>
    <n v="2"/>
    <n v="0"/>
    <n v="1"/>
    <n v="0"/>
    <n v="2"/>
    <n v="1"/>
    <n v="0"/>
    <n v="1"/>
    <n v="1"/>
    <n v="3"/>
  </r>
  <r>
    <x v="18"/>
    <x v="231"/>
    <x v="1"/>
    <x v="4"/>
    <n v="2"/>
    <n v="1"/>
    <n v="0"/>
    <n v="0"/>
    <n v="1"/>
    <n v="2"/>
    <n v="0"/>
    <n v="0"/>
    <n v="1"/>
    <n v="3"/>
  </r>
  <r>
    <x v="18"/>
    <x v="232"/>
    <x v="0"/>
    <x v="0"/>
    <n v="21"/>
    <n v="20"/>
    <n v="33"/>
    <n v="4"/>
    <n v="61"/>
    <n v="10"/>
    <n v="2"/>
    <n v="13"/>
    <n v="49"/>
    <n v="74"/>
  </r>
  <r>
    <x v="18"/>
    <x v="232"/>
    <x v="0"/>
    <x v="5"/>
    <n v="2"/>
    <n v="1"/>
    <n v="0"/>
    <n v="0"/>
    <n v="1"/>
    <n v="2"/>
    <n v="1"/>
    <n v="0"/>
    <n v="0"/>
    <n v="3"/>
  </r>
  <r>
    <x v="18"/>
    <x v="232"/>
    <x v="0"/>
    <x v="1"/>
    <n v="0"/>
    <n v="1"/>
    <n v="0"/>
    <n v="0"/>
    <n v="1"/>
    <n v="0"/>
    <n v="0"/>
    <n v="0"/>
    <n v="1"/>
    <n v="1"/>
  </r>
  <r>
    <x v="18"/>
    <x v="232"/>
    <x v="0"/>
    <x v="3"/>
    <n v="1"/>
    <n v="1"/>
    <n v="1"/>
    <n v="0"/>
    <n v="3"/>
    <n v="0"/>
    <n v="0"/>
    <n v="1"/>
    <n v="2"/>
    <n v="3"/>
  </r>
  <r>
    <x v="18"/>
    <x v="232"/>
    <x v="0"/>
    <x v="2"/>
    <n v="0"/>
    <n v="0"/>
    <n v="2"/>
    <n v="1"/>
    <n v="2"/>
    <n v="0"/>
    <n v="0"/>
    <n v="0"/>
    <n v="2"/>
    <n v="2"/>
  </r>
  <r>
    <x v="18"/>
    <x v="232"/>
    <x v="0"/>
    <x v="4"/>
    <n v="3"/>
    <n v="1"/>
    <n v="1"/>
    <n v="1"/>
    <n v="2"/>
    <n v="2"/>
    <n v="1"/>
    <n v="1"/>
    <n v="1"/>
    <n v="5"/>
  </r>
  <r>
    <x v="18"/>
    <x v="232"/>
    <x v="1"/>
    <x v="0"/>
    <n v="9"/>
    <n v="7"/>
    <n v="13"/>
    <n v="3"/>
    <n v="23"/>
    <n v="6"/>
    <n v="0"/>
    <n v="6"/>
    <n v="17"/>
    <n v="29"/>
  </r>
  <r>
    <x v="18"/>
    <x v="232"/>
    <x v="1"/>
    <x v="5"/>
    <n v="0"/>
    <n v="1"/>
    <n v="2"/>
    <n v="0"/>
    <n v="3"/>
    <n v="0"/>
    <n v="0"/>
    <n v="0"/>
    <n v="3"/>
    <n v="3"/>
  </r>
  <r>
    <x v="18"/>
    <x v="232"/>
    <x v="1"/>
    <x v="1"/>
    <n v="1"/>
    <n v="0"/>
    <n v="3"/>
    <n v="1"/>
    <n v="4"/>
    <n v="0"/>
    <n v="0"/>
    <n v="0"/>
    <n v="4"/>
    <n v="4"/>
  </r>
  <r>
    <x v="18"/>
    <x v="232"/>
    <x v="1"/>
    <x v="3"/>
    <n v="2"/>
    <n v="0"/>
    <n v="1"/>
    <n v="1"/>
    <n v="2"/>
    <n v="1"/>
    <n v="0"/>
    <n v="1"/>
    <n v="1"/>
    <n v="3"/>
  </r>
  <r>
    <x v="18"/>
    <x v="232"/>
    <x v="1"/>
    <x v="4"/>
    <n v="1"/>
    <n v="0"/>
    <n v="1"/>
    <n v="1"/>
    <n v="1"/>
    <n v="1"/>
    <n v="0"/>
    <n v="0"/>
    <n v="1"/>
    <n v="2"/>
  </r>
  <r>
    <x v="18"/>
    <x v="233"/>
    <x v="0"/>
    <x v="0"/>
    <n v="28"/>
    <n v="12"/>
    <n v="22"/>
    <n v="6"/>
    <n v="37"/>
    <n v="16"/>
    <n v="6"/>
    <n v="5"/>
    <n v="35"/>
    <n v="62"/>
  </r>
  <r>
    <x v="18"/>
    <x v="233"/>
    <x v="0"/>
    <x v="5"/>
    <n v="1"/>
    <n v="1"/>
    <n v="1"/>
    <n v="0"/>
    <n v="2"/>
    <n v="1"/>
    <n v="0"/>
    <n v="1"/>
    <n v="1"/>
    <n v="3"/>
  </r>
  <r>
    <x v="18"/>
    <x v="233"/>
    <x v="0"/>
    <x v="1"/>
    <n v="1"/>
    <n v="0"/>
    <n v="1"/>
    <n v="1"/>
    <n v="1"/>
    <n v="1"/>
    <n v="0"/>
    <n v="0"/>
    <n v="1"/>
    <n v="2"/>
  </r>
  <r>
    <x v="18"/>
    <x v="233"/>
    <x v="0"/>
    <x v="3"/>
    <n v="2"/>
    <n v="1"/>
    <n v="0"/>
    <n v="0"/>
    <n v="1"/>
    <n v="1"/>
    <n v="1"/>
    <n v="1"/>
    <n v="0"/>
    <n v="3"/>
  </r>
  <r>
    <x v="18"/>
    <x v="233"/>
    <x v="0"/>
    <x v="4"/>
    <n v="4"/>
    <n v="3"/>
    <n v="5"/>
    <n v="3"/>
    <n v="9"/>
    <n v="1"/>
    <n v="1"/>
    <n v="4"/>
    <n v="6"/>
    <n v="12"/>
  </r>
  <r>
    <x v="18"/>
    <x v="233"/>
    <x v="1"/>
    <x v="0"/>
    <n v="12"/>
    <n v="3"/>
    <n v="11"/>
    <n v="3"/>
    <n v="17"/>
    <n v="7"/>
    <n v="0"/>
    <n v="7"/>
    <n v="12"/>
    <n v="26"/>
  </r>
  <r>
    <x v="18"/>
    <x v="233"/>
    <x v="1"/>
    <x v="5"/>
    <n v="2"/>
    <n v="0"/>
    <n v="0"/>
    <n v="0"/>
    <n v="2"/>
    <n v="0"/>
    <n v="1"/>
    <n v="0"/>
    <n v="1"/>
    <n v="2"/>
  </r>
  <r>
    <x v="18"/>
    <x v="233"/>
    <x v="1"/>
    <x v="1"/>
    <n v="1"/>
    <n v="1"/>
    <n v="0"/>
    <n v="0"/>
    <n v="1"/>
    <n v="1"/>
    <n v="0"/>
    <n v="0"/>
    <n v="1"/>
    <n v="2"/>
  </r>
  <r>
    <x v="18"/>
    <x v="233"/>
    <x v="1"/>
    <x v="3"/>
    <n v="2"/>
    <n v="0"/>
    <n v="1"/>
    <n v="0"/>
    <n v="2"/>
    <n v="1"/>
    <n v="0"/>
    <n v="1"/>
    <n v="1"/>
    <n v="3"/>
  </r>
  <r>
    <x v="18"/>
    <x v="233"/>
    <x v="1"/>
    <x v="4"/>
    <n v="1"/>
    <n v="0"/>
    <n v="2"/>
    <n v="1"/>
    <n v="2"/>
    <n v="1"/>
    <n v="0"/>
    <n v="0"/>
    <n v="2"/>
    <n v="3"/>
  </r>
  <r>
    <x v="18"/>
    <x v="234"/>
    <x v="0"/>
    <x v="0"/>
    <n v="12"/>
    <n v="16"/>
    <n v="13"/>
    <n v="3"/>
    <n v="30"/>
    <n v="7"/>
    <n v="0"/>
    <n v="5"/>
    <n v="29"/>
    <n v="41"/>
  </r>
  <r>
    <x v="18"/>
    <x v="234"/>
    <x v="0"/>
    <x v="5"/>
    <n v="0"/>
    <n v="0"/>
    <n v="1"/>
    <n v="0"/>
    <n v="1"/>
    <n v="0"/>
    <n v="0"/>
    <n v="0"/>
    <n v="1"/>
    <n v="1"/>
  </r>
  <r>
    <x v="18"/>
    <x v="234"/>
    <x v="0"/>
    <x v="1"/>
    <n v="4"/>
    <n v="1"/>
    <n v="0"/>
    <n v="0"/>
    <n v="1"/>
    <n v="2"/>
    <n v="2"/>
    <n v="0"/>
    <n v="1"/>
    <n v="5"/>
  </r>
  <r>
    <x v="18"/>
    <x v="234"/>
    <x v="0"/>
    <x v="3"/>
    <n v="0"/>
    <n v="0"/>
    <n v="1"/>
    <n v="1"/>
    <n v="1"/>
    <n v="0"/>
    <n v="0"/>
    <n v="0"/>
    <n v="1"/>
    <n v="1"/>
  </r>
  <r>
    <x v="18"/>
    <x v="234"/>
    <x v="0"/>
    <x v="2"/>
    <n v="0"/>
    <n v="1"/>
    <n v="0"/>
    <n v="0"/>
    <n v="1"/>
    <n v="0"/>
    <n v="0"/>
    <n v="0"/>
    <n v="1"/>
    <n v="1"/>
  </r>
  <r>
    <x v="18"/>
    <x v="234"/>
    <x v="0"/>
    <x v="4"/>
    <n v="1"/>
    <n v="0"/>
    <n v="3"/>
    <n v="2"/>
    <n v="3"/>
    <n v="1"/>
    <n v="0"/>
    <n v="0"/>
    <n v="3"/>
    <n v="4"/>
  </r>
  <r>
    <x v="18"/>
    <x v="234"/>
    <x v="1"/>
    <x v="0"/>
    <n v="10"/>
    <n v="7"/>
    <n v="12"/>
    <n v="2"/>
    <n v="21"/>
    <n v="7"/>
    <n v="1"/>
    <n v="5"/>
    <n v="16"/>
    <n v="29"/>
  </r>
  <r>
    <x v="18"/>
    <x v="234"/>
    <x v="1"/>
    <x v="5"/>
    <n v="1"/>
    <n v="0"/>
    <n v="1"/>
    <n v="0"/>
    <n v="1"/>
    <n v="1"/>
    <n v="0"/>
    <n v="0"/>
    <n v="1"/>
    <n v="2"/>
  </r>
  <r>
    <x v="18"/>
    <x v="234"/>
    <x v="1"/>
    <x v="1"/>
    <n v="2"/>
    <n v="0"/>
    <n v="1"/>
    <n v="0"/>
    <n v="1"/>
    <n v="2"/>
    <n v="0"/>
    <n v="0"/>
    <n v="1"/>
    <n v="3"/>
  </r>
  <r>
    <x v="18"/>
    <x v="234"/>
    <x v="1"/>
    <x v="3"/>
    <n v="0"/>
    <n v="0"/>
    <n v="1"/>
    <n v="0"/>
    <n v="1"/>
    <n v="0"/>
    <n v="0"/>
    <n v="0"/>
    <n v="1"/>
    <n v="1"/>
  </r>
  <r>
    <x v="18"/>
    <x v="234"/>
    <x v="1"/>
    <x v="2"/>
    <n v="0"/>
    <n v="1"/>
    <n v="0"/>
    <n v="0"/>
    <n v="1"/>
    <n v="0"/>
    <n v="0"/>
    <n v="0"/>
    <n v="1"/>
    <n v="1"/>
  </r>
  <r>
    <x v="18"/>
    <x v="234"/>
    <x v="1"/>
    <x v="4"/>
    <n v="0"/>
    <n v="1"/>
    <n v="1"/>
    <n v="1"/>
    <n v="2"/>
    <n v="0"/>
    <n v="0"/>
    <n v="1"/>
    <n v="1"/>
    <n v="2"/>
  </r>
  <r>
    <x v="18"/>
    <x v="235"/>
    <x v="0"/>
    <x v="0"/>
    <n v="20"/>
    <n v="19"/>
    <n v="19"/>
    <n v="3"/>
    <n v="42"/>
    <n v="11"/>
    <n v="5"/>
    <n v="10"/>
    <n v="32"/>
    <n v="58"/>
  </r>
  <r>
    <x v="18"/>
    <x v="235"/>
    <x v="0"/>
    <x v="5"/>
    <n v="3"/>
    <n v="1"/>
    <n v="1"/>
    <n v="0"/>
    <n v="3"/>
    <n v="2"/>
    <n v="0"/>
    <n v="1"/>
    <n v="2"/>
    <n v="5"/>
  </r>
  <r>
    <x v="18"/>
    <x v="235"/>
    <x v="0"/>
    <x v="1"/>
    <n v="2"/>
    <n v="1"/>
    <n v="1"/>
    <n v="1"/>
    <n v="3"/>
    <n v="1"/>
    <n v="0"/>
    <n v="1"/>
    <n v="2"/>
    <n v="4"/>
  </r>
  <r>
    <x v="18"/>
    <x v="235"/>
    <x v="0"/>
    <x v="3"/>
    <n v="2"/>
    <n v="0"/>
    <n v="0"/>
    <n v="0"/>
    <n v="0"/>
    <n v="1"/>
    <n v="0"/>
    <n v="1"/>
    <n v="0"/>
    <n v="2"/>
  </r>
  <r>
    <x v="18"/>
    <x v="235"/>
    <x v="0"/>
    <x v="2"/>
    <n v="0"/>
    <n v="2"/>
    <n v="0"/>
    <n v="0"/>
    <n v="2"/>
    <n v="0"/>
    <n v="1"/>
    <n v="0"/>
    <n v="1"/>
    <n v="2"/>
  </r>
  <r>
    <x v="18"/>
    <x v="235"/>
    <x v="0"/>
    <x v="4"/>
    <n v="2"/>
    <n v="1"/>
    <n v="1"/>
    <n v="1"/>
    <n v="3"/>
    <n v="1"/>
    <n v="0"/>
    <n v="1"/>
    <n v="2"/>
    <n v="4"/>
  </r>
  <r>
    <x v="18"/>
    <x v="235"/>
    <x v="1"/>
    <x v="0"/>
    <n v="10"/>
    <n v="5"/>
    <n v="9"/>
    <n v="0"/>
    <n v="19"/>
    <n v="4"/>
    <n v="1"/>
    <n v="9"/>
    <n v="10"/>
    <n v="24"/>
  </r>
  <r>
    <x v="18"/>
    <x v="235"/>
    <x v="1"/>
    <x v="5"/>
    <n v="1"/>
    <n v="0"/>
    <n v="0"/>
    <n v="0"/>
    <n v="1"/>
    <n v="0"/>
    <n v="0"/>
    <n v="0"/>
    <n v="1"/>
    <n v="1"/>
  </r>
  <r>
    <x v="18"/>
    <x v="235"/>
    <x v="1"/>
    <x v="1"/>
    <n v="0"/>
    <n v="1"/>
    <n v="2"/>
    <n v="1"/>
    <n v="3"/>
    <n v="0"/>
    <n v="0"/>
    <n v="0"/>
    <n v="3"/>
    <n v="3"/>
  </r>
  <r>
    <x v="18"/>
    <x v="235"/>
    <x v="1"/>
    <x v="3"/>
    <n v="0"/>
    <n v="1"/>
    <n v="0"/>
    <n v="0"/>
    <n v="1"/>
    <n v="0"/>
    <n v="0"/>
    <n v="0"/>
    <n v="1"/>
    <n v="1"/>
  </r>
  <r>
    <x v="18"/>
    <x v="235"/>
    <x v="1"/>
    <x v="2"/>
    <n v="0"/>
    <n v="1"/>
    <n v="0"/>
    <n v="0"/>
    <n v="1"/>
    <n v="0"/>
    <n v="0"/>
    <n v="0"/>
    <n v="1"/>
    <n v="1"/>
  </r>
  <r>
    <x v="18"/>
    <x v="235"/>
    <x v="1"/>
    <x v="4"/>
    <n v="0"/>
    <n v="1"/>
    <n v="2"/>
    <n v="1"/>
    <n v="3"/>
    <n v="0"/>
    <n v="0"/>
    <n v="1"/>
    <n v="2"/>
    <n v="3"/>
  </r>
  <r>
    <x v="18"/>
    <x v="155"/>
    <x v="0"/>
    <x v="0"/>
    <n v="26"/>
    <n v="14"/>
    <n v="18"/>
    <n v="4"/>
    <n v="41"/>
    <n v="14"/>
    <n v="2"/>
    <n v="11"/>
    <n v="31"/>
    <n v="58"/>
  </r>
  <r>
    <x v="18"/>
    <x v="155"/>
    <x v="0"/>
    <x v="5"/>
    <n v="0"/>
    <n v="0"/>
    <n v="1"/>
    <n v="0"/>
    <n v="1"/>
    <n v="0"/>
    <n v="0"/>
    <n v="0"/>
    <n v="1"/>
    <n v="1"/>
  </r>
  <r>
    <x v="18"/>
    <x v="155"/>
    <x v="0"/>
    <x v="1"/>
    <n v="1"/>
    <n v="0"/>
    <n v="3"/>
    <n v="0"/>
    <n v="3"/>
    <n v="1"/>
    <n v="0"/>
    <n v="1"/>
    <n v="2"/>
    <n v="4"/>
  </r>
  <r>
    <x v="18"/>
    <x v="155"/>
    <x v="0"/>
    <x v="3"/>
    <n v="1"/>
    <n v="0"/>
    <n v="0"/>
    <n v="0"/>
    <n v="0"/>
    <n v="0"/>
    <n v="0"/>
    <n v="1"/>
    <n v="0"/>
    <n v="1"/>
  </r>
  <r>
    <x v="18"/>
    <x v="155"/>
    <x v="0"/>
    <x v="4"/>
    <n v="0"/>
    <n v="0"/>
    <n v="3"/>
    <n v="0"/>
    <n v="3"/>
    <n v="0"/>
    <n v="0"/>
    <n v="1"/>
    <n v="2"/>
    <n v="3"/>
  </r>
  <r>
    <x v="18"/>
    <x v="155"/>
    <x v="1"/>
    <x v="0"/>
    <n v="13"/>
    <n v="2"/>
    <n v="16"/>
    <n v="4"/>
    <n v="21"/>
    <n v="9"/>
    <n v="0"/>
    <n v="4"/>
    <n v="18"/>
    <n v="31"/>
  </r>
  <r>
    <x v="18"/>
    <x v="155"/>
    <x v="1"/>
    <x v="5"/>
    <n v="1"/>
    <n v="1"/>
    <n v="0"/>
    <n v="0"/>
    <n v="1"/>
    <n v="0"/>
    <n v="1"/>
    <n v="0"/>
    <n v="1"/>
    <n v="2"/>
  </r>
  <r>
    <x v="18"/>
    <x v="155"/>
    <x v="1"/>
    <x v="3"/>
    <n v="0"/>
    <n v="1"/>
    <n v="0"/>
    <n v="0"/>
    <n v="1"/>
    <n v="0"/>
    <n v="0"/>
    <n v="1"/>
    <n v="0"/>
    <n v="1"/>
  </r>
  <r>
    <x v="18"/>
    <x v="155"/>
    <x v="1"/>
    <x v="4"/>
    <n v="1"/>
    <n v="0"/>
    <n v="1"/>
    <n v="0"/>
    <n v="1"/>
    <n v="0"/>
    <n v="1"/>
    <n v="0"/>
    <n v="1"/>
    <n v="2"/>
  </r>
  <r>
    <x v="18"/>
    <x v="236"/>
    <x v="0"/>
    <x v="0"/>
    <n v="7"/>
    <n v="11"/>
    <n v="13"/>
    <n v="0"/>
    <n v="26"/>
    <n v="4"/>
    <n v="1"/>
    <n v="6"/>
    <n v="20"/>
    <n v="31"/>
  </r>
  <r>
    <x v="18"/>
    <x v="236"/>
    <x v="0"/>
    <x v="5"/>
    <n v="1"/>
    <n v="0"/>
    <n v="1"/>
    <n v="0"/>
    <n v="1"/>
    <n v="1"/>
    <n v="0"/>
    <n v="1"/>
    <n v="0"/>
    <n v="2"/>
  </r>
  <r>
    <x v="18"/>
    <x v="236"/>
    <x v="0"/>
    <x v="3"/>
    <n v="1"/>
    <n v="1"/>
    <n v="0"/>
    <n v="0"/>
    <n v="1"/>
    <n v="1"/>
    <n v="0"/>
    <n v="1"/>
    <n v="0"/>
    <n v="2"/>
  </r>
  <r>
    <x v="18"/>
    <x v="236"/>
    <x v="0"/>
    <x v="4"/>
    <n v="1"/>
    <n v="1"/>
    <n v="0"/>
    <n v="0"/>
    <n v="1"/>
    <n v="1"/>
    <n v="0"/>
    <n v="0"/>
    <n v="1"/>
    <n v="2"/>
  </r>
  <r>
    <x v="18"/>
    <x v="236"/>
    <x v="1"/>
    <x v="0"/>
    <n v="9"/>
    <n v="6"/>
    <n v="14"/>
    <n v="2"/>
    <n v="21"/>
    <n v="6"/>
    <n v="1"/>
    <n v="3"/>
    <n v="19"/>
    <n v="29"/>
  </r>
  <r>
    <x v="18"/>
    <x v="236"/>
    <x v="1"/>
    <x v="5"/>
    <n v="0"/>
    <n v="0"/>
    <n v="3"/>
    <n v="1"/>
    <n v="3"/>
    <n v="0"/>
    <n v="0"/>
    <n v="0"/>
    <n v="3"/>
    <n v="3"/>
  </r>
  <r>
    <x v="18"/>
    <x v="236"/>
    <x v="1"/>
    <x v="1"/>
    <n v="1"/>
    <n v="0"/>
    <n v="3"/>
    <n v="0"/>
    <n v="3"/>
    <n v="1"/>
    <n v="0"/>
    <n v="1"/>
    <n v="2"/>
    <n v="4"/>
  </r>
  <r>
    <x v="18"/>
    <x v="236"/>
    <x v="1"/>
    <x v="2"/>
    <n v="0"/>
    <n v="0"/>
    <n v="1"/>
    <n v="0"/>
    <n v="1"/>
    <n v="0"/>
    <n v="0"/>
    <n v="0"/>
    <n v="1"/>
    <n v="1"/>
  </r>
  <r>
    <x v="18"/>
    <x v="236"/>
    <x v="1"/>
    <x v="4"/>
    <n v="2"/>
    <n v="1"/>
    <n v="2"/>
    <n v="1"/>
    <n v="3"/>
    <n v="1"/>
    <n v="0"/>
    <n v="1"/>
    <n v="3"/>
    <n v="5"/>
  </r>
  <r>
    <x v="18"/>
    <x v="237"/>
    <x v="0"/>
    <x v="0"/>
    <n v="16"/>
    <n v="5"/>
    <n v="13"/>
    <n v="2"/>
    <n v="23"/>
    <n v="6"/>
    <n v="0"/>
    <n v="10"/>
    <n v="18"/>
    <n v="34"/>
  </r>
  <r>
    <x v="18"/>
    <x v="237"/>
    <x v="0"/>
    <x v="5"/>
    <n v="2"/>
    <n v="0"/>
    <n v="4"/>
    <n v="0"/>
    <n v="5"/>
    <n v="1"/>
    <n v="0"/>
    <n v="1"/>
    <n v="4"/>
    <n v="6"/>
  </r>
  <r>
    <x v="18"/>
    <x v="237"/>
    <x v="0"/>
    <x v="3"/>
    <n v="0"/>
    <n v="0"/>
    <n v="1"/>
    <n v="0"/>
    <n v="1"/>
    <n v="0"/>
    <n v="0"/>
    <n v="0"/>
    <n v="1"/>
    <n v="1"/>
  </r>
  <r>
    <x v="18"/>
    <x v="237"/>
    <x v="0"/>
    <x v="4"/>
    <n v="1"/>
    <n v="0"/>
    <n v="1"/>
    <n v="0"/>
    <n v="2"/>
    <n v="0"/>
    <n v="1"/>
    <n v="0"/>
    <n v="1"/>
    <n v="2"/>
  </r>
  <r>
    <x v="18"/>
    <x v="237"/>
    <x v="1"/>
    <x v="0"/>
    <n v="9"/>
    <n v="7"/>
    <n v="9"/>
    <n v="2"/>
    <n v="18"/>
    <n v="6"/>
    <n v="1"/>
    <n v="1"/>
    <n v="17"/>
    <n v="25"/>
  </r>
  <r>
    <x v="18"/>
    <x v="237"/>
    <x v="1"/>
    <x v="1"/>
    <n v="3"/>
    <n v="2"/>
    <n v="0"/>
    <n v="0"/>
    <n v="2"/>
    <n v="2"/>
    <n v="0"/>
    <n v="3"/>
    <n v="0"/>
    <n v="5"/>
  </r>
  <r>
    <x v="18"/>
    <x v="237"/>
    <x v="1"/>
    <x v="4"/>
    <n v="1"/>
    <n v="1"/>
    <n v="0"/>
    <n v="0"/>
    <n v="1"/>
    <n v="1"/>
    <n v="0"/>
    <n v="1"/>
    <n v="0"/>
    <n v="2"/>
  </r>
  <r>
    <x v="18"/>
    <x v="238"/>
    <x v="0"/>
    <x v="0"/>
    <n v="8"/>
    <n v="5"/>
    <n v="10"/>
    <n v="1"/>
    <n v="16"/>
    <n v="4"/>
    <n v="1"/>
    <n v="8"/>
    <n v="10"/>
    <n v="23"/>
  </r>
  <r>
    <x v="18"/>
    <x v="238"/>
    <x v="0"/>
    <x v="5"/>
    <n v="0"/>
    <n v="1"/>
    <n v="0"/>
    <n v="0"/>
    <n v="1"/>
    <n v="0"/>
    <n v="0"/>
    <n v="0"/>
    <n v="1"/>
    <n v="1"/>
  </r>
  <r>
    <x v="18"/>
    <x v="238"/>
    <x v="0"/>
    <x v="3"/>
    <n v="0"/>
    <n v="1"/>
    <n v="0"/>
    <n v="0"/>
    <n v="1"/>
    <n v="0"/>
    <n v="1"/>
    <n v="0"/>
    <n v="0"/>
    <n v="1"/>
  </r>
  <r>
    <x v="18"/>
    <x v="238"/>
    <x v="0"/>
    <x v="4"/>
    <n v="0"/>
    <n v="1"/>
    <n v="1"/>
    <n v="1"/>
    <n v="2"/>
    <n v="0"/>
    <n v="0"/>
    <n v="1"/>
    <n v="1"/>
    <n v="2"/>
  </r>
  <r>
    <x v="18"/>
    <x v="238"/>
    <x v="1"/>
    <x v="0"/>
    <n v="6"/>
    <n v="2"/>
    <n v="7"/>
    <n v="2"/>
    <n v="10"/>
    <n v="3"/>
    <n v="0"/>
    <n v="3"/>
    <n v="9"/>
    <n v="15"/>
  </r>
  <r>
    <x v="18"/>
    <x v="238"/>
    <x v="1"/>
    <x v="5"/>
    <n v="0"/>
    <n v="0"/>
    <n v="1"/>
    <n v="1"/>
    <n v="1"/>
    <n v="0"/>
    <n v="0"/>
    <n v="0"/>
    <n v="1"/>
    <n v="1"/>
  </r>
  <r>
    <x v="18"/>
    <x v="238"/>
    <x v="1"/>
    <x v="3"/>
    <n v="0"/>
    <n v="1"/>
    <n v="0"/>
    <n v="0"/>
    <n v="1"/>
    <n v="0"/>
    <n v="0"/>
    <n v="0"/>
    <n v="1"/>
    <n v="1"/>
  </r>
  <r>
    <x v="18"/>
    <x v="238"/>
    <x v="1"/>
    <x v="4"/>
    <n v="1"/>
    <n v="2"/>
    <n v="0"/>
    <n v="0"/>
    <n v="2"/>
    <n v="0"/>
    <n v="0"/>
    <n v="1"/>
    <n v="2"/>
    <n v="3"/>
  </r>
  <r>
    <x v="18"/>
    <x v="239"/>
    <x v="0"/>
    <x v="0"/>
    <n v="5"/>
    <n v="11"/>
    <n v="10"/>
    <n v="4"/>
    <n v="22"/>
    <n v="2"/>
    <n v="0"/>
    <n v="5"/>
    <n v="19"/>
    <n v="26"/>
  </r>
  <r>
    <x v="18"/>
    <x v="239"/>
    <x v="0"/>
    <x v="1"/>
    <n v="0"/>
    <n v="0"/>
    <n v="1"/>
    <n v="0"/>
    <n v="1"/>
    <n v="0"/>
    <n v="0"/>
    <n v="0"/>
    <n v="1"/>
    <n v="1"/>
  </r>
  <r>
    <x v="18"/>
    <x v="239"/>
    <x v="0"/>
    <x v="3"/>
    <n v="1"/>
    <n v="1"/>
    <n v="0"/>
    <n v="0"/>
    <n v="1"/>
    <n v="0"/>
    <n v="0"/>
    <n v="2"/>
    <n v="0"/>
    <n v="2"/>
  </r>
  <r>
    <x v="18"/>
    <x v="239"/>
    <x v="0"/>
    <x v="2"/>
    <n v="1"/>
    <n v="0"/>
    <n v="1"/>
    <n v="0"/>
    <n v="2"/>
    <n v="0"/>
    <n v="0"/>
    <n v="1"/>
    <n v="1"/>
    <n v="2"/>
  </r>
  <r>
    <x v="18"/>
    <x v="239"/>
    <x v="0"/>
    <x v="4"/>
    <n v="0"/>
    <n v="1"/>
    <n v="0"/>
    <n v="0"/>
    <n v="1"/>
    <n v="0"/>
    <n v="0"/>
    <n v="0"/>
    <n v="1"/>
    <n v="1"/>
  </r>
  <r>
    <x v="18"/>
    <x v="239"/>
    <x v="1"/>
    <x v="0"/>
    <n v="4"/>
    <n v="2"/>
    <n v="5"/>
    <n v="0"/>
    <n v="7"/>
    <n v="4"/>
    <n v="0"/>
    <n v="0"/>
    <n v="7"/>
    <n v="11"/>
  </r>
  <r>
    <x v="18"/>
    <x v="239"/>
    <x v="1"/>
    <x v="3"/>
    <n v="0"/>
    <n v="1"/>
    <n v="0"/>
    <n v="0"/>
    <n v="1"/>
    <n v="0"/>
    <n v="0"/>
    <n v="0"/>
    <n v="1"/>
    <n v="1"/>
  </r>
  <r>
    <x v="18"/>
    <x v="239"/>
    <x v="1"/>
    <x v="2"/>
    <n v="0"/>
    <n v="1"/>
    <n v="0"/>
    <n v="0"/>
    <n v="1"/>
    <n v="0"/>
    <n v="0"/>
    <n v="1"/>
    <n v="0"/>
    <n v="1"/>
  </r>
  <r>
    <x v="18"/>
    <x v="239"/>
    <x v="1"/>
    <x v="4"/>
    <n v="1"/>
    <n v="0"/>
    <n v="2"/>
    <n v="0"/>
    <n v="2"/>
    <n v="1"/>
    <n v="0"/>
    <n v="0"/>
    <n v="2"/>
    <n v="3"/>
  </r>
  <r>
    <x v="18"/>
    <x v="240"/>
    <x v="0"/>
    <x v="0"/>
    <n v="7"/>
    <n v="2"/>
    <n v="5"/>
    <n v="0"/>
    <n v="7"/>
    <n v="4"/>
    <n v="1"/>
    <n v="3"/>
    <n v="6"/>
    <n v="14"/>
  </r>
  <r>
    <x v="18"/>
    <x v="240"/>
    <x v="0"/>
    <x v="5"/>
    <n v="0"/>
    <n v="0"/>
    <n v="1"/>
    <n v="0"/>
    <n v="1"/>
    <n v="0"/>
    <n v="0"/>
    <n v="0"/>
    <n v="1"/>
    <n v="1"/>
  </r>
  <r>
    <x v="18"/>
    <x v="240"/>
    <x v="0"/>
    <x v="1"/>
    <n v="0"/>
    <n v="1"/>
    <n v="0"/>
    <n v="0"/>
    <n v="1"/>
    <n v="0"/>
    <n v="0"/>
    <n v="0"/>
    <n v="1"/>
    <n v="1"/>
  </r>
  <r>
    <x v="18"/>
    <x v="240"/>
    <x v="0"/>
    <x v="3"/>
    <n v="0"/>
    <n v="0"/>
    <n v="1"/>
    <n v="0"/>
    <n v="1"/>
    <n v="0"/>
    <n v="0"/>
    <n v="0"/>
    <n v="1"/>
    <n v="1"/>
  </r>
  <r>
    <x v="18"/>
    <x v="240"/>
    <x v="0"/>
    <x v="2"/>
    <n v="0"/>
    <n v="0"/>
    <n v="1"/>
    <n v="0"/>
    <n v="1"/>
    <n v="0"/>
    <n v="0"/>
    <n v="0"/>
    <n v="1"/>
    <n v="1"/>
  </r>
  <r>
    <x v="18"/>
    <x v="240"/>
    <x v="0"/>
    <x v="4"/>
    <n v="1"/>
    <n v="0"/>
    <n v="0"/>
    <n v="0"/>
    <n v="0"/>
    <n v="0"/>
    <n v="1"/>
    <n v="0"/>
    <n v="0"/>
    <n v="1"/>
  </r>
  <r>
    <x v="18"/>
    <x v="240"/>
    <x v="1"/>
    <x v="0"/>
    <n v="0"/>
    <n v="3"/>
    <n v="3"/>
    <n v="0"/>
    <n v="6"/>
    <n v="0"/>
    <n v="0"/>
    <n v="0"/>
    <n v="6"/>
    <n v="6"/>
  </r>
  <r>
    <x v="18"/>
    <x v="240"/>
    <x v="1"/>
    <x v="3"/>
    <n v="1"/>
    <n v="0"/>
    <n v="1"/>
    <n v="1"/>
    <n v="1"/>
    <n v="1"/>
    <n v="0"/>
    <n v="0"/>
    <n v="1"/>
    <n v="2"/>
  </r>
  <r>
    <x v="18"/>
    <x v="241"/>
    <x v="0"/>
    <x v="0"/>
    <n v="1"/>
    <n v="0"/>
    <n v="0"/>
    <n v="0"/>
    <n v="1"/>
    <n v="0"/>
    <n v="0"/>
    <n v="0"/>
    <n v="1"/>
    <n v="1"/>
  </r>
  <r>
    <x v="18"/>
    <x v="241"/>
    <x v="0"/>
    <x v="5"/>
    <n v="0"/>
    <n v="0"/>
    <n v="1"/>
    <n v="0"/>
    <n v="1"/>
    <n v="0"/>
    <n v="0"/>
    <n v="0"/>
    <n v="1"/>
    <n v="1"/>
  </r>
  <r>
    <x v="18"/>
    <x v="241"/>
    <x v="1"/>
    <x v="4"/>
    <n v="0"/>
    <n v="1"/>
    <n v="0"/>
    <n v="0"/>
    <n v="1"/>
    <n v="0"/>
    <n v="0"/>
    <n v="0"/>
    <n v="1"/>
    <n v="1"/>
  </r>
  <r>
    <x v="18"/>
    <x v="0"/>
    <x v="0"/>
    <x v="0"/>
    <n v="60215"/>
    <n v="60312"/>
    <n v="110334"/>
    <n v="15535"/>
    <n v="186736"/>
    <n v="33974"/>
    <n v="6094"/>
    <n v="34520"/>
    <n v="156273"/>
    <n v="230861"/>
  </r>
  <r>
    <x v="18"/>
    <x v="0"/>
    <x v="0"/>
    <x v="5"/>
    <n v="7775"/>
    <n v="5312"/>
    <n v="10920"/>
    <n v="1912"/>
    <n v="18988"/>
    <n v="3923"/>
    <n v="687"/>
    <n v="5620"/>
    <n v="13777"/>
    <n v="24007"/>
  </r>
  <r>
    <x v="18"/>
    <x v="0"/>
    <x v="0"/>
    <x v="1"/>
    <n v="5108"/>
    <n v="3558"/>
    <n v="7599"/>
    <n v="1462"/>
    <n v="13014"/>
    <n v="2520"/>
    <n v="443"/>
    <n v="3639"/>
    <n v="9663"/>
    <n v="16265"/>
  </r>
  <r>
    <x v="18"/>
    <x v="0"/>
    <x v="0"/>
    <x v="3"/>
    <n v="2706"/>
    <n v="1934"/>
    <n v="4148"/>
    <n v="903"/>
    <n v="7045"/>
    <n v="1351"/>
    <n v="240"/>
    <n v="1980"/>
    <n v="5217"/>
    <n v="8788"/>
  </r>
  <r>
    <x v="18"/>
    <x v="0"/>
    <x v="0"/>
    <x v="2"/>
    <n v="1384"/>
    <n v="982"/>
    <n v="2227"/>
    <n v="569"/>
    <n v="3672"/>
    <n v="714"/>
    <n v="134"/>
    <n v="977"/>
    <n v="2768"/>
    <n v="4593"/>
  </r>
  <r>
    <x v="18"/>
    <x v="0"/>
    <x v="0"/>
    <x v="4"/>
    <n v="1563"/>
    <n v="1047"/>
    <n v="2414"/>
    <n v="783"/>
    <n v="3973"/>
    <n v="799"/>
    <n v="150"/>
    <n v="1107"/>
    <n v="2968"/>
    <n v="5024"/>
  </r>
  <r>
    <x v="18"/>
    <x v="0"/>
    <x v="1"/>
    <x v="0"/>
    <n v="62479"/>
    <n v="63652"/>
    <n v="135976"/>
    <n v="27326"/>
    <n v="215188"/>
    <n v="37719"/>
    <n v="5141"/>
    <n v="40597"/>
    <n v="178650"/>
    <n v="262107"/>
  </r>
  <r>
    <x v="18"/>
    <x v="0"/>
    <x v="1"/>
    <x v="5"/>
    <n v="8814"/>
    <n v="5745"/>
    <n v="13231"/>
    <n v="3590"/>
    <n v="21677"/>
    <n v="4942"/>
    <n v="723"/>
    <n v="6769"/>
    <n v="15356"/>
    <n v="27790"/>
  </r>
  <r>
    <x v="18"/>
    <x v="0"/>
    <x v="1"/>
    <x v="1"/>
    <n v="5348"/>
    <n v="3655"/>
    <n v="8514"/>
    <n v="2350"/>
    <n v="13812"/>
    <n v="2943"/>
    <n v="478"/>
    <n v="4220"/>
    <n v="9876"/>
    <n v="17517"/>
  </r>
  <r>
    <x v="18"/>
    <x v="0"/>
    <x v="1"/>
    <x v="3"/>
    <n v="2813"/>
    <n v="1782"/>
    <n v="4187"/>
    <n v="1167"/>
    <n v="6821"/>
    <n v="1556"/>
    <n v="244"/>
    <n v="2096"/>
    <n v="4886"/>
    <n v="8782"/>
  </r>
  <r>
    <x v="18"/>
    <x v="0"/>
    <x v="1"/>
    <x v="2"/>
    <n v="1318"/>
    <n v="789"/>
    <n v="1910"/>
    <n v="524"/>
    <n v="3126"/>
    <n v="734"/>
    <n v="98"/>
    <n v="987"/>
    <n v="2198"/>
    <n v="4017"/>
  </r>
  <r>
    <x v="18"/>
    <x v="0"/>
    <x v="1"/>
    <x v="4"/>
    <n v="1349"/>
    <n v="771"/>
    <n v="1850"/>
    <n v="618"/>
    <n v="3043"/>
    <n v="733"/>
    <n v="93"/>
    <n v="988"/>
    <n v="2156"/>
    <n v="3970"/>
  </r>
  <r>
    <x v="19"/>
    <x v="12"/>
    <x v="0"/>
    <x v="0"/>
    <n v="19"/>
    <n v="0"/>
    <n v="0"/>
    <n v="0"/>
    <n v="0"/>
    <n v="19"/>
    <n v="0"/>
    <n v="0"/>
    <n v="0"/>
    <n v="19"/>
  </r>
  <r>
    <x v="19"/>
    <x v="12"/>
    <x v="1"/>
    <x v="0"/>
    <n v="16"/>
    <n v="0"/>
    <n v="0"/>
    <n v="0"/>
    <n v="1"/>
    <n v="15"/>
    <n v="0"/>
    <n v="1"/>
    <n v="0"/>
    <n v="16"/>
  </r>
  <r>
    <x v="19"/>
    <x v="13"/>
    <x v="0"/>
    <x v="0"/>
    <n v="15"/>
    <n v="0"/>
    <n v="0"/>
    <n v="0"/>
    <n v="0"/>
    <n v="15"/>
    <n v="0"/>
    <n v="0"/>
    <n v="0"/>
    <n v="15"/>
  </r>
  <r>
    <x v="19"/>
    <x v="13"/>
    <x v="1"/>
    <x v="0"/>
    <n v="9"/>
    <n v="0"/>
    <n v="0"/>
    <n v="0"/>
    <n v="0"/>
    <n v="9"/>
    <n v="0"/>
    <n v="0"/>
    <n v="0"/>
    <n v="9"/>
  </r>
  <r>
    <x v="19"/>
    <x v="156"/>
    <x v="0"/>
    <x v="0"/>
    <n v="19"/>
    <n v="0"/>
    <n v="0"/>
    <n v="0"/>
    <n v="0"/>
    <n v="19"/>
    <n v="0"/>
    <n v="0"/>
    <n v="0"/>
    <n v="19"/>
  </r>
  <r>
    <x v="19"/>
    <x v="156"/>
    <x v="1"/>
    <x v="0"/>
    <n v="10"/>
    <n v="0"/>
    <n v="0"/>
    <n v="0"/>
    <n v="0"/>
    <n v="10"/>
    <n v="0"/>
    <n v="0"/>
    <n v="0"/>
    <n v="10"/>
  </r>
  <r>
    <x v="19"/>
    <x v="14"/>
    <x v="0"/>
    <x v="0"/>
    <n v="21"/>
    <n v="0"/>
    <n v="0"/>
    <n v="0"/>
    <n v="0"/>
    <n v="21"/>
    <n v="0"/>
    <n v="0"/>
    <n v="0"/>
    <n v="21"/>
  </r>
  <r>
    <x v="19"/>
    <x v="14"/>
    <x v="1"/>
    <x v="0"/>
    <n v="13"/>
    <n v="0"/>
    <n v="0"/>
    <n v="0"/>
    <n v="0"/>
    <n v="13"/>
    <n v="0"/>
    <n v="0"/>
    <n v="0"/>
    <n v="13"/>
  </r>
  <r>
    <x v="19"/>
    <x v="15"/>
    <x v="0"/>
    <x v="0"/>
    <n v="19"/>
    <n v="0"/>
    <n v="0"/>
    <n v="0"/>
    <n v="0"/>
    <n v="19"/>
    <n v="0"/>
    <n v="0"/>
    <n v="0"/>
    <n v="19"/>
  </r>
  <r>
    <x v="19"/>
    <x v="15"/>
    <x v="0"/>
    <x v="5"/>
    <n v="1"/>
    <n v="0"/>
    <n v="0"/>
    <n v="0"/>
    <n v="0"/>
    <n v="1"/>
    <n v="0"/>
    <n v="0"/>
    <n v="0"/>
    <n v="1"/>
  </r>
  <r>
    <x v="19"/>
    <x v="15"/>
    <x v="0"/>
    <x v="1"/>
    <n v="1"/>
    <n v="0"/>
    <n v="0"/>
    <n v="0"/>
    <n v="0"/>
    <n v="1"/>
    <n v="0"/>
    <n v="0"/>
    <n v="0"/>
    <n v="1"/>
  </r>
  <r>
    <x v="19"/>
    <x v="15"/>
    <x v="0"/>
    <x v="3"/>
    <n v="1"/>
    <n v="0"/>
    <n v="0"/>
    <n v="0"/>
    <n v="0"/>
    <n v="1"/>
    <n v="0"/>
    <n v="0"/>
    <n v="0"/>
    <n v="1"/>
  </r>
  <r>
    <x v="19"/>
    <x v="15"/>
    <x v="1"/>
    <x v="0"/>
    <n v="10"/>
    <n v="0"/>
    <n v="0"/>
    <n v="0"/>
    <n v="0"/>
    <n v="10"/>
    <n v="0"/>
    <n v="0"/>
    <n v="0"/>
    <n v="10"/>
  </r>
  <r>
    <x v="19"/>
    <x v="157"/>
    <x v="0"/>
    <x v="0"/>
    <n v="27"/>
    <n v="0"/>
    <n v="0"/>
    <n v="0"/>
    <n v="0"/>
    <n v="27"/>
    <n v="0"/>
    <n v="0"/>
    <n v="0"/>
    <n v="27"/>
  </r>
  <r>
    <x v="19"/>
    <x v="157"/>
    <x v="0"/>
    <x v="3"/>
    <n v="2"/>
    <n v="0"/>
    <n v="0"/>
    <n v="0"/>
    <n v="0"/>
    <n v="2"/>
    <n v="0"/>
    <n v="0"/>
    <n v="0"/>
    <n v="2"/>
  </r>
  <r>
    <x v="19"/>
    <x v="157"/>
    <x v="1"/>
    <x v="0"/>
    <n v="17"/>
    <n v="0"/>
    <n v="0"/>
    <n v="0"/>
    <n v="0"/>
    <n v="17"/>
    <n v="0"/>
    <n v="0"/>
    <n v="0"/>
    <n v="17"/>
  </r>
  <r>
    <x v="19"/>
    <x v="158"/>
    <x v="0"/>
    <x v="0"/>
    <n v="24"/>
    <n v="1"/>
    <n v="0"/>
    <n v="0"/>
    <n v="1"/>
    <n v="24"/>
    <n v="0"/>
    <n v="0"/>
    <n v="1"/>
    <n v="25"/>
  </r>
  <r>
    <x v="19"/>
    <x v="158"/>
    <x v="1"/>
    <x v="0"/>
    <n v="6"/>
    <n v="0"/>
    <n v="0"/>
    <n v="0"/>
    <n v="0"/>
    <n v="6"/>
    <n v="0"/>
    <n v="0"/>
    <n v="0"/>
    <n v="6"/>
  </r>
  <r>
    <x v="19"/>
    <x v="16"/>
    <x v="0"/>
    <x v="0"/>
    <n v="28"/>
    <n v="0"/>
    <n v="0"/>
    <n v="0"/>
    <n v="0"/>
    <n v="28"/>
    <n v="0"/>
    <n v="0"/>
    <n v="0"/>
    <n v="28"/>
  </r>
  <r>
    <x v="19"/>
    <x v="16"/>
    <x v="1"/>
    <x v="0"/>
    <n v="10"/>
    <n v="0"/>
    <n v="0"/>
    <n v="0"/>
    <n v="0"/>
    <n v="10"/>
    <n v="0"/>
    <n v="0"/>
    <n v="0"/>
    <n v="10"/>
  </r>
  <r>
    <x v="19"/>
    <x v="16"/>
    <x v="1"/>
    <x v="1"/>
    <n v="1"/>
    <n v="0"/>
    <n v="0"/>
    <n v="0"/>
    <n v="0"/>
    <n v="1"/>
    <n v="0"/>
    <n v="0"/>
    <n v="0"/>
    <n v="1"/>
  </r>
  <r>
    <x v="19"/>
    <x v="159"/>
    <x v="0"/>
    <x v="0"/>
    <n v="21"/>
    <n v="0"/>
    <n v="0"/>
    <n v="0"/>
    <n v="0"/>
    <n v="21"/>
    <n v="0"/>
    <n v="0"/>
    <n v="0"/>
    <n v="21"/>
  </r>
  <r>
    <x v="19"/>
    <x v="159"/>
    <x v="1"/>
    <x v="0"/>
    <n v="12"/>
    <n v="0"/>
    <n v="0"/>
    <n v="0"/>
    <n v="0"/>
    <n v="12"/>
    <n v="0"/>
    <n v="0"/>
    <n v="0"/>
    <n v="12"/>
  </r>
  <r>
    <x v="19"/>
    <x v="17"/>
    <x v="0"/>
    <x v="0"/>
    <n v="23"/>
    <n v="0"/>
    <n v="0"/>
    <n v="0"/>
    <n v="0"/>
    <n v="23"/>
    <n v="0"/>
    <n v="0"/>
    <n v="0"/>
    <n v="23"/>
  </r>
  <r>
    <x v="19"/>
    <x v="17"/>
    <x v="1"/>
    <x v="0"/>
    <n v="21"/>
    <n v="0"/>
    <n v="0"/>
    <n v="0"/>
    <n v="0"/>
    <n v="21"/>
    <n v="0"/>
    <n v="0"/>
    <n v="0"/>
    <n v="21"/>
  </r>
  <r>
    <x v="19"/>
    <x v="18"/>
    <x v="0"/>
    <x v="0"/>
    <n v="36"/>
    <n v="0"/>
    <n v="0"/>
    <n v="0"/>
    <n v="0"/>
    <n v="36"/>
    <n v="0"/>
    <n v="0"/>
    <n v="0"/>
    <n v="36"/>
  </r>
  <r>
    <x v="19"/>
    <x v="18"/>
    <x v="1"/>
    <x v="0"/>
    <n v="10"/>
    <n v="0"/>
    <n v="0"/>
    <n v="0"/>
    <n v="0"/>
    <n v="10"/>
    <n v="0"/>
    <n v="0"/>
    <n v="0"/>
    <n v="10"/>
  </r>
  <r>
    <x v="19"/>
    <x v="19"/>
    <x v="0"/>
    <x v="0"/>
    <n v="22"/>
    <n v="0"/>
    <n v="0"/>
    <n v="0"/>
    <n v="0"/>
    <n v="22"/>
    <n v="0"/>
    <n v="0"/>
    <n v="0"/>
    <n v="22"/>
  </r>
  <r>
    <x v="19"/>
    <x v="19"/>
    <x v="1"/>
    <x v="0"/>
    <n v="11"/>
    <n v="0"/>
    <n v="0"/>
    <n v="0"/>
    <n v="0"/>
    <n v="11"/>
    <n v="0"/>
    <n v="0"/>
    <n v="0"/>
    <n v="11"/>
  </r>
  <r>
    <x v="19"/>
    <x v="20"/>
    <x v="0"/>
    <x v="0"/>
    <n v="36"/>
    <n v="0"/>
    <n v="0"/>
    <n v="0"/>
    <n v="0"/>
    <n v="36"/>
    <n v="0"/>
    <n v="0"/>
    <n v="0"/>
    <n v="36"/>
  </r>
  <r>
    <x v="19"/>
    <x v="20"/>
    <x v="1"/>
    <x v="0"/>
    <n v="12"/>
    <n v="0"/>
    <n v="0"/>
    <n v="0"/>
    <n v="0"/>
    <n v="12"/>
    <n v="0"/>
    <n v="0"/>
    <n v="0"/>
    <n v="12"/>
  </r>
  <r>
    <x v="19"/>
    <x v="21"/>
    <x v="0"/>
    <x v="0"/>
    <n v="27"/>
    <n v="0"/>
    <n v="0"/>
    <n v="0"/>
    <n v="0"/>
    <n v="27"/>
    <n v="0"/>
    <n v="0"/>
    <n v="0"/>
    <n v="27"/>
  </r>
  <r>
    <x v="19"/>
    <x v="21"/>
    <x v="1"/>
    <x v="0"/>
    <n v="9"/>
    <n v="0"/>
    <n v="0"/>
    <n v="0"/>
    <n v="0"/>
    <n v="9"/>
    <n v="0"/>
    <n v="0"/>
    <n v="0"/>
    <n v="9"/>
  </r>
  <r>
    <x v="19"/>
    <x v="22"/>
    <x v="0"/>
    <x v="0"/>
    <n v="39"/>
    <n v="0"/>
    <n v="0"/>
    <n v="0"/>
    <n v="0"/>
    <n v="39"/>
    <n v="0"/>
    <n v="0"/>
    <n v="0"/>
    <n v="39"/>
  </r>
  <r>
    <x v="19"/>
    <x v="22"/>
    <x v="1"/>
    <x v="0"/>
    <n v="7"/>
    <n v="0"/>
    <n v="0"/>
    <n v="0"/>
    <n v="0"/>
    <n v="7"/>
    <n v="0"/>
    <n v="0"/>
    <n v="0"/>
    <n v="7"/>
  </r>
  <r>
    <x v="19"/>
    <x v="160"/>
    <x v="0"/>
    <x v="0"/>
    <n v="29"/>
    <n v="0"/>
    <n v="0"/>
    <n v="0"/>
    <n v="0"/>
    <n v="29"/>
    <n v="0"/>
    <n v="0"/>
    <n v="0"/>
    <n v="29"/>
  </r>
  <r>
    <x v="19"/>
    <x v="160"/>
    <x v="1"/>
    <x v="0"/>
    <n v="19"/>
    <n v="0"/>
    <n v="0"/>
    <n v="0"/>
    <n v="0"/>
    <n v="19"/>
    <n v="0"/>
    <n v="0"/>
    <n v="0"/>
    <n v="19"/>
  </r>
  <r>
    <x v="19"/>
    <x v="1"/>
    <x v="0"/>
    <x v="0"/>
    <n v="34"/>
    <n v="0"/>
    <n v="0"/>
    <n v="0"/>
    <n v="0"/>
    <n v="34"/>
    <n v="0"/>
    <n v="0"/>
    <n v="0"/>
    <n v="34"/>
  </r>
  <r>
    <x v="19"/>
    <x v="1"/>
    <x v="0"/>
    <x v="1"/>
    <n v="1"/>
    <n v="0"/>
    <n v="0"/>
    <n v="0"/>
    <n v="0"/>
    <n v="1"/>
    <n v="0"/>
    <n v="0"/>
    <n v="0"/>
    <n v="1"/>
  </r>
  <r>
    <x v="19"/>
    <x v="1"/>
    <x v="1"/>
    <x v="0"/>
    <n v="12"/>
    <n v="0"/>
    <n v="0"/>
    <n v="0"/>
    <n v="0"/>
    <n v="12"/>
    <n v="0"/>
    <n v="0"/>
    <n v="0"/>
    <n v="12"/>
  </r>
  <r>
    <x v="19"/>
    <x v="23"/>
    <x v="0"/>
    <x v="0"/>
    <n v="33"/>
    <n v="1"/>
    <n v="0"/>
    <n v="0"/>
    <n v="1"/>
    <n v="33"/>
    <n v="0"/>
    <n v="1"/>
    <n v="0"/>
    <n v="34"/>
  </r>
  <r>
    <x v="19"/>
    <x v="23"/>
    <x v="1"/>
    <x v="0"/>
    <n v="13"/>
    <n v="0"/>
    <n v="0"/>
    <n v="0"/>
    <n v="0"/>
    <n v="13"/>
    <n v="0"/>
    <n v="0"/>
    <n v="0"/>
    <n v="13"/>
  </r>
  <r>
    <x v="19"/>
    <x v="24"/>
    <x v="0"/>
    <x v="0"/>
    <n v="22"/>
    <n v="0"/>
    <n v="0"/>
    <n v="0"/>
    <n v="0"/>
    <n v="22"/>
    <n v="0"/>
    <n v="0"/>
    <n v="0"/>
    <n v="22"/>
  </r>
  <r>
    <x v="19"/>
    <x v="24"/>
    <x v="1"/>
    <x v="0"/>
    <n v="12"/>
    <n v="0"/>
    <n v="0"/>
    <n v="0"/>
    <n v="0"/>
    <n v="12"/>
    <n v="0"/>
    <n v="0"/>
    <n v="0"/>
    <n v="12"/>
  </r>
  <r>
    <x v="19"/>
    <x v="25"/>
    <x v="0"/>
    <x v="0"/>
    <n v="27"/>
    <n v="0"/>
    <n v="0"/>
    <n v="0"/>
    <n v="0"/>
    <n v="27"/>
    <n v="0"/>
    <n v="0"/>
    <n v="0"/>
    <n v="27"/>
  </r>
  <r>
    <x v="19"/>
    <x v="25"/>
    <x v="1"/>
    <x v="0"/>
    <n v="17"/>
    <n v="0"/>
    <n v="0"/>
    <n v="0"/>
    <n v="0"/>
    <n v="17"/>
    <n v="0"/>
    <n v="0"/>
    <n v="0"/>
    <n v="17"/>
  </r>
  <r>
    <x v="19"/>
    <x v="26"/>
    <x v="0"/>
    <x v="0"/>
    <n v="32"/>
    <n v="0"/>
    <n v="0"/>
    <n v="0"/>
    <n v="0"/>
    <n v="32"/>
    <n v="0"/>
    <n v="0"/>
    <n v="0"/>
    <n v="32"/>
  </r>
  <r>
    <x v="19"/>
    <x v="26"/>
    <x v="1"/>
    <x v="0"/>
    <n v="20"/>
    <n v="0"/>
    <n v="0"/>
    <n v="0"/>
    <n v="0"/>
    <n v="20"/>
    <n v="0"/>
    <n v="0"/>
    <n v="0"/>
    <n v="20"/>
  </r>
  <r>
    <x v="19"/>
    <x v="27"/>
    <x v="0"/>
    <x v="0"/>
    <n v="36"/>
    <n v="0"/>
    <n v="0"/>
    <n v="0"/>
    <n v="0"/>
    <n v="36"/>
    <n v="0"/>
    <n v="0"/>
    <n v="0"/>
    <n v="36"/>
  </r>
  <r>
    <x v="19"/>
    <x v="27"/>
    <x v="1"/>
    <x v="0"/>
    <n v="16"/>
    <n v="0"/>
    <n v="0"/>
    <n v="0"/>
    <n v="0"/>
    <n v="16"/>
    <n v="0"/>
    <n v="0"/>
    <n v="0"/>
    <n v="16"/>
  </r>
  <r>
    <x v="19"/>
    <x v="27"/>
    <x v="1"/>
    <x v="4"/>
    <n v="2"/>
    <n v="0"/>
    <n v="0"/>
    <n v="0"/>
    <n v="0"/>
    <n v="2"/>
    <n v="0"/>
    <n v="0"/>
    <n v="0"/>
    <n v="2"/>
  </r>
  <r>
    <x v="19"/>
    <x v="28"/>
    <x v="0"/>
    <x v="0"/>
    <n v="33"/>
    <n v="0"/>
    <n v="0"/>
    <n v="0"/>
    <n v="0"/>
    <n v="33"/>
    <n v="0"/>
    <n v="0"/>
    <n v="0"/>
    <n v="33"/>
  </r>
  <r>
    <x v="19"/>
    <x v="28"/>
    <x v="1"/>
    <x v="0"/>
    <n v="24"/>
    <n v="0"/>
    <n v="0"/>
    <n v="0"/>
    <n v="0"/>
    <n v="24"/>
    <n v="0"/>
    <n v="0"/>
    <n v="0"/>
    <n v="24"/>
  </r>
  <r>
    <x v="19"/>
    <x v="29"/>
    <x v="0"/>
    <x v="0"/>
    <n v="25"/>
    <n v="0"/>
    <n v="0"/>
    <n v="0"/>
    <n v="0"/>
    <n v="25"/>
    <n v="0"/>
    <n v="0"/>
    <n v="0"/>
    <n v="25"/>
  </r>
  <r>
    <x v="19"/>
    <x v="29"/>
    <x v="1"/>
    <x v="0"/>
    <n v="20"/>
    <n v="0"/>
    <n v="0"/>
    <n v="0"/>
    <n v="0"/>
    <n v="20"/>
    <n v="0"/>
    <n v="0"/>
    <n v="0"/>
    <n v="20"/>
  </r>
  <r>
    <x v="19"/>
    <x v="161"/>
    <x v="0"/>
    <x v="0"/>
    <n v="35"/>
    <n v="0"/>
    <n v="0"/>
    <n v="0"/>
    <n v="0"/>
    <n v="35"/>
    <n v="0"/>
    <n v="0"/>
    <n v="0"/>
    <n v="35"/>
  </r>
  <r>
    <x v="19"/>
    <x v="161"/>
    <x v="0"/>
    <x v="5"/>
    <n v="1"/>
    <n v="0"/>
    <n v="0"/>
    <n v="0"/>
    <n v="0"/>
    <n v="0"/>
    <n v="0"/>
    <n v="1"/>
    <n v="0"/>
    <n v="1"/>
  </r>
  <r>
    <x v="19"/>
    <x v="161"/>
    <x v="0"/>
    <x v="3"/>
    <n v="1"/>
    <n v="0"/>
    <n v="0"/>
    <n v="0"/>
    <n v="0"/>
    <n v="1"/>
    <n v="0"/>
    <n v="0"/>
    <n v="0"/>
    <n v="1"/>
  </r>
  <r>
    <x v="19"/>
    <x v="161"/>
    <x v="1"/>
    <x v="0"/>
    <n v="10"/>
    <n v="0"/>
    <n v="0"/>
    <n v="0"/>
    <n v="0"/>
    <n v="10"/>
    <n v="0"/>
    <n v="0"/>
    <n v="0"/>
    <n v="10"/>
  </r>
  <r>
    <x v="19"/>
    <x v="162"/>
    <x v="0"/>
    <x v="0"/>
    <n v="33"/>
    <n v="0"/>
    <n v="0"/>
    <n v="0"/>
    <n v="0"/>
    <n v="33"/>
    <n v="0"/>
    <n v="0"/>
    <n v="0"/>
    <n v="33"/>
  </r>
  <r>
    <x v="19"/>
    <x v="162"/>
    <x v="1"/>
    <x v="0"/>
    <n v="11"/>
    <n v="0"/>
    <n v="0"/>
    <n v="0"/>
    <n v="0"/>
    <n v="11"/>
    <n v="0"/>
    <n v="0"/>
    <n v="0"/>
    <n v="11"/>
  </r>
  <r>
    <x v="19"/>
    <x v="163"/>
    <x v="0"/>
    <x v="0"/>
    <n v="20"/>
    <n v="0"/>
    <n v="0"/>
    <n v="0"/>
    <n v="0"/>
    <n v="20"/>
    <n v="0"/>
    <n v="0"/>
    <n v="0"/>
    <n v="20"/>
  </r>
  <r>
    <x v="19"/>
    <x v="163"/>
    <x v="1"/>
    <x v="0"/>
    <n v="12"/>
    <n v="0"/>
    <n v="0"/>
    <n v="0"/>
    <n v="0"/>
    <n v="12"/>
    <n v="0"/>
    <n v="0"/>
    <n v="0"/>
    <n v="12"/>
  </r>
  <r>
    <x v="19"/>
    <x v="163"/>
    <x v="1"/>
    <x v="4"/>
    <n v="1"/>
    <n v="0"/>
    <n v="0"/>
    <n v="0"/>
    <n v="0"/>
    <n v="1"/>
    <n v="0"/>
    <n v="0"/>
    <n v="0"/>
    <n v="1"/>
  </r>
  <r>
    <x v="19"/>
    <x v="30"/>
    <x v="0"/>
    <x v="0"/>
    <n v="30"/>
    <n v="0"/>
    <n v="0"/>
    <n v="0"/>
    <n v="0"/>
    <n v="30"/>
    <n v="0"/>
    <n v="0"/>
    <n v="0"/>
    <n v="30"/>
  </r>
  <r>
    <x v="19"/>
    <x v="30"/>
    <x v="1"/>
    <x v="0"/>
    <n v="25"/>
    <n v="0"/>
    <n v="0"/>
    <n v="0"/>
    <n v="0"/>
    <n v="25"/>
    <n v="0"/>
    <n v="0"/>
    <n v="0"/>
    <n v="25"/>
  </r>
  <r>
    <x v="19"/>
    <x v="31"/>
    <x v="0"/>
    <x v="0"/>
    <n v="26"/>
    <n v="0"/>
    <n v="0"/>
    <n v="0"/>
    <n v="0"/>
    <n v="26"/>
    <n v="0"/>
    <n v="0"/>
    <n v="0"/>
    <n v="26"/>
  </r>
  <r>
    <x v="19"/>
    <x v="31"/>
    <x v="0"/>
    <x v="3"/>
    <n v="1"/>
    <n v="0"/>
    <n v="0"/>
    <n v="0"/>
    <n v="0"/>
    <n v="1"/>
    <n v="0"/>
    <n v="0"/>
    <n v="0"/>
    <n v="1"/>
  </r>
  <r>
    <x v="19"/>
    <x v="31"/>
    <x v="1"/>
    <x v="0"/>
    <n v="18"/>
    <n v="0"/>
    <n v="0"/>
    <n v="0"/>
    <n v="0"/>
    <n v="18"/>
    <n v="0"/>
    <n v="0"/>
    <n v="0"/>
    <n v="18"/>
  </r>
  <r>
    <x v="19"/>
    <x v="164"/>
    <x v="0"/>
    <x v="0"/>
    <n v="39"/>
    <n v="0"/>
    <n v="0"/>
    <n v="0"/>
    <n v="0"/>
    <n v="39"/>
    <n v="0"/>
    <n v="0"/>
    <n v="0"/>
    <n v="39"/>
  </r>
  <r>
    <x v="19"/>
    <x v="164"/>
    <x v="0"/>
    <x v="1"/>
    <n v="1"/>
    <n v="0"/>
    <n v="0"/>
    <n v="0"/>
    <n v="0"/>
    <n v="1"/>
    <n v="0"/>
    <n v="0"/>
    <n v="0"/>
    <n v="1"/>
  </r>
  <r>
    <x v="19"/>
    <x v="164"/>
    <x v="1"/>
    <x v="0"/>
    <n v="18"/>
    <n v="0"/>
    <n v="0"/>
    <n v="0"/>
    <n v="0"/>
    <n v="18"/>
    <n v="0"/>
    <n v="0"/>
    <n v="0"/>
    <n v="18"/>
  </r>
  <r>
    <x v="19"/>
    <x v="164"/>
    <x v="1"/>
    <x v="5"/>
    <n v="1"/>
    <n v="0"/>
    <n v="0"/>
    <n v="0"/>
    <n v="0"/>
    <n v="1"/>
    <n v="0"/>
    <n v="0"/>
    <n v="0"/>
    <n v="1"/>
  </r>
  <r>
    <x v="19"/>
    <x v="164"/>
    <x v="1"/>
    <x v="4"/>
    <n v="1"/>
    <n v="0"/>
    <n v="0"/>
    <n v="0"/>
    <n v="0"/>
    <n v="1"/>
    <n v="0"/>
    <n v="0"/>
    <n v="0"/>
    <n v="1"/>
  </r>
  <r>
    <x v="19"/>
    <x v="32"/>
    <x v="0"/>
    <x v="0"/>
    <n v="35"/>
    <n v="0"/>
    <n v="1"/>
    <n v="0"/>
    <n v="1"/>
    <n v="35"/>
    <n v="0"/>
    <n v="0"/>
    <n v="1"/>
    <n v="36"/>
  </r>
  <r>
    <x v="19"/>
    <x v="32"/>
    <x v="0"/>
    <x v="3"/>
    <n v="1"/>
    <n v="0"/>
    <n v="0"/>
    <n v="0"/>
    <n v="0"/>
    <n v="1"/>
    <n v="0"/>
    <n v="0"/>
    <n v="0"/>
    <n v="1"/>
  </r>
  <r>
    <x v="19"/>
    <x v="32"/>
    <x v="0"/>
    <x v="4"/>
    <n v="2"/>
    <n v="0"/>
    <n v="0"/>
    <n v="0"/>
    <n v="0"/>
    <n v="2"/>
    <n v="0"/>
    <n v="0"/>
    <n v="0"/>
    <n v="2"/>
  </r>
  <r>
    <x v="19"/>
    <x v="32"/>
    <x v="1"/>
    <x v="0"/>
    <n v="18"/>
    <n v="0"/>
    <n v="0"/>
    <n v="0"/>
    <n v="0"/>
    <n v="18"/>
    <n v="0"/>
    <n v="0"/>
    <n v="0"/>
    <n v="18"/>
  </r>
  <r>
    <x v="19"/>
    <x v="33"/>
    <x v="0"/>
    <x v="0"/>
    <n v="46"/>
    <n v="0"/>
    <n v="0"/>
    <n v="0"/>
    <n v="0"/>
    <n v="46"/>
    <n v="0"/>
    <n v="0"/>
    <n v="0"/>
    <n v="46"/>
  </r>
  <r>
    <x v="19"/>
    <x v="33"/>
    <x v="0"/>
    <x v="5"/>
    <n v="1"/>
    <n v="0"/>
    <n v="0"/>
    <n v="0"/>
    <n v="0"/>
    <n v="1"/>
    <n v="0"/>
    <n v="0"/>
    <n v="0"/>
    <n v="1"/>
  </r>
  <r>
    <x v="19"/>
    <x v="33"/>
    <x v="1"/>
    <x v="0"/>
    <n v="22"/>
    <n v="0"/>
    <n v="0"/>
    <n v="0"/>
    <n v="0"/>
    <n v="22"/>
    <n v="0"/>
    <n v="0"/>
    <n v="0"/>
    <n v="22"/>
  </r>
  <r>
    <x v="19"/>
    <x v="33"/>
    <x v="1"/>
    <x v="3"/>
    <n v="3"/>
    <n v="0"/>
    <n v="0"/>
    <n v="0"/>
    <n v="0"/>
    <n v="3"/>
    <n v="0"/>
    <n v="0"/>
    <n v="0"/>
    <n v="3"/>
  </r>
  <r>
    <x v="19"/>
    <x v="33"/>
    <x v="1"/>
    <x v="2"/>
    <n v="1"/>
    <n v="0"/>
    <n v="0"/>
    <n v="0"/>
    <n v="0"/>
    <n v="1"/>
    <n v="0"/>
    <n v="0"/>
    <n v="0"/>
    <n v="1"/>
  </r>
  <r>
    <x v="19"/>
    <x v="33"/>
    <x v="1"/>
    <x v="4"/>
    <n v="1"/>
    <n v="0"/>
    <n v="0"/>
    <n v="0"/>
    <n v="0"/>
    <n v="1"/>
    <n v="0"/>
    <n v="0"/>
    <n v="0"/>
    <n v="1"/>
  </r>
  <r>
    <x v="19"/>
    <x v="34"/>
    <x v="0"/>
    <x v="0"/>
    <n v="43"/>
    <n v="0"/>
    <n v="1"/>
    <n v="0"/>
    <n v="1"/>
    <n v="43"/>
    <n v="0"/>
    <n v="0"/>
    <n v="1"/>
    <n v="44"/>
  </r>
  <r>
    <x v="19"/>
    <x v="34"/>
    <x v="0"/>
    <x v="3"/>
    <n v="2"/>
    <n v="0"/>
    <n v="0"/>
    <n v="0"/>
    <n v="0"/>
    <n v="2"/>
    <n v="0"/>
    <n v="0"/>
    <n v="0"/>
    <n v="2"/>
  </r>
  <r>
    <x v="19"/>
    <x v="34"/>
    <x v="0"/>
    <x v="2"/>
    <n v="1"/>
    <n v="0"/>
    <n v="0"/>
    <n v="0"/>
    <n v="0"/>
    <n v="1"/>
    <n v="0"/>
    <n v="0"/>
    <n v="0"/>
    <n v="1"/>
  </r>
  <r>
    <x v="19"/>
    <x v="34"/>
    <x v="0"/>
    <x v="4"/>
    <n v="5"/>
    <n v="0"/>
    <n v="0"/>
    <n v="0"/>
    <n v="0"/>
    <n v="5"/>
    <n v="0"/>
    <n v="0"/>
    <n v="0"/>
    <n v="5"/>
  </r>
  <r>
    <x v="19"/>
    <x v="34"/>
    <x v="1"/>
    <x v="0"/>
    <n v="18"/>
    <n v="0"/>
    <n v="0"/>
    <n v="0"/>
    <n v="0"/>
    <n v="18"/>
    <n v="0"/>
    <n v="0"/>
    <n v="0"/>
    <n v="18"/>
  </r>
  <r>
    <x v="19"/>
    <x v="34"/>
    <x v="1"/>
    <x v="5"/>
    <n v="2"/>
    <n v="0"/>
    <n v="0"/>
    <n v="0"/>
    <n v="0"/>
    <n v="2"/>
    <n v="0"/>
    <n v="0"/>
    <n v="0"/>
    <n v="2"/>
  </r>
  <r>
    <x v="19"/>
    <x v="34"/>
    <x v="1"/>
    <x v="1"/>
    <n v="1"/>
    <n v="0"/>
    <n v="0"/>
    <n v="0"/>
    <n v="0"/>
    <n v="1"/>
    <n v="0"/>
    <n v="0"/>
    <n v="0"/>
    <n v="1"/>
  </r>
  <r>
    <x v="19"/>
    <x v="34"/>
    <x v="1"/>
    <x v="4"/>
    <n v="2"/>
    <n v="0"/>
    <n v="0"/>
    <n v="0"/>
    <n v="0"/>
    <n v="2"/>
    <n v="0"/>
    <n v="0"/>
    <n v="0"/>
    <n v="2"/>
  </r>
  <r>
    <x v="19"/>
    <x v="35"/>
    <x v="0"/>
    <x v="0"/>
    <n v="42"/>
    <n v="0"/>
    <n v="0"/>
    <n v="0"/>
    <n v="0"/>
    <n v="42"/>
    <n v="0"/>
    <n v="0"/>
    <n v="0"/>
    <n v="42"/>
  </r>
  <r>
    <x v="19"/>
    <x v="35"/>
    <x v="0"/>
    <x v="5"/>
    <n v="2"/>
    <n v="0"/>
    <n v="0"/>
    <n v="0"/>
    <n v="0"/>
    <n v="2"/>
    <n v="0"/>
    <n v="0"/>
    <n v="0"/>
    <n v="2"/>
  </r>
  <r>
    <x v="19"/>
    <x v="35"/>
    <x v="0"/>
    <x v="1"/>
    <n v="4"/>
    <n v="0"/>
    <n v="0"/>
    <n v="0"/>
    <n v="0"/>
    <n v="4"/>
    <n v="0"/>
    <n v="0"/>
    <n v="0"/>
    <n v="4"/>
  </r>
  <r>
    <x v="19"/>
    <x v="35"/>
    <x v="0"/>
    <x v="3"/>
    <n v="3"/>
    <n v="0"/>
    <n v="0"/>
    <n v="0"/>
    <n v="0"/>
    <n v="3"/>
    <n v="0"/>
    <n v="0"/>
    <n v="0"/>
    <n v="3"/>
  </r>
  <r>
    <x v="19"/>
    <x v="35"/>
    <x v="0"/>
    <x v="2"/>
    <n v="1"/>
    <n v="0"/>
    <n v="0"/>
    <n v="0"/>
    <n v="0"/>
    <n v="1"/>
    <n v="0"/>
    <n v="0"/>
    <n v="0"/>
    <n v="1"/>
  </r>
  <r>
    <x v="19"/>
    <x v="35"/>
    <x v="0"/>
    <x v="4"/>
    <n v="3"/>
    <n v="0"/>
    <n v="0"/>
    <n v="0"/>
    <n v="0"/>
    <n v="3"/>
    <n v="0"/>
    <n v="0"/>
    <n v="0"/>
    <n v="3"/>
  </r>
  <r>
    <x v="19"/>
    <x v="35"/>
    <x v="1"/>
    <x v="0"/>
    <n v="14"/>
    <n v="0"/>
    <n v="0"/>
    <n v="0"/>
    <n v="0"/>
    <n v="14"/>
    <n v="0"/>
    <n v="0"/>
    <n v="0"/>
    <n v="14"/>
  </r>
  <r>
    <x v="19"/>
    <x v="35"/>
    <x v="1"/>
    <x v="3"/>
    <n v="1"/>
    <n v="0"/>
    <n v="0"/>
    <n v="0"/>
    <n v="0"/>
    <n v="1"/>
    <n v="0"/>
    <n v="0"/>
    <n v="0"/>
    <n v="1"/>
  </r>
  <r>
    <x v="19"/>
    <x v="35"/>
    <x v="1"/>
    <x v="4"/>
    <n v="3"/>
    <n v="0"/>
    <n v="0"/>
    <n v="0"/>
    <n v="0"/>
    <n v="3"/>
    <n v="0"/>
    <n v="0"/>
    <n v="0"/>
    <n v="3"/>
  </r>
  <r>
    <x v="19"/>
    <x v="2"/>
    <x v="0"/>
    <x v="0"/>
    <n v="48"/>
    <n v="0"/>
    <n v="0"/>
    <n v="0"/>
    <n v="0"/>
    <n v="48"/>
    <n v="0"/>
    <n v="0"/>
    <n v="0"/>
    <n v="48"/>
  </r>
  <r>
    <x v="19"/>
    <x v="2"/>
    <x v="0"/>
    <x v="5"/>
    <n v="8"/>
    <n v="0"/>
    <n v="0"/>
    <n v="0"/>
    <n v="0"/>
    <n v="8"/>
    <n v="0"/>
    <n v="0"/>
    <n v="0"/>
    <n v="8"/>
  </r>
  <r>
    <x v="19"/>
    <x v="2"/>
    <x v="0"/>
    <x v="1"/>
    <n v="6"/>
    <n v="0"/>
    <n v="0"/>
    <n v="0"/>
    <n v="0"/>
    <n v="6"/>
    <n v="0"/>
    <n v="0"/>
    <n v="0"/>
    <n v="6"/>
  </r>
  <r>
    <x v="19"/>
    <x v="2"/>
    <x v="0"/>
    <x v="3"/>
    <n v="9"/>
    <n v="0"/>
    <n v="0"/>
    <n v="0"/>
    <n v="0"/>
    <n v="9"/>
    <n v="0"/>
    <n v="0"/>
    <n v="0"/>
    <n v="9"/>
  </r>
  <r>
    <x v="19"/>
    <x v="2"/>
    <x v="0"/>
    <x v="2"/>
    <n v="4"/>
    <n v="0"/>
    <n v="0"/>
    <n v="0"/>
    <n v="0"/>
    <n v="4"/>
    <n v="0"/>
    <n v="0"/>
    <n v="0"/>
    <n v="4"/>
  </r>
  <r>
    <x v="19"/>
    <x v="2"/>
    <x v="0"/>
    <x v="4"/>
    <n v="11"/>
    <n v="0"/>
    <n v="0"/>
    <n v="0"/>
    <n v="0"/>
    <n v="11"/>
    <n v="0"/>
    <n v="0"/>
    <n v="0"/>
    <n v="11"/>
  </r>
  <r>
    <x v="19"/>
    <x v="2"/>
    <x v="1"/>
    <x v="0"/>
    <n v="26"/>
    <n v="0"/>
    <n v="0"/>
    <n v="0"/>
    <n v="0"/>
    <n v="26"/>
    <n v="0"/>
    <n v="0"/>
    <n v="0"/>
    <n v="26"/>
  </r>
  <r>
    <x v="19"/>
    <x v="2"/>
    <x v="1"/>
    <x v="5"/>
    <n v="3"/>
    <n v="0"/>
    <n v="0"/>
    <n v="0"/>
    <n v="0"/>
    <n v="3"/>
    <n v="0"/>
    <n v="0"/>
    <n v="0"/>
    <n v="3"/>
  </r>
  <r>
    <x v="19"/>
    <x v="2"/>
    <x v="1"/>
    <x v="1"/>
    <n v="1"/>
    <n v="0"/>
    <n v="0"/>
    <n v="0"/>
    <n v="0"/>
    <n v="1"/>
    <n v="0"/>
    <n v="0"/>
    <n v="0"/>
    <n v="1"/>
  </r>
  <r>
    <x v="19"/>
    <x v="2"/>
    <x v="1"/>
    <x v="3"/>
    <n v="2"/>
    <n v="0"/>
    <n v="0"/>
    <n v="0"/>
    <n v="0"/>
    <n v="2"/>
    <n v="0"/>
    <n v="0"/>
    <n v="0"/>
    <n v="2"/>
  </r>
  <r>
    <x v="19"/>
    <x v="2"/>
    <x v="1"/>
    <x v="4"/>
    <n v="4"/>
    <n v="0"/>
    <n v="0"/>
    <n v="0"/>
    <n v="0"/>
    <n v="4"/>
    <n v="0"/>
    <n v="0"/>
    <n v="0"/>
    <n v="4"/>
  </r>
  <r>
    <x v="19"/>
    <x v="3"/>
    <x v="0"/>
    <x v="0"/>
    <n v="37"/>
    <n v="0"/>
    <n v="0"/>
    <n v="0"/>
    <n v="0"/>
    <n v="37"/>
    <n v="0"/>
    <n v="0"/>
    <n v="0"/>
    <n v="37"/>
  </r>
  <r>
    <x v="19"/>
    <x v="3"/>
    <x v="0"/>
    <x v="5"/>
    <n v="3"/>
    <n v="0"/>
    <n v="0"/>
    <n v="0"/>
    <n v="0"/>
    <n v="3"/>
    <n v="0"/>
    <n v="0"/>
    <n v="0"/>
    <n v="3"/>
  </r>
  <r>
    <x v="19"/>
    <x v="3"/>
    <x v="0"/>
    <x v="1"/>
    <n v="6"/>
    <n v="0"/>
    <n v="0"/>
    <n v="0"/>
    <n v="0"/>
    <n v="6"/>
    <n v="0"/>
    <n v="0"/>
    <n v="0"/>
    <n v="6"/>
  </r>
  <r>
    <x v="19"/>
    <x v="3"/>
    <x v="0"/>
    <x v="3"/>
    <n v="4"/>
    <n v="0"/>
    <n v="0"/>
    <n v="0"/>
    <n v="0"/>
    <n v="4"/>
    <n v="0"/>
    <n v="0"/>
    <n v="0"/>
    <n v="4"/>
  </r>
  <r>
    <x v="19"/>
    <x v="3"/>
    <x v="0"/>
    <x v="2"/>
    <n v="3"/>
    <n v="0"/>
    <n v="0"/>
    <n v="0"/>
    <n v="0"/>
    <n v="3"/>
    <n v="0"/>
    <n v="0"/>
    <n v="0"/>
    <n v="3"/>
  </r>
  <r>
    <x v="19"/>
    <x v="3"/>
    <x v="0"/>
    <x v="4"/>
    <n v="7"/>
    <n v="0"/>
    <n v="0"/>
    <n v="0"/>
    <n v="0"/>
    <n v="7"/>
    <n v="0"/>
    <n v="0"/>
    <n v="0"/>
    <n v="7"/>
  </r>
  <r>
    <x v="19"/>
    <x v="3"/>
    <x v="1"/>
    <x v="0"/>
    <n v="26"/>
    <n v="0"/>
    <n v="0"/>
    <n v="0"/>
    <n v="0"/>
    <n v="26"/>
    <n v="0"/>
    <n v="0"/>
    <n v="0"/>
    <n v="26"/>
  </r>
  <r>
    <x v="19"/>
    <x v="3"/>
    <x v="1"/>
    <x v="5"/>
    <n v="2"/>
    <n v="0"/>
    <n v="0"/>
    <n v="0"/>
    <n v="0"/>
    <n v="2"/>
    <n v="0"/>
    <n v="0"/>
    <n v="0"/>
    <n v="2"/>
  </r>
  <r>
    <x v="19"/>
    <x v="3"/>
    <x v="1"/>
    <x v="1"/>
    <n v="4"/>
    <n v="0"/>
    <n v="0"/>
    <n v="0"/>
    <n v="0"/>
    <n v="4"/>
    <n v="0"/>
    <n v="0"/>
    <n v="0"/>
    <n v="4"/>
  </r>
  <r>
    <x v="19"/>
    <x v="3"/>
    <x v="1"/>
    <x v="3"/>
    <n v="3"/>
    <n v="0"/>
    <n v="0"/>
    <n v="0"/>
    <n v="0"/>
    <n v="3"/>
    <n v="0"/>
    <n v="0"/>
    <n v="0"/>
    <n v="3"/>
  </r>
  <r>
    <x v="19"/>
    <x v="3"/>
    <x v="1"/>
    <x v="4"/>
    <n v="3"/>
    <n v="0"/>
    <n v="0"/>
    <n v="0"/>
    <n v="0"/>
    <n v="3"/>
    <n v="0"/>
    <n v="0"/>
    <n v="0"/>
    <n v="3"/>
  </r>
  <r>
    <x v="19"/>
    <x v="36"/>
    <x v="0"/>
    <x v="0"/>
    <n v="41"/>
    <n v="0"/>
    <n v="0"/>
    <n v="0"/>
    <n v="0"/>
    <n v="41"/>
    <n v="0"/>
    <n v="0"/>
    <n v="0"/>
    <n v="41"/>
  </r>
  <r>
    <x v="19"/>
    <x v="36"/>
    <x v="0"/>
    <x v="5"/>
    <n v="6"/>
    <n v="0"/>
    <n v="0"/>
    <n v="0"/>
    <n v="0"/>
    <n v="6"/>
    <n v="0"/>
    <n v="0"/>
    <n v="0"/>
    <n v="6"/>
  </r>
  <r>
    <x v="19"/>
    <x v="36"/>
    <x v="0"/>
    <x v="1"/>
    <n v="4"/>
    <n v="0"/>
    <n v="0"/>
    <n v="0"/>
    <n v="0"/>
    <n v="4"/>
    <n v="0"/>
    <n v="0"/>
    <n v="0"/>
    <n v="4"/>
  </r>
  <r>
    <x v="19"/>
    <x v="36"/>
    <x v="0"/>
    <x v="2"/>
    <n v="3"/>
    <n v="0"/>
    <n v="0"/>
    <n v="0"/>
    <n v="0"/>
    <n v="3"/>
    <n v="0"/>
    <n v="0"/>
    <n v="0"/>
    <n v="3"/>
  </r>
  <r>
    <x v="19"/>
    <x v="36"/>
    <x v="0"/>
    <x v="4"/>
    <n v="7"/>
    <n v="0"/>
    <n v="0"/>
    <n v="0"/>
    <n v="0"/>
    <n v="7"/>
    <n v="0"/>
    <n v="0"/>
    <n v="0"/>
    <n v="7"/>
  </r>
  <r>
    <x v="19"/>
    <x v="36"/>
    <x v="1"/>
    <x v="0"/>
    <n v="16"/>
    <n v="0"/>
    <n v="0"/>
    <n v="0"/>
    <n v="0"/>
    <n v="16"/>
    <n v="0"/>
    <n v="0"/>
    <n v="0"/>
    <n v="16"/>
  </r>
  <r>
    <x v="19"/>
    <x v="36"/>
    <x v="1"/>
    <x v="5"/>
    <n v="1"/>
    <n v="0"/>
    <n v="0"/>
    <n v="0"/>
    <n v="0"/>
    <n v="1"/>
    <n v="0"/>
    <n v="0"/>
    <n v="0"/>
    <n v="1"/>
  </r>
  <r>
    <x v="19"/>
    <x v="36"/>
    <x v="1"/>
    <x v="1"/>
    <n v="3"/>
    <n v="0"/>
    <n v="0"/>
    <n v="0"/>
    <n v="0"/>
    <n v="3"/>
    <n v="0"/>
    <n v="0"/>
    <n v="0"/>
    <n v="3"/>
  </r>
  <r>
    <x v="19"/>
    <x v="36"/>
    <x v="1"/>
    <x v="3"/>
    <n v="4"/>
    <n v="0"/>
    <n v="0"/>
    <n v="0"/>
    <n v="0"/>
    <n v="4"/>
    <n v="0"/>
    <n v="0"/>
    <n v="0"/>
    <n v="4"/>
  </r>
  <r>
    <x v="19"/>
    <x v="36"/>
    <x v="1"/>
    <x v="4"/>
    <n v="2"/>
    <n v="0"/>
    <n v="0"/>
    <n v="0"/>
    <n v="0"/>
    <n v="2"/>
    <n v="0"/>
    <n v="0"/>
    <n v="0"/>
    <n v="2"/>
  </r>
  <r>
    <x v="19"/>
    <x v="37"/>
    <x v="0"/>
    <x v="0"/>
    <n v="46"/>
    <n v="0"/>
    <n v="0"/>
    <n v="0"/>
    <n v="0"/>
    <n v="46"/>
    <n v="0"/>
    <n v="0"/>
    <n v="0"/>
    <n v="46"/>
  </r>
  <r>
    <x v="19"/>
    <x v="37"/>
    <x v="0"/>
    <x v="5"/>
    <n v="6"/>
    <n v="0"/>
    <n v="0"/>
    <n v="0"/>
    <n v="0"/>
    <n v="6"/>
    <n v="0"/>
    <n v="0"/>
    <n v="0"/>
    <n v="6"/>
  </r>
  <r>
    <x v="19"/>
    <x v="37"/>
    <x v="0"/>
    <x v="1"/>
    <n v="1"/>
    <n v="0"/>
    <n v="0"/>
    <n v="0"/>
    <n v="0"/>
    <n v="1"/>
    <n v="0"/>
    <n v="0"/>
    <n v="0"/>
    <n v="1"/>
  </r>
  <r>
    <x v="19"/>
    <x v="37"/>
    <x v="0"/>
    <x v="3"/>
    <n v="2"/>
    <n v="0"/>
    <n v="0"/>
    <n v="0"/>
    <n v="0"/>
    <n v="2"/>
    <n v="0"/>
    <n v="0"/>
    <n v="0"/>
    <n v="2"/>
  </r>
  <r>
    <x v="19"/>
    <x v="37"/>
    <x v="0"/>
    <x v="2"/>
    <n v="1"/>
    <n v="0"/>
    <n v="0"/>
    <n v="0"/>
    <n v="0"/>
    <n v="1"/>
    <n v="0"/>
    <n v="0"/>
    <n v="0"/>
    <n v="1"/>
  </r>
  <r>
    <x v="19"/>
    <x v="37"/>
    <x v="0"/>
    <x v="4"/>
    <n v="4"/>
    <n v="0"/>
    <n v="0"/>
    <n v="0"/>
    <n v="0"/>
    <n v="4"/>
    <n v="0"/>
    <n v="0"/>
    <n v="0"/>
    <n v="4"/>
  </r>
  <r>
    <x v="19"/>
    <x v="37"/>
    <x v="1"/>
    <x v="0"/>
    <n v="24"/>
    <n v="0"/>
    <n v="0"/>
    <n v="0"/>
    <n v="0"/>
    <n v="24"/>
    <n v="0"/>
    <n v="0"/>
    <n v="0"/>
    <n v="24"/>
  </r>
  <r>
    <x v="19"/>
    <x v="37"/>
    <x v="1"/>
    <x v="5"/>
    <n v="2"/>
    <n v="0"/>
    <n v="0"/>
    <n v="0"/>
    <n v="0"/>
    <n v="2"/>
    <n v="0"/>
    <n v="0"/>
    <n v="0"/>
    <n v="2"/>
  </r>
  <r>
    <x v="19"/>
    <x v="37"/>
    <x v="1"/>
    <x v="1"/>
    <n v="3"/>
    <n v="0"/>
    <n v="0"/>
    <n v="0"/>
    <n v="0"/>
    <n v="3"/>
    <n v="0"/>
    <n v="0"/>
    <n v="0"/>
    <n v="3"/>
  </r>
  <r>
    <x v="19"/>
    <x v="37"/>
    <x v="1"/>
    <x v="3"/>
    <n v="1"/>
    <n v="0"/>
    <n v="0"/>
    <n v="0"/>
    <n v="0"/>
    <n v="1"/>
    <n v="0"/>
    <n v="0"/>
    <n v="0"/>
    <n v="1"/>
  </r>
  <r>
    <x v="19"/>
    <x v="37"/>
    <x v="1"/>
    <x v="2"/>
    <n v="1"/>
    <n v="0"/>
    <n v="0"/>
    <n v="0"/>
    <n v="0"/>
    <n v="1"/>
    <n v="0"/>
    <n v="0"/>
    <n v="0"/>
    <n v="1"/>
  </r>
  <r>
    <x v="19"/>
    <x v="37"/>
    <x v="1"/>
    <x v="4"/>
    <n v="6"/>
    <n v="0"/>
    <n v="0"/>
    <n v="0"/>
    <n v="0"/>
    <n v="6"/>
    <n v="0"/>
    <n v="0"/>
    <n v="0"/>
    <n v="6"/>
  </r>
  <r>
    <x v="19"/>
    <x v="38"/>
    <x v="0"/>
    <x v="0"/>
    <n v="34"/>
    <n v="0"/>
    <n v="0"/>
    <n v="0"/>
    <n v="0"/>
    <n v="34"/>
    <n v="0"/>
    <n v="0"/>
    <n v="0"/>
    <n v="34"/>
  </r>
  <r>
    <x v="19"/>
    <x v="38"/>
    <x v="0"/>
    <x v="5"/>
    <n v="4"/>
    <n v="0"/>
    <n v="0"/>
    <n v="0"/>
    <n v="0"/>
    <n v="4"/>
    <n v="0"/>
    <n v="0"/>
    <n v="0"/>
    <n v="4"/>
  </r>
  <r>
    <x v="19"/>
    <x v="38"/>
    <x v="0"/>
    <x v="1"/>
    <n v="2"/>
    <n v="0"/>
    <n v="0"/>
    <n v="0"/>
    <n v="0"/>
    <n v="2"/>
    <n v="0"/>
    <n v="0"/>
    <n v="0"/>
    <n v="2"/>
  </r>
  <r>
    <x v="19"/>
    <x v="38"/>
    <x v="0"/>
    <x v="3"/>
    <n v="2"/>
    <n v="0"/>
    <n v="0"/>
    <n v="0"/>
    <n v="0"/>
    <n v="2"/>
    <n v="0"/>
    <n v="0"/>
    <n v="0"/>
    <n v="2"/>
  </r>
  <r>
    <x v="19"/>
    <x v="38"/>
    <x v="0"/>
    <x v="2"/>
    <n v="4"/>
    <n v="0"/>
    <n v="0"/>
    <n v="0"/>
    <n v="0"/>
    <n v="4"/>
    <n v="0"/>
    <n v="0"/>
    <n v="0"/>
    <n v="4"/>
  </r>
  <r>
    <x v="19"/>
    <x v="38"/>
    <x v="0"/>
    <x v="4"/>
    <n v="9"/>
    <n v="0"/>
    <n v="0"/>
    <n v="0"/>
    <n v="0"/>
    <n v="9"/>
    <n v="0"/>
    <n v="0"/>
    <n v="0"/>
    <n v="9"/>
  </r>
  <r>
    <x v="19"/>
    <x v="38"/>
    <x v="1"/>
    <x v="0"/>
    <n v="22"/>
    <n v="0"/>
    <n v="0"/>
    <n v="0"/>
    <n v="0"/>
    <n v="22"/>
    <n v="0"/>
    <n v="0"/>
    <n v="0"/>
    <n v="22"/>
  </r>
  <r>
    <x v="19"/>
    <x v="38"/>
    <x v="1"/>
    <x v="5"/>
    <n v="3"/>
    <n v="0"/>
    <n v="0"/>
    <n v="0"/>
    <n v="0"/>
    <n v="3"/>
    <n v="0"/>
    <n v="0"/>
    <n v="0"/>
    <n v="3"/>
  </r>
  <r>
    <x v="19"/>
    <x v="38"/>
    <x v="1"/>
    <x v="1"/>
    <n v="2"/>
    <n v="0"/>
    <n v="0"/>
    <n v="0"/>
    <n v="0"/>
    <n v="2"/>
    <n v="0"/>
    <n v="0"/>
    <n v="0"/>
    <n v="2"/>
  </r>
  <r>
    <x v="19"/>
    <x v="38"/>
    <x v="1"/>
    <x v="3"/>
    <n v="1"/>
    <n v="0"/>
    <n v="0"/>
    <n v="0"/>
    <n v="0"/>
    <n v="1"/>
    <n v="0"/>
    <n v="0"/>
    <n v="0"/>
    <n v="1"/>
  </r>
  <r>
    <x v="19"/>
    <x v="38"/>
    <x v="1"/>
    <x v="4"/>
    <n v="5"/>
    <n v="0"/>
    <n v="0"/>
    <n v="0"/>
    <n v="0"/>
    <n v="5"/>
    <n v="0"/>
    <n v="0"/>
    <n v="0"/>
    <n v="5"/>
  </r>
  <r>
    <x v="19"/>
    <x v="39"/>
    <x v="0"/>
    <x v="0"/>
    <n v="37"/>
    <n v="0"/>
    <n v="0"/>
    <n v="0"/>
    <n v="0"/>
    <n v="37"/>
    <n v="0"/>
    <n v="0"/>
    <n v="0"/>
    <n v="37"/>
  </r>
  <r>
    <x v="19"/>
    <x v="39"/>
    <x v="0"/>
    <x v="5"/>
    <n v="2"/>
    <n v="0"/>
    <n v="0"/>
    <n v="0"/>
    <n v="0"/>
    <n v="2"/>
    <n v="0"/>
    <n v="0"/>
    <n v="0"/>
    <n v="2"/>
  </r>
  <r>
    <x v="19"/>
    <x v="39"/>
    <x v="0"/>
    <x v="1"/>
    <n v="1"/>
    <n v="0"/>
    <n v="0"/>
    <n v="0"/>
    <n v="0"/>
    <n v="1"/>
    <n v="0"/>
    <n v="0"/>
    <n v="0"/>
    <n v="1"/>
  </r>
  <r>
    <x v="19"/>
    <x v="39"/>
    <x v="0"/>
    <x v="3"/>
    <n v="1"/>
    <n v="0"/>
    <n v="0"/>
    <n v="0"/>
    <n v="0"/>
    <n v="1"/>
    <n v="0"/>
    <n v="0"/>
    <n v="0"/>
    <n v="1"/>
  </r>
  <r>
    <x v="19"/>
    <x v="39"/>
    <x v="0"/>
    <x v="2"/>
    <n v="4"/>
    <n v="0"/>
    <n v="0"/>
    <n v="0"/>
    <n v="0"/>
    <n v="4"/>
    <n v="0"/>
    <n v="0"/>
    <n v="0"/>
    <n v="4"/>
  </r>
  <r>
    <x v="19"/>
    <x v="39"/>
    <x v="0"/>
    <x v="4"/>
    <n v="6"/>
    <n v="0"/>
    <n v="0"/>
    <n v="0"/>
    <n v="0"/>
    <n v="6"/>
    <n v="0"/>
    <n v="0"/>
    <n v="0"/>
    <n v="6"/>
  </r>
  <r>
    <x v="19"/>
    <x v="39"/>
    <x v="1"/>
    <x v="0"/>
    <n v="22"/>
    <n v="0"/>
    <n v="0"/>
    <n v="0"/>
    <n v="0"/>
    <n v="22"/>
    <n v="0"/>
    <n v="0"/>
    <n v="0"/>
    <n v="22"/>
  </r>
  <r>
    <x v="19"/>
    <x v="39"/>
    <x v="1"/>
    <x v="1"/>
    <n v="2"/>
    <n v="0"/>
    <n v="0"/>
    <n v="0"/>
    <n v="0"/>
    <n v="2"/>
    <n v="0"/>
    <n v="0"/>
    <n v="0"/>
    <n v="2"/>
  </r>
  <r>
    <x v="19"/>
    <x v="39"/>
    <x v="1"/>
    <x v="3"/>
    <n v="1"/>
    <n v="0"/>
    <n v="0"/>
    <n v="0"/>
    <n v="0"/>
    <n v="1"/>
    <n v="0"/>
    <n v="0"/>
    <n v="0"/>
    <n v="1"/>
  </r>
  <r>
    <x v="19"/>
    <x v="39"/>
    <x v="1"/>
    <x v="2"/>
    <n v="3"/>
    <n v="0"/>
    <n v="0"/>
    <n v="0"/>
    <n v="0"/>
    <n v="3"/>
    <n v="0"/>
    <n v="0"/>
    <n v="0"/>
    <n v="3"/>
  </r>
  <r>
    <x v="19"/>
    <x v="39"/>
    <x v="1"/>
    <x v="4"/>
    <n v="2"/>
    <n v="0"/>
    <n v="0"/>
    <n v="0"/>
    <n v="0"/>
    <n v="2"/>
    <n v="0"/>
    <n v="0"/>
    <n v="0"/>
    <n v="2"/>
  </r>
  <r>
    <x v="19"/>
    <x v="40"/>
    <x v="0"/>
    <x v="0"/>
    <n v="40"/>
    <n v="0"/>
    <n v="1"/>
    <n v="0"/>
    <n v="1"/>
    <n v="40"/>
    <n v="0"/>
    <n v="0"/>
    <n v="1"/>
    <n v="41"/>
  </r>
  <r>
    <x v="19"/>
    <x v="40"/>
    <x v="0"/>
    <x v="5"/>
    <n v="3"/>
    <n v="0"/>
    <n v="0"/>
    <n v="0"/>
    <n v="0"/>
    <n v="3"/>
    <n v="0"/>
    <n v="0"/>
    <n v="0"/>
    <n v="3"/>
  </r>
  <r>
    <x v="19"/>
    <x v="40"/>
    <x v="0"/>
    <x v="1"/>
    <n v="4"/>
    <n v="0"/>
    <n v="0"/>
    <n v="0"/>
    <n v="0"/>
    <n v="4"/>
    <n v="0"/>
    <n v="0"/>
    <n v="0"/>
    <n v="4"/>
  </r>
  <r>
    <x v="19"/>
    <x v="40"/>
    <x v="0"/>
    <x v="3"/>
    <n v="2"/>
    <n v="0"/>
    <n v="0"/>
    <n v="0"/>
    <n v="0"/>
    <n v="2"/>
    <n v="0"/>
    <n v="0"/>
    <n v="0"/>
    <n v="2"/>
  </r>
  <r>
    <x v="19"/>
    <x v="40"/>
    <x v="0"/>
    <x v="2"/>
    <n v="5"/>
    <n v="0"/>
    <n v="0"/>
    <n v="0"/>
    <n v="0"/>
    <n v="5"/>
    <n v="0"/>
    <n v="0"/>
    <n v="0"/>
    <n v="5"/>
  </r>
  <r>
    <x v="19"/>
    <x v="40"/>
    <x v="0"/>
    <x v="4"/>
    <n v="7"/>
    <n v="0"/>
    <n v="0"/>
    <n v="0"/>
    <n v="0"/>
    <n v="7"/>
    <n v="0"/>
    <n v="0"/>
    <n v="0"/>
    <n v="7"/>
  </r>
  <r>
    <x v="19"/>
    <x v="40"/>
    <x v="1"/>
    <x v="0"/>
    <n v="11"/>
    <n v="0"/>
    <n v="0"/>
    <n v="0"/>
    <n v="0"/>
    <n v="11"/>
    <n v="0"/>
    <n v="0"/>
    <n v="0"/>
    <n v="11"/>
  </r>
  <r>
    <x v="19"/>
    <x v="40"/>
    <x v="1"/>
    <x v="5"/>
    <n v="3"/>
    <n v="0"/>
    <n v="0"/>
    <n v="0"/>
    <n v="0"/>
    <n v="3"/>
    <n v="0"/>
    <n v="0"/>
    <n v="0"/>
    <n v="3"/>
  </r>
  <r>
    <x v="19"/>
    <x v="40"/>
    <x v="1"/>
    <x v="1"/>
    <n v="1"/>
    <n v="0"/>
    <n v="0"/>
    <n v="0"/>
    <n v="0"/>
    <n v="1"/>
    <n v="0"/>
    <n v="0"/>
    <n v="0"/>
    <n v="1"/>
  </r>
  <r>
    <x v="19"/>
    <x v="40"/>
    <x v="1"/>
    <x v="3"/>
    <n v="2"/>
    <n v="0"/>
    <n v="0"/>
    <n v="0"/>
    <n v="0"/>
    <n v="2"/>
    <n v="0"/>
    <n v="0"/>
    <n v="0"/>
    <n v="2"/>
  </r>
  <r>
    <x v="19"/>
    <x v="40"/>
    <x v="1"/>
    <x v="2"/>
    <n v="2"/>
    <n v="0"/>
    <n v="0"/>
    <n v="0"/>
    <n v="0"/>
    <n v="2"/>
    <n v="0"/>
    <n v="0"/>
    <n v="0"/>
    <n v="2"/>
  </r>
  <r>
    <x v="19"/>
    <x v="40"/>
    <x v="1"/>
    <x v="4"/>
    <n v="2"/>
    <n v="0"/>
    <n v="0"/>
    <n v="0"/>
    <n v="0"/>
    <n v="2"/>
    <n v="0"/>
    <n v="0"/>
    <n v="0"/>
    <n v="2"/>
  </r>
  <r>
    <x v="19"/>
    <x v="41"/>
    <x v="0"/>
    <x v="0"/>
    <n v="36"/>
    <n v="0"/>
    <n v="0"/>
    <n v="0"/>
    <n v="1"/>
    <n v="35"/>
    <n v="0"/>
    <n v="0"/>
    <n v="1"/>
    <n v="36"/>
  </r>
  <r>
    <x v="19"/>
    <x v="41"/>
    <x v="0"/>
    <x v="5"/>
    <n v="3"/>
    <n v="0"/>
    <n v="0"/>
    <n v="0"/>
    <n v="0"/>
    <n v="3"/>
    <n v="0"/>
    <n v="0"/>
    <n v="0"/>
    <n v="3"/>
  </r>
  <r>
    <x v="19"/>
    <x v="41"/>
    <x v="0"/>
    <x v="1"/>
    <n v="4"/>
    <n v="0"/>
    <n v="0"/>
    <n v="0"/>
    <n v="0"/>
    <n v="4"/>
    <n v="0"/>
    <n v="0"/>
    <n v="0"/>
    <n v="4"/>
  </r>
  <r>
    <x v="19"/>
    <x v="41"/>
    <x v="0"/>
    <x v="3"/>
    <n v="2"/>
    <n v="0"/>
    <n v="0"/>
    <n v="0"/>
    <n v="0"/>
    <n v="2"/>
    <n v="0"/>
    <n v="0"/>
    <n v="0"/>
    <n v="2"/>
  </r>
  <r>
    <x v="19"/>
    <x v="41"/>
    <x v="0"/>
    <x v="2"/>
    <n v="3"/>
    <n v="0"/>
    <n v="0"/>
    <n v="0"/>
    <n v="0"/>
    <n v="3"/>
    <n v="0"/>
    <n v="0"/>
    <n v="0"/>
    <n v="3"/>
  </r>
  <r>
    <x v="19"/>
    <x v="41"/>
    <x v="0"/>
    <x v="4"/>
    <n v="6"/>
    <n v="0"/>
    <n v="0"/>
    <n v="0"/>
    <n v="0"/>
    <n v="6"/>
    <n v="0"/>
    <n v="0"/>
    <n v="0"/>
    <n v="6"/>
  </r>
  <r>
    <x v="19"/>
    <x v="41"/>
    <x v="1"/>
    <x v="0"/>
    <n v="17"/>
    <n v="0"/>
    <n v="0"/>
    <n v="0"/>
    <n v="0"/>
    <n v="17"/>
    <n v="0"/>
    <n v="0"/>
    <n v="0"/>
    <n v="17"/>
  </r>
  <r>
    <x v="19"/>
    <x v="41"/>
    <x v="1"/>
    <x v="5"/>
    <n v="2"/>
    <n v="0"/>
    <n v="0"/>
    <n v="0"/>
    <n v="0"/>
    <n v="2"/>
    <n v="0"/>
    <n v="0"/>
    <n v="0"/>
    <n v="2"/>
  </r>
  <r>
    <x v="19"/>
    <x v="41"/>
    <x v="1"/>
    <x v="1"/>
    <n v="3"/>
    <n v="0"/>
    <n v="0"/>
    <n v="0"/>
    <n v="0"/>
    <n v="3"/>
    <n v="0"/>
    <n v="0"/>
    <n v="0"/>
    <n v="3"/>
  </r>
  <r>
    <x v="19"/>
    <x v="41"/>
    <x v="1"/>
    <x v="3"/>
    <n v="1"/>
    <n v="0"/>
    <n v="0"/>
    <n v="0"/>
    <n v="0"/>
    <n v="1"/>
    <n v="0"/>
    <n v="0"/>
    <n v="0"/>
    <n v="1"/>
  </r>
  <r>
    <x v="19"/>
    <x v="41"/>
    <x v="1"/>
    <x v="4"/>
    <n v="8"/>
    <n v="0"/>
    <n v="0"/>
    <n v="0"/>
    <n v="0"/>
    <n v="8"/>
    <n v="0"/>
    <n v="0"/>
    <n v="0"/>
    <n v="8"/>
  </r>
  <r>
    <x v="19"/>
    <x v="42"/>
    <x v="0"/>
    <x v="0"/>
    <n v="46"/>
    <n v="0"/>
    <n v="0"/>
    <n v="0"/>
    <n v="1"/>
    <n v="45"/>
    <n v="0"/>
    <n v="0"/>
    <n v="1"/>
    <n v="46"/>
  </r>
  <r>
    <x v="19"/>
    <x v="42"/>
    <x v="0"/>
    <x v="5"/>
    <n v="7"/>
    <n v="0"/>
    <n v="0"/>
    <n v="0"/>
    <n v="0"/>
    <n v="7"/>
    <n v="0"/>
    <n v="0"/>
    <n v="0"/>
    <n v="7"/>
  </r>
  <r>
    <x v="19"/>
    <x v="42"/>
    <x v="0"/>
    <x v="3"/>
    <n v="4"/>
    <n v="0"/>
    <n v="0"/>
    <n v="0"/>
    <n v="0"/>
    <n v="4"/>
    <n v="0"/>
    <n v="0"/>
    <n v="0"/>
    <n v="4"/>
  </r>
  <r>
    <x v="19"/>
    <x v="42"/>
    <x v="0"/>
    <x v="2"/>
    <n v="1"/>
    <n v="0"/>
    <n v="0"/>
    <n v="0"/>
    <n v="0"/>
    <n v="1"/>
    <n v="0"/>
    <n v="0"/>
    <n v="0"/>
    <n v="1"/>
  </r>
  <r>
    <x v="19"/>
    <x v="42"/>
    <x v="0"/>
    <x v="4"/>
    <n v="5"/>
    <n v="0"/>
    <n v="0"/>
    <n v="0"/>
    <n v="0"/>
    <n v="5"/>
    <n v="0"/>
    <n v="0"/>
    <n v="0"/>
    <n v="5"/>
  </r>
  <r>
    <x v="19"/>
    <x v="42"/>
    <x v="1"/>
    <x v="0"/>
    <n v="12"/>
    <n v="0"/>
    <n v="0"/>
    <n v="0"/>
    <n v="0"/>
    <n v="12"/>
    <n v="0"/>
    <n v="0"/>
    <n v="0"/>
    <n v="12"/>
  </r>
  <r>
    <x v="19"/>
    <x v="42"/>
    <x v="1"/>
    <x v="5"/>
    <n v="2"/>
    <n v="0"/>
    <n v="0"/>
    <n v="0"/>
    <n v="0"/>
    <n v="2"/>
    <n v="0"/>
    <n v="0"/>
    <n v="0"/>
    <n v="2"/>
  </r>
  <r>
    <x v="19"/>
    <x v="42"/>
    <x v="1"/>
    <x v="1"/>
    <n v="1"/>
    <n v="0"/>
    <n v="0"/>
    <n v="0"/>
    <n v="0"/>
    <n v="1"/>
    <n v="0"/>
    <n v="0"/>
    <n v="0"/>
    <n v="1"/>
  </r>
  <r>
    <x v="19"/>
    <x v="42"/>
    <x v="1"/>
    <x v="3"/>
    <n v="6"/>
    <n v="0"/>
    <n v="0"/>
    <n v="0"/>
    <n v="0"/>
    <n v="6"/>
    <n v="0"/>
    <n v="0"/>
    <n v="0"/>
    <n v="6"/>
  </r>
  <r>
    <x v="19"/>
    <x v="42"/>
    <x v="1"/>
    <x v="2"/>
    <n v="2"/>
    <n v="0"/>
    <n v="0"/>
    <n v="0"/>
    <n v="0"/>
    <n v="2"/>
    <n v="0"/>
    <n v="0"/>
    <n v="0"/>
    <n v="2"/>
  </r>
  <r>
    <x v="19"/>
    <x v="42"/>
    <x v="1"/>
    <x v="4"/>
    <n v="5"/>
    <n v="0"/>
    <n v="0"/>
    <n v="0"/>
    <n v="0"/>
    <n v="5"/>
    <n v="0"/>
    <n v="0"/>
    <n v="0"/>
    <n v="5"/>
  </r>
  <r>
    <x v="19"/>
    <x v="43"/>
    <x v="0"/>
    <x v="0"/>
    <n v="34"/>
    <n v="0"/>
    <n v="1"/>
    <n v="1"/>
    <n v="1"/>
    <n v="34"/>
    <n v="0"/>
    <n v="0"/>
    <n v="1"/>
    <n v="35"/>
  </r>
  <r>
    <x v="19"/>
    <x v="43"/>
    <x v="0"/>
    <x v="5"/>
    <n v="3"/>
    <n v="0"/>
    <n v="0"/>
    <n v="0"/>
    <n v="0"/>
    <n v="3"/>
    <n v="0"/>
    <n v="0"/>
    <n v="0"/>
    <n v="3"/>
  </r>
  <r>
    <x v="19"/>
    <x v="43"/>
    <x v="0"/>
    <x v="1"/>
    <n v="7"/>
    <n v="0"/>
    <n v="0"/>
    <n v="0"/>
    <n v="0"/>
    <n v="7"/>
    <n v="0"/>
    <n v="0"/>
    <n v="0"/>
    <n v="7"/>
  </r>
  <r>
    <x v="19"/>
    <x v="43"/>
    <x v="0"/>
    <x v="3"/>
    <n v="5"/>
    <n v="0"/>
    <n v="0"/>
    <n v="0"/>
    <n v="0"/>
    <n v="5"/>
    <n v="0"/>
    <n v="0"/>
    <n v="0"/>
    <n v="5"/>
  </r>
  <r>
    <x v="19"/>
    <x v="43"/>
    <x v="0"/>
    <x v="2"/>
    <n v="3"/>
    <n v="0"/>
    <n v="0"/>
    <n v="0"/>
    <n v="0"/>
    <n v="3"/>
    <n v="0"/>
    <n v="0"/>
    <n v="0"/>
    <n v="3"/>
  </r>
  <r>
    <x v="19"/>
    <x v="43"/>
    <x v="0"/>
    <x v="4"/>
    <n v="9"/>
    <n v="0"/>
    <n v="0"/>
    <n v="0"/>
    <n v="0"/>
    <n v="9"/>
    <n v="0"/>
    <n v="0"/>
    <n v="0"/>
    <n v="9"/>
  </r>
  <r>
    <x v="19"/>
    <x v="43"/>
    <x v="1"/>
    <x v="0"/>
    <n v="10"/>
    <n v="0"/>
    <n v="0"/>
    <n v="0"/>
    <n v="0"/>
    <n v="10"/>
    <n v="0"/>
    <n v="0"/>
    <n v="0"/>
    <n v="10"/>
  </r>
  <r>
    <x v="19"/>
    <x v="43"/>
    <x v="1"/>
    <x v="5"/>
    <n v="1"/>
    <n v="0"/>
    <n v="0"/>
    <n v="0"/>
    <n v="0"/>
    <n v="1"/>
    <n v="0"/>
    <n v="0"/>
    <n v="0"/>
    <n v="1"/>
  </r>
  <r>
    <x v="19"/>
    <x v="43"/>
    <x v="1"/>
    <x v="1"/>
    <n v="2"/>
    <n v="0"/>
    <n v="0"/>
    <n v="0"/>
    <n v="0"/>
    <n v="2"/>
    <n v="0"/>
    <n v="0"/>
    <n v="0"/>
    <n v="2"/>
  </r>
  <r>
    <x v="19"/>
    <x v="43"/>
    <x v="1"/>
    <x v="4"/>
    <n v="4"/>
    <n v="0"/>
    <n v="0"/>
    <n v="0"/>
    <n v="0"/>
    <n v="4"/>
    <n v="0"/>
    <n v="0"/>
    <n v="0"/>
    <n v="4"/>
  </r>
  <r>
    <x v="19"/>
    <x v="44"/>
    <x v="0"/>
    <x v="0"/>
    <n v="46"/>
    <n v="0"/>
    <n v="0"/>
    <n v="0"/>
    <n v="0"/>
    <n v="46"/>
    <n v="0"/>
    <n v="0"/>
    <n v="0"/>
    <n v="46"/>
  </r>
  <r>
    <x v="19"/>
    <x v="44"/>
    <x v="0"/>
    <x v="5"/>
    <n v="7"/>
    <n v="0"/>
    <n v="0"/>
    <n v="0"/>
    <n v="0"/>
    <n v="7"/>
    <n v="0"/>
    <n v="0"/>
    <n v="0"/>
    <n v="7"/>
  </r>
  <r>
    <x v="19"/>
    <x v="44"/>
    <x v="0"/>
    <x v="1"/>
    <n v="5"/>
    <n v="0"/>
    <n v="0"/>
    <n v="0"/>
    <n v="0"/>
    <n v="5"/>
    <n v="0"/>
    <n v="0"/>
    <n v="0"/>
    <n v="5"/>
  </r>
  <r>
    <x v="19"/>
    <x v="44"/>
    <x v="0"/>
    <x v="3"/>
    <n v="4"/>
    <n v="0"/>
    <n v="0"/>
    <n v="0"/>
    <n v="0"/>
    <n v="4"/>
    <n v="0"/>
    <n v="0"/>
    <n v="0"/>
    <n v="4"/>
  </r>
  <r>
    <x v="19"/>
    <x v="44"/>
    <x v="0"/>
    <x v="4"/>
    <n v="8"/>
    <n v="0"/>
    <n v="0"/>
    <n v="0"/>
    <n v="0"/>
    <n v="8"/>
    <n v="0"/>
    <n v="0"/>
    <n v="0"/>
    <n v="8"/>
  </r>
  <r>
    <x v="19"/>
    <x v="44"/>
    <x v="1"/>
    <x v="0"/>
    <n v="16"/>
    <n v="0"/>
    <n v="0"/>
    <n v="0"/>
    <n v="0"/>
    <n v="16"/>
    <n v="0"/>
    <n v="0"/>
    <n v="0"/>
    <n v="16"/>
  </r>
  <r>
    <x v="19"/>
    <x v="44"/>
    <x v="1"/>
    <x v="1"/>
    <n v="1"/>
    <n v="0"/>
    <n v="0"/>
    <n v="0"/>
    <n v="0"/>
    <n v="1"/>
    <n v="0"/>
    <n v="0"/>
    <n v="0"/>
    <n v="1"/>
  </r>
  <r>
    <x v="19"/>
    <x v="44"/>
    <x v="1"/>
    <x v="3"/>
    <n v="2"/>
    <n v="0"/>
    <n v="0"/>
    <n v="0"/>
    <n v="0"/>
    <n v="2"/>
    <n v="0"/>
    <n v="0"/>
    <n v="0"/>
    <n v="2"/>
  </r>
  <r>
    <x v="19"/>
    <x v="44"/>
    <x v="1"/>
    <x v="2"/>
    <n v="3"/>
    <n v="0"/>
    <n v="0"/>
    <n v="0"/>
    <n v="0"/>
    <n v="3"/>
    <n v="0"/>
    <n v="0"/>
    <n v="0"/>
    <n v="3"/>
  </r>
  <r>
    <x v="19"/>
    <x v="44"/>
    <x v="1"/>
    <x v="4"/>
    <n v="2"/>
    <n v="0"/>
    <n v="0"/>
    <n v="0"/>
    <n v="0"/>
    <n v="2"/>
    <n v="0"/>
    <n v="0"/>
    <n v="0"/>
    <n v="2"/>
  </r>
  <r>
    <x v="19"/>
    <x v="45"/>
    <x v="0"/>
    <x v="0"/>
    <n v="42"/>
    <n v="0"/>
    <n v="0"/>
    <n v="0"/>
    <n v="0"/>
    <n v="42"/>
    <n v="0"/>
    <n v="0"/>
    <n v="0"/>
    <n v="42"/>
  </r>
  <r>
    <x v="19"/>
    <x v="45"/>
    <x v="0"/>
    <x v="5"/>
    <n v="6"/>
    <n v="0"/>
    <n v="0"/>
    <n v="0"/>
    <n v="0"/>
    <n v="6"/>
    <n v="0"/>
    <n v="0"/>
    <n v="0"/>
    <n v="6"/>
  </r>
  <r>
    <x v="19"/>
    <x v="45"/>
    <x v="0"/>
    <x v="1"/>
    <n v="3"/>
    <n v="0"/>
    <n v="0"/>
    <n v="0"/>
    <n v="0"/>
    <n v="3"/>
    <n v="0"/>
    <n v="0"/>
    <n v="0"/>
    <n v="3"/>
  </r>
  <r>
    <x v="19"/>
    <x v="45"/>
    <x v="0"/>
    <x v="3"/>
    <n v="1"/>
    <n v="0"/>
    <n v="0"/>
    <n v="0"/>
    <n v="0"/>
    <n v="1"/>
    <n v="0"/>
    <n v="0"/>
    <n v="0"/>
    <n v="1"/>
  </r>
  <r>
    <x v="19"/>
    <x v="45"/>
    <x v="0"/>
    <x v="2"/>
    <n v="3"/>
    <n v="0"/>
    <n v="0"/>
    <n v="0"/>
    <n v="0"/>
    <n v="3"/>
    <n v="0"/>
    <n v="0"/>
    <n v="0"/>
    <n v="3"/>
  </r>
  <r>
    <x v="19"/>
    <x v="45"/>
    <x v="0"/>
    <x v="4"/>
    <n v="7"/>
    <n v="0"/>
    <n v="0"/>
    <n v="0"/>
    <n v="0"/>
    <n v="7"/>
    <n v="0"/>
    <n v="0"/>
    <n v="0"/>
    <n v="7"/>
  </r>
  <r>
    <x v="19"/>
    <x v="45"/>
    <x v="1"/>
    <x v="0"/>
    <n v="27"/>
    <n v="0"/>
    <n v="0"/>
    <n v="0"/>
    <n v="0"/>
    <n v="27"/>
    <n v="0"/>
    <n v="0"/>
    <n v="0"/>
    <n v="27"/>
  </r>
  <r>
    <x v="19"/>
    <x v="45"/>
    <x v="1"/>
    <x v="5"/>
    <n v="1"/>
    <n v="0"/>
    <n v="0"/>
    <n v="0"/>
    <n v="0"/>
    <n v="1"/>
    <n v="0"/>
    <n v="0"/>
    <n v="0"/>
    <n v="1"/>
  </r>
  <r>
    <x v="19"/>
    <x v="45"/>
    <x v="1"/>
    <x v="1"/>
    <n v="5"/>
    <n v="0"/>
    <n v="0"/>
    <n v="0"/>
    <n v="0"/>
    <n v="5"/>
    <n v="0"/>
    <n v="0"/>
    <n v="0"/>
    <n v="5"/>
  </r>
  <r>
    <x v="19"/>
    <x v="45"/>
    <x v="1"/>
    <x v="3"/>
    <n v="1"/>
    <n v="0"/>
    <n v="0"/>
    <n v="0"/>
    <n v="0"/>
    <n v="1"/>
    <n v="0"/>
    <n v="0"/>
    <n v="0"/>
    <n v="1"/>
  </r>
  <r>
    <x v="19"/>
    <x v="45"/>
    <x v="1"/>
    <x v="4"/>
    <n v="4"/>
    <n v="0"/>
    <n v="0"/>
    <n v="0"/>
    <n v="0"/>
    <n v="4"/>
    <n v="0"/>
    <n v="0"/>
    <n v="0"/>
    <n v="4"/>
  </r>
  <r>
    <x v="19"/>
    <x v="46"/>
    <x v="0"/>
    <x v="0"/>
    <n v="35"/>
    <n v="1"/>
    <n v="0"/>
    <n v="1"/>
    <n v="1"/>
    <n v="35"/>
    <n v="1"/>
    <n v="0"/>
    <n v="0"/>
    <n v="36"/>
  </r>
  <r>
    <x v="19"/>
    <x v="46"/>
    <x v="0"/>
    <x v="5"/>
    <n v="6"/>
    <n v="0"/>
    <n v="0"/>
    <n v="0"/>
    <n v="0"/>
    <n v="6"/>
    <n v="0"/>
    <n v="0"/>
    <n v="0"/>
    <n v="6"/>
  </r>
  <r>
    <x v="19"/>
    <x v="46"/>
    <x v="0"/>
    <x v="1"/>
    <n v="5"/>
    <n v="0"/>
    <n v="0"/>
    <n v="0"/>
    <n v="0"/>
    <n v="5"/>
    <n v="0"/>
    <n v="0"/>
    <n v="0"/>
    <n v="5"/>
  </r>
  <r>
    <x v="19"/>
    <x v="46"/>
    <x v="0"/>
    <x v="3"/>
    <n v="5"/>
    <n v="0"/>
    <n v="0"/>
    <n v="0"/>
    <n v="0"/>
    <n v="5"/>
    <n v="0"/>
    <n v="0"/>
    <n v="0"/>
    <n v="5"/>
  </r>
  <r>
    <x v="19"/>
    <x v="46"/>
    <x v="0"/>
    <x v="2"/>
    <n v="6"/>
    <n v="0"/>
    <n v="0"/>
    <n v="0"/>
    <n v="0"/>
    <n v="6"/>
    <n v="0"/>
    <n v="0"/>
    <n v="0"/>
    <n v="6"/>
  </r>
  <r>
    <x v="19"/>
    <x v="46"/>
    <x v="0"/>
    <x v="4"/>
    <n v="3"/>
    <n v="0"/>
    <n v="0"/>
    <n v="0"/>
    <n v="0"/>
    <n v="3"/>
    <n v="0"/>
    <n v="0"/>
    <n v="0"/>
    <n v="3"/>
  </r>
  <r>
    <x v="19"/>
    <x v="46"/>
    <x v="1"/>
    <x v="0"/>
    <n v="15"/>
    <n v="0"/>
    <n v="0"/>
    <n v="0"/>
    <n v="0"/>
    <n v="15"/>
    <n v="0"/>
    <n v="0"/>
    <n v="0"/>
    <n v="15"/>
  </r>
  <r>
    <x v="19"/>
    <x v="46"/>
    <x v="1"/>
    <x v="5"/>
    <n v="1"/>
    <n v="0"/>
    <n v="0"/>
    <n v="0"/>
    <n v="0"/>
    <n v="1"/>
    <n v="0"/>
    <n v="0"/>
    <n v="0"/>
    <n v="1"/>
  </r>
  <r>
    <x v="19"/>
    <x v="46"/>
    <x v="1"/>
    <x v="1"/>
    <n v="3"/>
    <n v="0"/>
    <n v="0"/>
    <n v="0"/>
    <n v="0"/>
    <n v="3"/>
    <n v="0"/>
    <n v="0"/>
    <n v="0"/>
    <n v="3"/>
  </r>
  <r>
    <x v="19"/>
    <x v="46"/>
    <x v="1"/>
    <x v="3"/>
    <n v="3"/>
    <n v="0"/>
    <n v="0"/>
    <n v="0"/>
    <n v="0"/>
    <n v="3"/>
    <n v="0"/>
    <n v="0"/>
    <n v="0"/>
    <n v="3"/>
  </r>
  <r>
    <x v="19"/>
    <x v="46"/>
    <x v="1"/>
    <x v="4"/>
    <n v="3"/>
    <n v="0"/>
    <n v="0"/>
    <n v="0"/>
    <n v="0"/>
    <n v="3"/>
    <n v="0"/>
    <n v="0"/>
    <n v="0"/>
    <n v="3"/>
  </r>
  <r>
    <x v="19"/>
    <x v="47"/>
    <x v="0"/>
    <x v="0"/>
    <n v="42"/>
    <n v="1"/>
    <n v="0"/>
    <n v="1"/>
    <n v="1"/>
    <n v="42"/>
    <n v="1"/>
    <n v="0"/>
    <n v="0"/>
    <n v="43"/>
  </r>
  <r>
    <x v="19"/>
    <x v="47"/>
    <x v="0"/>
    <x v="5"/>
    <n v="6"/>
    <n v="0"/>
    <n v="0"/>
    <n v="0"/>
    <n v="0"/>
    <n v="6"/>
    <n v="0"/>
    <n v="0"/>
    <n v="0"/>
    <n v="6"/>
  </r>
  <r>
    <x v="19"/>
    <x v="47"/>
    <x v="0"/>
    <x v="1"/>
    <n v="3"/>
    <n v="0"/>
    <n v="0"/>
    <n v="0"/>
    <n v="0"/>
    <n v="3"/>
    <n v="0"/>
    <n v="0"/>
    <n v="0"/>
    <n v="3"/>
  </r>
  <r>
    <x v="19"/>
    <x v="47"/>
    <x v="0"/>
    <x v="3"/>
    <n v="5"/>
    <n v="0"/>
    <n v="0"/>
    <n v="0"/>
    <n v="0"/>
    <n v="5"/>
    <n v="0"/>
    <n v="0"/>
    <n v="0"/>
    <n v="5"/>
  </r>
  <r>
    <x v="19"/>
    <x v="47"/>
    <x v="0"/>
    <x v="2"/>
    <n v="6"/>
    <n v="0"/>
    <n v="0"/>
    <n v="0"/>
    <n v="0"/>
    <n v="6"/>
    <n v="0"/>
    <n v="0"/>
    <n v="0"/>
    <n v="6"/>
  </r>
  <r>
    <x v="19"/>
    <x v="47"/>
    <x v="0"/>
    <x v="4"/>
    <n v="10"/>
    <n v="0"/>
    <n v="0"/>
    <n v="0"/>
    <n v="0"/>
    <n v="10"/>
    <n v="0"/>
    <n v="0"/>
    <n v="0"/>
    <n v="10"/>
  </r>
  <r>
    <x v="19"/>
    <x v="47"/>
    <x v="1"/>
    <x v="0"/>
    <n v="15"/>
    <n v="2"/>
    <n v="0"/>
    <n v="2"/>
    <n v="2"/>
    <n v="15"/>
    <n v="2"/>
    <n v="0"/>
    <n v="0"/>
    <n v="17"/>
  </r>
  <r>
    <x v="19"/>
    <x v="47"/>
    <x v="1"/>
    <x v="1"/>
    <n v="2"/>
    <n v="0"/>
    <n v="0"/>
    <n v="0"/>
    <n v="0"/>
    <n v="2"/>
    <n v="0"/>
    <n v="0"/>
    <n v="0"/>
    <n v="2"/>
  </r>
  <r>
    <x v="19"/>
    <x v="47"/>
    <x v="1"/>
    <x v="3"/>
    <n v="4"/>
    <n v="0"/>
    <n v="0"/>
    <n v="0"/>
    <n v="0"/>
    <n v="4"/>
    <n v="0"/>
    <n v="0"/>
    <n v="0"/>
    <n v="4"/>
  </r>
  <r>
    <x v="19"/>
    <x v="47"/>
    <x v="1"/>
    <x v="2"/>
    <n v="4"/>
    <n v="1"/>
    <n v="0"/>
    <n v="1"/>
    <n v="1"/>
    <n v="4"/>
    <n v="1"/>
    <n v="0"/>
    <n v="0"/>
    <n v="5"/>
  </r>
  <r>
    <x v="19"/>
    <x v="47"/>
    <x v="1"/>
    <x v="4"/>
    <n v="7"/>
    <n v="0"/>
    <n v="0"/>
    <n v="0"/>
    <n v="0"/>
    <n v="7"/>
    <n v="0"/>
    <n v="0"/>
    <n v="0"/>
    <n v="7"/>
  </r>
  <r>
    <x v="19"/>
    <x v="48"/>
    <x v="0"/>
    <x v="0"/>
    <n v="42"/>
    <n v="1"/>
    <n v="0"/>
    <n v="1"/>
    <n v="1"/>
    <n v="42"/>
    <n v="1"/>
    <n v="0"/>
    <n v="0"/>
    <n v="43"/>
  </r>
  <r>
    <x v="19"/>
    <x v="48"/>
    <x v="0"/>
    <x v="5"/>
    <n v="9"/>
    <n v="0"/>
    <n v="0"/>
    <n v="0"/>
    <n v="0"/>
    <n v="9"/>
    <n v="0"/>
    <n v="0"/>
    <n v="0"/>
    <n v="9"/>
  </r>
  <r>
    <x v="19"/>
    <x v="48"/>
    <x v="0"/>
    <x v="1"/>
    <n v="6"/>
    <n v="0"/>
    <n v="0"/>
    <n v="0"/>
    <n v="0"/>
    <n v="6"/>
    <n v="0"/>
    <n v="0"/>
    <n v="0"/>
    <n v="6"/>
  </r>
  <r>
    <x v="19"/>
    <x v="48"/>
    <x v="0"/>
    <x v="3"/>
    <n v="3"/>
    <n v="0"/>
    <n v="0"/>
    <n v="0"/>
    <n v="0"/>
    <n v="3"/>
    <n v="0"/>
    <n v="0"/>
    <n v="0"/>
    <n v="3"/>
  </r>
  <r>
    <x v="19"/>
    <x v="48"/>
    <x v="0"/>
    <x v="2"/>
    <n v="5"/>
    <n v="0"/>
    <n v="0"/>
    <n v="0"/>
    <n v="0"/>
    <n v="5"/>
    <n v="0"/>
    <n v="0"/>
    <n v="0"/>
    <n v="5"/>
  </r>
  <r>
    <x v="19"/>
    <x v="48"/>
    <x v="0"/>
    <x v="4"/>
    <n v="9"/>
    <n v="0"/>
    <n v="0"/>
    <n v="0"/>
    <n v="0"/>
    <n v="9"/>
    <n v="0"/>
    <n v="0"/>
    <n v="0"/>
    <n v="9"/>
  </r>
  <r>
    <x v="19"/>
    <x v="48"/>
    <x v="1"/>
    <x v="0"/>
    <n v="13"/>
    <n v="0"/>
    <n v="0"/>
    <n v="0"/>
    <n v="0"/>
    <n v="12"/>
    <n v="0"/>
    <n v="1"/>
    <n v="0"/>
    <n v="13"/>
  </r>
  <r>
    <x v="19"/>
    <x v="48"/>
    <x v="1"/>
    <x v="5"/>
    <n v="3"/>
    <n v="0"/>
    <n v="0"/>
    <n v="0"/>
    <n v="0"/>
    <n v="3"/>
    <n v="0"/>
    <n v="0"/>
    <n v="0"/>
    <n v="3"/>
  </r>
  <r>
    <x v="19"/>
    <x v="48"/>
    <x v="1"/>
    <x v="1"/>
    <n v="1"/>
    <n v="0"/>
    <n v="0"/>
    <n v="0"/>
    <n v="0"/>
    <n v="1"/>
    <n v="0"/>
    <n v="0"/>
    <n v="0"/>
    <n v="1"/>
  </r>
  <r>
    <x v="19"/>
    <x v="48"/>
    <x v="1"/>
    <x v="3"/>
    <n v="2"/>
    <n v="0"/>
    <n v="0"/>
    <n v="0"/>
    <n v="0"/>
    <n v="2"/>
    <n v="0"/>
    <n v="0"/>
    <n v="0"/>
    <n v="2"/>
  </r>
  <r>
    <x v="19"/>
    <x v="48"/>
    <x v="1"/>
    <x v="2"/>
    <n v="2"/>
    <n v="0"/>
    <n v="0"/>
    <n v="0"/>
    <n v="0"/>
    <n v="2"/>
    <n v="0"/>
    <n v="0"/>
    <n v="0"/>
    <n v="2"/>
  </r>
  <r>
    <x v="19"/>
    <x v="48"/>
    <x v="1"/>
    <x v="4"/>
    <n v="2"/>
    <n v="0"/>
    <n v="0"/>
    <n v="0"/>
    <n v="0"/>
    <n v="2"/>
    <n v="0"/>
    <n v="0"/>
    <n v="0"/>
    <n v="2"/>
  </r>
  <r>
    <x v="19"/>
    <x v="49"/>
    <x v="0"/>
    <x v="0"/>
    <n v="38"/>
    <n v="0"/>
    <n v="0"/>
    <n v="0"/>
    <n v="0"/>
    <n v="38"/>
    <n v="0"/>
    <n v="0"/>
    <n v="0"/>
    <n v="38"/>
  </r>
  <r>
    <x v="19"/>
    <x v="49"/>
    <x v="0"/>
    <x v="5"/>
    <n v="2"/>
    <n v="0"/>
    <n v="0"/>
    <n v="0"/>
    <n v="0"/>
    <n v="2"/>
    <n v="0"/>
    <n v="0"/>
    <n v="0"/>
    <n v="2"/>
  </r>
  <r>
    <x v="19"/>
    <x v="49"/>
    <x v="0"/>
    <x v="1"/>
    <n v="3"/>
    <n v="0"/>
    <n v="0"/>
    <n v="0"/>
    <n v="0"/>
    <n v="3"/>
    <n v="0"/>
    <n v="0"/>
    <n v="0"/>
    <n v="3"/>
  </r>
  <r>
    <x v="19"/>
    <x v="49"/>
    <x v="0"/>
    <x v="3"/>
    <n v="5"/>
    <n v="0"/>
    <n v="0"/>
    <n v="0"/>
    <n v="0"/>
    <n v="5"/>
    <n v="0"/>
    <n v="0"/>
    <n v="0"/>
    <n v="5"/>
  </r>
  <r>
    <x v="19"/>
    <x v="49"/>
    <x v="0"/>
    <x v="2"/>
    <n v="3"/>
    <n v="0"/>
    <n v="0"/>
    <n v="0"/>
    <n v="0"/>
    <n v="3"/>
    <n v="0"/>
    <n v="0"/>
    <n v="0"/>
    <n v="3"/>
  </r>
  <r>
    <x v="19"/>
    <x v="49"/>
    <x v="0"/>
    <x v="4"/>
    <n v="10"/>
    <n v="0"/>
    <n v="0"/>
    <n v="0"/>
    <n v="0"/>
    <n v="10"/>
    <n v="0"/>
    <n v="0"/>
    <n v="0"/>
    <n v="10"/>
  </r>
  <r>
    <x v="19"/>
    <x v="49"/>
    <x v="1"/>
    <x v="0"/>
    <n v="24"/>
    <n v="0"/>
    <n v="0"/>
    <n v="0"/>
    <n v="0"/>
    <n v="24"/>
    <n v="0"/>
    <n v="0"/>
    <n v="0"/>
    <n v="24"/>
  </r>
  <r>
    <x v="19"/>
    <x v="49"/>
    <x v="1"/>
    <x v="5"/>
    <n v="1"/>
    <n v="0"/>
    <n v="0"/>
    <n v="0"/>
    <n v="0"/>
    <n v="1"/>
    <n v="0"/>
    <n v="0"/>
    <n v="0"/>
    <n v="1"/>
  </r>
  <r>
    <x v="19"/>
    <x v="49"/>
    <x v="1"/>
    <x v="1"/>
    <n v="2"/>
    <n v="0"/>
    <n v="0"/>
    <n v="0"/>
    <n v="0"/>
    <n v="2"/>
    <n v="0"/>
    <n v="0"/>
    <n v="0"/>
    <n v="2"/>
  </r>
  <r>
    <x v="19"/>
    <x v="49"/>
    <x v="1"/>
    <x v="3"/>
    <n v="1"/>
    <n v="0"/>
    <n v="0"/>
    <n v="0"/>
    <n v="0"/>
    <n v="1"/>
    <n v="0"/>
    <n v="0"/>
    <n v="0"/>
    <n v="1"/>
  </r>
  <r>
    <x v="19"/>
    <x v="49"/>
    <x v="1"/>
    <x v="4"/>
    <n v="5"/>
    <n v="0"/>
    <n v="0"/>
    <n v="0"/>
    <n v="0"/>
    <n v="5"/>
    <n v="0"/>
    <n v="0"/>
    <n v="0"/>
    <n v="5"/>
  </r>
  <r>
    <x v="19"/>
    <x v="165"/>
    <x v="0"/>
    <x v="0"/>
    <n v="41"/>
    <n v="0"/>
    <n v="0"/>
    <n v="0"/>
    <n v="0"/>
    <n v="41"/>
    <n v="0"/>
    <n v="0"/>
    <n v="0"/>
    <n v="41"/>
  </r>
  <r>
    <x v="19"/>
    <x v="165"/>
    <x v="0"/>
    <x v="5"/>
    <n v="7"/>
    <n v="0"/>
    <n v="0"/>
    <n v="0"/>
    <n v="0"/>
    <n v="7"/>
    <n v="0"/>
    <n v="0"/>
    <n v="0"/>
    <n v="7"/>
  </r>
  <r>
    <x v="19"/>
    <x v="165"/>
    <x v="0"/>
    <x v="1"/>
    <n v="9"/>
    <n v="0"/>
    <n v="1"/>
    <n v="1"/>
    <n v="1"/>
    <n v="9"/>
    <n v="0"/>
    <n v="1"/>
    <n v="0"/>
    <n v="10"/>
  </r>
  <r>
    <x v="19"/>
    <x v="165"/>
    <x v="0"/>
    <x v="3"/>
    <n v="11"/>
    <n v="0"/>
    <n v="0"/>
    <n v="0"/>
    <n v="0"/>
    <n v="11"/>
    <n v="0"/>
    <n v="0"/>
    <n v="0"/>
    <n v="11"/>
  </r>
  <r>
    <x v="19"/>
    <x v="165"/>
    <x v="0"/>
    <x v="2"/>
    <n v="3"/>
    <n v="0"/>
    <n v="0"/>
    <n v="0"/>
    <n v="0"/>
    <n v="3"/>
    <n v="0"/>
    <n v="0"/>
    <n v="0"/>
    <n v="3"/>
  </r>
  <r>
    <x v="19"/>
    <x v="165"/>
    <x v="0"/>
    <x v="4"/>
    <n v="17"/>
    <n v="0"/>
    <n v="0"/>
    <n v="0"/>
    <n v="0"/>
    <n v="17"/>
    <n v="0"/>
    <n v="0"/>
    <n v="0"/>
    <n v="17"/>
  </r>
  <r>
    <x v="19"/>
    <x v="165"/>
    <x v="1"/>
    <x v="0"/>
    <n v="22"/>
    <n v="1"/>
    <n v="1"/>
    <n v="2"/>
    <n v="2"/>
    <n v="22"/>
    <n v="1"/>
    <n v="1"/>
    <n v="0"/>
    <n v="24"/>
  </r>
  <r>
    <x v="19"/>
    <x v="165"/>
    <x v="1"/>
    <x v="5"/>
    <n v="5"/>
    <n v="0"/>
    <n v="0"/>
    <n v="0"/>
    <n v="0"/>
    <n v="5"/>
    <n v="0"/>
    <n v="0"/>
    <n v="0"/>
    <n v="5"/>
  </r>
  <r>
    <x v="19"/>
    <x v="165"/>
    <x v="1"/>
    <x v="1"/>
    <n v="5"/>
    <n v="0"/>
    <n v="0"/>
    <n v="0"/>
    <n v="0"/>
    <n v="5"/>
    <n v="0"/>
    <n v="0"/>
    <n v="0"/>
    <n v="5"/>
  </r>
  <r>
    <x v="19"/>
    <x v="165"/>
    <x v="1"/>
    <x v="3"/>
    <n v="3"/>
    <n v="0"/>
    <n v="0"/>
    <n v="0"/>
    <n v="0"/>
    <n v="3"/>
    <n v="0"/>
    <n v="0"/>
    <n v="0"/>
    <n v="3"/>
  </r>
  <r>
    <x v="19"/>
    <x v="165"/>
    <x v="1"/>
    <x v="2"/>
    <n v="5"/>
    <n v="0"/>
    <n v="0"/>
    <n v="0"/>
    <n v="0"/>
    <n v="5"/>
    <n v="0"/>
    <n v="0"/>
    <n v="0"/>
    <n v="5"/>
  </r>
  <r>
    <x v="19"/>
    <x v="165"/>
    <x v="1"/>
    <x v="4"/>
    <n v="3"/>
    <n v="0"/>
    <n v="0"/>
    <n v="0"/>
    <n v="0"/>
    <n v="3"/>
    <n v="0"/>
    <n v="0"/>
    <n v="0"/>
    <n v="3"/>
  </r>
  <r>
    <x v="19"/>
    <x v="50"/>
    <x v="0"/>
    <x v="0"/>
    <n v="52"/>
    <n v="0"/>
    <n v="1"/>
    <n v="1"/>
    <n v="1"/>
    <n v="52"/>
    <n v="0"/>
    <n v="1"/>
    <n v="0"/>
    <n v="53"/>
  </r>
  <r>
    <x v="19"/>
    <x v="50"/>
    <x v="0"/>
    <x v="5"/>
    <n v="7"/>
    <n v="0"/>
    <n v="0"/>
    <n v="0"/>
    <n v="0"/>
    <n v="7"/>
    <n v="0"/>
    <n v="0"/>
    <n v="0"/>
    <n v="7"/>
  </r>
  <r>
    <x v="19"/>
    <x v="50"/>
    <x v="0"/>
    <x v="1"/>
    <n v="11"/>
    <n v="0"/>
    <n v="0"/>
    <n v="0"/>
    <n v="0"/>
    <n v="11"/>
    <n v="0"/>
    <n v="0"/>
    <n v="0"/>
    <n v="11"/>
  </r>
  <r>
    <x v="19"/>
    <x v="50"/>
    <x v="0"/>
    <x v="3"/>
    <n v="3"/>
    <n v="0"/>
    <n v="0"/>
    <n v="0"/>
    <n v="0"/>
    <n v="3"/>
    <n v="0"/>
    <n v="0"/>
    <n v="0"/>
    <n v="3"/>
  </r>
  <r>
    <x v="19"/>
    <x v="50"/>
    <x v="0"/>
    <x v="2"/>
    <n v="5"/>
    <n v="0"/>
    <n v="0"/>
    <n v="0"/>
    <n v="0"/>
    <n v="5"/>
    <n v="0"/>
    <n v="0"/>
    <n v="0"/>
    <n v="5"/>
  </r>
  <r>
    <x v="19"/>
    <x v="50"/>
    <x v="0"/>
    <x v="4"/>
    <n v="10"/>
    <n v="1"/>
    <n v="0"/>
    <n v="1"/>
    <n v="1"/>
    <n v="10"/>
    <n v="1"/>
    <n v="0"/>
    <n v="0"/>
    <n v="11"/>
  </r>
  <r>
    <x v="19"/>
    <x v="50"/>
    <x v="1"/>
    <x v="0"/>
    <n v="24"/>
    <n v="0"/>
    <n v="0"/>
    <n v="0"/>
    <n v="0"/>
    <n v="24"/>
    <n v="0"/>
    <n v="0"/>
    <n v="0"/>
    <n v="24"/>
  </r>
  <r>
    <x v="19"/>
    <x v="50"/>
    <x v="1"/>
    <x v="5"/>
    <n v="4"/>
    <n v="0"/>
    <n v="0"/>
    <n v="0"/>
    <n v="0"/>
    <n v="4"/>
    <n v="0"/>
    <n v="0"/>
    <n v="0"/>
    <n v="4"/>
  </r>
  <r>
    <x v="19"/>
    <x v="50"/>
    <x v="1"/>
    <x v="1"/>
    <n v="3"/>
    <n v="1"/>
    <n v="0"/>
    <n v="1"/>
    <n v="1"/>
    <n v="3"/>
    <n v="1"/>
    <n v="0"/>
    <n v="0"/>
    <n v="4"/>
  </r>
  <r>
    <x v="19"/>
    <x v="50"/>
    <x v="1"/>
    <x v="3"/>
    <n v="8"/>
    <n v="0"/>
    <n v="0"/>
    <n v="0"/>
    <n v="0"/>
    <n v="8"/>
    <n v="0"/>
    <n v="0"/>
    <n v="0"/>
    <n v="8"/>
  </r>
  <r>
    <x v="19"/>
    <x v="50"/>
    <x v="1"/>
    <x v="2"/>
    <n v="3"/>
    <n v="0"/>
    <n v="0"/>
    <n v="0"/>
    <n v="0"/>
    <n v="3"/>
    <n v="0"/>
    <n v="0"/>
    <n v="0"/>
    <n v="3"/>
  </r>
  <r>
    <x v="19"/>
    <x v="50"/>
    <x v="1"/>
    <x v="4"/>
    <n v="3"/>
    <n v="0"/>
    <n v="0"/>
    <n v="0"/>
    <n v="0"/>
    <n v="3"/>
    <n v="0"/>
    <n v="0"/>
    <n v="0"/>
    <n v="3"/>
  </r>
  <r>
    <x v="19"/>
    <x v="51"/>
    <x v="0"/>
    <x v="0"/>
    <n v="44"/>
    <n v="0"/>
    <n v="4"/>
    <n v="4"/>
    <n v="5"/>
    <n v="43"/>
    <n v="0"/>
    <n v="5"/>
    <n v="0"/>
    <n v="48"/>
  </r>
  <r>
    <x v="19"/>
    <x v="51"/>
    <x v="0"/>
    <x v="5"/>
    <n v="9"/>
    <n v="0"/>
    <n v="0"/>
    <n v="0"/>
    <n v="0"/>
    <n v="9"/>
    <n v="0"/>
    <n v="0"/>
    <n v="0"/>
    <n v="9"/>
  </r>
  <r>
    <x v="19"/>
    <x v="51"/>
    <x v="0"/>
    <x v="1"/>
    <n v="7"/>
    <n v="0"/>
    <n v="0"/>
    <n v="0"/>
    <n v="0"/>
    <n v="7"/>
    <n v="0"/>
    <n v="0"/>
    <n v="0"/>
    <n v="7"/>
  </r>
  <r>
    <x v="19"/>
    <x v="51"/>
    <x v="0"/>
    <x v="3"/>
    <n v="7"/>
    <n v="0"/>
    <n v="0"/>
    <n v="0"/>
    <n v="0"/>
    <n v="7"/>
    <n v="0"/>
    <n v="0"/>
    <n v="0"/>
    <n v="7"/>
  </r>
  <r>
    <x v="19"/>
    <x v="51"/>
    <x v="0"/>
    <x v="2"/>
    <n v="8"/>
    <n v="0"/>
    <n v="0"/>
    <n v="0"/>
    <n v="0"/>
    <n v="8"/>
    <n v="0"/>
    <n v="0"/>
    <n v="0"/>
    <n v="8"/>
  </r>
  <r>
    <x v="19"/>
    <x v="51"/>
    <x v="0"/>
    <x v="4"/>
    <n v="6"/>
    <n v="0"/>
    <n v="0"/>
    <n v="0"/>
    <n v="0"/>
    <n v="6"/>
    <n v="0"/>
    <n v="0"/>
    <n v="0"/>
    <n v="6"/>
  </r>
  <r>
    <x v="19"/>
    <x v="51"/>
    <x v="1"/>
    <x v="0"/>
    <n v="25"/>
    <n v="0"/>
    <n v="0"/>
    <n v="0"/>
    <n v="0"/>
    <n v="25"/>
    <n v="0"/>
    <n v="0"/>
    <n v="0"/>
    <n v="25"/>
  </r>
  <r>
    <x v="19"/>
    <x v="51"/>
    <x v="1"/>
    <x v="5"/>
    <n v="6"/>
    <n v="0"/>
    <n v="0"/>
    <n v="0"/>
    <n v="0"/>
    <n v="6"/>
    <n v="0"/>
    <n v="0"/>
    <n v="0"/>
    <n v="6"/>
  </r>
  <r>
    <x v="19"/>
    <x v="51"/>
    <x v="1"/>
    <x v="1"/>
    <n v="5"/>
    <n v="0"/>
    <n v="0"/>
    <n v="0"/>
    <n v="0"/>
    <n v="5"/>
    <n v="0"/>
    <n v="0"/>
    <n v="0"/>
    <n v="5"/>
  </r>
  <r>
    <x v="19"/>
    <x v="51"/>
    <x v="1"/>
    <x v="3"/>
    <n v="5"/>
    <n v="0"/>
    <n v="0"/>
    <n v="0"/>
    <n v="0"/>
    <n v="5"/>
    <n v="0"/>
    <n v="0"/>
    <n v="0"/>
    <n v="5"/>
  </r>
  <r>
    <x v="19"/>
    <x v="51"/>
    <x v="1"/>
    <x v="2"/>
    <n v="1"/>
    <n v="0"/>
    <n v="0"/>
    <n v="0"/>
    <n v="0"/>
    <n v="1"/>
    <n v="0"/>
    <n v="0"/>
    <n v="0"/>
    <n v="1"/>
  </r>
  <r>
    <x v="19"/>
    <x v="51"/>
    <x v="1"/>
    <x v="4"/>
    <n v="5"/>
    <n v="0"/>
    <n v="0"/>
    <n v="0"/>
    <n v="0"/>
    <n v="5"/>
    <n v="0"/>
    <n v="0"/>
    <n v="0"/>
    <n v="5"/>
  </r>
  <r>
    <x v="19"/>
    <x v="52"/>
    <x v="0"/>
    <x v="0"/>
    <n v="43"/>
    <n v="1"/>
    <n v="0"/>
    <n v="1"/>
    <n v="2"/>
    <n v="42"/>
    <n v="2"/>
    <n v="0"/>
    <n v="0"/>
    <n v="44"/>
  </r>
  <r>
    <x v="19"/>
    <x v="52"/>
    <x v="0"/>
    <x v="5"/>
    <n v="15"/>
    <n v="1"/>
    <n v="0"/>
    <n v="1"/>
    <n v="1"/>
    <n v="15"/>
    <n v="1"/>
    <n v="0"/>
    <n v="0"/>
    <n v="16"/>
  </r>
  <r>
    <x v="19"/>
    <x v="52"/>
    <x v="0"/>
    <x v="1"/>
    <n v="8"/>
    <n v="0"/>
    <n v="0"/>
    <n v="0"/>
    <n v="0"/>
    <n v="8"/>
    <n v="0"/>
    <n v="0"/>
    <n v="0"/>
    <n v="8"/>
  </r>
  <r>
    <x v="19"/>
    <x v="52"/>
    <x v="0"/>
    <x v="3"/>
    <n v="9"/>
    <n v="0"/>
    <n v="0"/>
    <n v="0"/>
    <n v="0"/>
    <n v="9"/>
    <n v="0"/>
    <n v="0"/>
    <n v="0"/>
    <n v="9"/>
  </r>
  <r>
    <x v="19"/>
    <x v="52"/>
    <x v="0"/>
    <x v="2"/>
    <n v="11"/>
    <n v="0"/>
    <n v="0"/>
    <n v="0"/>
    <n v="0"/>
    <n v="11"/>
    <n v="0"/>
    <n v="0"/>
    <n v="0"/>
    <n v="11"/>
  </r>
  <r>
    <x v="19"/>
    <x v="52"/>
    <x v="0"/>
    <x v="4"/>
    <n v="12"/>
    <n v="0"/>
    <n v="0"/>
    <n v="0"/>
    <n v="0"/>
    <n v="12"/>
    <n v="0"/>
    <n v="0"/>
    <n v="0"/>
    <n v="12"/>
  </r>
  <r>
    <x v="19"/>
    <x v="52"/>
    <x v="1"/>
    <x v="0"/>
    <n v="27"/>
    <n v="1"/>
    <n v="0"/>
    <n v="1"/>
    <n v="1"/>
    <n v="27"/>
    <n v="1"/>
    <n v="0"/>
    <n v="0"/>
    <n v="28"/>
  </r>
  <r>
    <x v="19"/>
    <x v="52"/>
    <x v="1"/>
    <x v="5"/>
    <n v="2"/>
    <n v="0"/>
    <n v="0"/>
    <n v="0"/>
    <n v="0"/>
    <n v="2"/>
    <n v="0"/>
    <n v="0"/>
    <n v="0"/>
    <n v="2"/>
  </r>
  <r>
    <x v="19"/>
    <x v="52"/>
    <x v="1"/>
    <x v="1"/>
    <n v="3"/>
    <n v="0"/>
    <n v="0"/>
    <n v="0"/>
    <n v="0"/>
    <n v="3"/>
    <n v="0"/>
    <n v="0"/>
    <n v="0"/>
    <n v="3"/>
  </r>
  <r>
    <x v="19"/>
    <x v="52"/>
    <x v="1"/>
    <x v="2"/>
    <n v="3"/>
    <n v="0"/>
    <n v="0"/>
    <n v="0"/>
    <n v="0"/>
    <n v="3"/>
    <n v="0"/>
    <n v="0"/>
    <n v="0"/>
    <n v="3"/>
  </r>
  <r>
    <x v="19"/>
    <x v="52"/>
    <x v="1"/>
    <x v="4"/>
    <n v="8"/>
    <n v="0"/>
    <n v="0"/>
    <n v="0"/>
    <n v="0"/>
    <n v="8"/>
    <n v="0"/>
    <n v="0"/>
    <n v="0"/>
    <n v="8"/>
  </r>
  <r>
    <x v="19"/>
    <x v="166"/>
    <x v="0"/>
    <x v="0"/>
    <n v="47"/>
    <n v="0"/>
    <n v="0"/>
    <n v="0"/>
    <n v="0"/>
    <n v="47"/>
    <n v="0"/>
    <n v="0"/>
    <n v="0"/>
    <n v="47"/>
  </r>
  <r>
    <x v="19"/>
    <x v="166"/>
    <x v="0"/>
    <x v="5"/>
    <n v="13"/>
    <n v="0"/>
    <n v="0"/>
    <n v="0"/>
    <n v="0"/>
    <n v="13"/>
    <n v="0"/>
    <n v="0"/>
    <n v="0"/>
    <n v="13"/>
  </r>
  <r>
    <x v="19"/>
    <x v="166"/>
    <x v="0"/>
    <x v="1"/>
    <n v="12"/>
    <n v="0"/>
    <n v="0"/>
    <n v="0"/>
    <n v="0"/>
    <n v="12"/>
    <n v="0"/>
    <n v="0"/>
    <n v="0"/>
    <n v="12"/>
  </r>
  <r>
    <x v="19"/>
    <x v="166"/>
    <x v="0"/>
    <x v="3"/>
    <n v="10"/>
    <n v="0"/>
    <n v="0"/>
    <n v="0"/>
    <n v="0"/>
    <n v="10"/>
    <n v="0"/>
    <n v="0"/>
    <n v="0"/>
    <n v="10"/>
  </r>
  <r>
    <x v="19"/>
    <x v="166"/>
    <x v="0"/>
    <x v="2"/>
    <n v="6"/>
    <n v="0"/>
    <n v="0"/>
    <n v="0"/>
    <n v="0"/>
    <n v="6"/>
    <n v="0"/>
    <n v="0"/>
    <n v="0"/>
    <n v="6"/>
  </r>
  <r>
    <x v="19"/>
    <x v="166"/>
    <x v="0"/>
    <x v="4"/>
    <n v="13"/>
    <n v="0"/>
    <n v="1"/>
    <n v="1"/>
    <n v="1"/>
    <n v="13"/>
    <n v="0"/>
    <n v="1"/>
    <n v="0"/>
    <n v="14"/>
  </r>
  <r>
    <x v="19"/>
    <x v="166"/>
    <x v="1"/>
    <x v="0"/>
    <n v="26"/>
    <n v="0"/>
    <n v="0"/>
    <n v="0"/>
    <n v="0"/>
    <n v="26"/>
    <n v="0"/>
    <n v="0"/>
    <n v="0"/>
    <n v="26"/>
  </r>
  <r>
    <x v="19"/>
    <x v="166"/>
    <x v="1"/>
    <x v="5"/>
    <n v="7"/>
    <n v="0"/>
    <n v="1"/>
    <n v="1"/>
    <n v="1"/>
    <n v="7"/>
    <n v="0"/>
    <n v="1"/>
    <n v="0"/>
    <n v="8"/>
  </r>
  <r>
    <x v="19"/>
    <x v="166"/>
    <x v="1"/>
    <x v="1"/>
    <n v="3"/>
    <n v="0"/>
    <n v="0"/>
    <n v="0"/>
    <n v="0"/>
    <n v="3"/>
    <n v="0"/>
    <n v="0"/>
    <n v="0"/>
    <n v="3"/>
  </r>
  <r>
    <x v="19"/>
    <x v="166"/>
    <x v="1"/>
    <x v="3"/>
    <n v="4"/>
    <n v="0"/>
    <n v="0"/>
    <n v="0"/>
    <n v="0"/>
    <n v="4"/>
    <n v="0"/>
    <n v="0"/>
    <n v="0"/>
    <n v="4"/>
  </r>
  <r>
    <x v="19"/>
    <x v="166"/>
    <x v="1"/>
    <x v="2"/>
    <n v="2"/>
    <n v="0"/>
    <n v="0"/>
    <n v="0"/>
    <n v="0"/>
    <n v="2"/>
    <n v="0"/>
    <n v="0"/>
    <n v="0"/>
    <n v="2"/>
  </r>
  <r>
    <x v="19"/>
    <x v="166"/>
    <x v="1"/>
    <x v="4"/>
    <n v="6"/>
    <n v="0"/>
    <n v="1"/>
    <n v="1"/>
    <n v="1"/>
    <n v="6"/>
    <n v="0"/>
    <n v="1"/>
    <n v="0"/>
    <n v="7"/>
  </r>
  <r>
    <x v="19"/>
    <x v="53"/>
    <x v="0"/>
    <x v="0"/>
    <n v="44"/>
    <n v="0"/>
    <n v="0"/>
    <n v="0"/>
    <n v="0"/>
    <n v="44"/>
    <n v="0"/>
    <n v="0"/>
    <n v="0"/>
    <n v="44"/>
  </r>
  <r>
    <x v="19"/>
    <x v="53"/>
    <x v="0"/>
    <x v="5"/>
    <n v="10"/>
    <n v="0"/>
    <n v="0"/>
    <n v="0"/>
    <n v="0"/>
    <n v="10"/>
    <n v="0"/>
    <n v="0"/>
    <n v="0"/>
    <n v="10"/>
  </r>
  <r>
    <x v="19"/>
    <x v="53"/>
    <x v="0"/>
    <x v="1"/>
    <n v="10"/>
    <n v="0"/>
    <n v="0"/>
    <n v="0"/>
    <n v="0"/>
    <n v="10"/>
    <n v="0"/>
    <n v="0"/>
    <n v="0"/>
    <n v="10"/>
  </r>
  <r>
    <x v="19"/>
    <x v="53"/>
    <x v="0"/>
    <x v="3"/>
    <n v="8"/>
    <n v="0"/>
    <n v="0"/>
    <n v="0"/>
    <n v="0"/>
    <n v="8"/>
    <n v="0"/>
    <n v="0"/>
    <n v="0"/>
    <n v="8"/>
  </r>
  <r>
    <x v="19"/>
    <x v="53"/>
    <x v="0"/>
    <x v="2"/>
    <n v="8"/>
    <n v="0"/>
    <n v="0"/>
    <n v="0"/>
    <n v="0"/>
    <n v="8"/>
    <n v="0"/>
    <n v="0"/>
    <n v="0"/>
    <n v="8"/>
  </r>
  <r>
    <x v="19"/>
    <x v="53"/>
    <x v="0"/>
    <x v="4"/>
    <n v="9"/>
    <n v="0"/>
    <n v="0"/>
    <n v="0"/>
    <n v="0"/>
    <n v="9"/>
    <n v="0"/>
    <n v="0"/>
    <n v="0"/>
    <n v="9"/>
  </r>
  <r>
    <x v="19"/>
    <x v="53"/>
    <x v="1"/>
    <x v="0"/>
    <n v="13"/>
    <n v="0"/>
    <n v="3"/>
    <n v="3"/>
    <n v="3"/>
    <n v="13"/>
    <n v="0"/>
    <n v="3"/>
    <n v="0"/>
    <n v="16"/>
  </r>
  <r>
    <x v="19"/>
    <x v="53"/>
    <x v="1"/>
    <x v="5"/>
    <n v="3"/>
    <n v="0"/>
    <n v="0"/>
    <n v="0"/>
    <n v="0"/>
    <n v="3"/>
    <n v="0"/>
    <n v="0"/>
    <n v="0"/>
    <n v="3"/>
  </r>
  <r>
    <x v="19"/>
    <x v="53"/>
    <x v="1"/>
    <x v="1"/>
    <n v="5"/>
    <n v="0"/>
    <n v="0"/>
    <n v="0"/>
    <n v="0"/>
    <n v="5"/>
    <n v="0"/>
    <n v="0"/>
    <n v="0"/>
    <n v="5"/>
  </r>
  <r>
    <x v="19"/>
    <x v="53"/>
    <x v="1"/>
    <x v="3"/>
    <n v="4"/>
    <n v="0"/>
    <n v="0"/>
    <n v="0"/>
    <n v="0"/>
    <n v="4"/>
    <n v="0"/>
    <n v="0"/>
    <n v="0"/>
    <n v="4"/>
  </r>
  <r>
    <x v="19"/>
    <x v="53"/>
    <x v="1"/>
    <x v="2"/>
    <n v="2"/>
    <n v="0"/>
    <n v="0"/>
    <n v="0"/>
    <n v="0"/>
    <n v="2"/>
    <n v="0"/>
    <n v="0"/>
    <n v="0"/>
    <n v="2"/>
  </r>
  <r>
    <x v="19"/>
    <x v="53"/>
    <x v="1"/>
    <x v="4"/>
    <n v="4"/>
    <n v="1"/>
    <n v="0"/>
    <n v="1"/>
    <n v="1"/>
    <n v="4"/>
    <n v="1"/>
    <n v="0"/>
    <n v="0"/>
    <n v="5"/>
  </r>
  <r>
    <x v="19"/>
    <x v="54"/>
    <x v="0"/>
    <x v="0"/>
    <n v="54"/>
    <n v="3"/>
    <n v="1"/>
    <n v="4"/>
    <n v="4"/>
    <n v="54"/>
    <n v="3"/>
    <n v="1"/>
    <n v="0"/>
    <n v="58"/>
  </r>
  <r>
    <x v="19"/>
    <x v="54"/>
    <x v="0"/>
    <x v="5"/>
    <n v="13"/>
    <n v="0"/>
    <n v="0"/>
    <n v="0"/>
    <n v="0"/>
    <n v="13"/>
    <n v="0"/>
    <n v="0"/>
    <n v="0"/>
    <n v="13"/>
  </r>
  <r>
    <x v="19"/>
    <x v="54"/>
    <x v="0"/>
    <x v="1"/>
    <n v="9"/>
    <n v="1"/>
    <n v="0"/>
    <n v="1"/>
    <n v="1"/>
    <n v="9"/>
    <n v="1"/>
    <n v="0"/>
    <n v="0"/>
    <n v="10"/>
  </r>
  <r>
    <x v="19"/>
    <x v="54"/>
    <x v="0"/>
    <x v="3"/>
    <n v="8"/>
    <n v="0"/>
    <n v="0"/>
    <n v="0"/>
    <n v="0"/>
    <n v="8"/>
    <n v="0"/>
    <n v="0"/>
    <n v="0"/>
    <n v="8"/>
  </r>
  <r>
    <x v="19"/>
    <x v="54"/>
    <x v="0"/>
    <x v="2"/>
    <n v="2"/>
    <n v="0"/>
    <n v="0"/>
    <n v="0"/>
    <n v="0"/>
    <n v="2"/>
    <n v="0"/>
    <n v="0"/>
    <n v="0"/>
    <n v="2"/>
  </r>
  <r>
    <x v="19"/>
    <x v="54"/>
    <x v="0"/>
    <x v="4"/>
    <n v="5"/>
    <n v="0"/>
    <n v="2"/>
    <n v="2"/>
    <n v="2"/>
    <n v="5"/>
    <n v="0"/>
    <n v="2"/>
    <n v="0"/>
    <n v="7"/>
  </r>
  <r>
    <x v="19"/>
    <x v="54"/>
    <x v="1"/>
    <x v="0"/>
    <n v="21"/>
    <n v="0"/>
    <n v="1"/>
    <n v="1"/>
    <n v="1"/>
    <n v="21"/>
    <n v="0"/>
    <n v="1"/>
    <n v="0"/>
    <n v="22"/>
  </r>
  <r>
    <x v="19"/>
    <x v="54"/>
    <x v="1"/>
    <x v="5"/>
    <n v="4"/>
    <n v="0"/>
    <n v="0"/>
    <n v="0"/>
    <n v="0"/>
    <n v="4"/>
    <n v="0"/>
    <n v="0"/>
    <n v="0"/>
    <n v="4"/>
  </r>
  <r>
    <x v="19"/>
    <x v="54"/>
    <x v="1"/>
    <x v="1"/>
    <n v="6"/>
    <n v="0"/>
    <n v="0"/>
    <n v="0"/>
    <n v="0"/>
    <n v="6"/>
    <n v="0"/>
    <n v="0"/>
    <n v="0"/>
    <n v="6"/>
  </r>
  <r>
    <x v="19"/>
    <x v="54"/>
    <x v="1"/>
    <x v="3"/>
    <n v="3"/>
    <n v="0"/>
    <n v="0"/>
    <n v="0"/>
    <n v="0"/>
    <n v="3"/>
    <n v="0"/>
    <n v="0"/>
    <n v="0"/>
    <n v="3"/>
  </r>
  <r>
    <x v="19"/>
    <x v="54"/>
    <x v="1"/>
    <x v="2"/>
    <n v="3"/>
    <n v="0"/>
    <n v="0"/>
    <n v="0"/>
    <n v="0"/>
    <n v="3"/>
    <n v="0"/>
    <n v="0"/>
    <n v="0"/>
    <n v="3"/>
  </r>
  <r>
    <x v="19"/>
    <x v="54"/>
    <x v="1"/>
    <x v="4"/>
    <n v="5"/>
    <n v="1"/>
    <n v="0"/>
    <n v="1"/>
    <n v="1"/>
    <n v="5"/>
    <n v="1"/>
    <n v="0"/>
    <n v="0"/>
    <n v="6"/>
  </r>
  <r>
    <x v="19"/>
    <x v="55"/>
    <x v="0"/>
    <x v="0"/>
    <n v="46"/>
    <n v="0"/>
    <n v="2"/>
    <n v="2"/>
    <n v="2"/>
    <n v="46"/>
    <n v="0"/>
    <n v="2"/>
    <n v="0"/>
    <n v="48"/>
  </r>
  <r>
    <x v="19"/>
    <x v="55"/>
    <x v="0"/>
    <x v="5"/>
    <n v="10"/>
    <n v="0"/>
    <n v="0"/>
    <n v="0"/>
    <n v="0"/>
    <n v="10"/>
    <n v="0"/>
    <n v="0"/>
    <n v="0"/>
    <n v="10"/>
  </r>
  <r>
    <x v="19"/>
    <x v="55"/>
    <x v="0"/>
    <x v="1"/>
    <n v="8"/>
    <n v="0"/>
    <n v="0"/>
    <n v="0"/>
    <n v="0"/>
    <n v="8"/>
    <n v="0"/>
    <n v="0"/>
    <n v="0"/>
    <n v="8"/>
  </r>
  <r>
    <x v="19"/>
    <x v="55"/>
    <x v="0"/>
    <x v="3"/>
    <n v="4"/>
    <n v="0"/>
    <n v="0"/>
    <n v="0"/>
    <n v="0"/>
    <n v="4"/>
    <n v="0"/>
    <n v="0"/>
    <n v="0"/>
    <n v="4"/>
  </r>
  <r>
    <x v="19"/>
    <x v="55"/>
    <x v="0"/>
    <x v="2"/>
    <n v="6"/>
    <n v="1"/>
    <n v="0"/>
    <n v="1"/>
    <n v="1"/>
    <n v="6"/>
    <n v="1"/>
    <n v="0"/>
    <n v="0"/>
    <n v="7"/>
  </r>
  <r>
    <x v="19"/>
    <x v="55"/>
    <x v="0"/>
    <x v="4"/>
    <n v="3"/>
    <n v="0"/>
    <n v="1"/>
    <n v="1"/>
    <n v="1"/>
    <n v="3"/>
    <n v="0"/>
    <n v="1"/>
    <n v="0"/>
    <n v="4"/>
  </r>
  <r>
    <x v="19"/>
    <x v="55"/>
    <x v="1"/>
    <x v="0"/>
    <n v="26"/>
    <n v="1"/>
    <n v="1"/>
    <n v="2"/>
    <n v="2"/>
    <n v="26"/>
    <n v="1"/>
    <n v="1"/>
    <n v="0"/>
    <n v="28"/>
  </r>
  <r>
    <x v="19"/>
    <x v="55"/>
    <x v="1"/>
    <x v="5"/>
    <n v="4"/>
    <n v="1"/>
    <n v="0"/>
    <n v="1"/>
    <n v="1"/>
    <n v="4"/>
    <n v="1"/>
    <n v="0"/>
    <n v="0"/>
    <n v="5"/>
  </r>
  <r>
    <x v="19"/>
    <x v="55"/>
    <x v="1"/>
    <x v="1"/>
    <n v="5"/>
    <n v="0"/>
    <n v="0"/>
    <n v="0"/>
    <n v="0"/>
    <n v="5"/>
    <n v="0"/>
    <n v="0"/>
    <n v="0"/>
    <n v="5"/>
  </r>
  <r>
    <x v="19"/>
    <x v="55"/>
    <x v="1"/>
    <x v="3"/>
    <n v="4"/>
    <n v="0"/>
    <n v="0"/>
    <n v="0"/>
    <n v="0"/>
    <n v="4"/>
    <n v="0"/>
    <n v="0"/>
    <n v="0"/>
    <n v="4"/>
  </r>
  <r>
    <x v="19"/>
    <x v="55"/>
    <x v="1"/>
    <x v="4"/>
    <n v="1"/>
    <n v="0"/>
    <n v="0"/>
    <n v="0"/>
    <n v="0"/>
    <n v="1"/>
    <n v="0"/>
    <n v="0"/>
    <n v="0"/>
    <n v="1"/>
  </r>
  <r>
    <x v="19"/>
    <x v="56"/>
    <x v="0"/>
    <x v="0"/>
    <n v="41"/>
    <n v="1"/>
    <n v="1"/>
    <n v="1"/>
    <n v="2"/>
    <n v="41"/>
    <n v="1"/>
    <n v="1"/>
    <n v="0"/>
    <n v="43"/>
  </r>
  <r>
    <x v="19"/>
    <x v="56"/>
    <x v="0"/>
    <x v="5"/>
    <n v="10"/>
    <n v="0"/>
    <n v="0"/>
    <n v="0"/>
    <n v="0"/>
    <n v="10"/>
    <n v="0"/>
    <n v="0"/>
    <n v="0"/>
    <n v="10"/>
  </r>
  <r>
    <x v="19"/>
    <x v="56"/>
    <x v="0"/>
    <x v="1"/>
    <n v="3"/>
    <n v="0"/>
    <n v="0"/>
    <n v="0"/>
    <n v="0"/>
    <n v="3"/>
    <n v="0"/>
    <n v="0"/>
    <n v="0"/>
    <n v="3"/>
  </r>
  <r>
    <x v="19"/>
    <x v="56"/>
    <x v="0"/>
    <x v="3"/>
    <n v="3"/>
    <n v="0"/>
    <n v="0"/>
    <n v="0"/>
    <n v="0"/>
    <n v="3"/>
    <n v="0"/>
    <n v="0"/>
    <n v="0"/>
    <n v="3"/>
  </r>
  <r>
    <x v="19"/>
    <x v="56"/>
    <x v="0"/>
    <x v="2"/>
    <n v="1"/>
    <n v="0"/>
    <n v="0"/>
    <n v="0"/>
    <n v="0"/>
    <n v="1"/>
    <n v="0"/>
    <n v="0"/>
    <n v="0"/>
    <n v="1"/>
  </r>
  <r>
    <x v="19"/>
    <x v="56"/>
    <x v="0"/>
    <x v="4"/>
    <n v="15"/>
    <n v="0"/>
    <n v="0"/>
    <n v="0"/>
    <n v="0"/>
    <n v="15"/>
    <n v="0"/>
    <n v="0"/>
    <n v="0"/>
    <n v="15"/>
  </r>
  <r>
    <x v="19"/>
    <x v="56"/>
    <x v="1"/>
    <x v="0"/>
    <n v="28"/>
    <n v="2"/>
    <n v="3"/>
    <n v="4"/>
    <n v="5"/>
    <n v="28"/>
    <n v="2"/>
    <n v="3"/>
    <n v="0"/>
    <n v="33"/>
  </r>
  <r>
    <x v="19"/>
    <x v="56"/>
    <x v="1"/>
    <x v="5"/>
    <n v="3"/>
    <n v="0"/>
    <n v="3"/>
    <n v="3"/>
    <n v="3"/>
    <n v="3"/>
    <n v="0"/>
    <n v="0"/>
    <n v="3"/>
    <n v="6"/>
  </r>
  <r>
    <x v="19"/>
    <x v="56"/>
    <x v="1"/>
    <x v="3"/>
    <n v="2"/>
    <n v="0"/>
    <n v="0"/>
    <n v="0"/>
    <n v="0"/>
    <n v="2"/>
    <n v="0"/>
    <n v="0"/>
    <n v="0"/>
    <n v="2"/>
  </r>
  <r>
    <x v="19"/>
    <x v="56"/>
    <x v="1"/>
    <x v="4"/>
    <n v="5"/>
    <n v="0"/>
    <n v="0"/>
    <n v="0"/>
    <n v="0"/>
    <n v="5"/>
    <n v="0"/>
    <n v="0"/>
    <n v="0"/>
    <n v="5"/>
  </r>
  <r>
    <x v="19"/>
    <x v="57"/>
    <x v="0"/>
    <x v="0"/>
    <n v="38"/>
    <n v="3"/>
    <n v="3"/>
    <n v="3"/>
    <n v="6"/>
    <n v="38"/>
    <n v="3"/>
    <n v="3"/>
    <n v="0"/>
    <n v="44"/>
  </r>
  <r>
    <x v="19"/>
    <x v="57"/>
    <x v="0"/>
    <x v="5"/>
    <n v="5"/>
    <n v="0"/>
    <n v="0"/>
    <n v="0"/>
    <n v="0"/>
    <n v="5"/>
    <n v="0"/>
    <n v="0"/>
    <n v="0"/>
    <n v="5"/>
  </r>
  <r>
    <x v="19"/>
    <x v="57"/>
    <x v="0"/>
    <x v="1"/>
    <n v="3"/>
    <n v="0"/>
    <n v="0"/>
    <n v="0"/>
    <n v="0"/>
    <n v="3"/>
    <n v="0"/>
    <n v="0"/>
    <n v="0"/>
    <n v="3"/>
  </r>
  <r>
    <x v="19"/>
    <x v="57"/>
    <x v="0"/>
    <x v="3"/>
    <n v="5"/>
    <n v="0"/>
    <n v="0"/>
    <n v="0"/>
    <n v="0"/>
    <n v="5"/>
    <n v="0"/>
    <n v="0"/>
    <n v="0"/>
    <n v="5"/>
  </r>
  <r>
    <x v="19"/>
    <x v="57"/>
    <x v="0"/>
    <x v="2"/>
    <n v="3"/>
    <n v="0"/>
    <n v="0"/>
    <n v="0"/>
    <n v="0"/>
    <n v="3"/>
    <n v="0"/>
    <n v="0"/>
    <n v="0"/>
    <n v="3"/>
  </r>
  <r>
    <x v="19"/>
    <x v="57"/>
    <x v="0"/>
    <x v="4"/>
    <n v="5"/>
    <n v="0"/>
    <n v="0"/>
    <n v="0"/>
    <n v="0"/>
    <n v="5"/>
    <n v="0"/>
    <n v="0"/>
    <n v="0"/>
    <n v="5"/>
  </r>
  <r>
    <x v="19"/>
    <x v="57"/>
    <x v="1"/>
    <x v="0"/>
    <n v="19"/>
    <n v="0"/>
    <n v="1"/>
    <n v="1"/>
    <n v="1"/>
    <n v="19"/>
    <n v="0"/>
    <n v="1"/>
    <n v="0"/>
    <n v="20"/>
  </r>
  <r>
    <x v="19"/>
    <x v="57"/>
    <x v="1"/>
    <x v="5"/>
    <n v="2"/>
    <n v="0"/>
    <n v="0"/>
    <n v="0"/>
    <n v="0"/>
    <n v="2"/>
    <n v="0"/>
    <n v="0"/>
    <n v="0"/>
    <n v="2"/>
  </r>
  <r>
    <x v="19"/>
    <x v="57"/>
    <x v="1"/>
    <x v="1"/>
    <n v="1"/>
    <n v="0"/>
    <n v="0"/>
    <n v="0"/>
    <n v="0"/>
    <n v="1"/>
    <n v="0"/>
    <n v="0"/>
    <n v="0"/>
    <n v="1"/>
  </r>
  <r>
    <x v="19"/>
    <x v="57"/>
    <x v="1"/>
    <x v="2"/>
    <n v="1"/>
    <n v="0"/>
    <n v="0"/>
    <n v="0"/>
    <n v="0"/>
    <n v="1"/>
    <n v="0"/>
    <n v="0"/>
    <n v="0"/>
    <n v="1"/>
  </r>
  <r>
    <x v="19"/>
    <x v="57"/>
    <x v="1"/>
    <x v="4"/>
    <n v="3"/>
    <n v="0"/>
    <n v="0"/>
    <n v="0"/>
    <n v="0"/>
    <n v="3"/>
    <n v="0"/>
    <n v="0"/>
    <n v="0"/>
    <n v="3"/>
  </r>
  <r>
    <x v="19"/>
    <x v="58"/>
    <x v="0"/>
    <x v="0"/>
    <n v="46"/>
    <n v="2"/>
    <n v="1"/>
    <n v="1"/>
    <n v="3"/>
    <n v="46"/>
    <n v="2"/>
    <n v="1"/>
    <n v="0"/>
    <n v="49"/>
  </r>
  <r>
    <x v="19"/>
    <x v="58"/>
    <x v="0"/>
    <x v="5"/>
    <n v="7"/>
    <n v="0"/>
    <n v="0"/>
    <n v="0"/>
    <n v="0"/>
    <n v="7"/>
    <n v="0"/>
    <n v="0"/>
    <n v="0"/>
    <n v="7"/>
  </r>
  <r>
    <x v="19"/>
    <x v="58"/>
    <x v="0"/>
    <x v="1"/>
    <n v="6"/>
    <n v="0"/>
    <n v="0"/>
    <n v="0"/>
    <n v="0"/>
    <n v="6"/>
    <n v="0"/>
    <n v="0"/>
    <n v="0"/>
    <n v="6"/>
  </r>
  <r>
    <x v="19"/>
    <x v="58"/>
    <x v="0"/>
    <x v="3"/>
    <n v="5"/>
    <n v="0"/>
    <n v="0"/>
    <n v="0"/>
    <n v="0"/>
    <n v="5"/>
    <n v="0"/>
    <n v="0"/>
    <n v="0"/>
    <n v="5"/>
  </r>
  <r>
    <x v="19"/>
    <x v="58"/>
    <x v="0"/>
    <x v="2"/>
    <n v="3"/>
    <n v="0"/>
    <n v="0"/>
    <n v="0"/>
    <n v="0"/>
    <n v="3"/>
    <n v="0"/>
    <n v="0"/>
    <n v="0"/>
    <n v="3"/>
  </r>
  <r>
    <x v="19"/>
    <x v="58"/>
    <x v="0"/>
    <x v="4"/>
    <n v="10"/>
    <n v="0"/>
    <n v="0"/>
    <n v="0"/>
    <n v="0"/>
    <n v="10"/>
    <n v="0"/>
    <n v="0"/>
    <n v="0"/>
    <n v="10"/>
  </r>
  <r>
    <x v="19"/>
    <x v="58"/>
    <x v="1"/>
    <x v="0"/>
    <n v="13"/>
    <n v="1"/>
    <n v="0"/>
    <n v="1"/>
    <n v="1"/>
    <n v="13"/>
    <n v="1"/>
    <n v="0"/>
    <n v="0"/>
    <n v="14"/>
  </r>
  <r>
    <x v="19"/>
    <x v="58"/>
    <x v="1"/>
    <x v="5"/>
    <n v="3"/>
    <n v="0"/>
    <n v="0"/>
    <n v="0"/>
    <n v="0"/>
    <n v="3"/>
    <n v="0"/>
    <n v="0"/>
    <n v="0"/>
    <n v="3"/>
  </r>
  <r>
    <x v="19"/>
    <x v="58"/>
    <x v="1"/>
    <x v="1"/>
    <n v="2"/>
    <n v="0"/>
    <n v="0"/>
    <n v="0"/>
    <n v="0"/>
    <n v="2"/>
    <n v="0"/>
    <n v="0"/>
    <n v="0"/>
    <n v="2"/>
  </r>
  <r>
    <x v="19"/>
    <x v="58"/>
    <x v="1"/>
    <x v="3"/>
    <n v="2"/>
    <n v="0"/>
    <n v="0"/>
    <n v="0"/>
    <n v="0"/>
    <n v="2"/>
    <n v="0"/>
    <n v="0"/>
    <n v="0"/>
    <n v="2"/>
  </r>
  <r>
    <x v="19"/>
    <x v="58"/>
    <x v="1"/>
    <x v="4"/>
    <n v="2"/>
    <n v="0"/>
    <n v="1"/>
    <n v="1"/>
    <n v="1"/>
    <n v="2"/>
    <n v="0"/>
    <n v="1"/>
    <n v="0"/>
    <n v="3"/>
  </r>
  <r>
    <x v="19"/>
    <x v="59"/>
    <x v="0"/>
    <x v="0"/>
    <n v="50"/>
    <n v="3"/>
    <n v="2"/>
    <n v="3"/>
    <n v="5"/>
    <n v="50"/>
    <n v="2"/>
    <n v="3"/>
    <n v="0"/>
    <n v="55"/>
  </r>
  <r>
    <x v="19"/>
    <x v="59"/>
    <x v="0"/>
    <x v="5"/>
    <n v="2"/>
    <n v="0"/>
    <n v="0"/>
    <n v="0"/>
    <n v="0"/>
    <n v="2"/>
    <n v="0"/>
    <n v="0"/>
    <n v="0"/>
    <n v="2"/>
  </r>
  <r>
    <x v="19"/>
    <x v="59"/>
    <x v="0"/>
    <x v="1"/>
    <n v="6"/>
    <n v="1"/>
    <n v="0"/>
    <n v="0"/>
    <n v="1"/>
    <n v="6"/>
    <n v="1"/>
    <n v="0"/>
    <n v="0"/>
    <n v="7"/>
  </r>
  <r>
    <x v="19"/>
    <x v="59"/>
    <x v="0"/>
    <x v="3"/>
    <n v="1"/>
    <n v="0"/>
    <n v="0"/>
    <n v="0"/>
    <n v="0"/>
    <n v="1"/>
    <n v="0"/>
    <n v="0"/>
    <n v="0"/>
    <n v="1"/>
  </r>
  <r>
    <x v="19"/>
    <x v="59"/>
    <x v="0"/>
    <x v="2"/>
    <n v="3"/>
    <n v="0"/>
    <n v="0"/>
    <n v="0"/>
    <n v="0"/>
    <n v="3"/>
    <n v="0"/>
    <n v="0"/>
    <n v="0"/>
    <n v="3"/>
  </r>
  <r>
    <x v="19"/>
    <x v="59"/>
    <x v="0"/>
    <x v="4"/>
    <n v="8"/>
    <n v="0"/>
    <n v="0"/>
    <n v="0"/>
    <n v="0"/>
    <n v="8"/>
    <n v="0"/>
    <n v="0"/>
    <n v="0"/>
    <n v="8"/>
  </r>
  <r>
    <x v="19"/>
    <x v="59"/>
    <x v="1"/>
    <x v="0"/>
    <n v="23"/>
    <n v="1"/>
    <n v="2"/>
    <n v="2"/>
    <n v="3"/>
    <n v="23"/>
    <n v="1"/>
    <n v="2"/>
    <n v="0"/>
    <n v="26"/>
  </r>
  <r>
    <x v="19"/>
    <x v="59"/>
    <x v="1"/>
    <x v="1"/>
    <n v="3"/>
    <n v="1"/>
    <n v="0"/>
    <n v="1"/>
    <n v="1"/>
    <n v="3"/>
    <n v="1"/>
    <n v="0"/>
    <n v="0"/>
    <n v="4"/>
  </r>
  <r>
    <x v="19"/>
    <x v="59"/>
    <x v="1"/>
    <x v="3"/>
    <n v="1"/>
    <n v="0"/>
    <n v="0"/>
    <n v="0"/>
    <n v="0"/>
    <n v="1"/>
    <n v="0"/>
    <n v="0"/>
    <n v="0"/>
    <n v="1"/>
  </r>
  <r>
    <x v="19"/>
    <x v="59"/>
    <x v="1"/>
    <x v="2"/>
    <n v="1"/>
    <n v="0"/>
    <n v="0"/>
    <n v="0"/>
    <n v="0"/>
    <n v="1"/>
    <n v="0"/>
    <n v="0"/>
    <n v="0"/>
    <n v="1"/>
  </r>
  <r>
    <x v="19"/>
    <x v="59"/>
    <x v="1"/>
    <x v="4"/>
    <n v="3"/>
    <n v="0"/>
    <n v="0"/>
    <n v="0"/>
    <n v="0"/>
    <n v="3"/>
    <n v="0"/>
    <n v="0"/>
    <n v="0"/>
    <n v="3"/>
  </r>
  <r>
    <x v="19"/>
    <x v="60"/>
    <x v="0"/>
    <x v="0"/>
    <n v="53"/>
    <n v="2"/>
    <n v="1"/>
    <n v="1"/>
    <n v="3"/>
    <n v="53"/>
    <n v="2"/>
    <n v="1"/>
    <n v="0"/>
    <n v="56"/>
  </r>
  <r>
    <x v="19"/>
    <x v="60"/>
    <x v="0"/>
    <x v="1"/>
    <n v="3"/>
    <n v="0"/>
    <n v="0"/>
    <n v="0"/>
    <n v="0"/>
    <n v="3"/>
    <n v="0"/>
    <n v="0"/>
    <n v="0"/>
    <n v="3"/>
  </r>
  <r>
    <x v="19"/>
    <x v="60"/>
    <x v="0"/>
    <x v="3"/>
    <n v="1"/>
    <n v="0"/>
    <n v="0"/>
    <n v="0"/>
    <n v="0"/>
    <n v="1"/>
    <n v="0"/>
    <n v="0"/>
    <n v="0"/>
    <n v="1"/>
  </r>
  <r>
    <x v="19"/>
    <x v="60"/>
    <x v="0"/>
    <x v="2"/>
    <n v="2"/>
    <n v="1"/>
    <n v="1"/>
    <n v="1"/>
    <n v="2"/>
    <n v="2"/>
    <n v="1"/>
    <n v="1"/>
    <n v="0"/>
    <n v="4"/>
  </r>
  <r>
    <x v="19"/>
    <x v="60"/>
    <x v="0"/>
    <x v="4"/>
    <n v="5"/>
    <n v="0"/>
    <n v="1"/>
    <n v="1"/>
    <n v="1"/>
    <n v="5"/>
    <n v="0"/>
    <n v="1"/>
    <n v="0"/>
    <n v="6"/>
  </r>
  <r>
    <x v="19"/>
    <x v="60"/>
    <x v="1"/>
    <x v="0"/>
    <n v="13"/>
    <n v="8"/>
    <n v="2"/>
    <n v="2"/>
    <n v="10"/>
    <n v="13"/>
    <n v="8"/>
    <n v="2"/>
    <n v="0"/>
    <n v="23"/>
  </r>
  <r>
    <x v="19"/>
    <x v="60"/>
    <x v="1"/>
    <x v="5"/>
    <n v="1"/>
    <n v="0"/>
    <n v="0"/>
    <n v="0"/>
    <n v="0"/>
    <n v="1"/>
    <n v="0"/>
    <n v="0"/>
    <n v="0"/>
    <n v="1"/>
  </r>
  <r>
    <x v="19"/>
    <x v="60"/>
    <x v="1"/>
    <x v="3"/>
    <n v="1"/>
    <n v="0"/>
    <n v="0"/>
    <n v="0"/>
    <n v="0"/>
    <n v="1"/>
    <n v="0"/>
    <n v="0"/>
    <n v="0"/>
    <n v="1"/>
  </r>
  <r>
    <x v="19"/>
    <x v="60"/>
    <x v="1"/>
    <x v="4"/>
    <n v="2"/>
    <n v="0"/>
    <n v="0"/>
    <n v="0"/>
    <n v="0"/>
    <n v="2"/>
    <n v="0"/>
    <n v="0"/>
    <n v="0"/>
    <n v="2"/>
  </r>
  <r>
    <x v="19"/>
    <x v="61"/>
    <x v="0"/>
    <x v="0"/>
    <n v="30"/>
    <n v="7"/>
    <n v="2"/>
    <n v="2"/>
    <n v="9"/>
    <n v="30"/>
    <n v="7"/>
    <n v="2"/>
    <n v="0"/>
    <n v="39"/>
  </r>
  <r>
    <x v="19"/>
    <x v="61"/>
    <x v="0"/>
    <x v="5"/>
    <n v="3"/>
    <n v="0"/>
    <n v="0"/>
    <n v="0"/>
    <n v="0"/>
    <n v="3"/>
    <n v="0"/>
    <n v="0"/>
    <n v="0"/>
    <n v="3"/>
  </r>
  <r>
    <x v="19"/>
    <x v="61"/>
    <x v="0"/>
    <x v="1"/>
    <n v="1"/>
    <n v="0"/>
    <n v="0"/>
    <n v="0"/>
    <n v="0"/>
    <n v="1"/>
    <n v="0"/>
    <n v="0"/>
    <n v="0"/>
    <n v="1"/>
  </r>
  <r>
    <x v="19"/>
    <x v="61"/>
    <x v="0"/>
    <x v="3"/>
    <n v="1"/>
    <n v="0"/>
    <n v="0"/>
    <n v="0"/>
    <n v="0"/>
    <n v="1"/>
    <n v="0"/>
    <n v="0"/>
    <n v="0"/>
    <n v="1"/>
  </r>
  <r>
    <x v="19"/>
    <x v="61"/>
    <x v="0"/>
    <x v="2"/>
    <n v="3"/>
    <n v="0"/>
    <n v="0"/>
    <n v="0"/>
    <n v="0"/>
    <n v="3"/>
    <n v="0"/>
    <n v="0"/>
    <n v="0"/>
    <n v="3"/>
  </r>
  <r>
    <x v="19"/>
    <x v="61"/>
    <x v="0"/>
    <x v="4"/>
    <n v="7"/>
    <n v="0"/>
    <n v="0"/>
    <n v="0"/>
    <n v="0"/>
    <n v="7"/>
    <n v="0"/>
    <n v="0"/>
    <n v="0"/>
    <n v="7"/>
  </r>
  <r>
    <x v="19"/>
    <x v="61"/>
    <x v="1"/>
    <x v="0"/>
    <n v="11"/>
    <n v="4"/>
    <n v="2"/>
    <n v="3"/>
    <n v="6"/>
    <n v="11"/>
    <n v="4"/>
    <n v="2"/>
    <n v="0"/>
    <n v="17"/>
  </r>
  <r>
    <x v="19"/>
    <x v="61"/>
    <x v="1"/>
    <x v="5"/>
    <n v="1"/>
    <n v="1"/>
    <n v="0"/>
    <n v="0"/>
    <n v="1"/>
    <n v="1"/>
    <n v="1"/>
    <n v="0"/>
    <n v="0"/>
    <n v="2"/>
  </r>
  <r>
    <x v="19"/>
    <x v="61"/>
    <x v="1"/>
    <x v="2"/>
    <n v="1"/>
    <n v="0"/>
    <n v="0"/>
    <n v="0"/>
    <n v="0"/>
    <n v="1"/>
    <n v="0"/>
    <n v="0"/>
    <n v="0"/>
    <n v="1"/>
  </r>
  <r>
    <x v="19"/>
    <x v="61"/>
    <x v="1"/>
    <x v="4"/>
    <n v="0"/>
    <n v="1"/>
    <n v="0"/>
    <n v="0"/>
    <n v="1"/>
    <n v="0"/>
    <n v="1"/>
    <n v="0"/>
    <n v="0"/>
    <n v="1"/>
  </r>
  <r>
    <x v="19"/>
    <x v="62"/>
    <x v="0"/>
    <x v="0"/>
    <n v="23"/>
    <n v="9"/>
    <n v="3"/>
    <n v="3"/>
    <n v="12"/>
    <n v="23"/>
    <n v="9"/>
    <n v="3"/>
    <n v="0"/>
    <n v="35"/>
  </r>
  <r>
    <x v="19"/>
    <x v="62"/>
    <x v="0"/>
    <x v="5"/>
    <n v="2"/>
    <n v="0"/>
    <n v="0"/>
    <n v="0"/>
    <n v="0"/>
    <n v="2"/>
    <n v="0"/>
    <n v="0"/>
    <n v="0"/>
    <n v="2"/>
  </r>
  <r>
    <x v="19"/>
    <x v="62"/>
    <x v="0"/>
    <x v="1"/>
    <n v="3"/>
    <n v="0"/>
    <n v="0"/>
    <n v="0"/>
    <n v="0"/>
    <n v="3"/>
    <n v="0"/>
    <n v="0"/>
    <n v="0"/>
    <n v="3"/>
  </r>
  <r>
    <x v="19"/>
    <x v="62"/>
    <x v="0"/>
    <x v="4"/>
    <n v="4"/>
    <n v="0"/>
    <n v="1"/>
    <n v="1"/>
    <n v="1"/>
    <n v="4"/>
    <n v="0"/>
    <n v="1"/>
    <n v="0"/>
    <n v="5"/>
  </r>
  <r>
    <x v="19"/>
    <x v="62"/>
    <x v="1"/>
    <x v="0"/>
    <n v="10"/>
    <n v="2"/>
    <n v="2"/>
    <n v="3"/>
    <n v="4"/>
    <n v="10"/>
    <n v="2"/>
    <n v="2"/>
    <n v="0"/>
    <n v="14"/>
  </r>
  <r>
    <x v="19"/>
    <x v="62"/>
    <x v="1"/>
    <x v="5"/>
    <n v="1"/>
    <n v="0"/>
    <n v="0"/>
    <n v="0"/>
    <n v="0"/>
    <n v="1"/>
    <n v="0"/>
    <n v="0"/>
    <n v="0"/>
    <n v="1"/>
  </r>
  <r>
    <x v="19"/>
    <x v="62"/>
    <x v="1"/>
    <x v="1"/>
    <n v="1"/>
    <n v="2"/>
    <n v="0"/>
    <n v="0"/>
    <n v="2"/>
    <n v="1"/>
    <n v="2"/>
    <n v="0"/>
    <n v="0"/>
    <n v="3"/>
  </r>
  <r>
    <x v="19"/>
    <x v="62"/>
    <x v="1"/>
    <x v="4"/>
    <n v="2"/>
    <n v="0"/>
    <n v="0"/>
    <n v="0"/>
    <n v="0"/>
    <n v="2"/>
    <n v="0"/>
    <n v="0"/>
    <n v="0"/>
    <n v="2"/>
  </r>
  <r>
    <x v="19"/>
    <x v="63"/>
    <x v="0"/>
    <x v="0"/>
    <n v="33"/>
    <n v="8"/>
    <n v="8"/>
    <n v="4"/>
    <n v="16"/>
    <n v="33"/>
    <n v="7"/>
    <n v="8"/>
    <n v="1"/>
    <n v="49"/>
  </r>
  <r>
    <x v="19"/>
    <x v="63"/>
    <x v="0"/>
    <x v="3"/>
    <n v="1"/>
    <n v="0"/>
    <n v="0"/>
    <n v="0"/>
    <n v="0"/>
    <n v="1"/>
    <n v="0"/>
    <n v="0"/>
    <n v="0"/>
    <n v="1"/>
  </r>
  <r>
    <x v="19"/>
    <x v="63"/>
    <x v="0"/>
    <x v="2"/>
    <n v="2"/>
    <n v="0"/>
    <n v="0"/>
    <n v="0"/>
    <n v="0"/>
    <n v="2"/>
    <n v="0"/>
    <n v="0"/>
    <n v="0"/>
    <n v="2"/>
  </r>
  <r>
    <x v="19"/>
    <x v="63"/>
    <x v="0"/>
    <x v="4"/>
    <n v="5"/>
    <n v="0"/>
    <n v="1"/>
    <n v="1"/>
    <n v="1"/>
    <n v="5"/>
    <n v="0"/>
    <n v="1"/>
    <n v="0"/>
    <n v="6"/>
  </r>
  <r>
    <x v="19"/>
    <x v="63"/>
    <x v="1"/>
    <x v="0"/>
    <n v="13"/>
    <n v="3"/>
    <n v="2"/>
    <n v="2"/>
    <n v="5"/>
    <n v="13"/>
    <n v="3"/>
    <n v="2"/>
    <n v="0"/>
    <n v="18"/>
  </r>
  <r>
    <x v="19"/>
    <x v="63"/>
    <x v="1"/>
    <x v="5"/>
    <n v="1"/>
    <n v="0"/>
    <n v="0"/>
    <n v="0"/>
    <n v="0"/>
    <n v="1"/>
    <n v="0"/>
    <n v="0"/>
    <n v="0"/>
    <n v="1"/>
  </r>
  <r>
    <x v="19"/>
    <x v="63"/>
    <x v="1"/>
    <x v="1"/>
    <n v="1"/>
    <n v="0"/>
    <n v="0"/>
    <n v="0"/>
    <n v="0"/>
    <n v="1"/>
    <n v="0"/>
    <n v="0"/>
    <n v="0"/>
    <n v="1"/>
  </r>
  <r>
    <x v="19"/>
    <x v="63"/>
    <x v="1"/>
    <x v="2"/>
    <n v="1"/>
    <n v="0"/>
    <n v="0"/>
    <n v="0"/>
    <n v="0"/>
    <n v="1"/>
    <n v="0"/>
    <n v="0"/>
    <n v="0"/>
    <n v="1"/>
  </r>
  <r>
    <x v="19"/>
    <x v="63"/>
    <x v="1"/>
    <x v="4"/>
    <n v="3"/>
    <n v="1"/>
    <n v="0"/>
    <n v="0"/>
    <n v="1"/>
    <n v="3"/>
    <n v="1"/>
    <n v="0"/>
    <n v="0"/>
    <n v="4"/>
  </r>
  <r>
    <x v="19"/>
    <x v="64"/>
    <x v="0"/>
    <x v="0"/>
    <n v="19"/>
    <n v="5"/>
    <n v="3"/>
    <n v="3"/>
    <n v="8"/>
    <n v="19"/>
    <n v="5"/>
    <n v="3"/>
    <n v="0"/>
    <n v="27"/>
  </r>
  <r>
    <x v="19"/>
    <x v="64"/>
    <x v="0"/>
    <x v="5"/>
    <n v="0"/>
    <n v="0"/>
    <n v="1"/>
    <n v="1"/>
    <n v="1"/>
    <n v="0"/>
    <n v="0"/>
    <n v="1"/>
    <n v="0"/>
    <n v="1"/>
  </r>
  <r>
    <x v="19"/>
    <x v="64"/>
    <x v="0"/>
    <x v="1"/>
    <n v="1"/>
    <n v="1"/>
    <n v="0"/>
    <n v="0"/>
    <n v="1"/>
    <n v="1"/>
    <n v="1"/>
    <n v="0"/>
    <n v="0"/>
    <n v="2"/>
  </r>
  <r>
    <x v="19"/>
    <x v="64"/>
    <x v="0"/>
    <x v="3"/>
    <n v="1"/>
    <n v="0"/>
    <n v="0"/>
    <n v="0"/>
    <n v="0"/>
    <n v="1"/>
    <n v="0"/>
    <n v="0"/>
    <n v="0"/>
    <n v="1"/>
  </r>
  <r>
    <x v="19"/>
    <x v="64"/>
    <x v="0"/>
    <x v="4"/>
    <n v="4"/>
    <n v="0"/>
    <n v="0"/>
    <n v="0"/>
    <n v="0"/>
    <n v="4"/>
    <n v="0"/>
    <n v="0"/>
    <n v="0"/>
    <n v="4"/>
  </r>
  <r>
    <x v="19"/>
    <x v="64"/>
    <x v="1"/>
    <x v="0"/>
    <n v="15"/>
    <n v="5"/>
    <n v="2"/>
    <n v="1"/>
    <n v="7"/>
    <n v="15"/>
    <n v="5"/>
    <n v="2"/>
    <n v="0"/>
    <n v="22"/>
  </r>
  <r>
    <x v="19"/>
    <x v="64"/>
    <x v="1"/>
    <x v="5"/>
    <n v="1"/>
    <n v="0"/>
    <n v="0"/>
    <n v="0"/>
    <n v="0"/>
    <n v="1"/>
    <n v="0"/>
    <n v="0"/>
    <n v="0"/>
    <n v="1"/>
  </r>
  <r>
    <x v="19"/>
    <x v="64"/>
    <x v="1"/>
    <x v="4"/>
    <n v="6"/>
    <n v="0"/>
    <n v="0"/>
    <n v="0"/>
    <n v="0"/>
    <n v="6"/>
    <n v="0"/>
    <n v="0"/>
    <n v="0"/>
    <n v="6"/>
  </r>
  <r>
    <x v="19"/>
    <x v="65"/>
    <x v="0"/>
    <x v="0"/>
    <n v="24"/>
    <n v="11"/>
    <n v="9"/>
    <n v="4"/>
    <n v="20"/>
    <n v="24"/>
    <n v="11"/>
    <n v="9"/>
    <n v="0"/>
    <n v="44"/>
  </r>
  <r>
    <x v="19"/>
    <x v="65"/>
    <x v="0"/>
    <x v="5"/>
    <n v="2"/>
    <n v="0"/>
    <n v="1"/>
    <n v="0"/>
    <n v="1"/>
    <n v="2"/>
    <n v="0"/>
    <n v="1"/>
    <n v="0"/>
    <n v="3"/>
  </r>
  <r>
    <x v="19"/>
    <x v="65"/>
    <x v="0"/>
    <x v="1"/>
    <n v="1"/>
    <n v="0"/>
    <n v="0"/>
    <n v="0"/>
    <n v="0"/>
    <n v="1"/>
    <n v="0"/>
    <n v="0"/>
    <n v="0"/>
    <n v="1"/>
  </r>
  <r>
    <x v="19"/>
    <x v="65"/>
    <x v="0"/>
    <x v="2"/>
    <n v="3"/>
    <n v="0"/>
    <n v="0"/>
    <n v="0"/>
    <n v="0"/>
    <n v="3"/>
    <n v="0"/>
    <n v="0"/>
    <n v="0"/>
    <n v="3"/>
  </r>
  <r>
    <x v="19"/>
    <x v="65"/>
    <x v="0"/>
    <x v="4"/>
    <n v="3"/>
    <n v="0"/>
    <n v="1"/>
    <n v="1"/>
    <n v="1"/>
    <n v="3"/>
    <n v="0"/>
    <n v="1"/>
    <n v="0"/>
    <n v="4"/>
  </r>
  <r>
    <x v="19"/>
    <x v="65"/>
    <x v="1"/>
    <x v="0"/>
    <n v="19"/>
    <n v="3"/>
    <n v="2"/>
    <n v="1"/>
    <n v="5"/>
    <n v="19"/>
    <n v="3"/>
    <n v="2"/>
    <n v="0"/>
    <n v="24"/>
  </r>
  <r>
    <x v="19"/>
    <x v="65"/>
    <x v="1"/>
    <x v="5"/>
    <n v="0"/>
    <n v="1"/>
    <n v="0"/>
    <n v="0"/>
    <n v="1"/>
    <n v="0"/>
    <n v="1"/>
    <n v="0"/>
    <n v="0"/>
    <n v="1"/>
  </r>
  <r>
    <x v="19"/>
    <x v="65"/>
    <x v="1"/>
    <x v="1"/>
    <n v="2"/>
    <n v="0"/>
    <n v="0"/>
    <n v="0"/>
    <n v="0"/>
    <n v="2"/>
    <n v="0"/>
    <n v="0"/>
    <n v="0"/>
    <n v="2"/>
  </r>
  <r>
    <x v="19"/>
    <x v="65"/>
    <x v="1"/>
    <x v="3"/>
    <n v="1"/>
    <n v="0"/>
    <n v="0"/>
    <n v="0"/>
    <n v="0"/>
    <n v="1"/>
    <n v="0"/>
    <n v="0"/>
    <n v="0"/>
    <n v="1"/>
  </r>
  <r>
    <x v="19"/>
    <x v="65"/>
    <x v="1"/>
    <x v="4"/>
    <n v="4"/>
    <n v="1"/>
    <n v="1"/>
    <n v="1"/>
    <n v="2"/>
    <n v="4"/>
    <n v="1"/>
    <n v="1"/>
    <n v="0"/>
    <n v="6"/>
  </r>
  <r>
    <x v="19"/>
    <x v="4"/>
    <x v="0"/>
    <x v="0"/>
    <n v="29"/>
    <n v="9"/>
    <n v="6"/>
    <n v="2"/>
    <n v="15"/>
    <n v="29"/>
    <n v="9"/>
    <n v="6"/>
    <n v="0"/>
    <n v="44"/>
  </r>
  <r>
    <x v="19"/>
    <x v="4"/>
    <x v="0"/>
    <x v="5"/>
    <n v="1"/>
    <n v="0"/>
    <n v="0"/>
    <n v="0"/>
    <n v="0"/>
    <n v="1"/>
    <n v="0"/>
    <n v="0"/>
    <n v="0"/>
    <n v="1"/>
  </r>
  <r>
    <x v="19"/>
    <x v="4"/>
    <x v="0"/>
    <x v="3"/>
    <n v="0"/>
    <n v="1"/>
    <n v="0"/>
    <n v="0"/>
    <n v="1"/>
    <n v="0"/>
    <n v="1"/>
    <n v="0"/>
    <n v="0"/>
    <n v="1"/>
  </r>
  <r>
    <x v="19"/>
    <x v="4"/>
    <x v="0"/>
    <x v="2"/>
    <n v="0"/>
    <n v="0"/>
    <n v="1"/>
    <n v="0"/>
    <n v="1"/>
    <n v="0"/>
    <n v="0"/>
    <n v="1"/>
    <n v="0"/>
    <n v="1"/>
  </r>
  <r>
    <x v="19"/>
    <x v="4"/>
    <x v="0"/>
    <x v="4"/>
    <n v="2"/>
    <n v="0"/>
    <n v="3"/>
    <n v="3"/>
    <n v="3"/>
    <n v="2"/>
    <n v="0"/>
    <n v="3"/>
    <n v="0"/>
    <n v="5"/>
  </r>
  <r>
    <x v="19"/>
    <x v="4"/>
    <x v="1"/>
    <x v="0"/>
    <n v="19"/>
    <n v="5"/>
    <n v="5"/>
    <n v="2"/>
    <n v="10"/>
    <n v="19"/>
    <n v="4"/>
    <n v="6"/>
    <n v="0"/>
    <n v="29"/>
  </r>
  <r>
    <x v="19"/>
    <x v="4"/>
    <x v="1"/>
    <x v="3"/>
    <n v="1"/>
    <n v="0"/>
    <n v="0"/>
    <n v="0"/>
    <n v="0"/>
    <n v="1"/>
    <n v="0"/>
    <n v="0"/>
    <n v="0"/>
    <n v="1"/>
  </r>
  <r>
    <x v="19"/>
    <x v="4"/>
    <x v="1"/>
    <x v="4"/>
    <n v="2"/>
    <n v="0"/>
    <n v="1"/>
    <n v="0"/>
    <n v="1"/>
    <n v="2"/>
    <n v="0"/>
    <n v="1"/>
    <n v="0"/>
    <n v="3"/>
  </r>
  <r>
    <x v="19"/>
    <x v="66"/>
    <x v="0"/>
    <x v="0"/>
    <n v="24"/>
    <n v="6"/>
    <n v="7"/>
    <n v="2"/>
    <n v="13"/>
    <n v="24"/>
    <n v="5"/>
    <n v="8"/>
    <n v="0"/>
    <n v="37"/>
  </r>
  <r>
    <x v="19"/>
    <x v="66"/>
    <x v="0"/>
    <x v="5"/>
    <n v="1"/>
    <n v="0"/>
    <n v="0"/>
    <n v="0"/>
    <n v="0"/>
    <n v="1"/>
    <n v="0"/>
    <n v="0"/>
    <n v="0"/>
    <n v="1"/>
  </r>
  <r>
    <x v="19"/>
    <x v="66"/>
    <x v="0"/>
    <x v="1"/>
    <n v="2"/>
    <n v="0"/>
    <n v="0"/>
    <n v="0"/>
    <n v="0"/>
    <n v="2"/>
    <n v="0"/>
    <n v="0"/>
    <n v="0"/>
    <n v="2"/>
  </r>
  <r>
    <x v="19"/>
    <x v="66"/>
    <x v="0"/>
    <x v="2"/>
    <n v="1"/>
    <n v="0"/>
    <n v="0"/>
    <n v="0"/>
    <n v="0"/>
    <n v="1"/>
    <n v="0"/>
    <n v="0"/>
    <n v="0"/>
    <n v="1"/>
  </r>
  <r>
    <x v="19"/>
    <x v="66"/>
    <x v="0"/>
    <x v="4"/>
    <n v="2"/>
    <n v="0"/>
    <n v="2"/>
    <n v="1"/>
    <n v="2"/>
    <n v="2"/>
    <n v="0"/>
    <n v="2"/>
    <n v="0"/>
    <n v="4"/>
  </r>
  <r>
    <x v="19"/>
    <x v="66"/>
    <x v="1"/>
    <x v="0"/>
    <n v="12"/>
    <n v="4"/>
    <n v="7"/>
    <n v="3"/>
    <n v="11"/>
    <n v="12"/>
    <n v="2"/>
    <n v="9"/>
    <n v="0"/>
    <n v="23"/>
  </r>
  <r>
    <x v="19"/>
    <x v="66"/>
    <x v="1"/>
    <x v="1"/>
    <n v="1"/>
    <n v="0"/>
    <n v="0"/>
    <n v="0"/>
    <n v="0"/>
    <n v="1"/>
    <n v="0"/>
    <n v="0"/>
    <n v="0"/>
    <n v="1"/>
  </r>
  <r>
    <x v="19"/>
    <x v="66"/>
    <x v="1"/>
    <x v="3"/>
    <n v="2"/>
    <n v="0"/>
    <n v="0"/>
    <n v="0"/>
    <n v="0"/>
    <n v="2"/>
    <n v="0"/>
    <n v="0"/>
    <n v="0"/>
    <n v="2"/>
  </r>
  <r>
    <x v="19"/>
    <x v="66"/>
    <x v="1"/>
    <x v="4"/>
    <n v="2"/>
    <n v="0"/>
    <n v="1"/>
    <n v="1"/>
    <n v="1"/>
    <n v="2"/>
    <n v="0"/>
    <n v="1"/>
    <n v="0"/>
    <n v="3"/>
  </r>
  <r>
    <x v="19"/>
    <x v="167"/>
    <x v="0"/>
    <x v="0"/>
    <n v="29"/>
    <n v="16"/>
    <n v="6"/>
    <n v="3"/>
    <n v="23"/>
    <n v="28"/>
    <n v="13"/>
    <n v="9"/>
    <n v="1"/>
    <n v="51"/>
  </r>
  <r>
    <x v="19"/>
    <x v="167"/>
    <x v="0"/>
    <x v="1"/>
    <n v="0"/>
    <n v="0"/>
    <n v="1"/>
    <n v="1"/>
    <n v="1"/>
    <n v="0"/>
    <n v="0"/>
    <n v="1"/>
    <n v="0"/>
    <n v="1"/>
  </r>
  <r>
    <x v="19"/>
    <x v="167"/>
    <x v="0"/>
    <x v="3"/>
    <n v="2"/>
    <n v="0"/>
    <n v="0"/>
    <n v="0"/>
    <n v="0"/>
    <n v="2"/>
    <n v="0"/>
    <n v="0"/>
    <n v="0"/>
    <n v="2"/>
  </r>
  <r>
    <x v="19"/>
    <x v="167"/>
    <x v="0"/>
    <x v="2"/>
    <n v="2"/>
    <n v="0"/>
    <n v="0"/>
    <n v="0"/>
    <n v="0"/>
    <n v="2"/>
    <n v="0"/>
    <n v="0"/>
    <n v="0"/>
    <n v="2"/>
  </r>
  <r>
    <x v="19"/>
    <x v="167"/>
    <x v="0"/>
    <x v="4"/>
    <n v="2"/>
    <n v="1"/>
    <n v="1"/>
    <n v="1"/>
    <n v="2"/>
    <n v="2"/>
    <n v="1"/>
    <n v="1"/>
    <n v="0"/>
    <n v="4"/>
  </r>
  <r>
    <x v="19"/>
    <x v="167"/>
    <x v="1"/>
    <x v="0"/>
    <n v="15"/>
    <n v="6"/>
    <n v="6"/>
    <n v="3"/>
    <n v="12"/>
    <n v="15"/>
    <n v="4"/>
    <n v="8"/>
    <n v="0"/>
    <n v="27"/>
  </r>
  <r>
    <x v="19"/>
    <x v="167"/>
    <x v="1"/>
    <x v="1"/>
    <n v="2"/>
    <n v="0"/>
    <n v="0"/>
    <n v="0"/>
    <n v="0"/>
    <n v="2"/>
    <n v="0"/>
    <n v="0"/>
    <n v="0"/>
    <n v="2"/>
  </r>
  <r>
    <x v="19"/>
    <x v="167"/>
    <x v="1"/>
    <x v="3"/>
    <n v="1"/>
    <n v="0"/>
    <n v="0"/>
    <n v="0"/>
    <n v="0"/>
    <n v="1"/>
    <n v="0"/>
    <n v="0"/>
    <n v="0"/>
    <n v="1"/>
  </r>
  <r>
    <x v="19"/>
    <x v="167"/>
    <x v="1"/>
    <x v="4"/>
    <n v="0"/>
    <n v="0"/>
    <n v="1"/>
    <n v="0"/>
    <n v="1"/>
    <n v="0"/>
    <n v="0"/>
    <n v="1"/>
    <n v="0"/>
    <n v="1"/>
  </r>
  <r>
    <x v="19"/>
    <x v="67"/>
    <x v="0"/>
    <x v="0"/>
    <n v="25"/>
    <n v="8"/>
    <n v="16"/>
    <n v="8"/>
    <n v="24"/>
    <n v="25"/>
    <n v="4"/>
    <n v="20"/>
    <n v="0"/>
    <n v="49"/>
  </r>
  <r>
    <x v="19"/>
    <x v="67"/>
    <x v="0"/>
    <x v="5"/>
    <n v="2"/>
    <n v="1"/>
    <n v="0"/>
    <n v="0"/>
    <n v="1"/>
    <n v="2"/>
    <n v="1"/>
    <n v="0"/>
    <n v="0"/>
    <n v="3"/>
  </r>
  <r>
    <x v="19"/>
    <x v="67"/>
    <x v="0"/>
    <x v="1"/>
    <n v="2"/>
    <n v="0"/>
    <n v="0"/>
    <n v="0"/>
    <n v="0"/>
    <n v="2"/>
    <n v="0"/>
    <n v="0"/>
    <n v="0"/>
    <n v="2"/>
  </r>
  <r>
    <x v="19"/>
    <x v="67"/>
    <x v="0"/>
    <x v="3"/>
    <n v="1"/>
    <n v="0"/>
    <n v="0"/>
    <n v="0"/>
    <n v="0"/>
    <n v="1"/>
    <n v="0"/>
    <n v="0"/>
    <n v="0"/>
    <n v="1"/>
  </r>
  <r>
    <x v="19"/>
    <x v="67"/>
    <x v="0"/>
    <x v="4"/>
    <n v="1"/>
    <n v="1"/>
    <n v="0"/>
    <n v="0"/>
    <n v="1"/>
    <n v="1"/>
    <n v="1"/>
    <n v="0"/>
    <n v="0"/>
    <n v="2"/>
  </r>
  <r>
    <x v="19"/>
    <x v="67"/>
    <x v="1"/>
    <x v="0"/>
    <n v="13"/>
    <n v="3"/>
    <n v="4"/>
    <n v="1"/>
    <n v="7"/>
    <n v="13"/>
    <n v="2"/>
    <n v="5"/>
    <n v="0"/>
    <n v="20"/>
  </r>
  <r>
    <x v="19"/>
    <x v="67"/>
    <x v="1"/>
    <x v="5"/>
    <n v="1"/>
    <n v="0"/>
    <n v="0"/>
    <n v="0"/>
    <n v="0"/>
    <n v="1"/>
    <n v="0"/>
    <n v="0"/>
    <n v="0"/>
    <n v="1"/>
  </r>
  <r>
    <x v="19"/>
    <x v="67"/>
    <x v="1"/>
    <x v="3"/>
    <n v="1"/>
    <n v="0"/>
    <n v="0"/>
    <n v="0"/>
    <n v="0"/>
    <n v="1"/>
    <n v="0"/>
    <n v="0"/>
    <n v="0"/>
    <n v="1"/>
  </r>
  <r>
    <x v="19"/>
    <x v="5"/>
    <x v="0"/>
    <x v="0"/>
    <n v="31"/>
    <n v="8"/>
    <n v="13"/>
    <n v="9"/>
    <n v="23"/>
    <n v="28"/>
    <n v="6"/>
    <n v="18"/>
    <n v="0"/>
    <n v="52"/>
  </r>
  <r>
    <x v="19"/>
    <x v="5"/>
    <x v="0"/>
    <x v="1"/>
    <n v="2"/>
    <n v="0"/>
    <n v="0"/>
    <n v="0"/>
    <n v="0"/>
    <n v="2"/>
    <n v="0"/>
    <n v="0"/>
    <n v="0"/>
    <n v="2"/>
  </r>
  <r>
    <x v="19"/>
    <x v="5"/>
    <x v="0"/>
    <x v="2"/>
    <n v="2"/>
    <n v="1"/>
    <n v="0"/>
    <n v="0"/>
    <n v="2"/>
    <n v="1"/>
    <n v="1"/>
    <n v="1"/>
    <n v="0"/>
    <n v="3"/>
  </r>
  <r>
    <x v="19"/>
    <x v="5"/>
    <x v="0"/>
    <x v="4"/>
    <n v="5"/>
    <n v="0"/>
    <n v="1"/>
    <n v="0"/>
    <n v="2"/>
    <n v="4"/>
    <n v="1"/>
    <n v="1"/>
    <n v="0"/>
    <n v="6"/>
  </r>
  <r>
    <x v="19"/>
    <x v="5"/>
    <x v="1"/>
    <x v="0"/>
    <n v="9"/>
    <n v="2"/>
    <n v="5"/>
    <n v="3"/>
    <n v="7"/>
    <n v="9"/>
    <n v="0"/>
    <n v="7"/>
    <n v="0"/>
    <n v="16"/>
  </r>
  <r>
    <x v="19"/>
    <x v="5"/>
    <x v="1"/>
    <x v="4"/>
    <n v="2"/>
    <n v="0"/>
    <n v="2"/>
    <n v="1"/>
    <n v="2"/>
    <n v="2"/>
    <n v="0"/>
    <n v="2"/>
    <n v="0"/>
    <n v="4"/>
  </r>
  <r>
    <x v="19"/>
    <x v="68"/>
    <x v="0"/>
    <x v="0"/>
    <n v="25"/>
    <n v="10"/>
    <n v="12"/>
    <n v="5"/>
    <n v="23"/>
    <n v="24"/>
    <n v="5"/>
    <n v="18"/>
    <n v="0"/>
    <n v="47"/>
  </r>
  <r>
    <x v="19"/>
    <x v="68"/>
    <x v="0"/>
    <x v="5"/>
    <n v="0"/>
    <n v="0"/>
    <n v="1"/>
    <n v="1"/>
    <n v="1"/>
    <n v="0"/>
    <n v="0"/>
    <n v="1"/>
    <n v="0"/>
    <n v="1"/>
  </r>
  <r>
    <x v="19"/>
    <x v="68"/>
    <x v="0"/>
    <x v="1"/>
    <n v="3"/>
    <n v="0"/>
    <n v="0"/>
    <n v="0"/>
    <n v="1"/>
    <n v="2"/>
    <n v="0"/>
    <n v="1"/>
    <n v="0"/>
    <n v="3"/>
  </r>
  <r>
    <x v="19"/>
    <x v="68"/>
    <x v="0"/>
    <x v="3"/>
    <n v="2"/>
    <n v="0"/>
    <n v="0"/>
    <n v="0"/>
    <n v="0"/>
    <n v="2"/>
    <n v="0"/>
    <n v="0"/>
    <n v="0"/>
    <n v="2"/>
  </r>
  <r>
    <x v="19"/>
    <x v="68"/>
    <x v="0"/>
    <x v="2"/>
    <n v="1"/>
    <n v="0"/>
    <n v="0"/>
    <n v="0"/>
    <n v="0"/>
    <n v="1"/>
    <n v="0"/>
    <n v="0"/>
    <n v="0"/>
    <n v="1"/>
  </r>
  <r>
    <x v="19"/>
    <x v="68"/>
    <x v="1"/>
    <x v="0"/>
    <n v="13"/>
    <n v="5"/>
    <n v="6"/>
    <n v="4"/>
    <n v="11"/>
    <n v="13"/>
    <n v="5"/>
    <n v="6"/>
    <n v="0"/>
    <n v="24"/>
  </r>
  <r>
    <x v="19"/>
    <x v="68"/>
    <x v="1"/>
    <x v="5"/>
    <n v="0"/>
    <n v="0"/>
    <n v="1"/>
    <n v="0"/>
    <n v="1"/>
    <n v="0"/>
    <n v="0"/>
    <n v="1"/>
    <n v="0"/>
    <n v="1"/>
  </r>
  <r>
    <x v="19"/>
    <x v="68"/>
    <x v="1"/>
    <x v="4"/>
    <n v="2"/>
    <n v="0"/>
    <n v="0"/>
    <n v="0"/>
    <n v="0"/>
    <n v="2"/>
    <n v="0"/>
    <n v="0"/>
    <n v="0"/>
    <n v="2"/>
  </r>
  <r>
    <x v="19"/>
    <x v="69"/>
    <x v="0"/>
    <x v="0"/>
    <n v="18"/>
    <n v="12"/>
    <n v="24"/>
    <n v="4"/>
    <n v="38"/>
    <n v="16"/>
    <n v="8"/>
    <n v="30"/>
    <n v="0"/>
    <n v="54"/>
  </r>
  <r>
    <x v="19"/>
    <x v="69"/>
    <x v="0"/>
    <x v="5"/>
    <n v="0"/>
    <n v="1"/>
    <n v="0"/>
    <n v="0"/>
    <n v="1"/>
    <n v="0"/>
    <n v="0"/>
    <n v="1"/>
    <n v="0"/>
    <n v="1"/>
  </r>
  <r>
    <x v="19"/>
    <x v="69"/>
    <x v="0"/>
    <x v="3"/>
    <n v="1"/>
    <n v="0"/>
    <n v="0"/>
    <n v="0"/>
    <n v="0"/>
    <n v="1"/>
    <n v="0"/>
    <n v="0"/>
    <n v="0"/>
    <n v="1"/>
  </r>
  <r>
    <x v="19"/>
    <x v="69"/>
    <x v="0"/>
    <x v="4"/>
    <n v="4"/>
    <n v="0"/>
    <n v="0"/>
    <n v="0"/>
    <n v="0"/>
    <n v="4"/>
    <n v="0"/>
    <n v="0"/>
    <n v="0"/>
    <n v="4"/>
  </r>
  <r>
    <x v="19"/>
    <x v="69"/>
    <x v="1"/>
    <x v="0"/>
    <n v="11"/>
    <n v="4"/>
    <n v="3"/>
    <n v="2"/>
    <n v="7"/>
    <n v="11"/>
    <n v="2"/>
    <n v="5"/>
    <n v="0"/>
    <n v="18"/>
  </r>
  <r>
    <x v="19"/>
    <x v="69"/>
    <x v="1"/>
    <x v="5"/>
    <n v="0"/>
    <n v="1"/>
    <n v="1"/>
    <n v="0"/>
    <n v="2"/>
    <n v="0"/>
    <n v="0"/>
    <n v="2"/>
    <n v="0"/>
    <n v="2"/>
  </r>
  <r>
    <x v="19"/>
    <x v="69"/>
    <x v="1"/>
    <x v="3"/>
    <n v="0"/>
    <n v="0"/>
    <n v="1"/>
    <n v="0"/>
    <n v="1"/>
    <n v="0"/>
    <n v="0"/>
    <n v="1"/>
    <n v="0"/>
    <n v="1"/>
  </r>
  <r>
    <x v="19"/>
    <x v="69"/>
    <x v="1"/>
    <x v="2"/>
    <n v="0"/>
    <n v="0"/>
    <n v="1"/>
    <n v="0"/>
    <n v="1"/>
    <n v="0"/>
    <n v="0"/>
    <n v="1"/>
    <n v="0"/>
    <n v="1"/>
  </r>
  <r>
    <x v="19"/>
    <x v="70"/>
    <x v="0"/>
    <x v="0"/>
    <n v="27"/>
    <n v="4"/>
    <n v="11"/>
    <n v="2"/>
    <n v="16"/>
    <n v="26"/>
    <n v="1"/>
    <n v="15"/>
    <n v="0"/>
    <n v="42"/>
  </r>
  <r>
    <x v="19"/>
    <x v="70"/>
    <x v="0"/>
    <x v="5"/>
    <n v="0"/>
    <n v="1"/>
    <n v="1"/>
    <n v="0"/>
    <n v="2"/>
    <n v="0"/>
    <n v="0"/>
    <n v="1"/>
    <n v="1"/>
    <n v="2"/>
  </r>
  <r>
    <x v="19"/>
    <x v="70"/>
    <x v="0"/>
    <x v="1"/>
    <n v="0"/>
    <n v="0"/>
    <n v="1"/>
    <n v="1"/>
    <n v="1"/>
    <n v="0"/>
    <n v="0"/>
    <n v="1"/>
    <n v="0"/>
    <n v="1"/>
  </r>
  <r>
    <x v="19"/>
    <x v="70"/>
    <x v="0"/>
    <x v="3"/>
    <n v="1"/>
    <n v="0"/>
    <n v="0"/>
    <n v="0"/>
    <n v="0"/>
    <n v="1"/>
    <n v="0"/>
    <n v="0"/>
    <n v="0"/>
    <n v="1"/>
  </r>
  <r>
    <x v="19"/>
    <x v="70"/>
    <x v="0"/>
    <x v="2"/>
    <n v="1"/>
    <n v="1"/>
    <n v="0"/>
    <n v="0"/>
    <n v="1"/>
    <n v="1"/>
    <n v="0"/>
    <n v="1"/>
    <n v="0"/>
    <n v="2"/>
  </r>
  <r>
    <x v="19"/>
    <x v="70"/>
    <x v="0"/>
    <x v="4"/>
    <n v="1"/>
    <n v="1"/>
    <n v="0"/>
    <n v="0"/>
    <n v="1"/>
    <n v="1"/>
    <n v="0"/>
    <n v="1"/>
    <n v="0"/>
    <n v="2"/>
  </r>
  <r>
    <x v="19"/>
    <x v="70"/>
    <x v="1"/>
    <x v="0"/>
    <n v="16"/>
    <n v="5"/>
    <n v="5"/>
    <n v="4"/>
    <n v="11"/>
    <n v="15"/>
    <n v="4"/>
    <n v="7"/>
    <n v="0"/>
    <n v="26"/>
  </r>
  <r>
    <x v="19"/>
    <x v="70"/>
    <x v="1"/>
    <x v="4"/>
    <n v="0"/>
    <n v="1"/>
    <n v="0"/>
    <n v="0"/>
    <n v="1"/>
    <n v="0"/>
    <n v="0"/>
    <n v="1"/>
    <n v="0"/>
    <n v="1"/>
  </r>
  <r>
    <x v="19"/>
    <x v="71"/>
    <x v="0"/>
    <x v="0"/>
    <n v="26"/>
    <n v="7"/>
    <n v="4"/>
    <n v="1"/>
    <n v="12"/>
    <n v="25"/>
    <n v="2"/>
    <n v="10"/>
    <n v="0"/>
    <n v="37"/>
  </r>
  <r>
    <x v="19"/>
    <x v="71"/>
    <x v="0"/>
    <x v="5"/>
    <n v="3"/>
    <n v="0"/>
    <n v="0"/>
    <n v="0"/>
    <n v="0"/>
    <n v="3"/>
    <n v="0"/>
    <n v="0"/>
    <n v="0"/>
    <n v="3"/>
  </r>
  <r>
    <x v="19"/>
    <x v="71"/>
    <x v="0"/>
    <x v="1"/>
    <n v="2"/>
    <n v="0"/>
    <n v="0"/>
    <n v="0"/>
    <n v="0"/>
    <n v="2"/>
    <n v="0"/>
    <n v="0"/>
    <n v="0"/>
    <n v="2"/>
  </r>
  <r>
    <x v="19"/>
    <x v="71"/>
    <x v="0"/>
    <x v="3"/>
    <n v="1"/>
    <n v="0"/>
    <n v="1"/>
    <n v="0"/>
    <n v="1"/>
    <n v="1"/>
    <n v="0"/>
    <n v="1"/>
    <n v="0"/>
    <n v="2"/>
  </r>
  <r>
    <x v="19"/>
    <x v="71"/>
    <x v="0"/>
    <x v="2"/>
    <n v="1"/>
    <n v="0"/>
    <n v="0"/>
    <n v="0"/>
    <n v="0"/>
    <n v="1"/>
    <n v="0"/>
    <n v="0"/>
    <n v="0"/>
    <n v="1"/>
  </r>
  <r>
    <x v="19"/>
    <x v="71"/>
    <x v="0"/>
    <x v="4"/>
    <n v="4"/>
    <n v="0"/>
    <n v="0"/>
    <n v="0"/>
    <n v="0"/>
    <n v="4"/>
    <n v="0"/>
    <n v="0"/>
    <n v="0"/>
    <n v="4"/>
  </r>
  <r>
    <x v="19"/>
    <x v="71"/>
    <x v="1"/>
    <x v="0"/>
    <n v="16"/>
    <n v="2"/>
    <n v="10"/>
    <n v="5"/>
    <n v="12"/>
    <n v="16"/>
    <n v="1"/>
    <n v="11"/>
    <n v="0"/>
    <n v="28"/>
  </r>
  <r>
    <x v="19"/>
    <x v="71"/>
    <x v="1"/>
    <x v="1"/>
    <n v="1"/>
    <n v="0"/>
    <n v="0"/>
    <n v="0"/>
    <n v="0"/>
    <n v="1"/>
    <n v="0"/>
    <n v="0"/>
    <n v="0"/>
    <n v="1"/>
  </r>
  <r>
    <x v="19"/>
    <x v="72"/>
    <x v="0"/>
    <x v="0"/>
    <n v="21"/>
    <n v="9"/>
    <n v="13"/>
    <n v="7"/>
    <n v="23"/>
    <n v="20"/>
    <n v="2"/>
    <n v="21"/>
    <n v="0"/>
    <n v="43"/>
  </r>
  <r>
    <x v="19"/>
    <x v="72"/>
    <x v="0"/>
    <x v="5"/>
    <n v="1"/>
    <n v="0"/>
    <n v="0"/>
    <n v="0"/>
    <n v="0"/>
    <n v="1"/>
    <n v="0"/>
    <n v="0"/>
    <n v="0"/>
    <n v="1"/>
  </r>
  <r>
    <x v="19"/>
    <x v="72"/>
    <x v="0"/>
    <x v="1"/>
    <n v="1"/>
    <n v="0"/>
    <n v="0"/>
    <n v="0"/>
    <n v="0"/>
    <n v="1"/>
    <n v="0"/>
    <n v="0"/>
    <n v="0"/>
    <n v="1"/>
  </r>
  <r>
    <x v="19"/>
    <x v="72"/>
    <x v="0"/>
    <x v="3"/>
    <n v="1"/>
    <n v="1"/>
    <n v="1"/>
    <n v="1"/>
    <n v="2"/>
    <n v="1"/>
    <n v="1"/>
    <n v="1"/>
    <n v="0"/>
    <n v="3"/>
  </r>
  <r>
    <x v="19"/>
    <x v="72"/>
    <x v="0"/>
    <x v="2"/>
    <n v="0"/>
    <n v="0"/>
    <n v="1"/>
    <n v="1"/>
    <n v="1"/>
    <n v="0"/>
    <n v="0"/>
    <n v="1"/>
    <n v="0"/>
    <n v="1"/>
  </r>
  <r>
    <x v="19"/>
    <x v="72"/>
    <x v="0"/>
    <x v="4"/>
    <n v="1"/>
    <n v="0"/>
    <n v="0"/>
    <n v="0"/>
    <n v="0"/>
    <n v="1"/>
    <n v="0"/>
    <n v="0"/>
    <n v="0"/>
    <n v="1"/>
  </r>
  <r>
    <x v="19"/>
    <x v="72"/>
    <x v="1"/>
    <x v="0"/>
    <n v="12"/>
    <n v="0"/>
    <n v="5"/>
    <n v="2"/>
    <n v="6"/>
    <n v="11"/>
    <n v="0"/>
    <n v="6"/>
    <n v="0"/>
    <n v="17"/>
  </r>
  <r>
    <x v="19"/>
    <x v="72"/>
    <x v="1"/>
    <x v="5"/>
    <n v="3"/>
    <n v="0"/>
    <n v="0"/>
    <n v="0"/>
    <n v="0"/>
    <n v="3"/>
    <n v="0"/>
    <n v="0"/>
    <n v="0"/>
    <n v="3"/>
  </r>
  <r>
    <x v="19"/>
    <x v="72"/>
    <x v="1"/>
    <x v="4"/>
    <n v="1"/>
    <n v="0"/>
    <n v="0"/>
    <n v="0"/>
    <n v="0"/>
    <n v="1"/>
    <n v="0"/>
    <n v="0"/>
    <n v="0"/>
    <n v="1"/>
  </r>
  <r>
    <x v="19"/>
    <x v="73"/>
    <x v="0"/>
    <x v="0"/>
    <n v="23"/>
    <n v="7"/>
    <n v="15"/>
    <n v="5"/>
    <n v="25"/>
    <n v="20"/>
    <n v="5"/>
    <n v="20"/>
    <n v="0"/>
    <n v="45"/>
  </r>
  <r>
    <x v="19"/>
    <x v="73"/>
    <x v="0"/>
    <x v="5"/>
    <n v="0"/>
    <n v="0"/>
    <n v="1"/>
    <n v="0"/>
    <n v="1"/>
    <n v="0"/>
    <n v="0"/>
    <n v="1"/>
    <n v="0"/>
    <n v="1"/>
  </r>
  <r>
    <x v="19"/>
    <x v="73"/>
    <x v="0"/>
    <x v="1"/>
    <n v="0"/>
    <n v="1"/>
    <n v="0"/>
    <n v="0"/>
    <n v="1"/>
    <n v="0"/>
    <n v="0"/>
    <n v="1"/>
    <n v="0"/>
    <n v="1"/>
  </r>
  <r>
    <x v="19"/>
    <x v="73"/>
    <x v="0"/>
    <x v="3"/>
    <n v="1"/>
    <n v="0"/>
    <n v="0"/>
    <n v="0"/>
    <n v="0"/>
    <n v="1"/>
    <n v="0"/>
    <n v="0"/>
    <n v="0"/>
    <n v="1"/>
  </r>
  <r>
    <x v="19"/>
    <x v="73"/>
    <x v="0"/>
    <x v="2"/>
    <n v="1"/>
    <n v="0"/>
    <n v="0"/>
    <n v="0"/>
    <n v="0"/>
    <n v="1"/>
    <n v="0"/>
    <n v="0"/>
    <n v="0"/>
    <n v="1"/>
  </r>
  <r>
    <x v="19"/>
    <x v="73"/>
    <x v="0"/>
    <x v="4"/>
    <n v="4"/>
    <n v="2"/>
    <n v="0"/>
    <n v="0"/>
    <n v="2"/>
    <n v="4"/>
    <n v="0"/>
    <n v="2"/>
    <n v="0"/>
    <n v="6"/>
  </r>
  <r>
    <x v="19"/>
    <x v="73"/>
    <x v="1"/>
    <x v="0"/>
    <n v="7"/>
    <n v="4"/>
    <n v="7"/>
    <n v="3"/>
    <n v="12"/>
    <n v="6"/>
    <n v="2"/>
    <n v="10"/>
    <n v="0"/>
    <n v="18"/>
  </r>
  <r>
    <x v="19"/>
    <x v="73"/>
    <x v="1"/>
    <x v="3"/>
    <n v="1"/>
    <n v="0"/>
    <n v="1"/>
    <n v="1"/>
    <n v="1"/>
    <n v="1"/>
    <n v="0"/>
    <n v="1"/>
    <n v="0"/>
    <n v="2"/>
  </r>
  <r>
    <x v="19"/>
    <x v="73"/>
    <x v="1"/>
    <x v="2"/>
    <n v="2"/>
    <n v="0"/>
    <n v="0"/>
    <n v="0"/>
    <n v="1"/>
    <n v="1"/>
    <n v="1"/>
    <n v="0"/>
    <n v="0"/>
    <n v="2"/>
  </r>
  <r>
    <x v="19"/>
    <x v="73"/>
    <x v="1"/>
    <x v="4"/>
    <n v="4"/>
    <n v="0"/>
    <n v="2"/>
    <n v="1"/>
    <n v="2"/>
    <n v="4"/>
    <n v="0"/>
    <n v="2"/>
    <n v="0"/>
    <n v="6"/>
  </r>
  <r>
    <x v="19"/>
    <x v="74"/>
    <x v="0"/>
    <x v="0"/>
    <n v="23"/>
    <n v="15"/>
    <n v="9"/>
    <n v="1"/>
    <n v="27"/>
    <n v="20"/>
    <n v="4"/>
    <n v="23"/>
    <n v="0"/>
    <n v="47"/>
  </r>
  <r>
    <x v="19"/>
    <x v="74"/>
    <x v="0"/>
    <x v="5"/>
    <n v="3"/>
    <n v="0"/>
    <n v="0"/>
    <n v="0"/>
    <n v="1"/>
    <n v="2"/>
    <n v="1"/>
    <n v="0"/>
    <n v="0"/>
    <n v="3"/>
  </r>
  <r>
    <x v="19"/>
    <x v="74"/>
    <x v="0"/>
    <x v="3"/>
    <n v="1"/>
    <n v="0"/>
    <n v="0"/>
    <n v="0"/>
    <n v="0"/>
    <n v="1"/>
    <n v="0"/>
    <n v="0"/>
    <n v="0"/>
    <n v="1"/>
  </r>
  <r>
    <x v="19"/>
    <x v="74"/>
    <x v="0"/>
    <x v="2"/>
    <n v="0"/>
    <n v="0"/>
    <n v="1"/>
    <n v="0"/>
    <n v="1"/>
    <n v="0"/>
    <n v="0"/>
    <n v="1"/>
    <n v="0"/>
    <n v="1"/>
  </r>
  <r>
    <x v="19"/>
    <x v="74"/>
    <x v="0"/>
    <x v="4"/>
    <n v="0"/>
    <n v="0"/>
    <n v="1"/>
    <n v="1"/>
    <n v="1"/>
    <n v="0"/>
    <n v="0"/>
    <n v="1"/>
    <n v="0"/>
    <n v="1"/>
  </r>
  <r>
    <x v="19"/>
    <x v="74"/>
    <x v="1"/>
    <x v="0"/>
    <n v="6"/>
    <n v="4"/>
    <n v="4"/>
    <n v="0"/>
    <n v="8"/>
    <n v="6"/>
    <n v="1"/>
    <n v="7"/>
    <n v="0"/>
    <n v="14"/>
  </r>
  <r>
    <x v="19"/>
    <x v="74"/>
    <x v="1"/>
    <x v="5"/>
    <n v="0"/>
    <n v="0"/>
    <n v="1"/>
    <n v="1"/>
    <n v="1"/>
    <n v="0"/>
    <n v="0"/>
    <n v="1"/>
    <n v="0"/>
    <n v="1"/>
  </r>
  <r>
    <x v="19"/>
    <x v="74"/>
    <x v="1"/>
    <x v="1"/>
    <n v="0"/>
    <n v="0"/>
    <n v="1"/>
    <n v="1"/>
    <n v="1"/>
    <n v="0"/>
    <n v="0"/>
    <n v="1"/>
    <n v="0"/>
    <n v="1"/>
  </r>
  <r>
    <x v="19"/>
    <x v="74"/>
    <x v="1"/>
    <x v="4"/>
    <n v="1"/>
    <n v="0"/>
    <n v="0"/>
    <n v="0"/>
    <n v="1"/>
    <n v="0"/>
    <n v="1"/>
    <n v="0"/>
    <n v="0"/>
    <n v="1"/>
  </r>
  <r>
    <x v="19"/>
    <x v="75"/>
    <x v="0"/>
    <x v="0"/>
    <n v="29"/>
    <n v="9"/>
    <n v="10"/>
    <n v="5"/>
    <n v="22"/>
    <n v="26"/>
    <n v="1"/>
    <n v="21"/>
    <n v="0"/>
    <n v="48"/>
  </r>
  <r>
    <x v="19"/>
    <x v="75"/>
    <x v="0"/>
    <x v="5"/>
    <n v="1"/>
    <n v="0"/>
    <n v="0"/>
    <n v="0"/>
    <n v="0"/>
    <n v="1"/>
    <n v="0"/>
    <n v="0"/>
    <n v="0"/>
    <n v="1"/>
  </r>
  <r>
    <x v="19"/>
    <x v="75"/>
    <x v="0"/>
    <x v="1"/>
    <n v="1"/>
    <n v="0"/>
    <n v="0"/>
    <n v="0"/>
    <n v="0"/>
    <n v="1"/>
    <n v="0"/>
    <n v="0"/>
    <n v="0"/>
    <n v="1"/>
  </r>
  <r>
    <x v="19"/>
    <x v="75"/>
    <x v="0"/>
    <x v="4"/>
    <n v="1"/>
    <n v="0"/>
    <n v="0"/>
    <n v="0"/>
    <n v="0"/>
    <n v="1"/>
    <n v="0"/>
    <n v="0"/>
    <n v="0"/>
    <n v="1"/>
  </r>
  <r>
    <x v="19"/>
    <x v="75"/>
    <x v="1"/>
    <x v="0"/>
    <n v="10"/>
    <n v="1"/>
    <n v="5"/>
    <n v="1"/>
    <n v="9"/>
    <n v="7"/>
    <n v="0"/>
    <n v="9"/>
    <n v="0"/>
    <n v="16"/>
  </r>
  <r>
    <x v="19"/>
    <x v="75"/>
    <x v="1"/>
    <x v="4"/>
    <n v="2"/>
    <n v="0"/>
    <n v="1"/>
    <n v="1"/>
    <n v="1"/>
    <n v="2"/>
    <n v="0"/>
    <n v="1"/>
    <n v="0"/>
    <n v="3"/>
  </r>
  <r>
    <x v="19"/>
    <x v="76"/>
    <x v="0"/>
    <x v="0"/>
    <n v="20"/>
    <n v="13"/>
    <n v="10"/>
    <n v="4"/>
    <n v="26"/>
    <n v="17"/>
    <n v="6"/>
    <n v="20"/>
    <n v="0"/>
    <n v="43"/>
  </r>
  <r>
    <x v="19"/>
    <x v="76"/>
    <x v="0"/>
    <x v="5"/>
    <n v="1"/>
    <n v="0"/>
    <n v="1"/>
    <n v="0"/>
    <n v="1"/>
    <n v="1"/>
    <n v="0"/>
    <n v="1"/>
    <n v="0"/>
    <n v="2"/>
  </r>
  <r>
    <x v="19"/>
    <x v="76"/>
    <x v="0"/>
    <x v="1"/>
    <n v="1"/>
    <n v="0"/>
    <n v="0"/>
    <n v="0"/>
    <n v="0"/>
    <n v="1"/>
    <n v="0"/>
    <n v="0"/>
    <n v="0"/>
    <n v="1"/>
  </r>
  <r>
    <x v="19"/>
    <x v="76"/>
    <x v="0"/>
    <x v="4"/>
    <n v="4"/>
    <n v="0"/>
    <n v="1"/>
    <n v="1"/>
    <n v="1"/>
    <n v="4"/>
    <n v="0"/>
    <n v="1"/>
    <n v="0"/>
    <n v="5"/>
  </r>
  <r>
    <x v="19"/>
    <x v="76"/>
    <x v="1"/>
    <x v="0"/>
    <n v="8"/>
    <n v="1"/>
    <n v="6"/>
    <n v="2"/>
    <n v="7"/>
    <n v="8"/>
    <n v="0"/>
    <n v="7"/>
    <n v="0"/>
    <n v="15"/>
  </r>
  <r>
    <x v="19"/>
    <x v="76"/>
    <x v="1"/>
    <x v="5"/>
    <n v="1"/>
    <n v="0"/>
    <n v="1"/>
    <n v="1"/>
    <n v="1"/>
    <n v="1"/>
    <n v="0"/>
    <n v="1"/>
    <n v="0"/>
    <n v="2"/>
  </r>
  <r>
    <x v="19"/>
    <x v="76"/>
    <x v="1"/>
    <x v="1"/>
    <n v="1"/>
    <n v="0"/>
    <n v="0"/>
    <n v="0"/>
    <n v="0"/>
    <n v="1"/>
    <n v="0"/>
    <n v="0"/>
    <n v="0"/>
    <n v="1"/>
  </r>
  <r>
    <x v="19"/>
    <x v="76"/>
    <x v="1"/>
    <x v="3"/>
    <n v="1"/>
    <n v="0"/>
    <n v="0"/>
    <n v="0"/>
    <n v="1"/>
    <n v="0"/>
    <n v="0"/>
    <n v="1"/>
    <n v="0"/>
    <n v="1"/>
  </r>
  <r>
    <x v="19"/>
    <x v="76"/>
    <x v="1"/>
    <x v="2"/>
    <n v="2"/>
    <n v="0"/>
    <n v="0"/>
    <n v="0"/>
    <n v="1"/>
    <n v="1"/>
    <n v="1"/>
    <n v="0"/>
    <n v="0"/>
    <n v="2"/>
  </r>
  <r>
    <x v="19"/>
    <x v="76"/>
    <x v="1"/>
    <x v="4"/>
    <n v="1"/>
    <n v="0"/>
    <n v="0"/>
    <n v="0"/>
    <n v="1"/>
    <n v="0"/>
    <n v="1"/>
    <n v="0"/>
    <n v="0"/>
    <n v="1"/>
  </r>
  <r>
    <x v="19"/>
    <x v="77"/>
    <x v="0"/>
    <x v="0"/>
    <n v="31"/>
    <n v="6"/>
    <n v="11"/>
    <n v="1"/>
    <n v="24"/>
    <n v="24"/>
    <n v="3"/>
    <n v="21"/>
    <n v="0"/>
    <n v="48"/>
  </r>
  <r>
    <x v="19"/>
    <x v="77"/>
    <x v="0"/>
    <x v="5"/>
    <n v="1"/>
    <n v="0"/>
    <n v="1"/>
    <n v="0"/>
    <n v="2"/>
    <n v="0"/>
    <n v="0"/>
    <n v="2"/>
    <n v="0"/>
    <n v="2"/>
  </r>
  <r>
    <x v="19"/>
    <x v="77"/>
    <x v="0"/>
    <x v="1"/>
    <n v="0"/>
    <n v="1"/>
    <n v="0"/>
    <n v="0"/>
    <n v="1"/>
    <n v="0"/>
    <n v="0"/>
    <n v="1"/>
    <n v="0"/>
    <n v="1"/>
  </r>
  <r>
    <x v="19"/>
    <x v="77"/>
    <x v="0"/>
    <x v="3"/>
    <n v="1"/>
    <n v="0"/>
    <n v="0"/>
    <n v="0"/>
    <n v="0"/>
    <n v="1"/>
    <n v="0"/>
    <n v="0"/>
    <n v="0"/>
    <n v="1"/>
  </r>
  <r>
    <x v="19"/>
    <x v="77"/>
    <x v="0"/>
    <x v="2"/>
    <n v="1"/>
    <n v="0"/>
    <n v="0"/>
    <n v="0"/>
    <n v="1"/>
    <n v="0"/>
    <n v="1"/>
    <n v="0"/>
    <n v="0"/>
    <n v="1"/>
  </r>
  <r>
    <x v="19"/>
    <x v="77"/>
    <x v="0"/>
    <x v="4"/>
    <n v="2"/>
    <n v="0"/>
    <n v="1"/>
    <n v="0"/>
    <n v="2"/>
    <n v="1"/>
    <n v="1"/>
    <n v="1"/>
    <n v="0"/>
    <n v="3"/>
  </r>
  <r>
    <x v="19"/>
    <x v="77"/>
    <x v="1"/>
    <x v="0"/>
    <n v="13"/>
    <n v="6"/>
    <n v="5"/>
    <n v="1"/>
    <n v="12"/>
    <n v="12"/>
    <n v="3"/>
    <n v="9"/>
    <n v="0"/>
    <n v="24"/>
  </r>
  <r>
    <x v="19"/>
    <x v="77"/>
    <x v="1"/>
    <x v="1"/>
    <n v="0"/>
    <n v="1"/>
    <n v="0"/>
    <n v="0"/>
    <n v="1"/>
    <n v="0"/>
    <n v="0"/>
    <n v="1"/>
    <n v="0"/>
    <n v="1"/>
  </r>
  <r>
    <x v="19"/>
    <x v="77"/>
    <x v="1"/>
    <x v="2"/>
    <n v="1"/>
    <n v="0"/>
    <n v="0"/>
    <n v="0"/>
    <n v="1"/>
    <n v="0"/>
    <n v="0"/>
    <n v="1"/>
    <n v="0"/>
    <n v="1"/>
  </r>
  <r>
    <x v="19"/>
    <x v="77"/>
    <x v="1"/>
    <x v="4"/>
    <n v="2"/>
    <n v="0"/>
    <n v="0"/>
    <n v="0"/>
    <n v="0"/>
    <n v="2"/>
    <n v="0"/>
    <n v="0"/>
    <n v="0"/>
    <n v="2"/>
  </r>
  <r>
    <x v="19"/>
    <x v="78"/>
    <x v="0"/>
    <x v="0"/>
    <n v="28"/>
    <n v="8"/>
    <n v="10"/>
    <n v="5"/>
    <n v="23"/>
    <n v="23"/>
    <n v="2"/>
    <n v="21"/>
    <n v="0"/>
    <n v="46"/>
  </r>
  <r>
    <x v="19"/>
    <x v="78"/>
    <x v="0"/>
    <x v="5"/>
    <n v="2"/>
    <n v="0"/>
    <n v="0"/>
    <n v="0"/>
    <n v="0"/>
    <n v="2"/>
    <n v="0"/>
    <n v="0"/>
    <n v="0"/>
    <n v="2"/>
  </r>
  <r>
    <x v="19"/>
    <x v="78"/>
    <x v="0"/>
    <x v="1"/>
    <n v="0"/>
    <n v="0"/>
    <n v="1"/>
    <n v="1"/>
    <n v="1"/>
    <n v="0"/>
    <n v="0"/>
    <n v="1"/>
    <n v="0"/>
    <n v="1"/>
  </r>
  <r>
    <x v="19"/>
    <x v="78"/>
    <x v="0"/>
    <x v="3"/>
    <n v="1"/>
    <n v="0"/>
    <n v="0"/>
    <n v="0"/>
    <n v="0"/>
    <n v="1"/>
    <n v="0"/>
    <n v="0"/>
    <n v="0"/>
    <n v="1"/>
  </r>
  <r>
    <x v="19"/>
    <x v="78"/>
    <x v="0"/>
    <x v="4"/>
    <n v="4"/>
    <n v="0"/>
    <n v="2"/>
    <n v="0"/>
    <n v="2"/>
    <n v="4"/>
    <n v="0"/>
    <n v="2"/>
    <n v="0"/>
    <n v="6"/>
  </r>
  <r>
    <x v="19"/>
    <x v="78"/>
    <x v="1"/>
    <x v="0"/>
    <n v="6"/>
    <n v="3"/>
    <n v="9"/>
    <n v="3"/>
    <n v="14"/>
    <n v="4"/>
    <n v="1"/>
    <n v="13"/>
    <n v="0"/>
    <n v="18"/>
  </r>
  <r>
    <x v="19"/>
    <x v="78"/>
    <x v="1"/>
    <x v="4"/>
    <n v="1"/>
    <n v="0"/>
    <n v="0"/>
    <n v="0"/>
    <n v="1"/>
    <n v="0"/>
    <n v="1"/>
    <n v="0"/>
    <n v="0"/>
    <n v="1"/>
  </r>
  <r>
    <x v="19"/>
    <x v="79"/>
    <x v="0"/>
    <x v="0"/>
    <n v="25"/>
    <n v="9"/>
    <n v="16"/>
    <n v="4"/>
    <n v="26"/>
    <n v="23"/>
    <n v="2"/>
    <n v="25"/>
    <n v="0"/>
    <n v="50"/>
  </r>
  <r>
    <x v="19"/>
    <x v="79"/>
    <x v="0"/>
    <x v="5"/>
    <n v="0"/>
    <n v="0"/>
    <n v="1"/>
    <n v="1"/>
    <n v="1"/>
    <n v="0"/>
    <n v="0"/>
    <n v="1"/>
    <n v="0"/>
    <n v="1"/>
  </r>
  <r>
    <x v="19"/>
    <x v="79"/>
    <x v="0"/>
    <x v="1"/>
    <n v="0"/>
    <n v="0"/>
    <n v="1"/>
    <n v="1"/>
    <n v="1"/>
    <n v="0"/>
    <n v="0"/>
    <n v="1"/>
    <n v="0"/>
    <n v="1"/>
  </r>
  <r>
    <x v="19"/>
    <x v="79"/>
    <x v="0"/>
    <x v="3"/>
    <n v="2"/>
    <n v="0"/>
    <n v="0"/>
    <n v="0"/>
    <n v="0"/>
    <n v="2"/>
    <n v="0"/>
    <n v="0"/>
    <n v="0"/>
    <n v="2"/>
  </r>
  <r>
    <x v="19"/>
    <x v="79"/>
    <x v="0"/>
    <x v="2"/>
    <n v="1"/>
    <n v="0"/>
    <n v="0"/>
    <n v="0"/>
    <n v="0"/>
    <n v="1"/>
    <n v="0"/>
    <n v="0"/>
    <n v="0"/>
    <n v="1"/>
  </r>
  <r>
    <x v="19"/>
    <x v="79"/>
    <x v="0"/>
    <x v="4"/>
    <n v="1"/>
    <n v="0"/>
    <n v="2"/>
    <n v="1"/>
    <n v="2"/>
    <n v="1"/>
    <n v="0"/>
    <n v="2"/>
    <n v="0"/>
    <n v="3"/>
  </r>
  <r>
    <x v="19"/>
    <x v="79"/>
    <x v="1"/>
    <x v="0"/>
    <n v="16"/>
    <n v="4"/>
    <n v="4"/>
    <n v="1"/>
    <n v="12"/>
    <n v="12"/>
    <n v="1"/>
    <n v="11"/>
    <n v="0"/>
    <n v="24"/>
  </r>
  <r>
    <x v="19"/>
    <x v="79"/>
    <x v="1"/>
    <x v="3"/>
    <n v="1"/>
    <n v="0"/>
    <n v="0"/>
    <n v="0"/>
    <n v="0"/>
    <n v="1"/>
    <n v="0"/>
    <n v="0"/>
    <n v="0"/>
    <n v="1"/>
  </r>
  <r>
    <x v="19"/>
    <x v="79"/>
    <x v="1"/>
    <x v="2"/>
    <n v="0"/>
    <n v="0"/>
    <n v="1"/>
    <n v="0"/>
    <n v="1"/>
    <n v="0"/>
    <n v="0"/>
    <n v="1"/>
    <n v="0"/>
    <n v="1"/>
  </r>
  <r>
    <x v="19"/>
    <x v="79"/>
    <x v="1"/>
    <x v="4"/>
    <n v="1"/>
    <n v="0"/>
    <n v="1"/>
    <n v="0"/>
    <n v="1"/>
    <n v="1"/>
    <n v="0"/>
    <n v="1"/>
    <n v="0"/>
    <n v="2"/>
  </r>
  <r>
    <x v="19"/>
    <x v="6"/>
    <x v="0"/>
    <x v="0"/>
    <n v="20"/>
    <n v="14"/>
    <n v="14"/>
    <n v="3"/>
    <n v="34"/>
    <n v="14"/>
    <n v="2"/>
    <n v="32"/>
    <n v="0"/>
    <n v="48"/>
  </r>
  <r>
    <x v="19"/>
    <x v="6"/>
    <x v="0"/>
    <x v="5"/>
    <n v="1"/>
    <n v="0"/>
    <n v="1"/>
    <n v="0"/>
    <n v="2"/>
    <n v="0"/>
    <n v="0"/>
    <n v="2"/>
    <n v="0"/>
    <n v="2"/>
  </r>
  <r>
    <x v="19"/>
    <x v="6"/>
    <x v="0"/>
    <x v="3"/>
    <n v="1"/>
    <n v="0"/>
    <n v="0"/>
    <n v="0"/>
    <n v="0"/>
    <n v="1"/>
    <n v="0"/>
    <n v="0"/>
    <n v="0"/>
    <n v="1"/>
  </r>
  <r>
    <x v="19"/>
    <x v="6"/>
    <x v="0"/>
    <x v="2"/>
    <n v="1"/>
    <n v="0"/>
    <n v="1"/>
    <n v="0"/>
    <n v="1"/>
    <n v="1"/>
    <n v="0"/>
    <n v="1"/>
    <n v="0"/>
    <n v="2"/>
  </r>
  <r>
    <x v="19"/>
    <x v="6"/>
    <x v="0"/>
    <x v="4"/>
    <n v="3"/>
    <n v="1"/>
    <n v="1"/>
    <n v="0"/>
    <n v="3"/>
    <n v="2"/>
    <n v="1"/>
    <n v="2"/>
    <n v="0"/>
    <n v="5"/>
  </r>
  <r>
    <x v="19"/>
    <x v="6"/>
    <x v="1"/>
    <x v="0"/>
    <n v="16"/>
    <n v="8"/>
    <n v="3"/>
    <n v="1"/>
    <n v="14"/>
    <n v="13"/>
    <n v="2"/>
    <n v="11"/>
    <n v="1"/>
    <n v="27"/>
  </r>
  <r>
    <x v="19"/>
    <x v="6"/>
    <x v="1"/>
    <x v="5"/>
    <n v="3"/>
    <n v="0"/>
    <n v="0"/>
    <n v="0"/>
    <n v="0"/>
    <n v="3"/>
    <n v="0"/>
    <n v="0"/>
    <n v="0"/>
    <n v="3"/>
  </r>
  <r>
    <x v="19"/>
    <x v="6"/>
    <x v="1"/>
    <x v="1"/>
    <n v="2"/>
    <n v="0"/>
    <n v="1"/>
    <n v="1"/>
    <n v="1"/>
    <n v="2"/>
    <n v="0"/>
    <n v="1"/>
    <n v="0"/>
    <n v="3"/>
  </r>
  <r>
    <x v="19"/>
    <x v="6"/>
    <x v="1"/>
    <x v="3"/>
    <n v="1"/>
    <n v="0"/>
    <n v="0"/>
    <n v="0"/>
    <n v="0"/>
    <n v="1"/>
    <n v="0"/>
    <n v="0"/>
    <n v="0"/>
    <n v="1"/>
  </r>
  <r>
    <x v="19"/>
    <x v="6"/>
    <x v="1"/>
    <x v="4"/>
    <n v="1"/>
    <n v="1"/>
    <n v="1"/>
    <n v="1"/>
    <n v="2"/>
    <n v="1"/>
    <n v="1"/>
    <n v="1"/>
    <n v="0"/>
    <n v="3"/>
  </r>
  <r>
    <x v="19"/>
    <x v="80"/>
    <x v="0"/>
    <x v="0"/>
    <n v="29"/>
    <n v="12"/>
    <n v="9"/>
    <n v="4"/>
    <n v="24"/>
    <n v="25"/>
    <n v="3"/>
    <n v="22"/>
    <n v="0"/>
    <n v="50"/>
  </r>
  <r>
    <x v="19"/>
    <x v="80"/>
    <x v="0"/>
    <x v="5"/>
    <n v="2"/>
    <n v="0"/>
    <n v="0"/>
    <n v="0"/>
    <n v="1"/>
    <n v="1"/>
    <n v="0"/>
    <n v="1"/>
    <n v="0"/>
    <n v="2"/>
  </r>
  <r>
    <x v="19"/>
    <x v="80"/>
    <x v="0"/>
    <x v="1"/>
    <n v="2"/>
    <n v="0"/>
    <n v="0"/>
    <n v="0"/>
    <n v="0"/>
    <n v="2"/>
    <n v="0"/>
    <n v="0"/>
    <n v="0"/>
    <n v="2"/>
  </r>
  <r>
    <x v="19"/>
    <x v="80"/>
    <x v="0"/>
    <x v="3"/>
    <n v="2"/>
    <n v="0"/>
    <n v="0"/>
    <n v="0"/>
    <n v="0"/>
    <n v="2"/>
    <n v="0"/>
    <n v="0"/>
    <n v="0"/>
    <n v="2"/>
  </r>
  <r>
    <x v="19"/>
    <x v="80"/>
    <x v="0"/>
    <x v="4"/>
    <n v="2"/>
    <n v="1"/>
    <n v="0"/>
    <n v="0"/>
    <n v="1"/>
    <n v="2"/>
    <n v="0"/>
    <n v="1"/>
    <n v="0"/>
    <n v="3"/>
  </r>
  <r>
    <x v="19"/>
    <x v="80"/>
    <x v="1"/>
    <x v="0"/>
    <n v="13"/>
    <n v="3"/>
    <n v="6"/>
    <n v="4"/>
    <n v="12"/>
    <n v="10"/>
    <n v="2"/>
    <n v="10"/>
    <n v="0"/>
    <n v="22"/>
  </r>
  <r>
    <x v="19"/>
    <x v="80"/>
    <x v="1"/>
    <x v="1"/>
    <n v="2"/>
    <n v="0"/>
    <n v="1"/>
    <n v="0"/>
    <n v="1"/>
    <n v="2"/>
    <n v="0"/>
    <n v="1"/>
    <n v="0"/>
    <n v="3"/>
  </r>
  <r>
    <x v="19"/>
    <x v="80"/>
    <x v="1"/>
    <x v="3"/>
    <n v="2"/>
    <n v="0"/>
    <n v="0"/>
    <n v="0"/>
    <n v="1"/>
    <n v="1"/>
    <n v="0"/>
    <n v="1"/>
    <n v="0"/>
    <n v="2"/>
  </r>
  <r>
    <x v="19"/>
    <x v="81"/>
    <x v="0"/>
    <x v="0"/>
    <n v="39"/>
    <n v="11"/>
    <n v="18"/>
    <n v="4"/>
    <n v="33"/>
    <n v="34"/>
    <n v="4"/>
    <n v="30"/>
    <n v="0"/>
    <n v="68"/>
  </r>
  <r>
    <x v="19"/>
    <x v="81"/>
    <x v="0"/>
    <x v="5"/>
    <n v="1"/>
    <n v="0"/>
    <n v="0"/>
    <n v="0"/>
    <n v="0"/>
    <n v="1"/>
    <n v="0"/>
    <n v="0"/>
    <n v="0"/>
    <n v="1"/>
  </r>
  <r>
    <x v="19"/>
    <x v="81"/>
    <x v="0"/>
    <x v="1"/>
    <n v="0"/>
    <n v="0"/>
    <n v="1"/>
    <n v="0"/>
    <n v="1"/>
    <n v="0"/>
    <n v="0"/>
    <n v="1"/>
    <n v="0"/>
    <n v="1"/>
  </r>
  <r>
    <x v="19"/>
    <x v="81"/>
    <x v="0"/>
    <x v="3"/>
    <n v="1"/>
    <n v="0"/>
    <n v="0"/>
    <n v="0"/>
    <n v="0"/>
    <n v="1"/>
    <n v="0"/>
    <n v="0"/>
    <n v="0"/>
    <n v="1"/>
  </r>
  <r>
    <x v="19"/>
    <x v="81"/>
    <x v="0"/>
    <x v="2"/>
    <n v="1"/>
    <n v="0"/>
    <n v="0"/>
    <n v="0"/>
    <n v="0"/>
    <n v="1"/>
    <n v="0"/>
    <n v="0"/>
    <n v="0"/>
    <n v="1"/>
  </r>
  <r>
    <x v="19"/>
    <x v="81"/>
    <x v="0"/>
    <x v="4"/>
    <n v="2"/>
    <n v="2"/>
    <n v="0"/>
    <n v="0"/>
    <n v="2"/>
    <n v="2"/>
    <n v="0"/>
    <n v="2"/>
    <n v="0"/>
    <n v="4"/>
  </r>
  <r>
    <x v="19"/>
    <x v="81"/>
    <x v="1"/>
    <x v="0"/>
    <n v="13"/>
    <n v="8"/>
    <n v="4"/>
    <n v="0"/>
    <n v="14"/>
    <n v="11"/>
    <n v="1"/>
    <n v="13"/>
    <n v="0"/>
    <n v="25"/>
  </r>
  <r>
    <x v="19"/>
    <x v="81"/>
    <x v="1"/>
    <x v="5"/>
    <n v="2"/>
    <n v="0"/>
    <n v="0"/>
    <n v="0"/>
    <n v="0"/>
    <n v="2"/>
    <n v="0"/>
    <n v="0"/>
    <n v="0"/>
    <n v="2"/>
  </r>
  <r>
    <x v="19"/>
    <x v="81"/>
    <x v="1"/>
    <x v="1"/>
    <n v="1"/>
    <n v="0"/>
    <n v="0"/>
    <n v="0"/>
    <n v="0"/>
    <n v="1"/>
    <n v="0"/>
    <n v="0"/>
    <n v="0"/>
    <n v="1"/>
  </r>
  <r>
    <x v="19"/>
    <x v="81"/>
    <x v="1"/>
    <x v="3"/>
    <n v="1"/>
    <n v="1"/>
    <n v="0"/>
    <n v="0"/>
    <n v="1"/>
    <n v="1"/>
    <n v="0"/>
    <n v="1"/>
    <n v="0"/>
    <n v="2"/>
  </r>
  <r>
    <x v="19"/>
    <x v="81"/>
    <x v="1"/>
    <x v="2"/>
    <n v="1"/>
    <n v="0"/>
    <n v="0"/>
    <n v="0"/>
    <n v="0"/>
    <n v="1"/>
    <n v="0"/>
    <n v="0"/>
    <n v="0"/>
    <n v="1"/>
  </r>
  <r>
    <x v="19"/>
    <x v="81"/>
    <x v="1"/>
    <x v="4"/>
    <n v="1"/>
    <n v="0"/>
    <n v="3"/>
    <n v="2"/>
    <n v="3"/>
    <n v="1"/>
    <n v="0"/>
    <n v="3"/>
    <n v="0"/>
    <n v="4"/>
  </r>
  <r>
    <x v="19"/>
    <x v="168"/>
    <x v="0"/>
    <x v="0"/>
    <n v="27"/>
    <n v="19"/>
    <n v="10"/>
    <n v="3"/>
    <n v="32"/>
    <n v="24"/>
    <n v="3"/>
    <n v="28"/>
    <n v="1"/>
    <n v="56"/>
  </r>
  <r>
    <x v="19"/>
    <x v="168"/>
    <x v="0"/>
    <x v="5"/>
    <n v="1"/>
    <n v="0"/>
    <n v="1"/>
    <n v="1"/>
    <n v="1"/>
    <n v="1"/>
    <n v="0"/>
    <n v="1"/>
    <n v="0"/>
    <n v="2"/>
  </r>
  <r>
    <x v="19"/>
    <x v="168"/>
    <x v="0"/>
    <x v="1"/>
    <n v="4"/>
    <n v="0"/>
    <n v="2"/>
    <n v="2"/>
    <n v="3"/>
    <n v="3"/>
    <n v="0"/>
    <n v="3"/>
    <n v="0"/>
    <n v="6"/>
  </r>
  <r>
    <x v="19"/>
    <x v="168"/>
    <x v="0"/>
    <x v="3"/>
    <n v="1"/>
    <n v="0"/>
    <n v="0"/>
    <n v="0"/>
    <n v="0"/>
    <n v="1"/>
    <n v="0"/>
    <n v="0"/>
    <n v="0"/>
    <n v="1"/>
  </r>
  <r>
    <x v="19"/>
    <x v="168"/>
    <x v="0"/>
    <x v="2"/>
    <n v="3"/>
    <n v="0"/>
    <n v="2"/>
    <n v="0"/>
    <n v="2"/>
    <n v="3"/>
    <n v="0"/>
    <n v="2"/>
    <n v="0"/>
    <n v="5"/>
  </r>
  <r>
    <x v="19"/>
    <x v="168"/>
    <x v="0"/>
    <x v="4"/>
    <n v="3"/>
    <n v="2"/>
    <n v="0"/>
    <n v="0"/>
    <n v="2"/>
    <n v="3"/>
    <n v="0"/>
    <n v="2"/>
    <n v="0"/>
    <n v="5"/>
  </r>
  <r>
    <x v="19"/>
    <x v="168"/>
    <x v="1"/>
    <x v="0"/>
    <n v="18"/>
    <n v="2"/>
    <n v="4"/>
    <n v="1"/>
    <n v="8"/>
    <n v="16"/>
    <n v="0"/>
    <n v="8"/>
    <n v="0"/>
    <n v="24"/>
  </r>
  <r>
    <x v="19"/>
    <x v="168"/>
    <x v="1"/>
    <x v="5"/>
    <n v="1"/>
    <n v="0"/>
    <n v="0"/>
    <n v="0"/>
    <n v="0"/>
    <n v="1"/>
    <n v="0"/>
    <n v="0"/>
    <n v="0"/>
    <n v="1"/>
  </r>
  <r>
    <x v="19"/>
    <x v="168"/>
    <x v="1"/>
    <x v="1"/>
    <n v="0"/>
    <n v="0"/>
    <n v="1"/>
    <n v="0"/>
    <n v="1"/>
    <n v="0"/>
    <n v="0"/>
    <n v="1"/>
    <n v="0"/>
    <n v="1"/>
  </r>
  <r>
    <x v="19"/>
    <x v="168"/>
    <x v="1"/>
    <x v="3"/>
    <n v="2"/>
    <n v="0"/>
    <n v="0"/>
    <n v="0"/>
    <n v="0"/>
    <n v="2"/>
    <n v="0"/>
    <n v="0"/>
    <n v="0"/>
    <n v="2"/>
  </r>
  <r>
    <x v="19"/>
    <x v="168"/>
    <x v="1"/>
    <x v="2"/>
    <n v="2"/>
    <n v="0"/>
    <n v="0"/>
    <n v="0"/>
    <n v="0"/>
    <n v="2"/>
    <n v="0"/>
    <n v="0"/>
    <n v="0"/>
    <n v="2"/>
  </r>
  <r>
    <x v="19"/>
    <x v="168"/>
    <x v="1"/>
    <x v="4"/>
    <n v="4"/>
    <n v="2"/>
    <n v="0"/>
    <n v="0"/>
    <n v="2"/>
    <n v="4"/>
    <n v="0"/>
    <n v="2"/>
    <n v="0"/>
    <n v="6"/>
  </r>
  <r>
    <x v="19"/>
    <x v="82"/>
    <x v="0"/>
    <x v="0"/>
    <n v="33"/>
    <n v="13"/>
    <n v="15"/>
    <n v="1"/>
    <n v="36"/>
    <n v="24"/>
    <n v="10"/>
    <n v="27"/>
    <n v="0"/>
    <n v="61"/>
  </r>
  <r>
    <x v="19"/>
    <x v="82"/>
    <x v="0"/>
    <x v="5"/>
    <n v="5"/>
    <n v="1"/>
    <n v="1"/>
    <n v="1"/>
    <n v="3"/>
    <n v="4"/>
    <n v="1"/>
    <n v="2"/>
    <n v="0"/>
    <n v="7"/>
  </r>
  <r>
    <x v="19"/>
    <x v="82"/>
    <x v="0"/>
    <x v="1"/>
    <n v="2"/>
    <n v="1"/>
    <n v="1"/>
    <n v="0"/>
    <n v="2"/>
    <n v="2"/>
    <n v="0"/>
    <n v="2"/>
    <n v="0"/>
    <n v="4"/>
  </r>
  <r>
    <x v="19"/>
    <x v="82"/>
    <x v="0"/>
    <x v="3"/>
    <n v="3"/>
    <n v="1"/>
    <n v="2"/>
    <n v="1"/>
    <n v="4"/>
    <n v="2"/>
    <n v="0"/>
    <n v="4"/>
    <n v="0"/>
    <n v="6"/>
  </r>
  <r>
    <x v="19"/>
    <x v="82"/>
    <x v="0"/>
    <x v="2"/>
    <n v="0"/>
    <n v="0"/>
    <n v="1"/>
    <n v="0"/>
    <n v="1"/>
    <n v="0"/>
    <n v="0"/>
    <n v="1"/>
    <n v="0"/>
    <n v="1"/>
  </r>
  <r>
    <x v="19"/>
    <x v="82"/>
    <x v="0"/>
    <x v="4"/>
    <n v="4"/>
    <n v="1"/>
    <n v="1"/>
    <n v="1"/>
    <n v="3"/>
    <n v="2"/>
    <n v="2"/>
    <n v="1"/>
    <n v="1"/>
    <n v="6"/>
  </r>
  <r>
    <x v="19"/>
    <x v="82"/>
    <x v="1"/>
    <x v="0"/>
    <n v="8"/>
    <n v="2"/>
    <n v="8"/>
    <n v="1"/>
    <n v="10"/>
    <n v="8"/>
    <n v="0"/>
    <n v="9"/>
    <n v="1"/>
    <n v="18"/>
  </r>
  <r>
    <x v="19"/>
    <x v="82"/>
    <x v="1"/>
    <x v="5"/>
    <n v="3"/>
    <n v="0"/>
    <n v="0"/>
    <n v="0"/>
    <n v="0"/>
    <n v="3"/>
    <n v="0"/>
    <n v="0"/>
    <n v="0"/>
    <n v="3"/>
  </r>
  <r>
    <x v="19"/>
    <x v="82"/>
    <x v="1"/>
    <x v="1"/>
    <n v="3"/>
    <n v="1"/>
    <n v="0"/>
    <n v="0"/>
    <n v="1"/>
    <n v="3"/>
    <n v="0"/>
    <n v="1"/>
    <n v="0"/>
    <n v="4"/>
  </r>
  <r>
    <x v="19"/>
    <x v="82"/>
    <x v="1"/>
    <x v="3"/>
    <n v="1"/>
    <n v="1"/>
    <n v="1"/>
    <n v="0"/>
    <n v="2"/>
    <n v="1"/>
    <n v="1"/>
    <n v="1"/>
    <n v="0"/>
    <n v="3"/>
  </r>
  <r>
    <x v="19"/>
    <x v="82"/>
    <x v="1"/>
    <x v="4"/>
    <n v="8"/>
    <n v="0"/>
    <n v="1"/>
    <n v="0"/>
    <n v="2"/>
    <n v="7"/>
    <n v="1"/>
    <n v="1"/>
    <n v="0"/>
    <n v="9"/>
  </r>
  <r>
    <x v="19"/>
    <x v="83"/>
    <x v="0"/>
    <x v="0"/>
    <n v="36"/>
    <n v="8"/>
    <n v="11"/>
    <n v="2"/>
    <n v="20"/>
    <n v="33"/>
    <n v="2"/>
    <n v="20"/>
    <n v="0"/>
    <n v="55"/>
  </r>
  <r>
    <x v="19"/>
    <x v="83"/>
    <x v="0"/>
    <x v="5"/>
    <n v="4"/>
    <n v="0"/>
    <n v="0"/>
    <n v="0"/>
    <n v="0"/>
    <n v="4"/>
    <n v="0"/>
    <n v="0"/>
    <n v="0"/>
    <n v="4"/>
  </r>
  <r>
    <x v="19"/>
    <x v="83"/>
    <x v="0"/>
    <x v="1"/>
    <n v="7"/>
    <n v="1"/>
    <n v="0"/>
    <n v="0"/>
    <n v="2"/>
    <n v="6"/>
    <n v="1"/>
    <n v="1"/>
    <n v="0"/>
    <n v="8"/>
  </r>
  <r>
    <x v="19"/>
    <x v="83"/>
    <x v="0"/>
    <x v="3"/>
    <n v="1"/>
    <n v="0"/>
    <n v="0"/>
    <n v="0"/>
    <n v="0"/>
    <n v="1"/>
    <n v="0"/>
    <n v="0"/>
    <n v="0"/>
    <n v="1"/>
  </r>
  <r>
    <x v="19"/>
    <x v="83"/>
    <x v="0"/>
    <x v="4"/>
    <n v="7"/>
    <n v="2"/>
    <n v="3"/>
    <n v="3"/>
    <n v="5"/>
    <n v="5"/>
    <n v="3"/>
    <n v="3"/>
    <n v="1"/>
    <n v="12"/>
  </r>
  <r>
    <x v="19"/>
    <x v="83"/>
    <x v="1"/>
    <x v="0"/>
    <n v="20"/>
    <n v="8"/>
    <n v="7"/>
    <n v="3"/>
    <n v="17"/>
    <n v="18"/>
    <n v="2"/>
    <n v="15"/>
    <n v="0"/>
    <n v="35"/>
  </r>
  <r>
    <x v="19"/>
    <x v="83"/>
    <x v="1"/>
    <x v="5"/>
    <n v="1"/>
    <n v="0"/>
    <n v="2"/>
    <n v="2"/>
    <n v="2"/>
    <n v="1"/>
    <n v="0"/>
    <n v="2"/>
    <n v="0"/>
    <n v="3"/>
  </r>
  <r>
    <x v="19"/>
    <x v="83"/>
    <x v="1"/>
    <x v="1"/>
    <n v="2"/>
    <n v="0"/>
    <n v="0"/>
    <n v="0"/>
    <n v="0"/>
    <n v="2"/>
    <n v="0"/>
    <n v="0"/>
    <n v="0"/>
    <n v="2"/>
  </r>
  <r>
    <x v="19"/>
    <x v="83"/>
    <x v="1"/>
    <x v="3"/>
    <n v="0"/>
    <n v="2"/>
    <n v="1"/>
    <n v="1"/>
    <n v="3"/>
    <n v="0"/>
    <n v="0"/>
    <n v="3"/>
    <n v="0"/>
    <n v="3"/>
  </r>
  <r>
    <x v="19"/>
    <x v="83"/>
    <x v="1"/>
    <x v="2"/>
    <n v="2"/>
    <n v="0"/>
    <n v="0"/>
    <n v="0"/>
    <n v="0"/>
    <n v="2"/>
    <n v="0"/>
    <n v="0"/>
    <n v="0"/>
    <n v="2"/>
  </r>
  <r>
    <x v="19"/>
    <x v="83"/>
    <x v="1"/>
    <x v="4"/>
    <n v="5"/>
    <n v="1"/>
    <n v="0"/>
    <n v="0"/>
    <n v="1"/>
    <n v="5"/>
    <n v="1"/>
    <n v="0"/>
    <n v="0"/>
    <n v="6"/>
  </r>
  <r>
    <x v="19"/>
    <x v="84"/>
    <x v="0"/>
    <x v="0"/>
    <n v="36"/>
    <n v="9"/>
    <n v="13"/>
    <n v="3"/>
    <n v="27"/>
    <n v="25"/>
    <n v="6"/>
    <n v="23"/>
    <n v="4"/>
    <n v="58"/>
  </r>
  <r>
    <x v="19"/>
    <x v="84"/>
    <x v="0"/>
    <x v="5"/>
    <n v="5"/>
    <n v="1"/>
    <n v="1"/>
    <n v="1"/>
    <n v="2"/>
    <n v="5"/>
    <n v="0"/>
    <n v="1"/>
    <n v="1"/>
    <n v="7"/>
  </r>
  <r>
    <x v="19"/>
    <x v="84"/>
    <x v="0"/>
    <x v="1"/>
    <n v="5"/>
    <n v="0"/>
    <n v="0"/>
    <n v="0"/>
    <n v="0"/>
    <n v="5"/>
    <n v="0"/>
    <n v="0"/>
    <n v="0"/>
    <n v="5"/>
  </r>
  <r>
    <x v="19"/>
    <x v="84"/>
    <x v="0"/>
    <x v="3"/>
    <n v="5"/>
    <n v="1"/>
    <n v="2"/>
    <n v="0"/>
    <n v="3"/>
    <n v="5"/>
    <n v="0"/>
    <n v="3"/>
    <n v="0"/>
    <n v="8"/>
  </r>
  <r>
    <x v="19"/>
    <x v="84"/>
    <x v="0"/>
    <x v="2"/>
    <n v="3"/>
    <n v="1"/>
    <n v="1"/>
    <n v="1"/>
    <n v="2"/>
    <n v="2"/>
    <n v="2"/>
    <n v="1"/>
    <n v="0"/>
    <n v="5"/>
  </r>
  <r>
    <x v="19"/>
    <x v="84"/>
    <x v="0"/>
    <x v="4"/>
    <n v="7"/>
    <n v="3"/>
    <n v="1"/>
    <n v="1"/>
    <n v="5"/>
    <n v="6"/>
    <n v="1"/>
    <n v="4"/>
    <n v="0"/>
    <n v="11"/>
  </r>
  <r>
    <x v="19"/>
    <x v="84"/>
    <x v="1"/>
    <x v="0"/>
    <n v="15"/>
    <n v="4"/>
    <n v="10"/>
    <n v="6"/>
    <n v="15"/>
    <n v="14"/>
    <n v="0"/>
    <n v="13"/>
    <n v="2"/>
    <n v="29"/>
  </r>
  <r>
    <x v="19"/>
    <x v="84"/>
    <x v="1"/>
    <x v="5"/>
    <n v="0"/>
    <n v="0"/>
    <n v="1"/>
    <n v="1"/>
    <n v="1"/>
    <n v="0"/>
    <n v="0"/>
    <n v="0"/>
    <n v="1"/>
    <n v="1"/>
  </r>
  <r>
    <x v="19"/>
    <x v="84"/>
    <x v="1"/>
    <x v="1"/>
    <n v="2"/>
    <n v="1"/>
    <n v="0"/>
    <n v="0"/>
    <n v="1"/>
    <n v="2"/>
    <n v="0"/>
    <n v="1"/>
    <n v="0"/>
    <n v="3"/>
  </r>
  <r>
    <x v="19"/>
    <x v="84"/>
    <x v="1"/>
    <x v="3"/>
    <n v="1"/>
    <n v="0"/>
    <n v="1"/>
    <n v="1"/>
    <n v="1"/>
    <n v="1"/>
    <n v="0"/>
    <n v="0"/>
    <n v="1"/>
    <n v="2"/>
  </r>
  <r>
    <x v="19"/>
    <x v="84"/>
    <x v="1"/>
    <x v="2"/>
    <n v="1"/>
    <n v="0"/>
    <n v="0"/>
    <n v="0"/>
    <n v="1"/>
    <n v="0"/>
    <n v="1"/>
    <n v="0"/>
    <n v="0"/>
    <n v="1"/>
  </r>
  <r>
    <x v="19"/>
    <x v="84"/>
    <x v="1"/>
    <x v="4"/>
    <n v="2"/>
    <n v="1"/>
    <n v="0"/>
    <n v="0"/>
    <n v="1"/>
    <n v="2"/>
    <n v="0"/>
    <n v="1"/>
    <n v="0"/>
    <n v="3"/>
  </r>
  <r>
    <x v="19"/>
    <x v="85"/>
    <x v="0"/>
    <x v="0"/>
    <n v="28"/>
    <n v="15"/>
    <n v="6"/>
    <n v="3"/>
    <n v="22"/>
    <n v="23"/>
    <n v="6"/>
    <n v="19"/>
    <n v="1"/>
    <n v="49"/>
  </r>
  <r>
    <x v="19"/>
    <x v="85"/>
    <x v="0"/>
    <x v="5"/>
    <n v="5"/>
    <n v="0"/>
    <n v="1"/>
    <n v="1"/>
    <n v="2"/>
    <n v="4"/>
    <n v="1"/>
    <n v="1"/>
    <n v="0"/>
    <n v="6"/>
  </r>
  <r>
    <x v="19"/>
    <x v="85"/>
    <x v="0"/>
    <x v="1"/>
    <n v="3"/>
    <n v="1"/>
    <n v="1"/>
    <n v="0"/>
    <n v="2"/>
    <n v="3"/>
    <n v="0"/>
    <n v="2"/>
    <n v="0"/>
    <n v="5"/>
  </r>
  <r>
    <x v="19"/>
    <x v="85"/>
    <x v="0"/>
    <x v="3"/>
    <n v="3"/>
    <n v="1"/>
    <n v="1"/>
    <n v="1"/>
    <n v="2"/>
    <n v="3"/>
    <n v="0"/>
    <n v="2"/>
    <n v="0"/>
    <n v="5"/>
  </r>
  <r>
    <x v="19"/>
    <x v="85"/>
    <x v="0"/>
    <x v="2"/>
    <n v="2"/>
    <n v="1"/>
    <n v="0"/>
    <n v="0"/>
    <n v="1"/>
    <n v="2"/>
    <n v="0"/>
    <n v="1"/>
    <n v="0"/>
    <n v="3"/>
  </r>
  <r>
    <x v="19"/>
    <x v="85"/>
    <x v="0"/>
    <x v="4"/>
    <n v="8"/>
    <n v="1"/>
    <n v="1"/>
    <n v="1"/>
    <n v="2"/>
    <n v="6"/>
    <n v="2"/>
    <n v="2"/>
    <n v="0"/>
    <n v="10"/>
  </r>
  <r>
    <x v="19"/>
    <x v="85"/>
    <x v="1"/>
    <x v="0"/>
    <n v="17"/>
    <n v="2"/>
    <n v="3"/>
    <n v="0"/>
    <n v="7"/>
    <n v="15"/>
    <n v="1"/>
    <n v="6"/>
    <n v="0"/>
    <n v="22"/>
  </r>
  <r>
    <x v="19"/>
    <x v="85"/>
    <x v="1"/>
    <x v="5"/>
    <n v="2"/>
    <n v="0"/>
    <n v="1"/>
    <n v="1"/>
    <n v="1"/>
    <n v="2"/>
    <n v="0"/>
    <n v="1"/>
    <n v="0"/>
    <n v="3"/>
  </r>
  <r>
    <x v="19"/>
    <x v="85"/>
    <x v="1"/>
    <x v="1"/>
    <n v="2"/>
    <n v="0"/>
    <n v="0"/>
    <n v="0"/>
    <n v="0"/>
    <n v="2"/>
    <n v="0"/>
    <n v="0"/>
    <n v="0"/>
    <n v="2"/>
  </r>
  <r>
    <x v="19"/>
    <x v="85"/>
    <x v="1"/>
    <x v="3"/>
    <n v="3"/>
    <n v="1"/>
    <n v="0"/>
    <n v="0"/>
    <n v="1"/>
    <n v="3"/>
    <n v="1"/>
    <n v="0"/>
    <n v="0"/>
    <n v="4"/>
  </r>
  <r>
    <x v="19"/>
    <x v="85"/>
    <x v="1"/>
    <x v="2"/>
    <n v="1"/>
    <n v="0"/>
    <n v="0"/>
    <n v="0"/>
    <n v="0"/>
    <n v="1"/>
    <n v="0"/>
    <n v="0"/>
    <n v="0"/>
    <n v="1"/>
  </r>
  <r>
    <x v="19"/>
    <x v="85"/>
    <x v="1"/>
    <x v="4"/>
    <n v="3"/>
    <n v="0"/>
    <n v="0"/>
    <n v="0"/>
    <n v="1"/>
    <n v="2"/>
    <n v="0"/>
    <n v="1"/>
    <n v="0"/>
    <n v="3"/>
  </r>
  <r>
    <x v="19"/>
    <x v="169"/>
    <x v="0"/>
    <x v="0"/>
    <n v="40"/>
    <n v="14"/>
    <n v="15"/>
    <n v="4"/>
    <n v="32"/>
    <n v="35"/>
    <n v="6"/>
    <n v="22"/>
    <n v="6"/>
    <n v="69"/>
  </r>
  <r>
    <x v="19"/>
    <x v="169"/>
    <x v="0"/>
    <x v="5"/>
    <n v="4"/>
    <n v="2"/>
    <n v="1"/>
    <n v="1"/>
    <n v="3"/>
    <n v="3"/>
    <n v="2"/>
    <n v="1"/>
    <n v="1"/>
    <n v="7"/>
  </r>
  <r>
    <x v="19"/>
    <x v="169"/>
    <x v="0"/>
    <x v="1"/>
    <n v="1"/>
    <n v="1"/>
    <n v="0"/>
    <n v="0"/>
    <n v="1"/>
    <n v="1"/>
    <n v="0"/>
    <n v="1"/>
    <n v="0"/>
    <n v="2"/>
  </r>
  <r>
    <x v="19"/>
    <x v="169"/>
    <x v="0"/>
    <x v="3"/>
    <n v="6"/>
    <n v="0"/>
    <n v="0"/>
    <n v="0"/>
    <n v="1"/>
    <n v="5"/>
    <n v="0"/>
    <n v="1"/>
    <n v="0"/>
    <n v="6"/>
  </r>
  <r>
    <x v="19"/>
    <x v="169"/>
    <x v="0"/>
    <x v="2"/>
    <n v="3"/>
    <n v="0"/>
    <n v="0"/>
    <n v="0"/>
    <n v="0"/>
    <n v="2"/>
    <n v="0"/>
    <n v="1"/>
    <n v="0"/>
    <n v="3"/>
  </r>
  <r>
    <x v="19"/>
    <x v="169"/>
    <x v="0"/>
    <x v="4"/>
    <n v="4"/>
    <n v="1"/>
    <n v="2"/>
    <n v="1"/>
    <n v="3"/>
    <n v="3"/>
    <n v="1"/>
    <n v="2"/>
    <n v="1"/>
    <n v="7"/>
  </r>
  <r>
    <x v="19"/>
    <x v="169"/>
    <x v="1"/>
    <x v="0"/>
    <n v="14"/>
    <n v="4"/>
    <n v="5"/>
    <n v="3"/>
    <n v="11"/>
    <n v="12"/>
    <n v="2"/>
    <n v="7"/>
    <n v="2"/>
    <n v="23"/>
  </r>
  <r>
    <x v="19"/>
    <x v="169"/>
    <x v="1"/>
    <x v="5"/>
    <n v="3"/>
    <n v="1"/>
    <n v="0"/>
    <n v="0"/>
    <n v="1"/>
    <n v="3"/>
    <n v="0"/>
    <n v="1"/>
    <n v="0"/>
    <n v="4"/>
  </r>
  <r>
    <x v="19"/>
    <x v="169"/>
    <x v="1"/>
    <x v="1"/>
    <n v="2"/>
    <n v="0"/>
    <n v="0"/>
    <n v="0"/>
    <n v="0"/>
    <n v="2"/>
    <n v="0"/>
    <n v="0"/>
    <n v="0"/>
    <n v="2"/>
  </r>
  <r>
    <x v="19"/>
    <x v="169"/>
    <x v="1"/>
    <x v="3"/>
    <n v="3"/>
    <n v="1"/>
    <n v="0"/>
    <n v="0"/>
    <n v="1"/>
    <n v="3"/>
    <n v="0"/>
    <n v="1"/>
    <n v="0"/>
    <n v="4"/>
  </r>
  <r>
    <x v="19"/>
    <x v="169"/>
    <x v="1"/>
    <x v="2"/>
    <n v="2"/>
    <n v="0"/>
    <n v="0"/>
    <n v="0"/>
    <n v="1"/>
    <n v="1"/>
    <n v="0"/>
    <n v="1"/>
    <n v="0"/>
    <n v="2"/>
  </r>
  <r>
    <x v="19"/>
    <x v="169"/>
    <x v="1"/>
    <x v="4"/>
    <n v="4"/>
    <n v="0"/>
    <n v="2"/>
    <n v="1"/>
    <n v="2"/>
    <n v="4"/>
    <n v="0"/>
    <n v="1"/>
    <n v="1"/>
    <n v="6"/>
  </r>
  <r>
    <x v="19"/>
    <x v="86"/>
    <x v="0"/>
    <x v="0"/>
    <n v="42"/>
    <n v="19"/>
    <n v="8"/>
    <n v="3"/>
    <n v="40"/>
    <n v="23"/>
    <n v="8"/>
    <n v="30"/>
    <n v="8"/>
    <n v="69"/>
  </r>
  <r>
    <x v="19"/>
    <x v="86"/>
    <x v="0"/>
    <x v="5"/>
    <n v="3"/>
    <n v="0"/>
    <n v="1"/>
    <n v="1"/>
    <n v="1"/>
    <n v="3"/>
    <n v="0"/>
    <n v="0"/>
    <n v="1"/>
    <n v="4"/>
  </r>
  <r>
    <x v="19"/>
    <x v="86"/>
    <x v="0"/>
    <x v="1"/>
    <n v="7"/>
    <n v="1"/>
    <n v="1"/>
    <n v="1"/>
    <n v="2"/>
    <n v="7"/>
    <n v="0"/>
    <n v="2"/>
    <n v="0"/>
    <n v="9"/>
  </r>
  <r>
    <x v="19"/>
    <x v="86"/>
    <x v="0"/>
    <x v="3"/>
    <n v="4"/>
    <n v="1"/>
    <n v="0"/>
    <n v="0"/>
    <n v="1"/>
    <n v="4"/>
    <n v="0"/>
    <n v="1"/>
    <n v="0"/>
    <n v="5"/>
  </r>
  <r>
    <x v="19"/>
    <x v="86"/>
    <x v="0"/>
    <x v="2"/>
    <n v="1"/>
    <n v="1"/>
    <n v="0"/>
    <n v="0"/>
    <n v="1"/>
    <n v="1"/>
    <n v="0"/>
    <n v="1"/>
    <n v="0"/>
    <n v="2"/>
  </r>
  <r>
    <x v="19"/>
    <x v="86"/>
    <x v="0"/>
    <x v="4"/>
    <n v="7"/>
    <n v="3"/>
    <n v="0"/>
    <n v="0"/>
    <n v="3"/>
    <n v="5"/>
    <n v="1"/>
    <n v="4"/>
    <n v="0"/>
    <n v="10"/>
  </r>
  <r>
    <x v="19"/>
    <x v="86"/>
    <x v="1"/>
    <x v="0"/>
    <n v="7"/>
    <n v="5"/>
    <n v="5"/>
    <n v="2"/>
    <n v="11"/>
    <n v="6"/>
    <n v="1"/>
    <n v="10"/>
    <n v="0"/>
    <n v="17"/>
  </r>
  <r>
    <x v="19"/>
    <x v="86"/>
    <x v="1"/>
    <x v="5"/>
    <n v="3"/>
    <n v="0"/>
    <n v="1"/>
    <n v="1"/>
    <n v="1"/>
    <n v="3"/>
    <n v="0"/>
    <n v="0"/>
    <n v="1"/>
    <n v="4"/>
  </r>
  <r>
    <x v="19"/>
    <x v="86"/>
    <x v="1"/>
    <x v="1"/>
    <n v="2"/>
    <n v="0"/>
    <n v="0"/>
    <n v="0"/>
    <n v="0"/>
    <n v="2"/>
    <n v="0"/>
    <n v="0"/>
    <n v="0"/>
    <n v="2"/>
  </r>
  <r>
    <x v="19"/>
    <x v="86"/>
    <x v="1"/>
    <x v="3"/>
    <n v="3"/>
    <n v="0"/>
    <n v="1"/>
    <n v="0"/>
    <n v="1"/>
    <n v="3"/>
    <n v="0"/>
    <n v="1"/>
    <n v="0"/>
    <n v="4"/>
  </r>
  <r>
    <x v="19"/>
    <x v="86"/>
    <x v="1"/>
    <x v="2"/>
    <n v="2"/>
    <n v="0"/>
    <n v="0"/>
    <n v="0"/>
    <n v="0"/>
    <n v="2"/>
    <n v="0"/>
    <n v="0"/>
    <n v="0"/>
    <n v="2"/>
  </r>
  <r>
    <x v="19"/>
    <x v="86"/>
    <x v="1"/>
    <x v="4"/>
    <n v="4"/>
    <n v="0"/>
    <n v="1"/>
    <n v="1"/>
    <n v="1"/>
    <n v="4"/>
    <n v="0"/>
    <n v="1"/>
    <n v="0"/>
    <n v="5"/>
  </r>
  <r>
    <x v="19"/>
    <x v="87"/>
    <x v="0"/>
    <x v="0"/>
    <n v="33"/>
    <n v="14"/>
    <n v="8"/>
    <n v="2"/>
    <n v="26"/>
    <n v="24"/>
    <n v="5"/>
    <n v="20"/>
    <n v="6"/>
    <n v="55"/>
  </r>
  <r>
    <x v="19"/>
    <x v="87"/>
    <x v="0"/>
    <x v="5"/>
    <n v="2"/>
    <n v="0"/>
    <n v="1"/>
    <n v="1"/>
    <n v="1"/>
    <n v="2"/>
    <n v="0"/>
    <n v="0"/>
    <n v="1"/>
    <n v="3"/>
  </r>
  <r>
    <x v="19"/>
    <x v="87"/>
    <x v="0"/>
    <x v="1"/>
    <n v="2"/>
    <n v="1"/>
    <n v="2"/>
    <n v="0"/>
    <n v="4"/>
    <n v="1"/>
    <n v="1"/>
    <n v="2"/>
    <n v="1"/>
    <n v="5"/>
  </r>
  <r>
    <x v="19"/>
    <x v="87"/>
    <x v="0"/>
    <x v="3"/>
    <n v="4"/>
    <n v="0"/>
    <n v="0"/>
    <n v="0"/>
    <n v="0"/>
    <n v="4"/>
    <n v="0"/>
    <n v="0"/>
    <n v="0"/>
    <n v="4"/>
  </r>
  <r>
    <x v="19"/>
    <x v="87"/>
    <x v="0"/>
    <x v="2"/>
    <n v="1"/>
    <n v="0"/>
    <n v="0"/>
    <n v="0"/>
    <n v="0"/>
    <n v="1"/>
    <n v="0"/>
    <n v="0"/>
    <n v="0"/>
    <n v="1"/>
  </r>
  <r>
    <x v="19"/>
    <x v="87"/>
    <x v="0"/>
    <x v="4"/>
    <n v="2"/>
    <n v="2"/>
    <n v="1"/>
    <n v="1"/>
    <n v="3"/>
    <n v="2"/>
    <n v="0"/>
    <n v="3"/>
    <n v="0"/>
    <n v="5"/>
  </r>
  <r>
    <x v="19"/>
    <x v="87"/>
    <x v="1"/>
    <x v="0"/>
    <n v="21"/>
    <n v="6"/>
    <n v="4"/>
    <n v="1"/>
    <n v="13"/>
    <n v="17"/>
    <n v="3"/>
    <n v="9"/>
    <n v="2"/>
    <n v="31"/>
  </r>
  <r>
    <x v="19"/>
    <x v="87"/>
    <x v="1"/>
    <x v="5"/>
    <n v="4"/>
    <n v="0"/>
    <n v="0"/>
    <n v="0"/>
    <n v="0"/>
    <n v="4"/>
    <n v="0"/>
    <n v="0"/>
    <n v="0"/>
    <n v="4"/>
  </r>
  <r>
    <x v="19"/>
    <x v="87"/>
    <x v="1"/>
    <x v="1"/>
    <n v="2"/>
    <n v="1"/>
    <n v="0"/>
    <n v="1"/>
    <n v="1"/>
    <n v="2"/>
    <n v="0"/>
    <n v="1"/>
    <n v="0"/>
    <n v="3"/>
  </r>
  <r>
    <x v="19"/>
    <x v="87"/>
    <x v="1"/>
    <x v="3"/>
    <n v="2"/>
    <n v="2"/>
    <n v="1"/>
    <n v="0"/>
    <n v="3"/>
    <n v="2"/>
    <n v="0"/>
    <n v="2"/>
    <n v="1"/>
    <n v="5"/>
  </r>
  <r>
    <x v="19"/>
    <x v="87"/>
    <x v="1"/>
    <x v="2"/>
    <n v="2"/>
    <n v="0"/>
    <n v="0"/>
    <n v="0"/>
    <n v="0"/>
    <n v="2"/>
    <n v="0"/>
    <n v="0"/>
    <n v="0"/>
    <n v="2"/>
  </r>
  <r>
    <x v="19"/>
    <x v="87"/>
    <x v="1"/>
    <x v="4"/>
    <n v="6"/>
    <n v="1"/>
    <n v="2"/>
    <n v="1"/>
    <n v="3"/>
    <n v="6"/>
    <n v="0"/>
    <n v="2"/>
    <n v="1"/>
    <n v="9"/>
  </r>
  <r>
    <x v="19"/>
    <x v="88"/>
    <x v="0"/>
    <x v="0"/>
    <n v="26"/>
    <n v="13"/>
    <n v="12"/>
    <n v="6"/>
    <n v="31"/>
    <n v="18"/>
    <n v="6"/>
    <n v="16"/>
    <n v="11"/>
    <n v="51"/>
  </r>
  <r>
    <x v="19"/>
    <x v="88"/>
    <x v="0"/>
    <x v="5"/>
    <n v="3"/>
    <n v="0"/>
    <n v="0"/>
    <n v="0"/>
    <n v="0"/>
    <n v="3"/>
    <n v="0"/>
    <n v="0"/>
    <n v="0"/>
    <n v="3"/>
  </r>
  <r>
    <x v="19"/>
    <x v="88"/>
    <x v="0"/>
    <x v="1"/>
    <n v="4"/>
    <n v="0"/>
    <n v="0"/>
    <n v="0"/>
    <n v="1"/>
    <n v="2"/>
    <n v="1"/>
    <n v="1"/>
    <n v="0"/>
    <n v="4"/>
  </r>
  <r>
    <x v="19"/>
    <x v="88"/>
    <x v="0"/>
    <x v="3"/>
    <n v="3"/>
    <n v="1"/>
    <n v="0"/>
    <n v="0"/>
    <n v="2"/>
    <n v="1"/>
    <n v="2"/>
    <n v="1"/>
    <n v="0"/>
    <n v="4"/>
  </r>
  <r>
    <x v="19"/>
    <x v="88"/>
    <x v="0"/>
    <x v="2"/>
    <n v="1"/>
    <n v="0"/>
    <n v="1"/>
    <n v="1"/>
    <n v="1"/>
    <n v="1"/>
    <n v="0"/>
    <n v="1"/>
    <n v="0"/>
    <n v="2"/>
  </r>
  <r>
    <x v="19"/>
    <x v="88"/>
    <x v="0"/>
    <x v="4"/>
    <n v="1"/>
    <n v="5"/>
    <n v="1"/>
    <n v="0"/>
    <n v="6"/>
    <n v="1"/>
    <n v="0"/>
    <n v="6"/>
    <n v="0"/>
    <n v="7"/>
  </r>
  <r>
    <x v="19"/>
    <x v="88"/>
    <x v="1"/>
    <x v="0"/>
    <n v="15"/>
    <n v="2"/>
    <n v="5"/>
    <n v="1"/>
    <n v="8"/>
    <n v="13"/>
    <n v="0"/>
    <n v="7"/>
    <n v="2"/>
    <n v="22"/>
  </r>
  <r>
    <x v="19"/>
    <x v="88"/>
    <x v="1"/>
    <x v="5"/>
    <n v="3"/>
    <n v="0"/>
    <n v="0"/>
    <n v="0"/>
    <n v="0"/>
    <n v="3"/>
    <n v="0"/>
    <n v="0"/>
    <n v="0"/>
    <n v="3"/>
  </r>
  <r>
    <x v="19"/>
    <x v="88"/>
    <x v="1"/>
    <x v="1"/>
    <n v="4"/>
    <n v="1"/>
    <n v="0"/>
    <n v="0"/>
    <n v="1"/>
    <n v="4"/>
    <n v="0"/>
    <n v="1"/>
    <n v="0"/>
    <n v="5"/>
  </r>
  <r>
    <x v="19"/>
    <x v="88"/>
    <x v="1"/>
    <x v="3"/>
    <n v="3"/>
    <n v="0"/>
    <n v="0"/>
    <n v="0"/>
    <n v="0"/>
    <n v="3"/>
    <n v="0"/>
    <n v="0"/>
    <n v="0"/>
    <n v="3"/>
  </r>
  <r>
    <x v="19"/>
    <x v="88"/>
    <x v="1"/>
    <x v="2"/>
    <n v="1"/>
    <n v="0"/>
    <n v="0"/>
    <n v="0"/>
    <n v="0"/>
    <n v="1"/>
    <n v="0"/>
    <n v="0"/>
    <n v="0"/>
    <n v="1"/>
  </r>
  <r>
    <x v="19"/>
    <x v="88"/>
    <x v="1"/>
    <x v="4"/>
    <n v="1"/>
    <n v="0"/>
    <n v="1"/>
    <n v="0"/>
    <n v="1"/>
    <n v="1"/>
    <n v="0"/>
    <n v="1"/>
    <n v="0"/>
    <n v="2"/>
  </r>
  <r>
    <x v="19"/>
    <x v="170"/>
    <x v="0"/>
    <x v="0"/>
    <n v="23"/>
    <n v="10"/>
    <n v="16"/>
    <n v="8"/>
    <n v="32"/>
    <n v="15"/>
    <n v="3"/>
    <n v="24"/>
    <n v="7"/>
    <n v="49"/>
  </r>
  <r>
    <x v="19"/>
    <x v="170"/>
    <x v="0"/>
    <x v="5"/>
    <n v="1"/>
    <n v="0"/>
    <n v="1"/>
    <n v="0"/>
    <n v="1"/>
    <n v="1"/>
    <n v="0"/>
    <n v="0"/>
    <n v="1"/>
    <n v="2"/>
  </r>
  <r>
    <x v="19"/>
    <x v="170"/>
    <x v="0"/>
    <x v="1"/>
    <n v="5"/>
    <n v="1"/>
    <n v="0"/>
    <n v="0"/>
    <n v="1"/>
    <n v="4"/>
    <n v="0"/>
    <n v="1"/>
    <n v="1"/>
    <n v="6"/>
  </r>
  <r>
    <x v="19"/>
    <x v="170"/>
    <x v="0"/>
    <x v="3"/>
    <n v="2"/>
    <n v="2"/>
    <n v="1"/>
    <n v="0"/>
    <n v="3"/>
    <n v="1"/>
    <n v="1"/>
    <n v="3"/>
    <n v="0"/>
    <n v="5"/>
  </r>
  <r>
    <x v="19"/>
    <x v="170"/>
    <x v="0"/>
    <x v="2"/>
    <n v="2"/>
    <n v="1"/>
    <n v="2"/>
    <n v="1"/>
    <n v="4"/>
    <n v="1"/>
    <n v="0"/>
    <n v="2"/>
    <n v="2"/>
    <n v="5"/>
  </r>
  <r>
    <x v="19"/>
    <x v="170"/>
    <x v="0"/>
    <x v="4"/>
    <n v="4"/>
    <n v="2"/>
    <n v="0"/>
    <n v="0"/>
    <n v="2"/>
    <n v="4"/>
    <n v="1"/>
    <n v="1"/>
    <n v="0"/>
    <n v="6"/>
  </r>
  <r>
    <x v="19"/>
    <x v="170"/>
    <x v="1"/>
    <x v="0"/>
    <n v="19"/>
    <n v="5"/>
    <n v="8"/>
    <n v="4"/>
    <n v="13"/>
    <n v="16"/>
    <n v="2"/>
    <n v="11"/>
    <n v="3"/>
    <n v="32"/>
  </r>
  <r>
    <x v="19"/>
    <x v="170"/>
    <x v="1"/>
    <x v="5"/>
    <n v="1"/>
    <n v="0"/>
    <n v="0"/>
    <n v="0"/>
    <n v="0"/>
    <n v="1"/>
    <n v="0"/>
    <n v="0"/>
    <n v="0"/>
    <n v="1"/>
  </r>
  <r>
    <x v="19"/>
    <x v="170"/>
    <x v="1"/>
    <x v="1"/>
    <n v="1"/>
    <n v="0"/>
    <n v="0"/>
    <n v="0"/>
    <n v="0"/>
    <n v="1"/>
    <n v="0"/>
    <n v="0"/>
    <n v="0"/>
    <n v="1"/>
  </r>
  <r>
    <x v="19"/>
    <x v="170"/>
    <x v="1"/>
    <x v="3"/>
    <n v="1"/>
    <n v="0"/>
    <n v="0"/>
    <n v="0"/>
    <n v="0"/>
    <n v="1"/>
    <n v="0"/>
    <n v="0"/>
    <n v="0"/>
    <n v="1"/>
  </r>
  <r>
    <x v="19"/>
    <x v="170"/>
    <x v="1"/>
    <x v="2"/>
    <n v="1"/>
    <n v="0"/>
    <n v="0"/>
    <n v="0"/>
    <n v="0"/>
    <n v="1"/>
    <n v="0"/>
    <n v="0"/>
    <n v="0"/>
    <n v="1"/>
  </r>
  <r>
    <x v="19"/>
    <x v="170"/>
    <x v="1"/>
    <x v="4"/>
    <n v="4"/>
    <n v="0"/>
    <n v="0"/>
    <n v="0"/>
    <n v="1"/>
    <n v="3"/>
    <n v="1"/>
    <n v="0"/>
    <n v="0"/>
    <n v="4"/>
  </r>
  <r>
    <x v="19"/>
    <x v="89"/>
    <x v="0"/>
    <x v="0"/>
    <n v="26"/>
    <n v="12"/>
    <n v="7"/>
    <n v="1"/>
    <n v="25"/>
    <n v="17"/>
    <n v="3"/>
    <n v="14"/>
    <n v="11"/>
    <n v="45"/>
  </r>
  <r>
    <x v="19"/>
    <x v="89"/>
    <x v="0"/>
    <x v="5"/>
    <n v="4"/>
    <n v="1"/>
    <n v="0"/>
    <n v="0"/>
    <n v="3"/>
    <n v="1"/>
    <n v="3"/>
    <n v="0"/>
    <n v="1"/>
    <n v="5"/>
  </r>
  <r>
    <x v="19"/>
    <x v="89"/>
    <x v="0"/>
    <x v="1"/>
    <n v="2"/>
    <n v="0"/>
    <n v="0"/>
    <n v="0"/>
    <n v="1"/>
    <n v="1"/>
    <n v="0"/>
    <n v="1"/>
    <n v="0"/>
    <n v="2"/>
  </r>
  <r>
    <x v="19"/>
    <x v="89"/>
    <x v="0"/>
    <x v="3"/>
    <n v="1"/>
    <n v="0"/>
    <n v="1"/>
    <n v="1"/>
    <n v="1"/>
    <n v="1"/>
    <n v="0"/>
    <n v="1"/>
    <n v="0"/>
    <n v="2"/>
  </r>
  <r>
    <x v="19"/>
    <x v="89"/>
    <x v="0"/>
    <x v="2"/>
    <n v="1"/>
    <n v="1"/>
    <n v="0"/>
    <n v="0"/>
    <n v="1"/>
    <n v="1"/>
    <n v="0"/>
    <n v="0"/>
    <n v="1"/>
    <n v="2"/>
  </r>
  <r>
    <x v="19"/>
    <x v="89"/>
    <x v="0"/>
    <x v="4"/>
    <n v="4"/>
    <n v="1"/>
    <n v="2"/>
    <n v="2"/>
    <n v="3"/>
    <n v="4"/>
    <n v="0"/>
    <n v="3"/>
    <n v="0"/>
    <n v="7"/>
  </r>
  <r>
    <x v="19"/>
    <x v="89"/>
    <x v="1"/>
    <x v="0"/>
    <n v="13"/>
    <n v="4"/>
    <n v="5"/>
    <n v="2"/>
    <n v="11"/>
    <n v="11"/>
    <n v="1"/>
    <n v="5"/>
    <n v="5"/>
    <n v="22"/>
  </r>
  <r>
    <x v="19"/>
    <x v="89"/>
    <x v="1"/>
    <x v="5"/>
    <n v="3"/>
    <n v="0"/>
    <n v="0"/>
    <n v="0"/>
    <n v="1"/>
    <n v="1"/>
    <n v="1"/>
    <n v="1"/>
    <n v="0"/>
    <n v="3"/>
  </r>
  <r>
    <x v="19"/>
    <x v="89"/>
    <x v="1"/>
    <x v="1"/>
    <n v="0"/>
    <n v="1"/>
    <n v="0"/>
    <n v="0"/>
    <n v="1"/>
    <n v="0"/>
    <n v="0"/>
    <n v="1"/>
    <n v="0"/>
    <n v="1"/>
  </r>
  <r>
    <x v="19"/>
    <x v="89"/>
    <x v="1"/>
    <x v="3"/>
    <n v="1"/>
    <n v="0"/>
    <n v="1"/>
    <n v="0"/>
    <n v="1"/>
    <n v="0"/>
    <n v="1"/>
    <n v="0"/>
    <n v="1"/>
    <n v="2"/>
  </r>
  <r>
    <x v="19"/>
    <x v="89"/>
    <x v="1"/>
    <x v="2"/>
    <n v="1"/>
    <n v="0"/>
    <n v="0"/>
    <n v="0"/>
    <n v="1"/>
    <n v="0"/>
    <n v="0"/>
    <n v="1"/>
    <n v="0"/>
    <n v="1"/>
  </r>
  <r>
    <x v="19"/>
    <x v="89"/>
    <x v="1"/>
    <x v="4"/>
    <n v="1"/>
    <n v="1"/>
    <n v="2"/>
    <n v="1"/>
    <n v="3"/>
    <n v="1"/>
    <n v="0"/>
    <n v="2"/>
    <n v="1"/>
    <n v="4"/>
  </r>
  <r>
    <x v="19"/>
    <x v="90"/>
    <x v="0"/>
    <x v="0"/>
    <n v="33"/>
    <n v="14"/>
    <n v="13"/>
    <n v="4"/>
    <n v="31"/>
    <n v="25"/>
    <n v="4"/>
    <n v="11"/>
    <n v="20"/>
    <n v="60"/>
  </r>
  <r>
    <x v="19"/>
    <x v="90"/>
    <x v="0"/>
    <x v="5"/>
    <n v="2"/>
    <n v="0"/>
    <n v="1"/>
    <n v="0"/>
    <n v="1"/>
    <n v="1"/>
    <n v="1"/>
    <n v="0"/>
    <n v="1"/>
    <n v="3"/>
  </r>
  <r>
    <x v="19"/>
    <x v="90"/>
    <x v="0"/>
    <x v="1"/>
    <n v="1"/>
    <n v="3"/>
    <n v="2"/>
    <n v="0"/>
    <n v="6"/>
    <n v="0"/>
    <n v="0"/>
    <n v="5"/>
    <n v="1"/>
    <n v="6"/>
  </r>
  <r>
    <x v="19"/>
    <x v="90"/>
    <x v="0"/>
    <x v="3"/>
    <n v="1"/>
    <n v="0"/>
    <n v="1"/>
    <n v="1"/>
    <n v="1"/>
    <n v="1"/>
    <n v="0"/>
    <n v="1"/>
    <n v="0"/>
    <n v="2"/>
  </r>
  <r>
    <x v="19"/>
    <x v="90"/>
    <x v="0"/>
    <x v="2"/>
    <n v="2"/>
    <n v="1"/>
    <n v="0"/>
    <n v="0"/>
    <n v="1"/>
    <n v="2"/>
    <n v="0"/>
    <n v="1"/>
    <n v="0"/>
    <n v="3"/>
  </r>
  <r>
    <x v="19"/>
    <x v="90"/>
    <x v="0"/>
    <x v="4"/>
    <n v="3"/>
    <n v="0"/>
    <n v="1"/>
    <n v="1"/>
    <n v="2"/>
    <n v="2"/>
    <n v="0"/>
    <n v="2"/>
    <n v="0"/>
    <n v="4"/>
  </r>
  <r>
    <x v="19"/>
    <x v="90"/>
    <x v="1"/>
    <x v="0"/>
    <n v="12"/>
    <n v="3"/>
    <n v="6"/>
    <n v="1"/>
    <n v="12"/>
    <n v="8"/>
    <n v="2"/>
    <n v="5"/>
    <n v="6"/>
    <n v="21"/>
  </r>
  <r>
    <x v="19"/>
    <x v="90"/>
    <x v="1"/>
    <x v="3"/>
    <n v="0"/>
    <n v="0"/>
    <n v="1"/>
    <n v="1"/>
    <n v="1"/>
    <n v="0"/>
    <n v="0"/>
    <n v="0"/>
    <n v="1"/>
    <n v="1"/>
  </r>
  <r>
    <x v="19"/>
    <x v="90"/>
    <x v="1"/>
    <x v="2"/>
    <n v="1"/>
    <n v="0"/>
    <n v="0"/>
    <n v="0"/>
    <n v="0"/>
    <n v="1"/>
    <n v="0"/>
    <n v="0"/>
    <n v="0"/>
    <n v="1"/>
  </r>
  <r>
    <x v="19"/>
    <x v="90"/>
    <x v="1"/>
    <x v="4"/>
    <n v="1"/>
    <n v="0"/>
    <n v="0"/>
    <n v="0"/>
    <n v="0"/>
    <n v="1"/>
    <n v="0"/>
    <n v="0"/>
    <n v="0"/>
    <n v="1"/>
  </r>
  <r>
    <x v="19"/>
    <x v="171"/>
    <x v="0"/>
    <x v="0"/>
    <n v="21"/>
    <n v="6"/>
    <n v="12"/>
    <n v="2"/>
    <n v="20"/>
    <n v="18"/>
    <n v="2"/>
    <n v="8"/>
    <n v="11"/>
    <n v="39"/>
  </r>
  <r>
    <x v="19"/>
    <x v="171"/>
    <x v="0"/>
    <x v="5"/>
    <n v="2"/>
    <n v="0"/>
    <n v="0"/>
    <n v="0"/>
    <n v="0"/>
    <n v="2"/>
    <n v="0"/>
    <n v="0"/>
    <n v="0"/>
    <n v="2"/>
  </r>
  <r>
    <x v="19"/>
    <x v="171"/>
    <x v="0"/>
    <x v="1"/>
    <n v="4"/>
    <n v="0"/>
    <n v="1"/>
    <n v="0"/>
    <n v="2"/>
    <n v="2"/>
    <n v="0"/>
    <n v="2"/>
    <n v="1"/>
    <n v="5"/>
  </r>
  <r>
    <x v="19"/>
    <x v="171"/>
    <x v="0"/>
    <x v="3"/>
    <n v="1"/>
    <n v="0"/>
    <n v="0"/>
    <n v="0"/>
    <n v="1"/>
    <n v="0"/>
    <n v="1"/>
    <n v="0"/>
    <n v="0"/>
    <n v="1"/>
  </r>
  <r>
    <x v="19"/>
    <x v="171"/>
    <x v="0"/>
    <x v="2"/>
    <n v="3"/>
    <n v="0"/>
    <n v="0"/>
    <n v="0"/>
    <n v="0"/>
    <n v="3"/>
    <n v="0"/>
    <n v="0"/>
    <n v="0"/>
    <n v="3"/>
  </r>
  <r>
    <x v="19"/>
    <x v="171"/>
    <x v="0"/>
    <x v="4"/>
    <n v="9"/>
    <n v="0"/>
    <n v="1"/>
    <n v="0"/>
    <n v="3"/>
    <n v="6"/>
    <n v="1"/>
    <n v="3"/>
    <n v="0"/>
    <n v="10"/>
  </r>
  <r>
    <x v="19"/>
    <x v="171"/>
    <x v="1"/>
    <x v="0"/>
    <n v="7"/>
    <n v="11"/>
    <n v="4"/>
    <n v="0"/>
    <n v="17"/>
    <n v="4"/>
    <n v="2"/>
    <n v="10"/>
    <n v="6"/>
    <n v="22"/>
  </r>
  <r>
    <x v="19"/>
    <x v="171"/>
    <x v="1"/>
    <x v="5"/>
    <n v="0"/>
    <n v="1"/>
    <n v="0"/>
    <n v="0"/>
    <n v="1"/>
    <n v="0"/>
    <n v="0"/>
    <n v="1"/>
    <n v="0"/>
    <n v="1"/>
  </r>
  <r>
    <x v="19"/>
    <x v="171"/>
    <x v="1"/>
    <x v="1"/>
    <n v="0"/>
    <n v="0"/>
    <n v="1"/>
    <n v="0"/>
    <n v="1"/>
    <n v="0"/>
    <n v="0"/>
    <n v="0"/>
    <n v="1"/>
    <n v="1"/>
  </r>
  <r>
    <x v="19"/>
    <x v="171"/>
    <x v="1"/>
    <x v="3"/>
    <n v="1"/>
    <n v="0"/>
    <n v="0"/>
    <n v="0"/>
    <n v="0"/>
    <n v="1"/>
    <n v="0"/>
    <n v="0"/>
    <n v="0"/>
    <n v="1"/>
  </r>
  <r>
    <x v="19"/>
    <x v="171"/>
    <x v="1"/>
    <x v="2"/>
    <n v="1"/>
    <n v="1"/>
    <n v="1"/>
    <n v="0"/>
    <n v="2"/>
    <n v="1"/>
    <n v="0"/>
    <n v="2"/>
    <n v="0"/>
    <n v="3"/>
  </r>
  <r>
    <x v="19"/>
    <x v="171"/>
    <x v="1"/>
    <x v="4"/>
    <n v="4"/>
    <n v="1"/>
    <n v="0"/>
    <n v="0"/>
    <n v="1"/>
    <n v="4"/>
    <n v="0"/>
    <n v="1"/>
    <n v="0"/>
    <n v="5"/>
  </r>
  <r>
    <x v="19"/>
    <x v="91"/>
    <x v="0"/>
    <x v="0"/>
    <n v="22"/>
    <n v="12"/>
    <n v="6"/>
    <n v="2"/>
    <n v="22"/>
    <n v="14"/>
    <n v="2"/>
    <n v="14"/>
    <n v="10"/>
    <n v="40"/>
  </r>
  <r>
    <x v="19"/>
    <x v="91"/>
    <x v="0"/>
    <x v="5"/>
    <n v="1"/>
    <n v="2"/>
    <n v="0"/>
    <n v="0"/>
    <n v="2"/>
    <n v="1"/>
    <n v="0"/>
    <n v="0"/>
    <n v="2"/>
    <n v="3"/>
  </r>
  <r>
    <x v="19"/>
    <x v="91"/>
    <x v="0"/>
    <x v="1"/>
    <n v="2"/>
    <n v="0"/>
    <n v="1"/>
    <n v="0"/>
    <n v="1"/>
    <n v="2"/>
    <n v="0"/>
    <n v="0"/>
    <n v="1"/>
    <n v="3"/>
  </r>
  <r>
    <x v="19"/>
    <x v="91"/>
    <x v="0"/>
    <x v="3"/>
    <n v="3"/>
    <n v="0"/>
    <n v="0"/>
    <n v="0"/>
    <n v="1"/>
    <n v="2"/>
    <n v="0"/>
    <n v="0"/>
    <n v="1"/>
    <n v="3"/>
  </r>
  <r>
    <x v="19"/>
    <x v="91"/>
    <x v="0"/>
    <x v="4"/>
    <n v="1"/>
    <n v="0"/>
    <n v="1"/>
    <n v="0"/>
    <n v="1"/>
    <n v="1"/>
    <n v="0"/>
    <n v="1"/>
    <n v="0"/>
    <n v="2"/>
  </r>
  <r>
    <x v="19"/>
    <x v="91"/>
    <x v="1"/>
    <x v="0"/>
    <n v="11"/>
    <n v="4"/>
    <n v="2"/>
    <n v="1"/>
    <n v="6"/>
    <n v="11"/>
    <n v="0"/>
    <n v="2"/>
    <n v="4"/>
    <n v="17"/>
  </r>
  <r>
    <x v="19"/>
    <x v="91"/>
    <x v="1"/>
    <x v="1"/>
    <n v="2"/>
    <n v="0"/>
    <n v="0"/>
    <n v="0"/>
    <n v="0"/>
    <n v="2"/>
    <n v="0"/>
    <n v="0"/>
    <n v="0"/>
    <n v="2"/>
  </r>
  <r>
    <x v="19"/>
    <x v="91"/>
    <x v="1"/>
    <x v="3"/>
    <n v="5"/>
    <n v="0"/>
    <n v="0"/>
    <n v="0"/>
    <n v="2"/>
    <n v="3"/>
    <n v="0"/>
    <n v="2"/>
    <n v="0"/>
    <n v="5"/>
  </r>
  <r>
    <x v="19"/>
    <x v="91"/>
    <x v="1"/>
    <x v="2"/>
    <n v="1"/>
    <n v="1"/>
    <n v="1"/>
    <n v="0"/>
    <n v="3"/>
    <n v="0"/>
    <n v="1"/>
    <n v="1"/>
    <n v="1"/>
    <n v="3"/>
  </r>
  <r>
    <x v="19"/>
    <x v="91"/>
    <x v="1"/>
    <x v="4"/>
    <n v="3"/>
    <n v="2"/>
    <n v="2"/>
    <n v="0"/>
    <n v="5"/>
    <n v="2"/>
    <n v="1"/>
    <n v="4"/>
    <n v="0"/>
    <n v="7"/>
  </r>
  <r>
    <x v="19"/>
    <x v="7"/>
    <x v="0"/>
    <x v="0"/>
    <n v="18"/>
    <n v="9"/>
    <n v="3"/>
    <n v="1"/>
    <n v="16"/>
    <n v="10"/>
    <n v="3"/>
    <n v="9"/>
    <n v="8"/>
    <n v="30"/>
  </r>
  <r>
    <x v="19"/>
    <x v="7"/>
    <x v="0"/>
    <x v="5"/>
    <n v="1"/>
    <n v="1"/>
    <n v="2"/>
    <n v="2"/>
    <n v="3"/>
    <n v="1"/>
    <n v="0"/>
    <n v="1"/>
    <n v="2"/>
    <n v="4"/>
  </r>
  <r>
    <x v="19"/>
    <x v="7"/>
    <x v="0"/>
    <x v="1"/>
    <n v="5"/>
    <n v="1"/>
    <n v="1"/>
    <n v="0"/>
    <n v="3"/>
    <n v="3"/>
    <n v="0"/>
    <n v="3"/>
    <n v="1"/>
    <n v="7"/>
  </r>
  <r>
    <x v="19"/>
    <x v="7"/>
    <x v="0"/>
    <x v="3"/>
    <n v="2"/>
    <n v="2"/>
    <n v="2"/>
    <n v="1"/>
    <n v="5"/>
    <n v="1"/>
    <n v="0"/>
    <n v="4"/>
    <n v="1"/>
    <n v="6"/>
  </r>
  <r>
    <x v="19"/>
    <x v="7"/>
    <x v="0"/>
    <x v="2"/>
    <n v="2"/>
    <n v="0"/>
    <n v="1"/>
    <n v="0"/>
    <n v="2"/>
    <n v="1"/>
    <n v="1"/>
    <n v="1"/>
    <n v="0"/>
    <n v="3"/>
  </r>
  <r>
    <x v="19"/>
    <x v="7"/>
    <x v="0"/>
    <x v="4"/>
    <n v="6"/>
    <n v="1"/>
    <n v="4"/>
    <n v="3"/>
    <n v="6"/>
    <n v="4"/>
    <n v="1"/>
    <n v="3"/>
    <n v="3"/>
    <n v="11"/>
  </r>
  <r>
    <x v="19"/>
    <x v="7"/>
    <x v="1"/>
    <x v="0"/>
    <n v="10"/>
    <n v="5"/>
    <n v="11"/>
    <n v="3"/>
    <n v="18"/>
    <n v="8"/>
    <n v="1"/>
    <n v="6"/>
    <n v="11"/>
    <n v="26"/>
  </r>
  <r>
    <x v="19"/>
    <x v="7"/>
    <x v="1"/>
    <x v="5"/>
    <n v="1"/>
    <n v="0"/>
    <n v="0"/>
    <n v="0"/>
    <n v="0"/>
    <n v="1"/>
    <n v="0"/>
    <n v="0"/>
    <n v="0"/>
    <n v="1"/>
  </r>
  <r>
    <x v="19"/>
    <x v="7"/>
    <x v="1"/>
    <x v="3"/>
    <n v="1"/>
    <n v="0"/>
    <n v="0"/>
    <n v="0"/>
    <n v="1"/>
    <n v="0"/>
    <n v="0"/>
    <n v="1"/>
    <n v="0"/>
    <n v="1"/>
  </r>
  <r>
    <x v="19"/>
    <x v="7"/>
    <x v="1"/>
    <x v="2"/>
    <n v="2"/>
    <n v="0"/>
    <n v="0"/>
    <n v="0"/>
    <n v="0"/>
    <n v="1"/>
    <n v="0"/>
    <n v="1"/>
    <n v="0"/>
    <n v="2"/>
  </r>
  <r>
    <x v="19"/>
    <x v="7"/>
    <x v="1"/>
    <x v="4"/>
    <n v="5"/>
    <n v="1"/>
    <n v="0"/>
    <n v="1"/>
    <n v="1"/>
    <n v="4"/>
    <n v="1"/>
    <n v="0"/>
    <n v="1"/>
    <n v="6"/>
  </r>
  <r>
    <x v="19"/>
    <x v="92"/>
    <x v="0"/>
    <x v="0"/>
    <n v="12"/>
    <n v="14"/>
    <n v="14"/>
    <n v="4"/>
    <n v="28"/>
    <n v="9"/>
    <n v="3"/>
    <n v="11"/>
    <n v="17"/>
    <n v="40"/>
  </r>
  <r>
    <x v="19"/>
    <x v="92"/>
    <x v="0"/>
    <x v="5"/>
    <n v="0"/>
    <n v="1"/>
    <n v="0"/>
    <n v="0"/>
    <n v="1"/>
    <n v="0"/>
    <n v="0"/>
    <n v="1"/>
    <n v="0"/>
    <n v="1"/>
  </r>
  <r>
    <x v="19"/>
    <x v="92"/>
    <x v="0"/>
    <x v="1"/>
    <n v="6"/>
    <n v="1"/>
    <n v="1"/>
    <n v="1"/>
    <n v="2"/>
    <n v="5"/>
    <n v="1"/>
    <n v="1"/>
    <n v="1"/>
    <n v="8"/>
  </r>
  <r>
    <x v="19"/>
    <x v="92"/>
    <x v="0"/>
    <x v="3"/>
    <n v="2"/>
    <n v="0"/>
    <n v="0"/>
    <n v="0"/>
    <n v="1"/>
    <n v="1"/>
    <n v="0"/>
    <n v="1"/>
    <n v="0"/>
    <n v="2"/>
  </r>
  <r>
    <x v="19"/>
    <x v="92"/>
    <x v="0"/>
    <x v="2"/>
    <n v="0"/>
    <n v="1"/>
    <n v="0"/>
    <n v="0"/>
    <n v="1"/>
    <n v="0"/>
    <n v="0"/>
    <n v="0"/>
    <n v="1"/>
    <n v="1"/>
  </r>
  <r>
    <x v="19"/>
    <x v="92"/>
    <x v="0"/>
    <x v="4"/>
    <n v="10"/>
    <n v="2"/>
    <n v="2"/>
    <n v="1"/>
    <n v="7"/>
    <n v="6"/>
    <n v="1"/>
    <n v="5"/>
    <n v="2"/>
    <n v="14"/>
  </r>
  <r>
    <x v="19"/>
    <x v="92"/>
    <x v="1"/>
    <x v="0"/>
    <n v="7"/>
    <n v="4"/>
    <n v="6"/>
    <n v="3"/>
    <n v="12"/>
    <n v="5"/>
    <n v="1"/>
    <n v="2"/>
    <n v="9"/>
    <n v="17"/>
  </r>
  <r>
    <x v="19"/>
    <x v="92"/>
    <x v="1"/>
    <x v="5"/>
    <n v="1"/>
    <n v="0"/>
    <n v="0"/>
    <n v="0"/>
    <n v="0"/>
    <n v="1"/>
    <n v="0"/>
    <n v="0"/>
    <n v="0"/>
    <n v="1"/>
  </r>
  <r>
    <x v="19"/>
    <x v="92"/>
    <x v="1"/>
    <x v="1"/>
    <n v="3"/>
    <n v="0"/>
    <n v="0"/>
    <n v="0"/>
    <n v="1"/>
    <n v="2"/>
    <n v="1"/>
    <n v="0"/>
    <n v="0"/>
    <n v="3"/>
  </r>
  <r>
    <x v="19"/>
    <x v="92"/>
    <x v="1"/>
    <x v="3"/>
    <n v="1"/>
    <n v="0"/>
    <n v="0"/>
    <n v="0"/>
    <n v="0"/>
    <n v="0"/>
    <n v="0"/>
    <n v="1"/>
    <n v="0"/>
    <n v="1"/>
  </r>
  <r>
    <x v="19"/>
    <x v="92"/>
    <x v="1"/>
    <x v="2"/>
    <n v="1"/>
    <n v="0"/>
    <n v="0"/>
    <n v="0"/>
    <n v="0"/>
    <n v="1"/>
    <n v="0"/>
    <n v="0"/>
    <n v="0"/>
    <n v="1"/>
  </r>
  <r>
    <x v="19"/>
    <x v="92"/>
    <x v="1"/>
    <x v="4"/>
    <n v="1"/>
    <n v="4"/>
    <n v="0"/>
    <n v="0"/>
    <n v="4"/>
    <n v="1"/>
    <n v="0"/>
    <n v="4"/>
    <n v="0"/>
    <n v="5"/>
  </r>
  <r>
    <x v="19"/>
    <x v="93"/>
    <x v="0"/>
    <x v="0"/>
    <n v="21"/>
    <n v="18"/>
    <n v="16"/>
    <n v="6"/>
    <n v="35"/>
    <n v="18"/>
    <n v="0"/>
    <n v="11"/>
    <n v="26"/>
    <n v="55"/>
  </r>
  <r>
    <x v="19"/>
    <x v="93"/>
    <x v="0"/>
    <x v="5"/>
    <n v="1"/>
    <n v="1"/>
    <n v="1"/>
    <n v="0"/>
    <n v="2"/>
    <n v="1"/>
    <n v="1"/>
    <n v="1"/>
    <n v="0"/>
    <n v="3"/>
  </r>
  <r>
    <x v="19"/>
    <x v="93"/>
    <x v="0"/>
    <x v="1"/>
    <n v="1"/>
    <n v="1"/>
    <n v="0"/>
    <n v="0"/>
    <n v="1"/>
    <n v="1"/>
    <n v="0"/>
    <n v="0"/>
    <n v="1"/>
    <n v="2"/>
  </r>
  <r>
    <x v="19"/>
    <x v="93"/>
    <x v="0"/>
    <x v="3"/>
    <n v="2"/>
    <n v="0"/>
    <n v="2"/>
    <n v="1"/>
    <n v="2"/>
    <n v="1"/>
    <n v="1"/>
    <n v="0"/>
    <n v="2"/>
    <n v="4"/>
  </r>
  <r>
    <x v="19"/>
    <x v="93"/>
    <x v="0"/>
    <x v="2"/>
    <n v="1"/>
    <n v="0"/>
    <n v="0"/>
    <n v="0"/>
    <n v="0"/>
    <n v="1"/>
    <n v="0"/>
    <n v="0"/>
    <n v="0"/>
    <n v="1"/>
  </r>
  <r>
    <x v="19"/>
    <x v="93"/>
    <x v="0"/>
    <x v="4"/>
    <n v="3"/>
    <n v="2"/>
    <n v="1"/>
    <n v="1"/>
    <n v="4"/>
    <n v="2"/>
    <n v="1"/>
    <n v="2"/>
    <n v="1"/>
    <n v="6"/>
  </r>
  <r>
    <x v="19"/>
    <x v="93"/>
    <x v="1"/>
    <x v="0"/>
    <n v="6"/>
    <n v="3"/>
    <n v="4"/>
    <n v="2"/>
    <n v="7"/>
    <n v="3"/>
    <n v="0"/>
    <n v="4"/>
    <n v="6"/>
    <n v="13"/>
  </r>
  <r>
    <x v="19"/>
    <x v="93"/>
    <x v="1"/>
    <x v="5"/>
    <n v="2"/>
    <n v="0"/>
    <n v="0"/>
    <n v="0"/>
    <n v="0"/>
    <n v="2"/>
    <n v="0"/>
    <n v="0"/>
    <n v="0"/>
    <n v="2"/>
  </r>
  <r>
    <x v="19"/>
    <x v="93"/>
    <x v="1"/>
    <x v="3"/>
    <n v="1"/>
    <n v="0"/>
    <n v="0"/>
    <n v="0"/>
    <n v="0"/>
    <n v="1"/>
    <n v="0"/>
    <n v="0"/>
    <n v="0"/>
    <n v="1"/>
  </r>
  <r>
    <x v="19"/>
    <x v="93"/>
    <x v="1"/>
    <x v="4"/>
    <n v="3"/>
    <n v="3"/>
    <n v="0"/>
    <n v="0"/>
    <n v="3"/>
    <n v="3"/>
    <n v="2"/>
    <n v="0"/>
    <n v="1"/>
    <n v="6"/>
  </r>
  <r>
    <x v="19"/>
    <x v="94"/>
    <x v="0"/>
    <x v="0"/>
    <n v="25"/>
    <n v="8"/>
    <n v="14"/>
    <n v="3"/>
    <n v="26"/>
    <n v="17"/>
    <n v="2"/>
    <n v="9"/>
    <n v="19"/>
    <n v="47"/>
  </r>
  <r>
    <x v="19"/>
    <x v="94"/>
    <x v="0"/>
    <x v="5"/>
    <n v="0"/>
    <n v="1"/>
    <n v="0"/>
    <n v="0"/>
    <n v="1"/>
    <n v="0"/>
    <n v="0"/>
    <n v="1"/>
    <n v="0"/>
    <n v="1"/>
  </r>
  <r>
    <x v="19"/>
    <x v="94"/>
    <x v="0"/>
    <x v="1"/>
    <n v="2"/>
    <n v="1"/>
    <n v="1"/>
    <n v="1"/>
    <n v="2"/>
    <n v="2"/>
    <n v="0"/>
    <n v="2"/>
    <n v="0"/>
    <n v="4"/>
  </r>
  <r>
    <x v="19"/>
    <x v="94"/>
    <x v="0"/>
    <x v="3"/>
    <n v="3"/>
    <n v="0"/>
    <n v="1"/>
    <n v="0"/>
    <n v="1"/>
    <n v="2"/>
    <n v="1"/>
    <n v="1"/>
    <n v="0"/>
    <n v="4"/>
  </r>
  <r>
    <x v="19"/>
    <x v="94"/>
    <x v="0"/>
    <x v="2"/>
    <n v="2"/>
    <n v="1"/>
    <n v="0"/>
    <n v="0"/>
    <n v="1"/>
    <n v="2"/>
    <n v="0"/>
    <n v="0"/>
    <n v="1"/>
    <n v="3"/>
  </r>
  <r>
    <x v="19"/>
    <x v="94"/>
    <x v="0"/>
    <x v="4"/>
    <n v="5"/>
    <n v="0"/>
    <n v="3"/>
    <n v="2"/>
    <n v="4"/>
    <n v="4"/>
    <n v="0"/>
    <n v="2"/>
    <n v="2"/>
    <n v="8"/>
  </r>
  <r>
    <x v="19"/>
    <x v="94"/>
    <x v="1"/>
    <x v="0"/>
    <n v="14"/>
    <n v="3"/>
    <n v="6"/>
    <n v="0"/>
    <n v="11"/>
    <n v="9"/>
    <n v="2"/>
    <n v="6"/>
    <n v="6"/>
    <n v="23"/>
  </r>
  <r>
    <x v="19"/>
    <x v="94"/>
    <x v="1"/>
    <x v="5"/>
    <n v="0"/>
    <n v="0"/>
    <n v="1"/>
    <n v="0"/>
    <n v="1"/>
    <n v="0"/>
    <n v="0"/>
    <n v="0"/>
    <n v="1"/>
    <n v="1"/>
  </r>
  <r>
    <x v="19"/>
    <x v="94"/>
    <x v="1"/>
    <x v="3"/>
    <n v="2"/>
    <n v="0"/>
    <n v="0"/>
    <n v="0"/>
    <n v="0"/>
    <n v="2"/>
    <n v="0"/>
    <n v="0"/>
    <n v="0"/>
    <n v="2"/>
  </r>
  <r>
    <x v="19"/>
    <x v="94"/>
    <x v="1"/>
    <x v="2"/>
    <n v="0"/>
    <n v="1"/>
    <n v="0"/>
    <n v="0"/>
    <n v="1"/>
    <n v="0"/>
    <n v="0"/>
    <n v="0"/>
    <n v="1"/>
    <n v="1"/>
  </r>
  <r>
    <x v="19"/>
    <x v="94"/>
    <x v="1"/>
    <x v="4"/>
    <n v="4"/>
    <n v="1"/>
    <n v="1"/>
    <n v="0"/>
    <n v="4"/>
    <n v="2"/>
    <n v="0"/>
    <n v="4"/>
    <n v="0"/>
    <n v="6"/>
  </r>
  <r>
    <x v="19"/>
    <x v="95"/>
    <x v="0"/>
    <x v="0"/>
    <n v="17"/>
    <n v="13"/>
    <n v="7"/>
    <n v="3"/>
    <n v="24"/>
    <n v="11"/>
    <n v="2"/>
    <n v="10"/>
    <n v="14"/>
    <n v="37"/>
  </r>
  <r>
    <x v="19"/>
    <x v="95"/>
    <x v="0"/>
    <x v="5"/>
    <n v="2"/>
    <n v="0"/>
    <n v="1"/>
    <n v="0"/>
    <n v="1"/>
    <n v="1"/>
    <n v="0"/>
    <n v="2"/>
    <n v="0"/>
    <n v="3"/>
  </r>
  <r>
    <x v="19"/>
    <x v="95"/>
    <x v="0"/>
    <x v="1"/>
    <n v="3"/>
    <n v="2"/>
    <n v="1"/>
    <n v="1"/>
    <n v="3"/>
    <n v="2"/>
    <n v="0"/>
    <n v="3"/>
    <n v="1"/>
    <n v="6"/>
  </r>
  <r>
    <x v="19"/>
    <x v="95"/>
    <x v="0"/>
    <x v="3"/>
    <n v="0"/>
    <n v="2"/>
    <n v="0"/>
    <n v="0"/>
    <n v="2"/>
    <n v="0"/>
    <n v="0"/>
    <n v="1"/>
    <n v="1"/>
    <n v="2"/>
  </r>
  <r>
    <x v="19"/>
    <x v="95"/>
    <x v="0"/>
    <x v="2"/>
    <n v="0"/>
    <n v="0"/>
    <n v="1"/>
    <n v="1"/>
    <n v="1"/>
    <n v="0"/>
    <n v="0"/>
    <n v="1"/>
    <n v="0"/>
    <n v="1"/>
  </r>
  <r>
    <x v="19"/>
    <x v="95"/>
    <x v="0"/>
    <x v="4"/>
    <n v="5"/>
    <n v="0"/>
    <n v="4"/>
    <n v="0"/>
    <n v="5"/>
    <n v="3"/>
    <n v="1"/>
    <n v="3"/>
    <n v="2"/>
    <n v="9"/>
  </r>
  <r>
    <x v="19"/>
    <x v="95"/>
    <x v="1"/>
    <x v="0"/>
    <n v="12"/>
    <n v="7"/>
    <n v="5"/>
    <n v="2"/>
    <n v="15"/>
    <n v="8"/>
    <n v="1"/>
    <n v="4"/>
    <n v="11"/>
    <n v="24"/>
  </r>
  <r>
    <x v="19"/>
    <x v="95"/>
    <x v="1"/>
    <x v="5"/>
    <n v="1"/>
    <n v="0"/>
    <n v="0"/>
    <n v="0"/>
    <n v="0"/>
    <n v="1"/>
    <n v="0"/>
    <n v="0"/>
    <n v="0"/>
    <n v="1"/>
  </r>
  <r>
    <x v="19"/>
    <x v="95"/>
    <x v="1"/>
    <x v="1"/>
    <n v="4"/>
    <n v="0"/>
    <n v="2"/>
    <n v="2"/>
    <n v="5"/>
    <n v="1"/>
    <n v="1"/>
    <n v="1"/>
    <n v="3"/>
    <n v="6"/>
  </r>
  <r>
    <x v="19"/>
    <x v="95"/>
    <x v="1"/>
    <x v="4"/>
    <n v="2"/>
    <n v="1"/>
    <n v="2"/>
    <n v="1"/>
    <n v="3"/>
    <n v="1"/>
    <n v="0"/>
    <n v="2"/>
    <n v="2"/>
    <n v="5"/>
  </r>
  <r>
    <x v="19"/>
    <x v="96"/>
    <x v="0"/>
    <x v="0"/>
    <n v="20"/>
    <n v="15"/>
    <n v="9"/>
    <n v="4"/>
    <n v="26"/>
    <n v="15"/>
    <n v="0"/>
    <n v="11"/>
    <n v="18"/>
    <n v="44"/>
  </r>
  <r>
    <x v="19"/>
    <x v="96"/>
    <x v="0"/>
    <x v="5"/>
    <n v="2"/>
    <n v="0"/>
    <n v="0"/>
    <n v="0"/>
    <n v="0"/>
    <n v="2"/>
    <n v="0"/>
    <n v="0"/>
    <n v="0"/>
    <n v="2"/>
  </r>
  <r>
    <x v="19"/>
    <x v="96"/>
    <x v="0"/>
    <x v="1"/>
    <n v="1"/>
    <n v="1"/>
    <n v="1"/>
    <n v="0"/>
    <n v="3"/>
    <n v="0"/>
    <n v="0"/>
    <n v="1"/>
    <n v="2"/>
    <n v="3"/>
  </r>
  <r>
    <x v="19"/>
    <x v="96"/>
    <x v="0"/>
    <x v="3"/>
    <n v="2"/>
    <n v="1"/>
    <n v="1"/>
    <n v="0"/>
    <n v="2"/>
    <n v="2"/>
    <n v="0"/>
    <n v="1"/>
    <n v="1"/>
    <n v="4"/>
  </r>
  <r>
    <x v="19"/>
    <x v="96"/>
    <x v="0"/>
    <x v="2"/>
    <n v="1"/>
    <n v="0"/>
    <n v="1"/>
    <n v="0"/>
    <n v="1"/>
    <n v="0"/>
    <n v="0"/>
    <n v="1"/>
    <n v="1"/>
    <n v="2"/>
  </r>
  <r>
    <x v="19"/>
    <x v="96"/>
    <x v="0"/>
    <x v="4"/>
    <n v="6"/>
    <n v="0"/>
    <n v="3"/>
    <n v="0"/>
    <n v="5"/>
    <n v="3"/>
    <n v="1"/>
    <n v="3"/>
    <n v="2"/>
    <n v="9"/>
  </r>
  <r>
    <x v="19"/>
    <x v="96"/>
    <x v="1"/>
    <x v="0"/>
    <n v="9"/>
    <n v="3"/>
    <n v="8"/>
    <n v="3"/>
    <n v="12"/>
    <n v="6"/>
    <n v="0"/>
    <n v="4"/>
    <n v="10"/>
    <n v="20"/>
  </r>
  <r>
    <x v="19"/>
    <x v="96"/>
    <x v="1"/>
    <x v="5"/>
    <n v="2"/>
    <n v="0"/>
    <n v="0"/>
    <n v="0"/>
    <n v="0"/>
    <n v="2"/>
    <n v="0"/>
    <n v="0"/>
    <n v="0"/>
    <n v="2"/>
  </r>
  <r>
    <x v="19"/>
    <x v="96"/>
    <x v="1"/>
    <x v="2"/>
    <n v="1"/>
    <n v="0"/>
    <n v="0"/>
    <n v="0"/>
    <n v="0"/>
    <n v="1"/>
    <n v="0"/>
    <n v="0"/>
    <n v="0"/>
    <n v="1"/>
  </r>
  <r>
    <x v="19"/>
    <x v="96"/>
    <x v="1"/>
    <x v="4"/>
    <n v="2"/>
    <n v="2"/>
    <n v="1"/>
    <n v="0"/>
    <n v="3"/>
    <n v="2"/>
    <n v="2"/>
    <n v="1"/>
    <n v="0"/>
    <n v="5"/>
  </r>
  <r>
    <x v="19"/>
    <x v="97"/>
    <x v="0"/>
    <x v="0"/>
    <n v="23"/>
    <n v="14"/>
    <n v="13"/>
    <n v="3"/>
    <n v="30"/>
    <n v="17"/>
    <n v="3"/>
    <n v="14"/>
    <n v="16"/>
    <n v="50"/>
  </r>
  <r>
    <x v="19"/>
    <x v="97"/>
    <x v="0"/>
    <x v="5"/>
    <n v="3"/>
    <n v="0"/>
    <n v="0"/>
    <n v="0"/>
    <n v="0"/>
    <n v="3"/>
    <n v="0"/>
    <n v="0"/>
    <n v="0"/>
    <n v="3"/>
  </r>
  <r>
    <x v="19"/>
    <x v="97"/>
    <x v="0"/>
    <x v="1"/>
    <n v="5"/>
    <n v="0"/>
    <n v="0"/>
    <n v="0"/>
    <n v="0"/>
    <n v="5"/>
    <n v="0"/>
    <n v="0"/>
    <n v="0"/>
    <n v="5"/>
  </r>
  <r>
    <x v="19"/>
    <x v="97"/>
    <x v="0"/>
    <x v="3"/>
    <n v="3"/>
    <n v="0"/>
    <n v="1"/>
    <n v="0"/>
    <n v="2"/>
    <n v="0"/>
    <n v="2"/>
    <n v="2"/>
    <n v="0"/>
    <n v="4"/>
  </r>
  <r>
    <x v="19"/>
    <x v="97"/>
    <x v="0"/>
    <x v="2"/>
    <n v="1"/>
    <n v="1"/>
    <n v="0"/>
    <n v="0"/>
    <n v="1"/>
    <n v="0"/>
    <n v="1"/>
    <n v="1"/>
    <n v="0"/>
    <n v="2"/>
  </r>
  <r>
    <x v="19"/>
    <x v="97"/>
    <x v="0"/>
    <x v="4"/>
    <n v="5"/>
    <n v="5"/>
    <n v="4"/>
    <n v="2"/>
    <n v="9"/>
    <n v="2"/>
    <n v="2"/>
    <n v="6"/>
    <n v="4"/>
    <n v="14"/>
  </r>
  <r>
    <x v="19"/>
    <x v="97"/>
    <x v="1"/>
    <x v="0"/>
    <n v="13"/>
    <n v="9"/>
    <n v="7"/>
    <n v="2"/>
    <n v="18"/>
    <n v="10"/>
    <n v="2"/>
    <n v="4"/>
    <n v="13"/>
    <n v="29"/>
  </r>
  <r>
    <x v="19"/>
    <x v="97"/>
    <x v="1"/>
    <x v="5"/>
    <n v="2"/>
    <n v="1"/>
    <n v="0"/>
    <n v="0"/>
    <n v="1"/>
    <n v="1"/>
    <n v="0"/>
    <n v="2"/>
    <n v="0"/>
    <n v="3"/>
  </r>
  <r>
    <x v="19"/>
    <x v="97"/>
    <x v="1"/>
    <x v="1"/>
    <n v="4"/>
    <n v="1"/>
    <n v="0"/>
    <n v="0"/>
    <n v="1"/>
    <n v="4"/>
    <n v="0"/>
    <n v="1"/>
    <n v="0"/>
    <n v="5"/>
  </r>
  <r>
    <x v="19"/>
    <x v="97"/>
    <x v="1"/>
    <x v="3"/>
    <n v="1"/>
    <n v="0"/>
    <n v="0"/>
    <n v="0"/>
    <n v="0"/>
    <n v="0"/>
    <n v="0"/>
    <n v="1"/>
    <n v="0"/>
    <n v="1"/>
  </r>
  <r>
    <x v="19"/>
    <x v="97"/>
    <x v="1"/>
    <x v="2"/>
    <n v="2"/>
    <n v="0"/>
    <n v="0"/>
    <n v="0"/>
    <n v="1"/>
    <n v="0"/>
    <n v="0"/>
    <n v="2"/>
    <n v="0"/>
    <n v="2"/>
  </r>
  <r>
    <x v="19"/>
    <x v="97"/>
    <x v="1"/>
    <x v="4"/>
    <n v="2"/>
    <n v="2"/>
    <n v="2"/>
    <n v="0"/>
    <n v="4"/>
    <n v="2"/>
    <n v="0"/>
    <n v="4"/>
    <n v="0"/>
    <n v="6"/>
  </r>
  <r>
    <x v="19"/>
    <x v="98"/>
    <x v="0"/>
    <x v="0"/>
    <n v="16"/>
    <n v="19"/>
    <n v="10"/>
    <n v="3"/>
    <n v="37"/>
    <n v="8"/>
    <n v="5"/>
    <n v="11"/>
    <n v="21"/>
    <n v="45"/>
  </r>
  <r>
    <x v="19"/>
    <x v="98"/>
    <x v="0"/>
    <x v="1"/>
    <n v="1"/>
    <n v="3"/>
    <n v="1"/>
    <n v="1"/>
    <n v="4"/>
    <n v="0"/>
    <n v="0"/>
    <n v="4"/>
    <n v="1"/>
    <n v="5"/>
  </r>
  <r>
    <x v="19"/>
    <x v="98"/>
    <x v="0"/>
    <x v="3"/>
    <n v="2"/>
    <n v="0"/>
    <n v="1"/>
    <n v="0"/>
    <n v="3"/>
    <n v="0"/>
    <n v="0"/>
    <n v="2"/>
    <n v="1"/>
    <n v="3"/>
  </r>
  <r>
    <x v="19"/>
    <x v="98"/>
    <x v="0"/>
    <x v="2"/>
    <n v="2"/>
    <n v="0"/>
    <n v="0"/>
    <n v="0"/>
    <n v="0"/>
    <n v="2"/>
    <n v="0"/>
    <n v="0"/>
    <n v="0"/>
    <n v="2"/>
  </r>
  <r>
    <x v="19"/>
    <x v="98"/>
    <x v="0"/>
    <x v="4"/>
    <n v="8"/>
    <n v="0"/>
    <n v="5"/>
    <n v="1"/>
    <n v="7"/>
    <n v="6"/>
    <n v="0"/>
    <n v="4"/>
    <n v="3"/>
    <n v="13"/>
  </r>
  <r>
    <x v="19"/>
    <x v="98"/>
    <x v="1"/>
    <x v="0"/>
    <n v="13"/>
    <n v="3"/>
    <n v="11"/>
    <n v="6"/>
    <n v="14"/>
    <n v="11"/>
    <n v="0"/>
    <n v="8"/>
    <n v="8"/>
    <n v="27"/>
  </r>
  <r>
    <x v="19"/>
    <x v="98"/>
    <x v="1"/>
    <x v="5"/>
    <n v="2"/>
    <n v="0"/>
    <n v="0"/>
    <n v="0"/>
    <n v="0"/>
    <n v="1"/>
    <n v="0"/>
    <n v="1"/>
    <n v="0"/>
    <n v="2"/>
  </r>
  <r>
    <x v="19"/>
    <x v="98"/>
    <x v="1"/>
    <x v="1"/>
    <n v="1"/>
    <n v="0"/>
    <n v="0"/>
    <n v="0"/>
    <n v="0"/>
    <n v="1"/>
    <n v="0"/>
    <n v="0"/>
    <n v="0"/>
    <n v="1"/>
  </r>
  <r>
    <x v="19"/>
    <x v="98"/>
    <x v="1"/>
    <x v="2"/>
    <n v="3"/>
    <n v="0"/>
    <n v="0"/>
    <n v="0"/>
    <n v="3"/>
    <n v="0"/>
    <n v="0"/>
    <n v="3"/>
    <n v="0"/>
    <n v="3"/>
  </r>
  <r>
    <x v="19"/>
    <x v="98"/>
    <x v="1"/>
    <x v="4"/>
    <n v="5"/>
    <n v="1"/>
    <n v="1"/>
    <n v="0"/>
    <n v="2"/>
    <n v="5"/>
    <n v="0"/>
    <n v="2"/>
    <n v="0"/>
    <n v="7"/>
  </r>
  <r>
    <x v="19"/>
    <x v="99"/>
    <x v="0"/>
    <x v="0"/>
    <n v="20"/>
    <n v="12"/>
    <n v="10"/>
    <n v="1"/>
    <n v="28"/>
    <n v="9"/>
    <n v="3"/>
    <n v="9"/>
    <n v="21"/>
    <n v="42"/>
  </r>
  <r>
    <x v="19"/>
    <x v="99"/>
    <x v="0"/>
    <x v="5"/>
    <n v="1"/>
    <n v="0"/>
    <n v="0"/>
    <n v="0"/>
    <n v="0"/>
    <n v="1"/>
    <n v="0"/>
    <n v="0"/>
    <n v="0"/>
    <n v="1"/>
  </r>
  <r>
    <x v="19"/>
    <x v="99"/>
    <x v="0"/>
    <x v="3"/>
    <n v="0"/>
    <n v="1"/>
    <n v="0"/>
    <n v="0"/>
    <n v="1"/>
    <n v="0"/>
    <n v="0"/>
    <n v="0"/>
    <n v="1"/>
    <n v="1"/>
  </r>
  <r>
    <x v="19"/>
    <x v="99"/>
    <x v="0"/>
    <x v="2"/>
    <n v="1"/>
    <n v="0"/>
    <n v="0"/>
    <n v="0"/>
    <n v="1"/>
    <n v="0"/>
    <n v="0"/>
    <n v="1"/>
    <n v="0"/>
    <n v="1"/>
  </r>
  <r>
    <x v="19"/>
    <x v="99"/>
    <x v="0"/>
    <x v="4"/>
    <n v="5"/>
    <n v="2"/>
    <n v="3"/>
    <n v="0"/>
    <n v="5"/>
    <n v="3"/>
    <n v="0"/>
    <n v="6"/>
    <n v="1"/>
    <n v="10"/>
  </r>
  <r>
    <x v="19"/>
    <x v="99"/>
    <x v="1"/>
    <x v="0"/>
    <n v="15"/>
    <n v="7"/>
    <n v="4"/>
    <n v="1"/>
    <n v="12"/>
    <n v="11"/>
    <n v="0"/>
    <n v="11"/>
    <n v="4"/>
    <n v="26"/>
  </r>
  <r>
    <x v="19"/>
    <x v="99"/>
    <x v="1"/>
    <x v="2"/>
    <n v="1"/>
    <n v="0"/>
    <n v="0"/>
    <n v="0"/>
    <n v="0"/>
    <n v="1"/>
    <n v="0"/>
    <n v="0"/>
    <n v="0"/>
    <n v="1"/>
  </r>
  <r>
    <x v="19"/>
    <x v="99"/>
    <x v="1"/>
    <x v="4"/>
    <n v="1"/>
    <n v="2"/>
    <n v="2"/>
    <n v="1"/>
    <n v="4"/>
    <n v="1"/>
    <n v="0"/>
    <n v="1"/>
    <n v="3"/>
    <n v="5"/>
  </r>
  <r>
    <x v="19"/>
    <x v="100"/>
    <x v="0"/>
    <x v="0"/>
    <n v="24"/>
    <n v="16"/>
    <n v="7"/>
    <n v="2"/>
    <n v="28"/>
    <n v="16"/>
    <n v="5"/>
    <n v="10"/>
    <n v="16"/>
    <n v="47"/>
  </r>
  <r>
    <x v="19"/>
    <x v="100"/>
    <x v="0"/>
    <x v="5"/>
    <n v="0"/>
    <n v="1"/>
    <n v="0"/>
    <n v="0"/>
    <n v="1"/>
    <n v="0"/>
    <n v="0"/>
    <n v="1"/>
    <n v="0"/>
    <n v="1"/>
  </r>
  <r>
    <x v="19"/>
    <x v="100"/>
    <x v="0"/>
    <x v="1"/>
    <n v="1"/>
    <n v="0"/>
    <n v="0"/>
    <n v="0"/>
    <n v="0"/>
    <n v="1"/>
    <n v="0"/>
    <n v="0"/>
    <n v="0"/>
    <n v="1"/>
  </r>
  <r>
    <x v="19"/>
    <x v="100"/>
    <x v="0"/>
    <x v="3"/>
    <n v="2"/>
    <n v="2"/>
    <n v="2"/>
    <n v="1"/>
    <n v="4"/>
    <n v="2"/>
    <n v="0"/>
    <n v="2"/>
    <n v="2"/>
    <n v="6"/>
  </r>
  <r>
    <x v="19"/>
    <x v="100"/>
    <x v="0"/>
    <x v="2"/>
    <n v="0"/>
    <n v="0"/>
    <n v="1"/>
    <n v="0"/>
    <n v="1"/>
    <n v="0"/>
    <n v="0"/>
    <n v="1"/>
    <n v="0"/>
    <n v="1"/>
  </r>
  <r>
    <x v="19"/>
    <x v="100"/>
    <x v="0"/>
    <x v="4"/>
    <n v="4"/>
    <n v="0"/>
    <n v="2"/>
    <n v="1"/>
    <n v="2"/>
    <n v="1"/>
    <n v="0"/>
    <n v="3"/>
    <n v="2"/>
    <n v="6"/>
  </r>
  <r>
    <x v="19"/>
    <x v="100"/>
    <x v="1"/>
    <x v="0"/>
    <n v="9"/>
    <n v="3"/>
    <n v="6"/>
    <n v="1"/>
    <n v="9"/>
    <n v="7"/>
    <n v="1"/>
    <n v="4"/>
    <n v="6"/>
    <n v="18"/>
  </r>
  <r>
    <x v="19"/>
    <x v="100"/>
    <x v="1"/>
    <x v="5"/>
    <n v="2"/>
    <n v="0"/>
    <n v="0"/>
    <n v="0"/>
    <n v="0"/>
    <n v="1"/>
    <n v="1"/>
    <n v="0"/>
    <n v="0"/>
    <n v="2"/>
  </r>
  <r>
    <x v="19"/>
    <x v="100"/>
    <x v="1"/>
    <x v="1"/>
    <n v="1"/>
    <n v="0"/>
    <n v="0"/>
    <n v="0"/>
    <n v="0"/>
    <n v="1"/>
    <n v="0"/>
    <n v="0"/>
    <n v="0"/>
    <n v="1"/>
  </r>
  <r>
    <x v="19"/>
    <x v="100"/>
    <x v="1"/>
    <x v="3"/>
    <n v="2"/>
    <n v="1"/>
    <n v="0"/>
    <n v="0"/>
    <n v="2"/>
    <n v="0"/>
    <n v="1"/>
    <n v="2"/>
    <n v="0"/>
    <n v="3"/>
  </r>
  <r>
    <x v="19"/>
    <x v="100"/>
    <x v="1"/>
    <x v="2"/>
    <n v="1"/>
    <n v="0"/>
    <n v="0"/>
    <n v="0"/>
    <n v="0"/>
    <n v="1"/>
    <n v="0"/>
    <n v="0"/>
    <n v="0"/>
    <n v="1"/>
  </r>
  <r>
    <x v="19"/>
    <x v="100"/>
    <x v="1"/>
    <x v="4"/>
    <n v="3"/>
    <n v="0"/>
    <n v="1"/>
    <n v="0"/>
    <n v="1"/>
    <n v="3"/>
    <n v="0"/>
    <n v="0"/>
    <n v="1"/>
    <n v="4"/>
  </r>
  <r>
    <x v="19"/>
    <x v="101"/>
    <x v="0"/>
    <x v="0"/>
    <n v="24"/>
    <n v="13"/>
    <n v="12"/>
    <n v="2"/>
    <n v="29"/>
    <n v="18"/>
    <n v="3"/>
    <n v="11"/>
    <n v="17"/>
    <n v="49"/>
  </r>
  <r>
    <x v="19"/>
    <x v="101"/>
    <x v="0"/>
    <x v="5"/>
    <n v="4"/>
    <n v="1"/>
    <n v="2"/>
    <n v="1"/>
    <n v="4"/>
    <n v="1"/>
    <n v="1"/>
    <n v="3"/>
    <n v="2"/>
    <n v="7"/>
  </r>
  <r>
    <x v="19"/>
    <x v="101"/>
    <x v="0"/>
    <x v="1"/>
    <n v="0"/>
    <n v="0"/>
    <n v="3"/>
    <n v="0"/>
    <n v="3"/>
    <n v="0"/>
    <n v="0"/>
    <n v="0"/>
    <n v="3"/>
    <n v="3"/>
  </r>
  <r>
    <x v="19"/>
    <x v="101"/>
    <x v="0"/>
    <x v="3"/>
    <n v="2"/>
    <n v="0"/>
    <n v="2"/>
    <n v="1"/>
    <n v="2"/>
    <n v="1"/>
    <n v="0"/>
    <n v="2"/>
    <n v="1"/>
    <n v="4"/>
  </r>
  <r>
    <x v="19"/>
    <x v="101"/>
    <x v="0"/>
    <x v="2"/>
    <n v="2"/>
    <n v="0"/>
    <n v="0"/>
    <n v="0"/>
    <n v="0"/>
    <n v="2"/>
    <n v="0"/>
    <n v="0"/>
    <n v="0"/>
    <n v="2"/>
  </r>
  <r>
    <x v="19"/>
    <x v="101"/>
    <x v="0"/>
    <x v="4"/>
    <n v="6"/>
    <n v="0"/>
    <n v="0"/>
    <n v="0"/>
    <n v="2"/>
    <n v="3"/>
    <n v="1"/>
    <n v="2"/>
    <n v="0"/>
    <n v="6"/>
  </r>
  <r>
    <x v="19"/>
    <x v="101"/>
    <x v="1"/>
    <x v="0"/>
    <n v="8"/>
    <n v="4"/>
    <n v="8"/>
    <n v="4"/>
    <n v="15"/>
    <n v="5"/>
    <n v="0"/>
    <n v="7"/>
    <n v="8"/>
    <n v="20"/>
  </r>
  <r>
    <x v="19"/>
    <x v="101"/>
    <x v="1"/>
    <x v="5"/>
    <n v="1"/>
    <n v="1"/>
    <n v="0"/>
    <n v="0"/>
    <n v="1"/>
    <n v="0"/>
    <n v="1"/>
    <n v="0"/>
    <n v="1"/>
    <n v="2"/>
  </r>
  <r>
    <x v="19"/>
    <x v="101"/>
    <x v="1"/>
    <x v="3"/>
    <n v="1"/>
    <n v="0"/>
    <n v="2"/>
    <n v="0"/>
    <n v="3"/>
    <n v="0"/>
    <n v="0"/>
    <n v="3"/>
    <n v="0"/>
    <n v="3"/>
  </r>
  <r>
    <x v="19"/>
    <x v="101"/>
    <x v="1"/>
    <x v="2"/>
    <n v="1"/>
    <n v="0"/>
    <n v="0"/>
    <n v="0"/>
    <n v="1"/>
    <n v="0"/>
    <n v="0"/>
    <n v="0"/>
    <n v="1"/>
    <n v="1"/>
  </r>
  <r>
    <x v="19"/>
    <x v="101"/>
    <x v="1"/>
    <x v="4"/>
    <n v="0"/>
    <n v="1"/>
    <n v="1"/>
    <n v="0"/>
    <n v="2"/>
    <n v="0"/>
    <n v="0"/>
    <n v="1"/>
    <n v="1"/>
    <n v="2"/>
  </r>
  <r>
    <x v="19"/>
    <x v="102"/>
    <x v="0"/>
    <x v="0"/>
    <n v="27"/>
    <n v="18"/>
    <n v="11"/>
    <n v="2"/>
    <n v="33"/>
    <n v="21"/>
    <n v="3"/>
    <n v="6"/>
    <n v="26"/>
    <n v="56"/>
  </r>
  <r>
    <x v="19"/>
    <x v="102"/>
    <x v="0"/>
    <x v="1"/>
    <n v="2"/>
    <n v="1"/>
    <n v="0"/>
    <n v="0"/>
    <n v="1"/>
    <n v="2"/>
    <n v="0"/>
    <n v="0"/>
    <n v="1"/>
    <n v="3"/>
  </r>
  <r>
    <x v="19"/>
    <x v="102"/>
    <x v="0"/>
    <x v="3"/>
    <n v="1"/>
    <n v="0"/>
    <n v="1"/>
    <n v="1"/>
    <n v="1"/>
    <n v="1"/>
    <n v="0"/>
    <n v="1"/>
    <n v="0"/>
    <n v="2"/>
  </r>
  <r>
    <x v="19"/>
    <x v="102"/>
    <x v="0"/>
    <x v="2"/>
    <n v="2"/>
    <n v="0"/>
    <n v="0"/>
    <n v="0"/>
    <n v="0"/>
    <n v="2"/>
    <n v="0"/>
    <n v="0"/>
    <n v="0"/>
    <n v="2"/>
  </r>
  <r>
    <x v="19"/>
    <x v="102"/>
    <x v="0"/>
    <x v="4"/>
    <n v="2"/>
    <n v="1"/>
    <n v="5"/>
    <n v="3"/>
    <n v="6"/>
    <n v="0"/>
    <n v="0"/>
    <n v="4"/>
    <n v="4"/>
    <n v="8"/>
  </r>
  <r>
    <x v="19"/>
    <x v="102"/>
    <x v="1"/>
    <x v="0"/>
    <n v="8"/>
    <n v="4"/>
    <n v="3"/>
    <n v="0"/>
    <n v="7"/>
    <n v="8"/>
    <n v="0"/>
    <n v="2"/>
    <n v="5"/>
    <n v="15"/>
  </r>
  <r>
    <x v="19"/>
    <x v="102"/>
    <x v="1"/>
    <x v="5"/>
    <n v="1"/>
    <n v="0"/>
    <n v="0"/>
    <n v="0"/>
    <n v="0"/>
    <n v="0"/>
    <n v="0"/>
    <n v="1"/>
    <n v="0"/>
    <n v="1"/>
  </r>
  <r>
    <x v="19"/>
    <x v="102"/>
    <x v="1"/>
    <x v="3"/>
    <n v="1"/>
    <n v="0"/>
    <n v="0"/>
    <n v="0"/>
    <n v="0"/>
    <n v="1"/>
    <n v="0"/>
    <n v="0"/>
    <n v="0"/>
    <n v="1"/>
  </r>
  <r>
    <x v="19"/>
    <x v="102"/>
    <x v="1"/>
    <x v="4"/>
    <n v="1"/>
    <n v="0"/>
    <n v="0"/>
    <n v="0"/>
    <n v="0"/>
    <n v="1"/>
    <n v="0"/>
    <n v="0"/>
    <n v="0"/>
    <n v="1"/>
  </r>
  <r>
    <x v="19"/>
    <x v="103"/>
    <x v="0"/>
    <x v="0"/>
    <n v="18"/>
    <n v="14"/>
    <n v="13"/>
    <n v="5"/>
    <n v="32"/>
    <n v="12"/>
    <n v="3"/>
    <n v="7"/>
    <n v="23"/>
    <n v="45"/>
  </r>
  <r>
    <x v="19"/>
    <x v="103"/>
    <x v="0"/>
    <x v="5"/>
    <n v="2"/>
    <n v="1"/>
    <n v="0"/>
    <n v="0"/>
    <n v="2"/>
    <n v="0"/>
    <n v="0"/>
    <n v="2"/>
    <n v="1"/>
    <n v="3"/>
  </r>
  <r>
    <x v="19"/>
    <x v="103"/>
    <x v="0"/>
    <x v="1"/>
    <n v="0"/>
    <n v="2"/>
    <n v="1"/>
    <n v="0"/>
    <n v="3"/>
    <n v="0"/>
    <n v="0"/>
    <n v="3"/>
    <n v="0"/>
    <n v="3"/>
  </r>
  <r>
    <x v="19"/>
    <x v="103"/>
    <x v="0"/>
    <x v="3"/>
    <n v="2"/>
    <n v="0"/>
    <n v="1"/>
    <n v="1"/>
    <n v="1"/>
    <n v="2"/>
    <n v="0"/>
    <n v="0"/>
    <n v="1"/>
    <n v="3"/>
  </r>
  <r>
    <x v="19"/>
    <x v="103"/>
    <x v="0"/>
    <x v="2"/>
    <n v="1"/>
    <n v="0"/>
    <n v="0"/>
    <n v="0"/>
    <n v="0"/>
    <n v="1"/>
    <n v="0"/>
    <n v="0"/>
    <n v="0"/>
    <n v="1"/>
  </r>
  <r>
    <x v="19"/>
    <x v="103"/>
    <x v="0"/>
    <x v="4"/>
    <n v="1"/>
    <n v="3"/>
    <n v="2"/>
    <n v="0"/>
    <n v="5"/>
    <n v="1"/>
    <n v="0"/>
    <n v="0"/>
    <n v="5"/>
    <n v="6"/>
  </r>
  <r>
    <x v="19"/>
    <x v="103"/>
    <x v="1"/>
    <x v="0"/>
    <n v="13"/>
    <n v="2"/>
    <n v="3"/>
    <n v="1"/>
    <n v="8"/>
    <n v="8"/>
    <n v="0"/>
    <n v="4"/>
    <n v="6"/>
    <n v="18"/>
  </r>
  <r>
    <x v="19"/>
    <x v="103"/>
    <x v="1"/>
    <x v="1"/>
    <n v="1"/>
    <n v="0"/>
    <n v="1"/>
    <n v="0"/>
    <n v="1"/>
    <n v="1"/>
    <n v="0"/>
    <n v="0"/>
    <n v="1"/>
    <n v="2"/>
  </r>
  <r>
    <x v="19"/>
    <x v="103"/>
    <x v="1"/>
    <x v="3"/>
    <n v="1"/>
    <n v="1"/>
    <n v="0"/>
    <n v="0"/>
    <n v="1"/>
    <n v="1"/>
    <n v="0"/>
    <n v="1"/>
    <n v="0"/>
    <n v="2"/>
  </r>
  <r>
    <x v="19"/>
    <x v="103"/>
    <x v="1"/>
    <x v="4"/>
    <n v="4"/>
    <n v="2"/>
    <n v="1"/>
    <n v="1"/>
    <n v="3"/>
    <n v="4"/>
    <n v="0"/>
    <n v="0"/>
    <n v="3"/>
    <n v="7"/>
  </r>
  <r>
    <x v="19"/>
    <x v="8"/>
    <x v="0"/>
    <x v="0"/>
    <n v="16"/>
    <n v="15"/>
    <n v="11"/>
    <n v="0"/>
    <n v="31"/>
    <n v="9"/>
    <n v="2"/>
    <n v="12"/>
    <n v="19"/>
    <n v="42"/>
  </r>
  <r>
    <x v="19"/>
    <x v="8"/>
    <x v="0"/>
    <x v="5"/>
    <n v="1"/>
    <n v="2"/>
    <n v="1"/>
    <n v="1"/>
    <n v="3"/>
    <n v="1"/>
    <n v="0"/>
    <n v="1"/>
    <n v="2"/>
    <n v="4"/>
  </r>
  <r>
    <x v="19"/>
    <x v="8"/>
    <x v="0"/>
    <x v="1"/>
    <n v="2"/>
    <n v="1"/>
    <n v="0"/>
    <n v="0"/>
    <n v="1"/>
    <n v="2"/>
    <n v="0"/>
    <n v="1"/>
    <n v="0"/>
    <n v="3"/>
  </r>
  <r>
    <x v="19"/>
    <x v="8"/>
    <x v="0"/>
    <x v="3"/>
    <n v="0"/>
    <n v="0"/>
    <n v="1"/>
    <n v="0"/>
    <n v="1"/>
    <n v="0"/>
    <n v="0"/>
    <n v="0"/>
    <n v="1"/>
    <n v="1"/>
  </r>
  <r>
    <x v="19"/>
    <x v="8"/>
    <x v="0"/>
    <x v="2"/>
    <n v="3"/>
    <n v="2"/>
    <n v="0"/>
    <n v="0"/>
    <n v="2"/>
    <n v="3"/>
    <n v="0"/>
    <n v="2"/>
    <n v="0"/>
    <n v="5"/>
  </r>
  <r>
    <x v="19"/>
    <x v="8"/>
    <x v="0"/>
    <x v="4"/>
    <n v="2"/>
    <n v="1"/>
    <n v="4"/>
    <n v="2"/>
    <n v="5"/>
    <n v="1"/>
    <n v="1"/>
    <n v="3"/>
    <n v="2"/>
    <n v="7"/>
  </r>
  <r>
    <x v="19"/>
    <x v="8"/>
    <x v="1"/>
    <x v="0"/>
    <n v="10"/>
    <n v="0"/>
    <n v="5"/>
    <n v="0"/>
    <n v="6"/>
    <n v="8"/>
    <n v="1"/>
    <n v="3"/>
    <n v="3"/>
    <n v="15"/>
  </r>
  <r>
    <x v="19"/>
    <x v="8"/>
    <x v="1"/>
    <x v="1"/>
    <n v="1"/>
    <n v="0"/>
    <n v="1"/>
    <n v="1"/>
    <n v="1"/>
    <n v="1"/>
    <n v="0"/>
    <n v="1"/>
    <n v="0"/>
    <n v="2"/>
  </r>
  <r>
    <x v="19"/>
    <x v="8"/>
    <x v="1"/>
    <x v="3"/>
    <n v="2"/>
    <n v="0"/>
    <n v="0"/>
    <n v="0"/>
    <n v="1"/>
    <n v="1"/>
    <n v="0"/>
    <n v="0"/>
    <n v="1"/>
    <n v="2"/>
  </r>
  <r>
    <x v="19"/>
    <x v="8"/>
    <x v="1"/>
    <x v="2"/>
    <n v="1"/>
    <n v="1"/>
    <n v="0"/>
    <n v="0"/>
    <n v="2"/>
    <n v="0"/>
    <n v="0"/>
    <n v="1"/>
    <n v="1"/>
    <n v="2"/>
  </r>
  <r>
    <x v="19"/>
    <x v="8"/>
    <x v="1"/>
    <x v="4"/>
    <n v="1"/>
    <n v="4"/>
    <n v="1"/>
    <n v="1"/>
    <n v="6"/>
    <n v="0"/>
    <n v="0"/>
    <n v="2"/>
    <n v="4"/>
    <n v="6"/>
  </r>
  <r>
    <x v="19"/>
    <x v="172"/>
    <x v="0"/>
    <x v="0"/>
    <n v="20"/>
    <n v="10"/>
    <n v="14"/>
    <n v="4"/>
    <n v="30"/>
    <n v="9"/>
    <n v="5"/>
    <n v="11"/>
    <n v="19"/>
    <n v="44"/>
  </r>
  <r>
    <x v="19"/>
    <x v="172"/>
    <x v="0"/>
    <x v="5"/>
    <n v="2"/>
    <n v="1"/>
    <n v="0"/>
    <n v="0"/>
    <n v="1"/>
    <n v="0"/>
    <n v="1"/>
    <n v="1"/>
    <n v="1"/>
    <n v="3"/>
  </r>
  <r>
    <x v="19"/>
    <x v="172"/>
    <x v="0"/>
    <x v="1"/>
    <n v="2"/>
    <n v="0"/>
    <n v="0"/>
    <n v="0"/>
    <n v="0"/>
    <n v="2"/>
    <n v="0"/>
    <n v="0"/>
    <n v="0"/>
    <n v="2"/>
  </r>
  <r>
    <x v="19"/>
    <x v="172"/>
    <x v="0"/>
    <x v="3"/>
    <n v="2"/>
    <n v="3"/>
    <n v="0"/>
    <n v="0"/>
    <n v="3"/>
    <n v="2"/>
    <n v="0"/>
    <n v="1"/>
    <n v="2"/>
    <n v="5"/>
  </r>
  <r>
    <x v="19"/>
    <x v="172"/>
    <x v="0"/>
    <x v="4"/>
    <n v="4"/>
    <n v="1"/>
    <n v="1"/>
    <n v="1"/>
    <n v="2"/>
    <n v="3"/>
    <n v="0"/>
    <n v="2"/>
    <n v="1"/>
    <n v="6"/>
  </r>
  <r>
    <x v="19"/>
    <x v="172"/>
    <x v="1"/>
    <x v="0"/>
    <n v="12"/>
    <n v="4"/>
    <n v="5"/>
    <n v="1"/>
    <n v="10"/>
    <n v="11"/>
    <n v="0"/>
    <n v="4"/>
    <n v="6"/>
    <n v="21"/>
  </r>
  <r>
    <x v="19"/>
    <x v="172"/>
    <x v="1"/>
    <x v="5"/>
    <n v="1"/>
    <n v="0"/>
    <n v="0"/>
    <n v="0"/>
    <n v="0"/>
    <n v="1"/>
    <n v="0"/>
    <n v="0"/>
    <n v="0"/>
    <n v="1"/>
  </r>
  <r>
    <x v="19"/>
    <x v="172"/>
    <x v="1"/>
    <x v="3"/>
    <n v="0"/>
    <n v="1"/>
    <n v="0"/>
    <n v="0"/>
    <n v="1"/>
    <n v="0"/>
    <n v="0"/>
    <n v="0"/>
    <n v="1"/>
    <n v="1"/>
  </r>
  <r>
    <x v="19"/>
    <x v="172"/>
    <x v="1"/>
    <x v="4"/>
    <n v="0"/>
    <n v="1"/>
    <n v="1"/>
    <n v="0"/>
    <n v="2"/>
    <n v="0"/>
    <n v="0"/>
    <n v="1"/>
    <n v="1"/>
    <n v="2"/>
  </r>
  <r>
    <x v="19"/>
    <x v="104"/>
    <x v="0"/>
    <x v="0"/>
    <n v="22"/>
    <n v="12"/>
    <n v="11"/>
    <n v="3"/>
    <n v="28"/>
    <n v="14"/>
    <n v="4"/>
    <n v="10"/>
    <n v="17"/>
    <n v="45"/>
  </r>
  <r>
    <x v="19"/>
    <x v="104"/>
    <x v="0"/>
    <x v="5"/>
    <n v="2"/>
    <n v="0"/>
    <n v="0"/>
    <n v="0"/>
    <n v="0"/>
    <n v="1"/>
    <n v="1"/>
    <n v="0"/>
    <n v="0"/>
    <n v="2"/>
  </r>
  <r>
    <x v="19"/>
    <x v="104"/>
    <x v="0"/>
    <x v="1"/>
    <n v="4"/>
    <n v="2"/>
    <n v="0"/>
    <n v="0"/>
    <n v="2"/>
    <n v="3"/>
    <n v="1"/>
    <n v="0"/>
    <n v="2"/>
    <n v="6"/>
  </r>
  <r>
    <x v="19"/>
    <x v="104"/>
    <x v="0"/>
    <x v="3"/>
    <n v="1"/>
    <n v="0"/>
    <n v="1"/>
    <n v="0"/>
    <n v="1"/>
    <n v="1"/>
    <n v="0"/>
    <n v="1"/>
    <n v="0"/>
    <n v="2"/>
  </r>
  <r>
    <x v="19"/>
    <x v="104"/>
    <x v="0"/>
    <x v="2"/>
    <n v="1"/>
    <n v="0"/>
    <n v="1"/>
    <n v="1"/>
    <n v="1"/>
    <n v="1"/>
    <n v="0"/>
    <n v="1"/>
    <n v="0"/>
    <n v="2"/>
  </r>
  <r>
    <x v="19"/>
    <x v="104"/>
    <x v="0"/>
    <x v="4"/>
    <n v="2"/>
    <n v="2"/>
    <n v="1"/>
    <n v="1"/>
    <n v="3"/>
    <n v="2"/>
    <n v="0"/>
    <n v="1"/>
    <n v="2"/>
    <n v="5"/>
  </r>
  <r>
    <x v="19"/>
    <x v="104"/>
    <x v="1"/>
    <x v="0"/>
    <n v="15"/>
    <n v="8"/>
    <n v="4"/>
    <n v="2"/>
    <n v="14"/>
    <n v="11"/>
    <n v="1"/>
    <n v="8"/>
    <n v="7"/>
    <n v="27"/>
  </r>
  <r>
    <x v="19"/>
    <x v="104"/>
    <x v="1"/>
    <x v="3"/>
    <n v="1"/>
    <n v="0"/>
    <n v="1"/>
    <n v="0"/>
    <n v="1"/>
    <n v="1"/>
    <n v="0"/>
    <n v="0"/>
    <n v="1"/>
    <n v="2"/>
  </r>
  <r>
    <x v="19"/>
    <x v="104"/>
    <x v="1"/>
    <x v="2"/>
    <n v="1"/>
    <n v="0"/>
    <n v="1"/>
    <n v="0"/>
    <n v="1"/>
    <n v="1"/>
    <n v="0"/>
    <n v="0"/>
    <n v="1"/>
    <n v="2"/>
  </r>
  <r>
    <x v="19"/>
    <x v="104"/>
    <x v="1"/>
    <x v="4"/>
    <n v="1"/>
    <n v="0"/>
    <n v="3"/>
    <n v="2"/>
    <n v="3"/>
    <n v="1"/>
    <n v="0"/>
    <n v="1"/>
    <n v="2"/>
    <n v="4"/>
  </r>
  <r>
    <x v="19"/>
    <x v="105"/>
    <x v="0"/>
    <x v="0"/>
    <n v="17"/>
    <n v="14"/>
    <n v="11"/>
    <n v="6"/>
    <n v="28"/>
    <n v="12"/>
    <n v="4"/>
    <n v="10"/>
    <n v="16"/>
    <n v="42"/>
  </r>
  <r>
    <x v="19"/>
    <x v="105"/>
    <x v="0"/>
    <x v="5"/>
    <n v="1"/>
    <n v="0"/>
    <n v="0"/>
    <n v="0"/>
    <n v="0"/>
    <n v="1"/>
    <n v="0"/>
    <n v="0"/>
    <n v="0"/>
    <n v="1"/>
  </r>
  <r>
    <x v="19"/>
    <x v="105"/>
    <x v="0"/>
    <x v="1"/>
    <n v="1"/>
    <n v="2"/>
    <n v="0"/>
    <n v="0"/>
    <n v="2"/>
    <n v="1"/>
    <n v="0"/>
    <n v="0"/>
    <n v="2"/>
    <n v="3"/>
  </r>
  <r>
    <x v="19"/>
    <x v="105"/>
    <x v="0"/>
    <x v="3"/>
    <n v="1"/>
    <n v="0"/>
    <n v="0"/>
    <n v="0"/>
    <n v="1"/>
    <n v="0"/>
    <n v="1"/>
    <n v="0"/>
    <n v="0"/>
    <n v="1"/>
  </r>
  <r>
    <x v="19"/>
    <x v="105"/>
    <x v="0"/>
    <x v="4"/>
    <n v="5"/>
    <n v="1"/>
    <n v="0"/>
    <n v="0"/>
    <n v="1"/>
    <n v="5"/>
    <n v="0"/>
    <n v="0"/>
    <n v="1"/>
    <n v="6"/>
  </r>
  <r>
    <x v="19"/>
    <x v="105"/>
    <x v="1"/>
    <x v="0"/>
    <n v="10"/>
    <n v="8"/>
    <n v="12"/>
    <n v="5"/>
    <n v="22"/>
    <n v="5"/>
    <n v="1"/>
    <n v="9"/>
    <n v="15"/>
    <n v="30"/>
  </r>
  <r>
    <x v="19"/>
    <x v="105"/>
    <x v="1"/>
    <x v="5"/>
    <n v="1"/>
    <n v="1"/>
    <n v="0"/>
    <n v="0"/>
    <n v="1"/>
    <n v="1"/>
    <n v="0"/>
    <n v="0"/>
    <n v="1"/>
    <n v="2"/>
  </r>
  <r>
    <x v="19"/>
    <x v="105"/>
    <x v="1"/>
    <x v="3"/>
    <n v="1"/>
    <n v="0"/>
    <n v="0"/>
    <n v="0"/>
    <n v="0"/>
    <n v="1"/>
    <n v="0"/>
    <n v="0"/>
    <n v="0"/>
    <n v="1"/>
  </r>
  <r>
    <x v="19"/>
    <x v="105"/>
    <x v="1"/>
    <x v="4"/>
    <n v="2"/>
    <n v="1"/>
    <n v="2"/>
    <n v="2"/>
    <n v="4"/>
    <n v="1"/>
    <n v="0"/>
    <n v="2"/>
    <n v="2"/>
    <n v="5"/>
  </r>
  <r>
    <x v="19"/>
    <x v="106"/>
    <x v="0"/>
    <x v="0"/>
    <n v="27"/>
    <n v="5"/>
    <n v="14"/>
    <n v="5"/>
    <n v="26"/>
    <n v="14"/>
    <n v="5"/>
    <n v="10"/>
    <n v="17"/>
    <n v="46"/>
  </r>
  <r>
    <x v="19"/>
    <x v="106"/>
    <x v="0"/>
    <x v="5"/>
    <n v="2"/>
    <n v="0"/>
    <n v="0"/>
    <n v="0"/>
    <n v="0"/>
    <n v="2"/>
    <n v="0"/>
    <n v="0"/>
    <n v="0"/>
    <n v="2"/>
  </r>
  <r>
    <x v="19"/>
    <x v="106"/>
    <x v="0"/>
    <x v="1"/>
    <n v="2"/>
    <n v="0"/>
    <n v="0"/>
    <n v="0"/>
    <n v="2"/>
    <n v="0"/>
    <n v="1"/>
    <n v="0"/>
    <n v="1"/>
    <n v="2"/>
  </r>
  <r>
    <x v="19"/>
    <x v="106"/>
    <x v="0"/>
    <x v="3"/>
    <n v="3"/>
    <n v="0"/>
    <n v="0"/>
    <n v="0"/>
    <n v="2"/>
    <n v="1"/>
    <n v="1"/>
    <n v="1"/>
    <n v="0"/>
    <n v="3"/>
  </r>
  <r>
    <x v="19"/>
    <x v="106"/>
    <x v="0"/>
    <x v="2"/>
    <n v="1"/>
    <n v="0"/>
    <n v="0"/>
    <n v="0"/>
    <n v="0"/>
    <n v="1"/>
    <n v="0"/>
    <n v="0"/>
    <n v="0"/>
    <n v="1"/>
  </r>
  <r>
    <x v="19"/>
    <x v="106"/>
    <x v="0"/>
    <x v="4"/>
    <n v="5"/>
    <n v="1"/>
    <n v="1"/>
    <n v="0"/>
    <n v="3"/>
    <n v="2"/>
    <n v="1"/>
    <n v="2"/>
    <n v="2"/>
    <n v="7"/>
  </r>
  <r>
    <x v="19"/>
    <x v="106"/>
    <x v="1"/>
    <x v="0"/>
    <n v="8"/>
    <n v="4"/>
    <n v="7"/>
    <n v="3"/>
    <n v="13"/>
    <n v="6"/>
    <n v="0"/>
    <n v="4"/>
    <n v="9"/>
    <n v="19"/>
  </r>
  <r>
    <x v="19"/>
    <x v="106"/>
    <x v="1"/>
    <x v="5"/>
    <n v="0"/>
    <n v="0"/>
    <n v="1"/>
    <n v="0"/>
    <n v="1"/>
    <n v="0"/>
    <n v="0"/>
    <n v="0"/>
    <n v="1"/>
    <n v="1"/>
  </r>
  <r>
    <x v="19"/>
    <x v="106"/>
    <x v="1"/>
    <x v="1"/>
    <n v="3"/>
    <n v="0"/>
    <n v="0"/>
    <n v="0"/>
    <n v="1"/>
    <n v="2"/>
    <n v="0"/>
    <n v="0"/>
    <n v="1"/>
    <n v="3"/>
  </r>
  <r>
    <x v="19"/>
    <x v="106"/>
    <x v="1"/>
    <x v="3"/>
    <n v="0"/>
    <n v="1"/>
    <n v="0"/>
    <n v="0"/>
    <n v="1"/>
    <n v="0"/>
    <n v="0"/>
    <n v="0"/>
    <n v="1"/>
    <n v="1"/>
  </r>
  <r>
    <x v="19"/>
    <x v="106"/>
    <x v="1"/>
    <x v="2"/>
    <n v="1"/>
    <n v="0"/>
    <n v="0"/>
    <n v="0"/>
    <n v="0"/>
    <n v="1"/>
    <n v="0"/>
    <n v="0"/>
    <n v="0"/>
    <n v="1"/>
  </r>
  <r>
    <x v="19"/>
    <x v="106"/>
    <x v="1"/>
    <x v="4"/>
    <n v="4"/>
    <n v="1"/>
    <n v="3"/>
    <n v="1"/>
    <n v="6"/>
    <n v="2"/>
    <n v="0"/>
    <n v="4"/>
    <n v="2"/>
    <n v="8"/>
  </r>
  <r>
    <x v="19"/>
    <x v="107"/>
    <x v="0"/>
    <x v="0"/>
    <n v="18"/>
    <n v="14"/>
    <n v="11"/>
    <n v="3"/>
    <n v="28"/>
    <n v="13"/>
    <n v="5"/>
    <n v="7"/>
    <n v="18"/>
    <n v="43"/>
  </r>
  <r>
    <x v="19"/>
    <x v="107"/>
    <x v="0"/>
    <x v="5"/>
    <n v="1"/>
    <n v="0"/>
    <n v="1"/>
    <n v="1"/>
    <n v="1"/>
    <n v="1"/>
    <n v="0"/>
    <n v="0"/>
    <n v="1"/>
    <n v="2"/>
  </r>
  <r>
    <x v="19"/>
    <x v="107"/>
    <x v="0"/>
    <x v="1"/>
    <n v="0"/>
    <n v="1"/>
    <n v="1"/>
    <n v="0"/>
    <n v="2"/>
    <n v="0"/>
    <n v="0"/>
    <n v="0"/>
    <n v="2"/>
    <n v="2"/>
  </r>
  <r>
    <x v="19"/>
    <x v="107"/>
    <x v="0"/>
    <x v="3"/>
    <n v="2"/>
    <n v="0"/>
    <n v="1"/>
    <n v="1"/>
    <n v="1"/>
    <n v="1"/>
    <n v="0"/>
    <n v="1"/>
    <n v="1"/>
    <n v="3"/>
  </r>
  <r>
    <x v="19"/>
    <x v="107"/>
    <x v="0"/>
    <x v="2"/>
    <n v="1"/>
    <n v="0"/>
    <n v="1"/>
    <n v="0"/>
    <n v="2"/>
    <n v="0"/>
    <n v="0"/>
    <n v="0"/>
    <n v="2"/>
    <n v="2"/>
  </r>
  <r>
    <x v="19"/>
    <x v="107"/>
    <x v="0"/>
    <x v="4"/>
    <n v="4"/>
    <n v="0"/>
    <n v="2"/>
    <n v="2"/>
    <n v="3"/>
    <n v="3"/>
    <n v="0"/>
    <n v="1"/>
    <n v="2"/>
    <n v="6"/>
  </r>
  <r>
    <x v="19"/>
    <x v="107"/>
    <x v="1"/>
    <x v="0"/>
    <n v="11"/>
    <n v="2"/>
    <n v="10"/>
    <n v="5"/>
    <n v="13"/>
    <n v="9"/>
    <n v="1"/>
    <n v="1"/>
    <n v="12"/>
    <n v="23"/>
  </r>
  <r>
    <x v="19"/>
    <x v="107"/>
    <x v="1"/>
    <x v="5"/>
    <n v="0"/>
    <n v="0"/>
    <n v="2"/>
    <n v="1"/>
    <n v="2"/>
    <n v="0"/>
    <n v="0"/>
    <n v="0"/>
    <n v="2"/>
    <n v="2"/>
  </r>
  <r>
    <x v="19"/>
    <x v="107"/>
    <x v="1"/>
    <x v="3"/>
    <n v="0"/>
    <n v="0"/>
    <n v="1"/>
    <n v="0"/>
    <n v="1"/>
    <n v="0"/>
    <n v="0"/>
    <n v="0"/>
    <n v="1"/>
    <n v="1"/>
  </r>
  <r>
    <x v="19"/>
    <x v="107"/>
    <x v="1"/>
    <x v="4"/>
    <n v="2"/>
    <n v="1"/>
    <n v="0"/>
    <n v="0"/>
    <n v="1"/>
    <n v="2"/>
    <n v="0"/>
    <n v="1"/>
    <n v="0"/>
    <n v="3"/>
  </r>
  <r>
    <x v="19"/>
    <x v="173"/>
    <x v="0"/>
    <x v="0"/>
    <n v="22"/>
    <n v="9"/>
    <n v="12"/>
    <n v="3"/>
    <n v="28"/>
    <n v="12"/>
    <n v="2"/>
    <n v="9"/>
    <n v="20"/>
    <n v="43"/>
  </r>
  <r>
    <x v="19"/>
    <x v="173"/>
    <x v="0"/>
    <x v="5"/>
    <n v="1"/>
    <n v="0"/>
    <n v="0"/>
    <n v="0"/>
    <n v="0"/>
    <n v="1"/>
    <n v="0"/>
    <n v="0"/>
    <n v="0"/>
    <n v="1"/>
  </r>
  <r>
    <x v="19"/>
    <x v="173"/>
    <x v="0"/>
    <x v="1"/>
    <n v="1"/>
    <n v="1"/>
    <n v="3"/>
    <n v="0"/>
    <n v="4"/>
    <n v="1"/>
    <n v="0"/>
    <n v="1"/>
    <n v="3"/>
    <n v="5"/>
  </r>
  <r>
    <x v="19"/>
    <x v="173"/>
    <x v="0"/>
    <x v="3"/>
    <n v="1"/>
    <n v="0"/>
    <n v="0"/>
    <n v="0"/>
    <n v="0"/>
    <n v="1"/>
    <n v="0"/>
    <n v="0"/>
    <n v="0"/>
    <n v="1"/>
  </r>
  <r>
    <x v="19"/>
    <x v="173"/>
    <x v="0"/>
    <x v="4"/>
    <n v="1"/>
    <n v="3"/>
    <n v="1"/>
    <n v="0"/>
    <n v="5"/>
    <n v="0"/>
    <n v="0"/>
    <n v="3"/>
    <n v="2"/>
    <n v="5"/>
  </r>
  <r>
    <x v="19"/>
    <x v="173"/>
    <x v="1"/>
    <x v="0"/>
    <n v="11"/>
    <n v="3"/>
    <n v="6"/>
    <n v="4"/>
    <n v="12"/>
    <n v="6"/>
    <n v="1"/>
    <n v="8"/>
    <n v="5"/>
    <n v="20"/>
  </r>
  <r>
    <x v="19"/>
    <x v="173"/>
    <x v="1"/>
    <x v="5"/>
    <n v="1"/>
    <n v="0"/>
    <n v="0"/>
    <n v="0"/>
    <n v="0"/>
    <n v="1"/>
    <n v="0"/>
    <n v="0"/>
    <n v="0"/>
    <n v="1"/>
  </r>
  <r>
    <x v="19"/>
    <x v="173"/>
    <x v="1"/>
    <x v="3"/>
    <n v="0"/>
    <n v="0"/>
    <n v="1"/>
    <n v="0"/>
    <n v="1"/>
    <n v="0"/>
    <n v="0"/>
    <n v="0"/>
    <n v="1"/>
    <n v="1"/>
  </r>
  <r>
    <x v="19"/>
    <x v="173"/>
    <x v="1"/>
    <x v="2"/>
    <n v="1"/>
    <n v="1"/>
    <n v="0"/>
    <n v="0"/>
    <n v="2"/>
    <n v="0"/>
    <n v="0"/>
    <n v="1"/>
    <n v="1"/>
    <n v="2"/>
  </r>
  <r>
    <x v="19"/>
    <x v="173"/>
    <x v="1"/>
    <x v="4"/>
    <n v="3"/>
    <n v="1"/>
    <n v="2"/>
    <n v="1"/>
    <n v="5"/>
    <n v="1"/>
    <n v="1"/>
    <n v="2"/>
    <n v="2"/>
    <n v="6"/>
  </r>
  <r>
    <x v="19"/>
    <x v="108"/>
    <x v="0"/>
    <x v="0"/>
    <n v="19"/>
    <n v="15"/>
    <n v="8"/>
    <n v="2"/>
    <n v="28"/>
    <n v="10"/>
    <n v="1"/>
    <n v="8"/>
    <n v="23"/>
    <n v="42"/>
  </r>
  <r>
    <x v="19"/>
    <x v="108"/>
    <x v="0"/>
    <x v="1"/>
    <n v="1"/>
    <n v="0"/>
    <n v="1"/>
    <n v="1"/>
    <n v="1"/>
    <n v="1"/>
    <n v="0"/>
    <n v="0"/>
    <n v="1"/>
    <n v="2"/>
  </r>
  <r>
    <x v="19"/>
    <x v="108"/>
    <x v="0"/>
    <x v="3"/>
    <n v="1"/>
    <n v="0"/>
    <n v="0"/>
    <n v="0"/>
    <n v="0"/>
    <n v="1"/>
    <n v="0"/>
    <n v="0"/>
    <n v="0"/>
    <n v="1"/>
  </r>
  <r>
    <x v="19"/>
    <x v="108"/>
    <x v="0"/>
    <x v="2"/>
    <n v="0"/>
    <n v="1"/>
    <n v="2"/>
    <n v="1"/>
    <n v="3"/>
    <n v="0"/>
    <n v="0"/>
    <n v="3"/>
    <n v="0"/>
    <n v="3"/>
  </r>
  <r>
    <x v="19"/>
    <x v="108"/>
    <x v="0"/>
    <x v="4"/>
    <n v="5"/>
    <n v="3"/>
    <n v="0"/>
    <n v="0"/>
    <n v="5"/>
    <n v="3"/>
    <n v="0"/>
    <n v="4"/>
    <n v="1"/>
    <n v="8"/>
  </r>
  <r>
    <x v="19"/>
    <x v="108"/>
    <x v="1"/>
    <x v="0"/>
    <n v="7"/>
    <n v="6"/>
    <n v="8"/>
    <n v="2"/>
    <n v="15"/>
    <n v="5"/>
    <n v="2"/>
    <n v="7"/>
    <n v="7"/>
    <n v="21"/>
  </r>
  <r>
    <x v="19"/>
    <x v="108"/>
    <x v="1"/>
    <x v="5"/>
    <n v="1"/>
    <n v="0"/>
    <n v="0"/>
    <n v="0"/>
    <n v="0"/>
    <n v="1"/>
    <n v="0"/>
    <n v="0"/>
    <n v="0"/>
    <n v="1"/>
  </r>
  <r>
    <x v="19"/>
    <x v="108"/>
    <x v="1"/>
    <x v="1"/>
    <n v="1"/>
    <n v="0"/>
    <n v="0"/>
    <n v="0"/>
    <n v="0"/>
    <n v="1"/>
    <n v="0"/>
    <n v="0"/>
    <n v="0"/>
    <n v="1"/>
  </r>
  <r>
    <x v="19"/>
    <x v="108"/>
    <x v="1"/>
    <x v="3"/>
    <n v="0"/>
    <n v="0"/>
    <n v="3"/>
    <n v="0"/>
    <n v="3"/>
    <n v="0"/>
    <n v="0"/>
    <n v="3"/>
    <n v="0"/>
    <n v="3"/>
  </r>
  <r>
    <x v="19"/>
    <x v="108"/>
    <x v="1"/>
    <x v="4"/>
    <n v="5"/>
    <n v="0"/>
    <n v="0"/>
    <n v="0"/>
    <n v="2"/>
    <n v="3"/>
    <n v="0"/>
    <n v="0"/>
    <n v="2"/>
    <n v="5"/>
  </r>
  <r>
    <x v="19"/>
    <x v="109"/>
    <x v="0"/>
    <x v="0"/>
    <n v="8"/>
    <n v="10"/>
    <n v="11"/>
    <n v="2"/>
    <n v="25"/>
    <n v="4"/>
    <n v="3"/>
    <n v="4"/>
    <n v="18"/>
    <n v="29"/>
  </r>
  <r>
    <x v="19"/>
    <x v="109"/>
    <x v="0"/>
    <x v="5"/>
    <n v="0"/>
    <n v="1"/>
    <n v="0"/>
    <n v="0"/>
    <n v="1"/>
    <n v="0"/>
    <n v="0"/>
    <n v="0"/>
    <n v="1"/>
    <n v="1"/>
  </r>
  <r>
    <x v="19"/>
    <x v="109"/>
    <x v="0"/>
    <x v="1"/>
    <n v="1"/>
    <n v="1"/>
    <n v="1"/>
    <n v="0"/>
    <n v="3"/>
    <n v="0"/>
    <n v="0"/>
    <n v="0"/>
    <n v="3"/>
    <n v="3"/>
  </r>
  <r>
    <x v="19"/>
    <x v="109"/>
    <x v="0"/>
    <x v="3"/>
    <n v="1"/>
    <n v="0"/>
    <n v="0"/>
    <n v="0"/>
    <n v="0"/>
    <n v="0"/>
    <n v="0"/>
    <n v="1"/>
    <n v="0"/>
    <n v="1"/>
  </r>
  <r>
    <x v="19"/>
    <x v="109"/>
    <x v="0"/>
    <x v="2"/>
    <n v="3"/>
    <n v="0"/>
    <n v="0"/>
    <n v="0"/>
    <n v="1"/>
    <n v="2"/>
    <n v="0"/>
    <n v="0"/>
    <n v="1"/>
    <n v="3"/>
  </r>
  <r>
    <x v="19"/>
    <x v="109"/>
    <x v="0"/>
    <x v="4"/>
    <n v="8"/>
    <n v="1"/>
    <n v="3"/>
    <n v="1"/>
    <n v="8"/>
    <n v="4"/>
    <n v="0"/>
    <n v="4"/>
    <n v="4"/>
    <n v="12"/>
  </r>
  <r>
    <x v="19"/>
    <x v="109"/>
    <x v="1"/>
    <x v="0"/>
    <n v="7"/>
    <n v="1"/>
    <n v="8"/>
    <n v="4"/>
    <n v="11"/>
    <n v="5"/>
    <n v="0"/>
    <n v="3"/>
    <n v="8"/>
    <n v="16"/>
  </r>
  <r>
    <x v="19"/>
    <x v="109"/>
    <x v="1"/>
    <x v="5"/>
    <n v="0"/>
    <n v="0"/>
    <n v="1"/>
    <n v="0"/>
    <n v="1"/>
    <n v="0"/>
    <n v="0"/>
    <n v="0"/>
    <n v="1"/>
    <n v="1"/>
  </r>
  <r>
    <x v="19"/>
    <x v="109"/>
    <x v="1"/>
    <x v="1"/>
    <n v="1"/>
    <n v="0"/>
    <n v="0"/>
    <n v="0"/>
    <n v="0"/>
    <n v="0"/>
    <n v="0"/>
    <n v="1"/>
    <n v="0"/>
    <n v="1"/>
  </r>
  <r>
    <x v="19"/>
    <x v="109"/>
    <x v="1"/>
    <x v="4"/>
    <n v="1"/>
    <n v="0"/>
    <n v="0"/>
    <n v="0"/>
    <n v="0"/>
    <n v="1"/>
    <n v="0"/>
    <n v="0"/>
    <n v="0"/>
    <n v="1"/>
  </r>
  <r>
    <x v="19"/>
    <x v="110"/>
    <x v="0"/>
    <x v="0"/>
    <n v="25"/>
    <n v="11"/>
    <n v="10"/>
    <n v="1"/>
    <n v="26"/>
    <n v="16"/>
    <n v="2"/>
    <n v="8"/>
    <n v="20"/>
    <n v="46"/>
  </r>
  <r>
    <x v="19"/>
    <x v="110"/>
    <x v="0"/>
    <x v="5"/>
    <n v="0"/>
    <n v="0"/>
    <n v="1"/>
    <n v="0"/>
    <n v="1"/>
    <n v="0"/>
    <n v="0"/>
    <n v="0"/>
    <n v="1"/>
    <n v="1"/>
  </r>
  <r>
    <x v="19"/>
    <x v="110"/>
    <x v="0"/>
    <x v="1"/>
    <n v="2"/>
    <n v="1"/>
    <n v="0"/>
    <n v="0"/>
    <n v="2"/>
    <n v="1"/>
    <n v="0"/>
    <n v="2"/>
    <n v="0"/>
    <n v="3"/>
  </r>
  <r>
    <x v="19"/>
    <x v="110"/>
    <x v="0"/>
    <x v="3"/>
    <n v="1"/>
    <n v="2"/>
    <n v="0"/>
    <n v="0"/>
    <n v="2"/>
    <n v="1"/>
    <n v="0"/>
    <n v="0"/>
    <n v="2"/>
    <n v="3"/>
  </r>
  <r>
    <x v="19"/>
    <x v="110"/>
    <x v="0"/>
    <x v="2"/>
    <n v="1"/>
    <n v="0"/>
    <n v="0"/>
    <n v="0"/>
    <n v="0"/>
    <n v="1"/>
    <n v="0"/>
    <n v="0"/>
    <n v="0"/>
    <n v="1"/>
  </r>
  <r>
    <x v="19"/>
    <x v="110"/>
    <x v="0"/>
    <x v="4"/>
    <n v="2"/>
    <n v="1"/>
    <n v="3"/>
    <n v="2"/>
    <n v="4"/>
    <n v="2"/>
    <n v="0"/>
    <n v="0"/>
    <n v="4"/>
    <n v="6"/>
  </r>
  <r>
    <x v="19"/>
    <x v="110"/>
    <x v="1"/>
    <x v="0"/>
    <n v="9"/>
    <n v="4"/>
    <n v="5"/>
    <n v="3"/>
    <n v="10"/>
    <n v="6"/>
    <n v="0"/>
    <n v="4"/>
    <n v="8"/>
    <n v="18"/>
  </r>
  <r>
    <x v="19"/>
    <x v="110"/>
    <x v="1"/>
    <x v="5"/>
    <n v="1"/>
    <n v="0"/>
    <n v="0"/>
    <n v="0"/>
    <n v="0"/>
    <n v="1"/>
    <n v="0"/>
    <n v="0"/>
    <n v="0"/>
    <n v="1"/>
  </r>
  <r>
    <x v="19"/>
    <x v="110"/>
    <x v="1"/>
    <x v="1"/>
    <n v="0"/>
    <n v="1"/>
    <n v="0"/>
    <n v="0"/>
    <n v="1"/>
    <n v="0"/>
    <n v="0"/>
    <n v="1"/>
    <n v="0"/>
    <n v="1"/>
  </r>
  <r>
    <x v="19"/>
    <x v="110"/>
    <x v="1"/>
    <x v="3"/>
    <n v="1"/>
    <n v="0"/>
    <n v="0"/>
    <n v="0"/>
    <n v="1"/>
    <n v="0"/>
    <n v="0"/>
    <n v="1"/>
    <n v="0"/>
    <n v="1"/>
  </r>
  <r>
    <x v="19"/>
    <x v="110"/>
    <x v="1"/>
    <x v="2"/>
    <n v="0"/>
    <n v="1"/>
    <n v="1"/>
    <n v="1"/>
    <n v="2"/>
    <n v="0"/>
    <n v="0"/>
    <n v="0"/>
    <n v="2"/>
    <n v="2"/>
  </r>
  <r>
    <x v="19"/>
    <x v="110"/>
    <x v="1"/>
    <x v="4"/>
    <n v="5"/>
    <n v="2"/>
    <n v="1"/>
    <n v="1"/>
    <n v="4"/>
    <n v="4"/>
    <n v="0"/>
    <n v="2"/>
    <n v="2"/>
    <n v="8"/>
  </r>
  <r>
    <x v="19"/>
    <x v="111"/>
    <x v="0"/>
    <x v="0"/>
    <n v="19"/>
    <n v="7"/>
    <n v="9"/>
    <n v="1"/>
    <n v="20"/>
    <n v="11"/>
    <n v="3"/>
    <n v="6"/>
    <n v="15"/>
    <n v="35"/>
  </r>
  <r>
    <x v="19"/>
    <x v="111"/>
    <x v="0"/>
    <x v="5"/>
    <n v="1"/>
    <n v="2"/>
    <n v="2"/>
    <n v="0"/>
    <n v="4"/>
    <n v="1"/>
    <n v="0"/>
    <n v="2"/>
    <n v="2"/>
    <n v="5"/>
  </r>
  <r>
    <x v="19"/>
    <x v="111"/>
    <x v="0"/>
    <x v="1"/>
    <n v="2"/>
    <n v="2"/>
    <n v="1"/>
    <n v="1"/>
    <n v="4"/>
    <n v="1"/>
    <n v="0"/>
    <n v="3"/>
    <n v="1"/>
    <n v="5"/>
  </r>
  <r>
    <x v="19"/>
    <x v="111"/>
    <x v="0"/>
    <x v="3"/>
    <n v="3"/>
    <n v="0"/>
    <n v="0"/>
    <n v="0"/>
    <n v="1"/>
    <n v="1"/>
    <n v="1"/>
    <n v="0"/>
    <n v="1"/>
    <n v="3"/>
  </r>
  <r>
    <x v="19"/>
    <x v="111"/>
    <x v="0"/>
    <x v="2"/>
    <n v="1"/>
    <n v="0"/>
    <n v="0"/>
    <n v="0"/>
    <n v="0"/>
    <n v="1"/>
    <n v="0"/>
    <n v="0"/>
    <n v="0"/>
    <n v="1"/>
  </r>
  <r>
    <x v="19"/>
    <x v="111"/>
    <x v="0"/>
    <x v="4"/>
    <n v="1"/>
    <n v="2"/>
    <n v="4"/>
    <n v="2"/>
    <n v="7"/>
    <n v="0"/>
    <n v="2"/>
    <n v="2"/>
    <n v="3"/>
    <n v="7"/>
  </r>
  <r>
    <x v="19"/>
    <x v="111"/>
    <x v="1"/>
    <x v="0"/>
    <n v="4"/>
    <n v="8"/>
    <n v="8"/>
    <n v="1"/>
    <n v="16"/>
    <n v="4"/>
    <n v="0"/>
    <n v="5"/>
    <n v="11"/>
    <n v="20"/>
  </r>
  <r>
    <x v="19"/>
    <x v="111"/>
    <x v="1"/>
    <x v="5"/>
    <n v="0"/>
    <n v="0"/>
    <n v="1"/>
    <n v="1"/>
    <n v="1"/>
    <n v="0"/>
    <n v="0"/>
    <n v="1"/>
    <n v="0"/>
    <n v="1"/>
  </r>
  <r>
    <x v="19"/>
    <x v="111"/>
    <x v="1"/>
    <x v="1"/>
    <n v="3"/>
    <n v="0"/>
    <n v="0"/>
    <n v="0"/>
    <n v="1"/>
    <n v="2"/>
    <n v="0"/>
    <n v="1"/>
    <n v="0"/>
    <n v="3"/>
  </r>
  <r>
    <x v="19"/>
    <x v="111"/>
    <x v="1"/>
    <x v="3"/>
    <n v="3"/>
    <n v="0"/>
    <n v="0"/>
    <n v="0"/>
    <n v="0"/>
    <n v="2"/>
    <n v="1"/>
    <n v="0"/>
    <n v="0"/>
    <n v="3"/>
  </r>
  <r>
    <x v="19"/>
    <x v="111"/>
    <x v="1"/>
    <x v="2"/>
    <n v="1"/>
    <n v="0"/>
    <n v="0"/>
    <n v="0"/>
    <n v="0"/>
    <n v="1"/>
    <n v="0"/>
    <n v="0"/>
    <n v="0"/>
    <n v="1"/>
  </r>
  <r>
    <x v="19"/>
    <x v="111"/>
    <x v="1"/>
    <x v="4"/>
    <n v="1"/>
    <n v="1"/>
    <n v="2"/>
    <n v="2"/>
    <n v="4"/>
    <n v="0"/>
    <n v="0"/>
    <n v="1"/>
    <n v="3"/>
    <n v="4"/>
  </r>
  <r>
    <x v="19"/>
    <x v="174"/>
    <x v="0"/>
    <x v="0"/>
    <n v="17"/>
    <n v="12"/>
    <n v="6"/>
    <n v="3"/>
    <n v="20"/>
    <n v="9"/>
    <n v="3"/>
    <n v="9"/>
    <n v="14"/>
    <n v="35"/>
  </r>
  <r>
    <x v="19"/>
    <x v="174"/>
    <x v="0"/>
    <x v="5"/>
    <n v="2"/>
    <n v="0"/>
    <n v="2"/>
    <n v="1"/>
    <n v="2"/>
    <n v="2"/>
    <n v="0"/>
    <n v="0"/>
    <n v="2"/>
    <n v="4"/>
  </r>
  <r>
    <x v="19"/>
    <x v="174"/>
    <x v="0"/>
    <x v="1"/>
    <n v="0"/>
    <n v="1"/>
    <n v="1"/>
    <n v="1"/>
    <n v="2"/>
    <n v="0"/>
    <n v="0"/>
    <n v="1"/>
    <n v="1"/>
    <n v="2"/>
  </r>
  <r>
    <x v="19"/>
    <x v="174"/>
    <x v="0"/>
    <x v="3"/>
    <n v="3"/>
    <n v="0"/>
    <n v="1"/>
    <n v="1"/>
    <n v="1"/>
    <n v="3"/>
    <n v="0"/>
    <n v="1"/>
    <n v="0"/>
    <n v="4"/>
  </r>
  <r>
    <x v="19"/>
    <x v="174"/>
    <x v="0"/>
    <x v="2"/>
    <n v="3"/>
    <n v="0"/>
    <n v="1"/>
    <n v="1"/>
    <n v="2"/>
    <n v="1"/>
    <n v="0"/>
    <n v="1"/>
    <n v="2"/>
    <n v="4"/>
  </r>
  <r>
    <x v="19"/>
    <x v="174"/>
    <x v="0"/>
    <x v="4"/>
    <n v="2"/>
    <n v="1"/>
    <n v="3"/>
    <n v="0"/>
    <n v="4"/>
    <n v="2"/>
    <n v="0"/>
    <n v="2"/>
    <n v="2"/>
    <n v="6"/>
  </r>
  <r>
    <x v="19"/>
    <x v="174"/>
    <x v="1"/>
    <x v="0"/>
    <n v="3"/>
    <n v="5"/>
    <n v="9"/>
    <n v="5"/>
    <n v="14"/>
    <n v="3"/>
    <n v="1"/>
    <n v="2"/>
    <n v="11"/>
    <n v="17"/>
  </r>
  <r>
    <x v="19"/>
    <x v="174"/>
    <x v="1"/>
    <x v="5"/>
    <n v="2"/>
    <n v="0"/>
    <n v="0"/>
    <n v="0"/>
    <n v="0"/>
    <n v="1"/>
    <n v="0"/>
    <n v="1"/>
    <n v="0"/>
    <n v="2"/>
  </r>
  <r>
    <x v="19"/>
    <x v="174"/>
    <x v="1"/>
    <x v="3"/>
    <n v="3"/>
    <n v="0"/>
    <n v="0"/>
    <n v="0"/>
    <n v="0"/>
    <n v="3"/>
    <n v="0"/>
    <n v="0"/>
    <n v="0"/>
    <n v="3"/>
  </r>
  <r>
    <x v="19"/>
    <x v="174"/>
    <x v="1"/>
    <x v="4"/>
    <n v="2"/>
    <n v="1"/>
    <n v="4"/>
    <n v="1"/>
    <n v="6"/>
    <n v="1"/>
    <n v="0"/>
    <n v="5"/>
    <n v="1"/>
    <n v="7"/>
  </r>
  <r>
    <x v="19"/>
    <x v="112"/>
    <x v="0"/>
    <x v="0"/>
    <n v="24"/>
    <n v="7"/>
    <n v="11"/>
    <n v="1"/>
    <n v="23"/>
    <n v="18"/>
    <n v="2"/>
    <n v="7"/>
    <n v="15"/>
    <n v="42"/>
  </r>
  <r>
    <x v="19"/>
    <x v="112"/>
    <x v="0"/>
    <x v="5"/>
    <n v="2"/>
    <n v="0"/>
    <n v="0"/>
    <n v="0"/>
    <n v="2"/>
    <n v="0"/>
    <n v="1"/>
    <n v="1"/>
    <n v="0"/>
    <n v="2"/>
  </r>
  <r>
    <x v="19"/>
    <x v="112"/>
    <x v="0"/>
    <x v="1"/>
    <n v="1"/>
    <n v="0"/>
    <n v="2"/>
    <n v="0"/>
    <n v="3"/>
    <n v="0"/>
    <n v="1"/>
    <n v="1"/>
    <n v="1"/>
    <n v="3"/>
  </r>
  <r>
    <x v="19"/>
    <x v="112"/>
    <x v="0"/>
    <x v="3"/>
    <n v="2"/>
    <n v="0"/>
    <n v="1"/>
    <n v="0"/>
    <n v="2"/>
    <n v="0"/>
    <n v="0"/>
    <n v="1"/>
    <n v="2"/>
    <n v="3"/>
  </r>
  <r>
    <x v="19"/>
    <x v="112"/>
    <x v="0"/>
    <x v="2"/>
    <n v="1"/>
    <n v="1"/>
    <n v="0"/>
    <n v="0"/>
    <n v="2"/>
    <n v="0"/>
    <n v="1"/>
    <n v="0"/>
    <n v="1"/>
    <n v="2"/>
  </r>
  <r>
    <x v="19"/>
    <x v="112"/>
    <x v="0"/>
    <x v="4"/>
    <n v="4"/>
    <n v="1"/>
    <n v="2"/>
    <n v="1"/>
    <n v="3"/>
    <n v="3"/>
    <n v="0"/>
    <n v="1"/>
    <n v="3"/>
    <n v="7"/>
  </r>
  <r>
    <x v="19"/>
    <x v="112"/>
    <x v="1"/>
    <x v="0"/>
    <n v="11"/>
    <n v="3"/>
    <n v="10"/>
    <n v="5"/>
    <n v="15"/>
    <n v="6"/>
    <n v="3"/>
    <n v="5"/>
    <n v="10"/>
    <n v="24"/>
  </r>
  <r>
    <x v="19"/>
    <x v="112"/>
    <x v="1"/>
    <x v="5"/>
    <n v="1"/>
    <n v="0"/>
    <n v="0"/>
    <n v="0"/>
    <n v="0"/>
    <n v="1"/>
    <n v="0"/>
    <n v="0"/>
    <n v="0"/>
    <n v="1"/>
  </r>
  <r>
    <x v="19"/>
    <x v="112"/>
    <x v="1"/>
    <x v="1"/>
    <n v="3"/>
    <n v="0"/>
    <n v="1"/>
    <n v="1"/>
    <n v="2"/>
    <n v="2"/>
    <n v="0"/>
    <n v="1"/>
    <n v="1"/>
    <n v="4"/>
  </r>
  <r>
    <x v="19"/>
    <x v="112"/>
    <x v="1"/>
    <x v="3"/>
    <n v="1"/>
    <n v="0"/>
    <n v="0"/>
    <n v="0"/>
    <n v="0"/>
    <n v="1"/>
    <n v="0"/>
    <n v="0"/>
    <n v="0"/>
    <n v="1"/>
  </r>
  <r>
    <x v="19"/>
    <x v="112"/>
    <x v="1"/>
    <x v="2"/>
    <n v="1"/>
    <n v="0"/>
    <n v="0"/>
    <n v="0"/>
    <n v="0"/>
    <n v="1"/>
    <n v="0"/>
    <n v="0"/>
    <n v="0"/>
    <n v="1"/>
  </r>
  <r>
    <x v="19"/>
    <x v="112"/>
    <x v="1"/>
    <x v="4"/>
    <n v="3"/>
    <n v="0"/>
    <n v="1"/>
    <n v="0"/>
    <n v="1"/>
    <n v="3"/>
    <n v="0"/>
    <n v="0"/>
    <n v="1"/>
    <n v="4"/>
  </r>
  <r>
    <x v="19"/>
    <x v="113"/>
    <x v="0"/>
    <x v="0"/>
    <n v="21"/>
    <n v="15"/>
    <n v="9"/>
    <n v="3"/>
    <n v="30"/>
    <n v="15"/>
    <n v="3"/>
    <n v="7"/>
    <n v="20"/>
    <n v="45"/>
  </r>
  <r>
    <x v="19"/>
    <x v="113"/>
    <x v="0"/>
    <x v="5"/>
    <n v="1"/>
    <n v="1"/>
    <n v="0"/>
    <n v="0"/>
    <n v="1"/>
    <n v="1"/>
    <n v="0"/>
    <n v="0"/>
    <n v="1"/>
    <n v="2"/>
  </r>
  <r>
    <x v="19"/>
    <x v="113"/>
    <x v="0"/>
    <x v="1"/>
    <n v="3"/>
    <n v="1"/>
    <n v="0"/>
    <n v="0"/>
    <n v="1"/>
    <n v="2"/>
    <n v="0"/>
    <n v="1"/>
    <n v="1"/>
    <n v="4"/>
  </r>
  <r>
    <x v="19"/>
    <x v="113"/>
    <x v="0"/>
    <x v="3"/>
    <n v="2"/>
    <n v="0"/>
    <n v="3"/>
    <n v="2"/>
    <n v="4"/>
    <n v="1"/>
    <n v="0"/>
    <n v="0"/>
    <n v="4"/>
    <n v="5"/>
  </r>
  <r>
    <x v="19"/>
    <x v="113"/>
    <x v="0"/>
    <x v="4"/>
    <n v="3"/>
    <n v="0"/>
    <n v="2"/>
    <n v="0"/>
    <n v="2"/>
    <n v="2"/>
    <n v="0"/>
    <n v="1"/>
    <n v="2"/>
    <n v="5"/>
  </r>
  <r>
    <x v="19"/>
    <x v="113"/>
    <x v="1"/>
    <x v="0"/>
    <n v="13"/>
    <n v="5"/>
    <n v="6"/>
    <n v="3"/>
    <n v="15"/>
    <n v="6"/>
    <n v="0"/>
    <n v="7"/>
    <n v="11"/>
    <n v="24"/>
  </r>
  <r>
    <x v="19"/>
    <x v="113"/>
    <x v="1"/>
    <x v="5"/>
    <n v="1"/>
    <n v="0"/>
    <n v="0"/>
    <n v="0"/>
    <n v="0"/>
    <n v="1"/>
    <n v="0"/>
    <n v="0"/>
    <n v="0"/>
    <n v="1"/>
  </r>
  <r>
    <x v="19"/>
    <x v="113"/>
    <x v="1"/>
    <x v="1"/>
    <n v="2"/>
    <n v="0"/>
    <n v="0"/>
    <n v="0"/>
    <n v="1"/>
    <n v="1"/>
    <n v="0"/>
    <n v="1"/>
    <n v="0"/>
    <n v="2"/>
  </r>
  <r>
    <x v="19"/>
    <x v="113"/>
    <x v="1"/>
    <x v="2"/>
    <n v="1"/>
    <n v="0"/>
    <n v="0"/>
    <n v="0"/>
    <n v="0"/>
    <n v="1"/>
    <n v="0"/>
    <n v="0"/>
    <n v="0"/>
    <n v="1"/>
  </r>
  <r>
    <x v="19"/>
    <x v="113"/>
    <x v="1"/>
    <x v="4"/>
    <n v="1"/>
    <n v="0"/>
    <n v="2"/>
    <n v="1"/>
    <n v="2"/>
    <n v="1"/>
    <n v="0"/>
    <n v="0"/>
    <n v="2"/>
    <n v="3"/>
  </r>
  <r>
    <x v="19"/>
    <x v="9"/>
    <x v="0"/>
    <x v="0"/>
    <n v="26"/>
    <n v="7"/>
    <n v="7"/>
    <n v="3"/>
    <n v="20"/>
    <n v="15"/>
    <n v="1"/>
    <n v="10"/>
    <n v="14"/>
    <n v="40"/>
  </r>
  <r>
    <x v="19"/>
    <x v="9"/>
    <x v="0"/>
    <x v="5"/>
    <n v="3"/>
    <n v="0"/>
    <n v="0"/>
    <n v="0"/>
    <n v="1"/>
    <n v="1"/>
    <n v="1"/>
    <n v="1"/>
    <n v="0"/>
    <n v="3"/>
  </r>
  <r>
    <x v="19"/>
    <x v="9"/>
    <x v="0"/>
    <x v="1"/>
    <n v="5"/>
    <n v="0"/>
    <n v="1"/>
    <n v="0"/>
    <n v="3"/>
    <n v="2"/>
    <n v="1"/>
    <n v="2"/>
    <n v="1"/>
    <n v="6"/>
  </r>
  <r>
    <x v="19"/>
    <x v="9"/>
    <x v="0"/>
    <x v="3"/>
    <n v="1"/>
    <n v="0"/>
    <n v="1"/>
    <n v="0"/>
    <n v="1"/>
    <n v="1"/>
    <n v="0"/>
    <n v="0"/>
    <n v="1"/>
    <n v="2"/>
  </r>
  <r>
    <x v="19"/>
    <x v="9"/>
    <x v="0"/>
    <x v="2"/>
    <n v="0"/>
    <n v="2"/>
    <n v="1"/>
    <n v="0"/>
    <n v="3"/>
    <n v="0"/>
    <n v="1"/>
    <n v="0"/>
    <n v="2"/>
    <n v="3"/>
  </r>
  <r>
    <x v="19"/>
    <x v="9"/>
    <x v="0"/>
    <x v="4"/>
    <n v="5"/>
    <n v="2"/>
    <n v="2"/>
    <n v="0"/>
    <n v="6"/>
    <n v="2"/>
    <n v="0"/>
    <n v="3"/>
    <n v="4"/>
    <n v="9"/>
  </r>
  <r>
    <x v="19"/>
    <x v="9"/>
    <x v="1"/>
    <x v="0"/>
    <n v="12"/>
    <n v="7"/>
    <n v="3"/>
    <n v="1"/>
    <n v="10"/>
    <n v="8"/>
    <n v="3"/>
    <n v="8"/>
    <n v="3"/>
    <n v="22"/>
  </r>
  <r>
    <x v="19"/>
    <x v="9"/>
    <x v="1"/>
    <x v="5"/>
    <n v="1"/>
    <n v="0"/>
    <n v="0"/>
    <n v="0"/>
    <n v="0"/>
    <n v="0"/>
    <n v="0"/>
    <n v="1"/>
    <n v="0"/>
    <n v="1"/>
  </r>
  <r>
    <x v="19"/>
    <x v="9"/>
    <x v="1"/>
    <x v="1"/>
    <n v="1"/>
    <n v="0"/>
    <n v="0"/>
    <n v="0"/>
    <n v="0"/>
    <n v="0"/>
    <n v="0"/>
    <n v="1"/>
    <n v="0"/>
    <n v="1"/>
  </r>
  <r>
    <x v="19"/>
    <x v="9"/>
    <x v="1"/>
    <x v="3"/>
    <n v="1"/>
    <n v="0"/>
    <n v="0"/>
    <n v="0"/>
    <n v="0"/>
    <n v="1"/>
    <n v="0"/>
    <n v="0"/>
    <n v="0"/>
    <n v="1"/>
  </r>
  <r>
    <x v="19"/>
    <x v="9"/>
    <x v="1"/>
    <x v="2"/>
    <n v="0"/>
    <n v="0"/>
    <n v="1"/>
    <n v="1"/>
    <n v="1"/>
    <n v="0"/>
    <n v="0"/>
    <n v="0"/>
    <n v="1"/>
    <n v="1"/>
  </r>
  <r>
    <x v="19"/>
    <x v="9"/>
    <x v="1"/>
    <x v="4"/>
    <n v="0"/>
    <n v="1"/>
    <n v="0"/>
    <n v="0"/>
    <n v="1"/>
    <n v="0"/>
    <n v="0"/>
    <n v="0"/>
    <n v="1"/>
    <n v="1"/>
  </r>
  <r>
    <x v="19"/>
    <x v="114"/>
    <x v="0"/>
    <x v="0"/>
    <n v="18"/>
    <n v="15"/>
    <n v="13"/>
    <n v="3"/>
    <n v="34"/>
    <n v="10"/>
    <n v="5"/>
    <n v="7"/>
    <n v="24"/>
    <n v="46"/>
  </r>
  <r>
    <x v="19"/>
    <x v="114"/>
    <x v="0"/>
    <x v="5"/>
    <n v="2"/>
    <n v="1"/>
    <n v="0"/>
    <n v="0"/>
    <n v="1"/>
    <n v="1"/>
    <n v="0"/>
    <n v="1"/>
    <n v="1"/>
    <n v="3"/>
  </r>
  <r>
    <x v="19"/>
    <x v="114"/>
    <x v="0"/>
    <x v="1"/>
    <n v="1"/>
    <n v="0"/>
    <n v="0"/>
    <n v="0"/>
    <n v="0"/>
    <n v="1"/>
    <n v="0"/>
    <n v="0"/>
    <n v="0"/>
    <n v="1"/>
  </r>
  <r>
    <x v="19"/>
    <x v="114"/>
    <x v="0"/>
    <x v="3"/>
    <n v="0"/>
    <n v="0"/>
    <n v="2"/>
    <n v="0"/>
    <n v="2"/>
    <n v="0"/>
    <n v="0"/>
    <n v="0"/>
    <n v="2"/>
    <n v="2"/>
  </r>
  <r>
    <x v="19"/>
    <x v="114"/>
    <x v="0"/>
    <x v="2"/>
    <n v="0"/>
    <n v="0"/>
    <n v="1"/>
    <n v="1"/>
    <n v="1"/>
    <n v="0"/>
    <n v="0"/>
    <n v="0"/>
    <n v="1"/>
    <n v="1"/>
  </r>
  <r>
    <x v="19"/>
    <x v="114"/>
    <x v="0"/>
    <x v="4"/>
    <n v="2"/>
    <n v="3"/>
    <n v="3"/>
    <n v="0"/>
    <n v="6"/>
    <n v="2"/>
    <n v="0"/>
    <n v="1"/>
    <n v="5"/>
    <n v="8"/>
  </r>
  <r>
    <x v="19"/>
    <x v="114"/>
    <x v="1"/>
    <x v="0"/>
    <n v="4"/>
    <n v="9"/>
    <n v="8"/>
    <n v="3"/>
    <n v="17"/>
    <n v="1"/>
    <n v="1"/>
    <n v="10"/>
    <n v="9"/>
    <n v="21"/>
  </r>
  <r>
    <x v="19"/>
    <x v="114"/>
    <x v="1"/>
    <x v="5"/>
    <n v="1"/>
    <n v="0"/>
    <n v="0"/>
    <n v="0"/>
    <n v="0"/>
    <n v="0"/>
    <n v="0"/>
    <n v="1"/>
    <n v="0"/>
    <n v="1"/>
  </r>
  <r>
    <x v="19"/>
    <x v="114"/>
    <x v="1"/>
    <x v="1"/>
    <n v="1"/>
    <n v="0"/>
    <n v="1"/>
    <n v="1"/>
    <n v="1"/>
    <n v="0"/>
    <n v="0"/>
    <n v="1"/>
    <n v="1"/>
    <n v="2"/>
  </r>
  <r>
    <x v="19"/>
    <x v="114"/>
    <x v="1"/>
    <x v="3"/>
    <n v="1"/>
    <n v="1"/>
    <n v="0"/>
    <n v="0"/>
    <n v="1"/>
    <n v="1"/>
    <n v="0"/>
    <n v="0"/>
    <n v="1"/>
    <n v="2"/>
  </r>
  <r>
    <x v="19"/>
    <x v="114"/>
    <x v="1"/>
    <x v="2"/>
    <n v="1"/>
    <n v="0"/>
    <n v="0"/>
    <n v="0"/>
    <n v="1"/>
    <n v="0"/>
    <n v="1"/>
    <n v="0"/>
    <n v="0"/>
    <n v="1"/>
  </r>
  <r>
    <x v="19"/>
    <x v="114"/>
    <x v="1"/>
    <x v="4"/>
    <n v="0"/>
    <n v="1"/>
    <n v="1"/>
    <n v="1"/>
    <n v="2"/>
    <n v="0"/>
    <n v="0"/>
    <n v="0"/>
    <n v="2"/>
    <n v="2"/>
  </r>
  <r>
    <x v="19"/>
    <x v="175"/>
    <x v="0"/>
    <x v="0"/>
    <n v="21"/>
    <n v="6"/>
    <n v="15"/>
    <n v="2"/>
    <n v="27"/>
    <n v="9"/>
    <n v="2"/>
    <n v="8"/>
    <n v="23"/>
    <n v="42"/>
  </r>
  <r>
    <x v="19"/>
    <x v="175"/>
    <x v="0"/>
    <x v="5"/>
    <n v="1"/>
    <n v="0"/>
    <n v="0"/>
    <n v="0"/>
    <n v="0"/>
    <n v="1"/>
    <n v="0"/>
    <n v="0"/>
    <n v="0"/>
    <n v="1"/>
  </r>
  <r>
    <x v="19"/>
    <x v="175"/>
    <x v="0"/>
    <x v="1"/>
    <n v="1"/>
    <n v="1"/>
    <n v="1"/>
    <n v="0"/>
    <n v="2"/>
    <n v="0"/>
    <n v="0"/>
    <n v="3"/>
    <n v="0"/>
    <n v="3"/>
  </r>
  <r>
    <x v="19"/>
    <x v="175"/>
    <x v="0"/>
    <x v="3"/>
    <n v="2"/>
    <n v="0"/>
    <n v="1"/>
    <n v="0"/>
    <n v="1"/>
    <n v="2"/>
    <n v="0"/>
    <n v="0"/>
    <n v="1"/>
    <n v="3"/>
  </r>
  <r>
    <x v="19"/>
    <x v="175"/>
    <x v="0"/>
    <x v="2"/>
    <n v="2"/>
    <n v="0"/>
    <n v="1"/>
    <n v="0"/>
    <n v="1"/>
    <n v="2"/>
    <n v="0"/>
    <n v="1"/>
    <n v="0"/>
    <n v="3"/>
  </r>
  <r>
    <x v="19"/>
    <x v="175"/>
    <x v="0"/>
    <x v="4"/>
    <n v="4"/>
    <n v="0"/>
    <n v="3"/>
    <n v="2"/>
    <n v="3"/>
    <n v="3"/>
    <n v="0"/>
    <n v="1"/>
    <n v="3"/>
    <n v="7"/>
  </r>
  <r>
    <x v="19"/>
    <x v="175"/>
    <x v="1"/>
    <x v="0"/>
    <n v="11"/>
    <n v="2"/>
    <n v="3"/>
    <n v="1"/>
    <n v="9"/>
    <n v="7"/>
    <n v="3"/>
    <n v="2"/>
    <n v="4"/>
    <n v="16"/>
  </r>
  <r>
    <x v="19"/>
    <x v="175"/>
    <x v="1"/>
    <x v="5"/>
    <n v="2"/>
    <n v="0"/>
    <n v="1"/>
    <n v="0"/>
    <n v="1"/>
    <n v="2"/>
    <n v="0"/>
    <n v="1"/>
    <n v="0"/>
    <n v="3"/>
  </r>
  <r>
    <x v="19"/>
    <x v="175"/>
    <x v="1"/>
    <x v="3"/>
    <n v="0"/>
    <n v="0"/>
    <n v="2"/>
    <n v="0"/>
    <n v="2"/>
    <n v="0"/>
    <n v="0"/>
    <n v="1"/>
    <n v="1"/>
    <n v="2"/>
  </r>
  <r>
    <x v="19"/>
    <x v="175"/>
    <x v="1"/>
    <x v="2"/>
    <n v="1"/>
    <n v="0"/>
    <n v="0"/>
    <n v="0"/>
    <n v="0"/>
    <n v="1"/>
    <n v="0"/>
    <n v="0"/>
    <n v="0"/>
    <n v="1"/>
  </r>
  <r>
    <x v="19"/>
    <x v="175"/>
    <x v="1"/>
    <x v="4"/>
    <n v="3"/>
    <n v="2"/>
    <n v="0"/>
    <n v="0"/>
    <n v="3"/>
    <n v="1"/>
    <n v="0"/>
    <n v="3"/>
    <n v="1"/>
    <n v="5"/>
  </r>
  <r>
    <x v="19"/>
    <x v="115"/>
    <x v="0"/>
    <x v="0"/>
    <n v="19"/>
    <n v="15"/>
    <n v="13"/>
    <n v="1"/>
    <n v="33"/>
    <n v="11"/>
    <n v="3"/>
    <n v="9"/>
    <n v="24"/>
    <n v="47"/>
  </r>
  <r>
    <x v="19"/>
    <x v="115"/>
    <x v="0"/>
    <x v="5"/>
    <n v="0"/>
    <n v="2"/>
    <n v="1"/>
    <n v="1"/>
    <n v="3"/>
    <n v="0"/>
    <n v="0"/>
    <n v="1"/>
    <n v="2"/>
    <n v="3"/>
  </r>
  <r>
    <x v="19"/>
    <x v="115"/>
    <x v="0"/>
    <x v="1"/>
    <n v="1"/>
    <n v="0"/>
    <n v="3"/>
    <n v="1"/>
    <n v="4"/>
    <n v="0"/>
    <n v="0"/>
    <n v="3"/>
    <n v="1"/>
    <n v="4"/>
  </r>
  <r>
    <x v="19"/>
    <x v="115"/>
    <x v="0"/>
    <x v="2"/>
    <n v="0"/>
    <n v="0"/>
    <n v="1"/>
    <n v="0"/>
    <n v="1"/>
    <n v="0"/>
    <n v="0"/>
    <n v="0"/>
    <n v="1"/>
    <n v="1"/>
  </r>
  <r>
    <x v="19"/>
    <x v="115"/>
    <x v="0"/>
    <x v="4"/>
    <n v="4"/>
    <n v="3"/>
    <n v="4"/>
    <n v="2"/>
    <n v="8"/>
    <n v="2"/>
    <n v="2"/>
    <n v="1"/>
    <n v="6"/>
    <n v="11"/>
  </r>
  <r>
    <x v="19"/>
    <x v="115"/>
    <x v="1"/>
    <x v="0"/>
    <n v="11"/>
    <n v="3"/>
    <n v="7"/>
    <n v="4"/>
    <n v="13"/>
    <n v="7"/>
    <n v="0"/>
    <n v="3"/>
    <n v="11"/>
    <n v="21"/>
  </r>
  <r>
    <x v="19"/>
    <x v="115"/>
    <x v="1"/>
    <x v="5"/>
    <n v="2"/>
    <n v="0"/>
    <n v="0"/>
    <n v="0"/>
    <n v="0"/>
    <n v="1"/>
    <n v="1"/>
    <n v="0"/>
    <n v="0"/>
    <n v="2"/>
  </r>
  <r>
    <x v="19"/>
    <x v="115"/>
    <x v="1"/>
    <x v="1"/>
    <n v="4"/>
    <n v="0"/>
    <n v="1"/>
    <n v="0"/>
    <n v="1"/>
    <n v="3"/>
    <n v="0"/>
    <n v="2"/>
    <n v="0"/>
    <n v="5"/>
  </r>
  <r>
    <x v="19"/>
    <x v="115"/>
    <x v="1"/>
    <x v="2"/>
    <n v="0"/>
    <n v="2"/>
    <n v="0"/>
    <n v="0"/>
    <n v="2"/>
    <n v="0"/>
    <n v="1"/>
    <n v="1"/>
    <n v="0"/>
    <n v="2"/>
  </r>
  <r>
    <x v="19"/>
    <x v="115"/>
    <x v="1"/>
    <x v="4"/>
    <n v="1"/>
    <n v="1"/>
    <n v="1"/>
    <n v="1"/>
    <n v="2"/>
    <n v="0"/>
    <n v="0"/>
    <n v="1"/>
    <n v="2"/>
    <n v="3"/>
  </r>
  <r>
    <x v="19"/>
    <x v="176"/>
    <x v="0"/>
    <x v="0"/>
    <n v="31"/>
    <n v="14"/>
    <n v="7"/>
    <n v="1"/>
    <n v="25"/>
    <n v="19"/>
    <n v="7"/>
    <n v="11"/>
    <n v="15"/>
    <n v="52"/>
  </r>
  <r>
    <x v="19"/>
    <x v="176"/>
    <x v="0"/>
    <x v="5"/>
    <n v="2"/>
    <n v="1"/>
    <n v="1"/>
    <n v="0"/>
    <n v="2"/>
    <n v="2"/>
    <n v="0"/>
    <n v="1"/>
    <n v="1"/>
    <n v="4"/>
  </r>
  <r>
    <x v="19"/>
    <x v="176"/>
    <x v="0"/>
    <x v="1"/>
    <n v="3"/>
    <n v="1"/>
    <n v="0"/>
    <n v="0"/>
    <n v="1"/>
    <n v="3"/>
    <n v="0"/>
    <n v="0"/>
    <n v="1"/>
    <n v="4"/>
  </r>
  <r>
    <x v="19"/>
    <x v="176"/>
    <x v="0"/>
    <x v="3"/>
    <n v="1"/>
    <n v="0"/>
    <n v="0"/>
    <n v="0"/>
    <n v="0"/>
    <n v="1"/>
    <n v="0"/>
    <n v="0"/>
    <n v="0"/>
    <n v="1"/>
  </r>
  <r>
    <x v="19"/>
    <x v="176"/>
    <x v="0"/>
    <x v="2"/>
    <n v="0"/>
    <n v="0"/>
    <n v="1"/>
    <n v="0"/>
    <n v="1"/>
    <n v="0"/>
    <n v="0"/>
    <n v="0"/>
    <n v="1"/>
    <n v="1"/>
  </r>
  <r>
    <x v="19"/>
    <x v="176"/>
    <x v="0"/>
    <x v="4"/>
    <n v="4"/>
    <n v="1"/>
    <n v="1"/>
    <n v="0"/>
    <n v="2"/>
    <n v="3"/>
    <n v="1"/>
    <n v="1"/>
    <n v="1"/>
    <n v="6"/>
  </r>
  <r>
    <x v="19"/>
    <x v="176"/>
    <x v="1"/>
    <x v="0"/>
    <n v="14"/>
    <n v="4"/>
    <n v="6"/>
    <n v="2"/>
    <n v="13"/>
    <n v="11"/>
    <n v="0"/>
    <n v="4"/>
    <n v="9"/>
    <n v="24"/>
  </r>
  <r>
    <x v="19"/>
    <x v="176"/>
    <x v="1"/>
    <x v="1"/>
    <n v="2"/>
    <n v="0"/>
    <n v="0"/>
    <n v="0"/>
    <n v="1"/>
    <n v="1"/>
    <n v="0"/>
    <n v="1"/>
    <n v="0"/>
    <n v="2"/>
  </r>
  <r>
    <x v="19"/>
    <x v="176"/>
    <x v="1"/>
    <x v="3"/>
    <n v="0"/>
    <n v="1"/>
    <n v="0"/>
    <n v="0"/>
    <n v="1"/>
    <n v="0"/>
    <n v="0"/>
    <n v="0"/>
    <n v="1"/>
    <n v="1"/>
  </r>
  <r>
    <x v="19"/>
    <x v="176"/>
    <x v="1"/>
    <x v="4"/>
    <n v="1"/>
    <n v="0"/>
    <n v="1"/>
    <n v="1"/>
    <n v="1"/>
    <n v="0"/>
    <n v="0"/>
    <n v="1"/>
    <n v="1"/>
    <n v="2"/>
  </r>
  <r>
    <x v="19"/>
    <x v="116"/>
    <x v="0"/>
    <x v="0"/>
    <n v="26"/>
    <n v="19"/>
    <n v="10"/>
    <n v="1"/>
    <n v="32"/>
    <n v="19"/>
    <n v="2"/>
    <n v="11"/>
    <n v="23"/>
    <n v="55"/>
  </r>
  <r>
    <x v="19"/>
    <x v="116"/>
    <x v="0"/>
    <x v="5"/>
    <n v="0"/>
    <n v="0"/>
    <n v="2"/>
    <n v="1"/>
    <n v="2"/>
    <n v="0"/>
    <n v="0"/>
    <n v="1"/>
    <n v="1"/>
    <n v="2"/>
  </r>
  <r>
    <x v="19"/>
    <x v="116"/>
    <x v="0"/>
    <x v="1"/>
    <n v="2"/>
    <n v="0"/>
    <n v="0"/>
    <n v="0"/>
    <n v="1"/>
    <n v="1"/>
    <n v="1"/>
    <n v="0"/>
    <n v="0"/>
    <n v="2"/>
  </r>
  <r>
    <x v="19"/>
    <x v="116"/>
    <x v="0"/>
    <x v="3"/>
    <n v="2"/>
    <n v="0"/>
    <n v="0"/>
    <n v="0"/>
    <n v="1"/>
    <n v="1"/>
    <n v="0"/>
    <n v="1"/>
    <n v="0"/>
    <n v="2"/>
  </r>
  <r>
    <x v="19"/>
    <x v="116"/>
    <x v="0"/>
    <x v="2"/>
    <n v="2"/>
    <n v="1"/>
    <n v="0"/>
    <n v="0"/>
    <n v="1"/>
    <n v="0"/>
    <n v="0"/>
    <n v="3"/>
    <n v="0"/>
    <n v="3"/>
  </r>
  <r>
    <x v="19"/>
    <x v="116"/>
    <x v="0"/>
    <x v="4"/>
    <n v="8"/>
    <n v="0"/>
    <n v="3"/>
    <n v="1"/>
    <n v="6"/>
    <n v="4"/>
    <n v="1"/>
    <n v="3"/>
    <n v="3"/>
    <n v="11"/>
  </r>
  <r>
    <x v="19"/>
    <x v="116"/>
    <x v="1"/>
    <x v="0"/>
    <n v="11"/>
    <n v="3"/>
    <n v="7"/>
    <n v="3"/>
    <n v="12"/>
    <n v="8"/>
    <n v="0"/>
    <n v="7"/>
    <n v="6"/>
    <n v="21"/>
  </r>
  <r>
    <x v="19"/>
    <x v="116"/>
    <x v="1"/>
    <x v="5"/>
    <n v="2"/>
    <n v="2"/>
    <n v="0"/>
    <n v="0"/>
    <n v="2"/>
    <n v="0"/>
    <n v="1"/>
    <n v="2"/>
    <n v="1"/>
    <n v="4"/>
  </r>
  <r>
    <x v="19"/>
    <x v="116"/>
    <x v="1"/>
    <x v="1"/>
    <n v="1"/>
    <n v="0"/>
    <n v="0"/>
    <n v="0"/>
    <n v="0"/>
    <n v="0"/>
    <n v="1"/>
    <n v="0"/>
    <n v="0"/>
    <n v="1"/>
  </r>
  <r>
    <x v="19"/>
    <x v="116"/>
    <x v="1"/>
    <x v="3"/>
    <n v="3"/>
    <n v="0"/>
    <n v="2"/>
    <n v="2"/>
    <n v="2"/>
    <n v="1"/>
    <n v="0"/>
    <n v="2"/>
    <n v="2"/>
    <n v="5"/>
  </r>
  <r>
    <x v="19"/>
    <x v="116"/>
    <x v="1"/>
    <x v="4"/>
    <n v="2"/>
    <n v="1"/>
    <n v="0"/>
    <n v="0"/>
    <n v="2"/>
    <n v="1"/>
    <n v="0"/>
    <n v="1"/>
    <n v="1"/>
    <n v="3"/>
  </r>
  <r>
    <x v="19"/>
    <x v="117"/>
    <x v="0"/>
    <x v="0"/>
    <n v="31"/>
    <n v="9"/>
    <n v="11"/>
    <n v="4"/>
    <n v="27"/>
    <n v="19"/>
    <n v="5"/>
    <n v="8"/>
    <n v="19"/>
    <n v="51"/>
  </r>
  <r>
    <x v="19"/>
    <x v="117"/>
    <x v="0"/>
    <x v="1"/>
    <n v="1"/>
    <n v="2"/>
    <n v="0"/>
    <n v="0"/>
    <n v="3"/>
    <n v="0"/>
    <n v="0"/>
    <n v="3"/>
    <n v="0"/>
    <n v="3"/>
  </r>
  <r>
    <x v="19"/>
    <x v="117"/>
    <x v="0"/>
    <x v="3"/>
    <n v="0"/>
    <n v="0"/>
    <n v="1"/>
    <n v="0"/>
    <n v="1"/>
    <n v="0"/>
    <n v="0"/>
    <n v="0"/>
    <n v="1"/>
    <n v="1"/>
  </r>
  <r>
    <x v="19"/>
    <x v="117"/>
    <x v="0"/>
    <x v="2"/>
    <n v="0"/>
    <n v="0"/>
    <n v="1"/>
    <n v="0"/>
    <n v="1"/>
    <n v="0"/>
    <n v="0"/>
    <n v="0"/>
    <n v="1"/>
    <n v="1"/>
  </r>
  <r>
    <x v="19"/>
    <x v="117"/>
    <x v="0"/>
    <x v="4"/>
    <n v="2"/>
    <n v="2"/>
    <n v="5"/>
    <n v="0"/>
    <n v="7"/>
    <n v="1"/>
    <n v="1"/>
    <n v="0"/>
    <n v="7"/>
    <n v="9"/>
  </r>
  <r>
    <x v="19"/>
    <x v="117"/>
    <x v="1"/>
    <x v="0"/>
    <n v="9"/>
    <n v="5"/>
    <n v="5"/>
    <n v="3"/>
    <n v="10"/>
    <n v="6"/>
    <n v="1"/>
    <n v="4"/>
    <n v="8"/>
    <n v="19"/>
  </r>
  <r>
    <x v="19"/>
    <x v="117"/>
    <x v="1"/>
    <x v="5"/>
    <n v="1"/>
    <n v="2"/>
    <n v="1"/>
    <n v="0"/>
    <n v="3"/>
    <n v="1"/>
    <n v="0"/>
    <n v="2"/>
    <n v="1"/>
    <n v="4"/>
  </r>
  <r>
    <x v="19"/>
    <x v="117"/>
    <x v="1"/>
    <x v="1"/>
    <n v="3"/>
    <n v="0"/>
    <n v="0"/>
    <n v="0"/>
    <n v="0"/>
    <n v="2"/>
    <n v="0"/>
    <n v="1"/>
    <n v="0"/>
    <n v="3"/>
  </r>
  <r>
    <x v="19"/>
    <x v="117"/>
    <x v="1"/>
    <x v="2"/>
    <n v="0"/>
    <n v="0"/>
    <n v="1"/>
    <n v="0"/>
    <n v="1"/>
    <n v="0"/>
    <n v="0"/>
    <n v="0"/>
    <n v="1"/>
    <n v="1"/>
  </r>
  <r>
    <x v="19"/>
    <x v="117"/>
    <x v="1"/>
    <x v="4"/>
    <n v="3"/>
    <n v="1"/>
    <n v="2"/>
    <n v="0"/>
    <n v="4"/>
    <n v="1"/>
    <n v="1"/>
    <n v="1"/>
    <n v="3"/>
    <n v="6"/>
  </r>
  <r>
    <x v="19"/>
    <x v="177"/>
    <x v="0"/>
    <x v="0"/>
    <n v="21"/>
    <n v="11"/>
    <n v="8"/>
    <n v="3"/>
    <n v="23"/>
    <n v="12"/>
    <n v="3"/>
    <n v="8"/>
    <n v="17"/>
    <n v="40"/>
  </r>
  <r>
    <x v="19"/>
    <x v="177"/>
    <x v="0"/>
    <x v="5"/>
    <n v="2"/>
    <n v="0"/>
    <n v="0"/>
    <n v="0"/>
    <n v="1"/>
    <n v="0"/>
    <n v="0"/>
    <n v="1"/>
    <n v="1"/>
    <n v="2"/>
  </r>
  <r>
    <x v="19"/>
    <x v="177"/>
    <x v="0"/>
    <x v="1"/>
    <n v="1"/>
    <n v="0"/>
    <n v="2"/>
    <n v="0"/>
    <n v="3"/>
    <n v="0"/>
    <n v="0"/>
    <n v="1"/>
    <n v="2"/>
    <n v="3"/>
  </r>
  <r>
    <x v="19"/>
    <x v="177"/>
    <x v="0"/>
    <x v="3"/>
    <n v="3"/>
    <n v="0"/>
    <n v="0"/>
    <n v="0"/>
    <n v="1"/>
    <n v="2"/>
    <n v="0"/>
    <n v="1"/>
    <n v="0"/>
    <n v="3"/>
  </r>
  <r>
    <x v="19"/>
    <x v="177"/>
    <x v="0"/>
    <x v="4"/>
    <n v="1"/>
    <n v="3"/>
    <n v="0"/>
    <n v="0"/>
    <n v="3"/>
    <n v="1"/>
    <n v="0"/>
    <n v="2"/>
    <n v="1"/>
    <n v="4"/>
  </r>
  <r>
    <x v="19"/>
    <x v="177"/>
    <x v="1"/>
    <x v="0"/>
    <n v="10"/>
    <n v="4"/>
    <n v="5"/>
    <n v="4"/>
    <n v="10"/>
    <n v="6"/>
    <n v="4"/>
    <n v="2"/>
    <n v="7"/>
    <n v="19"/>
  </r>
  <r>
    <x v="19"/>
    <x v="177"/>
    <x v="1"/>
    <x v="5"/>
    <n v="3"/>
    <n v="0"/>
    <n v="0"/>
    <n v="0"/>
    <n v="0"/>
    <n v="3"/>
    <n v="0"/>
    <n v="0"/>
    <n v="0"/>
    <n v="3"/>
  </r>
  <r>
    <x v="19"/>
    <x v="177"/>
    <x v="1"/>
    <x v="1"/>
    <n v="1"/>
    <n v="0"/>
    <n v="0"/>
    <n v="0"/>
    <n v="0"/>
    <n v="1"/>
    <n v="0"/>
    <n v="0"/>
    <n v="0"/>
    <n v="1"/>
  </r>
  <r>
    <x v="19"/>
    <x v="177"/>
    <x v="1"/>
    <x v="3"/>
    <n v="1"/>
    <n v="0"/>
    <n v="0"/>
    <n v="0"/>
    <n v="0"/>
    <n v="1"/>
    <n v="0"/>
    <n v="0"/>
    <n v="0"/>
    <n v="1"/>
  </r>
  <r>
    <x v="19"/>
    <x v="177"/>
    <x v="1"/>
    <x v="2"/>
    <n v="0"/>
    <n v="1"/>
    <n v="0"/>
    <n v="0"/>
    <n v="1"/>
    <n v="0"/>
    <n v="0"/>
    <n v="0"/>
    <n v="1"/>
    <n v="1"/>
  </r>
  <r>
    <x v="19"/>
    <x v="177"/>
    <x v="1"/>
    <x v="4"/>
    <n v="2"/>
    <n v="0"/>
    <n v="2"/>
    <n v="2"/>
    <n v="2"/>
    <n v="1"/>
    <n v="0"/>
    <n v="1"/>
    <n v="2"/>
    <n v="4"/>
  </r>
  <r>
    <x v="19"/>
    <x v="118"/>
    <x v="0"/>
    <x v="0"/>
    <n v="25"/>
    <n v="5"/>
    <n v="13"/>
    <n v="2"/>
    <n v="28"/>
    <n v="14"/>
    <n v="1"/>
    <n v="6"/>
    <n v="22"/>
    <n v="43"/>
  </r>
  <r>
    <x v="19"/>
    <x v="118"/>
    <x v="0"/>
    <x v="5"/>
    <n v="1"/>
    <n v="1"/>
    <n v="0"/>
    <n v="0"/>
    <n v="1"/>
    <n v="0"/>
    <n v="0"/>
    <n v="1"/>
    <n v="1"/>
    <n v="2"/>
  </r>
  <r>
    <x v="19"/>
    <x v="118"/>
    <x v="0"/>
    <x v="1"/>
    <n v="2"/>
    <n v="1"/>
    <n v="1"/>
    <n v="0"/>
    <n v="2"/>
    <n v="1"/>
    <n v="1"/>
    <n v="0"/>
    <n v="2"/>
    <n v="4"/>
  </r>
  <r>
    <x v="19"/>
    <x v="118"/>
    <x v="0"/>
    <x v="3"/>
    <n v="3"/>
    <n v="0"/>
    <n v="0"/>
    <n v="0"/>
    <n v="2"/>
    <n v="1"/>
    <n v="1"/>
    <n v="1"/>
    <n v="0"/>
    <n v="3"/>
  </r>
  <r>
    <x v="19"/>
    <x v="118"/>
    <x v="0"/>
    <x v="2"/>
    <n v="0"/>
    <n v="0"/>
    <n v="1"/>
    <n v="0"/>
    <n v="1"/>
    <n v="0"/>
    <n v="0"/>
    <n v="0"/>
    <n v="1"/>
    <n v="1"/>
  </r>
  <r>
    <x v="19"/>
    <x v="118"/>
    <x v="0"/>
    <x v="4"/>
    <n v="7"/>
    <n v="0"/>
    <n v="3"/>
    <n v="1"/>
    <n v="3"/>
    <n v="5"/>
    <n v="0"/>
    <n v="1"/>
    <n v="4"/>
    <n v="10"/>
  </r>
  <r>
    <x v="19"/>
    <x v="118"/>
    <x v="1"/>
    <x v="0"/>
    <n v="11"/>
    <n v="5"/>
    <n v="5"/>
    <n v="2"/>
    <n v="12"/>
    <n v="7"/>
    <n v="0"/>
    <n v="5"/>
    <n v="9"/>
    <n v="21"/>
  </r>
  <r>
    <x v="19"/>
    <x v="118"/>
    <x v="1"/>
    <x v="5"/>
    <n v="1"/>
    <n v="0"/>
    <n v="3"/>
    <n v="2"/>
    <n v="3"/>
    <n v="1"/>
    <n v="0"/>
    <n v="1"/>
    <n v="2"/>
    <n v="4"/>
  </r>
  <r>
    <x v="19"/>
    <x v="118"/>
    <x v="1"/>
    <x v="3"/>
    <n v="1"/>
    <n v="0"/>
    <n v="1"/>
    <n v="0"/>
    <n v="1"/>
    <n v="0"/>
    <n v="0"/>
    <n v="1"/>
    <n v="1"/>
    <n v="2"/>
  </r>
  <r>
    <x v="19"/>
    <x v="118"/>
    <x v="1"/>
    <x v="2"/>
    <n v="1"/>
    <n v="0"/>
    <n v="1"/>
    <n v="0"/>
    <n v="1"/>
    <n v="1"/>
    <n v="0"/>
    <n v="0"/>
    <n v="1"/>
    <n v="2"/>
  </r>
  <r>
    <x v="19"/>
    <x v="118"/>
    <x v="1"/>
    <x v="4"/>
    <n v="3"/>
    <n v="0"/>
    <n v="3"/>
    <n v="0"/>
    <n v="4"/>
    <n v="2"/>
    <n v="0"/>
    <n v="1"/>
    <n v="3"/>
    <n v="6"/>
  </r>
  <r>
    <x v="19"/>
    <x v="178"/>
    <x v="0"/>
    <x v="0"/>
    <n v="26"/>
    <n v="15"/>
    <n v="8"/>
    <n v="1"/>
    <n v="29"/>
    <n v="17"/>
    <n v="2"/>
    <n v="9"/>
    <n v="21"/>
    <n v="49"/>
  </r>
  <r>
    <x v="19"/>
    <x v="178"/>
    <x v="0"/>
    <x v="5"/>
    <n v="1"/>
    <n v="0"/>
    <n v="1"/>
    <n v="0"/>
    <n v="1"/>
    <n v="1"/>
    <n v="0"/>
    <n v="0"/>
    <n v="1"/>
    <n v="2"/>
  </r>
  <r>
    <x v="19"/>
    <x v="178"/>
    <x v="0"/>
    <x v="1"/>
    <n v="1"/>
    <n v="0"/>
    <n v="0"/>
    <n v="0"/>
    <n v="0"/>
    <n v="1"/>
    <n v="0"/>
    <n v="0"/>
    <n v="0"/>
    <n v="1"/>
  </r>
  <r>
    <x v="19"/>
    <x v="178"/>
    <x v="0"/>
    <x v="2"/>
    <n v="1"/>
    <n v="0"/>
    <n v="0"/>
    <n v="0"/>
    <n v="0"/>
    <n v="1"/>
    <n v="0"/>
    <n v="0"/>
    <n v="0"/>
    <n v="1"/>
  </r>
  <r>
    <x v="19"/>
    <x v="178"/>
    <x v="0"/>
    <x v="4"/>
    <n v="1"/>
    <n v="1"/>
    <n v="1"/>
    <n v="0"/>
    <n v="3"/>
    <n v="0"/>
    <n v="0"/>
    <n v="1"/>
    <n v="2"/>
    <n v="3"/>
  </r>
  <r>
    <x v="19"/>
    <x v="178"/>
    <x v="1"/>
    <x v="0"/>
    <n v="10"/>
    <n v="5"/>
    <n v="5"/>
    <n v="0"/>
    <n v="11"/>
    <n v="6"/>
    <n v="0"/>
    <n v="6"/>
    <n v="8"/>
    <n v="20"/>
  </r>
  <r>
    <x v="19"/>
    <x v="178"/>
    <x v="1"/>
    <x v="5"/>
    <n v="0"/>
    <n v="0"/>
    <n v="1"/>
    <n v="0"/>
    <n v="1"/>
    <n v="0"/>
    <n v="0"/>
    <n v="0"/>
    <n v="1"/>
    <n v="1"/>
  </r>
  <r>
    <x v="19"/>
    <x v="178"/>
    <x v="1"/>
    <x v="1"/>
    <n v="1"/>
    <n v="0"/>
    <n v="1"/>
    <n v="1"/>
    <n v="1"/>
    <n v="1"/>
    <n v="0"/>
    <n v="1"/>
    <n v="0"/>
    <n v="2"/>
  </r>
  <r>
    <x v="19"/>
    <x v="178"/>
    <x v="1"/>
    <x v="2"/>
    <n v="1"/>
    <n v="0"/>
    <n v="1"/>
    <n v="1"/>
    <n v="1"/>
    <n v="1"/>
    <n v="0"/>
    <n v="0"/>
    <n v="1"/>
    <n v="2"/>
  </r>
  <r>
    <x v="19"/>
    <x v="178"/>
    <x v="1"/>
    <x v="4"/>
    <n v="0"/>
    <n v="1"/>
    <n v="0"/>
    <n v="0"/>
    <n v="1"/>
    <n v="0"/>
    <n v="0"/>
    <n v="0"/>
    <n v="1"/>
    <n v="1"/>
  </r>
  <r>
    <x v="19"/>
    <x v="179"/>
    <x v="0"/>
    <x v="0"/>
    <n v="16"/>
    <n v="16"/>
    <n v="7"/>
    <n v="4"/>
    <n v="25"/>
    <n v="11"/>
    <n v="1"/>
    <n v="9"/>
    <n v="18"/>
    <n v="39"/>
  </r>
  <r>
    <x v="19"/>
    <x v="179"/>
    <x v="0"/>
    <x v="5"/>
    <n v="1"/>
    <n v="0"/>
    <n v="1"/>
    <n v="0"/>
    <n v="2"/>
    <n v="0"/>
    <n v="0"/>
    <n v="1"/>
    <n v="1"/>
    <n v="2"/>
  </r>
  <r>
    <x v="19"/>
    <x v="179"/>
    <x v="0"/>
    <x v="1"/>
    <n v="0"/>
    <n v="0"/>
    <n v="3"/>
    <n v="1"/>
    <n v="3"/>
    <n v="0"/>
    <n v="0"/>
    <n v="0"/>
    <n v="3"/>
    <n v="3"/>
  </r>
  <r>
    <x v="19"/>
    <x v="179"/>
    <x v="0"/>
    <x v="3"/>
    <n v="1"/>
    <n v="1"/>
    <n v="0"/>
    <n v="0"/>
    <n v="1"/>
    <n v="1"/>
    <n v="0"/>
    <n v="0"/>
    <n v="1"/>
    <n v="2"/>
  </r>
  <r>
    <x v="19"/>
    <x v="179"/>
    <x v="0"/>
    <x v="2"/>
    <n v="1"/>
    <n v="0"/>
    <n v="0"/>
    <n v="0"/>
    <n v="0"/>
    <n v="1"/>
    <n v="0"/>
    <n v="0"/>
    <n v="0"/>
    <n v="1"/>
  </r>
  <r>
    <x v="19"/>
    <x v="179"/>
    <x v="0"/>
    <x v="4"/>
    <n v="2"/>
    <n v="0"/>
    <n v="3"/>
    <n v="1"/>
    <n v="3"/>
    <n v="1"/>
    <n v="0"/>
    <n v="2"/>
    <n v="2"/>
    <n v="5"/>
  </r>
  <r>
    <x v="19"/>
    <x v="179"/>
    <x v="1"/>
    <x v="0"/>
    <n v="16"/>
    <n v="4"/>
    <n v="5"/>
    <n v="2"/>
    <n v="16"/>
    <n v="7"/>
    <n v="1"/>
    <n v="8"/>
    <n v="9"/>
    <n v="25"/>
  </r>
  <r>
    <x v="19"/>
    <x v="179"/>
    <x v="1"/>
    <x v="5"/>
    <n v="1"/>
    <n v="0"/>
    <n v="0"/>
    <n v="0"/>
    <n v="0"/>
    <n v="1"/>
    <n v="0"/>
    <n v="0"/>
    <n v="0"/>
    <n v="1"/>
  </r>
  <r>
    <x v="19"/>
    <x v="179"/>
    <x v="1"/>
    <x v="1"/>
    <n v="1"/>
    <n v="0"/>
    <n v="0"/>
    <n v="0"/>
    <n v="0"/>
    <n v="1"/>
    <n v="0"/>
    <n v="0"/>
    <n v="0"/>
    <n v="1"/>
  </r>
  <r>
    <x v="19"/>
    <x v="179"/>
    <x v="1"/>
    <x v="3"/>
    <n v="0"/>
    <n v="1"/>
    <n v="0"/>
    <n v="0"/>
    <n v="1"/>
    <n v="0"/>
    <n v="1"/>
    <n v="0"/>
    <n v="0"/>
    <n v="1"/>
  </r>
  <r>
    <x v="19"/>
    <x v="179"/>
    <x v="1"/>
    <x v="4"/>
    <n v="3"/>
    <n v="1"/>
    <n v="3"/>
    <n v="0"/>
    <n v="4"/>
    <n v="3"/>
    <n v="0"/>
    <n v="1"/>
    <n v="3"/>
    <n v="7"/>
  </r>
  <r>
    <x v="19"/>
    <x v="180"/>
    <x v="0"/>
    <x v="0"/>
    <n v="19"/>
    <n v="12"/>
    <n v="14"/>
    <n v="2"/>
    <n v="28"/>
    <n v="12"/>
    <n v="2"/>
    <n v="9"/>
    <n v="22"/>
    <n v="45"/>
  </r>
  <r>
    <x v="19"/>
    <x v="180"/>
    <x v="0"/>
    <x v="5"/>
    <n v="1"/>
    <n v="1"/>
    <n v="0"/>
    <n v="0"/>
    <n v="2"/>
    <n v="0"/>
    <n v="1"/>
    <n v="0"/>
    <n v="1"/>
    <n v="2"/>
  </r>
  <r>
    <x v="19"/>
    <x v="180"/>
    <x v="0"/>
    <x v="1"/>
    <n v="0"/>
    <n v="1"/>
    <n v="0"/>
    <n v="0"/>
    <n v="1"/>
    <n v="0"/>
    <n v="0"/>
    <n v="0"/>
    <n v="1"/>
    <n v="1"/>
  </r>
  <r>
    <x v="19"/>
    <x v="180"/>
    <x v="0"/>
    <x v="3"/>
    <n v="1"/>
    <n v="2"/>
    <n v="1"/>
    <n v="1"/>
    <n v="4"/>
    <n v="0"/>
    <n v="1"/>
    <n v="2"/>
    <n v="1"/>
    <n v="4"/>
  </r>
  <r>
    <x v="19"/>
    <x v="180"/>
    <x v="0"/>
    <x v="2"/>
    <n v="3"/>
    <n v="0"/>
    <n v="0"/>
    <n v="0"/>
    <n v="0"/>
    <n v="1"/>
    <n v="1"/>
    <n v="1"/>
    <n v="0"/>
    <n v="3"/>
  </r>
  <r>
    <x v="19"/>
    <x v="180"/>
    <x v="0"/>
    <x v="4"/>
    <n v="8"/>
    <n v="1"/>
    <n v="3"/>
    <n v="2"/>
    <n v="7"/>
    <n v="4"/>
    <n v="0"/>
    <n v="3"/>
    <n v="5"/>
    <n v="12"/>
  </r>
  <r>
    <x v="19"/>
    <x v="180"/>
    <x v="1"/>
    <x v="0"/>
    <n v="6"/>
    <n v="2"/>
    <n v="9"/>
    <n v="4"/>
    <n v="12"/>
    <n v="3"/>
    <n v="0"/>
    <n v="3"/>
    <n v="11"/>
    <n v="17"/>
  </r>
  <r>
    <x v="19"/>
    <x v="180"/>
    <x v="1"/>
    <x v="5"/>
    <n v="0"/>
    <n v="0"/>
    <n v="1"/>
    <n v="1"/>
    <n v="1"/>
    <n v="0"/>
    <n v="0"/>
    <n v="0"/>
    <n v="1"/>
    <n v="1"/>
  </r>
  <r>
    <x v="19"/>
    <x v="180"/>
    <x v="1"/>
    <x v="1"/>
    <n v="0"/>
    <n v="1"/>
    <n v="1"/>
    <n v="1"/>
    <n v="2"/>
    <n v="0"/>
    <n v="0"/>
    <n v="1"/>
    <n v="1"/>
    <n v="2"/>
  </r>
  <r>
    <x v="19"/>
    <x v="180"/>
    <x v="1"/>
    <x v="3"/>
    <n v="0"/>
    <n v="0"/>
    <n v="2"/>
    <n v="0"/>
    <n v="2"/>
    <n v="0"/>
    <n v="0"/>
    <n v="1"/>
    <n v="1"/>
    <n v="2"/>
  </r>
  <r>
    <x v="19"/>
    <x v="180"/>
    <x v="1"/>
    <x v="2"/>
    <n v="0"/>
    <n v="1"/>
    <n v="1"/>
    <n v="0"/>
    <n v="2"/>
    <n v="0"/>
    <n v="0"/>
    <n v="0"/>
    <n v="2"/>
    <n v="2"/>
  </r>
  <r>
    <x v="19"/>
    <x v="180"/>
    <x v="1"/>
    <x v="4"/>
    <n v="4"/>
    <n v="2"/>
    <n v="1"/>
    <n v="0"/>
    <n v="4"/>
    <n v="3"/>
    <n v="0"/>
    <n v="2"/>
    <n v="2"/>
    <n v="7"/>
  </r>
  <r>
    <x v="19"/>
    <x v="181"/>
    <x v="0"/>
    <x v="0"/>
    <n v="19"/>
    <n v="12"/>
    <n v="9"/>
    <n v="3"/>
    <n v="26"/>
    <n v="12"/>
    <n v="2"/>
    <n v="8"/>
    <n v="18"/>
    <n v="40"/>
  </r>
  <r>
    <x v="19"/>
    <x v="181"/>
    <x v="0"/>
    <x v="5"/>
    <n v="2"/>
    <n v="1"/>
    <n v="1"/>
    <n v="0"/>
    <n v="2"/>
    <n v="2"/>
    <n v="0"/>
    <n v="0"/>
    <n v="2"/>
    <n v="4"/>
  </r>
  <r>
    <x v="19"/>
    <x v="181"/>
    <x v="0"/>
    <x v="1"/>
    <n v="3"/>
    <n v="0"/>
    <n v="1"/>
    <n v="0"/>
    <n v="1"/>
    <n v="2"/>
    <n v="0"/>
    <n v="1"/>
    <n v="1"/>
    <n v="4"/>
  </r>
  <r>
    <x v="19"/>
    <x v="181"/>
    <x v="0"/>
    <x v="3"/>
    <n v="0"/>
    <n v="1"/>
    <n v="0"/>
    <n v="0"/>
    <n v="1"/>
    <n v="0"/>
    <n v="0"/>
    <n v="0"/>
    <n v="1"/>
    <n v="1"/>
  </r>
  <r>
    <x v="19"/>
    <x v="181"/>
    <x v="0"/>
    <x v="2"/>
    <n v="0"/>
    <n v="0"/>
    <n v="1"/>
    <n v="0"/>
    <n v="1"/>
    <n v="0"/>
    <n v="0"/>
    <n v="0"/>
    <n v="1"/>
    <n v="1"/>
  </r>
  <r>
    <x v="19"/>
    <x v="181"/>
    <x v="0"/>
    <x v="4"/>
    <n v="2"/>
    <n v="1"/>
    <n v="0"/>
    <n v="0"/>
    <n v="1"/>
    <n v="1"/>
    <n v="0"/>
    <n v="2"/>
    <n v="0"/>
    <n v="3"/>
  </r>
  <r>
    <x v="19"/>
    <x v="181"/>
    <x v="1"/>
    <x v="0"/>
    <n v="11"/>
    <n v="3"/>
    <n v="6"/>
    <n v="3"/>
    <n v="12"/>
    <n v="8"/>
    <n v="0"/>
    <n v="2"/>
    <n v="10"/>
    <n v="20"/>
  </r>
  <r>
    <x v="19"/>
    <x v="181"/>
    <x v="1"/>
    <x v="5"/>
    <n v="0"/>
    <n v="1"/>
    <n v="0"/>
    <n v="0"/>
    <n v="1"/>
    <n v="0"/>
    <n v="0"/>
    <n v="1"/>
    <n v="0"/>
    <n v="1"/>
  </r>
  <r>
    <x v="19"/>
    <x v="181"/>
    <x v="1"/>
    <x v="1"/>
    <n v="1"/>
    <n v="0"/>
    <n v="1"/>
    <n v="1"/>
    <n v="1"/>
    <n v="1"/>
    <n v="0"/>
    <n v="0"/>
    <n v="1"/>
    <n v="2"/>
  </r>
  <r>
    <x v="19"/>
    <x v="181"/>
    <x v="1"/>
    <x v="3"/>
    <n v="1"/>
    <n v="0"/>
    <n v="0"/>
    <n v="0"/>
    <n v="1"/>
    <n v="0"/>
    <n v="0"/>
    <n v="1"/>
    <n v="0"/>
    <n v="1"/>
  </r>
  <r>
    <x v="19"/>
    <x v="181"/>
    <x v="1"/>
    <x v="2"/>
    <n v="0"/>
    <n v="0"/>
    <n v="1"/>
    <n v="0"/>
    <n v="1"/>
    <n v="0"/>
    <n v="0"/>
    <n v="0"/>
    <n v="1"/>
    <n v="1"/>
  </r>
  <r>
    <x v="19"/>
    <x v="181"/>
    <x v="1"/>
    <x v="4"/>
    <n v="5"/>
    <n v="0"/>
    <n v="2"/>
    <n v="0"/>
    <n v="3"/>
    <n v="4"/>
    <n v="0"/>
    <n v="1"/>
    <n v="2"/>
    <n v="7"/>
  </r>
  <r>
    <x v="19"/>
    <x v="182"/>
    <x v="0"/>
    <x v="0"/>
    <n v="24"/>
    <n v="11"/>
    <n v="11"/>
    <n v="1"/>
    <n v="24"/>
    <n v="14"/>
    <n v="1"/>
    <n v="11"/>
    <n v="20"/>
    <n v="46"/>
  </r>
  <r>
    <x v="19"/>
    <x v="182"/>
    <x v="0"/>
    <x v="5"/>
    <n v="1"/>
    <n v="0"/>
    <n v="0"/>
    <n v="0"/>
    <n v="1"/>
    <n v="0"/>
    <n v="0"/>
    <n v="0"/>
    <n v="1"/>
    <n v="1"/>
  </r>
  <r>
    <x v="19"/>
    <x v="182"/>
    <x v="0"/>
    <x v="3"/>
    <n v="1"/>
    <n v="0"/>
    <n v="0"/>
    <n v="0"/>
    <n v="0"/>
    <n v="1"/>
    <n v="0"/>
    <n v="0"/>
    <n v="0"/>
    <n v="1"/>
  </r>
  <r>
    <x v="19"/>
    <x v="182"/>
    <x v="0"/>
    <x v="2"/>
    <n v="0"/>
    <n v="1"/>
    <n v="1"/>
    <n v="0"/>
    <n v="2"/>
    <n v="0"/>
    <n v="0"/>
    <n v="0"/>
    <n v="2"/>
    <n v="2"/>
  </r>
  <r>
    <x v="19"/>
    <x v="182"/>
    <x v="0"/>
    <x v="4"/>
    <n v="4"/>
    <n v="3"/>
    <n v="3"/>
    <n v="0"/>
    <n v="7"/>
    <n v="3"/>
    <n v="0"/>
    <n v="4"/>
    <n v="3"/>
    <n v="10"/>
  </r>
  <r>
    <x v="19"/>
    <x v="182"/>
    <x v="1"/>
    <x v="0"/>
    <n v="10"/>
    <n v="5"/>
    <n v="5"/>
    <n v="2"/>
    <n v="11"/>
    <n v="9"/>
    <n v="0"/>
    <n v="3"/>
    <n v="8"/>
    <n v="20"/>
  </r>
  <r>
    <x v="19"/>
    <x v="182"/>
    <x v="1"/>
    <x v="5"/>
    <n v="0"/>
    <n v="1"/>
    <n v="0"/>
    <n v="0"/>
    <n v="1"/>
    <n v="0"/>
    <n v="0"/>
    <n v="1"/>
    <n v="0"/>
    <n v="1"/>
  </r>
  <r>
    <x v="19"/>
    <x v="182"/>
    <x v="1"/>
    <x v="1"/>
    <n v="2"/>
    <n v="2"/>
    <n v="1"/>
    <n v="1"/>
    <n v="3"/>
    <n v="2"/>
    <n v="0"/>
    <n v="0"/>
    <n v="3"/>
    <n v="5"/>
  </r>
  <r>
    <x v="19"/>
    <x v="182"/>
    <x v="1"/>
    <x v="4"/>
    <n v="2"/>
    <n v="1"/>
    <n v="1"/>
    <n v="1"/>
    <n v="2"/>
    <n v="2"/>
    <n v="0"/>
    <n v="1"/>
    <n v="1"/>
    <n v="4"/>
  </r>
  <r>
    <x v="19"/>
    <x v="183"/>
    <x v="0"/>
    <x v="0"/>
    <n v="15"/>
    <n v="10"/>
    <n v="11"/>
    <n v="3"/>
    <n v="22"/>
    <n v="13"/>
    <n v="1"/>
    <n v="2"/>
    <n v="20"/>
    <n v="36"/>
  </r>
  <r>
    <x v="19"/>
    <x v="183"/>
    <x v="0"/>
    <x v="5"/>
    <n v="1"/>
    <n v="0"/>
    <n v="0"/>
    <n v="0"/>
    <n v="0"/>
    <n v="0"/>
    <n v="1"/>
    <n v="0"/>
    <n v="0"/>
    <n v="1"/>
  </r>
  <r>
    <x v="19"/>
    <x v="183"/>
    <x v="0"/>
    <x v="1"/>
    <n v="2"/>
    <n v="2"/>
    <n v="0"/>
    <n v="0"/>
    <n v="2"/>
    <n v="1"/>
    <n v="1"/>
    <n v="0"/>
    <n v="2"/>
    <n v="4"/>
  </r>
  <r>
    <x v="19"/>
    <x v="183"/>
    <x v="0"/>
    <x v="3"/>
    <n v="1"/>
    <n v="0"/>
    <n v="1"/>
    <n v="0"/>
    <n v="1"/>
    <n v="0"/>
    <n v="1"/>
    <n v="0"/>
    <n v="1"/>
    <n v="2"/>
  </r>
  <r>
    <x v="19"/>
    <x v="183"/>
    <x v="0"/>
    <x v="2"/>
    <n v="2"/>
    <n v="1"/>
    <n v="0"/>
    <n v="0"/>
    <n v="2"/>
    <n v="1"/>
    <n v="1"/>
    <n v="1"/>
    <n v="0"/>
    <n v="3"/>
  </r>
  <r>
    <x v="19"/>
    <x v="183"/>
    <x v="0"/>
    <x v="4"/>
    <n v="5"/>
    <n v="3"/>
    <n v="4"/>
    <n v="1"/>
    <n v="9"/>
    <n v="3"/>
    <n v="1"/>
    <n v="4"/>
    <n v="4"/>
    <n v="12"/>
  </r>
  <r>
    <x v="19"/>
    <x v="183"/>
    <x v="1"/>
    <x v="0"/>
    <n v="11"/>
    <n v="6"/>
    <n v="4"/>
    <n v="2"/>
    <n v="12"/>
    <n v="8"/>
    <n v="0"/>
    <n v="7"/>
    <n v="6"/>
    <n v="21"/>
  </r>
  <r>
    <x v="19"/>
    <x v="183"/>
    <x v="1"/>
    <x v="5"/>
    <n v="1"/>
    <n v="0"/>
    <n v="0"/>
    <n v="0"/>
    <n v="1"/>
    <n v="0"/>
    <n v="1"/>
    <n v="0"/>
    <n v="0"/>
    <n v="1"/>
  </r>
  <r>
    <x v="19"/>
    <x v="183"/>
    <x v="1"/>
    <x v="1"/>
    <n v="3"/>
    <n v="1"/>
    <n v="2"/>
    <n v="2"/>
    <n v="3"/>
    <n v="3"/>
    <n v="0"/>
    <n v="2"/>
    <n v="1"/>
    <n v="6"/>
  </r>
  <r>
    <x v="19"/>
    <x v="183"/>
    <x v="1"/>
    <x v="2"/>
    <n v="1"/>
    <n v="0"/>
    <n v="0"/>
    <n v="0"/>
    <n v="0"/>
    <n v="0"/>
    <n v="0"/>
    <n v="1"/>
    <n v="0"/>
    <n v="1"/>
  </r>
  <r>
    <x v="19"/>
    <x v="183"/>
    <x v="1"/>
    <x v="4"/>
    <n v="5"/>
    <n v="0"/>
    <n v="2"/>
    <n v="1"/>
    <n v="2"/>
    <n v="4"/>
    <n v="0"/>
    <n v="2"/>
    <n v="1"/>
    <n v="7"/>
  </r>
  <r>
    <x v="19"/>
    <x v="119"/>
    <x v="0"/>
    <x v="0"/>
    <n v="23"/>
    <n v="19"/>
    <n v="11"/>
    <n v="3"/>
    <n v="38"/>
    <n v="14"/>
    <n v="1"/>
    <n v="15"/>
    <n v="23"/>
    <n v="53"/>
  </r>
  <r>
    <x v="19"/>
    <x v="119"/>
    <x v="0"/>
    <x v="5"/>
    <n v="1"/>
    <n v="1"/>
    <n v="1"/>
    <n v="0"/>
    <n v="2"/>
    <n v="1"/>
    <n v="0"/>
    <n v="1"/>
    <n v="1"/>
    <n v="3"/>
  </r>
  <r>
    <x v="19"/>
    <x v="119"/>
    <x v="0"/>
    <x v="1"/>
    <n v="0"/>
    <n v="2"/>
    <n v="0"/>
    <n v="0"/>
    <n v="2"/>
    <n v="0"/>
    <n v="0"/>
    <n v="1"/>
    <n v="1"/>
    <n v="2"/>
  </r>
  <r>
    <x v="19"/>
    <x v="119"/>
    <x v="0"/>
    <x v="3"/>
    <n v="3"/>
    <n v="0"/>
    <n v="3"/>
    <n v="0"/>
    <n v="4"/>
    <n v="2"/>
    <n v="0"/>
    <n v="2"/>
    <n v="2"/>
    <n v="6"/>
  </r>
  <r>
    <x v="19"/>
    <x v="119"/>
    <x v="0"/>
    <x v="2"/>
    <n v="0"/>
    <n v="0"/>
    <n v="1"/>
    <n v="1"/>
    <n v="1"/>
    <n v="0"/>
    <n v="0"/>
    <n v="0"/>
    <n v="1"/>
    <n v="1"/>
  </r>
  <r>
    <x v="19"/>
    <x v="119"/>
    <x v="0"/>
    <x v="4"/>
    <n v="2"/>
    <n v="1"/>
    <n v="4"/>
    <n v="1"/>
    <n v="6"/>
    <n v="1"/>
    <n v="0"/>
    <n v="1"/>
    <n v="5"/>
    <n v="7"/>
  </r>
  <r>
    <x v="19"/>
    <x v="119"/>
    <x v="1"/>
    <x v="0"/>
    <n v="11"/>
    <n v="5"/>
    <n v="5"/>
    <n v="3"/>
    <n v="14"/>
    <n v="7"/>
    <n v="0"/>
    <n v="7"/>
    <n v="7"/>
    <n v="21"/>
  </r>
  <r>
    <x v="19"/>
    <x v="119"/>
    <x v="1"/>
    <x v="5"/>
    <n v="0"/>
    <n v="1"/>
    <n v="1"/>
    <n v="1"/>
    <n v="2"/>
    <n v="0"/>
    <n v="0"/>
    <n v="0"/>
    <n v="2"/>
    <n v="2"/>
  </r>
  <r>
    <x v="19"/>
    <x v="119"/>
    <x v="1"/>
    <x v="1"/>
    <n v="0"/>
    <n v="1"/>
    <n v="3"/>
    <n v="1"/>
    <n v="4"/>
    <n v="0"/>
    <n v="0"/>
    <n v="0"/>
    <n v="4"/>
    <n v="4"/>
  </r>
  <r>
    <x v="19"/>
    <x v="119"/>
    <x v="1"/>
    <x v="2"/>
    <n v="3"/>
    <n v="0"/>
    <n v="0"/>
    <n v="0"/>
    <n v="0"/>
    <n v="3"/>
    <n v="0"/>
    <n v="0"/>
    <n v="0"/>
    <n v="3"/>
  </r>
  <r>
    <x v="19"/>
    <x v="119"/>
    <x v="1"/>
    <x v="4"/>
    <n v="1"/>
    <n v="0"/>
    <n v="4"/>
    <n v="0"/>
    <n v="5"/>
    <n v="0"/>
    <n v="0"/>
    <n v="0"/>
    <n v="5"/>
    <n v="5"/>
  </r>
  <r>
    <x v="19"/>
    <x v="120"/>
    <x v="0"/>
    <x v="0"/>
    <n v="17"/>
    <n v="15"/>
    <n v="10"/>
    <n v="2"/>
    <n v="32"/>
    <n v="7"/>
    <n v="3"/>
    <n v="14"/>
    <n v="18"/>
    <n v="42"/>
  </r>
  <r>
    <x v="19"/>
    <x v="120"/>
    <x v="0"/>
    <x v="5"/>
    <n v="1"/>
    <n v="0"/>
    <n v="0"/>
    <n v="0"/>
    <n v="0"/>
    <n v="1"/>
    <n v="0"/>
    <n v="0"/>
    <n v="0"/>
    <n v="1"/>
  </r>
  <r>
    <x v="19"/>
    <x v="120"/>
    <x v="0"/>
    <x v="1"/>
    <n v="3"/>
    <n v="3"/>
    <n v="0"/>
    <n v="0"/>
    <n v="4"/>
    <n v="2"/>
    <n v="0"/>
    <n v="2"/>
    <n v="2"/>
    <n v="6"/>
  </r>
  <r>
    <x v="19"/>
    <x v="120"/>
    <x v="0"/>
    <x v="3"/>
    <n v="3"/>
    <n v="1"/>
    <n v="2"/>
    <n v="1"/>
    <n v="5"/>
    <n v="0"/>
    <n v="2"/>
    <n v="3"/>
    <n v="1"/>
    <n v="6"/>
  </r>
  <r>
    <x v="19"/>
    <x v="120"/>
    <x v="0"/>
    <x v="2"/>
    <n v="1"/>
    <n v="0"/>
    <n v="0"/>
    <n v="0"/>
    <n v="0"/>
    <n v="1"/>
    <n v="0"/>
    <n v="0"/>
    <n v="0"/>
    <n v="1"/>
  </r>
  <r>
    <x v="19"/>
    <x v="120"/>
    <x v="0"/>
    <x v="4"/>
    <n v="6"/>
    <n v="0"/>
    <n v="3"/>
    <n v="1"/>
    <n v="5"/>
    <n v="3"/>
    <n v="0"/>
    <n v="3"/>
    <n v="3"/>
    <n v="9"/>
  </r>
  <r>
    <x v="19"/>
    <x v="120"/>
    <x v="1"/>
    <x v="0"/>
    <n v="17"/>
    <n v="7"/>
    <n v="6"/>
    <n v="4"/>
    <n v="17"/>
    <n v="9"/>
    <n v="1"/>
    <n v="9"/>
    <n v="11"/>
    <n v="30"/>
  </r>
  <r>
    <x v="19"/>
    <x v="120"/>
    <x v="1"/>
    <x v="2"/>
    <n v="1"/>
    <n v="0"/>
    <n v="1"/>
    <n v="0"/>
    <n v="1"/>
    <n v="0"/>
    <n v="1"/>
    <n v="1"/>
    <n v="0"/>
    <n v="2"/>
  </r>
  <r>
    <x v="19"/>
    <x v="120"/>
    <x v="1"/>
    <x v="4"/>
    <n v="0"/>
    <n v="1"/>
    <n v="5"/>
    <n v="2"/>
    <n v="6"/>
    <n v="0"/>
    <n v="0"/>
    <n v="3"/>
    <n v="3"/>
    <n v="6"/>
  </r>
  <r>
    <x v="19"/>
    <x v="121"/>
    <x v="0"/>
    <x v="0"/>
    <n v="25"/>
    <n v="5"/>
    <n v="17"/>
    <n v="5"/>
    <n v="27"/>
    <n v="14"/>
    <n v="4"/>
    <n v="9"/>
    <n v="20"/>
    <n v="47"/>
  </r>
  <r>
    <x v="19"/>
    <x v="121"/>
    <x v="0"/>
    <x v="5"/>
    <n v="2"/>
    <n v="0"/>
    <n v="0"/>
    <n v="0"/>
    <n v="2"/>
    <n v="0"/>
    <n v="2"/>
    <n v="0"/>
    <n v="0"/>
    <n v="2"/>
  </r>
  <r>
    <x v="19"/>
    <x v="121"/>
    <x v="0"/>
    <x v="1"/>
    <n v="0"/>
    <n v="1"/>
    <n v="0"/>
    <n v="0"/>
    <n v="1"/>
    <n v="0"/>
    <n v="0"/>
    <n v="0"/>
    <n v="1"/>
    <n v="1"/>
  </r>
  <r>
    <x v="19"/>
    <x v="121"/>
    <x v="0"/>
    <x v="3"/>
    <n v="2"/>
    <n v="1"/>
    <n v="2"/>
    <n v="0"/>
    <n v="3"/>
    <n v="2"/>
    <n v="0"/>
    <n v="1"/>
    <n v="2"/>
    <n v="5"/>
  </r>
  <r>
    <x v="19"/>
    <x v="121"/>
    <x v="0"/>
    <x v="4"/>
    <n v="4"/>
    <n v="1"/>
    <n v="2"/>
    <n v="0"/>
    <n v="3"/>
    <n v="1"/>
    <n v="1"/>
    <n v="2"/>
    <n v="3"/>
    <n v="7"/>
  </r>
  <r>
    <x v="19"/>
    <x v="121"/>
    <x v="1"/>
    <x v="0"/>
    <n v="14"/>
    <n v="8"/>
    <n v="7"/>
    <n v="3"/>
    <n v="21"/>
    <n v="7"/>
    <n v="2"/>
    <n v="8"/>
    <n v="12"/>
    <n v="29"/>
  </r>
  <r>
    <x v="19"/>
    <x v="121"/>
    <x v="1"/>
    <x v="1"/>
    <n v="0"/>
    <n v="0"/>
    <n v="1"/>
    <n v="1"/>
    <n v="1"/>
    <n v="0"/>
    <n v="0"/>
    <n v="0"/>
    <n v="1"/>
    <n v="1"/>
  </r>
  <r>
    <x v="19"/>
    <x v="121"/>
    <x v="1"/>
    <x v="3"/>
    <n v="1"/>
    <n v="0"/>
    <n v="0"/>
    <n v="0"/>
    <n v="1"/>
    <n v="0"/>
    <n v="0"/>
    <n v="0"/>
    <n v="1"/>
    <n v="1"/>
  </r>
  <r>
    <x v="19"/>
    <x v="121"/>
    <x v="1"/>
    <x v="2"/>
    <n v="1"/>
    <n v="1"/>
    <n v="1"/>
    <n v="0"/>
    <n v="2"/>
    <n v="1"/>
    <n v="1"/>
    <n v="0"/>
    <n v="1"/>
    <n v="3"/>
  </r>
  <r>
    <x v="19"/>
    <x v="121"/>
    <x v="1"/>
    <x v="4"/>
    <n v="1"/>
    <n v="2"/>
    <n v="4"/>
    <n v="0"/>
    <n v="6"/>
    <n v="1"/>
    <n v="0"/>
    <n v="1"/>
    <n v="5"/>
    <n v="7"/>
  </r>
  <r>
    <x v="19"/>
    <x v="122"/>
    <x v="0"/>
    <x v="0"/>
    <n v="41"/>
    <n v="22"/>
    <n v="17"/>
    <n v="5"/>
    <n v="44"/>
    <n v="29"/>
    <n v="4"/>
    <n v="16"/>
    <n v="31"/>
    <n v="80"/>
  </r>
  <r>
    <x v="19"/>
    <x v="122"/>
    <x v="0"/>
    <x v="5"/>
    <n v="3"/>
    <n v="0"/>
    <n v="0"/>
    <n v="0"/>
    <n v="1"/>
    <n v="2"/>
    <n v="0"/>
    <n v="1"/>
    <n v="0"/>
    <n v="3"/>
  </r>
  <r>
    <x v="19"/>
    <x v="122"/>
    <x v="0"/>
    <x v="1"/>
    <n v="3"/>
    <n v="0"/>
    <n v="1"/>
    <n v="1"/>
    <n v="1"/>
    <n v="3"/>
    <n v="0"/>
    <n v="0"/>
    <n v="1"/>
    <n v="4"/>
  </r>
  <r>
    <x v="19"/>
    <x v="122"/>
    <x v="0"/>
    <x v="3"/>
    <n v="3"/>
    <n v="0"/>
    <n v="1"/>
    <n v="0"/>
    <n v="1"/>
    <n v="2"/>
    <n v="0"/>
    <n v="1"/>
    <n v="1"/>
    <n v="4"/>
  </r>
  <r>
    <x v="19"/>
    <x v="122"/>
    <x v="0"/>
    <x v="2"/>
    <n v="3"/>
    <n v="0"/>
    <n v="0"/>
    <n v="0"/>
    <n v="1"/>
    <n v="2"/>
    <n v="0"/>
    <n v="1"/>
    <n v="0"/>
    <n v="3"/>
  </r>
  <r>
    <x v="19"/>
    <x v="122"/>
    <x v="0"/>
    <x v="4"/>
    <n v="2"/>
    <n v="3"/>
    <n v="2"/>
    <n v="1"/>
    <n v="6"/>
    <n v="1"/>
    <n v="1"/>
    <n v="2"/>
    <n v="3"/>
    <n v="7"/>
  </r>
  <r>
    <x v="19"/>
    <x v="122"/>
    <x v="1"/>
    <x v="0"/>
    <n v="10"/>
    <n v="8"/>
    <n v="6"/>
    <n v="4"/>
    <n v="14"/>
    <n v="8"/>
    <n v="1"/>
    <n v="4"/>
    <n v="11"/>
    <n v="24"/>
  </r>
  <r>
    <x v="19"/>
    <x v="122"/>
    <x v="1"/>
    <x v="5"/>
    <n v="1"/>
    <n v="0"/>
    <n v="0"/>
    <n v="0"/>
    <n v="1"/>
    <n v="0"/>
    <n v="0"/>
    <n v="1"/>
    <n v="0"/>
    <n v="1"/>
  </r>
  <r>
    <x v="19"/>
    <x v="122"/>
    <x v="1"/>
    <x v="1"/>
    <n v="1"/>
    <n v="1"/>
    <n v="0"/>
    <n v="0"/>
    <n v="1"/>
    <n v="1"/>
    <n v="0"/>
    <n v="1"/>
    <n v="0"/>
    <n v="2"/>
  </r>
  <r>
    <x v="19"/>
    <x v="122"/>
    <x v="1"/>
    <x v="2"/>
    <n v="2"/>
    <n v="0"/>
    <n v="0"/>
    <n v="0"/>
    <n v="0"/>
    <n v="2"/>
    <n v="0"/>
    <n v="0"/>
    <n v="0"/>
    <n v="2"/>
  </r>
  <r>
    <x v="19"/>
    <x v="122"/>
    <x v="1"/>
    <x v="4"/>
    <n v="3"/>
    <n v="0"/>
    <n v="3"/>
    <n v="3"/>
    <n v="5"/>
    <n v="1"/>
    <n v="0"/>
    <n v="2"/>
    <n v="3"/>
    <n v="6"/>
  </r>
  <r>
    <x v="19"/>
    <x v="123"/>
    <x v="0"/>
    <x v="0"/>
    <n v="26"/>
    <n v="14"/>
    <n v="13"/>
    <n v="4"/>
    <n v="34"/>
    <n v="14"/>
    <n v="8"/>
    <n v="11"/>
    <n v="20"/>
    <n v="53"/>
  </r>
  <r>
    <x v="19"/>
    <x v="123"/>
    <x v="0"/>
    <x v="5"/>
    <n v="0"/>
    <n v="2"/>
    <n v="0"/>
    <n v="0"/>
    <n v="2"/>
    <n v="0"/>
    <n v="0"/>
    <n v="1"/>
    <n v="1"/>
    <n v="2"/>
  </r>
  <r>
    <x v="19"/>
    <x v="123"/>
    <x v="0"/>
    <x v="1"/>
    <n v="1"/>
    <n v="1"/>
    <n v="0"/>
    <n v="0"/>
    <n v="1"/>
    <n v="0"/>
    <n v="0"/>
    <n v="2"/>
    <n v="0"/>
    <n v="2"/>
  </r>
  <r>
    <x v="19"/>
    <x v="123"/>
    <x v="0"/>
    <x v="3"/>
    <n v="1"/>
    <n v="2"/>
    <n v="1"/>
    <n v="1"/>
    <n v="4"/>
    <n v="0"/>
    <n v="0"/>
    <n v="2"/>
    <n v="2"/>
    <n v="4"/>
  </r>
  <r>
    <x v="19"/>
    <x v="123"/>
    <x v="0"/>
    <x v="2"/>
    <n v="0"/>
    <n v="1"/>
    <n v="0"/>
    <n v="0"/>
    <n v="1"/>
    <n v="0"/>
    <n v="0"/>
    <n v="0"/>
    <n v="1"/>
    <n v="1"/>
  </r>
  <r>
    <x v="19"/>
    <x v="123"/>
    <x v="0"/>
    <x v="4"/>
    <n v="3"/>
    <n v="1"/>
    <n v="4"/>
    <n v="1"/>
    <n v="5"/>
    <n v="2"/>
    <n v="0"/>
    <n v="1"/>
    <n v="5"/>
    <n v="8"/>
  </r>
  <r>
    <x v="19"/>
    <x v="123"/>
    <x v="1"/>
    <x v="0"/>
    <n v="5"/>
    <n v="6"/>
    <n v="4"/>
    <n v="1"/>
    <n v="12"/>
    <n v="3"/>
    <n v="0"/>
    <n v="6"/>
    <n v="6"/>
    <n v="15"/>
  </r>
  <r>
    <x v="19"/>
    <x v="123"/>
    <x v="1"/>
    <x v="5"/>
    <n v="1"/>
    <n v="0"/>
    <n v="0"/>
    <n v="0"/>
    <n v="0"/>
    <n v="0"/>
    <n v="1"/>
    <n v="0"/>
    <n v="0"/>
    <n v="1"/>
  </r>
  <r>
    <x v="19"/>
    <x v="123"/>
    <x v="1"/>
    <x v="1"/>
    <n v="1"/>
    <n v="1"/>
    <n v="2"/>
    <n v="1"/>
    <n v="3"/>
    <n v="1"/>
    <n v="0"/>
    <n v="0"/>
    <n v="3"/>
    <n v="4"/>
  </r>
  <r>
    <x v="19"/>
    <x v="123"/>
    <x v="1"/>
    <x v="3"/>
    <n v="0"/>
    <n v="0"/>
    <n v="1"/>
    <n v="1"/>
    <n v="1"/>
    <n v="0"/>
    <n v="0"/>
    <n v="0"/>
    <n v="1"/>
    <n v="1"/>
  </r>
  <r>
    <x v="19"/>
    <x v="123"/>
    <x v="1"/>
    <x v="2"/>
    <n v="0"/>
    <n v="0"/>
    <n v="1"/>
    <n v="0"/>
    <n v="1"/>
    <n v="0"/>
    <n v="0"/>
    <n v="1"/>
    <n v="0"/>
    <n v="1"/>
  </r>
  <r>
    <x v="19"/>
    <x v="123"/>
    <x v="1"/>
    <x v="4"/>
    <n v="2"/>
    <n v="1"/>
    <n v="0"/>
    <n v="0"/>
    <n v="1"/>
    <n v="1"/>
    <n v="0"/>
    <n v="1"/>
    <n v="1"/>
    <n v="3"/>
  </r>
  <r>
    <x v="19"/>
    <x v="124"/>
    <x v="0"/>
    <x v="0"/>
    <n v="25"/>
    <n v="15"/>
    <n v="7"/>
    <n v="1"/>
    <n v="28"/>
    <n v="17"/>
    <n v="2"/>
    <n v="7"/>
    <n v="21"/>
    <n v="47"/>
  </r>
  <r>
    <x v="19"/>
    <x v="124"/>
    <x v="0"/>
    <x v="5"/>
    <n v="4"/>
    <n v="0"/>
    <n v="0"/>
    <n v="0"/>
    <n v="0"/>
    <n v="2"/>
    <n v="2"/>
    <n v="0"/>
    <n v="0"/>
    <n v="4"/>
  </r>
  <r>
    <x v="19"/>
    <x v="124"/>
    <x v="0"/>
    <x v="1"/>
    <n v="1"/>
    <n v="0"/>
    <n v="0"/>
    <n v="0"/>
    <n v="0"/>
    <n v="1"/>
    <n v="0"/>
    <n v="0"/>
    <n v="0"/>
    <n v="1"/>
  </r>
  <r>
    <x v="19"/>
    <x v="124"/>
    <x v="0"/>
    <x v="3"/>
    <n v="2"/>
    <n v="1"/>
    <n v="1"/>
    <n v="0"/>
    <n v="3"/>
    <n v="1"/>
    <n v="1"/>
    <n v="0"/>
    <n v="2"/>
    <n v="4"/>
  </r>
  <r>
    <x v="19"/>
    <x v="124"/>
    <x v="0"/>
    <x v="2"/>
    <n v="2"/>
    <n v="1"/>
    <n v="2"/>
    <n v="0"/>
    <n v="4"/>
    <n v="1"/>
    <n v="0"/>
    <n v="1"/>
    <n v="3"/>
    <n v="5"/>
  </r>
  <r>
    <x v="19"/>
    <x v="124"/>
    <x v="0"/>
    <x v="4"/>
    <n v="6"/>
    <n v="0"/>
    <n v="0"/>
    <n v="0"/>
    <n v="1"/>
    <n v="4"/>
    <n v="1"/>
    <n v="1"/>
    <n v="0"/>
    <n v="6"/>
  </r>
  <r>
    <x v="19"/>
    <x v="124"/>
    <x v="1"/>
    <x v="0"/>
    <n v="12"/>
    <n v="5"/>
    <n v="4"/>
    <n v="2"/>
    <n v="14"/>
    <n v="6"/>
    <n v="0"/>
    <n v="7"/>
    <n v="8"/>
    <n v="21"/>
  </r>
  <r>
    <x v="19"/>
    <x v="124"/>
    <x v="1"/>
    <x v="5"/>
    <n v="3"/>
    <n v="1"/>
    <n v="0"/>
    <n v="0"/>
    <n v="1"/>
    <n v="2"/>
    <n v="1"/>
    <n v="0"/>
    <n v="1"/>
    <n v="4"/>
  </r>
  <r>
    <x v="19"/>
    <x v="124"/>
    <x v="1"/>
    <x v="1"/>
    <n v="1"/>
    <n v="0"/>
    <n v="0"/>
    <n v="0"/>
    <n v="0"/>
    <n v="1"/>
    <n v="0"/>
    <n v="0"/>
    <n v="0"/>
    <n v="1"/>
  </r>
  <r>
    <x v="19"/>
    <x v="124"/>
    <x v="1"/>
    <x v="3"/>
    <n v="0"/>
    <n v="0"/>
    <n v="1"/>
    <n v="0"/>
    <n v="1"/>
    <n v="0"/>
    <n v="0"/>
    <n v="0"/>
    <n v="1"/>
    <n v="1"/>
  </r>
  <r>
    <x v="19"/>
    <x v="124"/>
    <x v="1"/>
    <x v="2"/>
    <n v="1"/>
    <n v="0"/>
    <n v="1"/>
    <n v="0"/>
    <n v="2"/>
    <n v="0"/>
    <n v="0"/>
    <n v="1"/>
    <n v="1"/>
    <n v="2"/>
  </r>
  <r>
    <x v="19"/>
    <x v="124"/>
    <x v="1"/>
    <x v="4"/>
    <n v="1"/>
    <n v="1"/>
    <n v="0"/>
    <n v="0"/>
    <n v="1"/>
    <n v="1"/>
    <n v="0"/>
    <n v="0"/>
    <n v="1"/>
    <n v="2"/>
  </r>
  <r>
    <x v="19"/>
    <x v="125"/>
    <x v="0"/>
    <x v="0"/>
    <n v="19"/>
    <n v="9"/>
    <n v="18"/>
    <n v="5"/>
    <n v="31"/>
    <n v="12"/>
    <n v="3"/>
    <n v="11"/>
    <n v="20"/>
    <n v="46"/>
  </r>
  <r>
    <x v="19"/>
    <x v="125"/>
    <x v="0"/>
    <x v="5"/>
    <n v="0"/>
    <n v="0"/>
    <n v="1"/>
    <n v="1"/>
    <n v="1"/>
    <n v="0"/>
    <n v="0"/>
    <n v="0"/>
    <n v="1"/>
    <n v="1"/>
  </r>
  <r>
    <x v="19"/>
    <x v="125"/>
    <x v="0"/>
    <x v="1"/>
    <n v="1"/>
    <n v="0"/>
    <n v="1"/>
    <n v="1"/>
    <n v="1"/>
    <n v="1"/>
    <n v="0"/>
    <n v="0"/>
    <n v="1"/>
    <n v="2"/>
  </r>
  <r>
    <x v="19"/>
    <x v="125"/>
    <x v="0"/>
    <x v="3"/>
    <n v="0"/>
    <n v="0"/>
    <n v="2"/>
    <n v="1"/>
    <n v="2"/>
    <n v="0"/>
    <n v="0"/>
    <n v="0"/>
    <n v="2"/>
    <n v="2"/>
  </r>
  <r>
    <x v="19"/>
    <x v="125"/>
    <x v="0"/>
    <x v="2"/>
    <n v="1"/>
    <n v="0"/>
    <n v="1"/>
    <n v="1"/>
    <n v="2"/>
    <n v="0"/>
    <n v="1"/>
    <n v="0"/>
    <n v="1"/>
    <n v="2"/>
  </r>
  <r>
    <x v="19"/>
    <x v="125"/>
    <x v="0"/>
    <x v="4"/>
    <n v="3"/>
    <n v="1"/>
    <n v="5"/>
    <n v="4"/>
    <n v="6"/>
    <n v="3"/>
    <n v="0"/>
    <n v="1"/>
    <n v="5"/>
    <n v="9"/>
  </r>
  <r>
    <x v="19"/>
    <x v="125"/>
    <x v="1"/>
    <x v="0"/>
    <n v="8"/>
    <n v="9"/>
    <n v="6"/>
    <n v="0"/>
    <n v="16"/>
    <n v="6"/>
    <n v="1"/>
    <n v="5"/>
    <n v="11"/>
    <n v="23"/>
  </r>
  <r>
    <x v="19"/>
    <x v="125"/>
    <x v="1"/>
    <x v="5"/>
    <n v="1"/>
    <n v="0"/>
    <n v="0"/>
    <n v="0"/>
    <n v="0"/>
    <n v="0"/>
    <n v="1"/>
    <n v="0"/>
    <n v="0"/>
    <n v="1"/>
  </r>
  <r>
    <x v="19"/>
    <x v="125"/>
    <x v="1"/>
    <x v="1"/>
    <n v="1"/>
    <n v="0"/>
    <n v="2"/>
    <n v="1"/>
    <n v="2"/>
    <n v="1"/>
    <n v="0"/>
    <n v="1"/>
    <n v="1"/>
    <n v="3"/>
  </r>
  <r>
    <x v="19"/>
    <x v="125"/>
    <x v="1"/>
    <x v="3"/>
    <n v="0"/>
    <n v="0"/>
    <n v="1"/>
    <n v="0"/>
    <n v="1"/>
    <n v="0"/>
    <n v="0"/>
    <n v="1"/>
    <n v="0"/>
    <n v="1"/>
  </r>
  <r>
    <x v="19"/>
    <x v="125"/>
    <x v="1"/>
    <x v="2"/>
    <n v="2"/>
    <n v="0"/>
    <n v="1"/>
    <n v="0"/>
    <n v="2"/>
    <n v="1"/>
    <n v="0"/>
    <n v="1"/>
    <n v="1"/>
    <n v="3"/>
  </r>
  <r>
    <x v="19"/>
    <x v="125"/>
    <x v="1"/>
    <x v="4"/>
    <n v="0"/>
    <n v="0"/>
    <n v="2"/>
    <n v="0"/>
    <n v="2"/>
    <n v="0"/>
    <n v="0"/>
    <n v="0"/>
    <n v="2"/>
    <n v="2"/>
  </r>
  <r>
    <x v="19"/>
    <x v="184"/>
    <x v="0"/>
    <x v="0"/>
    <n v="25"/>
    <n v="13"/>
    <n v="7"/>
    <n v="2"/>
    <n v="21"/>
    <n v="18"/>
    <n v="3"/>
    <n v="5"/>
    <n v="19"/>
    <n v="45"/>
  </r>
  <r>
    <x v="19"/>
    <x v="184"/>
    <x v="0"/>
    <x v="5"/>
    <n v="3"/>
    <n v="0"/>
    <n v="1"/>
    <n v="0"/>
    <n v="1"/>
    <n v="3"/>
    <n v="0"/>
    <n v="0"/>
    <n v="1"/>
    <n v="4"/>
  </r>
  <r>
    <x v="19"/>
    <x v="184"/>
    <x v="0"/>
    <x v="1"/>
    <n v="3"/>
    <n v="0"/>
    <n v="0"/>
    <n v="0"/>
    <n v="1"/>
    <n v="2"/>
    <n v="0"/>
    <n v="1"/>
    <n v="0"/>
    <n v="3"/>
  </r>
  <r>
    <x v="19"/>
    <x v="184"/>
    <x v="0"/>
    <x v="3"/>
    <n v="2"/>
    <n v="1"/>
    <n v="1"/>
    <n v="0"/>
    <n v="2"/>
    <n v="1"/>
    <n v="0"/>
    <n v="2"/>
    <n v="1"/>
    <n v="4"/>
  </r>
  <r>
    <x v="19"/>
    <x v="184"/>
    <x v="0"/>
    <x v="2"/>
    <n v="4"/>
    <n v="0"/>
    <n v="1"/>
    <n v="1"/>
    <n v="1"/>
    <n v="3"/>
    <n v="0"/>
    <n v="1"/>
    <n v="1"/>
    <n v="5"/>
  </r>
  <r>
    <x v="19"/>
    <x v="184"/>
    <x v="0"/>
    <x v="4"/>
    <n v="10"/>
    <n v="0"/>
    <n v="3"/>
    <n v="1"/>
    <n v="6"/>
    <n v="5"/>
    <n v="1"/>
    <n v="2"/>
    <n v="5"/>
    <n v="13"/>
  </r>
  <r>
    <x v="19"/>
    <x v="184"/>
    <x v="1"/>
    <x v="0"/>
    <n v="9"/>
    <n v="5"/>
    <n v="7"/>
    <n v="2"/>
    <n v="14"/>
    <n v="4"/>
    <n v="2"/>
    <n v="5"/>
    <n v="10"/>
    <n v="21"/>
  </r>
  <r>
    <x v="19"/>
    <x v="184"/>
    <x v="1"/>
    <x v="2"/>
    <n v="1"/>
    <n v="0"/>
    <n v="0"/>
    <n v="0"/>
    <n v="0"/>
    <n v="1"/>
    <n v="0"/>
    <n v="0"/>
    <n v="0"/>
    <n v="1"/>
  </r>
  <r>
    <x v="19"/>
    <x v="184"/>
    <x v="1"/>
    <x v="4"/>
    <n v="3"/>
    <n v="1"/>
    <n v="2"/>
    <n v="0"/>
    <n v="3"/>
    <n v="3"/>
    <n v="0"/>
    <n v="1"/>
    <n v="2"/>
    <n v="6"/>
  </r>
  <r>
    <x v="19"/>
    <x v="126"/>
    <x v="0"/>
    <x v="0"/>
    <n v="18"/>
    <n v="18"/>
    <n v="21"/>
    <n v="6"/>
    <n v="43"/>
    <n v="13"/>
    <n v="1"/>
    <n v="13"/>
    <n v="30"/>
    <n v="57"/>
  </r>
  <r>
    <x v="19"/>
    <x v="126"/>
    <x v="0"/>
    <x v="5"/>
    <n v="2"/>
    <n v="0"/>
    <n v="1"/>
    <n v="0"/>
    <n v="3"/>
    <n v="0"/>
    <n v="0"/>
    <n v="2"/>
    <n v="1"/>
    <n v="3"/>
  </r>
  <r>
    <x v="19"/>
    <x v="126"/>
    <x v="0"/>
    <x v="1"/>
    <n v="1"/>
    <n v="0"/>
    <n v="1"/>
    <n v="0"/>
    <n v="1"/>
    <n v="0"/>
    <n v="0"/>
    <n v="2"/>
    <n v="0"/>
    <n v="2"/>
  </r>
  <r>
    <x v="19"/>
    <x v="126"/>
    <x v="0"/>
    <x v="3"/>
    <n v="3"/>
    <n v="1"/>
    <n v="1"/>
    <n v="0"/>
    <n v="3"/>
    <n v="1"/>
    <n v="0"/>
    <n v="2"/>
    <n v="2"/>
    <n v="5"/>
  </r>
  <r>
    <x v="19"/>
    <x v="126"/>
    <x v="0"/>
    <x v="2"/>
    <n v="0"/>
    <n v="1"/>
    <n v="0"/>
    <n v="0"/>
    <n v="1"/>
    <n v="0"/>
    <n v="0"/>
    <n v="0"/>
    <n v="1"/>
    <n v="1"/>
  </r>
  <r>
    <x v="19"/>
    <x v="126"/>
    <x v="0"/>
    <x v="4"/>
    <n v="1"/>
    <n v="3"/>
    <n v="1"/>
    <n v="1"/>
    <n v="4"/>
    <n v="1"/>
    <n v="0"/>
    <n v="0"/>
    <n v="4"/>
    <n v="5"/>
  </r>
  <r>
    <x v="19"/>
    <x v="126"/>
    <x v="1"/>
    <x v="0"/>
    <n v="11"/>
    <n v="4"/>
    <n v="6"/>
    <n v="2"/>
    <n v="12"/>
    <n v="7"/>
    <n v="1"/>
    <n v="8"/>
    <n v="5"/>
    <n v="21"/>
  </r>
  <r>
    <x v="19"/>
    <x v="126"/>
    <x v="1"/>
    <x v="1"/>
    <n v="3"/>
    <n v="0"/>
    <n v="0"/>
    <n v="0"/>
    <n v="0"/>
    <n v="2"/>
    <n v="0"/>
    <n v="1"/>
    <n v="0"/>
    <n v="3"/>
  </r>
  <r>
    <x v="19"/>
    <x v="126"/>
    <x v="1"/>
    <x v="3"/>
    <n v="1"/>
    <n v="0"/>
    <n v="0"/>
    <n v="0"/>
    <n v="0"/>
    <n v="1"/>
    <n v="0"/>
    <n v="0"/>
    <n v="0"/>
    <n v="1"/>
  </r>
  <r>
    <x v="19"/>
    <x v="126"/>
    <x v="1"/>
    <x v="4"/>
    <n v="3"/>
    <n v="2"/>
    <n v="0"/>
    <n v="0"/>
    <n v="2"/>
    <n v="2"/>
    <n v="0"/>
    <n v="2"/>
    <n v="1"/>
    <n v="5"/>
  </r>
  <r>
    <x v="19"/>
    <x v="127"/>
    <x v="0"/>
    <x v="0"/>
    <n v="23"/>
    <n v="18"/>
    <n v="18"/>
    <n v="4"/>
    <n v="41"/>
    <n v="13"/>
    <n v="1"/>
    <n v="17"/>
    <n v="28"/>
    <n v="59"/>
  </r>
  <r>
    <x v="19"/>
    <x v="127"/>
    <x v="0"/>
    <x v="5"/>
    <n v="1"/>
    <n v="0"/>
    <n v="0"/>
    <n v="0"/>
    <n v="0"/>
    <n v="1"/>
    <n v="0"/>
    <n v="0"/>
    <n v="0"/>
    <n v="1"/>
  </r>
  <r>
    <x v="19"/>
    <x v="127"/>
    <x v="0"/>
    <x v="1"/>
    <n v="2"/>
    <n v="3"/>
    <n v="1"/>
    <n v="1"/>
    <n v="5"/>
    <n v="1"/>
    <n v="1"/>
    <n v="3"/>
    <n v="1"/>
    <n v="6"/>
  </r>
  <r>
    <x v="19"/>
    <x v="127"/>
    <x v="0"/>
    <x v="3"/>
    <n v="1"/>
    <n v="0"/>
    <n v="2"/>
    <n v="0"/>
    <n v="3"/>
    <n v="0"/>
    <n v="1"/>
    <n v="2"/>
    <n v="0"/>
    <n v="3"/>
  </r>
  <r>
    <x v="19"/>
    <x v="127"/>
    <x v="0"/>
    <x v="4"/>
    <n v="2"/>
    <n v="2"/>
    <n v="2"/>
    <n v="1"/>
    <n v="4"/>
    <n v="0"/>
    <n v="1"/>
    <n v="2"/>
    <n v="3"/>
    <n v="6"/>
  </r>
  <r>
    <x v="19"/>
    <x v="127"/>
    <x v="1"/>
    <x v="0"/>
    <n v="17"/>
    <n v="4"/>
    <n v="9"/>
    <n v="4"/>
    <n v="14"/>
    <n v="15"/>
    <n v="1"/>
    <n v="4"/>
    <n v="10"/>
    <n v="30"/>
  </r>
  <r>
    <x v="19"/>
    <x v="127"/>
    <x v="1"/>
    <x v="5"/>
    <n v="2"/>
    <n v="0"/>
    <n v="1"/>
    <n v="1"/>
    <n v="1"/>
    <n v="2"/>
    <n v="0"/>
    <n v="1"/>
    <n v="0"/>
    <n v="3"/>
  </r>
  <r>
    <x v="19"/>
    <x v="127"/>
    <x v="1"/>
    <x v="1"/>
    <n v="0"/>
    <n v="1"/>
    <n v="0"/>
    <n v="0"/>
    <n v="1"/>
    <n v="0"/>
    <n v="0"/>
    <n v="1"/>
    <n v="0"/>
    <n v="1"/>
  </r>
  <r>
    <x v="19"/>
    <x v="127"/>
    <x v="1"/>
    <x v="3"/>
    <n v="3"/>
    <n v="0"/>
    <n v="1"/>
    <n v="1"/>
    <n v="1"/>
    <n v="3"/>
    <n v="0"/>
    <n v="0"/>
    <n v="1"/>
    <n v="4"/>
  </r>
  <r>
    <x v="19"/>
    <x v="127"/>
    <x v="1"/>
    <x v="4"/>
    <n v="0"/>
    <n v="1"/>
    <n v="3"/>
    <n v="0"/>
    <n v="4"/>
    <n v="0"/>
    <n v="0"/>
    <n v="0"/>
    <n v="4"/>
    <n v="4"/>
  </r>
  <r>
    <x v="19"/>
    <x v="128"/>
    <x v="0"/>
    <x v="0"/>
    <n v="24"/>
    <n v="20"/>
    <n v="14"/>
    <n v="7"/>
    <n v="37"/>
    <n v="16"/>
    <n v="2"/>
    <n v="9"/>
    <n v="31"/>
    <n v="58"/>
  </r>
  <r>
    <x v="19"/>
    <x v="128"/>
    <x v="0"/>
    <x v="5"/>
    <n v="1"/>
    <n v="1"/>
    <n v="0"/>
    <n v="0"/>
    <n v="2"/>
    <n v="0"/>
    <n v="0"/>
    <n v="0"/>
    <n v="2"/>
    <n v="2"/>
  </r>
  <r>
    <x v="19"/>
    <x v="128"/>
    <x v="0"/>
    <x v="1"/>
    <n v="0"/>
    <n v="1"/>
    <n v="0"/>
    <n v="0"/>
    <n v="1"/>
    <n v="0"/>
    <n v="0"/>
    <n v="1"/>
    <n v="0"/>
    <n v="1"/>
  </r>
  <r>
    <x v="19"/>
    <x v="128"/>
    <x v="0"/>
    <x v="3"/>
    <n v="2"/>
    <n v="0"/>
    <n v="0"/>
    <n v="0"/>
    <n v="1"/>
    <n v="0"/>
    <n v="1"/>
    <n v="1"/>
    <n v="0"/>
    <n v="2"/>
  </r>
  <r>
    <x v="19"/>
    <x v="128"/>
    <x v="0"/>
    <x v="2"/>
    <n v="0"/>
    <n v="1"/>
    <n v="1"/>
    <n v="1"/>
    <n v="2"/>
    <n v="0"/>
    <n v="0"/>
    <n v="0"/>
    <n v="2"/>
    <n v="2"/>
  </r>
  <r>
    <x v="19"/>
    <x v="128"/>
    <x v="0"/>
    <x v="4"/>
    <n v="2"/>
    <n v="2"/>
    <n v="2"/>
    <n v="0"/>
    <n v="4"/>
    <n v="2"/>
    <n v="0"/>
    <n v="3"/>
    <n v="1"/>
    <n v="6"/>
  </r>
  <r>
    <x v="19"/>
    <x v="128"/>
    <x v="1"/>
    <x v="0"/>
    <n v="9"/>
    <n v="8"/>
    <n v="3"/>
    <n v="0"/>
    <n v="12"/>
    <n v="7"/>
    <n v="1"/>
    <n v="3"/>
    <n v="9"/>
    <n v="20"/>
  </r>
  <r>
    <x v="19"/>
    <x v="128"/>
    <x v="1"/>
    <x v="5"/>
    <n v="0"/>
    <n v="0"/>
    <n v="6"/>
    <n v="1"/>
    <n v="6"/>
    <n v="0"/>
    <n v="0"/>
    <n v="0"/>
    <n v="6"/>
    <n v="6"/>
  </r>
  <r>
    <x v="19"/>
    <x v="128"/>
    <x v="1"/>
    <x v="1"/>
    <n v="0"/>
    <n v="1"/>
    <n v="2"/>
    <n v="1"/>
    <n v="3"/>
    <n v="0"/>
    <n v="0"/>
    <n v="1"/>
    <n v="2"/>
    <n v="3"/>
  </r>
  <r>
    <x v="19"/>
    <x v="128"/>
    <x v="1"/>
    <x v="4"/>
    <n v="1"/>
    <n v="0"/>
    <n v="0"/>
    <n v="0"/>
    <n v="0"/>
    <n v="1"/>
    <n v="0"/>
    <n v="0"/>
    <n v="0"/>
    <n v="1"/>
  </r>
  <r>
    <x v="19"/>
    <x v="185"/>
    <x v="0"/>
    <x v="0"/>
    <n v="27"/>
    <n v="12"/>
    <n v="15"/>
    <n v="3"/>
    <n v="34"/>
    <n v="17"/>
    <n v="4"/>
    <n v="11"/>
    <n v="22"/>
    <n v="54"/>
  </r>
  <r>
    <x v="19"/>
    <x v="185"/>
    <x v="0"/>
    <x v="5"/>
    <n v="1"/>
    <n v="1"/>
    <n v="2"/>
    <n v="1"/>
    <n v="4"/>
    <n v="0"/>
    <n v="0"/>
    <n v="2"/>
    <n v="2"/>
    <n v="4"/>
  </r>
  <r>
    <x v="19"/>
    <x v="185"/>
    <x v="0"/>
    <x v="1"/>
    <n v="4"/>
    <n v="0"/>
    <n v="3"/>
    <n v="3"/>
    <n v="5"/>
    <n v="2"/>
    <n v="2"/>
    <n v="2"/>
    <n v="1"/>
    <n v="7"/>
  </r>
  <r>
    <x v="19"/>
    <x v="185"/>
    <x v="0"/>
    <x v="3"/>
    <n v="2"/>
    <n v="0"/>
    <n v="2"/>
    <n v="2"/>
    <n v="2"/>
    <n v="0"/>
    <n v="0"/>
    <n v="2"/>
    <n v="2"/>
    <n v="4"/>
  </r>
  <r>
    <x v="19"/>
    <x v="185"/>
    <x v="0"/>
    <x v="2"/>
    <n v="0"/>
    <n v="0"/>
    <n v="2"/>
    <n v="1"/>
    <n v="2"/>
    <n v="0"/>
    <n v="0"/>
    <n v="0"/>
    <n v="2"/>
    <n v="2"/>
  </r>
  <r>
    <x v="19"/>
    <x v="185"/>
    <x v="0"/>
    <x v="4"/>
    <n v="2"/>
    <n v="2"/>
    <n v="2"/>
    <n v="0"/>
    <n v="4"/>
    <n v="2"/>
    <n v="0"/>
    <n v="0"/>
    <n v="4"/>
    <n v="6"/>
  </r>
  <r>
    <x v="19"/>
    <x v="185"/>
    <x v="1"/>
    <x v="0"/>
    <n v="12"/>
    <n v="4"/>
    <n v="7"/>
    <n v="0"/>
    <n v="15"/>
    <n v="6"/>
    <n v="2"/>
    <n v="4"/>
    <n v="11"/>
    <n v="23"/>
  </r>
  <r>
    <x v="19"/>
    <x v="185"/>
    <x v="1"/>
    <x v="5"/>
    <n v="2"/>
    <n v="0"/>
    <n v="0"/>
    <n v="0"/>
    <n v="0"/>
    <n v="2"/>
    <n v="0"/>
    <n v="0"/>
    <n v="0"/>
    <n v="2"/>
  </r>
  <r>
    <x v="19"/>
    <x v="185"/>
    <x v="1"/>
    <x v="1"/>
    <n v="1"/>
    <n v="0"/>
    <n v="1"/>
    <n v="1"/>
    <n v="1"/>
    <n v="1"/>
    <n v="0"/>
    <n v="0"/>
    <n v="1"/>
    <n v="2"/>
  </r>
  <r>
    <x v="19"/>
    <x v="185"/>
    <x v="1"/>
    <x v="3"/>
    <n v="0"/>
    <n v="1"/>
    <n v="3"/>
    <n v="2"/>
    <n v="4"/>
    <n v="0"/>
    <n v="0"/>
    <n v="1"/>
    <n v="3"/>
    <n v="4"/>
  </r>
  <r>
    <x v="19"/>
    <x v="185"/>
    <x v="1"/>
    <x v="2"/>
    <n v="1"/>
    <n v="0"/>
    <n v="0"/>
    <n v="0"/>
    <n v="0"/>
    <n v="1"/>
    <n v="0"/>
    <n v="0"/>
    <n v="0"/>
    <n v="1"/>
  </r>
  <r>
    <x v="19"/>
    <x v="185"/>
    <x v="1"/>
    <x v="4"/>
    <n v="2"/>
    <n v="0"/>
    <n v="4"/>
    <n v="0"/>
    <n v="5"/>
    <n v="0"/>
    <n v="0"/>
    <n v="4"/>
    <n v="2"/>
    <n v="6"/>
  </r>
  <r>
    <x v="19"/>
    <x v="186"/>
    <x v="0"/>
    <x v="0"/>
    <n v="15"/>
    <n v="15"/>
    <n v="20"/>
    <n v="3"/>
    <n v="36"/>
    <n v="13"/>
    <n v="1"/>
    <n v="8"/>
    <n v="28"/>
    <n v="50"/>
  </r>
  <r>
    <x v="19"/>
    <x v="186"/>
    <x v="0"/>
    <x v="5"/>
    <n v="2"/>
    <n v="0"/>
    <n v="0"/>
    <n v="0"/>
    <n v="2"/>
    <n v="0"/>
    <n v="0"/>
    <n v="1"/>
    <n v="1"/>
    <n v="2"/>
  </r>
  <r>
    <x v="19"/>
    <x v="186"/>
    <x v="0"/>
    <x v="1"/>
    <n v="1"/>
    <n v="0"/>
    <n v="3"/>
    <n v="3"/>
    <n v="3"/>
    <n v="0"/>
    <n v="1"/>
    <n v="0"/>
    <n v="3"/>
    <n v="4"/>
  </r>
  <r>
    <x v="19"/>
    <x v="186"/>
    <x v="0"/>
    <x v="3"/>
    <n v="2"/>
    <n v="0"/>
    <n v="2"/>
    <n v="0"/>
    <n v="3"/>
    <n v="1"/>
    <n v="0"/>
    <n v="3"/>
    <n v="0"/>
    <n v="4"/>
  </r>
  <r>
    <x v="19"/>
    <x v="186"/>
    <x v="0"/>
    <x v="2"/>
    <n v="2"/>
    <n v="1"/>
    <n v="0"/>
    <n v="0"/>
    <n v="1"/>
    <n v="1"/>
    <n v="1"/>
    <n v="1"/>
    <n v="0"/>
    <n v="3"/>
  </r>
  <r>
    <x v="19"/>
    <x v="186"/>
    <x v="0"/>
    <x v="4"/>
    <n v="8"/>
    <n v="1"/>
    <n v="1"/>
    <n v="1"/>
    <n v="3"/>
    <n v="2"/>
    <n v="1"/>
    <n v="4"/>
    <n v="3"/>
    <n v="10"/>
  </r>
  <r>
    <x v="19"/>
    <x v="186"/>
    <x v="1"/>
    <x v="0"/>
    <n v="10"/>
    <n v="2"/>
    <n v="8"/>
    <n v="3"/>
    <n v="11"/>
    <n v="8"/>
    <n v="0"/>
    <n v="2"/>
    <n v="10"/>
    <n v="20"/>
  </r>
  <r>
    <x v="19"/>
    <x v="186"/>
    <x v="1"/>
    <x v="5"/>
    <n v="1"/>
    <n v="0"/>
    <n v="1"/>
    <n v="0"/>
    <n v="1"/>
    <n v="1"/>
    <n v="0"/>
    <n v="0"/>
    <n v="1"/>
    <n v="2"/>
  </r>
  <r>
    <x v="19"/>
    <x v="186"/>
    <x v="1"/>
    <x v="1"/>
    <n v="1"/>
    <n v="0"/>
    <n v="2"/>
    <n v="1"/>
    <n v="2"/>
    <n v="1"/>
    <n v="0"/>
    <n v="0"/>
    <n v="2"/>
    <n v="3"/>
  </r>
  <r>
    <x v="19"/>
    <x v="186"/>
    <x v="1"/>
    <x v="3"/>
    <n v="0"/>
    <n v="1"/>
    <n v="2"/>
    <n v="0"/>
    <n v="3"/>
    <n v="0"/>
    <n v="0"/>
    <n v="1"/>
    <n v="2"/>
    <n v="3"/>
  </r>
  <r>
    <x v="19"/>
    <x v="186"/>
    <x v="1"/>
    <x v="2"/>
    <n v="1"/>
    <n v="0"/>
    <n v="2"/>
    <n v="2"/>
    <n v="3"/>
    <n v="0"/>
    <n v="0"/>
    <n v="1"/>
    <n v="2"/>
    <n v="3"/>
  </r>
  <r>
    <x v="19"/>
    <x v="186"/>
    <x v="1"/>
    <x v="4"/>
    <n v="1"/>
    <n v="0"/>
    <n v="1"/>
    <n v="0"/>
    <n v="1"/>
    <n v="1"/>
    <n v="0"/>
    <n v="0"/>
    <n v="1"/>
    <n v="2"/>
  </r>
  <r>
    <x v="19"/>
    <x v="129"/>
    <x v="0"/>
    <x v="0"/>
    <n v="22"/>
    <n v="18"/>
    <n v="18"/>
    <n v="3"/>
    <n v="41"/>
    <n v="16"/>
    <n v="3"/>
    <n v="13"/>
    <n v="26"/>
    <n v="58"/>
  </r>
  <r>
    <x v="19"/>
    <x v="129"/>
    <x v="0"/>
    <x v="5"/>
    <n v="1"/>
    <n v="2"/>
    <n v="0"/>
    <n v="0"/>
    <n v="2"/>
    <n v="0"/>
    <n v="0"/>
    <n v="2"/>
    <n v="1"/>
    <n v="3"/>
  </r>
  <r>
    <x v="19"/>
    <x v="129"/>
    <x v="0"/>
    <x v="1"/>
    <n v="0"/>
    <n v="1"/>
    <n v="1"/>
    <n v="0"/>
    <n v="2"/>
    <n v="0"/>
    <n v="0"/>
    <n v="0"/>
    <n v="2"/>
    <n v="2"/>
  </r>
  <r>
    <x v="19"/>
    <x v="129"/>
    <x v="0"/>
    <x v="3"/>
    <n v="2"/>
    <n v="1"/>
    <n v="1"/>
    <n v="1"/>
    <n v="3"/>
    <n v="1"/>
    <n v="1"/>
    <n v="1"/>
    <n v="1"/>
    <n v="4"/>
  </r>
  <r>
    <x v="19"/>
    <x v="129"/>
    <x v="0"/>
    <x v="4"/>
    <n v="4"/>
    <n v="0"/>
    <n v="0"/>
    <n v="0"/>
    <n v="2"/>
    <n v="1"/>
    <n v="0"/>
    <n v="2"/>
    <n v="1"/>
    <n v="4"/>
  </r>
  <r>
    <x v="19"/>
    <x v="129"/>
    <x v="1"/>
    <x v="0"/>
    <n v="8"/>
    <n v="6"/>
    <n v="10"/>
    <n v="2"/>
    <n v="18"/>
    <n v="4"/>
    <n v="1"/>
    <n v="4"/>
    <n v="15"/>
    <n v="24"/>
  </r>
  <r>
    <x v="19"/>
    <x v="129"/>
    <x v="1"/>
    <x v="1"/>
    <n v="1"/>
    <n v="1"/>
    <n v="1"/>
    <n v="0"/>
    <n v="2"/>
    <n v="1"/>
    <n v="0"/>
    <n v="2"/>
    <n v="0"/>
    <n v="3"/>
  </r>
  <r>
    <x v="19"/>
    <x v="129"/>
    <x v="1"/>
    <x v="3"/>
    <n v="0"/>
    <n v="0"/>
    <n v="1"/>
    <n v="0"/>
    <n v="1"/>
    <n v="0"/>
    <n v="0"/>
    <n v="1"/>
    <n v="0"/>
    <n v="1"/>
  </r>
  <r>
    <x v="19"/>
    <x v="129"/>
    <x v="1"/>
    <x v="4"/>
    <n v="1"/>
    <n v="0"/>
    <n v="1"/>
    <n v="0"/>
    <n v="2"/>
    <n v="0"/>
    <n v="0"/>
    <n v="0"/>
    <n v="2"/>
    <n v="2"/>
  </r>
  <r>
    <x v="19"/>
    <x v="187"/>
    <x v="0"/>
    <x v="0"/>
    <n v="20"/>
    <n v="7"/>
    <n v="10"/>
    <n v="4"/>
    <n v="20"/>
    <n v="11"/>
    <n v="4"/>
    <n v="6"/>
    <n v="16"/>
    <n v="37"/>
  </r>
  <r>
    <x v="19"/>
    <x v="187"/>
    <x v="0"/>
    <x v="5"/>
    <n v="2"/>
    <n v="0"/>
    <n v="0"/>
    <n v="0"/>
    <n v="0"/>
    <n v="1"/>
    <n v="1"/>
    <n v="0"/>
    <n v="0"/>
    <n v="2"/>
  </r>
  <r>
    <x v="19"/>
    <x v="187"/>
    <x v="0"/>
    <x v="1"/>
    <n v="3"/>
    <n v="1"/>
    <n v="1"/>
    <n v="0"/>
    <n v="2"/>
    <n v="2"/>
    <n v="0"/>
    <n v="2"/>
    <n v="1"/>
    <n v="5"/>
  </r>
  <r>
    <x v="19"/>
    <x v="187"/>
    <x v="0"/>
    <x v="3"/>
    <n v="1"/>
    <n v="1"/>
    <n v="1"/>
    <n v="0"/>
    <n v="2"/>
    <n v="1"/>
    <n v="0"/>
    <n v="2"/>
    <n v="0"/>
    <n v="3"/>
  </r>
  <r>
    <x v="19"/>
    <x v="187"/>
    <x v="0"/>
    <x v="2"/>
    <n v="2"/>
    <n v="1"/>
    <n v="0"/>
    <n v="0"/>
    <n v="1"/>
    <n v="2"/>
    <n v="0"/>
    <n v="0"/>
    <n v="1"/>
    <n v="3"/>
  </r>
  <r>
    <x v="19"/>
    <x v="187"/>
    <x v="0"/>
    <x v="4"/>
    <n v="3"/>
    <n v="0"/>
    <n v="2"/>
    <n v="1"/>
    <n v="3"/>
    <n v="2"/>
    <n v="0"/>
    <n v="1"/>
    <n v="2"/>
    <n v="5"/>
  </r>
  <r>
    <x v="19"/>
    <x v="187"/>
    <x v="1"/>
    <x v="0"/>
    <n v="7"/>
    <n v="3"/>
    <n v="6"/>
    <n v="0"/>
    <n v="11"/>
    <n v="3"/>
    <n v="0"/>
    <n v="5"/>
    <n v="8"/>
    <n v="16"/>
  </r>
  <r>
    <x v="19"/>
    <x v="187"/>
    <x v="1"/>
    <x v="1"/>
    <n v="3"/>
    <n v="0"/>
    <n v="0"/>
    <n v="0"/>
    <n v="0"/>
    <n v="2"/>
    <n v="0"/>
    <n v="1"/>
    <n v="0"/>
    <n v="3"/>
  </r>
  <r>
    <x v="19"/>
    <x v="187"/>
    <x v="1"/>
    <x v="3"/>
    <n v="0"/>
    <n v="1"/>
    <n v="0"/>
    <n v="0"/>
    <n v="1"/>
    <n v="0"/>
    <n v="0"/>
    <n v="0"/>
    <n v="1"/>
    <n v="1"/>
  </r>
  <r>
    <x v="19"/>
    <x v="187"/>
    <x v="1"/>
    <x v="2"/>
    <n v="0"/>
    <n v="1"/>
    <n v="0"/>
    <n v="0"/>
    <n v="1"/>
    <n v="0"/>
    <n v="0"/>
    <n v="1"/>
    <n v="0"/>
    <n v="1"/>
  </r>
  <r>
    <x v="19"/>
    <x v="187"/>
    <x v="1"/>
    <x v="4"/>
    <n v="2"/>
    <n v="0"/>
    <n v="2"/>
    <n v="2"/>
    <n v="2"/>
    <n v="2"/>
    <n v="0"/>
    <n v="0"/>
    <n v="2"/>
    <n v="4"/>
  </r>
  <r>
    <x v="19"/>
    <x v="130"/>
    <x v="0"/>
    <x v="0"/>
    <n v="25"/>
    <n v="16"/>
    <n v="16"/>
    <n v="3"/>
    <n v="38"/>
    <n v="15"/>
    <n v="2"/>
    <n v="13"/>
    <n v="27"/>
    <n v="57"/>
  </r>
  <r>
    <x v="19"/>
    <x v="130"/>
    <x v="0"/>
    <x v="5"/>
    <n v="2"/>
    <n v="0"/>
    <n v="1"/>
    <n v="1"/>
    <n v="1"/>
    <n v="2"/>
    <n v="0"/>
    <n v="0"/>
    <n v="1"/>
    <n v="3"/>
  </r>
  <r>
    <x v="19"/>
    <x v="130"/>
    <x v="0"/>
    <x v="2"/>
    <n v="1"/>
    <n v="0"/>
    <n v="0"/>
    <n v="0"/>
    <n v="0"/>
    <n v="1"/>
    <n v="0"/>
    <n v="0"/>
    <n v="0"/>
    <n v="1"/>
  </r>
  <r>
    <x v="19"/>
    <x v="130"/>
    <x v="0"/>
    <x v="4"/>
    <n v="2"/>
    <n v="1"/>
    <n v="4"/>
    <n v="1"/>
    <n v="5"/>
    <n v="2"/>
    <n v="0"/>
    <n v="2"/>
    <n v="3"/>
    <n v="7"/>
  </r>
  <r>
    <x v="19"/>
    <x v="130"/>
    <x v="1"/>
    <x v="0"/>
    <n v="6"/>
    <n v="8"/>
    <n v="6"/>
    <n v="0"/>
    <n v="15"/>
    <n v="5"/>
    <n v="0"/>
    <n v="3"/>
    <n v="12"/>
    <n v="20"/>
  </r>
  <r>
    <x v="19"/>
    <x v="130"/>
    <x v="1"/>
    <x v="5"/>
    <n v="1"/>
    <n v="0"/>
    <n v="1"/>
    <n v="0"/>
    <n v="1"/>
    <n v="1"/>
    <n v="0"/>
    <n v="0"/>
    <n v="1"/>
    <n v="2"/>
  </r>
  <r>
    <x v="19"/>
    <x v="130"/>
    <x v="1"/>
    <x v="1"/>
    <n v="4"/>
    <n v="0"/>
    <n v="0"/>
    <n v="0"/>
    <n v="1"/>
    <n v="2"/>
    <n v="1"/>
    <n v="1"/>
    <n v="0"/>
    <n v="4"/>
  </r>
  <r>
    <x v="19"/>
    <x v="130"/>
    <x v="1"/>
    <x v="3"/>
    <n v="0"/>
    <n v="1"/>
    <n v="0"/>
    <n v="0"/>
    <n v="1"/>
    <n v="0"/>
    <n v="0"/>
    <n v="1"/>
    <n v="0"/>
    <n v="1"/>
  </r>
  <r>
    <x v="19"/>
    <x v="130"/>
    <x v="1"/>
    <x v="2"/>
    <n v="1"/>
    <n v="1"/>
    <n v="0"/>
    <n v="0"/>
    <n v="1"/>
    <n v="1"/>
    <n v="0"/>
    <n v="0"/>
    <n v="1"/>
    <n v="2"/>
  </r>
  <r>
    <x v="19"/>
    <x v="130"/>
    <x v="1"/>
    <x v="4"/>
    <n v="4"/>
    <n v="2"/>
    <n v="0"/>
    <n v="0"/>
    <n v="3"/>
    <n v="3"/>
    <n v="0"/>
    <n v="2"/>
    <n v="1"/>
    <n v="6"/>
  </r>
  <r>
    <x v="19"/>
    <x v="188"/>
    <x v="0"/>
    <x v="0"/>
    <n v="27"/>
    <n v="9"/>
    <n v="7"/>
    <n v="2"/>
    <n v="19"/>
    <n v="17"/>
    <n v="4"/>
    <n v="9"/>
    <n v="13"/>
    <n v="43"/>
  </r>
  <r>
    <x v="19"/>
    <x v="188"/>
    <x v="0"/>
    <x v="5"/>
    <n v="0"/>
    <n v="0"/>
    <n v="1"/>
    <n v="0"/>
    <n v="1"/>
    <n v="0"/>
    <n v="0"/>
    <n v="0"/>
    <n v="1"/>
    <n v="1"/>
  </r>
  <r>
    <x v="19"/>
    <x v="188"/>
    <x v="0"/>
    <x v="1"/>
    <n v="3"/>
    <n v="0"/>
    <n v="2"/>
    <n v="0"/>
    <n v="2"/>
    <n v="0"/>
    <n v="2"/>
    <n v="1"/>
    <n v="2"/>
    <n v="5"/>
  </r>
  <r>
    <x v="19"/>
    <x v="188"/>
    <x v="0"/>
    <x v="3"/>
    <n v="1"/>
    <n v="0"/>
    <n v="3"/>
    <n v="2"/>
    <n v="4"/>
    <n v="0"/>
    <n v="0"/>
    <n v="0"/>
    <n v="4"/>
    <n v="4"/>
  </r>
  <r>
    <x v="19"/>
    <x v="188"/>
    <x v="0"/>
    <x v="4"/>
    <n v="4"/>
    <n v="1"/>
    <n v="3"/>
    <n v="1"/>
    <n v="4"/>
    <n v="4"/>
    <n v="0"/>
    <n v="0"/>
    <n v="4"/>
    <n v="8"/>
  </r>
  <r>
    <x v="19"/>
    <x v="188"/>
    <x v="1"/>
    <x v="0"/>
    <n v="9"/>
    <n v="1"/>
    <n v="4"/>
    <n v="0"/>
    <n v="8"/>
    <n v="6"/>
    <n v="1"/>
    <n v="2"/>
    <n v="5"/>
    <n v="14"/>
  </r>
  <r>
    <x v="19"/>
    <x v="188"/>
    <x v="1"/>
    <x v="5"/>
    <n v="2"/>
    <n v="0"/>
    <n v="0"/>
    <n v="0"/>
    <n v="0"/>
    <n v="2"/>
    <n v="0"/>
    <n v="0"/>
    <n v="0"/>
    <n v="2"/>
  </r>
  <r>
    <x v="19"/>
    <x v="188"/>
    <x v="1"/>
    <x v="2"/>
    <n v="0"/>
    <n v="0"/>
    <n v="1"/>
    <n v="0"/>
    <n v="1"/>
    <n v="0"/>
    <n v="0"/>
    <n v="0"/>
    <n v="1"/>
    <n v="1"/>
  </r>
  <r>
    <x v="19"/>
    <x v="188"/>
    <x v="1"/>
    <x v="4"/>
    <n v="4"/>
    <n v="1"/>
    <n v="1"/>
    <n v="0"/>
    <n v="3"/>
    <n v="3"/>
    <n v="1"/>
    <n v="1"/>
    <n v="1"/>
    <n v="6"/>
  </r>
  <r>
    <x v="19"/>
    <x v="131"/>
    <x v="0"/>
    <x v="0"/>
    <n v="23"/>
    <n v="10"/>
    <n v="12"/>
    <n v="2"/>
    <n v="27"/>
    <n v="12"/>
    <n v="4"/>
    <n v="12"/>
    <n v="17"/>
    <n v="45"/>
  </r>
  <r>
    <x v="19"/>
    <x v="131"/>
    <x v="0"/>
    <x v="5"/>
    <n v="1"/>
    <n v="0"/>
    <n v="1"/>
    <n v="0"/>
    <n v="2"/>
    <n v="0"/>
    <n v="1"/>
    <n v="1"/>
    <n v="0"/>
    <n v="2"/>
  </r>
  <r>
    <x v="19"/>
    <x v="131"/>
    <x v="0"/>
    <x v="1"/>
    <n v="2"/>
    <n v="1"/>
    <n v="0"/>
    <n v="0"/>
    <n v="3"/>
    <n v="0"/>
    <n v="0"/>
    <n v="3"/>
    <n v="0"/>
    <n v="3"/>
  </r>
  <r>
    <x v="19"/>
    <x v="131"/>
    <x v="0"/>
    <x v="3"/>
    <n v="0"/>
    <n v="1"/>
    <n v="0"/>
    <n v="0"/>
    <n v="1"/>
    <n v="0"/>
    <n v="0"/>
    <n v="0"/>
    <n v="1"/>
    <n v="1"/>
  </r>
  <r>
    <x v="19"/>
    <x v="131"/>
    <x v="0"/>
    <x v="2"/>
    <n v="0"/>
    <n v="1"/>
    <n v="0"/>
    <n v="0"/>
    <n v="1"/>
    <n v="0"/>
    <n v="0"/>
    <n v="0"/>
    <n v="1"/>
    <n v="1"/>
  </r>
  <r>
    <x v="19"/>
    <x v="131"/>
    <x v="0"/>
    <x v="4"/>
    <n v="3"/>
    <n v="0"/>
    <n v="2"/>
    <n v="0"/>
    <n v="4"/>
    <n v="1"/>
    <n v="0"/>
    <n v="3"/>
    <n v="1"/>
    <n v="5"/>
  </r>
  <r>
    <x v="19"/>
    <x v="131"/>
    <x v="1"/>
    <x v="0"/>
    <n v="5"/>
    <n v="5"/>
    <n v="9"/>
    <n v="4"/>
    <n v="15"/>
    <n v="4"/>
    <n v="0"/>
    <n v="4"/>
    <n v="11"/>
    <n v="19"/>
  </r>
  <r>
    <x v="19"/>
    <x v="131"/>
    <x v="1"/>
    <x v="1"/>
    <n v="0"/>
    <n v="0"/>
    <n v="1"/>
    <n v="1"/>
    <n v="1"/>
    <n v="0"/>
    <n v="0"/>
    <n v="0"/>
    <n v="1"/>
    <n v="1"/>
  </r>
  <r>
    <x v="19"/>
    <x v="131"/>
    <x v="1"/>
    <x v="3"/>
    <n v="0"/>
    <n v="1"/>
    <n v="0"/>
    <n v="0"/>
    <n v="1"/>
    <n v="0"/>
    <n v="0"/>
    <n v="0"/>
    <n v="1"/>
    <n v="1"/>
  </r>
  <r>
    <x v="19"/>
    <x v="131"/>
    <x v="1"/>
    <x v="4"/>
    <n v="3"/>
    <n v="1"/>
    <n v="2"/>
    <n v="1"/>
    <n v="3"/>
    <n v="3"/>
    <n v="0"/>
    <n v="2"/>
    <n v="1"/>
    <n v="6"/>
  </r>
  <r>
    <x v="19"/>
    <x v="132"/>
    <x v="0"/>
    <x v="0"/>
    <n v="16"/>
    <n v="20"/>
    <n v="11"/>
    <n v="1"/>
    <n v="33"/>
    <n v="12"/>
    <n v="1"/>
    <n v="14"/>
    <n v="20"/>
    <n v="47"/>
  </r>
  <r>
    <x v="19"/>
    <x v="132"/>
    <x v="0"/>
    <x v="5"/>
    <n v="1"/>
    <n v="2"/>
    <n v="3"/>
    <n v="1"/>
    <n v="5"/>
    <n v="0"/>
    <n v="0"/>
    <n v="1"/>
    <n v="5"/>
    <n v="6"/>
  </r>
  <r>
    <x v="19"/>
    <x v="132"/>
    <x v="0"/>
    <x v="1"/>
    <n v="0"/>
    <n v="1"/>
    <n v="0"/>
    <n v="0"/>
    <n v="1"/>
    <n v="0"/>
    <n v="0"/>
    <n v="0"/>
    <n v="1"/>
    <n v="1"/>
  </r>
  <r>
    <x v="19"/>
    <x v="132"/>
    <x v="0"/>
    <x v="3"/>
    <n v="3"/>
    <n v="1"/>
    <n v="0"/>
    <n v="0"/>
    <n v="1"/>
    <n v="1"/>
    <n v="0"/>
    <n v="2"/>
    <n v="1"/>
    <n v="4"/>
  </r>
  <r>
    <x v="19"/>
    <x v="132"/>
    <x v="0"/>
    <x v="2"/>
    <n v="2"/>
    <n v="1"/>
    <n v="0"/>
    <n v="0"/>
    <n v="1"/>
    <n v="1"/>
    <n v="0"/>
    <n v="1"/>
    <n v="1"/>
    <n v="3"/>
  </r>
  <r>
    <x v="19"/>
    <x v="132"/>
    <x v="0"/>
    <x v="4"/>
    <n v="2"/>
    <n v="1"/>
    <n v="2"/>
    <n v="0"/>
    <n v="3"/>
    <n v="2"/>
    <n v="0"/>
    <n v="1"/>
    <n v="2"/>
    <n v="5"/>
  </r>
  <r>
    <x v="19"/>
    <x v="132"/>
    <x v="1"/>
    <x v="0"/>
    <n v="8"/>
    <n v="5"/>
    <n v="5"/>
    <n v="2"/>
    <n v="11"/>
    <n v="7"/>
    <n v="0"/>
    <n v="2"/>
    <n v="9"/>
    <n v="18"/>
  </r>
  <r>
    <x v="19"/>
    <x v="132"/>
    <x v="1"/>
    <x v="5"/>
    <n v="2"/>
    <n v="1"/>
    <n v="3"/>
    <n v="3"/>
    <n v="5"/>
    <n v="1"/>
    <n v="0"/>
    <n v="2"/>
    <n v="3"/>
    <n v="6"/>
  </r>
  <r>
    <x v="19"/>
    <x v="132"/>
    <x v="1"/>
    <x v="1"/>
    <n v="2"/>
    <n v="0"/>
    <n v="1"/>
    <n v="1"/>
    <n v="2"/>
    <n v="1"/>
    <n v="0"/>
    <n v="1"/>
    <n v="1"/>
    <n v="3"/>
  </r>
  <r>
    <x v="19"/>
    <x v="132"/>
    <x v="1"/>
    <x v="3"/>
    <n v="1"/>
    <n v="0"/>
    <n v="0"/>
    <n v="0"/>
    <n v="0"/>
    <n v="1"/>
    <n v="0"/>
    <n v="0"/>
    <n v="0"/>
    <n v="1"/>
  </r>
  <r>
    <x v="19"/>
    <x v="132"/>
    <x v="1"/>
    <x v="2"/>
    <n v="0"/>
    <n v="0"/>
    <n v="2"/>
    <n v="0"/>
    <n v="2"/>
    <n v="0"/>
    <n v="0"/>
    <n v="0"/>
    <n v="2"/>
    <n v="2"/>
  </r>
  <r>
    <x v="19"/>
    <x v="132"/>
    <x v="1"/>
    <x v="4"/>
    <n v="5"/>
    <n v="1"/>
    <n v="1"/>
    <n v="1"/>
    <n v="3"/>
    <n v="3"/>
    <n v="0"/>
    <n v="3"/>
    <n v="1"/>
    <n v="7"/>
  </r>
  <r>
    <x v="19"/>
    <x v="133"/>
    <x v="0"/>
    <x v="0"/>
    <n v="27"/>
    <n v="13"/>
    <n v="11"/>
    <n v="3"/>
    <n v="28"/>
    <n v="14"/>
    <n v="6"/>
    <n v="8"/>
    <n v="23"/>
    <n v="51"/>
  </r>
  <r>
    <x v="19"/>
    <x v="133"/>
    <x v="0"/>
    <x v="5"/>
    <n v="2"/>
    <n v="1"/>
    <n v="0"/>
    <n v="0"/>
    <n v="1"/>
    <n v="1"/>
    <n v="1"/>
    <n v="1"/>
    <n v="0"/>
    <n v="3"/>
  </r>
  <r>
    <x v="19"/>
    <x v="133"/>
    <x v="0"/>
    <x v="1"/>
    <n v="0"/>
    <n v="1"/>
    <n v="1"/>
    <n v="0"/>
    <n v="2"/>
    <n v="0"/>
    <n v="0"/>
    <n v="0"/>
    <n v="2"/>
    <n v="2"/>
  </r>
  <r>
    <x v="19"/>
    <x v="133"/>
    <x v="0"/>
    <x v="3"/>
    <n v="2"/>
    <n v="1"/>
    <n v="1"/>
    <n v="0"/>
    <n v="3"/>
    <n v="1"/>
    <n v="0"/>
    <n v="2"/>
    <n v="1"/>
    <n v="4"/>
  </r>
  <r>
    <x v="19"/>
    <x v="133"/>
    <x v="0"/>
    <x v="4"/>
    <n v="4"/>
    <n v="2"/>
    <n v="0"/>
    <n v="0"/>
    <n v="4"/>
    <n v="0"/>
    <n v="0"/>
    <n v="3"/>
    <n v="3"/>
    <n v="6"/>
  </r>
  <r>
    <x v="19"/>
    <x v="133"/>
    <x v="1"/>
    <x v="0"/>
    <n v="11"/>
    <n v="6"/>
    <n v="3"/>
    <n v="1"/>
    <n v="11"/>
    <n v="8"/>
    <n v="0"/>
    <n v="5"/>
    <n v="7"/>
    <n v="20"/>
  </r>
  <r>
    <x v="19"/>
    <x v="133"/>
    <x v="1"/>
    <x v="5"/>
    <n v="0"/>
    <n v="1"/>
    <n v="1"/>
    <n v="0"/>
    <n v="2"/>
    <n v="0"/>
    <n v="0"/>
    <n v="0"/>
    <n v="2"/>
    <n v="2"/>
  </r>
  <r>
    <x v="19"/>
    <x v="133"/>
    <x v="1"/>
    <x v="3"/>
    <n v="1"/>
    <n v="0"/>
    <n v="0"/>
    <n v="0"/>
    <n v="0"/>
    <n v="1"/>
    <n v="0"/>
    <n v="0"/>
    <n v="0"/>
    <n v="1"/>
  </r>
  <r>
    <x v="19"/>
    <x v="133"/>
    <x v="1"/>
    <x v="4"/>
    <n v="0"/>
    <n v="3"/>
    <n v="1"/>
    <n v="0"/>
    <n v="4"/>
    <n v="0"/>
    <n v="0"/>
    <n v="4"/>
    <n v="0"/>
    <n v="4"/>
  </r>
  <r>
    <x v="19"/>
    <x v="189"/>
    <x v="0"/>
    <x v="0"/>
    <n v="21"/>
    <n v="12"/>
    <n v="14"/>
    <n v="2"/>
    <n v="29"/>
    <n v="10"/>
    <n v="5"/>
    <n v="11"/>
    <n v="21"/>
    <n v="47"/>
  </r>
  <r>
    <x v="19"/>
    <x v="189"/>
    <x v="0"/>
    <x v="5"/>
    <n v="0"/>
    <n v="1"/>
    <n v="3"/>
    <n v="2"/>
    <n v="4"/>
    <n v="0"/>
    <n v="0"/>
    <n v="0"/>
    <n v="4"/>
    <n v="4"/>
  </r>
  <r>
    <x v="19"/>
    <x v="189"/>
    <x v="0"/>
    <x v="1"/>
    <n v="4"/>
    <n v="0"/>
    <n v="2"/>
    <n v="1"/>
    <n v="4"/>
    <n v="2"/>
    <n v="0"/>
    <n v="3"/>
    <n v="1"/>
    <n v="6"/>
  </r>
  <r>
    <x v="19"/>
    <x v="189"/>
    <x v="0"/>
    <x v="3"/>
    <n v="1"/>
    <n v="0"/>
    <n v="1"/>
    <n v="1"/>
    <n v="1"/>
    <n v="1"/>
    <n v="0"/>
    <n v="0"/>
    <n v="1"/>
    <n v="2"/>
  </r>
  <r>
    <x v="19"/>
    <x v="189"/>
    <x v="0"/>
    <x v="2"/>
    <n v="1"/>
    <n v="0"/>
    <n v="0"/>
    <n v="0"/>
    <n v="0"/>
    <n v="1"/>
    <n v="0"/>
    <n v="0"/>
    <n v="0"/>
    <n v="1"/>
  </r>
  <r>
    <x v="19"/>
    <x v="189"/>
    <x v="0"/>
    <x v="4"/>
    <n v="3"/>
    <n v="3"/>
    <n v="1"/>
    <n v="1"/>
    <n v="7"/>
    <n v="0"/>
    <n v="1"/>
    <n v="4"/>
    <n v="2"/>
    <n v="7"/>
  </r>
  <r>
    <x v="19"/>
    <x v="189"/>
    <x v="1"/>
    <x v="0"/>
    <n v="13"/>
    <n v="6"/>
    <n v="10"/>
    <n v="2"/>
    <n v="20"/>
    <n v="7"/>
    <n v="0"/>
    <n v="7"/>
    <n v="15"/>
    <n v="29"/>
  </r>
  <r>
    <x v="19"/>
    <x v="189"/>
    <x v="1"/>
    <x v="5"/>
    <n v="0"/>
    <n v="0"/>
    <n v="1"/>
    <n v="1"/>
    <n v="1"/>
    <n v="0"/>
    <n v="0"/>
    <n v="1"/>
    <n v="0"/>
    <n v="1"/>
  </r>
  <r>
    <x v="19"/>
    <x v="189"/>
    <x v="1"/>
    <x v="1"/>
    <n v="1"/>
    <n v="0"/>
    <n v="1"/>
    <n v="0"/>
    <n v="2"/>
    <n v="0"/>
    <n v="0"/>
    <n v="0"/>
    <n v="2"/>
    <n v="2"/>
  </r>
  <r>
    <x v="19"/>
    <x v="189"/>
    <x v="1"/>
    <x v="3"/>
    <n v="1"/>
    <n v="0"/>
    <n v="0"/>
    <n v="0"/>
    <n v="1"/>
    <n v="0"/>
    <n v="0"/>
    <n v="1"/>
    <n v="0"/>
    <n v="1"/>
  </r>
  <r>
    <x v="19"/>
    <x v="189"/>
    <x v="1"/>
    <x v="2"/>
    <n v="0"/>
    <n v="0"/>
    <n v="1"/>
    <n v="0"/>
    <n v="1"/>
    <n v="0"/>
    <n v="0"/>
    <n v="1"/>
    <n v="0"/>
    <n v="1"/>
  </r>
  <r>
    <x v="19"/>
    <x v="189"/>
    <x v="1"/>
    <x v="4"/>
    <n v="2"/>
    <n v="0"/>
    <n v="0"/>
    <n v="0"/>
    <n v="0"/>
    <n v="1"/>
    <n v="1"/>
    <n v="0"/>
    <n v="0"/>
    <n v="2"/>
  </r>
  <r>
    <x v="19"/>
    <x v="190"/>
    <x v="0"/>
    <x v="0"/>
    <n v="24"/>
    <n v="20"/>
    <n v="13"/>
    <n v="2"/>
    <n v="41"/>
    <n v="15"/>
    <n v="1"/>
    <n v="14"/>
    <n v="27"/>
    <n v="57"/>
  </r>
  <r>
    <x v="19"/>
    <x v="190"/>
    <x v="0"/>
    <x v="5"/>
    <n v="0"/>
    <n v="1"/>
    <n v="1"/>
    <n v="0"/>
    <n v="2"/>
    <n v="0"/>
    <n v="0"/>
    <n v="1"/>
    <n v="1"/>
    <n v="2"/>
  </r>
  <r>
    <x v="19"/>
    <x v="190"/>
    <x v="0"/>
    <x v="1"/>
    <n v="2"/>
    <n v="0"/>
    <n v="1"/>
    <n v="0"/>
    <n v="2"/>
    <n v="1"/>
    <n v="0"/>
    <n v="1"/>
    <n v="1"/>
    <n v="3"/>
  </r>
  <r>
    <x v="19"/>
    <x v="190"/>
    <x v="0"/>
    <x v="3"/>
    <n v="3"/>
    <n v="0"/>
    <n v="0"/>
    <n v="0"/>
    <n v="2"/>
    <n v="1"/>
    <n v="0"/>
    <n v="1"/>
    <n v="1"/>
    <n v="3"/>
  </r>
  <r>
    <x v="19"/>
    <x v="190"/>
    <x v="0"/>
    <x v="2"/>
    <n v="0"/>
    <n v="0"/>
    <n v="1"/>
    <n v="1"/>
    <n v="1"/>
    <n v="0"/>
    <n v="0"/>
    <n v="0"/>
    <n v="1"/>
    <n v="1"/>
  </r>
  <r>
    <x v="19"/>
    <x v="190"/>
    <x v="0"/>
    <x v="4"/>
    <n v="3"/>
    <n v="1"/>
    <n v="5"/>
    <n v="0"/>
    <n v="6"/>
    <n v="2"/>
    <n v="0"/>
    <n v="2"/>
    <n v="5"/>
    <n v="9"/>
  </r>
  <r>
    <x v="19"/>
    <x v="190"/>
    <x v="1"/>
    <x v="0"/>
    <n v="12"/>
    <n v="2"/>
    <n v="10"/>
    <n v="2"/>
    <n v="14"/>
    <n v="6"/>
    <n v="0"/>
    <n v="11"/>
    <n v="7"/>
    <n v="24"/>
  </r>
  <r>
    <x v="19"/>
    <x v="190"/>
    <x v="1"/>
    <x v="5"/>
    <n v="1"/>
    <n v="0"/>
    <n v="3"/>
    <n v="2"/>
    <n v="4"/>
    <n v="0"/>
    <n v="0"/>
    <n v="2"/>
    <n v="2"/>
    <n v="4"/>
  </r>
  <r>
    <x v="19"/>
    <x v="190"/>
    <x v="1"/>
    <x v="1"/>
    <n v="0"/>
    <n v="0"/>
    <n v="3"/>
    <n v="3"/>
    <n v="3"/>
    <n v="0"/>
    <n v="0"/>
    <n v="1"/>
    <n v="2"/>
    <n v="3"/>
  </r>
  <r>
    <x v="19"/>
    <x v="190"/>
    <x v="1"/>
    <x v="3"/>
    <n v="2"/>
    <n v="0"/>
    <n v="1"/>
    <n v="0"/>
    <n v="1"/>
    <n v="2"/>
    <n v="0"/>
    <n v="0"/>
    <n v="1"/>
    <n v="3"/>
  </r>
  <r>
    <x v="19"/>
    <x v="190"/>
    <x v="1"/>
    <x v="2"/>
    <n v="0"/>
    <n v="0"/>
    <n v="1"/>
    <n v="0"/>
    <n v="1"/>
    <n v="0"/>
    <n v="0"/>
    <n v="0"/>
    <n v="1"/>
    <n v="1"/>
  </r>
  <r>
    <x v="19"/>
    <x v="190"/>
    <x v="1"/>
    <x v="4"/>
    <n v="1"/>
    <n v="1"/>
    <n v="0"/>
    <n v="0"/>
    <n v="1"/>
    <n v="1"/>
    <n v="0"/>
    <n v="0"/>
    <n v="1"/>
    <n v="2"/>
  </r>
  <r>
    <x v="19"/>
    <x v="191"/>
    <x v="0"/>
    <x v="0"/>
    <n v="24"/>
    <n v="14"/>
    <n v="11"/>
    <n v="4"/>
    <n v="32"/>
    <n v="12"/>
    <n v="1"/>
    <n v="12"/>
    <n v="24"/>
    <n v="49"/>
  </r>
  <r>
    <x v="19"/>
    <x v="191"/>
    <x v="0"/>
    <x v="5"/>
    <n v="2"/>
    <n v="1"/>
    <n v="1"/>
    <n v="0"/>
    <n v="3"/>
    <n v="1"/>
    <n v="0"/>
    <n v="1"/>
    <n v="2"/>
    <n v="4"/>
  </r>
  <r>
    <x v="19"/>
    <x v="191"/>
    <x v="0"/>
    <x v="1"/>
    <n v="1"/>
    <n v="0"/>
    <n v="0"/>
    <n v="0"/>
    <n v="0"/>
    <n v="0"/>
    <n v="0"/>
    <n v="1"/>
    <n v="0"/>
    <n v="1"/>
  </r>
  <r>
    <x v="19"/>
    <x v="191"/>
    <x v="0"/>
    <x v="4"/>
    <n v="3"/>
    <n v="1"/>
    <n v="3"/>
    <n v="1"/>
    <n v="6"/>
    <n v="1"/>
    <n v="1"/>
    <n v="1"/>
    <n v="4"/>
    <n v="7"/>
  </r>
  <r>
    <x v="19"/>
    <x v="191"/>
    <x v="1"/>
    <x v="0"/>
    <n v="7"/>
    <n v="2"/>
    <n v="9"/>
    <n v="3"/>
    <n v="13"/>
    <n v="2"/>
    <n v="2"/>
    <n v="2"/>
    <n v="12"/>
    <n v="18"/>
  </r>
  <r>
    <x v="19"/>
    <x v="191"/>
    <x v="1"/>
    <x v="5"/>
    <n v="2"/>
    <n v="0"/>
    <n v="2"/>
    <n v="2"/>
    <n v="2"/>
    <n v="2"/>
    <n v="0"/>
    <n v="0"/>
    <n v="2"/>
    <n v="4"/>
  </r>
  <r>
    <x v="19"/>
    <x v="191"/>
    <x v="1"/>
    <x v="1"/>
    <n v="1"/>
    <n v="0"/>
    <n v="0"/>
    <n v="0"/>
    <n v="0"/>
    <n v="1"/>
    <n v="0"/>
    <n v="0"/>
    <n v="0"/>
    <n v="1"/>
  </r>
  <r>
    <x v="19"/>
    <x v="191"/>
    <x v="1"/>
    <x v="4"/>
    <n v="3"/>
    <n v="0"/>
    <n v="1"/>
    <n v="1"/>
    <n v="1"/>
    <n v="3"/>
    <n v="0"/>
    <n v="0"/>
    <n v="1"/>
    <n v="4"/>
  </r>
  <r>
    <x v="19"/>
    <x v="134"/>
    <x v="0"/>
    <x v="0"/>
    <n v="24"/>
    <n v="6"/>
    <n v="10"/>
    <n v="1"/>
    <n v="22"/>
    <n v="14"/>
    <n v="4"/>
    <n v="5"/>
    <n v="17"/>
    <n v="40"/>
  </r>
  <r>
    <x v="19"/>
    <x v="134"/>
    <x v="0"/>
    <x v="5"/>
    <n v="6"/>
    <n v="0"/>
    <n v="2"/>
    <n v="1"/>
    <n v="5"/>
    <n v="1"/>
    <n v="1"/>
    <n v="3"/>
    <n v="3"/>
    <n v="8"/>
  </r>
  <r>
    <x v="19"/>
    <x v="134"/>
    <x v="0"/>
    <x v="1"/>
    <n v="1"/>
    <n v="0"/>
    <n v="3"/>
    <n v="1"/>
    <n v="3"/>
    <n v="1"/>
    <n v="0"/>
    <n v="1"/>
    <n v="2"/>
    <n v="4"/>
  </r>
  <r>
    <x v="19"/>
    <x v="134"/>
    <x v="0"/>
    <x v="3"/>
    <n v="1"/>
    <n v="2"/>
    <n v="2"/>
    <n v="1"/>
    <n v="4"/>
    <n v="1"/>
    <n v="0"/>
    <n v="0"/>
    <n v="4"/>
    <n v="5"/>
  </r>
  <r>
    <x v="19"/>
    <x v="134"/>
    <x v="0"/>
    <x v="2"/>
    <n v="0"/>
    <n v="2"/>
    <n v="0"/>
    <n v="0"/>
    <n v="2"/>
    <n v="0"/>
    <n v="0"/>
    <n v="2"/>
    <n v="0"/>
    <n v="2"/>
  </r>
  <r>
    <x v="19"/>
    <x v="134"/>
    <x v="0"/>
    <x v="4"/>
    <n v="1"/>
    <n v="2"/>
    <n v="3"/>
    <n v="1"/>
    <n v="5"/>
    <n v="1"/>
    <n v="0"/>
    <n v="1"/>
    <n v="4"/>
    <n v="6"/>
  </r>
  <r>
    <x v="19"/>
    <x v="134"/>
    <x v="1"/>
    <x v="0"/>
    <n v="7"/>
    <n v="3"/>
    <n v="3"/>
    <n v="2"/>
    <n v="6"/>
    <n v="6"/>
    <n v="1"/>
    <n v="0"/>
    <n v="6"/>
    <n v="13"/>
  </r>
  <r>
    <x v="19"/>
    <x v="134"/>
    <x v="1"/>
    <x v="5"/>
    <n v="1"/>
    <n v="0"/>
    <n v="0"/>
    <n v="0"/>
    <n v="0"/>
    <n v="0"/>
    <n v="0"/>
    <n v="0"/>
    <n v="1"/>
    <n v="1"/>
  </r>
  <r>
    <x v="19"/>
    <x v="134"/>
    <x v="1"/>
    <x v="1"/>
    <n v="0"/>
    <n v="1"/>
    <n v="2"/>
    <n v="0"/>
    <n v="3"/>
    <n v="0"/>
    <n v="0"/>
    <n v="0"/>
    <n v="3"/>
    <n v="3"/>
  </r>
  <r>
    <x v="19"/>
    <x v="134"/>
    <x v="1"/>
    <x v="3"/>
    <n v="1"/>
    <n v="0"/>
    <n v="1"/>
    <n v="0"/>
    <n v="2"/>
    <n v="0"/>
    <n v="0"/>
    <n v="2"/>
    <n v="0"/>
    <n v="2"/>
  </r>
  <r>
    <x v="19"/>
    <x v="134"/>
    <x v="1"/>
    <x v="2"/>
    <n v="0"/>
    <n v="1"/>
    <n v="0"/>
    <n v="0"/>
    <n v="1"/>
    <n v="0"/>
    <n v="1"/>
    <n v="0"/>
    <n v="0"/>
    <n v="1"/>
  </r>
  <r>
    <x v="19"/>
    <x v="134"/>
    <x v="1"/>
    <x v="4"/>
    <n v="0"/>
    <n v="0"/>
    <n v="4"/>
    <n v="3"/>
    <n v="4"/>
    <n v="0"/>
    <n v="0"/>
    <n v="2"/>
    <n v="2"/>
    <n v="4"/>
  </r>
  <r>
    <x v="19"/>
    <x v="135"/>
    <x v="0"/>
    <x v="0"/>
    <n v="14"/>
    <n v="11"/>
    <n v="8"/>
    <n v="1"/>
    <n v="23"/>
    <n v="9"/>
    <n v="1"/>
    <n v="4"/>
    <n v="19"/>
    <n v="33"/>
  </r>
  <r>
    <x v="19"/>
    <x v="135"/>
    <x v="0"/>
    <x v="5"/>
    <n v="1"/>
    <n v="1"/>
    <n v="1"/>
    <n v="0"/>
    <n v="2"/>
    <n v="0"/>
    <n v="1"/>
    <n v="0"/>
    <n v="2"/>
    <n v="3"/>
  </r>
  <r>
    <x v="19"/>
    <x v="135"/>
    <x v="0"/>
    <x v="3"/>
    <n v="1"/>
    <n v="1"/>
    <n v="0"/>
    <n v="0"/>
    <n v="2"/>
    <n v="0"/>
    <n v="0"/>
    <n v="0"/>
    <n v="2"/>
    <n v="2"/>
  </r>
  <r>
    <x v="19"/>
    <x v="135"/>
    <x v="0"/>
    <x v="2"/>
    <n v="0"/>
    <n v="1"/>
    <n v="1"/>
    <n v="0"/>
    <n v="2"/>
    <n v="0"/>
    <n v="0"/>
    <n v="1"/>
    <n v="1"/>
    <n v="2"/>
  </r>
  <r>
    <x v="19"/>
    <x v="135"/>
    <x v="0"/>
    <x v="4"/>
    <n v="8"/>
    <n v="2"/>
    <n v="2"/>
    <n v="0"/>
    <n v="7"/>
    <n v="4"/>
    <n v="1"/>
    <n v="2"/>
    <n v="5"/>
    <n v="12"/>
  </r>
  <r>
    <x v="19"/>
    <x v="135"/>
    <x v="1"/>
    <x v="0"/>
    <n v="12"/>
    <n v="4"/>
    <n v="8"/>
    <n v="2"/>
    <n v="15"/>
    <n v="8"/>
    <n v="2"/>
    <n v="2"/>
    <n v="12"/>
    <n v="24"/>
  </r>
  <r>
    <x v="19"/>
    <x v="135"/>
    <x v="1"/>
    <x v="5"/>
    <n v="0"/>
    <n v="0"/>
    <n v="1"/>
    <n v="1"/>
    <n v="1"/>
    <n v="0"/>
    <n v="0"/>
    <n v="0"/>
    <n v="1"/>
    <n v="1"/>
  </r>
  <r>
    <x v="19"/>
    <x v="135"/>
    <x v="1"/>
    <x v="4"/>
    <n v="5"/>
    <n v="0"/>
    <n v="0"/>
    <n v="0"/>
    <n v="0"/>
    <n v="3"/>
    <n v="0"/>
    <n v="2"/>
    <n v="0"/>
    <n v="5"/>
  </r>
  <r>
    <x v="19"/>
    <x v="10"/>
    <x v="0"/>
    <x v="0"/>
    <n v="26"/>
    <n v="12"/>
    <n v="8"/>
    <n v="5"/>
    <n v="27"/>
    <n v="16"/>
    <n v="0"/>
    <n v="14"/>
    <n v="16"/>
    <n v="46"/>
  </r>
  <r>
    <x v="19"/>
    <x v="10"/>
    <x v="0"/>
    <x v="5"/>
    <n v="0"/>
    <n v="1"/>
    <n v="2"/>
    <n v="1"/>
    <n v="3"/>
    <n v="0"/>
    <n v="0"/>
    <n v="0"/>
    <n v="3"/>
    <n v="3"/>
  </r>
  <r>
    <x v="19"/>
    <x v="10"/>
    <x v="0"/>
    <x v="1"/>
    <n v="2"/>
    <n v="0"/>
    <n v="1"/>
    <n v="1"/>
    <n v="2"/>
    <n v="1"/>
    <n v="0"/>
    <n v="0"/>
    <n v="2"/>
    <n v="3"/>
  </r>
  <r>
    <x v="19"/>
    <x v="10"/>
    <x v="0"/>
    <x v="3"/>
    <n v="0"/>
    <n v="0"/>
    <n v="2"/>
    <n v="0"/>
    <n v="2"/>
    <n v="0"/>
    <n v="0"/>
    <n v="1"/>
    <n v="1"/>
    <n v="2"/>
  </r>
  <r>
    <x v="19"/>
    <x v="10"/>
    <x v="0"/>
    <x v="4"/>
    <n v="1"/>
    <n v="0"/>
    <n v="4"/>
    <n v="1"/>
    <n v="4"/>
    <n v="1"/>
    <n v="0"/>
    <n v="1"/>
    <n v="3"/>
    <n v="5"/>
  </r>
  <r>
    <x v="19"/>
    <x v="10"/>
    <x v="1"/>
    <x v="0"/>
    <n v="10"/>
    <n v="6"/>
    <n v="5"/>
    <n v="3"/>
    <n v="13"/>
    <n v="8"/>
    <n v="0"/>
    <n v="5"/>
    <n v="8"/>
    <n v="21"/>
  </r>
  <r>
    <x v="19"/>
    <x v="10"/>
    <x v="1"/>
    <x v="3"/>
    <n v="0"/>
    <n v="2"/>
    <n v="0"/>
    <n v="0"/>
    <n v="2"/>
    <n v="0"/>
    <n v="0"/>
    <n v="2"/>
    <n v="0"/>
    <n v="2"/>
  </r>
  <r>
    <x v="19"/>
    <x v="10"/>
    <x v="1"/>
    <x v="4"/>
    <n v="2"/>
    <n v="0"/>
    <n v="0"/>
    <n v="0"/>
    <n v="2"/>
    <n v="0"/>
    <n v="1"/>
    <n v="1"/>
    <n v="0"/>
    <n v="2"/>
  </r>
  <r>
    <x v="19"/>
    <x v="192"/>
    <x v="0"/>
    <x v="0"/>
    <n v="20"/>
    <n v="7"/>
    <n v="8"/>
    <n v="1"/>
    <n v="22"/>
    <n v="10"/>
    <n v="3"/>
    <n v="7"/>
    <n v="15"/>
    <n v="35"/>
  </r>
  <r>
    <x v="19"/>
    <x v="192"/>
    <x v="0"/>
    <x v="5"/>
    <n v="1"/>
    <n v="1"/>
    <n v="0"/>
    <n v="0"/>
    <n v="1"/>
    <n v="1"/>
    <n v="0"/>
    <n v="0"/>
    <n v="1"/>
    <n v="2"/>
  </r>
  <r>
    <x v="19"/>
    <x v="192"/>
    <x v="0"/>
    <x v="1"/>
    <n v="1"/>
    <n v="0"/>
    <n v="1"/>
    <n v="0"/>
    <n v="2"/>
    <n v="0"/>
    <n v="0"/>
    <n v="0"/>
    <n v="2"/>
    <n v="2"/>
  </r>
  <r>
    <x v="19"/>
    <x v="192"/>
    <x v="0"/>
    <x v="3"/>
    <n v="1"/>
    <n v="0"/>
    <n v="0"/>
    <n v="0"/>
    <n v="1"/>
    <n v="0"/>
    <n v="1"/>
    <n v="0"/>
    <n v="0"/>
    <n v="1"/>
  </r>
  <r>
    <x v="19"/>
    <x v="192"/>
    <x v="0"/>
    <x v="2"/>
    <n v="2"/>
    <n v="1"/>
    <n v="0"/>
    <n v="0"/>
    <n v="3"/>
    <n v="0"/>
    <n v="0"/>
    <n v="1"/>
    <n v="2"/>
    <n v="3"/>
  </r>
  <r>
    <x v="19"/>
    <x v="192"/>
    <x v="0"/>
    <x v="4"/>
    <n v="5"/>
    <n v="0"/>
    <n v="1"/>
    <n v="0"/>
    <n v="2"/>
    <n v="3"/>
    <n v="1"/>
    <n v="1"/>
    <n v="1"/>
    <n v="6"/>
  </r>
  <r>
    <x v="19"/>
    <x v="192"/>
    <x v="1"/>
    <x v="0"/>
    <n v="7"/>
    <n v="4"/>
    <n v="7"/>
    <n v="1"/>
    <n v="12"/>
    <n v="3"/>
    <n v="0"/>
    <n v="6"/>
    <n v="9"/>
    <n v="18"/>
  </r>
  <r>
    <x v="19"/>
    <x v="192"/>
    <x v="1"/>
    <x v="1"/>
    <n v="0"/>
    <n v="0"/>
    <n v="1"/>
    <n v="0"/>
    <n v="1"/>
    <n v="0"/>
    <n v="0"/>
    <n v="0"/>
    <n v="1"/>
    <n v="1"/>
  </r>
  <r>
    <x v="19"/>
    <x v="192"/>
    <x v="1"/>
    <x v="3"/>
    <n v="0"/>
    <n v="0"/>
    <n v="1"/>
    <n v="0"/>
    <n v="1"/>
    <n v="0"/>
    <n v="0"/>
    <n v="1"/>
    <n v="0"/>
    <n v="1"/>
  </r>
  <r>
    <x v="19"/>
    <x v="192"/>
    <x v="1"/>
    <x v="4"/>
    <n v="1"/>
    <n v="0"/>
    <n v="1"/>
    <n v="1"/>
    <n v="1"/>
    <n v="1"/>
    <n v="0"/>
    <n v="0"/>
    <n v="1"/>
    <n v="2"/>
  </r>
  <r>
    <x v="19"/>
    <x v="193"/>
    <x v="0"/>
    <x v="0"/>
    <n v="23"/>
    <n v="12"/>
    <n v="9"/>
    <n v="3"/>
    <n v="29"/>
    <n v="12"/>
    <n v="2"/>
    <n v="10"/>
    <n v="20"/>
    <n v="44"/>
  </r>
  <r>
    <x v="19"/>
    <x v="193"/>
    <x v="0"/>
    <x v="5"/>
    <n v="1"/>
    <n v="0"/>
    <n v="2"/>
    <n v="1"/>
    <n v="3"/>
    <n v="0"/>
    <n v="0"/>
    <n v="1"/>
    <n v="2"/>
    <n v="3"/>
  </r>
  <r>
    <x v="19"/>
    <x v="193"/>
    <x v="0"/>
    <x v="1"/>
    <n v="2"/>
    <n v="1"/>
    <n v="1"/>
    <n v="0"/>
    <n v="2"/>
    <n v="2"/>
    <n v="0"/>
    <n v="0"/>
    <n v="2"/>
    <n v="4"/>
  </r>
  <r>
    <x v="19"/>
    <x v="193"/>
    <x v="0"/>
    <x v="2"/>
    <n v="1"/>
    <n v="1"/>
    <n v="0"/>
    <n v="0"/>
    <n v="1"/>
    <n v="1"/>
    <n v="0"/>
    <n v="0"/>
    <n v="1"/>
    <n v="2"/>
  </r>
  <r>
    <x v="19"/>
    <x v="193"/>
    <x v="0"/>
    <x v="4"/>
    <n v="1"/>
    <n v="2"/>
    <n v="4"/>
    <n v="1"/>
    <n v="6"/>
    <n v="1"/>
    <n v="0"/>
    <n v="0"/>
    <n v="6"/>
    <n v="7"/>
  </r>
  <r>
    <x v="19"/>
    <x v="193"/>
    <x v="1"/>
    <x v="0"/>
    <n v="9"/>
    <n v="4"/>
    <n v="6"/>
    <n v="1"/>
    <n v="13"/>
    <n v="4"/>
    <n v="2"/>
    <n v="4"/>
    <n v="9"/>
    <n v="19"/>
  </r>
  <r>
    <x v="19"/>
    <x v="193"/>
    <x v="1"/>
    <x v="5"/>
    <n v="0"/>
    <n v="1"/>
    <n v="0"/>
    <n v="0"/>
    <n v="1"/>
    <n v="0"/>
    <n v="1"/>
    <n v="0"/>
    <n v="0"/>
    <n v="1"/>
  </r>
  <r>
    <x v="19"/>
    <x v="193"/>
    <x v="1"/>
    <x v="3"/>
    <n v="0"/>
    <n v="1"/>
    <n v="1"/>
    <n v="0"/>
    <n v="2"/>
    <n v="0"/>
    <n v="1"/>
    <n v="0"/>
    <n v="1"/>
    <n v="2"/>
  </r>
  <r>
    <x v="19"/>
    <x v="193"/>
    <x v="1"/>
    <x v="2"/>
    <n v="1"/>
    <n v="1"/>
    <n v="2"/>
    <n v="0"/>
    <n v="4"/>
    <n v="0"/>
    <n v="0"/>
    <n v="2"/>
    <n v="2"/>
    <n v="4"/>
  </r>
  <r>
    <x v="19"/>
    <x v="193"/>
    <x v="1"/>
    <x v="4"/>
    <n v="1"/>
    <n v="0"/>
    <n v="3"/>
    <n v="1"/>
    <n v="3"/>
    <n v="1"/>
    <n v="0"/>
    <n v="1"/>
    <n v="2"/>
    <n v="4"/>
  </r>
  <r>
    <x v="19"/>
    <x v="194"/>
    <x v="0"/>
    <x v="0"/>
    <n v="13"/>
    <n v="11"/>
    <n v="12"/>
    <n v="2"/>
    <n v="26"/>
    <n v="8"/>
    <n v="1"/>
    <n v="8"/>
    <n v="19"/>
    <n v="36"/>
  </r>
  <r>
    <x v="19"/>
    <x v="194"/>
    <x v="0"/>
    <x v="5"/>
    <n v="0"/>
    <n v="2"/>
    <n v="2"/>
    <n v="1"/>
    <n v="4"/>
    <n v="0"/>
    <n v="0"/>
    <n v="1"/>
    <n v="3"/>
    <n v="4"/>
  </r>
  <r>
    <x v="19"/>
    <x v="194"/>
    <x v="0"/>
    <x v="1"/>
    <n v="0"/>
    <n v="0"/>
    <n v="2"/>
    <n v="0"/>
    <n v="2"/>
    <n v="0"/>
    <n v="0"/>
    <n v="1"/>
    <n v="1"/>
    <n v="2"/>
  </r>
  <r>
    <x v="19"/>
    <x v="194"/>
    <x v="0"/>
    <x v="3"/>
    <n v="0"/>
    <n v="0"/>
    <n v="1"/>
    <n v="0"/>
    <n v="1"/>
    <n v="0"/>
    <n v="0"/>
    <n v="0"/>
    <n v="1"/>
    <n v="1"/>
  </r>
  <r>
    <x v="19"/>
    <x v="194"/>
    <x v="0"/>
    <x v="2"/>
    <n v="1"/>
    <n v="0"/>
    <n v="0"/>
    <n v="0"/>
    <n v="0"/>
    <n v="1"/>
    <n v="0"/>
    <n v="0"/>
    <n v="0"/>
    <n v="1"/>
  </r>
  <r>
    <x v="19"/>
    <x v="194"/>
    <x v="0"/>
    <x v="4"/>
    <n v="1"/>
    <n v="3"/>
    <n v="1"/>
    <n v="1"/>
    <n v="4"/>
    <n v="0"/>
    <n v="0"/>
    <n v="2"/>
    <n v="3"/>
    <n v="5"/>
  </r>
  <r>
    <x v="19"/>
    <x v="194"/>
    <x v="1"/>
    <x v="0"/>
    <n v="9"/>
    <n v="0"/>
    <n v="4"/>
    <n v="2"/>
    <n v="5"/>
    <n v="6"/>
    <n v="1"/>
    <n v="3"/>
    <n v="3"/>
    <n v="13"/>
  </r>
  <r>
    <x v="19"/>
    <x v="194"/>
    <x v="1"/>
    <x v="5"/>
    <n v="1"/>
    <n v="2"/>
    <n v="0"/>
    <n v="0"/>
    <n v="3"/>
    <n v="0"/>
    <n v="0"/>
    <n v="1"/>
    <n v="2"/>
    <n v="3"/>
  </r>
  <r>
    <x v="19"/>
    <x v="194"/>
    <x v="1"/>
    <x v="1"/>
    <n v="0"/>
    <n v="0"/>
    <n v="1"/>
    <n v="1"/>
    <n v="1"/>
    <n v="0"/>
    <n v="0"/>
    <n v="0"/>
    <n v="1"/>
    <n v="1"/>
  </r>
  <r>
    <x v="19"/>
    <x v="194"/>
    <x v="1"/>
    <x v="3"/>
    <n v="0"/>
    <n v="0"/>
    <n v="1"/>
    <n v="0"/>
    <n v="1"/>
    <n v="0"/>
    <n v="0"/>
    <n v="0"/>
    <n v="1"/>
    <n v="1"/>
  </r>
  <r>
    <x v="19"/>
    <x v="194"/>
    <x v="1"/>
    <x v="4"/>
    <n v="1"/>
    <n v="0"/>
    <n v="0"/>
    <n v="0"/>
    <n v="1"/>
    <n v="0"/>
    <n v="0"/>
    <n v="1"/>
    <n v="0"/>
    <n v="1"/>
  </r>
  <r>
    <x v="19"/>
    <x v="195"/>
    <x v="0"/>
    <x v="0"/>
    <n v="32"/>
    <n v="15"/>
    <n v="15"/>
    <n v="2"/>
    <n v="39"/>
    <n v="17"/>
    <n v="4"/>
    <n v="13"/>
    <n v="28"/>
    <n v="62"/>
  </r>
  <r>
    <x v="19"/>
    <x v="195"/>
    <x v="0"/>
    <x v="1"/>
    <n v="3"/>
    <n v="0"/>
    <n v="1"/>
    <n v="0"/>
    <n v="2"/>
    <n v="1"/>
    <n v="2"/>
    <n v="0"/>
    <n v="1"/>
    <n v="4"/>
  </r>
  <r>
    <x v="19"/>
    <x v="195"/>
    <x v="0"/>
    <x v="3"/>
    <n v="1"/>
    <n v="1"/>
    <n v="1"/>
    <n v="0"/>
    <n v="2"/>
    <n v="0"/>
    <n v="0"/>
    <n v="1"/>
    <n v="2"/>
    <n v="3"/>
  </r>
  <r>
    <x v="19"/>
    <x v="195"/>
    <x v="0"/>
    <x v="2"/>
    <n v="0"/>
    <n v="1"/>
    <n v="0"/>
    <n v="0"/>
    <n v="1"/>
    <n v="0"/>
    <n v="0"/>
    <n v="0"/>
    <n v="1"/>
    <n v="1"/>
  </r>
  <r>
    <x v="19"/>
    <x v="195"/>
    <x v="0"/>
    <x v="4"/>
    <n v="1"/>
    <n v="0"/>
    <n v="1"/>
    <n v="0"/>
    <n v="1"/>
    <n v="1"/>
    <n v="0"/>
    <n v="0"/>
    <n v="1"/>
    <n v="2"/>
  </r>
  <r>
    <x v="19"/>
    <x v="195"/>
    <x v="1"/>
    <x v="0"/>
    <n v="9"/>
    <n v="4"/>
    <n v="8"/>
    <n v="0"/>
    <n v="15"/>
    <n v="5"/>
    <n v="0"/>
    <n v="3"/>
    <n v="13"/>
    <n v="21"/>
  </r>
  <r>
    <x v="19"/>
    <x v="195"/>
    <x v="1"/>
    <x v="5"/>
    <n v="1"/>
    <n v="0"/>
    <n v="0"/>
    <n v="0"/>
    <n v="0"/>
    <n v="1"/>
    <n v="0"/>
    <n v="0"/>
    <n v="0"/>
    <n v="1"/>
  </r>
  <r>
    <x v="19"/>
    <x v="195"/>
    <x v="1"/>
    <x v="1"/>
    <n v="1"/>
    <n v="1"/>
    <n v="0"/>
    <n v="0"/>
    <n v="1"/>
    <n v="1"/>
    <n v="0"/>
    <n v="0"/>
    <n v="1"/>
    <n v="2"/>
  </r>
  <r>
    <x v="19"/>
    <x v="195"/>
    <x v="1"/>
    <x v="3"/>
    <n v="4"/>
    <n v="0"/>
    <n v="1"/>
    <n v="0"/>
    <n v="1"/>
    <n v="4"/>
    <n v="0"/>
    <n v="0"/>
    <n v="1"/>
    <n v="5"/>
  </r>
  <r>
    <x v="19"/>
    <x v="195"/>
    <x v="1"/>
    <x v="4"/>
    <n v="2"/>
    <n v="0"/>
    <n v="1"/>
    <n v="0"/>
    <n v="1"/>
    <n v="1"/>
    <n v="1"/>
    <n v="1"/>
    <n v="0"/>
    <n v="3"/>
  </r>
  <r>
    <x v="19"/>
    <x v="196"/>
    <x v="0"/>
    <x v="0"/>
    <n v="18"/>
    <n v="22"/>
    <n v="14"/>
    <n v="4"/>
    <n v="42"/>
    <n v="6"/>
    <n v="7"/>
    <n v="14"/>
    <n v="27"/>
    <n v="54"/>
  </r>
  <r>
    <x v="19"/>
    <x v="196"/>
    <x v="0"/>
    <x v="5"/>
    <n v="3"/>
    <n v="1"/>
    <n v="5"/>
    <n v="0"/>
    <n v="6"/>
    <n v="2"/>
    <n v="0"/>
    <n v="1"/>
    <n v="6"/>
    <n v="9"/>
  </r>
  <r>
    <x v="19"/>
    <x v="196"/>
    <x v="0"/>
    <x v="1"/>
    <n v="2"/>
    <n v="0"/>
    <n v="2"/>
    <n v="0"/>
    <n v="2"/>
    <n v="0"/>
    <n v="0"/>
    <n v="2"/>
    <n v="2"/>
    <n v="4"/>
  </r>
  <r>
    <x v="19"/>
    <x v="196"/>
    <x v="0"/>
    <x v="3"/>
    <n v="1"/>
    <n v="0"/>
    <n v="0"/>
    <n v="0"/>
    <n v="0"/>
    <n v="1"/>
    <n v="0"/>
    <n v="0"/>
    <n v="0"/>
    <n v="1"/>
  </r>
  <r>
    <x v="19"/>
    <x v="196"/>
    <x v="0"/>
    <x v="2"/>
    <n v="0"/>
    <n v="1"/>
    <n v="0"/>
    <n v="0"/>
    <n v="1"/>
    <n v="0"/>
    <n v="0"/>
    <n v="0"/>
    <n v="1"/>
    <n v="1"/>
  </r>
  <r>
    <x v="19"/>
    <x v="196"/>
    <x v="0"/>
    <x v="4"/>
    <n v="1"/>
    <n v="0"/>
    <n v="0"/>
    <n v="0"/>
    <n v="0"/>
    <n v="1"/>
    <n v="0"/>
    <n v="0"/>
    <n v="0"/>
    <n v="1"/>
  </r>
  <r>
    <x v="19"/>
    <x v="196"/>
    <x v="1"/>
    <x v="0"/>
    <n v="17"/>
    <n v="5"/>
    <n v="10"/>
    <n v="4"/>
    <n v="19"/>
    <n v="13"/>
    <n v="0"/>
    <n v="1"/>
    <n v="18"/>
    <n v="32"/>
  </r>
  <r>
    <x v="19"/>
    <x v="196"/>
    <x v="1"/>
    <x v="5"/>
    <n v="2"/>
    <n v="0"/>
    <n v="0"/>
    <n v="0"/>
    <n v="0"/>
    <n v="2"/>
    <n v="0"/>
    <n v="0"/>
    <n v="0"/>
    <n v="2"/>
  </r>
  <r>
    <x v="19"/>
    <x v="196"/>
    <x v="1"/>
    <x v="1"/>
    <n v="1"/>
    <n v="0"/>
    <n v="2"/>
    <n v="1"/>
    <n v="3"/>
    <n v="0"/>
    <n v="0"/>
    <n v="2"/>
    <n v="1"/>
    <n v="3"/>
  </r>
  <r>
    <x v="19"/>
    <x v="196"/>
    <x v="1"/>
    <x v="2"/>
    <n v="1"/>
    <n v="0"/>
    <n v="0"/>
    <n v="0"/>
    <n v="0"/>
    <n v="1"/>
    <n v="0"/>
    <n v="0"/>
    <n v="0"/>
    <n v="1"/>
  </r>
  <r>
    <x v="19"/>
    <x v="196"/>
    <x v="1"/>
    <x v="4"/>
    <n v="1"/>
    <n v="1"/>
    <n v="0"/>
    <n v="0"/>
    <n v="1"/>
    <n v="1"/>
    <n v="0"/>
    <n v="0"/>
    <n v="1"/>
    <n v="2"/>
  </r>
  <r>
    <x v="19"/>
    <x v="197"/>
    <x v="0"/>
    <x v="0"/>
    <n v="17"/>
    <n v="17"/>
    <n v="14"/>
    <n v="3"/>
    <n v="36"/>
    <n v="8"/>
    <n v="3"/>
    <n v="9"/>
    <n v="28"/>
    <n v="48"/>
  </r>
  <r>
    <x v="19"/>
    <x v="197"/>
    <x v="0"/>
    <x v="5"/>
    <n v="1"/>
    <n v="0"/>
    <n v="1"/>
    <n v="1"/>
    <n v="2"/>
    <n v="0"/>
    <n v="0"/>
    <n v="0"/>
    <n v="2"/>
    <n v="2"/>
  </r>
  <r>
    <x v="19"/>
    <x v="197"/>
    <x v="0"/>
    <x v="1"/>
    <n v="3"/>
    <n v="0"/>
    <n v="1"/>
    <n v="0"/>
    <n v="2"/>
    <n v="2"/>
    <n v="1"/>
    <n v="0"/>
    <n v="1"/>
    <n v="4"/>
  </r>
  <r>
    <x v="19"/>
    <x v="197"/>
    <x v="0"/>
    <x v="3"/>
    <n v="1"/>
    <n v="1"/>
    <n v="1"/>
    <n v="0"/>
    <n v="2"/>
    <n v="0"/>
    <n v="1"/>
    <n v="2"/>
    <n v="0"/>
    <n v="3"/>
  </r>
  <r>
    <x v="19"/>
    <x v="197"/>
    <x v="0"/>
    <x v="2"/>
    <n v="2"/>
    <n v="0"/>
    <n v="1"/>
    <n v="1"/>
    <n v="1"/>
    <n v="2"/>
    <n v="0"/>
    <n v="0"/>
    <n v="1"/>
    <n v="3"/>
  </r>
  <r>
    <x v="19"/>
    <x v="197"/>
    <x v="0"/>
    <x v="4"/>
    <n v="1"/>
    <n v="1"/>
    <n v="4"/>
    <n v="0"/>
    <n v="6"/>
    <n v="0"/>
    <n v="0"/>
    <n v="0"/>
    <n v="6"/>
    <n v="6"/>
  </r>
  <r>
    <x v="19"/>
    <x v="197"/>
    <x v="1"/>
    <x v="0"/>
    <n v="8"/>
    <n v="4"/>
    <n v="6"/>
    <n v="0"/>
    <n v="10"/>
    <n v="6"/>
    <n v="1"/>
    <n v="2"/>
    <n v="9"/>
    <n v="18"/>
  </r>
  <r>
    <x v="19"/>
    <x v="197"/>
    <x v="1"/>
    <x v="5"/>
    <n v="1"/>
    <n v="0"/>
    <n v="0"/>
    <n v="0"/>
    <n v="0"/>
    <n v="1"/>
    <n v="0"/>
    <n v="0"/>
    <n v="0"/>
    <n v="1"/>
  </r>
  <r>
    <x v="19"/>
    <x v="197"/>
    <x v="1"/>
    <x v="1"/>
    <n v="0"/>
    <n v="1"/>
    <n v="0"/>
    <n v="0"/>
    <n v="1"/>
    <n v="0"/>
    <n v="0"/>
    <n v="0"/>
    <n v="1"/>
    <n v="1"/>
  </r>
  <r>
    <x v="19"/>
    <x v="197"/>
    <x v="1"/>
    <x v="3"/>
    <n v="0"/>
    <n v="0"/>
    <n v="1"/>
    <n v="0"/>
    <n v="1"/>
    <n v="0"/>
    <n v="0"/>
    <n v="0"/>
    <n v="1"/>
    <n v="1"/>
  </r>
  <r>
    <x v="19"/>
    <x v="197"/>
    <x v="1"/>
    <x v="4"/>
    <n v="0"/>
    <n v="2"/>
    <n v="0"/>
    <n v="0"/>
    <n v="2"/>
    <n v="0"/>
    <n v="0"/>
    <n v="1"/>
    <n v="1"/>
    <n v="2"/>
  </r>
  <r>
    <x v="19"/>
    <x v="198"/>
    <x v="0"/>
    <x v="0"/>
    <n v="23"/>
    <n v="16"/>
    <n v="9"/>
    <n v="2"/>
    <n v="30"/>
    <n v="14"/>
    <n v="3"/>
    <n v="8"/>
    <n v="23"/>
    <n v="48"/>
  </r>
  <r>
    <x v="19"/>
    <x v="198"/>
    <x v="0"/>
    <x v="5"/>
    <n v="3"/>
    <n v="1"/>
    <n v="0"/>
    <n v="0"/>
    <n v="2"/>
    <n v="2"/>
    <n v="0"/>
    <n v="0"/>
    <n v="2"/>
    <n v="4"/>
  </r>
  <r>
    <x v="19"/>
    <x v="198"/>
    <x v="0"/>
    <x v="1"/>
    <n v="3"/>
    <n v="0"/>
    <n v="1"/>
    <n v="1"/>
    <n v="3"/>
    <n v="0"/>
    <n v="1"/>
    <n v="1"/>
    <n v="2"/>
    <n v="4"/>
  </r>
  <r>
    <x v="19"/>
    <x v="198"/>
    <x v="0"/>
    <x v="2"/>
    <n v="0"/>
    <n v="0"/>
    <n v="1"/>
    <n v="0"/>
    <n v="1"/>
    <n v="0"/>
    <n v="0"/>
    <n v="0"/>
    <n v="1"/>
    <n v="1"/>
  </r>
  <r>
    <x v="19"/>
    <x v="198"/>
    <x v="0"/>
    <x v="4"/>
    <n v="4"/>
    <n v="1"/>
    <n v="1"/>
    <n v="0"/>
    <n v="5"/>
    <n v="1"/>
    <n v="1"/>
    <n v="3"/>
    <n v="1"/>
    <n v="6"/>
  </r>
  <r>
    <x v="19"/>
    <x v="198"/>
    <x v="1"/>
    <x v="0"/>
    <n v="6"/>
    <n v="3"/>
    <n v="4"/>
    <n v="2"/>
    <n v="8"/>
    <n v="3"/>
    <n v="1"/>
    <n v="2"/>
    <n v="7"/>
    <n v="13"/>
  </r>
  <r>
    <x v="19"/>
    <x v="198"/>
    <x v="1"/>
    <x v="3"/>
    <n v="1"/>
    <n v="0"/>
    <n v="1"/>
    <n v="1"/>
    <n v="2"/>
    <n v="0"/>
    <n v="0"/>
    <n v="0"/>
    <n v="2"/>
    <n v="2"/>
  </r>
  <r>
    <x v="19"/>
    <x v="198"/>
    <x v="1"/>
    <x v="2"/>
    <n v="1"/>
    <n v="0"/>
    <n v="1"/>
    <n v="0"/>
    <n v="2"/>
    <n v="0"/>
    <n v="0"/>
    <n v="1"/>
    <n v="1"/>
    <n v="2"/>
  </r>
  <r>
    <x v="19"/>
    <x v="198"/>
    <x v="1"/>
    <x v="4"/>
    <n v="0"/>
    <n v="1"/>
    <n v="0"/>
    <n v="0"/>
    <n v="1"/>
    <n v="0"/>
    <n v="0"/>
    <n v="0"/>
    <n v="1"/>
    <n v="1"/>
  </r>
  <r>
    <x v="19"/>
    <x v="199"/>
    <x v="0"/>
    <x v="0"/>
    <n v="12"/>
    <n v="15"/>
    <n v="16"/>
    <n v="3"/>
    <n v="35"/>
    <n v="7"/>
    <n v="2"/>
    <n v="8"/>
    <n v="26"/>
    <n v="43"/>
  </r>
  <r>
    <x v="19"/>
    <x v="199"/>
    <x v="0"/>
    <x v="5"/>
    <n v="2"/>
    <n v="0"/>
    <n v="0"/>
    <n v="0"/>
    <n v="0"/>
    <n v="2"/>
    <n v="0"/>
    <n v="0"/>
    <n v="0"/>
    <n v="2"/>
  </r>
  <r>
    <x v="19"/>
    <x v="199"/>
    <x v="0"/>
    <x v="1"/>
    <n v="2"/>
    <n v="0"/>
    <n v="0"/>
    <n v="0"/>
    <n v="0"/>
    <n v="1"/>
    <n v="0"/>
    <n v="1"/>
    <n v="0"/>
    <n v="2"/>
  </r>
  <r>
    <x v="19"/>
    <x v="199"/>
    <x v="0"/>
    <x v="3"/>
    <n v="0"/>
    <n v="1"/>
    <n v="0"/>
    <n v="0"/>
    <n v="1"/>
    <n v="0"/>
    <n v="0"/>
    <n v="0"/>
    <n v="1"/>
    <n v="1"/>
  </r>
  <r>
    <x v="19"/>
    <x v="199"/>
    <x v="0"/>
    <x v="2"/>
    <n v="0"/>
    <n v="0"/>
    <n v="2"/>
    <n v="0"/>
    <n v="2"/>
    <n v="0"/>
    <n v="0"/>
    <n v="0"/>
    <n v="2"/>
    <n v="2"/>
  </r>
  <r>
    <x v="19"/>
    <x v="199"/>
    <x v="0"/>
    <x v="4"/>
    <n v="1"/>
    <n v="0"/>
    <n v="2"/>
    <n v="1"/>
    <n v="2"/>
    <n v="0"/>
    <n v="0"/>
    <n v="2"/>
    <n v="1"/>
    <n v="3"/>
  </r>
  <r>
    <x v="19"/>
    <x v="199"/>
    <x v="1"/>
    <x v="0"/>
    <n v="8"/>
    <n v="5"/>
    <n v="3"/>
    <n v="0"/>
    <n v="9"/>
    <n v="6"/>
    <n v="0"/>
    <n v="4"/>
    <n v="6"/>
    <n v="16"/>
  </r>
  <r>
    <x v="19"/>
    <x v="199"/>
    <x v="1"/>
    <x v="5"/>
    <n v="1"/>
    <n v="0"/>
    <n v="0"/>
    <n v="0"/>
    <n v="0"/>
    <n v="1"/>
    <n v="0"/>
    <n v="0"/>
    <n v="0"/>
    <n v="1"/>
  </r>
  <r>
    <x v="19"/>
    <x v="199"/>
    <x v="1"/>
    <x v="1"/>
    <n v="1"/>
    <n v="0"/>
    <n v="2"/>
    <n v="1"/>
    <n v="2"/>
    <n v="0"/>
    <n v="0"/>
    <n v="2"/>
    <n v="1"/>
    <n v="3"/>
  </r>
  <r>
    <x v="19"/>
    <x v="199"/>
    <x v="1"/>
    <x v="2"/>
    <n v="0"/>
    <n v="0"/>
    <n v="1"/>
    <n v="1"/>
    <n v="1"/>
    <n v="0"/>
    <n v="0"/>
    <n v="1"/>
    <n v="0"/>
    <n v="1"/>
  </r>
  <r>
    <x v="19"/>
    <x v="199"/>
    <x v="1"/>
    <x v="4"/>
    <n v="5"/>
    <n v="0"/>
    <n v="2"/>
    <n v="2"/>
    <n v="4"/>
    <n v="2"/>
    <n v="1"/>
    <n v="4"/>
    <n v="0"/>
    <n v="7"/>
  </r>
  <r>
    <x v="19"/>
    <x v="200"/>
    <x v="0"/>
    <x v="0"/>
    <n v="33"/>
    <n v="14"/>
    <n v="6"/>
    <n v="3"/>
    <n v="28"/>
    <n v="21"/>
    <n v="2"/>
    <n v="13"/>
    <n v="17"/>
    <n v="53"/>
  </r>
  <r>
    <x v="19"/>
    <x v="200"/>
    <x v="0"/>
    <x v="5"/>
    <n v="2"/>
    <n v="2"/>
    <n v="1"/>
    <n v="0"/>
    <n v="4"/>
    <n v="1"/>
    <n v="0"/>
    <n v="3"/>
    <n v="1"/>
    <n v="5"/>
  </r>
  <r>
    <x v="19"/>
    <x v="200"/>
    <x v="0"/>
    <x v="1"/>
    <n v="1"/>
    <n v="0"/>
    <n v="0"/>
    <n v="0"/>
    <n v="0"/>
    <n v="1"/>
    <n v="0"/>
    <n v="0"/>
    <n v="0"/>
    <n v="1"/>
  </r>
  <r>
    <x v="19"/>
    <x v="200"/>
    <x v="0"/>
    <x v="3"/>
    <n v="0"/>
    <n v="0"/>
    <n v="2"/>
    <n v="2"/>
    <n v="2"/>
    <n v="0"/>
    <n v="0"/>
    <n v="0"/>
    <n v="2"/>
    <n v="2"/>
  </r>
  <r>
    <x v="19"/>
    <x v="200"/>
    <x v="0"/>
    <x v="4"/>
    <n v="6"/>
    <n v="1"/>
    <n v="1"/>
    <n v="1"/>
    <n v="6"/>
    <n v="2"/>
    <n v="2"/>
    <n v="1"/>
    <n v="3"/>
    <n v="8"/>
  </r>
  <r>
    <x v="19"/>
    <x v="200"/>
    <x v="1"/>
    <x v="0"/>
    <n v="7"/>
    <n v="9"/>
    <n v="6"/>
    <n v="3"/>
    <n v="16"/>
    <n v="5"/>
    <n v="1"/>
    <n v="5"/>
    <n v="11"/>
    <n v="22"/>
  </r>
  <r>
    <x v="19"/>
    <x v="200"/>
    <x v="1"/>
    <x v="3"/>
    <n v="2"/>
    <n v="0"/>
    <n v="1"/>
    <n v="1"/>
    <n v="1"/>
    <n v="1"/>
    <n v="1"/>
    <n v="0"/>
    <n v="1"/>
    <n v="3"/>
  </r>
  <r>
    <x v="19"/>
    <x v="200"/>
    <x v="1"/>
    <x v="2"/>
    <n v="2"/>
    <n v="0"/>
    <n v="0"/>
    <n v="0"/>
    <n v="0"/>
    <n v="0"/>
    <n v="2"/>
    <n v="0"/>
    <n v="0"/>
    <n v="2"/>
  </r>
  <r>
    <x v="19"/>
    <x v="200"/>
    <x v="1"/>
    <x v="4"/>
    <n v="1"/>
    <n v="0"/>
    <n v="0"/>
    <n v="0"/>
    <n v="1"/>
    <n v="0"/>
    <n v="0"/>
    <n v="0"/>
    <n v="1"/>
    <n v="1"/>
  </r>
  <r>
    <x v="19"/>
    <x v="201"/>
    <x v="0"/>
    <x v="0"/>
    <n v="14"/>
    <n v="14"/>
    <n v="13"/>
    <n v="0"/>
    <n v="31"/>
    <n v="9"/>
    <n v="2"/>
    <n v="7"/>
    <n v="23"/>
    <n v="41"/>
  </r>
  <r>
    <x v="19"/>
    <x v="201"/>
    <x v="0"/>
    <x v="5"/>
    <n v="1"/>
    <n v="2"/>
    <n v="1"/>
    <n v="0"/>
    <n v="3"/>
    <n v="1"/>
    <n v="0"/>
    <n v="0"/>
    <n v="3"/>
    <n v="4"/>
  </r>
  <r>
    <x v="19"/>
    <x v="201"/>
    <x v="0"/>
    <x v="1"/>
    <n v="3"/>
    <n v="2"/>
    <n v="1"/>
    <n v="0"/>
    <n v="3"/>
    <n v="2"/>
    <n v="1"/>
    <n v="0"/>
    <n v="3"/>
    <n v="6"/>
  </r>
  <r>
    <x v="19"/>
    <x v="201"/>
    <x v="0"/>
    <x v="3"/>
    <n v="1"/>
    <n v="0"/>
    <n v="0"/>
    <n v="0"/>
    <n v="1"/>
    <n v="0"/>
    <n v="0"/>
    <n v="1"/>
    <n v="0"/>
    <n v="1"/>
  </r>
  <r>
    <x v="19"/>
    <x v="201"/>
    <x v="0"/>
    <x v="2"/>
    <n v="0"/>
    <n v="0"/>
    <n v="1"/>
    <n v="0"/>
    <n v="1"/>
    <n v="0"/>
    <n v="0"/>
    <n v="1"/>
    <n v="0"/>
    <n v="1"/>
  </r>
  <r>
    <x v="19"/>
    <x v="201"/>
    <x v="0"/>
    <x v="4"/>
    <n v="2"/>
    <n v="1"/>
    <n v="1"/>
    <n v="0"/>
    <n v="4"/>
    <n v="0"/>
    <n v="0"/>
    <n v="3"/>
    <n v="1"/>
    <n v="4"/>
  </r>
  <r>
    <x v="19"/>
    <x v="201"/>
    <x v="1"/>
    <x v="0"/>
    <n v="11"/>
    <n v="10"/>
    <n v="4"/>
    <n v="1"/>
    <n v="15"/>
    <n v="9"/>
    <n v="1"/>
    <n v="3"/>
    <n v="12"/>
    <n v="25"/>
  </r>
  <r>
    <x v="19"/>
    <x v="201"/>
    <x v="1"/>
    <x v="1"/>
    <n v="1"/>
    <n v="0"/>
    <n v="2"/>
    <n v="1"/>
    <n v="2"/>
    <n v="0"/>
    <n v="0"/>
    <n v="2"/>
    <n v="1"/>
    <n v="3"/>
  </r>
  <r>
    <x v="19"/>
    <x v="201"/>
    <x v="1"/>
    <x v="3"/>
    <n v="0"/>
    <n v="1"/>
    <n v="0"/>
    <n v="0"/>
    <n v="1"/>
    <n v="0"/>
    <n v="0"/>
    <n v="0"/>
    <n v="1"/>
    <n v="1"/>
  </r>
  <r>
    <x v="19"/>
    <x v="201"/>
    <x v="1"/>
    <x v="2"/>
    <n v="1"/>
    <n v="0"/>
    <n v="0"/>
    <n v="0"/>
    <n v="0"/>
    <n v="1"/>
    <n v="0"/>
    <n v="0"/>
    <n v="0"/>
    <n v="1"/>
  </r>
  <r>
    <x v="19"/>
    <x v="201"/>
    <x v="1"/>
    <x v="4"/>
    <n v="0"/>
    <n v="0"/>
    <n v="1"/>
    <n v="1"/>
    <n v="1"/>
    <n v="0"/>
    <n v="0"/>
    <n v="0"/>
    <n v="1"/>
    <n v="1"/>
  </r>
  <r>
    <x v="19"/>
    <x v="202"/>
    <x v="0"/>
    <x v="0"/>
    <n v="21"/>
    <n v="16"/>
    <n v="9"/>
    <n v="3"/>
    <n v="28"/>
    <n v="16"/>
    <n v="2"/>
    <n v="10"/>
    <n v="18"/>
    <n v="46"/>
  </r>
  <r>
    <x v="19"/>
    <x v="202"/>
    <x v="0"/>
    <x v="5"/>
    <n v="4"/>
    <n v="0"/>
    <n v="2"/>
    <n v="2"/>
    <n v="2"/>
    <n v="4"/>
    <n v="0"/>
    <n v="2"/>
    <n v="0"/>
    <n v="6"/>
  </r>
  <r>
    <x v="19"/>
    <x v="202"/>
    <x v="0"/>
    <x v="1"/>
    <n v="2"/>
    <n v="0"/>
    <n v="0"/>
    <n v="0"/>
    <n v="1"/>
    <n v="1"/>
    <n v="0"/>
    <n v="0"/>
    <n v="1"/>
    <n v="2"/>
  </r>
  <r>
    <x v="19"/>
    <x v="202"/>
    <x v="0"/>
    <x v="3"/>
    <n v="1"/>
    <n v="0"/>
    <n v="0"/>
    <n v="0"/>
    <n v="1"/>
    <n v="0"/>
    <n v="0"/>
    <n v="1"/>
    <n v="0"/>
    <n v="1"/>
  </r>
  <r>
    <x v="19"/>
    <x v="202"/>
    <x v="0"/>
    <x v="2"/>
    <n v="2"/>
    <n v="1"/>
    <n v="2"/>
    <n v="0"/>
    <n v="3"/>
    <n v="2"/>
    <n v="1"/>
    <n v="0"/>
    <n v="2"/>
    <n v="5"/>
  </r>
  <r>
    <x v="19"/>
    <x v="202"/>
    <x v="0"/>
    <x v="4"/>
    <n v="2"/>
    <n v="2"/>
    <n v="2"/>
    <n v="2"/>
    <n v="5"/>
    <n v="1"/>
    <n v="1"/>
    <n v="0"/>
    <n v="4"/>
    <n v="6"/>
  </r>
  <r>
    <x v="19"/>
    <x v="202"/>
    <x v="1"/>
    <x v="0"/>
    <n v="10"/>
    <n v="4"/>
    <n v="5"/>
    <n v="3"/>
    <n v="10"/>
    <n v="7"/>
    <n v="1"/>
    <n v="3"/>
    <n v="8"/>
    <n v="19"/>
  </r>
  <r>
    <x v="19"/>
    <x v="202"/>
    <x v="1"/>
    <x v="5"/>
    <n v="0"/>
    <n v="0"/>
    <n v="2"/>
    <n v="2"/>
    <n v="2"/>
    <n v="0"/>
    <n v="0"/>
    <n v="0"/>
    <n v="2"/>
    <n v="2"/>
  </r>
  <r>
    <x v="19"/>
    <x v="202"/>
    <x v="1"/>
    <x v="1"/>
    <n v="0"/>
    <n v="1"/>
    <n v="0"/>
    <n v="0"/>
    <n v="1"/>
    <n v="0"/>
    <n v="0"/>
    <n v="0"/>
    <n v="1"/>
    <n v="1"/>
  </r>
  <r>
    <x v="19"/>
    <x v="202"/>
    <x v="1"/>
    <x v="3"/>
    <n v="2"/>
    <n v="0"/>
    <n v="0"/>
    <n v="0"/>
    <n v="0"/>
    <n v="1"/>
    <n v="0"/>
    <n v="1"/>
    <n v="0"/>
    <n v="2"/>
  </r>
  <r>
    <x v="19"/>
    <x v="202"/>
    <x v="1"/>
    <x v="2"/>
    <n v="2"/>
    <n v="0"/>
    <n v="1"/>
    <n v="1"/>
    <n v="1"/>
    <n v="2"/>
    <n v="0"/>
    <n v="0"/>
    <n v="1"/>
    <n v="3"/>
  </r>
  <r>
    <x v="19"/>
    <x v="202"/>
    <x v="1"/>
    <x v="4"/>
    <n v="1"/>
    <n v="0"/>
    <n v="0"/>
    <n v="0"/>
    <n v="0"/>
    <n v="1"/>
    <n v="0"/>
    <n v="0"/>
    <n v="0"/>
    <n v="1"/>
  </r>
  <r>
    <x v="19"/>
    <x v="136"/>
    <x v="0"/>
    <x v="0"/>
    <n v="19"/>
    <n v="6"/>
    <n v="14"/>
    <n v="3"/>
    <n v="23"/>
    <n v="13"/>
    <n v="2"/>
    <n v="8"/>
    <n v="16"/>
    <n v="39"/>
  </r>
  <r>
    <x v="19"/>
    <x v="136"/>
    <x v="0"/>
    <x v="5"/>
    <n v="1"/>
    <n v="0"/>
    <n v="0"/>
    <n v="0"/>
    <n v="0"/>
    <n v="0"/>
    <n v="1"/>
    <n v="0"/>
    <n v="0"/>
    <n v="1"/>
  </r>
  <r>
    <x v="19"/>
    <x v="136"/>
    <x v="0"/>
    <x v="1"/>
    <n v="0"/>
    <n v="5"/>
    <n v="0"/>
    <n v="0"/>
    <n v="5"/>
    <n v="0"/>
    <n v="0"/>
    <n v="2"/>
    <n v="3"/>
    <n v="5"/>
  </r>
  <r>
    <x v="19"/>
    <x v="136"/>
    <x v="0"/>
    <x v="3"/>
    <n v="1"/>
    <n v="1"/>
    <n v="1"/>
    <n v="1"/>
    <n v="3"/>
    <n v="0"/>
    <n v="2"/>
    <n v="0"/>
    <n v="1"/>
    <n v="3"/>
  </r>
  <r>
    <x v="19"/>
    <x v="136"/>
    <x v="0"/>
    <x v="2"/>
    <n v="2"/>
    <n v="0"/>
    <n v="0"/>
    <n v="0"/>
    <n v="0"/>
    <n v="0"/>
    <n v="0"/>
    <n v="2"/>
    <n v="0"/>
    <n v="2"/>
  </r>
  <r>
    <x v="19"/>
    <x v="136"/>
    <x v="0"/>
    <x v="4"/>
    <n v="2"/>
    <n v="3"/>
    <n v="0"/>
    <n v="0"/>
    <n v="3"/>
    <n v="2"/>
    <n v="0"/>
    <n v="3"/>
    <n v="0"/>
    <n v="5"/>
  </r>
  <r>
    <x v="19"/>
    <x v="136"/>
    <x v="1"/>
    <x v="0"/>
    <n v="9"/>
    <n v="7"/>
    <n v="4"/>
    <n v="1"/>
    <n v="11"/>
    <n v="7"/>
    <n v="0"/>
    <n v="6"/>
    <n v="7"/>
    <n v="20"/>
  </r>
  <r>
    <x v="19"/>
    <x v="136"/>
    <x v="1"/>
    <x v="5"/>
    <n v="3"/>
    <n v="0"/>
    <n v="1"/>
    <n v="1"/>
    <n v="2"/>
    <n v="2"/>
    <n v="0"/>
    <n v="0"/>
    <n v="2"/>
    <n v="4"/>
  </r>
  <r>
    <x v="19"/>
    <x v="136"/>
    <x v="1"/>
    <x v="1"/>
    <n v="2"/>
    <n v="0"/>
    <n v="1"/>
    <n v="1"/>
    <n v="3"/>
    <n v="0"/>
    <n v="0"/>
    <n v="2"/>
    <n v="1"/>
    <n v="3"/>
  </r>
  <r>
    <x v="19"/>
    <x v="136"/>
    <x v="1"/>
    <x v="2"/>
    <n v="0"/>
    <n v="1"/>
    <n v="2"/>
    <n v="0"/>
    <n v="3"/>
    <n v="0"/>
    <n v="0"/>
    <n v="2"/>
    <n v="1"/>
    <n v="3"/>
  </r>
  <r>
    <x v="19"/>
    <x v="136"/>
    <x v="1"/>
    <x v="4"/>
    <n v="0"/>
    <n v="0"/>
    <n v="2"/>
    <n v="1"/>
    <n v="2"/>
    <n v="0"/>
    <n v="0"/>
    <n v="1"/>
    <n v="1"/>
    <n v="2"/>
  </r>
  <r>
    <x v="19"/>
    <x v="11"/>
    <x v="0"/>
    <x v="0"/>
    <n v="13"/>
    <n v="12"/>
    <n v="19"/>
    <n v="2"/>
    <n v="34"/>
    <n v="7"/>
    <n v="1"/>
    <n v="11"/>
    <n v="25"/>
    <n v="44"/>
  </r>
  <r>
    <x v="19"/>
    <x v="11"/>
    <x v="0"/>
    <x v="5"/>
    <n v="2"/>
    <n v="0"/>
    <n v="1"/>
    <n v="0"/>
    <n v="2"/>
    <n v="0"/>
    <n v="0"/>
    <n v="1"/>
    <n v="2"/>
    <n v="3"/>
  </r>
  <r>
    <x v="19"/>
    <x v="11"/>
    <x v="0"/>
    <x v="1"/>
    <n v="3"/>
    <n v="1"/>
    <n v="0"/>
    <n v="0"/>
    <n v="3"/>
    <n v="0"/>
    <n v="0"/>
    <n v="2"/>
    <n v="2"/>
    <n v="4"/>
  </r>
  <r>
    <x v="19"/>
    <x v="11"/>
    <x v="0"/>
    <x v="3"/>
    <n v="1"/>
    <n v="1"/>
    <n v="2"/>
    <n v="1"/>
    <n v="3"/>
    <n v="1"/>
    <n v="0"/>
    <n v="1"/>
    <n v="2"/>
    <n v="4"/>
  </r>
  <r>
    <x v="19"/>
    <x v="11"/>
    <x v="0"/>
    <x v="2"/>
    <n v="1"/>
    <n v="2"/>
    <n v="1"/>
    <n v="0"/>
    <n v="3"/>
    <n v="1"/>
    <n v="2"/>
    <n v="0"/>
    <n v="1"/>
    <n v="4"/>
  </r>
  <r>
    <x v="19"/>
    <x v="11"/>
    <x v="0"/>
    <x v="4"/>
    <n v="5"/>
    <n v="0"/>
    <n v="2"/>
    <n v="0"/>
    <n v="2"/>
    <n v="5"/>
    <n v="0"/>
    <n v="0"/>
    <n v="2"/>
    <n v="7"/>
  </r>
  <r>
    <x v="19"/>
    <x v="11"/>
    <x v="1"/>
    <x v="0"/>
    <n v="6"/>
    <n v="5"/>
    <n v="8"/>
    <n v="3"/>
    <n v="14"/>
    <n v="4"/>
    <n v="0"/>
    <n v="6"/>
    <n v="9"/>
    <n v="19"/>
  </r>
  <r>
    <x v="19"/>
    <x v="11"/>
    <x v="1"/>
    <x v="1"/>
    <n v="0"/>
    <n v="1"/>
    <n v="0"/>
    <n v="0"/>
    <n v="1"/>
    <n v="0"/>
    <n v="0"/>
    <n v="0"/>
    <n v="1"/>
    <n v="1"/>
  </r>
  <r>
    <x v="19"/>
    <x v="11"/>
    <x v="1"/>
    <x v="3"/>
    <n v="3"/>
    <n v="0"/>
    <n v="0"/>
    <n v="0"/>
    <n v="1"/>
    <n v="1"/>
    <n v="0"/>
    <n v="1"/>
    <n v="1"/>
    <n v="3"/>
  </r>
  <r>
    <x v="19"/>
    <x v="11"/>
    <x v="1"/>
    <x v="2"/>
    <n v="0"/>
    <n v="0"/>
    <n v="1"/>
    <n v="0"/>
    <n v="1"/>
    <n v="0"/>
    <n v="0"/>
    <n v="1"/>
    <n v="0"/>
    <n v="1"/>
  </r>
  <r>
    <x v="19"/>
    <x v="11"/>
    <x v="1"/>
    <x v="4"/>
    <n v="1"/>
    <n v="0"/>
    <n v="1"/>
    <n v="0"/>
    <n v="2"/>
    <n v="0"/>
    <n v="0"/>
    <n v="1"/>
    <n v="1"/>
    <n v="2"/>
  </r>
  <r>
    <x v="19"/>
    <x v="203"/>
    <x v="0"/>
    <x v="0"/>
    <n v="22"/>
    <n v="17"/>
    <n v="10"/>
    <n v="3"/>
    <n v="33"/>
    <n v="12"/>
    <n v="2"/>
    <n v="12"/>
    <n v="23"/>
    <n v="49"/>
  </r>
  <r>
    <x v="19"/>
    <x v="203"/>
    <x v="0"/>
    <x v="5"/>
    <n v="2"/>
    <n v="0"/>
    <n v="0"/>
    <n v="0"/>
    <n v="1"/>
    <n v="1"/>
    <n v="0"/>
    <n v="1"/>
    <n v="0"/>
    <n v="2"/>
  </r>
  <r>
    <x v="19"/>
    <x v="203"/>
    <x v="0"/>
    <x v="1"/>
    <n v="1"/>
    <n v="4"/>
    <n v="0"/>
    <n v="0"/>
    <n v="4"/>
    <n v="1"/>
    <n v="0"/>
    <n v="1"/>
    <n v="3"/>
    <n v="5"/>
  </r>
  <r>
    <x v="19"/>
    <x v="203"/>
    <x v="0"/>
    <x v="3"/>
    <n v="3"/>
    <n v="0"/>
    <n v="0"/>
    <n v="0"/>
    <n v="0"/>
    <n v="2"/>
    <n v="0"/>
    <n v="1"/>
    <n v="0"/>
    <n v="3"/>
  </r>
  <r>
    <x v="19"/>
    <x v="203"/>
    <x v="0"/>
    <x v="2"/>
    <n v="1"/>
    <n v="2"/>
    <n v="1"/>
    <n v="1"/>
    <n v="4"/>
    <n v="0"/>
    <n v="0"/>
    <n v="1"/>
    <n v="3"/>
    <n v="4"/>
  </r>
  <r>
    <x v="19"/>
    <x v="203"/>
    <x v="0"/>
    <x v="4"/>
    <n v="2"/>
    <n v="1"/>
    <n v="2"/>
    <n v="2"/>
    <n v="3"/>
    <n v="2"/>
    <n v="0"/>
    <n v="0"/>
    <n v="3"/>
    <n v="5"/>
  </r>
  <r>
    <x v="19"/>
    <x v="203"/>
    <x v="1"/>
    <x v="0"/>
    <n v="13"/>
    <n v="5"/>
    <n v="6"/>
    <n v="4"/>
    <n v="15"/>
    <n v="7"/>
    <n v="2"/>
    <n v="4"/>
    <n v="11"/>
    <n v="24"/>
  </r>
  <r>
    <x v="19"/>
    <x v="203"/>
    <x v="1"/>
    <x v="1"/>
    <n v="2"/>
    <n v="0"/>
    <n v="1"/>
    <n v="1"/>
    <n v="1"/>
    <n v="2"/>
    <n v="0"/>
    <n v="1"/>
    <n v="0"/>
    <n v="3"/>
  </r>
  <r>
    <x v="19"/>
    <x v="203"/>
    <x v="1"/>
    <x v="3"/>
    <n v="0"/>
    <n v="1"/>
    <n v="0"/>
    <n v="0"/>
    <n v="1"/>
    <n v="0"/>
    <n v="0"/>
    <n v="1"/>
    <n v="0"/>
    <n v="1"/>
  </r>
  <r>
    <x v="19"/>
    <x v="203"/>
    <x v="1"/>
    <x v="4"/>
    <n v="4"/>
    <n v="1"/>
    <n v="0"/>
    <n v="0"/>
    <n v="1"/>
    <n v="4"/>
    <n v="0"/>
    <n v="1"/>
    <n v="0"/>
    <n v="5"/>
  </r>
  <r>
    <x v="19"/>
    <x v="204"/>
    <x v="0"/>
    <x v="0"/>
    <n v="19"/>
    <n v="15"/>
    <n v="17"/>
    <n v="5"/>
    <n v="36"/>
    <n v="12"/>
    <n v="1"/>
    <n v="10"/>
    <n v="28"/>
    <n v="51"/>
  </r>
  <r>
    <x v="19"/>
    <x v="204"/>
    <x v="0"/>
    <x v="1"/>
    <n v="3"/>
    <n v="1"/>
    <n v="1"/>
    <n v="0"/>
    <n v="5"/>
    <n v="0"/>
    <n v="0"/>
    <n v="2"/>
    <n v="3"/>
    <n v="5"/>
  </r>
  <r>
    <x v="19"/>
    <x v="204"/>
    <x v="0"/>
    <x v="3"/>
    <n v="1"/>
    <n v="0"/>
    <n v="1"/>
    <n v="0"/>
    <n v="1"/>
    <n v="1"/>
    <n v="0"/>
    <n v="0"/>
    <n v="1"/>
    <n v="2"/>
  </r>
  <r>
    <x v="19"/>
    <x v="204"/>
    <x v="0"/>
    <x v="2"/>
    <n v="0"/>
    <n v="0"/>
    <n v="1"/>
    <n v="0"/>
    <n v="1"/>
    <n v="0"/>
    <n v="0"/>
    <n v="0"/>
    <n v="1"/>
    <n v="1"/>
  </r>
  <r>
    <x v="19"/>
    <x v="204"/>
    <x v="0"/>
    <x v="4"/>
    <n v="4"/>
    <n v="1"/>
    <n v="1"/>
    <n v="0"/>
    <n v="2"/>
    <n v="4"/>
    <n v="0"/>
    <n v="0"/>
    <n v="2"/>
    <n v="6"/>
  </r>
  <r>
    <x v="19"/>
    <x v="204"/>
    <x v="1"/>
    <x v="0"/>
    <n v="6"/>
    <n v="6"/>
    <n v="4"/>
    <n v="2"/>
    <n v="12"/>
    <n v="3"/>
    <n v="0"/>
    <n v="5"/>
    <n v="8"/>
    <n v="16"/>
  </r>
  <r>
    <x v="19"/>
    <x v="204"/>
    <x v="1"/>
    <x v="5"/>
    <n v="2"/>
    <n v="0"/>
    <n v="0"/>
    <n v="0"/>
    <n v="1"/>
    <n v="0"/>
    <n v="1"/>
    <n v="1"/>
    <n v="0"/>
    <n v="2"/>
  </r>
  <r>
    <x v="19"/>
    <x v="204"/>
    <x v="1"/>
    <x v="1"/>
    <n v="1"/>
    <n v="0"/>
    <n v="1"/>
    <n v="1"/>
    <n v="2"/>
    <n v="0"/>
    <n v="0"/>
    <n v="2"/>
    <n v="0"/>
    <n v="2"/>
  </r>
  <r>
    <x v="19"/>
    <x v="204"/>
    <x v="1"/>
    <x v="4"/>
    <n v="1"/>
    <n v="0"/>
    <n v="1"/>
    <n v="0"/>
    <n v="1"/>
    <n v="1"/>
    <n v="0"/>
    <n v="0"/>
    <n v="1"/>
    <n v="2"/>
  </r>
  <r>
    <x v="19"/>
    <x v="205"/>
    <x v="0"/>
    <x v="0"/>
    <n v="24"/>
    <n v="16"/>
    <n v="12"/>
    <n v="2"/>
    <n v="36"/>
    <n v="10"/>
    <n v="2"/>
    <n v="16"/>
    <n v="24"/>
    <n v="52"/>
  </r>
  <r>
    <x v="19"/>
    <x v="205"/>
    <x v="0"/>
    <x v="5"/>
    <n v="1"/>
    <n v="0"/>
    <n v="1"/>
    <n v="1"/>
    <n v="1"/>
    <n v="0"/>
    <n v="1"/>
    <n v="0"/>
    <n v="1"/>
    <n v="2"/>
  </r>
  <r>
    <x v="19"/>
    <x v="205"/>
    <x v="0"/>
    <x v="1"/>
    <n v="1"/>
    <n v="0"/>
    <n v="2"/>
    <n v="0"/>
    <n v="2"/>
    <n v="1"/>
    <n v="0"/>
    <n v="1"/>
    <n v="1"/>
    <n v="3"/>
  </r>
  <r>
    <x v="19"/>
    <x v="205"/>
    <x v="0"/>
    <x v="4"/>
    <n v="1"/>
    <n v="0"/>
    <n v="0"/>
    <n v="0"/>
    <n v="0"/>
    <n v="1"/>
    <n v="0"/>
    <n v="0"/>
    <n v="0"/>
    <n v="1"/>
  </r>
  <r>
    <x v="19"/>
    <x v="205"/>
    <x v="1"/>
    <x v="0"/>
    <n v="6"/>
    <n v="3"/>
    <n v="10"/>
    <n v="5"/>
    <n v="15"/>
    <n v="3"/>
    <n v="0"/>
    <n v="7"/>
    <n v="9"/>
    <n v="19"/>
  </r>
  <r>
    <x v="19"/>
    <x v="205"/>
    <x v="1"/>
    <x v="5"/>
    <n v="0"/>
    <n v="0"/>
    <n v="1"/>
    <n v="0"/>
    <n v="1"/>
    <n v="0"/>
    <n v="0"/>
    <n v="1"/>
    <n v="0"/>
    <n v="1"/>
  </r>
  <r>
    <x v="19"/>
    <x v="205"/>
    <x v="1"/>
    <x v="1"/>
    <n v="1"/>
    <n v="0"/>
    <n v="2"/>
    <n v="0"/>
    <n v="3"/>
    <n v="0"/>
    <n v="0"/>
    <n v="3"/>
    <n v="0"/>
    <n v="3"/>
  </r>
  <r>
    <x v="19"/>
    <x v="205"/>
    <x v="1"/>
    <x v="2"/>
    <n v="1"/>
    <n v="0"/>
    <n v="0"/>
    <n v="0"/>
    <n v="0"/>
    <n v="1"/>
    <n v="0"/>
    <n v="0"/>
    <n v="0"/>
    <n v="1"/>
  </r>
  <r>
    <x v="19"/>
    <x v="205"/>
    <x v="1"/>
    <x v="4"/>
    <n v="3"/>
    <n v="0"/>
    <n v="0"/>
    <n v="0"/>
    <n v="0"/>
    <n v="2"/>
    <n v="0"/>
    <n v="1"/>
    <n v="0"/>
    <n v="3"/>
  </r>
  <r>
    <x v="19"/>
    <x v="137"/>
    <x v="0"/>
    <x v="0"/>
    <n v="22"/>
    <n v="11"/>
    <n v="17"/>
    <n v="3"/>
    <n v="35"/>
    <n v="12"/>
    <n v="2"/>
    <n v="9"/>
    <n v="27"/>
    <n v="50"/>
  </r>
  <r>
    <x v="19"/>
    <x v="137"/>
    <x v="0"/>
    <x v="5"/>
    <n v="0"/>
    <n v="2"/>
    <n v="1"/>
    <n v="0"/>
    <n v="3"/>
    <n v="0"/>
    <n v="0"/>
    <n v="2"/>
    <n v="1"/>
    <n v="3"/>
  </r>
  <r>
    <x v="19"/>
    <x v="137"/>
    <x v="0"/>
    <x v="1"/>
    <n v="2"/>
    <n v="1"/>
    <n v="0"/>
    <n v="0"/>
    <n v="2"/>
    <n v="1"/>
    <n v="0"/>
    <n v="1"/>
    <n v="1"/>
    <n v="3"/>
  </r>
  <r>
    <x v="19"/>
    <x v="137"/>
    <x v="0"/>
    <x v="3"/>
    <n v="2"/>
    <n v="0"/>
    <n v="1"/>
    <n v="0"/>
    <n v="2"/>
    <n v="1"/>
    <n v="1"/>
    <n v="0"/>
    <n v="1"/>
    <n v="3"/>
  </r>
  <r>
    <x v="19"/>
    <x v="137"/>
    <x v="0"/>
    <x v="4"/>
    <n v="2"/>
    <n v="0"/>
    <n v="1"/>
    <n v="0"/>
    <n v="1"/>
    <n v="2"/>
    <n v="0"/>
    <n v="0"/>
    <n v="1"/>
    <n v="3"/>
  </r>
  <r>
    <x v="19"/>
    <x v="137"/>
    <x v="1"/>
    <x v="0"/>
    <n v="11"/>
    <n v="3"/>
    <n v="4"/>
    <n v="0"/>
    <n v="10"/>
    <n v="5"/>
    <n v="1"/>
    <n v="7"/>
    <n v="5"/>
    <n v="18"/>
  </r>
  <r>
    <x v="19"/>
    <x v="137"/>
    <x v="1"/>
    <x v="5"/>
    <n v="1"/>
    <n v="0"/>
    <n v="2"/>
    <n v="1"/>
    <n v="2"/>
    <n v="0"/>
    <n v="0"/>
    <n v="1"/>
    <n v="2"/>
    <n v="3"/>
  </r>
  <r>
    <x v="19"/>
    <x v="137"/>
    <x v="1"/>
    <x v="1"/>
    <n v="1"/>
    <n v="1"/>
    <n v="0"/>
    <n v="0"/>
    <n v="1"/>
    <n v="1"/>
    <n v="0"/>
    <n v="0"/>
    <n v="1"/>
    <n v="2"/>
  </r>
  <r>
    <x v="19"/>
    <x v="137"/>
    <x v="1"/>
    <x v="2"/>
    <n v="2"/>
    <n v="0"/>
    <n v="0"/>
    <n v="0"/>
    <n v="0"/>
    <n v="0"/>
    <n v="0"/>
    <n v="2"/>
    <n v="0"/>
    <n v="2"/>
  </r>
  <r>
    <x v="19"/>
    <x v="137"/>
    <x v="1"/>
    <x v="4"/>
    <n v="2"/>
    <n v="1"/>
    <n v="2"/>
    <n v="0"/>
    <n v="5"/>
    <n v="0"/>
    <n v="0"/>
    <n v="1"/>
    <n v="4"/>
    <n v="5"/>
  </r>
  <r>
    <x v="19"/>
    <x v="138"/>
    <x v="0"/>
    <x v="0"/>
    <n v="22"/>
    <n v="15"/>
    <n v="6"/>
    <n v="0"/>
    <n v="24"/>
    <n v="15"/>
    <n v="2"/>
    <n v="8"/>
    <n v="18"/>
    <n v="43"/>
  </r>
  <r>
    <x v="19"/>
    <x v="138"/>
    <x v="0"/>
    <x v="5"/>
    <n v="1"/>
    <n v="1"/>
    <n v="0"/>
    <n v="0"/>
    <n v="1"/>
    <n v="0"/>
    <n v="1"/>
    <n v="0"/>
    <n v="1"/>
    <n v="2"/>
  </r>
  <r>
    <x v="19"/>
    <x v="138"/>
    <x v="0"/>
    <x v="1"/>
    <n v="1"/>
    <n v="0"/>
    <n v="1"/>
    <n v="1"/>
    <n v="1"/>
    <n v="1"/>
    <n v="0"/>
    <n v="0"/>
    <n v="1"/>
    <n v="2"/>
  </r>
  <r>
    <x v="19"/>
    <x v="138"/>
    <x v="0"/>
    <x v="3"/>
    <n v="2"/>
    <n v="0"/>
    <n v="1"/>
    <n v="1"/>
    <n v="2"/>
    <n v="1"/>
    <n v="0"/>
    <n v="0"/>
    <n v="2"/>
    <n v="3"/>
  </r>
  <r>
    <x v="19"/>
    <x v="138"/>
    <x v="0"/>
    <x v="2"/>
    <n v="1"/>
    <n v="3"/>
    <n v="0"/>
    <n v="0"/>
    <n v="3"/>
    <n v="1"/>
    <n v="0"/>
    <n v="1"/>
    <n v="2"/>
    <n v="4"/>
  </r>
  <r>
    <x v="19"/>
    <x v="138"/>
    <x v="0"/>
    <x v="4"/>
    <n v="2"/>
    <n v="0"/>
    <n v="1"/>
    <n v="1"/>
    <n v="1"/>
    <n v="2"/>
    <n v="0"/>
    <n v="0"/>
    <n v="1"/>
    <n v="3"/>
  </r>
  <r>
    <x v="19"/>
    <x v="138"/>
    <x v="1"/>
    <x v="0"/>
    <n v="8"/>
    <n v="9"/>
    <n v="3"/>
    <n v="1"/>
    <n v="15"/>
    <n v="3"/>
    <n v="3"/>
    <n v="4"/>
    <n v="10"/>
    <n v="20"/>
  </r>
  <r>
    <x v="19"/>
    <x v="138"/>
    <x v="1"/>
    <x v="5"/>
    <n v="1"/>
    <n v="0"/>
    <n v="1"/>
    <n v="1"/>
    <n v="1"/>
    <n v="0"/>
    <n v="0"/>
    <n v="1"/>
    <n v="1"/>
    <n v="2"/>
  </r>
  <r>
    <x v="19"/>
    <x v="138"/>
    <x v="1"/>
    <x v="1"/>
    <n v="0"/>
    <n v="0"/>
    <n v="1"/>
    <n v="0"/>
    <n v="1"/>
    <n v="0"/>
    <n v="0"/>
    <n v="0"/>
    <n v="1"/>
    <n v="1"/>
  </r>
  <r>
    <x v="19"/>
    <x v="138"/>
    <x v="1"/>
    <x v="3"/>
    <n v="1"/>
    <n v="0"/>
    <n v="0"/>
    <n v="0"/>
    <n v="0"/>
    <n v="1"/>
    <n v="0"/>
    <n v="0"/>
    <n v="0"/>
    <n v="1"/>
  </r>
  <r>
    <x v="19"/>
    <x v="138"/>
    <x v="1"/>
    <x v="2"/>
    <n v="1"/>
    <n v="0"/>
    <n v="0"/>
    <n v="0"/>
    <n v="0"/>
    <n v="1"/>
    <n v="0"/>
    <n v="0"/>
    <n v="0"/>
    <n v="1"/>
  </r>
  <r>
    <x v="19"/>
    <x v="138"/>
    <x v="1"/>
    <x v="4"/>
    <n v="2"/>
    <n v="0"/>
    <n v="0"/>
    <n v="0"/>
    <n v="0"/>
    <n v="2"/>
    <n v="0"/>
    <n v="0"/>
    <n v="0"/>
    <n v="2"/>
  </r>
  <r>
    <x v="19"/>
    <x v="139"/>
    <x v="0"/>
    <x v="0"/>
    <n v="20"/>
    <n v="20"/>
    <n v="24"/>
    <n v="9"/>
    <n v="50"/>
    <n v="10"/>
    <n v="4"/>
    <n v="12"/>
    <n v="38"/>
    <n v="64"/>
  </r>
  <r>
    <x v="19"/>
    <x v="139"/>
    <x v="0"/>
    <x v="5"/>
    <n v="1"/>
    <n v="1"/>
    <n v="1"/>
    <n v="0"/>
    <n v="2"/>
    <n v="1"/>
    <n v="0"/>
    <n v="0"/>
    <n v="2"/>
    <n v="3"/>
  </r>
  <r>
    <x v="19"/>
    <x v="139"/>
    <x v="0"/>
    <x v="1"/>
    <n v="0"/>
    <n v="3"/>
    <n v="0"/>
    <n v="0"/>
    <n v="3"/>
    <n v="0"/>
    <n v="0"/>
    <n v="0"/>
    <n v="3"/>
    <n v="3"/>
  </r>
  <r>
    <x v="19"/>
    <x v="139"/>
    <x v="0"/>
    <x v="2"/>
    <n v="0"/>
    <n v="1"/>
    <n v="0"/>
    <n v="0"/>
    <n v="1"/>
    <n v="0"/>
    <n v="0"/>
    <n v="0"/>
    <n v="1"/>
    <n v="1"/>
  </r>
  <r>
    <x v="19"/>
    <x v="139"/>
    <x v="0"/>
    <x v="4"/>
    <n v="4"/>
    <n v="2"/>
    <n v="1"/>
    <n v="0"/>
    <n v="4"/>
    <n v="2"/>
    <n v="0"/>
    <n v="2"/>
    <n v="3"/>
    <n v="7"/>
  </r>
  <r>
    <x v="19"/>
    <x v="139"/>
    <x v="1"/>
    <x v="0"/>
    <n v="16"/>
    <n v="9"/>
    <n v="7"/>
    <n v="2"/>
    <n v="23"/>
    <n v="6"/>
    <n v="2"/>
    <n v="11"/>
    <n v="13"/>
    <n v="32"/>
  </r>
  <r>
    <x v="19"/>
    <x v="139"/>
    <x v="1"/>
    <x v="1"/>
    <n v="1"/>
    <n v="1"/>
    <n v="1"/>
    <n v="1"/>
    <n v="2"/>
    <n v="1"/>
    <n v="0"/>
    <n v="1"/>
    <n v="1"/>
    <n v="3"/>
  </r>
  <r>
    <x v="19"/>
    <x v="139"/>
    <x v="1"/>
    <x v="3"/>
    <n v="1"/>
    <n v="0"/>
    <n v="1"/>
    <n v="0"/>
    <n v="1"/>
    <n v="1"/>
    <n v="0"/>
    <n v="1"/>
    <n v="0"/>
    <n v="2"/>
  </r>
  <r>
    <x v="19"/>
    <x v="139"/>
    <x v="1"/>
    <x v="2"/>
    <n v="0"/>
    <n v="0"/>
    <n v="1"/>
    <n v="1"/>
    <n v="1"/>
    <n v="0"/>
    <n v="0"/>
    <n v="0"/>
    <n v="1"/>
    <n v="1"/>
  </r>
  <r>
    <x v="19"/>
    <x v="139"/>
    <x v="1"/>
    <x v="4"/>
    <n v="3"/>
    <n v="0"/>
    <n v="3"/>
    <n v="0"/>
    <n v="5"/>
    <n v="1"/>
    <n v="0"/>
    <n v="2"/>
    <n v="3"/>
    <n v="6"/>
  </r>
  <r>
    <x v="19"/>
    <x v="206"/>
    <x v="0"/>
    <x v="0"/>
    <n v="19"/>
    <n v="11"/>
    <n v="16"/>
    <n v="3"/>
    <n v="31"/>
    <n v="11"/>
    <n v="2"/>
    <n v="10"/>
    <n v="23"/>
    <n v="46"/>
  </r>
  <r>
    <x v="19"/>
    <x v="206"/>
    <x v="0"/>
    <x v="5"/>
    <n v="2"/>
    <n v="1"/>
    <n v="1"/>
    <n v="0"/>
    <n v="2"/>
    <n v="2"/>
    <n v="0"/>
    <n v="1"/>
    <n v="1"/>
    <n v="4"/>
  </r>
  <r>
    <x v="19"/>
    <x v="206"/>
    <x v="0"/>
    <x v="1"/>
    <n v="1"/>
    <n v="0"/>
    <n v="0"/>
    <n v="0"/>
    <n v="0"/>
    <n v="1"/>
    <n v="0"/>
    <n v="0"/>
    <n v="0"/>
    <n v="1"/>
  </r>
  <r>
    <x v="19"/>
    <x v="206"/>
    <x v="0"/>
    <x v="3"/>
    <n v="3"/>
    <n v="1"/>
    <n v="0"/>
    <n v="0"/>
    <n v="3"/>
    <n v="1"/>
    <n v="1"/>
    <n v="2"/>
    <n v="0"/>
    <n v="4"/>
  </r>
  <r>
    <x v="19"/>
    <x v="206"/>
    <x v="0"/>
    <x v="2"/>
    <n v="2"/>
    <n v="1"/>
    <n v="0"/>
    <n v="0"/>
    <n v="1"/>
    <n v="1"/>
    <n v="0"/>
    <n v="1"/>
    <n v="1"/>
    <n v="3"/>
  </r>
  <r>
    <x v="19"/>
    <x v="206"/>
    <x v="0"/>
    <x v="4"/>
    <n v="2"/>
    <n v="2"/>
    <n v="1"/>
    <n v="0"/>
    <n v="4"/>
    <n v="1"/>
    <n v="0"/>
    <n v="1"/>
    <n v="3"/>
    <n v="5"/>
  </r>
  <r>
    <x v="19"/>
    <x v="206"/>
    <x v="1"/>
    <x v="0"/>
    <n v="8"/>
    <n v="6"/>
    <n v="5"/>
    <n v="4"/>
    <n v="14"/>
    <n v="4"/>
    <n v="2"/>
    <n v="2"/>
    <n v="11"/>
    <n v="19"/>
  </r>
  <r>
    <x v="19"/>
    <x v="206"/>
    <x v="1"/>
    <x v="1"/>
    <n v="1"/>
    <n v="0"/>
    <n v="0"/>
    <n v="0"/>
    <n v="1"/>
    <n v="0"/>
    <n v="0"/>
    <n v="0"/>
    <n v="1"/>
    <n v="1"/>
  </r>
  <r>
    <x v="19"/>
    <x v="206"/>
    <x v="1"/>
    <x v="3"/>
    <n v="0"/>
    <n v="0"/>
    <n v="2"/>
    <n v="2"/>
    <n v="2"/>
    <n v="0"/>
    <n v="0"/>
    <n v="0"/>
    <n v="2"/>
    <n v="2"/>
  </r>
  <r>
    <x v="19"/>
    <x v="206"/>
    <x v="1"/>
    <x v="2"/>
    <n v="0"/>
    <n v="1"/>
    <n v="0"/>
    <n v="0"/>
    <n v="1"/>
    <n v="0"/>
    <n v="0"/>
    <n v="1"/>
    <n v="0"/>
    <n v="1"/>
  </r>
  <r>
    <x v="19"/>
    <x v="206"/>
    <x v="1"/>
    <x v="4"/>
    <n v="0"/>
    <n v="1"/>
    <n v="1"/>
    <n v="0"/>
    <n v="2"/>
    <n v="0"/>
    <n v="0"/>
    <n v="1"/>
    <n v="1"/>
    <n v="2"/>
  </r>
  <r>
    <x v="19"/>
    <x v="140"/>
    <x v="0"/>
    <x v="0"/>
    <n v="17"/>
    <n v="17"/>
    <n v="18"/>
    <n v="6"/>
    <n v="41"/>
    <n v="7"/>
    <n v="3"/>
    <n v="11"/>
    <n v="31"/>
    <n v="52"/>
  </r>
  <r>
    <x v="19"/>
    <x v="140"/>
    <x v="0"/>
    <x v="5"/>
    <n v="4"/>
    <n v="1"/>
    <n v="0"/>
    <n v="0"/>
    <n v="2"/>
    <n v="2"/>
    <n v="0"/>
    <n v="1"/>
    <n v="2"/>
    <n v="5"/>
  </r>
  <r>
    <x v="19"/>
    <x v="140"/>
    <x v="0"/>
    <x v="1"/>
    <n v="2"/>
    <n v="0"/>
    <n v="2"/>
    <n v="1"/>
    <n v="3"/>
    <n v="1"/>
    <n v="0"/>
    <n v="0"/>
    <n v="3"/>
    <n v="4"/>
  </r>
  <r>
    <x v="19"/>
    <x v="140"/>
    <x v="0"/>
    <x v="3"/>
    <n v="3"/>
    <n v="1"/>
    <n v="0"/>
    <n v="0"/>
    <n v="3"/>
    <n v="0"/>
    <n v="0"/>
    <n v="4"/>
    <n v="0"/>
    <n v="4"/>
  </r>
  <r>
    <x v="19"/>
    <x v="140"/>
    <x v="0"/>
    <x v="2"/>
    <n v="0"/>
    <n v="0"/>
    <n v="2"/>
    <n v="0"/>
    <n v="2"/>
    <n v="0"/>
    <n v="0"/>
    <n v="0"/>
    <n v="2"/>
    <n v="2"/>
  </r>
  <r>
    <x v="19"/>
    <x v="140"/>
    <x v="0"/>
    <x v="4"/>
    <n v="4"/>
    <n v="0"/>
    <n v="0"/>
    <n v="0"/>
    <n v="0"/>
    <n v="2"/>
    <n v="1"/>
    <n v="1"/>
    <n v="0"/>
    <n v="4"/>
  </r>
  <r>
    <x v="19"/>
    <x v="140"/>
    <x v="1"/>
    <x v="0"/>
    <n v="9"/>
    <n v="8"/>
    <n v="4"/>
    <n v="2"/>
    <n v="15"/>
    <n v="6"/>
    <n v="0"/>
    <n v="5"/>
    <n v="10"/>
    <n v="21"/>
  </r>
  <r>
    <x v="19"/>
    <x v="140"/>
    <x v="1"/>
    <x v="5"/>
    <n v="2"/>
    <n v="0"/>
    <n v="0"/>
    <n v="0"/>
    <n v="2"/>
    <n v="0"/>
    <n v="0"/>
    <n v="2"/>
    <n v="0"/>
    <n v="2"/>
  </r>
  <r>
    <x v="19"/>
    <x v="140"/>
    <x v="1"/>
    <x v="1"/>
    <n v="2"/>
    <n v="0"/>
    <n v="0"/>
    <n v="0"/>
    <n v="1"/>
    <n v="1"/>
    <n v="0"/>
    <n v="0"/>
    <n v="1"/>
    <n v="2"/>
  </r>
  <r>
    <x v="19"/>
    <x v="140"/>
    <x v="1"/>
    <x v="4"/>
    <n v="1"/>
    <n v="2"/>
    <n v="2"/>
    <n v="1"/>
    <n v="5"/>
    <n v="0"/>
    <n v="2"/>
    <n v="0"/>
    <n v="3"/>
    <n v="5"/>
  </r>
  <r>
    <x v="19"/>
    <x v="207"/>
    <x v="0"/>
    <x v="0"/>
    <n v="22"/>
    <n v="18"/>
    <n v="7"/>
    <n v="0"/>
    <n v="34"/>
    <n v="7"/>
    <n v="4"/>
    <n v="12"/>
    <n v="24"/>
    <n v="47"/>
  </r>
  <r>
    <x v="19"/>
    <x v="207"/>
    <x v="0"/>
    <x v="5"/>
    <n v="3"/>
    <n v="1"/>
    <n v="0"/>
    <n v="0"/>
    <n v="2"/>
    <n v="2"/>
    <n v="0"/>
    <n v="0"/>
    <n v="2"/>
    <n v="4"/>
  </r>
  <r>
    <x v="19"/>
    <x v="207"/>
    <x v="0"/>
    <x v="1"/>
    <n v="1"/>
    <n v="0"/>
    <n v="0"/>
    <n v="0"/>
    <n v="0"/>
    <n v="0"/>
    <n v="0"/>
    <n v="0"/>
    <n v="1"/>
    <n v="1"/>
  </r>
  <r>
    <x v="19"/>
    <x v="207"/>
    <x v="0"/>
    <x v="2"/>
    <n v="0"/>
    <n v="0"/>
    <n v="2"/>
    <n v="1"/>
    <n v="2"/>
    <n v="0"/>
    <n v="0"/>
    <n v="0"/>
    <n v="2"/>
    <n v="2"/>
  </r>
  <r>
    <x v="19"/>
    <x v="207"/>
    <x v="0"/>
    <x v="4"/>
    <n v="2"/>
    <n v="2"/>
    <n v="1"/>
    <n v="0"/>
    <n v="5"/>
    <n v="0"/>
    <n v="0"/>
    <n v="2"/>
    <n v="3"/>
    <n v="5"/>
  </r>
  <r>
    <x v="19"/>
    <x v="207"/>
    <x v="1"/>
    <x v="0"/>
    <n v="11"/>
    <n v="7"/>
    <n v="3"/>
    <n v="1"/>
    <n v="12"/>
    <n v="8"/>
    <n v="0"/>
    <n v="3"/>
    <n v="10"/>
    <n v="21"/>
  </r>
  <r>
    <x v="19"/>
    <x v="207"/>
    <x v="1"/>
    <x v="5"/>
    <n v="1"/>
    <n v="0"/>
    <n v="1"/>
    <n v="0"/>
    <n v="1"/>
    <n v="1"/>
    <n v="0"/>
    <n v="0"/>
    <n v="1"/>
    <n v="2"/>
  </r>
  <r>
    <x v="19"/>
    <x v="207"/>
    <x v="1"/>
    <x v="1"/>
    <n v="3"/>
    <n v="0"/>
    <n v="1"/>
    <n v="0"/>
    <n v="1"/>
    <n v="3"/>
    <n v="0"/>
    <n v="0"/>
    <n v="1"/>
    <n v="4"/>
  </r>
  <r>
    <x v="19"/>
    <x v="207"/>
    <x v="1"/>
    <x v="3"/>
    <n v="1"/>
    <n v="0"/>
    <n v="1"/>
    <n v="0"/>
    <n v="1"/>
    <n v="0"/>
    <n v="0"/>
    <n v="1"/>
    <n v="1"/>
    <n v="2"/>
  </r>
  <r>
    <x v="19"/>
    <x v="207"/>
    <x v="1"/>
    <x v="2"/>
    <n v="0"/>
    <n v="0"/>
    <n v="2"/>
    <n v="1"/>
    <n v="2"/>
    <n v="0"/>
    <n v="0"/>
    <n v="0"/>
    <n v="2"/>
    <n v="2"/>
  </r>
  <r>
    <x v="19"/>
    <x v="207"/>
    <x v="1"/>
    <x v="4"/>
    <n v="4"/>
    <n v="1"/>
    <n v="0"/>
    <n v="0"/>
    <n v="1"/>
    <n v="4"/>
    <n v="0"/>
    <n v="0"/>
    <n v="1"/>
    <n v="5"/>
  </r>
  <r>
    <x v="19"/>
    <x v="208"/>
    <x v="0"/>
    <x v="0"/>
    <n v="31"/>
    <n v="16"/>
    <n v="9"/>
    <n v="2"/>
    <n v="35"/>
    <n v="14"/>
    <n v="5"/>
    <n v="16"/>
    <n v="21"/>
    <n v="56"/>
  </r>
  <r>
    <x v="19"/>
    <x v="208"/>
    <x v="0"/>
    <x v="5"/>
    <n v="5"/>
    <n v="1"/>
    <n v="0"/>
    <n v="0"/>
    <n v="3"/>
    <n v="3"/>
    <n v="0"/>
    <n v="1"/>
    <n v="2"/>
    <n v="6"/>
  </r>
  <r>
    <x v="19"/>
    <x v="208"/>
    <x v="0"/>
    <x v="1"/>
    <n v="0"/>
    <n v="0"/>
    <n v="2"/>
    <n v="0"/>
    <n v="2"/>
    <n v="0"/>
    <n v="0"/>
    <n v="0"/>
    <n v="2"/>
    <n v="2"/>
  </r>
  <r>
    <x v="19"/>
    <x v="208"/>
    <x v="0"/>
    <x v="3"/>
    <n v="1"/>
    <n v="0"/>
    <n v="2"/>
    <n v="0"/>
    <n v="2"/>
    <n v="1"/>
    <n v="0"/>
    <n v="1"/>
    <n v="1"/>
    <n v="3"/>
  </r>
  <r>
    <x v="19"/>
    <x v="208"/>
    <x v="0"/>
    <x v="4"/>
    <n v="3"/>
    <n v="0"/>
    <n v="4"/>
    <n v="2"/>
    <n v="5"/>
    <n v="2"/>
    <n v="0"/>
    <n v="4"/>
    <n v="1"/>
    <n v="7"/>
  </r>
  <r>
    <x v="19"/>
    <x v="208"/>
    <x v="1"/>
    <x v="0"/>
    <n v="12"/>
    <n v="8"/>
    <n v="3"/>
    <n v="0"/>
    <n v="13"/>
    <n v="10"/>
    <n v="0"/>
    <n v="6"/>
    <n v="7"/>
    <n v="23"/>
  </r>
  <r>
    <x v="19"/>
    <x v="208"/>
    <x v="1"/>
    <x v="5"/>
    <n v="3"/>
    <n v="0"/>
    <n v="0"/>
    <n v="0"/>
    <n v="1"/>
    <n v="2"/>
    <n v="0"/>
    <n v="1"/>
    <n v="0"/>
    <n v="3"/>
  </r>
  <r>
    <x v="19"/>
    <x v="208"/>
    <x v="1"/>
    <x v="1"/>
    <n v="2"/>
    <n v="1"/>
    <n v="2"/>
    <n v="0"/>
    <n v="4"/>
    <n v="0"/>
    <n v="0"/>
    <n v="2"/>
    <n v="3"/>
    <n v="5"/>
  </r>
  <r>
    <x v="19"/>
    <x v="208"/>
    <x v="1"/>
    <x v="3"/>
    <n v="0"/>
    <n v="1"/>
    <n v="0"/>
    <n v="0"/>
    <n v="1"/>
    <n v="0"/>
    <n v="0"/>
    <n v="0"/>
    <n v="1"/>
    <n v="1"/>
  </r>
  <r>
    <x v="19"/>
    <x v="208"/>
    <x v="1"/>
    <x v="2"/>
    <n v="2"/>
    <n v="0"/>
    <n v="0"/>
    <n v="0"/>
    <n v="1"/>
    <n v="1"/>
    <n v="0"/>
    <n v="0"/>
    <n v="1"/>
    <n v="2"/>
  </r>
  <r>
    <x v="19"/>
    <x v="141"/>
    <x v="0"/>
    <x v="0"/>
    <n v="17"/>
    <n v="12"/>
    <n v="16"/>
    <n v="6"/>
    <n v="30"/>
    <n v="12"/>
    <n v="2"/>
    <n v="5"/>
    <n v="26"/>
    <n v="45"/>
  </r>
  <r>
    <x v="19"/>
    <x v="141"/>
    <x v="0"/>
    <x v="5"/>
    <n v="3"/>
    <n v="3"/>
    <n v="2"/>
    <n v="0"/>
    <n v="5"/>
    <n v="2"/>
    <n v="2"/>
    <n v="2"/>
    <n v="2"/>
    <n v="8"/>
  </r>
  <r>
    <x v="19"/>
    <x v="141"/>
    <x v="0"/>
    <x v="1"/>
    <n v="6"/>
    <n v="2"/>
    <n v="3"/>
    <n v="2"/>
    <n v="7"/>
    <n v="4"/>
    <n v="1"/>
    <n v="2"/>
    <n v="4"/>
    <n v="11"/>
  </r>
  <r>
    <x v="19"/>
    <x v="141"/>
    <x v="0"/>
    <x v="2"/>
    <n v="0"/>
    <n v="1"/>
    <n v="1"/>
    <n v="0"/>
    <n v="2"/>
    <n v="0"/>
    <n v="0"/>
    <n v="1"/>
    <n v="1"/>
    <n v="2"/>
  </r>
  <r>
    <x v="19"/>
    <x v="141"/>
    <x v="0"/>
    <x v="4"/>
    <n v="5"/>
    <n v="2"/>
    <n v="2"/>
    <n v="0"/>
    <n v="5"/>
    <n v="4"/>
    <n v="2"/>
    <n v="0"/>
    <n v="3"/>
    <n v="9"/>
  </r>
  <r>
    <x v="19"/>
    <x v="141"/>
    <x v="1"/>
    <x v="0"/>
    <n v="12"/>
    <n v="8"/>
    <n v="12"/>
    <n v="3"/>
    <n v="21"/>
    <n v="10"/>
    <n v="1"/>
    <n v="7"/>
    <n v="14"/>
    <n v="32"/>
  </r>
  <r>
    <x v="19"/>
    <x v="141"/>
    <x v="1"/>
    <x v="1"/>
    <n v="2"/>
    <n v="0"/>
    <n v="0"/>
    <n v="0"/>
    <n v="0"/>
    <n v="2"/>
    <n v="0"/>
    <n v="0"/>
    <n v="0"/>
    <n v="2"/>
  </r>
  <r>
    <x v="19"/>
    <x v="141"/>
    <x v="1"/>
    <x v="3"/>
    <n v="1"/>
    <n v="1"/>
    <n v="0"/>
    <n v="0"/>
    <n v="1"/>
    <n v="1"/>
    <n v="0"/>
    <n v="0"/>
    <n v="1"/>
    <n v="2"/>
  </r>
  <r>
    <x v="19"/>
    <x v="141"/>
    <x v="1"/>
    <x v="2"/>
    <n v="2"/>
    <n v="0"/>
    <n v="0"/>
    <n v="0"/>
    <n v="0"/>
    <n v="2"/>
    <n v="0"/>
    <n v="0"/>
    <n v="0"/>
    <n v="2"/>
  </r>
  <r>
    <x v="19"/>
    <x v="142"/>
    <x v="0"/>
    <x v="0"/>
    <n v="20"/>
    <n v="15"/>
    <n v="15"/>
    <n v="1"/>
    <n v="31"/>
    <n v="19"/>
    <n v="0"/>
    <n v="8"/>
    <n v="23"/>
    <n v="50"/>
  </r>
  <r>
    <x v="19"/>
    <x v="142"/>
    <x v="0"/>
    <x v="5"/>
    <n v="0"/>
    <n v="0"/>
    <n v="1"/>
    <n v="1"/>
    <n v="1"/>
    <n v="0"/>
    <n v="0"/>
    <n v="0"/>
    <n v="1"/>
    <n v="1"/>
  </r>
  <r>
    <x v="19"/>
    <x v="142"/>
    <x v="0"/>
    <x v="1"/>
    <n v="0"/>
    <n v="1"/>
    <n v="0"/>
    <n v="0"/>
    <n v="1"/>
    <n v="0"/>
    <n v="0"/>
    <n v="0"/>
    <n v="1"/>
    <n v="1"/>
  </r>
  <r>
    <x v="19"/>
    <x v="142"/>
    <x v="0"/>
    <x v="3"/>
    <n v="1"/>
    <n v="0"/>
    <n v="0"/>
    <n v="0"/>
    <n v="0"/>
    <n v="0"/>
    <n v="0"/>
    <n v="1"/>
    <n v="0"/>
    <n v="1"/>
  </r>
  <r>
    <x v="19"/>
    <x v="142"/>
    <x v="0"/>
    <x v="2"/>
    <n v="1"/>
    <n v="0"/>
    <n v="1"/>
    <n v="1"/>
    <n v="1"/>
    <n v="1"/>
    <n v="0"/>
    <n v="0"/>
    <n v="1"/>
    <n v="2"/>
  </r>
  <r>
    <x v="19"/>
    <x v="142"/>
    <x v="0"/>
    <x v="4"/>
    <n v="5"/>
    <n v="0"/>
    <n v="2"/>
    <n v="0"/>
    <n v="3"/>
    <n v="4"/>
    <n v="1"/>
    <n v="0"/>
    <n v="2"/>
    <n v="7"/>
  </r>
  <r>
    <x v="19"/>
    <x v="142"/>
    <x v="1"/>
    <x v="0"/>
    <n v="8"/>
    <n v="6"/>
    <n v="11"/>
    <n v="1"/>
    <n v="18"/>
    <n v="6"/>
    <n v="2"/>
    <n v="3"/>
    <n v="14"/>
    <n v="25"/>
  </r>
  <r>
    <x v="19"/>
    <x v="142"/>
    <x v="1"/>
    <x v="5"/>
    <n v="3"/>
    <n v="0"/>
    <n v="1"/>
    <n v="1"/>
    <n v="1"/>
    <n v="2"/>
    <n v="0"/>
    <n v="1"/>
    <n v="1"/>
    <n v="4"/>
  </r>
  <r>
    <x v="19"/>
    <x v="142"/>
    <x v="1"/>
    <x v="1"/>
    <n v="1"/>
    <n v="1"/>
    <n v="1"/>
    <n v="1"/>
    <n v="2"/>
    <n v="1"/>
    <n v="0"/>
    <n v="1"/>
    <n v="1"/>
    <n v="3"/>
  </r>
  <r>
    <x v="19"/>
    <x v="142"/>
    <x v="1"/>
    <x v="2"/>
    <n v="2"/>
    <n v="0"/>
    <n v="0"/>
    <n v="0"/>
    <n v="0"/>
    <n v="2"/>
    <n v="0"/>
    <n v="0"/>
    <n v="0"/>
    <n v="2"/>
  </r>
  <r>
    <x v="19"/>
    <x v="142"/>
    <x v="1"/>
    <x v="4"/>
    <n v="0"/>
    <n v="2"/>
    <n v="0"/>
    <n v="0"/>
    <n v="2"/>
    <n v="0"/>
    <n v="0"/>
    <n v="0"/>
    <n v="2"/>
    <n v="2"/>
  </r>
  <r>
    <x v="19"/>
    <x v="209"/>
    <x v="0"/>
    <x v="0"/>
    <n v="19"/>
    <n v="19"/>
    <n v="14"/>
    <n v="4"/>
    <n v="38"/>
    <n v="10"/>
    <n v="2"/>
    <n v="17"/>
    <n v="23"/>
    <n v="52"/>
  </r>
  <r>
    <x v="19"/>
    <x v="209"/>
    <x v="0"/>
    <x v="5"/>
    <n v="3"/>
    <n v="1"/>
    <n v="2"/>
    <n v="0"/>
    <n v="3"/>
    <n v="2"/>
    <n v="0"/>
    <n v="1"/>
    <n v="3"/>
    <n v="6"/>
  </r>
  <r>
    <x v="19"/>
    <x v="209"/>
    <x v="0"/>
    <x v="1"/>
    <n v="1"/>
    <n v="2"/>
    <n v="2"/>
    <n v="2"/>
    <n v="5"/>
    <n v="0"/>
    <n v="0"/>
    <n v="1"/>
    <n v="4"/>
    <n v="5"/>
  </r>
  <r>
    <x v="19"/>
    <x v="209"/>
    <x v="0"/>
    <x v="3"/>
    <n v="1"/>
    <n v="2"/>
    <n v="2"/>
    <n v="1"/>
    <n v="4"/>
    <n v="1"/>
    <n v="0"/>
    <n v="1"/>
    <n v="3"/>
    <n v="5"/>
  </r>
  <r>
    <x v="19"/>
    <x v="209"/>
    <x v="0"/>
    <x v="2"/>
    <n v="0"/>
    <n v="1"/>
    <n v="0"/>
    <n v="0"/>
    <n v="1"/>
    <n v="0"/>
    <n v="1"/>
    <n v="0"/>
    <n v="0"/>
    <n v="1"/>
  </r>
  <r>
    <x v="19"/>
    <x v="209"/>
    <x v="0"/>
    <x v="4"/>
    <n v="3"/>
    <n v="1"/>
    <n v="6"/>
    <n v="1"/>
    <n v="7"/>
    <n v="2"/>
    <n v="1"/>
    <n v="2"/>
    <n v="5"/>
    <n v="10"/>
  </r>
  <r>
    <x v="19"/>
    <x v="209"/>
    <x v="1"/>
    <x v="0"/>
    <n v="7"/>
    <n v="4"/>
    <n v="10"/>
    <n v="4"/>
    <n v="16"/>
    <n v="2"/>
    <n v="1"/>
    <n v="10"/>
    <n v="8"/>
    <n v="21"/>
  </r>
  <r>
    <x v="19"/>
    <x v="209"/>
    <x v="1"/>
    <x v="1"/>
    <n v="0"/>
    <n v="0"/>
    <n v="1"/>
    <n v="1"/>
    <n v="1"/>
    <n v="0"/>
    <n v="0"/>
    <n v="1"/>
    <n v="0"/>
    <n v="1"/>
  </r>
  <r>
    <x v="19"/>
    <x v="209"/>
    <x v="1"/>
    <x v="3"/>
    <n v="1"/>
    <n v="1"/>
    <n v="1"/>
    <n v="1"/>
    <n v="2"/>
    <n v="1"/>
    <n v="0"/>
    <n v="2"/>
    <n v="0"/>
    <n v="3"/>
  </r>
  <r>
    <x v="19"/>
    <x v="209"/>
    <x v="1"/>
    <x v="2"/>
    <n v="0"/>
    <n v="0"/>
    <n v="1"/>
    <n v="1"/>
    <n v="1"/>
    <n v="0"/>
    <n v="0"/>
    <n v="0"/>
    <n v="1"/>
    <n v="1"/>
  </r>
  <r>
    <x v="19"/>
    <x v="209"/>
    <x v="1"/>
    <x v="4"/>
    <n v="2"/>
    <n v="1"/>
    <n v="0"/>
    <n v="0"/>
    <n v="1"/>
    <n v="2"/>
    <n v="0"/>
    <n v="0"/>
    <n v="1"/>
    <n v="3"/>
  </r>
  <r>
    <x v="19"/>
    <x v="210"/>
    <x v="0"/>
    <x v="0"/>
    <n v="29"/>
    <n v="18"/>
    <n v="10"/>
    <n v="2"/>
    <n v="34"/>
    <n v="19"/>
    <n v="3"/>
    <n v="7"/>
    <n v="28"/>
    <n v="57"/>
  </r>
  <r>
    <x v="19"/>
    <x v="210"/>
    <x v="0"/>
    <x v="5"/>
    <n v="1"/>
    <n v="0"/>
    <n v="2"/>
    <n v="1"/>
    <n v="2"/>
    <n v="0"/>
    <n v="0"/>
    <n v="2"/>
    <n v="1"/>
    <n v="3"/>
  </r>
  <r>
    <x v="19"/>
    <x v="210"/>
    <x v="0"/>
    <x v="1"/>
    <n v="1"/>
    <n v="1"/>
    <n v="0"/>
    <n v="0"/>
    <n v="1"/>
    <n v="0"/>
    <n v="0"/>
    <n v="2"/>
    <n v="0"/>
    <n v="2"/>
  </r>
  <r>
    <x v="19"/>
    <x v="210"/>
    <x v="0"/>
    <x v="2"/>
    <n v="0"/>
    <n v="1"/>
    <n v="2"/>
    <n v="0"/>
    <n v="3"/>
    <n v="0"/>
    <n v="0"/>
    <n v="1"/>
    <n v="2"/>
    <n v="3"/>
  </r>
  <r>
    <x v="19"/>
    <x v="210"/>
    <x v="0"/>
    <x v="4"/>
    <n v="2"/>
    <n v="2"/>
    <n v="3"/>
    <n v="0"/>
    <n v="7"/>
    <n v="0"/>
    <n v="0"/>
    <n v="4"/>
    <n v="3"/>
    <n v="7"/>
  </r>
  <r>
    <x v="19"/>
    <x v="210"/>
    <x v="1"/>
    <x v="0"/>
    <n v="12"/>
    <n v="9"/>
    <n v="9"/>
    <n v="3"/>
    <n v="19"/>
    <n v="10"/>
    <n v="1"/>
    <n v="4"/>
    <n v="15"/>
    <n v="30"/>
  </r>
  <r>
    <x v="19"/>
    <x v="210"/>
    <x v="1"/>
    <x v="5"/>
    <n v="1"/>
    <n v="1"/>
    <n v="0"/>
    <n v="0"/>
    <n v="2"/>
    <n v="0"/>
    <n v="0"/>
    <n v="1"/>
    <n v="1"/>
    <n v="2"/>
  </r>
  <r>
    <x v="19"/>
    <x v="210"/>
    <x v="1"/>
    <x v="1"/>
    <n v="0"/>
    <n v="1"/>
    <n v="1"/>
    <n v="1"/>
    <n v="2"/>
    <n v="0"/>
    <n v="1"/>
    <n v="0"/>
    <n v="1"/>
    <n v="2"/>
  </r>
  <r>
    <x v="19"/>
    <x v="210"/>
    <x v="1"/>
    <x v="3"/>
    <n v="1"/>
    <n v="0"/>
    <n v="0"/>
    <n v="0"/>
    <n v="0"/>
    <n v="1"/>
    <n v="0"/>
    <n v="0"/>
    <n v="0"/>
    <n v="1"/>
  </r>
  <r>
    <x v="19"/>
    <x v="210"/>
    <x v="1"/>
    <x v="2"/>
    <n v="1"/>
    <n v="0"/>
    <n v="0"/>
    <n v="0"/>
    <n v="0"/>
    <n v="1"/>
    <n v="0"/>
    <n v="0"/>
    <n v="0"/>
    <n v="1"/>
  </r>
  <r>
    <x v="19"/>
    <x v="210"/>
    <x v="1"/>
    <x v="4"/>
    <n v="3"/>
    <n v="1"/>
    <n v="4"/>
    <n v="0"/>
    <n v="5"/>
    <n v="3"/>
    <n v="0"/>
    <n v="4"/>
    <n v="1"/>
    <n v="8"/>
  </r>
  <r>
    <x v="19"/>
    <x v="211"/>
    <x v="0"/>
    <x v="0"/>
    <n v="20"/>
    <n v="13"/>
    <n v="16"/>
    <n v="5"/>
    <n v="32"/>
    <n v="13"/>
    <n v="2"/>
    <n v="9"/>
    <n v="25"/>
    <n v="49"/>
  </r>
  <r>
    <x v="19"/>
    <x v="211"/>
    <x v="0"/>
    <x v="5"/>
    <n v="3"/>
    <n v="1"/>
    <n v="1"/>
    <n v="1"/>
    <n v="4"/>
    <n v="0"/>
    <n v="0"/>
    <n v="3"/>
    <n v="2"/>
    <n v="5"/>
  </r>
  <r>
    <x v="19"/>
    <x v="211"/>
    <x v="0"/>
    <x v="1"/>
    <n v="2"/>
    <n v="1"/>
    <n v="0"/>
    <n v="0"/>
    <n v="2"/>
    <n v="1"/>
    <n v="0"/>
    <n v="1"/>
    <n v="1"/>
    <n v="3"/>
  </r>
  <r>
    <x v="19"/>
    <x v="211"/>
    <x v="0"/>
    <x v="3"/>
    <n v="3"/>
    <n v="0"/>
    <n v="0"/>
    <n v="0"/>
    <n v="1"/>
    <n v="2"/>
    <n v="0"/>
    <n v="1"/>
    <n v="0"/>
    <n v="3"/>
  </r>
  <r>
    <x v="19"/>
    <x v="211"/>
    <x v="0"/>
    <x v="2"/>
    <n v="1"/>
    <n v="0"/>
    <n v="1"/>
    <n v="1"/>
    <n v="1"/>
    <n v="0"/>
    <n v="0"/>
    <n v="2"/>
    <n v="0"/>
    <n v="2"/>
  </r>
  <r>
    <x v="19"/>
    <x v="211"/>
    <x v="0"/>
    <x v="4"/>
    <n v="3"/>
    <n v="2"/>
    <n v="3"/>
    <n v="3"/>
    <n v="5"/>
    <n v="3"/>
    <n v="0"/>
    <n v="2"/>
    <n v="3"/>
    <n v="8"/>
  </r>
  <r>
    <x v="19"/>
    <x v="211"/>
    <x v="1"/>
    <x v="0"/>
    <n v="6"/>
    <n v="7"/>
    <n v="9"/>
    <n v="1"/>
    <n v="19"/>
    <n v="2"/>
    <n v="2"/>
    <n v="5"/>
    <n v="13"/>
    <n v="22"/>
  </r>
  <r>
    <x v="19"/>
    <x v="211"/>
    <x v="1"/>
    <x v="5"/>
    <n v="1"/>
    <n v="0"/>
    <n v="2"/>
    <n v="1"/>
    <n v="2"/>
    <n v="1"/>
    <n v="0"/>
    <n v="0"/>
    <n v="2"/>
    <n v="3"/>
  </r>
  <r>
    <x v="19"/>
    <x v="211"/>
    <x v="1"/>
    <x v="1"/>
    <n v="3"/>
    <n v="0"/>
    <n v="1"/>
    <n v="0"/>
    <n v="1"/>
    <n v="3"/>
    <n v="0"/>
    <n v="0"/>
    <n v="1"/>
    <n v="4"/>
  </r>
  <r>
    <x v="19"/>
    <x v="211"/>
    <x v="1"/>
    <x v="4"/>
    <n v="2"/>
    <n v="1"/>
    <n v="1"/>
    <n v="0"/>
    <n v="2"/>
    <n v="2"/>
    <n v="0"/>
    <n v="1"/>
    <n v="1"/>
    <n v="4"/>
  </r>
  <r>
    <x v="19"/>
    <x v="212"/>
    <x v="0"/>
    <x v="0"/>
    <n v="15"/>
    <n v="7"/>
    <n v="9"/>
    <n v="2"/>
    <n v="20"/>
    <n v="8"/>
    <n v="1"/>
    <n v="7"/>
    <n v="15"/>
    <n v="31"/>
  </r>
  <r>
    <x v="19"/>
    <x v="212"/>
    <x v="0"/>
    <x v="5"/>
    <n v="5"/>
    <n v="0"/>
    <n v="1"/>
    <n v="0"/>
    <n v="4"/>
    <n v="2"/>
    <n v="1"/>
    <n v="1"/>
    <n v="2"/>
    <n v="6"/>
  </r>
  <r>
    <x v="19"/>
    <x v="212"/>
    <x v="0"/>
    <x v="1"/>
    <n v="2"/>
    <n v="0"/>
    <n v="2"/>
    <n v="0"/>
    <n v="3"/>
    <n v="1"/>
    <n v="1"/>
    <n v="0"/>
    <n v="2"/>
    <n v="4"/>
  </r>
  <r>
    <x v="19"/>
    <x v="212"/>
    <x v="0"/>
    <x v="3"/>
    <n v="2"/>
    <n v="1"/>
    <n v="0"/>
    <n v="0"/>
    <n v="2"/>
    <n v="1"/>
    <n v="1"/>
    <n v="0"/>
    <n v="1"/>
    <n v="3"/>
  </r>
  <r>
    <x v="19"/>
    <x v="212"/>
    <x v="0"/>
    <x v="2"/>
    <n v="2"/>
    <n v="0"/>
    <n v="1"/>
    <n v="1"/>
    <n v="2"/>
    <n v="1"/>
    <n v="0"/>
    <n v="0"/>
    <n v="2"/>
    <n v="3"/>
  </r>
  <r>
    <x v="19"/>
    <x v="212"/>
    <x v="0"/>
    <x v="4"/>
    <n v="5"/>
    <n v="2"/>
    <n v="2"/>
    <n v="1"/>
    <n v="7"/>
    <n v="2"/>
    <n v="1"/>
    <n v="1"/>
    <n v="5"/>
    <n v="9"/>
  </r>
  <r>
    <x v="19"/>
    <x v="212"/>
    <x v="1"/>
    <x v="0"/>
    <n v="9"/>
    <n v="8"/>
    <n v="7"/>
    <n v="5"/>
    <n v="16"/>
    <n v="7"/>
    <n v="0"/>
    <n v="4"/>
    <n v="13"/>
    <n v="24"/>
  </r>
  <r>
    <x v="19"/>
    <x v="212"/>
    <x v="1"/>
    <x v="5"/>
    <n v="1"/>
    <n v="0"/>
    <n v="0"/>
    <n v="0"/>
    <n v="1"/>
    <n v="0"/>
    <n v="0"/>
    <n v="0"/>
    <n v="1"/>
    <n v="1"/>
  </r>
  <r>
    <x v="19"/>
    <x v="212"/>
    <x v="1"/>
    <x v="1"/>
    <n v="0"/>
    <n v="1"/>
    <n v="0"/>
    <n v="0"/>
    <n v="1"/>
    <n v="0"/>
    <n v="0"/>
    <n v="1"/>
    <n v="0"/>
    <n v="1"/>
  </r>
  <r>
    <x v="19"/>
    <x v="212"/>
    <x v="1"/>
    <x v="2"/>
    <n v="0"/>
    <n v="1"/>
    <n v="0"/>
    <n v="0"/>
    <n v="1"/>
    <n v="0"/>
    <n v="0"/>
    <n v="1"/>
    <n v="0"/>
    <n v="1"/>
  </r>
  <r>
    <x v="19"/>
    <x v="212"/>
    <x v="1"/>
    <x v="4"/>
    <n v="1"/>
    <n v="1"/>
    <n v="1"/>
    <n v="1"/>
    <n v="2"/>
    <n v="0"/>
    <n v="0"/>
    <n v="2"/>
    <n v="1"/>
    <n v="3"/>
  </r>
  <r>
    <x v="19"/>
    <x v="143"/>
    <x v="0"/>
    <x v="0"/>
    <n v="19"/>
    <n v="13"/>
    <n v="10"/>
    <n v="3"/>
    <n v="28"/>
    <n v="12"/>
    <n v="1"/>
    <n v="11"/>
    <n v="18"/>
    <n v="42"/>
  </r>
  <r>
    <x v="19"/>
    <x v="143"/>
    <x v="0"/>
    <x v="5"/>
    <n v="3"/>
    <n v="2"/>
    <n v="1"/>
    <n v="1"/>
    <n v="5"/>
    <n v="1"/>
    <n v="0"/>
    <n v="3"/>
    <n v="2"/>
    <n v="6"/>
  </r>
  <r>
    <x v="19"/>
    <x v="143"/>
    <x v="0"/>
    <x v="1"/>
    <n v="2"/>
    <n v="1"/>
    <n v="1"/>
    <n v="1"/>
    <n v="2"/>
    <n v="2"/>
    <n v="0"/>
    <n v="1"/>
    <n v="1"/>
    <n v="4"/>
  </r>
  <r>
    <x v="19"/>
    <x v="143"/>
    <x v="0"/>
    <x v="2"/>
    <n v="2"/>
    <n v="0"/>
    <n v="0"/>
    <n v="0"/>
    <n v="0"/>
    <n v="0"/>
    <n v="1"/>
    <n v="1"/>
    <n v="0"/>
    <n v="2"/>
  </r>
  <r>
    <x v="19"/>
    <x v="143"/>
    <x v="0"/>
    <x v="4"/>
    <n v="1"/>
    <n v="4"/>
    <n v="3"/>
    <n v="0"/>
    <n v="7"/>
    <n v="1"/>
    <n v="0"/>
    <n v="2"/>
    <n v="5"/>
    <n v="8"/>
  </r>
  <r>
    <x v="19"/>
    <x v="143"/>
    <x v="1"/>
    <x v="0"/>
    <n v="10"/>
    <n v="6"/>
    <n v="3"/>
    <n v="0"/>
    <n v="13"/>
    <n v="5"/>
    <n v="4"/>
    <n v="2"/>
    <n v="8"/>
    <n v="19"/>
  </r>
  <r>
    <x v="19"/>
    <x v="143"/>
    <x v="1"/>
    <x v="5"/>
    <n v="4"/>
    <n v="1"/>
    <n v="0"/>
    <n v="0"/>
    <n v="2"/>
    <n v="2"/>
    <n v="1"/>
    <n v="2"/>
    <n v="0"/>
    <n v="5"/>
  </r>
  <r>
    <x v="19"/>
    <x v="143"/>
    <x v="1"/>
    <x v="1"/>
    <n v="0"/>
    <n v="1"/>
    <n v="2"/>
    <n v="1"/>
    <n v="3"/>
    <n v="0"/>
    <n v="0"/>
    <n v="1"/>
    <n v="2"/>
    <n v="3"/>
  </r>
  <r>
    <x v="19"/>
    <x v="143"/>
    <x v="1"/>
    <x v="3"/>
    <n v="0"/>
    <n v="0"/>
    <n v="2"/>
    <n v="0"/>
    <n v="2"/>
    <n v="0"/>
    <n v="0"/>
    <n v="0"/>
    <n v="2"/>
    <n v="2"/>
  </r>
  <r>
    <x v="19"/>
    <x v="143"/>
    <x v="1"/>
    <x v="2"/>
    <n v="1"/>
    <n v="0"/>
    <n v="0"/>
    <n v="0"/>
    <n v="1"/>
    <n v="0"/>
    <n v="0"/>
    <n v="1"/>
    <n v="0"/>
    <n v="1"/>
  </r>
  <r>
    <x v="19"/>
    <x v="143"/>
    <x v="1"/>
    <x v="4"/>
    <n v="3"/>
    <n v="1"/>
    <n v="1"/>
    <n v="0"/>
    <n v="2"/>
    <n v="3"/>
    <n v="0"/>
    <n v="0"/>
    <n v="2"/>
    <n v="5"/>
  </r>
  <r>
    <x v="19"/>
    <x v="213"/>
    <x v="0"/>
    <x v="0"/>
    <n v="25"/>
    <n v="19"/>
    <n v="14"/>
    <n v="3"/>
    <n v="36"/>
    <n v="17"/>
    <n v="3"/>
    <n v="9"/>
    <n v="29"/>
    <n v="58"/>
  </r>
  <r>
    <x v="19"/>
    <x v="213"/>
    <x v="0"/>
    <x v="5"/>
    <n v="3"/>
    <n v="1"/>
    <n v="0"/>
    <n v="0"/>
    <n v="1"/>
    <n v="1"/>
    <n v="1"/>
    <n v="1"/>
    <n v="1"/>
    <n v="4"/>
  </r>
  <r>
    <x v="19"/>
    <x v="213"/>
    <x v="0"/>
    <x v="1"/>
    <n v="3"/>
    <n v="0"/>
    <n v="3"/>
    <n v="1"/>
    <n v="5"/>
    <n v="1"/>
    <n v="0"/>
    <n v="2"/>
    <n v="3"/>
    <n v="6"/>
  </r>
  <r>
    <x v="19"/>
    <x v="213"/>
    <x v="0"/>
    <x v="3"/>
    <n v="0"/>
    <n v="1"/>
    <n v="0"/>
    <n v="0"/>
    <n v="1"/>
    <n v="0"/>
    <n v="0"/>
    <n v="0"/>
    <n v="1"/>
    <n v="1"/>
  </r>
  <r>
    <x v="19"/>
    <x v="213"/>
    <x v="0"/>
    <x v="2"/>
    <n v="0"/>
    <n v="0"/>
    <n v="1"/>
    <n v="0"/>
    <n v="1"/>
    <n v="0"/>
    <n v="0"/>
    <n v="0"/>
    <n v="1"/>
    <n v="1"/>
  </r>
  <r>
    <x v="19"/>
    <x v="213"/>
    <x v="0"/>
    <x v="4"/>
    <n v="6"/>
    <n v="2"/>
    <n v="0"/>
    <n v="0"/>
    <n v="3"/>
    <n v="4"/>
    <n v="0"/>
    <n v="1"/>
    <n v="3"/>
    <n v="8"/>
  </r>
  <r>
    <x v="19"/>
    <x v="213"/>
    <x v="1"/>
    <x v="0"/>
    <n v="13"/>
    <n v="8"/>
    <n v="4"/>
    <n v="1"/>
    <n v="15"/>
    <n v="9"/>
    <n v="2"/>
    <n v="5"/>
    <n v="9"/>
    <n v="25"/>
  </r>
  <r>
    <x v="19"/>
    <x v="213"/>
    <x v="1"/>
    <x v="5"/>
    <n v="0"/>
    <n v="0"/>
    <n v="2"/>
    <n v="2"/>
    <n v="2"/>
    <n v="0"/>
    <n v="0"/>
    <n v="1"/>
    <n v="1"/>
    <n v="2"/>
  </r>
  <r>
    <x v="19"/>
    <x v="213"/>
    <x v="1"/>
    <x v="1"/>
    <n v="0"/>
    <n v="0"/>
    <n v="2"/>
    <n v="0"/>
    <n v="2"/>
    <n v="0"/>
    <n v="0"/>
    <n v="0"/>
    <n v="2"/>
    <n v="2"/>
  </r>
  <r>
    <x v="19"/>
    <x v="213"/>
    <x v="1"/>
    <x v="3"/>
    <n v="1"/>
    <n v="1"/>
    <n v="2"/>
    <n v="2"/>
    <n v="3"/>
    <n v="1"/>
    <n v="0"/>
    <n v="1"/>
    <n v="2"/>
    <n v="4"/>
  </r>
  <r>
    <x v="19"/>
    <x v="213"/>
    <x v="1"/>
    <x v="2"/>
    <n v="1"/>
    <n v="0"/>
    <n v="0"/>
    <n v="0"/>
    <n v="0"/>
    <n v="1"/>
    <n v="0"/>
    <n v="0"/>
    <n v="0"/>
    <n v="1"/>
  </r>
  <r>
    <x v="19"/>
    <x v="213"/>
    <x v="1"/>
    <x v="4"/>
    <n v="3"/>
    <n v="0"/>
    <n v="0"/>
    <n v="0"/>
    <n v="1"/>
    <n v="2"/>
    <n v="1"/>
    <n v="0"/>
    <n v="0"/>
    <n v="3"/>
  </r>
  <r>
    <x v="19"/>
    <x v="144"/>
    <x v="0"/>
    <x v="0"/>
    <n v="22"/>
    <n v="14"/>
    <n v="14"/>
    <n v="4"/>
    <n v="33"/>
    <n v="10"/>
    <n v="3"/>
    <n v="12"/>
    <n v="25"/>
    <n v="50"/>
  </r>
  <r>
    <x v="19"/>
    <x v="144"/>
    <x v="0"/>
    <x v="5"/>
    <n v="1"/>
    <n v="3"/>
    <n v="3"/>
    <n v="0"/>
    <n v="6"/>
    <n v="0"/>
    <n v="0"/>
    <n v="3"/>
    <n v="4"/>
    <n v="7"/>
  </r>
  <r>
    <x v="19"/>
    <x v="144"/>
    <x v="0"/>
    <x v="1"/>
    <n v="3"/>
    <n v="0"/>
    <n v="3"/>
    <n v="1"/>
    <n v="3"/>
    <n v="3"/>
    <n v="0"/>
    <n v="0"/>
    <n v="3"/>
    <n v="6"/>
  </r>
  <r>
    <x v="19"/>
    <x v="144"/>
    <x v="0"/>
    <x v="3"/>
    <n v="0"/>
    <n v="2"/>
    <n v="4"/>
    <n v="0"/>
    <n v="6"/>
    <n v="0"/>
    <n v="1"/>
    <n v="1"/>
    <n v="4"/>
    <n v="6"/>
  </r>
  <r>
    <x v="19"/>
    <x v="144"/>
    <x v="0"/>
    <x v="2"/>
    <n v="0"/>
    <n v="0"/>
    <n v="2"/>
    <n v="1"/>
    <n v="2"/>
    <n v="0"/>
    <n v="0"/>
    <n v="0"/>
    <n v="2"/>
    <n v="2"/>
  </r>
  <r>
    <x v="19"/>
    <x v="144"/>
    <x v="0"/>
    <x v="4"/>
    <n v="3"/>
    <n v="1"/>
    <n v="3"/>
    <n v="1"/>
    <n v="4"/>
    <n v="1"/>
    <n v="2"/>
    <n v="0"/>
    <n v="4"/>
    <n v="7"/>
  </r>
  <r>
    <x v="19"/>
    <x v="144"/>
    <x v="1"/>
    <x v="0"/>
    <n v="10"/>
    <n v="5"/>
    <n v="11"/>
    <n v="5"/>
    <n v="19"/>
    <n v="6"/>
    <n v="0"/>
    <n v="9"/>
    <n v="11"/>
    <n v="26"/>
  </r>
  <r>
    <x v="19"/>
    <x v="144"/>
    <x v="1"/>
    <x v="5"/>
    <n v="1"/>
    <n v="1"/>
    <n v="1"/>
    <n v="1"/>
    <n v="2"/>
    <n v="1"/>
    <n v="0"/>
    <n v="0"/>
    <n v="2"/>
    <n v="3"/>
  </r>
  <r>
    <x v="19"/>
    <x v="144"/>
    <x v="1"/>
    <x v="1"/>
    <n v="1"/>
    <n v="0"/>
    <n v="1"/>
    <n v="1"/>
    <n v="1"/>
    <n v="0"/>
    <n v="0"/>
    <n v="1"/>
    <n v="1"/>
    <n v="2"/>
  </r>
  <r>
    <x v="19"/>
    <x v="144"/>
    <x v="1"/>
    <x v="3"/>
    <n v="0"/>
    <n v="1"/>
    <n v="0"/>
    <n v="0"/>
    <n v="1"/>
    <n v="0"/>
    <n v="0"/>
    <n v="0"/>
    <n v="1"/>
    <n v="1"/>
  </r>
  <r>
    <x v="19"/>
    <x v="144"/>
    <x v="1"/>
    <x v="2"/>
    <n v="0"/>
    <n v="0"/>
    <n v="2"/>
    <n v="1"/>
    <n v="2"/>
    <n v="0"/>
    <n v="0"/>
    <n v="1"/>
    <n v="1"/>
    <n v="2"/>
  </r>
  <r>
    <x v="19"/>
    <x v="144"/>
    <x v="1"/>
    <x v="4"/>
    <n v="2"/>
    <n v="1"/>
    <n v="2"/>
    <n v="1"/>
    <n v="4"/>
    <n v="0"/>
    <n v="1"/>
    <n v="2"/>
    <n v="2"/>
    <n v="5"/>
  </r>
  <r>
    <x v="19"/>
    <x v="145"/>
    <x v="0"/>
    <x v="0"/>
    <n v="23"/>
    <n v="12"/>
    <n v="14"/>
    <n v="2"/>
    <n v="27"/>
    <n v="17"/>
    <n v="3"/>
    <n v="12"/>
    <n v="17"/>
    <n v="49"/>
  </r>
  <r>
    <x v="19"/>
    <x v="145"/>
    <x v="0"/>
    <x v="5"/>
    <n v="1"/>
    <n v="1"/>
    <n v="2"/>
    <n v="1"/>
    <n v="4"/>
    <n v="0"/>
    <n v="0"/>
    <n v="2"/>
    <n v="2"/>
    <n v="4"/>
  </r>
  <r>
    <x v="19"/>
    <x v="145"/>
    <x v="0"/>
    <x v="1"/>
    <n v="1"/>
    <n v="0"/>
    <n v="1"/>
    <n v="1"/>
    <n v="2"/>
    <n v="0"/>
    <n v="0"/>
    <n v="2"/>
    <n v="0"/>
    <n v="2"/>
  </r>
  <r>
    <x v="19"/>
    <x v="145"/>
    <x v="0"/>
    <x v="3"/>
    <n v="1"/>
    <n v="0"/>
    <n v="1"/>
    <n v="0"/>
    <n v="2"/>
    <n v="0"/>
    <n v="0"/>
    <n v="1"/>
    <n v="1"/>
    <n v="2"/>
  </r>
  <r>
    <x v="19"/>
    <x v="145"/>
    <x v="0"/>
    <x v="2"/>
    <n v="3"/>
    <n v="0"/>
    <n v="0"/>
    <n v="0"/>
    <n v="0"/>
    <n v="3"/>
    <n v="0"/>
    <n v="0"/>
    <n v="0"/>
    <n v="3"/>
  </r>
  <r>
    <x v="19"/>
    <x v="145"/>
    <x v="0"/>
    <x v="4"/>
    <n v="2"/>
    <n v="2"/>
    <n v="6"/>
    <n v="3"/>
    <n v="9"/>
    <n v="1"/>
    <n v="0"/>
    <n v="2"/>
    <n v="7"/>
    <n v="10"/>
  </r>
  <r>
    <x v="19"/>
    <x v="145"/>
    <x v="1"/>
    <x v="0"/>
    <n v="13"/>
    <n v="8"/>
    <n v="5"/>
    <n v="2"/>
    <n v="16"/>
    <n v="9"/>
    <n v="1"/>
    <n v="7"/>
    <n v="9"/>
    <n v="26"/>
  </r>
  <r>
    <x v="19"/>
    <x v="145"/>
    <x v="1"/>
    <x v="5"/>
    <n v="0"/>
    <n v="1"/>
    <n v="1"/>
    <n v="1"/>
    <n v="2"/>
    <n v="0"/>
    <n v="0"/>
    <n v="0"/>
    <n v="2"/>
    <n v="2"/>
  </r>
  <r>
    <x v="19"/>
    <x v="145"/>
    <x v="1"/>
    <x v="1"/>
    <n v="0"/>
    <n v="2"/>
    <n v="0"/>
    <n v="0"/>
    <n v="2"/>
    <n v="0"/>
    <n v="1"/>
    <n v="0"/>
    <n v="1"/>
    <n v="2"/>
  </r>
  <r>
    <x v="19"/>
    <x v="145"/>
    <x v="1"/>
    <x v="3"/>
    <n v="1"/>
    <n v="0"/>
    <n v="0"/>
    <n v="0"/>
    <n v="0"/>
    <n v="1"/>
    <n v="0"/>
    <n v="0"/>
    <n v="0"/>
    <n v="1"/>
  </r>
  <r>
    <x v="19"/>
    <x v="145"/>
    <x v="1"/>
    <x v="2"/>
    <n v="0"/>
    <n v="1"/>
    <n v="0"/>
    <n v="0"/>
    <n v="1"/>
    <n v="0"/>
    <n v="0"/>
    <n v="0"/>
    <n v="1"/>
    <n v="1"/>
  </r>
  <r>
    <x v="19"/>
    <x v="145"/>
    <x v="1"/>
    <x v="4"/>
    <n v="1"/>
    <n v="1"/>
    <n v="1"/>
    <n v="0"/>
    <n v="2"/>
    <n v="0"/>
    <n v="2"/>
    <n v="1"/>
    <n v="0"/>
    <n v="3"/>
  </r>
  <r>
    <x v="19"/>
    <x v="146"/>
    <x v="0"/>
    <x v="0"/>
    <n v="30"/>
    <n v="12"/>
    <n v="10"/>
    <n v="6"/>
    <n v="30"/>
    <n v="17"/>
    <n v="1"/>
    <n v="10"/>
    <n v="24"/>
    <n v="52"/>
  </r>
  <r>
    <x v="19"/>
    <x v="146"/>
    <x v="0"/>
    <x v="5"/>
    <n v="4"/>
    <n v="0"/>
    <n v="2"/>
    <n v="0"/>
    <n v="3"/>
    <n v="2"/>
    <n v="0"/>
    <n v="2"/>
    <n v="2"/>
    <n v="6"/>
  </r>
  <r>
    <x v="19"/>
    <x v="146"/>
    <x v="0"/>
    <x v="1"/>
    <n v="2"/>
    <n v="0"/>
    <n v="2"/>
    <n v="1"/>
    <n v="3"/>
    <n v="1"/>
    <n v="0"/>
    <n v="1"/>
    <n v="2"/>
    <n v="4"/>
  </r>
  <r>
    <x v="19"/>
    <x v="146"/>
    <x v="0"/>
    <x v="3"/>
    <n v="2"/>
    <n v="1"/>
    <n v="0"/>
    <n v="0"/>
    <n v="1"/>
    <n v="2"/>
    <n v="0"/>
    <n v="1"/>
    <n v="0"/>
    <n v="3"/>
  </r>
  <r>
    <x v="19"/>
    <x v="146"/>
    <x v="0"/>
    <x v="2"/>
    <n v="2"/>
    <n v="0"/>
    <n v="0"/>
    <n v="0"/>
    <n v="0"/>
    <n v="1"/>
    <n v="0"/>
    <n v="1"/>
    <n v="0"/>
    <n v="2"/>
  </r>
  <r>
    <x v="19"/>
    <x v="146"/>
    <x v="0"/>
    <x v="4"/>
    <n v="2"/>
    <n v="1"/>
    <n v="1"/>
    <n v="0"/>
    <n v="2"/>
    <n v="1"/>
    <n v="0"/>
    <n v="2"/>
    <n v="1"/>
    <n v="4"/>
  </r>
  <r>
    <x v="19"/>
    <x v="146"/>
    <x v="1"/>
    <x v="0"/>
    <n v="9"/>
    <n v="6"/>
    <n v="4"/>
    <n v="0"/>
    <n v="11"/>
    <n v="7"/>
    <n v="0"/>
    <n v="7"/>
    <n v="5"/>
    <n v="19"/>
  </r>
  <r>
    <x v="19"/>
    <x v="146"/>
    <x v="1"/>
    <x v="5"/>
    <n v="1"/>
    <n v="0"/>
    <n v="2"/>
    <n v="1"/>
    <n v="2"/>
    <n v="1"/>
    <n v="0"/>
    <n v="0"/>
    <n v="2"/>
    <n v="3"/>
  </r>
  <r>
    <x v="19"/>
    <x v="146"/>
    <x v="1"/>
    <x v="1"/>
    <n v="1"/>
    <n v="1"/>
    <n v="0"/>
    <n v="1"/>
    <n v="1"/>
    <n v="1"/>
    <n v="0"/>
    <n v="0"/>
    <n v="1"/>
    <n v="2"/>
  </r>
  <r>
    <x v="19"/>
    <x v="146"/>
    <x v="1"/>
    <x v="3"/>
    <n v="0"/>
    <n v="1"/>
    <n v="0"/>
    <n v="0"/>
    <n v="1"/>
    <n v="0"/>
    <n v="0"/>
    <n v="0"/>
    <n v="1"/>
    <n v="1"/>
  </r>
  <r>
    <x v="19"/>
    <x v="146"/>
    <x v="1"/>
    <x v="2"/>
    <n v="0"/>
    <n v="2"/>
    <n v="1"/>
    <n v="2"/>
    <n v="3"/>
    <n v="0"/>
    <n v="0"/>
    <n v="0"/>
    <n v="3"/>
    <n v="3"/>
  </r>
  <r>
    <x v="19"/>
    <x v="146"/>
    <x v="1"/>
    <x v="4"/>
    <n v="4"/>
    <n v="0"/>
    <n v="1"/>
    <n v="0"/>
    <n v="1"/>
    <n v="4"/>
    <n v="0"/>
    <n v="0"/>
    <n v="1"/>
    <n v="5"/>
  </r>
  <r>
    <x v="19"/>
    <x v="214"/>
    <x v="0"/>
    <x v="0"/>
    <n v="27"/>
    <n v="16"/>
    <n v="16"/>
    <n v="1"/>
    <n v="38"/>
    <n v="18"/>
    <n v="4"/>
    <n v="8"/>
    <n v="29"/>
    <n v="59"/>
  </r>
  <r>
    <x v="19"/>
    <x v="214"/>
    <x v="0"/>
    <x v="5"/>
    <n v="0"/>
    <n v="1"/>
    <n v="2"/>
    <n v="0"/>
    <n v="3"/>
    <n v="0"/>
    <n v="0"/>
    <n v="0"/>
    <n v="3"/>
    <n v="3"/>
  </r>
  <r>
    <x v="19"/>
    <x v="214"/>
    <x v="0"/>
    <x v="1"/>
    <n v="1"/>
    <n v="1"/>
    <n v="0"/>
    <n v="0"/>
    <n v="2"/>
    <n v="0"/>
    <n v="0"/>
    <n v="1"/>
    <n v="1"/>
    <n v="2"/>
  </r>
  <r>
    <x v="19"/>
    <x v="214"/>
    <x v="0"/>
    <x v="3"/>
    <n v="1"/>
    <n v="1"/>
    <n v="1"/>
    <n v="0"/>
    <n v="2"/>
    <n v="0"/>
    <n v="0"/>
    <n v="3"/>
    <n v="0"/>
    <n v="3"/>
  </r>
  <r>
    <x v="19"/>
    <x v="214"/>
    <x v="0"/>
    <x v="2"/>
    <n v="0"/>
    <n v="1"/>
    <n v="1"/>
    <n v="0"/>
    <n v="2"/>
    <n v="0"/>
    <n v="0"/>
    <n v="1"/>
    <n v="1"/>
    <n v="2"/>
  </r>
  <r>
    <x v="19"/>
    <x v="214"/>
    <x v="0"/>
    <x v="4"/>
    <n v="3"/>
    <n v="2"/>
    <n v="2"/>
    <n v="1"/>
    <n v="4"/>
    <n v="1"/>
    <n v="0"/>
    <n v="3"/>
    <n v="3"/>
    <n v="7"/>
  </r>
  <r>
    <x v="19"/>
    <x v="214"/>
    <x v="1"/>
    <x v="0"/>
    <n v="7"/>
    <n v="5"/>
    <n v="12"/>
    <n v="1"/>
    <n v="18"/>
    <n v="3"/>
    <n v="1"/>
    <n v="5"/>
    <n v="15"/>
    <n v="24"/>
  </r>
  <r>
    <x v="19"/>
    <x v="214"/>
    <x v="1"/>
    <x v="1"/>
    <n v="0"/>
    <n v="2"/>
    <n v="0"/>
    <n v="0"/>
    <n v="2"/>
    <n v="0"/>
    <n v="0"/>
    <n v="0"/>
    <n v="2"/>
    <n v="2"/>
  </r>
  <r>
    <x v="19"/>
    <x v="214"/>
    <x v="1"/>
    <x v="3"/>
    <n v="0"/>
    <n v="1"/>
    <n v="1"/>
    <n v="0"/>
    <n v="2"/>
    <n v="0"/>
    <n v="0"/>
    <n v="1"/>
    <n v="1"/>
    <n v="2"/>
  </r>
  <r>
    <x v="19"/>
    <x v="214"/>
    <x v="1"/>
    <x v="2"/>
    <n v="0"/>
    <n v="1"/>
    <n v="1"/>
    <n v="1"/>
    <n v="2"/>
    <n v="0"/>
    <n v="0"/>
    <n v="0"/>
    <n v="2"/>
    <n v="2"/>
  </r>
  <r>
    <x v="19"/>
    <x v="214"/>
    <x v="1"/>
    <x v="4"/>
    <n v="4"/>
    <n v="3"/>
    <n v="0"/>
    <n v="1"/>
    <n v="5"/>
    <n v="2"/>
    <n v="0"/>
    <n v="3"/>
    <n v="2"/>
    <n v="7"/>
  </r>
  <r>
    <x v="19"/>
    <x v="147"/>
    <x v="0"/>
    <x v="0"/>
    <n v="24"/>
    <n v="15"/>
    <n v="20"/>
    <n v="3"/>
    <n v="41"/>
    <n v="10"/>
    <n v="5"/>
    <n v="15"/>
    <n v="29"/>
    <n v="59"/>
  </r>
  <r>
    <x v="19"/>
    <x v="147"/>
    <x v="0"/>
    <x v="5"/>
    <n v="4"/>
    <n v="2"/>
    <n v="2"/>
    <n v="2"/>
    <n v="4"/>
    <n v="3"/>
    <n v="1"/>
    <n v="1"/>
    <n v="3"/>
    <n v="8"/>
  </r>
  <r>
    <x v="19"/>
    <x v="147"/>
    <x v="0"/>
    <x v="3"/>
    <n v="3"/>
    <n v="1"/>
    <n v="0"/>
    <n v="0"/>
    <n v="2"/>
    <n v="2"/>
    <n v="0"/>
    <n v="0"/>
    <n v="2"/>
    <n v="4"/>
  </r>
  <r>
    <x v="19"/>
    <x v="147"/>
    <x v="0"/>
    <x v="2"/>
    <n v="1"/>
    <n v="2"/>
    <n v="1"/>
    <n v="1"/>
    <n v="3"/>
    <n v="0"/>
    <n v="0"/>
    <n v="2"/>
    <n v="2"/>
    <n v="4"/>
  </r>
  <r>
    <x v="19"/>
    <x v="147"/>
    <x v="0"/>
    <x v="4"/>
    <n v="6"/>
    <n v="1"/>
    <n v="3"/>
    <n v="2"/>
    <n v="4"/>
    <n v="4"/>
    <n v="1"/>
    <n v="2"/>
    <n v="3"/>
    <n v="10"/>
  </r>
  <r>
    <x v="19"/>
    <x v="147"/>
    <x v="1"/>
    <x v="0"/>
    <n v="9"/>
    <n v="5"/>
    <n v="3"/>
    <n v="1"/>
    <n v="10"/>
    <n v="5"/>
    <n v="1"/>
    <n v="5"/>
    <n v="6"/>
    <n v="17"/>
  </r>
  <r>
    <x v="19"/>
    <x v="147"/>
    <x v="1"/>
    <x v="5"/>
    <n v="4"/>
    <n v="0"/>
    <n v="1"/>
    <n v="1"/>
    <n v="3"/>
    <n v="2"/>
    <n v="1"/>
    <n v="1"/>
    <n v="1"/>
    <n v="5"/>
  </r>
  <r>
    <x v="19"/>
    <x v="147"/>
    <x v="1"/>
    <x v="1"/>
    <n v="1"/>
    <n v="1"/>
    <n v="0"/>
    <n v="0"/>
    <n v="1"/>
    <n v="1"/>
    <n v="0"/>
    <n v="1"/>
    <n v="0"/>
    <n v="2"/>
  </r>
  <r>
    <x v="19"/>
    <x v="147"/>
    <x v="1"/>
    <x v="2"/>
    <n v="0"/>
    <n v="1"/>
    <n v="0"/>
    <n v="0"/>
    <n v="1"/>
    <n v="0"/>
    <n v="0"/>
    <n v="0"/>
    <n v="1"/>
    <n v="1"/>
  </r>
  <r>
    <x v="19"/>
    <x v="147"/>
    <x v="1"/>
    <x v="4"/>
    <n v="4"/>
    <n v="1"/>
    <n v="1"/>
    <n v="0"/>
    <n v="6"/>
    <n v="0"/>
    <n v="2"/>
    <n v="2"/>
    <n v="2"/>
    <n v="6"/>
  </r>
  <r>
    <x v="19"/>
    <x v="215"/>
    <x v="0"/>
    <x v="0"/>
    <n v="24"/>
    <n v="17"/>
    <n v="8"/>
    <n v="2"/>
    <n v="29"/>
    <n v="17"/>
    <n v="4"/>
    <n v="9"/>
    <n v="19"/>
    <n v="49"/>
  </r>
  <r>
    <x v="19"/>
    <x v="215"/>
    <x v="0"/>
    <x v="5"/>
    <n v="0"/>
    <n v="1"/>
    <n v="1"/>
    <n v="1"/>
    <n v="2"/>
    <n v="0"/>
    <n v="0"/>
    <n v="2"/>
    <n v="0"/>
    <n v="2"/>
  </r>
  <r>
    <x v="19"/>
    <x v="215"/>
    <x v="0"/>
    <x v="1"/>
    <n v="0"/>
    <n v="1"/>
    <n v="1"/>
    <n v="1"/>
    <n v="2"/>
    <n v="0"/>
    <n v="0"/>
    <n v="0"/>
    <n v="2"/>
    <n v="2"/>
  </r>
  <r>
    <x v="19"/>
    <x v="215"/>
    <x v="0"/>
    <x v="3"/>
    <n v="0"/>
    <n v="0"/>
    <n v="1"/>
    <n v="0"/>
    <n v="1"/>
    <n v="0"/>
    <n v="0"/>
    <n v="0"/>
    <n v="1"/>
    <n v="1"/>
  </r>
  <r>
    <x v="19"/>
    <x v="215"/>
    <x v="0"/>
    <x v="2"/>
    <n v="0"/>
    <n v="1"/>
    <n v="3"/>
    <n v="3"/>
    <n v="4"/>
    <n v="0"/>
    <n v="0"/>
    <n v="0"/>
    <n v="4"/>
    <n v="4"/>
  </r>
  <r>
    <x v="19"/>
    <x v="215"/>
    <x v="0"/>
    <x v="4"/>
    <n v="2"/>
    <n v="2"/>
    <n v="1"/>
    <n v="2"/>
    <n v="4"/>
    <n v="1"/>
    <n v="0"/>
    <n v="1"/>
    <n v="3"/>
    <n v="5"/>
  </r>
  <r>
    <x v="19"/>
    <x v="215"/>
    <x v="1"/>
    <x v="0"/>
    <n v="10"/>
    <n v="8"/>
    <n v="8"/>
    <n v="0"/>
    <n v="19"/>
    <n v="6"/>
    <n v="1"/>
    <n v="6"/>
    <n v="13"/>
    <n v="26"/>
  </r>
  <r>
    <x v="19"/>
    <x v="215"/>
    <x v="1"/>
    <x v="5"/>
    <n v="2"/>
    <n v="0"/>
    <n v="1"/>
    <n v="1"/>
    <n v="1"/>
    <n v="1"/>
    <n v="0"/>
    <n v="1"/>
    <n v="1"/>
    <n v="3"/>
  </r>
  <r>
    <x v="19"/>
    <x v="215"/>
    <x v="1"/>
    <x v="1"/>
    <n v="4"/>
    <n v="2"/>
    <n v="0"/>
    <n v="0"/>
    <n v="4"/>
    <n v="2"/>
    <n v="0"/>
    <n v="2"/>
    <n v="2"/>
    <n v="6"/>
  </r>
  <r>
    <x v="19"/>
    <x v="215"/>
    <x v="1"/>
    <x v="3"/>
    <n v="1"/>
    <n v="0"/>
    <n v="0"/>
    <n v="0"/>
    <n v="0"/>
    <n v="1"/>
    <n v="0"/>
    <n v="0"/>
    <n v="0"/>
    <n v="1"/>
  </r>
  <r>
    <x v="19"/>
    <x v="215"/>
    <x v="1"/>
    <x v="4"/>
    <n v="3"/>
    <n v="0"/>
    <n v="0"/>
    <n v="0"/>
    <n v="1"/>
    <n v="1"/>
    <n v="0"/>
    <n v="1"/>
    <n v="1"/>
    <n v="3"/>
  </r>
  <r>
    <x v="19"/>
    <x v="148"/>
    <x v="0"/>
    <x v="0"/>
    <n v="18"/>
    <n v="14"/>
    <n v="13"/>
    <n v="0"/>
    <n v="31"/>
    <n v="10"/>
    <n v="3"/>
    <n v="10"/>
    <n v="22"/>
    <n v="45"/>
  </r>
  <r>
    <x v="19"/>
    <x v="148"/>
    <x v="0"/>
    <x v="5"/>
    <n v="0"/>
    <n v="1"/>
    <n v="1"/>
    <n v="0"/>
    <n v="2"/>
    <n v="0"/>
    <n v="0"/>
    <n v="1"/>
    <n v="1"/>
    <n v="2"/>
  </r>
  <r>
    <x v="19"/>
    <x v="148"/>
    <x v="0"/>
    <x v="1"/>
    <n v="1"/>
    <n v="1"/>
    <n v="2"/>
    <n v="0"/>
    <n v="3"/>
    <n v="1"/>
    <n v="0"/>
    <n v="0"/>
    <n v="3"/>
    <n v="4"/>
  </r>
  <r>
    <x v="19"/>
    <x v="148"/>
    <x v="0"/>
    <x v="3"/>
    <n v="0"/>
    <n v="1"/>
    <n v="0"/>
    <n v="0"/>
    <n v="1"/>
    <n v="0"/>
    <n v="0"/>
    <n v="0"/>
    <n v="1"/>
    <n v="1"/>
  </r>
  <r>
    <x v="19"/>
    <x v="148"/>
    <x v="0"/>
    <x v="2"/>
    <n v="1"/>
    <n v="1"/>
    <n v="1"/>
    <n v="0"/>
    <n v="3"/>
    <n v="0"/>
    <n v="0"/>
    <n v="0"/>
    <n v="3"/>
    <n v="3"/>
  </r>
  <r>
    <x v="19"/>
    <x v="148"/>
    <x v="0"/>
    <x v="4"/>
    <n v="0"/>
    <n v="1"/>
    <n v="0"/>
    <n v="0"/>
    <n v="1"/>
    <n v="0"/>
    <n v="0"/>
    <n v="0"/>
    <n v="1"/>
    <n v="1"/>
  </r>
  <r>
    <x v="19"/>
    <x v="148"/>
    <x v="1"/>
    <x v="0"/>
    <n v="8"/>
    <n v="8"/>
    <n v="10"/>
    <n v="1"/>
    <n v="20"/>
    <n v="6"/>
    <n v="1"/>
    <n v="1"/>
    <n v="18"/>
    <n v="26"/>
  </r>
  <r>
    <x v="19"/>
    <x v="148"/>
    <x v="1"/>
    <x v="5"/>
    <n v="1"/>
    <n v="0"/>
    <n v="0"/>
    <n v="0"/>
    <n v="0"/>
    <n v="1"/>
    <n v="0"/>
    <n v="0"/>
    <n v="0"/>
    <n v="1"/>
  </r>
  <r>
    <x v="19"/>
    <x v="148"/>
    <x v="1"/>
    <x v="1"/>
    <n v="2"/>
    <n v="1"/>
    <n v="0"/>
    <n v="0"/>
    <n v="1"/>
    <n v="1"/>
    <n v="0"/>
    <n v="1"/>
    <n v="1"/>
    <n v="3"/>
  </r>
  <r>
    <x v="19"/>
    <x v="148"/>
    <x v="1"/>
    <x v="4"/>
    <n v="3"/>
    <n v="1"/>
    <n v="0"/>
    <n v="0"/>
    <n v="3"/>
    <n v="1"/>
    <n v="2"/>
    <n v="1"/>
    <n v="0"/>
    <n v="4"/>
  </r>
  <r>
    <x v="19"/>
    <x v="216"/>
    <x v="0"/>
    <x v="0"/>
    <n v="15"/>
    <n v="13"/>
    <n v="15"/>
    <n v="3"/>
    <n v="35"/>
    <n v="3"/>
    <n v="4"/>
    <n v="16"/>
    <n v="20"/>
    <n v="43"/>
  </r>
  <r>
    <x v="19"/>
    <x v="216"/>
    <x v="0"/>
    <x v="5"/>
    <n v="1"/>
    <n v="1"/>
    <n v="0"/>
    <n v="0"/>
    <n v="2"/>
    <n v="0"/>
    <n v="0"/>
    <n v="1"/>
    <n v="1"/>
    <n v="2"/>
  </r>
  <r>
    <x v="19"/>
    <x v="216"/>
    <x v="0"/>
    <x v="1"/>
    <n v="1"/>
    <n v="2"/>
    <n v="1"/>
    <n v="0"/>
    <n v="3"/>
    <n v="1"/>
    <n v="0"/>
    <n v="3"/>
    <n v="0"/>
    <n v="4"/>
  </r>
  <r>
    <x v="19"/>
    <x v="216"/>
    <x v="0"/>
    <x v="3"/>
    <n v="1"/>
    <n v="2"/>
    <n v="1"/>
    <n v="0"/>
    <n v="3"/>
    <n v="0"/>
    <n v="1"/>
    <n v="1"/>
    <n v="2"/>
    <n v="4"/>
  </r>
  <r>
    <x v="19"/>
    <x v="216"/>
    <x v="0"/>
    <x v="4"/>
    <n v="2"/>
    <n v="0"/>
    <n v="3"/>
    <n v="0"/>
    <n v="3"/>
    <n v="0"/>
    <n v="2"/>
    <n v="1"/>
    <n v="2"/>
    <n v="5"/>
  </r>
  <r>
    <x v="19"/>
    <x v="216"/>
    <x v="1"/>
    <x v="0"/>
    <n v="8"/>
    <n v="5"/>
    <n v="6"/>
    <n v="2"/>
    <n v="13"/>
    <n v="5"/>
    <n v="0"/>
    <n v="3"/>
    <n v="11"/>
    <n v="19"/>
  </r>
  <r>
    <x v="19"/>
    <x v="216"/>
    <x v="1"/>
    <x v="3"/>
    <n v="1"/>
    <n v="0"/>
    <n v="0"/>
    <n v="0"/>
    <n v="0"/>
    <n v="1"/>
    <n v="0"/>
    <n v="0"/>
    <n v="0"/>
    <n v="1"/>
  </r>
  <r>
    <x v="19"/>
    <x v="216"/>
    <x v="1"/>
    <x v="2"/>
    <n v="1"/>
    <n v="0"/>
    <n v="0"/>
    <n v="0"/>
    <n v="0"/>
    <n v="0"/>
    <n v="0"/>
    <n v="1"/>
    <n v="0"/>
    <n v="1"/>
  </r>
  <r>
    <x v="19"/>
    <x v="216"/>
    <x v="1"/>
    <x v="4"/>
    <n v="0"/>
    <n v="0"/>
    <n v="1"/>
    <n v="0"/>
    <n v="1"/>
    <n v="0"/>
    <n v="0"/>
    <n v="0"/>
    <n v="1"/>
    <n v="1"/>
  </r>
  <r>
    <x v="19"/>
    <x v="149"/>
    <x v="0"/>
    <x v="0"/>
    <n v="23"/>
    <n v="17"/>
    <n v="13"/>
    <n v="3"/>
    <n v="36"/>
    <n v="14"/>
    <n v="1"/>
    <n v="16"/>
    <n v="22"/>
    <n v="53"/>
  </r>
  <r>
    <x v="19"/>
    <x v="149"/>
    <x v="0"/>
    <x v="5"/>
    <n v="3"/>
    <n v="0"/>
    <n v="0"/>
    <n v="0"/>
    <n v="0"/>
    <n v="1"/>
    <n v="0"/>
    <n v="2"/>
    <n v="0"/>
    <n v="3"/>
  </r>
  <r>
    <x v="19"/>
    <x v="149"/>
    <x v="0"/>
    <x v="1"/>
    <n v="1"/>
    <n v="1"/>
    <n v="0"/>
    <n v="0"/>
    <n v="2"/>
    <n v="0"/>
    <n v="0"/>
    <n v="0"/>
    <n v="2"/>
    <n v="2"/>
  </r>
  <r>
    <x v="19"/>
    <x v="149"/>
    <x v="0"/>
    <x v="4"/>
    <n v="3"/>
    <n v="0"/>
    <n v="0"/>
    <n v="0"/>
    <n v="0"/>
    <n v="2"/>
    <n v="0"/>
    <n v="1"/>
    <n v="0"/>
    <n v="3"/>
  </r>
  <r>
    <x v="19"/>
    <x v="149"/>
    <x v="1"/>
    <x v="0"/>
    <n v="15"/>
    <n v="9"/>
    <n v="6"/>
    <n v="0"/>
    <n v="19"/>
    <n v="10"/>
    <n v="1"/>
    <n v="6"/>
    <n v="13"/>
    <n v="30"/>
  </r>
  <r>
    <x v="19"/>
    <x v="149"/>
    <x v="1"/>
    <x v="1"/>
    <n v="2"/>
    <n v="0"/>
    <n v="0"/>
    <n v="0"/>
    <n v="0"/>
    <n v="2"/>
    <n v="0"/>
    <n v="0"/>
    <n v="0"/>
    <n v="2"/>
  </r>
  <r>
    <x v="19"/>
    <x v="149"/>
    <x v="1"/>
    <x v="3"/>
    <n v="1"/>
    <n v="0"/>
    <n v="1"/>
    <n v="0"/>
    <n v="1"/>
    <n v="1"/>
    <n v="0"/>
    <n v="0"/>
    <n v="1"/>
    <n v="2"/>
  </r>
  <r>
    <x v="19"/>
    <x v="149"/>
    <x v="1"/>
    <x v="4"/>
    <n v="0"/>
    <n v="0"/>
    <n v="1"/>
    <n v="1"/>
    <n v="1"/>
    <n v="0"/>
    <n v="0"/>
    <n v="1"/>
    <n v="0"/>
    <n v="1"/>
  </r>
  <r>
    <x v="19"/>
    <x v="150"/>
    <x v="0"/>
    <x v="0"/>
    <n v="23"/>
    <n v="11"/>
    <n v="8"/>
    <n v="1"/>
    <n v="24"/>
    <n v="12"/>
    <n v="2"/>
    <n v="5"/>
    <n v="23"/>
    <n v="42"/>
  </r>
  <r>
    <x v="19"/>
    <x v="150"/>
    <x v="0"/>
    <x v="5"/>
    <n v="2"/>
    <n v="1"/>
    <n v="0"/>
    <n v="0"/>
    <n v="1"/>
    <n v="2"/>
    <n v="0"/>
    <n v="0"/>
    <n v="1"/>
    <n v="3"/>
  </r>
  <r>
    <x v="19"/>
    <x v="150"/>
    <x v="0"/>
    <x v="1"/>
    <n v="1"/>
    <n v="0"/>
    <n v="3"/>
    <n v="0"/>
    <n v="4"/>
    <n v="0"/>
    <n v="0"/>
    <n v="2"/>
    <n v="2"/>
    <n v="4"/>
  </r>
  <r>
    <x v="19"/>
    <x v="150"/>
    <x v="0"/>
    <x v="3"/>
    <n v="1"/>
    <n v="1"/>
    <n v="0"/>
    <n v="0"/>
    <n v="1"/>
    <n v="1"/>
    <n v="0"/>
    <n v="0"/>
    <n v="1"/>
    <n v="2"/>
  </r>
  <r>
    <x v="19"/>
    <x v="150"/>
    <x v="0"/>
    <x v="2"/>
    <n v="1"/>
    <n v="0"/>
    <n v="1"/>
    <n v="0"/>
    <n v="1"/>
    <n v="1"/>
    <n v="0"/>
    <n v="0"/>
    <n v="1"/>
    <n v="2"/>
  </r>
  <r>
    <x v="19"/>
    <x v="150"/>
    <x v="0"/>
    <x v="4"/>
    <n v="1"/>
    <n v="1"/>
    <n v="0"/>
    <n v="0"/>
    <n v="1"/>
    <n v="1"/>
    <n v="0"/>
    <n v="0"/>
    <n v="1"/>
    <n v="2"/>
  </r>
  <r>
    <x v="19"/>
    <x v="150"/>
    <x v="1"/>
    <x v="0"/>
    <n v="10"/>
    <n v="3"/>
    <n v="5"/>
    <n v="1"/>
    <n v="10"/>
    <n v="7"/>
    <n v="0"/>
    <n v="3"/>
    <n v="8"/>
    <n v="18"/>
  </r>
  <r>
    <x v="19"/>
    <x v="150"/>
    <x v="1"/>
    <x v="5"/>
    <n v="0"/>
    <n v="0"/>
    <n v="1"/>
    <n v="1"/>
    <n v="1"/>
    <n v="0"/>
    <n v="0"/>
    <n v="0"/>
    <n v="1"/>
    <n v="1"/>
  </r>
  <r>
    <x v="19"/>
    <x v="150"/>
    <x v="1"/>
    <x v="1"/>
    <n v="0"/>
    <n v="0"/>
    <n v="2"/>
    <n v="0"/>
    <n v="2"/>
    <n v="0"/>
    <n v="0"/>
    <n v="0"/>
    <n v="2"/>
    <n v="2"/>
  </r>
  <r>
    <x v="19"/>
    <x v="150"/>
    <x v="1"/>
    <x v="2"/>
    <n v="0"/>
    <n v="0"/>
    <n v="1"/>
    <n v="0"/>
    <n v="1"/>
    <n v="0"/>
    <n v="0"/>
    <n v="0"/>
    <n v="1"/>
    <n v="1"/>
  </r>
  <r>
    <x v="19"/>
    <x v="150"/>
    <x v="1"/>
    <x v="4"/>
    <n v="3"/>
    <n v="0"/>
    <n v="0"/>
    <n v="0"/>
    <n v="1"/>
    <n v="2"/>
    <n v="0"/>
    <n v="0"/>
    <n v="1"/>
    <n v="3"/>
  </r>
  <r>
    <x v="19"/>
    <x v="217"/>
    <x v="0"/>
    <x v="0"/>
    <n v="21"/>
    <n v="16"/>
    <n v="14"/>
    <n v="6"/>
    <n v="38"/>
    <n v="6"/>
    <n v="5"/>
    <n v="11"/>
    <n v="29"/>
    <n v="51"/>
  </r>
  <r>
    <x v="19"/>
    <x v="217"/>
    <x v="0"/>
    <x v="5"/>
    <n v="2"/>
    <n v="0"/>
    <n v="0"/>
    <n v="0"/>
    <n v="1"/>
    <n v="0"/>
    <n v="0"/>
    <n v="2"/>
    <n v="0"/>
    <n v="2"/>
  </r>
  <r>
    <x v="19"/>
    <x v="217"/>
    <x v="0"/>
    <x v="1"/>
    <n v="1"/>
    <n v="0"/>
    <n v="0"/>
    <n v="0"/>
    <n v="0"/>
    <n v="0"/>
    <n v="0"/>
    <n v="1"/>
    <n v="0"/>
    <n v="1"/>
  </r>
  <r>
    <x v="19"/>
    <x v="217"/>
    <x v="0"/>
    <x v="3"/>
    <n v="2"/>
    <n v="0"/>
    <n v="0"/>
    <n v="0"/>
    <n v="1"/>
    <n v="1"/>
    <n v="1"/>
    <n v="0"/>
    <n v="0"/>
    <n v="2"/>
  </r>
  <r>
    <x v="19"/>
    <x v="217"/>
    <x v="0"/>
    <x v="2"/>
    <n v="2"/>
    <n v="0"/>
    <n v="0"/>
    <n v="0"/>
    <n v="0"/>
    <n v="2"/>
    <n v="0"/>
    <n v="0"/>
    <n v="0"/>
    <n v="2"/>
  </r>
  <r>
    <x v="19"/>
    <x v="217"/>
    <x v="0"/>
    <x v="4"/>
    <n v="1"/>
    <n v="5"/>
    <n v="0"/>
    <n v="0"/>
    <n v="6"/>
    <n v="0"/>
    <n v="1"/>
    <n v="2"/>
    <n v="3"/>
    <n v="6"/>
  </r>
  <r>
    <x v="19"/>
    <x v="217"/>
    <x v="1"/>
    <x v="0"/>
    <n v="11"/>
    <n v="5"/>
    <n v="6"/>
    <n v="3"/>
    <n v="14"/>
    <n v="5"/>
    <n v="2"/>
    <n v="6"/>
    <n v="9"/>
    <n v="22"/>
  </r>
  <r>
    <x v="19"/>
    <x v="217"/>
    <x v="1"/>
    <x v="5"/>
    <n v="0"/>
    <n v="1"/>
    <n v="0"/>
    <n v="0"/>
    <n v="1"/>
    <n v="0"/>
    <n v="0"/>
    <n v="0"/>
    <n v="1"/>
    <n v="1"/>
  </r>
  <r>
    <x v="19"/>
    <x v="217"/>
    <x v="1"/>
    <x v="1"/>
    <n v="0"/>
    <n v="1"/>
    <n v="0"/>
    <n v="0"/>
    <n v="1"/>
    <n v="0"/>
    <n v="0"/>
    <n v="1"/>
    <n v="0"/>
    <n v="1"/>
  </r>
  <r>
    <x v="19"/>
    <x v="217"/>
    <x v="1"/>
    <x v="2"/>
    <n v="1"/>
    <n v="0"/>
    <n v="1"/>
    <n v="1"/>
    <n v="1"/>
    <n v="1"/>
    <n v="0"/>
    <n v="0"/>
    <n v="1"/>
    <n v="2"/>
  </r>
  <r>
    <x v="19"/>
    <x v="217"/>
    <x v="1"/>
    <x v="4"/>
    <n v="1"/>
    <n v="1"/>
    <n v="0"/>
    <n v="0"/>
    <n v="2"/>
    <n v="0"/>
    <n v="0"/>
    <n v="1"/>
    <n v="1"/>
    <n v="2"/>
  </r>
  <r>
    <x v="19"/>
    <x v="151"/>
    <x v="0"/>
    <x v="0"/>
    <n v="18"/>
    <n v="15"/>
    <n v="14"/>
    <n v="3"/>
    <n v="36"/>
    <n v="11"/>
    <n v="3"/>
    <n v="7"/>
    <n v="26"/>
    <n v="47"/>
  </r>
  <r>
    <x v="19"/>
    <x v="151"/>
    <x v="0"/>
    <x v="5"/>
    <n v="2"/>
    <n v="0"/>
    <n v="0"/>
    <n v="0"/>
    <n v="0"/>
    <n v="2"/>
    <n v="0"/>
    <n v="0"/>
    <n v="0"/>
    <n v="2"/>
  </r>
  <r>
    <x v="19"/>
    <x v="151"/>
    <x v="0"/>
    <x v="1"/>
    <n v="2"/>
    <n v="2"/>
    <n v="0"/>
    <n v="0"/>
    <n v="3"/>
    <n v="0"/>
    <n v="0"/>
    <n v="1"/>
    <n v="3"/>
    <n v="4"/>
  </r>
  <r>
    <x v="19"/>
    <x v="151"/>
    <x v="0"/>
    <x v="3"/>
    <n v="1"/>
    <n v="1"/>
    <n v="2"/>
    <n v="0"/>
    <n v="3"/>
    <n v="1"/>
    <n v="0"/>
    <n v="0"/>
    <n v="3"/>
    <n v="4"/>
  </r>
  <r>
    <x v="19"/>
    <x v="151"/>
    <x v="0"/>
    <x v="4"/>
    <n v="0"/>
    <n v="1"/>
    <n v="3"/>
    <n v="0"/>
    <n v="4"/>
    <n v="0"/>
    <n v="0"/>
    <n v="4"/>
    <n v="0"/>
    <n v="4"/>
  </r>
  <r>
    <x v="19"/>
    <x v="151"/>
    <x v="1"/>
    <x v="0"/>
    <n v="9"/>
    <n v="2"/>
    <n v="7"/>
    <n v="1"/>
    <n v="11"/>
    <n v="7"/>
    <n v="0"/>
    <n v="3"/>
    <n v="8"/>
    <n v="18"/>
  </r>
  <r>
    <x v="19"/>
    <x v="151"/>
    <x v="1"/>
    <x v="5"/>
    <n v="0"/>
    <n v="2"/>
    <n v="0"/>
    <n v="0"/>
    <n v="2"/>
    <n v="0"/>
    <n v="0"/>
    <n v="1"/>
    <n v="1"/>
    <n v="2"/>
  </r>
  <r>
    <x v="19"/>
    <x v="151"/>
    <x v="1"/>
    <x v="1"/>
    <n v="0"/>
    <n v="1"/>
    <n v="0"/>
    <n v="0"/>
    <n v="1"/>
    <n v="0"/>
    <n v="0"/>
    <n v="1"/>
    <n v="0"/>
    <n v="1"/>
  </r>
  <r>
    <x v="19"/>
    <x v="151"/>
    <x v="1"/>
    <x v="3"/>
    <n v="1"/>
    <n v="1"/>
    <n v="0"/>
    <n v="0"/>
    <n v="1"/>
    <n v="0"/>
    <n v="0"/>
    <n v="1"/>
    <n v="1"/>
    <n v="2"/>
  </r>
  <r>
    <x v="19"/>
    <x v="151"/>
    <x v="1"/>
    <x v="2"/>
    <n v="2"/>
    <n v="0"/>
    <n v="1"/>
    <n v="1"/>
    <n v="2"/>
    <n v="0"/>
    <n v="0"/>
    <n v="2"/>
    <n v="1"/>
    <n v="3"/>
  </r>
  <r>
    <x v="19"/>
    <x v="151"/>
    <x v="1"/>
    <x v="4"/>
    <n v="0"/>
    <n v="2"/>
    <n v="1"/>
    <n v="1"/>
    <n v="3"/>
    <n v="0"/>
    <n v="0"/>
    <n v="1"/>
    <n v="2"/>
    <n v="3"/>
  </r>
  <r>
    <x v="19"/>
    <x v="218"/>
    <x v="0"/>
    <x v="0"/>
    <n v="21"/>
    <n v="12"/>
    <n v="17"/>
    <n v="4"/>
    <n v="38"/>
    <n v="12"/>
    <n v="1"/>
    <n v="10"/>
    <n v="27"/>
    <n v="50"/>
  </r>
  <r>
    <x v="19"/>
    <x v="218"/>
    <x v="0"/>
    <x v="5"/>
    <n v="1"/>
    <n v="0"/>
    <n v="1"/>
    <n v="0"/>
    <n v="1"/>
    <n v="1"/>
    <n v="0"/>
    <n v="1"/>
    <n v="0"/>
    <n v="2"/>
  </r>
  <r>
    <x v="19"/>
    <x v="218"/>
    <x v="0"/>
    <x v="1"/>
    <n v="0"/>
    <n v="1"/>
    <n v="3"/>
    <n v="0"/>
    <n v="4"/>
    <n v="0"/>
    <n v="0"/>
    <n v="0"/>
    <n v="4"/>
    <n v="4"/>
  </r>
  <r>
    <x v="19"/>
    <x v="218"/>
    <x v="0"/>
    <x v="2"/>
    <n v="0"/>
    <n v="0"/>
    <n v="2"/>
    <n v="0"/>
    <n v="2"/>
    <n v="0"/>
    <n v="0"/>
    <n v="2"/>
    <n v="0"/>
    <n v="2"/>
  </r>
  <r>
    <x v="19"/>
    <x v="218"/>
    <x v="0"/>
    <x v="4"/>
    <n v="3"/>
    <n v="2"/>
    <n v="5"/>
    <n v="3"/>
    <n v="7"/>
    <n v="3"/>
    <n v="0"/>
    <n v="0"/>
    <n v="7"/>
    <n v="10"/>
  </r>
  <r>
    <x v="19"/>
    <x v="218"/>
    <x v="1"/>
    <x v="0"/>
    <n v="6"/>
    <n v="2"/>
    <n v="7"/>
    <n v="3"/>
    <n v="11"/>
    <n v="3"/>
    <n v="1"/>
    <n v="1"/>
    <n v="10"/>
    <n v="15"/>
  </r>
  <r>
    <x v="19"/>
    <x v="218"/>
    <x v="1"/>
    <x v="1"/>
    <n v="0"/>
    <n v="0"/>
    <n v="1"/>
    <n v="0"/>
    <n v="1"/>
    <n v="0"/>
    <n v="0"/>
    <n v="0"/>
    <n v="1"/>
    <n v="1"/>
  </r>
  <r>
    <x v="19"/>
    <x v="218"/>
    <x v="1"/>
    <x v="3"/>
    <n v="1"/>
    <n v="0"/>
    <n v="1"/>
    <n v="0"/>
    <n v="1"/>
    <n v="0"/>
    <n v="1"/>
    <n v="0"/>
    <n v="1"/>
    <n v="2"/>
  </r>
  <r>
    <x v="19"/>
    <x v="218"/>
    <x v="1"/>
    <x v="2"/>
    <n v="0"/>
    <n v="0"/>
    <n v="1"/>
    <n v="0"/>
    <n v="1"/>
    <n v="0"/>
    <n v="0"/>
    <n v="0"/>
    <n v="1"/>
    <n v="1"/>
  </r>
  <r>
    <x v="19"/>
    <x v="219"/>
    <x v="0"/>
    <x v="0"/>
    <n v="11"/>
    <n v="6"/>
    <n v="6"/>
    <n v="1"/>
    <n v="15"/>
    <n v="4"/>
    <n v="0"/>
    <n v="10"/>
    <n v="9"/>
    <n v="23"/>
  </r>
  <r>
    <x v="19"/>
    <x v="219"/>
    <x v="0"/>
    <x v="5"/>
    <n v="0"/>
    <n v="4"/>
    <n v="0"/>
    <n v="0"/>
    <n v="4"/>
    <n v="0"/>
    <n v="0"/>
    <n v="3"/>
    <n v="1"/>
    <n v="4"/>
  </r>
  <r>
    <x v="19"/>
    <x v="219"/>
    <x v="0"/>
    <x v="1"/>
    <n v="0"/>
    <n v="1"/>
    <n v="1"/>
    <n v="1"/>
    <n v="2"/>
    <n v="0"/>
    <n v="0"/>
    <n v="0"/>
    <n v="2"/>
    <n v="2"/>
  </r>
  <r>
    <x v="19"/>
    <x v="219"/>
    <x v="0"/>
    <x v="3"/>
    <n v="0"/>
    <n v="0"/>
    <n v="1"/>
    <n v="0"/>
    <n v="1"/>
    <n v="0"/>
    <n v="0"/>
    <n v="0"/>
    <n v="1"/>
    <n v="1"/>
  </r>
  <r>
    <x v="19"/>
    <x v="219"/>
    <x v="0"/>
    <x v="2"/>
    <n v="0"/>
    <n v="1"/>
    <n v="1"/>
    <n v="0"/>
    <n v="2"/>
    <n v="0"/>
    <n v="0"/>
    <n v="1"/>
    <n v="1"/>
    <n v="2"/>
  </r>
  <r>
    <x v="19"/>
    <x v="219"/>
    <x v="0"/>
    <x v="4"/>
    <n v="1"/>
    <n v="1"/>
    <n v="3"/>
    <n v="0"/>
    <n v="4"/>
    <n v="0"/>
    <n v="0"/>
    <n v="2"/>
    <n v="3"/>
    <n v="5"/>
  </r>
  <r>
    <x v="19"/>
    <x v="219"/>
    <x v="1"/>
    <x v="0"/>
    <n v="13"/>
    <n v="5"/>
    <n v="10"/>
    <n v="3"/>
    <n v="16"/>
    <n v="11"/>
    <n v="1"/>
    <n v="7"/>
    <n v="9"/>
    <n v="28"/>
  </r>
  <r>
    <x v="19"/>
    <x v="219"/>
    <x v="1"/>
    <x v="5"/>
    <n v="2"/>
    <n v="0"/>
    <n v="1"/>
    <n v="1"/>
    <n v="1"/>
    <n v="2"/>
    <n v="0"/>
    <n v="0"/>
    <n v="1"/>
    <n v="3"/>
  </r>
  <r>
    <x v="19"/>
    <x v="219"/>
    <x v="1"/>
    <x v="4"/>
    <n v="3"/>
    <n v="0"/>
    <n v="2"/>
    <n v="1"/>
    <n v="2"/>
    <n v="3"/>
    <n v="0"/>
    <n v="0"/>
    <n v="2"/>
    <n v="5"/>
  </r>
  <r>
    <x v="19"/>
    <x v="220"/>
    <x v="0"/>
    <x v="0"/>
    <n v="27"/>
    <n v="19"/>
    <n v="14"/>
    <n v="6"/>
    <n v="40"/>
    <n v="16"/>
    <n v="3"/>
    <n v="15"/>
    <n v="26"/>
    <n v="60"/>
  </r>
  <r>
    <x v="19"/>
    <x v="220"/>
    <x v="0"/>
    <x v="5"/>
    <n v="4"/>
    <n v="1"/>
    <n v="2"/>
    <n v="0"/>
    <n v="4"/>
    <n v="3"/>
    <n v="0"/>
    <n v="2"/>
    <n v="2"/>
    <n v="7"/>
  </r>
  <r>
    <x v="19"/>
    <x v="220"/>
    <x v="0"/>
    <x v="1"/>
    <n v="1"/>
    <n v="1"/>
    <n v="0"/>
    <n v="0"/>
    <n v="1"/>
    <n v="1"/>
    <n v="0"/>
    <n v="0"/>
    <n v="1"/>
    <n v="2"/>
  </r>
  <r>
    <x v="19"/>
    <x v="220"/>
    <x v="0"/>
    <x v="3"/>
    <n v="0"/>
    <n v="2"/>
    <n v="1"/>
    <n v="0"/>
    <n v="3"/>
    <n v="0"/>
    <n v="0"/>
    <n v="0"/>
    <n v="3"/>
    <n v="3"/>
  </r>
  <r>
    <x v="19"/>
    <x v="220"/>
    <x v="0"/>
    <x v="2"/>
    <n v="0"/>
    <n v="1"/>
    <n v="1"/>
    <n v="1"/>
    <n v="2"/>
    <n v="0"/>
    <n v="0"/>
    <n v="1"/>
    <n v="1"/>
    <n v="2"/>
  </r>
  <r>
    <x v="19"/>
    <x v="220"/>
    <x v="0"/>
    <x v="4"/>
    <n v="2"/>
    <n v="2"/>
    <n v="2"/>
    <n v="3"/>
    <n v="4"/>
    <n v="1"/>
    <n v="1"/>
    <n v="2"/>
    <n v="2"/>
    <n v="6"/>
  </r>
  <r>
    <x v="19"/>
    <x v="220"/>
    <x v="1"/>
    <x v="0"/>
    <n v="8"/>
    <n v="4"/>
    <n v="7"/>
    <n v="2"/>
    <n v="13"/>
    <n v="5"/>
    <n v="0"/>
    <n v="4"/>
    <n v="10"/>
    <n v="19"/>
  </r>
  <r>
    <x v="19"/>
    <x v="220"/>
    <x v="1"/>
    <x v="5"/>
    <n v="1"/>
    <n v="1"/>
    <n v="0"/>
    <n v="1"/>
    <n v="2"/>
    <n v="0"/>
    <n v="1"/>
    <n v="1"/>
    <n v="0"/>
    <n v="2"/>
  </r>
  <r>
    <x v="19"/>
    <x v="220"/>
    <x v="1"/>
    <x v="1"/>
    <n v="2"/>
    <n v="1"/>
    <n v="0"/>
    <n v="0"/>
    <n v="1"/>
    <n v="2"/>
    <n v="0"/>
    <n v="0"/>
    <n v="1"/>
    <n v="3"/>
  </r>
  <r>
    <x v="19"/>
    <x v="220"/>
    <x v="1"/>
    <x v="3"/>
    <n v="1"/>
    <n v="0"/>
    <n v="1"/>
    <n v="1"/>
    <n v="1"/>
    <n v="1"/>
    <n v="0"/>
    <n v="0"/>
    <n v="1"/>
    <n v="2"/>
  </r>
  <r>
    <x v="19"/>
    <x v="220"/>
    <x v="1"/>
    <x v="2"/>
    <n v="0"/>
    <n v="1"/>
    <n v="0"/>
    <n v="0"/>
    <n v="1"/>
    <n v="0"/>
    <n v="0"/>
    <n v="1"/>
    <n v="0"/>
    <n v="1"/>
  </r>
  <r>
    <x v="19"/>
    <x v="220"/>
    <x v="1"/>
    <x v="4"/>
    <n v="5"/>
    <n v="0"/>
    <n v="1"/>
    <n v="0"/>
    <n v="1"/>
    <n v="3"/>
    <n v="2"/>
    <n v="1"/>
    <n v="0"/>
    <n v="6"/>
  </r>
  <r>
    <x v="19"/>
    <x v="221"/>
    <x v="0"/>
    <x v="0"/>
    <n v="19"/>
    <n v="14"/>
    <n v="9"/>
    <n v="3"/>
    <n v="28"/>
    <n v="12"/>
    <n v="0"/>
    <n v="9"/>
    <n v="21"/>
    <n v="42"/>
  </r>
  <r>
    <x v="19"/>
    <x v="221"/>
    <x v="0"/>
    <x v="1"/>
    <n v="0"/>
    <n v="1"/>
    <n v="0"/>
    <n v="0"/>
    <n v="1"/>
    <n v="0"/>
    <n v="0"/>
    <n v="0"/>
    <n v="1"/>
    <n v="1"/>
  </r>
  <r>
    <x v="19"/>
    <x v="221"/>
    <x v="0"/>
    <x v="2"/>
    <n v="1"/>
    <n v="0"/>
    <n v="0"/>
    <n v="0"/>
    <n v="0"/>
    <n v="1"/>
    <n v="0"/>
    <n v="0"/>
    <n v="0"/>
    <n v="1"/>
  </r>
  <r>
    <x v="19"/>
    <x v="221"/>
    <x v="0"/>
    <x v="4"/>
    <n v="1"/>
    <n v="2"/>
    <n v="0"/>
    <n v="0"/>
    <n v="2"/>
    <n v="1"/>
    <n v="0"/>
    <n v="0"/>
    <n v="2"/>
    <n v="3"/>
  </r>
  <r>
    <x v="19"/>
    <x v="221"/>
    <x v="1"/>
    <x v="0"/>
    <n v="4"/>
    <n v="4"/>
    <n v="4"/>
    <n v="1"/>
    <n v="8"/>
    <n v="2"/>
    <n v="0"/>
    <n v="2"/>
    <n v="8"/>
    <n v="12"/>
  </r>
  <r>
    <x v="19"/>
    <x v="221"/>
    <x v="1"/>
    <x v="5"/>
    <n v="1"/>
    <n v="0"/>
    <n v="0"/>
    <n v="0"/>
    <n v="0"/>
    <n v="1"/>
    <n v="0"/>
    <n v="0"/>
    <n v="0"/>
    <n v="1"/>
  </r>
  <r>
    <x v="19"/>
    <x v="221"/>
    <x v="1"/>
    <x v="1"/>
    <n v="1"/>
    <n v="0"/>
    <n v="0"/>
    <n v="0"/>
    <n v="0"/>
    <n v="1"/>
    <n v="0"/>
    <n v="0"/>
    <n v="0"/>
    <n v="1"/>
  </r>
  <r>
    <x v="19"/>
    <x v="221"/>
    <x v="1"/>
    <x v="3"/>
    <n v="0"/>
    <n v="0"/>
    <n v="1"/>
    <n v="0"/>
    <n v="1"/>
    <n v="0"/>
    <n v="0"/>
    <n v="0"/>
    <n v="1"/>
    <n v="1"/>
  </r>
  <r>
    <x v="19"/>
    <x v="221"/>
    <x v="1"/>
    <x v="4"/>
    <n v="1"/>
    <n v="1"/>
    <n v="0"/>
    <n v="0"/>
    <n v="1"/>
    <n v="1"/>
    <n v="0"/>
    <n v="0"/>
    <n v="1"/>
    <n v="2"/>
  </r>
  <r>
    <x v="19"/>
    <x v="152"/>
    <x v="0"/>
    <x v="0"/>
    <n v="21"/>
    <n v="12"/>
    <n v="14"/>
    <n v="2"/>
    <n v="31"/>
    <n v="14"/>
    <n v="2"/>
    <n v="10"/>
    <n v="21"/>
    <n v="47"/>
  </r>
  <r>
    <x v="19"/>
    <x v="152"/>
    <x v="0"/>
    <x v="5"/>
    <n v="1"/>
    <n v="0"/>
    <n v="1"/>
    <n v="0"/>
    <n v="1"/>
    <n v="1"/>
    <n v="0"/>
    <n v="1"/>
    <n v="0"/>
    <n v="2"/>
  </r>
  <r>
    <x v="19"/>
    <x v="152"/>
    <x v="0"/>
    <x v="1"/>
    <n v="2"/>
    <n v="1"/>
    <n v="2"/>
    <n v="1"/>
    <n v="4"/>
    <n v="1"/>
    <n v="0"/>
    <n v="3"/>
    <n v="1"/>
    <n v="5"/>
  </r>
  <r>
    <x v="19"/>
    <x v="152"/>
    <x v="0"/>
    <x v="3"/>
    <n v="0"/>
    <n v="0"/>
    <n v="1"/>
    <n v="0"/>
    <n v="1"/>
    <n v="0"/>
    <n v="0"/>
    <n v="1"/>
    <n v="0"/>
    <n v="1"/>
  </r>
  <r>
    <x v="19"/>
    <x v="152"/>
    <x v="0"/>
    <x v="2"/>
    <n v="2"/>
    <n v="1"/>
    <n v="1"/>
    <n v="1"/>
    <n v="4"/>
    <n v="0"/>
    <n v="0"/>
    <n v="3"/>
    <n v="1"/>
    <n v="4"/>
  </r>
  <r>
    <x v="19"/>
    <x v="152"/>
    <x v="0"/>
    <x v="4"/>
    <n v="0"/>
    <n v="2"/>
    <n v="5"/>
    <n v="3"/>
    <n v="7"/>
    <n v="0"/>
    <n v="0"/>
    <n v="3"/>
    <n v="4"/>
    <n v="7"/>
  </r>
  <r>
    <x v="19"/>
    <x v="152"/>
    <x v="1"/>
    <x v="0"/>
    <n v="6"/>
    <n v="4"/>
    <n v="13"/>
    <n v="3"/>
    <n v="17"/>
    <n v="4"/>
    <n v="0"/>
    <n v="2"/>
    <n v="17"/>
    <n v="23"/>
  </r>
  <r>
    <x v="19"/>
    <x v="152"/>
    <x v="1"/>
    <x v="5"/>
    <n v="3"/>
    <n v="0"/>
    <n v="0"/>
    <n v="0"/>
    <n v="1"/>
    <n v="0"/>
    <n v="0"/>
    <n v="3"/>
    <n v="0"/>
    <n v="3"/>
  </r>
  <r>
    <x v="19"/>
    <x v="152"/>
    <x v="1"/>
    <x v="1"/>
    <n v="0"/>
    <n v="0"/>
    <n v="1"/>
    <n v="0"/>
    <n v="1"/>
    <n v="0"/>
    <n v="0"/>
    <n v="0"/>
    <n v="1"/>
    <n v="1"/>
  </r>
  <r>
    <x v="19"/>
    <x v="152"/>
    <x v="1"/>
    <x v="3"/>
    <n v="2"/>
    <n v="0"/>
    <n v="0"/>
    <n v="0"/>
    <n v="1"/>
    <n v="1"/>
    <n v="0"/>
    <n v="0"/>
    <n v="1"/>
    <n v="2"/>
  </r>
  <r>
    <x v="19"/>
    <x v="152"/>
    <x v="1"/>
    <x v="2"/>
    <n v="1"/>
    <n v="0"/>
    <n v="0"/>
    <n v="0"/>
    <n v="1"/>
    <n v="0"/>
    <n v="0"/>
    <n v="0"/>
    <n v="1"/>
    <n v="1"/>
  </r>
  <r>
    <x v="19"/>
    <x v="152"/>
    <x v="1"/>
    <x v="4"/>
    <n v="2"/>
    <n v="0"/>
    <n v="0"/>
    <n v="0"/>
    <n v="0"/>
    <n v="2"/>
    <n v="0"/>
    <n v="0"/>
    <n v="0"/>
    <n v="2"/>
  </r>
  <r>
    <x v="19"/>
    <x v="222"/>
    <x v="0"/>
    <x v="0"/>
    <n v="18"/>
    <n v="13"/>
    <n v="15"/>
    <n v="1"/>
    <n v="32"/>
    <n v="9"/>
    <n v="3"/>
    <n v="9"/>
    <n v="25"/>
    <n v="46"/>
  </r>
  <r>
    <x v="19"/>
    <x v="222"/>
    <x v="0"/>
    <x v="5"/>
    <n v="1"/>
    <n v="0"/>
    <n v="0"/>
    <n v="0"/>
    <n v="1"/>
    <n v="0"/>
    <n v="0"/>
    <n v="1"/>
    <n v="0"/>
    <n v="1"/>
  </r>
  <r>
    <x v="19"/>
    <x v="222"/>
    <x v="0"/>
    <x v="1"/>
    <n v="1"/>
    <n v="1"/>
    <n v="5"/>
    <n v="1"/>
    <n v="7"/>
    <n v="0"/>
    <n v="0"/>
    <n v="5"/>
    <n v="2"/>
    <n v="7"/>
  </r>
  <r>
    <x v="19"/>
    <x v="222"/>
    <x v="0"/>
    <x v="3"/>
    <n v="1"/>
    <n v="1"/>
    <n v="1"/>
    <n v="0"/>
    <n v="2"/>
    <n v="1"/>
    <n v="0"/>
    <n v="1"/>
    <n v="1"/>
    <n v="3"/>
  </r>
  <r>
    <x v="19"/>
    <x v="222"/>
    <x v="0"/>
    <x v="2"/>
    <n v="2"/>
    <n v="0"/>
    <n v="1"/>
    <n v="0"/>
    <n v="2"/>
    <n v="1"/>
    <n v="0"/>
    <n v="1"/>
    <n v="1"/>
    <n v="3"/>
  </r>
  <r>
    <x v="19"/>
    <x v="222"/>
    <x v="0"/>
    <x v="4"/>
    <n v="5"/>
    <n v="1"/>
    <n v="4"/>
    <n v="2"/>
    <n v="6"/>
    <n v="2"/>
    <n v="0"/>
    <n v="3"/>
    <n v="5"/>
    <n v="10"/>
  </r>
  <r>
    <x v="19"/>
    <x v="222"/>
    <x v="1"/>
    <x v="0"/>
    <n v="5"/>
    <n v="6"/>
    <n v="8"/>
    <n v="5"/>
    <n v="15"/>
    <n v="4"/>
    <n v="1"/>
    <n v="2"/>
    <n v="12"/>
    <n v="19"/>
  </r>
  <r>
    <x v="19"/>
    <x v="222"/>
    <x v="1"/>
    <x v="5"/>
    <n v="2"/>
    <n v="0"/>
    <n v="0"/>
    <n v="0"/>
    <n v="0"/>
    <n v="0"/>
    <n v="1"/>
    <n v="1"/>
    <n v="0"/>
    <n v="2"/>
  </r>
  <r>
    <x v="19"/>
    <x v="222"/>
    <x v="1"/>
    <x v="1"/>
    <n v="0"/>
    <n v="1"/>
    <n v="1"/>
    <n v="0"/>
    <n v="2"/>
    <n v="0"/>
    <n v="0"/>
    <n v="2"/>
    <n v="0"/>
    <n v="2"/>
  </r>
  <r>
    <x v="19"/>
    <x v="222"/>
    <x v="1"/>
    <x v="3"/>
    <n v="1"/>
    <n v="0"/>
    <n v="1"/>
    <n v="1"/>
    <n v="2"/>
    <n v="0"/>
    <n v="0"/>
    <n v="1"/>
    <n v="1"/>
    <n v="2"/>
  </r>
  <r>
    <x v="19"/>
    <x v="222"/>
    <x v="1"/>
    <x v="2"/>
    <n v="1"/>
    <n v="0"/>
    <n v="0"/>
    <n v="0"/>
    <n v="0"/>
    <n v="0"/>
    <n v="0"/>
    <n v="1"/>
    <n v="0"/>
    <n v="1"/>
  </r>
  <r>
    <x v="19"/>
    <x v="222"/>
    <x v="1"/>
    <x v="4"/>
    <n v="2"/>
    <n v="0"/>
    <n v="2"/>
    <n v="1"/>
    <n v="4"/>
    <n v="0"/>
    <n v="0"/>
    <n v="1"/>
    <n v="3"/>
    <n v="4"/>
  </r>
  <r>
    <x v="19"/>
    <x v="223"/>
    <x v="0"/>
    <x v="0"/>
    <n v="22"/>
    <n v="19"/>
    <n v="9"/>
    <n v="3"/>
    <n v="37"/>
    <n v="9"/>
    <n v="3"/>
    <n v="15"/>
    <n v="23"/>
    <n v="50"/>
  </r>
  <r>
    <x v="19"/>
    <x v="223"/>
    <x v="0"/>
    <x v="5"/>
    <n v="0"/>
    <n v="0"/>
    <n v="2"/>
    <n v="1"/>
    <n v="2"/>
    <n v="0"/>
    <n v="0"/>
    <n v="0"/>
    <n v="2"/>
    <n v="2"/>
  </r>
  <r>
    <x v="19"/>
    <x v="223"/>
    <x v="0"/>
    <x v="1"/>
    <n v="1"/>
    <n v="0"/>
    <n v="0"/>
    <n v="0"/>
    <n v="1"/>
    <n v="0"/>
    <n v="0"/>
    <n v="0"/>
    <n v="1"/>
    <n v="1"/>
  </r>
  <r>
    <x v="19"/>
    <x v="223"/>
    <x v="0"/>
    <x v="3"/>
    <n v="0"/>
    <n v="1"/>
    <n v="1"/>
    <n v="0"/>
    <n v="2"/>
    <n v="0"/>
    <n v="0"/>
    <n v="0"/>
    <n v="2"/>
    <n v="2"/>
  </r>
  <r>
    <x v="19"/>
    <x v="223"/>
    <x v="0"/>
    <x v="2"/>
    <n v="2"/>
    <n v="1"/>
    <n v="0"/>
    <n v="0"/>
    <n v="1"/>
    <n v="2"/>
    <n v="0"/>
    <n v="0"/>
    <n v="1"/>
    <n v="3"/>
  </r>
  <r>
    <x v="19"/>
    <x v="223"/>
    <x v="0"/>
    <x v="4"/>
    <n v="2"/>
    <n v="1"/>
    <n v="2"/>
    <n v="1"/>
    <n v="3"/>
    <n v="2"/>
    <n v="0"/>
    <n v="0"/>
    <n v="3"/>
    <n v="5"/>
  </r>
  <r>
    <x v="19"/>
    <x v="223"/>
    <x v="1"/>
    <x v="0"/>
    <n v="6"/>
    <n v="4"/>
    <n v="5"/>
    <n v="0"/>
    <n v="9"/>
    <n v="5"/>
    <n v="0"/>
    <n v="4"/>
    <n v="6"/>
    <n v="15"/>
  </r>
  <r>
    <x v="19"/>
    <x v="223"/>
    <x v="1"/>
    <x v="5"/>
    <n v="1"/>
    <n v="0"/>
    <n v="0"/>
    <n v="0"/>
    <n v="1"/>
    <n v="0"/>
    <n v="1"/>
    <n v="0"/>
    <n v="0"/>
    <n v="1"/>
  </r>
  <r>
    <x v="19"/>
    <x v="223"/>
    <x v="1"/>
    <x v="1"/>
    <n v="0"/>
    <n v="0"/>
    <n v="2"/>
    <n v="0"/>
    <n v="2"/>
    <n v="0"/>
    <n v="0"/>
    <n v="0"/>
    <n v="2"/>
    <n v="2"/>
  </r>
  <r>
    <x v="19"/>
    <x v="223"/>
    <x v="1"/>
    <x v="3"/>
    <n v="2"/>
    <n v="1"/>
    <n v="1"/>
    <n v="0"/>
    <n v="3"/>
    <n v="0"/>
    <n v="1"/>
    <n v="3"/>
    <n v="0"/>
    <n v="4"/>
  </r>
  <r>
    <x v="19"/>
    <x v="223"/>
    <x v="1"/>
    <x v="2"/>
    <n v="1"/>
    <n v="0"/>
    <n v="0"/>
    <n v="0"/>
    <n v="0"/>
    <n v="0"/>
    <n v="0"/>
    <n v="1"/>
    <n v="0"/>
    <n v="1"/>
  </r>
  <r>
    <x v="19"/>
    <x v="224"/>
    <x v="0"/>
    <x v="0"/>
    <n v="17"/>
    <n v="12"/>
    <n v="11"/>
    <n v="5"/>
    <n v="27"/>
    <n v="9"/>
    <n v="1"/>
    <n v="12"/>
    <n v="18"/>
    <n v="40"/>
  </r>
  <r>
    <x v="19"/>
    <x v="224"/>
    <x v="0"/>
    <x v="5"/>
    <n v="3"/>
    <n v="0"/>
    <n v="0"/>
    <n v="0"/>
    <n v="2"/>
    <n v="1"/>
    <n v="1"/>
    <n v="1"/>
    <n v="0"/>
    <n v="3"/>
  </r>
  <r>
    <x v="19"/>
    <x v="224"/>
    <x v="0"/>
    <x v="1"/>
    <n v="2"/>
    <n v="0"/>
    <n v="0"/>
    <n v="0"/>
    <n v="1"/>
    <n v="0"/>
    <n v="1"/>
    <n v="1"/>
    <n v="0"/>
    <n v="2"/>
  </r>
  <r>
    <x v="19"/>
    <x v="224"/>
    <x v="0"/>
    <x v="3"/>
    <n v="2"/>
    <n v="0"/>
    <n v="0"/>
    <n v="0"/>
    <n v="1"/>
    <n v="1"/>
    <n v="0"/>
    <n v="0"/>
    <n v="1"/>
    <n v="2"/>
  </r>
  <r>
    <x v="19"/>
    <x v="224"/>
    <x v="0"/>
    <x v="2"/>
    <n v="0"/>
    <n v="0"/>
    <n v="2"/>
    <n v="0"/>
    <n v="2"/>
    <n v="0"/>
    <n v="0"/>
    <n v="0"/>
    <n v="2"/>
    <n v="2"/>
  </r>
  <r>
    <x v="19"/>
    <x v="224"/>
    <x v="0"/>
    <x v="4"/>
    <n v="5"/>
    <n v="1"/>
    <n v="2"/>
    <n v="1"/>
    <n v="5"/>
    <n v="3"/>
    <n v="0"/>
    <n v="2"/>
    <n v="3"/>
    <n v="8"/>
  </r>
  <r>
    <x v="19"/>
    <x v="224"/>
    <x v="1"/>
    <x v="0"/>
    <n v="7"/>
    <n v="5"/>
    <n v="12"/>
    <n v="6"/>
    <n v="17"/>
    <n v="4"/>
    <n v="1"/>
    <n v="3"/>
    <n v="16"/>
    <n v="24"/>
  </r>
  <r>
    <x v="19"/>
    <x v="224"/>
    <x v="1"/>
    <x v="5"/>
    <n v="1"/>
    <n v="0"/>
    <n v="1"/>
    <n v="0"/>
    <n v="2"/>
    <n v="0"/>
    <n v="0"/>
    <n v="0"/>
    <n v="2"/>
    <n v="2"/>
  </r>
  <r>
    <x v="19"/>
    <x v="224"/>
    <x v="1"/>
    <x v="1"/>
    <n v="0"/>
    <n v="1"/>
    <n v="2"/>
    <n v="0"/>
    <n v="3"/>
    <n v="0"/>
    <n v="0"/>
    <n v="1"/>
    <n v="2"/>
    <n v="3"/>
  </r>
  <r>
    <x v="19"/>
    <x v="224"/>
    <x v="1"/>
    <x v="3"/>
    <n v="2"/>
    <n v="0"/>
    <n v="0"/>
    <n v="0"/>
    <n v="0"/>
    <n v="2"/>
    <n v="0"/>
    <n v="0"/>
    <n v="0"/>
    <n v="2"/>
  </r>
  <r>
    <x v="19"/>
    <x v="224"/>
    <x v="1"/>
    <x v="4"/>
    <n v="5"/>
    <n v="1"/>
    <n v="2"/>
    <n v="0"/>
    <n v="3"/>
    <n v="5"/>
    <n v="0"/>
    <n v="1"/>
    <n v="2"/>
    <n v="8"/>
  </r>
  <r>
    <x v="19"/>
    <x v="225"/>
    <x v="0"/>
    <x v="0"/>
    <n v="16"/>
    <n v="12"/>
    <n v="6"/>
    <n v="2"/>
    <n v="22"/>
    <n v="9"/>
    <n v="0"/>
    <n v="7"/>
    <n v="18"/>
    <n v="34"/>
  </r>
  <r>
    <x v="19"/>
    <x v="225"/>
    <x v="0"/>
    <x v="5"/>
    <n v="1"/>
    <n v="1"/>
    <n v="0"/>
    <n v="0"/>
    <n v="1"/>
    <n v="1"/>
    <n v="0"/>
    <n v="0"/>
    <n v="1"/>
    <n v="2"/>
  </r>
  <r>
    <x v="19"/>
    <x v="225"/>
    <x v="0"/>
    <x v="1"/>
    <n v="0"/>
    <n v="1"/>
    <n v="1"/>
    <n v="0"/>
    <n v="2"/>
    <n v="0"/>
    <n v="0"/>
    <n v="2"/>
    <n v="0"/>
    <n v="2"/>
  </r>
  <r>
    <x v="19"/>
    <x v="225"/>
    <x v="0"/>
    <x v="3"/>
    <n v="3"/>
    <n v="0"/>
    <n v="3"/>
    <n v="0"/>
    <n v="4"/>
    <n v="1"/>
    <n v="0"/>
    <n v="3"/>
    <n v="2"/>
    <n v="6"/>
  </r>
  <r>
    <x v="19"/>
    <x v="225"/>
    <x v="0"/>
    <x v="2"/>
    <n v="3"/>
    <n v="0"/>
    <n v="1"/>
    <n v="0"/>
    <n v="1"/>
    <n v="1"/>
    <n v="1"/>
    <n v="0"/>
    <n v="2"/>
    <n v="4"/>
  </r>
  <r>
    <x v="19"/>
    <x v="225"/>
    <x v="0"/>
    <x v="4"/>
    <n v="4"/>
    <n v="2"/>
    <n v="1"/>
    <n v="0"/>
    <n v="4"/>
    <n v="2"/>
    <n v="2"/>
    <n v="2"/>
    <n v="1"/>
    <n v="7"/>
  </r>
  <r>
    <x v="19"/>
    <x v="225"/>
    <x v="1"/>
    <x v="0"/>
    <n v="13"/>
    <n v="6"/>
    <n v="7"/>
    <n v="2"/>
    <n v="19"/>
    <n v="6"/>
    <n v="1"/>
    <n v="8"/>
    <n v="11"/>
    <n v="26"/>
  </r>
  <r>
    <x v="19"/>
    <x v="225"/>
    <x v="1"/>
    <x v="5"/>
    <n v="1"/>
    <n v="0"/>
    <n v="1"/>
    <n v="0"/>
    <n v="2"/>
    <n v="0"/>
    <n v="1"/>
    <n v="0"/>
    <n v="1"/>
    <n v="2"/>
  </r>
  <r>
    <x v="19"/>
    <x v="225"/>
    <x v="1"/>
    <x v="3"/>
    <n v="1"/>
    <n v="0"/>
    <n v="0"/>
    <n v="0"/>
    <n v="0"/>
    <n v="1"/>
    <n v="0"/>
    <n v="0"/>
    <n v="0"/>
    <n v="1"/>
  </r>
  <r>
    <x v="19"/>
    <x v="226"/>
    <x v="0"/>
    <x v="0"/>
    <n v="22"/>
    <n v="12"/>
    <n v="11"/>
    <n v="2"/>
    <n v="29"/>
    <n v="13"/>
    <n v="0"/>
    <n v="7"/>
    <n v="25"/>
    <n v="45"/>
  </r>
  <r>
    <x v="19"/>
    <x v="226"/>
    <x v="0"/>
    <x v="5"/>
    <n v="2"/>
    <n v="2"/>
    <n v="1"/>
    <n v="0"/>
    <n v="3"/>
    <n v="2"/>
    <n v="0"/>
    <n v="2"/>
    <n v="1"/>
    <n v="5"/>
  </r>
  <r>
    <x v="19"/>
    <x v="226"/>
    <x v="0"/>
    <x v="1"/>
    <n v="0"/>
    <n v="0"/>
    <n v="1"/>
    <n v="1"/>
    <n v="1"/>
    <n v="0"/>
    <n v="0"/>
    <n v="0"/>
    <n v="1"/>
    <n v="1"/>
  </r>
  <r>
    <x v="19"/>
    <x v="226"/>
    <x v="0"/>
    <x v="3"/>
    <n v="0"/>
    <n v="3"/>
    <n v="0"/>
    <n v="0"/>
    <n v="3"/>
    <n v="0"/>
    <n v="0"/>
    <n v="2"/>
    <n v="1"/>
    <n v="3"/>
  </r>
  <r>
    <x v="19"/>
    <x v="226"/>
    <x v="0"/>
    <x v="2"/>
    <n v="0"/>
    <n v="0"/>
    <n v="1"/>
    <n v="1"/>
    <n v="1"/>
    <n v="0"/>
    <n v="0"/>
    <n v="0"/>
    <n v="1"/>
    <n v="1"/>
  </r>
  <r>
    <x v="19"/>
    <x v="226"/>
    <x v="0"/>
    <x v="4"/>
    <n v="2"/>
    <n v="0"/>
    <n v="4"/>
    <n v="2"/>
    <n v="4"/>
    <n v="1"/>
    <n v="0"/>
    <n v="1"/>
    <n v="4"/>
    <n v="6"/>
  </r>
  <r>
    <x v="19"/>
    <x v="226"/>
    <x v="1"/>
    <x v="0"/>
    <n v="11"/>
    <n v="4"/>
    <n v="6"/>
    <n v="2"/>
    <n v="12"/>
    <n v="6"/>
    <n v="3"/>
    <n v="7"/>
    <n v="5"/>
    <n v="21"/>
  </r>
  <r>
    <x v="19"/>
    <x v="226"/>
    <x v="1"/>
    <x v="1"/>
    <n v="0"/>
    <n v="1"/>
    <n v="0"/>
    <n v="0"/>
    <n v="1"/>
    <n v="0"/>
    <n v="0"/>
    <n v="1"/>
    <n v="0"/>
    <n v="1"/>
  </r>
  <r>
    <x v="19"/>
    <x v="226"/>
    <x v="1"/>
    <x v="3"/>
    <n v="3"/>
    <n v="0"/>
    <n v="0"/>
    <n v="0"/>
    <n v="0"/>
    <n v="2"/>
    <n v="0"/>
    <n v="1"/>
    <n v="0"/>
    <n v="3"/>
  </r>
  <r>
    <x v="19"/>
    <x v="226"/>
    <x v="1"/>
    <x v="4"/>
    <n v="2"/>
    <n v="0"/>
    <n v="0"/>
    <n v="0"/>
    <n v="0"/>
    <n v="2"/>
    <n v="0"/>
    <n v="0"/>
    <n v="0"/>
    <n v="2"/>
  </r>
  <r>
    <x v="19"/>
    <x v="227"/>
    <x v="0"/>
    <x v="0"/>
    <n v="22"/>
    <n v="21"/>
    <n v="13"/>
    <n v="1"/>
    <n v="41"/>
    <n v="11"/>
    <n v="3"/>
    <n v="7"/>
    <n v="35"/>
    <n v="56"/>
  </r>
  <r>
    <x v="19"/>
    <x v="227"/>
    <x v="0"/>
    <x v="5"/>
    <n v="2"/>
    <n v="2"/>
    <n v="0"/>
    <n v="0"/>
    <n v="2"/>
    <n v="1"/>
    <n v="1"/>
    <n v="0"/>
    <n v="2"/>
    <n v="4"/>
  </r>
  <r>
    <x v="19"/>
    <x v="227"/>
    <x v="0"/>
    <x v="1"/>
    <n v="1"/>
    <n v="1"/>
    <n v="0"/>
    <n v="0"/>
    <n v="2"/>
    <n v="0"/>
    <n v="0"/>
    <n v="2"/>
    <n v="0"/>
    <n v="2"/>
  </r>
  <r>
    <x v="19"/>
    <x v="227"/>
    <x v="0"/>
    <x v="3"/>
    <n v="1"/>
    <n v="0"/>
    <n v="0"/>
    <n v="0"/>
    <n v="0"/>
    <n v="1"/>
    <n v="0"/>
    <n v="0"/>
    <n v="0"/>
    <n v="1"/>
  </r>
  <r>
    <x v="19"/>
    <x v="227"/>
    <x v="0"/>
    <x v="4"/>
    <n v="0"/>
    <n v="2"/>
    <n v="2"/>
    <n v="1"/>
    <n v="4"/>
    <n v="0"/>
    <n v="0"/>
    <n v="0"/>
    <n v="4"/>
    <n v="4"/>
  </r>
  <r>
    <x v="19"/>
    <x v="227"/>
    <x v="1"/>
    <x v="0"/>
    <n v="12"/>
    <n v="6"/>
    <n v="7"/>
    <n v="4"/>
    <n v="17"/>
    <n v="6"/>
    <n v="1"/>
    <n v="6"/>
    <n v="12"/>
    <n v="25"/>
  </r>
  <r>
    <x v="19"/>
    <x v="227"/>
    <x v="1"/>
    <x v="5"/>
    <n v="0"/>
    <n v="1"/>
    <n v="0"/>
    <n v="0"/>
    <n v="1"/>
    <n v="0"/>
    <n v="0"/>
    <n v="1"/>
    <n v="0"/>
    <n v="1"/>
  </r>
  <r>
    <x v="19"/>
    <x v="227"/>
    <x v="1"/>
    <x v="1"/>
    <n v="1"/>
    <n v="0"/>
    <n v="0"/>
    <n v="0"/>
    <n v="0"/>
    <n v="1"/>
    <n v="0"/>
    <n v="0"/>
    <n v="0"/>
    <n v="1"/>
  </r>
  <r>
    <x v="19"/>
    <x v="227"/>
    <x v="1"/>
    <x v="3"/>
    <n v="0"/>
    <n v="1"/>
    <n v="0"/>
    <n v="0"/>
    <n v="1"/>
    <n v="0"/>
    <n v="1"/>
    <n v="0"/>
    <n v="0"/>
    <n v="1"/>
  </r>
  <r>
    <x v="19"/>
    <x v="227"/>
    <x v="1"/>
    <x v="4"/>
    <n v="3"/>
    <n v="0"/>
    <n v="1"/>
    <n v="0"/>
    <n v="1"/>
    <n v="3"/>
    <n v="0"/>
    <n v="0"/>
    <n v="1"/>
    <n v="4"/>
  </r>
  <r>
    <x v="19"/>
    <x v="228"/>
    <x v="0"/>
    <x v="0"/>
    <n v="22"/>
    <n v="11"/>
    <n v="11"/>
    <n v="4"/>
    <n v="26"/>
    <n v="14"/>
    <n v="1"/>
    <n v="10"/>
    <n v="19"/>
    <n v="44"/>
  </r>
  <r>
    <x v="19"/>
    <x v="228"/>
    <x v="0"/>
    <x v="5"/>
    <n v="2"/>
    <n v="1"/>
    <n v="0"/>
    <n v="0"/>
    <n v="2"/>
    <n v="1"/>
    <n v="1"/>
    <n v="1"/>
    <n v="0"/>
    <n v="3"/>
  </r>
  <r>
    <x v="19"/>
    <x v="228"/>
    <x v="0"/>
    <x v="1"/>
    <n v="0"/>
    <n v="1"/>
    <n v="2"/>
    <n v="2"/>
    <n v="3"/>
    <n v="0"/>
    <n v="1"/>
    <n v="2"/>
    <n v="0"/>
    <n v="3"/>
  </r>
  <r>
    <x v="19"/>
    <x v="228"/>
    <x v="0"/>
    <x v="3"/>
    <n v="2"/>
    <n v="1"/>
    <n v="0"/>
    <n v="0"/>
    <n v="1"/>
    <n v="2"/>
    <n v="0"/>
    <n v="0"/>
    <n v="1"/>
    <n v="3"/>
  </r>
  <r>
    <x v="19"/>
    <x v="228"/>
    <x v="0"/>
    <x v="4"/>
    <n v="0"/>
    <n v="0"/>
    <n v="1"/>
    <n v="0"/>
    <n v="1"/>
    <n v="0"/>
    <n v="0"/>
    <n v="0"/>
    <n v="1"/>
    <n v="1"/>
  </r>
  <r>
    <x v="19"/>
    <x v="228"/>
    <x v="1"/>
    <x v="0"/>
    <n v="10"/>
    <n v="6"/>
    <n v="6"/>
    <n v="2"/>
    <n v="12"/>
    <n v="9"/>
    <n v="1"/>
    <n v="5"/>
    <n v="7"/>
    <n v="22"/>
  </r>
  <r>
    <x v="19"/>
    <x v="228"/>
    <x v="1"/>
    <x v="5"/>
    <n v="1"/>
    <n v="0"/>
    <n v="1"/>
    <n v="0"/>
    <n v="1"/>
    <n v="1"/>
    <n v="0"/>
    <n v="0"/>
    <n v="1"/>
    <n v="2"/>
  </r>
  <r>
    <x v="19"/>
    <x v="228"/>
    <x v="1"/>
    <x v="2"/>
    <n v="1"/>
    <n v="0"/>
    <n v="0"/>
    <n v="0"/>
    <n v="1"/>
    <n v="0"/>
    <n v="1"/>
    <n v="0"/>
    <n v="0"/>
    <n v="1"/>
  </r>
  <r>
    <x v="19"/>
    <x v="228"/>
    <x v="1"/>
    <x v="4"/>
    <n v="2"/>
    <n v="0"/>
    <n v="3"/>
    <n v="0"/>
    <n v="4"/>
    <n v="1"/>
    <n v="0"/>
    <n v="1"/>
    <n v="3"/>
    <n v="5"/>
  </r>
  <r>
    <x v="19"/>
    <x v="229"/>
    <x v="0"/>
    <x v="0"/>
    <n v="18"/>
    <n v="12"/>
    <n v="10"/>
    <n v="2"/>
    <n v="28"/>
    <n v="9"/>
    <n v="4"/>
    <n v="11"/>
    <n v="16"/>
    <n v="40"/>
  </r>
  <r>
    <x v="19"/>
    <x v="229"/>
    <x v="0"/>
    <x v="5"/>
    <n v="2"/>
    <n v="1"/>
    <n v="4"/>
    <n v="2"/>
    <n v="6"/>
    <n v="1"/>
    <n v="0"/>
    <n v="3"/>
    <n v="3"/>
    <n v="7"/>
  </r>
  <r>
    <x v="19"/>
    <x v="229"/>
    <x v="0"/>
    <x v="1"/>
    <n v="2"/>
    <n v="0"/>
    <n v="1"/>
    <n v="0"/>
    <n v="1"/>
    <n v="1"/>
    <n v="0"/>
    <n v="2"/>
    <n v="0"/>
    <n v="3"/>
  </r>
  <r>
    <x v="19"/>
    <x v="229"/>
    <x v="0"/>
    <x v="3"/>
    <n v="3"/>
    <n v="0"/>
    <n v="0"/>
    <n v="0"/>
    <n v="2"/>
    <n v="1"/>
    <n v="0"/>
    <n v="1"/>
    <n v="1"/>
    <n v="3"/>
  </r>
  <r>
    <x v="19"/>
    <x v="229"/>
    <x v="0"/>
    <x v="2"/>
    <n v="0"/>
    <n v="1"/>
    <n v="1"/>
    <n v="2"/>
    <n v="2"/>
    <n v="0"/>
    <n v="1"/>
    <n v="0"/>
    <n v="1"/>
    <n v="2"/>
  </r>
  <r>
    <x v="19"/>
    <x v="229"/>
    <x v="0"/>
    <x v="4"/>
    <n v="1"/>
    <n v="0"/>
    <n v="1"/>
    <n v="1"/>
    <n v="2"/>
    <n v="0"/>
    <n v="0"/>
    <n v="1"/>
    <n v="1"/>
    <n v="2"/>
  </r>
  <r>
    <x v="19"/>
    <x v="229"/>
    <x v="1"/>
    <x v="0"/>
    <n v="12"/>
    <n v="4"/>
    <n v="9"/>
    <n v="2"/>
    <n v="13"/>
    <n v="6"/>
    <n v="2"/>
    <n v="7"/>
    <n v="10"/>
    <n v="25"/>
  </r>
  <r>
    <x v="19"/>
    <x v="229"/>
    <x v="1"/>
    <x v="5"/>
    <n v="1"/>
    <n v="0"/>
    <n v="1"/>
    <n v="0"/>
    <n v="2"/>
    <n v="0"/>
    <n v="0"/>
    <n v="0"/>
    <n v="2"/>
    <n v="2"/>
  </r>
  <r>
    <x v="19"/>
    <x v="229"/>
    <x v="1"/>
    <x v="1"/>
    <n v="1"/>
    <n v="0"/>
    <n v="0"/>
    <n v="0"/>
    <n v="0"/>
    <n v="1"/>
    <n v="0"/>
    <n v="0"/>
    <n v="0"/>
    <n v="1"/>
  </r>
  <r>
    <x v="19"/>
    <x v="229"/>
    <x v="1"/>
    <x v="2"/>
    <n v="1"/>
    <n v="0"/>
    <n v="1"/>
    <n v="0"/>
    <n v="1"/>
    <n v="1"/>
    <n v="0"/>
    <n v="0"/>
    <n v="1"/>
    <n v="2"/>
  </r>
  <r>
    <x v="19"/>
    <x v="229"/>
    <x v="1"/>
    <x v="4"/>
    <n v="1"/>
    <n v="0"/>
    <n v="2"/>
    <n v="1"/>
    <n v="2"/>
    <n v="1"/>
    <n v="0"/>
    <n v="1"/>
    <n v="1"/>
    <n v="3"/>
  </r>
  <r>
    <x v="19"/>
    <x v="230"/>
    <x v="0"/>
    <x v="0"/>
    <n v="23"/>
    <n v="19"/>
    <n v="10"/>
    <n v="3"/>
    <n v="35"/>
    <n v="12"/>
    <n v="5"/>
    <n v="13"/>
    <n v="22"/>
    <n v="52"/>
  </r>
  <r>
    <x v="19"/>
    <x v="230"/>
    <x v="0"/>
    <x v="5"/>
    <n v="1"/>
    <n v="0"/>
    <n v="0"/>
    <n v="0"/>
    <n v="0"/>
    <n v="1"/>
    <n v="0"/>
    <n v="0"/>
    <n v="0"/>
    <n v="1"/>
  </r>
  <r>
    <x v="19"/>
    <x v="230"/>
    <x v="0"/>
    <x v="1"/>
    <n v="1"/>
    <n v="0"/>
    <n v="3"/>
    <n v="0"/>
    <n v="4"/>
    <n v="0"/>
    <n v="0"/>
    <n v="2"/>
    <n v="2"/>
    <n v="4"/>
  </r>
  <r>
    <x v="19"/>
    <x v="230"/>
    <x v="0"/>
    <x v="3"/>
    <n v="1"/>
    <n v="1"/>
    <n v="0"/>
    <n v="0"/>
    <n v="2"/>
    <n v="0"/>
    <n v="0"/>
    <n v="1"/>
    <n v="1"/>
    <n v="2"/>
  </r>
  <r>
    <x v="19"/>
    <x v="230"/>
    <x v="0"/>
    <x v="4"/>
    <n v="1"/>
    <n v="1"/>
    <n v="1"/>
    <n v="0"/>
    <n v="2"/>
    <n v="1"/>
    <n v="0"/>
    <n v="0"/>
    <n v="2"/>
    <n v="3"/>
  </r>
  <r>
    <x v="19"/>
    <x v="230"/>
    <x v="1"/>
    <x v="0"/>
    <n v="9"/>
    <n v="7"/>
    <n v="3"/>
    <n v="2"/>
    <n v="11"/>
    <n v="4"/>
    <n v="1"/>
    <n v="5"/>
    <n v="9"/>
    <n v="19"/>
  </r>
  <r>
    <x v="19"/>
    <x v="230"/>
    <x v="1"/>
    <x v="4"/>
    <n v="1"/>
    <n v="1"/>
    <n v="0"/>
    <n v="0"/>
    <n v="1"/>
    <n v="1"/>
    <n v="0"/>
    <n v="0"/>
    <n v="1"/>
    <n v="2"/>
  </r>
  <r>
    <x v="19"/>
    <x v="153"/>
    <x v="0"/>
    <x v="0"/>
    <n v="18"/>
    <n v="17"/>
    <n v="11"/>
    <n v="6"/>
    <n v="31"/>
    <n v="10"/>
    <n v="5"/>
    <n v="11"/>
    <n v="20"/>
    <n v="46"/>
  </r>
  <r>
    <x v="19"/>
    <x v="153"/>
    <x v="0"/>
    <x v="5"/>
    <n v="1"/>
    <n v="0"/>
    <n v="0"/>
    <n v="0"/>
    <n v="0"/>
    <n v="1"/>
    <n v="0"/>
    <n v="0"/>
    <n v="0"/>
    <n v="1"/>
  </r>
  <r>
    <x v="19"/>
    <x v="153"/>
    <x v="0"/>
    <x v="1"/>
    <n v="0"/>
    <n v="1"/>
    <n v="0"/>
    <n v="0"/>
    <n v="1"/>
    <n v="0"/>
    <n v="0"/>
    <n v="0"/>
    <n v="1"/>
    <n v="1"/>
  </r>
  <r>
    <x v="19"/>
    <x v="153"/>
    <x v="0"/>
    <x v="2"/>
    <n v="0"/>
    <n v="1"/>
    <n v="0"/>
    <n v="0"/>
    <n v="1"/>
    <n v="0"/>
    <n v="0"/>
    <n v="0"/>
    <n v="1"/>
    <n v="1"/>
  </r>
  <r>
    <x v="19"/>
    <x v="153"/>
    <x v="0"/>
    <x v="4"/>
    <n v="2"/>
    <n v="1"/>
    <n v="0"/>
    <n v="0"/>
    <n v="2"/>
    <n v="1"/>
    <n v="0"/>
    <n v="0"/>
    <n v="2"/>
    <n v="3"/>
  </r>
  <r>
    <x v="19"/>
    <x v="153"/>
    <x v="1"/>
    <x v="0"/>
    <n v="6"/>
    <n v="0"/>
    <n v="5"/>
    <n v="2"/>
    <n v="6"/>
    <n v="3"/>
    <n v="0"/>
    <n v="4"/>
    <n v="4"/>
    <n v="11"/>
  </r>
  <r>
    <x v="19"/>
    <x v="153"/>
    <x v="1"/>
    <x v="5"/>
    <n v="1"/>
    <n v="0"/>
    <n v="0"/>
    <n v="0"/>
    <n v="1"/>
    <n v="0"/>
    <n v="0"/>
    <n v="0"/>
    <n v="1"/>
    <n v="1"/>
  </r>
  <r>
    <x v="19"/>
    <x v="153"/>
    <x v="1"/>
    <x v="1"/>
    <n v="0"/>
    <n v="0"/>
    <n v="3"/>
    <n v="1"/>
    <n v="3"/>
    <n v="0"/>
    <n v="0"/>
    <n v="0"/>
    <n v="3"/>
    <n v="3"/>
  </r>
  <r>
    <x v="19"/>
    <x v="153"/>
    <x v="1"/>
    <x v="3"/>
    <n v="1"/>
    <n v="0"/>
    <n v="0"/>
    <n v="0"/>
    <n v="0"/>
    <n v="1"/>
    <n v="0"/>
    <n v="0"/>
    <n v="0"/>
    <n v="1"/>
  </r>
  <r>
    <x v="19"/>
    <x v="153"/>
    <x v="1"/>
    <x v="4"/>
    <n v="1"/>
    <n v="0"/>
    <n v="0"/>
    <n v="0"/>
    <n v="0"/>
    <n v="1"/>
    <n v="0"/>
    <n v="0"/>
    <n v="0"/>
    <n v="1"/>
  </r>
  <r>
    <x v="19"/>
    <x v="154"/>
    <x v="0"/>
    <x v="0"/>
    <n v="15"/>
    <n v="9"/>
    <n v="7"/>
    <n v="5"/>
    <n v="18"/>
    <n v="7"/>
    <n v="3"/>
    <n v="7"/>
    <n v="14"/>
    <n v="31"/>
  </r>
  <r>
    <x v="19"/>
    <x v="154"/>
    <x v="0"/>
    <x v="5"/>
    <n v="3"/>
    <n v="0"/>
    <n v="0"/>
    <n v="0"/>
    <n v="1"/>
    <n v="2"/>
    <n v="0"/>
    <n v="0"/>
    <n v="1"/>
    <n v="3"/>
  </r>
  <r>
    <x v="19"/>
    <x v="154"/>
    <x v="0"/>
    <x v="1"/>
    <n v="0"/>
    <n v="0"/>
    <n v="1"/>
    <n v="0"/>
    <n v="1"/>
    <n v="0"/>
    <n v="0"/>
    <n v="0"/>
    <n v="1"/>
    <n v="1"/>
  </r>
  <r>
    <x v="19"/>
    <x v="154"/>
    <x v="0"/>
    <x v="2"/>
    <n v="2"/>
    <n v="0"/>
    <n v="2"/>
    <n v="1"/>
    <n v="2"/>
    <n v="1"/>
    <n v="0"/>
    <n v="2"/>
    <n v="1"/>
    <n v="4"/>
  </r>
  <r>
    <x v="19"/>
    <x v="154"/>
    <x v="0"/>
    <x v="4"/>
    <n v="1"/>
    <n v="0"/>
    <n v="2"/>
    <n v="1"/>
    <n v="2"/>
    <n v="1"/>
    <n v="0"/>
    <n v="0"/>
    <n v="2"/>
    <n v="3"/>
  </r>
  <r>
    <x v="19"/>
    <x v="154"/>
    <x v="1"/>
    <x v="0"/>
    <n v="8"/>
    <n v="4"/>
    <n v="3"/>
    <n v="2"/>
    <n v="8"/>
    <n v="5"/>
    <n v="0"/>
    <n v="3"/>
    <n v="7"/>
    <n v="15"/>
  </r>
  <r>
    <x v="19"/>
    <x v="154"/>
    <x v="1"/>
    <x v="5"/>
    <n v="1"/>
    <n v="0"/>
    <n v="0"/>
    <n v="0"/>
    <n v="0"/>
    <n v="1"/>
    <n v="0"/>
    <n v="0"/>
    <n v="0"/>
    <n v="1"/>
  </r>
  <r>
    <x v="19"/>
    <x v="154"/>
    <x v="1"/>
    <x v="2"/>
    <n v="1"/>
    <n v="1"/>
    <n v="0"/>
    <n v="0"/>
    <n v="2"/>
    <n v="0"/>
    <n v="0"/>
    <n v="1"/>
    <n v="1"/>
    <n v="2"/>
  </r>
  <r>
    <x v="19"/>
    <x v="231"/>
    <x v="0"/>
    <x v="0"/>
    <n v="12"/>
    <n v="12"/>
    <n v="11"/>
    <n v="1"/>
    <n v="27"/>
    <n v="5"/>
    <n v="2"/>
    <n v="10"/>
    <n v="18"/>
    <n v="35"/>
  </r>
  <r>
    <x v="19"/>
    <x v="231"/>
    <x v="0"/>
    <x v="5"/>
    <n v="5"/>
    <n v="1"/>
    <n v="2"/>
    <n v="0"/>
    <n v="3"/>
    <n v="5"/>
    <n v="0"/>
    <n v="1"/>
    <n v="2"/>
    <n v="8"/>
  </r>
  <r>
    <x v="19"/>
    <x v="231"/>
    <x v="0"/>
    <x v="1"/>
    <n v="6"/>
    <n v="0"/>
    <n v="0"/>
    <n v="0"/>
    <n v="0"/>
    <n v="4"/>
    <n v="2"/>
    <n v="0"/>
    <n v="0"/>
    <n v="6"/>
  </r>
  <r>
    <x v="19"/>
    <x v="231"/>
    <x v="0"/>
    <x v="3"/>
    <n v="2"/>
    <n v="1"/>
    <n v="1"/>
    <n v="0"/>
    <n v="2"/>
    <n v="2"/>
    <n v="0"/>
    <n v="1"/>
    <n v="1"/>
    <n v="4"/>
  </r>
  <r>
    <x v="19"/>
    <x v="231"/>
    <x v="0"/>
    <x v="2"/>
    <n v="1"/>
    <n v="0"/>
    <n v="0"/>
    <n v="0"/>
    <n v="1"/>
    <n v="0"/>
    <n v="0"/>
    <n v="1"/>
    <n v="0"/>
    <n v="1"/>
  </r>
  <r>
    <x v="19"/>
    <x v="231"/>
    <x v="0"/>
    <x v="4"/>
    <n v="1"/>
    <n v="1"/>
    <n v="1"/>
    <n v="0"/>
    <n v="3"/>
    <n v="0"/>
    <n v="0"/>
    <n v="2"/>
    <n v="1"/>
    <n v="3"/>
  </r>
  <r>
    <x v="19"/>
    <x v="231"/>
    <x v="1"/>
    <x v="0"/>
    <n v="4"/>
    <n v="2"/>
    <n v="5"/>
    <n v="1"/>
    <n v="9"/>
    <n v="1"/>
    <n v="1"/>
    <n v="5"/>
    <n v="4"/>
    <n v="11"/>
  </r>
  <r>
    <x v="19"/>
    <x v="231"/>
    <x v="1"/>
    <x v="5"/>
    <n v="0"/>
    <n v="0"/>
    <n v="1"/>
    <n v="1"/>
    <n v="1"/>
    <n v="0"/>
    <n v="0"/>
    <n v="0"/>
    <n v="1"/>
    <n v="1"/>
  </r>
  <r>
    <x v="19"/>
    <x v="231"/>
    <x v="1"/>
    <x v="1"/>
    <n v="0"/>
    <n v="0"/>
    <n v="2"/>
    <n v="1"/>
    <n v="2"/>
    <n v="0"/>
    <n v="0"/>
    <n v="0"/>
    <n v="2"/>
    <n v="2"/>
  </r>
  <r>
    <x v="19"/>
    <x v="231"/>
    <x v="1"/>
    <x v="3"/>
    <n v="0"/>
    <n v="1"/>
    <n v="0"/>
    <n v="0"/>
    <n v="1"/>
    <n v="0"/>
    <n v="0"/>
    <n v="0"/>
    <n v="1"/>
    <n v="1"/>
  </r>
  <r>
    <x v="19"/>
    <x v="231"/>
    <x v="1"/>
    <x v="4"/>
    <n v="1"/>
    <n v="0"/>
    <n v="1"/>
    <n v="1"/>
    <n v="2"/>
    <n v="0"/>
    <n v="0"/>
    <n v="0"/>
    <n v="2"/>
    <n v="2"/>
  </r>
  <r>
    <x v="19"/>
    <x v="232"/>
    <x v="0"/>
    <x v="0"/>
    <n v="20"/>
    <n v="8"/>
    <n v="16"/>
    <n v="4"/>
    <n v="31"/>
    <n v="8"/>
    <n v="1"/>
    <n v="11"/>
    <n v="24"/>
    <n v="44"/>
  </r>
  <r>
    <x v="19"/>
    <x v="232"/>
    <x v="0"/>
    <x v="5"/>
    <n v="2"/>
    <n v="1"/>
    <n v="0"/>
    <n v="0"/>
    <n v="2"/>
    <n v="0"/>
    <n v="0"/>
    <n v="2"/>
    <n v="1"/>
    <n v="3"/>
  </r>
  <r>
    <x v="19"/>
    <x v="232"/>
    <x v="0"/>
    <x v="3"/>
    <n v="2"/>
    <n v="0"/>
    <n v="0"/>
    <n v="0"/>
    <n v="1"/>
    <n v="1"/>
    <n v="0"/>
    <n v="1"/>
    <n v="0"/>
    <n v="2"/>
  </r>
  <r>
    <x v="19"/>
    <x v="232"/>
    <x v="0"/>
    <x v="2"/>
    <n v="1"/>
    <n v="0"/>
    <n v="1"/>
    <n v="1"/>
    <n v="1"/>
    <n v="1"/>
    <n v="0"/>
    <n v="1"/>
    <n v="0"/>
    <n v="2"/>
  </r>
  <r>
    <x v="19"/>
    <x v="232"/>
    <x v="0"/>
    <x v="4"/>
    <n v="1"/>
    <n v="0"/>
    <n v="0"/>
    <n v="0"/>
    <n v="0"/>
    <n v="1"/>
    <n v="0"/>
    <n v="0"/>
    <n v="0"/>
    <n v="1"/>
  </r>
  <r>
    <x v="19"/>
    <x v="232"/>
    <x v="1"/>
    <x v="0"/>
    <n v="9"/>
    <n v="5"/>
    <n v="3"/>
    <n v="3"/>
    <n v="9"/>
    <n v="8"/>
    <n v="0"/>
    <n v="4"/>
    <n v="5"/>
    <n v="17"/>
  </r>
  <r>
    <x v="19"/>
    <x v="232"/>
    <x v="1"/>
    <x v="5"/>
    <n v="0"/>
    <n v="1"/>
    <n v="1"/>
    <n v="0"/>
    <n v="2"/>
    <n v="0"/>
    <n v="0"/>
    <n v="1"/>
    <n v="1"/>
    <n v="2"/>
  </r>
  <r>
    <x v="19"/>
    <x v="232"/>
    <x v="1"/>
    <x v="3"/>
    <n v="1"/>
    <n v="0"/>
    <n v="1"/>
    <n v="1"/>
    <n v="1"/>
    <n v="1"/>
    <n v="0"/>
    <n v="0"/>
    <n v="1"/>
    <n v="2"/>
  </r>
  <r>
    <x v="19"/>
    <x v="232"/>
    <x v="1"/>
    <x v="4"/>
    <n v="0"/>
    <n v="0"/>
    <n v="1"/>
    <n v="1"/>
    <n v="1"/>
    <n v="0"/>
    <n v="0"/>
    <n v="0"/>
    <n v="1"/>
    <n v="1"/>
  </r>
  <r>
    <x v="19"/>
    <x v="233"/>
    <x v="0"/>
    <x v="0"/>
    <n v="14"/>
    <n v="8"/>
    <n v="14"/>
    <n v="3"/>
    <n v="26"/>
    <n v="8"/>
    <n v="1"/>
    <n v="7"/>
    <n v="20"/>
    <n v="36"/>
  </r>
  <r>
    <x v="19"/>
    <x v="233"/>
    <x v="0"/>
    <x v="5"/>
    <n v="1"/>
    <n v="2"/>
    <n v="1"/>
    <n v="0"/>
    <n v="3"/>
    <n v="0"/>
    <n v="0"/>
    <n v="2"/>
    <n v="2"/>
    <n v="4"/>
  </r>
  <r>
    <x v="19"/>
    <x v="233"/>
    <x v="0"/>
    <x v="1"/>
    <n v="0"/>
    <n v="1"/>
    <n v="0"/>
    <n v="0"/>
    <n v="1"/>
    <n v="0"/>
    <n v="0"/>
    <n v="1"/>
    <n v="0"/>
    <n v="1"/>
  </r>
  <r>
    <x v="19"/>
    <x v="233"/>
    <x v="0"/>
    <x v="3"/>
    <n v="1"/>
    <n v="0"/>
    <n v="1"/>
    <n v="0"/>
    <n v="1"/>
    <n v="0"/>
    <n v="0"/>
    <n v="1"/>
    <n v="1"/>
    <n v="2"/>
  </r>
  <r>
    <x v="19"/>
    <x v="233"/>
    <x v="0"/>
    <x v="2"/>
    <n v="1"/>
    <n v="1"/>
    <n v="0"/>
    <n v="0"/>
    <n v="2"/>
    <n v="0"/>
    <n v="0"/>
    <n v="0"/>
    <n v="2"/>
    <n v="2"/>
  </r>
  <r>
    <x v="19"/>
    <x v="233"/>
    <x v="0"/>
    <x v="4"/>
    <n v="0"/>
    <n v="1"/>
    <n v="2"/>
    <n v="2"/>
    <n v="3"/>
    <n v="0"/>
    <n v="0"/>
    <n v="1"/>
    <n v="2"/>
    <n v="3"/>
  </r>
  <r>
    <x v="19"/>
    <x v="233"/>
    <x v="1"/>
    <x v="0"/>
    <n v="9"/>
    <n v="7"/>
    <n v="5"/>
    <n v="3"/>
    <n v="14"/>
    <n v="5"/>
    <n v="1"/>
    <n v="3"/>
    <n v="12"/>
    <n v="21"/>
  </r>
  <r>
    <x v="19"/>
    <x v="233"/>
    <x v="1"/>
    <x v="1"/>
    <n v="0"/>
    <n v="0"/>
    <n v="2"/>
    <n v="0"/>
    <n v="2"/>
    <n v="0"/>
    <n v="0"/>
    <n v="1"/>
    <n v="1"/>
    <n v="2"/>
  </r>
  <r>
    <x v="19"/>
    <x v="233"/>
    <x v="1"/>
    <x v="3"/>
    <n v="0"/>
    <n v="1"/>
    <n v="0"/>
    <n v="0"/>
    <n v="1"/>
    <n v="0"/>
    <n v="1"/>
    <n v="0"/>
    <n v="0"/>
    <n v="1"/>
  </r>
  <r>
    <x v="19"/>
    <x v="233"/>
    <x v="1"/>
    <x v="4"/>
    <n v="1"/>
    <n v="0"/>
    <n v="0"/>
    <n v="0"/>
    <n v="0"/>
    <n v="1"/>
    <n v="0"/>
    <n v="0"/>
    <n v="0"/>
    <n v="1"/>
  </r>
  <r>
    <x v="19"/>
    <x v="234"/>
    <x v="0"/>
    <x v="0"/>
    <n v="12"/>
    <n v="6"/>
    <n v="8"/>
    <n v="3"/>
    <n v="16"/>
    <n v="5"/>
    <n v="2"/>
    <n v="7"/>
    <n v="12"/>
    <n v="26"/>
  </r>
  <r>
    <x v="19"/>
    <x v="234"/>
    <x v="0"/>
    <x v="5"/>
    <n v="2"/>
    <n v="0"/>
    <n v="0"/>
    <n v="0"/>
    <n v="1"/>
    <n v="1"/>
    <n v="0"/>
    <n v="0"/>
    <n v="1"/>
    <n v="2"/>
  </r>
  <r>
    <x v="19"/>
    <x v="234"/>
    <x v="0"/>
    <x v="1"/>
    <n v="1"/>
    <n v="0"/>
    <n v="0"/>
    <n v="0"/>
    <n v="1"/>
    <n v="0"/>
    <n v="0"/>
    <n v="0"/>
    <n v="1"/>
    <n v="1"/>
  </r>
  <r>
    <x v="19"/>
    <x v="234"/>
    <x v="0"/>
    <x v="3"/>
    <n v="2"/>
    <n v="0"/>
    <n v="0"/>
    <n v="0"/>
    <n v="1"/>
    <n v="0"/>
    <n v="0"/>
    <n v="1"/>
    <n v="1"/>
    <n v="2"/>
  </r>
  <r>
    <x v="19"/>
    <x v="234"/>
    <x v="0"/>
    <x v="2"/>
    <n v="0"/>
    <n v="1"/>
    <n v="1"/>
    <n v="0"/>
    <n v="2"/>
    <n v="0"/>
    <n v="0"/>
    <n v="0"/>
    <n v="2"/>
    <n v="2"/>
  </r>
  <r>
    <x v="19"/>
    <x v="234"/>
    <x v="0"/>
    <x v="4"/>
    <n v="1"/>
    <n v="0"/>
    <n v="2"/>
    <n v="0"/>
    <n v="2"/>
    <n v="0"/>
    <n v="0"/>
    <n v="1"/>
    <n v="2"/>
    <n v="3"/>
  </r>
  <r>
    <x v="19"/>
    <x v="234"/>
    <x v="1"/>
    <x v="0"/>
    <n v="9"/>
    <n v="3"/>
    <n v="7"/>
    <n v="1"/>
    <n v="13"/>
    <n v="5"/>
    <n v="2"/>
    <n v="4"/>
    <n v="8"/>
    <n v="19"/>
  </r>
  <r>
    <x v="19"/>
    <x v="234"/>
    <x v="1"/>
    <x v="1"/>
    <n v="1"/>
    <n v="1"/>
    <n v="1"/>
    <n v="0"/>
    <n v="2"/>
    <n v="1"/>
    <n v="0"/>
    <n v="0"/>
    <n v="2"/>
    <n v="3"/>
  </r>
  <r>
    <x v="19"/>
    <x v="234"/>
    <x v="1"/>
    <x v="3"/>
    <n v="0"/>
    <n v="1"/>
    <n v="0"/>
    <n v="0"/>
    <n v="1"/>
    <n v="0"/>
    <n v="0"/>
    <n v="0"/>
    <n v="1"/>
    <n v="1"/>
  </r>
  <r>
    <x v="19"/>
    <x v="234"/>
    <x v="1"/>
    <x v="4"/>
    <n v="2"/>
    <n v="0"/>
    <n v="1"/>
    <n v="1"/>
    <n v="1"/>
    <n v="2"/>
    <n v="0"/>
    <n v="0"/>
    <n v="1"/>
    <n v="3"/>
  </r>
  <r>
    <x v="19"/>
    <x v="235"/>
    <x v="0"/>
    <x v="0"/>
    <n v="13"/>
    <n v="4"/>
    <n v="6"/>
    <n v="2"/>
    <n v="15"/>
    <n v="7"/>
    <n v="0"/>
    <n v="4"/>
    <n v="12"/>
    <n v="23"/>
  </r>
  <r>
    <x v="19"/>
    <x v="235"/>
    <x v="0"/>
    <x v="5"/>
    <n v="4"/>
    <n v="1"/>
    <n v="0"/>
    <n v="0"/>
    <n v="2"/>
    <n v="3"/>
    <n v="0"/>
    <n v="0"/>
    <n v="2"/>
    <n v="5"/>
  </r>
  <r>
    <x v="19"/>
    <x v="235"/>
    <x v="0"/>
    <x v="1"/>
    <n v="3"/>
    <n v="1"/>
    <n v="0"/>
    <n v="1"/>
    <n v="4"/>
    <n v="0"/>
    <n v="0"/>
    <n v="2"/>
    <n v="2"/>
    <n v="4"/>
  </r>
  <r>
    <x v="19"/>
    <x v="235"/>
    <x v="0"/>
    <x v="3"/>
    <n v="2"/>
    <n v="1"/>
    <n v="0"/>
    <n v="0"/>
    <n v="1"/>
    <n v="2"/>
    <n v="0"/>
    <n v="0"/>
    <n v="1"/>
    <n v="3"/>
  </r>
  <r>
    <x v="19"/>
    <x v="235"/>
    <x v="0"/>
    <x v="4"/>
    <n v="1"/>
    <n v="1"/>
    <n v="0"/>
    <n v="0"/>
    <n v="1"/>
    <n v="0"/>
    <n v="1"/>
    <n v="1"/>
    <n v="0"/>
    <n v="2"/>
  </r>
  <r>
    <x v="19"/>
    <x v="235"/>
    <x v="1"/>
    <x v="0"/>
    <n v="8"/>
    <n v="2"/>
    <n v="7"/>
    <n v="3"/>
    <n v="10"/>
    <n v="4"/>
    <n v="0"/>
    <n v="4"/>
    <n v="9"/>
    <n v="17"/>
  </r>
  <r>
    <x v="19"/>
    <x v="235"/>
    <x v="1"/>
    <x v="5"/>
    <n v="0"/>
    <n v="1"/>
    <n v="0"/>
    <n v="0"/>
    <n v="1"/>
    <n v="0"/>
    <n v="0"/>
    <n v="0"/>
    <n v="1"/>
    <n v="1"/>
  </r>
  <r>
    <x v="19"/>
    <x v="235"/>
    <x v="1"/>
    <x v="3"/>
    <n v="1"/>
    <n v="0"/>
    <n v="0"/>
    <n v="0"/>
    <n v="0"/>
    <n v="1"/>
    <n v="0"/>
    <n v="0"/>
    <n v="0"/>
    <n v="1"/>
  </r>
  <r>
    <x v="19"/>
    <x v="235"/>
    <x v="1"/>
    <x v="4"/>
    <n v="1"/>
    <n v="1"/>
    <n v="0"/>
    <n v="0"/>
    <n v="1"/>
    <n v="1"/>
    <n v="0"/>
    <n v="1"/>
    <n v="0"/>
    <n v="2"/>
  </r>
  <r>
    <x v="19"/>
    <x v="155"/>
    <x v="0"/>
    <x v="0"/>
    <n v="14"/>
    <n v="7"/>
    <n v="9"/>
    <n v="1"/>
    <n v="18"/>
    <n v="7"/>
    <n v="3"/>
    <n v="5"/>
    <n v="15"/>
    <n v="30"/>
  </r>
  <r>
    <x v="19"/>
    <x v="155"/>
    <x v="0"/>
    <x v="5"/>
    <n v="1"/>
    <n v="0"/>
    <n v="1"/>
    <n v="1"/>
    <n v="1"/>
    <n v="1"/>
    <n v="0"/>
    <n v="0"/>
    <n v="1"/>
    <n v="2"/>
  </r>
  <r>
    <x v="19"/>
    <x v="155"/>
    <x v="0"/>
    <x v="1"/>
    <n v="4"/>
    <n v="0"/>
    <n v="0"/>
    <n v="0"/>
    <n v="2"/>
    <n v="1"/>
    <n v="1"/>
    <n v="2"/>
    <n v="0"/>
    <n v="4"/>
  </r>
  <r>
    <x v="19"/>
    <x v="155"/>
    <x v="0"/>
    <x v="3"/>
    <n v="2"/>
    <n v="0"/>
    <n v="1"/>
    <n v="1"/>
    <n v="1"/>
    <n v="1"/>
    <n v="0"/>
    <n v="1"/>
    <n v="1"/>
    <n v="3"/>
  </r>
  <r>
    <x v="19"/>
    <x v="155"/>
    <x v="0"/>
    <x v="4"/>
    <n v="1"/>
    <n v="0"/>
    <n v="1"/>
    <n v="1"/>
    <n v="1"/>
    <n v="1"/>
    <n v="0"/>
    <n v="0"/>
    <n v="1"/>
    <n v="2"/>
  </r>
  <r>
    <x v="19"/>
    <x v="155"/>
    <x v="1"/>
    <x v="0"/>
    <n v="14"/>
    <n v="2"/>
    <n v="3"/>
    <n v="3"/>
    <n v="5"/>
    <n v="12"/>
    <n v="0"/>
    <n v="2"/>
    <n v="5"/>
    <n v="19"/>
  </r>
  <r>
    <x v="19"/>
    <x v="155"/>
    <x v="1"/>
    <x v="1"/>
    <n v="2"/>
    <n v="2"/>
    <n v="0"/>
    <n v="0"/>
    <n v="2"/>
    <n v="2"/>
    <n v="0"/>
    <n v="0"/>
    <n v="2"/>
    <n v="4"/>
  </r>
  <r>
    <x v="19"/>
    <x v="155"/>
    <x v="1"/>
    <x v="2"/>
    <n v="1"/>
    <n v="0"/>
    <n v="1"/>
    <n v="1"/>
    <n v="1"/>
    <n v="0"/>
    <n v="0"/>
    <n v="1"/>
    <n v="1"/>
    <n v="2"/>
  </r>
  <r>
    <x v="19"/>
    <x v="155"/>
    <x v="1"/>
    <x v="4"/>
    <n v="0"/>
    <n v="0"/>
    <n v="1"/>
    <n v="0"/>
    <n v="1"/>
    <n v="0"/>
    <n v="0"/>
    <n v="1"/>
    <n v="0"/>
    <n v="1"/>
  </r>
  <r>
    <x v="19"/>
    <x v="236"/>
    <x v="0"/>
    <x v="0"/>
    <n v="9"/>
    <n v="7"/>
    <n v="2"/>
    <n v="1"/>
    <n v="10"/>
    <n v="7"/>
    <n v="1"/>
    <n v="4"/>
    <n v="6"/>
    <n v="18"/>
  </r>
  <r>
    <x v="19"/>
    <x v="236"/>
    <x v="0"/>
    <x v="5"/>
    <n v="1"/>
    <n v="2"/>
    <n v="2"/>
    <n v="0"/>
    <n v="4"/>
    <n v="1"/>
    <n v="0"/>
    <n v="1"/>
    <n v="3"/>
    <n v="5"/>
  </r>
  <r>
    <x v="19"/>
    <x v="236"/>
    <x v="0"/>
    <x v="1"/>
    <n v="0"/>
    <n v="1"/>
    <n v="1"/>
    <n v="0"/>
    <n v="2"/>
    <n v="0"/>
    <n v="0"/>
    <n v="0"/>
    <n v="2"/>
    <n v="2"/>
  </r>
  <r>
    <x v="19"/>
    <x v="236"/>
    <x v="0"/>
    <x v="4"/>
    <n v="2"/>
    <n v="0"/>
    <n v="0"/>
    <n v="0"/>
    <n v="0"/>
    <n v="2"/>
    <n v="0"/>
    <n v="0"/>
    <n v="0"/>
    <n v="2"/>
  </r>
  <r>
    <x v="19"/>
    <x v="236"/>
    <x v="1"/>
    <x v="0"/>
    <n v="5"/>
    <n v="4"/>
    <n v="2"/>
    <n v="0"/>
    <n v="8"/>
    <n v="3"/>
    <n v="0"/>
    <n v="4"/>
    <n v="4"/>
    <n v="11"/>
  </r>
  <r>
    <x v="19"/>
    <x v="236"/>
    <x v="1"/>
    <x v="1"/>
    <n v="1"/>
    <n v="0"/>
    <n v="0"/>
    <n v="0"/>
    <n v="0"/>
    <n v="0"/>
    <n v="0"/>
    <n v="1"/>
    <n v="0"/>
    <n v="1"/>
  </r>
  <r>
    <x v="19"/>
    <x v="236"/>
    <x v="1"/>
    <x v="2"/>
    <n v="1"/>
    <n v="0"/>
    <n v="1"/>
    <n v="1"/>
    <n v="2"/>
    <n v="0"/>
    <n v="1"/>
    <n v="1"/>
    <n v="0"/>
    <n v="2"/>
  </r>
  <r>
    <x v="19"/>
    <x v="236"/>
    <x v="1"/>
    <x v="4"/>
    <n v="0"/>
    <n v="0"/>
    <n v="1"/>
    <n v="0"/>
    <n v="1"/>
    <n v="0"/>
    <n v="0"/>
    <n v="0"/>
    <n v="1"/>
    <n v="1"/>
  </r>
  <r>
    <x v="19"/>
    <x v="237"/>
    <x v="0"/>
    <x v="0"/>
    <n v="6"/>
    <n v="2"/>
    <n v="12"/>
    <n v="3"/>
    <n v="16"/>
    <n v="4"/>
    <n v="0"/>
    <n v="3"/>
    <n v="13"/>
    <n v="20"/>
  </r>
  <r>
    <x v="19"/>
    <x v="237"/>
    <x v="0"/>
    <x v="1"/>
    <n v="0"/>
    <n v="0"/>
    <n v="2"/>
    <n v="2"/>
    <n v="2"/>
    <n v="0"/>
    <n v="0"/>
    <n v="0"/>
    <n v="2"/>
    <n v="2"/>
  </r>
  <r>
    <x v="19"/>
    <x v="237"/>
    <x v="0"/>
    <x v="4"/>
    <n v="0"/>
    <n v="2"/>
    <n v="2"/>
    <n v="2"/>
    <n v="4"/>
    <n v="0"/>
    <n v="0"/>
    <n v="0"/>
    <n v="4"/>
    <n v="4"/>
  </r>
  <r>
    <x v="19"/>
    <x v="237"/>
    <x v="1"/>
    <x v="0"/>
    <n v="6"/>
    <n v="4"/>
    <n v="3"/>
    <n v="2"/>
    <n v="7"/>
    <n v="4"/>
    <n v="1"/>
    <n v="1"/>
    <n v="7"/>
    <n v="13"/>
  </r>
  <r>
    <x v="19"/>
    <x v="237"/>
    <x v="1"/>
    <x v="5"/>
    <n v="1"/>
    <n v="0"/>
    <n v="1"/>
    <n v="1"/>
    <n v="1"/>
    <n v="1"/>
    <n v="0"/>
    <n v="0"/>
    <n v="1"/>
    <n v="2"/>
  </r>
  <r>
    <x v="19"/>
    <x v="238"/>
    <x v="0"/>
    <x v="0"/>
    <n v="8"/>
    <n v="4"/>
    <n v="3"/>
    <n v="0"/>
    <n v="11"/>
    <n v="4"/>
    <n v="0"/>
    <n v="3"/>
    <n v="8"/>
    <n v="15"/>
  </r>
  <r>
    <x v="19"/>
    <x v="238"/>
    <x v="0"/>
    <x v="5"/>
    <n v="1"/>
    <n v="1"/>
    <n v="0"/>
    <n v="0"/>
    <n v="1"/>
    <n v="0"/>
    <n v="1"/>
    <n v="1"/>
    <n v="0"/>
    <n v="2"/>
  </r>
  <r>
    <x v="19"/>
    <x v="238"/>
    <x v="0"/>
    <x v="1"/>
    <n v="1"/>
    <n v="1"/>
    <n v="0"/>
    <n v="0"/>
    <n v="1"/>
    <n v="1"/>
    <n v="0"/>
    <n v="1"/>
    <n v="0"/>
    <n v="2"/>
  </r>
  <r>
    <x v="19"/>
    <x v="238"/>
    <x v="0"/>
    <x v="3"/>
    <n v="2"/>
    <n v="1"/>
    <n v="0"/>
    <n v="0"/>
    <n v="2"/>
    <n v="1"/>
    <n v="2"/>
    <n v="0"/>
    <n v="0"/>
    <n v="3"/>
  </r>
  <r>
    <x v="19"/>
    <x v="238"/>
    <x v="1"/>
    <x v="0"/>
    <n v="3"/>
    <n v="3"/>
    <n v="1"/>
    <n v="0"/>
    <n v="4"/>
    <n v="3"/>
    <n v="0"/>
    <n v="0"/>
    <n v="4"/>
    <n v="7"/>
  </r>
  <r>
    <x v="19"/>
    <x v="238"/>
    <x v="1"/>
    <x v="5"/>
    <n v="1"/>
    <n v="0"/>
    <n v="0"/>
    <n v="0"/>
    <n v="0"/>
    <n v="1"/>
    <n v="0"/>
    <n v="0"/>
    <n v="0"/>
    <n v="1"/>
  </r>
  <r>
    <x v="19"/>
    <x v="238"/>
    <x v="1"/>
    <x v="1"/>
    <n v="2"/>
    <n v="0"/>
    <n v="0"/>
    <n v="0"/>
    <n v="0"/>
    <n v="1"/>
    <n v="1"/>
    <n v="0"/>
    <n v="0"/>
    <n v="2"/>
  </r>
  <r>
    <x v="19"/>
    <x v="238"/>
    <x v="1"/>
    <x v="3"/>
    <n v="1"/>
    <n v="0"/>
    <n v="0"/>
    <n v="0"/>
    <n v="0"/>
    <n v="0"/>
    <n v="1"/>
    <n v="0"/>
    <n v="0"/>
    <n v="1"/>
  </r>
  <r>
    <x v="19"/>
    <x v="238"/>
    <x v="1"/>
    <x v="2"/>
    <n v="0"/>
    <n v="1"/>
    <n v="0"/>
    <n v="0"/>
    <n v="1"/>
    <n v="0"/>
    <n v="0"/>
    <n v="1"/>
    <n v="0"/>
    <n v="1"/>
  </r>
  <r>
    <x v="19"/>
    <x v="238"/>
    <x v="1"/>
    <x v="4"/>
    <n v="1"/>
    <n v="1"/>
    <n v="0"/>
    <n v="0"/>
    <n v="1"/>
    <n v="1"/>
    <n v="0"/>
    <n v="1"/>
    <n v="0"/>
    <n v="2"/>
  </r>
  <r>
    <x v="19"/>
    <x v="239"/>
    <x v="0"/>
    <x v="0"/>
    <n v="6"/>
    <n v="4"/>
    <n v="3"/>
    <n v="2"/>
    <n v="9"/>
    <n v="4"/>
    <n v="0"/>
    <n v="4"/>
    <n v="5"/>
    <n v="13"/>
  </r>
  <r>
    <x v="19"/>
    <x v="239"/>
    <x v="0"/>
    <x v="5"/>
    <n v="0"/>
    <n v="0"/>
    <n v="1"/>
    <n v="1"/>
    <n v="1"/>
    <n v="0"/>
    <n v="0"/>
    <n v="0"/>
    <n v="1"/>
    <n v="1"/>
  </r>
  <r>
    <x v="19"/>
    <x v="239"/>
    <x v="0"/>
    <x v="1"/>
    <n v="0"/>
    <n v="1"/>
    <n v="0"/>
    <n v="0"/>
    <n v="1"/>
    <n v="0"/>
    <n v="0"/>
    <n v="0"/>
    <n v="1"/>
    <n v="1"/>
  </r>
  <r>
    <x v="19"/>
    <x v="239"/>
    <x v="0"/>
    <x v="3"/>
    <n v="1"/>
    <n v="0"/>
    <n v="0"/>
    <n v="0"/>
    <n v="1"/>
    <n v="0"/>
    <n v="0"/>
    <n v="1"/>
    <n v="0"/>
    <n v="1"/>
  </r>
  <r>
    <x v="19"/>
    <x v="239"/>
    <x v="1"/>
    <x v="0"/>
    <n v="3"/>
    <n v="2"/>
    <n v="0"/>
    <n v="0"/>
    <n v="3"/>
    <n v="1"/>
    <n v="1"/>
    <n v="1"/>
    <n v="2"/>
    <n v="5"/>
  </r>
  <r>
    <x v="19"/>
    <x v="239"/>
    <x v="1"/>
    <x v="1"/>
    <n v="0"/>
    <n v="0"/>
    <n v="1"/>
    <n v="0"/>
    <n v="1"/>
    <n v="0"/>
    <n v="0"/>
    <n v="0"/>
    <n v="1"/>
    <n v="1"/>
  </r>
  <r>
    <x v="19"/>
    <x v="239"/>
    <x v="1"/>
    <x v="3"/>
    <n v="1"/>
    <n v="0"/>
    <n v="0"/>
    <n v="0"/>
    <n v="0"/>
    <n v="0"/>
    <n v="0"/>
    <n v="1"/>
    <n v="0"/>
    <n v="1"/>
  </r>
  <r>
    <x v="19"/>
    <x v="239"/>
    <x v="1"/>
    <x v="2"/>
    <n v="0"/>
    <n v="0"/>
    <n v="1"/>
    <n v="1"/>
    <n v="1"/>
    <n v="0"/>
    <n v="0"/>
    <n v="0"/>
    <n v="1"/>
    <n v="1"/>
  </r>
  <r>
    <x v="19"/>
    <x v="239"/>
    <x v="1"/>
    <x v="4"/>
    <n v="1"/>
    <n v="0"/>
    <n v="0"/>
    <n v="0"/>
    <n v="0"/>
    <n v="1"/>
    <n v="0"/>
    <n v="0"/>
    <n v="0"/>
    <n v="1"/>
  </r>
  <r>
    <x v="19"/>
    <x v="240"/>
    <x v="0"/>
    <x v="0"/>
    <n v="6"/>
    <n v="2"/>
    <n v="2"/>
    <n v="1"/>
    <n v="4"/>
    <n v="2"/>
    <n v="0"/>
    <n v="4"/>
    <n v="4"/>
    <n v="10"/>
  </r>
  <r>
    <x v="19"/>
    <x v="240"/>
    <x v="0"/>
    <x v="5"/>
    <n v="2"/>
    <n v="0"/>
    <n v="0"/>
    <n v="0"/>
    <n v="0"/>
    <n v="0"/>
    <n v="0"/>
    <n v="2"/>
    <n v="0"/>
    <n v="2"/>
  </r>
  <r>
    <x v="19"/>
    <x v="240"/>
    <x v="1"/>
    <x v="0"/>
    <n v="3"/>
    <n v="1"/>
    <n v="3"/>
    <n v="1"/>
    <n v="4"/>
    <n v="3"/>
    <n v="0"/>
    <n v="1"/>
    <n v="3"/>
    <n v="7"/>
  </r>
  <r>
    <x v="19"/>
    <x v="240"/>
    <x v="1"/>
    <x v="4"/>
    <n v="0"/>
    <n v="0"/>
    <n v="1"/>
    <n v="0"/>
    <n v="1"/>
    <n v="0"/>
    <n v="0"/>
    <n v="0"/>
    <n v="1"/>
    <n v="1"/>
  </r>
  <r>
    <x v="19"/>
    <x v="241"/>
    <x v="0"/>
    <x v="0"/>
    <n v="2"/>
    <n v="0"/>
    <n v="0"/>
    <n v="0"/>
    <n v="1"/>
    <n v="1"/>
    <n v="0"/>
    <n v="1"/>
    <n v="0"/>
    <n v="2"/>
  </r>
  <r>
    <x v="19"/>
    <x v="0"/>
    <x v="0"/>
    <x v="0"/>
    <n v="85288"/>
    <n v="74936"/>
    <n v="90596"/>
    <n v="15116"/>
    <n v="187454"/>
    <n v="48402"/>
    <n v="9264"/>
    <n v="51565"/>
    <n v="141589"/>
    <n v="250820"/>
  </r>
  <r>
    <x v="19"/>
    <x v="0"/>
    <x v="0"/>
    <x v="5"/>
    <n v="12052"/>
    <n v="8448"/>
    <n v="11366"/>
    <n v="1959"/>
    <n v="23514"/>
    <n v="6612"/>
    <n v="1086"/>
    <n v="8530"/>
    <n v="15638"/>
    <n v="31866"/>
  </r>
  <r>
    <x v="19"/>
    <x v="0"/>
    <x v="0"/>
    <x v="1"/>
    <n v="6276"/>
    <n v="4536"/>
    <n v="6754"/>
    <n v="1363"/>
    <n v="13245"/>
    <n v="3382"/>
    <n v="594"/>
    <n v="4643"/>
    <n v="8947"/>
    <n v="17566"/>
  </r>
  <r>
    <x v="19"/>
    <x v="0"/>
    <x v="0"/>
    <x v="3"/>
    <n v="2876"/>
    <n v="2012"/>
    <n v="2981"/>
    <n v="669"/>
    <n v="5929"/>
    <n v="1493"/>
    <n v="257"/>
    <n v="2070"/>
    <n v="4049"/>
    <n v="7869"/>
  </r>
  <r>
    <x v="19"/>
    <x v="0"/>
    <x v="0"/>
    <x v="2"/>
    <n v="1221"/>
    <n v="799"/>
    <n v="1335"/>
    <n v="356"/>
    <n v="2494"/>
    <n v="646"/>
    <n v="131"/>
    <n v="868"/>
    <n v="1710"/>
    <n v="3355"/>
  </r>
  <r>
    <x v="19"/>
    <x v="0"/>
    <x v="0"/>
    <x v="4"/>
    <n v="1254"/>
    <n v="788"/>
    <n v="1465"/>
    <n v="505"/>
    <n v="2645"/>
    <n v="672"/>
    <n v="113"/>
    <n v="876"/>
    <n v="1846"/>
    <n v="3507"/>
  </r>
  <r>
    <x v="19"/>
    <x v="0"/>
    <x v="1"/>
    <x v="0"/>
    <n v="79861"/>
    <n v="65340"/>
    <n v="110523"/>
    <n v="41814"/>
    <n v="195179"/>
    <n v="48898"/>
    <n v="6892"/>
    <n v="53046"/>
    <n v="146888"/>
    <n v="255724"/>
  </r>
  <r>
    <x v="19"/>
    <x v="0"/>
    <x v="1"/>
    <x v="5"/>
    <n v="13833"/>
    <n v="8433"/>
    <n v="16317"/>
    <n v="7213"/>
    <n v="28560"/>
    <n v="8180"/>
    <n v="1112"/>
    <n v="10654"/>
    <n v="18637"/>
    <n v="38583"/>
  </r>
  <r>
    <x v="19"/>
    <x v="0"/>
    <x v="1"/>
    <x v="1"/>
    <n v="7414"/>
    <n v="4444"/>
    <n v="8627"/>
    <n v="3806"/>
    <n v="15092"/>
    <n v="4423"/>
    <n v="587"/>
    <n v="5607"/>
    <n v="9868"/>
    <n v="20485"/>
  </r>
  <r>
    <x v="19"/>
    <x v="0"/>
    <x v="1"/>
    <x v="3"/>
    <n v="3148"/>
    <n v="1844"/>
    <n v="3714"/>
    <n v="1629"/>
    <n v="6411"/>
    <n v="1870"/>
    <n v="258"/>
    <n v="2286"/>
    <n v="4292"/>
    <n v="8706"/>
  </r>
  <r>
    <x v="19"/>
    <x v="0"/>
    <x v="1"/>
    <x v="2"/>
    <n v="1335"/>
    <n v="707"/>
    <n v="1389"/>
    <n v="556"/>
    <n v="2441"/>
    <n v="780"/>
    <n v="130"/>
    <n v="940"/>
    <n v="1581"/>
    <n v="3431"/>
  </r>
  <r>
    <x v="19"/>
    <x v="0"/>
    <x v="1"/>
    <x v="4"/>
    <n v="1095"/>
    <n v="572"/>
    <n v="1268"/>
    <n v="507"/>
    <n v="2084"/>
    <n v="709"/>
    <n v="88"/>
    <n v="710"/>
    <n v="1428"/>
    <n v="2935"/>
  </r>
  <r>
    <x v="20"/>
    <x v="12"/>
    <x v="0"/>
    <x v="0"/>
    <n v="7"/>
    <n v="0"/>
    <n v="0"/>
    <n v="0"/>
    <n v="0"/>
    <n v="7"/>
    <n v="0"/>
    <n v="0"/>
    <n v="0"/>
    <n v="7"/>
  </r>
  <r>
    <x v="20"/>
    <x v="12"/>
    <x v="1"/>
    <x v="0"/>
    <n v="9"/>
    <n v="0"/>
    <n v="0"/>
    <n v="0"/>
    <n v="0"/>
    <n v="9"/>
    <n v="0"/>
    <n v="0"/>
    <n v="0"/>
    <n v="9"/>
  </r>
  <r>
    <x v="20"/>
    <x v="13"/>
    <x v="0"/>
    <x v="0"/>
    <n v="11"/>
    <n v="0"/>
    <n v="0"/>
    <n v="0"/>
    <n v="0"/>
    <n v="11"/>
    <n v="0"/>
    <n v="0"/>
    <n v="0"/>
    <n v="11"/>
  </r>
  <r>
    <x v="20"/>
    <x v="13"/>
    <x v="1"/>
    <x v="0"/>
    <n v="8"/>
    <n v="0"/>
    <n v="0"/>
    <n v="0"/>
    <n v="0"/>
    <n v="8"/>
    <n v="0"/>
    <n v="0"/>
    <n v="0"/>
    <n v="8"/>
  </r>
  <r>
    <x v="20"/>
    <x v="156"/>
    <x v="0"/>
    <x v="0"/>
    <n v="17"/>
    <n v="0"/>
    <n v="0"/>
    <n v="0"/>
    <n v="0"/>
    <n v="17"/>
    <n v="0"/>
    <n v="0"/>
    <n v="0"/>
    <n v="17"/>
  </r>
  <r>
    <x v="20"/>
    <x v="156"/>
    <x v="1"/>
    <x v="0"/>
    <n v="6"/>
    <n v="0"/>
    <n v="0"/>
    <n v="0"/>
    <n v="0"/>
    <n v="6"/>
    <n v="0"/>
    <n v="0"/>
    <n v="0"/>
    <n v="6"/>
  </r>
  <r>
    <x v="20"/>
    <x v="14"/>
    <x v="0"/>
    <x v="0"/>
    <n v="16"/>
    <n v="0"/>
    <n v="0"/>
    <n v="0"/>
    <n v="0"/>
    <n v="16"/>
    <n v="0"/>
    <n v="0"/>
    <n v="0"/>
    <n v="16"/>
  </r>
  <r>
    <x v="20"/>
    <x v="14"/>
    <x v="1"/>
    <x v="0"/>
    <n v="5"/>
    <n v="0"/>
    <n v="0"/>
    <n v="0"/>
    <n v="0"/>
    <n v="5"/>
    <n v="0"/>
    <n v="0"/>
    <n v="0"/>
    <n v="5"/>
  </r>
  <r>
    <x v="20"/>
    <x v="15"/>
    <x v="0"/>
    <x v="0"/>
    <n v="15"/>
    <n v="0"/>
    <n v="0"/>
    <n v="0"/>
    <n v="0"/>
    <n v="15"/>
    <n v="0"/>
    <n v="0"/>
    <n v="0"/>
    <n v="15"/>
  </r>
  <r>
    <x v="20"/>
    <x v="15"/>
    <x v="1"/>
    <x v="0"/>
    <n v="13"/>
    <n v="0"/>
    <n v="0"/>
    <n v="0"/>
    <n v="0"/>
    <n v="13"/>
    <n v="0"/>
    <n v="0"/>
    <n v="0"/>
    <n v="13"/>
  </r>
  <r>
    <x v="20"/>
    <x v="157"/>
    <x v="0"/>
    <x v="0"/>
    <n v="15"/>
    <n v="0"/>
    <n v="0"/>
    <n v="0"/>
    <n v="0"/>
    <n v="14"/>
    <n v="1"/>
    <n v="0"/>
    <n v="0"/>
    <n v="15"/>
  </r>
  <r>
    <x v="20"/>
    <x v="157"/>
    <x v="1"/>
    <x v="0"/>
    <n v="7"/>
    <n v="0"/>
    <n v="0"/>
    <n v="0"/>
    <n v="0"/>
    <n v="7"/>
    <n v="0"/>
    <n v="0"/>
    <n v="0"/>
    <n v="7"/>
  </r>
  <r>
    <x v="20"/>
    <x v="158"/>
    <x v="0"/>
    <x v="0"/>
    <n v="18"/>
    <n v="0"/>
    <n v="0"/>
    <n v="0"/>
    <n v="0"/>
    <n v="18"/>
    <n v="0"/>
    <n v="0"/>
    <n v="0"/>
    <n v="18"/>
  </r>
  <r>
    <x v="20"/>
    <x v="158"/>
    <x v="1"/>
    <x v="0"/>
    <n v="6"/>
    <n v="0"/>
    <n v="0"/>
    <n v="0"/>
    <n v="0"/>
    <n v="6"/>
    <n v="0"/>
    <n v="0"/>
    <n v="0"/>
    <n v="6"/>
  </r>
  <r>
    <x v="20"/>
    <x v="16"/>
    <x v="0"/>
    <x v="0"/>
    <n v="31"/>
    <n v="1"/>
    <n v="0"/>
    <n v="0"/>
    <n v="2"/>
    <n v="30"/>
    <n v="0"/>
    <n v="1"/>
    <n v="1"/>
    <n v="32"/>
  </r>
  <r>
    <x v="20"/>
    <x v="16"/>
    <x v="1"/>
    <x v="0"/>
    <n v="5"/>
    <n v="0"/>
    <n v="0"/>
    <n v="0"/>
    <n v="0"/>
    <n v="5"/>
    <n v="0"/>
    <n v="0"/>
    <n v="0"/>
    <n v="5"/>
  </r>
  <r>
    <x v="20"/>
    <x v="159"/>
    <x v="0"/>
    <x v="0"/>
    <n v="16"/>
    <n v="1"/>
    <n v="0"/>
    <n v="0"/>
    <n v="1"/>
    <n v="16"/>
    <n v="0"/>
    <n v="1"/>
    <n v="0"/>
    <n v="17"/>
  </r>
  <r>
    <x v="20"/>
    <x v="159"/>
    <x v="0"/>
    <x v="5"/>
    <n v="1"/>
    <n v="0"/>
    <n v="0"/>
    <n v="0"/>
    <n v="0"/>
    <n v="1"/>
    <n v="0"/>
    <n v="0"/>
    <n v="0"/>
    <n v="1"/>
  </r>
  <r>
    <x v="20"/>
    <x v="159"/>
    <x v="1"/>
    <x v="0"/>
    <n v="10"/>
    <n v="0"/>
    <n v="0"/>
    <n v="0"/>
    <n v="0"/>
    <n v="10"/>
    <n v="0"/>
    <n v="0"/>
    <n v="0"/>
    <n v="10"/>
  </r>
  <r>
    <x v="20"/>
    <x v="17"/>
    <x v="0"/>
    <x v="0"/>
    <n v="20"/>
    <n v="0"/>
    <n v="0"/>
    <n v="0"/>
    <n v="0"/>
    <n v="20"/>
    <n v="0"/>
    <n v="0"/>
    <n v="0"/>
    <n v="20"/>
  </r>
  <r>
    <x v="20"/>
    <x v="17"/>
    <x v="1"/>
    <x v="0"/>
    <n v="12"/>
    <n v="0"/>
    <n v="0"/>
    <n v="0"/>
    <n v="0"/>
    <n v="12"/>
    <n v="0"/>
    <n v="0"/>
    <n v="0"/>
    <n v="12"/>
  </r>
  <r>
    <x v="20"/>
    <x v="18"/>
    <x v="0"/>
    <x v="0"/>
    <n v="21"/>
    <n v="0"/>
    <n v="0"/>
    <n v="0"/>
    <n v="0"/>
    <n v="21"/>
    <n v="0"/>
    <n v="0"/>
    <n v="0"/>
    <n v="21"/>
  </r>
  <r>
    <x v="20"/>
    <x v="18"/>
    <x v="1"/>
    <x v="0"/>
    <n v="15"/>
    <n v="0"/>
    <n v="0"/>
    <n v="0"/>
    <n v="0"/>
    <n v="15"/>
    <n v="0"/>
    <n v="0"/>
    <n v="0"/>
    <n v="15"/>
  </r>
  <r>
    <x v="20"/>
    <x v="19"/>
    <x v="0"/>
    <x v="0"/>
    <n v="20"/>
    <n v="0"/>
    <n v="0"/>
    <n v="0"/>
    <n v="0"/>
    <n v="20"/>
    <n v="0"/>
    <n v="0"/>
    <n v="0"/>
    <n v="20"/>
  </r>
  <r>
    <x v="20"/>
    <x v="19"/>
    <x v="1"/>
    <x v="0"/>
    <n v="9"/>
    <n v="0"/>
    <n v="0"/>
    <n v="0"/>
    <n v="0"/>
    <n v="9"/>
    <n v="0"/>
    <n v="0"/>
    <n v="0"/>
    <n v="9"/>
  </r>
  <r>
    <x v="20"/>
    <x v="19"/>
    <x v="1"/>
    <x v="1"/>
    <n v="1"/>
    <n v="0"/>
    <n v="0"/>
    <n v="0"/>
    <n v="0"/>
    <n v="1"/>
    <n v="0"/>
    <n v="0"/>
    <n v="0"/>
    <n v="1"/>
  </r>
  <r>
    <x v="20"/>
    <x v="20"/>
    <x v="0"/>
    <x v="0"/>
    <n v="18"/>
    <n v="0"/>
    <n v="0"/>
    <n v="0"/>
    <n v="0"/>
    <n v="18"/>
    <n v="0"/>
    <n v="0"/>
    <n v="0"/>
    <n v="18"/>
  </r>
  <r>
    <x v="20"/>
    <x v="20"/>
    <x v="1"/>
    <x v="0"/>
    <n v="14"/>
    <n v="0"/>
    <n v="0"/>
    <n v="0"/>
    <n v="0"/>
    <n v="14"/>
    <n v="0"/>
    <n v="0"/>
    <n v="0"/>
    <n v="14"/>
  </r>
  <r>
    <x v="20"/>
    <x v="21"/>
    <x v="0"/>
    <x v="0"/>
    <n v="15"/>
    <n v="0"/>
    <n v="0"/>
    <n v="0"/>
    <n v="0"/>
    <n v="15"/>
    <n v="0"/>
    <n v="0"/>
    <n v="0"/>
    <n v="15"/>
  </r>
  <r>
    <x v="20"/>
    <x v="21"/>
    <x v="1"/>
    <x v="0"/>
    <n v="12"/>
    <n v="0"/>
    <n v="0"/>
    <n v="0"/>
    <n v="0"/>
    <n v="12"/>
    <n v="0"/>
    <n v="0"/>
    <n v="0"/>
    <n v="12"/>
  </r>
  <r>
    <x v="20"/>
    <x v="22"/>
    <x v="0"/>
    <x v="0"/>
    <n v="12"/>
    <n v="0"/>
    <n v="0"/>
    <n v="0"/>
    <n v="0"/>
    <n v="12"/>
    <n v="0"/>
    <n v="0"/>
    <n v="0"/>
    <n v="12"/>
  </r>
  <r>
    <x v="20"/>
    <x v="22"/>
    <x v="0"/>
    <x v="4"/>
    <n v="1"/>
    <n v="0"/>
    <n v="0"/>
    <n v="0"/>
    <n v="0"/>
    <n v="1"/>
    <n v="0"/>
    <n v="0"/>
    <n v="0"/>
    <n v="1"/>
  </r>
  <r>
    <x v="20"/>
    <x v="22"/>
    <x v="1"/>
    <x v="0"/>
    <n v="10"/>
    <n v="0"/>
    <n v="0"/>
    <n v="0"/>
    <n v="0"/>
    <n v="10"/>
    <n v="0"/>
    <n v="0"/>
    <n v="0"/>
    <n v="10"/>
  </r>
  <r>
    <x v="20"/>
    <x v="160"/>
    <x v="0"/>
    <x v="0"/>
    <n v="19"/>
    <n v="0"/>
    <n v="0"/>
    <n v="0"/>
    <n v="0"/>
    <n v="19"/>
    <n v="0"/>
    <n v="0"/>
    <n v="0"/>
    <n v="19"/>
  </r>
  <r>
    <x v="20"/>
    <x v="160"/>
    <x v="1"/>
    <x v="0"/>
    <n v="7"/>
    <n v="0"/>
    <n v="0"/>
    <n v="0"/>
    <n v="0"/>
    <n v="7"/>
    <n v="0"/>
    <n v="0"/>
    <n v="0"/>
    <n v="7"/>
  </r>
  <r>
    <x v="20"/>
    <x v="1"/>
    <x v="0"/>
    <x v="0"/>
    <n v="14"/>
    <n v="0"/>
    <n v="0"/>
    <n v="0"/>
    <n v="0"/>
    <n v="14"/>
    <n v="0"/>
    <n v="0"/>
    <n v="0"/>
    <n v="14"/>
  </r>
  <r>
    <x v="20"/>
    <x v="1"/>
    <x v="1"/>
    <x v="0"/>
    <n v="10"/>
    <n v="0"/>
    <n v="0"/>
    <n v="0"/>
    <n v="0"/>
    <n v="10"/>
    <n v="0"/>
    <n v="0"/>
    <n v="0"/>
    <n v="10"/>
  </r>
  <r>
    <x v="20"/>
    <x v="23"/>
    <x v="0"/>
    <x v="0"/>
    <n v="24"/>
    <n v="0"/>
    <n v="0"/>
    <n v="0"/>
    <n v="0"/>
    <n v="24"/>
    <n v="0"/>
    <n v="0"/>
    <n v="0"/>
    <n v="24"/>
  </r>
  <r>
    <x v="20"/>
    <x v="23"/>
    <x v="1"/>
    <x v="0"/>
    <n v="8"/>
    <n v="0"/>
    <n v="0"/>
    <n v="0"/>
    <n v="0"/>
    <n v="8"/>
    <n v="0"/>
    <n v="0"/>
    <n v="0"/>
    <n v="8"/>
  </r>
  <r>
    <x v="20"/>
    <x v="24"/>
    <x v="0"/>
    <x v="0"/>
    <n v="19"/>
    <n v="0"/>
    <n v="0"/>
    <n v="0"/>
    <n v="0"/>
    <n v="19"/>
    <n v="0"/>
    <n v="0"/>
    <n v="0"/>
    <n v="19"/>
  </r>
  <r>
    <x v="20"/>
    <x v="24"/>
    <x v="0"/>
    <x v="2"/>
    <n v="1"/>
    <n v="0"/>
    <n v="0"/>
    <n v="0"/>
    <n v="0"/>
    <n v="1"/>
    <n v="0"/>
    <n v="0"/>
    <n v="0"/>
    <n v="1"/>
  </r>
  <r>
    <x v="20"/>
    <x v="24"/>
    <x v="1"/>
    <x v="0"/>
    <n v="9"/>
    <n v="0"/>
    <n v="0"/>
    <n v="0"/>
    <n v="0"/>
    <n v="9"/>
    <n v="0"/>
    <n v="0"/>
    <n v="0"/>
    <n v="9"/>
  </r>
  <r>
    <x v="20"/>
    <x v="25"/>
    <x v="0"/>
    <x v="0"/>
    <n v="10"/>
    <n v="0"/>
    <n v="0"/>
    <n v="0"/>
    <n v="0"/>
    <n v="10"/>
    <n v="0"/>
    <n v="0"/>
    <n v="0"/>
    <n v="10"/>
  </r>
  <r>
    <x v="20"/>
    <x v="25"/>
    <x v="1"/>
    <x v="0"/>
    <n v="5"/>
    <n v="0"/>
    <n v="0"/>
    <n v="0"/>
    <n v="0"/>
    <n v="5"/>
    <n v="0"/>
    <n v="0"/>
    <n v="0"/>
    <n v="5"/>
  </r>
  <r>
    <x v="20"/>
    <x v="26"/>
    <x v="0"/>
    <x v="0"/>
    <n v="26"/>
    <n v="0"/>
    <n v="0"/>
    <n v="0"/>
    <n v="0"/>
    <n v="26"/>
    <n v="0"/>
    <n v="0"/>
    <n v="0"/>
    <n v="26"/>
  </r>
  <r>
    <x v="20"/>
    <x v="26"/>
    <x v="1"/>
    <x v="0"/>
    <n v="7"/>
    <n v="0"/>
    <n v="0"/>
    <n v="0"/>
    <n v="0"/>
    <n v="7"/>
    <n v="0"/>
    <n v="0"/>
    <n v="0"/>
    <n v="7"/>
  </r>
  <r>
    <x v="20"/>
    <x v="27"/>
    <x v="0"/>
    <x v="0"/>
    <n v="20"/>
    <n v="0"/>
    <n v="0"/>
    <n v="0"/>
    <n v="0"/>
    <n v="20"/>
    <n v="0"/>
    <n v="0"/>
    <n v="0"/>
    <n v="20"/>
  </r>
  <r>
    <x v="20"/>
    <x v="27"/>
    <x v="1"/>
    <x v="0"/>
    <n v="9"/>
    <n v="0"/>
    <n v="0"/>
    <n v="0"/>
    <n v="0"/>
    <n v="9"/>
    <n v="0"/>
    <n v="0"/>
    <n v="0"/>
    <n v="9"/>
  </r>
  <r>
    <x v="20"/>
    <x v="28"/>
    <x v="0"/>
    <x v="0"/>
    <n v="19"/>
    <n v="0"/>
    <n v="0"/>
    <n v="0"/>
    <n v="0"/>
    <n v="19"/>
    <n v="0"/>
    <n v="0"/>
    <n v="0"/>
    <n v="19"/>
  </r>
  <r>
    <x v="20"/>
    <x v="28"/>
    <x v="1"/>
    <x v="0"/>
    <n v="8"/>
    <n v="0"/>
    <n v="0"/>
    <n v="0"/>
    <n v="0"/>
    <n v="8"/>
    <n v="0"/>
    <n v="0"/>
    <n v="0"/>
    <n v="8"/>
  </r>
  <r>
    <x v="20"/>
    <x v="29"/>
    <x v="0"/>
    <x v="0"/>
    <n v="22"/>
    <n v="0"/>
    <n v="0"/>
    <n v="0"/>
    <n v="0"/>
    <n v="22"/>
    <n v="0"/>
    <n v="0"/>
    <n v="0"/>
    <n v="22"/>
  </r>
  <r>
    <x v="20"/>
    <x v="29"/>
    <x v="1"/>
    <x v="0"/>
    <n v="17"/>
    <n v="0"/>
    <n v="0"/>
    <n v="0"/>
    <n v="0"/>
    <n v="17"/>
    <n v="0"/>
    <n v="0"/>
    <n v="0"/>
    <n v="17"/>
  </r>
  <r>
    <x v="20"/>
    <x v="161"/>
    <x v="0"/>
    <x v="0"/>
    <n v="25"/>
    <n v="0"/>
    <n v="0"/>
    <n v="0"/>
    <n v="0"/>
    <n v="25"/>
    <n v="0"/>
    <n v="0"/>
    <n v="0"/>
    <n v="25"/>
  </r>
  <r>
    <x v="20"/>
    <x v="161"/>
    <x v="1"/>
    <x v="0"/>
    <n v="11"/>
    <n v="0"/>
    <n v="0"/>
    <n v="0"/>
    <n v="0"/>
    <n v="11"/>
    <n v="0"/>
    <n v="0"/>
    <n v="0"/>
    <n v="11"/>
  </r>
  <r>
    <x v="20"/>
    <x v="162"/>
    <x v="0"/>
    <x v="0"/>
    <n v="19"/>
    <n v="1"/>
    <n v="0"/>
    <n v="0"/>
    <n v="1"/>
    <n v="19"/>
    <n v="0"/>
    <n v="1"/>
    <n v="0"/>
    <n v="20"/>
  </r>
  <r>
    <x v="20"/>
    <x v="162"/>
    <x v="1"/>
    <x v="0"/>
    <n v="6"/>
    <n v="0"/>
    <n v="0"/>
    <n v="0"/>
    <n v="0"/>
    <n v="6"/>
    <n v="0"/>
    <n v="0"/>
    <n v="0"/>
    <n v="6"/>
  </r>
  <r>
    <x v="20"/>
    <x v="163"/>
    <x v="0"/>
    <x v="0"/>
    <n v="17"/>
    <n v="0"/>
    <n v="0"/>
    <n v="0"/>
    <n v="0"/>
    <n v="17"/>
    <n v="0"/>
    <n v="0"/>
    <n v="0"/>
    <n v="17"/>
  </r>
  <r>
    <x v="20"/>
    <x v="163"/>
    <x v="0"/>
    <x v="3"/>
    <n v="1"/>
    <n v="0"/>
    <n v="0"/>
    <n v="0"/>
    <n v="0"/>
    <n v="1"/>
    <n v="0"/>
    <n v="0"/>
    <n v="0"/>
    <n v="1"/>
  </r>
  <r>
    <x v="20"/>
    <x v="163"/>
    <x v="1"/>
    <x v="0"/>
    <n v="9"/>
    <n v="0"/>
    <n v="0"/>
    <n v="0"/>
    <n v="0"/>
    <n v="9"/>
    <n v="0"/>
    <n v="0"/>
    <n v="0"/>
    <n v="9"/>
  </r>
  <r>
    <x v="20"/>
    <x v="30"/>
    <x v="0"/>
    <x v="0"/>
    <n v="22"/>
    <n v="0"/>
    <n v="0"/>
    <n v="0"/>
    <n v="0"/>
    <n v="22"/>
    <n v="0"/>
    <n v="0"/>
    <n v="0"/>
    <n v="22"/>
  </r>
  <r>
    <x v="20"/>
    <x v="30"/>
    <x v="0"/>
    <x v="4"/>
    <n v="1"/>
    <n v="0"/>
    <n v="0"/>
    <n v="0"/>
    <n v="0"/>
    <n v="1"/>
    <n v="0"/>
    <n v="0"/>
    <n v="0"/>
    <n v="1"/>
  </r>
  <r>
    <x v="20"/>
    <x v="30"/>
    <x v="1"/>
    <x v="0"/>
    <n v="11"/>
    <n v="0"/>
    <n v="0"/>
    <n v="0"/>
    <n v="0"/>
    <n v="11"/>
    <n v="0"/>
    <n v="0"/>
    <n v="0"/>
    <n v="11"/>
  </r>
  <r>
    <x v="20"/>
    <x v="31"/>
    <x v="0"/>
    <x v="0"/>
    <n v="15"/>
    <n v="0"/>
    <n v="0"/>
    <n v="0"/>
    <n v="0"/>
    <n v="15"/>
    <n v="0"/>
    <n v="0"/>
    <n v="0"/>
    <n v="15"/>
  </r>
  <r>
    <x v="20"/>
    <x v="31"/>
    <x v="1"/>
    <x v="0"/>
    <n v="8"/>
    <n v="0"/>
    <n v="0"/>
    <n v="0"/>
    <n v="0"/>
    <n v="8"/>
    <n v="0"/>
    <n v="0"/>
    <n v="0"/>
    <n v="8"/>
  </r>
  <r>
    <x v="20"/>
    <x v="164"/>
    <x v="0"/>
    <x v="0"/>
    <n v="17"/>
    <n v="0"/>
    <n v="0"/>
    <n v="0"/>
    <n v="0"/>
    <n v="17"/>
    <n v="0"/>
    <n v="0"/>
    <n v="0"/>
    <n v="17"/>
  </r>
  <r>
    <x v="20"/>
    <x v="164"/>
    <x v="1"/>
    <x v="0"/>
    <n v="12"/>
    <n v="0"/>
    <n v="0"/>
    <n v="0"/>
    <n v="0"/>
    <n v="12"/>
    <n v="0"/>
    <n v="0"/>
    <n v="0"/>
    <n v="12"/>
  </r>
  <r>
    <x v="20"/>
    <x v="164"/>
    <x v="1"/>
    <x v="1"/>
    <n v="1"/>
    <n v="0"/>
    <n v="0"/>
    <n v="0"/>
    <n v="0"/>
    <n v="1"/>
    <n v="0"/>
    <n v="0"/>
    <n v="0"/>
    <n v="1"/>
  </r>
  <r>
    <x v="20"/>
    <x v="32"/>
    <x v="0"/>
    <x v="0"/>
    <n v="18"/>
    <n v="0"/>
    <n v="0"/>
    <n v="0"/>
    <n v="0"/>
    <n v="18"/>
    <n v="0"/>
    <n v="0"/>
    <n v="0"/>
    <n v="18"/>
  </r>
  <r>
    <x v="20"/>
    <x v="32"/>
    <x v="0"/>
    <x v="5"/>
    <n v="0"/>
    <n v="0"/>
    <n v="1"/>
    <n v="0"/>
    <n v="1"/>
    <n v="0"/>
    <n v="0"/>
    <n v="1"/>
    <n v="0"/>
    <n v="1"/>
  </r>
  <r>
    <x v="20"/>
    <x v="32"/>
    <x v="0"/>
    <x v="4"/>
    <n v="1"/>
    <n v="0"/>
    <n v="0"/>
    <n v="0"/>
    <n v="0"/>
    <n v="1"/>
    <n v="0"/>
    <n v="0"/>
    <n v="0"/>
    <n v="1"/>
  </r>
  <r>
    <x v="20"/>
    <x v="32"/>
    <x v="1"/>
    <x v="0"/>
    <n v="15"/>
    <n v="0"/>
    <n v="0"/>
    <n v="0"/>
    <n v="0"/>
    <n v="15"/>
    <n v="0"/>
    <n v="0"/>
    <n v="0"/>
    <n v="15"/>
  </r>
  <r>
    <x v="20"/>
    <x v="32"/>
    <x v="1"/>
    <x v="4"/>
    <n v="1"/>
    <n v="0"/>
    <n v="0"/>
    <n v="0"/>
    <n v="0"/>
    <n v="1"/>
    <n v="0"/>
    <n v="0"/>
    <n v="0"/>
    <n v="1"/>
  </r>
  <r>
    <x v="20"/>
    <x v="33"/>
    <x v="0"/>
    <x v="0"/>
    <n v="19"/>
    <n v="0"/>
    <n v="1"/>
    <n v="0"/>
    <n v="1"/>
    <n v="19"/>
    <n v="0"/>
    <n v="0"/>
    <n v="1"/>
    <n v="20"/>
  </r>
  <r>
    <x v="20"/>
    <x v="33"/>
    <x v="0"/>
    <x v="3"/>
    <n v="1"/>
    <n v="0"/>
    <n v="0"/>
    <n v="0"/>
    <n v="0"/>
    <n v="1"/>
    <n v="0"/>
    <n v="0"/>
    <n v="0"/>
    <n v="1"/>
  </r>
  <r>
    <x v="20"/>
    <x v="33"/>
    <x v="1"/>
    <x v="0"/>
    <n v="6"/>
    <n v="0"/>
    <n v="0"/>
    <n v="0"/>
    <n v="0"/>
    <n v="6"/>
    <n v="0"/>
    <n v="0"/>
    <n v="0"/>
    <n v="6"/>
  </r>
  <r>
    <x v="20"/>
    <x v="33"/>
    <x v="1"/>
    <x v="1"/>
    <n v="1"/>
    <n v="0"/>
    <n v="0"/>
    <n v="0"/>
    <n v="0"/>
    <n v="1"/>
    <n v="0"/>
    <n v="0"/>
    <n v="0"/>
    <n v="1"/>
  </r>
  <r>
    <x v="20"/>
    <x v="34"/>
    <x v="0"/>
    <x v="0"/>
    <n v="20"/>
    <n v="0"/>
    <n v="0"/>
    <n v="0"/>
    <n v="0"/>
    <n v="20"/>
    <n v="0"/>
    <n v="0"/>
    <n v="0"/>
    <n v="20"/>
  </r>
  <r>
    <x v="20"/>
    <x v="34"/>
    <x v="0"/>
    <x v="5"/>
    <n v="1"/>
    <n v="0"/>
    <n v="0"/>
    <n v="0"/>
    <n v="0"/>
    <n v="1"/>
    <n v="0"/>
    <n v="0"/>
    <n v="0"/>
    <n v="1"/>
  </r>
  <r>
    <x v="20"/>
    <x v="34"/>
    <x v="0"/>
    <x v="1"/>
    <n v="1"/>
    <n v="0"/>
    <n v="0"/>
    <n v="0"/>
    <n v="0"/>
    <n v="1"/>
    <n v="0"/>
    <n v="0"/>
    <n v="0"/>
    <n v="1"/>
  </r>
  <r>
    <x v="20"/>
    <x v="34"/>
    <x v="0"/>
    <x v="4"/>
    <n v="1"/>
    <n v="0"/>
    <n v="0"/>
    <n v="0"/>
    <n v="0"/>
    <n v="1"/>
    <n v="0"/>
    <n v="0"/>
    <n v="0"/>
    <n v="1"/>
  </r>
  <r>
    <x v="20"/>
    <x v="34"/>
    <x v="1"/>
    <x v="0"/>
    <n v="6"/>
    <n v="0"/>
    <n v="0"/>
    <n v="0"/>
    <n v="0"/>
    <n v="6"/>
    <n v="0"/>
    <n v="0"/>
    <n v="0"/>
    <n v="6"/>
  </r>
  <r>
    <x v="20"/>
    <x v="34"/>
    <x v="1"/>
    <x v="5"/>
    <n v="2"/>
    <n v="0"/>
    <n v="0"/>
    <n v="0"/>
    <n v="0"/>
    <n v="2"/>
    <n v="0"/>
    <n v="0"/>
    <n v="0"/>
    <n v="2"/>
  </r>
  <r>
    <x v="20"/>
    <x v="34"/>
    <x v="1"/>
    <x v="1"/>
    <n v="1"/>
    <n v="0"/>
    <n v="0"/>
    <n v="0"/>
    <n v="0"/>
    <n v="1"/>
    <n v="0"/>
    <n v="0"/>
    <n v="0"/>
    <n v="1"/>
  </r>
  <r>
    <x v="20"/>
    <x v="34"/>
    <x v="1"/>
    <x v="4"/>
    <n v="1"/>
    <n v="0"/>
    <n v="0"/>
    <n v="0"/>
    <n v="0"/>
    <n v="1"/>
    <n v="0"/>
    <n v="0"/>
    <n v="0"/>
    <n v="1"/>
  </r>
  <r>
    <x v="20"/>
    <x v="35"/>
    <x v="0"/>
    <x v="0"/>
    <n v="25"/>
    <n v="0"/>
    <n v="0"/>
    <n v="0"/>
    <n v="0"/>
    <n v="25"/>
    <n v="0"/>
    <n v="0"/>
    <n v="0"/>
    <n v="25"/>
  </r>
  <r>
    <x v="20"/>
    <x v="35"/>
    <x v="0"/>
    <x v="5"/>
    <n v="2"/>
    <n v="0"/>
    <n v="0"/>
    <n v="0"/>
    <n v="0"/>
    <n v="2"/>
    <n v="0"/>
    <n v="0"/>
    <n v="0"/>
    <n v="2"/>
  </r>
  <r>
    <x v="20"/>
    <x v="35"/>
    <x v="0"/>
    <x v="3"/>
    <n v="1"/>
    <n v="0"/>
    <n v="0"/>
    <n v="0"/>
    <n v="0"/>
    <n v="1"/>
    <n v="0"/>
    <n v="0"/>
    <n v="0"/>
    <n v="1"/>
  </r>
  <r>
    <x v="20"/>
    <x v="35"/>
    <x v="0"/>
    <x v="2"/>
    <n v="1"/>
    <n v="0"/>
    <n v="0"/>
    <n v="0"/>
    <n v="0"/>
    <n v="1"/>
    <n v="0"/>
    <n v="0"/>
    <n v="0"/>
    <n v="1"/>
  </r>
  <r>
    <x v="20"/>
    <x v="35"/>
    <x v="0"/>
    <x v="4"/>
    <n v="1"/>
    <n v="0"/>
    <n v="0"/>
    <n v="0"/>
    <n v="0"/>
    <n v="1"/>
    <n v="0"/>
    <n v="0"/>
    <n v="0"/>
    <n v="1"/>
  </r>
  <r>
    <x v="20"/>
    <x v="35"/>
    <x v="1"/>
    <x v="0"/>
    <n v="5"/>
    <n v="0"/>
    <n v="0"/>
    <n v="0"/>
    <n v="0"/>
    <n v="5"/>
    <n v="0"/>
    <n v="0"/>
    <n v="0"/>
    <n v="5"/>
  </r>
  <r>
    <x v="20"/>
    <x v="35"/>
    <x v="1"/>
    <x v="1"/>
    <n v="1"/>
    <n v="0"/>
    <n v="0"/>
    <n v="0"/>
    <n v="0"/>
    <n v="1"/>
    <n v="0"/>
    <n v="0"/>
    <n v="0"/>
    <n v="1"/>
  </r>
  <r>
    <x v="20"/>
    <x v="35"/>
    <x v="1"/>
    <x v="3"/>
    <n v="1"/>
    <n v="0"/>
    <n v="0"/>
    <n v="0"/>
    <n v="0"/>
    <n v="1"/>
    <n v="0"/>
    <n v="0"/>
    <n v="0"/>
    <n v="1"/>
  </r>
  <r>
    <x v="20"/>
    <x v="35"/>
    <x v="1"/>
    <x v="2"/>
    <n v="1"/>
    <n v="0"/>
    <n v="0"/>
    <n v="0"/>
    <n v="0"/>
    <n v="1"/>
    <n v="0"/>
    <n v="0"/>
    <n v="0"/>
    <n v="1"/>
  </r>
  <r>
    <x v="20"/>
    <x v="35"/>
    <x v="1"/>
    <x v="4"/>
    <n v="1"/>
    <n v="0"/>
    <n v="0"/>
    <n v="0"/>
    <n v="0"/>
    <n v="1"/>
    <n v="0"/>
    <n v="0"/>
    <n v="0"/>
    <n v="1"/>
  </r>
  <r>
    <x v="20"/>
    <x v="2"/>
    <x v="0"/>
    <x v="0"/>
    <n v="31"/>
    <n v="0"/>
    <n v="0"/>
    <n v="0"/>
    <n v="0"/>
    <n v="31"/>
    <n v="0"/>
    <n v="0"/>
    <n v="0"/>
    <n v="31"/>
  </r>
  <r>
    <x v="20"/>
    <x v="2"/>
    <x v="0"/>
    <x v="5"/>
    <n v="3"/>
    <n v="0"/>
    <n v="0"/>
    <n v="0"/>
    <n v="0"/>
    <n v="3"/>
    <n v="0"/>
    <n v="0"/>
    <n v="0"/>
    <n v="3"/>
  </r>
  <r>
    <x v="20"/>
    <x v="2"/>
    <x v="0"/>
    <x v="1"/>
    <n v="1"/>
    <n v="0"/>
    <n v="0"/>
    <n v="0"/>
    <n v="0"/>
    <n v="1"/>
    <n v="0"/>
    <n v="0"/>
    <n v="0"/>
    <n v="1"/>
  </r>
  <r>
    <x v="20"/>
    <x v="2"/>
    <x v="0"/>
    <x v="3"/>
    <n v="1"/>
    <n v="0"/>
    <n v="0"/>
    <n v="0"/>
    <n v="0"/>
    <n v="1"/>
    <n v="0"/>
    <n v="0"/>
    <n v="0"/>
    <n v="1"/>
  </r>
  <r>
    <x v="20"/>
    <x v="2"/>
    <x v="0"/>
    <x v="2"/>
    <n v="2"/>
    <n v="0"/>
    <n v="0"/>
    <n v="0"/>
    <n v="0"/>
    <n v="2"/>
    <n v="0"/>
    <n v="0"/>
    <n v="0"/>
    <n v="2"/>
  </r>
  <r>
    <x v="20"/>
    <x v="2"/>
    <x v="0"/>
    <x v="4"/>
    <n v="5"/>
    <n v="0"/>
    <n v="0"/>
    <n v="0"/>
    <n v="0"/>
    <n v="5"/>
    <n v="0"/>
    <n v="0"/>
    <n v="0"/>
    <n v="5"/>
  </r>
  <r>
    <x v="20"/>
    <x v="2"/>
    <x v="1"/>
    <x v="0"/>
    <n v="11"/>
    <n v="0"/>
    <n v="0"/>
    <n v="0"/>
    <n v="0"/>
    <n v="10"/>
    <n v="0"/>
    <n v="0"/>
    <n v="1"/>
    <n v="11"/>
  </r>
  <r>
    <x v="20"/>
    <x v="2"/>
    <x v="1"/>
    <x v="5"/>
    <n v="4"/>
    <n v="0"/>
    <n v="0"/>
    <n v="0"/>
    <n v="0"/>
    <n v="4"/>
    <n v="0"/>
    <n v="0"/>
    <n v="0"/>
    <n v="4"/>
  </r>
  <r>
    <x v="20"/>
    <x v="2"/>
    <x v="1"/>
    <x v="2"/>
    <n v="1"/>
    <n v="0"/>
    <n v="0"/>
    <n v="0"/>
    <n v="0"/>
    <n v="1"/>
    <n v="0"/>
    <n v="0"/>
    <n v="0"/>
    <n v="1"/>
  </r>
  <r>
    <x v="20"/>
    <x v="2"/>
    <x v="1"/>
    <x v="4"/>
    <n v="1"/>
    <n v="0"/>
    <n v="0"/>
    <n v="0"/>
    <n v="0"/>
    <n v="1"/>
    <n v="0"/>
    <n v="0"/>
    <n v="0"/>
    <n v="1"/>
  </r>
  <r>
    <x v="20"/>
    <x v="3"/>
    <x v="0"/>
    <x v="0"/>
    <n v="28"/>
    <n v="0"/>
    <n v="0"/>
    <n v="0"/>
    <n v="0"/>
    <n v="28"/>
    <n v="0"/>
    <n v="0"/>
    <n v="0"/>
    <n v="28"/>
  </r>
  <r>
    <x v="20"/>
    <x v="3"/>
    <x v="0"/>
    <x v="5"/>
    <n v="1"/>
    <n v="0"/>
    <n v="0"/>
    <n v="0"/>
    <n v="0"/>
    <n v="1"/>
    <n v="0"/>
    <n v="0"/>
    <n v="0"/>
    <n v="1"/>
  </r>
  <r>
    <x v="20"/>
    <x v="3"/>
    <x v="0"/>
    <x v="1"/>
    <n v="3"/>
    <n v="0"/>
    <n v="0"/>
    <n v="0"/>
    <n v="0"/>
    <n v="3"/>
    <n v="0"/>
    <n v="0"/>
    <n v="0"/>
    <n v="3"/>
  </r>
  <r>
    <x v="20"/>
    <x v="3"/>
    <x v="0"/>
    <x v="3"/>
    <n v="1"/>
    <n v="0"/>
    <n v="0"/>
    <n v="0"/>
    <n v="0"/>
    <n v="1"/>
    <n v="0"/>
    <n v="0"/>
    <n v="0"/>
    <n v="1"/>
  </r>
  <r>
    <x v="20"/>
    <x v="3"/>
    <x v="0"/>
    <x v="2"/>
    <n v="2"/>
    <n v="0"/>
    <n v="0"/>
    <n v="0"/>
    <n v="0"/>
    <n v="2"/>
    <n v="0"/>
    <n v="0"/>
    <n v="0"/>
    <n v="2"/>
  </r>
  <r>
    <x v="20"/>
    <x v="3"/>
    <x v="0"/>
    <x v="4"/>
    <n v="4"/>
    <n v="0"/>
    <n v="0"/>
    <n v="0"/>
    <n v="0"/>
    <n v="4"/>
    <n v="0"/>
    <n v="0"/>
    <n v="0"/>
    <n v="4"/>
  </r>
  <r>
    <x v="20"/>
    <x v="3"/>
    <x v="1"/>
    <x v="0"/>
    <n v="15"/>
    <n v="0"/>
    <n v="0"/>
    <n v="0"/>
    <n v="0"/>
    <n v="15"/>
    <n v="0"/>
    <n v="0"/>
    <n v="0"/>
    <n v="15"/>
  </r>
  <r>
    <x v="20"/>
    <x v="3"/>
    <x v="1"/>
    <x v="1"/>
    <n v="1"/>
    <n v="0"/>
    <n v="0"/>
    <n v="0"/>
    <n v="0"/>
    <n v="1"/>
    <n v="0"/>
    <n v="0"/>
    <n v="0"/>
    <n v="1"/>
  </r>
  <r>
    <x v="20"/>
    <x v="3"/>
    <x v="1"/>
    <x v="3"/>
    <n v="1"/>
    <n v="0"/>
    <n v="0"/>
    <n v="0"/>
    <n v="0"/>
    <n v="1"/>
    <n v="0"/>
    <n v="0"/>
    <n v="0"/>
    <n v="1"/>
  </r>
  <r>
    <x v="20"/>
    <x v="3"/>
    <x v="1"/>
    <x v="2"/>
    <n v="1"/>
    <n v="0"/>
    <n v="0"/>
    <n v="0"/>
    <n v="0"/>
    <n v="1"/>
    <n v="0"/>
    <n v="0"/>
    <n v="0"/>
    <n v="1"/>
  </r>
  <r>
    <x v="20"/>
    <x v="3"/>
    <x v="1"/>
    <x v="4"/>
    <n v="1"/>
    <n v="0"/>
    <n v="0"/>
    <n v="0"/>
    <n v="0"/>
    <n v="1"/>
    <n v="0"/>
    <n v="0"/>
    <n v="0"/>
    <n v="1"/>
  </r>
  <r>
    <x v="20"/>
    <x v="36"/>
    <x v="0"/>
    <x v="0"/>
    <n v="19"/>
    <n v="0"/>
    <n v="0"/>
    <n v="0"/>
    <n v="0"/>
    <n v="19"/>
    <n v="0"/>
    <n v="0"/>
    <n v="0"/>
    <n v="19"/>
  </r>
  <r>
    <x v="20"/>
    <x v="36"/>
    <x v="0"/>
    <x v="5"/>
    <n v="1"/>
    <n v="0"/>
    <n v="0"/>
    <n v="0"/>
    <n v="0"/>
    <n v="1"/>
    <n v="0"/>
    <n v="0"/>
    <n v="0"/>
    <n v="1"/>
  </r>
  <r>
    <x v="20"/>
    <x v="36"/>
    <x v="0"/>
    <x v="3"/>
    <n v="1"/>
    <n v="0"/>
    <n v="0"/>
    <n v="0"/>
    <n v="0"/>
    <n v="1"/>
    <n v="0"/>
    <n v="0"/>
    <n v="0"/>
    <n v="1"/>
  </r>
  <r>
    <x v="20"/>
    <x v="36"/>
    <x v="0"/>
    <x v="4"/>
    <n v="1"/>
    <n v="0"/>
    <n v="0"/>
    <n v="0"/>
    <n v="0"/>
    <n v="1"/>
    <n v="0"/>
    <n v="0"/>
    <n v="0"/>
    <n v="1"/>
  </r>
  <r>
    <x v="20"/>
    <x v="36"/>
    <x v="1"/>
    <x v="0"/>
    <n v="12"/>
    <n v="0"/>
    <n v="0"/>
    <n v="0"/>
    <n v="0"/>
    <n v="12"/>
    <n v="0"/>
    <n v="0"/>
    <n v="0"/>
    <n v="12"/>
  </r>
  <r>
    <x v="20"/>
    <x v="36"/>
    <x v="1"/>
    <x v="3"/>
    <n v="1"/>
    <n v="0"/>
    <n v="0"/>
    <n v="0"/>
    <n v="0"/>
    <n v="1"/>
    <n v="0"/>
    <n v="0"/>
    <n v="0"/>
    <n v="1"/>
  </r>
  <r>
    <x v="20"/>
    <x v="36"/>
    <x v="1"/>
    <x v="4"/>
    <n v="5"/>
    <n v="0"/>
    <n v="0"/>
    <n v="0"/>
    <n v="0"/>
    <n v="5"/>
    <n v="0"/>
    <n v="0"/>
    <n v="0"/>
    <n v="5"/>
  </r>
  <r>
    <x v="20"/>
    <x v="37"/>
    <x v="0"/>
    <x v="0"/>
    <n v="22"/>
    <n v="0"/>
    <n v="0"/>
    <n v="0"/>
    <n v="0"/>
    <n v="22"/>
    <n v="0"/>
    <n v="0"/>
    <n v="0"/>
    <n v="22"/>
  </r>
  <r>
    <x v="20"/>
    <x v="37"/>
    <x v="0"/>
    <x v="5"/>
    <n v="2"/>
    <n v="0"/>
    <n v="0"/>
    <n v="0"/>
    <n v="0"/>
    <n v="2"/>
    <n v="0"/>
    <n v="0"/>
    <n v="0"/>
    <n v="2"/>
  </r>
  <r>
    <x v="20"/>
    <x v="37"/>
    <x v="0"/>
    <x v="1"/>
    <n v="3"/>
    <n v="0"/>
    <n v="0"/>
    <n v="0"/>
    <n v="0"/>
    <n v="3"/>
    <n v="0"/>
    <n v="0"/>
    <n v="0"/>
    <n v="3"/>
  </r>
  <r>
    <x v="20"/>
    <x v="37"/>
    <x v="0"/>
    <x v="3"/>
    <n v="2"/>
    <n v="0"/>
    <n v="0"/>
    <n v="0"/>
    <n v="0"/>
    <n v="2"/>
    <n v="0"/>
    <n v="0"/>
    <n v="0"/>
    <n v="2"/>
  </r>
  <r>
    <x v="20"/>
    <x v="37"/>
    <x v="0"/>
    <x v="2"/>
    <n v="2"/>
    <n v="0"/>
    <n v="0"/>
    <n v="0"/>
    <n v="0"/>
    <n v="2"/>
    <n v="0"/>
    <n v="0"/>
    <n v="0"/>
    <n v="2"/>
  </r>
  <r>
    <x v="20"/>
    <x v="37"/>
    <x v="0"/>
    <x v="4"/>
    <n v="4"/>
    <n v="0"/>
    <n v="0"/>
    <n v="0"/>
    <n v="0"/>
    <n v="4"/>
    <n v="0"/>
    <n v="0"/>
    <n v="0"/>
    <n v="4"/>
  </r>
  <r>
    <x v="20"/>
    <x v="37"/>
    <x v="1"/>
    <x v="0"/>
    <n v="10"/>
    <n v="0"/>
    <n v="0"/>
    <n v="0"/>
    <n v="0"/>
    <n v="10"/>
    <n v="0"/>
    <n v="0"/>
    <n v="0"/>
    <n v="10"/>
  </r>
  <r>
    <x v="20"/>
    <x v="37"/>
    <x v="1"/>
    <x v="5"/>
    <n v="1"/>
    <n v="0"/>
    <n v="0"/>
    <n v="0"/>
    <n v="0"/>
    <n v="1"/>
    <n v="0"/>
    <n v="0"/>
    <n v="0"/>
    <n v="1"/>
  </r>
  <r>
    <x v="20"/>
    <x v="37"/>
    <x v="1"/>
    <x v="4"/>
    <n v="1"/>
    <n v="0"/>
    <n v="0"/>
    <n v="0"/>
    <n v="0"/>
    <n v="1"/>
    <n v="0"/>
    <n v="0"/>
    <n v="0"/>
    <n v="1"/>
  </r>
  <r>
    <x v="20"/>
    <x v="38"/>
    <x v="0"/>
    <x v="0"/>
    <n v="25"/>
    <n v="0"/>
    <n v="0"/>
    <n v="0"/>
    <n v="0"/>
    <n v="25"/>
    <n v="0"/>
    <n v="0"/>
    <n v="0"/>
    <n v="25"/>
  </r>
  <r>
    <x v="20"/>
    <x v="38"/>
    <x v="0"/>
    <x v="5"/>
    <n v="4"/>
    <n v="0"/>
    <n v="0"/>
    <n v="0"/>
    <n v="0"/>
    <n v="4"/>
    <n v="0"/>
    <n v="0"/>
    <n v="0"/>
    <n v="4"/>
  </r>
  <r>
    <x v="20"/>
    <x v="38"/>
    <x v="0"/>
    <x v="1"/>
    <n v="2"/>
    <n v="0"/>
    <n v="0"/>
    <n v="0"/>
    <n v="0"/>
    <n v="2"/>
    <n v="0"/>
    <n v="0"/>
    <n v="0"/>
    <n v="2"/>
  </r>
  <r>
    <x v="20"/>
    <x v="38"/>
    <x v="0"/>
    <x v="2"/>
    <n v="1"/>
    <n v="0"/>
    <n v="0"/>
    <n v="0"/>
    <n v="0"/>
    <n v="1"/>
    <n v="0"/>
    <n v="0"/>
    <n v="0"/>
    <n v="1"/>
  </r>
  <r>
    <x v="20"/>
    <x v="38"/>
    <x v="0"/>
    <x v="4"/>
    <n v="2"/>
    <n v="0"/>
    <n v="0"/>
    <n v="0"/>
    <n v="0"/>
    <n v="2"/>
    <n v="0"/>
    <n v="0"/>
    <n v="0"/>
    <n v="2"/>
  </r>
  <r>
    <x v="20"/>
    <x v="38"/>
    <x v="1"/>
    <x v="0"/>
    <n v="5"/>
    <n v="0"/>
    <n v="0"/>
    <n v="0"/>
    <n v="0"/>
    <n v="5"/>
    <n v="0"/>
    <n v="0"/>
    <n v="0"/>
    <n v="5"/>
  </r>
  <r>
    <x v="20"/>
    <x v="38"/>
    <x v="1"/>
    <x v="5"/>
    <n v="1"/>
    <n v="0"/>
    <n v="0"/>
    <n v="0"/>
    <n v="0"/>
    <n v="1"/>
    <n v="0"/>
    <n v="0"/>
    <n v="0"/>
    <n v="1"/>
  </r>
  <r>
    <x v="20"/>
    <x v="38"/>
    <x v="1"/>
    <x v="1"/>
    <n v="2"/>
    <n v="0"/>
    <n v="0"/>
    <n v="0"/>
    <n v="0"/>
    <n v="2"/>
    <n v="0"/>
    <n v="0"/>
    <n v="0"/>
    <n v="2"/>
  </r>
  <r>
    <x v="20"/>
    <x v="38"/>
    <x v="1"/>
    <x v="4"/>
    <n v="3"/>
    <n v="0"/>
    <n v="0"/>
    <n v="0"/>
    <n v="0"/>
    <n v="3"/>
    <n v="0"/>
    <n v="0"/>
    <n v="0"/>
    <n v="3"/>
  </r>
  <r>
    <x v="20"/>
    <x v="39"/>
    <x v="0"/>
    <x v="0"/>
    <n v="32"/>
    <n v="0"/>
    <n v="0"/>
    <n v="0"/>
    <n v="0"/>
    <n v="32"/>
    <n v="0"/>
    <n v="0"/>
    <n v="0"/>
    <n v="32"/>
  </r>
  <r>
    <x v="20"/>
    <x v="39"/>
    <x v="0"/>
    <x v="5"/>
    <n v="2"/>
    <n v="0"/>
    <n v="0"/>
    <n v="0"/>
    <n v="0"/>
    <n v="2"/>
    <n v="0"/>
    <n v="0"/>
    <n v="0"/>
    <n v="2"/>
  </r>
  <r>
    <x v="20"/>
    <x v="39"/>
    <x v="0"/>
    <x v="1"/>
    <n v="1"/>
    <n v="0"/>
    <n v="0"/>
    <n v="0"/>
    <n v="0"/>
    <n v="1"/>
    <n v="0"/>
    <n v="0"/>
    <n v="0"/>
    <n v="1"/>
  </r>
  <r>
    <x v="20"/>
    <x v="39"/>
    <x v="0"/>
    <x v="3"/>
    <n v="1"/>
    <n v="0"/>
    <n v="0"/>
    <n v="0"/>
    <n v="0"/>
    <n v="1"/>
    <n v="0"/>
    <n v="0"/>
    <n v="0"/>
    <n v="1"/>
  </r>
  <r>
    <x v="20"/>
    <x v="39"/>
    <x v="0"/>
    <x v="4"/>
    <n v="3"/>
    <n v="0"/>
    <n v="0"/>
    <n v="0"/>
    <n v="0"/>
    <n v="3"/>
    <n v="0"/>
    <n v="0"/>
    <n v="0"/>
    <n v="3"/>
  </r>
  <r>
    <x v="20"/>
    <x v="39"/>
    <x v="1"/>
    <x v="0"/>
    <n v="14"/>
    <n v="0"/>
    <n v="0"/>
    <n v="0"/>
    <n v="0"/>
    <n v="14"/>
    <n v="0"/>
    <n v="0"/>
    <n v="0"/>
    <n v="14"/>
  </r>
  <r>
    <x v="20"/>
    <x v="39"/>
    <x v="1"/>
    <x v="5"/>
    <n v="2"/>
    <n v="0"/>
    <n v="0"/>
    <n v="0"/>
    <n v="0"/>
    <n v="2"/>
    <n v="0"/>
    <n v="0"/>
    <n v="0"/>
    <n v="2"/>
  </r>
  <r>
    <x v="20"/>
    <x v="39"/>
    <x v="1"/>
    <x v="3"/>
    <n v="1"/>
    <n v="0"/>
    <n v="0"/>
    <n v="0"/>
    <n v="0"/>
    <n v="1"/>
    <n v="0"/>
    <n v="0"/>
    <n v="0"/>
    <n v="1"/>
  </r>
  <r>
    <x v="20"/>
    <x v="39"/>
    <x v="1"/>
    <x v="2"/>
    <n v="1"/>
    <n v="0"/>
    <n v="0"/>
    <n v="0"/>
    <n v="0"/>
    <n v="1"/>
    <n v="0"/>
    <n v="0"/>
    <n v="0"/>
    <n v="1"/>
  </r>
  <r>
    <x v="20"/>
    <x v="39"/>
    <x v="1"/>
    <x v="4"/>
    <n v="3"/>
    <n v="0"/>
    <n v="0"/>
    <n v="0"/>
    <n v="0"/>
    <n v="3"/>
    <n v="0"/>
    <n v="0"/>
    <n v="0"/>
    <n v="3"/>
  </r>
  <r>
    <x v="20"/>
    <x v="40"/>
    <x v="0"/>
    <x v="0"/>
    <n v="20"/>
    <n v="0"/>
    <n v="0"/>
    <n v="0"/>
    <n v="0"/>
    <n v="20"/>
    <n v="0"/>
    <n v="0"/>
    <n v="0"/>
    <n v="20"/>
  </r>
  <r>
    <x v="20"/>
    <x v="40"/>
    <x v="0"/>
    <x v="5"/>
    <n v="1"/>
    <n v="0"/>
    <n v="0"/>
    <n v="0"/>
    <n v="0"/>
    <n v="1"/>
    <n v="0"/>
    <n v="0"/>
    <n v="0"/>
    <n v="1"/>
  </r>
  <r>
    <x v="20"/>
    <x v="40"/>
    <x v="0"/>
    <x v="1"/>
    <n v="1"/>
    <n v="0"/>
    <n v="0"/>
    <n v="0"/>
    <n v="0"/>
    <n v="1"/>
    <n v="0"/>
    <n v="0"/>
    <n v="0"/>
    <n v="1"/>
  </r>
  <r>
    <x v="20"/>
    <x v="40"/>
    <x v="0"/>
    <x v="2"/>
    <n v="2"/>
    <n v="0"/>
    <n v="0"/>
    <n v="0"/>
    <n v="0"/>
    <n v="2"/>
    <n v="0"/>
    <n v="0"/>
    <n v="0"/>
    <n v="2"/>
  </r>
  <r>
    <x v="20"/>
    <x v="40"/>
    <x v="0"/>
    <x v="4"/>
    <n v="2"/>
    <n v="0"/>
    <n v="0"/>
    <n v="0"/>
    <n v="0"/>
    <n v="2"/>
    <n v="0"/>
    <n v="0"/>
    <n v="0"/>
    <n v="2"/>
  </r>
  <r>
    <x v="20"/>
    <x v="40"/>
    <x v="1"/>
    <x v="0"/>
    <n v="11"/>
    <n v="0"/>
    <n v="0"/>
    <n v="0"/>
    <n v="0"/>
    <n v="11"/>
    <n v="0"/>
    <n v="0"/>
    <n v="0"/>
    <n v="11"/>
  </r>
  <r>
    <x v="20"/>
    <x v="40"/>
    <x v="1"/>
    <x v="5"/>
    <n v="2"/>
    <n v="0"/>
    <n v="0"/>
    <n v="0"/>
    <n v="0"/>
    <n v="2"/>
    <n v="0"/>
    <n v="0"/>
    <n v="0"/>
    <n v="2"/>
  </r>
  <r>
    <x v="20"/>
    <x v="40"/>
    <x v="1"/>
    <x v="1"/>
    <n v="2"/>
    <n v="0"/>
    <n v="0"/>
    <n v="0"/>
    <n v="0"/>
    <n v="2"/>
    <n v="0"/>
    <n v="0"/>
    <n v="0"/>
    <n v="2"/>
  </r>
  <r>
    <x v="20"/>
    <x v="40"/>
    <x v="1"/>
    <x v="4"/>
    <n v="4"/>
    <n v="0"/>
    <n v="0"/>
    <n v="0"/>
    <n v="0"/>
    <n v="4"/>
    <n v="0"/>
    <n v="0"/>
    <n v="0"/>
    <n v="4"/>
  </r>
  <r>
    <x v="20"/>
    <x v="41"/>
    <x v="0"/>
    <x v="0"/>
    <n v="21"/>
    <n v="0"/>
    <n v="0"/>
    <n v="0"/>
    <n v="0"/>
    <n v="21"/>
    <n v="0"/>
    <n v="0"/>
    <n v="0"/>
    <n v="21"/>
  </r>
  <r>
    <x v="20"/>
    <x v="41"/>
    <x v="0"/>
    <x v="5"/>
    <n v="4"/>
    <n v="0"/>
    <n v="0"/>
    <n v="0"/>
    <n v="0"/>
    <n v="4"/>
    <n v="0"/>
    <n v="0"/>
    <n v="0"/>
    <n v="4"/>
  </r>
  <r>
    <x v="20"/>
    <x v="41"/>
    <x v="0"/>
    <x v="1"/>
    <n v="3"/>
    <n v="0"/>
    <n v="0"/>
    <n v="0"/>
    <n v="0"/>
    <n v="3"/>
    <n v="0"/>
    <n v="0"/>
    <n v="0"/>
    <n v="3"/>
  </r>
  <r>
    <x v="20"/>
    <x v="41"/>
    <x v="0"/>
    <x v="3"/>
    <n v="2"/>
    <n v="0"/>
    <n v="0"/>
    <n v="0"/>
    <n v="0"/>
    <n v="2"/>
    <n v="0"/>
    <n v="0"/>
    <n v="0"/>
    <n v="2"/>
  </r>
  <r>
    <x v="20"/>
    <x v="41"/>
    <x v="0"/>
    <x v="2"/>
    <n v="2"/>
    <n v="0"/>
    <n v="0"/>
    <n v="0"/>
    <n v="0"/>
    <n v="2"/>
    <n v="0"/>
    <n v="0"/>
    <n v="0"/>
    <n v="2"/>
  </r>
  <r>
    <x v="20"/>
    <x v="41"/>
    <x v="0"/>
    <x v="4"/>
    <n v="5"/>
    <n v="0"/>
    <n v="0"/>
    <n v="0"/>
    <n v="0"/>
    <n v="5"/>
    <n v="0"/>
    <n v="0"/>
    <n v="0"/>
    <n v="5"/>
  </r>
  <r>
    <x v="20"/>
    <x v="41"/>
    <x v="1"/>
    <x v="0"/>
    <n v="12"/>
    <n v="0"/>
    <n v="0"/>
    <n v="0"/>
    <n v="0"/>
    <n v="12"/>
    <n v="0"/>
    <n v="0"/>
    <n v="0"/>
    <n v="12"/>
  </r>
  <r>
    <x v="20"/>
    <x v="41"/>
    <x v="1"/>
    <x v="1"/>
    <n v="1"/>
    <n v="0"/>
    <n v="0"/>
    <n v="0"/>
    <n v="0"/>
    <n v="1"/>
    <n v="0"/>
    <n v="0"/>
    <n v="0"/>
    <n v="1"/>
  </r>
  <r>
    <x v="20"/>
    <x v="41"/>
    <x v="1"/>
    <x v="4"/>
    <n v="1"/>
    <n v="0"/>
    <n v="0"/>
    <n v="0"/>
    <n v="0"/>
    <n v="1"/>
    <n v="0"/>
    <n v="0"/>
    <n v="0"/>
    <n v="1"/>
  </r>
  <r>
    <x v="20"/>
    <x v="42"/>
    <x v="0"/>
    <x v="0"/>
    <n v="25"/>
    <n v="0"/>
    <n v="0"/>
    <n v="0"/>
    <n v="0"/>
    <n v="25"/>
    <n v="0"/>
    <n v="0"/>
    <n v="0"/>
    <n v="25"/>
  </r>
  <r>
    <x v="20"/>
    <x v="42"/>
    <x v="0"/>
    <x v="5"/>
    <n v="1"/>
    <n v="0"/>
    <n v="0"/>
    <n v="0"/>
    <n v="0"/>
    <n v="1"/>
    <n v="0"/>
    <n v="0"/>
    <n v="0"/>
    <n v="1"/>
  </r>
  <r>
    <x v="20"/>
    <x v="42"/>
    <x v="0"/>
    <x v="1"/>
    <n v="2"/>
    <n v="0"/>
    <n v="0"/>
    <n v="0"/>
    <n v="0"/>
    <n v="2"/>
    <n v="0"/>
    <n v="0"/>
    <n v="0"/>
    <n v="2"/>
  </r>
  <r>
    <x v="20"/>
    <x v="42"/>
    <x v="1"/>
    <x v="0"/>
    <n v="9"/>
    <n v="0"/>
    <n v="0"/>
    <n v="0"/>
    <n v="0"/>
    <n v="9"/>
    <n v="0"/>
    <n v="0"/>
    <n v="0"/>
    <n v="9"/>
  </r>
  <r>
    <x v="20"/>
    <x v="42"/>
    <x v="1"/>
    <x v="5"/>
    <n v="1"/>
    <n v="0"/>
    <n v="0"/>
    <n v="0"/>
    <n v="0"/>
    <n v="1"/>
    <n v="0"/>
    <n v="0"/>
    <n v="0"/>
    <n v="1"/>
  </r>
  <r>
    <x v="20"/>
    <x v="42"/>
    <x v="1"/>
    <x v="1"/>
    <n v="4"/>
    <n v="0"/>
    <n v="0"/>
    <n v="0"/>
    <n v="0"/>
    <n v="4"/>
    <n v="0"/>
    <n v="0"/>
    <n v="0"/>
    <n v="4"/>
  </r>
  <r>
    <x v="20"/>
    <x v="42"/>
    <x v="1"/>
    <x v="3"/>
    <n v="1"/>
    <n v="0"/>
    <n v="0"/>
    <n v="0"/>
    <n v="0"/>
    <n v="1"/>
    <n v="0"/>
    <n v="0"/>
    <n v="0"/>
    <n v="1"/>
  </r>
  <r>
    <x v="20"/>
    <x v="42"/>
    <x v="1"/>
    <x v="4"/>
    <n v="6"/>
    <n v="0"/>
    <n v="0"/>
    <n v="0"/>
    <n v="0"/>
    <n v="6"/>
    <n v="0"/>
    <n v="0"/>
    <n v="0"/>
    <n v="6"/>
  </r>
  <r>
    <x v="20"/>
    <x v="43"/>
    <x v="0"/>
    <x v="0"/>
    <n v="26"/>
    <n v="0"/>
    <n v="0"/>
    <n v="0"/>
    <n v="0"/>
    <n v="26"/>
    <n v="0"/>
    <n v="0"/>
    <n v="0"/>
    <n v="26"/>
  </r>
  <r>
    <x v="20"/>
    <x v="43"/>
    <x v="0"/>
    <x v="1"/>
    <n v="3"/>
    <n v="0"/>
    <n v="0"/>
    <n v="0"/>
    <n v="0"/>
    <n v="3"/>
    <n v="0"/>
    <n v="0"/>
    <n v="0"/>
    <n v="3"/>
  </r>
  <r>
    <x v="20"/>
    <x v="43"/>
    <x v="0"/>
    <x v="3"/>
    <n v="1"/>
    <n v="0"/>
    <n v="0"/>
    <n v="0"/>
    <n v="0"/>
    <n v="1"/>
    <n v="0"/>
    <n v="0"/>
    <n v="0"/>
    <n v="1"/>
  </r>
  <r>
    <x v="20"/>
    <x v="43"/>
    <x v="0"/>
    <x v="4"/>
    <n v="4"/>
    <n v="0"/>
    <n v="0"/>
    <n v="0"/>
    <n v="0"/>
    <n v="4"/>
    <n v="0"/>
    <n v="0"/>
    <n v="0"/>
    <n v="4"/>
  </r>
  <r>
    <x v="20"/>
    <x v="43"/>
    <x v="1"/>
    <x v="0"/>
    <n v="14"/>
    <n v="0"/>
    <n v="0"/>
    <n v="0"/>
    <n v="0"/>
    <n v="14"/>
    <n v="0"/>
    <n v="0"/>
    <n v="0"/>
    <n v="14"/>
  </r>
  <r>
    <x v="20"/>
    <x v="43"/>
    <x v="1"/>
    <x v="1"/>
    <n v="1"/>
    <n v="0"/>
    <n v="0"/>
    <n v="0"/>
    <n v="0"/>
    <n v="1"/>
    <n v="0"/>
    <n v="0"/>
    <n v="0"/>
    <n v="1"/>
  </r>
  <r>
    <x v="20"/>
    <x v="43"/>
    <x v="1"/>
    <x v="3"/>
    <n v="1"/>
    <n v="0"/>
    <n v="0"/>
    <n v="0"/>
    <n v="0"/>
    <n v="1"/>
    <n v="0"/>
    <n v="0"/>
    <n v="0"/>
    <n v="1"/>
  </r>
  <r>
    <x v="20"/>
    <x v="43"/>
    <x v="1"/>
    <x v="4"/>
    <n v="2"/>
    <n v="0"/>
    <n v="0"/>
    <n v="0"/>
    <n v="0"/>
    <n v="2"/>
    <n v="0"/>
    <n v="0"/>
    <n v="0"/>
    <n v="2"/>
  </r>
  <r>
    <x v="20"/>
    <x v="44"/>
    <x v="0"/>
    <x v="0"/>
    <n v="31"/>
    <n v="0"/>
    <n v="0"/>
    <n v="0"/>
    <n v="0"/>
    <n v="31"/>
    <n v="0"/>
    <n v="0"/>
    <n v="0"/>
    <n v="31"/>
  </r>
  <r>
    <x v="20"/>
    <x v="44"/>
    <x v="0"/>
    <x v="5"/>
    <n v="6"/>
    <n v="0"/>
    <n v="0"/>
    <n v="0"/>
    <n v="0"/>
    <n v="6"/>
    <n v="0"/>
    <n v="0"/>
    <n v="0"/>
    <n v="6"/>
  </r>
  <r>
    <x v="20"/>
    <x v="44"/>
    <x v="0"/>
    <x v="1"/>
    <n v="2"/>
    <n v="0"/>
    <n v="0"/>
    <n v="0"/>
    <n v="0"/>
    <n v="2"/>
    <n v="0"/>
    <n v="0"/>
    <n v="0"/>
    <n v="2"/>
  </r>
  <r>
    <x v="20"/>
    <x v="44"/>
    <x v="0"/>
    <x v="3"/>
    <n v="1"/>
    <n v="0"/>
    <n v="0"/>
    <n v="0"/>
    <n v="0"/>
    <n v="1"/>
    <n v="0"/>
    <n v="0"/>
    <n v="0"/>
    <n v="1"/>
  </r>
  <r>
    <x v="20"/>
    <x v="44"/>
    <x v="0"/>
    <x v="2"/>
    <n v="1"/>
    <n v="0"/>
    <n v="0"/>
    <n v="0"/>
    <n v="0"/>
    <n v="1"/>
    <n v="0"/>
    <n v="0"/>
    <n v="0"/>
    <n v="1"/>
  </r>
  <r>
    <x v="20"/>
    <x v="44"/>
    <x v="0"/>
    <x v="4"/>
    <n v="6"/>
    <n v="0"/>
    <n v="0"/>
    <n v="0"/>
    <n v="0"/>
    <n v="6"/>
    <n v="0"/>
    <n v="0"/>
    <n v="0"/>
    <n v="6"/>
  </r>
  <r>
    <x v="20"/>
    <x v="44"/>
    <x v="1"/>
    <x v="0"/>
    <n v="14"/>
    <n v="0"/>
    <n v="0"/>
    <n v="0"/>
    <n v="0"/>
    <n v="14"/>
    <n v="0"/>
    <n v="0"/>
    <n v="0"/>
    <n v="14"/>
  </r>
  <r>
    <x v="20"/>
    <x v="44"/>
    <x v="1"/>
    <x v="5"/>
    <n v="1"/>
    <n v="0"/>
    <n v="0"/>
    <n v="0"/>
    <n v="0"/>
    <n v="1"/>
    <n v="0"/>
    <n v="0"/>
    <n v="0"/>
    <n v="1"/>
  </r>
  <r>
    <x v="20"/>
    <x v="44"/>
    <x v="1"/>
    <x v="1"/>
    <n v="1"/>
    <n v="0"/>
    <n v="0"/>
    <n v="0"/>
    <n v="0"/>
    <n v="1"/>
    <n v="0"/>
    <n v="0"/>
    <n v="0"/>
    <n v="1"/>
  </r>
  <r>
    <x v="20"/>
    <x v="44"/>
    <x v="1"/>
    <x v="3"/>
    <n v="3"/>
    <n v="0"/>
    <n v="0"/>
    <n v="0"/>
    <n v="0"/>
    <n v="3"/>
    <n v="0"/>
    <n v="0"/>
    <n v="0"/>
    <n v="3"/>
  </r>
  <r>
    <x v="20"/>
    <x v="45"/>
    <x v="0"/>
    <x v="0"/>
    <n v="35"/>
    <n v="0"/>
    <n v="0"/>
    <n v="0"/>
    <n v="0"/>
    <n v="35"/>
    <n v="0"/>
    <n v="0"/>
    <n v="0"/>
    <n v="35"/>
  </r>
  <r>
    <x v="20"/>
    <x v="45"/>
    <x v="0"/>
    <x v="5"/>
    <n v="7"/>
    <n v="0"/>
    <n v="0"/>
    <n v="0"/>
    <n v="0"/>
    <n v="7"/>
    <n v="0"/>
    <n v="0"/>
    <n v="0"/>
    <n v="7"/>
  </r>
  <r>
    <x v="20"/>
    <x v="45"/>
    <x v="0"/>
    <x v="1"/>
    <n v="3"/>
    <n v="0"/>
    <n v="0"/>
    <n v="0"/>
    <n v="0"/>
    <n v="3"/>
    <n v="0"/>
    <n v="0"/>
    <n v="0"/>
    <n v="3"/>
  </r>
  <r>
    <x v="20"/>
    <x v="45"/>
    <x v="0"/>
    <x v="3"/>
    <n v="5"/>
    <n v="0"/>
    <n v="0"/>
    <n v="0"/>
    <n v="0"/>
    <n v="5"/>
    <n v="0"/>
    <n v="0"/>
    <n v="0"/>
    <n v="5"/>
  </r>
  <r>
    <x v="20"/>
    <x v="45"/>
    <x v="0"/>
    <x v="2"/>
    <n v="1"/>
    <n v="0"/>
    <n v="0"/>
    <n v="0"/>
    <n v="0"/>
    <n v="1"/>
    <n v="0"/>
    <n v="0"/>
    <n v="0"/>
    <n v="1"/>
  </r>
  <r>
    <x v="20"/>
    <x v="45"/>
    <x v="0"/>
    <x v="4"/>
    <n v="5"/>
    <n v="0"/>
    <n v="0"/>
    <n v="0"/>
    <n v="0"/>
    <n v="5"/>
    <n v="0"/>
    <n v="0"/>
    <n v="0"/>
    <n v="5"/>
  </r>
  <r>
    <x v="20"/>
    <x v="45"/>
    <x v="1"/>
    <x v="0"/>
    <n v="10"/>
    <n v="0"/>
    <n v="0"/>
    <n v="0"/>
    <n v="0"/>
    <n v="10"/>
    <n v="0"/>
    <n v="0"/>
    <n v="0"/>
    <n v="10"/>
  </r>
  <r>
    <x v="20"/>
    <x v="45"/>
    <x v="1"/>
    <x v="1"/>
    <n v="1"/>
    <n v="0"/>
    <n v="0"/>
    <n v="0"/>
    <n v="0"/>
    <n v="1"/>
    <n v="0"/>
    <n v="0"/>
    <n v="0"/>
    <n v="1"/>
  </r>
  <r>
    <x v="20"/>
    <x v="45"/>
    <x v="1"/>
    <x v="3"/>
    <n v="1"/>
    <n v="0"/>
    <n v="0"/>
    <n v="0"/>
    <n v="0"/>
    <n v="1"/>
    <n v="0"/>
    <n v="0"/>
    <n v="0"/>
    <n v="1"/>
  </r>
  <r>
    <x v="20"/>
    <x v="45"/>
    <x v="1"/>
    <x v="4"/>
    <n v="3"/>
    <n v="0"/>
    <n v="0"/>
    <n v="0"/>
    <n v="0"/>
    <n v="3"/>
    <n v="0"/>
    <n v="0"/>
    <n v="0"/>
    <n v="3"/>
  </r>
  <r>
    <x v="20"/>
    <x v="46"/>
    <x v="0"/>
    <x v="0"/>
    <n v="31"/>
    <n v="0"/>
    <n v="0"/>
    <n v="0"/>
    <n v="0"/>
    <n v="31"/>
    <n v="0"/>
    <n v="0"/>
    <n v="0"/>
    <n v="31"/>
  </r>
  <r>
    <x v="20"/>
    <x v="46"/>
    <x v="0"/>
    <x v="5"/>
    <n v="3"/>
    <n v="0"/>
    <n v="0"/>
    <n v="0"/>
    <n v="0"/>
    <n v="3"/>
    <n v="0"/>
    <n v="0"/>
    <n v="0"/>
    <n v="3"/>
  </r>
  <r>
    <x v="20"/>
    <x v="46"/>
    <x v="0"/>
    <x v="1"/>
    <n v="2"/>
    <n v="0"/>
    <n v="0"/>
    <n v="0"/>
    <n v="0"/>
    <n v="2"/>
    <n v="0"/>
    <n v="0"/>
    <n v="0"/>
    <n v="2"/>
  </r>
  <r>
    <x v="20"/>
    <x v="46"/>
    <x v="0"/>
    <x v="3"/>
    <n v="2"/>
    <n v="0"/>
    <n v="0"/>
    <n v="0"/>
    <n v="0"/>
    <n v="2"/>
    <n v="0"/>
    <n v="0"/>
    <n v="0"/>
    <n v="2"/>
  </r>
  <r>
    <x v="20"/>
    <x v="46"/>
    <x v="0"/>
    <x v="2"/>
    <n v="2"/>
    <n v="0"/>
    <n v="0"/>
    <n v="0"/>
    <n v="0"/>
    <n v="2"/>
    <n v="0"/>
    <n v="0"/>
    <n v="0"/>
    <n v="2"/>
  </r>
  <r>
    <x v="20"/>
    <x v="46"/>
    <x v="0"/>
    <x v="4"/>
    <n v="5"/>
    <n v="0"/>
    <n v="0"/>
    <n v="0"/>
    <n v="0"/>
    <n v="5"/>
    <n v="0"/>
    <n v="0"/>
    <n v="0"/>
    <n v="5"/>
  </r>
  <r>
    <x v="20"/>
    <x v="46"/>
    <x v="1"/>
    <x v="0"/>
    <n v="20"/>
    <n v="0"/>
    <n v="0"/>
    <n v="0"/>
    <n v="0"/>
    <n v="20"/>
    <n v="0"/>
    <n v="0"/>
    <n v="0"/>
    <n v="20"/>
  </r>
  <r>
    <x v="20"/>
    <x v="46"/>
    <x v="1"/>
    <x v="5"/>
    <n v="1"/>
    <n v="0"/>
    <n v="0"/>
    <n v="0"/>
    <n v="0"/>
    <n v="1"/>
    <n v="0"/>
    <n v="0"/>
    <n v="0"/>
    <n v="1"/>
  </r>
  <r>
    <x v="20"/>
    <x v="46"/>
    <x v="1"/>
    <x v="1"/>
    <n v="2"/>
    <n v="0"/>
    <n v="0"/>
    <n v="0"/>
    <n v="0"/>
    <n v="2"/>
    <n v="0"/>
    <n v="0"/>
    <n v="0"/>
    <n v="2"/>
  </r>
  <r>
    <x v="20"/>
    <x v="46"/>
    <x v="1"/>
    <x v="3"/>
    <n v="1"/>
    <n v="0"/>
    <n v="0"/>
    <n v="0"/>
    <n v="0"/>
    <n v="1"/>
    <n v="0"/>
    <n v="0"/>
    <n v="0"/>
    <n v="1"/>
  </r>
  <r>
    <x v="20"/>
    <x v="46"/>
    <x v="1"/>
    <x v="2"/>
    <n v="2"/>
    <n v="0"/>
    <n v="0"/>
    <n v="0"/>
    <n v="0"/>
    <n v="2"/>
    <n v="0"/>
    <n v="0"/>
    <n v="0"/>
    <n v="2"/>
  </r>
  <r>
    <x v="20"/>
    <x v="46"/>
    <x v="1"/>
    <x v="4"/>
    <n v="3"/>
    <n v="0"/>
    <n v="0"/>
    <n v="0"/>
    <n v="0"/>
    <n v="3"/>
    <n v="0"/>
    <n v="0"/>
    <n v="0"/>
    <n v="3"/>
  </r>
  <r>
    <x v="20"/>
    <x v="47"/>
    <x v="0"/>
    <x v="0"/>
    <n v="16"/>
    <n v="0"/>
    <n v="0"/>
    <n v="0"/>
    <n v="0"/>
    <n v="16"/>
    <n v="0"/>
    <n v="0"/>
    <n v="0"/>
    <n v="16"/>
  </r>
  <r>
    <x v="20"/>
    <x v="47"/>
    <x v="0"/>
    <x v="5"/>
    <n v="7"/>
    <n v="0"/>
    <n v="0"/>
    <n v="0"/>
    <n v="0"/>
    <n v="7"/>
    <n v="0"/>
    <n v="0"/>
    <n v="0"/>
    <n v="7"/>
  </r>
  <r>
    <x v="20"/>
    <x v="47"/>
    <x v="0"/>
    <x v="1"/>
    <n v="1"/>
    <n v="0"/>
    <n v="0"/>
    <n v="0"/>
    <n v="0"/>
    <n v="1"/>
    <n v="0"/>
    <n v="0"/>
    <n v="0"/>
    <n v="1"/>
  </r>
  <r>
    <x v="20"/>
    <x v="47"/>
    <x v="0"/>
    <x v="2"/>
    <n v="1"/>
    <n v="0"/>
    <n v="0"/>
    <n v="0"/>
    <n v="0"/>
    <n v="1"/>
    <n v="0"/>
    <n v="0"/>
    <n v="0"/>
    <n v="1"/>
  </r>
  <r>
    <x v="20"/>
    <x v="47"/>
    <x v="0"/>
    <x v="4"/>
    <n v="3"/>
    <n v="0"/>
    <n v="0"/>
    <n v="0"/>
    <n v="0"/>
    <n v="3"/>
    <n v="0"/>
    <n v="0"/>
    <n v="0"/>
    <n v="3"/>
  </r>
  <r>
    <x v="20"/>
    <x v="47"/>
    <x v="1"/>
    <x v="0"/>
    <n v="7"/>
    <n v="0"/>
    <n v="0"/>
    <n v="0"/>
    <n v="0"/>
    <n v="7"/>
    <n v="0"/>
    <n v="0"/>
    <n v="0"/>
    <n v="7"/>
  </r>
  <r>
    <x v="20"/>
    <x v="47"/>
    <x v="1"/>
    <x v="5"/>
    <n v="3"/>
    <n v="0"/>
    <n v="0"/>
    <n v="0"/>
    <n v="0"/>
    <n v="3"/>
    <n v="0"/>
    <n v="0"/>
    <n v="0"/>
    <n v="3"/>
  </r>
  <r>
    <x v="20"/>
    <x v="47"/>
    <x v="1"/>
    <x v="1"/>
    <n v="1"/>
    <n v="0"/>
    <n v="0"/>
    <n v="0"/>
    <n v="0"/>
    <n v="1"/>
    <n v="0"/>
    <n v="0"/>
    <n v="0"/>
    <n v="1"/>
  </r>
  <r>
    <x v="20"/>
    <x v="47"/>
    <x v="1"/>
    <x v="3"/>
    <n v="1"/>
    <n v="0"/>
    <n v="0"/>
    <n v="0"/>
    <n v="0"/>
    <n v="1"/>
    <n v="0"/>
    <n v="0"/>
    <n v="0"/>
    <n v="1"/>
  </r>
  <r>
    <x v="20"/>
    <x v="47"/>
    <x v="1"/>
    <x v="2"/>
    <n v="2"/>
    <n v="0"/>
    <n v="0"/>
    <n v="0"/>
    <n v="0"/>
    <n v="2"/>
    <n v="0"/>
    <n v="0"/>
    <n v="0"/>
    <n v="2"/>
  </r>
  <r>
    <x v="20"/>
    <x v="47"/>
    <x v="1"/>
    <x v="4"/>
    <n v="4"/>
    <n v="0"/>
    <n v="0"/>
    <n v="0"/>
    <n v="0"/>
    <n v="4"/>
    <n v="0"/>
    <n v="0"/>
    <n v="0"/>
    <n v="4"/>
  </r>
  <r>
    <x v="20"/>
    <x v="48"/>
    <x v="0"/>
    <x v="0"/>
    <n v="20"/>
    <n v="0"/>
    <n v="0"/>
    <n v="0"/>
    <n v="0"/>
    <n v="20"/>
    <n v="0"/>
    <n v="0"/>
    <n v="0"/>
    <n v="20"/>
  </r>
  <r>
    <x v="20"/>
    <x v="48"/>
    <x v="0"/>
    <x v="5"/>
    <n v="4"/>
    <n v="0"/>
    <n v="0"/>
    <n v="0"/>
    <n v="0"/>
    <n v="4"/>
    <n v="0"/>
    <n v="0"/>
    <n v="0"/>
    <n v="4"/>
  </r>
  <r>
    <x v="20"/>
    <x v="48"/>
    <x v="0"/>
    <x v="1"/>
    <n v="5"/>
    <n v="0"/>
    <n v="0"/>
    <n v="0"/>
    <n v="0"/>
    <n v="5"/>
    <n v="0"/>
    <n v="0"/>
    <n v="0"/>
    <n v="5"/>
  </r>
  <r>
    <x v="20"/>
    <x v="48"/>
    <x v="0"/>
    <x v="3"/>
    <n v="3"/>
    <n v="0"/>
    <n v="0"/>
    <n v="0"/>
    <n v="0"/>
    <n v="3"/>
    <n v="0"/>
    <n v="0"/>
    <n v="0"/>
    <n v="3"/>
  </r>
  <r>
    <x v="20"/>
    <x v="48"/>
    <x v="0"/>
    <x v="4"/>
    <n v="5"/>
    <n v="0"/>
    <n v="0"/>
    <n v="0"/>
    <n v="0"/>
    <n v="5"/>
    <n v="0"/>
    <n v="0"/>
    <n v="0"/>
    <n v="5"/>
  </r>
  <r>
    <x v="20"/>
    <x v="48"/>
    <x v="1"/>
    <x v="0"/>
    <n v="10"/>
    <n v="0"/>
    <n v="0"/>
    <n v="0"/>
    <n v="0"/>
    <n v="10"/>
    <n v="0"/>
    <n v="0"/>
    <n v="0"/>
    <n v="10"/>
  </r>
  <r>
    <x v="20"/>
    <x v="48"/>
    <x v="1"/>
    <x v="5"/>
    <n v="1"/>
    <n v="0"/>
    <n v="0"/>
    <n v="0"/>
    <n v="0"/>
    <n v="1"/>
    <n v="0"/>
    <n v="0"/>
    <n v="0"/>
    <n v="1"/>
  </r>
  <r>
    <x v="20"/>
    <x v="48"/>
    <x v="1"/>
    <x v="1"/>
    <n v="2"/>
    <n v="0"/>
    <n v="0"/>
    <n v="0"/>
    <n v="0"/>
    <n v="2"/>
    <n v="0"/>
    <n v="0"/>
    <n v="0"/>
    <n v="2"/>
  </r>
  <r>
    <x v="20"/>
    <x v="48"/>
    <x v="1"/>
    <x v="2"/>
    <n v="1"/>
    <n v="0"/>
    <n v="0"/>
    <n v="0"/>
    <n v="0"/>
    <n v="1"/>
    <n v="0"/>
    <n v="0"/>
    <n v="0"/>
    <n v="1"/>
  </r>
  <r>
    <x v="20"/>
    <x v="48"/>
    <x v="1"/>
    <x v="4"/>
    <n v="6"/>
    <n v="0"/>
    <n v="0"/>
    <n v="0"/>
    <n v="0"/>
    <n v="6"/>
    <n v="0"/>
    <n v="0"/>
    <n v="0"/>
    <n v="6"/>
  </r>
  <r>
    <x v="20"/>
    <x v="49"/>
    <x v="0"/>
    <x v="0"/>
    <n v="34"/>
    <n v="0"/>
    <n v="0"/>
    <n v="0"/>
    <n v="0"/>
    <n v="34"/>
    <n v="0"/>
    <n v="0"/>
    <n v="0"/>
    <n v="34"/>
  </r>
  <r>
    <x v="20"/>
    <x v="49"/>
    <x v="0"/>
    <x v="5"/>
    <n v="4"/>
    <n v="0"/>
    <n v="0"/>
    <n v="0"/>
    <n v="0"/>
    <n v="4"/>
    <n v="0"/>
    <n v="0"/>
    <n v="0"/>
    <n v="4"/>
  </r>
  <r>
    <x v="20"/>
    <x v="49"/>
    <x v="0"/>
    <x v="1"/>
    <n v="6"/>
    <n v="0"/>
    <n v="0"/>
    <n v="0"/>
    <n v="0"/>
    <n v="6"/>
    <n v="0"/>
    <n v="0"/>
    <n v="0"/>
    <n v="6"/>
  </r>
  <r>
    <x v="20"/>
    <x v="49"/>
    <x v="0"/>
    <x v="3"/>
    <n v="5"/>
    <n v="0"/>
    <n v="0"/>
    <n v="0"/>
    <n v="0"/>
    <n v="5"/>
    <n v="0"/>
    <n v="0"/>
    <n v="0"/>
    <n v="5"/>
  </r>
  <r>
    <x v="20"/>
    <x v="49"/>
    <x v="0"/>
    <x v="2"/>
    <n v="2"/>
    <n v="0"/>
    <n v="0"/>
    <n v="0"/>
    <n v="0"/>
    <n v="2"/>
    <n v="0"/>
    <n v="0"/>
    <n v="0"/>
    <n v="2"/>
  </r>
  <r>
    <x v="20"/>
    <x v="49"/>
    <x v="0"/>
    <x v="4"/>
    <n v="5"/>
    <n v="0"/>
    <n v="0"/>
    <n v="0"/>
    <n v="0"/>
    <n v="5"/>
    <n v="0"/>
    <n v="0"/>
    <n v="0"/>
    <n v="5"/>
  </r>
  <r>
    <x v="20"/>
    <x v="49"/>
    <x v="1"/>
    <x v="0"/>
    <n v="11"/>
    <n v="1"/>
    <n v="0"/>
    <n v="0"/>
    <n v="1"/>
    <n v="11"/>
    <n v="0"/>
    <n v="0"/>
    <n v="1"/>
    <n v="12"/>
  </r>
  <r>
    <x v="20"/>
    <x v="49"/>
    <x v="1"/>
    <x v="5"/>
    <n v="2"/>
    <n v="0"/>
    <n v="0"/>
    <n v="0"/>
    <n v="0"/>
    <n v="2"/>
    <n v="0"/>
    <n v="0"/>
    <n v="0"/>
    <n v="2"/>
  </r>
  <r>
    <x v="20"/>
    <x v="49"/>
    <x v="1"/>
    <x v="3"/>
    <n v="2"/>
    <n v="0"/>
    <n v="0"/>
    <n v="0"/>
    <n v="0"/>
    <n v="2"/>
    <n v="0"/>
    <n v="0"/>
    <n v="0"/>
    <n v="2"/>
  </r>
  <r>
    <x v="20"/>
    <x v="49"/>
    <x v="1"/>
    <x v="4"/>
    <n v="1"/>
    <n v="0"/>
    <n v="0"/>
    <n v="0"/>
    <n v="0"/>
    <n v="1"/>
    <n v="0"/>
    <n v="0"/>
    <n v="0"/>
    <n v="1"/>
  </r>
  <r>
    <x v="20"/>
    <x v="165"/>
    <x v="0"/>
    <x v="0"/>
    <n v="28"/>
    <n v="0"/>
    <n v="0"/>
    <n v="0"/>
    <n v="0"/>
    <n v="28"/>
    <n v="0"/>
    <n v="0"/>
    <n v="0"/>
    <n v="28"/>
  </r>
  <r>
    <x v="20"/>
    <x v="165"/>
    <x v="0"/>
    <x v="1"/>
    <n v="3"/>
    <n v="0"/>
    <n v="0"/>
    <n v="0"/>
    <n v="0"/>
    <n v="3"/>
    <n v="0"/>
    <n v="0"/>
    <n v="0"/>
    <n v="3"/>
  </r>
  <r>
    <x v="20"/>
    <x v="165"/>
    <x v="0"/>
    <x v="3"/>
    <n v="3"/>
    <n v="0"/>
    <n v="0"/>
    <n v="0"/>
    <n v="0"/>
    <n v="3"/>
    <n v="0"/>
    <n v="0"/>
    <n v="0"/>
    <n v="3"/>
  </r>
  <r>
    <x v="20"/>
    <x v="165"/>
    <x v="0"/>
    <x v="2"/>
    <n v="1"/>
    <n v="0"/>
    <n v="0"/>
    <n v="0"/>
    <n v="0"/>
    <n v="1"/>
    <n v="0"/>
    <n v="0"/>
    <n v="0"/>
    <n v="1"/>
  </r>
  <r>
    <x v="20"/>
    <x v="165"/>
    <x v="0"/>
    <x v="4"/>
    <n v="2"/>
    <n v="0"/>
    <n v="0"/>
    <n v="0"/>
    <n v="0"/>
    <n v="2"/>
    <n v="0"/>
    <n v="0"/>
    <n v="0"/>
    <n v="2"/>
  </r>
  <r>
    <x v="20"/>
    <x v="165"/>
    <x v="1"/>
    <x v="0"/>
    <n v="10"/>
    <n v="0"/>
    <n v="0"/>
    <n v="0"/>
    <n v="0"/>
    <n v="10"/>
    <n v="0"/>
    <n v="0"/>
    <n v="0"/>
    <n v="10"/>
  </r>
  <r>
    <x v="20"/>
    <x v="165"/>
    <x v="1"/>
    <x v="5"/>
    <n v="1"/>
    <n v="0"/>
    <n v="0"/>
    <n v="0"/>
    <n v="0"/>
    <n v="1"/>
    <n v="0"/>
    <n v="0"/>
    <n v="0"/>
    <n v="1"/>
  </r>
  <r>
    <x v="20"/>
    <x v="165"/>
    <x v="1"/>
    <x v="1"/>
    <n v="4"/>
    <n v="0"/>
    <n v="0"/>
    <n v="0"/>
    <n v="0"/>
    <n v="4"/>
    <n v="0"/>
    <n v="0"/>
    <n v="0"/>
    <n v="4"/>
  </r>
  <r>
    <x v="20"/>
    <x v="165"/>
    <x v="1"/>
    <x v="3"/>
    <n v="1"/>
    <n v="0"/>
    <n v="0"/>
    <n v="0"/>
    <n v="0"/>
    <n v="1"/>
    <n v="0"/>
    <n v="0"/>
    <n v="0"/>
    <n v="1"/>
  </r>
  <r>
    <x v="20"/>
    <x v="165"/>
    <x v="1"/>
    <x v="4"/>
    <n v="2"/>
    <n v="1"/>
    <n v="0"/>
    <n v="1"/>
    <n v="1"/>
    <n v="2"/>
    <n v="1"/>
    <n v="0"/>
    <n v="0"/>
    <n v="3"/>
  </r>
  <r>
    <x v="20"/>
    <x v="50"/>
    <x v="0"/>
    <x v="0"/>
    <n v="23"/>
    <n v="0"/>
    <n v="0"/>
    <n v="0"/>
    <n v="0"/>
    <n v="23"/>
    <n v="0"/>
    <n v="0"/>
    <n v="0"/>
    <n v="23"/>
  </r>
  <r>
    <x v="20"/>
    <x v="50"/>
    <x v="0"/>
    <x v="5"/>
    <n v="4"/>
    <n v="0"/>
    <n v="0"/>
    <n v="0"/>
    <n v="0"/>
    <n v="4"/>
    <n v="0"/>
    <n v="0"/>
    <n v="0"/>
    <n v="4"/>
  </r>
  <r>
    <x v="20"/>
    <x v="50"/>
    <x v="0"/>
    <x v="1"/>
    <n v="6"/>
    <n v="0"/>
    <n v="0"/>
    <n v="0"/>
    <n v="0"/>
    <n v="6"/>
    <n v="0"/>
    <n v="0"/>
    <n v="0"/>
    <n v="6"/>
  </r>
  <r>
    <x v="20"/>
    <x v="50"/>
    <x v="0"/>
    <x v="3"/>
    <n v="1"/>
    <n v="0"/>
    <n v="0"/>
    <n v="0"/>
    <n v="0"/>
    <n v="1"/>
    <n v="0"/>
    <n v="0"/>
    <n v="0"/>
    <n v="1"/>
  </r>
  <r>
    <x v="20"/>
    <x v="50"/>
    <x v="0"/>
    <x v="2"/>
    <n v="1"/>
    <n v="0"/>
    <n v="0"/>
    <n v="0"/>
    <n v="0"/>
    <n v="1"/>
    <n v="0"/>
    <n v="0"/>
    <n v="0"/>
    <n v="1"/>
  </r>
  <r>
    <x v="20"/>
    <x v="50"/>
    <x v="0"/>
    <x v="4"/>
    <n v="4"/>
    <n v="0"/>
    <n v="0"/>
    <n v="0"/>
    <n v="0"/>
    <n v="4"/>
    <n v="0"/>
    <n v="0"/>
    <n v="0"/>
    <n v="4"/>
  </r>
  <r>
    <x v="20"/>
    <x v="50"/>
    <x v="1"/>
    <x v="0"/>
    <n v="16"/>
    <n v="0"/>
    <n v="0"/>
    <n v="0"/>
    <n v="0"/>
    <n v="16"/>
    <n v="0"/>
    <n v="0"/>
    <n v="0"/>
    <n v="16"/>
  </r>
  <r>
    <x v="20"/>
    <x v="50"/>
    <x v="1"/>
    <x v="1"/>
    <n v="2"/>
    <n v="0"/>
    <n v="0"/>
    <n v="0"/>
    <n v="0"/>
    <n v="2"/>
    <n v="0"/>
    <n v="0"/>
    <n v="0"/>
    <n v="2"/>
  </r>
  <r>
    <x v="20"/>
    <x v="50"/>
    <x v="1"/>
    <x v="3"/>
    <n v="1"/>
    <n v="0"/>
    <n v="0"/>
    <n v="0"/>
    <n v="0"/>
    <n v="1"/>
    <n v="0"/>
    <n v="0"/>
    <n v="0"/>
    <n v="1"/>
  </r>
  <r>
    <x v="20"/>
    <x v="50"/>
    <x v="1"/>
    <x v="2"/>
    <n v="1"/>
    <n v="0"/>
    <n v="0"/>
    <n v="0"/>
    <n v="0"/>
    <n v="1"/>
    <n v="0"/>
    <n v="0"/>
    <n v="0"/>
    <n v="1"/>
  </r>
  <r>
    <x v="20"/>
    <x v="50"/>
    <x v="1"/>
    <x v="4"/>
    <n v="3"/>
    <n v="0"/>
    <n v="0"/>
    <n v="0"/>
    <n v="0"/>
    <n v="3"/>
    <n v="0"/>
    <n v="0"/>
    <n v="0"/>
    <n v="3"/>
  </r>
  <r>
    <x v="20"/>
    <x v="51"/>
    <x v="0"/>
    <x v="0"/>
    <n v="42"/>
    <n v="1"/>
    <n v="1"/>
    <n v="2"/>
    <n v="2"/>
    <n v="42"/>
    <n v="1"/>
    <n v="1"/>
    <n v="0"/>
    <n v="44"/>
  </r>
  <r>
    <x v="20"/>
    <x v="51"/>
    <x v="0"/>
    <x v="5"/>
    <n v="3"/>
    <n v="0"/>
    <n v="0"/>
    <n v="0"/>
    <n v="0"/>
    <n v="3"/>
    <n v="0"/>
    <n v="0"/>
    <n v="0"/>
    <n v="3"/>
  </r>
  <r>
    <x v="20"/>
    <x v="51"/>
    <x v="0"/>
    <x v="1"/>
    <n v="6"/>
    <n v="0"/>
    <n v="0"/>
    <n v="0"/>
    <n v="0"/>
    <n v="6"/>
    <n v="0"/>
    <n v="0"/>
    <n v="0"/>
    <n v="6"/>
  </r>
  <r>
    <x v="20"/>
    <x v="51"/>
    <x v="0"/>
    <x v="3"/>
    <n v="3"/>
    <n v="0"/>
    <n v="0"/>
    <n v="0"/>
    <n v="0"/>
    <n v="3"/>
    <n v="0"/>
    <n v="0"/>
    <n v="0"/>
    <n v="3"/>
  </r>
  <r>
    <x v="20"/>
    <x v="51"/>
    <x v="0"/>
    <x v="2"/>
    <n v="6"/>
    <n v="0"/>
    <n v="0"/>
    <n v="0"/>
    <n v="0"/>
    <n v="6"/>
    <n v="0"/>
    <n v="0"/>
    <n v="0"/>
    <n v="6"/>
  </r>
  <r>
    <x v="20"/>
    <x v="51"/>
    <x v="0"/>
    <x v="4"/>
    <n v="5"/>
    <n v="0"/>
    <n v="0"/>
    <n v="0"/>
    <n v="0"/>
    <n v="5"/>
    <n v="0"/>
    <n v="0"/>
    <n v="0"/>
    <n v="5"/>
  </r>
  <r>
    <x v="20"/>
    <x v="51"/>
    <x v="1"/>
    <x v="0"/>
    <n v="15"/>
    <n v="0"/>
    <n v="1"/>
    <n v="1"/>
    <n v="1"/>
    <n v="15"/>
    <n v="0"/>
    <n v="1"/>
    <n v="0"/>
    <n v="16"/>
  </r>
  <r>
    <x v="20"/>
    <x v="51"/>
    <x v="1"/>
    <x v="5"/>
    <n v="1"/>
    <n v="0"/>
    <n v="0"/>
    <n v="0"/>
    <n v="0"/>
    <n v="1"/>
    <n v="0"/>
    <n v="0"/>
    <n v="0"/>
    <n v="1"/>
  </r>
  <r>
    <x v="20"/>
    <x v="51"/>
    <x v="1"/>
    <x v="1"/>
    <n v="2"/>
    <n v="0"/>
    <n v="0"/>
    <n v="0"/>
    <n v="0"/>
    <n v="2"/>
    <n v="0"/>
    <n v="0"/>
    <n v="0"/>
    <n v="2"/>
  </r>
  <r>
    <x v="20"/>
    <x v="51"/>
    <x v="1"/>
    <x v="3"/>
    <n v="3"/>
    <n v="0"/>
    <n v="0"/>
    <n v="0"/>
    <n v="0"/>
    <n v="3"/>
    <n v="0"/>
    <n v="0"/>
    <n v="0"/>
    <n v="3"/>
  </r>
  <r>
    <x v="20"/>
    <x v="51"/>
    <x v="1"/>
    <x v="4"/>
    <n v="4"/>
    <n v="0"/>
    <n v="0"/>
    <n v="0"/>
    <n v="0"/>
    <n v="4"/>
    <n v="0"/>
    <n v="0"/>
    <n v="0"/>
    <n v="4"/>
  </r>
  <r>
    <x v="20"/>
    <x v="52"/>
    <x v="0"/>
    <x v="0"/>
    <n v="43"/>
    <n v="1"/>
    <n v="0"/>
    <n v="1"/>
    <n v="1"/>
    <n v="42"/>
    <n v="1"/>
    <n v="1"/>
    <n v="0"/>
    <n v="44"/>
  </r>
  <r>
    <x v="20"/>
    <x v="52"/>
    <x v="0"/>
    <x v="5"/>
    <n v="8"/>
    <n v="0"/>
    <n v="0"/>
    <n v="0"/>
    <n v="0"/>
    <n v="8"/>
    <n v="0"/>
    <n v="0"/>
    <n v="0"/>
    <n v="8"/>
  </r>
  <r>
    <x v="20"/>
    <x v="52"/>
    <x v="0"/>
    <x v="1"/>
    <n v="6"/>
    <n v="0"/>
    <n v="0"/>
    <n v="0"/>
    <n v="0"/>
    <n v="6"/>
    <n v="0"/>
    <n v="0"/>
    <n v="0"/>
    <n v="6"/>
  </r>
  <r>
    <x v="20"/>
    <x v="52"/>
    <x v="0"/>
    <x v="3"/>
    <n v="3"/>
    <n v="0"/>
    <n v="0"/>
    <n v="0"/>
    <n v="0"/>
    <n v="3"/>
    <n v="0"/>
    <n v="0"/>
    <n v="0"/>
    <n v="3"/>
  </r>
  <r>
    <x v="20"/>
    <x v="52"/>
    <x v="0"/>
    <x v="2"/>
    <n v="2"/>
    <n v="0"/>
    <n v="0"/>
    <n v="0"/>
    <n v="0"/>
    <n v="2"/>
    <n v="0"/>
    <n v="0"/>
    <n v="0"/>
    <n v="2"/>
  </r>
  <r>
    <x v="20"/>
    <x v="52"/>
    <x v="0"/>
    <x v="4"/>
    <n v="3"/>
    <n v="0"/>
    <n v="0"/>
    <n v="0"/>
    <n v="0"/>
    <n v="3"/>
    <n v="0"/>
    <n v="0"/>
    <n v="0"/>
    <n v="3"/>
  </r>
  <r>
    <x v="20"/>
    <x v="52"/>
    <x v="1"/>
    <x v="0"/>
    <n v="13"/>
    <n v="0"/>
    <n v="0"/>
    <n v="0"/>
    <n v="0"/>
    <n v="13"/>
    <n v="0"/>
    <n v="0"/>
    <n v="0"/>
    <n v="13"/>
  </r>
  <r>
    <x v="20"/>
    <x v="52"/>
    <x v="1"/>
    <x v="5"/>
    <n v="2"/>
    <n v="0"/>
    <n v="0"/>
    <n v="0"/>
    <n v="0"/>
    <n v="2"/>
    <n v="0"/>
    <n v="0"/>
    <n v="0"/>
    <n v="2"/>
  </r>
  <r>
    <x v="20"/>
    <x v="52"/>
    <x v="1"/>
    <x v="1"/>
    <n v="3"/>
    <n v="1"/>
    <n v="0"/>
    <n v="1"/>
    <n v="1"/>
    <n v="3"/>
    <n v="1"/>
    <n v="0"/>
    <n v="0"/>
    <n v="4"/>
  </r>
  <r>
    <x v="20"/>
    <x v="52"/>
    <x v="1"/>
    <x v="3"/>
    <n v="4"/>
    <n v="0"/>
    <n v="0"/>
    <n v="0"/>
    <n v="0"/>
    <n v="4"/>
    <n v="0"/>
    <n v="0"/>
    <n v="0"/>
    <n v="4"/>
  </r>
  <r>
    <x v="20"/>
    <x v="52"/>
    <x v="1"/>
    <x v="2"/>
    <n v="2"/>
    <n v="0"/>
    <n v="0"/>
    <n v="0"/>
    <n v="0"/>
    <n v="2"/>
    <n v="0"/>
    <n v="0"/>
    <n v="0"/>
    <n v="2"/>
  </r>
  <r>
    <x v="20"/>
    <x v="52"/>
    <x v="1"/>
    <x v="4"/>
    <n v="3"/>
    <n v="1"/>
    <n v="0"/>
    <n v="1"/>
    <n v="1"/>
    <n v="3"/>
    <n v="1"/>
    <n v="0"/>
    <n v="0"/>
    <n v="4"/>
  </r>
  <r>
    <x v="20"/>
    <x v="166"/>
    <x v="0"/>
    <x v="0"/>
    <n v="28"/>
    <n v="0"/>
    <n v="2"/>
    <n v="2"/>
    <n v="2"/>
    <n v="28"/>
    <n v="0"/>
    <n v="2"/>
    <n v="0"/>
    <n v="30"/>
  </r>
  <r>
    <x v="20"/>
    <x v="166"/>
    <x v="0"/>
    <x v="5"/>
    <n v="9"/>
    <n v="1"/>
    <n v="0"/>
    <n v="1"/>
    <n v="1"/>
    <n v="9"/>
    <n v="1"/>
    <n v="0"/>
    <n v="0"/>
    <n v="10"/>
  </r>
  <r>
    <x v="20"/>
    <x v="166"/>
    <x v="0"/>
    <x v="1"/>
    <n v="7"/>
    <n v="0"/>
    <n v="0"/>
    <n v="0"/>
    <n v="0"/>
    <n v="7"/>
    <n v="0"/>
    <n v="0"/>
    <n v="0"/>
    <n v="7"/>
  </r>
  <r>
    <x v="20"/>
    <x v="166"/>
    <x v="0"/>
    <x v="3"/>
    <n v="6"/>
    <n v="1"/>
    <n v="0"/>
    <n v="1"/>
    <n v="1"/>
    <n v="6"/>
    <n v="1"/>
    <n v="0"/>
    <n v="0"/>
    <n v="7"/>
  </r>
  <r>
    <x v="20"/>
    <x v="166"/>
    <x v="0"/>
    <x v="2"/>
    <n v="4"/>
    <n v="0"/>
    <n v="0"/>
    <n v="0"/>
    <n v="0"/>
    <n v="4"/>
    <n v="0"/>
    <n v="0"/>
    <n v="0"/>
    <n v="4"/>
  </r>
  <r>
    <x v="20"/>
    <x v="166"/>
    <x v="0"/>
    <x v="4"/>
    <n v="3"/>
    <n v="0"/>
    <n v="0"/>
    <n v="0"/>
    <n v="0"/>
    <n v="3"/>
    <n v="0"/>
    <n v="0"/>
    <n v="0"/>
    <n v="3"/>
  </r>
  <r>
    <x v="20"/>
    <x v="166"/>
    <x v="1"/>
    <x v="0"/>
    <n v="7"/>
    <n v="0"/>
    <n v="1"/>
    <n v="1"/>
    <n v="1"/>
    <n v="7"/>
    <n v="0"/>
    <n v="1"/>
    <n v="0"/>
    <n v="8"/>
  </r>
  <r>
    <x v="20"/>
    <x v="166"/>
    <x v="1"/>
    <x v="5"/>
    <n v="2"/>
    <n v="0"/>
    <n v="0"/>
    <n v="0"/>
    <n v="0"/>
    <n v="2"/>
    <n v="0"/>
    <n v="0"/>
    <n v="0"/>
    <n v="2"/>
  </r>
  <r>
    <x v="20"/>
    <x v="166"/>
    <x v="1"/>
    <x v="1"/>
    <n v="3"/>
    <n v="0"/>
    <n v="0"/>
    <n v="0"/>
    <n v="0"/>
    <n v="3"/>
    <n v="0"/>
    <n v="0"/>
    <n v="0"/>
    <n v="3"/>
  </r>
  <r>
    <x v="20"/>
    <x v="166"/>
    <x v="1"/>
    <x v="3"/>
    <n v="1"/>
    <n v="0"/>
    <n v="0"/>
    <n v="0"/>
    <n v="0"/>
    <n v="1"/>
    <n v="0"/>
    <n v="0"/>
    <n v="0"/>
    <n v="1"/>
  </r>
  <r>
    <x v="20"/>
    <x v="166"/>
    <x v="1"/>
    <x v="2"/>
    <n v="2"/>
    <n v="0"/>
    <n v="0"/>
    <n v="0"/>
    <n v="0"/>
    <n v="2"/>
    <n v="0"/>
    <n v="0"/>
    <n v="0"/>
    <n v="2"/>
  </r>
  <r>
    <x v="20"/>
    <x v="166"/>
    <x v="1"/>
    <x v="4"/>
    <n v="2"/>
    <n v="0"/>
    <n v="0"/>
    <n v="0"/>
    <n v="0"/>
    <n v="2"/>
    <n v="0"/>
    <n v="0"/>
    <n v="0"/>
    <n v="2"/>
  </r>
  <r>
    <x v="20"/>
    <x v="53"/>
    <x v="0"/>
    <x v="0"/>
    <n v="32"/>
    <n v="1"/>
    <n v="0"/>
    <n v="0"/>
    <n v="1"/>
    <n v="32"/>
    <n v="0"/>
    <n v="1"/>
    <n v="0"/>
    <n v="33"/>
  </r>
  <r>
    <x v="20"/>
    <x v="53"/>
    <x v="0"/>
    <x v="5"/>
    <n v="3"/>
    <n v="0"/>
    <n v="0"/>
    <n v="0"/>
    <n v="0"/>
    <n v="3"/>
    <n v="0"/>
    <n v="0"/>
    <n v="0"/>
    <n v="3"/>
  </r>
  <r>
    <x v="20"/>
    <x v="53"/>
    <x v="0"/>
    <x v="1"/>
    <n v="8"/>
    <n v="0"/>
    <n v="0"/>
    <n v="0"/>
    <n v="0"/>
    <n v="8"/>
    <n v="0"/>
    <n v="0"/>
    <n v="0"/>
    <n v="8"/>
  </r>
  <r>
    <x v="20"/>
    <x v="53"/>
    <x v="0"/>
    <x v="3"/>
    <n v="3"/>
    <n v="0"/>
    <n v="0"/>
    <n v="0"/>
    <n v="0"/>
    <n v="3"/>
    <n v="0"/>
    <n v="0"/>
    <n v="0"/>
    <n v="3"/>
  </r>
  <r>
    <x v="20"/>
    <x v="53"/>
    <x v="0"/>
    <x v="2"/>
    <n v="3"/>
    <n v="0"/>
    <n v="1"/>
    <n v="1"/>
    <n v="1"/>
    <n v="3"/>
    <n v="0"/>
    <n v="1"/>
    <n v="0"/>
    <n v="4"/>
  </r>
  <r>
    <x v="20"/>
    <x v="53"/>
    <x v="0"/>
    <x v="4"/>
    <n v="8"/>
    <n v="0"/>
    <n v="0"/>
    <n v="0"/>
    <n v="0"/>
    <n v="8"/>
    <n v="0"/>
    <n v="0"/>
    <n v="0"/>
    <n v="8"/>
  </r>
  <r>
    <x v="20"/>
    <x v="53"/>
    <x v="1"/>
    <x v="0"/>
    <n v="16"/>
    <n v="2"/>
    <n v="0"/>
    <n v="2"/>
    <n v="2"/>
    <n v="16"/>
    <n v="2"/>
    <n v="0"/>
    <n v="0"/>
    <n v="18"/>
  </r>
  <r>
    <x v="20"/>
    <x v="53"/>
    <x v="1"/>
    <x v="5"/>
    <n v="5"/>
    <n v="0"/>
    <n v="0"/>
    <n v="0"/>
    <n v="0"/>
    <n v="5"/>
    <n v="0"/>
    <n v="0"/>
    <n v="0"/>
    <n v="5"/>
  </r>
  <r>
    <x v="20"/>
    <x v="53"/>
    <x v="1"/>
    <x v="1"/>
    <n v="3"/>
    <n v="0"/>
    <n v="0"/>
    <n v="0"/>
    <n v="0"/>
    <n v="3"/>
    <n v="0"/>
    <n v="0"/>
    <n v="0"/>
    <n v="3"/>
  </r>
  <r>
    <x v="20"/>
    <x v="53"/>
    <x v="1"/>
    <x v="3"/>
    <n v="1"/>
    <n v="0"/>
    <n v="0"/>
    <n v="0"/>
    <n v="0"/>
    <n v="1"/>
    <n v="0"/>
    <n v="0"/>
    <n v="0"/>
    <n v="1"/>
  </r>
  <r>
    <x v="20"/>
    <x v="53"/>
    <x v="1"/>
    <x v="4"/>
    <n v="1"/>
    <n v="0"/>
    <n v="1"/>
    <n v="1"/>
    <n v="1"/>
    <n v="1"/>
    <n v="0"/>
    <n v="1"/>
    <n v="0"/>
    <n v="2"/>
  </r>
  <r>
    <x v="20"/>
    <x v="54"/>
    <x v="0"/>
    <x v="0"/>
    <n v="38"/>
    <n v="1"/>
    <n v="1"/>
    <n v="2"/>
    <n v="2"/>
    <n v="38"/>
    <n v="1"/>
    <n v="1"/>
    <n v="0"/>
    <n v="40"/>
  </r>
  <r>
    <x v="20"/>
    <x v="54"/>
    <x v="0"/>
    <x v="5"/>
    <n v="10"/>
    <n v="0"/>
    <n v="0"/>
    <n v="0"/>
    <n v="0"/>
    <n v="10"/>
    <n v="0"/>
    <n v="0"/>
    <n v="0"/>
    <n v="10"/>
  </r>
  <r>
    <x v="20"/>
    <x v="54"/>
    <x v="0"/>
    <x v="1"/>
    <n v="6"/>
    <n v="0"/>
    <n v="0"/>
    <n v="0"/>
    <n v="0"/>
    <n v="6"/>
    <n v="0"/>
    <n v="0"/>
    <n v="0"/>
    <n v="6"/>
  </r>
  <r>
    <x v="20"/>
    <x v="54"/>
    <x v="0"/>
    <x v="3"/>
    <n v="2"/>
    <n v="0"/>
    <n v="0"/>
    <n v="0"/>
    <n v="0"/>
    <n v="2"/>
    <n v="0"/>
    <n v="0"/>
    <n v="0"/>
    <n v="2"/>
  </r>
  <r>
    <x v="20"/>
    <x v="54"/>
    <x v="0"/>
    <x v="2"/>
    <n v="1"/>
    <n v="0"/>
    <n v="0"/>
    <n v="0"/>
    <n v="0"/>
    <n v="1"/>
    <n v="0"/>
    <n v="0"/>
    <n v="0"/>
    <n v="1"/>
  </r>
  <r>
    <x v="20"/>
    <x v="54"/>
    <x v="0"/>
    <x v="4"/>
    <n v="2"/>
    <n v="0"/>
    <n v="0"/>
    <n v="0"/>
    <n v="0"/>
    <n v="2"/>
    <n v="0"/>
    <n v="0"/>
    <n v="0"/>
    <n v="2"/>
  </r>
  <r>
    <x v="20"/>
    <x v="54"/>
    <x v="1"/>
    <x v="0"/>
    <n v="17"/>
    <n v="0"/>
    <n v="0"/>
    <n v="0"/>
    <n v="1"/>
    <n v="16"/>
    <n v="0"/>
    <n v="0"/>
    <n v="1"/>
    <n v="17"/>
  </r>
  <r>
    <x v="20"/>
    <x v="54"/>
    <x v="1"/>
    <x v="5"/>
    <n v="1"/>
    <n v="0"/>
    <n v="0"/>
    <n v="0"/>
    <n v="0"/>
    <n v="1"/>
    <n v="0"/>
    <n v="0"/>
    <n v="0"/>
    <n v="1"/>
  </r>
  <r>
    <x v="20"/>
    <x v="54"/>
    <x v="1"/>
    <x v="2"/>
    <n v="1"/>
    <n v="0"/>
    <n v="0"/>
    <n v="0"/>
    <n v="0"/>
    <n v="1"/>
    <n v="0"/>
    <n v="0"/>
    <n v="0"/>
    <n v="1"/>
  </r>
  <r>
    <x v="20"/>
    <x v="54"/>
    <x v="1"/>
    <x v="4"/>
    <n v="3"/>
    <n v="0"/>
    <n v="0"/>
    <n v="0"/>
    <n v="0"/>
    <n v="3"/>
    <n v="0"/>
    <n v="0"/>
    <n v="0"/>
    <n v="3"/>
  </r>
  <r>
    <x v="20"/>
    <x v="55"/>
    <x v="0"/>
    <x v="0"/>
    <n v="35"/>
    <n v="0"/>
    <n v="0"/>
    <n v="0"/>
    <n v="0"/>
    <n v="35"/>
    <n v="0"/>
    <n v="0"/>
    <n v="0"/>
    <n v="35"/>
  </r>
  <r>
    <x v="20"/>
    <x v="55"/>
    <x v="0"/>
    <x v="5"/>
    <n v="4"/>
    <n v="0"/>
    <n v="1"/>
    <n v="1"/>
    <n v="1"/>
    <n v="4"/>
    <n v="0"/>
    <n v="1"/>
    <n v="0"/>
    <n v="5"/>
  </r>
  <r>
    <x v="20"/>
    <x v="55"/>
    <x v="0"/>
    <x v="1"/>
    <n v="6"/>
    <n v="0"/>
    <n v="0"/>
    <n v="0"/>
    <n v="0"/>
    <n v="6"/>
    <n v="0"/>
    <n v="0"/>
    <n v="0"/>
    <n v="6"/>
  </r>
  <r>
    <x v="20"/>
    <x v="55"/>
    <x v="0"/>
    <x v="3"/>
    <n v="4"/>
    <n v="0"/>
    <n v="0"/>
    <n v="0"/>
    <n v="0"/>
    <n v="4"/>
    <n v="0"/>
    <n v="0"/>
    <n v="0"/>
    <n v="4"/>
  </r>
  <r>
    <x v="20"/>
    <x v="55"/>
    <x v="0"/>
    <x v="2"/>
    <n v="1"/>
    <n v="0"/>
    <n v="0"/>
    <n v="0"/>
    <n v="0"/>
    <n v="1"/>
    <n v="0"/>
    <n v="0"/>
    <n v="0"/>
    <n v="1"/>
  </r>
  <r>
    <x v="20"/>
    <x v="55"/>
    <x v="0"/>
    <x v="4"/>
    <n v="5"/>
    <n v="2"/>
    <n v="1"/>
    <n v="3"/>
    <n v="3"/>
    <n v="5"/>
    <n v="2"/>
    <n v="1"/>
    <n v="0"/>
    <n v="8"/>
  </r>
  <r>
    <x v="20"/>
    <x v="55"/>
    <x v="1"/>
    <x v="0"/>
    <n v="11"/>
    <n v="1"/>
    <n v="0"/>
    <n v="1"/>
    <n v="1"/>
    <n v="11"/>
    <n v="1"/>
    <n v="0"/>
    <n v="0"/>
    <n v="12"/>
  </r>
  <r>
    <x v="20"/>
    <x v="55"/>
    <x v="1"/>
    <x v="5"/>
    <n v="1"/>
    <n v="0"/>
    <n v="0"/>
    <n v="0"/>
    <n v="0"/>
    <n v="1"/>
    <n v="0"/>
    <n v="0"/>
    <n v="0"/>
    <n v="1"/>
  </r>
  <r>
    <x v="20"/>
    <x v="55"/>
    <x v="1"/>
    <x v="1"/>
    <n v="5"/>
    <n v="0"/>
    <n v="0"/>
    <n v="0"/>
    <n v="0"/>
    <n v="5"/>
    <n v="0"/>
    <n v="0"/>
    <n v="0"/>
    <n v="5"/>
  </r>
  <r>
    <x v="20"/>
    <x v="55"/>
    <x v="1"/>
    <x v="2"/>
    <n v="1"/>
    <n v="0"/>
    <n v="0"/>
    <n v="0"/>
    <n v="0"/>
    <n v="1"/>
    <n v="0"/>
    <n v="0"/>
    <n v="0"/>
    <n v="1"/>
  </r>
  <r>
    <x v="20"/>
    <x v="55"/>
    <x v="1"/>
    <x v="4"/>
    <n v="1"/>
    <n v="0"/>
    <n v="0"/>
    <n v="0"/>
    <n v="0"/>
    <n v="1"/>
    <n v="0"/>
    <n v="0"/>
    <n v="0"/>
    <n v="1"/>
  </r>
  <r>
    <x v="20"/>
    <x v="56"/>
    <x v="0"/>
    <x v="0"/>
    <n v="30"/>
    <n v="1"/>
    <n v="2"/>
    <n v="2"/>
    <n v="3"/>
    <n v="30"/>
    <n v="1"/>
    <n v="2"/>
    <n v="0"/>
    <n v="33"/>
  </r>
  <r>
    <x v="20"/>
    <x v="56"/>
    <x v="0"/>
    <x v="5"/>
    <n v="3"/>
    <n v="0"/>
    <n v="0"/>
    <n v="0"/>
    <n v="0"/>
    <n v="3"/>
    <n v="0"/>
    <n v="0"/>
    <n v="0"/>
    <n v="3"/>
  </r>
  <r>
    <x v="20"/>
    <x v="56"/>
    <x v="0"/>
    <x v="1"/>
    <n v="3"/>
    <n v="0"/>
    <n v="0"/>
    <n v="0"/>
    <n v="0"/>
    <n v="3"/>
    <n v="0"/>
    <n v="0"/>
    <n v="0"/>
    <n v="3"/>
  </r>
  <r>
    <x v="20"/>
    <x v="56"/>
    <x v="0"/>
    <x v="3"/>
    <n v="2"/>
    <n v="0"/>
    <n v="0"/>
    <n v="0"/>
    <n v="0"/>
    <n v="2"/>
    <n v="0"/>
    <n v="0"/>
    <n v="0"/>
    <n v="2"/>
  </r>
  <r>
    <x v="20"/>
    <x v="56"/>
    <x v="0"/>
    <x v="2"/>
    <n v="1"/>
    <n v="0"/>
    <n v="0"/>
    <n v="0"/>
    <n v="0"/>
    <n v="1"/>
    <n v="0"/>
    <n v="0"/>
    <n v="0"/>
    <n v="1"/>
  </r>
  <r>
    <x v="20"/>
    <x v="56"/>
    <x v="0"/>
    <x v="4"/>
    <n v="6"/>
    <n v="0"/>
    <n v="0"/>
    <n v="0"/>
    <n v="0"/>
    <n v="6"/>
    <n v="0"/>
    <n v="0"/>
    <n v="0"/>
    <n v="6"/>
  </r>
  <r>
    <x v="20"/>
    <x v="56"/>
    <x v="1"/>
    <x v="0"/>
    <n v="14"/>
    <n v="1"/>
    <n v="0"/>
    <n v="1"/>
    <n v="1"/>
    <n v="14"/>
    <n v="1"/>
    <n v="0"/>
    <n v="0"/>
    <n v="15"/>
  </r>
  <r>
    <x v="20"/>
    <x v="56"/>
    <x v="1"/>
    <x v="5"/>
    <n v="2"/>
    <n v="0"/>
    <n v="0"/>
    <n v="0"/>
    <n v="0"/>
    <n v="2"/>
    <n v="0"/>
    <n v="0"/>
    <n v="0"/>
    <n v="2"/>
  </r>
  <r>
    <x v="20"/>
    <x v="56"/>
    <x v="1"/>
    <x v="3"/>
    <n v="2"/>
    <n v="0"/>
    <n v="0"/>
    <n v="0"/>
    <n v="0"/>
    <n v="2"/>
    <n v="0"/>
    <n v="0"/>
    <n v="0"/>
    <n v="2"/>
  </r>
  <r>
    <x v="20"/>
    <x v="56"/>
    <x v="1"/>
    <x v="2"/>
    <n v="1"/>
    <n v="0"/>
    <n v="0"/>
    <n v="0"/>
    <n v="0"/>
    <n v="1"/>
    <n v="0"/>
    <n v="0"/>
    <n v="0"/>
    <n v="1"/>
  </r>
  <r>
    <x v="20"/>
    <x v="56"/>
    <x v="1"/>
    <x v="4"/>
    <n v="6"/>
    <n v="1"/>
    <n v="0"/>
    <n v="1"/>
    <n v="1"/>
    <n v="6"/>
    <n v="1"/>
    <n v="0"/>
    <n v="0"/>
    <n v="7"/>
  </r>
  <r>
    <x v="20"/>
    <x v="57"/>
    <x v="0"/>
    <x v="0"/>
    <n v="24"/>
    <n v="1"/>
    <n v="2"/>
    <n v="3"/>
    <n v="3"/>
    <n v="24"/>
    <n v="1"/>
    <n v="2"/>
    <n v="0"/>
    <n v="27"/>
  </r>
  <r>
    <x v="20"/>
    <x v="57"/>
    <x v="0"/>
    <x v="5"/>
    <n v="3"/>
    <n v="0"/>
    <n v="0"/>
    <n v="0"/>
    <n v="0"/>
    <n v="3"/>
    <n v="0"/>
    <n v="0"/>
    <n v="0"/>
    <n v="3"/>
  </r>
  <r>
    <x v="20"/>
    <x v="57"/>
    <x v="0"/>
    <x v="2"/>
    <n v="0"/>
    <n v="1"/>
    <n v="0"/>
    <n v="0"/>
    <n v="1"/>
    <n v="0"/>
    <n v="1"/>
    <n v="0"/>
    <n v="0"/>
    <n v="1"/>
  </r>
  <r>
    <x v="20"/>
    <x v="57"/>
    <x v="0"/>
    <x v="4"/>
    <n v="5"/>
    <n v="1"/>
    <n v="1"/>
    <n v="2"/>
    <n v="2"/>
    <n v="5"/>
    <n v="1"/>
    <n v="1"/>
    <n v="0"/>
    <n v="7"/>
  </r>
  <r>
    <x v="20"/>
    <x v="57"/>
    <x v="1"/>
    <x v="0"/>
    <n v="9"/>
    <n v="1"/>
    <n v="2"/>
    <n v="2"/>
    <n v="3"/>
    <n v="9"/>
    <n v="1"/>
    <n v="2"/>
    <n v="0"/>
    <n v="12"/>
  </r>
  <r>
    <x v="20"/>
    <x v="57"/>
    <x v="1"/>
    <x v="5"/>
    <n v="2"/>
    <n v="0"/>
    <n v="0"/>
    <n v="0"/>
    <n v="0"/>
    <n v="2"/>
    <n v="0"/>
    <n v="0"/>
    <n v="0"/>
    <n v="2"/>
  </r>
  <r>
    <x v="20"/>
    <x v="57"/>
    <x v="1"/>
    <x v="1"/>
    <n v="2"/>
    <n v="0"/>
    <n v="0"/>
    <n v="0"/>
    <n v="0"/>
    <n v="2"/>
    <n v="0"/>
    <n v="0"/>
    <n v="0"/>
    <n v="2"/>
  </r>
  <r>
    <x v="20"/>
    <x v="57"/>
    <x v="1"/>
    <x v="3"/>
    <n v="2"/>
    <n v="1"/>
    <n v="0"/>
    <n v="0"/>
    <n v="1"/>
    <n v="2"/>
    <n v="1"/>
    <n v="0"/>
    <n v="0"/>
    <n v="3"/>
  </r>
  <r>
    <x v="20"/>
    <x v="57"/>
    <x v="1"/>
    <x v="2"/>
    <n v="1"/>
    <n v="0"/>
    <n v="0"/>
    <n v="0"/>
    <n v="0"/>
    <n v="1"/>
    <n v="0"/>
    <n v="0"/>
    <n v="0"/>
    <n v="1"/>
  </r>
  <r>
    <x v="20"/>
    <x v="57"/>
    <x v="1"/>
    <x v="4"/>
    <n v="2"/>
    <n v="0"/>
    <n v="0"/>
    <n v="0"/>
    <n v="0"/>
    <n v="2"/>
    <n v="0"/>
    <n v="0"/>
    <n v="0"/>
    <n v="2"/>
  </r>
  <r>
    <x v="20"/>
    <x v="58"/>
    <x v="0"/>
    <x v="0"/>
    <n v="28"/>
    <n v="2"/>
    <n v="0"/>
    <n v="1"/>
    <n v="2"/>
    <n v="28"/>
    <n v="2"/>
    <n v="0"/>
    <n v="0"/>
    <n v="30"/>
  </r>
  <r>
    <x v="20"/>
    <x v="58"/>
    <x v="0"/>
    <x v="5"/>
    <n v="3"/>
    <n v="0"/>
    <n v="0"/>
    <n v="0"/>
    <n v="0"/>
    <n v="3"/>
    <n v="0"/>
    <n v="0"/>
    <n v="0"/>
    <n v="3"/>
  </r>
  <r>
    <x v="20"/>
    <x v="58"/>
    <x v="0"/>
    <x v="1"/>
    <n v="2"/>
    <n v="0"/>
    <n v="0"/>
    <n v="0"/>
    <n v="0"/>
    <n v="2"/>
    <n v="0"/>
    <n v="0"/>
    <n v="0"/>
    <n v="2"/>
  </r>
  <r>
    <x v="20"/>
    <x v="58"/>
    <x v="0"/>
    <x v="3"/>
    <n v="2"/>
    <n v="0"/>
    <n v="0"/>
    <n v="0"/>
    <n v="0"/>
    <n v="2"/>
    <n v="0"/>
    <n v="0"/>
    <n v="0"/>
    <n v="2"/>
  </r>
  <r>
    <x v="20"/>
    <x v="58"/>
    <x v="0"/>
    <x v="4"/>
    <n v="3"/>
    <n v="0"/>
    <n v="0"/>
    <n v="0"/>
    <n v="0"/>
    <n v="3"/>
    <n v="0"/>
    <n v="0"/>
    <n v="0"/>
    <n v="3"/>
  </r>
  <r>
    <x v="20"/>
    <x v="58"/>
    <x v="1"/>
    <x v="0"/>
    <n v="14"/>
    <n v="0"/>
    <n v="0"/>
    <n v="0"/>
    <n v="0"/>
    <n v="14"/>
    <n v="0"/>
    <n v="0"/>
    <n v="0"/>
    <n v="14"/>
  </r>
  <r>
    <x v="20"/>
    <x v="58"/>
    <x v="1"/>
    <x v="3"/>
    <n v="1"/>
    <n v="0"/>
    <n v="0"/>
    <n v="0"/>
    <n v="0"/>
    <n v="1"/>
    <n v="0"/>
    <n v="0"/>
    <n v="0"/>
    <n v="1"/>
  </r>
  <r>
    <x v="20"/>
    <x v="58"/>
    <x v="1"/>
    <x v="2"/>
    <n v="1"/>
    <n v="0"/>
    <n v="0"/>
    <n v="0"/>
    <n v="0"/>
    <n v="1"/>
    <n v="0"/>
    <n v="0"/>
    <n v="0"/>
    <n v="1"/>
  </r>
  <r>
    <x v="20"/>
    <x v="58"/>
    <x v="1"/>
    <x v="4"/>
    <n v="1"/>
    <n v="0"/>
    <n v="0"/>
    <n v="0"/>
    <n v="0"/>
    <n v="1"/>
    <n v="0"/>
    <n v="0"/>
    <n v="0"/>
    <n v="1"/>
  </r>
  <r>
    <x v="20"/>
    <x v="59"/>
    <x v="0"/>
    <x v="0"/>
    <n v="20"/>
    <n v="2"/>
    <n v="2"/>
    <n v="3"/>
    <n v="4"/>
    <n v="20"/>
    <n v="2"/>
    <n v="2"/>
    <n v="0"/>
    <n v="24"/>
  </r>
  <r>
    <x v="20"/>
    <x v="59"/>
    <x v="0"/>
    <x v="5"/>
    <n v="2"/>
    <n v="1"/>
    <n v="1"/>
    <n v="2"/>
    <n v="2"/>
    <n v="2"/>
    <n v="1"/>
    <n v="0"/>
    <n v="1"/>
    <n v="4"/>
  </r>
  <r>
    <x v="20"/>
    <x v="59"/>
    <x v="0"/>
    <x v="1"/>
    <n v="2"/>
    <n v="0"/>
    <n v="0"/>
    <n v="0"/>
    <n v="0"/>
    <n v="2"/>
    <n v="0"/>
    <n v="0"/>
    <n v="0"/>
    <n v="2"/>
  </r>
  <r>
    <x v="20"/>
    <x v="59"/>
    <x v="0"/>
    <x v="3"/>
    <n v="4"/>
    <n v="0"/>
    <n v="0"/>
    <n v="0"/>
    <n v="0"/>
    <n v="4"/>
    <n v="0"/>
    <n v="0"/>
    <n v="0"/>
    <n v="4"/>
  </r>
  <r>
    <x v="20"/>
    <x v="59"/>
    <x v="0"/>
    <x v="2"/>
    <n v="1"/>
    <n v="0"/>
    <n v="0"/>
    <n v="0"/>
    <n v="0"/>
    <n v="1"/>
    <n v="0"/>
    <n v="0"/>
    <n v="0"/>
    <n v="1"/>
  </r>
  <r>
    <x v="20"/>
    <x v="59"/>
    <x v="0"/>
    <x v="4"/>
    <n v="4"/>
    <n v="0"/>
    <n v="0"/>
    <n v="0"/>
    <n v="0"/>
    <n v="4"/>
    <n v="0"/>
    <n v="0"/>
    <n v="0"/>
    <n v="4"/>
  </r>
  <r>
    <x v="20"/>
    <x v="59"/>
    <x v="1"/>
    <x v="0"/>
    <n v="12"/>
    <n v="0"/>
    <n v="1"/>
    <n v="1"/>
    <n v="1"/>
    <n v="12"/>
    <n v="0"/>
    <n v="1"/>
    <n v="0"/>
    <n v="13"/>
  </r>
  <r>
    <x v="20"/>
    <x v="59"/>
    <x v="1"/>
    <x v="5"/>
    <n v="1"/>
    <n v="0"/>
    <n v="0"/>
    <n v="0"/>
    <n v="0"/>
    <n v="1"/>
    <n v="0"/>
    <n v="0"/>
    <n v="0"/>
    <n v="1"/>
  </r>
  <r>
    <x v="20"/>
    <x v="59"/>
    <x v="1"/>
    <x v="1"/>
    <n v="1"/>
    <n v="0"/>
    <n v="0"/>
    <n v="0"/>
    <n v="0"/>
    <n v="1"/>
    <n v="0"/>
    <n v="0"/>
    <n v="0"/>
    <n v="1"/>
  </r>
  <r>
    <x v="20"/>
    <x v="59"/>
    <x v="1"/>
    <x v="2"/>
    <n v="0"/>
    <n v="0"/>
    <n v="1"/>
    <n v="1"/>
    <n v="1"/>
    <n v="0"/>
    <n v="0"/>
    <n v="1"/>
    <n v="0"/>
    <n v="1"/>
  </r>
  <r>
    <x v="20"/>
    <x v="59"/>
    <x v="1"/>
    <x v="4"/>
    <n v="4"/>
    <n v="0"/>
    <n v="0"/>
    <n v="0"/>
    <n v="0"/>
    <n v="4"/>
    <n v="0"/>
    <n v="0"/>
    <n v="0"/>
    <n v="4"/>
  </r>
  <r>
    <x v="20"/>
    <x v="60"/>
    <x v="0"/>
    <x v="0"/>
    <n v="28"/>
    <n v="2"/>
    <n v="0"/>
    <n v="1"/>
    <n v="2"/>
    <n v="28"/>
    <n v="2"/>
    <n v="0"/>
    <n v="0"/>
    <n v="30"/>
  </r>
  <r>
    <x v="20"/>
    <x v="60"/>
    <x v="0"/>
    <x v="5"/>
    <n v="1"/>
    <n v="0"/>
    <n v="0"/>
    <n v="0"/>
    <n v="0"/>
    <n v="1"/>
    <n v="0"/>
    <n v="0"/>
    <n v="0"/>
    <n v="1"/>
  </r>
  <r>
    <x v="20"/>
    <x v="60"/>
    <x v="0"/>
    <x v="3"/>
    <n v="1"/>
    <n v="1"/>
    <n v="0"/>
    <n v="1"/>
    <n v="1"/>
    <n v="1"/>
    <n v="1"/>
    <n v="0"/>
    <n v="0"/>
    <n v="2"/>
  </r>
  <r>
    <x v="20"/>
    <x v="60"/>
    <x v="0"/>
    <x v="2"/>
    <n v="0"/>
    <n v="0"/>
    <n v="1"/>
    <n v="1"/>
    <n v="1"/>
    <n v="0"/>
    <n v="0"/>
    <n v="1"/>
    <n v="0"/>
    <n v="1"/>
  </r>
  <r>
    <x v="20"/>
    <x v="60"/>
    <x v="0"/>
    <x v="4"/>
    <n v="2"/>
    <n v="0"/>
    <n v="0"/>
    <n v="0"/>
    <n v="0"/>
    <n v="2"/>
    <n v="0"/>
    <n v="0"/>
    <n v="0"/>
    <n v="2"/>
  </r>
  <r>
    <x v="20"/>
    <x v="60"/>
    <x v="1"/>
    <x v="0"/>
    <n v="13"/>
    <n v="1"/>
    <n v="1"/>
    <n v="2"/>
    <n v="2"/>
    <n v="13"/>
    <n v="1"/>
    <n v="1"/>
    <n v="0"/>
    <n v="15"/>
  </r>
  <r>
    <x v="20"/>
    <x v="60"/>
    <x v="1"/>
    <x v="1"/>
    <n v="0"/>
    <n v="1"/>
    <n v="0"/>
    <n v="0"/>
    <n v="1"/>
    <n v="0"/>
    <n v="1"/>
    <n v="0"/>
    <n v="0"/>
    <n v="1"/>
  </r>
  <r>
    <x v="20"/>
    <x v="60"/>
    <x v="1"/>
    <x v="2"/>
    <n v="2"/>
    <n v="0"/>
    <n v="0"/>
    <n v="0"/>
    <n v="0"/>
    <n v="2"/>
    <n v="0"/>
    <n v="0"/>
    <n v="0"/>
    <n v="2"/>
  </r>
  <r>
    <x v="20"/>
    <x v="60"/>
    <x v="1"/>
    <x v="4"/>
    <n v="2"/>
    <n v="0"/>
    <n v="0"/>
    <n v="0"/>
    <n v="0"/>
    <n v="2"/>
    <n v="0"/>
    <n v="0"/>
    <n v="0"/>
    <n v="2"/>
  </r>
  <r>
    <x v="20"/>
    <x v="61"/>
    <x v="0"/>
    <x v="0"/>
    <n v="28"/>
    <n v="3"/>
    <n v="0"/>
    <n v="1"/>
    <n v="3"/>
    <n v="28"/>
    <n v="3"/>
    <n v="0"/>
    <n v="0"/>
    <n v="31"/>
  </r>
  <r>
    <x v="20"/>
    <x v="61"/>
    <x v="0"/>
    <x v="3"/>
    <n v="1"/>
    <n v="0"/>
    <n v="0"/>
    <n v="0"/>
    <n v="0"/>
    <n v="1"/>
    <n v="0"/>
    <n v="0"/>
    <n v="0"/>
    <n v="1"/>
  </r>
  <r>
    <x v="20"/>
    <x v="61"/>
    <x v="0"/>
    <x v="4"/>
    <n v="1"/>
    <n v="0"/>
    <n v="0"/>
    <n v="0"/>
    <n v="0"/>
    <n v="1"/>
    <n v="0"/>
    <n v="0"/>
    <n v="0"/>
    <n v="1"/>
  </r>
  <r>
    <x v="20"/>
    <x v="61"/>
    <x v="1"/>
    <x v="0"/>
    <n v="9"/>
    <n v="1"/>
    <n v="0"/>
    <n v="0"/>
    <n v="1"/>
    <n v="9"/>
    <n v="1"/>
    <n v="0"/>
    <n v="0"/>
    <n v="10"/>
  </r>
  <r>
    <x v="20"/>
    <x v="61"/>
    <x v="1"/>
    <x v="5"/>
    <n v="2"/>
    <n v="0"/>
    <n v="0"/>
    <n v="0"/>
    <n v="0"/>
    <n v="2"/>
    <n v="0"/>
    <n v="0"/>
    <n v="0"/>
    <n v="2"/>
  </r>
  <r>
    <x v="20"/>
    <x v="61"/>
    <x v="1"/>
    <x v="2"/>
    <n v="1"/>
    <n v="0"/>
    <n v="0"/>
    <n v="0"/>
    <n v="0"/>
    <n v="1"/>
    <n v="0"/>
    <n v="0"/>
    <n v="0"/>
    <n v="1"/>
  </r>
  <r>
    <x v="20"/>
    <x v="62"/>
    <x v="0"/>
    <x v="0"/>
    <n v="15"/>
    <n v="3"/>
    <n v="2"/>
    <n v="2"/>
    <n v="5"/>
    <n v="15"/>
    <n v="3"/>
    <n v="2"/>
    <n v="0"/>
    <n v="20"/>
  </r>
  <r>
    <x v="20"/>
    <x v="62"/>
    <x v="0"/>
    <x v="1"/>
    <n v="0"/>
    <n v="0"/>
    <n v="1"/>
    <n v="1"/>
    <n v="1"/>
    <n v="0"/>
    <n v="0"/>
    <n v="1"/>
    <n v="0"/>
    <n v="1"/>
  </r>
  <r>
    <x v="20"/>
    <x v="62"/>
    <x v="0"/>
    <x v="3"/>
    <n v="1"/>
    <n v="0"/>
    <n v="0"/>
    <n v="0"/>
    <n v="0"/>
    <n v="1"/>
    <n v="0"/>
    <n v="0"/>
    <n v="0"/>
    <n v="1"/>
  </r>
  <r>
    <x v="20"/>
    <x v="62"/>
    <x v="0"/>
    <x v="2"/>
    <n v="2"/>
    <n v="0"/>
    <n v="0"/>
    <n v="0"/>
    <n v="0"/>
    <n v="2"/>
    <n v="0"/>
    <n v="0"/>
    <n v="0"/>
    <n v="2"/>
  </r>
  <r>
    <x v="20"/>
    <x v="62"/>
    <x v="0"/>
    <x v="4"/>
    <n v="0"/>
    <n v="1"/>
    <n v="0"/>
    <n v="0"/>
    <n v="1"/>
    <n v="0"/>
    <n v="1"/>
    <n v="0"/>
    <n v="0"/>
    <n v="1"/>
  </r>
  <r>
    <x v="20"/>
    <x v="62"/>
    <x v="1"/>
    <x v="0"/>
    <n v="14"/>
    <n v="2"/>
    <n v="3"/>
    <n v="2"/>
    <n v="5"/>
    <n v="14"/>
    <n v="2"/>
    <n v="3"/>
    <n v="0"/>
    <n v="19"/>
  </r>
  <r>
    <x v="20"/>
    <x v="62"/>
    <x v="1"/>
    <x v="5"/>
    <n v="0"/>
    <n v="2"/>
    <n v="0"/>
    <n v="0"/>
    <n v="2"/>
    <n v="0"/>
    <n v="2"/>
    <n v="0"/>
    <n v="0"/>
    <n v="2"/>
  </r>
  <r>
    <x v="20"/>
    <x v="62"/>
    <x v="1"/>
    <x v="4"/>
    <n v="2"/>
    <n v="0"/>
    <n v="0"/>
    <n v="0"/>
    <n v="0"/>
    <n v="2"/>
    <n v="0"/>
    <n v="0"/>
    <n v="0"/>
    <n v="2"/>
  </r>
  <r>
    <x v="20"/>
    <x v="63"/>
    <x v="0"/>
    <x v="0"/>
    <n v="20"/>
    <n v="3"/>
    <n v="4"/>
    <n v="4"/>
    <n v="7"/>
    <n v="20"/>
    <n v="3"/>
    <n v="4"/>
    <n v="0"/>
    <n v="27"/>
  </r>
  <r>
    <x v="20"/>
    <x v="63"/>
    <x v="0"/>
    <x v="5"/>
    <n v="1"/>
    <n v="0"/>
    <n v="0"/>
    <n v="0"/>
    <n v="0"/>
    <n v="1"/>
    <n v="0"/>
    <n v="0"/>
    <n v="0"/>
    <n v="1"/>
  </r>
  <r>
    <x v="20"/>
    <x v="63"/>
    <x v="0"/>
    <x v="1"/>
    <n v="1"/>
    <n v="0"/>
    <n v="0"/>
    <n v="0"/>
    <n v="0"/>
    <n v="1"/>
    <n v="0"/>
    <n v="0"/>
    <n v="0"/>
    <n v="1"/>
  </r>
  <r>
    <x v="20"/>
    <x v="63"/>
    <x v="0"/>
    <x v="3"/>
    <n v="1"/>
    <n v="0"/>
    <n v="0"/>
    <n v="0"/>
    <n v="0"/>
    <n v="1"/>
    <n v="0"/>
    <n v="0"/>
    <n v="0"/>
    <n v="1"/>
  </r>
  <r>
    <x v="20"/>
    <x v="63"/>
    <x v="0"/>
    <x v="4"/>
    <n v="2"/>
    <n v="1"/>
    <n v="1"/>
    <n v="1"/>
    <n v="2"/>
    <n v="2"/>
    <n v="1"/>
    <n v="1"/>
    <n v="0"/>
    <n v="4"/>
  </r>
  <r>
    <x v="20"/>
    <x v="63"/>
    <x v="1"/>
    <x v="0"/>
    <n v="7"/>
    <n v="1"/>
    <n v="0"/>
    <n v="0"/>
    <n v="1"/>
    <n v="7"/>
    <n v="1"/>
    <n v="0"/>
    <n v="0"/>
    <n v="8"/>
  </r>
  <r>
    <x v="20"/>
    <x v="63"/>
    <x v="1"/>
    <x v="3"/>
    <n v="1"/>
    <n v="0"/>
    <n v="0"/>
    <n v="0"/>
    <n v="0"/>
    <n v="1"/>
    <n v="0"/>
    <n v="0"/>
    <n v="0"/>
    <n v="1"/>
  </r>
  <r>
    <x v="20"/>
    <x v="63"/>
    <x v="1"/>
    <x v="2"/>
    <n v="2"/>
    <n v="0"/>
    <n v="0"/>
    <n v="0"/>
    <n v="0"/>
    <n v="2"/>
    <n v="0"/>
    <n v="0"/>
    <n v="0"/>
    <n v="2"/>
  </r>
  <r>
    <x v="20"/>
    <x v="63"/>
    <x v="1"/>
    <x v="4"/>
    <n v="3"/>
    <n v="0"/>
    <n v="0"/>
    <n v="0"/>
    <n v="0"/>
    <n v="3"/>
    <n v="0"/>
    <n v="0"/>
    <n v="0"/>
    <n v="3"/>
  </r>
  <r>
    <x v="20"/>
    <x v="64"/>
    <x v="0"/>
    <x v="0"/>
    <n v="20"/>
    <n v="6"/>
    <n v="5"/>
    <n v="2"/>
    <n v="11"/>
    <n v="20"/>
    <n v="6"/>
    <n v="5"/>
    <n v="0"/>
    <n v="31"/>
  </r>
  <r>
    <x v="20"/>
    <x v="64"/>
    <x v="0"/>
    <x v="4"/>
    <n v="2"/>
    <n v="0"/>
    <n v="1"/>
    <n v="0"/>
    <n v="1"/>
    <n v="2"/>
    <n v="0"/>
    <n v="1"/>
    <n v="0"/>
    <n v="3"/>
  </r>
  <r>
    <x v="20"/>
    <x v="64"/>
    <x v="1"/>
    <x v="0"/>
    <n v="9"/>
    <n v="2"/>
    <n v="0"/>
    <n v="0"/>
    <n v="2"/>
    <n v="9"/>
    <n v="2"/>
    <n v="0"/>
    <n v="0"/>
    <n v="11"/>
  </r>
  <r>
    <x v="20"/>
    <x v="64"/>
    <x v="1"/>
    <x v="5"/>
    <n v="0"/>
    <n v="1"/>
    <n v="0"/>
    <n v="0"/>
    <n v="1"/>
    <n v="0"/>
    <n v="1"/>
    <n v="0"/>
    <n v="0"/>
    <n v="1"/>
  </r>
  <r>
    <x v="20"/>
    <x v="64"/>
    <x v="1"/>
    <x v="1"/>
    <n v="1"/>
    <n v="0"/>
    <n v="0"/>
    <n v="0"/>
    <n v="0"/>
    <n v="1"/>
    <n v="0"/>
    <n v="0"/>
    <n v="0"/>
    <n v="1"/>
  </r>
  <r>
    <x v="20"/>
    <x v="64"/>
    <x v="1"/>
    <x v="3"/>
    <n v="3"/>
    <n v="0"/>
    <n v="0"/>
    <n v="0"/>
    <n v="0"/>
    <n v="3"/>
    <n v="0"/>
    <n v="0"/>
    <n v="0"/>
    <n v="3"/>
  </r>
  <r>
    <x v="20"/>
    <x v="64"/>
    <x v="1"/>
    <x v="4"/>
    <n v="3"/>
    <n v="0"/>
    <n v="0"/>
    <n v="0"/>
    <n v="0"/>
    <n v="3"/>
    <n v="0"/>
    <n v="0"/>
    <n v="0"/>
    <n v="3"/>
  </r>
  <r>
    <x v="20"/>
    <x v="65"/>
    <x v="0"/>
    <x v="0"/>
    <n v="27"/>
    <n v="6"/>
    <n v="1"/>
    <n v="1"/>
    <n v="7"/>
    <n v="27"/>
    <n v="6"/>
    <n v="1"/>
    <n v="0"/>
    <n v="34"/>
  </r>
  <r>
    <x v="20"/>
    <x v="65"/>
    <x v="0"/>
    <x v="5"/>
    <n v="2"/>
    <n v="0"/>
    <n v="0"/>
    <n v="0"/>
    <n v="0"/>
    <n v="2"/>
    <n v="0"/>
    <n v="0"/>
    <n v="0"/>
    <n v="2"/>
  </r>
  <r>
    <x v="20"/>
    <x v="65"/>
    <x v="0"/>
    <x v="1"/>
    <n v="2"/>
    <n v="0"/>
    <n v="0"/>
    <n v="0"/>
    <n v="0"/>
    <n v="2"/>
    <n v="0"/>
    <n v="0"/>
    <n v="0"/>
    <n v="2"/>
  </r>
  <r>
    <x v="20"/>
    <x v="65"/>
    <x v="0"/>
    <x v="4"/>
    <n v="2"/>
    <n v="0"/>
    <n v="0"/>
    <n v="0"/>
    <n v="0"/>
    <n v="2"/>
    <n v="0"/>
    <n v="0"/>
    <n v="0"/>
    <n v="2"/>
  </r>
  <r>
    <x v="20"/>
    <x v="65"/>
    <x v="1"/>
    <x v="0"/>
    <n v="9"/>
    <n v="7"/>
    <n v="2"/>
    <n v="1"/>
    <n v="9"/>
    <n v="9"/>
    <n v="7"/>
    <n v="2"/>
    <n v="0"/>
    <n v="18"/>
  </r>
  <r>
    <x v="20"/>
    <x v="65"/>
    <x v="1"/>
    <x v="5"/>
    <n v="2"/>
    <n v="0"/>
    <n v="0"/>
    <n v="0"/>
    <n v="0"/>
    <n v="2"/>
    <n v="0"/>
    <n v="0"/>
    <n v="0"/>
    <n v="2"/>
  </r>
  <r>
    <x v="20"/>
    <x v="65"/>
    <x v="1"/>
    <x v="1"/>
    <n v="1"/>
    <n v="0"/>
    <n v="0"/>
    <n v="0"/>
    <n v="0"/>
    <n v="1"/>
    <n v="0"/>
    <n v="0"/>
    <n v="0"/>
    <n v="1"/>
  </r>
  <r>
    <x v="20"/>
    <x v="65"/>
    <x v="1"/>
    <x v="4"/>
    <n v="1"/>
    <n v="0"/>
    <n v="0"/>
    <n v="0"/>
    <n v="0"/>
    <n v="1"/>
    <n v="0"/>
    <n v="0"/>
    <n v="0"/>
    <n v="1"/>
  </r>
  <r>
    <x v="20"/>
    <x v="4"/>
    <x v="0"/>
    <x v="0"/>
    <n v="20"/>
    <n v="6"/>
    <n v="2"/>
    <n v="2"/>
    <n v="8"/>
    <n v="19"/>
    <n v="5"/>
    <n v="4"/>
    <n v="0"/>
    <n v="28"/>
  </r>
  <r>
    <x v="20"/>
    <x v="4"/>
    <x v="0"/>
    <x v="5"/>
    <n v="1"/>
    <n v="0"/>
    <n v="0"/>
    <n v="0"/>
    <n v="0"/>
    <n v="1"/>
    <n v="0"/>
    <n v="0"/>
    <n v="0"/>
    <n v="1"/>
  </r>
  <r>
    <x v="20"/>
    <x v="4"/>
    <x v="0"/>
    <x v="1"/>
    <n v="0"/>
    <n v="1"/>
    <n v="0"/>
    <n v="0"/>
    <n v="1"/>
    <n v="0"/>
    <n v="1"/>
    <n v="0"/>
    <n v="0"/>
    <n v="1"/>
  </r>
  <r>
    <x v="20"/>
    <x v="4"/>
    <x v="0"/>
    <x v="3"/>
    <n v="2"/>
    <n v="0"/>
    <n v="0"/>
    <n v="0"/>
    <n v="0"/>
    <n v="2"/>
    <n v="0"/>
    <n v="0"/>
    <n v="0"/>
    <n v="2"/>
  </r>
  <r>
    <x v="20"/>
    <x v="4"/>
    <x v="0"/>
    <x v="4"/>
    <n v="1"/>
    <n v="0"/>
    <n v="0"/>
    <n v="0"/>
    <n v="0"/>
    <n v="1"/>
    <n v="0"/>
    <n v="0"/>
    <n v="0"/>
    <n v="1"/>
  </r>
  <r>
    <x v="20"/>
    <x v="4"/>
    <x v="1"/>
    <x v="0"/>
    <n v="3"/>
    <n v="4"/>
    <n v="0"/>
    <n v="1"/>
    <n v="4"/>
    <n v="3"/>
    <n v="2"/>
    <n v="2"/>
    <n v="0"/>
    <n v="7"/>
  </r>
  <r>
    <x v="20"/>
    <x v="4"/>
    <x v="1"/>
    <x v="1"/>
    <n v="1"/>
    <n v="0"/>
    <n v="0"/>
    <n v="0"/>
    <n v="0"/>
    <n v="1"/>
    <n v="0"/>
    <n v="0"/>
    <n v="0"/>
    <n v="1"/>
  </r>
  <r>
    <x v="20"/>
    <x v="66"/>
    <x v="0"/>
    <x v="0"/>
    <n v="20"/>
    <n v="5"/>
    <n v="2"/>
    <n v="2"/>
    <n v="8"/>
    <n v="19"/>
    <n v="5"/>
    <n v="3"/>
    <n v="0"/>
    <n v="27"/>
  </r>
  <r>
    <x v="20"/>
    <x v="66"/>
    <x v="0"/>
    <x v="1"/>
    <n v="2"/>
    <n v="0"/>
    <n v="0"/>
    <n v="0"/>
    <n v="0"/>
    <n v="2"/>
    <n v="0"/>
    <n v="0"/>
    <n v="0"/>
    <n v="2"/>
  </r>
  <r>
    <x v="20"/>
    <x v="66"/>
    <x v="0"/>
    <x v="4"/>
    <n v="3"/>
    <n v="1"/>
    <n v="1"/>
    <n v="1"/>
    <n v="2"/>
    <n v="3"/>
    <n v="1"/>
    <n v="1"/>
    <n v="0"/>
    <n v="5"/>
  </r>
  <r>
    <x v="20"/>
    <x v="66"/>
    <x v="1"/>
    <x v="0"/>
    <n v="10"/>
    <n v="4"/>
    <n v="4"/>
    <n v="3"/>
    <n v="8"/>
    <n v="10"/>
    <n v="2"/>
    <n v="6"/>
    <n v="0"/>
    <n v="18"/>
  </r>
  <r>
    <x v="20"/>
    <x v="66"/>
    <x v="1"/>
    <x v="3"/>
    <n v="3"/>
    <n v="0"/>
    <n v="0"/>
    <n v="0"/>
    <n v="0"/>
    <n v="3"/>
    <n v="0"/>
    <n v="0"/>
    <n v="0"/>
    <n v="3"/>
  </r>
  <r>
    <x v="20"/>
    <x v="66"/>
    <x v="1"/>
    <x v="4"/>
    <n v="1"/>
    <n v="1"/>
    <n v="0"/>
    <n v="0"/>
    <n v="1"/>
    <n v="1"/>
    <n v="1"/>
    <n v="0"/>
    <n v="0"/>
    <n v="2"/>
  </r>
  <r>
    <x v="20"/>
    <x v="167"/>
    <x v="0"/>
    <x v="0"/>
    <n v="15"/>
    <n v="7"/>
    <n v="8"/>
    <n v="2"/>
    <n v="15"/>
    <n v="15"/>
    <n v="4"/>
    <n v="11"/>
    <n v="0"/>
    <n v="30"/>
  </r>
  <r>
    <x v="20"/>
    <x v="167"/>
    <x v="0"/>
    <x v="5"/>
    <n v="0"/>
    <n v="2"/>
    <n v="0"/>
    <n v="0"/>
    <n v="2"/>
    <n v="0"/>
    <n v="2"/>
    <n v="0"/>
    <n v="0"/>
    <n v="2"/>
  </r>
  <r>
    <x v="20"/>
    <x v="167"/>
    <x v="0"/>
    <x v="3"/>
    <n v="1"/>
    <n v="0"/>
    <n v="0"/>
    <n v="0"/>
    <n v="0"/>
    <n v="1"/>
    <n v="0"/>
    <n v="0"/>
    <n v="0"/>
    <n v="1"/>
  </r>
  <r>
    <x v="20"/>
    <x v="167"/>
    <x v="0"/>
    <x v="4"/>
    <n v="1"/>
    <n v="0"/>
    <n v="1"/>
    <n v="0"/>
    <n v="1"/>
    <n v="1"/>
    <n v="0"/>
    <n v="1"/>
    <n v="0"/>
    <n v="2"/>
  </r>
  <r>
    <x v="20"/>
    <x v="167"/>
    <x v="1"/>
    <x v="0"/>
    <n v="4"/>
    <n v="1"/>
    <n v="3"/>
    <n v="3"/>
    <n v="4"/>
    <n v="4"/>
    <n v="1"/>
    <n v="3"/>
    <n v="0"/>
    <n v="8"/>
  </r>
  <r>
    <x v="20"/>
    <x v="167"/>
    <x v="1"/>
    <x v="5"/>
    <n v="0"/>
    <n v="1"/>
    <n v="0"/>
    <n v="0"/>
    <n v="1"/>
    <n v="0"/>
    <n v="0"/>
    <n v="0"/>
    <n v="1"/>
    <n v="1"/>
  </r>
  <r>
    <x v="20"/>
    <x v="67"/>
    <x v="0"/>
    <x v="0"/>
    <n v="19"/>
    <n v="10"/>
    <n v="1"/>
    <n v="0"/>
    <n v="13"/>
    <n v="17"/>
    <n v="8"/>
    <n v="5"/>
    <n v="0"/>
    <n v="30"/>
  </r>
  <r>
    <x v="20"/>
    <x v="67"/>
    <x v="0"/>
    <x v="3"/>
    <n v="3"/>
    <n v="0"/>
    <n v="0"/>
    <n v="0"/>
    <n v="0"/>
    <n v="3"/>
    <n v="0"/>
    <n v="0"/>
    <n v="0"/>
    <n v="3"/>
  </r>
  <r>
    <x v="20"/>
    <x v="67"/>
    <x v="0"/>
    <x v="2"/>
    <n v="1"/>
    <n v="0"/>
    <n v="0"/>
    <n v="0"/>
    <n v="0"/>
    <n v="1"/>
    <n v="0"/>
    <n v="0"/>
    <n v="0"/>
    <n v="1"/>
  </r>
  <r>
    <x v="20"/>
    <x v="67"/>
    <x v="0"/>
    <x v="4"/>
    <n v="1"/>
    <n v="0"/>
    <n v="0"/>
    <n v="0"/>
    <n v="0"/>
    <n v="1"/>
    <n v="0"/>
    <n v="0"/>
    <n v="0"/>
    <n v="1"/>
  </r>
  <r>
    <x v="20"/>
    <x v="67"/>
    <x v="1"/>
    <x v="0"/>
    <n v="9"/>
    <n v="2"/>
    <n v="1"/>
    <n v="1"/>
    <n v="3"/>
    <n v="9"/>
    <n v="2"/>
    <n v="1"/>
    <n v="0"/>
    <n v="12"/>
  </r>
  <r>
    <x v="20"/>
    <x v="67"/>
    <x v="1"/>
    <x v="2"/>
    <n v="1"/>
    <n v="0"/>
    <n v="0"/>
    <n v="0"/>
    <n v="0"/>
    <n v="1"/>
    <n v="0"/>
    <n v="0"/>
    <n v="0"/>
    <n v="1"/>
  </r>
  <r>
    <x v="20"/>
    <x v="5"/>
    <x v="0"/>
    <x v="0"/>
    <n v="21"/>
    <n v="9"/>
    <n v="6"/>
    <n v="2"/>
    <n v="16"/>
    <n v="20"/>
    <n v="3"/>
    <n v="13"/>
    <n v="0"/>
    <n v="36"/>
  </r>
  <r>
    <x v="20"/>
    <x v="5"/>
    <x v="0"/>
    <x v="1"/>
    <n v="0"/>
    <n v="0"/>
    <n v="1"/>
    <n v="0"/>
    <n v="1"/>
    <n v="0"/>
    <n v="0"/>
    <n v="1"/>
    <n v="0"/>
    <n v="1"/>
  </r>
  <r>
    <x v="20"/>
    <x v="5"/>
    <x v="0"/>
    <x v="4"/>
    <n v="1"/>
    <n v="0"/>
    <n v="0"/>
    <n v="0"/>
    <n v="0"/>
    <n v="1"/>
    <n v="0"/>
    <n v="0"/>
    <n v="0"/>
    <n v="1"/>
  </r>
  <r>
    <x v="20"/>
    <x v="5"/>
    <x v="1"/>
    <x v="0"/>
    <n v="2"/>
    <n v="0"/>
    <n v="1"/>
    <n v="0"/>
    <n v="1"/>
    <n v="2"/>
    <n v="0"/>
    <n v="1"/>
    <n v="0"/>
    <n v="3"/>
  </r>
  <r>
    <x v="20"/>
    <x v="5"/>
    <x v="1"/>
    <x v="5"/>
    <n v="1"/>
    <n v="0"/>
    <n v="0"/>
    <n v="0"/>
    <n v="0"/>
    <n v="1"/>
    <n v="0"/>
    <n v="0"/>
    <n v="0"/>
    <n v="1"/>
  </r>
  <r>
    <x v="20"/>
    <x v="5"/>
    <x v="1"/>
    <x v="4"/>
    <n v="2"/>
    <n v="0"/>
    <n v="0"/>
    <n v="0"/>
    <n v="0"/>
    <n v="2"/>
    <n v="0"/>
    <n v="0"/>
    <n v="0"/>
    <n v="2"/>
  </r>
  <r>
    <x v="20"/>
    <x v="68"/>
    <x v="0"/>
    <x v="0"/>
    <n v="16"/>
    <n v="6"/>
    <n v="5"/>
    <n v="2"/>
    <n v="12"/>
    <n v="15"/>
    <n v="3"/>
    <n v="9"/>
    <n v="0"/>
    <n v="27"/>
  </r>
  <r>
    <x v="20"/>
    <x v="68"/>
    <x v="0"/>
    <x v="4"/>
    <n v="3"/>
    <n v="0"/>
    <n v="0"/>
    <n v="0"/>
    <n v="0"/>
    <n v="3"/>
    <n v="0"/>
    <n v="0"/>
    <n v="0"/>
    <n v="3"/>
  </r>
  <r>
    <x v="20"/>
    <x v="68"/>
    <x v="1"/>
    <x v="0"/>
    <n v="6"/>
    <n v="3"/>
    <n v="2"/>
    <n v="1"/>
    <n v="6"/>
    <n v="5"/>
    <n v="3"/>
    <n v="3"/>
    <n v="0"/>
    <n v="11"/>
  </r>
  <r>
    <x v="20"/>
    <x v="68"/>
    <x v="1"/>
    <x v="5"/>
    <n v="0"/>
    <n v="1"/>
    <n v="0"/>
    <n v="0"/>
    <n v="1"/>
    <n v="0"/>
    <n v="0"/>
    <n v="1"/>
    <n v="0"/>
    <n v="1"/>
  </r>
  <r>
    <x v="20"/>
    <x v="68"/>
    <x v="1"/>
    <x v="3"/>
    <n v="1"/>
    <n v="0"/>
    <n v="0"/>
    <n v="0"/>
    <n v="0"/>
    <n v="1"/>
    <n v="0"/>
    <n v="0"/>
    <n v="0"/>
    <n v="1"/>
  </r>
  <r>
    <x v="20"/>
    <x v="69"/>
    <x v="0"/>
    <x v="0"/>
    <n v="20"/>
    <n v="6"/>
    <n v="3"/>
    <n v="1"/>
    <n v="11"/>
    <n v="18"/>
    <n v="2"/>
    <n v="9"/>
    <n v="0"/>
    <n v="29"/>
  </r>
  <r>
    <x v="20"/>
    <x v="69"/>
    <x v="0"/>
    <x v="1"/>
    <n v="1"/>
    <n v="0"/>
    <n v="0"/>
    <n v="0"/>
    <n v="0"/>
    <n v="1"/>
    <n v="0"/>
    <n v="0"/>
    <n v="0"/>
    <n v="1"/>
  </r>
  <r>
    <x v="20"/>
    <x v="69"/>
    <x v="0"/>
    <x v="3"/>
    <n v="1"/>
    <n v="0"/>
    <n v="0"/>
    <n v="0"/>
    <n v="0"/>
    <n v="1"/>
    <n v="0"/>
    <n v="0"/>
    <n v="0"/>
    <n v="1"/>
  </r>
  <r>
    <x v="20"/>
    <x v="69"/>
    <x v="0"/>
    <x v="4"/>
    <n v="1"/>
    <n v="0"/>
    <n v="0"/>
    <n v="0"/>
    <n v="0"/>
    <n v="1"/>
    <n v="0"/>
    <n v="0"/>
    <n v="0"/>
    <n v="1"/>
  </r>
  <r>
    <x v="20"/>
    <x v="69"/>
    <x v="1"/>
    <x v="0"/>
    <n v="6"/>
    <n v="1"/>
    <n v="4"/>
    <n v="2"/>
    <n v="5"/>
    <n v="6"/>
    <n v="0"/>
    <n v="5"/>
    <n v="0"/>
    <n v="11"/>
  </r>
  <r>
    <x v="20"/>
    <x v="69"/>
    <x v="1"/>
    <x v="1"/>
    <n v="1"/>
    <n v="0"/>
    <n v="0"/>
    <n v="0"/>
    <n v="0"/>
    <n v="1"/>
    <n v="0"/>
    <n v="0"/>
    <n v="0"/>
    <n v="1"/>
  </r>
  <r>
    <x v="20"/>
    <x v="69"/>
    <x v="1"/>
    <x v="2"/>
    <n v="0"/>
    <n v="0"/>
    <n v="1"/>
    <n v="1"/>
    <n v="1"/>
    <n v="0"/>
    <n v="0"/>
    <n v="1"/>
    <n v="0"/>
    <n v="1"/>
  </r>
  <r>
    <x v="20"/>
    <x v="69"/>
    <x v="1"/>
    <x v="4"/>
    <n v="2"/>
    <n v="1"/>
    <n v="0"/>
    <n v="0"/>
    <n v="1"/>
    <n v="2"/>
    <n v="0"/>
    <n v="1"/>
    <n v="0"/>
    <n v="3"/>
  </r>
  <r>
    <x v="20"/>
    <x v="70"/>
    <x v="0"/>
    <x v="0"/>
    <n v="20"/>
    <n v="10"/>
    <n v="2"/>
    <n v="1"/>
    <n v="13"/>
    <n v="19"/>
    <n v="3"/>
    <n v="10"/>
    <n v="0"/>
    <n v="32"/>
  </r>
  <r>
    <x v="20"/>
    <x v="70"/>
    <x v="0"/>
    <x v="2"/>
    <n v="2"/>
    <n v="0"/>
    <n v="0"/>
    <n v="0"/>
    <n v="0"/>
    <n v="2"/>
    <n v="0"/>
    <n v="0"/>
    <n v="0"/>
    <n v="2"/>
  </r>
  <r>
    <x v="20"/>
    <x v="70"/>
    <x v="0"/>
    <x v="4"/>
    <n v="0"/>
    <n v="1"/>
    <n v="0"/>
    <n v="0"/>
    <n v="1"/>
    <n v="0"/>
    <n v="0"/>
    <n v="1"/>
    <n v="0"/>
    <n v="1"/>
  </r>
  <r>
    <x v="20"/>
    <x v="70"/>
    <x v="1"/>
    <x v="0"/>
    <n v="8"/>
    <n v="4"/>
    <n v="4"/>
    <n v="2"/>
    <n v="8"/>
    <n v="8"/>
    <n v="2"/>
    <n v="6"/>
    <n v="0"/>
    <n v="16"/>
  </r>
  <r>
    <x v="20"/>
    <x v="70"/>
    <x v="1"/>
    <x v="5"/>
    <n v="1"/>
    <n v="0"/>
    <n v="0"/>
    <n v="0"/>
    <n v="0"/>
    <n v="1"/>
    <n v="0"/>
    <n v="0"/>
    <n v="0"/>
    <n v="1"/>
  </r>
  <r>
    <x v="20"/>
    <x v="70"/>
    <x v="1"/>
    <x v="4"/>
    <n v="1"/>
    <n v="0"/>
    <n v="1"/>
    <n v="0"/>
    <n v="1"/>
    <n v="1"/>
    <n v="0"/>
    <n v="1"/>
    <n v="0"/>
    <n v="2"/>
  </r>
  <r>
    <x v="20"/>
    <x v="71"/>
    <x v="0"/>
    <x v="0"/>
    <n v="21"/>
    <n v="7"/>
    <n v="4"/>
    <n v="0"/>
    <n v="14"/>
    <n v="18"/>
    <n v="4"/>
    <n v="10"/>
    <n v="0"/>
    <n v="32"/>
  </r>
  <r>
    <x v="20"/>
    <x v="71"/>
    <x v="0"/>
    <x v="3"/>
    <n v="0"/>
    <n v="0"/>
    <n v="1"/>
    <n v="1"/>
    <n v="1"/>
    <n v="0"/>
    <n v="0"/>
    <n v="1"/>
    <n v="0"/>
    <n v="1"/>
  </r>
  <r>
    <x v="20"/>
    <x v="71"/>
    <x v="1"/>
    <x v="0"/>
    <n v="15"/>
    <n v="6"/>
    <n v="3"/>
    <n v="0"/>
    <n v="9"/>
    <n v="15"/>
    <n v="1"/>
    <n v="8"/>
    <n v="0"/>
    <n v="24"/>
  </r>
  <r>
    <x v="20"/>
    <x v="71"/>
    <x v="1"/>
    <x v="1"/>
    <n v="1"/>
    <n v="0"/>
    <n v="0"/>
    <n v="0"/>
    <n v="0"/>
    <n v="1"/>
    <n v="0"/>
    <n v="0"/>
    <n v="0"/>
    <n v="1"/>
  </r>
  <r>
    <x v="20"/>
    <x v="71"/>
    <x v="1"/>
    <x v="2"/>
    <n v="1"/>
    <n v="0"/>
    <n v="0"/>
    <n v="0"/>
    <n v="1"/>
    <n v="0"/>
    <n v="0"/>
    <n v="1"/>
    <n v="0"/>
    <n v="1"/>
  </r>
  <r>
    <x v="20"/>
    <x v="71"/>
    <x v="1"/>
    <x v="4"/>
    <n v="2"/>
    <n v="0"/>
    <n v="0"/>
    <n v="0"/>
    <n v="0"/>
    <n v="2"/>
    <n v="0"/>
    <n v="0"/>
    <n v="0"/>
    <n v="2"/>
  </r>
  <r>
    <x v="20"/>
    <x v="72"/>
    <x v="0"/>
    <x v="0"/>
    <n v="15"/>
    <n v="13"/>
    <n v="4"/>
    <n v="2"/>
    <n v="18"/>
    <n v="14"/>
    <n v="4"/>
    <n v="14"/>
    <n v="0"/>
    <n v="32"/>
  </r>
  <r>
    <x v="20"/>
    <x v="72"/>
    <x v="0"/>
    <x v="1"/>
    <n v="1"/>
    <n v="0"/>
    <n v="0"/>
    <n v="0"/>
    <n v="0"/>
    <n v="1"/>
    <n v="0"/>
    <n v="0"/>
    <n v="0"/>
    <n v="1"/>
  </r>
  <r>
    <x v="20"/>
    <x v="72"/>
    <x v="0"/>
    <x v="3"/>
    <n v="1"/>
    <n v="0"/>
    <n v="0"/>
    <n v="0"/>
    <n v="0"/>
    <n v="1"/>
    <n v="0"/>
    <n v="0"/>
    <n v="0"/>
    <n v="1"/>
  </r>
  <r>
    <x v="20"/>
    <x v="72"/>
    <x v="0"/>
    <x v="2"/>
    <n v="1"/>
    <n v="0"/>
    <n v="2"/>
    <n v="2"/>
    <n v="2"/>
    <n v="1"/>
    <n v="0"/>
    <n v="2"/>
    <n v="0"/>
    <n v="3"/>
  </r>
  <r>
    <x v="20"/>
    <x v="72"/>
    <x v="0"/>
    <x v="4"/>
    <n v="1"/>
    <n v="0"/>
    <n v="0"/>
    <n v="0"/>
    <n v="0"/>
    <n v="1"/>
    <n v="0"/>
    <n v="0"/>
    <n v="0"/>
    <n v="1"/>
  </r>
  <r>
    <x v="20"/>
    <x v="72"/>
    <x v="1"/>
    <x v="0"/>
    <n v="11"/>
    <n v="0"/>
    <n v="2"/>
    <n v="1"/>
    <n v="3"/>
    <n v="10"/>
    <n v="0"/>
    <n v="3"/>
    <n v="0"/>
    <n v="13"/>
  </r>
  <r>
    <x v="20"/>
    <x v="72"/>
    <x v="1"/>
    <x v="5"/>
    <n v="1"/>
    <n v="0"/>
    <n v="0"/>
    <n v="0"/>
    <n v="0"/>
    <n v="1"/>
    <n v="0"/>
    <n v="0"/>
    <n v="0"/>
    <n v="1"/>
  </r>
  <r>
    <x v="20"/>
    <x v="72"/>
    <x v="1"/>
    <x v="4"/>
    <n v="1"/>
    <n v="1"/>
    <n v="0"/>
    <n v="0"/>
    <n v="1"/>
    <n v="1"/>
    <n v="1"/>
    <n v="0"/>
    <n v="0"/>
    <n v="2"/>
  </r>
  <r>
    <x v="20"/>
    <x v="73"/>
    <x v="0"/>
    <x v="0"/>
    <n v="18"/>
    <n v="6"/>
    <n v="4"/>
    <n v="1"/>
    <n v="13"/>
    <n v="15"/>
    <n v="2"/>
    <n v="11"/>
    <n v="0"/>
    <n v="28"/>
  </r>
  <r>
    <x v="20"/>
    <x v="73"/>
    <x v="0"/>
    <x v="2"/>
    <n v="1"/>
    <n v="0"/>
    <n v="0"/>
    <n v="0"/>
    <n v="0"/>
    <n v="1"/>
    <n v="0"/>
    <n v="0"/>
    <n v="0"/>
    <n v="1"/>
  </r>
  <r>
    <x v="20"/>
    <x v="73"/>
    <x v="0"/>
    <x v="4"/>
    <n v="2"/>
    <n v="2"/>
    <n v="0"/>
    <n v="0"/>
    <n v="2"/>
    <n v="2"/>
    <n v="1"/>
    <n v="1"/>
    <n v="0"/>
    <n v="4"/>
  </r>
  <r>
    <x v="20"/>
    <x v="73"/>
    <x v="1"/>
    <x v="0"/>
    <n v="9"/>
    <n v="3"/>
    <n v="4"/>
    <n v="3"/>
    <n v="9"/>
    <n v="7"/>
    <n v="2"/>
    <n v="7"/>
    <n v="0"/>
    <n v="16"/>
  </r>
  <r>
    <x v="20"/>
    <x v="73"/>
    <x v="1"/>
    <x v="4"/>
    <n v="0"/>
    <n v="1"/>
    <n v="0"/>
    <n v="0"/>
    <n v="1"/>
    <n v="0"/>
    <n v="0"/>
    <n v="1"/>
    <n v="0"/>
    <n v="1"/>
  </r>
  <r>
    <x v="20"/>
    <x v="74"/>
    <x v="0"/>
    <x v="0"/>
    <n v="15"/>
    <n v="5"/>
    <n v="9"/>
    <n v="2"/>
    <n v="16"/>
    <n v="13"/>
    <n v="1"/>
    <n v="15"/>
    <n v="0"/>
    <n v="29"/>
  </r>
  <r>
    <x v="20"/>
    <x v="74"/>
    <x v="0"/>
    <x v="5"/>
    <n v="1"/>
    <n v="0"/>
    <n v="0"/>
    <n v="0"/>
    <n v="0"/>
    <n v="1"/>
    <n v="0"/>
    <n v="0"/>
    <n v="0"/>
    <n v="1"/>
  </r>
  <r>
    <x v="20"/>
    <x v="74"/>
    <x v="0"/>
    <x v="3"/>
    <n v="2"/>
    <n v="0"/>
    <n v="0"/>
    <n v="0"/>
    <n v="1"/>
    <n v="1"/>
    <n v="0"/>
    <n v="1"/>
    <n v="0"/>
    <n v="2"/>
  </r>
  <r>
    <x v="20"/>
    <x v="74"/>
    <x v="0"/>
    <x v="4"/>
    <n v="2"/>
    <n v="0"/>
    <n v="0"/>
    <n v="0"/>
    <n v="0"/>
    <n v="2"/>
    <n v="0"/>
    <n v="0"/>
    <n v="0"/>
    <n v="2"/>
  </r>
  <r>
    <x v="20"/>
    <x v="74"/>
    <x v="1"/>
    <x v="0"/>
    <n v="12"/>
    <n v="1"/>
    <n v="6"/>
    <n v="3"/>
    <n v="8"/>
    <n v="11"/>
    <n v="0"/>
    <n v="8"/>
    <n v="0"/>
    <n v="19"/>
  </r>
  <r>
    <x v="20"/>
    <x v="74"/>
    <x v="1"/>
    <x v="3"/>
    <n v="1"/>
    <n v="0"/>
    <n v="0"/>
    <n v="0"/>
    <n v="0"/>
    <n v="1"/>
    <n v="0"/>
    <n v="0"/>
    <n v="0"/>
    <n v="1"/>
  </r>
  <r>
    <x v="20"/>
    <x v="74"/>
    <x v="1"/>
    <x v="4"/>
    <n v="0"/>
    <n v="1"/>
    <n v="0"/>
    <n v="0"/>
    <n v="1"/>
    <n v="0"/>
    <n v="1"/>
    <n v="0"/>
    <n v="0"/>
    <n v="1"/>
  </r>
  <r>
    <x v="20"/>
    <x v="75"/>
    <x v="0"/>
    <x v="0"/>
    <n v="29"/>
    <n v="10"/>
    <n v="9"/>
    <n v="5"/>
    <n v="22"/>
    <n v="26"/>
    <n v="5"/>
    <n v="17"/>
    <n v="0"/>
    <n v="48"/>
  </r>
  <r>
    <x v="20"/>
    <x v="75"/>
    <x v="0"/>
    <x v="1"/>
    <n v="2"/>
    <n v="0"/>
    <n v="0"/>
    <n v="0"/>
    <n v="0"/>
    <n v="2"/>
    <n v="0"/>
    <n v="0"/>
    <n v="0"/>
    <n v="2"/>
  </r>
  <r>
    <x v="20"/>
    <x v="75"/>
    <x v="0"/>
    <x v="3"/>
    <n v="1"/>
    <n v="0"/>
    <n v="0"/>
    <n v="0"/>
    <n v="0"/>
    <n v="1"/>
    <n v="0"/>
    <n v="0"/>
    <n v="0"/>
    <n v="1"/>
  </r>
  <r>
    <x v="20"/>
    <x v="75"/>
    <x v="0"/>
    <x v="4"/>
    <n v="2"/>
    <n v="0"/>
    <n v="0"/>
    <n v="0"/>
    <n v="0"/>
    <n v="2"/>
    <n v="0"/>
    <n v="0"/>
    <n v="0"/>
    <n v="2"/>
  </r>
  <r>
    <x v="20"/>
    <x v="75"/>
    <x v="1"/>
    <x v="0"/>
    <n v="6"/>
    <n v="1"/>
    <n v="6"/>
    <n v="4"/>
    <n v="7"/>
    <n v="6"/>
    <n v="0"/>
    <n v="7"/>
    <n v="0"/>
    <n v="13"/>
  </r>
  <r>
    <x v="20"/>
    <x v="75"/>
    <x v="1"/>
    <x v="4"/>
    <n v="0"/>
    <n v="0"/>
    <n v="1"/>
    <n v="1"/>
    <n v="1"/>
    <n v="0"/>
    <n v="0"/>
    <n v="1"/>
    <n v="0"/>
    <n v="1"/>
  </r>
  <r>
    <x v="20"/>
    <x v="76"/>
    <x v="0"/>
    <x v="0"/>
    <n v="20"/>
    <n v="11"/>
    <n v="4"/>
    <n v="3"/>
    <n v="16"/>
    <n v="19"/>
    <n v="2"/>
    <n v="14"/>
    <n v="0"/>
    <n v="35"/>
  </r>
  <r>
    <x v="20"/>
    <x v="76"/>
    <x v="0"/>
    <x v="5"/>
    <n v="1"/>
    <n v="0"/>
    <n v="0"/>
    <n v="0"/>
    <n v="1"/>
    <n v="0"/>
    <n v="0"/>
    <n v="1"/>
    <n v="0"/>
    <n v="1"/>
  </r>
  <r>
    <x v="20"/>
    <x v="76"/>
    <x v="0"/>
    <x v="1"/>
    <n v="1"/>
    <n v="0"/>
    <n v="0"/>
    <n v="0"/>
    <n v="0"/>
    <n v="1"/>
    <n v="0"/>
    <n v="0"/>
    <n v="0"/>
    <n v="1"/>
  </r>
  <r>
    <x v="20"/>
    <x v="76"/>
    <x v="0"/>
    <x v="3"/>
    <n v="0"/>
    <n v="1"/>
    <n v="0"/>
    <n v="0"/>
    <n v="1"/>
    <n v="0"/>
    <n v="0"/>
    <n v="1"/>
    <n v="0"/>
    <n v="1"/>
  </r>
  <r>
    <x v="20"/>
    <x v="76"/>
    <x v="0"/>
    <x v="4"/>
    <n v="0"/>
    <n v="0"/>
    <n v="1"/>
    <n v="1"/>
    <n v="1"/>
    <n v="0"/>
    <n v="0"/>
    <n v="1"/>
    <n v="0"/>
    <n v="1"/>
  </r>
  <r>
    <x v="20"/>
    <x v="76"/>
    <x v="1"/>
    <x v="0"/>
    <n v="9"/>
    <n v="3"/>
    <n v="5"/>
    <n v="2"/>
    <n v="10"/>
    <n v="7"/>
    <n v="1"/>
    <n v="9"/>
    <n v="0"/>
    <n v="17"/>
  </r>
  <r>
    <x v="20"/>
    <x v="76"/>
    <x v="1"/>
    <x v="2"/>
    <n v="1"/>
    <n v="0"/>
    <n v="0"/>
    <n v="0"/>
    <n v="0"/>
    <n v="1"/>
    <n v="0"/>
    <n v="0"/>
    <n v="0"/>
    <n v="1"/>
  </r>
  <r>
    <x v="20"/>
    <x v="76"/>
    <x v="1"/>
    <x v="4"/>
    <n v="1"/>
    <n v="0"/>
    <n v="1"/>
    <n v="1"/>
    <n v="1"/>
    <n v="1"/>
    <n v="0"/>
    <n v="1"/>
    <n v="0"/>
    <n v="2"/>
  </r>
  <r>
    <x v="20"/>
    <x v="77"/>
    <x v="0"/>
    <x v="0"/>
    <n v="17"/>
    <n v="9"/>
    <n v="5"/>
    <n v="2"/>
    <n v="15"/>
    <n v="16"/>
    <n v="0"/>
    <n v="15"/>
    <n v="0"/>
    <n v="31"/>
  </r>
  <r>
    <x v="20"/>
    <x v="77"/>
    <x v="0"/>
    <x v="1"/>
    <n v="0"/>
    <n v="0"/>
    <n v="1"/>
    <n v="0"/>
    <n v="1"/>
    <n v="0"/>
    <n v="0"/>
    <n v="1"/>
    <n v="0"/>
    <n v="1"/>
  </r>
  <r>
    <x v="20"/>
    <x v="77"/>
    <x v="0"/>
    <x v="3"/>
    <n v="0"/>
    <n v="0"/>
    <n v="1"/>
    <n v="1"/>
    <n v="1"/>
    <n v="0"/>
    <n v="0"/>
    <n v="1"/>
    <n v="0"/>
    <n v="1"/>
  </r>
  <r>
    <x v="20"/>
    <x v="77"/>
    <x v="0"/>
    <x v="4"/>
    <n v="1"/>
    <n v="0"/>
    <n v="0"/>
    <n v="0"/>
    <n v="0"/>
    <n v="1"/>
    <n v="0"/>
    <n v="0"/>
    <n v="0"/>
    <n v="1"/>
  </r>
  <r>
    <x v="20"/>
    <x v="77"/>
    <x v="1"/>
    <x v="0"/>
    <n v="8"/>
    <n v="5"/>
    <n v="0"/>
    <n v="0"/>
    <n v="5"/>
    <n v="8"/>
    <n v="1"/>
    <n v="4"/>
    <n v="0"/>
    <n v="13"/>
  </r>
  <r>
    <x v="20"/>
    <x v="78"/>
    <x v="0"/>
    <x v="0"/>
    <n v="18"/>
    <n v="6"/>
    <n v="6"/>
    <n v="4"/>
    <n v="13"/>
    <n v="17"/>
    <n v="1"/>
    <n v="12"/>
    <n v="0"/>
    <n v="30"/>
  </r>
  <r>
    <x v="20"/>
    <x v="78"/>
    <x v="0"/>
    <x v="5"/>
    <n v="0"/>
    <n v="0"/>
    <n v="1"/>
    <n v="0"/>
    <n v="1"/>
    <n v="0"/>
    <n v="0"/>
    <n v="1"/>
    <n v="0"/>
    <n v="1"/>
  </r>
  <r>
    <x v="20"/>
    <x v="78"/>
    <x v="0"/>
    <x v="1"/>
    <n v="2"/>
    <n v="0"/>
    <n v="0"/>
    <n v="0"/>
    <n v="1"/>
    <n v="1"/>
    <n v="0"/>
    <n v="1"/>
    <n v="0"/>
    <n v="2"/>
  </r>
  <r>
    <x v="20"/>
    <x v="78"/>
    <x v="0"/>
    <x v="3"/>
    <n v="0"/>
    <n v="0"/>
    <n v="1"/>
    <n v="0"/>
    <n v="1"/>
    <n v="0"/>
    <n v="0"/>
    <n v="1"/>
    <n v="0"/>
    <n v="1"/>
  </r>
  <r>
    <x v="20"/>
    <x v="78"/>
    <x v="0"/>
    <x v="2"/>
    <n v="1"/>
    <n v="0"/>
    <n v="1"/>
    <n v="1"/>
    <n v="1"/>
    <n v="1"/>
    <n v="0"/>
    <n v="1"/>
    <n v="0"/>
    <n v="2"/>
  </r>
  <r>
    <x v="20"/>
    <x v="78"/>
    <x v="0"/>
    <x v="4"/>
    <n v="3"/>
    <n v="0"/>
    <n v="1"/>
    <n v="1"/>
    <n v="1"/>
    <n v="3"/>
    <n v="0"/>
    <n v="1"/>
    <n v="0"/>
    <n v="4"/>
  </r>
  <r>
    <x v="20"/>
    <x v="78"/>
    <x v="1"/>
    <x v="0"/>
    <n v="12"/>
    <n v="6"/>
    <n v="2"/>
    <n v="2"/>
    <n v="9"/>
    <n v="11"/>
    <n v="2"/>
    <n v="7"/>
    <n v="0"/>
    <n v="20"/>
  </r>
  <r>
    <x v="20"/>
    <x v="78"/>
    <x v="1"/>
    <x v="1"/>
    <n v="1"/>
    <n v="0"/>
    <n v="0"/>
    <n v="0"/>
    <n v="0"/>
    <n v="1"/>
    <n v="0"/>
    <n v="0"/>
    <n v="0"/>
    <n v="1"/>
  </r>
  <r>
    <x v="20"/>
    <x v="78"/>
    <x v="1"/>
    <x v="2"/>
    <n v="1"/>
    <n v="0"/>
    <n v="1"/>
    <n v="1"/>
    <n v="2"/>
    <n v="0"/>
    <n v="0"/>
    <n v="2"/>
    <n v="0"/>
    <n v="2"/>
  </r>
  <r>
    <x v="20"/>
    <x v="78"/>
    <x v="1"/>
    <x v="4"/>
    <n v="1"/>
    <n v="0"/>
    <n v="1"/>
    <n v="1"/>
    <n v="1"/>
    <n v="1"/>
    <n v="0"/>
    <n v="1"/>
    <n v="0"/>
    <n v="2"/>
  </r>
  <r>
    <x v="20"/>
    <x v="79"/>
    <x v="0"/>
    <x v="0"/>
    <n v="12"/>
    <n v="11"/>
    <n v="5"/>
    <n v="2"/>
    <n v="20"/>
    <n v="8"/>
    <n v="3"/>
    <n v="17"/>
    <n v="0"/>
    <n v="28"/>
  </r>
  <r>
    <x v="20"/>
    <x v="79"/>
    <x v="0"/>
    <x v="1"/>
    <n v="0"/>
    <n v="1"/>
    <n v="0"/>
    <n v="0"/>
    <n v="1"/>
    <n v="0"/>
    <n v="0"/>
    <n v="1"/>
    <n v="0"/>
    <n v="1"/>
  </r>
  <r>
    <x v="20"/>
    <x v="79"/>
    <x v="0"/>
    <x v="4"/>
    <n v="4"/>
    <n v="2"/>
    <n v="1"/>
    <n v="0"/>
    <n v="4"/>
    <n v="3"/>
    <n v="0"/>
    <n v="4"/>
    <n v="0"/>
    <n v="7"/>
  </r>
  <r>
    <x v="20"/>
    <x v="79"/>
    <x v="1"/>
    <x v="0"/>
    <n v="8"/>
    <n v="4"/>
    <n v="2"/>
    <n v="1"/>
    <n v="9"/>
    <n v="5"/>
    <n v="3"/>
    <n v="6"/>
    <n v="0"/>
    <n v="14"/>
  </r>
  <r>
    <x v="20"/>
    <x v="79"/>
    <x v="1"/>
    <x v="3"/>
    <n v="1"/>
    <n v="0"/>
    <n v="0"/>
    <n v="0"/>
    <n v="0"/>
    <n v="1"/>
    <n v="0"/>
    <n v="0"/>
    <n v="0"/>
    <n v="1"/>
  </r>
  <r>
    <x v="20"/>
    <x v="79"/>
    <x v="1"/>
    <x v="2"/>
    <n v="0"/>
    <n v="0"/>
    <n v="1"/>
    <n v="0"/>
    <n v="1"/>
    <n v="0"/>
    <n v="0"/>
    <n v="1"/>
    <n v="0"/>
    <n v="1"/>
  </r>
  <r>
    <x v="20"/>
    <x v="79"/>
    <x v="1"/>
    <x v="4"/>
    <n v="3"/>
    <n v="0"/>
    <n v="0"/>
    <n v="0"/>
    <n v="0"/>
    <n v="3"/>
    <n v="0"/>
    <n v="0"/>
    <n v="0"/>
    <n v="3"/>
  </r>
  <r>
    <x v="20"/>
    <x v="6"/>
    <x v="0"/>
    <x v="0"/>
    <n v="26"/>
    <n v="11"/>
    <n v="7"/>
    <n v="2"/>
    <n v="22"/>
    <n v="22"/>
    <n v="2"/>
    <n v="20"/>
    <n v="0"/>
    <n v="44"/>
  </r>
  <r>
    <x v="20"/>
    <x v="6"/>
    <x v="0"/>
    <x v="1"/>
    <n v="1"/>
    <n v="0"/>
    <n v="0"/>
    <n v="0"/>
    <n v="0"/>
    <n v="1"/>
    <n v="0"/>
    <n v="0"/>
    <n v="0"/>
    <n v="1"/>
  </r>
  <r>
    <x v="20"/>
    <x v="6"/>
    <x v="0"/>
    <x v="3"/>
    <n v="0"/>
    <n v="0"/>
    <n v="1"/>
    <n v="0"/>
    <n v="1"/>
    <n v="0"/>
    <n v="0"/>
    <n v="1"/>
    <n v="0"/>
    <n v="1"/>
  </r>
  <r>
    <x v="20"/>
    <x v="6"/>
    <x v="0"/>
    <x v="2"/>
    <n v="0"/>
    <n v="0"/>
    <n v="1"/>
    <n v="1"/>
    <n v="1"/>
    <n v="0"/>
    <n v="0"/>
    <n v="1"/>
    <n v="0"/>
    <n v="1"/>
  </r>
  <r>
    <x v="20"/>
    <x v="6"/>
    <x v="0"/>
    <x v="4"/>
    <n v="2"/>
    <n v="0"/>
    <n v="2"/>
    <n v="1"/>
    <n v="2"/>
    <n v="2"/>
    <n v="0"/>
    <n v="1"/>
    <n v="1"/>
    <n v="4"/>
  </r>
  <r>
    <x v="20"/>
    <x v="6"/>
    <x v="1"/>
    <x v="0"/>
    <n v="8"/>
    <n v="8"/>
    <n v="3"/>
    <n v="0"/>
    <n v="13"/>
    <n v="6"/>
    <n v="1"/>
    <n v="12"/>
    <n v="0"/>
    <n v="19"/>
  </r>
  <r>
    <x v="20"/>
    <x v="80"/>
    <x v="0"/>
    <x v="0"/>
    <n v="14"/>
    <n v="9"/>
    <n v="5"/>
    <n v="1"/>
    <n v="18"/>
    <n v="10"/>
    <n v="4"/>
    <n v="14"/>
    <n v="0"/>
    <n v="28"/>
  </r>
  <r>
    <x v="20"/>
    <x v="80"/>
    <x v="0"/>
    <x v="5"/>
    <n v="2"/>
    <n v="0"/>
    <n v="0"/>
    <n v="0"/>
    <n v="1"/>
    <n v="1"/>
    <n v="1"/>
    <n v="0"/>
    <n v="0"/>
    <n v="2"/>
  </r>
  <r>
    <x v="20"/>
    <x v="80"/>
    <x v="0"/>
    <x v="1"/>
    <n v="1"/>
    <n v="0"/>
    <n v="1"/>
    <n v="0"/>
    <n v="1"/>
    <n v="1"/>
    <n v="0"/>
    <n v="1"/>
    <n v="0"/>
    <n v="2"/>
  </r>
  <r>
    <x v="20"/>
    <x v="80"/>
    <x v="0"/>
    <x v="3"/>
    <n v="3"/>
    <n v="0"/>
    <n v="0"/>
    <n v="0"/>
    <n v="0"/>
    <n v="3"/>
    <n v="0"/>
    <n v="0"/>
    <n v="0"/>
    <n v="3"/>
  </r>
  <r>
    <x v="20"/>
    <x v="80"/>
    <x v="0"/>
    <x v="2"/>
    <n v="1"/>
    <n v="0"/>
    <n v="1"/>
    <n v="0"/>
    <n v="1"/>
    <n v="1"/>
    <n v="0"/>
    <n v="1"/>
    <n v="0"/>
    <n v="2"/>
  </r>
  <r>
    <x v="20"/>
    <x v="80"/>
    <x v="0"/>
    <x v="4"/>
    <n v="0"/>
    <n v="1"/>
    <n v="1"/>
    <n v="0"/>
    <n v="2"/>
    <n v="0"/>
    <n v="0"/>
    <n v="2"/>
    <n v="0"/>
    <n v="2"/>
  </r>
  <r>
    <x v="20"/>
    <x v="80"/>
    <x v="1"/>
    <x v="0"/>
    <n v="10"/>
    <n v="3"/>
    <n v="9"/>
    <n v="1"/>
    <n v="12"/>
    <n v="10"/>
    <n v="0"/>
    <n v="12"/>
    <n v="0"/>
    <n v="22"/>
  </r>
  <r>
    <x v="20"/>
    <x v="80"/>
    <x v="1"/>
    <x v="1"/>
    <n v="1"/>
    <n v="0"/>
    <n v="0"/>
    <n v="0"/>
    <n v="0"/>
    <n v="1"/>
    <n v="0"/>
    <n v="0"/>
    <n v="0"/>
    <n v="1"/>
  </r>
  <r>
    <x v="20"/>
    <x v="80"/>
    <x v="1"/>
    <x v="3"/>
    <n v="0"/>
    <n v="0"/>
    <n v="1"/>
    <n v="0"/>
    <n v="1"/>
    <n v="0"/>
    <n v="0"/>
    <n v="1"/>
    <n v="0"/>
    <n v="1"/>
  </r>
  <r>
    <x v="20"/>
    <x v="80"/>
    <x v="1"/>
    <x v="4"/>
    <n v="1"/>
    <n v="1"/>
    <n v="0"/>
    <n v="0"/>
    <n v="2"/>
    <n v="0"/>
    <n v="1"/>
    <n v="1"/>
    <n v="0"/>
    <n v="2"/>
  </r>
  <r>
    <x v="20"/>
    <x v="81"/>
    <x v="0"/>
    <x v="0"/>
    <n v="18"/>
    <n v="8"/>
    <n v="11"/>
    <n v="5"/>
    <n v="22"/>
    <n v="15"/>
    <n v="3"/>
    <n v="19"/>
    <n v="0"/>
    <n v="37"/>
  </r>
  <r>
    <x v="20"/>
    <x v="81"/>
    <x v="0"/>
    <x v="5"/>
    <n v="0"/>
    <n v="1"/>
    <n v="0"/>
    <n v="0"/>
    <n v="1"/>
    <n v="0"/>
    <n v="0"/>
    <n v="1"/>
    <n v="0"/>
    <n v="1"/>
  </r>
  <r>
    <x v="20"/>
    <x v="81"/>
    <x v="0"/>
    <x v="1"/>
    <n v="3"/>
    <n v="1"/>
    <n v="1"/>
    <n v="0"/>
    <n v="2"/>
    <n v="3"/>
    <n v="0"/>
    <n v="2"/>
    <n v="0"/>
    <n v="5"/>
  </r>
  <r>
    <x v="20"/>
    <x v="81"/>
    <x v="0"/>
    <x v="2"/>
    <n v="1"/>
    <n v="0"/>
    <n v="1"/>
    <n v="0"/>
    <n v="2"/>
    <n v="0"/>
    <n v="0"/>
    <n v="2"/>
    <n v="0"/>
    <n v="2"/>
  </r>
  <r>
    <x v="20"/>
    <x v="81"/>
    <x v="0"/>
    <x v="4"/>
    <n v="2"/>
    <n v="0"/>
    <n v="0"/>
    <n v="0"/>
    <n v="0"/>
    <n v="2"/>
    <n v="0"/>
    <n v="0"/>
    <n v="0"/>
    <n v="2"/>
  </r>
  <r>
    <x v="20"/>
    <x v="81"/>
    <x v="1"/>
    <x v="0"/>
    <n v="12"/>
    <n v="2"/>
    <n v="4"/>
    <n v="3"/>
    <n v="6"/>
    <n v="12"/>
    <n v="0"/>
    <n v="6"/>
    <n v="0"/>
    <n v="18"/>
  </r>
  <r>
    <x v="20"/>
    <x v="81"/>
    <x v="1"/>
    <x v="3"/>
    <n v="0"/>
    <n v="1"/>
    <n v="0"/>
    <n v="0"/>
    <n v="1"/>
    <n v="0"/>
    <n v="0"/>
    <n v="1"/>
    <n v="0"/>
    <n v="1"/>
  </r>
  <r>
    <x v="20"/>
    <x v="168"/>
    <x v="0"/>
    <x v="0"/>
    <n v="23"/>
    <n v="6"/>
    <n v="5"/>
    <n v="2"/>
    <n v="14"/>
    <n v="20"/>
    <n v="1"/>
    <n v="12"/>
    <n v="1"/>
    <n v="34"/>
  </r>
  <r>
    <x v="20"/>
    <x v="168"/>
    <x v="0"/>
    <x v="5"/>
    <n v="3"/>
    <n v="0"/>
    <n v="0"/>
    <n v="0"/>
    <n v="0"/>
    <n v="3"/>
    <n v="0"/>
    <n v="0"/>
    <n v="0"/>
    <n v="3"/>
  </r>
  <r>
    <x v="20"/>
    <x v="168"/>
    <x v="0"/>
    <x v="1"/>
    <n v="2"/>
    <n v="0"/>
    <n v="0"/>
    <n v="0"/>
    <n v="1"/>
    <n v="1"/>
    <n v="1"/>
    <n v="0"/>
    <n v="0"/>
    <n v="2"/>
  </r>
  <r>
    <x v="20"/>
    <x v="168"/>
    <x v="0"/>
    <x v="4"/>
    <n v="6"/>
    <n v="0"/>
    <n v="3"/>
    <n v="3"/>
    <n v="4"/>
    <n v="5"/>
    <n v="0"/>
    <n v="4"/>
    <n v="0"/>
    <n v="9"/>
  </r>
  <r>
    <x v="20"/>
    <x v="168"/>
    <x v="1"/>
    <x v="0"/>
    <n v="5"/>
    <n v="5"/>
    <n v="6"/>
    <n v="3"/>
    <n v="11"/>
    <n v="5"/>
    <n v="1"/>
    <n v="10"/>
    <n v="0"/>
    <n v="16"/>
  </r>
  <r>
    <x v="20"/>
    <x v="168"/>
    <x v="1"/>
    <x v="5"/>
    <n v="1"/>
    <n v="0"/>
    <n v="0"/>
    <n v="0"/>
    <n v="0"/>
    <n v="1"/>
    <n v="0"/>
    <n v="0"/>
    <n v="0"/>
    <n v="1"/>
  </r>
  <r>
    <x v="20"/>
    <x v="168"/>
    <x v="1"/>
    <x v="1"/>
    <n v="4"/>
    <n v="0"/>
    <n v="1"/>
    <n v="0"/>
    <n v="1"/>
    <n v="4"/>
    <n v="0"/>
    <n v="1"/>
    <n v="0"/>
    <n v="5"/>
  </r>
  <r>
    <x v="20"/>
    <x v="168"/>
    <x v="1"/>
    <x v="3"/>
    <n v="0"/>
    <n v="1"/>
    <n v="0"/>
    <n v="0"/>
    <n v="1"/>
    <n v="0"/>
    <n v="0"/>
    <n v="1"/>
    <n v="0"/>
    <n v="1"/>
  </r>
  <r>
    <x v="20"/>
    <x v="168"/>
    <x v="1"/>
    <x v="4"/>
    <n v="3"/>
    <n v="0"/>
    <n v="0"/>
    <n v="0"/>
    <n v="1"/>
    <n v="1"/>
    <n v="1"/>
    <n v="1"/>
    <n v="0"/>
    <n v="3"/>
  </r>
  <r>
    <x v="20"/>
    <x v="82"/>
    <x v="0"/>
    <x v="0"/>
    <n v="16"/>
    <n v="15"/>
    <n v="4"/>
    <n v="2"/>
    <n v="24"/>
    <n v="11"/>
    <n v="2"/>
    <n v="22"/>
    <n v="0"/>
    <n v="35"/>
  </r>
  <r>
    <x v="20"/>
    <x v="82"/>
    <x v="0"/>
    <x v="5"/>
    <n v="2"/>
    <n v="0"/>
    <n v="0"/>
    <n v="0"/>
    <n v="0"/>
    <n v="2"/>
    <n v="0"/>
    <n v="0"/>
    <n v="0"/>
    <n v="2"/>
  </r>
  <r>
    <x v="20"/>
    <x v="82"/>
    <x v="0"/>
    <x v="1"/>
    <n v="0"/>
    <n v="1"/>
    <n v="0"/>
    <n v="0"/>
    <n v="1"/>
    <n v="0"/>
    <n v="0"/>
    <n v="1"/>
    <n v="0"/>
    <n v="1"/>
  </r>
  <r>
    <x v="20"/>
    <x v="82"/>
    <x v="0"/>
    <x v="3"/>
    <n v="1"/>
    <n v="0"/>
    <n v="0"/>
    <n v="0"/>
    <n v="0"/>
    <n v="1"/>
    <n v="0"/>
    <n v="0"/>
    <n v="0"/>
    <n v="1"/>
  </r>
  <r>
    <x v="20"/>
    <x v="82"/>
    <x v="0"/>
    <x v="2"/>
    <n v="3"/>
    <n v="2"/>
    <n v="1"/>
    <n v="0"/>
    <n v="3"/>
    <n v="3"/>
    <n v="0"/>
    <n v="3"/>
    <n v="0"/>
    <n v="6"/>
  </r>
  <r>
    <x v="20"/>
    <x v="82"/>
    <x v="0"/>
    <x v="4"/>
    <n v="3"/>
    <n v="1"/>
    <n v="2"/>
    <n v="1"/>
    <n v="3"/>
    <n v="3"/>
    <n v="0"/>
    <n v="3"/>
    <n v="0"/>
    <n v="6"/>
  </r>
  <r>
    <x v="20"/>
    <x v="82"/>
    <x v="1"/>
    <x v="0"/>
    <n v="9"/>
    <n v="1"/>
    <n v="2"/>
    <n v="1"/>
    <n v="4"/>
    <n v="7"/>
    <n v="1"/>
    <n v="4"/>
    <n v="0"/>
    <n v="12"/>
  </r>
  <r>
    <x v="20"/>
    <x v="82"/>
    <x v="1"/>
    <x v="2"/>
    <n v="1"/>
    <n v="1"/>
    <n v="0"/>
    <n v="0"/>
    <n v="2"/>
    <n v="0"/>
    <n v="1"/>
    <n v="1"/>
    <n v="0"/>
    <n v="2"/>
  </r>
  <r>
    <x v="20"/>
    <x v="82"/>
    <x v="1"/>
    <x v="4"/>
    <n v="3"/>
    <n v="2"/>
    <n v="0"/>
    <n v="0"/>
    <n v="2"/>
    <n v="3"/>
    <n v="1"/>
    <n v="1"/>
    <n v="0"/>
    <n v="5"/>
  </r>
  <r>
    <x v="20"/>
    <x v="83"/>
    <x v="0"/>
    <x v="0"/>
    <n v="19"/>
    <n v="14"/>
    <n v="8"/>
    <n v="4"/>
    <n v="22"/>
    <n v="19"/>
    <n v="1"/>
    <n v="20"/>
    <n v="1"/>
    <n v="41"/>
  </r>
  <r>
    <x v="20"/>
    <x v="83"/>
    <x v="0"/>
    <x v="5"/>
    <n v="5"/>
    <n v="0"/>
    <n v="1"/>
    <n v="1"/>
    <n v="2"/>
    <n v="3"/>
    <n v="1"/>
    <n v="2"/>
    <n v="0"/>
    <n v="6"/>
  </r>
  <r>
    <x v="20"/>
    <x v="83"/>
    <x v="0"/>
    <x v="1"/>
    <n v="1"/>
    <n v="0"/>
    <n v="0"/>
    <n v="0"/>
    <n v="0"/>
    <n v="1"/>
    <n v="0"/>
    <n v="0"/>
    <n v="0"/>
    <n v="1"/>
  </r>
  <r>
    <x v="20"/>
    <x v="83"/>
    <x v="0"/>
    <x v="3"/>
    <n v="0"/>
    <n v="1"/>
    <n v="0"/>
    <n v="0"/>
    <n v="1"/>
    <n v="0"/>
    <n v="0"/>
    <n v="1"/>
    <n v="0"/>
    <n v="1"/>
  </r>
  <r>
    <x v="20"/>
    <x v="83"/>
    <x v="0"/>
    <x v="4"/>
    <n v="3"/>
    <n v="0"/>
    <n v="0"/>
    <n v="0"/>
    <n v="0"/>
    <n v="3"/>
    <n v="0"/>
    <n v="0"/>
    <n v="0"/>
    <n v="3"/>
  </r>
  <r>
    <x v="20"/>
    <x v="83"/>
    <x v="1"/>
    <x v="0"/>
    <n v="5"/>
    <n v="0"/>
    <n v="5"/>
    <n v="2"/>
    <n v="7"/>
    <n v="3"/>
    <n v="0"/>
    <n v="7"/>
    <n v="0"/>
    <n v="10"/>
  </r>
  <r>
    <x v="20"/>
    <x v="83"/>
    <x v="1"/>
    <x v="5"/>
    <n v="2"/>
    <n v="0"/>
    <n v="0"/>
    <n v="0"/>
    <n v="0"/>
    <n v="2"/>
    <n v="0"/>
    <n v="0"/>
    <n v="0"/>
    <n v="2"/>
  </r>
  <r>
    <x v="20"/>
    <x v="83"/>
    <x v="1"/>
    <x v="1"/>
    <n v="0"/>
    <n v="1"/>
    <n v="0"/>
    <n v="0"/>
    <n v="1"/>
    <n v="0"/>
    <n v="0"/>
    <n v="1"/>
    <n v="0"/>
    <n v="1"/>
  </r>
  <r>
    <x v="20"/>
    <x v="83"/>
    <x v="1"/>
    <x v="4"/>
    <n v="0"/>
    <n v="0"/>
    <n v="1"/>
    <n v="0"/>
    <n v="1"/>
    <n v="0"/>
    <n v="0"/>
    <n v="1"/>
    <n v="0"/>
    <n v="1"/>
  </r>
  <r>
    <x v="20"/>
    <x v="84"/>
    <x v="0"/>
    <x v="0"/>
    <n v="20"/>
    <n v="6"/>
    <n v="2"/>
    <n v="1"/>
    <n v="11"/>
    <n v="17"/>
    <n v="3"/>
    <n v="8"/>
    <n v="0"/>
    <n v="28"/>
  </r>
  <r>
    <x v="20"/>
    <x v="84"/>
    <x v="0"/>
    <x v="5"/>
    <n v="4"/>
    <n v="0"/>
    <n v="0"/>
    <n v="0"/>
    <n v="0"/>
    <n v="4"/>
    <n v="0"/>
    <n v="0"/>
    <n v="0"/>
    <n v="4"/>
  </r>
  <r>
    <x v="20"/>
    <x v="84"/>
    <x v="0"/>
    <x v="1"/>
    <n v="2"/>
    <n v="0"/>
    <n v="1"/>
    <n v="0"/>
    <n v="1"/>
    <n v="2"/>
    <n v="0"/>
    <n v="1"/>
    <n v="0"/>
    <n v="3"/>
  </r>
  <r>
    <x v="20"/>
    <x v="84"/>
    <x v="0"/>
    <x v="3"/>
    <n v="1"/>
    <n v="0"/>
    <n v="0"/>
    <n v="0"/>
    <n v="0"/>
    <n v="1"/>
    <n v="0"/>
    <n v="0"/>
    <n v="0"/>
    <n v="1"/>
  </r>
  <r>
    <x v="20"/>
    <x v="84"/>
    <x v="0"/>
    <x v="4"/>
    <n v="2"/>
    <n v="2"/>
    <n v="0"/>
    <n v="0"/>
    <n v="2"/>
    <n v="2"/>
    <n v="0"/>
    <n v="2"/>
    <n v="0"/>
    <n v="4"/>
  </r>
  <r>
    <x v="20"/>
    <x v="84"/>
    <x v="1"/>
    <x v="0"/>
    <n v="7"/>
    <n v="0"/>
    <n v="5"/>
    <n v="3"/>
    <n v="6"/>
    <n v="6"/>
    <n v="1"/>
    <n v="4"/>
    <n v="1"/>
    <n v="12"/>
  </r>
  <r>
    <x v="20"/>
    <x v="84"/>
    <x v="1"/>
    <x v="5"/>
    <n v="1"/>
    <n v="0"/>
    <n v="0"/>
    <n v="0"/>
    <n v="0"/>
    <n v="1"/>
    <n v="0"/>
    <n v="0"/>
    <n v="0"/>
    <n v="1"/>
  </r>
  <r>
    <x v="20"/>
    <x v="84"/>
    <x v="1"/>
    <x v="1"/>
    <n v="1"/>
    <n v="0"/>
    <n v="0"/>
    <n v="0"/>
    <n v="0"/>
    <n v="0"/>
    <n v="1"/>
    <n v="0"/>
    <n v="0"/>
    <n v="1"/>
  </r>
  <r>
    <x v="20"/>
    <x v="84"/>
    <x v="1"/>
    <x v="3"/>
    <n v="3"/>
    <n v="0"/>
    <n v="0"/>
    <n v="0"/>
    <n v="0"/>
    <n v="3"/>
    <n v="0"/>
    <n v="0"/>
    <n v="0"/>
    <n v="3"/>
  </r>
  <r>
    <x v="20"/>
    <x v="84"/>
    <x v="1"/>
    <x v="2"/>
    <n v="3"/>
    <n v="0"/>
    <n v="0"/>
    <n v="0"/>
    <n v="0"/>
    <n v="3"/>
    <n v="0"/>
    <n v="0"/>
    <n v="0"/>
    <n v="3"/>
  </r>
  <r>
    <x v="20"/>
    <x v="84"/>
    <x v="1"/>
    <x v="4"/>
    <n v="3"/>
    <n v="1"/>
    <n v="1"/>
    <n v="1"/>
    <n v="2"/>
    <n v="3"/>
    <n v="0"/>
    <n v="2"/>
    <n v="0"/>
    <n v="5"/>
  </r>
  <r>
    <x v="20"/>
    <x v="85"/>
    <x v="0"/>
    <x v="0"/>
    <n v="23"/>
    <n v="9"/>
    <n v="6"/>
    <n v="3"/>
    <n v="19"/>
    <n v="17"/>
    <n v="3"/>
    <n v="17"/>
    <n v="1"/>
    <n v="38"/>
  </r>
  <r>
    <x v="20"/>
    <x v="85"/>
    <x v="0"/>
    <x v="5"/>
    <n v="8"/>
    <n v="0"/>
    <n v="0"/>
    <n v="0"/>
    <n v="0"/>
    <n v="8"/>
    <n v="0"/>
    <n v="0"/>
    <n v="0"/>
    <n v="8"/>
  </r>
  <r>
    <x v="20"/>
    <x v="85"/>
    <x v="0"/>
    <x v="1"/>
    <n v="5"/>
    <n v="0"/>
    <n v="0"/>
    <n v="0"/>
    <n v="1"/>
    <n v="2"/>
    <n v="1"/>
    <n v="2"/>
    <n v="0"/>
    <n v="5"/>
  </r>
  <r>
    <x v="20"/>
    <x v="85"/>
    <x v="0"/>
    <x v="3"/>
    <n v="2"/>
    <n v="0"/>
    <n v="1"/>
    <n v="0"/>
    <n v="1"/>
    <n v="2"/>
    <n v="0"/>
    <n v="1"/>
    <n v="0"/>
    <n v="3"/>
  </r>
  <r>
    <x v="20"/>
    <x v="85"/>
    <x v="0"/>
    <x v="2"/>
    <n v="1"/>
    <n v="0"/>
    <n v="0"/>
    <n v="0"/>
    <n v="0"/>
    <n v="1"/>
    <n v="0"/>
    <n v="0"/>
    <n v="0"/>
    <n v="1"/>
  </r>
  <r>
    <x v="20"/>
    <x v="85"/>
    <x v="0"/>
    <x v="4"/>
    <n v="1"/>
    <n v="1"/>
    <n v="1"/>
    <n v="1"/>
    <n v="2"/>
    <n v="1"/>
    <n v="0"/>
    <n v="2"/>
    <n v="0"/>
    <n v="3"/>
  </r>
  <r>
    <x v="20"/>
    <x v="85"/>
    <x v="1"/>
    <x v="0"/>
    <n v="16"/>
    <n v="5"/>
    <n v="3"/>
    <n v="0"/>
    <n v="9"/>
    <n v="15"/>
    <n v="1"/>
    <n v="8"/>
    <n v="0"/>
    <n v="24"/>
  </r>
  <r>
    <x v="20"/>
    <x v="85"/>
    <x v="1"/>
    <x v="5"/>
    <n v="6"/>
    <n v="0"/>
    <n v="0"/>
    <n v="0"/>
    <n v="0"/>
    <n v="6"/>
    <n v="0"/>
    <n v="0"/>
    <n v="0"/>
    <n v="6"/>
  </r>
  <r>
    <x v="20"/>
    <x v="85"/>
    <x v="1"/>
    <x v="1"/>
    <n v="2"/>
    <n v="0"/>
    <n v="0"/>
    <n v="0"/>
    <n v="0"/>
    <n v="2"/>
    <n v="0"/>
    <n v="0"/>
    <n v="0"/>
    <n v="2"/>
  </r>
  <r>
    <x v="20"/>
    <x v="85"/>
    <x v="1"/>
    <x v="3"/>
    <n v="2"/>
    <n v="0"/>
    <n v="0"/>
    <n v="0"/>
    <n v="0"/>
    <n v="2"/>
    <n v="0"/>
    <n v="0"/>
    <n v="0"/>
    <n v="2"/>
  </r>
  <r>
    <x v="20"/>
    <x v="85"/>
    <x v="1"/>
    <x v="4"/>
    <n v="2"/>
    <n v="0"/>
    <n v="0"/>
    <n v="0"/>
    <n v="0"/>
    <n v="2"/>
    <n v="0"/>
    <n v="0"/>
    <n v="0"/>
    <n v="2"/>
  </r>
  <r>
    <x v="20"/>
    <x v="169"/>
    <x v="0"/>
    <x v="0"/>
    <n v="20"/>
    <n v="7"/>
    <n v="8"/>
    <n v="3"/>
    <n v="17"/>
    <n v="17"/>
    <n v="2"/>
    <n v="12"/>
    <n v="4"/>
    <n v="35"/>
  </r>
  <r>
    <x v="20"/>
    <x v="169"/>
    <x v="0"/>
    <x v="5"/>
    <n v="3"/>
    <n v="0"/>
    <n v="1"/>
    <n v="1"/>
    <n v="1"/>
    <n v="3"/>
    <n v="0"/>
    <n v="1"/>
    <n v="0"/>
    <n v="4"/>
  </r>
  <r>
    <x v="20"/>
    <x v="169"/>
    <x v="0"/>
    <x v="1"/>
    <n v="4"/>
    <n v="0"/>
    <n v="0"/>
    <n v="0"/>
    <n v="0"/>
    <n v="4"/>
    <n v="0"/>
    <n v="0"/>
    <n v="0"/>
    <n v="4"/>
  </r>
  <r>
    <x v="20"/>
    <x v="169"/>
    <x v="0"/>
    <x v="3"/>
    <n v="0"/>
    <n v="0"/>
    <n v="1"/>
    <n v="0"/>
    <n v="1"/>
    <n v="0"/>
    <n v="0"/>
    <n v="1"/>
    <n v="0"/>
    <n v="1"/>
  </r>
  <r>
    <x v="20"/>
    <x v="169"/>
    <x v="0"/>
    <x v="2"/>
    <n v="2"/>
    <n v="0"/>
    <n v="1"/>
    <n v="0"/>
    <n v="1"/>
    <n v="1"/>
    <n v="1"/>
    <n v="1"/>
    <n v="0"/>
    <n v="3"/>
  </r>
  <r>
    <x v="20"/>
    <x v="169"/>
    <x v="0"/>
    <x v="4"/>
    <n v="9"/>
    <n v="0"/>
    <n v="1"/>
    <n v="1"/>
    <n v="3"/>
    <n v="7"/>
    <n v="1"/>
    <n v="2"/>
    <n v="0"/>
    <n v="10"/>
  </r>
  <r>
    <x v="20"/>
    <x v="169"/>
    <x v="1"/>
    <x v="0"/>
    <n v="10"/>
    <n v="5"/>
    <n v="1"/>
    <n v="1"/>
    <n v="6"/>
    <n v="10"/>
    <n v="0"/>
    <n v="5"/>
    <n v="1"/>
    <n v="16"/>
  </r>
  <r>
    <x v="20"/>
    <x v="169"/>
    <x v="1"/>
    <x v="5"/>
    <n v="2"/>
    <n v="0"/>
    <n v="1"/>
    <n v="1"/>
    <n v="1"/>
    <n v="2"/>
    <n v="0"/>
    <n v="1"/>
    <n v="0"/>
    <n v="3"/>
  </r>
  <r>
    <x v="20"/>
    <x v="169"/>
    <x v="1"/>
    <x v="3"/>
    <n v="2"/>
    <n v="0"/>
    <n v="0"/>
    <n v="0"/>
    <n v="0"/>
    <n v="1"/>
    <n v="1"/>
    <n v="0"/>
    <n v="0"/>
    <n v="2"/>
  </r>
  <r>
    <x v="20"/>
    <x v="169"/>
    <x v="1"/>
    <x v="4"/>
    <n v="1"/>
    <n v="1"/>
    <n v="0"/>
    <n v="0"/>
    <n v="2"/>
    <n v="0"/>
    <n v="0"/>
    <n v="2"/>
    <n v="0"/>
    <n v="2"/>
  </r>
  <r>
    <x v="20"/>
    <x v="86"/>
    <x v="0"/>
    <x v="0"/>
    <n v="27"/>
    <n v="9"/>
    <n v="3"/>
    <n v="2"/>
    <n v="16"/>
    <n v="20"/>
    <n v="4"/>
    <n v="11"/>
    <n v="4"/>
    <n v="39"/>
  </r>
  <r>
    <x v="20"/>
    <x v="86"/>
    <x v="0"/>
    <x v="5"/>
    <n v="5"/>
    <n v="0"/>
    <n v="0"/>
    <n v="0"/>
    <n v="1"/>
    <n v="3"/>
    <n v="1"/>
    <n v="1"/>
    <n v="0"/>
    <n v="5"/>
  </r>
  <r>
    <x v="20"/>
    <x v="86"/>
    <x v="0"/>
    <x v="1"/>
    <n v="3"/>
    <n v="0"/>
    <n v="0"/>
    <n v="0"/>
    <n v="0"/>
    <n v="1"/>
    <n v="2"/>
    <n v="0"/>
    <n v="0"/>
    <n v="3"/>
  </r>
  <r>
    <x v="20"/>
    <x v="86"/>
    <x v="0"/>
    <x v="3"/>
    <n v="3"/>
    <n v="0"/>
    <n v="0"/>
    <n v="0"/>
    <n v="0"/>
    <n v="3"/>
    <n v="0"/>
    <n v="0"/>
    <n v="0"/>
    <n v="3"/>
  </r>
  <r>
    <x v="20"/>
    <x v="86"/>
    <x v="0"/>
    <x v="2"/>
    <n v="1"/>
    <n v="0"/>
    <n v="0"/>
    <n v="0"/>
    <n v="0"/>
    <n v="1"/>
    <n v="0"/>
    <n v="0"/>
    <n v="0"/>
    <n v="1"/>
  </r>
  <r>
    <x v="20"/>
    <x v="86"/>
    <x v="0"/>
    <x v="4"/>
    <n v="6"/>
    <n v="1"/>
    <n v="2"/>
    <n v="0"/>
    <n v="3"/>
    <n v="6"/>
    <n v="1"/>
    <n v="2"/>
    <n v="0"/>
    <n v="9"/>
  </r>
  <r>
    <x v="20"/>
    <x v="86"/>
    <x v="1"/>
    <x v="0"/>
    <n v="10"/>
    <n v="3"/>
    <n v="5"/>
    <n v="1"/>
    <n v="9"/>
    <n v="9"/>
    <n v="0"/>
    <n v="8"/>
    <n v="1"/>
    <n v="18"/>
  </r>
  <r>
    <x v="20"/>
    <x v="86"/>
    <x v="1"/>
    <x v="1"/>
    <n v="1"/>
    <n v="0"/>
    <n v="0"/>
    <n v="0"/>
    <n v="0"/>
    <n v="1"/>
    <n v="0"/>
    <n v="0"/>
    <n v="0"/>
    <n v="1"/>
  </r>
  <r>
    <x v="20"/>
    <x v="86"/>
    <x v="1"/>
    <x v="3"/>
    <n v="1"/>
    <n v="0"/>
    <n v="0"/>
    <n v="0"/>
    <n v="0"/>
    <n v="1"/>
    <n v="0"/>
    <n v="0"/>
    <n v="0"/>
    <n v="1"/>
  </r>
  <r>
    <x v="20"/>
    <x v="86"/>
    <x v="1"/>
    <x v="2"/>
    <n v="1"/>
    <n v="0"/>
    <n v="0"/>
    <n v="0"/>
    <n v="0"/>
    <n v="1"/>
    <n v="0"/>
    <n v="0"/>
    <n v="0"/>
    <n v="1"/>
  </r>
  <r>
    <x v="20"/>
    <x v="87"/>
    <x v="0"/>
    <x v="0"/>
    <n v="22"/>
    <n v="12"/>
    <n v="9"/>
    <n v="1"/>
    <n v="24"/>
    <n v="17"/>
    <n v="1"/>
    <n v="20"/>
    <n v="5"/>
    <n v="43"/>
  </r>
  <r>
    <x v="20"/>
    <x v="87"/>
    <x v="0"/>
    <x v="5"/>
    <n v="7"/>
    <n v="0"/>
    <n v="0"/>
    <n v="0"/>
    <n v="0"/>
    <n v="6"/>
    <n v="1"/>
    <n v="0"/>
    <n v="0"/>
    <n v="7"/>
  </r>
  <r>
    <x v="20"/>
    <x v="87"/>
    <x v="0"/>
    <x v="1"/>
    <n v="4"/>
    <n v="1"/>
    <n v="0"/>
    <n v="0"/>
    <n v="1"/>
    <n v="4"/>
    <n v="0"/>
    <n v="1"/>
    <n v="0"/>
    <n v="5"/>
  </r>
  <r>
    <x v="20"/>
    <x v="87"/>
    <x v="0"/>
    <x v="3"/>
    <n v="3"/>
    <n v="0"/>
    <n v="0"/>
    <n v="0"/>
    <n v="0"/>
    <n v="3"/>
    <n v="0"/>
    <n v="0"/>
    <n v="0"/>
    <n v="3"/>
  </r>
  <r>
    <x v="20"/>
    <x v="87"/>
    <x v="0"/>
    <x v="2"/>
    <n v="1"/>
    <n v="0"/>
    <n v="1"/>
    <n v="1"/>
    <n v="1"/>
    <n v="1"/>
    <n v="0"/>
    <n v="0"/>
    <n v="1"/>
    <n v="2"/>
  </r>
  <r>
    <x v="20"/>
    <x v="87"/>
    <x v="0"/>
    <x v="4"/>
    <n v="4"/>
    <n v="1"/>
    <n v="0"/>
    <n v="0"/>
    <n v="1"/>
    <n v="4"/>
    <n v="1"/>
    <n v="0"/>
    <n v="0"/>
    <n v="5"/>
  </r>
  <r>
    <x v="20"/>
    <x v="87"/>
    <x v="1"/>
    <x v="0"/>
    <n v="4"/>
    <n v="3"/>
    <n v="3"/>
    <n v="2"/>
    <n v="6"/>
    <n v="3"/>
    <n v="1"/>
    <n v="4"/>
    <n v="2"/>
    <n v="10"/>
  </r>
  <r>
    <x v="20"/>
    <x v="87"/>
    <x v="1"/>
    <x v="5"/>
    <n v="3"/>
    <n v="0"/>
    <n v="0"/>
    <n v="0"/>
    <n v="0"/>
    <n v="3"/>
    <n v="0"/>
    <n v="0"/>
    <n v="0"/>
    <n v="3"/>
  </r>
  <r>
    <x v="20"/>
    <x v="87"/>
    <x v="1"/>
    <x v="1"/>
    <n v="1"/>
    <n v="0"/>
    <n v="0"/>
    <n v="0"/>
    <n v="0"/>
    <n v="1"/>
    <n v="0"/>
    <n v="0"/>
    <n v="0"/>
    <n v="1"/>
  </r>
  <r>
    <x v="20"/>
    <x v="87"/>
    <x v="1"/>
    <x v="3"/>
    <n v="0"/>
    <n v="1"/>
    <n v="0"/>
    <n v="0"/>
    <n v="1"/>
    <n v="0"/>
    <n v="0"/>
    <n v="1"/>
    <n v="0"/>
    <n v="1"/>
  </r>
  <r>
    <x v="20"/>
    <x v="87"/>
    <x v="1"/>
    <x v="2"/>
    <n v="1"/>
    <n v="1"/>
    <n v="0"/>
    <n v="0"/>
    <n v="1"/>
    <n v="1"/>
    <n v="0"/>
    <n v="1"/>
    <n v="0"/>
    <n v="2"/>
  </r>
  <r>
    <x v="20"/>
    <x v="87"/>
    <x v="1"/>
    <x v="4"/>
    <n v="1"/>
    <n v="1"/>
    <n v="1"/>
    <n v="1"/>
    <n v="2"/>
    <n v="1"/>
    <n v="1"/>
    <n v="1"/>
    <n v="0"/>
    <n v="3"/>
  </r>
  <r>
    <x v="20"/>
    <x v="88"/>
    <x v="0"/>
    <x v="0"/>
    <n v="18"/>
    <n v="7"/>
    <n v="6"/>
    <n v="2"/>
    <n v="17"/>
    <n v="12"/>
    <n v="1"/>
    <n v="17"/>
    <n v="1"/>
    <n v="31"/>
  </r>
  <r>
    <x v="20"/>
    <x v="88"/>
    <x v="0"/>
    <x v="5"/>
    <n v="3"/>
    <n v="0"/>
    <n v="1"/>
    <n v="1"/>
    <n v="2"/>
    <n v="2"/>
    <n v="0"/>
    <n v="1"/>
    <n v="1"/>
    <n v="4"/>
  </r>
  <r>
    <x v="20"/>
    <x v="88"/>
    <x v="0"/>
    <x v="1"/>
    <n v="3"/>
    <n v="0"/>
    <n v="0"/>
    <n v="0"/>
    <n v="0"/>
    <n v="2"/>
    <n v="0"/>
    <n v="1"/>
    <n v="0"/>
    <n v="3"/>
  </r>
  <r>
    <x v="20"/>
    <x v="88"/>
    <x v="0"/>
    <x v="3"/>
    <n v="4"/>
    <n v="0"/>
    <n v="0"/>
    <n v="0"/>
    <n v="1"/>
    <n v="2"/>
    <n v="0"/>
    <n v="2"/>
    <n v="0"/>
    <n v="4"/>
  </r>
  <r>
    <x v="20"/>
    <x v="88"/>
    <x v="0"/>
    <x v="2"/>
    <n v="2"/>
    <n v="1"/>
    <n v="0"/>
    <n v="0"/>
    <n v="1"/>
    <n v="2"/>
    <n v="0"/>
    <n v="0"/>
    <n v="1"/>
    <n v="3"/>
  </r>
  <r>
    <x v="20"/>
    <x v="88"/>
    <x v="0"/>
    <x v="4"/>
    <n v="4"/>
    <n v="1"/>
    <n v="1"/>
    <n v="0"/>
    <n v="2"/>
    <n v="4"/>
    <n v="0"/>
    <n v="2"/>
    <n v="0"/>
    <n v="6"/>
  </r>
  <r>
    <x v="20"/>
    <x v="88"/>
    <x v="1"/>
    <x v="0"/>
    <n v="7"/>
    <n v="1"/>
    <n v="4"/>
    <n v="3"/>
    <n v="5"/>
    <n v="5"/>
    <n v="1"/>
    <n v="4"/>
    <n v="2"/>
    <n v="12"/>
  </r>
  <r>
    <x v="20"/>
    <x v="88"/>
    <x v="1"/>
    <x v="5"/>
    <n v="2"/>
    <n v="0"/>
    <n v="0"/>
    <n v="0"/>
    <n v="0"/>
    <n v="2"/>
    <n v="0"/>
    <n v="0"/>
    <n v="0"/>
    <n v="2"/>
  </r>
  <r>
    <x v="20"/>
    <x v="88"/>
    <x v="1"/>
    <x v="1"/>
    <n v="4"/>
    <n v="0"/>
    <n v="0"/>
    <n v="0"/>
    <n v="0"/>
    <n v="4"/>
    <n v="0"/>
    <n v="0"/>
    <n v="0"/>
    <n v="4"/>
  </r>
  <r>
    <x v="20"/>
    <x v="88"/>
    <x v="1"/>
    <x v="3"/>
    <n v="1"/>
    <n v="0"/>
    <n v="0"/>
    <n v="0"/>
    <n v="0"/>
    <n v="1"/>
    <n v="0"/>
    <n v="0"/>
    <n v="0"/>
    <n v="1"/>
  </r>
  <r>
    <x v="20"/>
    <x v="88"/>
    <x v="1"/>
    <x v="2"/>
    <n v="2"/>
    <n v="0"/>
    <n v="0"/>
    <n v="0"/>
    <n v="0"/>
    <n v="2"/>
    <n v="0"/>
    <n v="0"/>
    <n v="0"/>
    <n v="2"/>
  </r>
  <r>
    <x v="20"/>
    <x v="88"/>
    <x v="1"/>
    <x v="4"/>
    <n v="1"/>
    <n v="0"/>
    <n v="0"/>
    <n v="0"/>
    <n v="0"/>
    <n v="1"/>
    <n v="0"/>
    <n v="0"/>
    <n v="0"/>
    <n v="1"/>
  </r>
  <r>
    <x v="20"/>
    <x v="170"/>
    <x v="0"/>
    <x v="0"/>
    <n v="18"/>
    <n v="6"/>
    <n v="4"/>
    <n v="3"/>
    <n v="13"/>
    <n v="10"/>
    <n v="4"/>
    <n v="12"/>
    <n v="2"/>
    <n v="28"/>
  </r>
  <r>
    <x v="20"/>
    <x v="170"/>
    <x v="0"/>
    <x v="5"/>
    <n v="6"/>
    <n v="0"/>
    <n v="0"/>
    <n v="0"/>
    <n v="0"/>
    <n v="6"/>
    <n v="0"/>
    <n v="0"/>
    <n v="0"/>
    <n v="6"/>
  </r>
  <r>
    <x v="20"/>
    <x v="170"/>
    <x v="0"/>
    <x v="1"/>
    <n v="1"/>
    <n v="0"/>
    <n v="0"/>
    <n v="0"/>
    <n v="1"/>
    <n v="0"/>
    <n v="1"/>
    <n v="0"/>
    <n v="0"/>
    <n v="1"/>
  </r>
  <r>
    <x v="20"/>
    <x v="170"/>
    <x v="0"/>
    <x v="3"/>
    <n v="2"/>
    <n v="0"/>
    <n v="1"/>
    <n v="0"/>
    <n v="1"/>
    <n v="2"/>
    <n v="0"/>
    <n v="0"/>
    <n v="1"/>
    <n v="3"/>
  </r>
  <r>
    <x v="20"/>
    <x v="170"/>
    <x v="0"/>
    <x v="4"/>
    <n v="4"/>
    <n v="1"/>
    <n v="1"/>
    <n v="0"/>
    <n v="2"/>
    <n v="4"/>
    <n v="0"/>
    <n v="2"/>
    <n v="0"/>
    <n v="6"/>
  </r>
  <r>
    <x v="20"/>
    <x v="170"/>
    <x v="1"/>
    <x v="0"/>
    <n v="13"/>
    <n v="2"/>
    <n v="4"/>
    <n v="2"/>
    <n v="10"/>
    <n v="7"/>
    <n v="4"/>
    <n v="5"/>
    <n v="3"/>
    <n v="19"/>
  </r>
  <r>
    <x v="20"/>
    <x v="170"/>
    <x v="1"/>
    <x v="5"/>
    <n v="0"/>
    <n v="0"/>
    <n v="1"/>
    <n v="1"/>
    <n v="1"/>
    <n v="0"/>
    <n v="0"/>
    <n v="0"/>
    <n v="1"/>
    <n v="1"/>
  </r>
  <r>
    <x v="20"/>
    <x v="170"/>
    <x v="1"/>
    <x v="1"/>
    <n v="0"/>
    <n v="0"/>
    <n v="1"/>
    <n v="0"/>
    <n v="1"/>
    <n v="0"/>
    <n v="0"/>
    <n v="1"/>
    <n v="0"/>
    <n v="1"/>
  </r>
  <r>
    <x v="20"/>
    <x v="170"/>
    <x v="1"/>
    <x v="3"/>
    <n v="1"/>
    <n v="0"/>
    <n v="0"/>
    <n v="0"/>
    <n v="0"/>
    <n v="1"/>
    <n v="0"/>
    <n v="0"/>
    <n v="0"/>
    <n v="1"/>
  </r>
  <r>
    <x v="20"/>
    <x v="170"/>
    <x v="1"/>
    <x v="4"/>
    <n v="0"/>
    <n v="1"/>
    <n v="1"/>
    <n v="1"/>
    <n v="2"/>
    <n v="0"/>
    <n v="0"/>
    <n v="2"/>
    <n v="0"/>
    <n v="2"/>
  </r>
  <r>
    <x v="20"/>
    <x v="89"/>
    <x v="0"/>
    <x v="0"/>
    <n v="16"/>
    <n v="11"/>
    <n v="7"/>
    <n v="1"/>
    <n v="18"/>
    <n v="14"/>
    <n v="0"/>
    <n v="9"/>
    <n v="11"/>
    <n v="34"/>
  </r>
  <r>
    <x v="20"/>
    <x v="89"/>
    <x v="0"/>
    <x v="5"/>
    <n v="1"/>
    <n v="1"/>
    <n v="0"/>
    <n v="0"/>
    <n v="1"/>
    <n v="1"/>
    <n v="0"/>
    <n v="0"/>
    <n v="1"/>
    <n v="2"/>
  </r>
  <r>
    <x v="20"/>
    <x v="89"/>
    <x v="0"/>
    <x v="3"/>
    <n v="2"/>
    <n v="0"/>
    <n v="0"/>
    <n v="0"/>
    <n v="0"/>
    <n v="2"/>
    <n v="0"/>
    <n v="0"/>
    <n v="0"/>
    <n v="2"/>
  </r>
  <r>
    <x v="20"/>
    <x v="89"/>
    <x v="0"/>
    <x v="2"/>
    <n v="0"/>
    <n v="1"/>
    <n v="0"/>
    <n v="0"/>
    <n v="1"/>
    <n v="0"/>
    <n v="0"/>
    <n v="1"/>
    <n v="0"/>
    <n v="1"/>
  </r>
  <r>
    <x v="20"/>
    <x v="89"/>
    <x v="0"/>
    <x v="4"/>
    <n v="2"/>
    <n v="1"/>
    <n v="1"/>
    <n v="0"/>
    <n v="2"/>
    <n v="2"/>
    <n v="0"/>
    <n v="2"/>
    <n v="0"/>
    <n v="4"/>
  </r>
  <r>
    <x v="20"/>
    <x v="89"/>
    <x v="1"/>
    <x v="0"/>
    <n v="9"/>
    <n v="2"/>
    <n v="4"/>
    <n v="2"/>
    <n v="8"/>
    <n v="7"/>
    <n v="1"/>
    <n v="6"/>
    <n v="1"/>
    <n v="15"/>
  </r>
  <r>
    <x v="20"/>
    <x v="89"/>
    <x v="1"/>
    <x v="3"/>
    <n v="1"/>
    <n v="0"/>
    <n v="1"/>
    <n v="0"/>
    <n v="1"/>
    <n v="1"/>
    <n v="0"/>
    <n v="0"/>
    <n v="1"/>
    <n v="2"/>
  </r>
  <r>
    <x v="20"/>
    <x v="89"/>
    <x v="1"/>
    <x v="4"/>
    <n v="0"/>
    <n v="1"/>
    <n v="0"/>
    <n v="0"/>
    <n v="1"/>
    <n v="0"/>
    <n v="0"/>
    <n v="1"/>
    <n v="0"/>
    <n v="1"/>
  </r>
  <r>
    <x v="20"/>
    <x v="90"/>
    <x v="0"/>
    <x v="0"/>
    <n v="19"/>
    <n v="10"/>
    <n v="7"/>
    <n v="1"/>
    <n v="17"/>
    <n v="13"/>
    <n v="2"/>
    <n v="9"/>
    <n v="12"/>
    <n v="36"/>
  </r>
  <r>
    <x v="20"/>
    <x v="90"/>
    <x v="0"/>
    <x v="5"/>
    <n v="1"/>
    <n v="0"/>
    <n v="0"/>
    <n v="0"/>
    <n v="0"/>
    <n v="0"/>
    <n v="1"/>
    <n v="0"/>
    <n v="0"/>
    <n v="1"/>
  </r>
  <r>
    <x v="20"/>
    <x v="90"/>
    <x v="0"/>
    <x v="1"/>
    <n v="1"/>
    <n v="0"/>
    <n v="0"/>
    <n v="0"/>
    <n v="1"/>
    <n v="0"/>
    <n v="0"/>
    <n v="1"/>
    <n v="0"/>
    <n v="1"/>
  </r>
  <r>
    <x v="20"/>
    <x v="90"/>
    <x v="0"/>
    <x v="4"/>
    <n v="1"/>
    <n v="0"/>
    <n v="2"/>
    <n v="1"/>
    <n v="2"/>
    <n v="1"/>
    <n v="0"/>
    <n v="1"/>
    <n v="1"/>
    <n v="3"/>
  </r>
  <r>
    <x v="20"/>
    <x v="90"/>
    <x v="1"/>
    <x v="0"/>
    <n v="7"/>
    <n v="0"/>
    <n v="3"/>
    <n v="1"/>
    <n v="4"/>
    <n v="5"/>
    <n v="0"/>
    <n v="3"/>
    <n v="2"/>
    <n v="10"/>
  </r>
  <r>
    <x v="20"/>
    <x v="90"/>
    <x v="1"/>
    <x v="5"/>
    <n v="1"/>
    <n v="1"/>
    <n v="1"/>
    <n v="1"/>
    <n v="3"/>
    <n v="0"/>
    <n v="1"/>
    <n v="2"/>
    <n v="0"/>
    <n v="3"/>
  </r>
  <r>
    <x v="20"/>
    <x v="90"/>
    <x v="1"/>
    <x v="1"/>
    <n v="1"/>
    <n v="0"/>
    <n v="0"/>
    <n v="0"/>
    <n v="0"/>
    <n v="1"/>
    <n v="0"/>
    <n v="0"/>
    <n v="0"/>
    <n v="1"/>
  </r>
  <r>
    <x v="20"/>
    <x v="90"/>
    <x v="1"/>
    <x v="2"/>
    <n v="2"/>
    <n v="0"/>
    <n v="0"/>
    <n v="0"/>
    <n v="1"/>
    <n v="0"/>
    <n v="1"/>
    <n v="0"/>
    <n v="1"/>
    <n v="2"/>
  </r>
  <r>
    <x v="20"/>
    <x v="90"/>
    <x v="1"/>
    <x v="4"/>
    <n v="1"/>
    <n v="0"/>
    <n v="0"/>
    <n v="0"/>
    <n v="0"/>
    <n v="1"/>
    <n v="0"/>
    <n v="0"/>
    <n v="0"/>
    <n v="1"/>
  </r>
  <r>
    <x v="20"/>
    <x v="171"/>
    <x v="0"/>
    <x v="0"/>
    <n v="21"/>
    <n v="9"/>
    <n v="6"/>
    <n v="1"/>
    <n v="18"/>
    <n v="15"/>
    <n v="1"/>
    <n v="9"/>
    <n v="11"/>
    <n v="36"/>
  </r>
  <r>
    <x v="20"/>
    <x v="171"/>
    <x v="0"/>
    <x v="3"/>
    <n v="2"/>
    <n v="1"/>
    <n v="0"/>
    <n v="0"/>
    <n v="1"/>
    <n v="1"/>
    <n v="1"/>
    <n v="0"/>
    <n v="1"/>
    <n v="3"/>
  </r>
  <r>
    <x v="20"/>
    <x v="171"/>
    <x v="0"/>
    <x v="2"/>
    <n v="3"/>
    <n v="1"/>
    <n v="0"/>
    <n v="0"/>
    <n v="2"/>
    <n v="1"/>
    <n v="1"/>
    <n v="2"/>
    <n v="0"/>
    <n v="4"/>
  </r>
  <r>
    <x v="20"/>
    <x v="171"/>
    <x v="0"/>
    <x v="4"/>
    <n v="2"/>
    <n v="0"/>
    <n v="3"/>
    <n v="2"/>
    <n v="3"/>
    <n v="2"/>
    <n v="0"/>
    <n v="3"/>
    <n v="0"/>
    <n v="5"/>
  </r>
  <r>
    <x v="20"/>
    <x v="171"/>
    <x v="1"/>
    <x v="0"/>
    <n v="17"/>
    <n v="3"/>
    <n v="5"/>
    <n v="3"/>
    <n v="9"/>
    <n v="10"/>
    <n v="3"/>
    <n v="6"/>
    <n v="6"/>
    <n v="25"/>
  </r>
  <r>
    <x v="20"/>
    <x v="171"/>
    <x v="1"/>
    <x v="1"/>
    <n v="2"/>
    <n v="0"/>
    <n v="1"/>
    <n v="1"/>
    <n v="1"/>
    <n v="2"/>
    <n v="0"/>
    <n v="0"/>
    <n v="1"/>
    <n v="3"/>
  </r>
  <r>
    <x v="20"/>
    <x v="171"/>
    <x v="1"/>
    <x v="3"/>
    <n v="1"/>
    <n v="0"/>
    <n v="0"/>
    <n v="0"/>
    <n v="0"/>
    <n v="1"/>
    <n v="0"/>
    <n v="0"/>
    <n v="0"/>
    <n v="1"/>
  </r>
  <r>
    <x v="20"/>
    <x v="171"/>
    <x v="1"/>
    <x v="4"/>
    <n v="2"/>
    <n v="0"/>
    <n v="0"/>
    <n v="0"/>
    <n v="0"/>
    <n v="1"/>
    <n v="1"/>
    <n v="0"/>
    <n v="0"/>
    <n v="2"/>
  </r>
  <r>
    <x v="20"/>
    <x v="91"/>
    <x v="0"/>
    <x v="0"/>
    <n v="16"/>
    <n v="10"/>
    <n v="5"/>
    <n v="1"/>
    <n v="17"/>
    <n v="9"/>
    <n v="5"/>
    <n v="9"/>
    <n v="8"/>
    <n v="31"/>
  </r>
  <r>
    <x v="20"/>
    <x v="91"/>
    <x v="0"/>
    <x v="5"/>
    <n v="2"/>
    <n v="1"/>
    <n v="0"/>
    <n v="0"/>
    <n v="2"/>
    <n v="1"/>
    <n v="1"/>
    <n v="1"/>
    <n v="0"/>
    <n v="3"/>
  </r>
  <r>
    <x v="20"/>
    <x v="91"/>
    <x v="0"/>
    <x v="1"/>
    <n v="1"/>
    <n v="0"/>
    <n v="0"/>
    <n v="0"/>
    <n v="0"/>
    <n v="1"/>
    <n v="0"/>
    <n v="0"/>
    <n v="0"/>
    <n v="1"/>
  </r>
  <r>
    <x v="20"/>
    <x v="91"/>
    <x v="0"/>
    <x v="3"/>
    <n v="1"/>
    <n v="1"/>
    <n v="0"/>
    <n v="0"/>
    <n v="1"/>
    <n v="1"/>
    <n v="0"/>
    <n v="1"/>
    <n v="0"/>
    <n v="2"/>
  </r>
  <r>
    <x v="20"/>
    <x v="91"/>
    <x v="0"/>
    <x v="2"/>
    <n v="1"/>
    <n v="0"/>
    <n v="1"/>
    <n v="0"/>
    <n v="1"/>
    <n v="1"/>
    <n v="0"/>
    <n v="0"/>
    <n v="1"/>
    <n v="2"/>
  </r>
  <r>
    <x v="20"/>
    <x v="91"/>
    <x v="0"/>
    <x v="4"/>
    <n v="0"/>
    <n v="1"/>
    <n v="4"/>
    <n v="3"/>
    <n v="5"/>
    <n v="0"/>
    <n v="0"/>
    <n v="1"/>
    <n v="4"/>
    <n v="5"/>
  </r>
  <r>
    <x v="20"/>
    <x v="91"/>
    <x v="1"/>
    <x v="0"/>
    <n v="13"/>
    <n v="8"/>
    <n v="0"/>
    <n v="0"/>
    <n v="10"/>
    <n v="11"/>
    <n v="1"/>
    <n v="6"/>
    <n v="3"/>
    <n v="21"/>
  </r>
  <r>
    <x v="20"/>
    <x v="91"/>
    <x v="1"/>
    <x v="5"/>
    <n v="1"/>
    <n v="0"/>
    <n v="1"/>
    <n v="1"/>
    <n v="1"/>
    <n v="1"/>
    <n v="0"/>
    <n v="1"/>
    <n v="0"/>
    <n v="2"/>
  </r>
  <r>
    <x v="20"/>
    <x v="91"/>
    <x v="1"/>
    <x v="1"/>
    <n v="1"/>
    <n v="1"/>
    <n v="1"/>
    <n v="1"/>
    <n v="2"/>
    <n v="1"/>
    <n v="0"/>
    <n v="1"/>
    <n v="1"/>
    <n v="3"/>
  </r>
  <r>
    <x v="20"/>
    <x v="91"/>
    <x v="1"/>
    <x v="4"/>
    <n v="3"/>
    <n v="2"/>
    <n v="1"/>
    <n v="0"/>
    <n v="4"/>
    <n v="2"/>
    <n v="0"/>
    <n v="3"/>
    <n v="1"/>
    <n v="6"/>
  </r>
  <r>
    <x v="20"/>
    <x v="7"/>
    <x v="0"/>
    <x v="0"/>
    <n v="13"/>
    <n v="13"/>
    <n v="8"/>
    <n v="4"/>
    <n v="25"/>
    <n v="6"/>
    <n v="2"/>
    <n v="13"/>
    <n v="13"/>
    <n v="34"/>
  </r>
  <r>
    <x v="20"/>
    <x v="7"/>
    <x v="0"/>
    <x v="5"/>
    <n v="0"/>
    <n v="2"/>
    <n v="1"/>
    <n v="0"/>
    <n v="3"/>
    <n v="0"/>
    <n v="0"/>
    <n v="1"/>
    <n v="2"/>
    <n v="3"/>
  </r>
  <r>
    <x v="20"/>
    <x v="7"/>
    <x v="0"/>
    <x v="1"/>
    <n v="3"/>
    <n v="0"/>
    <n v="1"/>
    <n v="0"/>
    <n v="1"/>
    <n v="2"/>
    <n v="0"/>
    <n v="1"/>
    <n v="1"/>
    <n v="4"/>
  </r>
  <r>
    <x v="20"/>
    <x v="7"/>
    <x v="0"/>
    <x v="3"/>
    <n v="1"/>
    <n v="0"/>
    <n v="0"/>
    <n v="0"/>
    <n v="0"/>
    <n v="1"/>
    <n v="0"/>
    <n v="0"/>
    <n v="0"/>
    <n v="1"/>
  </r>
  <r>
    <x v="20"/>
    <x v="7"/>
    <x v="0"/>
    <x v="2"/>
    <n v="0"/>
    <n v="1"/>
    <n v="0"/>
    <n v="0"/>
    <n v="1"/>
    <n v="0"/>
    <n v="0"/>
    <n v="1"/>
    <n v="0"/>
    <n v="1"/>
  </r>
  <r>
    <x v="20"/>
    <x v="7"/>
    <x v="0"/>
    <x v="4"/>
    <n v="2"/>
    <n v="0"/>
    <n v="0"/>
    <n v="0"/>
    <n v="0"/>
    <n v="2"/>
    <n v="0"/>
    <n v="0"/>
    <n v="0"/>
    <n v="2"/>
  </r>
  <r>
    <x v="20"/>
    <x v="7"/>
    <x v="1"/>
    <x v="0"/>
    <n v="8"/>
    <n v="2"/>
    <n v="0"/>
    <n v="0"/>
    <n v="4"/>
    <n v="6"/>
    <n v="2"/>
    <n v="1"/>
    <n v="1"/>
    <n v="10"/>
  </r>
  <r>
    <x v="20"/>
    <x v="7"/>
    <x v="1"/>
    <x v="5"/>
    <n v="4"/>
    <n v="0"/>
    <n v="0"/>
    <n v="0"/>
    <n v="0"/>
    <n v="3"/>
    <n v="1"/>
    <n v="0"/>
    <n v="0"/>
    <n v="4"/>
  </r>
  <r>
    <x v="20"/>
    <x v="7"/>
    <x v="1"/>
    <x v="3"/>
    <n v="1"/>
    <n v="0"/>
    <n v="1"/>
    <n v="1"/>
    <n v="1"/>
    <n v="1"/>
    <n v="0"/>
    <n v="0"/>
    <n v="1"/>
    <n v="2"/>
  </r>
  <r>
    <x v="20"/>
    <x v="7"/>
    <x v="1"/>
    <x v="4"/>
    <n v="2"/>
    <n v="0"/>
    <n v="1"/>
    <n v="1"/>
    <n v="2"/>
    <n v="0"/>
    <n v="1"/>
    <n v="2"/>
    <n v="0"/>
    <n v="3"/>
  </r>
  <r>
    <x v="20"/>
    <x v="92"/>
    <x v="0"/>
    <x v="0"/>
    <n v="15"/>
    <n v="5"/>
    <n v="5"/>
    <n v="1"/>
    <n v="13"/>
    <n v="10"/>
    <n v="3"/>
    <n v="2"/>
    <n v="10"/>
    <n v="25"/>
  </r>
  <r>
    <x v="20"/>
    <x v="92"/>
    <x v="0"/>
    <x v="1"/>
    <n v="1"/>
    <n v="0"/>
    <n v="0"/>
    <n v="0"/>
    <n v="0"/>
    <n v="1"/>
    <n v="0"/>
    <n v="0"/>
    <n v="0"/>
    <n v="1"/>
  </r>
  <r>
    <x v="20"/>
    <x v="92"/>
    <x v="0"/>
    <x v="3"/>
    <n v="1"/>
    <n v="1"/>
    <n v="0"/>
    <n v="1"/>
    <n v="1"/>
    <n v="1"/>
    <n v="0"/>
    <n v="0"/>
    <n v="1"/>
    <n v="2"/>
  </r>
  <r>
    <x v="20"/>
    <x v="92"/>
    <x v="0"/>
    <x v="2"/>
    <n v="2"/>
    <n v="0"/>
    <n v="1"/>
    <n v="0"/>
    <n v="1"/>
    <n v="1"/>
    <n v="1"/>
    <n v="1"/>
    <n v="0"/>
    <n v="3"/>
  </r>
  <r>
    <x v="20"/>
    <x v="92"/>
    <x v="0"/>
    <x v="4"/>
    <n v="6"/>
    <n v="1"/>
    <n v="2"/>
    <n v="0"/>
    <n v="4"/>
    <n v="5"/>
    <n v="0"/>
    <n v="4"/>
    <n v="0"/>
    <n v="9"/>
  </r>
  <r>
    <x v="20"/>
    <x v="92"/>
    <x v="1"/>
    <x v="0"/>
    <n v="6"/>
    <n v="5"/>
    <n v="1"/>
    <n v="0"/>
    <n v="7"/>
    <n v="4"/>
    <n v="1"/>
    <n v="4"/>
    <n v="3"/>
    <n v="12"/>
  </r>
  <r>
    <x v="20"/>
    <x v="92"/>
    <x v="1"/>
    <x v="5"/>
    <n v="2"/>
    <n v="0"/>
    <n v="0"/>
    <n v="0"/>
    <n v="1"/>
    <n v="0"/>
    <n v="0"/>
    <n v="2"/>
    <n v="0"/>
    <n v="2"/>
  </r>
  <r>
    <x v="20"/>
    <x v="92"/>
    <x v="1"/>
    <x v="1"/>
    <n v="1"/>
    <n v="0"/>
    <n v="1"/>
    <n v="0"/>
    <n v="1"/>
    <n v="1"/>
    <n v="0"/>
    <n v="1"/>
    <n v="0"/>
    <n v="2"/>
  </r>
  <r>
    <x v="20"/>
    <x v="92"/>
    <x v="1"/>
    <x v="2"/>
    <n v="1"/>
    <n v="0"/>
    <n v="0"/>
    <n v="0"/>
    <n v="0"/>
    <n v="0"/>
    <n v="1"/>
    <n v="0"/>
    <n v="0"/>
    <n v="1"/>
  </r>
  <r>
    <x v="20"/>
    <x v="92"/>
    <x v="1"/>
    <x v="4"/>
    <n v="0"/>
    <n v="1"/>
    <n v="0"/>
    <n v="0"/>
    <n v="1"/>
    <n v="0"/>
    <n v="0"/>
    <n v="1"/>
    <n v="0"/>
    <n v="1"/>
  </r>
  <r>
    <x v="20"/>
    <x v="93"/>
    <x v="0"/>
    <x v="0"/>
    <n v="16"/>
    <n v="9"/>
    <n v="4"/>
    <n v="1"/>
    <n v="14"/>
    <n v="13"/>
    <n v="3"/>
    <n v="5"/>
    <n v="8"/>
    <n v="29"/>
  </r>
  <r>
    <x v="20"/>
    <x v="93"/>
    <x v="0"/>
    <x v="5"/>
    <n v="2"/>
    <n v="0"/>
    <n v="0"/>
    <n v="0"/>
    <n v="1"/>
    <n v="1"/>
    <n v="0"/>
    <n v="1"/>
    <n v="0"/>
    <n v="2"/>
  </r>
  <r>
    <x v="20"/>
    <x v="93"/>
    <x v="0"/>
    <x v="1"/>
    <n v="2"/>
    <n v="0"/>
    <n v="0"/>
    <n v="0"/>
    <n v="0"/>
    <n v="2"/>
    <n v="0"/>
    <n v="0"/>
    <n v="0"/>
    <n v="2"/>
  </r>
  <r>
    <x v="20"/>
    <x v="93"/>
    <x v="0"/>
    <x v="3"/>
    <n v="0"/>
    <n v="1"/>
    <n v="0"/>
    <n v="0"/>
    <n v="1"/>
    <n v="0"/>
    <n v="0"/>
    <n v="1"/>
    <n v="0"/>
    <n v="1"/>
  </r>
  <r>
    <x v="20"/>
    <x v="93"/>
    <x v="0"/>
    <x v="4"/>
    <n v="2"/>
    <n v="1"/>
    <n v="2"/>
    <n v="1"/>
    <n v="3"/>
    <n v="1"/>
    <n v="0"/>
    <n v="3"/>
    <n v="1"/>
    <n v="5"/>
  </r>
  <r>
    <x v="20"/>
    <x v="93"/>
    <x v="1"/>
    <x v="0"/>
    <n v="12"/>
    <n v="1"/>
    <n v="4"/>
    <n v="1"/>
    <n v="7"/>
    <n v="7"/>
    <n v="0"/>
    <n v="5"/>
    <n v="5"/>
    <n v="17"/>
  </r>
  <r>
    <x v="20"/>
    <x v="93"/>
    <x v="1"/>
    <x v="3"/>
    <n v="1"/>
    <n v="0"/>
    <n v="0"/>
    <n v="0"/>
    <n v="0"/>
    <n v="1"/>
    <n v="0"/>
    <n v="0"/>
    <n v="0"/>
    <n v="1"/>
  </r>
  <r>
    <x v="20"/>
    <x v="93"/>
    <x v="1"/>
    <x v="4"/>
    <n v="8"/>
    <n v="0"/>
    <n v="1"/>
    <n v="1"/>
    <n v="3"/>
    <n v="6"/>
    <n v="2"/>
    <n v="0"/>
    <n v="1"/>
    <n v="9"/>
  </r>
  <r>
    <x v="20"/>
    <x v="94"/>
    <x v="0"/>
    <x v="0"/>
    <n v="17"/>
    <n v="8"/>
    <n v="6"/>
    <n v="1"/>
    <n v="19"/>
    <n v="10"/>
    <n v="1"/>
    <n v="7"/>
    <n v="13"/>
    <n v="31"/>
  </r>
  <r>
    <x v="20"/>
    <x v="94"/>
    <x v="0"/>
    <x v="5"/>
    <n v="1"/>
    <n v="0"/>
    <n v="1"/>
    <n v="0"/>
    <n v="1"/>
    <n v="0"/>
    <n v="1"/>
    <n v="1"/>
    <n v="0"/>
    <n v="2"/>
  </r>
  <r>
    <x v="20"/>
    <x v="94"/>
    <x v="0"/>
    <x v="1"/>
    <n v="4"/>
    <n v="0"/>
    <n v="0"/>
    <n v="0"/>
    <n v="1"/>
    <n v="3"/>
    <n v="0"/>
    <n v="0"/>
    <n v="1"/>
    <n v="4"/>
  </r>
  <r>
    <x v="20"/>
    <x v="94"/>
    <x v="0"/>
    <x v="3"/>
    <n v="2"/>
    <n v="1"/>
    <n v="0"/>
    <n v="0"/>
    <n v="1"/>
    <n v="1"/>
    <n v="0"/>
    <n v="2"/>
    <n v="0"/>
    <n v="3"/>
  </r>
  <r>
    <x v="20"/>
    <x v="94"/>
    <x v="0"/>
    <x v="2"/>
    <n v="0"/>
    <n v="1"/>
    <n v="0"/>
    <n v="0"/>
    <n v="1"/>
    <n v="0"/>
    <n v="0"/>
    <n v="1"/>
    <n v="0"/>
    <n v="1"/>
  </r>
  <r>
    <x v="20"/>
    <x v="94"/>
    <x v="0"/>
    <x v="4"/>
    <n v="3"/>
    <n v="1"/>
    <n v="1"/>
    <n v="0"/>
    <n v="3"/>
    <n v="2"/>
    <n v="1"/>
    <n v="2"/>
    <n v="0"/>
    <n v="5"/>
  </r>
  <r>
    <x v="20"/>
    <x v="94"/>
    <x v="1"/>
    <x v="0"/>
    <n v="4"/>
    <n v="6"/>
    <n v="5"/>
    <n v="0"/>
    <n v="13"/>
    <n v="1"/>
    <n v="0"/>
    <n v="6"/>
    <n v="8"/>
    <n v="15"/>
  </r>
  <r>
    <x v="20"/>
    <x v="94"/>
    <x v="1"/>
    <x v="4"/>
    <n v="0"/>
    <n v="2"/>
    <n v="0"/>
    <n v="0"/>
    <n v="2"/>
    <n v="0"/>
    <n v="0"/>
    <n v="1"/>
    <n v="1"/>
    <n v="2"/>
  </r>
  <r>
    <x v="20"/>
    <x v="95"/>
    <x v="0"/>
    <x v="0"/>
    <n v="15"/>
    <n v="9"/>
    <n v="10"/>
    <n v="4"/>
    <n v="20"/>
    <n v="7"/>
    <n v="1"/>
    <n v="12"/>
    <n v="14"/>
    <n v="34"/>
  </r>
  <r>
    <x v="20"/>
    <x v="95"/>
    <x v="0"/>
    <x v="5"/>
    <n v="1"/>
    <n v="1"/>
    <n v="2"/>
    <n v="2"/>
    <n v="3"/>
    <n v="1"/>
    <n v="0"/>
    <n v="0"/>
    <n v="3"/>
    <n v="4"/>
  </r>
  <r>
    <x v="20"/>
    <x v="95"/>
    <x v="0"/>
    <x v="1"/>
    <n v="1"/>
    <n v="0"/>
    <n v="0"/>
    <n v="0"/>
    <n v="0"/>
    <n v="0"/>
    <n v="0"/>
    <n v="1"/>
    <n v="0"/>
    <n v="1"/>
  </r>
  <r>
    <x v="20"/>
    <x v="95"/>
    <x v="0"/>
    <x v="3"/>
    <n v="1"/>
    <n v="0"/>
    <n v="0"/>
    <n v="0"/>
    <n v="0"/>
    <n v="1"/>
    <n v="0"/>
    <n v="0"/>
    <n v="0"/>
    <n v="1"/>
  </r>
  <r>
    <x v="20"/>
    <x v="95"/>
    <x v="0"/>
    <x v="2"/>
    <n v="0"/>
    <n v="0"/>
    <n v="1"/>
    <n v="1"/>
    <n v="1"/>
    <n v="0"/>
    <n v="0"/>
    <n v="1"/>
    <n v="0"/>
    <n v="1"/>
  </r>
  <r>
    <x v="20"/>
    <x v="95"/>
    <x v="0"/>
    <x v="4"/>
    <n v="1"/>
    <n v="0"/>
    <n v="4"/>
    <n v="2"/>
    <n v="4"/>
    <n v="1"/>
    <n v="0"/>
    <n v="2"/>
    <n v="2"/>
    <n v="5"/>
  </r>
  <r>
    <x v="20"/>
    <x v="95"/>
    <x v="1"/>
    <x v="0"/>
    <n v="4"/>
    <n v="4"/>
    <n v="2"/>
    <n v="1"/>
    <n v="6"/>
    <n v="3"/>
    <n v="0"/>
    <n v="4"/>
    <n v="3"/>
    <n v="10"/>
  </r>
  <r>
    <x v="20"/>
    <x v="95"/>
    <x v="1"/>
    <x v="3"/>
    <n v="1"/>
    <n v="0"/>
    <n v="0"/>
    <n v="0"/>
    <n v="0"/>
    <n v="1"/>
    <n v="0"/>
    <n v="0"/>
    <n v="0"/>
    <n v="1"/>
  </r>
  <r>
    <x v="20"/>
    <x v="95"/>
    <x v="1"/>
    <x v="4"/>
    <n v="2"/>
    <n v="0"/>
    <n v="0"/>
    <n v="0"/>
    <n v="1"/>
    <n v="0"/>
    <n v="0"/>
    <n v="2"/>
    <n v="0"/>
    <n v="2"/>
  </r>
  <r>
    <x v="20"/>
    <x v="96"/>
    <x v="0"/>
    <x v="0"/>
    <n v="18"/>
    <n v="12"/>
    <n v="7"/>
    <n v="3"/>
    <n v="23"/>
    <n v="11"/>
    <n v="3"/>
    <n v="8"/>
    <n v="15"/>
    <n v="37"/>
  </r>
  <r>
    <x v="20"/>
    <x v="96"/>
    <x v="0"/>
    <x v="5"/>
    <n v="0"/>
    <n v="0"/>
    <n v="1"/>
    <n v="1"/>
    <n v="1"/>
    <n v="0"/>
    <n v="0"/>
    <n v="0"/>
    <n v="1"/>
    <n v="1"/>
  </r>
  <r>
    <x v="20"/>
    <x v="96"/>
    <x v="0"/>
    <x v="1"/>
    <n v="1"/>
    <n v="0"/>
    <n v="0"/>
    <n v="0"/>
    <n v="1"/>
    <n v="0"/>
    <n v="1"/>
    <n v="0"/>
    <n v="0"/>
    <n v="1"/>
  </r>
  <r>
    <x v="20"/>
    <x v="96"/>
    <x v="0"/>
    <x v="3"/>
    <n v="1"/>
    <n v="0"/>
    <n v="1"/>
    <n v="1"/>
    <n v="2"/>
    <n v="0"/>
    <n v="0"/>
    <n v="1"/>
    <n v="1"/>
    <n v="2"/>
  </r>
  <r>
    <x v="20"/>
    <x v="96"/>
    <x v="0"/>
    <x v="2"/>
    <n v="1"/>
    <n v="1"/>
    <n v="0"/>
    <n v="0"/>
    <n v="2"/>
    <n v="0"/>
    <n v="1"/>
    <n v="0"/>
    <n v="1"/>
    <n v="2"/>
  </r>
  <r>
    <x v="20"/>
    <x v="96"/>
    <x v="0"/>
    <x v="4"/>
    <n v="2"/>
    <n v="0"/>
    <n v="0"/>
    <n v="0"/>
    <n v="1"/>
    <n v="1"/>
    <n v="1"/>
    <n v="0"/>
    <n v="0"/>
    <n v="2"/>
  </r>
  <r>
    <x v="20"/>
    <x v="96"/>
    <x v="1"/>
    <x v="0"/>
    <n v="10"/>
    <n v="3"/>
    <n v="3"/>
    <n v="1"/>
    <n v="8"/>
    <n v="7"/>
    <n v="0"/>
    <n v="3"/>
    <n v="6"/>
    <n v="16"/>
  </r>
  <r>
    <x v="20"/>
    <x v="96"/>
    <x v="1"/>
    <x v="1"/>
    <n v="0"/>
    <n v="1"/>
    <n v="0"/>
    <n v="0"/>
    <n v="1"/>
    <n v="0"/>
    <n v="0"/>
    <n v="1"/>
    <n v="0"/>
    <n v="1"/>
  </r>
  <r>
    <x v="20"/>
    <x v="96"/>
    <x v="1"/>
    <x v="3"/>
    <n v="2"/>
    <n v="0"/>
    <n v="0"/>
    <n v="0"/>
    <n v="0"/>
    <n v="2"/>
    <n v="0"/>
    <n v="0"/>
    <n v="0"/>
    <n v="2"/>
  </r>
  <r>
    <x v="20"/>
    <x v="96"/>
    <x v="1"/>
    <x v="4"/>
    <n v="2"/>
    <n v="0"/>
    <n v="3"/>
    <n v="1"/>
    <n v="3"/>
    <n v="2"/>
    <n v="0"/>
    <n v="2"/>
    <n v="1"/>
    <n v="5"/>
  </r>
  <r>
    <x v="20"/>
    <x v="97"/>
    <x v="0"/>
    <x v="0"/>
    <n v="16"/>
    <n v="7"/>
    <n v="3"/>
    <n v="1"/>
    <n v="14"/>
    <n v="8"/>
    <n v="1"/>
    <n v="9"/>
    <n v="8"/>
    <n v="26"/>
  </r>
  <r>
    <x v="20"/>
    <x v="97"/>
    <x v="0"/>
    <x v="5"/>
    <n v="2"/>
    <n v="0"/>
    <n v="0"/>
    <n v="0"/>
    <n v="1"/>
    <n v="1"/>
    <n v="0"/>
    <n v="1"/>
    <n v="0"/>
    <n v="2"/>
  </r>
  <r>
    <x v="20"/>
    <x v="97"/>
    <x v="0"/>
    <x v="1"/>
    <n v="2"/>
    <n v="0"/>
    <n v="0"/>
    <n v="0"/>
    <n v="1"/>
    <n v="1"/>
    <n v="0"/>
    <n v="1"/>
    <n v="0"/>
    <n v="2"/>
  </r>
  <r>
    <x v="20"/>
    <x v="97"/>
    <x v="0"/>
    <x v="3"/>
    <n v="0"/>
    <n v="1"/>
    <n v="1"/>
    <n v="0"/>
    <n v="2"/>
    <n v="0"/>
    <n v="0"/>
    <n v="1"/>
    <n v="1"/>
    <n v="2"/>
  </r>
  <r>
    <x v="20"/>
    <x v="97"/>
    <x v="0"/>
    <x v="4"/>
    <n v="2"/>
    <n v="2"/>
    <n v="1"/>
    <n v="0"/>
    <n v="3"/>
    <n v="2"/>
    <n v="0"/>
    <n v="2"/>
    <n v="1"/>
    <n v="5"/>
  </r>
  <r>
    <x v="20"/>
    <x v="97"/>
    <x v="1"/>
    <x v="0"/>
    <n v="9"/>
    <n v="2"/>
    <n v="5"/>
    <n v="1"/>
    <n v="10"/>
    <n v="5"/>
    <n v="2"/>
    <n v="6"/>
    <n v="3"/>
    <n v="16"/>
  </r>
  <r>
    <x v="20"/>
    <x v="97"/>
    <x v="1"/>
    <x v="3"/>
    <n v="3"/>
    <n v="0"/>
    <n v="0"/>
    <n v="0"/>
    <n v="0"/>
    <n v="3"/>
    <n v="0"/>
    <n v="0"/>
    <n v="0"/>
    <n v="3"/>
  </r>
  <r>
    <x v="20"/>
    <x v="97"/>
    <x v="1"/>
    <x v="4"/>
    <n v="2"/>
    <n v="1"/>
    <n v="2"/>
    <n v="0"/>
    <n v="3"/>
    <n v="2"/>
    <n v="1"/>
    <n v="2"/>
    <n v="0"/>
    <n v="5"/>
  </r>
  <r>
    <x v="20"/>
    <x v="98"/>
    <x v="0"/>
    <x v="0"/>
    <n v="8"/>
    <n v="11"/>
    <n v="4"/>
    <n v="1"/>
    <n v="17"/>
    <n v="5"/>
    <n v="0"/>
    <n v="8"/>
    <n v="10"/>
    <n v="23"/>
  </r>
  <r>
    <x v="20"/>
    <x v="98"/>
    <x v="0"/>
    <x v="5"/>
    <n v="4"/>
    <n v="0"/>
    <n v="0"/>
    <n v="0"/>
    <n v="1"/>
    <n v="3"/>
    <n v="0"/>
    <n v="1"/>
    <n v="0"/>
    <n v="4"/>
  </r>
  <r>
    <x v="20"/>
    <x v="98"/>
    <x v="0"/>
    <x v="1"/>
    <n v="1"/>
    <n v="0"/>
    <n v="0"/>
    <n v="0"/>
    <n v="0"/>
    <n v="1"/>
    <n v="0"/>
    <n v="0"/>
    <n v="0"/>
    <n v="1"/>
  </r>
  <r>
    <x v="20"/>
    <x v="98"/>
    <x v="0"/>
    <x v="4"/>
    <n v="3"/>
    <n v="0"/>
    <n v="0"/>
    <n v="0"/>
    <n v="1"/>
    <n v="2"/>
    <n v="0"/>
    <n v="0"/>
    <n v="1"/>
    <n v="3"/>
  </r>
  <r>
    <x v="20"/>
    <x v="98"/>
    <x v="1"/>
    <x v="0"/>
    <n v="10"/>
    <n v="3"/>
    <n v="4"/>
    <n v="4"/>
    <n v="8"/>
    <n v="6"/>
    <n v="0"/>
    <n v="4"/>
    <n v="7"/>
    <n v="17"/>
  </r>
  <r>
    <x v="20"/>
    <x v="98"/>
    <x v="1"/>
    <x v="5"/>
    <n v="0"/>
    <n v="0"/>
    <n v="1"/>
    <n v="0"/>
    <n v="1"/>
    <n v="0"/>
    <n v="0"/>
    <n v="0"/>
    <n v="1"/>
    <n v="1"/>
  </r>
  <r>
    <x v="20"/>
    <x v="98"/>
    <x v="1"/>
    <x v="1"/>
    <n v="3"/>
    <n v="0"/>
    <n v="0"/>
    <n v="0"/>
    <n v="0"/>
    <n v="3"/>
    <n v="0"/>
    <n v="0"/>
    <n v="0"/>
    <n v="3"/>
  </r>
  <r>
    <x v="20"/>
    <x v="98"/>
    <x v="1"/>
    <x v="3"/>
    <n v="1"/>
    <n v="1"/>
    <n v="0"/>
    <n v="0"/>
    <n v="2"/>
    <n v="0"/>
    <n v="0"/>
    <n v="1"/>
    <n v="1"/>
    <n v="2"/>
  </r>
  <r>
    <x v="20"/>
    <x v="98"/>
    <x v="1"/>
    <x v="2"/>
    <n v="2"/>
    <n v="0"/>
    <n v="0"/>
    <n v="0"/>
    <n v="1"/>
    <n v="1"/>
    <n v="0"/>
    <n v="1"/>
    <n v="0"/>
    <n v="2"/>
  </r>
  <r>
    <x v="20"/>
    <x v="98"/>
    <x v="1"/>
    <x v="4"/>
    <n v="4"/>
    <n v="1"/>
    <n v="0"/>
    <n v="0"/>
    <n v="1"/>
    <n v="4"/>
    <n v="0"/>
    <n v="0"/>
    <n v="1"/>
    <n v="5"/>
  </r>
  <r>
    <x v="20"/>
    <x v="99"/>
    <x v="0"/>
    <x v="0"/>
    <n v="14"/>
    <n v="5"/>
    <n v="6"/>
    <n v="0"/>
    <n v="15"/>
    <n v="7"/>
    <n v="1"/>
    <n v="7"/>
    <n v="10"/>
    <n v="25"/>
  </r>
  <r>
    <x v="20"/>
    <x v="99"/>
    <x v="0"/>
    <x v="5"/>
    <n v="1"/>
    <n v="1"/>
    <n v="2"/>
    <n v="0"/>
    <n v="3"/>
    <n v="1"/>
    <n v="0"/>
    <n v="1"/>
    <n v="2"/>
    <n v="4"/>
  </r>
  <r>
    <x v="20"/>
    <x v="99"/>
    <x v="0"/>
    <x v="1"/>
    <n v="2"/>
    <n v="0"/>
    <n v="0"/>
    <n v="0"/>
    <n v="0"/>
    <n v="2"/>
    <n v="0"/>
    <n v="0"/>
    <n v="0"/>
    <n v="2"/>
  </r>
  <r>
    <x v="20"/>
    <x v="99"/>
    <x v="0"/>
    <x v="3"/>
    <n v="1"/>
    <n v="0"/>
    <n v="0"/>
    <n v="0"/>
    <n v="0"/>
    <n v="1"/>
    <n v="0"/>
    <n v="0"/>
    <n v="0"/>
    <n v="1"/>
  </r>
  <r>
    <x v="20"/>
    <x v="99"/>
    <x v="0"/>
    <x v="2"/>
    <n v="0"/>
    <n v="0"/>
    <n v="2"/>
    <n v="1"/>
    <n v="2"/>
    <n v="0"/>
    <n v="0"/>
    <n v="1"/>
    <n v="1"/>
    <n v="2"/>
  </r>
  <r>
    <x v="20"/>
    <x v="99"/>
    <x v="0"/>
    <x v="4"/>
    <n v="1"/>
    <n v="1"/>
    <n v="0"/>
    <n v="0"/>
    <n v="1"/>
    <n v="1"/>
    <n v="0"/>
    <n v="1"/>
    <n v="0"/>
    <n v="2"/>
  </r>
  <r>
    <x v="20"/>
    <x v="99"/>
    <x v="1"/>
    <x v="0"/>
    <n v="2"/>
    <n v="4"/>
    <n v="3"/>
    <n v="1"/>
    <n v="7"/>
    <n v="2"/>
    <n v="0"/>
    <n v="1"/>
    <n v="6"/>
    <n v="9"/>
  </r>
  <r>
    <x v="20"/>
    <x v="99"/>
    <x v="1"/>
    <x v="2"/>
    <n v="1"/>
    <n v="0"/>
    <n v="1"/>
    <n v="0"/>
    <n v="2"/>
    <n v="0"/>
    <n v="0"/>
    <n v="2"/>
    <n v="0"/>
    <n v="2"/>
  </r>
  <r>
    <x v="20"/>
    <x v="99"/>
    <x v="1"/>
    <x v="4"/>
    <n v="4"/>
    <n v="1"/>
    <n v="0"/>
    <n v="0"/>
    <n v="1"/>
    <n v="4"/>
    <n v="0"/>
    <n v="0"/>
    <n v="1"/>
    <n v="5"/>
  </r>
  <r>
    <x v="20"/>
    <x v="100"/>
    <x v="0"/>
    <x v="0"/>
    <n v="14"/>
    <n v="7"/>
    <n v="5"/>
    <n v="2"/>
    <n v="18"/>
    <n v="5"/>
    <n v="5"/>
    <n v="6"/>
    <n v="10"/>
    <n v="26"/>
  </r>
  <r>
    <x v="20"/>
    <x v="100"/>
    <x v="0"/>
    <x v="5"/>
    <n v="1"/>
    <n v="1"/>
    <n v="1"/>
    <n v="0"/>
    <n v="2"/>
    <n v="1"/>
    <n v="0"/>
    <n v="1"/>
    <n v="1"/>
    <n v="3"/>
  </r>
  <r>
    <x v="20"/>
    <x v="100"/>
    <x v="0"/>
    <x v="1"/>
    <n v="1"/>
    <n v="1"/>
    <n v="0"/>
    <n v="0"/>
    <n v="1"/>
    <n v="0"/>
    <n v="0"/>
    <n v="1"/>
    <n v="1"/>
    <n v="2"/>
  </r>
  <r>
    <x v="20"/>
    <x v="100"/>
    <x v="0"/>
    <x v="3"/>
    <n v="1"/>
    <n v="1"/>
    <n v="1"/>
    <n v="0"/>
    <n v="3"/>
    <n v="0"/>
    <n v="1"/>
    <n v="1"/>
    <n v="1"/>
    <n v="3"/>
  </r>
  <r>
    <x v="20"/>
    <x v="100"/>
    <x v="0"/>
    <x v="4"/>
    <n v="2"/>
    <n v="0"/>
    <n v="0"/>
    <n v="0"/>
    <n v="0"/>
    <n v="2"/>
    <n v="0"/>
    <n v="0"/>
    <n v="0"/>
    <n v="2"/>
  </r>
  <r>
    <x v="20"/>
    <x v="100"/>
    <x v="1"/>
    <x v="0"/>
    <n v="2"/>
    <n v="4"/>
    <n v="4"/>
    <n v="2"/>
    <n v="8"/>
    <n v="2"/>
    <n v="0"/>
    <n v="3"/>
    <n v="5"/>
    <n v="10"/>
  </r>
  <r>
    <x v="20"/>
    <x v="100"/>
    <x v="1"/>
    <x v="5"/>
    <n v="2"/>
    <n v="0"/>
    <n v="0"/>
    <n v="0"/>
    <n v="1"/>
    <n v="1"/>
    <n v="0"/>
    <n v="0"/>
    <n v="1"/>
    <n v="2"/>
  </r>
  <r>
    <x v="20"/>
    <x v="100"/>
    <x v="1"/>
    <x v="1"/>
    <n v="1"/>
    <n v="0"/>
    <n v="1"/>
    <n v="0"/>
    <n v="1"/>
    <n v="1"/>
    <n v="0"/>
    <n v="1"/>
    <n v="0"/>
    <n v="2"/>
  </r>
  <r>
    <x v="20"/>
    <x v="100"/>
    <x v="1"/>
    <x v="3"/>
    <n v="2"/>
    <n v="1"/>
    <n v="1"/>
    <n v="1"/>
    <n v="2"/>
    <n v="1"/>
    <n v="1"/>
    <n v="1"/>
    <n v="1"/>
    <n v="4"/>
  </r>
  <r>
    <x v="20"/>
    <x v="100"/>
    <x v="1"/>
    <x v="2"/>
    <n v="0"/>
    <n v="1"/>
    <n v="0"/>
    <n v="0"/>
    <n v="1"/>
    <n v="0"/>
    <n v="0"/>
    <n v="0"/>
    <n v="1"/>
    <n v="1"/>
  </r>
  <r>
    <x v="20"/>
    <x v="100"/>
    <x v="1"/>
    <x v="4"/>
    <n v="0"/>
    <n v="1"/>
    <n v="0"/>
    <n v="0"/>
    <n v="1"/>
    <n v="0"/>
    <n v="0"/>
    <n v="1"/>
    <n v="0"/>
    <n v="1"/>
  </r>
  <r>
    <x v="20"/>
    <x v="101"/>
    <x v="0"/>
    <x v="0"/>
    <n v="18"/>
    <n v="5"/>
    <n v="4"/>
    <n v="1"/>
    <n v="12"/>
    <n v="10"/>
    <n v="3"/>
    <n v="7"/>
    <n v="7"/>
    <n v="27"/>
  </r>
  <r>
    <x v="20"/>
    <x v="101"/>
    <x v="0"/>
    <x v="5"/>
    <n v="1"/>
    <n v="0"/>
    <n v="1"/>
    <n v="1"/>
    <n v="1"/>
    <n v="1"/>
    <n v="0"/>
    <n v="1"/>
    <n v="0"/>
    <n v="2"/>
  </r>
  <r>
    <x v="20"/>
    <x v="101"/>
    <x v="0"/>
    <x v="3"/>
    <n v="2"/>
    <n v="0"/>
    <n v="0"/>
    <n v="0"/>
    <n v="0"/>
    <n v="2"/>
    <n v="0"/>
    <n v="0"/>
    <n v="0"/>
    <n v="2"/>
  </r>
  <r>
    <x v="20"/>
    <x v="101"/>
    <x v="0"/>
    <x v="2"/>
    <n v="0"/>
    <n v="1"/>
    <n v="0"/>
    <n v="0"/>
    <n v="1"/>
    <n v="0"/>
    <n v="0"/>
    <n v="0"/>
    <n v="1"/>
    <n v="1"/>
  </r>
  <r>
    <x v="20"/>
    <x v="101"/>
    <x v="0"/>
    <x v="4"/>
    <n v="5"/>
    <n v="2"/>
    <n v="1"/>
    <n v="0"/>
    <n v="3"/>
    <n v="3"/>
    <n v="0"/>
    <n v="3"/>
    <n v="2"/>
    <n v="8"/>
  </r>
  <r>
    <x v="20"/>
    <x v="101"/>
    <x v="1"/>
    <x v="0"/>
    <n v="7"/>
    <n v="2"/>
    <n v="4"/>
    <n v="1"/>
    <n v="9"/>
    <n v="4"/>
    <n v="1"/>
    <n v="3"/>
    <n v="5"/>
    <n v="13"/>
  </r>
  <r>
    <x v="20"/>
    <x v="101"/>
    <x v="1"/>
    <x v="5"/>
    <n v="1"/>
    <n v="0"/>
    <n v="1"/>
    <n v="1"/>
    <n v="1"/>
    <n v="1"/>
    <n v="0"/>
    <n v="0"/>
    <n v="1"/>
    <n v="2"/>
  </r>
  <r>
    <x v="20"/>
    <x v="101"/>
    <x v="1"/>
    <x v="1"/>
    <n v="2"/>
    <n v="1"/>
    <n v="0"/>
    <n v="0"/>
    <n v="2"/>
    <n v="1"/>
    <n v="0"/>
    <n v="1"/>
    <n v="1"/>
    <n v="3"/>
  </r>
  <r>
    <x v="20"/>
    <x v="101"/>
    <x v="1"/>
    <x v="2"/>
    <n v="1"/>
    <n v="0"/>
    <n v="0"/>
    <n v="0"/>
    <n v="0"/>
    <n v="0"/>
    <n v="0"/>
    <n v="1"/>
    <n v="0"/>
    <n v="1"/>
  </r>
  <r>
    <x v="20"/>
    <x v="101"/>
    <x v="1"/>
    <x v="4"/>
    <n v="1"/>
    <n v="1"/>
    <n v="2"/>
    <n v="1"/>
    <n v="3"/>
    <n v="0"/>
    <n v="1"/>
    <n v="3"/>
    <n v="0"/>
    <n v="4"/>
  </r>
  <r>
    <x v="20"/>
    <x v="102"/>
    <x v="0"/>
    <x v="0"/>
    <n v="11"/>
    <n v="10"/>
    <n v="3"/>
    <n v="1"/>
    <n v="16"/>
    <n v="4"/>
    <n v="2"/>
    <n v="10"/>
    <n v="8"/>
    <n v="24"/>
  </r>
  <r>
    <x v="20"/>
    <x v="102"/>
    <x v="0"/>
    <x v="1"/>
    <n v="1"/>
    <n v="0"/>
    <n v="0"/>
    <n v="0"/>
    <n v="0"/>
    <n v="0"/>
    <n v="1"/>
    <n v="0"/>
    <n v="0"/>
    <n v="1"/>
  </r>
  <r>
    <x v="20"/>
    <x v="102"/>
    <x v="0"/>
    <x v="3"/>
    <n v="0"/>
    <n v="1"/>
    <n v="0"/>
    <n v="0"/>
    <n v="1"/>
    <n v="0"/>
    <n v="0"/>
    <n v="0"/>
    <n v="1"/>
    <n v="1"/>
  </r>
  <r>
    <x v="20"/>
    <x v="102"/>
    <x v="0"/>
    <x v="2"/>
    <n v="1"/>
    <n v="0"/>
    <n v="0"/>
    <n v="0"/>
    <n v="0"/>
    <n v="1"/>
    <n v="0"/>
    <n v="0"/>
    <n v="0"/>
    <n v="1"/>
  </r>
  <r>
    <x v="20"/>
    <x v="102"/>
    <x v="0"/>
    <x v="4"/>
    <n v="2"/>
    <n v="0"/>
    <n v="1"/>
    <n v="0"/>
    <n v="1"/>
    <n v="2"/>
    <n v="0"/>
    <n v="1"/>
    <n v="0"/>
    <n v="3"/>
  </r>
  <r>
    <x v="20"/>
    <x v="102"/>
    <x v="1"/>
    <x v="0"/>
    <n v="7"/>
    <n v="6"/>
    <n v="7"/>
    <n v="5"/>
    <n v="13"/>
    <n v="7"/>
    <n v="0"/>
    <n v="5"/>
    <n v="8"/>
    <n v="20"/>
  </r>
  <r>
    <x v="20"/>
    <x v="102"/>
    <x v="1"/>
    <x v="5"/>
    <n v="1"/>
    <n v="0"/>
    <n v="0"/>
    <n v="0"/>
    <n v="0"/>
    <n v="1"/>
    <n v="0"/>
    <n v="0"/>
    <n v="0"/>
    <n v="1"/>
  </r>
  <r>
    <x v="20"/>
    <x v="102"/>
    <x v="1"/>
    <x v="1"/>
    <n v="1"/>
    <n v="0"/>
    <n v="0"/>
    <n v="0"/>
    <n v="1"/>
    <n v="0"/>
    <n v="1"/>
    <n v="0"/>
    <n v="0"/>
    <n v="1"/>
  </r>
  <r>
    <x v="20"/>
    <x v="102"/>
    <x v="1"/>
    <x v="2"/>
    <n v="1"/>
    <n v="0"/>
    <n v="0"/>
    <n v="0"/>
    <n v="0"/>
    <n v="1"/>
    <n v="0"/>
    <n v="0"/>
    <n v="0"/>
    <n v="1"/>
  </r>
  <r>
    <x v="20"/>
    <x v="102"/>
    <x v="1"/>
    <x v="4"/>
    <n v="1"/>
    <n v="0"/>
    <n v="1"/>
    <n v="1"/>
    <n v="1"/>
    <n v="1"/>
    <n v="0"/>
    <n v="0"/>
    <n v="1"/>
    <n v="2"/>
  </r>
  <r>
    <x v="20"/>
    <x v="103"/>
    <x v="0"/>
    <x v="0"/>
    <n v="20"/>
    <n v="10"/>
    <n v="5"/>
    <n v="3"/>
    <n v="18"/>
    <n v="13"/>
    <n v="3"/>
    <n v="8"/>
    <n v="11"/>
    <n v="35"/>
  </r>
  <r>
    <x v="20"/>
    <x v="103"/>
    <x v="0"/>
    <x v="1"/>
    <n v="1"/>
    <n v="0"/>
    <n v="0"/>
    <n v="0"/>
    <n v="0"/>
    <n v="1"/>
    <n v="0"/>
    <n v="0"/>
    <n v="0"/>
    <n v="1"/>
  </r>
  <r>
    <x v="20"/>
    <x v="103"/>
    <x v="0"/>
    <x v="3"/>
    <n v="3"/>
    <n v="0"/>
    <n v="0"/>
    <n v="0"/>
    <n v="1"/>
    <n v="2"/>
    <n v="1"/>
    <n v="0"/>
    <n v="0"/>
    <n v="3"/>
  </r>
  <r>
    <x v="20"/>
    <x v="103"/>
    <x v="0"/>
    <x v="4"/>
    <n v="3"/>
    <n v="2"/>
    <n v="2"/>
    <n v="1"/>
    <n v="6"/>
    <n v="0"/>
    <n v="1"/>
    <n v="2"/>
    <n v="4"/>
    <n v="7"/>
  </r>
  <r>
    <x v="20"/>
    <x v="103"/>
    <x v="1"/>
    <x v="0"/>
    <n v="4"/>
    <n v="1"/>
    <n v="4"/>
    <n v="2"/>
    <n v="5"/>
    <n v="2"/>
    <n v="1"/>
    <n v="1"/>
    <n v="5"/>
    <n v="9"/>
  </r>
  <r>
    <x v="20"/>
    <x v="103"/>
    <x v="1"/>
    <x v="3"/>
    <n v="1"/>
    <n v="0"/>
    <n v="0"/>
    <n v="0"/>
    <n v="0"/>
    <n v="0"/>
    <n v="0"/>
    <n v="1"/>
    <n v="0"/>
    <n v="1"/>
  </r>
  <r>
    <x v="20"/>
    <x v="103"/>
    <x v="1"/>
    <x v="4"/>
    <n v="1"/>
    <n v="1"/>
    <n v="0"/>
    <n v="0"/>
    <n v="1"/>
    <n v="1"/>
    <n v="0"/>
    <n v="1"/>
    <n v="0"/>
    <n v="2"/>
  </r>
  <r>
    <x v="20"/>
    <x v="8"/>
    <x v="0"/>
    <x v="0"/>
    <n v="8"/>
    <n v="12"/>
    <n v="4"/>
    <n v="2"/>
    <n v="18"/>
    <n v="5"/>
    <n v="2"/>
    <n v="7"/>
    <n v="10"/>
    <n v="24"/>
  </r>
  <r>
    <x v="20"/>
    <x v="8"/>
    <x v="0"/>
    <x v="5"/>
    <n v="2"/>
    <n v="0"/>
    <n v="0"/>
    <n v="0"/>
    <n v="0"/>
    <n v="1"/>
    <n v="0"/>
    <n v="1"/>
    <n v="0"/>
    <n v="2"/>
  </r>
  <r>
    <x v="20"/>
    <x v="8"/>
    <x v="0"/>
    <x v="1"/>
    <n v="3"/>
    <n v="1"/>
    <n v="0"/>
    <n v="0"/>
    <n v="1"/>
    <n v="3"/>
    <n v="0"/>
    <n v="1"/>
    <n v="0"/>
    <n v="4"/>
  </r>
  <r>
    <x v="20"/>
    <x v="8"/>
    <x v="0"/>
    <x v="3"/>
    <n v="0"/>
    <n v="0"/>
    <n v="1"/>
    <n v="0"/>
    <n v="1"/>
    <n v="0"/>
    <n v="0"/>
    <n v="1"/>
    <n v="0"/>
    <n v="1"/>
  </r>
  <r>
    <x v="20"/>
    <x v="8"/>
    <x v="0"/>
    <x v="2"/>
    <n v="3"/>
    <n v="0"/>
    <n v="0"/>
    <n v="0"/>
    <n v="1"/>
    <n v="2"/>
    <n v="0"/>
    <n v="1"/>
    <n v="0"/>
    <n v="3"/>
  </r>
  <r>
    <x v="20"/>
    <x v="8"/>
    <x v="0"/>
    <x v="4"/>
    <n v="2"/>
    <n v="0"/>
    <n v="1"/>
    <n v="1"/>
    <n v="1"/>
    <n v="1"/>
    <n v="0"/>
    <n v="2"/>
    <n v="0"/>
    <n v="3"/>
  </r>
  <r>
    <x v="20"/>
    <x v="8"/>
    <x v="1"/>
    <x v="0"/>
    <n v="6"/>
    <n v="3"/>
    <n v="2"/>
    <n v="0"/>
    <n v="6"/>
    <n v="4"/>
    <n v="0"/>
    <n v="3"/>
    <n v="4"/>
    <n v="11"/>
  </r>
  <r>
    <x v="20"/>
    <x v="8"/>
    <x v="1"/>
    <x v="5"/>
    <n v="0"/>
    <n v="0"/>
    <n v="1"/>
    <n v="0"/>
    <n v="1"/>
    <n v="0"/>
    <n v="0"/>
    <n v="0"/>
    <n v="1"/>
    <n v="1"/>
  </r>
  <r>
    <x v="20"/>
    <x v="8"/>
    <x v="1"/>
    <x v="1"/>
    <n v="0"/>
    <n v="2"/>
    <n v="0"/>
    <n v="0"/>
    <n v="2"/>
    <n v="0"/>
    <n v="0"/>
    <n v="0"/>
    <n v="2"/>
    <n v="2"/>
  </r>
  <r>
    <x v="20"/>
    <x v="8"/>
    <x v="1"/>
    <x v="4"/>
    <n v="1"/>
    <n v="1"/>
    <n v="1"/>
    <n v="1"/>
    <n v="2"/>
    <n v="0"/>
    <n v="0"/>
    <n v="3"/>
    <n v="0"/>
    <n v="3"/>
  </r>
  <r>
    <x v="20"/>
    <x v="172"/>
    <x v="0"/>
    <x v="0"/>
    <n v="15"/>
    <n v="5"/>
    <n v="3"/>
    <n v="1"/>
    <n v="11"/>
    <n v="10"/>
    <n v="1"/>
    <n v="5"/>
    <n v="7"/>
    <n v="23"/>
  </r>
  <r>
    <x v="20"/>
    <x v="172"/>
    <x v="0"/>
    <x v="5"/>
    <n v="1"/>
    <n v="0"/>
    <n v="2"/>
    <n v="2"/>
    <n v="3"/>
    <n v="0"/>
    <n v="0"/>
    <n v="1"/>
    <n v="2"/>
    <n v="3"/>
  </r>
  <r>
    <x v="20"/>
    <x v="172"/>
    <x v="0"/>
    <x v="1"/>
    <n v="0"/>
    <n v="0"/>
    <n v="3"/>
    <n v="0"/>
    <n v="3"/>
    <n v="0"/>
    <n v="0"/>
    <n v="1"/>
    <n v="2"/>
    <n v="3"/>
  </r>
  <r>
    <x v="20"/>
    <x v="172"/>
    <x v="0"/>
    <x v="3"/>
    <n v="1"/>
    <n v="0"/>
    <n v="2"/>
    <n v="1"/>
    <n v="2"/>
    <n v="1"/>
    <n v="0"/>
    <n v="1"/>
    <n v="1"/>
    <n v="3"/>
  </r>
  <r>
    <x v="20"/>
    <x v="172"/>
    <x v="0"/>
    <x v="2"/>
    <n v="1"/>
    <n v="0"/>
    <n v="0"/>
    <n v="0"/>
    <n v="1"/>
    <n v="0"/>
    <n v="0"/>
    <n v="1"/>
    <n v="0"/>
    <n v="1"/>
  </r>
  <r>
    <x v="20"/>
    <x v="172"/>
    <x v="0"/>
    <x v="4"/>
    <n v="2"/>
    <n v="1"/>
    <n v="0"/>
    <n v="0"/>
    <n v="2"/>
    <n v="0"/>
    <n v="0"/>
    <n v="2"/>
    <n v="1"/>
    <n v="3"/>
  </r>
  <r>
    <x v="20"/>
    <x v="172"/>
    <x v="1"/>
    <x v="0"/>
    <n v="7"/>
    <n v="3"/>
    <n v="4"/>
    <n v="3"/>
    <n v="7"/>
    <n v="5"/>
    <n v="0"/>
    <n v="4"/>
    <n v="5"/>
    <n v="14"/>
  </r>
  <r>
    <x v="20"/>
    <x v="172"/>
    <x v="1"/>
    <x v="5"/>
    <n v="0"/>
    <n v="0"/>
    <n v="1"/>
    <n v="0"/>
    <n v="1"/>
    <n v="0"/>
    <n v="0"/>
    <n v="0"/>
    <n v="1"/>
    <n v="1"/>
  </r>
  <r>
    <x v="20"/>
    <x v="172"/>
    <x v="1"/>
    <x v="1"/>
    <n v="0"/>
    <n v="0"/>
    <n v="1"/>
    <n v="0"/>
    <n v="1"/>
    <n v="0"/>
    <n v="0"/>
    <n v="1"/>
    <n v="0"/>
    <n v="1"/>
  </r>
  <r>
    <x v="20"/>
    <x v="172"/>
    <x v="1"/>
    <x v="3"/>
    <n v="0"/>
    <n v="1"/>
    <n v="0"/>
    <n v="0"/>
    <n v="1"/>
    <n v="0"/>
    <n v="0"/>
    <n v="0"/>
    <n v="1"/>
    <n v="1"/>
  </r>
  <r>
    <x v="20"/>
    <x v="172"/>
    <x v="1"/>
    <x v="2"/>
    <n v="0"/>
    <n v="0"/>
    <n v="1"/>
    <n v="0"/>
    <n v="1"/>
    <n v="0"/>
    <n v="0"/>
    <n v="0"/>
    <n v="1"/>
    <n v="1"/>
  </r>
  <r>
    <x v="20"/>
    <x v="172"/>
    <x v="1"/>
    <x v="4"/>
    <n v="1"/>
    <n v="0"/>
    <n v="0"/>
    <n v="0"/>
    <n v="0"/>
    <n v="1"/>
    <n v="0"/>
    <n v="0"/>
    <n v="0"/>
    <n v="1"/>
  </r>
  <r>
    <x v="20"/>
    <x v="104"/>
    <x v="0"/>
    <x v="0"/>
    <n v="16"/>
    <n v="7"/>
    <n v="3"/>
    <n v="2"/>
    <n v="14"/>
    <n v="7"/>
    <n v="4"/>
    <n v="7"/>
    <n v="8"/>
    <n v="26"/>
  </r>
  <r>
    <x v="20"/>
    <x v="104"/>
    <x v="0"/>
    <x v="5"/>
    <n v="3"/>
    <n v="0"/>
    <n v="0"/>
    <n v="0"/>
    <n v="3"/>
    <n v="0"/>
    <n v="0"/>
    <n v="2"/>
    <n v="1"/>
    <n v="3"/>
  </r>
  <r>
    <x v="20"/>
    <x v="104"/>
    <x v="0"/>
    <x v="1"/>
    <n v="1"/>
    <n v="0"/>
    <n v="1"/>
    <n v="0"/>
    <n v="1"/>
    <n v="1"/>
    <n v="0"/>
    <n v="0"/>
    <n v="1"/>
    <n v="2"/>
  </r>
  <r>
    <x v="20"/>
    <x v="104"/>
    <x v="0"/>
    <x v="3"/>
    <n v="0"/>
    <n v="1"/>
    <n v="0"/>
    <n v="0"/>
    <n v="1"/>
    <n v="0"/>
    <n v="0"/>
    <n v="1"/>
    <n v="0"/>
    <n v="1"/>
  </r>
  <r>
    <x v="20"/>
    <x v="104"/>
    <x v="0"/>
    <x v="2"/>
    <n v="1"/>
    <n v="1"/>
    <n v="0"/>
    <n v="0"/>
    <n v="2"/>
    <n v="0"/>
    <n v="0"/>
    <n v="2"/>
    <n v="0"/>
    <n v="2"/>
  </r>
  <r>
    <x v="20"/>
    <x v="104"/>
    <x v="0"/>
    <x v="4"/>
    <n v="3"/>
    <n v="1"/>
    <n v="0"/>
    <n v="0"/>
    <n v="2"/>
    <n v="2"/>
    <n v="0"/>
    <n v="2"/>
    <n v="0"/>
    <n v="4"/>
  </r>
  <r>
    <x v="20"/>
    <x v="104"/>
    <x v="1"/>
    <x v="0"/>
    <n v="8"/>
    <n v="5"/>
    <n v="4"/>
    <n v="2"/>
    <n v="9"/>
    <n v="7"/>
    <n v="1"/>
    <n v="2"/>
    <n v="7"/>
    <n v="17"/>
  </r>
  <r>
    <x v="20"/>
    <x v="104"/>
    <x v="1"/>
    <x v="1"/>
    <n v="0"/>
    <n v="0"/>
    <n v="1"/>
    <n v="0"/>
    <n v="1"/>
    <n v="0"/>
    <n v="0"/>
    <n v="0"/>
    <n v="1"/>
    <n v="1"/>
  </r>
  <r>
    <x v="20"/>
    <x v="104"/>
    <x v="1"/>
    <x v="4"/>
    <n v="2"/>
    <n v="0"/>
    <n v="0"/>
    <n v="0"/>
    <n v="0"/>
    <n v="0"/>
    <n v="0"/>
    <n v="2"/>
    <n v="0"/>
    <n v="2"/>
  </r>
  <r>
    <x v="20"/>
    <x v="105"/>
    <x v="0"/>
    <x v="0"/>
    <n v="22"/>
    <n v="7"/>
    <n v="2"/>
    <n v="1"/>
    <n v="12"/>
    <n v="10"/>
    <n v="6"/>
    <n v="11"/>
    <n v="4"/>
    <n v="31"/>
  </r>
  <r>
    <x v="20"/>
    <x v="105"/>
    <x v="0"/>
    <x v="1"/>
    <n v="2"/>
    <n v="0"/>
    <n v="0"/>
    <n v="0"/>
    <n v="1"/>
    <n v="1"/>
    <n v="0"/>
    <n v="1"/>
    <n v="0"/>
    <n v="2"/>
  </r>
  <r>
    <x v="20"/>
    <x v="105"/>
    <x v="0"/>
    <x v="3"/>
    <n v="2"/>
    <n v="0"/>
    <n v="0"/>
    <n v="0"/>
    <n v="1"/>
    <n v="0"/>
    <n v="0"/>
    <n v="2"/>
    <n v="0"/>
    <n v="2"/>
  </r>
  <r>
    <x v="20"/>
    <x v="105"/>
    <x v="0"/>
    <x v="2"/>
    <n v="0"/>
    <n v="1"/>
    <n v="1"/>
    <n v="1"/>
    <n v="2"/>
    <n v="0"/>
    <n v="0"/>
    <n v="1"/>
    <n v="1"/>
    <n v="2"/>
  </r>
  <r>
    <x v="20"/>
    <x v="105"/>
    <x v="0"/>
    <x v="4"/>
    <n v="5"/>
    <n v="0"/>
    <n v="1"/>
    <n v="0"/>
    <n v="1"/>
    <n v="4"/>
    <n v="0"/>
    <n v="1"/>
    <n v="1"/>
    <n v="6"/>
  </r>
  <r>
    <x v="20"/>
    <x v="105"/>
    <x v="1"/>
    <x v="0"/>
    <n v="11"/>
    <n v="0"/>
    <n v="4"/>
    <n v="3"/>
    <n v="5"/>
    <n v="9"/>
    <n v="2"/>
    <n v="0"/>
    <n v="4"/>
    <n v="15"/>
  </r>
  <r>
    <x v="20"/>
    <x v="105"/>
    <x v="1"/>
    <x v="5"/>
    <n v="1"/>
    <n v="0"/>
    <n v="0"/>
    <n v="0"/>
    <n v="0"/>
    <n v="0"/>
    <n v="0"/>
    <n v="1"/>
    <n v="0"/>
    <n v="1"/>
  </r>
  <r>
    <x v="20"/>
    <x v="105"/>
    <x v="1"/>
    <x v="1"/>
    <n v="1"/>
    <n v="0"/>
    <n v="0"/>
    <n v="0"/>
    <n v="0"/>
    <n v="1"/>
    <n v="0"/>
    <n v="0"/>
    <n v="0"/>
    <n v="1"/>
  </r>
  <r>
    <x v="20"/>
    <x v="105"/>
    <x v="1"/>
    <x v="2"/>
    <n v="1"/>
    <n v="0"/>
    <n v="0"/>
    <n v="0"/>
    <n v="0"/>
    <n v="1"/>
    <n v="0"/>
    <n v="0"/>
    <n v="0"/>
    <n v="1"/>
  </r>
  <r>
    <x v="20"/>
    <x v="105"/>
    <x v="1"/>
    <x v="4"/>
    <n v="2"/>
    <n v="0"/>
    <n v="0"/>
    <n v="0"/>
    <n v="0"/>
    <n v="2"/>
    <n v="0"/>
    <n v="0"/>
    <n v="0"/>
    <n v="2"/>
  </r>
  <r>
    <x v="20"/>
    <x v="106"/>
    <x v="0"/>
    <x v="0"/>
    <n v="6"/>
    <n v="7"/>
    <n v="6"/>
    <n v="1"/>
    <n v="13"/>
    <n v="3"/>
    <n v="1"/>
    <n v="7"/>
    <n v="8"/>
    <n v="19"/>
  </r>
  <r>
    <x v="20"/>
    <x v="106"/>
    <x v="0"/>
    <x v="4"/>
    <n v="0"/>
    <n v="1"/>
    <n v="2"/>
    <n v="1"/>
    <n v="3"/>
    <n v="0"/>
    <n v="1"/>
    <n v="1"/>
    <n v="1"/>
    <n v="3"/>
  </r>
  <r>
    <x v="20"/>
    <x v="106"/>
    <x v="1"/>
    <x v="0"/>
    <n v="3"/>
    <n v="2"/>
    <n v="2"/>
    <n v="0"/>
    <n v="6"/>
    <n v="1"/>
    <n v="0"/>
    <n v="4"/>
    <n v="2"/>
    <n v="7"/>
  </r>
  <r>
    <x v="20"/>
    <x v="106"/>
    <x v="1"/>
    <x v="5"/>
    <n v="2"/>
    <n v="0"/>
    <n v="0"/>
    <n v="0"/>
    <n v="1"/>
    <n v="1"/>
    <n v="0"/>
    <n v="1"/>
    <n v="0"/>
    <n v="2"/>
  </r>
  <r>
    <x v="20"/>
    <x v="106"/>
    <x v="1"/>
    <x v="3"/>
    <n v="1"/>
    <n v="0"/>
    <n v="0"/>
    <n v="0"/>
    <n v="0"/>
    <n v="1"/>
    <n v="0"/>
    <n v="0"/>
    <n v="0"/>
    <n v="1"/>
  </r>
  <r>
    <x v="20"/>
    <x v="106"/>
    <x v="1"/>
    <x v="2"/>
    <n v="2"/>
    <n v="0"/>
    <n v="0"/>
    <n v="0"/>
    <n v="0"/>
    <n v="1"/>
    <n v="0"/>
    <n v="1"/>
    <n v="0"/>
    <n v="2"/>
  </r>
  <r>
    <x v="20"/>
    <x v="107"/>
    <x v="0"/>
    <x v="0"/>
    <n v="15"/>
    <n v="10"/>
    <n v="2"/>
    <n v="0"/>
    <n v="16"/>
    <n v="6"/>
    <n v="6"/>
    <n v="6"/>
    <n v="9"/>
    <n v="27"/>
  </r>
  <r>
    <x v="20"/>
    <x v="107"/>
    <x v="0"/>
    <x v="1"/>
    <n v="0"/>
    <n v="1"/>
    <n v="1"/>
    <n v="0"/>
    <n v="2"/>
    <n v="0"/>
    <n v="0"/>
    <n v="0"/>
    <n v="2"/>
    <n v="2"/>
  </r>
  <r>
    <x v="20"/>
    <x v="107"/>
    <x v="0"/>
    <x v="3"/>
    <n v="2"/>
    <n v="0"/>
    <n v="0"/>
    <n v="0"/>
    <n v="0"/>
    <n v="2"/>
    <n v="0"/>
    <n v="0"/>
    <n v="0"/>
    <n v="2"/>
  </r>
  <r>
    <x v="20"/>
    <x v="107"/>
    <x v="0"/>
    <x v="4"/>
    <n v="3"/>
    <n v="0"/>
    <n v="1"/>
    <n v="0"/>
    <n v="2"/>
    <n v="1"/>
    <n v="0"/>
    <n v="2"/>
    <n v="1"/>
    <n v="4"/>
  </r>
  <r>
    <x v="20"/>
    <x v="107"/>
    <x v="1"/>
    <x v="0"/>
    <n v="4"/>
    <n v="3"/>
    <n v="1"/>
    <n v="1"/>
    <n v="6"/>
    <n v="2"/>
    <n v="0"/>
    <n v="4"/>
    <n v="2"/>
    <n v="8"/>
  </r>
  <r>
    <x v="20"/>
    <x v="107"/>
    <x v="1"/>
    <x v="1"/>
    <n v="1"/>
    <n v="0"/>
    <n v="1"/>
    <n v="0"/>
    <n v="2"/>
    <n v="0"/>
    <n v="0"/>
    <n v="2"/>
    <n v="0"/>
    <n v="2"/>
  </r>
  <r>
    <x v="20"/>
    <x v="107"/>
    <x v="1"/>
    <x v="3"/>
    <n v="1"/>
    <n v="0"/>
    <n v="0"/>
    <n v="0"/>
    <n v="0"/>
    <n v="0"/>
    <n v="0"/>
    <n v="1"/>
    <n v="0"/>
    <n v="1"/>
  </r>
  <r>
    <x v="20"/>
    <x v="107"/>
    <x v="1"/>
    <x v="4"/>
    <n v="2"/>
    <n v="0"/>
    <n v="0"/>
    <n v="0"/>
    <n v="0"/>
    <n v="2"/>
    <n v="0"/>
    <n v="0"/>
    <n v="0"/>
    <n v="2"/>
  </r>
  <r>
    <x v="20"/>
    <x v="173"/>
    <x v="0"/>
    <x v="0"/>
    <n v="20"/>
    <n v="10"/>
    <n v="7"/>
    <n v="2"/>
    <n v="21"/>
    <n v="14"/>
    <n v="3"/>
    <n v="4"/>
    <n v="16"/>
    <n v="37"/>
  </r>
  <r>
    <x v="20"/>
    <x v="173"/>
    <x v="0"/>
    <x v="5"/>
    <n v="1"/>
    <n v="0"/>
    <n v="0"/>
    <n v="0"/>
    <n v="0"/>
    <n v="1"/>
    <n v="0"/>
    <n v="0"/>
    <n v="0"/>
    <n v="1"/>
  </r>
  <r>
    <x v="20"/>
    <x v="173"/>
    <x v="0"/>
    <x v="1"/>
    <n v="2"/>
    <n v="0"/>
    <n v="0"/>
    <n v="0"/>
    <n v="0"/>
    <n v="2"/>
    <n v="0"/>
    <n v="0"/>
    <n v="0"/>
    <n v="2"/>
  </r>
  <r>
    <x v="20"/>
    <x v="173"/>
    <x v="0"/>
    <x v="3"/>
    <n v="1"/>
    <n v="0"/>
    <n v="0"/>
    <n v="0"/>
    <n v="0"/>
    <n v="1"/>
    <n v="0"/>
    <n v="0"/>
    <n v="0"/>
    <n v="1"/>
  </r>
  <r>
    <x v="20"/>
    <x v="173"/>
    <x v="0"/>
    <x v="2"/>
    <n v="1"/>
    <n v="1"/>
    <n v="0"/>
    <n v="0"/>
    <n v="1"/>
    <n v="1"/>
    <n v="0"/>
    <n v="1"/>
    <n v="0"/>
    <n v="2"/>
  </r>
  <r>
    <x v="20"/>
    <x v="173"/>
    <x v="0"/>
    <x v="4"/>
    <n v="0"/>
    <n v="3"/>
    <n v="0"/>
    <n v="0"/>
    <n v="3"/>
    <n v="0"/>
    <n v="0"/>
    <n v="2"/>
    <n v="1"/>
    <n v="3"/>
  </r>
  <r>
    <x v="20"/>
    <x v="173"/>
    <x v="1"/>
    <x v="0"/>
    <n v="6"/>
    <n v="6"/>
    <n v="1"/>
    <n v="0"/>
    <n v="9"/>
    <n v="3"/>
    <n v="0"/>
    <n v="6"/>
    <n v="4"/>
    <n v="13"/>
  </r>
  <r>
    <x v="20"/>
    <x v="173"/>
    <x v="1"/>
    <x v="5"/>
    <n v="1"/>
    <n v="0"/>
    <n v="1"/>
    <n v="0"/>
    <n v="2"/>
    <n v="0"/>
    <n v="0"/>
    <n v="1"/>
    <n v="1"/>
    <n v="2"/>
  </r>
  <r>
    <x v="20"/>
    <x v="173"/>
    <x v="1"/>
    <x v="1"/>
    <n v="2"/>
    <n v="1"/>
    <n v="1"/>
    <n v="1"/>
    <n v="2"/>
    <n v="2"/>
    <n v="0"/>
    <n v="0"/>
    <n v="2"/>
    <n v="4"/>
  </r>
  <r>
    <x v="20"/>
    <x v="173"/>
    <x v="1"/>
    <x v="3"/>
    <n v="1"/>
    <n v="0"/>
    <n v="0"/>
    <n v="0"/>
    <n v="1"/>
    <n v="0"/>
    <n v="0"/>
    <n v="1"/>
    <n v="0"/>
    <n v="1"/>
  </r>
  <r>
    <x v="20"/>
    <x v="173"/>
    <x v="1"/>
    <x v="4"/>
    <n v="1"/>
    <n v="0"/>
    <n v="0"/>
    <n v="0"/>
    <n v="0"/>
    <n v="1"/>
    <n v="0"/>
    <n v="0"/>
    <n v="0"/>
    <n v="1"/>
  </r>
  <r>
    <x v="20"/>
    <x v="108"/>
    <x v="0"/>
    <x v="0"/>
    <n v="17"/>
    <n v="3"/>
    <n v="5"/>
    <n v="2"/>
    <n v="10"/>
    <n v="13"/>
    <n v="1"/>
    <n v="5"/>
    <n v="6"/>
    <n v="25"/>
  </r>
  <r>
    <x v="20"/>
    <x v="108"/>
    <x v="0"/>
    <x v="5"/>
    <n v="1"/>
    <n v="1"/>
    <n v="2"/>
    <n v="2"/>
    <n v="3"/>
    <n v="1"/>
    <n v="0"/>
    <n v="2"/>
    <n v="1"/>
    <n v="4"/>
  </r>
  <r>
    <x v="20"/>
    <x v="108"/>
    <x v="0"/>
    <x v="1"/>
    <n v="1"/>
    <n v="0"/>
    <n v="0"/>
    <n v="0"/>
    <n v="0"/>
    <n v="1"/>
    <n v="0"/>
    <n v="0"/>
    <n v="0"/>
    <n v="1"/>
  </r>
  <r>
    <x v="20"/>
    <x v="108"/>
    <x v="0"/>
    <x v="3"/>
    <n v="1"/>
    <n v="1"/>
    <n v="2"/>
    <n v="0"/>
    <n v="3"/>
    <n v="1"/>
    <n v="0"/>
    <n v="1"/>
    <n v="2"/>
    <n v="4"/>
  </r>
  <r>
    <x v="20"/>
    <x v="108"/>
    <x v="0"/>
    <x v="2"/>
    <n v="1"/>
    <n v="0"/>
    <n v="0"/>
    <n v="0"/>
    <n v="0"/>
    <n v="1"/>
    <n v="0"/>
    <n v="0"/>
    <n v="0"/>
    <n v="1"/>
  </r>
  <r>
    <x v="20"/>
    <x v="108"/>
    <x v="0"/>
    <x v="4"/>
    <n v="2"/>
    <n v="1"/>
    <n v="0"/>
    <n v="0"/>
    <n v="1"/>
    <n v="2"/>
    <n v="0"/>
    <n v="0"/>
    <n v="1"/>
    <n v="3"/>
  </r>
  <r>
    <x v="20"/>
    <x v="108"/>
    <x v="1"/>
    <x v="0"/>
    <n v="8"/>
    <n v="2"/>
    <n v="2"/>
    <n v="2"/>
    <n v="6"/>
    <n v="5"/>
    <n v="0"/>
    <n v="2"/>
    <n v="5"/>
    <n v="12"/>
  </r>
  <r>
    <x v="20"/>
    <x v="108"/>
    <x v="1"/>
    <x v="5"/>
    <n v="1"/>
    <n v="1"/>
    <n v="0"/>
    <n v="0"/>
    <n v="1"/>
    <n v="0"/>
    <n v="1"/>
    <n v="1"/>
    <n v="0"/>
    <n v="2"/>
  </r>
  <r>
    <x v="20"/>
    <x v="108"/>
    <x v="1"/>
    <x v="1"/>
    <n v="0"/>
    <n v="1"/>
    <n v="1"/>
    <n v="1"/>
    <n v="2"/>
    <n v="0"/>
    <n v="0"/>
    <n v="1"/>
    <n v="1"/>
    <n v="2"/>
  </r>
  <r>
    <x v="20"/>
    <x v="108"/>
    <x v="1"/>
    <x v="3"/>
    <n v="1"/>
    <n v="0"/>
    <n v="1"/>
    <n v="1"/>
    <n v="2"/>
    <n v="0"/>
    <n v="0"/>
    <n v="1"/>
    <n v="1"/>
    <n v="2"/>
  </r>
  <r>
    <x v="20"/>
    <x v="108"/>
    <x v="1"/>
    <x v="4"/>
    <n v="0"/>
    <n v="1"/>
    <n v="1"/>
    <n v="2"/>
    <n v="2"/>
    <n v="0"/>
    <n v="1"/>
    <n v="1"/>
    <n v="0"/>
    <n v="2"/>
  </r>
  <r>
    <x v="20"/>
    <x v="109"/>
    <x v="0"/>
    <x v="0"/>
    <n v="17"/>
    <n v="11"/>
    <n v="4"/>
    <n v="0"/>
    <n v="21"/>
    <n v="8"/>
    <n v="1"/>
    <n v="7"/>
    <n v="16"/>
    <n v="32"/>
  </r>
  <r>
    <x v="20"/>
    <x v="109"/>
    <x v="0"/>
    <x v="5"/>
    <n v="1"/>
    <n v="0"/>
    <n v="0"/>
    <n v="0"/>
    <n v="0"/>
    <n v="1"/>
    <n v="0"/>
    <n v="0"/>
    <n v="0"/>
    <n v="1"/>
  </r>
  <r>
    <x v="20"/>
    <x v="109"/>
    <x v="0"/>
    <x v="1"/>
    <n v="2"/>
    <n v="2"/>
    <n v="0"/>
    <n v="0"/>
    <n v="2"/>
    <n v="2"/>
    <n v="0"/>
    <n v="1"/>
    <n v="1"/>
    <n v="4"/>
  </r>
  <r>
    <x v="20"/>
    <x v="109"/>
    <x v="0"/>
    <x v="3"/>
    <n v="2"/>
    <n v="1"/>
    <n v="0"/>
    <n v="0"/>
    <n v="1"/>
    <n v="2"/>
    <n v="0"/>
    <n v="1"/>
    <n v="0"/>
    <n v="3"/>
  </r>
  <r>
    <x v="20"/>
    <x v="109"/>
    <x v="0"/>
    <x v="4"/>
    <n v="5"/>
    <n v="1"/>
    <n v="1"/>
    <n v="0"/>
    <n v="3"/>
    <n v="1"/>
    <n v="0"/>
    <n v="5"/>
    <n v="1"/>
    <n v="7"/>
  </r>
  <r>
    <x v="20"/>
    <x v="109"/>
    <x v="1"/>
    <x v="0"/>
    <n v="9"/>
    <n v="0"/>
    <n v="0"/>
    <n v="0"/>
    <n v="1"/>
    <n v="8"/>
    <n v="1"/>
    <n v="0"/>
    <n v="0"/>
    <n v="9"/>
  </r>
  <r>
    <x v="20"/>
    <x v="109"/>
    <x v="1"/>
    <x v="5"/>
    <n v="1"/>
    <n v="0"/>
    <n v="0"/>
    <n v="0"/>
    <n v="0"/>
    <n v="1"/>
    <n v="0"/>
    <n v="0"/>
    <n v="0"/>
    <n v="1"/>
  </r>
  <r>
    <x v="20"/>
    <x v="109"/>
    <x v="1"/>
    <x v="1"/>
    <n v="2"/>
    <n v="0"/>
    <n v="0"/>
    <n v="0"/>
    <n v="2"/>
    <n v="0"/>
    <n v="0"/>
    <n v="2"/>
    <n v="0"/>
    <n v="2"/>
  </r>
  <r>
    <x v="20"/>
    <x v="109"/>
    <x v="1"/>
    <x v="3"/>
    <n v="1"/>
    <n v="0"/>
    <n v="0"/>
    <n v="0"/>
    <n v="0"/>
    <n v="1"/>
    <n v="0"/>
    <n v="0"/>
    <n v="0"/>
    <n v="1"/>
  </r>
  <r>
    <x v="20"/>
    <x v="109"/>
    <x v="1"/>
    <x v="2"/>
    <n v="2"/>
    <n v="0"/>
    <n v="0"/>
    <n v="0"/>
    <n v="1"/>
    <n v="1"/>
    <n v="0"/>
    <n v="1"/>
    <n v="0"/>
    <n v="2"/>
  </r>
  <r>
    <x v="20"/>
    <x v="110"/>
    <x v="0"/>
    <x v="0"/>
    <n v="20"/>
    <n v="9"/>
    <n v="6"/>
    <n v="4"/>
    <n v="18"/>
    <n v="11"/>
    <n v="4"/>
    <n v="7"/>
    <n v="13"/>
    <n v="35"/>
  </r>
  <r>
    <x v="20"/>
    <x v="110"/>
    <x v="0"/>
    <x v="5"/>
    <n v="2"/>
    <n v="1"/>
    <n v="0"/>
    <n v="0"/>
    <n v="2"/>
    <n v="0"/>
    <n v="0"/>
    <n v="3"/>
    <n v="0"/>
    <n v="3"/>
  </r>
  <r>
    <x v="20"/>
    <x v="110"/>
    <x v="0"/>
    <x v="1"/>
    <n v="0"/>
    <n v="1"/>
    <n v="1"/>
    <n v="0"/>
    <n v="2"/>
    <n v="0"/>
    <n v="0"/>
    <n v="1"/>
    <n v="1"/>
    <n v="2"/>
  </r>
  <r>
    <x v="20"/>
    <x v="110"/>
    <x v="0"/>
    <x v="4"/>
    <n v="1"/>
    <n v="2"/>
    <n v="2"/>
    <n v="2"/>
    <n v="4"/>
    <n v="1"/>
    <n v="0"/>
    <n v="1"/>
    <n v="3"/>
    <n v="5"/>
  </r>
  <r>
    <x v="20"/>
    <x v="110"/>
    <x v="1"/>
    <x v="0"/>
    <n v="9"/>
    <n v="8"/>
    <n v="3"/>
    <n v="0"/>
    <n v="12"/>
    <n v="7"/>
    <n v="0"/>
    <n v="3"/>
    <n v="10"/>
    <n v="20"/>
  </r>
  <r>
    <x v="20"/>
    <x v="110"/>
    <x v="1"/>
    <x v="1"/>
    <n v="2"/>
    <n v="0"/>
    <n v="0"/>
    <n v="0"/>
    <n v="0"/>
    <n v="2"/>
    <n v="0"/>
    <n v="0"/>
    <n v="0"/>
    <n v="2"/>
  </r>
  <r>
    <x v="20"/>
    <x v="110"/>
    <x v="1"/>
    <x v="3"/>
    <n v="0"/>
    <n v="0"/>
    <n v="1"/>
    <n v="1"/>
    <n v="1"/>
    <n v="0"/>
    <n v="0"/>
    <n v="1"/>
    <n v="0"/>
    <n v="1"/>
  </r>
  <r>
    <x v="20"/>
    <x v="110"/>
    <x v="1"/>
    <x v="4"/>
    <n v="1"/>
    <n v="2"/>
    <n v="2"/>
    <n v="2"/>
    <n v="4"/>
    <n v="0"/>
    <n v="1"/>
    <n v="1"/>
    <n v="3"/>
    <n v="5"/>
  </r>
  <r>
    <x v="20"/>
    <x v="111"/>
    <x v="0"/>
    <x v="0"/>
    <n v="17"/>
    <n v="12"/>
    <n v="7"/>
    <n v="2"/>
    <n v="24"/>
    <n v="9"/>
    <n v="1"/>
    <n v="11"/>
    <n v="15"/>
    <n v="36"/>
  </r>
  <r>
    <x v="20"/>
    <x v="111"/>
    <x v="0"/>
    <x v="1"/>
    <n v="2"/>
    <n v="0"/>
    <n v="0"/>
    <n v="0"/>
    <n v="0"/>
    <n v="2"/>
    <n v="0"/>
    <n v="0"/>
    <n v="0"/>
    <n v="2"/>
  </r>
  <r>
    <x v="20"/>
    <x v="111"/>
    <x v="0"/>
    <x v="4"/>
    <n v="0"/>
    <n v="2"/>
    <n v="0"/>
    <n v="0"/>
    <n v="2"/>
    <n v="0"/>
    <n v="0"/>
    <n v="1"/>
    <n v="1"/>
    <n v="2"/>
  </r>
  <r>
    <x v="20"/>
    <x v="111"/>
    <x v="1"/>
    <x v="0"/>
    <n v="6"/>
    <n v="3"/>
    <n v="2"/>
    <n v="1"/>
    <n v="5"/>
    <n v="5"/>
    <n v="0"/>
    <n v="3"/>
    <n v="3"/>
    <n v="11"/>
  </r>
  <r>
    <x v="20"/>
    <x v="111"/>
    <x v="1"/>
    <x v="5"/>
    <n v="0"/>
    <n v="0"/>
    <n v="1"/>
    <n v="1"/>
    <n v="1"/>
    <n v="0"/>
    <n v="0"/>
    <n v="1"/>
    <n v="0"/>
    <n v="1"/>
  </r>
  <r>
    <x v="20"/>
    <x v="111"/>
    <x v="1"/>
    <x v="1"/>
    <n v="0"/>
    <n v="0"/>
    <n v="1"/>
    <n v="1"/>
    <n v="1"/>
    <n v="0"/>
    <n v="0"/>
    <n v="1"/>
    <n v="0"/>
    <n v="1"/>
  </r>
  <r>
    <x v="20"/>
    <x v="111"/>
    <x v="1"/>
    <x v="3"/>
    <n v="2"/>
    <n v="0"/>
    <n v="0"/>
    <n v="0"/>
    <n v="1"/>
    <n v="1"/>
    <n v="1"/>
    <n v="0"/>
    <n v="0"/>
    <n v="2"/>
  </r>
  <r>
    <x v="20"/>
    <x v="111"/>
    <x v="1"/>
    <x v="4"/>
    <n v="3"/>
    <n v="1"/>
    <n v="0"/>
    <n v="0"/>
    <n v="4"/>
    <n v="0"/>
    <n v="0"/>
    <n v="4"/>
    <n v="0"/>
    <n v="4"/>
  </r>
  <r>
    <x v="20"/>
    <x v="174"/>
    <x v="0"/>
    <x v="0"/>
    <n v="22"/>
    <n v="7"/>
    <n v="4"/>
    <n v="2"/>
    <n v="17"/>
    <n v="11"/>
    <n v="3"/>
    <n v="11"/>
    <n v="8"/>
    <n v="33"/>
  </r>
  <r>
    <x v="20"/>
    <x v="174"/>
    <x v="0"/>
    <x v="5"/>
    <n v="1"/>
    <n v="1"/>
    <n v="0"/>
    <n v="0"/>
    <n v="1"/>
    <n v="1"/>
    <n v="0"/>
    <n v="0"/>
    <n v="1"/>
    <n v="2"/>
  </r>
  <r>
    <x v="20"/>
    <x v="174"/>
    <x v="0"/>
    <x v="3"/>
    <n v="1"/>
    <n v="1"/>
    <n v="0"/>
    <n v="0"/>
    <n v="1"/>
    <n v="0"/>
    <n v="0"/>
    <n v="2"/>
    <n v="0"/>
    <n v="2"/>
  </r>
  <r>
    <x v="20"/>
    <x v="174"/>
    <x v="0"/>
    <x v="4"/>
    <n v="1"/>
    <n v="0"/>
    <n v="0"/>
    <n v="0"/>
    <n v="0"/>
    <n v="1"/>
    <n v="0"/>
    <n v="0"/>
    <n v="0"/>
    <n v="1"/>
  </r>
  <r>
    <x v="20"/>
    <x v="174"/>
    <x v="1"/>
    <x v="0"/>
    <n v="10"/>
    <n v="2"/>
    <n v="3"/>
    <n v="2"/>
    <n v="6"/>
    <n v="7"/>
    <n v="1"/>
    <n v="3"/>
    <n v="4"/>
    <n v="15"/>
  </r>
  <r>
    <x v="20"/>
    <x v="174"/>
    <x v="1"/>
    <x v="1"/>
    <n v="2"/>
    <n v="0"/>
    <n v="0"/>
    <n v="0"/>
    <n v="0"/>
    <n v="2"/>
    <n v="0"/>
    <n v="0"/>
    <n v="0"/>
    <n v="2"/>
  </r>
  <r>
    <x v="20"/>
    <x v="174"/>
    <x v="1"/>
    <x v="3"/>
    <n v="1"/>
    <n v="0"/>
    <n v="0"/>
    <n v="0"/>
    <n v="0"/>
    <n v="0"/>
    <n v="0"/>
    <n v="1"/>
    <n v="0"/>
    <n v="1"/>
  </r>
  <r>
    <x v="20"/>
    <x v="174"/>
    <x v="1"/>
    <x v="2"/>
    <n v="1"/>
    <n v="0"/>
    <n v="1"/>
    <n v="0"/>
    <n v="2"/>
    <n v="0"/>
    <n v="0"/>
    <n v="2"/>
    <n v="0"/>
    <n v="2"/>
  </r>
  <r>
    <x v="20"/>
    <x v="174"/>
    <x v="1"/>
    <x v="4"/>
    <n v="3"/>
    <n v="1"/>
    <n v="2"/>
    <n v="2"/>
    <n v="3"/>
    <n v="2"/>
    <n v="0"/>
    <n v="2"/>
    <n v="2"/>
    <n v="6"/>
  </r>
  <r>
    <x v="20"/>
    <x v="112"/>
    <x v="0"/>
    <x v="0"/>
    <n v="10"/>
    <n v="8"/>
    <n v="12"/>
    <n v="2"/>
    <n v="23"/>
    <n v="2"/>
    <n v="1"/>
    <n v="10"/>
    <n v="17"/>
    <n v="30"/>
  </r>
  <r>
    <x v="20"/>
    <x v="112"/>
    <x v="0"/>
    <x v="1"/>
    <n v="2"/>
    <n v="0"/>
    <n v="2"/>
    <n v="0"/>
    <n v="2"/>
    <n v="2"/>
    <n v="0"/>
    <n v="1"/>
    <n v="1"/>
    <n v="4"/>
  </r>
  <r>
    <x v="20"/>
    <x v="112"/>
    <x v="0"/>
    <x v="3"/>
    <n v="2"/>
    <n v="0"/>
    <n v="0"/>
    <n v="0"/>
    <n v="0"/>
    <n v="1"/>
    <n v="0"/>
    <n v="1"/>
    <n v="0"/>
    <n v="2"/>
  </r>
  <r>
    <x v="20"/>
    <x v="112"/>
    <x v="0"/>
    <x v="4"/>
    <n v="7"/>
    <n v="1"/>
    <n v="3"/>
    <n v="3"/>
    <n v="4"/>
    <n v="7"/>
    <n v="0"/>
    <n v="1"/>
    <n v="3"/>
    <n v="11"/>
  </r>
  <r>
    <x v="20"/>
    <x v="112"/>
    <x v="1"/>
    <x v="0"/>
    <n v="7"/>
    <n v="6"/>
    <n v="5"/>
    <n v="1"/>
    <n v="11"/>
    <n v="6"/>
    <n v="0"/>
    <n v="5"/>
    <n v="7"/>
    <n v="18"/>
  </r>
  <r>
    <x v="20"/>
    <x v="112"/>
    <x v="1"/>
    <x v="1"/>
    <n v="1"/>
    <n v="0"/>
    <n v="0"/>
    <n v="0"/>
    <n v="1"/>
    <n v="0"/>
    <n v="0"/>
    <n v="1"/>
    <n v="0"/>
    <n v="1"/>
  </r>
  <r>
    <x v="20"/>
    <x v="112"/>
    <x v="1"/>
    <x v="2"/>
    <n v="1"/>
    <n v="1"/>
    <n v="0"/>
    <n v="0"/>
    <n v="1"/>
    <n v="1"/>
    <n v="0"/>
    <n v="0"/>
    <n v="1"/>
    <n v="2"/>
  </r>
  <r>
    <x v="20"/>
    <x v="112"/>
    <x v="1"/>
    <x v="4"/>
    <n v="2"/>
    <n v="1"/>
    <n v="1"/>
    <n v="0"/>
    <n v="2"/>
    <n v="2"/>
    <n v="0"/>
    <n v="1"/>
    <n v="1"/>
    <n v="4"/>
  </r>
  <r>
    <x v="20"/>
    <x v="113"/>
    <x v="0"/>
    <x v="0"/>
    <n v="24"/>
    <n v="11"/>
    <n v="7"/>
    <n v="3"/>
    <n v="25"/>
    <n v="12"/>
    <n v="5"/>
    <n v="13"/>
    <n v="12"/>
    <n v="42"/>
  </r>
  <r>
    <x v="20"/>
    <x v="113"/>
    <x v="0"/>
    <x v="5"/>
    <n v="2"/>
    <n v="0"/>
    <n v="0"/>
    <n v="0"/>
    <n v="0"/>
    <n v="1"/>
    <n v="1"/>
    <n v="0"/>
    <n v="0"/>
    <n v="2"/>
  </r>
  <r>
    <x v="20"/>
    <x v="113"/>
    <x v="0"/>
    <x v="1"/>
    <n v="0"/>
    <n v="0"/>
    <n v="1"/>
    <n v="0"/>
    <n v="1"/>
    <n v="0"/>
    <n v="0"/>
    <n v="0"/>
    <n v="1"/>
    <n v="1"/>
  </r>
  <r>
    <x v="20"/>
    <x v="113"/>
    <x v="0"/>
    <x v="2"/>
    <n v="2"/>
    <n v="0"/>
    <n v="0"/>
    <n v="0"/>
    <n v="0"/>
    <n v="2"/>
    <n v="0"/>
    <n v="0"/>
    <n v="0"/>
    <n v="2"/>
  </r>
  <r>
    <x v="20"/>
    <x v="113"/>
    <x v="0"/>
    <x v="4"/>
    <n v="2"/>
    <n v="0"/>
    <n v="0"/>
    <n v="0"/>
    <n v="1"/>
    <n v="1"/>
    <n v="0"/>
    <n v="1"/>
    <n v="0"/>
    <n v="2"/>
  </r>
  <r>
    <x v="20"/>
    <x v="113"/>
    <x v="1"/>
    <x v="0"/>
    <n v="6"/>
    <n v="0"/>
    <n v="3"/>
    <n v="0"/>
    <n v="5"/>
    <n v="4"/>
    <n v="1"/>
    <n v="2"/>
    <n v="2"/>
    <n v="9"/>
  </r>
  <r>
    <x v="20"/>
    <x v="9"/>
    <x v="0"/>
    <x v="0"/>
    <n v="12"/>
    <n v="8"/>
    <n v="6"/>
    <n v="2"/>
    <n v="18"/>
    <n v="5"/>
    <n v="4"/>
    <n v="9"/>
    <n v="8"/>
    <n v="26"/>
  </r>
  <r>
    <x v="20"/>
    <x v="9"/>
    <x v="0"/>
    <x v="5"/>
    <n v="1"/>
    <n v="1"/>
    <n v="0"/>
    <n v="0"/>
    <n v="1"/>
    <n v="0"/>
    <n v="0"/>
    <n v="2"/>
    <n v="0"/>
    <n v="2"/>
  </r>
  <r>
    <x v="20"/>
    <x v="9"/>
    <x v="0"/>
    <x v="1"/>
    <n v="1"/>
    <n v="0"/>
    <n v="1"/>
    <n v="0"/>
    <n v="2"/>
    <n v="0"/>
    <n v="0"/>
    <n v="1"/>
    <n v="1"/>
    <n v="2"/>
  </r>
  <r>
    <x v="20"/>
    <x v="9"/>
    <x v="0"/>
    <x v="3"/>
    <n v="3"/>
    <n v="0"/>
    <n v="0"/>
    <n v="0"/>
    <n v="0"/>
    <n v="2"/>
    <n v="0"/>
    <n v="1"/>
    <n v="0"/>
    <n v="3"/>
  </r>
  <r>
    <x v="20"/>
    <x v="9"/>
    <x v="0"/>
    <x v="4"/>
    <n v="3"/>
    <n v="0"/>
    <n v="1"/>
    <n v="0"/>
    <n v="3"/>
    <n v="1"/>
    <n v="0"/>
    <n v="2"/>
    <n v="1"/>
    <n v="4"/>
  </r>
  <r>
    <x v="20"/>
    <x v="9"/>
    <x v="1"/>
    <x v="0"/>
    <n v="10"/>
    <n v="2"/>
    <n v="3"/>
    <n v="2"/>
    <n v="7"/>
    <n v="6"/>
    <n v="1"/>
    <n v="3"/>
    <n v="5"/>
    <n v="15"/>
  </r>
  <r>
    <x v="20"/>
    <x v="9"/>
    <x v="1"/>
    <x v="3"/>
    <n v="2"/>
    <n v="0"/>
    <n v="0"/>
    <n v="0"/>
    <n v="0"/>
    <n v="1"/>
    <n v="0"/>
    <n v="1"/>
    <n v="0"/>
    <n v="2"/>
  </r>
  <r>
    <x v="20"/>
    <x v="9"/>
    <x v="1"/>
    <x v="4"/>
    <n v="0"/>
    <n v="2"/>
    <n v="1"/>
    <n v="0"/>
    <n v="3"/>
    <n v="0"/>
    <n v="0"/>
    <n v="0"/>
    <n v="3"/>
    <n v="3"/>
  </r>
  <r>
    <x v="20"/>
    <x v="114"/>
    <x v="0"/>
    <x v="0"/>
    <n v="15"/>
    <n v="13"/>
    <n v="4"/>
    <n v="2"/>
    <n v="21"/>
    <n v="9"/>
    <n v="1"/>
    <n v="9"/>
    <n v="13"/>
    <n v="32"/>
  </r>
  <r>
    <x v="20"/>
    <x v="114"/>
    <x v="0"/>
    <x v="5"/>
    <n v="1"/>
    <n v="0"/>
    <n v="1"/>
    <n v="0"/>
    <n v="1"/>
    <n v="1"/>
    <n v="0"/>
    <n v="0"/>
    <n v="1"/>
    <n v="2"/>
  </r>
  <r>
    <x v="20"/>
    <x v="114"/>
    <x v="0"/>
    <x v="1"/>
    <n v="3"/>
    <n v="0"/>
    <n v="1"/>
    <n v="0"/>
    <n v="1"/>
    <n v="3"/>
    <n v="0"/>
    <n v="0"/>
    <n v="1"/>
    <n v="4"/>
  </r>
  <r>
    <x v="20"/>
    <x v="114"/>
    <x v="0"/>
    <x v="3"/>
    <n v="1"/>
    <n v="0"/>
    <n v="0"/>
    <n v="0"/>
    <n v="1"/>
    <n v="0"/>
    <n v="0"/>
    <n v="0"/>
    <n v="1"/>
    <n v="1"/>
  </r>
  <r>
    <x v="20"/>
    <x v="114"/>
    <x v="0"/>
    <x v="2"/>
    <n v="0"/>
    <n v="1"/>
    <n v="1"/>
    <n v="1"/>
    <n v="2"/>
    <n v="0"/>
    <n v="0"/>
    <n v="1"/>
    <n v="1"/>
    <n v="2"/>
  </r>
  <r>
    <x v="20"/>
    <x v="114"/>
    <x v="0"/>
    <x v="4"/>
    <n v="0"/>
    <n v="3"/>
    <n v="0"/>
    <n v="0"/>
    <n v="3"/>
    <n v="0"/>
    <n v="0"/>
    <n v="1"/>
    <n v="2"/>
    <n v="3"/>
  </r>
  <r>
    <x v="20"/>
    <x v="114"/>
    <x v="1"/>
    <x v="0"/>
    <n v="5"/>
    <n v="3"/>
    <n v="5"/>
    <n v="4"/>
    <n v="9"/>
    <n v="2"/>
    <n v="2"/>
    <n v="2"/>
    <n v="7"/>
    <n v="13"/>
  </r>
  <r>
    <x v="20"/>
    <x v="114"/>
    <x v="1"/>
    <x v="3"/>
    <n v="0"/>
    <n v="0"/>
    <n v="2"/>
    <n v="0"/>
    <n v="2"/>
    <n v="0"/>
    <n v="0"/>
    <n v="2"/>
    <n v="0"/>
    <n v="2"/>
  </r>
  <r>
    <x v="20"/>
    <x v="114"/>
    <x v="1"/>
    <x v="4"/>
    <n v="2"/>
    <n v="0"/>
    <n v="1"/>
    <n v="0"/>
    <n v="1"/>
    <n v="2"/>
    <n v="0"/>
    <n v="0"/>
    <n v="1"/>
    <n v="3"/>
  </r>
  <r>
    <x v="20"/>
    <x v="175"/>
    <x v="0"/>
    <x v="0"/>
    <n v="19"/>
    <n v="6"/>
    <n v="3"/>
    <n v="0"/>
    <n v="14"/>
    <n v="9"/>
    <n v="2"/>
    <n v="9"/>
    <n v="8"/>
    <n v="28"/>
  </r>
  <r>
    <x v="20"/>
    <x v="175"/>
    <x v="0"/>
    <x v="1"/>
    <n v="0"/>
    <n v="0"/>
    <n v="1"/>
    <n v="0"/>
    <n v="1"/>
    <n v="0"/>
    <n v="0"/>
    <n v="0"/>
    <n v="1"/>
    <n v="1"/>
  </r>
  <r>
    <x v="20"/>
    <x v="175"/>
    <x v="0"/>
    <x v="3"/>
    <n v="1"/>
    <n v="0"/>
    <n v="0"/>
    <n v="0"/>
    <n v="0"/>
    <n v="0"/>
    <n v="0"/>
    <n v="0"/>
    <n v="1"/>
    <n v="1"/>
  </r>
  <r>
    <x v="20"/>
    <x v="175"/>
    <x v="0"/>
    <x v="2"/>
    <n v="0"/>
    <n v="0"/>
    <n v="1"/>
    <n v="1"/>
    <n v="1"/>
    <n v="0"/>
    <n v="0"/>
    <n v="0"/>
    <n v="1"/>
    <n v="1"/>
  </r>
  <r>
    <x v="20"/>
    <x v="175"/>
    <x v="0"/>
    <x v="4"/>
    <n v="1"/>
    <n v="0"/>
    <n v="1"/>
    <n v="0"/>
    <n v="1"/>
    <n v="1"/>
    <n v="0"/>
    <n v="0"/>
    <n v="1"/>
    <n v="2"/>
  </r>
  <r>
    <x v="20"/>
    <x v="175"/>
    <x v="1"/>
    <x v="0"/>
    <n v="5"/>
    <n v="3"/>
    <n v="3"/>
    <n v="0"/>
    <n v="7"/>
    <n v="4"/>
    <n v="0"/>
    <n v="2"/>
    <n v="5"/>
    <n v="11"/>
  </r>
  <r>
    <x v="20"/>
    <x v="175"/>
    <x v="1"/>
    <x v="1"/>
    <n v="2"/>
    <n v="0"/>
    <n v="0"/>
    <n v="0"/>
    <n v="0"/>
    <n v="2"/>
    <n v="0"/>
    <n v="0"/>
    <n v="0"/>
    <n v="2"/>
  </r>
  <r>
    <x v="20"/>
    <x v="175"/>
    <x v="1"/>
    <x v="3"/>
    <n v="2"/>
    <n v="0"/>
    <n v="0"/>
    <n v="0"/>
    <n v="1"/>
    <n v="1"/>
    <n v="1"/>
    <n v="0"/>
    <n v="0"/>
    <n v="2"/>
  </r>
  <r>
    <x v="20"/>
    <x v="175"/>
    <x v="1"/>
    <x v="4"/>
    <n v="1"/>
    <n v="1"/>
    <n v="2"/>
    <n v="2"/>
    <n v="3"/>
    <n v="1"/>
    <n v="0"/>
    <n v="1"/>
    <n v="2"/>
    <n v="4"/>
  </r>
  <r>
    <x v="20"/>
    <x v="115"/>
    <x v="0"/>
    <x v="0"/>
    <n v="15"/>
    <n v="10"/>
    <n v="7"/>
    <n v="1"/>
    <n v="18"/>
    <n v="13"/>
    <n v="0"/>
    <n v="7"/>
    <n v="12"/>
    <n v="32"/>
  </r>
  <r>
    <x v="20"/>
    <x v="115"/>
    <x v="0"/>
    <x v="5"/>
    <n v="1"/>
    <n v="1"/>
    <n v="0"/>
    <n v="0"/>
    <n v="1"/>
    <n v="0"/>
    <n v="0"/>
    <n v="0"/>
    <n v="2"/>
    <n v="2"/>
  </r>
  <r>
    <x v="20"/>
    <x v="115"/>
    <x v="0"/>
    <x v="1"/>
    <n v="1"/>
    <n v="1"/>
    <n v="0"/>
    <n v="0"/>
    <n v="1"/>
    <n v="1"/>
    <n v="0"/>
    <n v="1"/>
    <n v="0"/>
    <n v="2"/>
  </r>
  <r>
    <x v="20"/>
    <x v="115"/>
    <x v="0"/>
    <x v="3"/>
    <n v="1"/>
    <n v="0"/>
    <n v="0"/>
    <n v="0"/>
    <n v="0"/>
    <n v="1"/>
    <n v="0"/>
    <n v="0"/>
    <n v="0"/>
    <n v="1"/>
  </r>
  <r>
    <x v="20"/>
    <x v="115"/>
    <x v="0"/>
    <x v="2"/>
    <n v="1"/>
    <n v="0"/>
    <n v="1"/>
    <n v="1"/>
    <n v="1"/>
    <n v="1"/>
    <n v="0"/>
    <n v="0"/>
    <n v="1"/>
    <n v="2"/>
  </r>
  <r>
    <x v="20"/>
    <x v="115"/>
    <x v="0"/>
    <x v="4"/>
    <n v="4"/>
    <n v="1"/>
    <n v="1"/>
    <n v="0"/>
    <n v="2"/>
    <n v="4"/>
    <n v="0"/>
    <n v="1"/>
    <n v="1"/>
    <n v="6"/>
  </r>
  <r>
    <x v="20"/>
    <x v="115"/>
    <x v="1"/>
    <x v="0"/>
    <n v="9"/>
    <n v="7"/>
    <n v="2"/>
    <n v="1"/>
    <n v="10"/>
    <n v="7"/>
    <n v="2"/>
    <n v="2"/>
    <n v="7"/>
    <n v="18"/>
  </r>
  <r>
    <x v="20"/>
    <x v="115"/>
    <x v="1"/>
    <x v="5"/>
    <n v="2"/>
    <n v="0"/>
    <n v="0"/>
    <n v="0"/>
    <n v="0"/>
    <n v="2"/>
    <n v="0"/>
    <n v="0"/>
    <n v="0"/>
    <n v="2"/>
  </r>
  <r>
    <x v="20"/>
    <x v="115"/>
    <x v="1"/>
    <x v="1"/>
    <n v="1"/>
    <n v="0"/>
    <n v="0"/>
    <n v="0"/>
    <n v="0"/>
    <n v="1"/>
    <n v="0"/>
    <n v="0"/>
    <n v="0"/>
    <n v="1"/>
  </r>
  <r>
    <x v="20"/>
    <x v="115"/>
    <x v="1"/>
    <x v="2"/>
    <n v="1"/>
    <n v="0"/>
    <n v="0"/>
    <n v="0"/>
    <n v="0"/>
    <n v="1"/>
    <n v="0"/>
    <n v="0"/>
    <n v="0"/>
    <n v="1"/>
  </r>
  <r>
    <x v="20"/>
    <x v="176"/>
    <x v="0"/>
    <x v="0"/>
    <n v="15"/>
    <n v="9"/>
    <n v="4"/>
    <n v="3"/>
    <n v="15"/>
    <n v="10"/>
    <n v="2"/>
    <n v="3"/>
    <n v="13"/>
    <n v="28"/>
  </r>
  <r>
    <x v="20"/>
    <x v="176"/>
    <x v="0"/>
    <x v="5"/>
    <n v="1"/>
    <n v="1"/>
    <n v="1"/>
    <n v="0"/>
    <n v="2"/>
    <n v="1"/>
    <n v="0"/>
    <n v="1"/>
    <n v="1"/>
    <n v="3"/>
  </r>
  <r>
    <x v="20"/>
    <x v="176"/>
    <x v="0"/>
    <x v="1"/>
    <n v="0"/>
    <n v="0"/>
    <n v="1"/>
    <n v="1"/>
    <n v="1"/>
    <n v="0"/>
    <n v="0"/>
    <n v="0"/>
    <n v="1"/>
    <n v="1"/>
  </r>
  <r>
    <x v="20"/>
    <x v="176"/>
    <x v="0"/>
    <x v="3"/>
    <n v="0"/>
    <n v="1"/>
    <n v="0"/>
    <n v="0"/>
    <n v="1"/>
    <n v="0"/>
    <n v="0"/>
    <n v="1"/>
    <n v="0"/>
    <n v="1"/>
  </r>
  <r>
    <x v="20"/>
    <x v="176"/>
    <x v="0"/>
    <x v="4"/>
    <n v="3"/>
    <n v="0"/>
    <n v="0"/>
    <n v="0"/>
    <n v="1"/>
    <n v="1"/>
    <n v="0"/>
    <n v="2"/>
    <n v="0"/>
    <n v="3"/>
  </r>
  <r>
    <x v="20"/>
    <x v="176"/>
    <x v="1"/>
    <x v="0"/>
    <n v="5"/>
    <n v="2"/>
    <n v="3"/>
    <n v="2"/>
    <n v="5"/>
    <n v="4"/>
    <n v="0"/>
    <n v="2"/>
    <n v="4"/>
    <n v="10"/>
  </r>
  <r>
    <x v="20"/>
    <x v="176"/>
    <x v="1"/>
    <x v="1"/>
    <n v="0"/>
    <n v="2"/>
    <n v="0"/>
    <n v="0"/>
    <n v="2"/>
    <n v="0"/>
    <n v="0"/>
    <n v="1"/>
    <n v="1"/>
    <n v="2"/>
  </r>
  <r>
    <x v="20"/>
    <x v="176"/>
    <x v="1"/>
    <x v="3"/>
    <n v="0"/>
    <n v="1"/>
    <n v="0"/>
    <n v="0"/>
    <n v="1"/>
    <n v="0"/>
    <n v="0"/>
    <n v="1"/>
    <n v="0"/>
    <n v="1"/>
  </r>
  <r>
    <x v="20"/>
    <x v="176"/>
    <x v="1"/>
    <x v="4"/>
    <n v="3"/>
    <n v="1"/>
    <n v="3"/>
    <n v="1"/>
    <n v="4"/>
    <n v="3"/>
    <n v="0"/>
    <n v="3"/>
    <n v="1"/>
    <n v="7"/>
  </r>
  <r>
    <x v="20"/>
    <x v="116"/>
    <x v="0"/>
    <x v="0"/>
    <n v="18"/>
    <n v="7"/>
    <n v="7"/>
    <n v="1"/>
    <n v="16"/>
    <n v="13"/>
    <n v="0"/>
    <n v="7"/>
    <n v="12"/>
    <n v="32"/>
  </r>
  <r>
    <x v="20"/>
    <x v="116"/>
    <x v="0"/>
    <x v="3"/>
    <n v="3"/>
    <n v="0"/>
    <n v="0"/>
    <n v="0"/>
    <n v="2"/>
    <n v="1"/>
    <n v="0"/>
    <n v="1"/>
    <n v="1"/>
    <n v="3"/>
  </r>
  <r>
    <x v="20"/>
    <x v="116"/>
    <x v="0"/>
    <x v="4"/>
    <n v="4"/>
    <n v="2"/>
    <n v="0"/>
    <n v="0"/>
    <n v="2"/>
    <n v="4"/>
    <n v="0"/>
    <n v="1"/>
    <n v="1"/>
    <n v="6"/>
  </r>
  <r>
    <x v="20"/>
    <x v="116"/>
    <x v="1"/>
    <x v="0"/>
    <n v="9"/>
    <n v="2"/>
    <n v="4"/>
    <n v="1"/>
    <n v="8"/>
    <n v="4"/>
    <n v="0"/>
    <n v="7"/>
    <n v="4"/>
    <n v="15"/>
  </r>
  <r>
    <x v="20"/>
    <x v="116"/>
    <x v="1"/>
    <x v="5"/>
    <n v="1"/>
    <n v="0"/>
    <n v="0"/>
    <n v="0"/>
    <n v="1"/>
    <n v="0"/>
    <n v="0"/>
    <n v="1"/>
    <n v="0"/>
    <n v="1"/>
  </r>
  <r>
    <x v="20"/>
    <x v="116"/>
    <x v="1"/>
    <x v="1"/>
    <n v="1"/>
    <n v="0"/>
    <n v="1"/>
    <n v="0"/>
    <n v="1"/>
    <n v="1"/>
    <n v="0"/>
    <n v="0"/>
    <n v="1"/>
    <n v="2"/>
  </r>
  <r>
    <x v="20"/>
    <x v="116"/>
    <x v="1"/>
    <x v="2"/>
    <n v="0"/>
    <n v="0"/>
    <n v="1"/>
    <n v="1"/>
    <n v="1"/>
    <n v="0"/>
    <n v="0"/>
    <n v="0"/>
    <n v="1"/>
    <n v="1"/>
  </r>
  <r>
    <x v="20"/>
    <x v="116"/>
    <x v="1"/>
    <x v="4"/>
    <n v="0"/>
    <n v="1"/>
    <n v="0"/>
    <n v="0"/>
    <n v="1"/>
    <n v="0"/>
    <n v="0"/>
    <n v="1"/>
    <n v="0"/>
    <n v="1"/>
  </r>
  <r>
    <x v="20"/>
    <x v="117"/>
    <x v="0"/>
    <x v="0"/>
    <n v="22"/>
    <n v="10"/>
    <n v="6"/>
    <n v="2"/>
    <n v="19"/>
    <n v="15"/>
    <n v="1"/>
    <n v="8"/>
    <n v="14"/>
    <n v="38"/>
  </r>
  <r>
    <x v="20"/>
    <x v="117"/>
    <x v="0"/>
    <x v="5"/>
    <n v="1"/>
    <n v="0"/>
    <n v="1"/>
    <n v="0"/>
    <n v="1"/>
    <n v="1"/>
    <n v="0"/>
    <n v="0"/>
    <n v="1"/>
    <n v="2"/>
  </r>
  <r>
    <x v="20"/>
    <x v="117"/>
    <x v="0"/>
    <x v="1"/>
    <n v="2"/>
    <n v="0"/>
    <n v="1"/>
    <n v="1"/>
    <n v="2"/>
    <n v="1"/>
    <n v="0"/>
    <n v="1"/>
    <n v="1"/>
    <n v="3"/>
  </r>
  <r>
    <x v="20"/>
    <x v="117"/>
    <x v="0"/>
    <x v="3"/>
    <n v="2"/>
    <n v="1"/>
    <n v="0"/>
    <n v="0"/>
    <n v="1"/>
    <n v="2"/>
    <n v="0"/>
    <n v="0"/>
    <n v="1"/>
    <n v="3"/>
  </r>
  <r>
    <x v="20"/>
    <x v="117"/>
    <x v="0"/>
    <x v="2"/>
    <n v="1"/>
    <n v="0"/>
    <n v="0"/>
    <n v="0"/>
    <n v="0"/>
    <n v="0"/>
    <n v="0"/>
    <n v="1"/>
    <n v="0"/>
    <n v="1"/>
  </r>
  <r>
    <x v="20"/>
    <x v="117"/>
    <x v="0"/>
    <x v="4"/>
    <n v="4"/>
    <n v="2"/>
    <n v="1"/>
    <n v="0"/>
    <n v="5"/>
    <n v="2"/>
    <n v="1"/>
    <n v="1"/>
    <n v="3"/>
    <n v="7"/>
  </r>
  <r>
    <x v="20"/>
    <x v="117"/>
    <x v="1"/>
    <x v="0"/>
    <n v="5"/>
    <n v="1"/>
    <n v="7"/>
    <n v="2"/>
    <n v="9"/>
    <n v="4"/>
    <n v="1"/>
    <n v="2"/>
    <n v="6"/>
    <n v="13"/>
  </r>
  <r>
    <x v="20"/>
    <x v="117"/>
    <x v="1"/>
    <x v="5"/>
    <n v="1"/>
    <n v="0"/>
    <n v="0"/>
    <n v="0"/>
    <n v="0"/>
    <n v="1"/>
    <n v="0"/>
    <n v="0"/>
    <n v="0"/>
    <n v="1"/>
  </r>
  <r>
    <x v="20"/>
    <x v="117"/>
    <x v="1"/>
    <x v="1"/>
    <n v="0"/>
    <n v="1"/>
    <n v="2"/>
    <n v="2"/>
    <n v="3"/>
    <n v="0"/>
    <n v="0"/>
    <n v="1"/>
    <n v="2"/>
    <n v="3"/>
  </r>
  <r>
    <x v="20"/>
    <x v="117"/>
    <x v="1"/>
    <x v="4"/>
    <n v="1"/>
    <n v="0"/>
    <n v="0"/>
    <n v="0"/>
    <n v="0"/>
    <n v="1"/>
    <n v="0"/>
    <n v="0"/>
    <n v="0"/>
    <n v="1"/>
  </r>
  <r>
    <x v="20"/>
    <x v="177"/>
    <x v="0"/>
    <x v="0"/>
    <n v="15"/>
    <n v="4"/>
    <n v="2"/>
    <n v="0"/>
    <n v="7"/>
    <n v="9"/>
    <n v="2"/>
    <n v="3"/>
    <n v="7"/>
    <n v="21"/>
  </r>
  <r>
    <x v="20"/>
    <x v="177"/>
    <x v="0"/>
    <x v="5"/>
    <n v="0"/>
    <n v="1"/>
    <n v="1"/>
    <n v="0"/>
    <n v="2"/>
    <n v="0"/>
    <n v="0"/>
    <n v="1"/>
    <n v="1"/>
    <n v="2"/>
  </r>
  <r>
    <x v="20"/>
    <x v="177"/>
    <x v="0"/>
    <x v="1"/>
    <n v="2"/>
    <n v="2"/>
    <n v="0"/>
    <n v="0"/>
    <n v="4"/>
    <n v="0"/>
    <n v="0"/>
    <n v="2"/>
    <n v="2"/>
    <n v="4"/>
  </r>
  <r>
    <x v="20"/>
    <x v="177"/>
    <x v="0"/>
    <x v="3"/>
    <n v="2"/>
    <n v="1"/>
    <n v="1"/>
    <n v="1"/>
    <n v="2"/>
    <n v="1"/>
    <n v="1"/>
    <n v="0"/>
    <n v="2"/>
    <n v="4"/>
  </r>
  <r>
    <x v="20"/>
    <x v="177"/>
    <x v="0"/>
    <x v="2"/>
    <n v="0"/>
    <n v="0"/>
    <n v="1"/>
    <n v="0"/>
    <n v="1"/>
    <n v="0"/>
    <n v="0"/>
    <n v="0"/>
    <n v="1"/>
    <n v="1"/>
  </r>
  <r>
    <x v="20"/>
    <x v="177"/>
    <x v="0"/>
    <x v="4"/>
    <n v="2"/>
    <n v="3"/>
    <n v="1"/>
    <n v="1"/>
    <n v="4"/>
    <n v="2"/>
    <n v="0"/>
    <n v="2"/>
    <n v="2"/>
    <n v="6"/>
  </r>
  <r>
    <x v="20"/>
    <x v="177"/>
    <x v="1"/>
    <x v="0"/>
    <n v="6"/>
    <n v="8"/>
    <n v="2"/>
    <n v="1"/>
    <n v="12"/>
    <n v="4"/>
    <n v="0"/>
    <n v="7"/>
    <n v="5"/>
    <n v="16"/>
  </r>
  <r>
    <x v="20"/>
    <x v="177"/>
    <x v="1"/>
    <x v="5"/>
    <n v="2"/>
    <n v="0"/>
    <n v="0"/>
    <n v="0"/>
    <n v="0"/>
    <n v="1"/>
    <n v="0"/>
    <n v="1"/>
    <n v="0"/>
    <n v="2"/>
  </r>
  <r>
    <x v="20"/>
    <x v="177"/>
    <x v="1"/>
    <x v="1"/>
    <n v="2"/>
    <n v="0"/>
    <n v="0"/>
    <n v="0"/>
    <n v="0"/>
    <n v="0"/>
    <n v="1"/>
    <n v="1"/>
    <n v="0"/>
    <n v="2"/>
  </r>
  <r>
    <x v="20"/>
    <x v="177"/>
    <x v="1"/>
    <x v="3"/>
    <n v="1"/>
    <n v="0"/>
    <n v="0"/>
    <n v="0"/>
    <n v="0"/>
    <n v="1"/>
    <n v="0"/>
    <n v="0"/>
    <n v="0"/>
    <n v="1"/>
  </r>
  <r>
    <x v="20"/>
    <x v="177"/>
    <x v="1"/>
    <x v="4"/>
    <n v="0"/>
    <n v="0"/>
    <n v="1"/>
    <n v="0"/>
    <n v="1"/>
    <n v="0"/>
    <n v="0"/>
    <n v="0"/>
    <n v="1"/>
    <n v="1"/>
  </r>
  <r>
    <x v="20"/>
    <x v="118"/>
    <x v="0"/>
    <x v="0"/>
    <n v="16"/>
    <n v="3"/>
    <n v="5"/>
    <n v="2"/>
    <n v="12"/>
    <n v="7"/>
    <n v="3"/>
    <n v="4"/>
    <n v="10"/>
    <n v="24"/>
  </r>
  <r>
    <x v="20"/>
    <x v="118"/>
    <x v="0"/>
    <x v="5"/>
    <n v="1"/>
    <n v="0"/>
    <n v="1"/>
    <n v="1"/>
    <n v="1"/>
    <n v="0"/>
    <n v="0"/>
    <n v="1"/>
    <n v="1"/>
    <n v="2"/>
  </r>
  <r>
    <x v="20"/>
    <x v="118"/>
    <x v="0"/>
    <x v="4"/>
    <n v="0"/>
    <n v="1"/>
    <n v="1"/>
    <n v="1"/>
    <n v="2"/>
    <n v="0"/>
    <n v="0"/>
    <n v="1"/>
    <n v="1"/>
    <n v="2"/>
  </r>
  <r>
    <x v="20"/>
    <x v="118"/>
    <x v="1"/>
    <x v="0"/>
    <n v="6"/>
    <n v="3"/>
    <n v="1"/>
    <n v="0"/>
    <n v="6"/>
    <n v="3"/>
    <n v="1"/>
    <n v="3"/>
    <n v="3"/>
    <n v="10"/>
  </r>
  <r>
    <x v="20"/>
    <x v="118"/>
    <x v="1"/>
    <x v="5"/>
    <n v="0"/>
    <n v="0"/>
    <n v="1"/>
    <n v="0"/>
    <n v="1"/>
    <n v="0"/>
    <n v="0"/>
    <n v="0"/>
    <n v="1"/>
    <n v="1"/>
  </r>
  <r>
    <x v="20"/>
    <x v="118"/>
    <x v="1"/>
    <x v="1"/>
    <n v="1"/>
    <n v="0"/>
    <n v="2"/>
    <n v="1"/>
    <n v="2"/>
    <n v="1"/>
    <n v="0"/>
    <n v="0"/>
    <n v="2"/>
    <n v="3"/>
  </r>
  <r>
    <x v="20"/>
    <x v="118"/>
    <x v="1"/>
    <x v="3"/>
    <n v="2"/>
    <n v="1"/>
    <n v="0"/>
    <n v="0"/>
    <n v="1"/>
    <n v="2"/>
    <n v="0"/>
    <n v="0"/>
    <n v="1"/>
    <n v="3"/>
  </r>
  <r>
    <x v="20"/>
    <x v="118"/>
    <x v="1"/>
    <x v="4"/>
    <n v="1"/>
    <n v="0"/>
    <n v="1"/>
    <n v="0"/>
    <n v="1"/>
    <n v="1"/>
    <n v="0"/>
    <n v="0"/>
    <n v="1"/>
    <n v="2"/>
  </r>
  <r>
    <x v="20"/>
    <x v="178"/>
    <x v="0"/>
    <x v="0"/>
    <n v="26"/>
    <n v="8"/>
    <n v="4"/>
    <n v="2"/>
    <n v="15"/>
    <n v="17"/>
    <n v="4"/>
    <n v="7"/>
    <n v="10"/>
    <n v="38"/>
  </r>
  <r>
    <x v="20"/>
    <x v="178"/>
    <x v="0"/>
    <x v="5"/>
    <n v="2"/>
    <n v="0"/>
    <n v="0"/>
    <n v="0"/>
    <n v="0"/>
    <n v="2"/>
    <n v="0"/>
    <n v="0"/>
    <n v="0"/>
    <n v="2"/>
  </r>
  <r>
    <x v="20"/>
    <x v="178"/>
    <x v="0"/>
    <x v="1"/>
    <n v="1"/>
    <n v="0"/>
    <n v="0"/>
    <n v="0"/>
    <n v="0"/>
    <n v="1"/>
    <n v="0"/>
    <n v="0"/>
    <n v="0"/>
    <n v="1"/>
  </r>
  <r>
    <x v="20"/>
    <x v="178"/>
    <x v="0"/>
    <x v="3"/>
    <n v="1"/>
    <n v="0"/>
    <n v="1"/>
    <n v="1"/>
    <n v="1"/>
    <n v="1"/>
    <n v="0"/>
    <n v="0"/>
    <n v="1"/>
    <n v="2"/>
  </r>
  <r>
    <x v="20"/>
    <x v="178"/>
    <x v="0"/>
    <x v="2"/>
    <n v="1"/>
    <n v="0"/>
    <n v="0"/>
    <n v="0"/>
    <n v="0"/>
    <n v="1"/>
    <n v="0"/>
    <n v="0"/>
    <n v="0"/>
    <n v="1"/>
  </r>
  <r>
    <x v="20"/>
    <x v="178"/>
    <x v="0"/>
    <x v="4"/>
    <n v="2"/>
    <n v="0"/>
    <n v="0"/>
    <n v="0"/>
    <n v="0"/>
    <n v="2"/>
    <n v="0"/>
    <n v="0"/>
    <n v="0"/>
    <n v="2"/>
  </r>
  <r>
    <x v="20"/>
    <x v="178"/>
    <x v="1"/>
    <x v="0"/>
    <n v="5"/>
    <n v="2"/>
    <n v="2"/>
    <n v="1"/>
    <n v="4"/>
    <n v="5"/>
    <n v="1"/>
    <n v="0"/>
    <n v="3"/>
    <n v="9"/>
  </r>
  <r>
    <x v="20"/>
    <x v="178"/>
    <x v="1"/>
    <x v="5"/>
    <n v="1"/>
    <n v="0"/>
    <n v="0"/>
    <n v="0"/>
    <n v="1"/>
    <n v="0"/>
    <n v="0"/>
    <n v="1"/>
    <n v="0"/>
    <n v="1"/>
  </r>
  <r>
    <x v="20"/>
    <x v="178"/>
    <x v="1"/>
    <x v="1"/>
    <n v="1"/>
    <n v="0"/>
    <n v="0"/>
    <n v="0"/>
    <n v="0"/>
    <n v="0"/>
    <n v="1"/>
    <n v="0"/>
    <n v="0"/>
    <n v="1"/>
  </r>
  <r>
    <x v="20"/>
    <x v="178"/>
    <x v="1"/>
    <x v="2"/>
    <n v="2"/>
    <n v="0"/>
    <n v="0"/>
    <n v="0"/>
    <n v="0"/>
    <n v="2"/>
    <n v="0"/>
    <n v="0"/>
    <n v="0"/>
    <n v="2"/>
  </r>
  <r>
    <x v="20"/>
    <x v="178"/>
    <x v="1"/>
    <x v="4"/>
    <n v="6"/>
    <n v="1"/>
    <n v="1"/>
    <n v="1"/>
    <n v="4"/>
    <n v="4"/>
    <n v="2"/>
    <n v="1"/>
    <n v="1"/>
    <n v="8"/>
  </r>
  <r>
    <x v="20"/>
    <x v="179"/>
    <x v="0"/>
    <x v="0"/>
    <n v="12"/>
    <n v="12"/>
    <n v="4"/>
    <n v="1"/>
    <n v="18"/>
    <n v="7"/>
    <n v="3"/>
    <n v="7"/>
    <n v="11"/>
    <n v="28"/>
  </r>
  <r>
    <x v="20"/>
    <x v="179"/>
    <x v="0"/>
    <x v="5"/>
    <n v="2"/>
    <n v="0"/>
    <n v="1"/>
    <n v="0"/>
    <n v="3"/>
    <n v="0"/>
    <n v="0"/>
    <n v="2"/>
    <n v="1"/>
    <n v="3"/>
  </r>
  <r>
    <x v="20"/>
    <x v="179"/>
    <x v="0"/>
    <x v="1"/>
    <n v="2"/>
    <n v="0"/>
    <n v="1"/>
    <n v="1"/>
    <n v="1"/>
    <n v="1"/>
    <n v="0"/>
    <n v="1"/>
    <n v="1"/>
    <n v="3"/>
  </r>
  <r>
    <x v="20"/>
    <x v="179"/>
    <x v="0"/>
    <x v="3"/>
    <n v="1"/>
    <n v="0"/>
    <n v="1"/>
    <n v="1"/>
    <n v="1"/>
    <n v="1"/>
    <n v="0"/>
    <n v="0"/>
    <n v="1"/>
    <n v="2"/>
  </r>
  <r>
    <x v="20"/>
    <x v="179"/>
    <x v="0"/>
    <x v="2"/>
    <n v="1"/>
    <n v="0"/>
    <n v="0"/>
    <n v="0"/>
    <n v="0"/>
    <n v="1"/>
    <n v="0"/>
    <n v="0"/>
    <n v="0"/>
    <n v="1"/>
  </r>
  <r>
    <x v="20"/>
    <x v="179"/>
    <x v="0"/>
    <x v="4"/>
    <n v="4"/>
    <n v="2"/>
    <n v="0"/>
    <n v="0"/>
    <n v="2"/>
    <n v="3"/>
    <n v="0"/>
    <n v="1"/>
    <n v="2"/>
    <n v="6"/>
  </r>
  <r>
    <x v="20"/>
    <x v="179"/>
    <x v="1"/>
    <x v="0"/>
    <n v="2"/>
    <n v="9"/>
    <n v="6"/>
    <n v="3"/>
    <n v="15"/>
    <n v="2"/>
    <n v="0"/>
    <n v="2"/>
    <n v="13"/>
    <n v="17"/>
  </r>
  <r>
    <x v="20"/>
    <x v="179"/>
    <x v="1"/>
    <x v="3"/>
    <n v="1"/>
    <n v="2"/>
    <n v="0"/>
    <n v="0"/>
    <n v="2"/>
    <n v="1"/>
    <n v="0"/>
    <n v="1"/>
    <n v="1"/>
    <n v="3"/>
  </r>
  <r>
    <x v="20"/>
    <x v="179"/>
    <x v="1"/>
    <x v="2"/>
    <n v="1"/>
    <n v="0"/>
    <n v="0"/>
    <n v="0"/>
    <n v="1"/>
    <n v="0"/>
    <n v="0"/>
    <n v="1"/>
    <n v="0"/>
    <n v="1"/>
  </r>
  <r>
    <x v="20"/>
    <x v="179"/>
    <x v="1"/>
    <x v="4"/>
    <n v="1"/>
    <n v="1"/>
    <n v="4"/>
    <n v="3"/>
    <n v="5"/>
    <n v="1"/>
    <n v="0"/>
    <n v="4"/>
    <n v="1"/>
    <n v="6"/>
  </r>
  <r>
    <x v="20"/>
    <x v="180"/>
    <x v="0"/>
    <x v="0"/>
    <n v="16"/>
    <n v="6"/>
    <n v="1"/>
    <n v="0"/>
    <n v="10"/>
    <n v="9"/>
    <n v="3"/>
    <n v="8"/>
    <n v="3"/>
    <n v="23"/>
  </r>
  <r>
    <x v="20"/>
    <x v="180"/>
    <x v="0"/>
    <x v="1"/>
    <n v="0"/>
    <n v="1"/>
    <n v="0"/>
    <n v="0"/>
    <n v="1"/>
    <n v="0"/>
    <n v="0"/>
    <n v="0"/>
    <n v="1"/>
    <n v="1"/>
  </r>
  <r>
    <x v="20"/>
    <x v="180"/>
    <x v="0"/>
    <x v="2"/>
    <n v="0"/>
    <n v="1"/>
    <n v="0"/>
    <n v="0"/>
    <n v="1"/>
    <n v="0"/>
    <n v="0"/>
    <n v="0"/>
    <n v="1"/>
    <n v="1"/>
  </r>
  <r>
    <x v="20"/>
    <x v="180"/>
    <x v="0"/>
    <x v="4"/>
    <n v="2"/>
    <n v="0"/>
    <n v="6"/>
    <n v="4"/>
    <n v="6"/>
    <n v="1"/>
    <n v="0"/>
    <n v="1"/>
    <n v="6"/>
    <n v="8"/>
  </r>
  <r>
    <x v="20"/>
    <x v="180"/>
    <x v="1"/>
    <x v="0"/>
    <n v="5"/>
    <n v="3"/>
    <n v="2"/>
    <n v="0"/>
    <n v="6"/>
    <n v="2"/>
    <n v="0"/>
    <n v="4"/>
    <n v="4"/>
    <n v="10"/>
  </r>
  <r>
    <x v="20"/>
    <x v="180"/>
    <x v="1"/>
    <x v="1"/>
    <n v="0"/>
    <n v="0"/>
    <n v="1"/>
    <n v="0"/>
    <n v="1"/>
    <n v="0"/>
    <n v="0"/>
    <n v="0"/>
    <n v="1"/>
    <n v="1"/>
  </r>
  <r>
    <x v="20"/>
    <x v="180"/>
    <x v="1"/>
    <x v="3"/>
    <n v="0"/>
    <n v="0"/>
    <n v="3"/>
    <n v="3"/>
    <n v="3"/>
    <n v="0"/>
    <n v="0"/>
    <n v="3"/>
    <n v="0"/>
    <n v="3"/>
  </r>
  <r>
    <x v="20"/>
    <x v="180"/>
    <x v="1"/>
    <x v="2"/>
    <n v="1"/>
    <n v="0"/>
    <n v="0"/>
    <n v="0"/>
    <n v="0"/>
    <n v="0"/>
    <n v="0"/>
    <n v="1"/>
    <n v="0"/>
    <n v="1"/>
  </r>
  <r>
    <x v="20"/>
    <x v="180"/>
    <x v="1"/>
    <x v="4"/>
    <n v="0"/>
    <n v="1"/>
    <n v="1"/>
    <n v="0"/>
    <n v="2"/>
    <n v="0"/>
    <n v="0"/>
    <n v="1"/>
    <n v="1"/>
    <n v="2"/>
  </r>
  <r>
    <x v="20"/>
    <x v="181"/>
    <x v="0"/>
    <x v="0"/>
    <n v="17"/>
    <n v="7"/>
    <n v="5"/>
    <n v="1"/>
    <n v="13"/>
    <n v="12"/>
    <n v="0"/>
    <n v="8"/>
    <n v="9"/>
    <n v="29"/>
  </r>
  <r>
    <x v="20"/>
    <x v="181"/>
    <x v="0"/>
    <x v="1"/>
    <n v="4"/>
    <n v="1"/>
    <n v="0"/>
    <n v="0"/>
    <n v="3"/>
    <n v="2"/>
    <n v="1"/>
    <n v="1"/>
    <n v="1"/>
    <n v="5"/>
  </r>
  <r>
    <x v="20"/>
    <x v="181"/>
    <x v="0"/>
    <x v="3"/>
    <n v="1"/>
    <n v="0"/>
    <n v="1"/>
    <n v="0"/>
    <n v="1"/>
    <n v="1"/>
    <n v="0"/>
    <n v="1"/>
    <n v="0"/>
    <n v="2"/>
  </r>
  <r>
    <x v="20"/>
    <x v="181"/>
    <x v="0"/>
    <x v="2"/>
    <n v="1"/>
    <n v="0"/>
    <n v="0"/>
    <n v="0"/>
    <n v="0"/>
    <n v="0"/>
    <n v="0"/>
    <n v="1"/>
    <n v="0"/>
    <n v="1"/>
  </r>
  <r>
    <x v="20"/>
    <x v="181"/>
    <x v="0"/>
    <x v="4"/>
    <n v="1"/>
    <n v="1"/>
    <n v="0"/>
    <n v="0"/>
    <n v="1"/>
    <n v="1"/>
    <n v="0"/>
    <n v="1"/>
    <n v="0"/>
    <n v="2"/>
  </r>
  <r>
    <x v="20"/>
    <x v="181"/>
    <x v="1"/>
    <x v="0"/>
    <n v="5"/>
    <n v="3"/>
    <n v="1"/>
    <n v="0"/>
    <n v="4"/>
    <n v="5"/>
    <n v="0"/>
    <n v="2"/>
    <n v="2"/>
    <n v="9"/>
  </r>
  <r>
    <x v="20"/>
    <x v="181"/>
    <x v="1"/>
    <x v="5"/>
    <n v="0"/>
    <n v="0"/>
    <n v="1"/>
    <n v="0"/>
    <n v="1"/>
    <n v="0"/>
    <n v="0"/>
    <n v="0"/>
    <n v="1"/>
    <n v="1"/>
  </r>
  <r>
    <x v="20"/>
    <x v="181"/>
    <x v="1"/>
    <x v="4"/>
    <n v="2"/>
    <n v="5"/>
    <n v="2"/>
    <n v="1"/>
    <n v="8"/>
    <n v="1"/>
    <n v="0"/>
    <n v="4"/>
    <n v="4"/>
    <n v="9"/>
  </r>
  <r>
    <x v="20"/>
    <x v="182"/>
    <x v="0"/>
    <x v="0"/>
    <n v="22"/>
    <n v="9"/>
    <n v="2"/>
    <n v="0"/>
    <n v="17"/>
    <n v="14"/>
    <n v="2"/>
    <n v="5"/>
    <n v="12"/>
    <n v="33"/>
  </r>
  <r>
    <x v="20"/>
    <x v="182"/>
    <x v="0"/>
    <x v="5"/>
    <n v="2"/>
    <n v="1"/>
    <n v="0"/>
    <n v="0"/>
    <n v="2"/>
    <n v="1"/>
    <n v="0"/>
    <n v="1"/>
    <n v="1"/>
    <n v="3"/>
  </r>
  <r>
    <x v="20"/>
    <x v="182"/>
    <x v="0"/>
    <x v="1"/>
    <n v="1"/>
    <n v="0"/>
    <n v="0"/>
    <n v="0"/>
    <n v="0"/>
    <n v="0"/>
    <n v="1"/>
    <n v="0"/>
    <n v="0"/>
    <n v="1"/>
  </r>
  <r>
    <x v="20"/>
    <x v="182"/>
    <x v="0"/>
    <x v="3"/>
    <n v="3"/>
    <n v="0"/>
    <n v="0"/>
    <n v="0"/>
    <n v="2"/>
    <n v="1"/>
    <n v="0"/>
    <n v="2"/>
    <n v="0"/>
    <n v="3"/>
  </r>
  <r>
    <x v="20"/>
    <x v="182"/>
    <x v="0"/>
    <x v="4"/>
    <n v="0"/>
    <n v="1"/>
    <n v="0"/>
    <n v="1"/>
    <n v="1"/>
    <n v="0"/>
    <n v="0"/>
    <n v="0"/>
    <n v="1"/>
    <n v="1"/>
  </r>
  <r>
    <x v="20"/>
    <x v="182"/>
    <x v="1"/>
    <x v="0"/>
    <n v="4"/>
    <n v="3"/>
    <n v="2"/>
    <n v="1"/>
    <n v="6"/>
    <n v="2"/>
    <n v="1"/>
    <n v="2"/>
    <n v="4"/>
    <n v="9"/>
  </r>
  <r>
    <x v="20"/>
    <x v="182"/>
    <x v="1"/>
    <x v="1"/>
    <n v="0"/>
    <n v="0"/>
    <n v="1"/>
    <n v="0"/>
    <n v="1"/>
    <n v="0"/>
    <n v="0"/>
    <n v="1"/>
    <n v="0"/>
    <n v="1"/>
  </r>
  <r>
    <x v="20"/>
    <x v="182"/>
    <x v="1"/>
    <x v="4"/>
    <n v="1"/>
    <n v="1"/>
    <n v="0"/>
    <n v="0"/>
    <n v="1"/>
    <n v="1"/>
    <n v="0"/>
    <n v="0"/>
    <n v="1"/>
    <n v="2"/>
  </r>
  <r>
    <x v="20"/>
    <x v="183"/>
    <x v="0"/>
    <x v="0"/>
    <n v="18"/>
    <n v="13"/>
    <n v="8"/>
    <n v="4"/>
    <n v="26"/>
    <n v="8"/>
    <n v="3"/>
    <n v="9"/>
    <n v="19"/>
    <n v="39"/>
  </r>
  <r>
    <x v="20"/>
    <x v="183"/>
    <x v="0"/>
    <x v="5"/>
    <n v="1"/>
    <n v="0"/>
    <n v="0"/>
    <n v="0"/>
    <n v="0"/>
    <n v="1"/>
    <n v="0"/>
    <n v="0"/>
    <n v="0"/>
    <n v="1"/>
  </r>
  <r>
    <x v="20"/>
    <x v="183"/>
    <x v="0"/>
    <x v="1"/>
    <n v="2"/>
    <n v="1"/>
    <n v="0"/>
    <n v="0"/>
    <n v="1"/>
    <n v="1"/>
    <n v="1"/>
    <n v="0"/>
    <n v="1"/>
    <n v="3"/>
  </r>
  <r>
    <x v="20"/>
    <x v="183"/>
    <x v="0"/>
    <x v="3"/>
    <n v="0"/>
    <n v="1"/>
    <n v="0"/>
    <n v="0"/>
    <n v="1"/>
    <n v="0"/>
    <n v="0"/>
    <n v="0"/>
    <n v="1"/>
    <n v="1"/>
  </r>
  <r>
    <x v="20"/>
    <x v="183"/>
    <x v="0"/>
    <x v="2"/>
    <n v="1"/>
    <n v="1"/>
    <n v="0"/>
    <n v="0"/>
    <n v="2"/>
    <n v="0"/>
    <n v="0"/>
    <n v="1"/>
    <n v="1"/>
    <n v="2"/>
  </r>
  <r>
    <x v="20"/>
    <x v="183"/>
    <x v="0"/>
    <x v="4"/>
    <n v="4"/>
    <n v="2"/>
    <n v="1"/>
    <n v="1"/>
    <n v="4"/>
    <n v="1"/>
    <n v="0"/>
    <n v="6"/>
    <n v="0"/>
    <n v="7"/>
  </r>
  <r>
    <x v="20"/>
    <x v="183"/>
    <x v="1"/>
    <x v="0"/>
    <n v="8"/>
    <n v="0"/>
    <n v="2"/>
    <n v="1"/>
    <n v="2"/>
    <n v="7"/>
    <n v="1"/>
    <n v="1"/>
    <n v="1"/>
    <n v="10"/>
  </r>
  <r>
    <x v="20"/>
    <x v="183"/>
    <x v="1"/>
    <x v="5"/>
    <n v="2"/>
    <n v="0"/>
    <n v="1"/>
    <n v="1"/>
    <n v="1"/>
    <n v="2"/>
    <n v="0"/>
    <n v="0"/>
    <n v="1"/>
    <n v="3"/>
  </r>
  <r>
    <x v="20"/>
    <x v="183"/>
    <x v="1"/>
    <x v="2"/>
    <n v="0"/>
    <n v="0"/>
    <n v="1"/>
    <n v="0"/>
    <n v="1"/>
    <n v="0"/>
    <n v="0"/>
    <n v="0"/>
    <n v="1"/>
    <n v="1"/>
  </r>
  <r>
    <x v="20"/>
    <x v="183"/>
    <x v="1"/>
    <x v="4"/>
    <n v="1"/>
    <n v="0"/>
    <n v="0"/>
    <n v="0"/>
    <n v="1"/>
    <n v="0"/>
    <n v="0"/>
    <n v="1"/>
    <n v="0"/>
    <n v="1"/>
  </r>
  <r>
    <x v="20"/>
    <x v="119"/>
    <x v="0"/>
    <x v="0"/>
    <n v="17"/>
    <n v="10"/>
    <n v="6"/>
    <n v="6"/>
    <n v="19"/>
    <n v="7"/>
    <n v="3"/>
    <n v="7"/>
    <n v="16"/>
    <n v="33"/>
  </r>
  <r>
    <x v="20"/>
    <x v="119"/>
    <x v="0"/>
    <x v="5"/>
    <n v="0"/>
    <n v="2"/>
    <n v="0"/>
    <n v="0"/>
    <n v="2"/>
    <n v="0"/>
    <n v="0"/>
    <n v="1"/>
    <n v="1"/>
    <n v="2"/>
  </r>
  <r>
    <x v="20"/>
    <x v="119"/>
    <x v="0"/>
    <x v="1"/>
    <n v="3"/>
    <n v="0"/>
    <n v="0"/>
    <n v="0"/>
    <n v="1"/>
    <n v="2"/>
    <n v="0"/>
    <n v="1"/>
    <n v="0"/>
    <n v="3"/>
  </r>
  <r>
    <x v="20"/>
    <x v="119"/>
    <x v="0"/>
    <x v="3"/>
    <n v="1"/>
    <n v="0"/>
    <n v="0"/>
    <n v="0"/>
    <n v="0"/>
    <n v="0"/>
    <n v="0"/>
    <n v="1"/>
    <n v="0"/>
    <n v="1"/>
  </r>
  <r>
    <x v="20"/>
    <x v="119"/>
    <x v="0"/>
    <x v="2"/>
    <n v="0"/>
    <n v="1"/>
    <n v="0"/>
    <n v="0"/>
    <n v="1"/>
    <n v="0"/>
    <n v="0"/>
    <n v="1"/>
    <n v="0"/>
    <n v="1"/>
  </r>
  <r>
    <x v="20"/>
    <x v="119"/>
    <x v="0"/>
    <x v="4"/>
    <n v="2"/>
    <n v="2"/>
    <n v="2"/>
    <n v="2"/>
    <n v="4"/>
    <n v="2"/>
    <n v="0"/>
    <n v="2"/>
    <n v="2"/>
    <n v="6"/>
  </r>
  <r>
    <x v="20"/>
    <x v="119"/>
    <x v="1"/>
    <x v="0"/>
    <n v="8"/>
    <n v="1"/>
    <n v="5"/>
    <n v="3"/>
    <n v="7"/>
    <n v="5"/>
    <n v="0"/>
    <n v="4"/>
    <n v="5"/>
    <n v="14"/>
  </r>
  <r>
    <x v="20"/>
    <x v="119"/>
    <x v="1"/>
    <x v="5"/>
    <n v="2"/>
    <n v="1"/>
    <n v="0"/>
    <n v="0"/>
    <n v="1"/>
    <n v="2"/>
    <n v="0"/>
    <n v="0"/>
    <n v="1"/>
    <n v="3"/>
  </r>
  <r>
    <x v="20"/>
    <x v="119"/>
    <x v="1"/>
    <x v="1"/>
    <n v="2"/>
    <n v="0"/>
    <n v="1"/>
    <n v="0"/>
    <n v="2"/>
    <n v="1"/>
    <n v="0"/>
    <n v="1"/>
    <n v="1"/>
    <n v="3"/>
  </r>
  <r>
    <x v="20"/>
    <x v="119"/>
    <x v="1"/>
    <x v="4"/>
    <n v="2"/>
    <n v="0"/>
    <n v="1"/>
    <n v="0"/>
    <n v="2"/>
    <n v="1"/>
    <n v="0"/>
    <n v="2"/>
    <n v="0"/>
    <n v="3"/>
  </r>
  <r>
    <x v="20"/>
    <x v="120"/>
    <x v="0"/>
    <x v="0"/>
    <n v="16"/>
    <n v="13"/>
    <n v="5"/>
    <n v="2"/>
    <n v="21"/>
    <n v="10"/>
    <n v="0"/>
    <n v="6"/>
    <n v="18"/>
    <n v="34"/>
  </r>
  <r>
    <x v="20"/>
    <x v="120"/>
    <x v="0"/>
    <x v="5"/>
    <n v="2"/>
    <n v="0"/>
    <n v="0"/>
    <n v="0"/>
    <n v="0"/>
    <n v="1"/>
    <n v="0"/>
    <n v="1"/>
    <n v="0"/>
    <n v="2"/>
  </r>
  <r>
    <x v="20"/>
    <x v="120"/>
    <x v="0"/>
    <x v="1"/>
    <n v="2"/>
    <n v="1"/>
    <n v="0"/>
    <n v="0"/>
    <n v="1"/>
    <n v="2"/>
    <n v="0"/>
    <n v="0"/>
    <n v="1"/>
    <n v="3"/>
  </r>
  <r>
    <x v="20"/>
    <x v="120"/>
    <x v="0"/>
    <x v="3"/>
    <n v="1"/>
    <n v="0"/>
    <n v="0"/>
    <n v="0"/>
    <n v="0"/>
    <n v="1"/>
    <n v="0"/>
    <n v="0"/>
    <n v="0"/>
    <n v="1"/>
  </r>
  <r>
    <x v="20"/>
    <x v="120"/>
    <x v="0"/>
    <x v="2"/>
    <n v="0"/>
    <n v="0"/>
    <n v="1"/>
    <n v="1"/>
    <n v="1"/>
    <n v="0"/>
    <n v="0"/>
    <n v="1"/>
    <n v="0"/>
    <n v="1"/>
  </r>
  <r>
    <x v="20"/>
    <x v="120"/>
    <x v="0"/>
    <x v="4"/>
    <n v="2"/>
    <n v="2"/>
    <n v="2"/>
    <n v="3"/>
    <n v="4"/>
    <n v="2"/>
    <n v="0"/>
    <n v="3"/>
    <n v="1"/>
    <n v="6"/>
  </r>
  <r>
    <x v="20"/>
    <x v="120"/>
    <x v="1"/>
    <x v="0"/>
    <n v="10"/>
    <n v="4"/>
    <n v="4"/>
    <n v="4"/>
    <n v="12"/>
    <n v="3"/>
    <n v="1"/>
    <n v="4"/>
    <n v="10"/>
    <n v="18"/>
  </r>
  <r>
    <x v="20"/>
    <x v="120"/>
    <x v="1"/>
    <x v="5"/>
    <n v="1"/>
    <n v="0"/>
    <n v="0"/>
    <n v="0"/>
    <n v="0"/>
    <n v="1"/>
    <n v="0"/>
    <n v="0"/>
    <n v="0"/>
    <n v="1"/>
  </r>
  <r>
    <x v="20"/>
    <x v="120"/>
    <x v="1"/>
    <x v="1"/>
    <n v="1"/>
    <n v="0"/>
    <n v="1"/>
    <n v="1"/>
    <n v="1"/>
    <n v="0"/>
    <n v="0"/>
    <n v="1"/>
    <n v="1"/>
    <n v="2"/>
  </r>
  <r>
    <x v="20"/>
    <x v="120"/>
    <x v="1"/>
    <x v="4"/>
    <n v="3"/>
    <n v="1"/>
    <n v="1"/>
    <n v="0"/>
    <n v="2"/>
    <n v="3"/>
    <n v="0"/>
    <n v="0"/>
    <n v="2"/>
    <n v="5"/>
  </r>
  <r>
    <x v="20"/>
    <x v="121"/>
    <x v="0"/>
    <x v="0"/>
    <n v="19"/>
    <n v="10"/>
    <n v="6"/>
    <n v="1"/>
    <n v="23"/>
    <n v="9"/>
    <n v="2"/>
    <n v="12"/>
    <n v="12"/>
    <n v="35"/>
  </r>
  <r>
    <x v="20"/>
    <x v="121"/>
    <x v="0"/>
    <x v="5"/>
    <n v="1"/>
    <n v="0"/>
    <n v="0"/>
    <n v="0"/>
    <n v="0"/>
    <n v="1"/>
    <n v="0"/>
    <n v="0"/>
    <n v="0"/>
    <n v="1"/>
  </r>
  <r>
    <x v="20"/>
    <x v="121"/>
    <x v="0"/>
    <x v="1"/>
    <n v="2"/>
    <n v="1"/>
    <n v="1"/>
    <n v="0"/>
    <n v="2"/>
    <n v="2"/>
    <n v="0"/>
    <n v="0"/>
    <n v="2"/>
    <n v="4"/>
  </r>
  <r>
    <x v="20"/>
    <x v="121"/>
    <x v="0"/>
    <x v="2"/>
    <n v="1"/>
    <n v="1"/>
    <n v="0"/>
    <n v="0"/>
    <n v="1"/>
    <n v="1"/>
    <n v="0"/>
    <n v="0"/>
    <n v="1"/>
    <n v="2"/>
  </r>
  <r>
    <x v="20"/>
    <x v="121"/>
    <x v="0"/>
    <x v="4"/>
    <n v="2"/>
    <n v="1"/>
    <n v="0"/>
    <n v="0"/>
    <n v="1"/>
    <n v="2"/>
    <n v="0"/>
    <n v="0"/>
    <n v="1"/>
    <n v="3"/>
  </r>
  <r>
    <x v="20"/>
    <x v="121"/>
    <x v="1"/>
    <x v="0"/>
    <n v="9"/>
    <n v="3"/>
    <n v="5"/>
    <n v="3"/>
    <n v="10"/>
    <n v="6"/>
    <n v="0"/>
    <n v="2"/>
    <n v="9"/>
    <n v="17"/>
  </r>
  <r>
    <x v="20"/>
    <x v="121"/>
    <x v="1"/>
    <x v="5"/>
    <n v="0"/>
    <n v="0"/>
    <n v="4"/>
    <n v="4"/>
    <n v="4"/>
    <n v="0"/>
    <n v="0"/>
    <n v="0"/>
    <n v="4"/>
    <n v="4"/>
  </r>
  <r>
    <x v="20"/>
    <x v="121"/>
    <x v="1"/>
    <x v="1"/>
    <n v="1"/>
    <n v="0"/>
    <n v="0"/>
    <n v="0"/>
    <n v="0"/>
    <n v="1"/>
    <n v="0"/>
    <n v="0"/>
    <n v="0"/>
    <n v="1"/>
  </r>
  <r>
    <x v="20"/>
    <x v="121"/>
    <x v="1"/>
    <x v="3"/>
    <n v="1"/>
    <n v="0"/>
    <n v="0"/>
    <n v="0"/>
    <n v="0"/>
    <n v="1"/>
    <n v="0"/>
    <n v="0"/>
    <n v="0"/>
    <n v="1"/>
  </r>
  <r>
    <x v="20"/>
    <x v="121"/>
    <x v="1"/>
    <x v="4"/>
    <n v="1"/>
    <n v="0"/>
    <n v="1"/>
    <n v="1"/>
    <n v="1"/>
    <n v="1"/>
    <n v="0"/>
    <n v="0"/>
    <n v="1"/>
    <n v="2"/>
  </r>
  <r>
    <x v="20"/>
    <x v="122"/>
    <x v="0"/>
    <x v="0"/>
    <n v="23"/>
    <n v="12"/>
    <n v="5"/>
    <n v="2"/>
    <n v="20"/>
    <n v="15"/>
    <n v="4"/>
    <n v="7"/>
    <n v="14"/>
    <n v="40"/>
  </r>
  <r>
    <x v="20"/>
    <x v="122"/>
    <x v="0"/>
    <x v="5"/>
    <n v="2"/>
    <n v="1"/>
    <n v="0"/>
    <n v="0"/>
    <n v="3"/>
    <n v="0"/>
    <n v="0"/>
    <n v="2"/>
    <n v="1"/>
    <n v="3"/>
  </r>
  <r>
    <x v="20"/>
    <x v="122"/>
    <x v="0"/>
    <x v="1"/>
    <n v="0"/>
    <n v="0"/>
    <n v="1"/>
    <n v="0"/>
    <n v="1"/>
    <n v="0"/>
    <n v="0"/>
    <n v="0"/>
    <n v="1"/>
    <n v="1"/>
  </r>
  <r>
    <x v="20"/>
    <x v="122"/>
    <x v="0"/>
    <x v="4"/>
    <n v="3"/>
    <n v="3"/>
    <n v="0"/>
    <n v="0"/>
    <n v="4"/>
    <n v="1"/>
    <n v="1"/>
    <n v="3"/>
    <n v="1"/>
    <n v="6"/>
  </r>
  <r>
    <x v="20"/>
    <x v="122"/>
    <x v="1"/>
    <x v="0"/>
    <n v="6"/>
    <n v="4"/>
    <n v="7"/>
    <n v="2"/>
    <n v="11"/>
    <n v="5"/>
    <n v="1"/>
    <n v="2"/>
    <n v="9"/>
    <n v="17"/>
  </r>
  <r>
    <x v="20"/>
    <x v="122"/>
    <x v="1"/>
    <x v="5"/>
    <n v="1"/>
    <n v="0"/>
    <n v="0"/>
    <n v="0"/>
    <n v="0"/>
    <n v="1"/>
    <n v="0"/>
    <n v="0"/>
    <n v="0"/>
    <n v="1"/>
  </r>
  <r>
    <x v="20"/>
    <x v="122"/>
    <x v="1"/>
    <x v="3"/>
    <n v="1"/>
    <n v="1"/>
    <n v="0"/>
    <n v="0"/>
    <n v="1"/>
    <n v="1"/>
    <n v="0"/>
    <n v="0"/>
    <n v="1"/>
    <n v="2"/>
  </r>
  <r>
    <x v="20"/>
    <x v="122"/>
    <x v="1"/>
    <x v="2"/>
    <n v="1"/>
    <n v="0"/>
    <n v="0"/>
    <n v="0"/>
    <n v="0"/>
    <n v="1"/>
    <n v="0"/>
    <n v="0"/>
    <n v="0"/>
    <n v="1"/>
  </r>
  <r>
    <x v="20"/>
    <x v="122"/>
    <x v="1"/>
    <x v="4"/>
    <n v="0"/>
    <n v="2"/>
    <n v="0"/>
    <n v="0"/>
    <n v="2"/>
    <n v="0"/>
    <n v="0"/>
    <n v="0"/>
    <n v="2"/>
    <n v="2"/>
  </r>
  <r>
    <x v="20"/>
    <x v="123"/>
    <x v="0"/>
    <x v="0"/>
    <n v="11"/>
    <n v="14"/>
    <n v="8"/>
    <n v="1"/>
    <n v="25"/>
    <n v="8"/>
    <n v="3"/>
    <n v="6"/>
    <n v="16"/>
    <n v="33"/>
  </r>
  <r>
    <x v="20"/>
    <x v="123"/>
    <x v="0"/>
    <x v="5"/>
    <n v="0"/>
    <n v="1"/>
    <n v="0"/>
    <n v="0"/>
    <n v="1"/>
    <n v="0"/>
    <n v="0"/>
    <n v="0"/>
    <n v="1"/>
    <n v="1"/>
  </r>
  <r>
    <x v="20"/>
    <x v="123"/>
    <x v="0"/>
    <x v="1"/>
    <n v="0"/>
    <n v="1"/>
    <n v="0"/>
    <n v="0"/>
    <n v="1"/>
    <n v="0"/>
    <n v="0"/>
    <n v="0"/>
    <n v="1"/>
    <n v="1"/>
  </r>
  <r>
    <x v="20"/>
    <x v="123"/>
    <x v="0"/>
    <x v="3"/>
    <n v="2"/>
    <n v="0"/>
    <n v="0"/>
    <n v="0"/>
    <n v="1"/>
    <n v="1"/>
    <n v="0"/>
    <n v="0"/>
    <n v="1"/>
    <n v="2"/>
  </r>
  <r>
    <x v="20"/>
    <x v="123"/>
    <x v="0"/>
    <x v="4"/>
    <n v="0"/>
    <n v="1"/>
    <n v="2"/>
    <n v="0"/>
    <n v="3"/>
    <n v="0"/>
    <n v="0"/>
    <n v="0"/>
    <n v="3"/>
    <n v="3"/>
  </r>
  <r>
    <x v="20"/>
    <x v="123"/>
    <x v="1"/>
    <x v="0"/>
    <n v="5"/>
    <n v="4"/>
    <n v="3"/>
    <n v="2"/>
    <n v="8"/>
    <n v="4"/>
    <n v="2"/>
    <n v="2"/>
    <n v="4"/>
    <n v="12"/>
  </r>
  <r>
    <x v="20"/>
    <x v="123"/>
    <x v="1"/>
    <x v="5"/>
    <n v="0"/>
    <n v="1"/>
    <n v="0"/>
    <n v="0"/>
    <n v="1"/>
    <n v="0"/>
    <n v="0"/>
    <n v="0"/>
    <n v="1"/>
    <n v="1"/>
  </r>
  <r>
    <x v="20"/>
    <x v="123"/>
    <x v="1"/>
    <x v="1"/>
    <n v="2"/>
    <n v="0"/>
    <n v="1"/>
    <n v="1"/>
    <n v="1"/>
    <n v="2"/>
    <n v="0"/>
    <n v="0"/>
    <n v="1"/>
    <n v="3"/>
  </r>
  <r>
    <x v="20"/>
    <x v="123"/>
    <x v="1"/>
    <x v="2"/>
    <n v="0"/>
    <n v="1"/>
    <n v="0"/>
    <n v="0"/>
    <n v="1"/>
    <n v="0"/>
    <n v="0"/>
    <n v="0"/>
    <n v="1"/>
    <n v="1"/>
  </r>
  <r>
    <x v="20"/>
    <x v="123"/>
    <x v="1"/>
    <x v="4"/>
    <n v="2"/>
    <n v="1"/>
    <n v="0"/>
    <n v="0"/>
    <n v="2"/>
    <n v="1"/>
    <n v="0"/>
    <n v="2"/>
    <n v="0"/>
    <n v="3"/>
  </r>
  <r>
    <x v="20"/>
    <x v="124"/>
    <x v="0"/>
    <x v="0"/>
    <n v="18"/>
    <n v="8"/>
    <n v="5"/>
    <n v="0"/>
    <n v="18"/>
    <n v="11"/>
    <n v="3"/>
    <n v="8"/>
    <n v="9"/>
    <n v="31"/>
  </r>
  <r>
    <x v="20"/>
    <x v="124"/>
    <x v="0"/>
    <x v="5"/>
    <n v="0"/>
    <n v="0"/>
    <n v="1"/>
    <n v="0"/>
    <n v="1"/>
    <n v="0"/>
    <n v="0"/>
    <n v="1"/>
    <n v="0"/>
    <n v="1"/>
  </r>
  <r>
    <x v="20"/>
    <x v="124"/>
    <x v="0"/>
    <x v="1"/>
    <n v="1"/>
    <n v="1"/>
    <n v="0"/>
    <n v="0"/>
    <n v="1"/>
    <n v="1"/>
    <n v="0"/>
    <n v="1"/>
    <n v="0"/>
    <n v="2"/>
  </r>
  <r>
    <x v="20"/>
    <x v="124"/>
    <x v="0"/>
    <x v="3"/>
    <n v="1"/>
    <n v="2"/>
    <n v="0"/>
    <n v="0"/>
    <n v="2"/>
    <n v="1"/>
    <n v="0"/>
    <n v="2"/>
    <n v="0"/>
    <n v="3"/>
  </r>
  <r>
    <x v="20"/>
    <x v="124"/>
    <x v="0"/>
    <x v="4"/>
    <n v="3"/>
    <n v="1"/>
    <n v="2"/>
    <n v="0"/>
    <n v="3"/>
    <n v="2"/>
    <n v="0"/>
    <n v="2"/>
    <n v="2"/>
    <n v="6"/>
  </r>
  <r>
    <x v="20"/>
    <x v="124"/>
    <x v="1"/>
    <x v="0"/>
    <n v="12"/>
    <n v="6"/>
    <n v="9"/>
    <n v="3"/>
    <n v="18"/>
    <n v="8"/>
    <n v="0"/>
    <n v="10"/>
    <n v="9"/>
    <n v="27"/>
  </r>
  <r>
    <x v="20"/>
    <x v="124"/>
    <x v="1"/>
    <x v="1"/>
    <n v="0"/>
    <n v="0"/>
    <n v="1"/>
    <n v="0"/>
    <n v="1"/>
    <n v="0"/>
    <n v="0"/>
    <n v="1"/>
    <n v="0"/>
    <n v="1"/>
  </r>
  <r>
    <x v="20"/>
    <x v="124"/>
    <x v="1"/>
    <x v="2"/>
    <n v="0"/>
    <n v="0"/>
    <n v="1"/>
    <n v="0"/>
    <n v="1"/>
    <n v="0"/>
    <n v="0"/>
    <n v="1"/>
    <n v="0"/>
    <n v="1"/>
  </r>
  <r>
    <x v="20"/>
    <x v="124"/>
    <x v="1"/>
    <x v="4"/>
    <n v="0"/>
    <n v="1"/>
    <n v="0"/>
    <n v="0"/>
    <n v="1"/>
    <n v="0"/>
    <n v="0"/>
    <n v="0"/>
    <n v="1"/>
    <n v="1"/>
  </r>
  <r>
    <x v="20"/>
    <x v="125"/>
    <x v="0"/>
    <x v="0"/>
    <n v="21"/>
    <n v="9"/>
    <n v="7"/>
    <n v="1"/>
    <n v="20"/>
    <n v="14"/>
    <n v="2"/>
    <n v="6"/>
    <n v="15"/>
    <n v="37"/>
  </r>
  <r>
    <x v="20"/>
    <x v="125"/>
    <x v="0"/>
    <x v="5"/>
    <n v="3"/>
    <n v="1"/>
    <n v="0"/>
    <n v="0"/>
    <n v="3"/>
    <n v="0"/>
    <n v="0"/>
    <n v="4"/>
    <n v="0"/>
    <n v="4"/>
  </r>
  <r>
    <x v="20"/>
    <x v="125"/>
    <x v="0"/>
    <x v="1"/>
    <n v="3"/>
    <n v="1"/>
    <n v="1"/>
    <n v="1"/>
    <n v="2"/>
    <n v="2"/>
    <n v="1"/>
    <n v="1"/>
    <n v="1"/>
    <n v="5"/>
  </r>
  <r>
    <x v="20"/>
    <x v="125"/>
    <x v="0"/>
    <x v="4"/>
    <n v="0"/>
    <n v="1"/>
    <n v="0"/>
    <n v="0"/>
    <n v="1"/>
    <n v="0"/>
    <n v="0"/>
    <n v="1"/>
    <n v="0"/>
    <n v="1"/>
  </r>
  <r>
    <x v="20"/>
    <x v="125"/>
    <x v="1"/>
    <x v="0"/>
    <n v="9"/>
    <n v="7"/>
    <n v="4"/>
    <n v="3"/>
    <n v="12"/>
    <n v="5"/>
    <n v="1"/>
    <n v="3"/>
    <n v="11"/>
    <n v="20"/>
  </r>
  <r>
    <x v="20"/>
    <x v="125"/>
    <x v="1"/>
    <x v="1"/>
    <n v="2"/>
    <n v="0"/>
    <n v="0"/>
    <n v="0"/>
    <n v="0"/>
    <n v="1"/>
    <n v="0"/>
    <n v="1"/>
    <n v="0"/>
    <n v="2"/>
  </r>
  <r>
    <x v="20"/>
    <x v="125"/>
    <x v="1"/>
    <x v="3"/>
    <n v="0"/>
    <n v="1"/>
    <n v="0"/>
    <n v="0"/>
    <n v="1"/>
    <n v="0"/>
    <n v="0"/>
    <n v="0"/>
    <n v="1"/>
    <n v="1"/>
  </r>
  <r>
    <x v="20"/>
    <x v="125"/>
    <x v="1"/>
    <x v="4"/>
    <n v="0"/>
    <n v="1"/>
    <n v="2"/>
    <n v="1"/>
    <n v="3"/>
    <n v="0"/>
    <n v="0"/>
    <n v="0"/>
    <n v="3"/>
    <n v="3"/>
  </r>
  <r>
    <x v="20"/>
    <x v="184"/>
    <x v="0"/>
    <x v="0"/>
    <n v="22"/>
    <n v="14"/>
    <n v="8"/>
    <n v="2"/>
    <n v="27"/>
    <n v="17"/>
    <n v="1"/>
    <n v="4"/>
    <n v="22"/>
    <n v="44"/>
  </r>
  <r>
    <x v="20"/>
    <x v="184"/>
    <x v="0"/>
    <x v="5"/>
    <n v="1"/>
    <n v="0"/>
    <n v="1"/>
    <n v="0"/>
    <n v="2"/>
    <n v="0"/>
    <n v="0"/>
    <n v="2"/>
    <n v="0"/>
    <n v="2"/>
  </r>
  <r>
    <x v="20"/>
    <x v="184"/>
    <x v="0"/>
    <x v="1"/>
    <n v="1"/>
    <n v="0"/>
    <n v="3"/>
    <n v="1"/>
    <n v="3"/>
    <n v="1"/>
    <n v="0"/>
    <n v="1"/>
    <n v="2"/>
    <n v="4"/>
  </r>
  <r>
    <x v="20"/>
    <x v="184"/>
    <x v="0"/>
    <x v="3"/>
    <n v="1"/>
    <n v="0"/>
    <n v="1"/>
    <n v="0"/>
    <n v="1"/>
    <n v="1"/>
    <n v="0"/>
    <n v="0"/>
    <n v="1"/>
    <n v="2"/>
  </r>
  <r>
    <x v="20"/>
    <x v="184"/>
    <x v="0"/>
    <x v="2"/>
    <n v="1"/>
    <n v="2"/>
    <n v="0"/>
    <n v="0"/>
    <n v="3"/>
    <n v="0"/>
    <n v="1"/>
    <n v="2"/>
    <n v="0"/>
    <n v="3"/>
  </r>
  <r>
    <x v="20"/>
    <x v="184"/>
    <x v="0"/>
    <x v="4"/>
    <n v="2"/>
    <n v="0"/>
    <n v="2"/>
    <n v="2"/>
    <n v="2"/>
    <n v="2"/>
    <n v="0"/>
    <n v="0"/>
    <n v="2"/>
    <n v="4"/>
  </r>
  <r>
    <x v="20"/>
    <x v="184"/>
    <x v="1"/>
    <x v="0"/>
    <n v="7"/>
    <n v="5"/>
    <n v="1"/>
    <n v="2"/>
    <n v="6"/>
    <n v="5"/>
    <n v="0"/>
    <n v="2"/>
    <n v="6"/>
    <n v="13"/>
  </r>
  <r>
    <x v="20"/>
    <x v="184"/>
    <x v="1"/>
    <x v="1"/>
    <n v="0"/>
    <n v="1"/>
    <n v="0"/>
    <n v="1"/>
    <n v="1"/>
    <n v="0"/>
    <n v="1"/>
    <n v="0"/>
    <n v="0"/>
    <n v="1"/>
  </r>
  <r>
    <x v="20"/>
    <x v="184"/>
    <x v="1"/>
    <x v="3"/>
    <n v="1"/>
    <n v="0"/>
    <n v="0"/>
    <n v="0"/>
    <n v="0"/>
    <n v="1"/>
    <n v="0"/>
    <n v="0"/>
    <n v="0"/>
    <n v="1"/>
  </r>
  <r>
    <x v="20"/>
    <x v="184"/>
    <x v="1"/>
    <x v="4"/>
    <n v="1"/>
    <n v="1"/>
    <n v="1"/>
    <n v="0"/>
    <n v="3"/>
    <n v="0"/>
    <n v="0"/>
    <n v="1"/>
    <n v="2"/>
    <n v="3"/>
  </r>
  <r>
    <x v="20"/>
    <x v="126"/>
    <x v="0"/>
    <x v="0"/>
    <n v="23"/>
    <n v="5"/>
    <n v="5"/>
    <n v="1"/>
    <n v="17"/>
    <n v="13"/>
    <n v="5"/>
    <n v="6"/>
    <n v="9"/>
    <n v="33"/>
  </r>
  <r>
    <x v="20"/>
    <x v="126"/>
    <x v="0"/>
    <x v="5"/>
    <n v="2"/>
    <n v="0"/>
    <n v="0"/>
    <n v="0"/>
    <n v="0"/>
    <n v="2"/>
    <n v="0"/>
    <n v="0"/>
    <n v="0"/>
    <n v="2"/>
  </r>
  <r>
    <x v="20"/>
    <x v="126"/>
    <x v="0"/>
    <x v="1"/>
    <n v="0"/>
    <n v="0"/>
    <n v="1"/>
    <n v="1"/>
    <n v="1"/>
    <n v="0"/>
    <n v="0"/>
    <n v="0"/>
    <n v="1"/>
    <n v="1"/>
  </r>
  <r>
    <x v="20"/>
    <x v="126"/>
    <x v="0"/>
    <x v="3"/>
    <n v="0"/>
    <n v="0"/>
    <n v="1"/>
    <n v="0"/>
    <n v="1"/>
    <n v="0"/>
    <n v="0"/>
    <n v="1"/>
    <n v="0"/>
    <n v="1"/>
  </r>
  <r>
    <x v="20"/>
    <x v="126"/>
    <x v="0"/>
    <x v="2"/>
    <n v="1"/>
    <n v="0"/>
    <n v="0"/>
    <n v="0"/>
    <n v="1"/>
    <n v="0"/>
    <n v="0"/>
    <n v="0"/>
    <n v="1"/>
    <n v="1"/>
  </r>
  <r>
    <x v="20"/>
    <x v="126"/>
    <x v="0"/>
    <x v="4"/>
    <n v="1"/>
    <n v="0"/>
    <n v="1"/>
    <n v="1"/>
    <n v="1"/>
    <n v="1"/>
    <n v="0"/>
    <n v="0"/>
    <n v="1"/>
    <n v="2"/>
  </r>
  <r>
    <x v="20"/>
    <x v="126"/>
    <x v="1"/>
    <x v="0"/>
    <n v="9"/>
    <n v="5"/>
    <n v="2"/>
    <n v="1"/>
    <n v="10"/>
    <n v="5"/>
    <n v="1"/>
    <n v="4"/>
    <n v="6"/>
    <n v="16"/>
  </r>
  <r>
    <x v="20"/>
    <x v="126"/>
    <x v="1"/>
    <x v="1"/>
    <n v="1"/>
    <n v="0"/>
    <n v="0"/>
    <n v="0"/>
    <n v="0"/>
    <n v="1"/>
    <n v="0"/>
    <n v="0"/>
    <n v="0"/>
    <n v="1"/>
  </r>
  <r>
    <x v="20"/>
    <x v="126"/>
    <x v="1"/>
    <x v="3"/>
    <n v="0"/>
    <n v="1"/>
    <n v="0"/>
    <n v="0"/>
    <n v="1"/>
    <n v="0"/>
    <n v="0"/>
    <n v="0"/>
    <n v="1"/>
    <n v="1"/>
  </r>
  <r>
    <x v="20"/>
    <x v="126"/>
    <x v="1"/>
    <x v="2"/>
    <n v="0"/>
    <n v="2"/>
    <n v="0"/>
    <n v="0"/>
    <n v="2"/>
    <n v="0"/>
    <n v="0"/>
    <n v="0"/>
    <n v="2"/>
    <n v="2"/>
  </r>
  <r>
    <x v="20"/>
    <x v="126"/>
    <x v="1"/>
    <x v="4"/>
    <n v="0"/>
    <n v="0"/>
    <n v="2"/>
    <n v="2"/>
    <n v="2"/>
    <n v="0"/>
    <n v="0"/>
    <n v="1"/>
    <n v="1"/>
    <n v="2"/>
  </r>
  <r>
    <x v="20"/>
    <x v="127"/>
    <x v="0"/>
    <x v="0"/>
    <n v="13"/>
    <n v="14"/>
    <n v="3"/>
    <n v="1"/>
    <n v="20"/>
    <n v="6"/>
    <n v="2"/>
    <n v="9"/>
    <n v="13"/>
    <n v="30"/>
  </r>
  <r>
    <x v="20"/>
    <x v="127"/>
    <x v="0"/>
    <x v="5"/>
    <n v="1"/>
    <n v="0"/>
    <n v="0"/>
    <n v="0"/>
    <n v="0"/>
    <n v="0"/>
    <n v="0"/>
    <n v="1"/>
    <n v="0"/>
    <n v="1"/>
  </r>
  <r>
    <x v="20"/>
    <x v="127"/>
    <x v="0"/>
    <x v="3"/>
    <n v="0"/>
    <n v="1"/>
    <n v="1"/>
    <n v="1"/>
    <n v="2"/>
    <n v="0"/>
    <n v="0"/>
    <n v="1"/>
    <n v="1"/>
    <n v="2"/>
  </r>
  <r>
    <x v="20"/>
    <x v="127"/>
    <x v="0"/>
    <x v="2"/>
    <n v="1"/>
    <n v="1"/>
    <n v="0"/>
    <n v="0"/>
    <n v="1"/>
    <n v="1"/>
    <n v="0"/>
    <n v="0"/>
    <n v="1"/>
    <n v="2"/>
  </r>
  <r>
    <x v="20"/>
    <x v="127"/>
    <x v="0"/>
    <x v="4"/>
    <n v="0"/>
    <n v="2"/>
    <n v="1"/>
    <n v="0"/>
    <n v="3"/>
    <n v="0"/>
    <n v="0"/>
    <n v="1"/>
    <n v="2"/>
    <n v="3"/>
  </r>
  <r>
    <x v="20"/>
    <x v="127"/>
    <x v="1"/>
    <x v="0"/>
    <n v="8"/>
    <n v="5"/>
    <n v="0"/>
    <n v="0"/>
    <n v="8"/>
    <n v="3"/>
    <n v="1"/>
    <n v="2"/>
    <n v="7"/>
    <n v="13"/>
  </r>
  <r>
    <x v="20"/>
    <x v="127"/>
    <x v="1"/>
    <x v="5"/>
    <n v="1"/>
    <n v="0"/>
    <n v="0"/>
    <n v="0"/>
    <n v="0"/>
    <n v="1"/>
    <n v="0"/>
    <n v="0"/>
    <n v="0"/>
    <n v="1"/>
  </r>
  <r>
    <x v="20"/>
    <x v="127"/>
    <x v="1"/>
    <x v="1"/>
    <n v="2"/>
    <n v="0"/>
    <n v="0"/>
    <n v="0"/>
    <n v="0"/>
    <n v="1"/>
    <n v="0"/>
    <n v="1"/>
    <n v="0"/>
    <n v="2"/>
  </r>
  <r>
    <x v="20"/>
    <x v="127"/>
    <x v="1"/>
    <x v="4"/>
    <n v="0"/>
    <n v="1"/>
    <n v="2"/>
    <n v="0"/>
    <n v="3"/>
    <n v="0"/>
    <n v="0"/>
    <n v="2"/>
    <n v="1"/>
    <n v="3"/>
  </r>
  <r>
    <x v="20"/>
    <x v="128"/>
    <x v="0"/>
    <x v="0"/>
    <n v="17"/>
    <n v="13"/>
    <n v="5"/>
    <n v="4"/>
    <n v="24"/>
    <n v="7"/>
    <n v="2"/>
    <n v="9"/>
    <n v="17"/>
    <n v="35"/>
  </r>
  <r>
    <x v="20"/>
    <x v="128"/>
    <x v="0"/>
    <x v="5"/>
    <n v="1"/>
    <n v="0"/>
    <n v="0"/>
    <n v="0"/>
    <n v="0"/>
    <n v="1"/>
    <n v="0"/>
    <n v="0"/>
    <n v="0"/>
    <n v="1"/>
  </r>
  <r>
    <x v="20"/>
    <x v="128"/>
    <x v="0"/>
    <x v="1"/>
    <n v="0"/>
    <n v="0"/>
    <n v="1"/>
    <n v="1"/>
    <n v="1"/>
    <n v="0"/>
    <n v="0"/>
    <n v="0"/>
    <n v="1"/>
    <n v="1"/>
  </r>
  <r>
    <x v="20"/>
    <x v="128"/>
    <x v="0"/>
    <x v="3"/>
    <n v="1"/>
    <n v="1"/>
    <n v="0"/>
    <n v="0"/>
    <n v="1"/>
    <n v="1"/>
    <n v="0"/>
    <n v="1"/>
    <n v="0"/>
    <n v="2"/>
  </r>
  <r>
    <x v="20"/>
    <x v="128"/>
    <x v="0"/>
    <x v="4"/>
    <n v="1"/>
    <n v="0"/>
    <n v="2"/>
    <n v="1"/>
    <n v="2"/>
    <n v="1"/>
    <n v="0"/>
    <n v="0"/>
    <n v="2"/>
    <n v="3"/>
  </r>
  <r>
    <x v="20"/>
    <x v="128"/>
    <x v="1"/>
    <x v="0"/>
    <n v="8"/>
    <n v="4"/>
    <n v="3"/>
    <n v="1"/>
    <n v="8"/>
    <n v="6"/>
    <n v="0"/>
    <n v="5"/>
    <n v="4"/>
    <n v="15"/>
  </r>
  <r>
    <x v="20"/>
    <x v="128"/>
    <x v="1"/>
    <x v="5"/>
    <n v="0"/>
    <n v="0"/>
    <n v="1"/>
    <n v="0"/>
    <n v="1"/>
    <n v="0"/>
    <n v="0"/>
    <n v="1"/>
    <n v="0"/>
    <n v="1"/>
  </r>
  <r>
    <x v="20"/>
    <x v="128"/>
    <x v="1"/>
    <x v="2"/>
    <n v="0"/>
    <n v="0"/>
    <n v="1"/>
    <n v="0"/>
    <n v="1"/>
    <n v="0"/>
    <n v="0"/>
    <n v="0"/>
    <n v="1"/>
    <n v="1"/>
  </r>
  <r>
    <x v="20"/>
    <x v="128"/>
    <x v="1"/>
    <x v="4"/>
    <n v="2"/>
    <n v="0"/>
    <n v="0"/>
    <n v="0"/>
    <n v="0"/>
    <n v="2"/>
    <n v="0"/>
    <n v="0"/>
    <n v="0"/>
    <n v="2"/>
  </r>
  <r>
    <x v="20"/>
    <x v="185"/>
    <x v="0"/>
    <x v="0"/>
    <n v="24"/>
    <n v="4"/>
    <n v="6"/>
    <n v="1"/>
    <n v="14"/>
    <n v="18"/>
    <n v="1"/>
    <n v="4"/>
    <n v="11"/>
    <n v="34"/>
  </r>
  <r>
    <x v="20"/>
    <x v="185"/>
    <x v="0"/>
    <x v="5"/>
    <n v="2"/>
    <n v="1"/>
    <n v="0"/>
    <n v="0"/>
    <n v="2"/>
    <n v="1"/>
    <n v="0"/>
    <n v="1"/>
    <n v="1"/>
    <n v="3"/>
  </r>
  <r>
    <x v="20"/>
    <x v="185"/>
    <x v="0"/>
    <x v="1"/>
    <n v="0"/>
    <n v="1"/>
    <n v="0"/>
    <n v="0"/>
    <n v="1"/>
    <n v="0"/>
    <n v="0"/>
    <n v="0"/>
    <n v="1"/>
    <n v="1"/>
  </r>
  <r>
    <x v="20"/>
    <x v="185"/>
    <x v="0"/>
    <x v="3"/>
    <n v="1"/>
    <n v="0"/>
    <n v="0"/>
    <n v="0"/>
    <n v="1"/>
    <n v="0"/>
    <n v="0"/>
    <n v="0"/>
    <n v="1"/>
    <n v="1"/>
  </r>
  <r>
    <x v="20"/>
    <x v="185"/>
    <x v="0"/>
    <x v="2"/>
    <n v="0"/>
    <n v="1"/>
    <n v="0"/>
    <n v="0"/>
    <n v="1"/>
    <n v="0"/>
    <n v="0"/>
    <n v="0"/>
    <n v="1"/>
    <n v="1"/>
  </r>
  <r>
    <x v="20"/>
    <x v="185"/>
    <x v="1"/>
    <x v="0"/>
    <n v="6"/>
    <n v="7"/>
    <n v="3"/>
    <n v="1"/>
    <n v="12"/>
    <n v="3"/>
    <n v="2"/>
    <n v="4"/>
    <n v="7"/>
    <n v="16"/>
  </r>
  <r>
    <x v="20"/>
    <x v="185"/>
    <x v="1"/>
    <x v="5"/>
    <n v="1"/>
    <n v="0"/>
    <n v="0"/>
    <n v="0"/>
    <n v="0"/>
    <n v="1"/>
    <n v="0"/>
    <n v="0"/>
    <n v="0"/>
    <n v="1"/>
  </r>
  <r>
    <x v="20"/>
    <x v="185"/>
    <x v="1"/>
    <x v="2"/>
    <n v="0"/>
    <n v="0"/>
    <n v="1"/>
    <n v="0"/>
    <n v="1"/>
    <n v="0"/>
    <n v="0"/>
    <n v="0"/>
    <n v="1"/>
    <n v="1"/>
  </r>
  <r>
    <x v="20"/>
    <x v="185"/>
    <x v="1"/>
    <x v="4"/>
    <n v="4"/>
    <n v="0"/>
    <n v="0"/>
    <n v="0"/>
    <n v="0"/>
    <n v="4"/>
    <n v="0"/>
    <n v="0"/>
    <n v="0"/>
    <n v="4"/>
  </r>
  <r>
    <x v="20"/>
    <x v="186"/>
    <x v="0"/>
    <x v="0"/>
    <n v="14"/>
    <n v="7"/>
    <n v="5"/>
    <n v="0"/>
    <n v="15"/>
    <n v="7"/>
    <n v="3"/>
    <n v="8"/>
    <n v="8"/>
    <n v="26"/>
  </r>
  <r>
    <x v="20"/>
    <x v="186"/>
    <x v="0"/>
    <x v="5"/>
    <n v="3"/>
    <n v="1"/>
    <n v="0"/>
    <n v="0"/>
    <n v="3"/>
    <n v="1"/>
    <n v="1"/>
    <n v="0"/>
    <n v="2"/>
    <n v="4"/>
  </r>
  <r>
    <x v="20"/>
    <x v="186"/>
    <x v="0"/>
    <x v="1"/>
    <n v="0"/>
    <n v="0"/>
    <n v="1"/>
    <n v="1"/>
    <n v="1"/>
    <n v="0"/>
    <n v="0"/>
    <n v="0"/>
    <n v="1"/>
    <n v="1"/>
  </r>
  <r>
    <x v="20"/>
    <x v="186"/>
    <x v="0"/>
    <x v="3"/>
    <n v="0"/>
    <n v="0"/>
    <n v="1"/>
    <n v="1"/>
    <n v="1"/>
    <n v="0"/>
    <n v="0"/>
    <n v="0"/>
    <n v="1"/>
    <n v="1"/>
  </r>
  <r>
    <x v="20"/>
    <x v="186"/>
    <x v="0"/>
    <x v="2"/>
    <n v="1"/>
    <n v="0"/>
    <n v="0"/>
    <n v="0"/>
    <n v="1"/>
    <n v="0"/>
    <n v="0"/>
    <n v="0"/>
    <n v="1"/>
    <n v="1"/>
  </r>
  <r>
    <x v="20"/>
    <x v="186"/>
    <x v="0"/>
    <x v="4"/>
    <n v="2"/>
    <n v="0"/>
    <n v="2"/>
    <n v="1"/>
    <n v="2"/>
    <n v="2"/>
    <n v="0"/>
    <n v="1"/>
    <n v="1"/>
    <n v="4"/>
  </r>
  <r>
    <x v="20"/>
    <x v="186"/>
    <x v="1"/>
    <x v="0"/>
    <n v="5"/>
    <n v="7"/>
    <n v="3"/>
    <n v="2"/>
    <n v="10"/>
    <n v="5"/>
    <n v="0"/>
    <n v="0"/>
    <n v="10"/>
    <n v="15"/>
  </r>
  <r>
    <x v="20"/>
    <x v="186"/>
    <x v="1"/>
    <x v="5"/>
    <n v="1"/>
    <n v="0"/>
    <n v="0"/>
    <n v="0"/>
    <n v="0"/>
    <n v="1"/>
    <n v="0"/>
    <n v="0"/>
    <n v="0"/>
    <n v="1"/>
  </r>
  <r>
    <x v="20"/>
    <x v="186"/>
    <x v="1"/>
    <x v="1"/>
    <n v="2"/>
    <n v="1"/>
    <n v="1"/>
    <n v="1"/>
    <n v="2"/>
    <n v="2"/>
    <n v="0"/>
    <n v="1"/>
    <n v="1"/>
    <n v="4"/>
  </r>
  <r>
    <x v="20"/>
    <x v="186"/>
    <x v="1"/>
    <x v="3"/>
    <n v="1"/>
    <n v="1"/>
    <n v="0"/>
    <n v="0"/>
    <n v="1"/>
    <n v="1"/>
    <n v="0"/>
    <n v="0"/>
    <n v="1"/>
    <n v="2"/>
  </r>
  <r>
    <x v="20"/>
    <x v="186"/>
    <x v="1"/>
    <x v="4"/>
    <n v="3"/>
    <n v="0"/>
    <n v="0"/>
    <n v="0"/>
    <n v="0"/>
    <n v="3"/>
    <n v="0"/>
    <n v="0"/>
    <n v="0"/>
    <n v="3"/>
  </r>
  <r>
    <x v="20"/>
    <x v="129"/>
    <x v="0"/>
    <x v="0"/>
    <n v="14"/>
    <n v="9"/>
    <n v="3"/>
    <n v="2"/>
    <n v="15"/>
    <n v="10"/>
    <n v="1"/>
    <n v="4"/>
    <n v="11"/>
    <n v="26"/>
  </r>
  <r>
    <x v="20"/>
    <x v="129"/>
    <x v="0"/>
    <x v="1"/>
    <n v="3"/>
    <n v="0"/>
    <n v="0"/>
    <n v="0"/>
    <n v="0"/>
    <n v="3"/>
    <n v="0"/>
    <n v="0"/>
    <n v="0"/>
    <n v="3"/>
  </r>
  <r>
    <x v="20"/>
    <x v="129"/>
    <x v="0"/>
    <x v="3"/>
    <n v="2"/>
    <n v="1"/>
    <n v="0"/>
    <n v="0"/>
    <n v="1"/>
    <n v="2"/>
    <n v="1"/>
    <n v="0"/>
    <n v="0"/>
    <n v="3"/>
  </r>
  <r>
    <x v="20"/>
    <x v="129"/>
    <x v="0"/>
    <x v="2"/>
    <n v="2"/>
    <n v="1"/>
    <n v="0"/>
    <n v="0"/>
    <n v="2"/>
    <n v="1"/>
    <n v="0"/>
    <n v="0"/>
    <n v="2"/>
    <n v="3"/>
  </r>
  <r>
    <x v="20"/>
    <x v="129"/>
    <x v="0"/>
    <x v="4"/>
    <n v="1"/>
    <n v="2"/>
    <n v="2"/>
    <n v="1"/>
    <n v="4"/>
    <n v="1"/>
    <n v="0"/>
    <n v="0"/>
    <n v="4"/>
    <n v="5"/>
  </r>
  <r>
    <x v="20"/>
    <x v="129"/>
    <x v="1"/>
    <x v="0"/>
    <n v="2"/>
    <n v="6"/>
    <n v="3"/>
    <n v="2"/>
    <n v="9"/>
    <n v="2"/>
    <n v="0"/>
    <n v="6"/>
    <n v="3"/>
    <n v="11"/>
  </r>
  <r>
    <x v="20"/>
    <x v="129"/>
    <x v="1"/>
    <x v="5"/>
    <n v="2"/>
    <n v="0"/>
    <n v="0"/>
    <n v="0"/>
    <n v="1"/>
    <n v="1"/>
    <n v="0"/>
    <n v="0"/>
    <n v="1"/>
    <n v="2"/>
  </r>
  <r>
    <x v="20"/>
    <x v="129"/>
    <x v="1"/>
    <x v="1"/>
    <n v="0"/>
    <n v="1"/>
    <n v="0"/>
    <n v="0"/>
    <n v="1"/>
    <n v="0"/>
    <n v="0"/>
    <n v="1"/>
    <n v="0"/>
    <n v="1"/>
  </r>
  <r>
    <x v="20"/>
    <x v="129"/>
    <x v="1"/>
    <x v="3"/>
    <n v="0"/>
    <n v="1"/>
    <n v="1"/>
    <n v="0"/>
    <n v="2"/>
    <n v="0"/>
    <n v="0"/>
    <n v="1"/>
    <n v="1"/>
    <n v="2"/>
  </r>
  <r>
    <x v="20"/>
    <x v="129"/>
    <x v="1"/>
    <x v="2"/>
    <n v="1"/>
    <n v="0"/>
    <n v="0"/>
    <n v="0"/>
    <n v="0"/>
    <n v="1"/>
    <n v="0"/>
    <n v="0"/>
    <n v="0"/>
    <n v="1"/>
  </r>
  <r>
    <x v="20"/>
    <x v="129"/>
    <x v="1"/>
    <x v="4"/>
    <n v="0"/>
    <n v="0"/>
    <n v="1"/>
    <n v="0"/>
    <n v="1"/>
    <n v="0"/>
    <n v="0"/>
    <n v="0"/>
    <n v="1"/>
    <n v="1"/>
  </r>
  <r>
    <x v="20"/>
    <x v="187"/>
    <x v="0"/>
    <x v="0"/>
    <n v="16"/>
    <n v="9"/>
    <n v="9"/>
    <n v="1"/>
    <n v="23"/>
    <n v="9"/>
    <n v="3"/>
    <n v="9"/>
    <n v="13"/>
    <n v="34"/>
  </r>
  <r>
    <x v="20"/>
    <x v="187"/>
    <x v="0"/>
    <x v="5"/>
    <n v="0"/>
    <n v="1"/>
    <n v="1"/>
    <n v="0"/>
    <n v="2"/>
    <n v="0"/>
    <n v="0"/>
    <n v="1"/>
    <n v="1"/>
    <n v="2"/>
  </r>
  <r>
    <x v="20"/>
    <x v="187"/>
    <x v="0"/>
    <x v="1"/>
    <n v="1"/>
    <n v="0"/>
    <n v="0"/>
    <n v="0"/>
    <n v="0"/>
    <n v="1"/>
    <n v="0"/>
    <n v="0"/>
    <n v="0"/>
    <n v="1"/>
  </r>
  <r>
    <x v="20"/>
    <x v="187"/>
    <x v="0"/>
    <x v="3"/>
    <n v="1"/>
    <n v="0"/>
    <n v="0"/>
    <n v="0"/>
    <n v="0"/>
    <n v="1"/>
    <n v="0"/>
    <n v="0"/>
    <n v="0"/>
    <n v="1"/>
  </r>
  <r>
    <x v="20"/>
    <x v="187"/>
    <x v="0"/>
    <x v="4"/>
    <n v="1"/>
    <n v="0"/>
    <n v="1"/>
    <n v="1"/>
    <n v="1"/>
    <n v="1"/>
    <n v="0"/>
    <n v="0"/>
    <n v="1"/>
    <n v="2"/>
  </r>
  <r>
    <x v="20"/>
    <x v="187"/>
    <x v="1"/>
    <x v="0"/>
    <n v="9"/>
    <n v="6"/>
    <n v="6"/>
    <n v="1"/>
    <n v="14"/>
    <n v="5"/>
    <n v="1"/>
    <n v="5"/>
    <n v="10"/>
    <n v="21"/>
  </r>
  <r>
    <x v="20"/>
    <x v="187"/>
    <x v="1"/>
    <x v="5"/>
    <n v="0"/>
    <n v="1"/>
    <n v="2"/>
    <n v="0"/>
    <n v="3"/>
    <n v="0"/>
    <n v="0"/>
    <n v="1"/>
    <n v="2"/>
    <n v="3"/>
  </r>
  <r>
    <x v="20"/>
    <x v="187"/>
    <x v="1"/>
    <x v="1"/>
    <n v="1"/>
    <n v="1"/>
    <n v="0"/>
    <n v="0"/>
    <n v="1"/>
    <n v="1"/>
    <n v="0"/>
    <n v="1"/>
    <n v="0"/>
    <n v="2"/>
  </r>
  <r>
    <x v="20"/>
    <x v="187"/>
    <x v="1"/>
    <x v="3"/>
    <n v="1"/>
    <n v="2"/>
    <n v="1"/>
    <n v="0"/>
    <n v="3"/>
    <n v="1"/>
    <n v="2"/>
    <n v="0"/>
    <n v="1"/>
    <n v="4"/>
  </r>
  <r>
    <x v="20"/>
    <x v="187"/>
    <x v="1"/>
    <x v="2"/>
    <n v="1"/>
    <n v="0"/>
    <n v="0"/>
    <n v="0"/>
    <n v="0"/>
    <n v="1"/>
    <n v="0"/>
    <n v="0"/>
    <n v="0"/>
    <n v="1"/>
  </r>
  <r>
    <x v="20"/>
    <x v="187"/>
    <x v="1"/>
    <x v="4"/>
    <n v="1"/>
    <n v="0"/>
    <n v="0"/>
    <n v="0"/>
    <n v="0"/>
    <n v="1"/>
    <n v="0"/>
    <n v="0"/>
    <n v="0"/>
    <n v="1"/>
  </r>
  <r>
    <x v="20"/>
    <x v="130"/>
    <x v="0"/>
    <x v="0"/>
    <n v="12"/>
    <n v="14"/>
    <n v="5"/>
    <n v="0"/>
    <n v="20"/>
    <n v="10"/>
    <n v="1"/>
    <n v="3"/>
    <n v="17"/>
    <n v="31"/>
  </r>
  <r>
    <x v="20"/>
    <x v="130"/>
    <x v="0"/>
    <x v="5"/>
    <n v="1"/>
    <n v="0"/>
    <n v="0"/>
    <n v="0"/>
    <n v="0"/>
    <n v="0"/>
    <n v="1"/>
    <n v="0"/>
    <n v="0"/>
    <n v="1"/>
  </r>
  <r>
    <x v="20"/>
    <x v="130"/>
    <x v="0"/>
    <x v="1"/>
    <n v="2"/>
    <n v="0"/>
    <n v="0"/>
    <n v="0"/>
    <n v="0"/>
    <n v="2"/>
    <n v="0"/>
    <n v="0"/>
    <n v="0"/>
    <n v="2"/>
  </r>
  <r>
    <x v="20"/>
    <x v="130"/>
    <x v="0"/>
    <x v="3"/>
    <n v="1"/>
    <n v="0"/>
    <n v="0"/>
    <n v="0"/>
    <n v="0"/>
    <n v="0"/>
    <n v="0"/>
    <n v="1"/>
    <n v="0"/>
    <n v="1"/>
  </r>
  <r>
    <x v="20"/>
    <x v="130"/>
    <x v="0"/>
    <x v="2"/>
    <n v="0"/>
    <n v="1"/>
    <n v="0"/>
    <n v="0"/>
    <n v="1"/>
    <n v="0"/>
    <n v="0"/>
    <n v="0"/>
    <n v="1"/>
    <n v="1"/>
  </r>
  <r>
    <x v="20"/>
    <x v="130"/>
    <x v="0"/>
    <x v="4"/>
    <n v="0"/>
    <n v="3"/>
    <n v="0"/>
    <n v="0"/>
    <n v="3"/>
    <n v="0"/>
    <n v="0"/>
    <n v="0"/>
    <n v="3"/>
    <n v="3"/>
  </r>
  <r>
    <x v="20"/>
    <x v="130"/>
    <x v="1"/>
    <x v="0"/>
    <n v="9"/>
    <n v="2"/>
    <n v="3"/>
    <n v="1"/>
    <n v="8"/>
    <n v="5"/>
    <n v="1"/>
    <n v="6"/>
    <n v="2"/>
    <n v="14"/>
  </r>
  <r>
    <x v="20"/>
    <x v="130"/>
    <x v="1"/>
    <x v="1"/>
    <n v="1"/>
    <n v="0"/>
    <n v="0"/>
    <n v="0"/>
    <n v="0"/>
    <n v="0"/>
    <n v="0"/>
    <n v="1"/>
    <n v="0"/>
    <n v="1"/>
  </r>
  <r>
    <x v="20"/>
    <x v="130"/>
    <x v="1"/>
    <x v="3"/>
    <n v="1"/>
    <n v="2"/>
    <n v="0"/>
    <n v="0"/>
    <n v="2"/>
    <n v="1"/>
    <n v="0"/>
    <n v="1"/>
    <n v="1"/>
    <n v="3"/>
  </r>
  <r>
    <x v="20"/>
    <x v="130"/>
    <x v="1"/>
    <x v="2"/>
    <n v="3"/>
    <n v="1"/>
    <n v="0"/>
    <n v="0"/>
    <n v="2"/>
    <n v="2"/>
    <n v="0"/>
    <n v="1"/>
    <n v="1"/>
    <n v="4"/>
  </r>
  <r>
    <x v="20"/>
    <x v="130"/>
    <x v="1"/>
    <x v="4"/>
    <n v="0"/>
    <n v="2"/>
    <n v="1"/>
    <n v="1"/>
    <n v="3"/>
    <n v="0"/>
    <n v="0"/>
    <n v="1"/>
    <n v="2"/>
    <n v="3"/>
  </r>
  <r>
    <x v="20"/>
    <x v="188"/>
    <x v="0"/>
    <x v="0"/>
    <n v="15"/>
    <n v="7"/>
    <n v="6"/>
    <n v="2"/>
    <n v="18"/>
    <n v="7"/>
    <n v="3"/>
    <n v="6"/>
    <n v="12"/>
    <n v="28"/>
  </r>
  <r>
    <x v="20"/>
    <x v="188"/>
    <x v="0"/>
    <x v="5"/>
    <n v="1"/>
    <n v="0"/>
    <n v="0"/>
    <n v="0"/>
    <n v="0"/>
    <n v="1"/>
    <n v="0"/>
    <n v="0"/>
    <n v="0"/>
    <n v="1"/>
  </r>
  <r>
    <x v="20"/>
    <x v="188"/>
    <x v="0"/>
    <x v="1"/>
    <n v="1"/>
    <n v="0"/>
    <n v="1"/>
    <n v="1"/>
    <n v="1"/>
    <n v="0"/>
    <n v="0"/>
    <n v="0"/>
    <n v="2"/>
    <n v="2"/>
  </r>
  <r>
    <x v="20"/>
    <x v="188"/>
    <x v="0"/>
    <x v="3"/>
    <n v="2"/>
    <n v="1"/>
    <n v="0"/>
    <n v="0"/>
    <n v="1"/>
    <n v="1"/>
    <n v="0"/>
    <n v="1"/>
    <n v="1"/>
    <n v="3"/>
  </r>
  <r>
    <x v="20"/>
    <x v="188"/>
    <x v="0"/>
    <x v="4"/>
    <n v="2"/>
    <n v="0"/>
    <n v="0"/>
    <n v="0"/>
    <n v="1"/>
    <n v="1"/>
    <n v="0"/>
    <n v="0"/>
    <n v="1"/>
    <n v="2"/>
  </r>
  <r>
    <x v="20"/>
    <x v="188"/>
    <x v="1"/>
    <x v="0"/>
    <n v="4"/>
    <n v="2"/>
    <n v="4"/>
    <n v="2"/>
    <n v="7"/>
    <n v="3"/>
    <n v="1"/>
    <n v="3"/>
    <n v="3"/>
    <n v="10"/>
  </r>
  <r>
    <x v="20"/>
    <x v="188"/>
    <x v="1"/>
    <x v="4"/>
    <n v="0"/>
    <n v="0"/>
    <n v="2"/>
    <n v="2"/>
    <n v="2"/>
    <n v="0"/>
    <n v="0"/>
    <n v="0"/>
    <n v="2"/>
    <n v="2"/>
  </r>
  <r>
    <x v="20"/>
    <x v="131"/>
    <x v="0"/>
    <x v="0"/>
    <n v="10"/>
    <n v="10"/>
    <n v="10"/>
    <n v="4"/>
    <n v="21"/>
    <n v="7"/>
    <n v="0"/>
    <n v="6"/>
    <n v="17"/>
    <n v="30"/>
  </r>
  <r>
    <x v="20"/>
    <x v="131"/>
    <x v="0"/>
    <x v="5"/>
    <n v="3"/>
    <n v="1"/>
    <n v="0"/>
    <n v="0"/>
    <n v="2"/>
    <n v="2"/>
    <n v="0"/>
    <n v="2"/>
    <n v="0"/>
    <n v="4"/>
  </r>
  <r>
    <x v="20"/>
    <x v="131"/>
    <x v="0"/>
    <x v="1"/>
    <n v="1"/>
    <n v="0"/>
    <n v="0"/>
    <n v="0"/>
    <n v="0"/>
    <n v="1"/>
    <n v="0"/>
    <n v="0"/>
    <n v="0"/>
    <n v="1"/>
  </r>
  <r>
    <x v="20"/>
    <x v="131"/>
    <x v="0"/>
    <x v="3"/>
    <n v="2"/>
    <n v="0"/>
    <n v="0"/>
    <n v="0"/>
    <n v="0"/>
    <n v="2"/>
    <n v="0"/>
    <n v="0"/>
    <n v="0"/>
    <n v="2"/>
  </r>
  <r>
    <x v="20"/>
    <x v="131"/>
    <x v="0"/>
    <x v="4"/>
    <n v="3"/>
    <n v="1"/>
    <n v="0"/>
    <n v="0"/>
    <n v="1"/>
    <n v="1"/>
    <n v="1"/>
    <n v="1"/>
    <n v="1"/>
    <n v="4"/>
  </r>
  <r>
    <x v="20"/>
    <x v="131"/>
    <x v="1"/>
    <x v="0"/>
    <n v="3"/>
    <n v="2"/>
    <n v="4"/>
    <n v="0"/>
    <n v="6"/>
    <n v="2"/>
    <n v="0"/>
    <n v="4"/>
    <n v="3"/>
    <n v="9"/>
  </r>
  <r>
    <x v="20"/>
    <x v="131"/>
    <x v="1"/>
    <x v="5"/>
    <n v="2"/>
    <n v="0"/>
    <n v="1"/>
    <n v="0"/>
    <n v="1"/>
    <n v="2"/>
    <n v="0"/>
    <n v="0"/>
    <n v="1"/>
    <n v="3"/>
  </r>
  <r>
    <x v="20"/>
    <x v="131"/>
    <x v="1"/>
    <x v="1"/>
    <n v="2"/>
    <n v="0"/>
    <n v="0"/>
    <n v="0"/>
    <n v="0"/>
    <n v="2"/>
    <n v="0"/>
    <n v="0"/>
    <n v="0"/>
    <n v="2"/>
  </r>
  <r>
    <x v="20"/>
    <x v="131"/>
    <x v="1"/>
    <x v="3"/>
    <n v="2"/>
    <n v="0"/>
    <n v="0"/>
    <n v="0"/>
    <n v="0"/>
    <n v="1"/>
    <n v="1"/>
    <n v="0"/>
    <n v="0"/>
    <n v="2"/>
  </r>
  <r>
    <x v="20"/>
    <x v="131"/>
    <x v="1"/>
    <x v="4"/>
    <n v="1"/>
    <n v="0"/>
    <n v="3"/>
    <n v="2"/>
    <n v="3"/>
    <n v="1"/>
    <n v="0"/>
    <n v="0"/>
    <n v="3"/>
    <n v="4"/>
  </r>
  <r>
    <x v="20"/>
    <x v="132"/>
    <x v="0"/>
    <x v="0"/>
    <n v="19"/>
    <n v="9"/>
    <n v="9"/>
    <n v="2"/>
    <n v="21"/>
    <n v="8"/>
    <n v="5"/>
    <n v="9"/>
    <n v="15"/>
    <n v="37"/>
  </r>
  <r>
    <x v="20"/>
    <x v="132"/>
    <x v="0"/>
    <x v="1"/>
    <n v="1"/>
    <n v="0"/>
    <n v="0"/>
    <n v="0"/>
    <n v="0"/>
    <n v="0"/>
    <n v="0"/>
    <n v="1"/>
    <n v="0"/>
    <n v="1"/>
  </r>
  <r>
    <x v="20"/>
    <x v="132"/>
    <x v="0"/>
    <x v="3"/>
    <n v="0"/>
    <n v="2"/>
    <n v="0"/>
    <n v="0"/>
    <n v="2"/>
    <n v="0"/>
    <n v="0"/>
    <n v="1"/>
    <n v="1"/>
    <n v="2"/>
  </r>
  <r>
    <x v="20"/>
    <x v="132"/>
    <x v="0"/>
    <x v="2"/>
    <n v="4"/>
    <n v="0"/>
    <n v="0"/>
    <n v="0"/>
    <n v="0"/>
    <n v="4"/>
    <n v="0"/>
    <n v="0"/>
    <n v="0"/>
    <n v="4"/>
  </r>
  <r>
    <x v="20"/>
    <x v="132"/>
    <x v="1"/>
    <x v="0"/>
    <n v="7"/>
    <n v="3"/>
    <n v="5"/>
    <n v="2"/>
    <n v="9"/>
    <n v="5"/>
    <n v="0"/>
    <n v="4"/>
    <n v="6"/>
    <n v="15"/>
  </r>
  <r>
    <x v="20"/>
    <x v="132"/>
    <x v="1"/>
    <x v="5"/>
    <n v="2"/>
    <n v="0"/>
    <n v="0"/>
    <n v="0"/>
    <n v="0"/>
    <n v="2"/>
    <n v="0"/>
    <n v="0"/>
    <n v="0"/>
    <n v="2"/>
  </r>
  <r>
    <x v="20"/>
    <x v="132"/>
    <x v="1"/>
    <x v="2"/>
    <n v="0"/>
    <n v="1"/>
    <n v="0"/>
    <n v="0"/>
    <n v="1"/>
    <n v="0"/>
    <n v="0"/>
    <n v="0"/>
    <n v="1"/>
    <n v="1"/>
  </r>
  <r>
    <x v="20"/>
    <x v="132"/>
    <x v="1"/>
    <x v="4"/>
    <n v="0"/>
    <n v="0"/>
    <n v="1"/>
    <n v="1"/>
    <n v="1"/>
    <n v="0"/>
    <n v="0"/>
    <n v="1"/>
    <n v="0"/>
    <n v="1"/>
  </r>
  <r>
    <x v="20"/>
    <x v="133"/>
    <x v="0"/>
    <x v="0"/>
    <n v="11"/>
    <n v="10"/>
    <n v="4"/>
    <n v="1"/>
    <n v="20"/>
    <n v="4"/>
    <n v="3"/>
    <n v="8"/>
    <n v="10"/>
    <n v="25"/>
  </r>
  <r>
    <x v="20"/>
    <x v="133"/>
    <x v="0"/>
    <x v="5"/>
    <n v="0"/>
    <n v="0"/>
    <n v="1"/>
    <n v="1"/>
    <n v="1"/>
    <n v="0"/>
    <n v="0"/>
    <n v="0"/>
    <n v="1"/>
    <n v="1"/>
  </r>
  <r>
    <x v="20"/>
    <x v="133"/>
    <x v="0"/>
    <x v="1"/>
    <n v="2"/>
    <n v="1"/>
    <n v="0"/>
    <n v="0"/>
    <n v="3"/>
    <n v="0"/>
    <n v="0"/>
    <n v="2"/>
    <n v="1"/>
    <n v="3"/>
  </r>
  <r>
    <x v="20"/>
    <x v="133"/>
    <x v="0"/>
    <x v="2"/>
    <n v="2"/>
    <n v="0"/>
    <n v="0"/>
    <n v="0"/>
    <n v="0"/>
    <n v="1"/>
    <n v="0"/>
    <n v="1"/>
    <n v="0"/>
    <n v="2"/>
  </r>
  <r>
    <x v="20"/>
    <x v="133"/>
    <x v="0"/>
    <x v="4"/>
    <n v="0"/>
    <n v="2"/>
    <n v="2"/>
    <n v="0"/>
    <n v="4"/>
    <n v="0"/>
    <n v="0"/>
    <n v="2"/>
    <n v="2"/>
    <n v="4"/>
  </r>
  <r>
    <x v="20"/>
    <x v="133"/>
    <x v="1"/>
    <x v="0"/>
    <n v="7"/>
    <n v="4"/>
    <n v="3"/>
    <n v="1"/>
    <n v="9"/>
    <n v="5"/>
    <n v="0"/>
    <n v="3"/>
    <n v="6"/>
    <n v="14"/>
  </r>
  <r>
    <x v="20"/>
    <x v="133"/>
    <x v="1"/>
    <x v="5"/>
    <n v="0"/>
    <n v="0"/>
    <n v="1"/>
    <n v="1"/>
    <n v="1"/>
    <n v="0"/>
    <n v="0"/>
    <n v="0"/>
    <n v="1"/>
    <n v="1"/>
  </r>
  <r>
    <x v="20"/>
    <x v="133"/>
    <x v="1"/>
    <x v="1"/>
    <n v="0"/>
    <n v="0"/>
    <n v="1"/>
    <n v="1"/>
    <n v="1"/>
    <n v="0"/>
    <n v="0"/>
    <n v="0"/>
    <n v="1"/>
    <n v="1"/>
  </r>
  <r>
    <x v="20"/>
    <x v="133"/>
    <x v="1"/>
    <x v="2"/>
    <n v="1"/>
    <n v="0"/>
    <n v="0"/>
    <n v="0"/>
    <n v="1"/>
    <n v="0"/>
    <n v="1"/>
    <n v="0"/>
    <n v="0"/>
    <n v="1"/>
  </r>
  <r>
    <x v="20"/>
    <x v="189"/>
    <x v="0"/>
    <x v="0"/>
    <n v="13"/>
    <n v="3"/>
    <n v="4"/>
    <n v="3"/>
    <n v="9"/>
    <n v="10"/>
    <n v="2"/>
    <n v="4"/>
    <n v="4"/>
    <n v="20"/>
  </r>
  <r>
    <x v="20"/>
    <x v="189"/>
    <x v="0"/>
    <x v="5"/>
    <n v="1"/>
    <n v="0"/>
    <n v="0"/>
    <n v="0"/>
    <n v="1"/>
    <n v="0"/>
    <n v="0"/>
    <n v="1"/>
    <n v="0"/>
    <n v="1"/>
  </r>
  <r>
    <x v="20"/>
    <x v="189"/>
    <x v="0"/>
    <x v="1"/>
    <n v="0"/>
    <n v="0"/>
    <n v="4"/>
    <n v="2"/>
    <n v="4"/>
    <n v="0"/>
    <n v="0"/>
    <n v="2"/>
    <n v="2"/>
    <n v="4"/>
  </r>
  <r>
    <x v="20"/>
    <x v="189"/>
    <x v="0"/>
    <x v="3"/>
    <n v="1"/>
    <n v="1"/>
    <n v="0"/>
    <n v="0"/>
    <n v="1"/>
    <n v="1"/>
    <n v="0"/>
    <n v="1"/>
    <n v="0"/>
    <n v="2"/>
  </r>
  <r>
    <x v="20"/>
    <x v="189"/>
    <x v="0"/>
    <x v="2"/>
    <n v="0"/>
    <n v="0"/>
    <n v="1"/>
    <n v="0"/>
    <n v="1"/>
    <n v="0"/>
    <n v="0"/>
    <n v="0"/>
    <n v="1"/>
    <n v="1"/>
  </r>
  <r>
    <x v="20"/>
    <x v="189"/>
    <x v="0"/>
    <x v="4"/>
    <n v="1"/>
    <n v="1"/>
    <n v="0"/>
    <n v="0"/>
    <n v="1"/>
    <n v="1"/>
    <n v="0"/>
    <n v="1"/>
    <n v="0"/>
    <n v="2"/>
  </r>
  <r>
    <x v="20"/>
    <x v="189"/>
    <x v="1"/>
    <x v="0"/>
    <n v="8"/>
    <n v="5"/>
    <n v="2"/>
    <n v="2"/>
    <n v="8"/>
    <n v="7"/>
    <n v="1"/>
    <n v="1"/>
    <n v="6"/>
    <n v="15"/>
  </r>
  <r>
    <x v="20"/>
    <x v="189"/>
    <x v="1"/>
    <x v="3"/>
    <n v="0"/>
    <n v="1"/>
    <n v="0"/>
    <n v="0"/>
    <n v="1"/>
    <n v="0"/>
    <n v="0"/>
    <n v="1"/>
    <n v="0"/>
    <n v="1"/>
  </r>
  <r>
    <x v="20"/>
    <x v="189"/>
    <x v="1"/>
    <x v="4"/>
    <n v="0"/>
    <n v="2"/>
    <n v="0"/>
    <n v="0"/>
    <n v="2"/>
    <n v="0"/>
    <n v="0"/>
    <n v="0"/>
    <n v="2"/>
    <n v="2"/>
  </r>
  <r>
    <x v="20"/>
    <x v="190"/>
    <x v="0"/>
    <x v="0"/>
    <n v="18"/>
    <n v="12"/>
    <n v="5"/>
    <n v="2"/>
    <n v="22"/>
    <n v="9"/>
    <n v="3"/>
    <n v="7"/>
    <n v="16"/>
    <n v="35"/>
  </r>
  <r>
    <x v="20"/>
    <x v="190"/>
    <x v="0"/>
    <x v="5"/>
    <n v="3"/>
    <n v="0"/>
    <n v="0"/>
    <n v="0"/>
    <n v="0"/>
    <n v="2"/>
    <n v="0"/>
    <n v="1"/>
    <n v="0"/>
    <n v="3"/>
  </r>
  <r>
    <x v="20"/>
    <x v="190"/>
    <x v="0"/>
    <x v="1"/>
    <n v="1"/>
    <n v="1"/>
    <n v="0"/>
    <n v="0"/>
    <n v="1"/>
    <n v="1"/>
    <n v="0"/>
    <n v="1"/>
    <n v="0"/>
    <n v="2"/>
  </r>
  <r>
    <x v="20"/>
    <x v="190"/>
    <x v="0"/>
    <x v="3"/>
    <n v="3"/>
    <n v="1"/>
    <n v="0"/>
    <n v="0"/>
    <n v="4"/>
    <n v="0"/>
    <n v="1"/>
    <n v="1"/>
    <n v="2"/>
    <n v="4"/>
  </r>
  <r>
    <x v="20"/>
    <x v="190"/>
    <x v="0"/>
    <x v="2"/>
    <n v="1"/>
    <n v="0"/>
    <n v="0"/>
    <n v="0"/>
    <n v="1"/>
    <n v="0"/>
    <n v="0"/>
    <n v="1"/>
    <n v="0"/>
    <n v="1"/>
  </r>
  <r>
    <x v="20"/>
    <x v="190"/>
    <x v="0"/>
    <x v="4"/>
    <n v="1"/>
    <n v="0"/>
    <n v="2"/>
    <n v="2"/>
    <n v="2"/>
    <n v="1"/>
    <n v="0"/>
    <n v="0"/>
    <n v="2"/>
    <n v="3"/>
  </r>
  <r>
    <x v="20"/>
    <x v="190"/>
    <x v="1"/>
    <x v="0"/>
    <n v="9"/>
    <n v="1"/>
    <n v="1"/>
    <n v="0"/>
    <n v="2"/>
    <n v="7"/>
    <n v="0"/>
    <n v="2"/>
    <n v="2"/>
    <n v="11"/>
  </r>
  <r>
    <x v="20"/>
    <x v="190"/>
    <x v="1"/>
    <x v="1"/>
    <n v="0"/>
    <n v="0"/>
    <n v="1"/>
    <n v="0"/>
    <n v="1"/>
    <n v="0"/>
    <n v="0"/>
    <n v="1"/>
    <n v="0"/>
    <n v="1"/>
  </r>
  <r>
    <x v="20"/>
    <x v="190"/>
    <x v="1"/>
    <x v="3"/>
    <n v="1"/>
    <n v="0"/>
    <n v="0"/>
    <n v="0"/>
    <n v="0"/>
    <n v="0"/>
    <n v="0"/>
    <n v="1"/>
    <n v="0"/>
    <n v="1"/>
  </r>
  <r>
    <x v="20"/>
    <x v="190"/>
    <x v="1"/>
    <x v="4"/>
    <n v="0"/>
    <n v="0"/>
    <n v="2"/>
    <n v="1"/>
    <n v="2"/>
    <n v="0"/>
    <n v="0"/>
    <n v="1"/>
    <n v="1"/>
    <n v="2"/>
  </r>
  <r>
    <x v="20"/>
    <x v="191"/>
    <x v="0"/>
    <x v="0"/>
    <n v="15"/>
    <n v="6"/>
    <n v="2"/>
    <n v="3"/>
    <n v="13"/>
    <n v="8"/>
    <n v="2"/>
    <n v="5"/>
    <n v="8"/>
    <n v="23"/>
  </r>
  <r>
    <x v="20"/>
    <x v="191"/>
    <x v="0"/>
    <x v="5"/>
    <n v="1"/>
    <n v="1"/>
    <n v="0"/>
    <n v="0"/>
    <n v="1"/>
    <n v="1"/>
    <n v="0"/>
    <n v="0"/>
    <n v="1"/>
    <n v="2"/>
  </r>
  <r>
    <x v="20"/>
    <x v="191"/>
    <x v="0"/>
    <x v="1"/>
    <n v="1"/>
    <n v="0"/>
    <n v="1"/>
    <n v="0"/>
    <n v="2"/>
    <n v="0"/>
    <n v="0"/>
    <n v="0"/>
    <n v="2"/>
    <n v="2"/>
  </r>
  <r>
    <x v="20"/>
    <x v="191"/>
    <x v="0"/>
    <x v="3"/>
    <n v="1"/>
    <n v="0"/>
    <n v="0"/>
    <n v="0"/>
    <n v="0"/>
    <n v="1"/>
    <n v="0"/>
    <n v="0"/>
    <n v="0"/>
    <n v="1"/>
  </r>
  <r>
    <x v="20"/>
    <x v="191"/>
    <x v="0"/>
    <x v="4"/>
    <n v="2"/>
    <n v="1"/>
    <n v="1"/>
    <n v="1"/>
    <n v="2"/>
    <n v="0"/>
    <n v="2"/>
    <n v="1"/>
    <n v="1"/>
    <n v="4"/>
  </r>
  <r>
    <x v="20"/>
    <x v="191"/>
    <x v="1"/>
    <x v="0"/>
    <n v="9"/>
    <n v="3"/>
    <n v="2"/>
    <n v="1"/>
    <n v="9"/>
    <n v="3"/>
    <n v="0"/>
    <n v="6"/>
    <n v="5"/>
    <n v="14"/>
  </r>
  <r>
    <x v="20"/>
    <x v="191"/>
    <x v="1"/>
    <x v="5"/>
    <n v="1"/>
    <n v="0"/>
    <n v="0"/>
    <n v="0"/>
    <n v="0"/>
    <n v="0"/>
    <n v="1"/>
    <n v="0"/>
    <n v="0"/>
    <n v="1"/>
  </r>
  <r>
    <x v="20"/>
    <x v="191"/>
    <x v="1"/>
    <x v="1"/>
    <n v="1"/>
    <n v="0"/>
    <n v="0"/>
    <n v="0"/>
    <n v="1"/>
    <n v="0"/>
    <n v="1"/>
    <n v="0"/>
    <n v="0"/>
    <n v="1"/>
  </r>
  <r>
    <x v="20"/>
    <x v="191"/>
    <x v="1"/>
    <x v="3"/>
    <n v="0"/>
    <n v="1"/>
    <n v="0"/>
    <n v="0"/>
    <n v="1"/>
    <n v="0"/>
    <n v="0"/>
    <n v="0"/>
    <n v="1"/>
    <n v="1"/>
  </r>
  <r>
    <x v="20"/>
    <x v="191"/>
    <x v="1"/>
    <x v="4"/>
    <n v="1"/>
    <n v="1"/>
    <n v="1"/>
    <n v="1"/>
    <n v="2"/>
    <n v="0"/>
    <n v="0"/>
    <n v="1"/>
    <n v="2"/>
    <n v="3"/>
  </r>
  <r>
    <x v="20"/>
    <x v="134"/>
    <x v="0"/>
    <x v="0"/>
    <n v="19"/>
    <n v="8"/>
    <n v="5"/>
    <n v="2"/>
    <n v="18"/>
    <n v="9"/>
    <n v="8"/>
    <n v="3"/>
    <n v="12"/>
    <n v="32"/>
  </r>
  <r>
    <x v="20"/>
    <x v="134"/>
    <x v="0"/>
    <x v="5"/>
    <n v="0"/>
    <n v="1"/>
    <n v="0"/>
    <n v="0"/>
    <n v="1"/>
    <n v="0"/>
    <n v="0"/>
    <n v="0"/>
    <n v="1"/>
    <n v="1"/>
  </r>
  <r>
    <x v="20"/>
    <x v="134"/>
    <x v="0"/>
    <x v="3"/>
    <n v="1"/>
    <n v="1"/>
    <n v="0"/>
    <n v="0"/>
    <n v="2"/>
    <n v="0"/>
    <n v="0"/>
    <n v="1"/>
    <n v="1"/>
    <n v="2"/>
  </r>
  <r>
    <x v="20"/>
    <x v="134"/>
    <x v="0"/>
    <x v="2"/>
    <n v="1"/>
    <n v="0"/>
    <n v="1"/>
    <n v="1"/>
    <n v="2"/>
    <n v="0"/>
    <n v="0"/>
    <n v="0"/>
    <n v="2"/>
    <n v="2"/>
  </r>
  <r>
    <x v="20"/>
    <x v="134"/>
    <x v="0"/>
    <x v="4"/>
    <n v="3"/>
    <n v="1"/>
    <n v="0"/>
    <n v="0"/>
    <n v="2"/>
    <n v="1"/>
    <n v="2"/>
    <n v="0"/>
    <n v="1"/>
    <n v="4"/>
  </r>
  <r>
    <x v="20"/>
    <x v="134"/>
    <x v="1"/>
    <x v="0"/>
    <n v="9"/>
    <n v="4"/>
    <n v="4"/>
    <n v="2"/>
    <n v="10"/>
    <n v="5"/>
    <n v="1"/>
    <n v="5"/>
    <n v="6"/>
    <n v="17"/>
  </r>
  <r>
    <x v="20"/>
    <x v="134"/>
    <x v="1"/>
    <x v="1"/>
    <n v="0"/>
    <n v="0"/>
    <n v="1"/>
    <n v="0"/>
    <n v="1"/>
    <n v="0"/>
    <n v="0"/>
    <n v="0"/>
    <n v="1"/>
    <n v="1"/>
  </r>
  <r>
    <x v="20"/>
    <x v="134"/>
    <x v="1"/>
    <x v="3"/>
    <n v="0"/>
    <n v="1"/>
    <n v="0"/>
    <n v="0"/>
    <n v="1"/>
    <n v="0"/>
    <n v="0"/>
    <n v="1"/>
    <n v="0"/>
    <n v="1"/>
  </r>
  <r>
    <x v="20"/>
    <x v="134"/>
    <x v="1"/>
    <x v="2"/>
    <n v="1"/>
    <n v="0"/>
    <n v="0"/>
    <n v="0"/>
    <n v="0"/>
    <n v="0"/>
    <n v="0"/>
    <n v="1"/>
    <n v="0"/>
    <n v="1"/>
  </r>
  <r>
    <x v="20"/>
    <x v="134"/>
    <x v="1"/>
    <x v="4"/>
    <n v="3"/>
    <n v="0"/>
    <n v="0"/>
    <n v="0"/>
    <n v="0"/>
    <n v="2"/>
    <n v="1"/>
    <n v="0"/>
    <n v="0"/>
    <n v="3"/>
  </r>
  <r>
    <x v="20"/>
    <x v="135"/>
    <x v="0"/>
    <x v="0"/>
    <n v="17"/>
    <n v="11"/>
    <n v="6"/>
    <n v="1"/>
    <n v="21"/>
    <n v="8"/>
    <n v="3"/>
    <n v="7"/>
    <n v="16"/>
    <n v="34"/>
  </r>
  <r>
    <x v="20"/>
    <x v="135"/>
    <x v="0"/>
    <x v="5"/>
    <n v="1"/>
    <n v="0"/>
    <n v="0"/>
    <n v="0"/>
    <n v="0"/>
    <n v="1"/>
    <n v="0"/>
    <n v="0"/>
    <n v="0"/>
    <n v="1"/>
  </r>
  <r>
    <x v="20"/>
    <x v="135"/>
    <x v="0"/>
    <x v="1"/>
    <n v="0"/>
    <n v="1"/>
    <n v="0"/>
    <n v="0"/>
    <n v="1"/>
    <n v="0"/>
    <n v="0"/>
    <n v="0"/>
    <n v="1"/>
    <n v="1"/>
  </r>
  <r>
    <x v="20"/>
    <x v="135"/>
    <x v="0"/>
    <x v="3"/>
    <n v="1"/>
    <n v="0"/>
    <n v="0"/>
    <n v="0"/>
    <n v="1"/>
    <n v="0"/>
    <n v="1"/>
    <n v="0"/>
    <n v="0"/>
    <n v="1"/>
  </r>
  <r>
    <x v="20"/>
    <x v="135"/>
    <x v="0"/>
    <x v="2"/>
    <n v="0"/>
    <n v="0"/>
    <n v="1"/>
    <n v="0"/>
    <n v="1"/>
    <n v="0"/>
    <n v="0"/>
    <n v="0"/>
    <n v="1"/>
    <n v="1"/>
  </r>
  <r>
    <x v="20"/>
    <x v="135"/>
    <x v="0"/>
    <x v="4"/>
    <n v="2"/>
    <n v="1"/>
    <n v="2"/>
    <n v="1"/>
    <n v="3"/>
    <n v="2"/>
    <n v="0"/>
    <n v="1"/>
    <n v="2"/>
    <n v="5"/>
  </r>
  <r>
    <x v="20"/>
    <x v="135"/>
    <x v="1"/>
    <x v="0"/>
    <n v="6"/>
    <n v="6"/>
    <n v="1"/>
    <n v="0"/>
    <n v="9"/>
    <n v="2"/>
    <n v="1"/>
    <n v="3"/>
    <n v="7"/>
    <n v="13"/>
  </r>
  <r>
    <x v="20"/>
    <x v="135"/>
    <x v="1"/>
    <x v="5"/>
    <n v="1"/>
    <n v="1"/>
    <n v="1"/>
    <n v="0"/>
    <n v="2"/>
    <n v="1"/>
    <n v="0"/>
    <n v="1"/>
    <n v="1"/>
    <n v="3"/>
  </r>
  <r>
    <x v="20"/>
    <x v="135"/>
    <x v="1"/>
    <x v="1"/>
    <n v="1"/>
    <n v="0"/>
    <n v="0"/>
    <n v="0"/>
    <n v="0"/>
    <n v="1"/>
    <n v="0"/>
    <n v="0"/>
    <n v="0"/>
    <n v="1"/>
  </r>
  <r>
    <x v="20"/>
    <x v="135"/>
    <x v="1"/>
    <x v="3"/>
    <n v="1"/>
    <n v="0"/>
    <n v="0"/>
    <n v="0"/>
    <n v="1"/>
    <n v="0"/>
    <n v="1"/>
    <n v="0"/>
    <n v="0"/>
    <n v="1"/>
  </r>
  <r>
    <x v="20"/>
    <x v="135"/>
    <x v="1"/>
    <x v="4"/>
    <n v="0"/>
    <n v="1"/>
    <n v="1"/>
    <n v="1"/>
    <n v="2"/>
    <n v="0"/>
    <n v="0"/>
    <n v="0"/>
    <n v="2"/>
    <n v="2"/>
  </r>
  <r>
    <x v="20"/>
    <x v="10"/>
    <x v="0"/>
    <x v="0"/>
    <n v="16"/>
    <n v="8"/>
    <n v="7"/>
    <n v="2"/>
    <n v="19"/>
    <n v="10"/>
    <n v="0"/>
    <n v="9"/>
    <n v="12"/>
    <n v="31"/>
  </r>
  <r>
    <x v="20"/>
    <x v="10"/>
    <x v="0"/>
    <x v="5"/>
    <n v="0"/>
    <n v="2"/>
    <n v="0"/>
    <n v="0"/>
    <n v="2"/>
    <n v="0"/>
    <n v="0"/>
    <n v="1"/>
    <n v="1"/>
    <n v="2"/>
  </r>
  <r>
    <x v="20"/>
    <x v="10"/>
    <x v="0"/>
    <x v="1"/>
    <n v="2"/>
    <n v="0"/>
    <n v="0"/>
    <n v="0"/>
    <n v="0"/>
    <n v="2"/>
    <n v="0"/>
    <n v="0"/>
    <n v="0"/>
    <n v="2"/>
  </r>
  <r>
    <x v="20"/>
    <x v="10"/>
    <x v="0"/>
    <x v="3"/>
    <n v="0"/>
    <n v="2"/>
    <n v="1"/>
    <n v="1"/>
    <n v="3"/>
    <n v="0"/>
    <n v="0"/>
    <n v="2"/>
    <n v="1"/>
    <n v="3"/>
  </r>
  <r>
    <x v="20"/>
    <x v="10"/>
    <x v="0"/>
    <x v="2"/>
    <n v="1"/>
    <n v="0"/>
    <n v="0"/>
    <n v="0"/>
    <n v="0"/>
    <n v="1"/>
    <n v="0"/>
    <n v="0"/>
    <n v="0"/>
    <n v="1"/>
  </r>
  <r>
    <x v="20"/>
    <x v="10"/>
    <x v="0"/>
    <x v="4"/>
    <n v="2"/>
    <n v="1"/>
    <n v="2"/>
    <n v="1"/>
    <n v="4"/>
    <n v="1"/>
    <n v="0"/>
    <n v="1"/>
    <n v="3"/>
    <n v="5"/>
  </r>
  <r>
    <x v="20"/>
    <x v="10"/>
    <x v="1"/>
    <x v="0"/>
    <n v="4"/>
    <n v="4"/>
    <n v="0"/>
    <n v="0"/>
    <n v="4"/>
    <n v="4"/>
    <n v="0"/>
    <n v="1"/>
    <n v="3"/>
    <n v="8"/>
  </r>
  <r>
    <x v="20"/>
    <x v="10"/>
    <x v="1"/>
    <x v="5"/>
    <n v="1"/>
    <n v="0"/>
    <n v="0"/>
    <n v="0"/>
    <n v="0"/>
    <n v="1"/>
    <n v="0"/>
    <n v="0"/>
    <n v="0"/>
    <n v="1"/>
  </r>
  <r>
    <x v="20"/>
    <x v="10"/>
    <x v="1"/>
    <x v="1"/>
    <n v="0"/>
    <n v="1"/>
    <n v="0"/>
    <n v="0"/>
    <n v="1"/>
    <n v="0"/>
    <n v="0"/>
    <n v="0"/>
    <n v="1"/>
    <n v="1"/>
  </r>
  <r>
    <x v="20"/>
    <x v="192"/>
    <x v="0"/>
    <x v="0"/>
    <n v="19"/>
    <n v="8"/>
    <n v="6"/>
    <n v="0"/>
    <n v="17"/>
    <n v="12"/>
    <n v="4"/>
    <n v="7"/>
    <n v="10"/>
    <n v="33"/>
  </r>
  <r>
    <x v="20"/>
    <x v="192"/>
    <x v="0"/>
    <x v="5"/>
    <n v="0"/>
    <n v="1"/>
    <n v="0"/>
    <n v="0"/>
    <n v="1"/>
    <n v="0"/>
    <n v="0"/>
    <n v="0"/>
    <n v="1"/>
    <n v="1"/>
  </r>
  <r>
    <x v="20"/>
    <x v="192"/>
    <x v="0"/>
    <x v="2"/>
    <n v="1"/>
    <n v="0"/>
    <n v="0"/>
    <n v="0"/>
    <n v="0"/>
    <n v="1"/>
    <n v="0"/>
    <n v="0"/>
    <n v="0"/>
    <n v="1"/>
  </r>
  <r>
    <x v="20"/>
    <x v="192"/>
    <x v="1"/>
    <x v="0"/>
    <n v="5"/>
    <n v="6"/>
    <n v="2"/>
    <n v="1"/>
    <n v="11"/>
    <n v="1"/>
    <n v="1"/>
    <n v="4"/>
    <n v="7"/>
    <n v="13"/>
  </r>
  <r>
    <x v="20"/>
    <x v="192"/>
    <x v="1"/>
    <x v="5"/>
    <n v="1"/>
    <n v="0"/>
    <n v="1"/>
    <n v="1"/>
    <n v="1"/>
    <n v="1"/>
    <n v="0"/>
    <n v="0"/>
    <n v="1"/>
    <n v="2"/>
  </r>
  <r>
    <x v="20"/>
    <x v="192"/>
    <x v="1"/>
    <x v="1"/>
    <n v="0"/>
    <n v="0"/>
    <n v="2"/>
    <n v="1"/>
    <n v="2"/>
    <n v="0"/>
    <n v="0"/>
    <n v="0"/>
    <n v="2"/>
    <n v="2"/>
  </r>
  <r>
    <x v="20"/>
    <x v="192"/>
    <x v="1"/>
    <x v="4"/>
    <n v="0"/>
    <n v="1"/>
    <n v="1"/>
    <n v="0"/>
    <n v="2"/>
    <n v="0"/>
    <n v="0"/>
    <n v="0"/>
    <n v="2"/>
    <n v="2"/>
  </r>
  <r>
    <x v="20"/>
    <x v="193"/>
    <x v="0"/>
    <x v="0"/>
    <n v="27"/>
    <n v="11"/>
    <n v="4"/>
    <n v="1"/>
    <n v="18"/>
    <n v="17"/>
    <n v="2"/>
    <n v="10"/>
    <n v="13"/>
    <n v="42"/>
  </r>
  <r>
    <x v="20"/>
    <x v="193"/>
    <x v="0"/>
    <x v="5"/>
    <n v="0"/>
    <n v="1"/>
    <n v="1"/>
    <n v="0"/>
    <n v="2"/>
    <n v="0"/>
    <n v="0"/>
    <n v="0"/>
    <n v="2"/>
    <n v="2"/>
  </r>
  <r>
    <x v="20"/>
    <x v="193"/>
    <x v="0"/>
    <x v="3"/>
    <n v="1"/>
    <n v="1"/>
    <n v="1"/>
    <n v="1"/>
    <n v="2"/>
    <n v="0"/>
    <n v="0"/>
    <n v="1"/>
    <n v="2"/>
    <n v="3"/>
  </r>
  <r>
    <x v="20"/>
    <x v="193"/>
    <x v="0"/>
    <x v="2"/>
    <n v="0"/>
    <n v="2"/>
    <n v="0"/>
    <n v="0"/>
    <n v="2"/>
    <n v="0"/>
    <n v="0"/>
    <n v="0"/>
    <n v="2"/>
    <n v="2"/>
  </r>
  <r>
    <x v="20"/>
    <x v="193"/>
    <x v="0"/>
    <x v="4"/>
    <n v="1"/>
    <n v="0"/>
    <n v="0"/>
    <n v="0"/>
    <n v="0"/>
    <n v="1"/>
    <n v="0"/>
    <n v="0"/>
    <n v="0"/>
    <n v="1"/>
  </r>
  <r>
    <x v="20"/>
    <x v="193"/>
    <x v="1"/>
    <x v="0"/>
    <n v="5"/>
    <n v="4"/>
    <n v="1"/>
    <n v="0"/>
    <n v="5"/>
    <n v="5"/>
    <n v="0"/>
    <n v="0"/>
    <n v="5"/>
    <n v="10"/>
  </r>
  <r>
    <x v="20"/>
    <x v="193"/>
    <x v="1"/>
    <x v="5"/>
    <n v="1"/>
    <n v="0"/>
    <n v="1"/>
    <n v="1"/>
    <n v="1"/>
    <n v="0"/>
    <n v="0"/>
    <n v="1"/>
    <n v="1"/>
    <n v="2"/>
  </r>
  <r>
    <x v="20"/>
    <x v="193"/>
    <x v="1"/>
    <x v="1"/>
    <n v="0"/>
    <n v="1"/>
    <n v="0"/>
    <n v="0"/>
    <n v="1"/>
    <n v="0"/>
    <n v="0"/>
    <n v="1"/>
    <n v="0"/>
    <n v="1"/>
  </r>
  <r>
    <x v="20"/>
    <x v="193"/>
    <x v="1"/>
    <x v="3"/>
    <n v="0"/>
    <n v="0"/>
    <n v="1"/>
    <n v="0"/>
    <n v="1"/>
    <n v="0"/>
    <n v="0"/>
    <n v="1"/>
    <n v="0"/>
    <n v="1"/>
  </r>
  <r>
    <x v="20"/>
    <x v="193"/>
    <x v="1"/>
    <x v="2"/>
    <n v="0"/>
    <n v="0"/>
    <n v="2"/>
    <n v="1"/>
    <n v="2"/>
    <n v="0"/>
    <n v="0"/>
    <n v="0"/>
    <n v="2"/>
    <n v="2"/>
  </r>
  <r>
    <x v="20"/>
    <x v="193"/>
    <x v="1"/>
    <x v="4"/>
    <n v="1"/>
    <n v="2"/>
    <n v="1"/>
    <n v="0"/>
    <n v="3"/>
    <n v="1"/>
    <n v="0"/>
    <n v="1"/>
    <n v="2"/>
    <n v="4"/>
  </r>
  <r>
    <x v="20"/>
    <x v="194"/>
    <x v="0"/>
    <x v="0"/>
    <n v="23"/>
    <n v="17"/>
    <n v="6"/>
    <n v="3"/>
    <n v="26"/>
    <n v="15"/>
    <n v="3"/>
    <n v="9"/>
    <n v="19"/>
    <n v="46"/>
  </r>
  <r>
    <x v="20"/>
    <x v="194"/>
    <x v="0"/>
    <x v="5"/>
    <n v="2"/>
    <n v="0"/>
    <n v="0"/>
    <n v="0"/>
    <n v="1"/>
    <n v="1"/>
    <n v="0"/>
    <n v="1"/>
    <n v="0"/>
    <n v="2"/>
  </r>
  <r>
    <x v="20"/>
    <x v="194"/>
    <x v="0"/>
    <x v="1"/>
    <n v="2"/>
    <n v="3"/>
    <n v="0"/>
    <n v="0"/>
    <n v="4"/>
    <n v="1"/>
    <n v="0"/>
    <n v="2"/>
    <n v="2"/>
    <n v="5"/>
  </r>
  <r>
    <x v="20"/>
    <x v="194"/>
    <x v="0"/>
    <x v="4"/>
    <n v="4"/>
    <n v="1"/>
    <n v="0"/>
    <n v="0"/>
    <n v="1"/>
    <n v="4"/>
    <n v="0"/>
    <n v="0"/>
    <n v="1"/>
    <n v="5"/>
  </r>
  <r>
    <x v="20"/>
    <x v="194"/>
    <x v="1"/>
    <x v="0"/>
    <n v="4"/>
    <n v="4"/>
    <n v="2"/>
    <n v="0"/>
    <n v="7"/>
    <n v="3"/>
    <n v="0"/>
    <n v="2"/>
    <n v="5"/>
    <n v="10"/>
  </r>
  <r>
    <x v="20"/>
    <x v="194"/>
    <x v="1"/>
    <x v="5"/>
    <n v="0"/>
    <n v="1"/>
    <n v="2"/>
    <n v="2"/>
    <n v="3"/>
    <n v="0"/>
    <n v="0"/>
    <n v="2"/>
    <n v="1"/>
    <n v="3"/>
  </r>
  <r>
    <x v="20"/>
    <x v="194"/>
    <x v="1"/>
    <x v="1"/>
    <n v="0"/>
    <n v="1"/>
    <n v="0"/>
    <n v="0"/>
    <n v="1"/>
    <n v="0"/>
    <n v="0"/>
    <n v="0"/>
    <n v="1"/>
    <n v="1"/>
  </r>
  <r>
    <x v="20"/>
    <x v="194"/>
    <x v="1"/>
    <x v="2"/>
    <n v="0"/>
    <n v="1"/>
    <n v="0"/>
    <n v="0"/>
    <n v="1"/>
    <n v="0"/>
    <n v="0"/>
    <n v="1"/>
    <n v="0"/>
    <n v="1"/>
  </r>
  <r>
    <x v="20"/>
    <x v="194"/>
    <x v="1"/>
    <x v="4"/>
    <n v="2"/>
    <n v="0"/>
    <n v="1"/>
    <n v="0"/>
    <n v="1"/>
    <n v="2"/>
    <n v="0"/>
    <n v="1"/>
    <n v="0"/>
    <n v="3"/>
  </r>
  <r>
    <x v="20"/>
    <x v="195"/>
    <x v="0"/>
    <x v="0"/>
    <n v="12"/>
    <n v="10"/>
    <n v="3"/>
    <n v="1"/>
    <n v="18"/>
    <n v="5"/>
    <n v="0"/>
    <n v="6"/>
    <n v="14"/>
    <n v="25"/>
  </r>
  <r>
    <x v="20"/>
    <x v="195"/>
    <x v="0"/>
    <x v="5"/>
    <n v="0"/>
    <n v="1"/>
    <n v="0"/>
    <n v="0"/>
    <n v="1"/>
    <n v="0"/>
    <n v="0"/>
    <n v="0"/>
    <n v="1"/>
    <n v="1"/>
  </r>
  <r>
    <x v="20"/>
    <x v="195"/>
    <x v="0"/>
    <x v="1"/>
    <n v="1"/>
    <n v="1"/>
    <n v="0"/>
    <n v="0"/>
    <n v="2"/>
    <n v="0"/>
    <n v="1"/>
    <n v="0"/>
    <n v="1"/>
    <n v="2"/>
  </r>
  <r>
    <x v="20"/>
    <x v="195"/>
    <x v="0"/>
    <x v="3"/>
    <n v="1"/>
    <n v="0"/>
    <n v="0"/>
    <n v="0"/>
    <n v="0"/>
    <n v="0"/>
    <n v="0"/>
    <n v="1"/>
    <n v="0"/>
    <n v="1"/>
  </r>
  <r>
    <x v="20"/>
    <x v="195"/>
    <x v="0"/>
    <x v="2"/>
    <n v="1"/>
    <n v="1"/>
    <n v="1"/>
    <n v="0"/>
    <n v="2"/>
    <n v="0"/>
    <n v="0"/>
    <n v="3"/>
    <n v="0"/>
    <n v="3"/>
  </r>
  <r>
    <x v="20"/>
    <x v="195"/>
    <x v="0"/>
    <x v="4"/>
    <n v="0"/>
    <n v="1"/>
    <n v="0"/>
    <n v="0"/>
    <n v="1"/>
    <n v="0"/>
    <n v="0"/>
    <n v="0"/>
    <n v="1"/>
    <n v="1"/>
  </r>
  <r>
    <x v="20"/>
    <x v="195"/>
    <x v="1"/>
    <x v="0"/>
    <n v="8"/>
    <n v="1"/>
    <n v="5"/>
    <n v="2"/>
    <n v="7"/>
    <n v="7"/>
    <n v="0"/>
    <n v="5"/>
    <n v="2"/>
    <n v="14"/>
  </r>
  <r>
    <x v="20"/>
    <x v="195"/>
    <x v="1"/>
    <x v="5"/>
    <n v="0"/>
    <n v="0"/>
    <n v="1"/>
    <n v="1"/>
    <n v="1"/>
    <n v="0"/>
    <n v="0"/>
    <n v="1"/>
    <n v="0"/>
    <n v="1"/>
  </r>
  <r>
    <x v="20"/>
    <x v="195"/>
    <x v="1"/>
    <x v="1"/>
    <n v="0"/>
    <n v="1"/>
    <n v="1"/>
    <n v="1"/>
    <n v="2"/>
    <n v="0"/>
    <n v="0"/>
    <n v="0"/>
    <n v="2"/>
    <n v="2"/>
  </r>
  <r>
    <x v="20"/>
    <x v="195"/>
    <x v="1"/>
    <x v="3"/>
    <n v="1"/>
    <n v="0"/>
    <n v="0"/>
    <n v="0"/>
    <n v="0"/>
    <n v="0"/>
    <n v="0"/>
    <n v="1"/>
    <n v="0"/>
    <n v="1"/>
  </r>
  <r>
    <x v="20"/>
    <x v="196"/>
    <x v="0"/>
    <x v="0"/>
    <n v="18"/>
    <n v="11"/>
    <n v="8"/>
    <n v="2"/>
    <n v="22"/>
    <n v="12"/>
    <n v="2"/>
    <n v="7"/>
    <n v="16"/>
    <n v="37"/>
  </r>
  <r>
    <x v="20"/>
    <x v="196"/>
    <x v="0"/>
    <x v="5"/>
    <n v="3"/>
    <n v="0"/>
    <n v="0"/>
    <n v="0"/>
    <n v="0"/>
    <n v="3"/>
    <n v="0"/>
    <n v="0"/>
    <n v="0"/>
    <n v="3"/>
  </r>
  <r>
    <x v="20"/>
    <x v="196"/>
    <x v="0"/>
    <x v="1"/>
    <n v="1"/>
    <n v="0"/>
    <n v="0"/>
    <n v="0"/>
    <n v="0"/>
    <n v="1"/>
    <n v="0"/>
    <n v="0"/>
    <n v="0"/>
    <n v="1"/>
  </r>
  <r>
    <x v="20"/>
    <x v="196"/>
    <x v="0"/>
    <x v="3"/>
    <n v="0"/>
    <n v="1"/>
    <n v="0"/>
    <n v="0"/>
    <n v="1"/>
    <n v="0"/>
    <n v="0"/>
    <n v="1"/>
    <n v="0"/>
    <n v="1"/>
  </r>
  <r>
    <x v="20"/>
    <x v="196"/>
    <x v="0"/>
    <x v="2"/>
    <n v="2"/>
    <n v="0"/>
    <n v="0"/>
    <n v="0"/>
    <n v="2"/>
    <n v="0"/>
    <n v="0"/>
    <n v="0"/>
    <n v="2"/>
    <n v="2"/>
  </r>
  <r>
    <x v="20"/>
    <x v="196"/>
    <x v="0"/>
    <x v="4"/>
    <n v="0"/>
    <n v="1"/>
    <n v="0"/>
    <n v="0"/>
    <n v="1"/>
    <n v="0"/>
    <n v="0"/>
    <n v="0"/>
    <n v="1"/>
    <n v="1"/>
  </r>
  <r>
    <x v="20"/>
    <x v="196"/>
    <x v="1"/>
    <x v="0"/>
    <n v="7"/>
    <n v="2"/>
    <n v="2"/>
    <n v="1"/>
    <n v="6"/>
    <n v="5"/>
    <n v="1"/>
    <n v="1"/>
    <n v="4"/>
    <n v="11"/>
  </r>
  <r>
    <x v="20"/>
    <x v="196"/>
    <x v="1"/>
    <x v="5"/>
    <n v="1"/>
    <n v="1"/>
    <n v="0"/>
    <n v="0"/>
    <n v="2"/>
    <n v="0"/>
    <n v="0"/>
    <n v="1"/>
    <n v="1"/>
    <n v="2"/>
  </r>
  <r>
    <x v="20"/>
    <x v="196"/>
    <x v="1"/>
    <x v="1"/>
    <n v="3"/>
    <n v="3"/>
    <n v="0"/>
    <n v="0"/>
    <n v="4"/>
    <n v="2"/>
    <n v="0"/>
    <n v="4"/>
    <n v="0"/>
    <n v="6"/>
  </r>
  <r>
    <x v="20"/>
    <x v="196"/>
    <x v="1"/>
    <x v="4"/>
    <n v="3"/>
    <n v="1"/>
    <n v="1"/>
    <n v="0"/>
    <n v="2"/>
    <n v="3"/>
    <n v="0"/>
    <n v="1"/>
    <n v="1"/>
    <n v="5"/>
  </r>
  <r>
    <x v="20"/>
    <x v="197"/>
    <x v="0"/>
    <x v="0"/>
    <n v="20"/>
    <n v="8"/>
    <n v="4"/>
    <n v="1"/>
    <n v="17"/>
    <n v="13"/>
    <n v="1"/>
    <n v="7"/>
    <n v="11"/>
    <n v="32"/>
  </r>
  <r>
    <x v="20"/>
    <x v="197"/>
    <x v="0"/>
    <x v="5"/>
    <n v="3"/>
    <n v="0"/>
    <n v="0"/>
    <n v="0"/>
    <n v="1"/>
    <n v="1"/>
    <n v="0"/>
    <n v="2"/>
    <n v="0"/>
    <n v="3"/>
  </r>
  <r>
    <x v="20"/>
    <x v="197"/>
    <x v="0"/>
    <x v="1"/>
    <n v="0"/>
    <n v="2"/>
    <n v="0"/>
    <n v="0"/>
    <n v="2"/>
    <n v="0"/>
    <n v="0"/>
    <n v="2"/>
    <n v="0"/>
    <n v="2"/>
  </r>
  <r>
    <x v="20"/>
    <x v="197"/>
    <x v="0"/>
    <x v="2"/>
    <n v="1"/>
    <n v="1"/>
    <n v="1"/>
    <n v="0"/>
    <n v="2"/>
    <n v="1"/>
    <n v="0"/>
    <n v="1"/>
    <n v="1"/>
    <n v="3"/>
  </r>
  <r>
    <x v="20"/>
    <x v="197"/>
    <x v="0"/>
    <x v="4"/>
    <n v="1"/>
    <n v="0"/>
    <n v="0"/>
    <n v="0"/>
    <n v="0"/>
    <n v="0"/>
    <n v="0"/>
    <n v="1"/>
    <n v="0"/>
    <n v="1"/>
  </r>
  <r>
    <x v="20"/>
    <x v="197"/>
    <x v="1"/>
    <x v="0"/>
    <n v="5"/>
    <n v="3"/>
    <n v="3"/>
    <n v="3"/>
    <n v="7"/>
    <n v="3"/>
    <n v="1"/>
    <n v="4"/>
    <n v="3"/>
    <n v="11"/>
  </r>
  <r>
    <x v="20"/>
    <x v="197"/>
    <x v="1"/>
    <x v="5"/>
    <n v="2"/>
    <n v="0"/>
    <n v="0"/>
    <n v="0"/>
    <n v="0"/>
    <n v="2"/>
    <n v="0"/>
    <n v="0"/>
    <n v="0"/>
    <n v="2"/>
  </r>
  <r>
    <x v="20"/>
    <x v="197"/>
    <x v="1"/>
    <x v="1"/>
    <n v="1"/>
    <n v="0"/>
    <n v="1"/>
    <n v="0"/>
    <n v="2"/>
    <n v="0"/>
    <n v="0"/>
    <n v="1"/>
    <n v="1"/>
    <n v="2"/>
  </r>
  <r>
    <x v="20"/>
    <x v="197"/>
    <x v="1"/>
    <x v="3"/>
    <n v="1"/>
    <n v="0"/>
    <n v="0"/>
    <n v="0"/>
    <n v="1"/>
    <n v="0"/>
    <n v="0"/>
    <n v="1"/>
    <n v="0"/>
    <n v="1"/>
  </r>
  <r>
    <x v="20"/>
    <x v="197"/>
    <x v="1"/>
    <x v="2"/>
    <n v="1"/>
    <n v="0"/>
    <n v="0"/>
    <n v="0"/>
    <n v="0"/>
    <n v="1"/>
    <n v="0"/>
    <n v="0"/>
    <n v="0"/>
    <n v="1"/>
  </r>
  <r>
    <x v="20"/>
    <x v="197"/>
    <x v="1"/>
    <x v="4"/>
    <n v="0"/>
    <n v="0"/>
    <n v="1"/>
    <n v="0"/>
    <n v="1"/>
    <n v="0"/>
    <n v="0"/>
    <n v="0"/>
    <n v="1"/>
    <n v="1"/>
  </r>
  <r>
    <x v="20"/>
    <x v="198"/>
    <x v="0"/>
    <x v="0"/>
    <n v="18"/>
    <n v="12"/>
    <n v="7"/>
    <n v="2"/>
    <n v="25"/>
    <n v="9"/>
    <n v="0"/>
    <n v="11"/>
    <n v="17"/>
    <n v="37"/>
  </r>
  <r>
    <x v="20"/>
    <x v="198"/>
    <x v="0"/>
    <x v="1"/>
    <n v="1"/>
    <n v="0"/>
    <n v="0"/>
    <n v="0"/>
    <n v="0"/>
    <n v="1"/>
    <n v="0"/>
    <n v="0"/>
    <n v="0"/>
    <n v="1"/>
  </r>
  <r>
    <x v="20"/>
    <x v="198"/>
    <x v="0"/>
    <x v="2"/>
    <n v="1"/>
    <n v="0"/>
    <n v="0"/>
    <n v="0"/>
    <n v="0"/>
    <n v="0"/>
    <n v="1"/>
    <n v="0"/>
    <n v="0"/>
    <n v="1"/>
  </r>
  <r>
    <x v="20"/>
    <x v="198"/>
    <x v="0"/>
    <x v="4"/>
    <n v="0"/>
    <n v="1"/>
    <n v="1"/>
    <n v="0"/>
    <n v="2"/>
    <n v="0"/>
    <n v="0"/>
    <n v="1"/>
    <n v="1"/>
    <n v="2"/>
  </r>
  <r>
    <x v="20"/>
    <x v="198"/>
    <x v="1"/>
    <x v="0"/>
    <n v="4"/>
    <n v="4"/>
    <n v="2"/>
    <n v="1"/>
    <n v="7"/>
    <n v="3"/>
    <n v="0"/>
    <n v="3"/>
    <n v="4"/>
    <n v="10"/>
  </r>
  <r>
    <x v="20"/>
    <x v="198"/>
    <x v="1"/>
    <x v="4"/>
    <n v="0"/>
    <n v="2"/>
    <n v="1"/>
    <n v="0"/>
    <n v="3"/>
    <n v="0"/>
    <n v="0"/>
    <n v="1"/>
    <n v="2"/>
    <n v="3"/>
  </r>
  <r>
    <x v="20"/>
    <x v="199"/>
    <x v="0"/>
    <x v="0"/>
    <n v="24"/>
    <n v="13"/>
    <n v="12"/>
    <n v="4"/>
    <n v="30"/>
    <n v="14"/>
    <n v="2"/>
    <n v="8"/>
    <n v="25"/>
    <n v="49"/>
  </r>
  <r>
    <x v="20"/>
    <x v="199"/>
    <x v="0"/>
    <x v="5"/>
    <n v="0"/>
    <n v="1"/>
    <n v="0"/>
    <n v="0"/>
    <n v="1"/>
    <n v="0"/>
    <n v="0"/>
    <n v="0"/>
    <n v="1"/>
    <n v="1"/>
  </r>
  <r>
    <x v="20"/>
    <x v="199"/>
    <x v="0"/>
    <x v="1"/>
    <n v="1"/>
    <n v="0"/>
    <n v="0"/>
    <n v="0"/>
    <n v="0"/>
    <n v="1"/>
    <n v="0"/>
    <n v="0"/>
    <n v="0"/>
    <n v="1"/>
  </r>
  <r>
    <x v="20"/>
    <x v="199"/>
    <x v="0"/>
    <x v="3"/>
    <n v="1"/>
    <n v="0"/>
    <n v="1"/>
    <n v="1"/>
    <n v="1"/>
    <n v="1"/>
    <n v="0"/>
    <n v="1"/>
    <n v="0"/>
    <n v="2"/>
  </r>
  <r>
    <x v="20"/>
    <x v="199"/>
    <x v="0"/>
    <x v="4"/>
    <n v="2"/>
    <n v="1"/>
    <n v="0"/>
    <n v="0"/>
    <n v="2"/>
    <n v="0"/>
    <n v="0"/>
    <n v="2"/>
    <n v="1"/>
    <n v="3"/>
  </r>
  <r>
    <x v="20"/>
    <x v="199"/>
    <x v="1"/>
    <x v="0"/>
    <n v="8"/>
    <n v="3"/>
    <n v="1"/>
    <n v="0"/>
    <n v="6"/>
    <n v="5"/>
    <n v="0"/>
    <n v="4"/>
    <n v="3"/>
    <n v="12"/>
  </r>
  <r>
    <x v="20"/>
    <x v="199"/>
    <x v="1"/>
    <x v="1"/>
    <n v="0"/>
    <n v="0"/>
    <n v="2"/>
    <n v="0"/>
    <n v="2"/>
    <n v="0"/>
    <n v="0"/>
    <n v="0"/>
    <n v="2"/>
    <n v="2"/>
  </r>
  <r>
    <x v="20"/>
    <x v="199"/>
    <x v="1"/>
    <x v="3"/>
    <n v="1"/>
    <n v="0"/>
    <n v="0"/>
    <n v="0"/>
    <n v="0"/>
    <n v="1"/>
    <n v="0"/>
    <n v="0"/>
    <n v="0"/>
    <n v="1"/>
  </r>
  <r>
    <x v="20"/>
    <x v="199"/>
    <x v="1"/>
    <x v="2"/>
    <n v="1"/>
    <n v="1"/>
    <n v="1"/>
    <n v="0"/>
    <n v="3"/>
    <n v="0"/>
    <n v="1"/>
    <n v="0"/>
    <n v="2"/>
    <n v="3"/>
  </r>
  <r>
    <x v="20"/>
    <x v="199"/>
    <x v="1"/>
    <x v="4"/>
    <n v="4"/>
    <n v="0"/>
    <n v="0"/>
    <n v="0"/>
    <n v="0"/>
    <n v="2"/>
    <n v="2"/>
    <n v="0"/>
    <n v="0"/>
    <n v="4"/>
  </r>
  <r>
    <x v="20"/>
    <x v="200"/>
    <x v="0"/>
    <x v="0"/>
    <n v="9"/>
    <n v="11"/>
    <n v="3"/>
    <n v="0"/>
    <n v="16"/>
    <n v="6"/>
    <n v="1"/>
    <n v="5"/>
    <n v="11"/>
    <n v="23"/>
  </r>
  <r>
    <x v="20"/>
    <x v="200"/>
    <x v="0"/>
    <x v="5"/>
    <n v="1"/>
    <n v="0"/>
    <n v="0"/>
    <n v="0"/>
    <n v="0"/>
    <n v="1"/>
    <n v="0"/>
    <n v="0"/>
    <n v="0"/>
    <n v="1"/>
  </r>
  <r>
    <x v="20"/>
    <x v="200"/>
    <x v="0"/>
    <x v="1"/>
    <n v="0"/>
    <n v="1"/>
    <n v="0"/>
    <n v="0"/>
    <n v="1"/>
    <n v="0"/>
    <n v="0"/>
    <n v="1"/>
    <n v="0"/>
    <n v="1"/>
  </r>
  <r>
    <x v="20"/>
    <x v="200"/>
    <x v="0"/>
    <x v="2"/>
    <n v="0"/>
    <n v="0"/>
    <n v="1"/>
    <n v="1"/>
    <n v="1"/>
    <n v="0"/>
    <n v="0"/>
    <n v="0"/>
    <n v="1"/>
    <n v="1"/>
  </r>
  <r>
    <x v="20"/>
    <x v="200"/>
    <x v="0"/>
    <x v="4"/>
    <n v="0"/>
    <n v="0"/>
    <n v="1"/>
    <n v="0"/>
    <n v="1"/>
    <n v="0"/>
    <n v="0"/>
    <n v="0"/>
    <n v="1"/>
    <n v="1"/>
  </r>
  <r>
    <x v="20"/>
    <x v="200"/>
    <x v="1"/>
    <x v="0"/>
    <n v="4"/>
    <n v="3"/>
    <n v="0"/>
    <n v="0"/>
    <n v="3"/>
    <n v="4"/>
    <n v="0"/>
    <n v="1"/>
    <n v="2"/>
    <n v="7"/>
  </r>
  <r>
    <x v="20"/>
    <x v="200"/>
    <x v="1"/>
    <x v="1"/>
    <n v="1"/>
    <n v="0"/>
    <n v="0"/>
    <n v="0"/>
    <n v="1"/>
    <n v="0"/>
    <n v="0"/>
    <n v="1"/>
    <n v="0"/>
    <n v="1"/>
  </r>
  <r>
    <x v="20"/>
    <x v="200"/>
    <x v="1"/>
    <x v="3"/>
    <n v="3"/>
    <n v="0"/>
    <n v="0"/>
    <n v="0"/>
    <n v="3"/>
    <n v="0"/>
    <n v="0"/>
    <n v="0"/>
    <n v="3"/>
    <n v="3"/>
  </r>
  <r>
    <x v="20"/>
    <x v="200"/>
    <x v="1"/>
    <x v="2"/>
    <n v="1"/>
    <n v="0"/>
    <n v="0"/>
    <n v="0"/>
    <n v="0"/>
    <n v="1"/>
    <n v="0"/>
    <n v="0"/>
    <n v="0"/>
    <n v="1"/>
  </r>
  <r>
    <x v="20"/>
    <x v="200"/>
    <x v="1"/>
    <x v="4"/>
    <n v="1"/>
    <n v="1"/>
    <n v="2"/>
    <n v="0"/>
    <n v="3"/>
    <n v="1"/>
    <n v="0"/>
    <n v="2"/>
    <n v="1"/>
    <n v="4"/>
  </r>
  <r>
    <x v="20"/>
    <x v="201"/>
    <x v="0"/>
    <x v="0"/>
    <n v="12"/>
    <n v="12"/>
    <n v="6"/>
    <n v="2"/>
    <n v="18"/>
    <n v="10"/>
    <n v="0"/>
    <n v="9"/>
    <n v="11"/>
    <n v="30"/>
  </r>
  <r>
    <x v="20"/>
    <x v="201"/>
    <x v="0"/>
    <x v="5"/>
    <n v="2"/>
    <n v="0"/>
    <n v="0"/>
    <n v="0"/>
    <n v="1"/>
    <n v="0"/>
    <n v="0"/>
    <n v="1"/>
    <n v="1"/>
    <n v="2"/>
  </r>
  <r>
    <x v="20"/>
    <x v="201"/>
    <x v="0"/>
    <x v="1"/>
    <n v="0"/>
    <n v="1"/>
    <n v="0"/>
    <n v="0"/>
    <n v="1"/>
    <n v="0"/>
    <n v="0"/>
    <n v="1"/>
    <n v="0"/>
    <n v="1"/>
  </r>
  <r>
    <x v="20"/>
    <x v="201"/>
    <x v="0"/>
    <x v="3"/>
    <n v="1"/>
    <n v="3"/>
    <n v="1"/>
    <n v="0"/>
    <n v="4"/>
    <n v="0"/>
    <n v="1"/>
    <n v="0"/>
    <n v="4"/>
    <n v="5"/>
  </r>
  <r>
    <x v="20"/>
    <x v="201"/>
    <x v="0"/>
    <x v="2"/>
    <n v="1"/>
    <n v="0"/>
    <n v="0"/>
    <n v="0"/>
    <n v="0"/>
    <n v="0"/>
    <n v="1"/>
    <n v="0"/>
    <n v="0"/>
    <n v="1"/>
  </r>
  <r>
    <x v="20"/>
    <x v="201"/>
    <x v="1"/>
    <x v="0"/>
    <n v="7"/>
    <n v="7"/>
    <n v="5"/>
    <n v="3"/>
    <n v="12"/>
    <n v="6"/>
    <n v="0"/>
    <n v="4"/>
    <n v="9"/>
    <n v="19"/>
  </r>
  <r>
    <x v="20"/>
    <x v="201"/>
    <x v="1"/>
    <x v="5"/>
    <n v="1"/>
    <n v="0"/>
    <n v="1"/>
    <n v="0"/>
    <n v="1"/>
    <n v="1"/>
    <n v="0"/>
    <n v="0"/>
    <n v="1"/>
    <n v="2"/>
  </r>
  <r>
    <x v="20"/>
    <x v="201"/>
    <x v="1"/>
    <x v="1"/>
    <n v="0"/>
    <n v="0"/>
    <n v="1"/>
    <n v="1"/>
    <n v="1"/>
    <n v="0"/>
    <n v="0"/>
    <n v="0"/>
    <n v="1"/>
    <n v="1"/>
  </r>
  <r>
    <x v="20"/>
    <x v="201"/>
    <x v="1"/>
    <x v="2"/>
    <n v="1"/>
    <n v="0"/>
    <n v="0"/>
    <n v="0"/>
    <n v="0"/>
    <n v="0"/>
    <n v="0"/>
    <n v="1"/>
    <n v="0"/>
    <n v="1"/>
  </r>
  <r>
    <x v="20"/>
    <x v="201"/>
    <x v="1"/>
    <x v="4"/>
    <n v="2"/>
    <n v="1"/>
    <n v="1"/>
    <n v="0"/>
    <n v="2"/>
    <n v="0"/>
    <n v="0"/>
    <n v="3"/>
    <n v="1"/>
    <n v="4"/>
  </r>
  <r>
    <x v="20"/>
    <x v="202"/>
    <x v="0"/>
    <x v="0"/>
    <n v="22"/>
    <n v="10"/>
    <n v="2"/>
    <n v="1"/>
    <n v="20"/>
    <n v="7"/>
    <n v="5"/>
    <n v="9"/>
    <n v="13"/>
    <n v="34"/>
  </r>
  <r>
    <x v="20"/>
    <x v="202"/>
    <x v="0"/>
    <x v="5"/>
    <n v="1"/>
    <n v="1"/>
    <n v="0"/>
    <n v="0"/>
    <n v="1"/>
    <n v="0"/>
    <n v="0"/>
    <n v="2"/>
    <n v="0"/>
    <n v="2"/>
  </r>
  <r>
    <x v="20"/>
    <x v="202"/>
    <x v="0"/>
    <x v="1"/>
    <n v="0"/>
    <n v="1"/>
    <n v="1"/>
    <n v="0"/>
    <n v="2"/>
    <n v="0"/>
    <n v="0"/>
    <n v="1"/>
    <n v="1"/>
    <n v="2"/>
  </r>
  <r>
    <x v="20"/>
    <x v="202"/>
    <x v="0"/>
    <x v="3"/>
    <n v="2"/>
    <n v="0"/>
    <n v="0"/>
    <n v="0"/>
    <n v="1"/>
    <n v="0"/>
    <n v="2"/>
    <n v="0"/>
    <n v="0"/>
    <n v="2"/>
  </r>
  <r>
    <x v="20"/>
    <x v="202"/>
    <x v="0"/>
    <x v="2"/>
    <n v="1"/>
    <n v="0"/>
    <n v="0"/>
    <n v="0"/>
    <n v="0"/>
    <n v="1"/>
    <n v="0"/>
    <n v="0"/>
    <n v="0"/>
    <n v="1"/>
  </r>
  <r>
    <x v="20"/>
    <x v="202"/>
    <x v="0"/>
    <x v="4"/>
    <n v="2"/>
    <n v="0"/>
    <n v="1"/>
    <n v="0"/>
    <n v="1"/>
    <n v="0"/>
    <n v="0"/>
    <n v="3"/>
    <n v="0"/>
    <n v="3"/>
  </r>
  <r>
    <x v="20"/>
    <x v="202"/>
    <x v="1"/>
    <x v="0"/>
    <n v="7"/>
    <n v="4"/>
    <n v="1"/>
    <n v="0"/>
    <n v="5"/>
    <n v="5"/>
    <n v="0"/>
    <n v="5"/>
    <n v="2"/>
    <n v="12"/>
  </r>
  <r>
    <x v="20"/>
    <x v="202"/>
    <x v="1"/>
    <x v="5"/>
    <n v="0"/>
    <n v="1"/>
    <n v="0"/>
    <n v="0"/>
    <n v="1"/>
    <n v="0"/>
    <n v="0"/>
    <n v="0"/>
    <n v="1"/>
    <n v="1"/>
  </r>
  <r>
    <x v="20"/>
    <x v="202"/>
    <x v="1"/>
    <x v="1"/>
    <n v="1"/>
    <n v="0"/>
    <n v="0"/>
    <n v="0"/>
    <n v="0"/>
    <n v="1"/>
    <n v="0"/>
    <n v="0"/>
    <n v="0"/>
    <n v="1"/>
  </r>
  <r>
    <x v="20"/>
    <x v="202"/>
    <x v="1"/>
    <x v="3"/>
    <n v="1"/>
    <n v="0"/>
    <n v="0"/>
    <n v="0"/>
    <n v="1"/>
    <n v="0"/>
    <n v="1"/>
    <n v="0"/>
    <n v="0"/>
    <n v="1"/>
  </r>
  <r>
    <x v="20"/>
    <x v="202"/>
    <x v="1"/>
    <x v="4"/>
    <n v="1"/>
    <n v="0"/>
    <n v="3"/>
    <n v="1"/>
    <n v="3"/>
    <n v="1"/>
    <n v="0"/>
    <n v="2"/>
    <n v="1"/>
    <n v="4"/>
  </r>
  <r>
    <x v="20"/>
    <x v="136"/>
    <x v="0"/>
    <x v="0"/>
    <n v="19"/>
    <n v="10"/>
    <n v="5"/>
    <n v="1"/>
    <n v="23"/>
    <n v="8"/>
    <n v="2"/>
    <n v="10"/>
    <n v="14"/>
    <n v="34"/>
  </r>
  <r>
    <x v="20"/>
    <x v="136"/>
    <x v="0"/>
    <x v="5"/>
    <n v="0"/>
    <n v="1"/>
    <n v="0"/>
    <n v="0"/>
    <n v="1"/>
    <n v="0"/>
    <n v="0"/>
    <n v="0"/>
    <n v="1"/>
    <n v="1"/>
  </r>
  <r>
    <x v="20"/>
    <x v="136"/>
    <x v="0"/>
    <x v="1"/>
    <n v="1"/>
    <n v="2"/>
    <n v="0"/>
    <n v="0"/>
    <n v="2"/>
    <n v="1"/>
    <n v="0"/>
    <n v="0"/>
    <n v="2"/>
    <n v="3"/>
  </r>
  <r>
    <x v="20"/>
    <x v="136"/>
    <x v="0"/>
    <x v="3"/>
    <n v="1"/>
    <n v="0"/>
    <n v="0"/>
    <n v="0"/>
    <n v="1"/>
    <n v="0"/>
    <n v="0"/>
    <n v="0"/>
    <n v="1"/>
    <n v="1"/>
  </r>
  <r>
    <x v="20"/>
    <x v="136"/>
    <x v="0"/>
    <x v="4"/>
    <n v="1"/>
    <n v="0"/>
    <n v="0"/>
    <n v="0"/>
    <n v="0"/>
    <n v="1"/>
    <n v="0"/>
    <n v="0"/>
    <n v="0"/>
    <n v="1"/>
  </r>
  <r>
    <x v="20"/>
    <x v="136"/>
    <x v="1"/>
    <x v="0"/>
    <n v="5"/>
    <n v="9"/>
    <n v="5"/>
    <n v="2"/>
    <n v="14"/>
    <n v="3"/>
    <n v="1"/>
    <n v="5"/>
    <n v="10"/>
    <n v="19"/>
  </r>
  <r>
    <x v="20"/>
    <x v="136"/>
    <x v="1"/>
    <x v="5"/>
    <n v="0"/>
    <n v="1"/>
    <n v="0"/>
    <n v="0"/>
    <n v="1"/>
    <n v="0"/>
    <n v="0"/>
    <n v="1"/>
    <n v="0"/>
    <n v="1"/>
  </r>
  <r>
    <x v="20"/>
    <x v="136"/>
    <x v="1"/>
    <x v="1"/>
    <n v="1"/>
    <n v="0"/>
    <n v="0"/>
    <n v="0"/>
    <n v="1"/>
    <n v="0"/>
    <n v="0"/>
    <n v="1"/>
    <n v="0"/>
    <n v="1"/>
  </r>
  <r>
    <x v="20"/>
    <x v="136"/>
    <x v="1"/>
    <x v="4"/>
    <n v="1"/>
    <n v="3"/>
    <n v="1"/>
    <n v="1"/>
    <n v="4"/>
    <n v="1"/>
    <n v="0"/>
    <n v="2"/>
    <n v="2"/>
    <n v="5"/>
  </r>
  <r>
    <x v="20"/>
    <x v="11"/>
    <x v="0"/>
    <x v="0"/>
    <n v="13"/>
    <n v="9"/>
    <n v="4"/>
    <n v="0"/>
    <n v="16"/>
    <n v="8"/>
    <n v="1"/>
    <n v="6"/>
    <n v="11"/>
    <n v="26"/>
  </r>
  <r>
    <x v="20"/>
    <x v="11"/>
    <x v="0"/>
    <x v="5"/>
    <n v="1"/>
    <n v="1"/>
    <n v="0"/>
    <n v="0"/>
    <n v="1"/>
    <n v="0"/>
    <n v="1"/>
    <n v="1"/>
    <n v="0"/>
    <n v="2"/>
  </r>
  <r>
    <x v="20"/>
    <x v="11"/>
    <x v="0"/>
    <x v="1"/>
    <n v="2"/>
    <n v="0"/>
    <n v="0"/>
    <n v="0"/>
    <n v="2"/>
    <n v="0"/>
    <n v="0"/>
    <n v="2"/>
    <n v="0"/>
    <n v="2"/>
  </r>
  <r>
    <x v="20"/>
    <x v="11"/>
    <x v="0"/>
    <x v="3"/>
    <n v="1"/>
    <n v="0"/>
    <n v="0"/>
    <n v="0"/>
    <n v="1"/>
    <n v="0"/>
    <n v="0"/>
    <n v="1"/>
    <n v="0"/>
    <n v="1"/>
  </r>
  <r>
    <x v="20"/>
    <x v="11"/>
    <x v="0"/>
    <x v="2"/>
    <n v="0"/>
    <n v="1"/>
    <n v="1"/>
    <n v="0"/>
    <n v="2"/>
    <n v="0"/>
    <n v="0"/>
    <n v="0"/>
    <n v="2"/>
    <n v="2"/>
  </r>
  <r>
    <x v="20"/>
    <x v="11"/>
    <x v="0"/>
    <x v="4"/>
    <n v="0"/>
    <n v="0"/>
    <n v="1"/>
    <n v="0"/>
    <n v="1"/>
    <n v="0"/>
    <n v="0"/>
    <n v="0"/>
    <n v="1"/>
    <n v="1"/>
  </r>
  <r>
    <x v="20"/>
    <x v="11"/>
    <x v="1"/>
    <x v="0"/>
    <n v="6"/>
    <n v="4"/>
    <n v="5"/>
    <n v="3"/>
    <n v="10"/>
    <n v="4"/>
    <n v="1"/>
    <n v="2"/>
    <n v="8"/>
    <n v="15"/>
  </r>
  <r>
    <x v="20"/>
    <x v="11"/>
    <x v="1"/>
    <x v="5"/>
    <n v="0"/>
    <n v="1"/>
    <n v="1"/>
    <n v="1"/>
    <n v="2"/>
    <n v="0"/>
    <n v="0"/>
    <n v="1"/>
    <n v="1"/>
    <n v="2"/>
  </r>
  <r>
    <x v="20"/>
    <x v="11"/>
    <x v="1"/>
    <x v="1"/>
    <n v="1"/>
    <n v="0"/>
    <n v="0"/>
    <n v="0"/>
    <n v="0"/>
    <n v="1"/>
    <n v="0"/>
    <n v="0"/>
    <n v="0"/>
    <n v="1"/>
  </r>
  <r>
    <x v="20"/>
    <x v="11"/>
    <x v="1"/>
    <x v="2"/>
    <n v="0"/>
    <n v="0"/>
    <n v="1"/>
    <n v="1"/>
    <n v="1"/>
    <n v="0"/>
    <n v="0"/>
    <n v="0"/>
    <n v="1"/>
    <n v="1"/>
  </r>
  <r>
    <x v="20"/>
    <x v="11"/>
    <x v="1"/>
    <x v="4"/>
    <n v="2"/>
    <n v="0"/>
    <n v="0"/>
    <n v="0"/>
    <n v="0"/>
    <n v="2"/>
    <n v="0"/>
    <n v="0"/>
    <n v="0"/>
    <n v="2"/>
  </r>
  <r>
    <x v="20"/>
    <x v="203"/>
    <x v="0"/>
    <x v="0"/>
    <n v="19"/>
    <n v="15"/>
    <n v="2"/>
    <n v="1"/>
    <n v="24"/>
    <n v="5"/>
    <n v="5"/>
    <n v="14"/>
    <n v="12"/>
    <n v="36"/>
  </r>
  <r>
    <x v="20"/>
    <x v="203"/>
    <x v="0"/>
    <x v="5"/>
    <n v="1"/>
    <n v="1"/>
    <n v="2"/>
    <n v="0"/>
    <n v="3"/>
    <n v="1"/>
    <n v="0"/>
    <n v="2"/>
    <n v="1"/>
    <n v="4"/>
  </r>
  <r>
    <x v="20"/>
    <x v="203"/>
    <x v="0"/>
    <x v="3"/>
    <n v="1"/>
    <n v="0"/>
    <n v="0"/>
    <n v="0"/>
    <n v="1"/>
    <n v="0"/>
    <n v="0"/>
    <n v="0"/>
    <n v="1"/>
    <n v="1"/>
  </r>
  <r>
    <x v="20"/>
    <x v="203"/>
    <x v="0"/>
    <x v="2"/>
    <n v="1"/>
    <n v="0"/>
    <n v="1"/>
    <n v="0"/>
    <n v="1"/>
    <n v="1"/>
    <n v="0"/>
    <n v="0"/>
    <n v="1"/>
    <n v="2"/>
  </r>
  <r>
    <x v="20"/>
    <x v="203"/>
    <x v="0"/>
    <x v="4"/>
    <n v="1"/>
    <n v="1"/>
    <n v="2"/>
    <n v="0"/>
    <n v="3"/>
    <n v="1"/>
    <n v="0"/>
    <n v="1"/>
    <n v="2"/>
    <n v="4"/>
  </r>
  <r>
    <x v="20"/>
    <x v="203"/>
    <x v="1"/>
    <x v="0"/>
    <n v="11"/>
    <n v="4"/>
    <n v="7"/>
    <n v="1"/>
    <n v="12"/>
    <n v="9"/>
    <n v="0"/>
    <n v="5"/>
    <n v="8"/>
    <n v="22"/>
  </r>
  <r>
    <x v="20"/>
    <x v="203"/>
    <x v="1"/>
    <x v="5"/>
    <n v="1"/>
    <n v="1"/>
    <n v="0"/>
    <n v="0"/>
    <n v="1"/>
    <n v="1"/>
    <n v="0"/>
    <n v="1"/>
    <n v="0"/>
    <n v="2"/>
  </r>
  <r>
    <x v="20"/>
    <x v="203"/>
    <x v="1"/>
    <x v="1"/>
    <n v="0"/>
    <n v="0"/>
    <n v="1"/>
    <n v="0"/>
    <n v="1"/>
    <n v="0"/>
    <n v="0"/>
    <n v="1"/>
    <n v="0"/>
    <n v="1"/>
  </r>
  <r>
    <x v="20"/>
    <x v="203"/>
    <x v="1"/>
    <x v="3"/>
    <n v="0"/>
    <n v="0"/>
    <n v="1"/>
    <n v="1"/>
    <n v="1"/>
    <n v="0"/>
    <n v="0"/>
    <n v="0"/>
    <n v="1"/>
    <n v="1"/>
  </r>
  <r>
    <x v="20"/>
    <x v="203"/>
    <x v="1"/>
    <x v="4"/>
    <n v="0"/>
    <n v="0"/>
    <n v="1"/>
    <n v="0"/>
    <n v="1"/>
    <n v="0"/>
    <n v="0"/>
    <n v="1"/>
    <n v="0"/>
    <n v="1"/>
  </r>
  <r>
    <x v="20"/>
    <x v="204"/>
    <x v="0"/>
    <x v="0"/>
    <n v="14"/>
    <n v="12"/>
    <n v="4"/>
    <n v="2"/>
    <n v="21"/>
    <n v="7"/>
    <n v="1"/>
    <n v="8"/>
    <n v="14"/>
    <n v="30"/>
  </r>
  <r>
    <x v="20"/>
    <x v="204"/>
    <x v="0"/>
    <x v="5"/>
    <n v="0"/>
    <n v="1"/>
    <n v="0"/>
    <n v="0"/>
    <n v="1"/>
    <n v="0"/>
    <n v="0"/>
    <n v="0"/>
    <n v="1"/>
    <n v="1"/>
  </r>
  <r>
    <x v="20"/>
    <x v="204"/>
    <x v="0"/>
    <x v="1"/>
    <n v="0"/>
    <n v="0"/>
    <n v="1"/>
    <n v="1"/>
    <n v="1"/>
    <n v="0"/>
    <n v="0"/>
    <n v="0"/>
    <n v="1"/>
    <n v="1"/>
  </r>
  <r>
    <x v="20"/>
    <x v="204"/>
    <x v="0"/>
    <x v="3"/>
    <n v="0"/>
    <n v="0"/>
    <n v="3"/>
    <n v="1"/>
    <n v="3"/>
    <n v="0"/>
    <n v="0"/>
    <n v="0"/>
    <n v="3"/>
    <n v="3"/>
  </r>
  <r>
    <x v="20"/>
    <x v="204"/>
    <x v="0"/>
    <x v="2"/>
    <n v="0"/>
    <n v="0"/>
    <n v="1"/>
    <n v="1"/>
    <n v="1"/>
    <n v="0"/>
    <n v="0"/>
    <n v="0"/>
    <n v="1"/>
    <n v="1"/>
  </r>
  <r>
    <x v="20"/>
    <x v="204"/>
    <x v="0"/>
    <x v="4"/>
    <n v="1"/>
    <n v="0"/>
    <n v="1"/>
    <n v="0"/>
    <n v="1"/>
    <n v="0"/>
    <n v="0"/>
    <n v="2"/>
    <n v="0"/>
    <n v="2"/>
  </r>
  <r>
    <x v="20"/>
    <x v="204"/>
    <x v="1"/>
    <x v="0"/>
    <n v="9"/>
    <n v="3"/>
    <n v="2"/>
    <n v="2"/>
    <n v="6"/>
    <n v="7"/>
    <n v="1"/>
    <n v="2"/>
    <n v="4"/>
    <n v="14"/>
  </r>
  <r>
    <x v="20"/>
    <x v="204"/>
    <x v="1"/>
    <x v="1"/>
    <n v="1"/>
    <n v="0"/>
    <n v="1"/>
    <n v="0"/>
    <n v="1"/>
    <n v="1"/>
    <n v="0"/>
    <n v="1"/>
    <n v="0"/>
    <n v="2"/>
  </r>
  <r>
    <x v="20"/>
    <x v="204"/>
    <x v="1"/>
    <x v="4"/>
    <n v="0"/>
    <n v="1"/>
    <n v="1"/>
    <n v="0"/>
    <n v="2"/>
    <n v="0"/>
    <n v="0"/>
    <n v="0"/>
    <n v="2"/>
    <n v="2"/>
  </r>
  <r>
    <x v="20"/>
    <x v="205"/>
    <x v="0"/>
    <x v="0"/>
    <n v="14"/>
    <n v="8"/>
    <n v="8"/>
    <n v="2"/>
    <n v="19"/>
    <n v="8"/>
    <n v="2"/>
    <n v="5"/>
    <n v="15"/>
    <n v="30"/>
  </r>
  <r>
    <x v="20"/>
    <x v="205"/>
    <x v="0"/>
    <x v="5"/>
    <n v="1"/>
    <n v="1"/>
    <n v="0"/>
    <n v="0"/>
    <n v="1"/>
    <n v="1"/>
    <n v="0"/>
    <n v="0"/>
    <n v="1"/>
    <n v="2"/>
  </r>
  <r>
    <x v="20"/>
    <x v="205"/>
    <x v="0"/>
    <x v="3"/>
    <n v="1"/>
    <n v="0"/>
    <n v="0"/>
    <n v="0"/>
    <n v="0"/>
    <n v="1"/>
    <n v="0"/>
    <n v="0"/>
    <n v="0"/>
    <n v="1"/>
  </r>
  <r>
    <x v="20"/>
    <x v="205"/>
    <x v="1"/>
    <x v="0"/>
    <n v="6"/>
    <n v="3"/>
    <n v="3"/>
    <n v="1"/>
    <n v="8"/>
    <n v="2"/>
    <n v="0"/>
    <n v="5"/>
    <n v="5"/>
    <n v="12"/>
  </r>
  <r>
    <x v="20"/>
    <x v="205"/>
    <x v="1"/>
    <x v="1"/>
    <n v="1"/>
    <n v="0"/>
    <n v="1"/>
    <n v="0"/>
    <n v="1"/>
    <n v="1"/>
    <n v="0"/>
    <n v="0"/>
    <n v="1"/>
    <n v="2"/>
  </r>
  <r>
    <x v="20"/>
    <x v="205"/>
    <x v="1"/>
    <x v="3"/>
    <n v="0"/>
    <n v="1"/>
    <n v="0"/>
    <n v="0"/>
    <n v="1"/>
    <n v="0"/>
    <n v="0"/>
    <n v="0"/>
    <n v="1"/>
    <n v="1"/>
  </r>
  <r>
    <x v="20"/>
    <x v="205"/>
    <x v="1"/>
    <x v="2"/>
    <n v="2"/>
    <n v="0"/>
    <n v="0"/>
    <n v="0"/>
    <n v="0"/>
    <n v="2"/>
    <n v="0"/>
    <n v="0"/>
    <n v="0"/>
    <n v="2"/>
  </r>
  <r>
    <x v="20"/>
    <x v="205"/>
    <x v="1"/>
    <x v="4"/>
    <n v="2"/>
    <n v="0"/>
    <n v="1"/>
    <n v="1"/>
    <n v="3"/>
    <n v="0"/>
    <n v="2"/>
    <n v="0"/>
    <n v="1"/>
    <n v="3"/>
  </r>
  <r>
    <x v="20"/>
    <x v="137"/>
    <x v="0"/>
    <x v="0"/>
    <n v="20"/>
    <n v="11"/>
    <n v="5"/>
    <n v="1"/>
    <n v="23"/>
    <n v="8"/>
    <n v="5"/>
    <n v="4"/>
    <n v="19"/>
    <n v="36"/>
  </r>
  <r>
    <x v="20"/>
    <x v="137"/>
    <x v="0"/>
    <x v="5"/>
    <n v="0"/>
    <n v="0"/>
    <n v="1"/>
    <n v="0"/>
    <n v="1"/>
    <n v="0"/>
    <n v="0"/>
    <n v="0"/>
    <n v="1"/>
    <n v="1"/>
  </r>
  <r>
    <x v="20"/>
    <x v="137"/>
    <x v="0"/>
    <x v="1"/>
    <n v="0"/>
    <n v="1"/>
    <n v="0"/>
    <n v="0"/>
    <n v="1"/>
    <n v="0"/>
    <n v="0"/>
    <n v="0"/>
    <n v="1"/>
    <n v="1"/>
  </r>
  <r>
    <x v="20"/>
    <x v="137"/>
    <x v="0"/>
    <x v="3"/>
    <n v="2"/>
    <n v="0"/>
    <n v="0"/>
    <n v="0"/>
    <n v="1"/>
    <n v="0"/>
    <n v="0"/>
    <n v="1"/>
    <n v="1"/>
    <n v="2"/>
  </r>
  <r>
    <x v="20"/>
    <x v="137"/>
    <x v="0"/>
    <x v="4"/>
    <n v="2"/>
    <n v="0"/>
    <n v="0"/>
    <n v="0"/>
    <n v="0"/>
    <n v="2"/>
    <n v="0"/>
    <n v="0"/>
    <n v="0"/>
    <n v="2"/>
  </r>
  <r>
    <x v="20"/>
    <x v="137"/>
    <x v="1"/>
    <x v="0"/>
    <n v="6"/>
    <n v="6"/>
    <n v="1"/>
    <n v="1"/>
    <n v="7"/>
    <n v="5"/>
    <n v="0"/>
    <n v="5"/>
    <n v="3"/>
    <n v="13"/>
  </r>
  <r>
    <x v="20"/>
    <x v="137"/>
    <x v="1"/>
    <x v="5"/>
    <n v="1"/>
    <n v="0"/>
    <n v="1"/>
    <n v="0"/>
    <n v="1"/>
    <n v="1"/>
    <n v="0"/>
    <n v="0"/>
    <n v="1"/>
    <n v="2"/>
  </r>
  <r>
    <x v="20"/>
    <x v="137"/>
    <x v="1"/>
    <x v="3"/>
    <n v="0"/>
    <n v="0"/>
    <n v="1"/>
    <n v="1"/>
    <n v="1"/>
    <n v="0"/>
    <n v="0"/>
    <n v="1"/>
    <n v="0"/>
    <n v="1"/>
  </r>
  <r>
    <x v="20"/>
    <x v="138"/>
    <x v="0"/>
    <x v="0"/>
    <n v="17"/>
    <n v="13"/>
    <n v="7"/>
    <n v="0"/>
    <n v="22"/>
    <n v="13"/>
    <n v="1"/>
    <n v="6"/>
    <n v="17"/>
    <n v="37"/>
  </r>
  <r>
    <x v="20"/>
    <x v="138"/>
    <x v="0"/>
    <x v="5"/>
    <n v="5"/>
    <n v="0"/>
    <n v="0"/>
    <n v="0"/>
    <n v="0"/>
    <n v="4"/>
    <n v="0"/>
    <n v="1"/>
    <n v="0"/>
    <n v="5"/>
  </r>
  <r>
    <x v="20"/>
    <x v="138"/>
    <x v="0"/>
    <x v="1"/>
    <n v="4"/>
    <n v="2"/>
    <n v="0"/>
    <n v="0"/>
    <n v="2"/>
    <n v="4"/>
    <n v="0"/>
    <n v="1"/>
    <n v="1"/>
    <n v="6"/>
  </r>
  <r>
    <x v="20"/>
    <x v="138"/>
    <x v="0"/>
    <x v="3"/>
    <n v="1"/>
    <n v="0"/>
    <n v="2"/>
    <n v="0"/>
    <n v="3"/>
    <n v="0"/>
    <n v="0"/>
    <n v="1"/>
    <n v="2"/>
    <n v="3"/>
  </r>
  <r>
    <x v="20"/>
    <x v="138"/>
    <x v="0"/>
    <x v="2"/>
    <n v="0"/>
    <n v="1"/>
    <n v="0"/>
    <n v="0"/>
    <n v="1"/>
    <n v="0"/>
    <n v="1"/>
    <n v="0"/>
    <n v="0"/>
    <n v="1"/>
  </r>
  <r>
    <x v="20"/>
    <x v="138"/>
    <x v="0"/>
    <x v="4"/>
    <n v="1"/>
    <n v="0"/>
    <n v="0"/>
    <n v="0"/>
    <n v="0"/>
    <n v="0"/>
    <n v="1"/>
    <n v="0"/>
    <n v="0"/>
    <n v="1"/>
  </r>
  <r>
    <x v="20"/>
    <x v="138"/>
    <x v="1"/>
    <x v="0"/>
    <n v="4"/>
    <n v="5"/>
    <n v="3"/>
    <n v="2"/>
    <n v="9"/>
    <n v="3"/>
    <n v="0"/>
    <n v="5"/>
    <n v="4"/>
    <n v="12"/>
  </r>
  <r>
    <x v="20"/>
    <x v="138"/>
    <x v="1"/>
    <x v="5"/>
    <n v="2"/>
    <n v="1"/>
    <n v="1"/>
    <n v="1"/>
    <n v="2"/>
    <n v="1"/>
    <n v="0"/>
    <n v="2"/>
    <n v="1"/>
    <n v="4"/>
  </r>
  <r>
    <x v="20"/>
    <x v="138"/>
    <x v="1"/>
    <x v="1"/>
    <n v="1"/>
    <n v="0"/>
    <n v="0"/>
    <n v="0"/>
    <n v="1"/>
    <n v="0"/>
    <n v="0"/>
    <n v="1"/>
    <n v="0"/>
    <n v="1"/>
  </r>
  <r>
    <x v="20"/>
    <x v="138"/>
    <x v="1"/>
    <x v="3"/>
    <n v="0"/>
    <n v="2"/>
    <n v="2"/>
    <n v="0"/>
    <n v="4"/>
    <n v="0"/>
    <n v="0"/>
    <n v="3"/>
    <n v="1"/>
    <n v="4"/>
  </r>
  <r>
    <x v="20"/>
    <x v="138"/>
    <x v="1"/>
    <x v="2"/>
    <n v="0"/>
    <n v="1"/>
    <n v="0"/>
    <n v="0"/>
    <n v="1"/>
    <n v="0"/>
    <n v="0"/>
    <n v="1"/>
    <n v="0"/>
    <n v="1"/>
  </r>
  <r>
    <x v="20"/>
    <x v="138"/>
    <x v="1"/>
    <x v="4"/>
    <n v="0"/>
    <n v="0"/>
    <n v="1"/>
    <n v="1"/>
    <n v="1"/>
    <n v="0"/>
    <n v="0"/>
    <n v="0"/>
    <n v="1"/>
    <n v="1"/>
  </r>
  <r>
    <x v="20"/>
    <x v="139"/>
    <x v="0"/>
    <x v="0"/>
    <n v="20"/>
    <n v="12"/>
    <n v="3"/>
    <n v="2"/>
    <n v="23"/>
    <n v="7"/>
    <n v="2"/>
    <n v="12"/>
    <n v="14"/>
    <n v="35"/>
  </r>
  <r>
    <x v="20"/>
    <x v="139"/>
    <x v="0"/>
    <x v="5"/>
    <n v="3"/>
    <n v="1"/>
    <n v="1"/>
    <n v="0"/>
    <n v="3"/>
    <n v="0"/>
    <n v="1"/>
    <n v="1"/>
    <n v="3"/>
    <n v="5"/>
  </r>
  <r>
    <x v="20"/>
    <x v="139"/>
    <x v="0"/>
    <x v="1"/>
    <n v="2"/>
    <n v="0"/>
    <n v="0"/>
    <n v="0"/>
    <n v="1"/>
    <n v="0"/>
    <n v="1"/>
    <n v="1"/>
    <n v="0"/>
    <n v="2"/>
  </r>
  <r>
    <x v="20"/>
    <x v="139"/>
    <x v="0"/>
    <x v="3"/>
    <n v="1"/>
    <n v="0"/>
    <n v="0"/>
    <n v="0"/>
    <n v="1"/>
    <n v="0"/>
    <n v="0"/>
    <n v="1"/>
    <n v="0"/>
    <n v="1"/>
  </r>
  <r>
    <x v="20"/>
    <x v="139"/>
    <x v="1"/>
    <x v="0"/>
    <n v="3"/>
    <n v="6"/>
    <n v="8"/>
    <n v="3"/>
    <n v="15"/>
    <n v="1"/>
    <n v="1"/>
    <n v="7"/>
    <n v="8"/>
    <n v="17"/>
  </r>
  <r>
    <x v="20"/>
    <x v="139"/>
    <x v="1"/>
    <x v="5"/>
    <n v="1"/>
    <n v="0"/>
    <n v="2"/>
    <n v="1"/>
    <n v="2"/>
    <n v="1"/>
    <n v="0"/>
    <n v="1"/>
    <n v="1"/>
    <n v="3"/>
  </r>
  <r>
    <x v="20"/>
    <x v="139"/>
    <x v="1"/>
    <x v="1"/>
    <n v="0"/>
    <n v="1"/>
    <n v="0"/>
    <n v="0"/>
    <n v="1"/>
    <n v="0"/>
    <n v="0"/>
    <n v="1"/>
    <n v="0"/>
    <n v="1"/>
  </r>
  <r>
    <x v="20"/>
    <x v="139"/>
    <x v="1"/>
    <x v="3"/>
    <n v="0"/>
    <n v="0"/>
    <n v="1"/>
    <n v="0"/>
    <n v="1"/>
    <n v="0"/>
    <n v="0"/>
    <n v="0"/>
    <n v="1"/>
    <n v="1"/>
  </r>
  <r>
    <x v="20"/>
    <x v="139"/>
    <x v="1"/>
    <x v="4"/>
    <n v="0"/>
    <n v="1"/>
    <n v="1"/>
    <n v="2"/>
    <n v="2"/>
    <n v="0"/>
    <n v="1"/>
    <n v="1"/>
    <n v="0"/>
    <n v="2"/>
  </r>
  <r>
    <x v="20"/>
    <x v="206"/>
    <x v="0"/>
    <x v="0"/>
    <n v="18"/>
    <n v="11"/>
    <n v="4"/>
    <n v="3"/>
    <n v="24"/>
    <n v="6"/>
    <n v="4"/>
    <n v="9"/>
    <n v="14"/>
    <n v="33"/>
  </r>
  <r>
    <x v="20"/>
    <x v="206"/>
    <x v="0"/>
    <x v="5"/>
    <n v="2"/>
    <n v="0"/>
    <n v="0"/>
    <n v="0"/>
    <n v="1"/>
    <n v="1"/>
    <n v="0"/>
    <n v="1"/>
    <n v="0"/>
    <n v="2"/>
  </r>
  <r>
    <x v="20"/>
    <x v="206"/>
    <x v="0"/>
    <x v="1"/>
    <n v="1"/>
    <n v="1"/>
    <n v="0"/>
    <n v="0"/>
    <n v="1"/>
    <n v="0"/>
    <n v="0"/>
    <n v="1"/>
    <n v="1"/>
    <n v="2"/>
  </r>
  <r>
    <x v="20"/>
    <x v="206"/>
    <x v="0"/>
    <x v="2"/>
    <n v="0"/>
    <n v="2"/>
    <n v="0"/>
    <n v="0"/>
    <n v="2"/>
    <n v="0"/>
    <n v="0"/>
    <n v="1"/>
    <n v="1"/>
    <n v="2"/>
  </r>
  <r>
    <x v="20"/>
    <x v="206"/>
    <x v="0"/>
    <x v="4"/>
    <n v="0"/>
    <n v="1"/>
    <n v="0"/>
    <n v="0"/>
    <n v="1"/>
    <n v="0"/>
    <n v="0"/>
    <n v="0"/>
    <n v="1"/>
    <n v="1"/>
  </r>
  <r>
    <x v="20"/>
    <x v="206"/>
    <x v="1"/>
    <x v="0"/>
    <n v="6"/>
    <n v="3"/>
    <n v="0"/>
    <n v="0"/>
    <n v="5"/>
    <n v="4"/>
    <n v="0"/>
    <n v="2"/>
    <n v="3"/>
    <n v="9"/>
  </r>
  <r>
    <x v="20"/>
    <x v="206"/>
    <x v="1"/>
    <x v="5"/>
    <n v="0"/>
    <n v="1"/>
    <n v="0"/>
    <n v="0"/>
    <n v="1"/>
    <n v="0"/>
    <n v="0"/>
    <n v="0"/>
    <n v="1"/>
    <n v="1"/>
  </r>
  <r>
    <x v="20"/>
    <x v="206"/>
    <x v="1"/>
    <x v="1"/>
    <n v="1"/>
    <n v="2"/>
    <n v="1"/>
    <n v="0"/>
    <n v="4"/>
    <n v="0"/>
    <n v="0"/>
    <n v="4"/>
    <n v="0"/>
    <n v="4"/>
  </r>
  <r>
    <x v="20"/>
    <x v="206"/>
    <x v="1"/>
    <x v="3"/>
    <n v="1"/>
    <n v="0"/>
    <n v="0"/>
    <n v="0"/>
    <n v="0"/>
    <n v="1"/>
    <n v="0"/>
    <n v="0"/>
    <n v="0"/>
    <n v="1"/>
  </r>
  <r>
    <x v="20"/>
    <x v="206"/>
    <x v="1"/>
    <x v="4"/>
    <n v="1"/>
    <n v="1"/>
    <n v="1"/>
    <n v="0"/>
    <n v="2"/>
    <n v="1"/>
    <n v="0"/>
    <n v="2"/>
    <n v="0"/>
    <n v="3"/>
  </r>
  <r>
    <x v="20"/>
    <x v="140"/>
    <x v="0"/>
    <x v="0"/>
    <n v="15"/>
    <n v="13"/>
    <n v="7"/>
    <n v="2"/>
    <n v="21"/>
    <n v="10"/>
    <n v="4"/>
    <n v="7"/>
    <n v="14"/>
    <n v="35"/>
  </r>
  <r>
    <x v="20"/>
    <x v="140"/>
    <x v="0"/>
    <x v="5"/>
    <n v="0"/>
    <n v="1"/>
    <n v="0"/>
    <n v="0"/>
    <n v="1"/>
    <n v="0"/>
    <n v="0"/>
    <n v="0"/>
    <n v="1"/>
    <n v="1"/>
  </r>
  <r>
    <x v="20"/>
    <x v="140"/>
    <x v="0"/>
    <x v="1"/>
    <n v="0"/>
    <n v="1"/>
    <n v="4"/>
    <n v="3"/>
    <n v="5"/>
    <n v="0"/>
    <n v="0"/>
    <n v="1"/>
    <n v="4"/>
    <n v="5"/>
  </r>
  <r>
    <x v="20"/>
    <x v="140"/>
    <x v="0"/>
    <x v="3"/>
    <n v="2"/>
    <n v="0"/>
    <n v="2"/>
    <n v="0"/>
    <n v="2"/>
    <n v="2"/>
    <n v="0"/>
    <n v="2"/>
    <n v="0"/>
    <n v="4"/>
  </r>
  <r>
    <x v="20"/>
    <x v="140"/>
    <x v="0"/>
    <x v="2"/>
    <n v="2"/>
    <n v="0"/>
    <n v="0"/>
    <n v="0"/>
    <n v="1"/>
    <n v="1"/>
    <n v="0"/>
    <n v="1"/>
    <n v="0"/>
    <n v="2"/>
  </r>
  <r>
    <x v="20"/>
    <x v="140"/>
    <x v="0"/>
    <x v="4"/>
    <n v="2"/>
    <n v="0"/>
    <n v="0"/>
    <n v="0"/>
    <n v="1"/>
    <n v="1"/>
    <n v="0"/>
    <n v="0"/>
    <n v="1"/>
    <n v="2"/>
  </r>
  <r>
    <x v="20"/>
    <x v="140"/>
    <x v="1"/>
    <x v="0"/>
    <n v="12"/>
    <n v="3"/>
    <n v="2"/>
    <n v="3"/>
    <n v="8"/>
    <n v="8"/>
    <n v="1"/>
    <n v="3"/>
    <n v="5"/>
    <n v="17"/>
  </r>
  <r>
    <x v="20"/>
    <x v="140"/>
    <x v="1"/>
    <x v="1"/>
    <n v="0"/>
    <n v="1"/>
    <n v="0"/>
    <n v="0"/>
    <n v="1"/>
    <n v="0"/>
    <n v="0"/>
    <n v="0"/>
    <n v="1"/>
    <n v="1"/>
  </r>
  <r>
    <x v="20"/>
    <x v="140"/>
    <x v="1"/>
    <x v="4"/>
    <n v="2"/>
    <n v="0"/>
    <n v="1"/>
    <n v="1"/>
    <n v="1"/>
    <n v="2"/>
    <n v="0"/>
    <n v="0"/>
    <n v="1"/>
    <n v="3"/>
  </r>
  <r>
    <x v="20"/>
    <x v="207"/>
    <x v="0"/>
    <x v="0"/>
    <n v="23"/>
    <n v="8"/>
    <n v="3"/>
    <n v="2"/>
    <n v="15"/>
    <n v="17"/>
    <n v="1"/>
    <n v="6"/>
    <n v="10"/>
    <n v="34"/>
  </r>
  <r>
    <x v="20"/>
    <x v="207"/>
    <x v="0"/>
    <x v="5"/>
    <n v="1"/>
    <n v="0"/>
    <n v="0"/>
    <n v="0"/>
    <n v="0"/>
    <n v="0"/>
    <n v="0"/>
    <n v="1"/>
    <n v="0"/>
    <n v="1"/>
  </r>
  <r>
    <x v="20"/>
    <x v="207"/>
    <x v="0"/>
    <x v="3"/>
    <n v="0"/>
    <n v="1"/>
    <n v="0"/>
    <n v="0"/>
    <n v="1"/>
    <n v="0"/>
    <n v="0"/>
    <n v="0"/>
    <n v="1"/>
    <n v="1"/>
  </r>
  <r>
    <x v="20"/>
    <x v="207"/>
    <x v="0"/>
    <x v="4"/>
    <n v="1"/>
    <n v="0"/>
    <n v="1"/>
    <n v="0"/>
    <n v="2"/>
    <n v="0"/>
    <n v="0"/>
    <n v="0"/>
    <n v="2"/>
    <n v="2"/>
  </r>
  <r>
    <x v="20"/>
    <x v="207"/>
    <x v="1"/>
    <x v="0"/>
    <n v="10"/>
    <n v="8"/>
    <n v="5"/>
    <n v="2"/>
    <n v="15"/>
    <n v="5"/>
    <n v="1"/>
    <n v="5"/>
    <n v="12"/>
    <n v="23"/>
  </r>
  <r>
    <x v="20"/>
    <x v="207"/>
    <x v="1"/>
    <x v="5"/>
    <n v="0"/>
    <n v="0"/>
    <n v="1"/>
    <n v="1"/>
    <n v="1"/>
    <n v="0"/>
    <n v="0"/>
    <n v="0"/>
    <n v="1"/>
    <n v="1"/>
  </r>
  <r>
    <x v="20"/>
    <x v="207"/>
    <x v="1"/>
    <x v="2"/>
    <n v="3"/>
    <n v="0"/>
    <n v="0"/>
    <n v="0"/>
    <n v="1"/>
    <n v="2"/>
    <n v="0"/>
    <n v="1"/>
    <n v="0"/>
    <n v="3"/>
  </r>
  <r>
    <x v="20"/>
    <x v="207"/>
    <x v="1"/>
    <x v="4"/>
    <n v="4"/>
    <n v="1"/>
    <n v="3"/>
    <n v="0"/>
    <n v="4"/>
    <n v="2"/>
    <n v="0"/>
    <n v="2"/>
    <n v="4"/>
    <n v="8"/>
  </r>
  <r>
    <x v="20"/>
    <x v="208"/>
    <x v="0"/>
    <x v="0"/>
    <n v="18"/>
    <n v="4"/>
    <n v="3"/>
    <n v="1"/>
    <n v="11"/>
    <n v="9"/>
    <n v="2"/>
    <n v="5"/>
    <n v="9"/>
    <n v="25"/>
  </r>
  <r>
    <x v="20"/>
    <x v="208"/>
    <x v="0"/>
    <x v="5"/>
    <n v="0"/>
    <n v="1"/>
    <n v="1"/>
    <n v="1"/>
    <n v="2"/>
    <n v="0"/>
    <n v="0"/>
    <n v="0"/>
    <n v="2"/>
    <n v="2"/>
  </r>
  <r>
    <x v="20"/>
    <x v="208"/>
    <x v="0"/>
    <x v="1"/>
    <n v="1"/>
    <n v="0"/>
    <n v="0"/>
    <n v="0"/>
    <n v="1"/>
    <n v="0"/>
    <n v="0"/>
    <n v="0"/>
    <n v="1"/>
    <n v="1"/>
  </r>
  <r>
    <x v="20"/>
    <x v="208"/>
    <x v="0"/>
    <x v="3"/>
    <n v="1"/>
    <n v="0"/>
    <n v="0"/>
    <n v="0"/>
    <n v="0"/>
    <n v="1"/>
    <n v="0"/>
    <n v="0"/>
    <n v="0"/>
    <n v="1"/>
  </r>
  <r>
    <x v="20"/>
    <x v="208"/>
    <x v="0"/>
    <x v="4"/>
    <n v="2"/>
    <n v="1"/>
    <n v="0"/>
    <n v="0"/>
    <n v="1"/>
    <n v="1"/>
    <n v="1"/>
    <n v="0"/>
    <n v="1"/>
    <n v="3"/>
  </r>
  <r>
    <x v="20"/>
    <x v="208"/>
    <x v="1"/>
    <x v="0"/>
    <n v="10"/>
    <n v="1"/>
    <n v="3"/>
    <n v="2"/>
    <n v="5"/>
    <n v="8"/>
    <n v="0"/>
    <n v="2"/>
    <n v="4"/>
    <n v="14"/>
  </r>
  <r>
    <x v="20"/>
    <x v="208"/>
    <x v="1"/>
    <x v="5"/>
    <n v="1"/>
    <n v="1"/>
    <n v="0"/>
    <n v="0"/>
    <n v="2"/>
    <n v="0"/>
    <n v="0"/>
    <n v="1"/>
    <n v="1"/>
    <n v="2"/>
  </r>
  <r>
    <x v="20"/>
    <x v="208"/>
    <x v="1"/>
    <x v="1"/>
    <n v="3"/>
    <n v="0"/>
    <n v="0"/>
    <n v="0"/>
    <n v="1"/>
    <n v="2"/>
    <n v="1"/>
    <n v="0"/>
    <n v="0"/>
    <n v="3"/>
  </r>
  <r>
    <x v="20"/>
    <x v="208"/>
    <x v="1"/>
    <x v="2"/>
    <n v="1"/>
    <n v="0"/>
    <n v="0"/>
    <n v="0"/>
    <n v="0"/>
    <n v="1"/>
    <n v="0"/>
    <n v="0"/>
    <n v="0"/>
    <n v="1"/>
  </r>
  <r>
    <x v="20"/>
    <x v="208"/>
    <x v="1"/>
    <x v="4"/>
    <n v="2"/>
    <n v="1"/>
    <n v="1"/>
    <n v="2"/>
    <n v="3"/>
    <n v="0"/>
    <n v="1"/>
    <n v="2"/>
    <n v="1"/>
    <n v="4"/>
  </r>
  <r>
    <x v="20"/>
    <x v="141"/>
    <x v="0"/>
    <x v="0"/>
    <n v="11"/>
    <n v="13"/>
    <n v="5"/>
    <n v="2"/>
    <n v="20"/>
    <n v="6"/>
    <n v="3"/>
    <n v="6"/>
    <n v="14"/>
    <n v="29"/>
  </r>
  <r>
    <x v="20"/>
    <x v="141"/>
    <x v="0"/>
    <x v="1"/>
    <n v="2"/>
    <n v="2"/>
    <n v="0"/>
    <n v="0"/>
    <n v="2"/>
    <n v="2"/>
    <n v="0"/>
    <n v="2"/>
    <n v="0"/>
    <n v="4"/>
  </r>
  <r>
    <x v="20"/>
    <x v="141"/>
    <x v="0"/>
    <x v="3"/>
    <n v="1"/>
    <n v="0"/>
    <n v="0"/>
    <n v="0"/>
    <n v="0"/>
    <n v="1"/>
    <n v="0"/>
    <n v="0"/>
    <n v="0"/>
    <n v="1"/>
  </r>
  <r>
    <x v="20"/>
    <x v="141"/>
    <x v="0"/>
    <x v="2"/>
    <n v="0"/>
    <n v="1"/>
    <n v="0"/>
    <n v="0"/>
    <n v="1"/>
    <n v="0"/>
    <n v="0"/>
    <n v="0"/>
    <n v="1"/>
    <n v="1"/>
  </r>
  <r>
    <x v="20"/>
    <x v="141"/>
    <x v="1"/>
    <x v="0"/>
    <n v="8"/>
    <n v="4"/>
    <n v="2"/>
    <n v="0"/>
    <n v="9"/>
    <n v="5"/>
    <n v="0"/>
    <n v="4"/>
    <n v="5"/>
    <n v="14"/>
  </r>
  <r>
    <x v="20"/>
    <x v="141"/>
    <x v="1"/>
    <x v="5"/>
    <n v="1"/>
    <n v="1"/>
    <n v="0"/>
    <n v="0"/>
    <n v="1"/>
    <n v="0"/>
    <n v="0"/>
    <n v="1"/>
    <n v="1"/>
    <n v="2"/>
  </r>
  <r>
    <x v="20"/>
    <x v="141"/>
    <x v="1"/>
    <x v="1"/>
    <n v="1"/>
    <n v="1"/>
    <n v="2"/>
    <n v="1"/>
    <n v="3"/>
    <n v="1"/>
    <n v="0"/>
    <n v="1"/>
    <n v="2"/>
    <n v="4"/>
  </r>
  <r>
    <x v="20"/>
    <x v="141"/>
    <x v="1"/>
    <x v="3"/>
    <n v="1"/>
    <n v="0"/>
    <n v="0"/>
    <n v="0"/>
    <n v="0"/>
    <n v="0"/>
    <n v="0"/>
    <n v="1"/>
    <n v="0"/>
    <n v="1"/>
  </r>
  <r>
    <x v="20"/>
    <x v="141"/>
    <x v="1"/>
    <x v="4"/>
    <n v="1"/>
    <n v="0"/>
    <n v="2"/>
    <n v="2"/>
    <n v="2"/>
    <n v="0"/>
    <n v="0"/>
    <n v="3"/>
    <n v="0"/>
    <n v="3"/>
  </r>
  <r>
    <x v="20"/>
    <x v="142"/>
    <x v="0"/>
    <x v="0"/>
    <n v="28"/>
    <n v="12"/>
    <n v="4"/>
    <n v="1"/>
    <n v="25"/>
    <n v="10"/>
    <n v="8"/>
    <n v="12"/>
    <n v="14"/>
    <n v="44"/>
  </r>
  <r>
    <x v="20"/>
    <x v="142"/>
    <x v="0"/>
    <x v="5"/>
    <n v="3"/>
    <n v="1"/>
    <n v="0"/>
    <n v="0"/>
    <n v="2"/>
    <n v="2"/>
    <n v="0"/>
    <n v="0"/>
    <n v="2"/>
    <n v="4"/>
  </r>
  <r>
    <x v="20"/>
    <x v="142"/>
    <x v="0"/>
    <x v="1"/>
    <n v="2"/>
    <n v="0"/>
    <n v="0"/>
    <n v="0"/>
    <n v="0"/>
    <n v="2"/>
    <n v="0"/>
    <n v="0"/>
    <n v="0"/>
    <n v="2"/>
  </r>
  <r>
    <x v="20"/>
    <x v="142"/>
    <x v="0"/>
    <x v="3"/>
    <n v="1"/>
    <n v="1"/>
    <n v="0"/>
    <n v="0"/>
    <n v="1"/>
    <n v="1"/>
    <n v="0"/>
    <n v="1"/>
    <n v="0"/>
    <n v="2"/>
  </r>
  <r>
    <x v="20"/>
    <x v="142"/>
    <x v="0"/>
    <x v="2"/>
    <n v="0"/>
    <n v="0"/>
    <n v="1"/>
    <n v="1"/>
    <n v="1"/>
    <n v="0"/>
    <n v="0"/>
    <n v="0"/>
    <n v="1"/>
    <n v="1"/>
  </r>
  <r>
    <x v="20"/>
    <x v="142"/>
    <x v="0"/>
    <x v="4"/>
    <n v="1"/>
    <n v="1"/>
    <n v="0"/>
    <n v="0"/>
    <n v="1"/>
    <n v="1"/>
    <n v="0"/>
    <n v="1"/>
    <n v="0"/>
    <n v="2"/>
  </r>
  <r>
    <x v="20"/>
    <x v="142"/>
    <x v="1"/>
    <x v="0"/>
    <n v="5"/>
    <n v="4"/>
    <n v="2"/>
    <n v="0"/>
    <n v="6"/>
    <n v="3"/>
    <n v="1"/>
    <n v="3"/>
    <n v="4"/>
    <n v="11"/>
  </r>
  <r>
    <x v="20"/>
    <x v="142"/>
    <x v="1"/>
    <x v="4"/>
    <n v="1"/>
    <n v="0"/>
    <n v="2"/>
    <n v="1"/>
    <n v="2"/>
    <n v="1"/>
    <n v="0"/>
    <n v="1"/>
    <n v="1"/>
    <n v="3"/>
  </r>
  <r>
    <x v="20"/>
    <x v="209"/>
    <x v="0"/>
    <x v="0"/>
    <n v="15"/>
    <n v="9"/>
    <n v="5"/>
    <n v="3"/>
    <n v="17"/>
    <n v="10"/>
    <n v="1"/>
    <n v="3"/>
    <n v="15"/>
    <n v="29"/>
  </r>
  <r>
    <x v="20"/>
    <x v="209"/>
    <x v="0"/>
    <x v="1"/>
    <n v="1"/>
    <n v="0"/>
    <n v="0"/>
    <n v="0"/>
    <n v="1"/>
    <n v="0"/>
    <n v="0"/>
    <n v="0"/>
    <n v="1"/>
    <n v="1"/>
  </r>
  <r>
    <x v="20"/>
    <x v="209"/>
    <x v="0"/>
    <x v="3"/>
    <n v="0"/>
    <n v="4"/>
    <n v="1"/>
    <n v="1"/>
    <n v="5"/>
    <n v="0"/>
    <n v="0"/>
    <n v="0"/>
    <n v="5"/>
    <n v="5"/>
  </r>
  <r>
    <x v="20"/>
    <x v="209"/>
    <x v="0"/>
    <x v="2"/>
    <n v="1"/>
    <n v="0"/>
    <n v="0"/>
    <n v="0"/>
    <n v="0"/>
    <n v="1"/>
    <n v="0"/>
    <n v="0"/>
    <n v="0"/>
    <n v="1"/>
  </r>
  <r>
    <x v="20"/>
    <x v="209"/>
    <x v="0"/>
    <x v="4"/>
    <n v="2"/>
    <n v="1"/>
    <n v="1"/>
    <n v="1"/>
    <n v="2"/>
    <n v="0"/>
    <n v="0"/>
    <n v="2"/>
    <n v="2"/>
    <n v="4"/>
  </r>
  <r>
    <x v="20"/>
    <x v="209"/>
    <x v="1"/>
    <x v="0"/>
    <n v="2"/>
    <n v="4"/>
    <n v="2"/>
    <n v="1"/>
    <n v="6"/>
    <n v="2"/>
    <n v="0"/>
    <n v="2"/>
    <n v="4"/>
    <n v="8"/>
  </r>
  <r>
    <x v="20"/>
    <x v="209"/>
    <x v="1"/>
    <x v="1"/>
    <n v="3"/>
    <n v="1"/>
    <n v="0"/>
    <n v="0"/>
    <n v="1"/>
    <n v="2"/>
    <n v="0"/>
    <n v="2"/>
    <n v="0"/>
    <n v="4"/>
  </r>
  <r>
    <x v="20"/>
    <x v="209"/>
    <x v="1"/>
    <x v="3"/>
    <n v="0"/>
    <n v="0"/>
    <n v="1"/>
    <n v="0"/>
    <n v="1"/>
    <n v="0"/>
    <n v="0"/>
    <n v="0"/>
    <n v="1"/>
    <n v="1"/>
  </r>
  <r>
    <x v="20"/>
    <x v="209"/>
    <x v="1"/>
    <x v="2"/>
    <n v="1"/>
    <n v="0"/>
    <n v="0"/>
    <n v="0"/>
    <n v="1"/>
    <n v="0"/>
    <n v="1"/>
    <n v="0"/>
    <n v="0"/>
    <n v="1"/>
  </r>
  <r>
    <x v="20"/>
    <x v="209"/>
    <x v="1"/>
    <x v="4"/>
    <n v="2"/>
    <n v="0"/>
    <n v="0"/>
    <n v="0"/>
    <n v="0"/>
    <n v="2"/>
    <n v="0"/>
    <n v="0"/>
    <n v="0"/>
    <n v="2"/>
  </r>
  <r>
    <x v="20"/>
    <x v="210"/>
    <x v="0"/>
    <x v="0"/>
    <n v="16"/>
    <n v="21"/>
    <n v="7"/>
    <n v="1"/>
    <n v="31"/>
    <n v="6"/>
    <n v="7"/>
    <n v="10"/>
    <n v="21"/>
    <n v="44"/>
  </r>
  <r>
    <x v="20"/>
    <x v="210"/>
    <x v="0"/>
    <x v="5"/>
    <n v="3"/>
    <n v="1"/>
    <n v="0"/>
    <n v="0"/>
    <n v="2"/>
    <n v="1"/>
    <n v="1"/>
    <n v="0"/>
    <n v="2"/>
    <n v="4"/>
  </r>
  <r>
    <x v="20"/>
    <x v="210"/>
    <x v="0"/>
    <x v="1"/>
    <n v="1"/>
    <n v="0"/>
    <n v="2"/>
    <n v="0"/>
    <n v="3"/>
    <n v="0"/>
    <n v="0"/>
    <n v="1"/>
    <n v="2"/>
    <n v="3"/>
  </r>
  <r>
    <x v="20"/>
    <x v="210"/>
    <x v="0"/>
    <x v="3"/>
    <n v="1"/>
    <n v="0"/>
    <n v="0"/>
    <n v="0"/>
    <n v="0"/>
    <n v="0"/>
    <n v="0"/>
    <n v="1"/>
    <n v="0"/>
    <n v="1"/>
  </r>
  <r>
    <x v="20"/>
    <x v="210"/>
    <x v="0"/>
    <x v="4"/>
    <n v="3"/>
    <n v="0"/>
    <n v="2"/>
    <n v="0"/>
    <n v="3"/>
    <n v="1"/>
    <n v="1"/>
    <n v="2"/>
    <n v="1"/>
    <n v="5"/>
  </r>
  <r>
    <x v="20"/>
    <x v="210"/>
    <x v="1"/>
    <x v="0"/>
    <n v="10"/>
    <n v="6"/>
    <n v="2"/>
    <n v="1"/>
    <n v="11"/>
    <n v="4"/>
    <n v="1"/>
    <n v="7"/>
    <n v="6"/>
    <n v="18"/>
  </r>
  <r>
    <x v="20"/>
    <x v="210"/>
    <x v="1"/>
    <x v="5"/>
    <n v="1"/>
    <n v="1"/>
    <n v="1"/>
    <n v="1"/>
    <n v="3"/>
    <n v="0"/>
    <n v="0"/>
    <n v="2"/>
    <n v="1"/>
    <n v="3"/>
  </r>
  <r>
    <x v="20"/>
    <x v="210"/>
    <x v="1"/>
    <x v="1"/>
    <n v="0"/>
    <n v="2"/>
    <n v="0"/>
    <n v="0"/>
    <n v="2"/>
    <n v="0"/>
    <n v="0"/>
    <n v="1"/>
    <n v="1"/>
    <n v="2"/>
  </r>
  <r>
    <x v="20"/>
    <x v="210"/>
    <x v="1"/>
    <x v="2"/>
    <n v="0"/>
    <n v="0"/>
    <n v="1"/>
    <n v="0"/>
    <n v="1"/>
    <n v="0"/>
    <n v="0"/>
    <n v="0"/>
    <n v="1"/>
    <n v="1"/>
  </r>
  <r>
    <x v="20"/>
    <x v="210"/>
    <x v="1"/>
    <x v="4"/>
    <n v="1"/>
    <n v="3"/>
    <n v="1"/>
    <n v="0"/>
    <n v="4"/>
    <n v="1"/>
    <n v="0"/>
    <n v="2"/>
    <n v="2"/>
    <n v="5"/>
  </r>
  <r>
    <x v="20"/>
    <x v="211"/>
    <x v="0"/>
    <x v="0"/>
    <n v="11"/>
    <n v="13"/>
    <n v="10"/>
    <n v="1"/>
    <n v="24"/>
    <n v="6"/>
    <n v="2"/>
    <n v="5"/>
    <n v="21"/>
    <n v="34"/>
  </r>
  <r>
    <x v="20"/>
    <x v="211"/>
    <x v="0"/>
    <x v="5"/>
    <n v="2"/>
    <n v="0"/>
    <n v="0"/>
    <n v="0"/>
    <n v="0"/>
    <n v="2"/>
    <n v="0"/>
    <n v="0"/>
    <n v="0"/>
    <n v="2"/>
  </r>
  <r>
    <x v="20"/>
    <x v="211"/>
    <x v="0"/>
    <x v="1"/>
    <n v="3"/>
    <n v="0"/>
    <n v="0"/>
    <n v="0"/>
    <n v="2"/>
    <n v="1"/>
    <n v="0"/>
    <n v="0"/>
    <n v="2"/>
    <n v="3"/>
  </r>
  <r>
    <x v="20"/>
    <x v="211"/>
    <x v="0"/>
    <x v="3"/>
    <n v="0"/>
    <n v="0"/>
    <n v="1"/>
    <n v="1"/>
    <n v="1"/>
    <n v="0"/>
    <n v="0"/>
    <n v="0"/>
    <n v="1"/>
    <n v="1"/>
  </r>
  <r>
    <x v="20"/>
    <x v="211"/>
    <x v="0"/>
    <x v="4"/>
    <n v="2"/>
    <n v="0"/>
    <n v="1"/>
    <n v="0"/>
    <n v="1"/>
    <n v="2"/>
    <n v="0"/>
    <n v="0"/>
    <n v="1"/>
    <n v="3"/>
  </r>
  <r>
    <x v="20"/>
    <x v="211"/>
    <x v="1"/>
    <x v="0"/>
    <n v="3"/>
    <n v="2"/>
    <n v="4"/>
    <n v="2"/>
    <n v="7"/>
    <n v="1"/>
    <n v="0"/>
    <n v="2"/>
    <n v="6"/>
    <n v="9"/>
  </r>
  <r>
    <x v="20"/>
    <x v="211"/>
    <x v="1"/>
    <x v="5"/>
    <n v="1"/>
    <n v="0"/>
    <n v="0"/>
    <n v="0"/>
    <n v="0"/>
    <n v="1"/>
    <n v="0"/>
    <n v="0"/>
    <n v="0"/>
    <n v="1"/>
  </r>
  <r>
    <x v="20"/>
    <x v="211"/>
    <x v="1"/>
    <x v="1"/>
    <n v="2"/>
    <n v="1"/>
    <n v="0"/>
    <n v="0"/>
    <n v="1"/>
    <n v="1"/>
    <n v="1"/>
    <n v="0"/>
    <n v="1"/>
    <n v="3"/>
  </r>
  <r>
    <x v="20"/>
    <x v="211"/>
    <x v="1"/>
    <x v="3"/>
    <n v="1"/>
    <n v="0"/>
    <n v="1"/>
    <n v="0"/>
    <n v="1"/>
    <n v="0"/>
    <n v="1"/>
    <n v="0"/>
    <n v="1"/>
    <n v="2"/>
  </r>
  <r>
    <x v="20"/>
    <x v="211"/>
    <x v="1"/>
    <x v="2"/>
    <n v="1"/>
    <n v="0"/>
    <n v="0"/>
    <n v="0"/>
    <n v="1"/>
    <n v="0"/>
    <n v="0"/>
    <n v="1"/>
    <n v="0"/>
    <n v="1"/>
  </r>
  <r>
    <x v="20"/>
    <x v="211"/>
    <x v="1"/>
    <x v="4"/>
    <n v="0"/>
    <n v="0"/>
    <n v="1"/>
    <n v="0"/>
    <n v="1"/>
    <n v="0"/>
    <n v="0"/>
    <n v="0"/>
    <n v="1"/>
    <n v="1"/>
  </r>
  <r>
    <x v="20"/>
    <x v="212"/>
    <x v="0"/>
    <x v="0"/>
    <n v="23"/>
    <n v="15"/>
    <n v="7"/>
    <n v="2"/>
    <n v="29"/>
    <n v="14"/>
    <n v="3"/>
    <n v="14"/>
    <n v="14"/>
    <n v="45"/>
  </r>
  <r>
    <x v="20"/>
    <x v="212"/>
    <x v="0"/>
    <x v="5"/>
    <n v="2"/>
    <n v="0"/>
    <n v="1"/>
    <n v="1"/>
    <n v="1"/>
    <n v="2"/>
    <n v="0"/>
    <n v="0"/>
    <n v="1"/>
    <n v="3"/>
  </r>
  <r>
    <x v="20"/>
    <x v="212"/>
    <x v="0"/>
    <x v="1"/>
    <n v="0"/>
    <n v="1"/>
    <n v="0"/>
    <n v="0"/>
    <n v="1"/>
    <n v="0"/>
    <n v="0"/>
    <n v="0"/>
    <n v="1"/>
    <n v="1"/>
  </r>
  <r>
    <x v="20"/>
    <x v="212"/>
    <x v="0"/>
    <x v="3"/>
    <n v="1"/>
    <n v="0"/>
    <n v="1"/>
    <n v="0"/>
    <n v="1"/>
    <n v="1"/>
    <n v="0"/>
    <n v="0"/>
    <n v="1"/>
    <n v="2"/>
  </r>
  <r>
    <x v="20"/>
    <x v="212"/>
    <x v="0"/>
    <x v="2"/>
    <n v="1"/>
    <n v="0"/>
    <n v="0"/>
    <n v="0"/>
    <n v="0"/>
    <n v="1"/>
    <n v="0"/>
    <n v="0"/>
    <n v="0"/>
    <n v="1"/>
  </r>
  <r>
    <x v="20"/>
    <x v="212"/>
    <x v="0"/>
    <x v="4"/>
    <n v="3"/>
    <n v="0"/>
    <n v="0"/>
    <n v="0"/>
    <n v="1"/>
    <n v="2"/>
    <n v="1"/>
    <n v="0"/>
    <n v="0"/>
    <n v="3"/>
  </r>
  <r>
    <x v="20"/>
    <x v="212"/>
    <x v="1"/>
    <x v="0"/>
    <n v="11"/>
    <n v="7"/>
    <n v="3"/>
    <n v="1"/>
    <n v="12"/>
    <n v="6"/>
    <n v="3"/>
    <n v="4"/>
    <n v="8"/>
    <n v="21"/>
  </r>
  <r>
    <x v="20"/>
    <x v="212"/>
    <x v="1"/>
    <x v="5"/>
    <n v="2"/>
    <n v="0"/>
    <n v="0"/>
    <n v="0"/>
    <n v="1"/>
    <n v="1"/>
    <n v="0"/>
    <n v="1"/>
    <n v="0"/>
    <n v="2"/>
  </r>
  <r>
    <x v="20"/>
    <x v="212"/>
    <x v="1"/>
    <x v="1"/>
    <n v="2"/>
    <n v="1"/>
    <n v="1"/>
    <n v="1"/>
    <n v="4"/>
    <n v="0"/>
    <n v="0"/>
    <n v="3"/>
    <n v="1"/>
    <n v="4"/>
  </r>
  <r>
    <x v="20"/>
    <x v="212"/>
    <x v="1"/>
    <x v="3"/>
    <n v="1"/>
    <n v="0"/>
    <n v="0"/>
    <n v="0"/>
    <n v="1"/>
    <n v="0"/>
    <n v="0"/>
    <n v="1"/>
    <n v="0"/>
    <n v="1"/>
  </r>
  <r>
    <x v="20"/>
    <x v="212"/>
    <x v="1"/>
    <x v="2"/>
    <n v="1"/>
    <n v="0"/>
    <n v="0"/>
    <n v="0"/>
    <n v="0"/>
    <n v="1"/>
    <n v="0"/>
    <n v="0"/>
    <n v="0"/>
    <n v="1"/>
  </r>
  <r>
    <x v="20"/>
    <x v="212"/>
    <x v="1"/>
    <x v="4"/>
    <n v="1"/>
    <n v="0"/>
    <n v="1"/>
    <n v="0"/>
    <n v="1"/>
    <n v="1"/>
    <n v="0"/>
    <n v="0"/>
    <n v="1"/>
    <n v="2"/>
  </r>
  <r>
    <x v="20"/>
    <x v="143"/>
    <x v="0"/>
    <x v="0"/>
    <n v="20"/>
    <n v="11"/>
    <n v="10"/>
    <n v="1"/>
    <n v="29"/>
    <n v="10"/>
    <n v="3"/>
    <n v="12"/>
    <n v="16"/>
    <n v="41"/>
  </r>
  <r>
    <x v="20"/>
    <x v="143"/>
    <x v="0"/>
    <x v="5"/>
    <n v="2"/>
    <n v="0"/>
    <n v="0"/>
    <n v="0"/>
    <n v="0"/>
    <n v="2"/>
    <n v="0"/>
    <n v="0"/>
    <n v="0"/>
    <n v="2"/>
  </r>
  <r>
    <x v="20"/>
    <x v="143"/>
    <x v="0"/>
    <x v="1"/>
    <n v="1"/>
    <n v="1"/>
    <n v="1"/>
    <n v="0"/>
    <n v="2"/>
    <n v="0"/>
    <n v="0"/>
    <n v="1"/>
    <n v="2"/>
    <n v="3"/>
  </r>
  <r>
    <x v="20"/>
    <x v="143"/>
    <x v="0"/>
    <x v="2"/>
    <n v="1"/>
    <n v="1"/>
    <n v="0"/>
    <n v="0"/>
    <n v="2"/>
    <n v="0"/>
    <n v="0"/>
    <n v="2"/>
    <n v="0"/>
    <n v="2"/>
  </r>
  <r>
    <x v="20"/>
    <x v="143"/>
    <x v="0"/>
    <x v="4"/>
    <n v="1"/>
    <n v="1"/>
    <n v="0"/>
    <n v="0"/>
    <n v="2"/>
    <n v="0"/>
    <n v="0"/>
    <n v="1"/>
    <n v="1"/>
    <n v="2"/>
  </r>
  <r>
    <x v="20"/>
    <x v="143"/>
    <x v="1"/>
    <x v="0"/>
    <n v="6"/>
    <n v="2"/>
    <n v="3"/>
    <n v="2"/>
    <n v="6"/>
    <n v="4"/>
    <n v="1"/>
    <n v="3"/>
    <n v="3"/>
    <n v="11"/>
  </r>
  <r>
    <x v="20"/>
    <x v="143"/>
    <x v="1"/>
    <x v="5"/>
    <n v="0"/>
    <n v="2"/>
    <n v="1"/>
    <n v="1"/>
    <n v="3"/>
    <n v="0"/>
    <n v="0"/>
    <n v="3"/>
    <n v="0"/>
    <n v="3"/>
  </r>
  <r>
    <x v="20"/>
    <x v="143"/>
    <x v="1"/>
    <x v="1"/>
    <n v="0"/>
    <n v="0"/>
    <n v="1"/>
    <n v="0"/>
    <n v="1"/>
    <n v="0"/>
    <n v="0"/>
    <n v="0"/>
    <n v="1"/>
    <n v="1"/>
  </r>
  <r>
    <x v="20"/>
    <x v="143"/>
    <x v="1"/>
    <x v="3"/>
    <n v="4"/>
    <n v="0"/>
    <n v="1"/>
    <n v="0"/>
    <n v="3"/>
    <n v="2"/>
    <n v="0"/>
    <n v="2"/>
    <n v="1"/>
    <n v="5"/>
  </r>
  <r>
    <x v="20"/>
    <x v="143"/>
    <x v="1"/>
    <x v="4"/>
    <n v="0"/>
    <n v="0"/>
    <n v="1"/>
    <n v="0"/>
    <n v="1"/>
    <n v="0"/>
    <n v="0"/>
    <n v="0"/>
    <n v="1"/>
    <n v="1"/>
  </r>
  <r>
    <x v="20"/>
    <x v="213"/>
    <x v="0"/>
    <x v="0"/>
    <n v="22"/>
    <n v="7"/>
    <n v="8"/>
    <n v="4"/>
    <n v="19"/>
    <n v="15"/>
    <n v="3"/>
    <n v="7"/>
    <n v="12"/>
    <n v="37"/>
  </r>
  <r>
    <x v="20"/>
    <x v="213"/>
    <x v="0"/>
    <x v="5"/>
    <n v="2"/>
    <n v="1"/>
    <n v="0"/>
    <n v="0"/>
    <n v="2"/>
    <n v="1"/>
    <n v="1"/>
    <n v="1"/>
    <n v="0"/>
    <n v="3"/>
  </r>
  <r>
    <x v="20"/>
    <x v="213"/>
    <x v="0"/>
    <x v="1"/>
    <n v="2"/>
    <n v="0"/>
    <n v="1"/>
    <n v="0"/>
    <n v="1"/>
    <n v="1"/>
    <n v="0"/>
    <n v="1"/>
    <n v="1"/>
    <n v="3"/>
  </r>
  <r>
    <x v="20"/>
    <x v="213"/>
    <x v="0"/>
    <x v="2"/>
    <n v="0"/>
    <n v="0"/>
    <n v="1"/>
    <n v="1"/>
    <n v="1"/>
    <n v="0"/>
    <n v="0"/>
    <n v="0"/>
    <n v="1"/>
    <n v="1"/>
  </r>
  <r>
    <x v="20"/>
    <x v="213"/>
    <x v="1"/>
    <x v="0"/>
    <n v="5"/>
    <n v="4"/>
    <n v="2"/>
    <n v="1"/>
    <n v="7"/>
    <n v="1"/>
    <n v="2"/>
    <n v="2"/>
    <n v="6"/>
    <n v="11"/>
  </r>
  <r>
    <x v="20"/>
    <x v="213"/>
    <x v="1"/>
    <x v="5"/>
    <n v="0"/>
    <n v="1"/>
    <n v="0"/>
    <n v="0"/>
    <n v="1"/>
    <n v="0"/>
    <n v="1"/>
    <n v="0"/>
    <n v="0"/>
    <n v="1"/>
  </r>
  <r>
    <x v="20"/>
    <x v="213"/>
    <x v="1"/>
    <x v="1"/>
    <n v="0"/>
    <n v="0"/>
    <n v="1"/>
    <n v="0"/>
    <n v="1"/>
    <n v="0"/>
    <n v="0"/>
    <n v="0"/>
    <n v="1"/>
    <n v="1"/>
  </r>
  <r>
    <x v="20"/>
    <x v="213"/>
    <x v="1"/>
    <x v="2"/>
    <n v="0"/>
    <n v="1"/>
    <n v="0"/>
    <n v="0"/>
    <n v="1"/>
    <n v="0"/>
    <n v="0"/>
    <n v="1"/>
    <n v="0"/>
    <n v="1"/>
  </r>
  <r>
    <x v="20"/>
    <x v="213"/>
    <x v="1"/>
    <x v="4"/>
    <n v="0"/>
    <n v="1"/>
    <n v="0"/>
    <n v="0"/>
    <n v="1"/>
    <n v="0"/>
    <n v="0"/>
    <n v="0"/>
    <n v="1"/>
    <n v="1"/>
  </r>
  <r>
    <x v="20"/>
    <x v="144"/>
    <x v="0"/>
    <x v="0"/>
    <n v="16"/>
    <n v="17"/>
    <n v="5"/>
    <n v="2"/>
    <n v="27"/>
    <n v="8"/>
    <n v="7"/>
    <n v="9"/>
    <n v="14"/>
    <n v="38"/>
  </r>
  <r>
    <x v="20"/>
    <x v="144"/>
    <x v="0"/>
    <x v="5"/>
    <n v="3"/>
    <n v="2"/>
    <n v="0"/>
    <n v="0"/>
    <n v="3"/>
    <n v="1"/>
    <n v="1"/>
    <n v="2"/>
    <n v="1"/>
    <n v="5"/>
  </r>
  <r>
    <x v="20"/>
    <x v="144"/>
    <x v="0"/>
    <x v="3"/>
    <n v="2"/>
    <n v="0"/>
    <n v="0"/>
    <n v="0"/>
    <n v="0"/>
    <n v="2"/>
    <n v="0"/>
    <n v="0"/>
    <n v="0"/>
    <n v="2"/>
  </r>
  <r>
    <x v="20"/>
    <x v="144"/>
    <x v="0"/>
    <x v="2"/>
    <n v="0"/>
    <n v="0"/>
    <n v="1"/>
    <n v="0"/>
    <n v="1"/>
    <n v="0"/>
    <n v="0"/>
    <n v="0"/>
    <n v="1"/>
    <n v="1"/>
  </r>
  <r>
    <x v="20"/>
    <x v="144"/>
    <x v="0"/>
    <x v="4"/>
    <n v="1"/>
    <n v="1"/>
    <n v="0"/>
    <n v="0"/>
    <n v="1"/>
    <n v="1"/>
    <n v="0"/>
    <n v="1"/>
    <n v="0"/>
    <n v="2"/>
  </r>
  <r>
    <x v="20"/>
    <x v="144"/>
    <x v="1"/>
    <x v="0"/>
    <n v="7"/>
    <n v="6"/>
    <n v="0"/>
    <n v="0"/>
    <n v="7"/>
    <n v="5"/>
    <n v="0"/>
    <n v="4"/>
    <n v="4"/>
    <n v="13"/>
  </r>
  <r>
    <x v="20"/>
    <x v="144"/>
    <x v="1"/>
    <x v="5"/>
    <n v="4"/>
    <n v="1"/>
    <n v="1"/>
    <n v="1"/>
    <n v="2"/>
    <n v="4"/>
    <n v="0"/>
    <n v="1"/>
    <n v="1"/>
    <n v="6"/>
  </r>
  <r>
    <x v="20"/>
    <x v="144"/>
    <x v="1"/>
    <x v="1"/>
    <n v="1"/>
    <n v="1"/>
    <n v="0"/>
    <n v="0"/>
    <n v="1"/>
    <n v="1"/>
    <n v="0"/>
    <n v="0"/>
    <n v="1"/>
    <n v="2"/>
  </r>
  <r>
    <x v="20"/>
    <x v="144"/>
    <x v="1"/>
    <x v="2"/>
    <n v="1"/>
    <n v="0"/>
    <n v="0"/>
    <n v="0"/>
    <n v="0"/>
    <n v="1"/>
    <n v="0"/>
    <n v="0"/>
    <n v="0"/>
    <n v="1"/>
  </r>
  <r>
    <x v="20"/>
    <x v="144"/>
    <x v="1"/>
    <x v="4"/>
    <n v="3"/>
    <n v="2"/>
    <n v="1"/>
    <n v="1"/>
    <n v="3"/>
    <n v="2"/>
    <n v="0"/>
    <n v="2"/>
    <n v="2"/>
    <n v="6"/>
  </r>
  <r>
    <x v="20"/>
    <x v="145"/>
    <x v="0"/>
    <x v="0"/>
    <n v="10"/>
    <n v="11"/>
    <n v="8"/>
    <n v="3"/>
    <n v="21"/>
    <n v="5"/>
    <n v="3"/>
    <n v="4"/>
    <n v="17"/>
    <n v="29"/>
  </r>
  <r>
    <x v="20"/>
    <x v="145"/>
    <x v="0"/>
    <x v="5"/>
    <n v="2"/>
    <n v="2"/>
    <n v="2"/>
    <n v="0"/>
    <n v="4"/>
    <n v="0"/>
    <n v="0"/>
    <n v="2"/>
    <n v="4"/>
    <n v="6"/>
  </r>
  <r>
    <x v="20"/>
    <x v="145"/>
    <x v="0"/>
    <x v="1"/>
    <n v="1"/>
    <n v="1"/>
    <n v="0"/>
    <n v="0"/>
    <n v="2"/>
    <n v="0"/>
    <n v="0"/>
    <n v="1"/>
    <n v="1"/>
    <n v="2"/>
  </r>
  <r>
    <x v="20"/>
    <x v="145"/>
    <x v="0"/>
    <x v="3"/>
    <n v="2"/>
    <n v="0"/>
    <n v="0"/>
    <n v="0"/>
    <n v="0"/>
    <n v="2"/>
    <n v="0"/>
    <n v="0"/>
    <n v="0"/>
    <n v="2"/>
  </r>
  <r>
    <x v="20"/>
    <x v="145"/>
    <x v="0"/>
    <x v="4"/>
    <n v="1"/>
    <n v="1"/>
    <n v="3"/>
    <n v="0"/>
    <n v="4"/>
    <n v="1"/>
    <n v="0"/>
    <n v="2"/>
    <n v="2"/>
    <n v="5"/>
  </r>
  <r>
    <x v="20"/>
    <x v="145"/>
    <x v="1"/>
    <x v="0"/>
    <n v="13"/>
    <n v="6"/>
    <n v="3"/>
    <n v="1"/>
    <n v="11"/>
    <n v="9"/>
    <n v="0"/>
    <n v="5"/>
    <n v="8"/>
    <n v="22"/>
  </r>
  <r>
    <x v="20"/>
    <x v="145"/>
    <x v="1"/>
    <x v="5"/>
    <n v="0"/>
    <n v="0"/>
    <n v="1"/>
    <n v="1"/>
    <n v="1"/>
    <n v="0"/>
    <n v="0"/>
    <n v="1"/>
    <n v="0"/>
    <n v="1"/>
  </r>
  <r>
    <x v="20"/>
    <x v="145"/>
    <x v="1"/>
    <x v="1"/>
    <n v="0"/>
    <n v="1"/>
    <n v="1"/>
    <n v="1"/>
    <n v="2"/>
    <n v="0"/>
    <n v="0"/>
    <n v="1"/>
    <n v="1"/>
    <n v="2"/>
  </r>
  <r>
    <x v="20"/>
    <x v="145"/>
    <x v="1"/>
    <x v="3"/>
    <n v="0"/>
    <n v="0"/>
    <n v="1"/>
    <n v="1"/>
    <n v="1"/>
    <n v="0"/>
    <n v="0"/>
    <n v="1"/>
    <n v="0"/>
    <n v="1"/>
  </r>
  <r>
    <x v="20"/>
    <x v="145"/>
    <x v="1"/>
    <x v="4"/>
    <n v="3"/>
    <n v="1"/>
    <n v="2"/>
    <n v="1"/>
    <n v="4"/>
    <n v="2"/>
    <n v="0"/>
    <n v="1"/>
    <n v="3"/>
    <n v="6"/>
  </r>
  <r>
    <x v="20"/>
    <x v="146"/>
    <x v="0"/>
    <x v="0"/>
    <n v="14"/>
    <n v="12"/>
    <n v="7"/>
    <n v="2"/>
    <n v="24"/>
    <n v="7"/>
    <n v="0"/>
    <n v="12"/>
    <n v="14"/>
    <n v="33"/>
  </r>
  <r>
    <x v="20"/>
    <x v="146"/>
    <x v="0"/>
    <x v="1"/>
    <n v="1"/>
    <n v="0"/>
    <n v="0"/>
    <n v="0"/>
    <n v="1"/>
    <n v="0"/>
    <n v="0"/>
    <n v="1"/>
    <n v="0"/>
    <n v="1"/>
  </r>
  <r>
    <x v="20"/>
    <x v="146"/>
    <x v="0"/>
    <x v="3"/>
    <n v="1"/>
    <n v="2"/>
    <n v="0"/>
    <n v="0"/>
    <n v="2"/>
    <n v="1"/>
    <n v="0"/>
    <n v="1"/>
    <n v="1"/>
    <n v="3"/>
  </r>
  <r>
    <x v="20"/>
    <x v="146"/>
    <x v="0"/>
    <x v="2"/>
    <n v="1"/>
    <n v="0"/>
    <n v="0"/>
    <n v="0"/>
    <n v="1"/>
    <n v="0"/>
    <n v="0"/>
    <n v="1"/>
    <n v="0"/>
    <n v="1"/>
  </r>
  <r>
    <x v="20"/>
    <x v="146"/>
    <x v="1"/>
    <x v="0"/>
    <n v="4"/>
    <n v="2"/>
    <n v="5"/>
    <n v="1"/>
    <n v="8"/>
    <n v="3"/>
    <n v="0"/>
    <n v="1"/>
    <n v="7"/>
    <n v="11"/>
  </r>
  <r>
    <x v="20"/>
    <x v="146"/>
    <x v="1"/>
    <x v="5"/>
    <n v="2"/>
    <n v="0"/>
    <n v="2"/>
    <n v="1"/>
    <n v="2"/>
    <n v="2"/>
    <n v="0"/>
    <n v="1"/>
    <n v="1"/>
    <n v="4"/>
  </r>
  <r>
    <x v="20"/>
    <x v="146"/>
    <x v="1"/>
    <x v="1"/>
    <n v="0"/>
    <n v="1"/>
    <n v="1"/>
    <n v="2"/>
    <n v="2"/>
    <n v="0"/>
    <n v="0"/>
    <n v="1"/>
    <n v="1"/>
    <n v="2"/>
  </r>
  <r>
    <x v="20"/>
    <x v="146"/>
    <x v="1"/>
    <x v="3"/>
    <n v="1"/>
    <n v="0"/>
    <n v="0"/>
    <n v="0"/>
    <n v="1"/>
    <n v="0"/>
    <n v="0"/>
    <n v="0"/>
    <n v="1"/>
    <n v="1"/>
  </r>
  <r>
    <x v="20"/>
    <x v="146"/>
    <x v="1"/>
    <x v="4"/>
    <n v="0"/>
    <n v="0"/>
    <n v="1"/>
    <n v="0"/>
    <n v="1"/>
    <n v="0"/>
    <n v="0"/>
    <n v="0"/>
    <n v="1"/>
    <n v="1"/>
  </r>
  <r>
    <x v="20"/>
    <x v="214"/>
    <x v="0"/>
    <x v="0"/>
    <n v="17"/>
    <n v="8"/>
    <n v="5"/>
    <n v="1"/>
    <n v="15"/>
    <n v="10"/>
    <n v="4"/>
    <n v="4"/>
    <n v="12"/>
    <n v="30"/>
  </r>
  <r>
    <x v="20"/>
    <x v="214"/>
    <x v="0"/>
    <x v="5"/>
    <n v="2"/>
    <n v="0"/>
    <n v="0"/>
    <n v="0"/>
    <n v="1"/>
    <n v="1"/>
    <n v="0"/>
    <n v="0"/>
    <n v="1"/>
    <n v="2"/>
  </r>
  <r>
    <x v="20"/>
    <x v="214"/>
    <x v="0"/>
    <x v="1"/>
    <n v="1"/>
    <n v="0"/>
    <n v="2"/>
    <n v="0"/>
    <n v="2"/>
    <n v="1"/>
    <n v="0"/>
    <n v="0"/>
    <n v="2"/>
    <n v="3"/>
  </r>
  <r>
    <x v="20"/>
    <x v="214"/>
    <x v="0"/>
    <x v="3"/>
    <n v="1"/>
    <n v="0"/>
    <n v="0"/>
    <n v="0"/>
    <n v="0"/>
    <n v="0"/>
    <n v="0"/>
    <n v="0"/>
    <n v="1"/>
    <n v="1"/>
  </r>
  <r>
    <x v="20"/>
    <x v="214"/>
    <x v="0"/>
    <x v="2"/>
    <n v="0"/>
    <n v="2"/>
    <n v="0"/>
    <n v="0"/>
    <n v="2"/>
    <n v="0"/>
    <n v="0"/>
    <n v="1"/>
    <n v="1"/>
    <n v="2"/>
  </r>
  <r>
    <x v="20"/>
    <x v="214"/>
    <x v="0"/>
    <x v="4"/>
    <n v="1"/>
    <n v="2"/>
    <n v="0"/>
    <n v="0"/>
    <n v="2"/>
    <n v="0"/>
    <n v="0"/>
    <n v="2"/>
    <n v="1"/>
    <n v="3"/>
  </r>
  <r>
    <x v="20"/>
    <x v="214"/>
    <x v="1"/>
    <x v="0"/>
    <n v="6"/>
    <n v="7"/>
    <n v="2"/>
    <n v="0"/>
    <n v="11"/>
    <n v="2"/>
    <n v="0"/>
    <n v="7"/>
    <n v="6"/>
    <n v="15"/>
  </r>
  <r>
    <x v="20"/>
    <x v="214"/>
    <x v="1"/>
    <x v="5"/>
    <n v="1"/>
    <n v="1"/>
    <n v="0"/>
    <n v="0"/>
    <n v="1"/>
    <n v="0"/>
    <n v="0"/>
    <n v="2"/>
    <n v="0"/>
    <n v="2"/>
  </r>
  <r>
    <x v="20"/>
    <x v="214"/>
    <x v="1"/>
    <x v="3"/>
    <n v="0"/>
    <n v="0"/>
    <n v="1"/>
    <n v="1"/>
    <n v="1"/>
    <n v="0"/>
    <n v="0"/>
    <n v="0"/>
    <n v="1"/>
    <n v="1"/>
  </r>
  <r>
    <x v="20"/>
    <x v="214"/>
    <x v="1"/>
    <x v="2"/>
    <n v="2"/>
    <n v="0"/>
    <n v="0"/>
    <n v="0"/>
    <n v="1"/>
    <n v="0"/>
    <n v="0"/>
    <n v="1"/>
    <n v="1"/>
    <n v="2"/>
  </r>
  <r>
    <x v="20"/>
    <x v="214"/>
    <x v="1"/>
    <x v="4"/>
    <n v="3"/>
    <n v="0"/>
    <n v="2"/>
    <n v="0"/>
    <n v="2"/>
    <n v="3"/>
    <n v="0"/>
    <n v="0"/>
    <n v="2"/>
    <n v="5"/>
  </r>
  <r>
    <x v="20"/>
    <x v="147"/>
    <x v="0"/>
    <x v="0"/>
    <n v="18"/>
    <n v="9"/>
    <n v="5"/>
    <n v="1"/>
    <n v="19"/>
    <n v="9"/>
    <n v="2"/>
    <n v="9"/>
    <n v="12"/>
    <n v="32"/>
  </r>
  <r>
    <x v="20"/>
    <x v="147"/>
    <x v="0"/>
    <x v="5"/>
    <n v="0"/>
    <n v="3"/>
    <n v="2"/>
    <n v="1"/>
    <n v="5"/>
    <n v="0"/>
    <n v="0"/>
    <n v="2"/>
    <n v="3"/>
    <n v="5"/>
  </r>
  <r>
    <x v="20"/>
    <x v="147"/>
    <x v="0"/>
    <x v="1"/>
    <n v="1"/>
    <n v="0"/>
    <n v="0"/>
    <n v="0"/>
    <n v="0"/>
    <n v="1"/>
    <n v="0"/>
    <n v="0"/>
    <n v="0"/>
    <n v="1"/>
  </r>
  <r>
    <x v="20"/>
    <x v="147"/>
    <x v="0"/>
    <x v="3"/>
    <n v="2"/>
    <n v="2"/>
    <n v="2"/>
    <n v="0"/>
    <n v="4"/>
    <n v="2"/>
    <n v="0"/>
    <n v="1"/>
    <n v="3"/>
    <n v="6"/>
  </r>
  <r>
    <x v="20"/>
    <x v="147"/>
    <x v="0"/>
    <x v="2"/>
    <n v="1"/>
    <n v="0"/>
    <n v="0"/>
    <n v="0"/>
    <n v="0"/>
    <n v="1"/>
    <n v="0"/>
    <n v="0"/>
    <n v="0"/>
    <n v="1"/>
  </r>
  <r>
    <x v="20"/>
    <x v="147"/>
    <x v="0"/>
    <x v="4"/>
    <n v="1"/>
    <n v="1"/>
    <n v="6"/>
    <n v="0"/>
    <n v="7"/>
    <n v="1"/>
    <n v="0"/>
    <n v="4"/>
    <n v="3"/>
    <n v="8"/>
  </r>
  <r>
    <x v="20"/>
    <x v="147"/>
    <x v="1"/>
    <x v="0"/>
    <n v="6"/>
    <n v="7"/>
    <n v="3"/>
    <n v="2"/>
    <n v="11"/>
    <n v="3"/>
    <n v="1"/>
    <n v="7"/>
    <n v="5"/>
    <n v="16"/>
  </r>
  <r>
    <x v="20"/>
    <x v="147"/>
    <x v="1"/>
    <x v="1"/>
    <n v="2"/>
    <n v="1"/>
    <n v="2"/>
    <n v="2"/>
    <n v="4"/>
    <n v="1"/>
    <n v="1"/>
    <n v="2"/>
    <n v="1"/>
    <n v="5"/>
  </r>
  <r>
    <x v="20"/>
    <x v="147"/>
    <x v="1"/>
    <x v="3"/>
    <n v="1"/>
    <n v="1"/>
    <n v="1"/>
    <n v="1"/>
    <n v="2"/>
    <n v="1"/>
    <n v="0"/>
    <n v="0"/>
    <n v="2"/>
    <n v="3"/>
  </r>
  <r>
    <x v="20"/>
    <x v="147"/>
    <x v="1"/>
    <x v="2"/>
    <n v="0"/>
    <n v="0"/>
    <n v="2"/>
    <n v="1"/>
    <n v="2"/>
    <n v="0"/>
    <n v="0"/>
    <n v="1"/>
    <n v="1"/>
    <n v="2"/>
  </r>
  <r>
    <x v="20"/>
    <x v="147"/>
    <x v="1"/>
    <x v="4"/>
    <n v="3"/>
    <n v="0"/>
    <n v="0"/>
    <n v="0"/>
    <n v="0"/>
    <n v="3"/>
    <n v="0"/>
    <n v="0"/>
    <n v="0"/>
    <n v="3"/>
  </r>
  <r>
    <x v="20"/>
    <x v="215"/>
    <x v="0"/>
    <x v="0"/>
    <n v="18"/>
    <n v="13"/>
    <n v="6"/>
    <n v="2"/>
    <n v="21"/>
    <n v="12"/>
    <n v="1"/>
    <n v="5"/>
    <n v="19"/>
    <n v="37"/>
  </r>
  <r>
    <x v="20"/>
    <x v="215"/>
    <x v="0"/>
    <x v="5"/>
    <n v="2"/>
    <n v="0"/>
    <n v="3"/>
    <n v="0"/>
    <n v="3"/>
    <n v="0"/>
    <n v="0"/>
    <n v="3"/>
    <n v="2"/>
    <n v="5"/>
  </r>
  <r>
    <x v="20"/>
    <x v="215"/>
    <x v="0"/>
    <x v="1"/>
    <n v="2"/>
    <n v="1"/>
    <n v="1"/>
    <n v="0"/>
    <n v="3"/>
    <n v="1"/>
    <n v="1"/>
    <n v="0"/>
    <n v="2"/>
    <n v="4"/>
  </r>
  <r>
    <x v="20"/>
    <x v="215"/>
    <x v="0"/>
    <x v="3"/>
    <n v="1"/>
    <n v="1"/>
    <n v="0"/>
    <n v="0"/>
    <n v="2"/>
    <n v="0"/>
    <n v="0"/>
    <n v="1"/>
    <n v="1"/>
    <n v="2"/>
  </r>
  <r>
    <x v="20"/>
    <x v="215"/>
    <x v="1"/>
    <x v="0"/>
    <n v="6"/>
    <n v="4"/>
    <n v="2"/>
    <n v="0"/>
    <n v="7"/>
    <n v="5"/>
    <n v="0"/>
    <n v="2"/>
    <n v="5"/>
    <n v="12"/>
  </r>
  <r>
    <x v="20"/>
    <x v="215"/>
    <x v="1"/>
    <x v="5"/>
    <n v="1"/>
    <n v="0"/>
    <n v="0"/>
    <n v="0"/>
    <n v="0"/>
    <n v="1"/>
    <n v="0"/>
    <n v="0"/>
    <n v="0"/>
    <n v="1"/>
  </r>
  <r>
    <x v="20"/>
    <x v="215"/>
    <x v="1"/>
    <x v="1"/>
    <n v="0"/>
    <n v="0"/>
    <n v="3"/>
    <n v="0"/>
    <n v="3"/>
    <n v="0"/>
    <n v="0"/>
    <n v="0"/>
    <n v="3"/>
    <n v="3"/>
  </r>
  <r>
    <x v="20"/>
    <x v="215"/>
    <x v="1"/>
    <x v="3"/>
    <n v="2"/>
    <n v="1"/>
    <n v="0"/>
    <n v="0"/>
    <n v="1"/>
    <n v="2"/>
    <n v="0"/>
    <n v="0"/>
    <n v="1"/>
    <n v="3"/>
  </r>
  <r>
    <x v="20"/>
    <x v="215"/>
    <x v="1"/>
    <x v="4"/>
    <n v="2"/>
    <n v="1"/>
    <n v="0"/>
    <n v="0"/>
    <n v="1"/>
    <n v="2"/>
    <n v="0"/>
    <n v="0"/>
    <n v="1"/>
    <n v="3"/>
  </r>
  <r>
    <x v="20"/>
    <x v="148"/>
    <x v="0"/>
    <x v="0"/>
    <n v="18"/>
    <n v="12"/>
    <n v="3"/>
    <n v="0"/>
    <n v="19"/>
    <n v="6"/>
    <n v="4"/>
    <n v="8"/>
    <n v="15"/>
    <n v="33"/>
  </r>
  <r>
    <x v="20"/>
    <x v="148"/>
    <x v="0"/>
    <x v="5"/>
    <n v="1"/>
    <n v="1"/>
    <n v="2"/>
    <n v="1"/>
    <n v="3"/>
    <n v="1"/>
    <n v="0"/>
    <n v="2"/>
    <n v="1"/>
    <n v="4"/>
  </r>
  <r>
    <x v="20"/>
    <x v="148"/>
    <x v="0"/>
    <x v="1"/>
    <n v="1"/>
    <n v="0"/>
    <n v="0"/>
    <n v="0"/>
    <n v="0"/>
    <n v="1"/>
    <n v="0"/>
    <n v="0"/>
    <n v="0"/>
    <n v="1"/>
  </r>
  <r>
    <x v="20"/>
    <x v="148"/>
    <x v="0"/>
    <x v="4"/>
    <n v="1"/>
    <n v="1"/>
    <n v="0"/>
    <n v="0"/>
    <n v="2"/>
    <n v="0"/>
    <n v="0"/>
    <n v="2"/>
    <n v="0"/>
    <n v="2"/>
  </r>
  <r>
    <x v="20"/>
    <x v="148"/>
    <x v="1"/>
    <x v="0"/>
    <n v="4"/>
    <n v="4"/>
    <n v="4"/>
    <n v="1"/>
    <n v="10"/>
    <n v="2"/>
    <n v="2"/>
    <n v="3"/>
    <n v="5"/>
    <n v="12"/>
  </r>
  <r>
    <x v="20"/>
    <x v="148"/>
    <x v="1"/>
    <x v="5"/>
    <n v="1"/>
    <n v="2"/>
    <n v="0"/>
    <n v="0"/>
    <n v="2"/>
    <n v="1"/>
    <n v="0"/>
    <n v="2"/>
    <n v="0"/>
    <n v="3"/>
  </r>
  <r>
    <x v="20"/>
    <x v="148"/>
    <x v="1"/>
    <x v="3"/>
    <n v="1"/>
    <n v="0"/>
    <n v="0"/>
    <n v="0"/>
    <n v="1"/>
    <n v="0"/>
    <n v="0"/>
    <n v="0"/>
    <n v="1"/>
    <n v="1"/>
  </r>
  <r>
    <x v="20"/>
    <x v="148"/>
    <x v="1"/>
    <x v="4"/>
    <n v="2"/>
    <n v="1"/>
    <n v="1"/>
    <n v="1"/>
    <n v="2"/>
    <n v="0"/>
    <n v="0"/>
    <n v="3"/>
    <n v="1"/>
    <n v="4"/>
  </r>
  <r>
    <x v="20"/>
    <x v="216"/>
    <x v="0"/>
    <x v="0"/>
    <n v="9"/>
    <n v="10"/>
    <n v="8"/>
    <n v="3"/>
    <n v="18"/>
    <n v="7"/>
    <n v="1"/>
    <n v="8"/>
    <n v="11"/>
    <n v="27"/>
  </r>
  <r>
    <x v="20"/>
    <x v="216"/>
    <x v="0"/>
    <x v="5"/>
    <n v="3"/>
    <n v="0"/>
    <n v="0"/>
    <n v="0"/>
    <n v="0"/>
    <n v="2"/>
    <n v="1"/>
    <n v="0"/>
    <n v="0"/>
    <n v="3"/>
  </r>
  <r>
    <x v="20"/>
    <x v="216"/>
    <x v="0"/>
    <x v="1"/>
    <n v="1"/>
    <n v="0"/>
    <n v="1"/>
    <n v="0"/>
    <n v="1"/>
    <n v="1"/>
    <n v="0"/>
    <n v="0"/>
    <n v="1"/>
    <n v="2"/>
  </r>
  <r>
    <x v="20"/>
    <x v="216"/>
    <x v="0"/>
    <x v="3"/>
    <n v="0"/>
    <n v="2"/>
    <n v="3"/>
    <n v="3"/>
    <n v="5"/>
    <n v="0"/>
    <n v="0"/>
    <n v="1"/>
    <n v="4"/>
    <n v="5"/>
  </r>
  <r>
    <x v="20"/>
    <x v="216"/>
    <x v="0"/>
    <x v="2"/>
    <n v="1"/>
    <n v="0"/>
    <n v="0"/>
    <n v="0"/>
    <n v="0"/>
    <n v="1"/>
    <n v="0"/>
    <n v="0"/>
    <n v="0"/>
    <n v="1"/>
  </r>
  <r>
    <x v="20"/>
    <x v="216"/>
    <x v="0"/>
    <x v="4"/>
    <n v="2"/>
    <n v="0"/>
    <n v="0"/>
    <n v="0"/>
    <n v="0"/>
    <n v="2"/>
    <n v="0"/>
    <n v="0"/>
    <n v="0"/>
    <n v="2"/>
  </r>
  <r>
    <x v="20"/>
    <x v="216"/>
    <x v="1"/>
    <x v="0"/>
    <n v="4"/>
    <n v="2"/>
    <n v="5"/>
    <n v="2"/>
    <n v="9"/>
    <n v="2"/>
    <n v="0"/>
    <n v="2"/>
    <n v="7"/>
    <n v="11"/>
  </r>
  <r>
    <x v="20"/>
    <x v="216"/>
    <x v="1"/>
    <x v="1"/>
    <n v="0"/>
    <n v="1"/>
    <n v="0"/>
    <n v="0"/>
    <n v="1"/>
    <n v="0"/>
    <n v="0"/>
    <n v="0"/>
    <n v="1"/>
    <n v="1"/>
  </r>
  <r>
    <x v="20"/>
    <x v="216"/>
    <x v="1"/>
    <x v="2"/>
    <n v="1"/>
    <n v="1"/>
    <n v="0"/>
    <n v="0"/>
    <n v="1"/>
    <n v="0"/>
    <n v="0"/>
    <n v="2"/>
    <n v="0"/>
    <n v="2"/>
  </r>
  <r>
    <x v="20"/>
    <x v="149"/>
    <x v="0"/>
    <x v="0"/>
    <n v="22"/>
    <n v="5"/>
    <n v="6"/>
    <n v="2"/>
    <n v="12"/>
    <n v="13"/>
    <n v="1"/>
    <n v="12"/>
    <n v="7"/>
    <n v="33"/>
  </r>
  <r>
    <x v="20"/>
    <x v="149"/>
    <x v="0"/>
    <x v="1"/>
    <n v="2"/>
    <n v="1"/>
    <n v="2"/>
    <n v="0"/>
    <n v="3"/>
    <n v="2"/>
    <n v="0"/>
    <n v="1"/>
    <n v="2"/>
    <n v="5"/>
  </r>
  <r>
    <x v="20"/>
    <x v="149"/>
    <x v="0"/>
    <x v="3"/>
    <n v="1"/>
    <n v="0"/>
    <n v="1"/>
    <n v="0"/>
    <n v="1"/>
    <n v="1"/>
    <n v="0"/>
    <n v="0"/>
    <n v="1"/>
    <n v="2"/>
  </r>
  <r>
    <x v="20"/>
    <x v="149"/>
    <x v="0"/>
    <x v="2"/>
    <n v="2"/>
    <n v="1"/>
    <n v="2"/>
    <n v="0"/>
    <n v="3"/>
    <n v="1"/>
    <n v="0"/>
    <n v="4"/>
    <n v="0"/>
    <n v="5"/>
  </r>
  <r>
    <x v="20"/>
    <x v="149"/>
    <x v="0"/>
    <x v="4"/>
    <n v="4"/>
    <n v="2"/>
    <n v="2"/>
    <n v="0"/>
    <n v="8"/>
    <n v="0"/>
    <n v="0"/>
    <n v="4"/>
    <n v="4"/>
    <n v="8"/>
  </r>
  <r>
    <x v="20"/>
    <x v="149"/>
    <x v="1"/>
    <x v="0"/>
    <n v="5"/>
    <n v="9"/>
    <n v="5"/>
    <n v="2"/>
    <n v="14"/>
    <n v="4"/>
    <n v="0"/>
    <n v="3"/>
    <n v="12"/>
    <n v="19"/>
  </r>
  <r>
    <x v="20"/>
    <x v="149"/>
    <x v="1"/>
    <x v="5"/>
    <n v="2"/>
    <n v="0"/>
    <n v="0"/>
    <n v="0"/>
    <n v="1"/>
    <n v="1"/>
    <n v="0"/>
    <n v="1"/>
    <n v="0"/>
    <n v="2"/>
  </r>
  <r>
    <x v="20"/>
    <x v="149"/>
    <x v="1"/>
    <x v="3"/>
    <n v="3"/>
    <n v="0"/>
    <n v="0"/>
    <n v="0"/>
    <n v="0"/>
    <n v="3"/>
    <n v="0"/>
    <n v="0"/>
    <n v="0"/>
    <n v="3"/>
  </r>
  <r>
    <x v="20"/>
    <x v="150"/>
    <x v="0"/>
    <x v="0"/>
    <n v="17"/>
    <n v="12"/>
    <n v="8"/>
    <n v="0"/>
    <n v="24"/>
    <n v="10"/>
    <n v="4"/>
    <n v="6"/>
    <n v="17"/>
    <n v="37"/>
  </r>
  <r>
    <x v="20"/>
    <x v="150"/>
    <x v="0"/>
    <x v="5"/>
    <n v="1"/>
    <n v="0"/>
    <n v="1"/>
    <n v="0"/>
    <n v="1"/>
    <n v="1"/>
    <n v="0"/>
    <n v="1"/>
    <n v="0"/>
    <n v="2"/>
  </r>
  <r>
    <x v="20"/>
    <x v="150"/>
    <x v="0"/>
    <x v="1"/>
    <n v="1"/>
    <n v="1"/>
    <n v="0"/>
    <n v="0"/>
    <n v="2"/>
    <n v="0"/>
    <n v="0"/>
    <n v="1"/>
    <n v="1"/>
    <n v="2"/>
  </r>
  <r>
    <x v="20"/>
    <x v="150"/>
    <x v="0"/>
    <x v="3"/>
    <n v="1"/>
    <n v="3"/>
    <n v="1"/>
    <n v="0"/>
    <n v="4"/>
    <n v="1"/>
    <n v="0"/>
    <n v="4"/>
    <n v="0"/>
    <n v="5"/>
  </r>
  <r>
    <x v="20"/>
    <x v="150"/>
    <x v="0"/>
    <x v="2"/>
    <n v="1"/>
    <n v="0"/>
    <n v="1"/>
    <n v="1"/>
    <n v="1"/>
    <n v="1"/>
    <n v="0"/>
    <n v="1"/>
    <n v="0"/>
    <n v="2"/>
  </r>
  <r>
    <x v="20"/>
    <x v="150"/>
    <x v="0"/>
    <x v="4"/>
    <n v="3"/>
    <n v="0"/>
    <n v="0"/>
    <n v="0"/>
    <n v="2"/>
    <n v="0"/>
    <n v="0"/>
    <n v="3"/>
    <n v="0"/>
    <n v="3"/>
  </r>
  <r>
    <x v="20"/>
    <x v="150"/>
    <x v="1"/>
    <x v="0"/>
    <n v="5"/>
    <n v="5"/>
    <n v="6"/>
    <n v="4"/>
    <n v="11"/>
    <n v="3"/>
    <n v="0"/>
    <n v="5"/>
    <n v="8"/>
    <n v="16"/>
  </r>
  <r>
    <x v="20"/>
    <x v="150"/>
    <x v="1"/>
    <x v="1"/>
    <n v="1"/>
    <n v="0"/>
    <n v="1"/>
    <n v="1"/>
    <n v="1"/>
    <n v="1"/>
    <n v="0"/>
    <n v="1"/>
    <n v="0"/>
    <n v="2"/>
  </r>
  <r>
    <x v="20"/>
    <x v="150"/>
    <x v="1"/>
    <x v="3"/>
    <n v="0"/>
    <n v="0"/>
    <n v="1"/>
    <n v="1"/>
    <n v="1"/>
    <n v="0"/>
    <n v="0"/>
    <n v="0"/>
    <n v="1"/>
    <n v="1"/>
  </r>
  <r>
    <x v="20"/>
    <x v="150"/>
    <x v="1"/>
    <x v="2"/>
    <n v="1"/>
    <n v="0"/>
    <n v="0"/>
    <n v="0"/>
    <n v="0"/>
    <n v="1"/>
    <n v="0"/>
    <n v="0"/>
    <n v="0"/>
    <n v="1"/>
  </r>
  <r>
    <x v="20"/>
    <x v="150"/>
    <x v="1"/>
    <x v="4"/>
    <n v="2"/>
    <n v="0"/>
    <n v="1"/>
    <n v="1"/>
    <n v="1"/>
    <n v="2"/>
    <n v="0"/>
    <n v="0"/>
    <n v="1"/>
    <n v="3"/>
  </r>
  <r>
    <x v="20"/>
    <x v="217"/>
    <x v="0"/>
    <x v="0"/>
    <n v="13"/>
    <n v="18"/>
    <n v="10"/>
    <n v="3"/>
    <n v="33"/>
    <n v="3"/>
    <n v="2"/>
    <n v="10"/>
    <n v="26"/>
    <n v="41"/>
  </r>
  <r>
    <x v="20"/>
    <x v="217"/>
    <x v="0"/>
    <x v="5"/>
    <n v="1"/>
    <n v="1"/>
    <n v="1"/>
    <n v="0"/>
    <n v="3"/>
    <n v="0"/>
    <n v="0"/>
    <n v="2"/>
    <n v="1"/>
    <n v="3"/>
  </r>
  <r>
    <x v="20"/>
    <x v="217"/>
    <x v="0"/>
    <x v="1"/>
    <n v="1"/>
    <n v="1"/>
    <n v="1"/>
    <n v="1"/>
    <n v="2"/>
    <n v="1"/>
    <n v="0"/>
    <n v="1"/>
    <n v="1"/>
    <n v="3"/>
  </r>
  <r>
    <x v="20"/>
    <x v="217"/>
    <x v="0"/>
    <x v="3"/>
    <n v="0"/>
    <n v="1"/>
    <n v="3"/>
    <n v="0"/>
    <n v="4"/>
    <n v="0"/>
    <n v="0"/>
    <n v="2"/>
    <n v="2"/>
    <n v="4"/>
  </r>
  <r>
    <x v="20"/>
    <x v="217"/>
    <x v="0"/>
    <x v="4"/>
    <n v="2"/>
    <n v="0"/>
    <n v="0"/>
    <n v="0"/>
    <n v="0"/>
    <n v="1"/>
    <n v="0"/>
    <n v="1"/>
    <n v="0"/>
    <n v="2"/>
  </r>
  <r>
    <x v="20"/>
    <x v="217"/>
    <x v="1"/>
    <x v="0"/>
    <n v="10"/>
    <n v="5"/>
    <n v="2"/>
    <n v="0"/>
    <n v="8"/>
    <n v="8"/>
    <n v="0"/>
    <n v="3"/>
    <n v="6"/>
    <n v="17"/>
  </r>
  <r>
    <x v="20"/>
    <x v="217"/>
    <x v="1"/>
    <x v="1"/>
    <n v="1"/>
    <n v="0"/>
    <n v="1"/>
    <n v="1"/>
    <n v="1"/>
    <n v="1"/>
    <n v="0"/>
    <n v="0"/>
    <n v="1"/>
    <n v="2"/>
  </r>
  <r>
    <x v="20"/>
    <x v="217"/>
    <x v="1"/>
    <x v="2"/>
    <n v="0"/>
    <n v="1"/>
    <n v="0"/>
    <n v="0"/>
    <n v="1"/>
    <n v="0"/>
    <n v="0"/>
    <n v="1"/>
    <n v="0"/>
    <n v="1"/>
  </r>
  <r>
    <x v="20"/>
    <x v="151"/>
    <x v="0"/>
    <x v="0"/>
    <n v="10"/>
    <n v="13"/>
    <n v="9"/>
    <n v="3"/>
    <n v="24"/>
    <n v="4"/>
    <n v="1"/>
    <n v="8"/>
    <n v="19"/>
    <n v="32"/>
  </r>
  <r>
    <x v="20"/>
    <x v="151"/>
    <x v="0"/>
    <x v="5"/>
    <n v="1"/>
    <n v="0"/>
    <n v="0"/>
    <n v="0"/>
    <n v="0"/>
    <n v="1"/>
    <n v="0"/>
    <n v="0"/>
    <n v="0"/>
    <n v="1"/>
  </r>
  <r>
    <x v="20"/>
    <x v="151"/>
    <x v="0"/>
    <x v="1"/>
    <n v="2"/>
    <n v="0"/>
    <n v="2"/>
    <n v="1"/>
    <n v="3"/>
    <n v="1"/>
    <n v="0"/>
    <n v="1"/>
    <n v="2"/>
    <n v="4"/>
  </r>
  <r>
    <x v="20"/>
    <x v="151"/>
    <x v="0"/>
    <x v="3"/>
    <n v="4"/>
    <n v="0"/>
    <n v="0"/>
    <n v="0"/>
    <n v="0"/>
    <n v="4"/>
    <n v="0"/>
    <n v="0"/>
    <n v="0"/>
    <n v="4"/>
  </r>
  <r>
    <x v="20"/>
    <x v="151"/>
    <x v="0"/>
    <x v="4"/>
    <n v="1"/>
    <n v="0"/>
    <n v="1"/>
    <n v="0"/>
    <n v="1"/>
    <n v="1"/>
    <n v="0"/>
    <n v="0"/>
    <n v="1"/>
    <n v="2"/>
  </r>
  <r>
    <x v="20"/>
    <x v="151"/>
    <x v="1"/>
    <x v="0"/>
    <n v="7"/>
    <n v="4"/>
    <n v="6"/>
    <n v="2"/>
    <n v="12"/>
    <n v="4"/>
    <n v="0"/>
    <n v="5"/>
    <n v="8"/>
    <n v="17"/>
  </r>
  <r>
    <x v="20"/>
    <x v="151"/>
    <x v="1"/>
    <x v="5"/>
    <n v="1"/>
    <n v="0"/>
    <n v="0"/>
    <n v="0"/>
    <n v="0"/>
    <n v="1"/>
    <n v="0"/>
    <n v="0"/>
    <n v="0"/>
    <n v="1"/>
  </r>
  <r>
    <x v="20"/>
    <x v="151"/>
    <x v="1"/>
    <x v="1"/>
    <n v="0"/>
    <n v="0"/>
    <n v="1"/>
    <n v="0"/>
    <n v="1"/>
    <n v="0"/>
    <n v="0"/>
    <n v="1"/>
    <n v="0"/>
    <n v="1"/>
  </r>
  <r>
    <x v="20"/>
    <x v="151"/>
    <x v="1"/>
    <x v="3"/>
    <n v="0"/>
    <n v="1"/>
    <n v="0"/>
    <n v="0"/>
    <n v="1"/>
    <n v="0"/>
    <n v="0"/>
    <n v="0"/>
    <n v="1"/>
    <n v="1"/>
  </r>
  <r>
    <x v="20"/>
    <x v="151"/>
    <x v="1"/>
    <x v="4"/>
    <n v="2"/>
    <n v="0"/>
    <n v="0"/>
    <n v="0"/>
    <n v="0"/>
    <n v="2"/>
    <n v="0"/>
    <n v="0"/>
    <n v="0"/>
    <n v="2"/>
  </r>
  <r>
    <x v="20"/>
    <x v="218"/>
    <x v="0"/>
    <x v="0"/>
    <n v="19"/>
    <n v="11"/>
    <n v="7"/>
    <n v="2"/>
    <n v="23"/>
    <n v="9"/>
    <n v="3"/>
    <n v="11"/>
    <n v="14"/>
    <n v="37"/>
  </r>
  <r>
    <x v="20"/>
    <x v="218"/>
    <x v="0"/>
    <x v="5"/>
    <n v="0"/>
    <n v="3"/>
    <n v="0"/>
    <n v="1"/>
    <n v="3"/>
    <n v="0"/>
    <n v="0"/>
    <n v="0"/>
    <n v="3"/>
    <n v="3"/>
  </r>
  <r>
    <x v="20"/>
    <x v="218"/>
    <x v="0"/>
    <x v="1"/>
    <n v="3"/>
    <n v="2"/>
    <n v="1"/>
    <n v="1"/>
    <n v="4"/>
    <n v="1"/>
    <n v="0"/>
    <n v="3"/>
    <n v="2"/>
    <n v="6"/>
  </r>
  <r>
    <x v="20"/>
    <x v="218"/>
    <x v="0"/>
    <x v="3"/>
    <n v="0"/>
    <n v="2"/>
    <n v="1"/>
    <n v="0"/>
    <n v="3"/>
    <n v="0"/>
    <n v="0"/>
    <n v="1"/>
    <n v="2"/>
    <n v="3"/>
  </r>
  <r>
    <x v="20"/>
    <x v="218"/>
    <x v="0"/>
    <x v="4"/>
    <n v="0"/>
    <n v="0"/>
    <n v="1"/>
    <n v="0"/>
    <n v="1"/>
    <n v="0"/>
    <n v="0"/>
    <n v="0"/>
    <n v="1"/>
    <n v="1"/>
  </r>
  <r>
    <x v="20"/>
    <x v="218"/>
    <x v="1"/>
    <x v="0"/>
    <n v="11"/>
    <n v="7"/>
    <n v="3"/>
    <n v="0"/>
    <n v="12"/>
    <n v="8"/>
    <n v="1"/>
    <n v="4"/>
    <n v="8"/>
    <n v="21"/>
  </r>
  <r>
    <x v="20"/>
    <x v="218"/>
    <x v="1"/>
    <x v="5"/>
    <n v="0"/>
    <n v="1"/>
    <n v="2"/>
    <n v="0"/>
    <n v="3"/>
    <n v="0"/>
    <n v="0"/>
    <n v="0"/>
    <n v="3"/>
    <n v="3"/>
  </r>
  <r>
    <x v="20"/>
    <x v="218"/>
    <x v="1"/>
    <x v="1"/>
    <n v="0"/>
    <n v="0"/>
    <n v="1"/>
    <n v="1"/>
    <n v="1"/>
    <n v="0"/>
    <n v="0"/>
    <n v="0"/>
    <n v="1"/>
    <n v="1"/>
  </r>
  <r>
    <x v="20"/>
    <x v="218"/>
    <x v="1"/>
    <x v="3"/>
    <n v="0"/>
    <n v="0"/>
    <n v="1"/>
    <n v="0"/>
    <n v="1"/>
    <n v="0"/>
    <n v="0"/>
    <n v="0"/>
    <n v="1"/>
    <n v="1"/>
  </r>
  <r>
    <x v="20"/>
    <x v="218"/>
    <x v="1"/>
    <x v="2"/>
    <n v="0"/>
    <n v="1"/>
    <n v="0"/>
    <n v="0"/>
    <n v="1"/>
    <n v="0"/>
    <n v="0"/>
    <n v="0"/>
    <n v="1"/>
    <n v="1"/>
  </r>
  <r>
    <x v="20"/>
    <x v="219"/>
    <x v="0"/>
    <x v="0"/>
    <n v="14"/>
    <n v="9"/>
    <n v="9"/>
    <n v="4"/>
    <n v="22"/>
    <n v="8"/>
    <n v="0"/>
    <n v="6"/>
    <n v="18"/>
    <n v="32"/>
  </r>
  <r>
    <x v="20"/>
    <x v="219"/>
    <x v="0"/>
    <x v="5"/>
    <n v="0"/>
    <n v="2"/>
    <n v="0"/>
    <n v="0"/>
    <n v="2"/>
    <n v="0"/>
    <n v="0"/>
    <n v="0"/>
    <n v="2"/>
    <n v="2"/>
  </r>
  <r>
    <x v="20"/>
    <x v="219"/>
    <x v="0"/>
    <x v="1"/>
    <n v="3"/>
    <n v="0"/>
    <n v="2"/>
    <n v="1"/>
    <n v="2"/>
    <n v="2"/>
    <n v="0"/>
    <n v="2"/>
    <n v="1"/>
    <n v="5"/>
  </r>
  <r>
    <x v="20"/>
    <x v="219"/>
    <x v="0"/>
    <x v="3"/>
    <n v="1"/>
    <n v="2"/>
    <n v="0"/>
    <n v="0"/>
    <n v="2"/>
    <n v="1"/>
    <n v="0"/>
    <n v="0"/>
    <n v="2"/>
    <n v="3"/>
  </r>
  <r>
    <x v="20"/>
    <x v="219"/>
    <x v="0"/>
    <x v="4"/>
    <n v="2"/>
    <n v="0"/>
    <n v="0"/>
    <n v="0"/>
    <n v="0"/>
    <n v="1"/>
    <n v="0"/>
    <n v="1"/>
    <n v="0"/>
    <n v="2"/>
  </r>
  <r>
    <x v="20"/>
    <x v="219"/>
    <x v="1"/>
    <x v="0"/>
    <n v="6"/>
    <n v="1"/>
    <n v="2"/>
    <n v="0"/>
    <n v="5"/>
    <n v="4"/>
    <n v="2"/>
    <n v="1"/>
    <n v="2"/>
    <n v="9"/>
  </r>
  <r>
    <x v="20"/>
    <x v="219"/>
    <x v="1"/>
    <x v="1"/>
    <n v="1"/>
    <n v="1"/>
    <n v="0"/>
    <n v="0"/>
    <n v="1"/>
    <n v="1"/>
    <n v="0"/>
    <n v="0"/>
    <n v="1"/>
    <n v="2"/>
  </r>
  <r>
    <x v="20"/>
    <x v="219"/>
    <x v="1"/>
    <x v="3"/>
    <n v="0"/>
    <n v="1"/>
    <n v="0"/>
    <n v="1"/>
    <n v="1"/>
    <n v="0"/>
    <n v="0"/>
    <n v="0"/>
    <n v="1"/>
    <n v="1"/>
  </r>
  <r>
    <x v="20"/>
    <x v="219"/>
    <x v="1"/>
    <x v="4"/>
    <n v="1"/>
    <n v="0"/>
    <n v="0"/>
    <n v="0"/>
    <n v="0"/>
    <n v="1"/>
    <n v="0"/>
    <n v="0"/>
    <n v="0"/>
    <n v="1"/>
  </r>
  <r>
    <x v="20"/>
    <x v="220"/>
    <x v="0"/>
    <x v="0"/>
    <n v="10"/>
    <n v="14"/>
    <n v="9"/>
    <n v="2"/>
    <n v="24"/>
    <n v="7"/>
    <n v="0"/>
    <n v="9"/>
    <n v="17"/>
    <n v="33"/>
  </r>
  <r>
    <x v="20"/>
    <x v="220"/>
    <x v="0"/>
    <x v="5"/>
    <n v="2"/>
    <n v="0"/>
    <n v="0"/>
    <n v="0"/>
    <n v="1"/>
    <n v="1"/>
    <n v="0"/>
    <n v="0"/>
    <n v="1"/>
    <n v="2"/>
  </r>
  <r>
    <x v="20"/>
    <x v="220"/>
    <x v="0"/>
    <x v="1"/>
    <n v="1"/>
    <n v="0"/>
    <n v="1"/>
    <n v="1"/>
    <n v="2"/>
    <n v="0"/>
    <n v="0"/>
    <n v="0"/>
    <n v="2"/>
    <n v="2"/>
  </r>
  <r>
    <x v="20"/>
    <x v="220"/>
    <x v="0"/>
    <x v="3"/>
    <n v="1"/>
    <n v="0"/>
    <n v="2"/>
    <n v="0"/>
    <n v="2"/>
    <n v="0"/>
    <n v="0"/>
    <n v="3"/>
    <n v="0"/>
    <n v="3"/>
  </r>
  <r>
    <x v="20"/>
    <x v="220"/>
    <x v="0"/>
    <x v="2"/>
    <n v="2"/>
    <n v="0"/>
    <n v="0"/>
    <n v="0"/>
    <n v="0"/>
    <n v="2"/>
    <n v="0"/>
    <n v="0"/>
    <n v="0"/>
    <n v="2"/>
  </r>
  <r>
    <x v="20"/>
    <x v="220"/>
    <x v="0"/>
    <x v="4"/>
    <n v="2"/>
    <n v="0"/>
    <n v="0"/>
    <n v="0"/>
    <n v="0"/>
    <n v="2"/>
    <n v="0"/>
    <n v="0"/>
    <n v="0"/>
    <n v="2"/>
  </r>
  <r>
    <x v="20"/>
    <x v="220"/>
    <x v="1"/>
    <x v="0"/>
    <n v="8"/>
    <n v="4"/>
    <n v="4"/>
    <n v="2"/>
    <n v="11"/>
    <n v="5"/>
    <n v="0"/>
    <n v="3"/>
    <n v="8"/>
    <n v="16"/>
  </r>
  <r>
    <x v="20"/>
    <x v="220"/>
    <x v="1"/>
    <x v="1"/>
    <n v="1"/>
    <n v="0"/>
    <n v="0"/>
    <n v="0"/>
    <n v="0"/>
    <n v="1"/>
    <n v="0"/>
    <n v="0"/>
    <n v="0"/>
    <n v="1"/>
  </r>
  <r>
    <x v="20"/>
    <x v="220"/>
    <x v="1"/>
    <x v="3"/>
    <n v="1"/>
    <n v="0"/>
    <n v="0"/>
    <n v="0"/>
    <n v="0"/>
    <n v="1"/>
    <n v="0"/>
    <n v="0"/>
    <n v="0"/>
    <n v="1"/>
  </r>
  <r>
    <x v="20"/>
    <x v="220"/>
    <x v="1"/>
    <x v="4"/>
    <n v="2"/>
    <n v="0"/>
    <n v="1"/>
    <n v="1"/>
    <n v="1"/>
    <n v="2"/>
    <n v="0"/>
    <n v="0"/>
    <n v="1"/>
    <n v="3"/>
  </r>
  <r>
    <x v="20"/>
    <x v="221"/>
    <x v="0"/>
    <x v="0"/>
    <n v="17"/>
    <n v="10"/>
    <n v="1"/>
    <n v="0"/>
    <n v="12"/>
    <n v="10"/>
    <n v="4"/>
    <n v="8"/>
    <n v="6"/>
    <n v="28"/>
  </r>
  <r>
    <x v="20"/>
    <x v="221"/>
    <x v="0"/>
    <x v="5"/>
    <n v="1"/>
    <n v="0"/>
    <n v="1"/>
    <n v="0"/>
    <n v="1"/>
    <n v="0"/>
    <n v="0"/>
    <n v="1"/>
    <n v="1"/>
    <n v="2"/>
  </r>
  <r>
    <x v="20"/>
    <x v="221"/>
    <x v="0"/>
    <x v="3"/>
    <n v="3"/>
    <n v="0"/>
    <n v="0"/>
    <n v="0"/>
    <n v="1"/>
    <n v="2"/>
    <n v="0"/>
    <n v="1"/>
    <n v="0"/>
    <n v="3"/>
  </r>
  <r>
    <x v="20"/>
    <x v="221"/>
    <x v="0"/>
    <x v="2"/>
    <n v="1"/>
    <n v="0"/>
    <n v="0"/>
    <n v="0"/>
    <n v="0"/>
    <n v="1"/>
    <n v="0"/>
    <n v="0"/>
    <n v="0"/>
    <n v="1"/>
  </r>
  <r>
    <x v="20"/>
    <x v="221"/>
    <x v="1"/>
    <x v="0"/>
    <n v="4"/>
    <n v="1"/>
    <n v="2"/>
    <n v="1"/>
    <n v="5"/>
    <n v="1"/>
    <n v="0"/>
    <n v="2"/>
    <n v="4"/>
    <n v="7"/>
  </r>
  <r>
    <x v="20"/>
    <x v="221"/>
    <x v="1"/>
    <x v="5"/>
    <n v="5"/>
    <n v="0"/>
    <n v="0"/>
    <n v="0"/>
    <n v="1"/>
    <n v="1"/>
    <n v="3"/>
    <n v="1"/>
    <n v="0"/>
    <n v="5"/>
  </r>
  <r>
    <x v="20"/>
    <x v="221"/>
    <x v="1"/>
    <x v="1"/>
    <n v="1"/>
    <n v="0"/>
    <n v="0"/>
    <n v="0"/>
    <n v="1"/>
    <n v="0"/>
    <n v="1"/>
    <n v="0"/>
    <n v="0"/>
    <n v="1"/>
  </r>
  <r>
    <x v="20"/>
    <x v="221"/>
    <x v="1"/>
    <x v="3"/>
    <n v="1"/>
    <n v="0"/>
    <n v="0"/>
    <n v="0"/>
    <n v="0"/>
    <n v="1"/>
    <n v="0"/>
    <n v="0"/>
    <n v="0"/>
    <n v="1"/>
  </r>
  <r>
    <x v="20"/>
    <x v="221"/>
    <x v="1"/>
    <x v="4"/>
    <n v="1"/>
    <n v="1"/>
    <n v="0"/>
    <n v="0"/>
    <n v="1"/>
    <n v="1"/>
    <n v="0"/>
    <n v="0"/>
    <n v="1"/>
    <n v="2"/>
  </r>
  <r>
    <x v="20"/>
    <x v="152"/>
    <x v="0"/>
    <x v="0"/>
    <n v="11"/>
    <n v="12"/>
    <n v="8"/>
    <n v="3"/>
    <n v="21"/>
    <n v="8"/>
    <n v="0"/>
    <n v="7"/>
    <n v="16"/>
    <n v="31"/>
  </r>
  <r>
    <x v="20"/>
    <x v="152"/>
    <x v="0"/>
    <x v="5"/>
    <n v="1"/>
    <n v="1"/>
    <n v="0"/>
    <n v="0"/>
    <n v="2"/>
    <n v="0"/>
    <n v="0"/>
    <n v="1"/>
    <n v="1"/>
    <n v="2"/>
  </r>
  <r>
    <x v="20"/>
    <x v="152"/>
    <x v="0"/>
    <x v="1"/>
    <n v="1"/>
    <n v="1"/>
    <n v="1"/>
    <n v="0"/>
    <n v="2"/>
    <n v="1"/>
    <n v="0"/>
    <n v="1"/>
    <n v="1"/>
    <n v="3"/>
  </r>
  <r>
    <x v="20"/>
    <x v="152"/>
    <x v="0"/>
    <x v="4"/>
    <n v="1"/>
    <n v="0"/>
    <n v="1"/>
    <n v="1"/>
    <n v="2"/>
    <n v="0"/>
    <n v="0"/>
    <n v="1"/>
    <n v="1"/>
    <n v="2"/>
  </r>
  <r>
    <x v="20"/>
    <x v="152"/>
    <x v="1"/>
    <x v="0"/>
    <n v="8"/>
    <n v="1"/>
    <n v="5"/>
    <n v="4"/>
    <n v="7"/>
    <n v="6"/>
    <n v="1"/>
    <n v="1"/>
    <n v="6"/>
    <n v="14"/>
  </r>
  <r>
    <x v="20"/>
    <x v="152"/>
    <x v="1"/>
    <x v="1"/>
    <n v="2"/>
    <n v="0"/>
    <n v="1"/>
    <n v="1"/>
    <n v="2"/>
    <n v="1"/>
    <n v="0"/>
    <n v="1"/>
    <n v="1"/>
    <n v="3"/>
  </r>
  <r>
    <x v="20"/>
    <x v="152"/>
    <x v="1"/>
    <x v="3"/>
    <n v="0"/>
    <n v="1"/>
    <n v="0"/>
    <n v="0"/>
    <n v="1"/>
    <n v="0"/>
    <n v="0"/>
    <n v="1"/>
    <n v="0"/>
    <n v="1"/>
  </r>
  <r>
    <x v="20"/>
    <x v="152"/>
    <x v="1"/>
    <x v="4"/>
    <n v="1"/>
    <n v="0"/>
    <n v="0"/>
    <n v="0"/>
    <n v="1"/>
    <n v="0"/>
    <n v="0"/>
    <n v="1"/>
    <n v="0"/>
    <n v="1"/>
  </r>
  <r>
    <x v="20"/>
    <x v="222"/>
    <x v="0"/>
    <x v="0"/>
    <n v="14"/>
    <n v="9"/>
    <n v="2"/>
    <n v="0"/>
    <n v="15"/>
    <n v="7"/>
    <n v="2"/>
    <n v="7"/>
    <n v="9"/>
    <n v="25"/>
  </r>
  <r>
    <x v="20"/>
    <x v="222"/>
    <x v="0"/>
    <x v="5"/>
    <n v="4"/>
    <n v="0"/>
    <n v="1"/>
    <n v="0"/>
    <n v="2"/>
    <n v="2"/>
    <n v="0"/>
    <n v="2"/>
    <n v="1"/>
    <n v="5"/>
  </r>
  <r>
    <x v="20"/>
    <x v="222"/>
    <x v="0"/>
    <x v="3"/>
    <n v="2"/>
    <n v="0"/>
    <n v="0"/>
    <n v="0"/>
    <n v="1"/>
    <n v="0"/>
    <n v="1"/>
    <n v="0"/>
    <n v="1"/>
    <n v="2"/>
  </r>
  <r>
    <x v="20"/>
    <x v="222"/>
    <x v="0"/>
    <x v="4"/>
    <n v="2"/>
    <n v="2"/>
    <n v="1"/>
    <n v="0"/>
    <n v="3"/>
    <n v="0"/>
    <n v="0"/>
    <n v="2"/>
    <n v="3"/>
    <n v="5"/>
  </r>
  <r>
    <x v="20"/>
    <x v="222"/>
    <x v="1"/>
    <x v="0"/>
    <n v="7"/>
    <n v="4"/>
    <n v="2"/>
    <n v="0"/>
    <n v="6"/>
    <n v="3"/>
    <n v="2"/>
    <n v="4"/>
    <n v="4"/>
    <n v="13"/>
  </r>
  <r>
    <x v="20"/>
    <x v="222"/>
    <x v="1"/>
    <x v="1"/>
    <n v="1"/>
    <n v="0"/>
    <n v="0"/>
    <n v="0"/>
    <n v="1"/>
    <n v="0"/>
    <n v="1"/>
    <n v="0"/>
    <n v="0"/>
    <n v="1"/>
  </r>
  <r>
    <x v="20"/>
    <x v="222"/>
    <x v="1"/>
    <x v="3"/>
    <n v="0"/>
    <n v="1"/>
    <n v="0"/>
    <n v="0"/>
    <n v="1"/>
    <n v="0"/>
    <n v="0"/>
    <n v="0"/>
    <n v="1"/>
    <n v="1"/>
  </r>
  <r>
    <x v="20"/>
    <x v="222"/>
    <x v="1"/>
    <x v="4"/>
    <n v="1"/>
    <n v="1"/>
    <n v="1"/>
    <n v="0"/>
    <n v="2"/>
    <n v="1"/>
    <n v="1"/>
    <n v="0"/>
    <n v="1"/>
    <n v="3"/>
  </r>
  <r>
    <x v="20"/>
    <x v="223"/>
    <x v="0"/>
    <x v="0"/>
    <n v="16"/>
    <n v="10"/>
    <n v="3"/>
    <n v="0"/>
    <n v="17"/>
    <n v="8"/>
    <n v="3"/>
    <n v="5"/>
    <n v="13"/>
    <n v="29"/>
  </r>
  <r>
    <x v="20"/>
    <x v="223"/>
    <x v="0"/>
    <x v="5"/>
    <n v="1"/>
    <n v="2"/>
    <n v="0"/>
    <n v="0"/>
    <n v="3"/>
    <n v="0"/>
    <n v="0"/>
    <n v="3"/>
    <n v="0"/>
    <n v="3"/>
  </r>
  <r>
    <x v="20"/>
    <x v="223"/>
    <x v="0"/>
    <x v="1"/>
    <n v="0"/>
    <n v="1"/>
    <n v="0"/>
    <n v="0"/>
    <n v="1"/>
    <n v="0"/>
    <n v="0"/>
    <n v="0"/>
    <n v="1"/>
    <n v="1"/>
  </r>
  <r>
    <x v="20"/>
    <x v="223"/>
    <x v="0"/>
    <x v="3"/>
    <n v="3"/>
    <n v="1"/>
    <n v="0"/>
    <n v="0"/>
    <n v="2"/>
    <n v="0"/>
    <n v="2"/>
    <n v="2"/>
    <n v="0"/>
    <n v="4"/>
  </r>
  <r>
    <x v="20"/>
    <x v="223"/>
    <x v="0"/>
    <x v="4"/>
    <n v="0"/>
    <n v="0"/>
    <n v="1"/>
    <n v="0"/>
    <n v="1"/>
    <n v="0"/>
    <n v="0"/>
    <n v="0"/>
    <n v="1"/>
    <n v="1"/>
  </r>
  <r>
    <x v="20"/>
    <x v="223"/>
    <x v="1"/>
    <x v="0"/>
    <n v="9"/>
    <n v="7"/>
    <n v="1"/>
    <n v="0"/>
    <n v="10"/>
    <n v="7"/>
    <n v="0"/>
    <n v="4"/>
    <n v="6"/>
    <n v="17"/>
  </r>
  <r>
    <x v="20"/>
    <x v="223"/>
    <x v="1"/>
    <x v="5"/>
    <n v="1"/>
    <n v="0"/>
    <n v="0"/>
    <n v="0"/>
    <n v="0"/>
    <n v="1"/>
    <n v="0"/>
    <n v="0"/>
    <n v="0"/>
    <n v="1"/>
  </r>
  <r>
    <x v="20"/>
    <x v="223"/>
    <x v="1"/>
    <x v="1"/>
    <n v="1"/>
    <n v="0"/>
    <n v="2"/>
    <n v="1"/>
    <n v="2"/>
    <n v="1"/>
    <n v="0"/>
    <n v="1"/>
    <n v="1"/>
    <n v="3"/>
  </r>
  <r>
    <x v="20"/>
    <x v="223"/>
    <x v="1"/>
    <x v="3"/>
    <n v="1"/>
    <n v="0"/>
    <n v="1"/>
    <n v="1"/>
    <n v="1"/>
    <n v="0"/>
    <n v="1"/>
    <n v="1"/>
    <n v="0"/>
    <n v="2"/>
  </r>
  <r>
    <x v="20"/>
    <x v="223"/>
    <x v="1"/>
    <x v="4"/>
    <n v="0"/>
    <n v="0"/>
    <n v="1"/>
    <n v="0"/>
    <n v="1"/>
    <n v="0"/>
    <n v="0"/>
    <n v="1"/>
    <n v="0"/>
    <n v="1"/>
  </r>
  <r>
    <x v="20"/>
    <x v="224"/>
    <x v="0"/>
    <x v="0"/>
    <n v="17"/>
    <n v="9"/>
    <n v="8"/>
    <n v="1"/>
    <n v="24"/>
    <n v="6"/>
    <n v="5"/>
    <n v="12"/>
    <n v="11"/>
    <n v="34"/>
  </r>
  <r>
    <x v="20"/>
    <x v="224"/>
    <x v="0"/>
    <x v="5"/>
    <n v="0"/>
    <n v="2"/>
    <n v="0"/>
    <n v="0"/>
    <n v="2"/>
    <n v="0"/>
    <n v="0"/>
    <n v="0"/>
    <n v="2"/>
    <n v="2"/>
  </r>
  <r>
    <x v="20"/>
    <x v="224"/>
    <x v="0"/>
    <x v="1"/>
    <n v="1"/>
    <n v="0"/>
    <n v="0"/>
    <n v="0"/>
    <n v="0"/>
    <n v="0"/>
    <n v="0"/>
    <n v="1"/>
    <n v="0"/>
    <n v="1"/>
  </r>
  <r>
    <x v="20"/>
    <x v="224"/>
    <x v="0"/>
    <x v="3"/>
    <n v="1"/>
    <n v="0"/>
    <n v="2"/>
    <n v="2"/>
    <n v="3"/>
    <n v="0"/>
    <n v="0"/>
    <n v="1"/>
    <n v="2"/>
    <n v="3"/>
  </r>
  <r>
    <x v="20"/>
    <x v="224"/>
    <x v="0"/>
    <x v="4"/>
    <n v="1"/>
    <n v="0"/>
    <n v="3"/>
    <n v="0"/>
    <n v="4"/>
    <n v="0"/>
    <n v="0"/>
    <n v="0"/>
    <n v="4"/>
    <n v="4"/>
  </r>
  <r>
    <x v="20"/>
    <x v="224"/>
    <x v="1"/>
    <x v="0"/>
    <n v="9"/>
    <n v="7"/>
    <n v="2"/>
    <n v="1"/>
    <n v="11"/>
    <n v="6"/>
    <n v="1"/>
    <n v="2"/>
    <n v="9"/>
    <n v="18"/>
  </r>
  <r>
    <x v="20"/>
    <x v="224"/>
    <x v="1"/>
    <x v="5"/>
    <n v="1"/>
    <n v="0"/>
    <n v="0"/>
    <n v="0"/>
    <n v="0"/>
    <n v="1"/>
    <n v="0"/>
    <n v="0"/>
    <n v="0"/>
    <n v="1"/>
  </r>
  <r>
    <x v="20"/>
    <x v="224"/>
    <x v="1"/>
    <x v="1"/>
    <n v="0"/>
    <n v="1"/>
    <n v="0"/>
    <n v="0"/>
    <n v="1"/>
    <n v="0"/>
    <n v="0"/>
    <n v="1"/>
    <n v="0"/>
    <n v="1"/>
  </r>
  <r>
    <x v="20"/>
    <x v="224"/>
    <x v="1"/>
    <x v="2"/>
    <n v="1"/>
    <n v="0"/>
    <n v="0"/>
    <n v="0"/>
    <n v="1"/>
    <n v="0"/>
    <n v="0"/>
    <n v="1"/>
    <n v="0"/>
    <n v="1"/>
  </r>
  <r>
    <x v="20"/>
    <x v="224"/>
    <x v="1"/>
    <x v="4"/>
    <n v="1"/>
    <n v="0"/>
    <n v="0"/>
    <n v="0"/>
    <n v="1"/>
    <n v="0"/>
    <n v="0"/>
    <n v="1"/>
    <n v="0"/>
    <n v="1"/>
  </r>
  <r>
    <x v="20"/>
    <x v="225"/>
    <x v="0"/>
    <x v="0"/>
    <n v="23"/>
    <n v="11"/>
    <n v="2"/>
    <n v="1"/>
    <n v="16"/>
    <n v="12"/>
    <n v="2"/>
    <n v="10"/>
    <n v="12"/>
    <n v="36"/>
  </r>
  <r>
    <x v="20"/>
    <x v="225"/>
    <x v="0"/>
    <x v="1"/>
    <n v="2"/>
    <n v="0"/>
    <n v="0"/>
    <n v="0"/>
    <n v="1"/>
    <n v="1"/>
    <n v="0"/>
    <n v="1"/>
    <n v="0"/>
    <n v="2"/>
  </r>
  <r>
    <x v="20"/>
    <x v="225"/>
    <x v="0"/>
    <x v="4"/>
    <n v="0"/>
    <n v="1"/>
    <n v="0"/>
    <n v="0"/>
    <n v="1"/>
    <n v="0"/>
    <n v="0"/>
    <n v="0"/>
    <n v="1"/>
    <n v="1"/>
  </r>
  <r>
    <x v="20"/>
    <x v="225"/>
    <x v="1"/>
    <x v="0"/>
    <n v="7"/>
    <n v="7"/>
    <n v="5"/>
    <n v="3"/>
    <n v="12"/>
    <n v="6"/>
    <n v="1"/>
    <n v="5"/>
    <n v="7"/>
    <n v="19"/>
  </r>
  <r>
    <x v="20"/>
    <x v="225"/>
    <x v="1"/>
    <x v="5"/>
    <n v="3"/>
    <n v="0"/>
    <n v="0"/>
    <n v="0"/>
    <n v="1"/>
    <n v="2"/>
    <n v="1"/>
    <n v="0"/>
    <n v="0"/>
    <n v="3"/>
  </r>
  <r>
    <x v="20"/>
    <x v="225"/>
    <x v="1"/>
    <x v="3"/>
    <n v="0"/>
    <n v="2"/>
    <n v="0"/>
    <n v="0"/>
    <n v="2"/>
    <n v="0"/>
    <n v="0"/>
    <n v="0"/>
    <n v="2"/>
    <n v="2"/>
  </r>
  <r>
    <x v="20"/>
    <x v="225"/>
    <x v="1"/>
    <x v="4"/>
    <n v="1"/>
    <n v="1"/>
    <n v="2"/>
    <n v="2"/>
    <n v="4"/>
    <n v="0"/>
    <n v="1"/>
    <n v="3"/>
    <n v="0"/>
    <n v="4"/>
  </r>
  <r>
    <x v="20"/>
    <x v="226"/>
    <x v="0"/>
    <x v="0"/>
    <n v="19"/>
    <n v="8"/>
    <n v="5"/>
    <n v="4"/>
    <n v="22"/>
    <n v="7"/>
    <n v="2"/>
    <n v="8"/>
    <n v="15"/>
    <n v="32"/>
  </r>
  <r>
    <x v="20"/>
    <x v="226"/>
    <x v="0"/>
    <x v="5"/>
    <n v="1"/>
    <n v="0"/>
    <n v="0"/>
    <n v="0"/>
    <n v="1"/>
    <n v="0"/>
    <n v="0"/>
    <n v="0"/>
    <n v="1"/>
    <n v="1"/>
  </r>
  <r>
    <x v="20"/>
    <x v="226"/>
    <x v="0"/>
    <x v="1"/>
    <n v="2"/>
    <n v="0"/>
    <n v="1"/>
    <n v="0"/>
    <n v="2"/>
    <n v="1"/>
    <n v="0"/>
    <n v="1"/>
    <n v="1"/>
    <n v="3"/>
  </r>
  <r>
    <x v="20"/>
    <x v="226"/>
    <x v="0"/>
    <x v="2"/>
    <n v="1"/>
    <n v="0"/>
    <n v="0"/>
    <n v="0"/>
    <n v="0"/>
    <n v="1"/>
    <n v="0"/>
    <n v="0"/>
    <n v="0"/>
    <n v="1"/>
  </r>
  <r>
    <x v="20"/>
    <x v="226"/>
    <x v="1"/>
    <x v="0"/>
    <n v="7"/>
    <n v="4"/>
    <n v="2"/>
    <n v="1"/>
    <n v="7"/>
    <n v="5"/>
    <n v="0"/>
    <n v="3"/>
    <n v="5"/>
    <n v="13"/>
  </r>
  <r>
    <x v="20"/>
    <x v="226"/>
    <x v="1"/>
    <x v="1"/>
    <n v="0"/>
    <n v="0"/>
    <n v="2"/>
    <n v="1"/>
    <n v="2"/>
    <n v="0"/>
    <n v="0"/>
    <n v="0"/>
    <n v="2"/>
    <n v="2"/>
  </r>
  <r>
    <x v="20"/>
    <x v="226"/>
    <x v="1"/>
    <x v="4"/>
    <n v="0"/>
    <n v="0"/>
    <n v="1"/>
    <n v="1"/>
    <n v="1"/>
    <n v="0"/>
    <n v="0"/>
    <n v="1"/>
    <n v="0"/>
    <n v="1"/>
  </r>
  <r>
    <x v="20"/>
    <x v="227"/>
    <x v="0"/>
    <x v="0"/>
    <n v="15"/>
    <n v="4"/>
    <n v="5"/>
    <n v="1"/>
    <n v="16"/>
    <n v="6"/>
    <n v="2"/>
    <n v="6"/>
    <n v="10"/>
    <n v="24"/>
  </r>
  <r>
    <x v="20"/>
    <x v="227"/>
    <x v="0"/>
    <x v="5"/>
    <n v="0"/>
    <n v="1"/>
    <n v="2"/>
    <n v="0"/>
    <n v="3"/>
    <n v="0"/>
    <n v="0"/>
    <n v="0"/>
    <n v="3"/>
    <n v="3"/>
  </r>
  <r>
    <x v="20"/>
    <x v="227"/>
    <x v="0"/>
    <x v="1"/>
    <n v="0"/>
    <n v="0"/>
    <n v="2"/>
    <n v="1"/>
    <n v="2"/>
    <n v="0"/>
    <n v="0"/>
    <n v="1"/>
    <n v="1"/>
    <n v="2"/>
  </r>
  <r>
    <x v="20"/>
    <x v="227"/>
    <x v="0"/>
    <x v="3"/>
    <n v="1"/>
    <n v="0"/>
    <n v="0"/>
    <n v="0"/>
    <n v="0"/>
    <n v="1"/>
    <n v="0"/>
    <n v="0"/>
    <n v="0"/>
    <n v="1"/>
  </r>
  <r>
    <x v="20"/>
    <x v="227"/>
    <x v="0"/>
    <x v="2"/>
    <n v="1"/>
    <n v="0"/>
    <n v="0"/>
    <n v="0"/>
    <n v="0"/>
    <n v="1"/>
    <n v="0"/>
    <n v="0"/>
    <n v="0"/>
    <n v="1"/>
  </r>
  <r>
    <x v="20"/>
    <x v="227"/>
    <x v="0"/>
    <x v="4"/>
    <n v="0"/>
    <n v="0"/>
    <n v="1"/>
    <n v="0"/>
    <n v="1"/>
    <n v="0"/>
    <n v="0"/>
    <n v="0"/>
    <n v="1"/>
    <n v="1"/>
  </r>
  <r>
    <x v="20"/>
    <x v="227"/>
    <x v="1"/>
    <x v="0"/>
    <n v="7"/>
    <n v="1"/>
    <n v="3"/>
    <n v="3"/>
    <n v="7"/>
    <n v="4"/>
    <n v="0"/>
    <n v="2"/>
    <n v="5"/>
    <n v="11"/>
  </r>
  <r>
    <x v="20"/>
    <x v="227"/>
    <x v="1"/>
    <x v="5"/>
    <n v="1"/>
    <n v="0"/>
    <n v="1"/>
    <n v="0"/>
    <n v="2"/>
    <n v="0"/>
    <n v="0"/>
    <n v="1"/>
    <n v="1"/>
    <n v="2"/>
  </r>
  <r>
    <x v="20"/>
    <x v="227"/>
    <x v="1"/>
    <x v="1"/>
    <n v="1"/>
    <n v="0"/>
    <n v="0"/>
    <n v="0"/>
    <n v="0"/>
    <n v="1"/>
    <n v="0"/>
    <n v="0"/>
    <n v="0"/>
    <n v="1"/>
  </r>
  <r>
    <x v="20"/>
    <x v="228"/>
    <x v="0"/>
    <x v="0"/>
    <n v="17"/>
    <n v="11"/>
    <n v="5"/>
    <n v="2"/>
    <n v="21"/>
    <n v="9"/>
    <n v="2"/>
    <n v="8"/>
    <n v="14"/>
    <n v="33"/>
  </r>
  <r>
    <x v="20"/>
    <x v="228"/>
    <x v="0"/>
    <x v="5"/>
    <n v="0"/>
    <n v="1"/>
    <n v="0"/>
    <n v="0"/>
    <n v="1"/>
    <n v="0"/>
    <n v="0"/>
    <n v="0"/>
    <n v="1"/>
    <n v="1"/>
  </r>
  <r>
    <x v="20"/>
    <x v="228"/>
    <x v="0"/>
    <x v="1"/>
    <n v="0"/>
    <n v="0"/>
    <n v="1"/>
    <n v="0"/>
    <n v="1"/>
    <n v="0"/>
    <n v="0"/>
    <n v="1"/>
    <n v="0"/>
    <n v="1"/>
  </r>
  <r>
    <x v="20"/>
    <x v="228"/>
    <x v="0"/>
    <x v="3"/>
    <n v="0"/>
    <n v="1"/>
    <n v="0"/>
    <n v="0"/>
    <n v="1"/>
    <n v="0"/>
    <n v="0"/>
    <n v="1"/>
    <n v="0"/>
    <n v="1"/>
  </r>
  <r>
    <x v="20"/>
    <x v="228"/>
    <x v="0"/>
    <x v="2"/>
    <n v="1"/>
    <n v="0"/>
    <n v="0"/>
    <n v="0"/>
    <n v="0"/>
    <n v="1"/>
    <n v="0"/>
    <n v="0"/>
    <n v="0"/>
    <n v="1"/>
  </r>
  <r>
    <x v="20"/>
    <x v="228"/>
    <x v="0"/>
    <x v="4"/>
    <n v="1"/>
    <n v="1"/>
    <n v="0"/>
    <n v="0"/>
    <n v="1"/>
    <n v="0"/>
    <n v="1"/>
    <n v="1"/>
    <n v="0"/>
    <n v="2"/>
  </r>
  <r>
    <x v="20"/>
    <x v="228"/>
    <x v="1"/>
    <x v="0"/>
    <n v="2"/>
    <n v="4"/>
    <n v="6"/>
    <n v="2"/>
    <n v="10"/>
    <n v="1"/>
    <n v="0"/>
    <n v="4"/>
    <n v="7"/>
    <n v="12"/>
  </r>
  <r>
    <x v="20"/>
    <x v="228"/>
    <x v="1"/>
    <x v="5"/>
    <n v="0"/>
    <n v="1"/>
    <n v="0"/>
    <n v="0"/>
    <n v="1"/>
    <n v="0"/>
    <n v="0"/>
    <n v="0"/>
    <n v="1"/>
    <n v="1"/>
  </r>
  <r>
    <x v="20"/>
    <x v="228"/>
    <x v="1"/>
    <x v="1"/>
    <n v="2"/>
    <n v="1"/>
    <n v="2"/>
    <n v="1"/>
    <n v="3"/>
    <n v="1"/>
    <n v="1"/>
    <n v="1"/>
    <n v="2"/>
    <n v="5"/>
  </r>
  <r>
    <x v="20"/>
    <x v="228"/>
    <x v="1"/>
    <x v="2"/>
    <n v="2"/>
    <n v="0"/>
    <n v="0"/>
    <n v="0"/>
    <n v="2"/>
    <n v="0"/>
    <n v="0"/>
    <n v="2"/>
    <n v="0"/>
    <n v="2"/>
  </r>
  <r>
    <x v="20"/>
    <x v="228"/>
    <x v="1"/>
    <x v="4"/>
    <n v="1"/>
    <n v="0"/>
    <n v="1"/>
    <n v="0"/>
    <n v="1"/>
    <n v="1"/>
    <n v="0"/>
    <n v="1"/>
    <n v="0"/>
    <n v="2"/>
  </r>
  <r>
    <x v="20"/>
    <x v="229"/>
    <x v="0"/>
    <x v="0"/>
    <n v="20"/>
    <n v="10"/>
    <n v="5"/>
    <n v="1"/>
    <n v="19"/>
    <n v="9"/>
    <n v="6"/>
    <n v="8"/>
    <n v="12"/>
    <n v="35"/>
  </r>
  <r>
    <x v="20"/>
    <x v="229"/>
    <x v="0"/>
    <x v="5"/>
    <n v="0"/>
    <n v="1"/>
    <n v="0"/>
    <n v="0"/>
    <n v="1"/>
    <n v="0"/>
    <n v="0"/>
    <n v="1"/>
    <n v="0"/>
    <n v="1"/>
  </r>
  <r>
    <x v="20"/>
    <x v="229"/>
    <x v="0"/>
    <x v="1"/>
    <n v="0"/>
    <n v="1"/>
    <n v="1"/>
    <n v="0"/>
    <n v="2"/>
    <n v="0"/>
    <n v="0"/>
    <n v="0"/>
    <n v="2"/>
    <n v="2"/>
  </r>
  <r>
    <x v="20"/>
    <x v="229"/>
    <x v="0"/>
    <x v="3"/>
    <n v="0"/>
    <n v="0"/>
    <n v="3"/>
    <n v="0"/>
    <n v="3"/>
    <n v="0"/>
    <n v="0"/>
    <n v="0"/>
    <n v="3"/>
    <n v="3"/>
  </r>
  <r>
    <x v="20"/>
    <x v="229"/>
    <x v="1"/>
    <x v="0"/>
    <n v="8"/>
    <n v="5"/>
    <n v="0"/>
    <n v="0"/>
    <n v="7"/>
    <n v="5"/>
    <n v="2"/>
    <n v="2"/>
    <n v="4"/>
    <n v="13"/>
  </r>
  <r>
    <x v="20"/>
    <x v="229"/>
    <x v="1"/>
    <x v="5"/>
    <n v="1"/>
    <n v="0"/>
    <n v="0"/>
    <n v="0"/>
    <n v="0"/>
    <n v="1"/>
    <n v="0"/>
    <n v="0"/>
    <n v="0"/>
    <n v="1"/>
  </r>
  <r>
    <x v="20"/>
    <x v="229"/>
    <x v="1"/>
    <x v="1"/>
    <n v="1"/>
    <n v="0"/>
    <n v="0"/>
    <n v="0"/>
    <n v="1"/>
    <n v="0"/>
    <n v="0"/>
    <n v="1"/>
    <n v="0"/>
    <n v="1"/>
  </r>
  <r>
    <x v="20"/>
    <x v="229"/>
    <x v="1"/>
    <x v="3"/>
    <n v="0"/>
    <n v="0"/>
    <n v="1"/>
    <n v="1"/>
    <n v="1"/>
    <n v="0"/>
    <n v="0"/>
    <n v="1"/>
    <n v="0"/>
    <n v="1"/>
  </r>
  <r>
    <x v="20"/>
    <x v="229"/>
    <x v="1"/>
    <x v="4"/>
    <n v="1"/>
    <n v="0"/>
    <n v="1"/>
    <n v="0"/>
    <n v="2"/>
    <n v="0"/>
    <n v="0"/>
    <n v="0"/>
    <n v="2"/>
    <n v="2"/>
  </r>
  <r>
    <x v="20"/>
    <x v="230"/>
    <x v="0"/>
    <x v="0"/>
    <n v="12"/>
    <n v="9"/>
    <n v="10"/>
    <n v="4"/>
    <n v="22"/>
    <n v="6"/>
    <n v="2"/>
    <n v="10"/>
    <n v="13"/>
    <n v="31"/>
  </r>
  <r>
    <x v="20"/>
    <x v="230"/>
    <x v="0"/>
    <x v="3"/>
    <n v="1"/>
    <n v="1"/>
    <n v="1"/>
    <n v="1"/>
    <n v="3"/>
    <n v="0"/>
    <n v="0"/>
    <n v="2"/>
    <n v="1"/>
    <n v="3"/>
  </r>
  <r>
    <x v="20"/>
    <x v="230"/>
    <x v="0"/>
    <x v="4"/>
    <n v="0"/>
    <n v="1"/>
    <n v="1"/>
    <n v="1"/>
    <n v="2"/>
    <n v="0"/>
    <n v="0"/>
    <n v="1"/>
    <n v="1"/>
    <n v="2"/>
  </r>
  <r>
    <x v="20"/>
    <x v="230"/>
    <x v="1"/>
    <x v="0"/>
    <n v="6"/>
    <n v="3"/>
    <n v="8"/>
    <n v="5"/>
    <n v="11"/>
    <n v="5"/>
    <n v="2"/>
    <n v="2"/>
    <n v="8"/>
    <n v="17"/>
  </r>
  <r>
    <x v="20"/>
    <x v="230"/>
    <x v="1"/>
    <x v="3"/>
    <n v="1"/>
    <n v="0"/>
    <n v="1"/>
    <n v="1"/>
    <n v="2"/>
    <n v="0"/>
    <n v="0"/>
    <n v="1"/>
    <n v="1"/>
    <n v="2"/>
  </r>
  <r>
    <x v="20"/>
    <x v="230"/>
    <x v="1"/>
    <x v="2"/>
    <n v="0"/>
    <n v="1"/>
    <n v="0"/>
    <n v="0"/>
    <n v="1"/>
    <n v="0"/>
    <n v="0"/>
    <n v="1"/>
    <n v="0"/>
    <n v="1"/>
  </r>
  <r>
    <x v="20"/>
    <x v="153"/>
    <x v="0"/>
    <x v="0"/>
    <n v="8"/>
    <n v="14"/>
    <n v="3"/>
    <n v="1"/>
    <n v="17"/>
    <n v="7"/>
    <n v="2"/>
    <n v="3"/>
    <n v="13"/>
    <n v="25"/>
  </r>
  <r>
    <x v="20"/>
    <x v="153"/>
    <x v="0"/>
    <x v="5"/>
    <n v="1"/>
    <n v="0"/>
    <n v="0"/>
    <n v="0"/>
    <n v="1"/>
    <n v="0"/>
    <n v="0"/>
    <n v="1"/>
    <n v="0"/>
    <n v="1"/>
  </r>
  <r>
    <x v="20"/>
    <x v="153"/>
    <x v="0"/>
    <x v="1"/>
    <n v="0"/>
    <n v="0"/>
    <n v="1"/>
    <n v="0"/>
    <n v="1"/>
    <n v="0"/>
    <n v="0"/>
    <n v="1"/>
    <n v="0"/>
    <n v="1"/>
  </r>
  <r>
    <x v="20"/>
    <x v="153"/>
    <x v="0"/>
    <x v="3"/>
    <n v="1"/>
    <n v="0"/>
    <n v="0"/>
    <n v="0"/>
    <n v="1"/>
    <n v="0"/>
    <n v="1"/>
    <n v="0"/>
    <n v="0"/>
    <n v="1"/>
  </r>
  <r>
    <x v="20"/>
    <x v="153"/>
    <x v="0"/>
    <x v="2"/>
    <n v="1"/>
    <n v="0"/>
    <n v="0"/>
    <n v="0"/>
    <n v="1"/>
    <n v="0"/>
    <n v="0"/>
    <n v="0"/>
    <n v="1"/>
    <n v="1"/>
  </r>
  <r>
    <x v="20"/>
    <x v="153"/>
    <x v="0"/>
    <x v="4"/>
    <n v="1"/>
    <n v="0"/>
    <n v="3"/>
    <n v="2"/>
    <n v="3"/>
    <n v="0"/>
    <n v="0"/>
    <n v="2"/>
    <n v="2"/>
    <n v="4"/>
  </r>
  <r>
    <x v="20"/>
    <x v="153"/>
    <x v="1"/>
    <x v="0"/>
    <n v="5"/>
    <n v="2"/>
    <n v="5"/>
    <n v="3"/>
    <n v="9"/>
    <n v="3"/>
    <n v="0"/>
    <n v="3"/>
    <n v="6"/>
    <n v="12"/>
  </r>
  <r>
    <x v="20"/>
    <x v="153"/>
    <x v="1"/>
    <x v="5"/>
    <n v="0"/>
    <n v="4"/>
    <n v="0"/>
    <n v="0"/>
    <n v="4"/>
    <n v="0"/>
    <n v="0"/>
    <n v="3"/>
    <n v="1"/>
    <n v="4"/>
  </r>
  <r>
    <x v="20"/>
    <x v="153"/>
    <x v="1"/>
    <x v="3"/>
    <n v="2"/>
    <n v="0"/>
    <n v="0"/>
    <n v="0"/>
    <n v="0"/>
    <n v="2"/>
    <n v="0"/>
    <n v="0"/>
    <n v="0"/>
    <n v="2"/>
  </r>
  <r>
    <x v="20"/>
    <x v="154"/>
    <x v="0"/>
    <x v="0"/>
    <n v="17"/>
    <n v="12"/>
    <n v="2"/>
    <n v="1"/>
    <n v="18"/>
    <n v="8"/>
    <n v="2"/>
    <n v="7"/>
    <n v="14"/>
    <n v="31"/>
  </r>
  <r>
    <x v="20"/>
    <x v="154"/>
    <x v="0"/>
    <x v="5"/>
    <n v="1"/>
    <n v="2"/>
    <n v="0"/>
    <n v="0"/>
    <n v="3"/>
    <n v="0"/>
    <n v="0"/>
    <n v="0"/>
    <n v="3"/>
    <n v="3"/>
  </r>
  <r>
    <x v="20"/>
    <x v="154"/>
    <x v="0"/>
    <x v="1"/>
    <n v="0"/>
    <n v="0"/>
    <n v="1"/>
    <n v="0"/>
    <n v="1"/>
    <n v="0"/>
    <n v="0"/>
    <n v="1"/>
    <n v="0"/>
    <n v="1"/>
  </r>
  <r>
    <x v="20"/>
    <x v="154"/>
    <x v="0"/>
    <x v="3"/>
    <n v="1"/>
    <n v="0"/>
    <n v="0"/>
    <n v="0"/>
    <n v="1"/>
    <n v="0"/>
    <n v="0"/>
    <n v="1"/>
    <n v="0"/>
    <n v="1"/>
  </r>
  <r>
    <x v="20"/>
    <x v="154"/>
    <x v="1"/>
    <x v="0"/>
    <n v="6"/>
    <n v="5"/>
    <n v="3"/>
    <n v="1"/>
    <n v="10"/>
    <n v="4"/>
    <n v="0"/>
    <n v="1"/>
    <n v="9"/>
    <n v="14"/>
  </r>
  <r>
    <x v="20"/>
    <x v="154"/>
    <x v="1"/>
    <x v="5"/>
    <n v="1"/>
    <n v="0"/>
    <n v="0"/>
    <n v="0"/>
    <n v="0"/>
    <n v="1"/>
    <n v="0"/>
    <n v="0"/>
    <n v="0"/>
    <n v="1"/>
  </r>
  <r>
    <x v="20"/>
    <x v="154"/>
    <x v="1"/>
    <x v="3"/>
    <n v="1"/>
    <n v="0"/>
    <n v="0"/>
    <n v="0"/>
    <n v="0"/>
    <n v="1"/>
    <n v="0"/>
    <n v="0"/>
    <n v="0"/>
    <n v="1"/>
  </r>
  <r>
    <x v="20"/>
    <x v="154"/>
    <x v="1"/>
    <x v="4"/>
    <n v="0"/>
    <n v="0"/>
    <n v="1"/>
    <n v="1"/>
    <n v="1"/>
    <n v="0"/>
    <n v="0"/>
    <n v="1"/>
    <n v="0"/>
    <n v="1"/>
  </r>
  <r>
    <x v="20"/>
    <x v="231"/>
    <x v="0"/>
    <x v="0"/>
    <n v="9"/>
    <n v="3"/>
    <n v="3"/>
    <n v="0"/>
    <n v="7"/>
    <n v="4"/>
    <n v="1"/>
    <n v="7"/>
    <n v="3"/>
    <n v="15"/>
  </r>
  <r>
    <x v="20"/>
    <x v="231"/>
    <x v="0"/>
    <x v="5"/>
    <n v="1"/>
    <n v="0"/>
    <n v="0"/>
    <n v="0"/>
    <n v="0"/>
    <n v="1"/>
    <n v="0"/>
    <n v="0"/>
    <n v="0"/>
    <n v="1"/>
  </r>
  <r>
    <x v="20"/>
    <x v="231"/>
    <x v="0"/>
    <x v="1"/>
    <n v="0"/>
    <n v="0"/>
    <n v="1"/>
    <n v="1"/>
    <n v="1"/>
    <n v="0"/>
    <n v="0"/>
    <n v="0"/>
    <n v="1"/>
    <n v="1"/>
  </r>
  <r>
    <x v="20"/>
    <x v="231"/>
    <x v="0"/>
    <x v="3"/>
    <n v="2"/>
    <n v="1"/>
    <n v="0"/>
    <n v="0"/>
    <n v="1"/>
    <n v="2"/>
    <n v="0"/>
    <n v="1"/>
    <n v="0"/>
    <n v="3"/>
  </r>
  <r>
    <x v="20"/>
    <x v="231"/>
    <x v="0"/>
    <x v="4"/>
    <n v="2"/>
    <n v="2"/>
    <n v="1"/>
    <n v="0"/>
    <n v="5"/>
    <n v="0"/>
    <n v="2"/>
    <n v="0"/>
    <n v="3"/>
    <n v="5"/>
  </r>
  <r>
    <x v="20"/>
    <x v="231"/>
    <x v="1"/>
    <x v="0"/>
    <n v="8"/>
    <n v="3"/>
    <n v="2"/>
    <n v="0"/>
    <n v="6"/>
    <n v="5"/>
    <n v="2"/>
    <n v="4"/>
    <n v="2"/>
    <n v="13"/>
  </r>
  <r>
    <x v="20"/>
    <x v="231"/>
    <x v="1"/>
    <x v="5"/>
    <n v="1"/>
    <n v="0"/>
    <n v="2"/>
    <n v="0"/>
    <n v="2"/>
    <n v="1"/>
    <n v="0"/>
    <n v="1"/>
    <n v="1"/>
    <n v="3"/>
  </r>
  <r>
    <x v="20"/>
    <x v="231"/>
    <x v="1"/>
    <x v="1"/>
    <n v="2"/>
    <n v="0"/>
    <n v="0"/>
    <n v="0"/>
    <n v="1"/>
    <n v="1"/>
    <n v="0"/>
    <n v="1"/>
    <n v="0"/>
    <n v="2"/>
  </r>
  <r>
    <x v="20"/>
    <x v="231"/>
    <x v="1"/>
    <x v="2"/>
    <n v="1"/>
    <n v="0"/>
    <n v="0"/>
    <n v="0"/>
    <n v="0"/>
    <n v="1"/>
    <n v="0"/>
    <n v="0"/>
    <n v="0"/>
    <n v="1"/>
  </r>
  <r>
    <x v="20"/>
    <x v="231"/>
    <x v="1"/>
    <x v="4"/>
    <n v="1"/>
    <n v="2"/>
    <n v="0"/>
    <n v="0"/>
    <n v="2"/>
    <n v="1"/>
    <n v="0"/>
    <n v="1"/>
    <n v="1"/>
    <n v="3"/>
  </r>
  <r>
    <x v="20"/>
    <x v="232"/>
    <x v="0"/>
    <x v="0"/>
    <n v="19"/>
    <n v="8"/>
    <n v="7"/>
    <n v="2"/>
    <n v="23"/>
    <n v="6"/>
    <n v="2"/>
    <n v="11"/>
    <n v="15"/>
    <n v="34"/>
  </r>
  <r>
    <x v="20"/>
    <x v="232"/>
    <x v="0"/>
    <x v="5"/>
    <n v="2"/>
    <n v="0"/>
    <n v="0"/>
    <n v="0"/>
    <n v="0"/>
    <n v="2"/>
    <n v="0"/>
    <n v="0"/>
    <n v="0"/>
    <n v="2"/>
  </r>
  <r>
    <x v="20"/>
    <x v="232"/>
    <x v="0"/>
    <x v="1"/>
    <n v="3"/>
    <n v="0"/>
    <n v="0"/>
    <n v="0"/>
    <n v="0"/>
    <n v="2"/>
    <n v="1"/>
    <n v="0"/>
    <n v="0"/>
    <n v="3"/>
  </r>
  <r>
    <x v="20"/>
    <x v="232"/>
    <x v="0"/>
    <x v="4"/>
    <n v="0"/>
    <n v="1"/>
    <n v="1"/>
    <n v="1"/>
    <n v="2"/>
    <n v="0"/>
    <n v="0"/>
    <n v="0"/>
    <n v="2"/>
    <n v="2"/>
  </r>
  <r>
    <x v="20"/>
    <x v="232"/>
    <x v="1"/>
    <x v="0"/>
    <n v="8"/>
    <n v="2"/>
    <n v="3"/>
    <n v="0"/>
    <n v="8"/>
    <n v="5"/>
    <n v="0"/>
    <n v="4"/>
    <n v="4"/>
    <n v="13"/>
  </r>
  <r>
    <x v="20"/>
    <x v="232"/>
    <x v="1"/>
    <x v="1"/>
    <n v="1"/>
    <n v="0"/>
    <n v="0"/>
    <n v="0"/>
    <n v="0"/>
    <n v="1"/>
    <n v="0"/>
    <n v="0"/>
    <n v="0"/>
    <n v="1"/>
  </r>
  <r>
    <x v="20"/>
    <x v="232"/>
    <x v="1"/>
    <x v="3"/>
    <n v="1"/>
    <n v="0"/>
    <n v="1"/>
    <n v="1"/>
    <n v="1"/>
    <n v="1"/>
    <n v="0"/>
    <n v="1"/>
    <n v="0"/>
    <n v="2"/>
  </r>
  <r>
    <x v="20"/>
    <x v="232"/>
    <x v="1"/>
    <x v="4"/>
    <n v="1"/>
    <n v="0"/>
    <n v="0"/>
    <n v="0"/>
    <n v="0"/>
    <n v="1"/>
    <n v="0"/>
    <n v="0"/>
    <n v="0"/>
    <n v="1"/>
  </r>
  <r>
    <x v="20"/>
    <x v="233"/>
    <x v="0"/>
    <x v="0"/>
    <n v="14"/>
    <n v="12"/>
    <n v="6"/>
    <n v="1"/>
    <n v="22"/>
    <n v="7"/>
    <n v="0"/>
    <n v="6"/>
    <n v="19"/>
    <n v="32"/>
  </r>
  <r>
    <x v="20"/>
    <x v="233"/>
    <x v="0"/>
    <x v="1"/>
    <n v="2"/>
    <n v="1"/>
    <n v="0"/>
    <n v="0"/>
    <n v="3"/>
    <n v="0"/>
    <n v="0"/>
    <n v="2"/>
    <n v="1"/>
    <n v="3"/>
  </r>
  <r>
    <x v="20"/>
    <x v="233"/>
    <x v="1"/>
    <x v="0"/>
    <n v="6"/>
    <n v="2"/>
    <n v="3"/>
    <n v="1"/>
    <n v="6"/>
    <n v="4"/>
    <n v="2"/>
    <n v="2"/>
    <n v="3"/>
    <n v="11"/>
  </r>
  <r>
    <x v="20"/>
    <x v="233"/>
    <x v="1"/>
    <x v="4"/>
    <n v="2"/>
    <n v="0"/>
    <n v="3"/>
    <n v="0"/>
    <n v="3"/>
    <n v="2"/>
    <n v="0"/>
    <n v="1"/>
    <n v="2"/>
    <n v="5"/>
  </r>
  <r>
    <x v="20"/>
    <x v="234"/>
    <x v="0"/>
    <x v="0"/>
    <n v="11"/>
    <n v="6"/>
    <n v="7"/>
    <n v="1"/>
    <n v="15"/>
    <n v="5"/>
    <n v="3"/>
    <n v="3"/>
    <n v="13"/>
    <n v="24"/>
  </r>
  <r>
    <x v="20"/>
    <x v="234"/>
    <x v="0"/>
    <x v="5"/>
    <n v="0"/>
    <n v="2"/>
    <n v="0"/>
    <n v="0"/>
    <n v="2"/>
    <n v="0"/>
    <n v="0"/>
    <n v="0"/>
    <n v="2"/>
    <n v="2"/>
  </r>
  <r>
    <x v="20"/>
    <x v="234"/>
    <x v="0"/>
    <x v="3"/>
    <n v="3"/>
    <n v="0"/>
    <n v="0"/>
    <n v="0"/>
    <n v="1"/>
    <n v="2"/>
    <n v="0"/>
    <n v="0"/>
    <n v="1"/>
    <n v="3"/>
  </r>
  <r>
    <x v="20"/>
    <x v="234"/>
    <x v="0"/>
    <x v="2"/>
    <n v="2"/>
    <n v="0"/>
    <n v="0"/>
    <n v="0"/>
    <n v="0"/>
    <n v="2"/>
    <n v="0"/>
    <n v="0"/>
    <n v="0"/>
    <n v="2"/>
  </r>
  <r>
    <x v="20"/>
    <x v="234"/>
    <x v="0"/>
    <x v="4"/>
    <n v="2"/>
    <n v="0"/>
    <n v="0"/>
    <n v="0"/>
    <n v="0"/>
    <n v="1"/>
    <n v="1"/>
    <n v="0"/>
    <n v="0"/>
    <n v="2"/>
  </r>
  <r>
    <x v="20"/>
    <x v="234"/>
    <x v="1"/>
    <x v="0"/>
    <n v="6"/>
    <n v="1"/>
    <n v="2"/>
    <n v="1"/>
    <n v="6"/>
    <n v="3"/>
    <n v="0"/>
    <n v="4"/>
    <n v="2"/>
    <n v="9"/>
  </r>
  <r>
    <x v="20"/>
    <x v="234"/>
    <x v="1"/>
    <x v="1"/>
    <n v="1"/>
    <n v="1"/>
    <n v="0"/>
    <n v="0"/>
    <n v="1"/>
    <n v="1"/>
    <n v="0"/>
    <n v="0"/>
    <n v="1"/>
    <n v="2"/>
  </r>
  <r>
    <x v="20"/>
    <x v="234"/>
    <x v="1"/>
    <x v="3"/>
    <n v="1"/>
    <n v="0"/>
    <n v="0"/>
    <n v="0"/>
    <n v="1"/>
    <n v="0"/>
    <n v="0"/>
    <n v="1"/>
    <n v="0"/>
    <n v="1"/>
  </r>
  <r>
    <x v="20"/>
    <x v="234"/>
    <x v="1"/>
    <x v="2"/>
    <n v="0"/>
    <n v="2"/>
    <n v="0"/>
    <n v="2"/>
    <n v="2"/>
    <n v="0"/>
    <n v="0"/>
    <n v="0"/>
    <n v="2"/>
    <n v="2"/>
  </r>
  <r>
    <x v="20"/>
    <x v="234"/>
    <x v="1"/>
    <x v="4"/>
    <n v="0"/>
    <n v="1"/>
    <n v="0"/>
    <n v="0"/>
    <n v="1"/>
    <n v="0"/>
    <n v="0"/>
    <n v="0"/>
    <n v="1"/>
    <n v="1"/>
  </r>
  <r>
    <x v="20"/>
    <x v="235"/>
    <x v="0"/>
    <x v="0"/>
    <n v="8"/>
    <n v="6"/>
    <n v="11"/>
    <n v="4"/>
    <n v="19"/>
    <n v="6"/>
    <n v="0"/>
    <n v="7"/>
    <n v="12"/>
    <n v="25"/>
  </r>
  <r>
    <x v="20"/>
    <x v="235"/>
    <x v="0"/>
    <x v="5"/>
    <n v="2"/>
    <n v="0"/>
    <n v="1"/>
    <n v="0"/>
    <n v="2"/>
    <n v="1"/>
    <n v="0"/>
    <n v="0"/>
    <n v="2"/>
    <n v="3"/>
  </r>
  <r>
    <x v="20"/>
    <x v="235"/>
    <x v="1"/>
    <x v="0"/>
    <n v="7"/>
    <n v="1"/>
    <n v="4"/>
    <n v="3"/>
    <n v="6"/>
    <n v="6"/>
    <n v="0"/>
    <n v="1"/>
    <n v="5"/>
    <n v="12"/>
  </r>
  <r>
    <x v="20"/>
    <x v="235"/>
    <x v="1"/>
    <x v="5"/>
    <n v="2"/>
    <n v="0"/>
    <n v="1"/>
    <n v="0"/>
    <n v="1"/>
    <n v="2"/>
    <n v="0"/>
    <n v="0"/>
    <n v="1"/>
    <n v="3"/>
  </r>
  <r>
    <x v="20"/>
    <x v="235"/>
    <x v="1"/>
    <x v="1"/>
    <n v="2"/>
    <n v="0"/>
    <n v="0"/>
    <n v="0"/>
    <n v="0"/>
    <n v="2"/>
    <n v="0"/>
    <n v="0"/>
    <n v="0"/>
    <n v="2"/>
  </r>
  <r>
    <x v="20"/>
    <x v="235"/>
    <x v="1"/>
    <x v="2"/>
    <n v="0"/>
    <n v="1"/>
    <n v="0"/>
    <n v="0"/>
    <n v="1"/>
    <n v="0"/>
    <n v="0"/>
    <n v="0"/>
    <n v="1"/>
    <n v="1"/>
  </r>
  <r>
    <x v="20"/>
    <x v="235"/>
    <x v="1"/>
    <x v="4"/>
    <n v="1"/>
    <n v="1"/>
    <n v="0"/>
    <n v="0"/>
    <n v="1"/>
    <n v="1"/>
    <n v="0"/>
    <n v="0"/>
    <n v="1"/>
    <n v="2"/>
  </r>
  <r>
    <x v="20"/>
    <x v="155"/>
    <x v="0"/>
    <x v="0"/>
    <n v="10"/>
    <n v="13"/>
    <n v="3"/>
    <n v="2"/>
    <n v="17"/>
    <n v="7"/>
    <n v="2"/>
    <n v="4"/>
    <n v="13"/>
    <n v="26"/>
  </r>
  <r>
    <x v="20"/>
    <x v="155"/>
    <x v="0"/>
    <x v="5"/>
    <n v="0"/>
    <n v="0"/>
    <n v="1"/>
    <n v="0"/>
    <n v="1"/>
    <n v="0"/>
    <n v="0"/>
    <n v="1"/>
    <n v="0"/>
    <n v="1"/>
  </r>
  <r>
    <x v="20"/>
    <x v="155"/>
    <x v="0"/>
    <x v="1"/>
    <n v="0"/>
    <n v="0"/>
    <n v="1"/>
    <n v="1"/>
    <n v="1"/>
    <n v="0"/>
    <n v="0"/>
    <n v="0"/>
    <n v="1"/>
    <n v="1"/>
  </r>
  <r>
    <x v="20"/>
    <x v="155"/>
    <x v="0"/>
    <x v="3"/>
    <n v="1"/>
    <n v="0"/>
    <n v="0"/>
    <n v="0"/>
    <n v="0"/>
    <n v="1"/>
    <n v="0"/>
    <n v="0"/>
    <n v="0"/>
    <n v="1"/>
  </r>
  <r>
    <x v="20"/>
    <x v="155"/>
    <x v="0"/>
    <x v="2"/>
    <n v="0"/>
    <n v="2"/>
    <n v="0"/>
    <n v="0"/>
    <n v="2"/>
    <n v="0"/>
    <n v="0"/>
    <n v="0"/>
    <n v="2"/>
    <n v="2"/>
  </r>
  <r>
    <x v="20"/>
    <x v="155"/>
    <x v="0"/>
    <x v="4"/>
    <n v="0"/>
    <n v="0"/>
    <n v="1"/>
    <n v="0"/>
    <n v="1"/>
    <n v="0"/>
    <n v="0"/>
    <n v="0"/>
    <n v="1"/>
    <n v="1"/>
  </r>
  <r>
    <x v="20"/>
    <x v="155"/>
    <x v="1"/>
    <x v="0"/>
    <n v="2"/>
    <n v="1"/>
    <n v="1"/>
    <n v="1"/>
    <n v="3"/>
    <n v="1"/>
    <n v="0"/>
    <n v="2"/>
    <n v="1"/>
    <n v="4"/>
  </r>
  <r>
    <x v="20"/>
    <x v="155"/>
    <x v="1"/>
    <x v="5"/>
    <n v="2"/>
    <n v="0"/>
    <n v="0"/>
    <n v="0"/>
    <n v="0"/>
    <n v="1"/>
    <n v="0"/>
    <n v="1"/>
    <n v="0"/>
    <n v="2"/>
  </r>
  <r>
    <x v="20"/>
    <x v="155"/>
    <x v="1"/>
    <x v="1"/>
    <n v="1"/>
    <n v="0"/>
    <n v="0"/>
    <n v="0"/>
    <n v="0"/>
    <n v="1"/>
    <n v="0"/>
    <n v="0"/>
    <n v="0"/>
    <n v="1"/>
  </r>
  <r>
    <x v="20"/>
    <x v="155"/>
    <x v="1"/>
    <x v="4"/>
    <n v="1"/>
    <n v="0"/>
    <n v="1"/>
    <n v="1"/>
    <n v="1"/>
    <n v="1"/>
    <n v="0"/>
    <n v="0"/>
    <n v="1"/>
    <n v="2"/>
  </r>
  <r>
    <x v="20"/>
    <x v="236"/>
    <x v="0"/>
    <x v="0"/>
    <n v="3"/>
    <n v="5"/>
    <n v="4"/>
    <n v="0"/>
    <n v="11"/>
    <n v="1"/>
    <n v="0"/>
    <n v="4"/>
    <n v="7"/>
    <n v="12"/>
  </r>
  <r>
    <x v="20"/>
    <x v="236"/>
    <x v="0"/>
    <x v="5"/>
    <n v="2"/>
    <n v="2"/>
    <n v="0"/>
    <n v="0"/>
    <n v="2"/>
    <n v="2"/>
    <n v="0"/>
    <n v="1"/>
    <n v="1"/>
    <n v="4"/>
  </r>
  <r>
    <x v="20"/>
    <x v="236"/>
    <x v="0"/>
    <x v="1"/>
    <n v="0"/>
    <n v="0"/>
    <n v="1"/>
    <n v="0"/>
    <n v="1"/>
    <n v="0"/>
    <n v="0"/>
    <n v="1"/>
    <n v="0"/>
    <n v="1"/>
  </r>
  <r>
    <x v="20"/>
    <x v="236"/>
    <x v="0"/>
    <x v="2"/>
    <n v="0"/>
    <n v="1"/>
    <n v="0"/>
    <n v="0"/>
    <n v="1"/>
    <n v="0"/>
    <n v="0"/>
    <n v="0"/>
    <n v="1"/>
    <n v="1"/>
  </r>
  <r>
    <x v="20"/>
    <x v="236"/>
    <x v="0"/>
    <x v="4"/>
    <n v="0"/>
    <n v="1"/>
    <n v="0"/>
    <n v="0"/>
    <n v="1"/>
    <n v="0"/>
    <n v="0"/>
    <n v="0"/>
    <n v="1"/>
    <n v="1"/>
  </r>
  <r>
    <x v="20"/>
    <x v="236"/>
    <x v="1"/>
    <x v="0"/>
    <n v="5"/>
    <n v="1"/>
    <n v="0"/>
    <n v="0"/>
    <n v="3"/>
    <n v="2"/>
    <n v="1"/>
    <n v="2"/>
    <n v="1"/>
    <n v="6"/>
  </r>
  <r>
    <x v="20"/>
    <x v="236"/>
    <x v="1"/>
    <x v="4"/>
    <n v="0"/>
    <n v="1"/>
    <n v="0"/>
    <n v="0"/>
    <n v="1"/>
    <n v="0"/>
    <n v="0"/>
    <n v="1"/>
    <n v="0"/>
    <n v="1"/>
  </r>
  <r>
    <x v="20"/>
    <x v="237"/>
    <x v="0"/>
    <x v="0"/>
    <n v="8"/>
    <n v="7"/>
    <n v="3"/>
    <n v="0"/>
    <n v="13"/>
    <n v="3"/>
    <n v="3"/>
    <n v="5"/>
    <n v="7"/>
    <n v="18"/>
  </r>
  <r>
    <x v="20"/>
    <x v="237"/>
    <x v="0"/>
    <x v="4"/>
    <n v="1"/>
    <n v="0"/>
    <n v="0"/>
    <n v="0"/>
    <n v="0"/>
    <n v="0"/>
    <n v="0"/>
    <n v="1"/>
    <n v="0"/>
    <n v="1"/>
  </r>
  <r>
    <x v="20"/>
    <x v="237"/>
    <x v="1"/>
    <x v="0"/>
    <n v="2"/>
    <n v="3"/>
    <n v="2"/>
    <n v="2"/>
    <n v="5"/>
    <n v="1"/>
    <n v="0"/>
    <n v="1"/>
    <n v="5"/>
    <n v="7"/>
  </r>
  <r>
    <x v="20"/>
    <x v="238"/>
    <x v="0"/>
    <x v="0"/>
    <n v="9"/>
    <n v="6"/>
    <n v="2"/>
    <n v="1"/>
    <n v="12"/>
    <n v="2"/>
    <n v="1"/>
    <n v="6"/>
    <n v="8"/>
    <n v="17"/>
  </r>
  <r>
    <x v="20"/>
    <x v="238"/>
    <x v="0"/>
    <x v="4"/>
    <n v="0"/>
    <n v="1"/>
    <n v="0"/>
    <n v="0"/>
    <n v="1"/>
    <n v="0"/>
    <n v="0"/>
    <n v="1"/>
    <n v="0"/>
    <n v="1"/>
  </r>
  <r>
    <x v="20"/>
    <x v="238"/>
    <x v="1"/>
    <x v="0"/>
    <n v="2"/>
    <n v="3"/>
    <n v="0"/>
    <n v="0"/>
    <n v="4"/>
    <n v="1"/>
    <n v="0"/>
    <n v="3"/>
    <n v="1"/>
    <n v="5"/>
  </r>
  <r>
    <x v="20"/>
    <x v="239"/>
    <x v="0"/>
    <x v="0"/>
    <n v="5"/>
    <n v="1"/>
    <n v="1"/>
    <n v="0"/>
    <n v="2"/>
    <n v="5"/>
    <n v="0"/>
    <n v="0"/>
    <n v="2"/>
    <n v="7"/>
  </r>
  <r>
    <x v="20"/>
    <x v="239"/>
    <x v="0"/>
    <x v="3"/>
    <n v="1"/>
    <n v="0"/>
    <n v="0"/>
    <n v="0"/>
    <n v="1"/>
    <n v="0"/>
    <n v="0"/>
    <n v="1"/>
    <n v="0"/>
    <n v="1"/>
  </r>
  <r>
    <x v="20"/>
    <x v="239"/>
    <x v="0"/>
    <x v="4"/>
    <n v="1"/>
    <n v="0"/>
    <n v="0"/>
    <n v="0"/>
    <n v="0"/>
    <n v="1"/>
    <n v="0"/>
    <n v="0"/>
    <n v="0"/>
    <n v="1"/>
  </r>
  <r>
    <x v="20"/>
    <x v="239"/>
    <x v="1"/>
    <x v="0"/>
    <n v="2"/>
    <n v="1"/>
    <n v="2"/>
    <n v="0"/>
    <n v="3"/>
    <n v="1"/>
    <n v="0"/>
    <n v="1"/>
    <n v="3"/>
    <n v="5"/>
  </r>
  <r>
    <x v="20"/>
    <x v="240"/>
    <x v="0"/>
    <x v="0"/>
    <n v="1"/>
    <n v="4"/>
    <n v="0"/>
    <n v="0"/>
    <n v="4"/>
    <n v="1"/>
    <n v="0"/>
    <n v="1"/>
    <n v="3"/>
    <n v="5"/>
  </r>
  <r>
    <x v="20"/>
    <x v="241"/>
    <x v="0"/>
    <x v="4"/>
    <n v="1"/>
    <n v="0"/>
    <n v="0"/>
    <n v="0"/>
    <n v="0"/>
    <n v="1"/>
    <n v="0"/>
    <n v="0"/>
    <n v="0"/>
    <n v="1"/>
  </r>
  <r>
    <x v="20"/>
    <x v="241"/>
    <x v="1"/>
    <x v="2"/>
    <n v="1"/>
    <n v="0"/>
    <n v="0"/>
    <n v="0"/>
    <n v="0"/>
    <n v="1"/>
    <n v="0"/>
    <n v="0"/>
    <n v="0"/>
    <n v="1"/>
  </r>
  <r>
    <x v="20"/>
    <x v="0"/>
    <x v="0"/>
    <x v="0"/>
    <n v="107038"/>
    <n v="115987"/>
    <n v="59444"/>
    <n v="14418"/>
    <n v="202276"/>
    <n v="61015"/>
    <n v="11893"/>
    <n v="68871"/>
    <n v="140690"/>
    <n v="282469"/>
  </r>
  <r>
    <x v="20"/>
    <x v="0"/>
    <x v="0"/>
    <x v="5"/>
    <n v="13817"/>
    <n v="12548"/>
    <n v="7580"/>
    <n v="1833"/>
    <n v="24107"/>
    <n v="7750"/>
    <n v="1250"/>
    <n v="10491"/>
    <n v="14454"/>
    <n v="33945"/>
  </r>
  <r>
    <x v="20"/>
    <x v="0"/>
    <x v="0"/>
    <x v="1"/>
    <n v="6112"/>
    <n v="5213"/>
    <n v="4134"/>
    <n v="1079"/>
    <n v="11145"/>
    <n v="3454"/>
    <n v="499"/>
    <n v="4492"/>
    <n v="7014"/>
    <n v="15459"/>
  </r>
  <r>
    <x v="20"/>
    <x v="0"/>
    <x v="0"/>
    <x v="3"/>
    <n v="2294"/>
    <n v="1851"/>
    <n v="1826"/>
    <n v="506"/>
    <n v="4337"/>
    <n v="1288"/>
    <n v="227"/>
    <n v="1649"/>
    <n v="2807"/>
    <n v="5971"/>
  </r>
  <r>
    <x v="20"/>
    <x v="0"/>
    <x v="0"/>
    <x v="2"/>
    <n v="905"/>
    <n v="718"/>
    <n v="789"/>
    <n v="254"/>
    <n v="1772"/>
    <n v="493"/>
    <n v="87"/>
    <n v="698"/>
    <n v="1134"/>
    <n v="2412"/>
  </r>
  <r>
    <x v="20"/>
    <x v="0"/>
    <x v="0"/>
    <x v="4"/>
    <n v="915"/>
    <n v="598"/>
    <n v="762"/>
    <n v="276"/>
    <n v="1654"/>
    <n v="462"/>
    <n v="94"/>
    <n v="653"/>
    <n v="1066"/>
    <n v="2275"/>
  </r>
  <r>
    <x v="20"/>
    <x v="0"/>
    <x v="1"/>
    <x v="0"/>
    <n v="99682"/>
    <n v="94670"/>
    <n v="80678"/>
    <n v="40808"/>
    <n v="198964"/>
    <n v="60969"/>
    <n v="8942"/>
    <n v="68560"/>
    <n v="136559"/>
    <n v="275030"/>
  </r>
  <r>
    <x v="20"/>
    <x v="0"/>
    <x v="1"/>
    <x v="5"/>
    <n v="17353"/>
    <n v="12701"/>
    <n v="13056"/>
    <n v="7019"/>
    <n v="30203"/>
    <n v="10612"/>
    <n v="1414"/>
    <n v="13086"/>
    <n v="17998"/>
    <n v="43110"/>
  </r>
  <r>
    <x v="20"/>
    <x v="0"/>
    <x v="1"/>
    <x v="1"/>
    <n v="8180"/>
    <n v="5583"/>
    <n v="6397"/>
    <n v="3218"/>
    <n v="14098"/>
    <n v="5008"/>
    <n v="601"/>
    <n v="6121"/>
    <n v="8430"/>
    <n v="20160"/>
  </r>
  <r>
    <x v="20"/>
    <x v="0"/>
    <x v="1"/>
    <x v="3"/>
    <n v="2958"/>
    <n v="1982"/>
    <n v="2620"/>
    <n v="1294"/>
    <n v="5403"/>
    <n v="1739"/>
    <n v="259"/>
    <n v="2290"/>
    <n v="3272"/>
    <n v="7560"/>
  </r>
  <r>
    <x v="20"/>
    <x v="0"/>
    <x v="1"/>
    <x v="2"/>
    <n v="1115"/>
    <n v="657"/>
    <n v="871"/>
    <n v="412"/>
    <n v="1833"/>
    <n v="654"/>
    <n v="89"/>
    <n v="820"/>
    <n v="1080"/>
    <n v="2643"/>
  </r>
  <r>
    <x v="20"/>
    <x v="0"/>
    <x v="1"/>
    <x v="4"/>
    <n v="970"/>
    <n v="549"/>
    <n v="803"/>
    <n v="352"/>
    <n v="1590"/>
    <n v="611"/>
    <n v="68"/>
    <n v="661"/>
    <n v="982"/>
    <n v="2322"/>
  </r>
  <r>
    <x v="21"/>
    <x v="12"/>
    <x v="0"/>
    <x v="0"/>
    <n v="8"/>
    <n v="0"/>
    <n v="0"/>
    <n v="0"/>
    <n v="0"/>
    <n v="8"/>
    <n v="0"/>
    <n v="0"/>
    <n v="0"/>
    <n v="8"/>
  </r>
  <r>
    <x v="21"/>
    <x v="12"/>
    <x v="1"/>
    <x v="0"/>
    <n v="2"/>
    <n v="0"/>
    <n v="0"/>
    <n v="0"/>
    <n v="0"/>
    <n v="2"/>
    <n v="0"/>
    <n v="0"/>
    <n v="0"/>
    <n v="2"/>
  </r>
  <r>
    <x v="21"/>
    <x v="13"/>
    <x v="0"/>
    <x v="0"/>
    <n v="6"/>
    <n v="0"/>
    <n v="0"/>
    <n v="0"/>
    <n v="0"/>
    <n v="6"/>
    <n v="0"/>
    <n v="0"/>
    <n v="0"/>
    <n v="6"/>
  </r>
  <r>
    <x v="21"/>
    <x v="13"/>
    <x v="1"/>
    <x v="0"/>
    <n v="3"/>
    <n v="0"/>
    <n v="0"/>
    <n v="0"/>
    <n v="0"/>
    <n v="3"/>
    <n v="0"/>
    <n v="0"/>
    <n v="0"/>
    <n v="3"/>
  </r>
  <r>
    <x v="21"/>
    <x v="156"/>
    <x v="0"/>
    <x v="0"/>
    <n v="10"/>
    <n v="0"/>
    <n v="0"/>
    <n v="0"/>
    <n v="0"/>
    <n v="10"/>
    <n v="0"/>
    <n v="0"/>
    <n v="0"/>
    <n v="10"/>
  </r>
  <r>
    <x v="21"/>
    <x v="156"/>
    <x v="1"/>
    <x v="0"/>
    <n v="3"/>
    <n v="0"/>
    <n v="0"/>
    <n v="0"/>
    <n v="0"/>
    <n v="3"/>
    <n v="0"/>
    <n v="0"/>
    <n v="0"/>
    <n v="3"/>
  </r>
  <r>
    <x v="21"/>
    <x v="14"/>
    <x v="0"/>
    <x v="0"/>
    <n v="7"/>
    <n v="0"/>
    <n v="0"/>
    <n v="0"/>
    <n v="0"/>
    <n v="7"/>
    <n v="0"/>
    <n v="0"/>
    <n v="0"/>
    <n v="7"/>
  </r>
  <r>
    <x v="21"/>
    <x v="14"/>
    <x v="1"/>
    <x v="0"/>
    <n v="7"/>
    <n v="0"/>
    <n v="0"/>
    <n v="0"/>
    <n v="0"/>
    <n v="7"/>
    <n v="0"/>
    <n v="0"/>
    <n v="0"/>
    <n v="7"/>
  </r>
  <r>
    <x v="21"/>
    <x v="15"/>
    <x v="0"/>
    <x v="0"/>
    <n v="18"/>
    <n v="0"/>
    <n v="0"/>
    <n v="0"/>
    <n v="0"/>
    <n v="18"/>
    <n v="0"/>
    <n v="0"/>
    <n v="0"/>
    <n v="18"/>
  </r>
  <r>
    <x v="21"/>
    <x v="15"/>
    <x v="1"/>
    <x v="0"/>
    <n v="8"/>
    <n v="0"/>
    <n v="0"/>
    <n v="0"/>
    <n v="0"/>
    <n v="8"/>
    <n v="0"/>
    <n v="0"/>
    <n v="0"/>
    <n v="8"/>
  </r>
  <r>
    <x v="21"/>
    <x v="157"/>
    <x v="0"/>
    <x v="0"/>
    <n v="17"/>
    <n v="0"/>
    <n v="0"/>
    <n v="0"/>
    <n v="0"/>
    <n v="17"/>
    <n v="0"/>
    <n v="0"/>
    <n v="0"/>
    <n v="17"/>
  </r>
  <r>
    <x v="21"/>
    <x v="157"/>
    <x v="1"/>
    <x v="0"/>
    <n v="4"/>
    <n v="0"/>
    <n v="0"/>
    <n v="0"/>
    <n v="0"/>
    <n v="4"/>
    <n v="0"/>
    <n v="0"/>
    <n v="0"/>
    <n v="4"/>
  </r>
  <r>
    <x v="21"/>
    <x v="158"/>
    <x v="0"/>
    <x v="0"/>
    <n v="10"/>
    <n v="0"/>
    <n v="0"/>
    <n v="0"/>
    <n v="0"/>
    <n v="10"/>
    <n v="0"/>
    <n v="0"/>
    <n v="0"/>
    <n v="10"/>
  </r>
  <r>
    <x v="21"/>
    <x v="158"/>
    <x v="1"/>
    <x v="0"/>
    <n v="6"/>
    <n v="0"/>
    <n v="0"/>
    <n v="0"/>
    <n v="0"/>
    <n v="6"/>
    <n v="0"/>
    <n v="0"/>
    <n v="0"/>
    <n v="6"/>
  </r>
  <r>
    <x v="21"/>
    <x v="16"/>
    <x v="0"/>
    <x v="0"/>
    <n v="8"/>
    <n v="0"/>
    <n v="0"/>
    <n v="0"/>
    <n v="0"/>
    <n v="8"/>
    <n v="0"/>
    <n v="0"/>
    <n v="0"/>
    <n v="8"/>
  </r>
  <r>
    <x v="21"/>
    <x v="16"/>
    <x v="1"/>
    <x v="0"/>
    <n v="5"/>
    <n v="0"/>
    <n v="0"/>
    <n v="0"/>
    <n v="0"/>
    <n v="5"/>
    <n v="0"/>
    <n v="0"/>
    <n v="0"/>
    <n v="5"/>
  </r>
  <r>
    <x v="21"/>
    <x v="159"/>
    <x v="0"/>
    <x v="0"/>
    <n v="8"/>
    <n v="0"/>
    <n v="0"/>
    <n v="0"/>
    <n v="0"/>
    <n v="8"/>
    <n v="0"/>
    <n v="0"/>
    <n v="0"/>
    <n v="8"/>
  </r>
  <r>
    <x v="21"/>
    <x v="159"/>
    <x v="1"/>
    <x v="0"/>
    <n v="9"/>
    <n v="0"/>
    <n v="0"/>
    <n v="0"/>
    <n v="0"/>
    <n v="9"/>
    <n v="0"/>
    <n v="0"/>
    <n v="0"/>
    <n v="9"/>
  </r>
  <r>
    <x v="21"/>
    <x v="17"/>
    <x v="0"/>
    <x v="0"/>
    <n v="12"/>
    <n v="0"/>
    <n v="0"/>
    <n v="0"/>
    <n v="0"/>
    <n v="12"/>
    <n v="0"/>
    <n v="0"/>
    <n v="0"/>
    <n v="12"/>
  </r>
  <r>
    <x v="21"/>
    <x v="17"/>
    <x v="1"/>
    <x v="0"/>
    <n v="8"/>
    <n v="0"/>
    <n v="0"/>
    <n v="0"/>
    <n v="0"/>
    <n v="8"/>
    <n v="0"/>
    <n v="0"/>
    <n v="0"/>
    <n v="8"/>
  </r>
  <r>
    <x v="21"/>
    <x v="18"/>
    <x v="0"/>
    <x v="0"/>
    <n v="17"/>
    <n v="0"/>
    <n v="0"/>
    <n v="0"/>
    <n v="0"/>
    <n v="17"/>
    <n v="0"/>
    <n v="0"/>
    <n v="0"/>
    <n v="17"/>
  </r>
  <r>
    <x v="21"/>
    <x v="18"/>
    <x v="0"/>
    <x v="3"/>
    <n v="1"/>
    <n v="0"/>
    <n v="0"/>
    <n v="0"/>
    <n v="0"/>
    <n v="1"/>
    <n v="0"/>
    <n v="0"/>
    <n v="0"/>
    <n v="1"/>
  </r>
  <r>
    <x v="21"/>
    <x v="18"/>
    <x v="1"/>
    <x v="0"/>
    <n v="10"/>
    <n v="0"/>
    <n v="0"/>
    <n v="0"/>
    <n v="0"/>
    <n v="10"/>
    <n v="0"/>
    <n v="0"/>
    <n v="0"/>
    <n v="10"/>
  </r>
  <r>
    <x v="21"/>
    <x v="19"/>
    <x v="0"/>
    <x v="0"/>
    <n v="8"/>
    <n v="0"/>
    <n v="1"/>
    <n v="0"/>
    <n v="1"/>
    <n v="8"/>
    <n v="0"/>
    <n v="1"/>
    <n v="0"/>
    <n v="9"/>
  </r>
  <r>
    <x v="21"/>
    <x v="19"/>
    <x v="1"/>
    <x v="0"/>
    <n v="8"/>
    <n v="0"/>
    <n v="0"/>
    <n v="0"/>
    <n v="0"/>
    <n v="8"/>
    <n v="0"/>
    <n v="0"/>
    <n v="0"/>
    <n v="8"/>
  </r>
  <r>
    <x v="21"/>
    <x v="20"/>
    <x v="0"/>
    <x v="0"/>
    <n v="16"/>
    <n v="0"/>
    <n v="0"/>
    <n v="0"/>
    <n v="0"/>
    <n v="16"/>
    <n v="0"/>
    <n v="0"/>
    <n v="0"/>
    <n v="16"/>
  </r>
  <r>
    <x v="21"/>
    <x v="20"/>
    <x v="1"/>
    <x v="0"/>
    <n v="6"/>
    <n v="0"/>
    <n v="0"/>
    <n v="0"/>
    <n v="0"/>
    <n v="6"/>
    <n v="0"/>
    <n v="0"/>
    <n v="0"/>
    <n v="6"/>
  </r>
  <r>
    <x v="21"/>
    <x v="21"/>
    <x v="0"/>
    <x v="0"/>
    <n v="10"/>
    <n v="0"/>
    <n v="0"/>
    <n v="0"/>
    <n v="0"/>
    <n v="10"/>
    <n v="0"/>
    <n v="0"/>
    <n v="0"/>
    <n v="10"/>
  </r>
  <r>
    <x v="21"/>
    <x v="21"/>
    <x v="1"/>
    <x v="0"/>
    <n v="8"/>
    <n v="0"/>
    <n v="0"/>
    <n v="0"/>
    <n v="0"/>
    <n v="8"/>
    <n v="0"/>
    <n v="0"/>
    <n v="0"/>
    <n v="8"/>
  </r>
  <r>
    <x v="21"/>
    <x v="21"/>
    <x v="1"/>
    <x v="1"/>
    <n v="1"/>
    <n v="0"/>
    <n v="0"/>
    <n v="0"/>
    <n v="0"/>
    <n v="1"/>
    <n v="0"/>
    <n v="0"/>
    <n v="0"/>
    <n v="1"/>
  </r>
  <r>
    <x v="21"/>
    <x v="22"/>
    <x v="0"/>
    <x v="0"/>
    <n v="18"/>
    <n v="0"/>
    <n v="0"/>
    <n v="0"/>
    <n v="1"/>
    <n v="17"/>
    <n v="0"/>
    <n v="1"/>
    <n v="0"/>
    <n v="18"/>
  </r>
  <r>
    <x v="21"/>
    <x v="22"/>
    <x v="1"/>
    <x v="0"/>
    <n v="6"/>
    <n v="0"/>
    <n v="0"/>
    <n v="0"/>
    <n v="0"/>
    <n v="6"/>
    <n v="0"/>
    <n v="0"/>
    <n v="0"/>
    <n v="6"/>
  </r>
  <r>
    <x v="21"/>
    <x v="160"/>
    <x v="0"/>
    <x v="0"/>
    <n v="14"/>
    <n v="0"/>
    <n v="0"/>
    <n v="0"/>
    <n v="0"/>
    <n v="14"/>
    <n v="0"/>
    <n v="0"/>
    <n v="0"/>
    <n v="14"/>
  </r>
  <r>
    <x v="21"/>
    <x v="160"/>
    <x v="1"/>
    <x v="0"/>
    <n v="9"/>
    <n v="0"/>
    <n v="0"/>
    <n v="0"/>
    <n v="0"/>
    <n v="9"/>
    <n v="0"/>
    <n v="0"/>
    <n v="0"/>
    <n v="9"/>
  </r>
  <r>
    <x v="21"/>
    <x v="1"/>
    <x v="0"/>
    <x v="0"/>
    <n v="12"/>
    <n v="0"/>
    <n v="0"/>
    <n v="0"/>
    <n v="0"/>
    <n v="12"/>
    <n v="0"/>
    <n v="0"/>
    <n v="0"/>
    <n v="12"/>
  </r>
  <r>
    <x v="21"/>
    <x v="1"/>
    <x v="1"/>
    <x v="0"/>
    <n v="6"/>
    <n v="0"/>
    <n v="0"/>
    <n v="0"/>
    <n v="0"/>
    <n v="6"/>
    <n v="0"/>
    <n v="0"/>
    <n v="0"/>
    <n v="6"/>
  </r>
  <r>
    <x v="21"/>
    <x v="23"/>
    <x v="0"/>
    <x v="0"/>
    <n v="17"/>
    <n v="0"/>
    <n v="0"/>
    <n v="0"/>
    <n v="0"/>
    <n v="17"/>
    <n v="0"/>
    <n v="0"/>
    <n v="0"/>
    <n v="17"/>
  </r>
  <r>
    <x v="21"/>
    <x v="23"/>
    <x v="1"/>
    <x v="0"/>
    <n v="5"/>
    <n v="0"/>
    <n v="0"/>
    <n v="0"/>
    <n v="0"/>
    <n v="5"/>
    <n v="0"/>
    <n v="0"/>
    <n v="0"/>
    <n v="5"/>
  </r>
  <r>
    <x v="21"/>
    <x v="24"/>
    <x v="0"/>
    <x v="0"/>
    <n v="11"/>
    <n v="0"/>
    <n v="0"/>
    <n v="0"/>
    <n v="0"/>
    <n v="11"/>
    <n v="0"/>
    <n v="0"/>
    <n v="0"/>
    <n v="11"/>
  </r>
  <r>
    <x v="21"/>
    <x v="24"/>
    <x v="1"/>
    <x v="0"/>
    <n v="8"/>
    <n v="0"/>
    <n v="0"/>
    <n v="0"/>
    <n v="0"/>
    <n v="8"/>
    <n v="0"/>
    <n v="0"/>
    <n v="0"/>
    <n v="8"/>
  </r>
  <r>
    <x v="21"/>
    <x v="25"/>
    <x v="0"/>
    <x v="0"/>
    <n v="9"/>
    <n v="0"/>
    <n v="0"/>
    <n v="0"/>
    <n v="0"/>
    <n v="9"/>
    <n v="0"/>
    <n v="0"/>
    <n v="0"/>
    <n v="9"/>
  </r>
  <r>
    <x v="21"/>
    <x v="25"/>
    <x v="1"/>
    <x v="0"/>
    <n v="13"/>
    <n v="0"/>
    <n v="0"/>
    <n v="0"/>
    <n v="0"/>
    <n v="13"/>
    <n v="0"/>
    <n v="0"/>
    <n v="0"/>
    <n v="13"/>
  </r>
  <r>
    <x v="21"/>
    <x v="26"/>
    <x v="0"/>
    <x v="0"/>
    <n v="15"/>
    <n v="0"/>
    <n v="0"/>
    <n v="0"/>
    <n v="0"/>
    <n v="14"/>
    <n v="1"/>
    <n v="0"/>
    <n v="0"/>
    <n v="15"/>
  </r>
  <r>
    <x v="21"/>
    <x v="26"/>
    <x v="1"/>
    <x v="0"/>
    <n v="4"/>
    <n v="0"/>
    <n v="0"/>
    <n v="0"/>
    <n v="0"/>
    <n v="4"/>
    <n v="0"/>
    <n v="0"/>
    <n v="0"/>
    <n v="4"/>
  </r>
  <r>
    <x v="21"/>
    <x v="27"/>
    <x v="0"/>
    <x v="0"/>
    <n v="13"/>
    <n v="0"/>
    <n v="0"/>
    <n v="0"/>
    <n v="0"/>
    <n v="13"/>
    <n v="0"/>
    <n v="0"/>
    <n v="0"/>
    <n v="13"/>
  </r>
  <r>
    <x v="21"/>
    <x v="27"/>
    <x v="1"/>
    <x v="0"/>
    <n v="3"/>
    <n v="0"/>
    <n v="0"/>
    <n v="0"/>
    <n v="0"/>
    <n v="3"/>
    <n v="0"/>
    <n v="0"/>
    <n v="0"/>
    <n v="3"/>
  </r>
  <r>
    <x v="21"/>
    <x v="28"/>
    <x v="0"/>
    <x v="0"/>
    <n v="13"/>
    <n v="0"/>
    <n v="0"/>
    <n v="0"/>
    <n v="0"/>
    <n v="13"/>
    <n v="0"/>
    <n v="0"/>
    <n v="0"/>
    <n v="13"/>
  </r>
  <r>
    <x v="21"/>
    <x v="28"/>
    <x v="1"/>
    <x v="0"/>
    <n v="6"/>
    <n v="0"/>
    <n v="1"/>
    <n v="0"/>
    <n v="1"/>
    <n v="6"/>
    <n v="0"/>
    <n v="1"/>
    <n v="0"/>
    <n v="7"/>
  </r>
  <r>
    <x v="21"/>
    <x v="29"/>
    <x v="0"/>
    <x v="0"/>
    <n v="7"/>
    <n v="0"/>
    <n v="0"/>
    <n v="0"/>
    <n v="0"/>
    <n v="7"/>
    <n v="0"/>
    <n v="0"/>
    <n v="0"/>
    <n v="7"/>
  </r>
  <r>
    <x v="21"/>
    <x v="29"/>
    <x v="1"/>
    <x v="0"/>
    <n v="6"/>
    <n v="0"/>
    <n v="0"/>
    <n v="0"/>
    <n v="0"/>
    <n v="6"/>
    <n v="0"/>
    <n v="0"/>
    <n v="0"/>
    <n v="6"/>
  </r>
  <r>
    <x v="21"/>
    <x v="161"/>
    <x v="0"/>
    <x v="0"/>
    <n v="16"/>
    <n v="0"/>
    <n v="0"/>
    <n v="0"/>
    <n v="0"/>
    <n v="16"/>
    <n v="0"/>
    <n v="0"/>
    <n v="0"/>
    <n v="16"/>
  </r>
  <r>
    <x v="21"/>
    <x v="161"/>
    <x v="1"/>
    <x v="0"/>
    <n v="4"/>
    <n v="0"/>
    <n v="0"/>
    <n v="0"/>
    <n v="0"/>
    <n v="4"/>
    <n v="0"/>
    <n v="0"/>
    <n v="0"/>
    <n v="4"/>
  </r>
  <r>
    <x v="21"/>
    <x v="162"/>
    <x v="0"/>
    <x v="0"/>
    <n v="9"/>
    <n v="0"/>
    <n v="0"/>
    <n v="0"/>
    <n v="0"/>
    <n v="9"/>
    <n v="0"/>
    <n v="0"/>
    <n v="0"/>
    <n v="9"/>
  </r>
  <r>
    <x v="21"/>
    <x v="162"/>
    <x v="1"/>
    <x v="0"/>
    <n v="10"/>
    <n v="0"/>
    <n v="0"/>
    <n v="0"/>
    <n v="0"/>
    <n v="10"/>
    <n v="0"/>
    <n v="0"/>
    <n v="0"/>
    <n v="10"/>
  </r>
  <r>
    <x v="21"/>
    <x v="162"/>
    <x v="1"/>
    <x v="1"/>
    <n v="1"/>
    <n v="0"/>
    <n v="0"/>
    <n v="0"/>
    <n v="0"/>
    <n v="1"/>
    <n v="0"/>
    <n v="0"/>
    <n v="0"/>
    <n v="1"/>
  </r>
  <r>
    <x v="21"/>
    <x v="163"/>
    <x v="0"/>
    <x v="0"/>
    <n v="20"/>
    <n v="0"/>
    <n v="0"/>
    <n v="0"/>
    <n v="1"/>
    <n v="19"/>
    <n v="0"/>
    <n v="1"/>
    <n v="0"/>
    <n v="20"/>
  </r>
  <r>
    <x v="21"/>
    <x v="163"/>
    <x v="1"/>
    <x v="0"/>
    <n v="6"/>
    <n v="0"/>
    <n v="0"/>
    <n v="0"/>
    <n v="0"/>
    <n v="6"/>
    <n v="0"/>
    <n v="0"/>
    <n v="0"/>
    <n v="6"/>
  </r>
  <r>
    <x v="21"/>
    <x v="30"/>
    <x v="0"/>
    <x v="0"/>
    <n v="13"/>
    <n v="0"/>
    <n v="0"/>
    <n v="0"/>
    <n v="1"/>
    <n v="12"/>
    <n v="0"/>
    <n v="0"/>
    <n v="1"/>
    <n v="13"/>
  </r>
  <r>
    <x v="21"/>
    <x v="30"/>
    <x v="1"/>
    <x v="0"/>
    <n v="7"/>
    <n v="0"/>
    <n v="0"/>
    <n v="0"/>
    <n v="0"/>
    <n v="7"/>
    <n v="0"/>
    <n v="0"/>
    <n v="0"/>
    <n v="7"/>
  </r>
  <r>
    <x v="21"/>
    <x v="31"/>
    <x v="0"/>
    <x v="0"/>
    <n v="11"/>
    <n v="0"/>
    <n v="0"/>
    <n v="0"/>
    <n v="0"/>
    <n v="11"/>
    <n v="0"/>
    <n v="0"/>
    <n v="0"/>
    <n v="11"/>
  </r>
  <r>
    <x v="21"/>
    <x v="31"/>
    <x v="1"/>
    <x v="0"/>
    <n v="14"/>
    <n v="0"/>
    <n v="0"/>
    <n v="0"/>
    <n v="0"/>
    <n v="14"/>
    <n v="0"/>
    <n v="0"/>
    <n v="0"/>
    <n v="14"/>
  </r>
  <r>
    <x v="21"/>
    <x v="164"/>
    <x v="0"/>
    <x v="0"/>
    <n v="9"/>
    <n v="0"/>
    <n v="0"/>
    <n v="0"/>
    <n v="0"/>
    <n v="9"/>
    <n v="0"/>
    <n v="0"/>
    <n v="0"/>
    <n v="9"/>
  </r>
  <r>
    <x v="21"/>
    <x v="164"/>
    <x v="1"/>
    <x v="0"/>
    <n v="7"/>
    <n v="0"/>
    <n v="0"/>
    <n v="0"/>
    <n v="0"/>
    <n v="7"/>
    <n v="0"/>
    <n v="0"/>
    <n v="0"/>
    <n v="7"/>
  </r>
  <r>
    <x v="21"/>
    <x v="164"/>
    <x v="1"/>
    <x v="4"/>
    <n v="1"/>
    <n v="0"/>
    <n v="0"/>
    <n v="0"/>
    <n v="0"/>
    <n v="1"/>
    <n v="0"/>
    <n v="0"/>
    <n v="0"/>
    <n v="1"/>
  </r>
  <r>
    <x v="21"/>
    <x v="32"/>
    <x v="0"/>
    <x v="0"/>
    <n v="15"/>
    <n v="1"/>
    <n v="0"/>
    <n v="0"/>
    <n v="1"/>
    <n v="15"/>
    <n v="0"/>
    <n v="1"/>
    <n v="0"/>
    <n v="16"/>
  </r>
  <r>
    <x v="21"/>
    <x v="32"/>
    <x v="1"/>
    <x v="0"/>
    <n v="9"/>
    <n v="0"/>
    <n v="0"/>
    <n v="0"/>
    <n v="0"/>
    <n v="9"/>
    <n v="0"/>
    <n v="0"/>
    <n v="0"/>
    <n v="9"/>
  </r>
  <r>
    <x v="21"/>
    <x v="32"/>
    <x v="1"/>
    <x v="5"/>
    <n v="1"/>
    <n v="0"/>
    <n v="0"/>
    <n v="0"/>
    <n v="0"/>
    <n v="1"/>
    <n v="0"/>
    <n v="0"/>
    <n v="0"/>
    <n v="1"/>
  </r>
  <r>
    <x v="21"/>
    <x v="33"/>
    <x v="0"/>
    <x v="0"/>
    <n v="15"/>
    <n v="0"/>
    <n v="0"/>
    <n v="0"/>
    <n v="1"/>
    <n v="14"/>
    <n v="0"/>
    <n v="0"/>
    <n v="1"/>
    <n v="15"/>
  </r>
  <r>
    <x v="21"/>
    <x v="33"/>
    <x v="1"/>
    <x v="0"/>
    <n v="9"/>
    <n v="0"/>
    <n v="0"/>
    <n v="0"/>
    <n v="0"/>
    <n v="9"/>
    <n v="0"/>
    <n v="0"/>
    <n v="0"/>
    <n v="9"/>
  </r>
  <r>
    <x v="21"/>
    <x v="33"/>
    <x v="1"/>
    <x v="1"/>
    <n v="1"/>
    <n v="0"/>
    <n v="0"/>
    <n v="0"/>
    <n v="0"/>
    <n v="1"/>
    <n v="0"/>
    <n v="0"/>
    <n v="0"/>
    <n v="1"/>
  </r>
  <r>
    <x v="21"/>
    <x v="34"/>
    <x v="0"/>
    <x v="0"/>
    <n v="20"/>
    <n v="0"/>
    <n v="0"/>
    <n v="0"/>
    <n v="0"/>
    <n v="20"/>
    <n v="0"/>
    <n v="0"/>
    <n v="0"/>
    <n v="20"/>
  </r>
  <r>
    <x v="21"/>
    <x v="34"/>
    <x v="0"/>
    <x v="1"/>
    <n v="1"/>
    <n v="0"/>
    <n v="0"/>
    <n v="0"/>
    <n v="0"/>
    <n v="1"/>
    <n v="0"/>
    <n v="0"/>
    <n v="0"/>
    <n v="1"/>
  </r>
  <r>
    <x v="21"/>
    <x v="34"/>
    <x v="0"/>
    <x v="4"/>
    <n v="1"/>
    <n v="0"/>
    <n v="0"/>
    <n v="0"/>
    <n v="0"/>
    <n v="1"/>
    <n v="0"/>
    <n v="0"/>
    <n v="0"/>
    <n v="1"/>
  </r>
  <r>
    <x v="21"/>
    <x v="34"/>
    <x v="1"/>
    <x v="0"/>
    <n v="12"/>
    <n v="0"/>
    <n v="0"/>
    <n v="0"/>
    <n v="0"/>
    <n v="12"/>
    <n v="0"/>
    <n v="0"/>
    <n v="0"/>
    <n v="12"/>
  </r>
  <r>
    <x v="21"/>
    <x v="35"/>
    <x v="0"/>
    <x v="0"/>
    <n v="26"/>
    <n v="0"/>
    <n v="0"/>
    <n v="0"/>
    <n v="0"/>
    <n v="26"/>
    <n v="0"/>
    <n v="0"/>
    <n v="0"/>
    <n v="26"/>
  </r>
  <r>
    <x v="21"/>
    <x v="35"/>
    <x v="0"/>
    <x v="5"/>
    <n v="2"/>
    <n v="0"/>
    <n v="0"/>
    <n v="0"/>
    <n v="0"/>
    <n v="2"/>
    <n v="0"/>
    <n v="0"/>
    <n v="0"/>
    <n v="2"/>
  </r>
  <r>
    <x v="21"/>
    <x v="35"/>
    <x v="0"/>
    <x v="3"/>
    <n v="1"/>
    <n v="0"/>
    <n v="0"/>
    <n v="0"/>
    <n v="0"/>
    <n v="1"/>
    <n v="0"/>
    <n v="0"/>
    <n v="0"/>
    <n v="1"/>
  </r>
  <r>
    <x v="21"/>
    <x v="35"/>
    <x v="1"/>
    <x v="0"/>
    <n v="13"/>
    <n v="0"/>
    <n v="0"/>
    <n v="0"/>
    <n v="0"/>
    <n v="13"/>
    <n v="0"/>
    <n v="0"/>
    <n v="0"/>
    <n v="13"/>
  </r>
  <r>
    <x v="21"/>
    <x v="35"/>
    <x v="1"/>
    <x v="5"/>
    <n v="1"/>
    <n v="0"/>
    <n v="0"/>
    <n v="0"/>
    <n v="0"/>
    <n v="1"/>
    <n v="0"/>
    <n v="0"/>
    <n v="0"/>
    <n v="1"/>
  </r>
  <r>
    <x v="21"/>
    <x v="35"/>
    <x v="1"/>
    <x v="4"/>
    <n v="2"/>
    <n v="0"/>
    <n v="0"/>
    <n v="0"/>
    <n v="0"/>
    <n v="2"/>
    <n v="0"/>
    <n v="0"/>
    <n v="0"/>
    <n v="2"/>
  </r>
  <r>
    <x v="21"/>
    <x v="2"/>
    <x v="0"/>
    <x v="0"/>
    <n v="23"/>
    <n v="0"/>
    <n v="0"/>
    <n v="0"/>
    <n v="0"/>
    <n v="22"/>
    <n v="0"/>
    <n v="1"/>
    <n v="0"/>
    <n v="23"/>
  </r>
  <r>
    <x v="21"/>
    <x v="2"/>
    <x v="0"/>
    <x v="5"/>
    <n v="1"/>
    <n v="0"/>
    <n v="0"/>
    <n v="0"/>
    <n v="0"/>
    <n v="1"/>
    <n v="0"/>
    <n v="0"/>
    <n v="0"/>
    <n v="1"/>
  </r>
  <r>
    <x v="21"/>
    <x v="2"/>
    <x v="0"/>
    <x v="4"/>
    <n v="2"/>
    <n v="0"/>
    <n v="0"/>
    <n v="0"/>
    <n v="0"/>
    <n v="2"/>
    <n v="0"/>
    <n v="0"/>
    <n v="0"/>
    <n v="2"/>
  </r>
  <r>
    <x v="21"/>
    <x v="2"/>
    <x v="1"/>
    <x v="0"/>
    <n v="8"/>
    <n v="0"/>
    <n v="0"/>
    <n v="0"/>
    <n v="0"/>
    <n v="8"/>
    <n v="0"/>
    <n v="0"/>
    <n v="0"/>
    <n v="8"/>
  </r>
  <r>
    <x v="21"/>
    <x v="2"/>
    <x v="1"/>
    <x v="3"/>
    <n v="1"/>
    <n v="0"/>
    <n v="0"/>
    <n v="0"/>
    <n v="0"/>
    <n v="1"/>
    <n v="0"/>
    <n v="0"/>
    <n v="0"/>
    <n v="1"/>
  </r>
  <r>
    <x v="21"/>
    <x v="2"/>
    <x v="1"/>
    <x v="2"/>
    <n v="1"/>
    <n v="0"/>
    <n v="0"/>
    <n v="0"/>
    <n v="0"/>
    <n v="1"/>
    <n v="0"/>
    <n v="0"/>
    <n v="0"/>
    <n v="1"/>
  </r>
  <r>
    <x v="21"/>
    <x v="3"/>
    <x v="0"/>
    <x v="0"/>
    <n v="17"/>
    <n v="0"/>
    <n v="0"/>
    <n v="0"/>
    <n v="0"/>
    <n v="17"/>
    <n v="0"/>
    <n v="0"/>
    <n v="0"/>
    <n v="17"/>
  </r>
  <r>
    <x v="21"/>
    <x v="3"/>
    <x v="0"/>
    <x v="5"/>
    <n v="4"/>
    <n v="0"/>
    <n v="0"/>
    <n v="0"/>
    <n v="0"/>
    <n v="4"/>
    <n v="0"/>
    <n v="0"/>
    <n v="0"/>
    <n v="4"/>
  </r>
  <r>
    <x v="21"/>
    <x v="3"/>
    <x v="0"/>
    <x v="1"/>
    <n v="3"/>
    <n v="0"/>
    <n v="0"/>
    <n v="0"/>
    <n v="0"/>
    <n v="3"/>
    <n v="0"/>
    <n v="0"/>
    <n v="0"/>
    <n v="3"/>
  </r>
  <r>
    <x v="21"/>
    <x v="3"/>
    <x v="0"/>
    <x v="3"/>
    <n v="2"/>
    <n v="0"/>
    <n v="0"/>
    <n v="0"/>
    <n v="0"/>
    <n v="2"/>
    <n v="0"/>
    <n v="0"/>
    <n v="0"/>
    <n v="2"/>
  </r>
  <r>
    <x v="21"/>
    <x v="3"/>
    <x v="1"/>
    <x v="0"/>
    <n v="5"/>
    <n v="0"/>
    <n v="0"/>
    <n v="0"/>
    <n v="0"/>
    <n v="5"/>
    <n v="0"/>
    <n v="0"/>
    <n v="0"/>
    <n v="5"/>
  </r>
  <r>
    <x v="21"/>
    <x v="3"/>
    <x v="1"/>
    <x v="1"/>
    <n v="2"/>
    <n v="0"/>
    <n v="0"/>
    <n v="0"/>
    <n v="0"/>
    <n v="2"/>
    <n v="0"/>
    <n v="0"/>
    <n v="0"/>
    <n v="2"/>
  </r>
  <r>
    <x v="21"/>
    <x v="3"/>
    <x v="1"/>
    <x v="3"/>
    <n v="1"/>
    <n v="0"/>
    <n v="0"/>
    <n v="0"/>
    <n v="0"/>
    <n v="1"/>
    <n v="0"/>
    <n v="0"/>
    <n v="0"/>
    <n v="1"/>
  </r>
  <r>
    <x v="21"/>
    <x v="3"/>
    <x v="1"/>
    <x v="4"/>
    <n v="1"/>
    <n v="0"/>
    <n v="0"/>
    <n v="0"/>
    <n v="0"/>
    <n v="1"/>
    <n v="0"/>
    <n v="0"/>
    <n v="0"/>
    <n v="1"/>
  </r>
  <r>
    <x v="21"/>
    <x v="36"/>
    <x v="0"/>
    <x v="0"/>
    <n v="20"/>
    <n v="0"/>
    <n v="0"/>
    <n v="0"/>
    <n v="0"/>
    <n v="20"/>
    <n v="0"/>
    <n v="0"/>
    <n v="0"/>
    <n v="20"/>
  </r>
  <r>
    <x v="21"/>
    <x v="36"/>
    <x v="0"/>
    <x v="5"/>
    <n v="3"/>
    <n v="0"/>
    <n v="0"/>
    <n v="0"/>
    <n v="0"/>
    <n v="3"/>
    <n v="0"/>
    <n v="0"/>
    <n v="0"/>
    <n v="3"/>
  </r>
  <r>
    <x v="21"/>
    <x v="36"/>
    <x v="0"/>
    <x v="1"/>
    <n v="1"/>
    <n v="0"/>
    <n v="0"/>
    <n v="0"/>
    <n v="0"/>
    <n v="1"/>
    <n v="0"/>
    <n v="0"/>
    <n v="0"/>
    <n v="1"/>
  </r>
  <r>
    <x v="21"/>
    <x v="36"/>
    <x v="0"/>
    <x v="3"/>
    <n v="1"/>
    <n v="0"/>
    <n v="0"/>
    <n v="0"/>
    <n v="0"/>
    <n v="1"/>
    <n v="0"/>
    <n v="0"/>
    <n v="0"/>
    <n v="1"/>
  </r>
  <r>
    <x v="21"/>
    <x v="36"/>
    <x v="0"/>
    <x v="2"/>
    <n v="1"/>
    <n v="0"/>
    <n v="0"/>
    <n v="0"/>
    <n v="0"/>
    <n v="1"/>
    <n v="0"/>
    <n v="0"/>
    <n v="0"/>
    <n v="1"/>
  </r>
  <r>
    <x v="21"/>
    <x v="36"/>
    <x v="0"/>
    <x v="4"/>
    <n v="4"/>
    <n v="0"/>
    <n v="0"/>
    <n v="0"/>
    <n v="0"/>
    <n v="4"/>
    <n v="0"/>
    <n v="0"/>
    <n v="0"/>
    <n v="4"/>
  </r>
  <r>
    <x v="21"/>
    <x v="36"/>
    <x v="1"/>
    <x v="0"/>
    <n v="12"/>
    <n v="1"/>
    <n v="0"/>
    <n v="0"/>
    <n v="1"/>
    <n v="12"/>
    <n v="0"/>
    <n v="1"/>
    <n v="0"/>
    <n v="13"/>
  </r>
  <r>
    <x v="21"/>
    <x v="36"/>
    <x v="1"/>
    <x v="5"/>
    <n v="1"/>
    <n v="0"/>
    <n v="0"/>
    <n v="0"/>
    <n v="0"/>
    <n v="1"/>
    <n v="0"/>
    <n v="0"/>
    <n v="0"/>
    <n v="1"/>
  </r>
  <r>
    <x v="21"/>
    <x v="36"/>
    <x v="1"/>
    <x v="1"/>
    <n v="1"/>
    <n v="0"/>
    <n v="0"/>
    <n v="0"/>
    <n v="0"/>
    <n v="1"/>
    <n v="0"/>
    <n v="0"/>
    <n v="0"/>
    <n v="1"/>
  </r>
  <r>
    <x v="21"/>
    <x v="36"/>
    <x v="1"/>
    <x v="4"/>
    <n v="2"/>
    <n v="0"/>
    <n v="0"/>
    <n v="0"/>
    <n v="0"/>
    <n v="2"/>
    <n v="0"/>
    <n v="0"/>
    <n v="0"/>
    <n v="2"/>
  </r>
  <r>
    <x v="21"/>
    <x v="37"/>
    <x v="0"/>
    <x v="0"/>
    <n v="15"/>
    <n v="0"/>
    <n v="0"/>
    <n v="0"/>
    <n v="0"/>
    <n v="15"/>
    <n v="0"/>
    <n v="0"/>
    <n v="0"/>
    <n v="15"/>
  </r>
  <r>
    <x v="21"/>
    <x v="37"/>
    <x v="0"/>
    <x v="1"/>
    <n v="2"/>
    <n v="0"/>
    <n v="0"/>
    <n v="0"/>
    <n v="0"/>
    <n v="2"/>
    <n v="0"/>
    <n v="0"/>
    <n v="0"/>
    <n v="2"/>
  </r>
  <r>
    <x v="21"/>
    <x v="37"/>
    <x v="0"/>
    <x v="3"/>
    <n v="2"/>
    <n v="0"/>
    <n v="0"/>
    <n v="0"/>
    <n v="0"/>
    <n v="2"/>
    <n v="0"/>
    <n v="0"/>
    <n v="0"/>
    <n v="2"/>
  </r>
  <r>
    <x v="21"/>
    <x v="37"/>
    <x v="0"/>
    <x v="4"/>
    <n v="2"/>
    <n v="0"/>
    <n v="0"/>
    <n v="0"/>
    <n v="0"/>
    <n v="2"/>
    <n v="0"/>
    <n v="0"/>
    <n v="0"/>
    <n v="2"/>
  </r>
  <r>
    <x v="21"/>
    <x v="37"/>
    <x v="1"/>
    <x v="0"/>
    <n v="11"/>
    <n v="0"/>
    <n v="0"/>
    <n v="0"/>
    <n v="0"/>
    <n v="11"/>
    <n v="0"/>
    <n v="0"/>
    <n v="0"/>
    <n v="11"/>
  </r>
  <r>
    <x v="21"/>
    <x v="37"/>
    <x v="1"/>
    <x v="3"/>
    <n v="2"/>
    <n v="0"/>
    <n v="0"/>
    <n v="0"/>
    <n v="0"/>
    <n v="2"/>
    <n v="0"/>
    <n v="0"/>
    <n v="0"/>
    <n v="2"/>
  </r>
  <r>
    <x v="21"/>
    <x v="37"/>
    <x v="1"/>
    <x v="2"/>
    <n v="1"/>
    <n v="0"/>
    <n v="0"/>
    <n v="0"/>
    <n v="0"/>
    <n v="1"/>
    <n v="0"/>
    <n v="0"/>
    <n v="0"/>
    <n v="1"/>
  </r>
  <r>
    <x v="21"/>
    <x v="38"/>
    <x v="0"/>
    <x v="0"/>
    <n v="13"/>
    <n v="0"/>
    <n v="0"/>
    <n v="0"/>
    <n v="0"/>
    <n v="13"/>
    <n v="0"/>
    <n v="0"/>
    <n v="0"/>
    <n v="13"/>
  </r>
  <r>
    <x v="21"/>
    <x v="38"/>
    <x v="0"/>
    <x v="5"/>
    <n v="1"/>
    <n v="0"/>
    <n v="0"/>
    <n v="0"/>
    <n v="0"/>
    <n v="1"/>
    <n v="0"/>
    <n v="0"/>
    <n v="0"/>
    <n v="1"/>
  </r>
  <r>
    <x v="21"/>
    <x v="38"/>
    <x v="0"/>
    <x v="1"/>
    <n v="2"/>
    <n v="0"/>
    <n v="0"/>
    <n v="0"/>
    <n v="0"/>
    <n v="2"/>
    <n v="0"/>
    <n v="0"/>
    <n v="0"/>
    <n v="2"/>
  </r>
  <r>
    <x v="21"/>
    <x v="38"/>
    <x v="0"/>
    <x v="3"/>
    <n v="1"/>
    <n v="0"/>
    <n v="0"/>
    <n v="0"/>
    <n v="0"/>
    <n v="1"/>
    <n v="0"/>
    <n v="0"/>
    <n v="0"/>
    <n v="1"/>
  </r>
  <r>
    <x v="21"/>
    <x v="38"/>
    <x v="0"/>
    <x v="2"/>
    <n v="2"/>
    <n v="0"/>
    <n v="0"/>
    <n v="0"/>
    <n v="0"/>
    <n v="2"/>
    <n v="0"/>
    <n v="0"/>
    <n v="0"/>
    <n v="2"/>
  </r>
  <r>
    <x v="21"/>
    <x v="38"/>
    <x v="0"/>
    <x v="4"/>
    <n v="2"/>
    <n v="0"/>
    <n v="0"/>
    <n v="0"/>
    <n v="0"/>
    <n v="2"/>
    <n v="0"/>
    <n v="0"/>
    <n v="0"/>
    <n v="2"/>
  </r>
  <r>
    <x v="21"/>
    <x v="38"/>
    <x v="1"/>
    <x v="0"/>
    <n v="8"/>
    <n v="0"/>
    <n v="0"/>
    <n v="0"/>
    <n v="0"/>
    <n v="8"/>
    <n v="0"/>
    <n v="0"/>
    <n v="0"/>
    <n v="8"/>
  </r>
  <r>
    <x v="21"/>
    <x v="38"/>
    <x v="1"/>
    <x v="5"/>
    <n v="1"/>
    <n v="0"/>
    <n v="0"/>
    <n v="0"/>
    <n v="0"/>
    <n v="1"/>
    <n v="0"/>
    <n v="0"/>
    <n v="0"/>
    <n v="1"/>
  </r>
  <r>
    <x v="21"/>
    <x v="38"/>
    <x v="1"/>
    <x v="4"/>
    <n v="1"/>
    <n v="0"/>
    <n v="0"/>
    <n v="0"/>
    <n v="0"/>
    <n v="1"/>
    <n v="0"/>
    <n v="0"/>
    <n v="0"/>
    <n v="1"/>
  </r>
  <r>
    <x v="21"/>
    <x v="39"/>
    <x v="0"/>
    <x v="0"/>
    <n v="22"/>
    <n v="0"/>
    <n v="0"/>
    <n v="0"/>
    <n v="0"/>
    <n v="22"/>
    <n v="0"/>
    <n v="0"/>
    <n v="0"/>
    <n v="22"/>
  </r>
  <r>
    <x v="21"/>
    <x v="39"/>
    <x v="0"/>
    <x v="3"/>
    <n v="1"/>
    <n v="0"/>
    <n v="0"/>
    <n v="0"/>
    <n v="0"/>
    <n v="1"/>
    <n v="0"/>
    <n v="0"/>
    <n v="0"/>
    <n v="1"/>
  </r>
  <r>
    <x v="21"/>
    <x v="39"/>
    <x v="1"/>
    <x v="0"/>
    <n v="11"/>
    <n v="0"/>
    <n v="0"/>
    <n v="0"/>
    <n v="0"/>
    <n v="11"/>
    <n v="0"/>
    <n v="0"/>
    <n v="0"/>
    <n v="11"/>
  </r>
  <r>
    <x v="21"/>
    <x v="39"/>
    <x v="1"/>
    <x v="3"/>
    <n v="1"/>
    <n v="0"/>
    <n v="0"/>
    <n v="0"/>
    <n v="0"/>
    <n v="1"/>
    <n v="0"/>
    <n v="0"/>
    <n v="0"/>
    <n v="1"/>
  </r>
  <r>
    <x v="21"/>
    <x v="39"/>
    <x v="1"/>
    <x v="4"/>
    <n v="5"/>
    <n v="0"/>
    <n v="0"/>
    <n v="0"/>
    <n v="0"/>
    <n v="5"/>
    <n v="0"/>
    <n v="0"/>
    <n v="0"/>
    <n v="5"/>
  </r>
  <r>
    <x v="21"/>
    <x v="40"/>
    <x v="0"/>
    <x v="0"/>
    <n v="11"/>
    <n v="0"/>
    <n v="0"/>
    <n v="0"/>
    <n v="0"/>
    <n v="11"/>
    <n v="0"/>
    <n v="0"/>
    <n v="0"/>
    <n v="11"/>
  </r>
  <r>
    <x v="21"/>
    <x v="40"/>
    <x v="0"/>
    <x v="5"/>
    <n v="1"/>
    <n v="0"/>
    <n v="0"/>
    <n v="0"/>
    <n v="0"/>
    <n v="1"/>
    <n v="0"/>
    <n v="0"/>
    <n v="0"/>
    <n v="1"/>
  </r>
  <r>
    <x v="21"/>
    <x v="40"/>
    <x v="0"/>
    <x v="3"/>
    <n v="2"/>
    <n v="0"/>
    <n v="0"/>
    <n v="0"/>
    <n v="0"/>
    <n v="2"/>
    <n v="0"/>
    <n v="0"/>
    <n v="0"/>
    <n v="2"/>
  </r>
  <r>
    <x v="21"/>
    <x v="40"/>
    <x v="0"/>
    <x v="2"/>
    <n v="1"/>
    <n v="0"/>
    <n v="0"/>
    <n v="0"/>
    <n v="0"/>
    <n v="1"/>
    <n v="0"/>
    <n v="0"/>
    <n v="0"/>
    <n v="1"/>
  </r>
  <r>
    <x v="21"/>
    <x v="40"/>
    <x v="1"/>
    <x v="0"/>
    <n v="5"/>
    <n v="0"/>
    <n v="0"/>
    <n v="0"/>
    <n v="0"/>
    <n v="5"/>
    <n v="0"/>
    <n v="0"/>
    <n v="0"/>
    <n v="5"/>
  </r>
  <r>
    <x v="21"/>
    <x v="40"/>
    <x v="1"/>
    <x v="3"/>
    <n v="1"/>
    <n v="0"/>
    <n v="0"/>
    <n v="0"/>
    <n v="0"/>
    <n v="1"/>
    <n v="0"/>
    <n v="0"/>
    <n v="0"/>
    <n v="1"/>
  </r>
  <r>
    <x v="21"/>
    <x v="40"/>
    <x v="1"/>
    <x v="4"/>
    <n v="1"/>
    <n v="0"/>
    <n v="0"/>
    <n v="0"/>
    <n v="0"/>
    <n v="1"/>
    <n v="0"/>
    <n v="0"/>
    <n v="0"/>
    <n v="1"/>
  </r>
  <r>
    <x v="21"/>
    <x v="41"/>
    <x v="0"/>
    <x v="0"/>
    <n v="22"/>
    <n v="0"/>
    <n v="0"/>
    <n v="0"/>
    <n v="0"/>
    <n v="22"/>
    <n v="0"/>
    <n v="0"/>
    <n v="0"/>
    <n v="22"/>
  </r>
  <r>
    <x v="21"/>
    <x v="41"/>
    <x v="0"/>
    <x v="1"/>
    <n v="1"/>
    <n v="0"/>
    <n v="0"/>
    <n v="0"/>
    <n v="0"/>
    <n v="1"/>
    <n v="0"/>
    <n v="0"/>
    <n v="0"/>
    <n v="1"/>
  </r>
  <r>
    <x v="21"/>
    <x v="41"/>
    <x v="0"/>
    <x v="3"/>
    <n v="1"/>
    <n v="0"/>
    <n v="0"/>
    <n v="0"/>
    <n v="0"/>
    <n v="1"/>
    <n v="0"/>
    <n v="0"/>
    <n v="0"/>
    <n v="1"/>
  </r>
  <r>
    <x v="21"/>
    <x v="41"/>
    <x v="0"/>
    <x v="4"/>
    <n v="1"/>
    <n v="0"/>
    <n v="0"/>
    <n v="0"/>
    <n v="0"/>
    <n v="1"/>
    <n v="0"/>
    <n v="0"/>
    <n v="0"/>
    <n v="1"/>
  </r>
  <r>
    <x v="21"/>
    <x v="41"/>
    <x v="1"/>
    <x v="0"/>
    <n v="13"/>
    <n v="0"/>
    <n v="0"/>
    <n v="0"/>
    <n v="0"/>
    <n v="13"/>
    <n v="0"/>
    <n v="0"/>
    <n v="0"/>
    <n v="13"/>
  </r>
  <r>
    <x v="21"/>
    <x v="41"/>
    <x v="1"/>
    <x v="3"/>
    <n v="1"/>
    <n v="0"/>
    <n v="0"/>
    <n v="0"/>
    <n v="0"/>
    <n v="1"/>
    <n v="0"/>
    <n v="0"/>
    <n v="0"/>
    <n v="1"/>
  </r>
  <r>
    <x v="21"/>
    <x v="41"/>
    <x v="1"/>
    <x v="2"/>
    <n v="1"/>
    <n v="0"/>
    <n v="0"/>
    <n v="0"/>
    <n v="0"/>
    <n v="1"/>
    <n v="0"/>
    <n v="0"/>
    <n v="0"/>
    <n v="1"/>
  </r>
  <r>
    <x v="21"/>
    <x v="42"/>
    <x v="0"/>
    <x v="0"/>
    <n v="27"/>
    <n v="0"/>
    <n v="0"/>
    <n v="0"/>
    <n v="0"/>
    <n v="27"/>
    <n v="0"/>
    <n v="0"/>
    <n v="0"/>
    <n v="27"/>
  </r>
  <r>
    <x v="21"/>
    <x v="42"/>
    <x v="0"/>
    <x v="1"/>
    <n v="1"/>
    <n v="0"/>
    <n v="0"/>
    <n v="0"/>
    <n v="0"/>
    <n v="1"/>
    <n v="0"/>
    <n v="0"/>
    <n v="0"/>
    <n v="1"/>
  </r>
  <r>
    <x v="21"/>
    <x v="42"/>
    <x v="0"/>
    <x v="4"/>
    <n v="1"/>
    <n v="0"/>
    <n v="0"/>
    <n v="0"/>
    <n v="0"/>
    <n v="1"/>
    <n v="0"/>
    <n v="0"/>
    <n v="0"/>
    <n v="1"/>
  </r>
  <r>
    <x v="21"/>
    <x v="42"/>
    <x v="1"/>
    <x v="0"/>
    <n v="12"/>
    <n v="0"/>
    <n v="0"/>
    <n v="0"/>
    <n v="0"/>
    <n v="12"/>
    <n v="0"/>
    <n v="0"/>
    <n v="0"/>
    <n v="12"/>
  </r>
  <r>
    <x v="21"/>
    <x v="42"/>
    <x v="1"/>
    <x v="5"/>
    <n v="1"/>
    <n v="0"/>
    <n v="0"/>
    <n v="0"/>
    <n v="0"/>
    <n v="1"/>
    <n v="0"/>
    <n v="0"/>
    <n v="0"/>
    <n v="1"/>
  </r>
  <r>
    <x v="21"/>
    <x v="42"/>
    <x v="1"/>
    <x v="1"/>
    <n v="1"/>
    <n v="0"/>
    <n v="0"/>
    <n v="0"/>
    <n v="0"/>
    <n v="1"/>
    <n v="0"/>
    <n v="0"/>
    <n v="0"/>
    <n v="1"/>
  </r>
  <r>
    <x v="21"/>
    <x v="42"/>
    <x v="1"/>
    <x v="4"/>
    <n v="1"/>
    <n v="0"/>
    <n v="0"/>
    <n v="0"/>
    <n v="0"/>
    <n v="1"/>
    <n v="0"/>
    <n v="0"/>
    <n v="0"/>
    <n v="1"/>
  </r>
  <r>
    <x v="21"/>
    <x v="43"/>
    <x v="0"/>
    <x v="0"/>
    <n v="22"/>
    <n v="0"/>
    <n v="0"/>
    <n v="0"/>
    <n v="0"/>
    <n v="22"/>
    <n v="0"/>
    <n v="0"/>
    <n v="0"/>
    <n v="22"/>
  </r>
  <r>
    <x v="21"/>
    <x v="43"/>
    <x v="0"/>
    <x v="5"/>
    <n v="1"/>
    <n v="0"/>
    <n v="0"/>
    <n v="0"/>
    <n v="0"/>
    <n v="1"/>
    <n v="0"/>
    <n v="0"/>
    <n v="0"/>
    <n v="1"/>
  </r>
  <r>
    <x v="21"/>
    <x v="43"/>
    <x v="0"/>
    <x v="1"/>
    <n v="1"/>
    <n v="0"/>
    <n v="0"/>
    <n v="0"/>
    <n v="0"/>
    <n v="1"/>
    <n v="0"/>
    <n v="0"/>
    <n v="0"/>
    <n v="1"/>
  </r>
  <r>
    <x v="21"/>
    <x v="43"/>
    <x v="0"/>
    <x v="3"/>
    <n v="2"/>
    <n v="0"/>
    <n v="0"/>
    <n v="0"/>
    <n v="0"/>
    <n v="2"/>
    <n v="0"/>
    <n v="0"/>
    <n v="0"/>
    <n v="2"/>
  </r>
  <r>
    <x v="21"/>
    <x v="43"/>
    <x v="0"/>
    <x v="2"/>
    <n v="1"/>
    <n v="0"/>
    <n v="0"/>
    <n v="0"/>
    <n v="0"/>
    <n v="1"/>
    <n v="0"/>
    <n v="0"/>
    <n v="0"/>
    <n v="1"/>
  </r>
  <r>
    <x v="21"/>
    <x v="43"/>
    <x v="0"/>
    <x v="4"/>
    <n v="2"/>
    <n v="0"/>
    <n v="0"/>
    <n v="0"/>
    <n v="0"/>
    <n v="2"/>
    <n v="0"/>
    <n v="0"/>
    <n v="0"/>
    <n v="2"/>
  </r>
  <r>
    <x v="21"/>
    <x v="43"/>
    <x v="1"/>
    <x v="0"/>
    <n v="9"/>
    <n v="0"/>
    <n v="0"/>
    <n v="0"/>
    <n v="0"/>
    <n v="9"/>
    <n v="0"/>
    <n v="0"/>
    <n v="0"/>
    <n v="9"/>
  </r>
  <r>
    <x v="21"/>
    <x v="43"/>
    <x v="1"/>
    <x v="5"/>
    <n v="2"/>
    <n v="0"/>
    <n v="0"/>
    <n v="0"/>
    <n v="0"/>
    <n v="2"/>
    <n v="0"/>
    <n v="0"/>
    <n v="0"/>
    <n v="2"/>
  </r>
  <r>
    <x v="21"/>
    <x v="44"/>
    <x v="0"/>
    <x v="0"/>
    <n v="22"/>
    <n v="0"/>
    <n v="0"/>
    <n v="0"/>
    <n v="0"/>
    <n v="22"/>
    <n v="0"/>
    <n v="0"/>
    <n v="0"/>
    <n v="22"/>
  </r>
  <r>
    <x v="21"/>
    <x v="44"/>
    <x v="0"/>
    <x v="5"/>
    <n v="2"/>
    <n v="0"/>
    <n v="0"/>
    <n v="0"/>
    <n v="0"/>
    <n v="2"/>
    <n v="0"/>
    <n v="0"/>
    <n v="0"/>
    <n v="2"/>
  </r>
  <r>
    <x v="21"/>
    <x v="44"/>
    <x v="0"/>
    <x v="1"/>
    <n v="2"/>
    <n v="0"/>
    <n v="0"/>
    <n v="0"/>
    <n v="0"/>
    <n v="2"/>
    <n v="0"/>
    <n v="0"/>
    <n v="0"/>
    <n v="2"/>
  </r>
  <r>
    <x v="21"/>
    <x v="44"/>
    <x v="0"/>
    <x v="2"/>
    <n v="1"/>
    <n v="0"/>
    <n v="0"/>
    <n v="0"/>
    <n v="0"/>
    <n v="1"/>
    <n v="0"/>
    <n v="0"/>
    <n v="0"/>
    <n v="1"/>
  </r>
  <r>
    <x v="21"/>
    <x v="44"/>
    <x v="0"/>
    <x v="4"/>
    <n v="2"/>
    <n v="0"/>
    <n v="0"/>
    <n v="0"/>
    <n v="0"/>
    <n v="2"/>
    <n v="0"/>
    <n v="0"/>
    <n v="0"/>
    <n v="2"/>
  </r>
  <r>
    <x v="21"/>
    <x v="44"/>
    <x v="1"/>
    <x v="0"/>
    <n v="15"/>
    <n v="0"/>
    <n v="0"/>
    <n v="0"/>
    <n v="0"/>
    <n v="15"/>
    <n v="0"/>
    <n v="0"/>
    <n v="0"/>
    <n v="15"/>
  </r>
  <r>
    <x v="21"/>
    <x v="44"/>
    <x v="1"/>
    <x v="1"/>
    <n v="1"/>
    <n v="0"/>
    <n v="0"/>
    <n v="0"/>
    <n v="0"/>
    <n v="1"/>
    <n v="0"/>
    <n v="0"/>
    <n v="0"/>
    <n v="1"/>
  </r>
  <r>
    <x v="21"/>
    <x v="44"/>
    <x v="1"/>
    <x v="4"/>
    <n v="3"/>
    <n v="0"/>
    <n v="0"/>
    <n v="0"/>
    <n v="0"/>
    <n v="3"/>
    <n v="0"/>
    <n v="0"/>
    <n v="0"/>
    <n v="3"/>
  </r>
  <r>
    <x v="21"/>
    <x v="45"/>
    <x v="0"/>
    <x v="0"/>
    <n v="18"/>
    <n v="0"/>
    <n v="0"/>
    <n v="0"/>
    <n v="0"/>
    <n v="18"/>
    <n v="0"/>
    <n v="0"/>
    <n v="0"/>
    <n v="18"/>
  </r>
  <r>
    <x v="21"/>
    <x v="45"/>
    <x v="0"/>
    <x v="1"/>
    <n v="2"/>
    <n v="0"/>
    <n v="0"/>
    <n v="0"/>
    <n v="0"/>
    <n v="2"/>
    <n v="0"/>
    <n v="0"/>
    <n v="0"/>
    <n v="2"/>
  </r>
  <r>
    <x v="21"/>
    <x v="45"/>
    <x v="0"/>
    <x v="3"/>
    <n v="1"/>
    <n v="0"/>
    <n v="0"/>
    <n v="0"/>
    <n v="0"/>
    <n v="1"/>
    <n v="0"/>
    <n v="0"/>
    <n v="0"/>
    <n v="1"/>
  </r>
  <r>
    <x v="21"/>
    <x v="45"/>
    <x v="0"/>
    <x v="4"/>
    <n v="1"/>
    <n v="0"/>
    <n v="0"/>
    <n v="0"/>
    <n v="0"/>
    <n v="1"/>
    <n v="0"/>
    <n v="0"/>
    <n v="0"/>
    <n v="1"/>
  </r>
  <r>
    <x v="21"/>
    <x v="45"/>
    <x v="1"/>
    <x v="0"/>
    <n v="13"/>
    <n v="0"/>
    <n v="0"/>
    <n v="0"/>
    <n v="0"/>
    <n v="13"/>
    <n v="0"/>
    <n v="0"/>
    <n v="0"/>
    <n v="13"/>
  </r>
  <r>
    <x v="21"/>
    <x v="45"/>
    <x v="1"/>
    <x v="5"/>
    <n v="4"/>
    <n v="0"/>
    <n v="0"/>
    <n v="0"/>
    <n v="0"/>
    <n v="4"/>
    <n v="0"/>
    <n v="0"/>
    <n v="0"/>
    <n v="4"/>
  </r>
  <r>
    <x v="21"/>
    <x v="45"/>
    <x v="1"/>
    <x v="1"/>
    <n v="2"/>
    <n v="0"/>
    <n v="0"/>
    <n v="0"/>
    <n v="0"/>
    <n v="2"/>
    <n v="0"/>
    <n v="0"/>
    <n v="0"/>
    <n v="2"/>
  </r>
  <r>
    <x v="21"/>
    <x v="45"/>
    <x v="1"/>
    <x v="4"/>
    <n v="1"/>
    <n v="0"/>
    <n v="0"/>
    <n v="0"/>
    <n v="0"/>
    <n v="1"/>
    <n v="0"/>
    <n v="0"/>
    <n v="0"/>
    <n v="1"/>
  </r>
  <r>
    <x v="21"/>
    <x v="46"/>
    <x v="0"/>
    <x v="0"/>
    <n v="24"/>
    <n v="1"/>
    <n v="0"/>
    <n v="1"/>
    <n v="1"/>
    <n v="24"/>
    <n v="1"/>
    <n v="0"/>
    <n v="0"/>
    <n v="25"/>
  </r>
  <r>
    <x v="21"/>
    <x v="46"/>
    <x v="0"/>
    <x v="5"/>
    <n v="3"/>
    <n v="0"/>
    <n v="0"/>
    <n v="0"/>
    <n v="0"/>
    <n v="3"/>
    <n v="0"/>
    <n v="0"/>
    <n v="0"/>
    <n v="3"/>
  </r>
  <r>
    <x v="21"/>
    <x v="46"/>
    <x v="0"/>
    <x v="4"/>
    <n v="3"/>
    <n v="0"/>
    <n v="0"/>
    <n v="0"/>
    <n v="0"/>
    <n v="3"/>
    <n v="0"/>
    <n v="0"/>
    <n v="0"/>
    <n v="3"/>
  </r>
  <r>
    <x v="21"/>
    <x v="46"/>
    <x v="1"/>
    <x v="0"/>
    <n v="9"/>
    <n v="0"/>
    <n v="0"/>
    <n v="0"/>
    <n v="0"/>
    <n v="9"/>
    <n v="0"/>
    <n v="0"/>
    <n v="0"/>
    <n v="9"/>
  </r>
  <r>
    <x v="21"/>
    <x v="46"/>
    <x v="1"/>
    <x v="3"/>
    <n v="1"/>
    <n v="0"/>
    <n v="0"/>
    <n v="0"/>
    <n v="0"/>
    <n v="1"/>
    <n v="0"/>
    <n v="0"/>
    <n v="0"/>
    <n v="1"/>
  </r>
  <r>
    <x v="21"/>
    <x v="46"/>
    <x v="1"/>
    <x v="2"/>
    <n v="1"/>
    <n v="0"/>
    <n v="0"/>
    <n v="0"/>
    <n v="0"/>
    <n v="1"/>
    <n v="0"/>
    <n v="0"/>
    <n v="0"/>
    <n v="1"/>
  </r>
  <r>
    <x v="21"/>
    <x v="46"/>
    <x v="1"/>
    <x v="4"/>
    <n v="3"/>
    <n v="0"/>
    <n v="0"/>
    <n v="0"/>
    <n v="0"/>
    <n v="3"/>
    <n v="0"/>
    <n v="0"/>
    <n v="0"/>
    <n v="3"/>
  </r>
  <r>
    <x v="21"/>
    <x v="47"/>
    <x v="0"/>
    <x v="0"/>
    <n v="22"/>
    <n v="0"/>
    <n v="0"/>
    <n v="0"/>
    <n v="0"/>
    <n v="22"/>
    <n v="0"/>
    <n v="0"/>
    <n v="0"/>
    <n v="22"/>
  </r>
  <r>
    <x v="21"/>
    <x v="47"/>
    <x v="0"/>
    <x v="5"/>
    <n v="1"/>
    <n v="0"/>
    <n v="0"/>
    <n v="0"/>
    <n v="0"/>
    <n v="1"/>
    <n v="0"/>
    <n v="0"/>
    <n v="0"/>
    <n v="1"/>
  </r>
  <r>
    <x v="21"/>
    <x v="47"/>
    <x v="0"/>
    <x v="1"/>
    <n v="3"/>
    <n v="0"/>
    <n v="0"/>
    <n v="0"/>
    <n v="0"/>
    <n v="3"/>
    <n v="0"/>
    <n v="0"/>
    <n v="0"/>
    <n v="3"/>
  </r>
  <r>
    <x v="21"/>
    <x v="47"/>
    <x v="0"/>
    <x v="4"/>
    <n v="2"/>
    <n v="0"/>
    <n v="0"/>
    <n v="0"/>
    <n v="0"/>
    <n v="2"/>
    <n v="0"/>
    <n v="0"/>
    <n v="0"/>
    <n v="2"/>
  </r>
  <r>
    <x v="21"/>
    <x v="47"/>
    <x v="1"/>
    <x v="0"/>
    <n v="7"/>
    <n v="0"/>
    <n v="0"/>
    <n v="0"/>
    <n v="0"/>
    <n v="7"/>
    <n v="0"/>
    <n v="0"/>
    <n v="0"/>
    <n v="7"/>
  </r>
  <r>
    <x v="21"/>
    <x v="47"/>
    <x v="1"/>
    <x v="5"/>
    <n v="2"/>
    <n v="0"/>
    <n v="0"/>
    <n v="0"/>
    <n v="0"/>
    <n v="2"/>
    <n v="0"/>
    <n v="0"/>
    <n v="0"/>
    <n v="2"/>
  </r>
  <r>
    <x v="21"/>
    <x v="47"/>
    <x v="1"/>
    <x v="3"/>
    <n v="1"/>
    <n v="0"/>
    <n v="0"/>
    <n v="0"/>
    <n v="0"/>
    <n v="1"/>
    <n v="0"/>
    <n v="0"/>
    <n v="0"/>
    <n v="1"/>
  </r>
  <r>
    <x v="21"/>
    <x v="48"/>
    <x v="0"/>
    <x v="0"/>
    <n v="17"/>
    <n v="0"/>
    <n v="0"/>
    <n v="0"/>
    <n v="0"/>
    <n v="17"/>
    <n v="0"/>
    <n v="0"/>
    <n v="0"/>
    <n v="17"/>
  </r>
  <r>
    <x v="21"/>
    <x v="48"/>
    <x v="0"/>
    <x v="5"/>
    <n v="1"/>
    <n v="0"/>
    <n v="0"/>
    <n v="0"/>
    <n v="0"/>
    <n v="1"/>
    <n v="0"/>
    <n v="0"/>
    <n v="0"/>
    <n v="1"/>
  </r>
  <r>
    <x v="21"/>
    <x v="48"/>
    <x v="0"/>
    <x v="1"/>
    <n v="3"/>
    <n v="0"/>
    <n v="0"/>
    <n v="0"/>
    <n v="0"/>
    <n v="3"/>
    <n v="0"/>
    <n v="0"/>
    <n v="0"/>
    <n v="3"/>
  </r>
  <r>
    <x v="21"/>
    <x v="48"/>
    <x v="0"/>
    <x v="3"/>
    <n v="1"/>
    <n v="0"/>
    <n v="0"/>
    <n v="0"/>
    <n v="0"/>
    <n v="1"/>
    <n v="0"/>
    <n v="0"/>
    <n v="0"/>
    <n v="1"/>
  </r>
  <r>
    <x v="21"/>
    <x v="48"/>
    <x v="0"/>
    <x v="4"/>
    <n v="2"/>
    <n v="0"/>
    <n v="0"/>
    <n v="0"/>
    <n v="0"/>
    <n v="2"/>
    <n v="0"/>
    <n v="0"/>
    <n v="0"/>
    <n v="2"/>
  </r>
  <r>
    <x v="21"/>
    <x v="48"/>
    <x v="1"/>
    <x v="0"/>
    <n v="8"/>
    <n v="0"/>
    <n v="0"/>
    <n v="0"/>
    <n v="0"/>
    <n v="8"/>
    <n v="0"/>
    <n v="0"/>
    <n v="0"/>
    <n v="8"/>
  </r>
  <r>
    <x v="21"/>
    <x v="48"/>
    <x v="1"/>
    <x v="5"/>
    <n v="4"/>
    <n v="0"/>
    <n v="0"/>
    <n v="0"/>
    <n v="0"/>
    <n v="4"/>
    <n v="0"/>
    <n v="0"/>
    <n v="0"/>
    <n v="4"/>
  </r>
  <r>
    <x v="21"/>
    <x v="48"/>
    <x v="1"/>
    <x v="3"/>
    <n v="2"/>
    <n v="0"/>
    <n v="0"/>
    <n v="0"/>
    <n v="0"/>
    <n v="2"/>
    <n v="0"/>
    <n v="0"/>
    <n v="0"/>
    <n v="2"/>
  </r>
  <r>
    <x v="21"/>
    <x v="48"/>
    <x v="1"/>
    <x v="4"/>
    <n v="2"/>
    <n v="0"/>
    <n v="0"/>
    <n v="0"/>
    <n v="0"/>
    <n v="2"/>
    <n v="0"/>
    <n v="0"/>
    <n v="0"/>
    <n v="2"/>
  </r>
  <r>
    <x v="21"/>
    <x v="49"/>
    <x v="0"/>
    <x v="0"/>
    <n v="19"/>
    <n v="1"/>
    <n v="0"/>
    <n v="1"/>
    <n v="1"/>
    <n v="19"/>
    <n v="1"/>
    <n v="0"/>
    <n v="0"/>
    <n v="20"/>
  </r>
  <r>
    <x v="21"/>
    <x v="49"/>
    <x v="0"/>
    <x v="5"/>
    <n v="2"/>
    <n v="0"/>
    <n v="0"/>
    <n v="0"/>
    <n v="0"/>
    <n v="2"/>
    <n v="0"/>
    <n v="0"/>
    <n v="0"/>
    <n v="2"/>
  </r>
  <r>
    <x v="21"/>
    <x v="49"/>
    <x v="0"/>
    <x v="1"/>
    <n v="4"/>
    <n v="0"/>
    <n v="1"/>
    <n v="1"/>
    <n v="1"/>
    <n v="4"/>
    <n v="0"/>
    <n v="1"/>
    <n v="0"/>
    <n v="5"/>
  </r>
  <r>
    <x v="21"/>
    <x v="49"/>
    <x v="0"/>
    <x v="3"/>
    <n v="3"/>
    <n v="0"/>
    <n v="0"/>
    <n v="0"/>
    <n v="0"/>
    <n v="3"/>
    <n v="0"/>
    <n v="0"/>
    <n v="0"/>
    <n v="3"/>
  </r>
  <r>
    <x v="21"/>
    <x v="49"/>
    <x v="0"/>
    <x v="2"/>
    <n v="1"/>
    <n v="0"/>
    <n v="0"/>
    <n v="0"/>
    <n v="0"/>
    <n v="1"/>
    <n v="0"/>
    <n v="0"/>
    <n v="0"/>
    <n v="1"/>
  </r>
  <r>
    <x v="21"/>
    <x v="49"/>
    <x v="0"/>
    <x v="4"/>
    <n v="1"/>
    <n v="0"/>
    <n v="0"/>
    <n v="0"/>
    <n v="0"/>
    <n v="1"/>
    <n v="0"/>
    <n v="0"/>
    <n v="0"/>
    <n v="1"/>
  </r>
  <r>
    <x v="21"/>
    <x v="49"/>
    <x v="1"/>
    <x v="0"/>
    <n v="13"/>
    <n v="0"/>
    <n v="0"/>
    <n v="0"/>
    <n v="0"/>
    <n v="13"/>
    <n v="0"/>
    <n v="0"/>
    <n v="0"/>
    <n v="13"/>
  </r>
  <r>
    <x v="21"/>
    <x v="49"/>
    <x v="1"/>
    <x v="5"/>
    <n v="1"/>
    <n v="0"/>
    <n v="0"/>
    <n v="0"/>
    <n v="0"/>
    <n v="1"/>
    <n v="0"/>
    <n v="0"/>
    <n v="0"/>
    <n v="1"/>
  </r>
  <r>
    <x v="21"/>
    <x v="49"/>
    <x v="1"/>
    <x v="1"/>
    <n v="1"/>
    <n v="0"/>
    <n v="0"/>
    <n v="0"/>
    <n v="0"/>
    <n v="1"/>
    <n v="0"/>
    <n v="0"/>
    <n v="0"/>
    <n v="1"/>
  </r>
  <r>
    <x v="21"/>
    <x v="49"/>
    <x v="1"/>
    <x v="4"/>
    <n v="2"/>
    <n v="0"/>
    <n v="0"/>
    <n v="0"/>
    <n v="0"/>
    <n v="2"/>
    <n v="0"/>
    <n v="0"/>
    <n v="0"/>
    <n v="2"/>
  </r>
  <r>
    <x v="21"/>
    <x v="165"/>
    <x v="0"/>
    <x v="0"/>
    <n v="18"/>
    <n v="1"/>
    <n v="0"/>
    <n v="1"/>
    <n v="1"/>
    <n v="18"/>
    <n v="1"/>
    <n v="0"/>
    <n v="0"/>
    <n v="19"/>
  </r>
  <r>
    <x v="21"/>
    <x v="165"/>
    <x v="0"/>
    <x v="5"/>
    <n v="3"/>
    <n v="0"/>
    <n v="0"/>
    <n v="0"/>
    <n v="0"/>
    <n v="3"/>
    <n v="0"/>
    <n v="0"/>
    <n v="0"/>
    <n v="3"/>
  </r>
  <r>
    <x v="21"/>
    <x v="165"/>
    <x v="0"/>
    <x v="1"/>
    <n v="2"/>
    <n v="0"/>
    <n v="0"/>
    <n v="0"/>
    <n v="0"/>
    <n v="2"/>
    <n v="0"/>
    <n v="0"/>
    <n v="0"/>
    <n v="2"/>
  </r>
  <r>
    <x v="21"/>
    <x v="165"/>
    <x v="0"/>
    <x v="3"/>
    <n v="1"/>
    <n v="0"/>
    <n v="0"/>
    <n v="0"/>
    <n v="0"/>
    <n v="1"/>
    <n v="0"/>
    <n v="0"/>
    <n v="0"/>
    <n v="1"/>
  </r>
  <r>
    <x v="21"/>
    <x v="165"/>
    <x v="0"/>
    <x v="2"/>
    <n v="2"/>
    <n v="0"/>
    <n v="0"/>
    <n v="0"/>
    <n v="0"/>
    <n v="2"/>
    <n v="0"/>
    <n v="0"/>
    <n v="0"/>
    <n v="2"/>
  </r>
  <r>
    <x v="21"/>
    <x v="165"/>
    <x v="0"/>
    <x v="4"/>
    <n v="5"/>
    <n v="0"/>
    <n v="0"/>
    <n v="0"/>
    <n v="0"/>
    <n v="5"/>
    <n v="0"/>
    <n v="0"/>
    <n v="0"/>
    <n v="5"/>
  </r>
  <r>
    <x v="21"/>
    <x v="165"/>
    <x v="1"/>
    <x v="0"/>
    <n v="8"/>
    <n v="0"/>
    <n v="1"/>
    <n v="1"/>
    <n v="1"/>
    <n v="8"/>
    <n v="0"/>
    <n v="1"/>
    <n v="0"/>
    <n v="9"/>
  </r>
  <r>
    <x v="21"/>
    <x v="165"/>
    <x v="1"/>
    <x v="5"/>
    <n v="1"/>
    <n v="0"/>
    <n v="0"/>
    <n v="0"/>
    <n v="0"/>
    <n v="1"/>
    <n v="0"/>
    <n v="0"/>
    <n v="0"/>
    <n v="1"/>
  </r>
  <r>
    <x v="21"/>
    <x v="165"/>
    <x v="1"/>
    <x v="1"/>
    <n v="1"/>
    <n v="0"/>
    <n v="0"/>
    <n v="0"/>
    <n v="0"/>
    <n v="1"/>
    <n v="0"/>
    <n v="0"/>
    <n v="0"/>
    <n v="1"/>
  </r>
  <r>
    <x v="21"/>
    <x v="165"/>
    <x v="1"/>
    <x v="3"/>
    <n v="3"/>
    <n v="0"/>
    <n v="0"/>
    <n v="0"/>
    <n v="0"/>
    <n v="3"/>
    <n v="0"/>
    <n v="0"/>
    <n v="0"/>
    <n v="3"/>
  </r>
  <r>
    <x v="21"/>
    <x v="165"/>
    <x v="1"/>
    <x v="4"/>
    <n v="2"/>
    <n v="0"/>
    <n v="0"/>
    <n v="0"/>
    <n v="0"/>
    <n v="2"/>
    <n v="0"/>
    <n v="0"/>
    <n v="0"/>
    <n v="2"/>
  </r>
  <r>
    <x v="21"/>
    <x v="50"/>
    <x v="0"/>
    <x v="0"/>
    <n v="19"/>
    <n v="1"/>
    <n v="1"/>
    <n v="2"/>
    <n v="2"/>
    <n v="19"/>
    <n v="1"/>
    <n v="1"/>
    <n v="0"/>
    <n v="21"/>
  </r>
  <r>
    <x v="21"/>
    <x v="50"/>
    <x v="0"/>
    <x v="5"/>
    <n v="2"/>
    <n v="0"/>
    <n v="0"/>
    <n v="0"/>
    <n v="0"/>
    <n v="2"/>
    <n v="0"/>
    <n v="0"/>
    <n v="0"/>
    <n v="2"/>
  </r>
  <r>
    <x v="21"/>
    <x v="50"/>
    <x v="0"/>
    <x v="1"/>
    <n v="4"/>
    <n v="0"/>
    <n v="0"/>
    <n v="0"/>
    <n v="0"/>
    <n v="4"/>
    <n v="0"/>
    <n v="0"/>
    <n v="0"/>
    <n v="4"/>
  </r>
  <r>
    <x v="21"/>
    <x v="50"/>
    <x v="0"/>
    <x v="3"/>
    <n v="2"/>
    <n v="0"/>
    <n v="0"/>
    <n v="0"/>
    <n v="0"/>
    <n v="2"/>
    <n v="0"/>
    <n v="0"/>
    <n v="0"/>
    <n v="2"/>
  </r>
  <r>
    <x v="21"/>
    <x v="50"/>
    <x v="0"/>
    <x v="2"/>
    <n v="4"/>
    <n v="0"/>
    <n v="0"/>
    <n v="0"/>
    <n v="0"/>
    <n v="4"/>
    <n v="0"/>
    <n v="0"/>
    <n v="0"/>
    <n v="4"/>
  </r>
  <r>
    <x v="21"/>
    <x v="50"/>
    <x v="0"/>
    <x v="4"/>
    <n v="3"/>
    <n v="0"/>
    <n v="0"/>
    <n v="0"/>
    <n v="0"/>
    <n v="3"/>
    <n v="0"/>
    <n v="0"/>
    <n v="0"/>
    <n v="3"/>
  </r>
  <r>
    <x v="21"/>
    <x v="50"/>
    <x v="1"/>
    <x v="0"/>
    <n v="10"/>
    <n v="1"/>
    <n v="0"/>
    <n v="1"/>
    <n v="1"/>
    <n v="10"/>
    <n v="1"/>
    <n v="0"/>
    <n v="0"/>
    <n v="11"/>
  </r>
  <r>
    <x v="21"/>
    <x v="50"/>
    <x v="1"/>
    <x v="5"/>
    <n v="4"/>
    <n v="0"/>
    <n v="0"/>
    <n v="0"/>
    <n v="0"/>
    <n v="4"/>
    <n v="0"/>
    <n v="0"/>
    <n v="0"/>
    <n v="4"/>
  </r>
  <r>
    <x v="21"/>
    <x v="50"/>
    <x v="1"/>
    <x v="1"/>
    <n v="1"/>
    <n v="0"/>
    <n v="0"/>
    <n v="0"/>
    <n v="0"/>
    <n v="1"/>
    <n v="0"/>
    <n v="0"/>
    <n v="0"/>
    <n v="1"/>
  </r>
  <r>
    <x v="21"/>
    <x v="50"/>
    <x v="1"/>
    <x v="3"/>
    <n v="1"/>
    <n v="0"/>
    <n v="0"/>
    <n v="0"/>
    <n v="0"/>
    <n v="1"/>
    <n v="0"/>
    <n v="0"/>
    <n v="0"/>
    <n v="1"/>
  </r>
  <r>
    <x v="21"/>
    <x v="50"/>
    <x v="1"/>
    <x v="2"/>
    <n v="1"/>
    <n v="0"/>
    <n v="0"/>
    <n v="0"/>
    <n v="0"/>
    <n v="1"/>
    <n v="0"/>
    <n v="0"/>
    <n v="0"/>
    <n v="1"/>
  </r>
  <r>
    <x v="21"/>
    <x v="50"/>
    <x v="1"/>
    <x v="4"/>
    <n v="5"/>
    <n v="0"/>
    <n v="0"/>
    <n v="0"/>
    <n v="0"/>
    <n v="5"/>
    <n v="0"/>
    <n v="0"/>
    <n v="0"/>
    <n v="5"/>
  </r>
  <r>
    <x v="21"/>
    <x v="51"/>
    <x v="0"/>
    <x v="0"/>
    <n v="25"/>
    <n v="0"/>
    <n v="1"/>
    <n v="1"/>
    <n v="2"/>
    <n v="24"/>
    <n v="0"/>
    <n v="2"/>
    <n v="0"/>
    <n v="26"/>
  </r>
  <r>
    <x v="21"/>
    <x v="51"/>
    <x v="0"/>
    <x v="5"/>
    <n v="3"/>
    <n v="0"/>
    <n v="0"/>
    <n v="0"/>
    <n v="0"/>
    <n v="3"/>
    <n v="0"/>
    <n v="0"/>
    <n v="0"/>
    <n v="3"/>
  </r>
  <r>
    <x v="21"/>
    <x v="51"/>
    <x v="0"/>
    <x v="1"/>
    <n v="4"/>
    <n v="0"/>
    <n v="0"/>
    <n v="0"/>
    <n v="0"/>
    <n v="4"/>
    <n v="0"/>
    <n v="0"/>
    <n v="0"/>
    <n v="4"/>
  </r>
  <r>
    <x v="21"/>
    <x v="51"/>
    <x v="0"/>
    <x v="3"/>
    <n v="5"/>
    <n v="0"/>
    <n v="0"/>
    <n v="0"/>
    <n v="0"/>
    <n v="5"/>
    <n v="0"/>
    <n v="0"/>
    <n v="0"/>
    <n v="5"/>
  </r>
  <r>
    <x v="21"/>
    <x v="51"/>
    <x v="0"/>
    <x v="2"/>
    <n v="2"/>
    <n v="0"/>
    <n v="0"/>
    <n v="0"/>
    <n v="0"/>
    <n v="2"/>
    <n v="0"/>
    <n v="0"/>
    <n v="0"/>
    <n v="2"/>
  </r>
  <r>
    <x v="21"/>
    <x v="51"/>
    <x v="0"/>
    <x v="4"/>
    <n v="3"/>
    <n v="0"/>
    <n v="0"/>
    <n v="0"/>
    <n v="0"/>
    <n v="3"/>
    <n v="0"/>
    <n v="0"/>
    <n v="0"/>
    <n v="3"/>
  </r>
  <r>
    <x v="21"/>
    <x v="51"/>
    <x v="1"/>
    <x v="0"/>
    <n v="8"/>
    <n v="0"/>
    <n v="0"/>
    <n v="0"/>
    <n v="0"/>
    <n v="8"/>
    <n v="0"/>
    <n v="0"/>
    <n v="0"/>
    <n v="8"/>
  </r>
  <r>
    <x v="21"/>
    <x v="51"/>
    <x v="1"/>
    <x v="5"/>
    <n v="1"/>
    <n v="0"/>
    <n v="0"/>
    <n v="0"/>
    <n v="0"/>
    <n v="1"/>
    <n v="0"/>
    <n v="0"/>
    <n v="0"/>
    <n v="1"/>
  </r>
  <r>
    <x v="21"/>
    <x v="51"/>
    <x v="1"/>
    <x v="1"/>
    <n v="5"/>
    <n v="0"/>
    <n v="0"/>
    <n v="0"/>
    <n v="0"/>
    <n v="5"/>
    <n v="0"/>
    <n v="0"/>
    <n v="0"/>
    <n v="5"/>
  </r>
  <r>
    <x v="21"/>
    <x v="51"/>
    <x v="1"/>
    <x v="3"/>
    <n v="2"/>
    <n v="0"/>
    <n v="0"/>
    <n v="0"/>
    <n v="0"/>
    <n v="2"/>
    <n v="0"/>
    <n v="0"/>
    <n v="0"/>
    <n v="2"/>
  </r>
  <r>
    <x v="21"/>
    <x v="51"/>
    <x v="1"/>
    <x v="4"/>
    <n v="3"/>
    <n v="0"/>
    <n v="0"/>
    <n v="0"/>
    <n v="0"/>
    <n v="3"/>
    <n v="0"/>
    <n v="0"/>
    <n v="0"/>
    <n v="3"/>
  </r>
  <r>
    <x v="21"/>
    <x v="52"/>
    <x v="0"/>
    <x v="0"/>
    <n v="23"/>
    <n v="0"/>
    <n v="0"/>
    <n v="0"/>
    <n v="0"/>
    <n v="23"/>
    <n v="0"/>
    <n v="0"/>
    <n v="0"/>
    <n v="23"/>
  </r>
  <r>
    <x v="21"/>
    <x v="52"/>
    <x v="0"/>
    <x v="5"/>
    <n v="5"/>
    <n v="0"/>
    <n v="0"/>
    <n v="0"/>
    <n v="0"/>
    <n v="5"/>
    <n v="0"/>
    <n v="0"/>
    <n v="0"/>
    <n v="5"/>
  </r>
  <r>
    <x v="21"/>
    <x v="52"/>
    <x v="0"/>
    <x v="1"/>
    <n v="2"/>
    <n v="0"/>
    <n v="0"/>
    <n v="0"/>
    <n v="0"/>
    <n v="2"/>
    <n v="0"/>
    <n v="0"/>
    <n v="0"/>
    <n v="2"/>
  </r>
  <r>
    <x v="21"/>
    <x v="52"/>
    <x v="0"/>
    <x v="3"/>
    <n v="3"/>
    <n v="0"/>
    <n v="0"/>
    <n v="0"/>
    <n v="0"/>
    <n v="3"/>
    <n v="0"/>
    <n v="0"/>
    <n v="0"/>
    <n v="3"/>
  </r>
  <r>
    <x v="21"/>
    <x v="52"/>
    <x v="0"/>
    <x v="4"/>
    <n v="2"/>
    <n v="0"/>
    <n v="0"/>
    <n v="0"/>
    <n v="0"/>
    <n v="2"/>
    <n v="0"/>
    <n v="0"/>
    <n v="0"/>
    <n v="2"/>
  </r>
  <r>
    <x v="21"/>
    <x v="52"/>
    <x v="1"/>
    <x v="0"/>
    <n v="13"/>
    <n v="0"/>
    <n v="0"/>
    <n v="0"/>
    <n v="0"/>
    <n v="13"/>
    <n v="0"/>
    <n v="0"/>
    <n v="0"/>
    <n v="13"/>
  </r>
  <r>
    <x v="21"/>
    <x v="52"/>
    <x v="1"/>
    <x v="5"/>
    <n v="2"/>
    <n v="0"/>
    <n v="0"/>
    <n v="0"/>
    <n v="0"/>
    <n v="2"/>
    <n v="0"/>
    <n v="0"/>
    <n v="0"/>
    <n v="2"/>
  </r>
  <r>
    <x v="21"/>
    <x v="52"/>
    <x v="1"/>
    <x v="1"/>
    <n v="1"/>
    <n v="0"/>
    <n v="0"/>
    <n v="0"/>
    <n v="0"/>
    <n v="1"/>
    <n v="0"/>
    <n v="0"/>
    <n v="0"/>
    <n v="1"/>
  </r>
  <r>
    <x v="21"/>
    <x v="52"/>
    <x v="1"/>
    <x v="3"/>
    <n v="3"/>
    <n v="0"/>
    <n v="0"/>
    <n v="0"/>
    <n v="0"/>
    <n v="3"/>
    <n v="0"/>
    <n v="0"/>
    <n v="0"/>
    <n v="3"/>
  </r>
  <r>
    <x v="21"/>
    <x v="52"/>
    <x v="1"/>
    <x v="2"/>
    <n v="2"/>
    <n v="0"/>
    <n v="0"/>
    <n v="0"/>
    <n v="0"/>
    <n v="2"/>
    <n v="0"/>
    <n v="0"/>
    <n v="0"/>
    <n v="2"/>
  </r>
  <r>
    <x v="21"/>
    <x v="52"/>
    <x v="1"/>
    <x v="4"/>
    <n v="4"/>
    <n v="0"/>
    <n v="0"/>
    <n v="0"/>
    <n v="0"/>
    <n v="4"/>
    <n v="0"/>
    <n v="0"/>
    <n v="0"/>
    <n v="4"/>
  </r>
  <r>
    <x v="21"/>
    <x v="166"/>
    <x v="0"/>
    <x v="0"/>
    <n v="13"/>
    <n v="2"/>
    <n v="0"/>
    <n v="2"/>
    <n v="2"/>
    <n v="13"/>
    <n v="2"/>
    <n v="0"/>
    <n v="0"/>
    <n v="15"/>
  </r>
  <r>
    <x v="21"/>
    <x v="166"/>
    <x v="0"/>
    <x v="5"/>
    <n v="7"/>
    <n v="0"/>
    <n v="0"/>
    <n v="0"/>
    <n v="0"/>
    <n v="7"/>
    <n v="0"/>
    <n v="0"/>
    <n v="0"/>
    <n v="7"/>
  </r>
  <r>
    <x v="21"/>
    <x v="166"/>
    <x v="0"/>
    <x v="1"/>
    <n v="2"/>
    <n v="0"/>
    <n v="0"/>
    <n v="0"/>
    <n v="0"/>
    <n v="2"/>
    <n v="0"/>
    <n v="0"/>
    <n v="0"/>
    <n v="2"/>
  </r>
  <r>
    <x v="21"/>
    <x v="166"/>
    <x v="0"/>
    <x v="3"/>
    <n v="4"/>
    <n v="0"/>
    <n v="0"/>
    <n v="0"/>
    <n v="0"/>
    <n v="4"/>
    <n v="0"/>
    <n v="0"/>
    <n v="0"/>
    <n v="4"/>
  </r>
  <r>
    <x v="21"/>
    <x v="166"/>
    <x v="0"/>
    <x v="4"/>
    <n v="2"/>
    <n v="0"/>
    <n v="0"/>
    <n v="0"/>
    <n v="0"/>
    <n v="2"/>
    <n v="0"/>
    <n v="0"/>
    <n v="0"/>
    <n v="2"/>
  </r>
  <r>
    <x v="21"/>
    <x v="166"/>
    <x v="1"/>
    <x v="0"/>
    <n v="11"/>
    <n v="0"/>
    <n v="0"/>
    <n v="0"/>
    <n v="0"/>
    <n v="11"/>
    <n v="0"/>
    <n v="0"/>
    <n v="0"/>
    <n v="11"/>
  </r>
  <r>
    <x v="21"/>
    <x v="166"/>
    <x v="1"/>
    <x v="5"/>
    <n v="1"/>
    <n v="0"/>
    <n v="0"/>
    <n v="0"/>
    <n v="0"/>
    <n v="1"/>
    <n v="0"/>
    <n v="0"/>
    <n v="0"/>
    <n v="1"/>
  </r>
  <r>
    <x v="21"/>
    <x v="166"/>
    <x v="1"/>
    <x v="1"/>
    <n v="1"/>
    <n v="0"/>
    <n v="0"/>
    <n v="0"/>
    <n v="0"/>
    <n v="1"/>
    <n v="0"/>
    <n v="0"/>
    <n v="0"/>
    <n v="1"/>
  </r>
  <r>
    <x v="21"/>
    <x v="166"/>
    <x v="1"/>
    <x v="3"/>
    <n v="2"/>
    <n v="0"/>
    <n v="0"/>
    <n v="0"/>
    <n v="0"/>
    <n v="2"/>
    <n v="0"/>
    <n v="0"/>
    <n v="0"/>
    <n v="2"/>
  </r>
  <r>
    <x v="21"/>
    <x v="166"/>
    <x v="1"/>
    <x v="2"/>
    <n v="2"/>
    <n v="0"/>
    <n v="0"/>
    <n v="0"/>
    <n v="0"/>
    <n v="2"/>
    <n v="0"/>
    <n v="0"/>
    <n v="0"/>
    <n v="2"/>
  </r>
  <r>
    <x v="21"/>
    <x v="166"/>
    <x v="1"/>
    <x v="4"/>
    <n v="2"/>
    <n v="1"/>
    <n v="0"/>
    <n v="1"/>
    <n v="1"/>
    <n v="2"/>
    <n v="1"/>
    <n v="0"/>
    <n v="0"/>
    <n v="3"/>
  </r>
  <r>
    <x v="21"/>
    <x v="53"/>
    <x v="0"/>
    <x v="0"/>
    <n v="29"/>
    <n v="0"/>
    <n v="1"/>
    <n v="1"/>
    <n v="1"/>
    <n v="29"/>
    <n v="0"/>
    <n v="1"/>
    <n v="0"/>
    <n v="30"/>
  </r>
  <r>
    <x v="21"/>
    <x v="53"/>
    <x v="0"/>
    <x v="5"/>
    <n v="1"/>
    <n v="0"/>
    <n v="0"/>
    <n v="0"/>
    <n v="0"/>
    <n v="1"/>
    <n v="0"/>
    <n v="0"/>
    <n v="0"/>
    <n v="1"/>
  </r>
  <r>
    <x v="21"/>
    <x v="53"/>
    <x v="0"/>
    <x v="1"/>
    <n v="1"/>
    <n v="0"/>
    <n v="0"/>
    <n v="0"/>
    <n v="0"/>
    <n v="1"/>
    <n v="0"/>
    <n v="0"/>
    <n v="0"/>
    <n v="1"/>
  </r>
  <r>
    <x v="21"/>
    <x v="53"/>
    <x v="0"/>
    <x v="3"/>
    <n v="1"/>
    <n v="0"/>
    <n v="0"/>
    <n v="0"/>
    <n v="0"/>
    <n v="1"/>
    <n v="0"/>
    <n v="0"/>
    <n v="0"/>
    <n v="1"/>
  </r>
  <r>
    <x v="21"/>
    <x v="53"/>
    <x v="0"/>
    <x v="2"/>
    <n v="3"/>
    <n v="0"/>
    <n v="0"/>
    <n v="0"/>
    <n v="0"/>
    <n v="3"/>
    <n v="0"/>
    <n v="0"/>
    <n v="0"/>
    <n v="3"/>
  </r>
  <r>
    <x v="21"/>
    <x v="53"/>
    <x v="0"/>
    <x v="4"/>
    <n v="3"/>
    <n v="0"/>
    <n v="0"/>
    <n v="0"/>
    <n v="0"/>
    <n v="3"/>
    <n v="0"/>
    <n v="0"/>
    <n v="0"/>
    <n v="3"/>
  </r>
  <r>
    <x v="21"/>
    <x v="53"/>
    <x v="1"/>
    <x v="0"/>
    <n v="10"/>
    <n v="0"/>
    <n v="0"/>
    <n v="0"/>
    <n v="0"/>
    <n v="10"/>
    <n v="0"/>
    <n v="0"/>
    <n v="0"/>
    <n v="10"/>
  </r>
  <r>
    <x v="21"/>
    <x v="53"/>
    <x v="1"/>
    <x v="1"/>
    <n v="1"/>
    <n v="0"/>
    <n v="0"/>
    <n v="0"/>
    <n v="0"/>
    <n v="1"/>
    <n v="0"/>
    <n v="0"/>
    <n v="0"/>
    <n v="1"/>
  </r>
  <r>
    <x v="21"/>
    <x v="53"/>
    <x v="1"/>
    <x v="3"/>
    <n v="1"/>
    <n v="0"/>
    <n v="0"/>
    <n v="0"/>
    <n v="0"/>
    <n v="1"/>
    <n v="0"/>
    <n v="0"/>
    <n v="0"/>
    <n v="1"/>
  </r>
  <r>
    <x v="21"/>
    <x v="53"/>
    <x v="1"/>
    <x v="2"/>
    <n v="2"/>
    <n v="0"/>
    <n v="0"/>
    <n v="0"/>
    <n v="0"/>
    <n v="2"/>
    <n v="0"/>
    <n v="0"/>
    <n v="0"/>
    <n v="2"/>
  </r>
  <r>
    <x v="21"/>
    <x v="53"/>
    <x v="1"/>
    <x v="4"/>
    <n v="3"/>
    <n v="0"/>
    <n v="0"/>
    <n v="0"/>
    <n v="0"/>
    <n v="3"/>
    <n v="0"/>
    <n v="0"/>
    <n v="0"/>
    <n v="3"/>
  </r>
  <r>
    <x v="21"/>
    <x v="54"/>
    <x v="0"/>
    <x v="0"/>
    <n v="30"/>
    <n v="0"/>
    <n v="0"/>
    <n v="0"/>
    <n v="0"/>
    <n v="30"/>
    <n v="0"/>
    <n v="0"/>
    <n v="0"/>
    <n v="30"/>
  </r>
  <r>
    <x v="21"/>
    <x v="54"/>
    <x v="0"/>
    <x v="5"/>
    <n v="6"/>
    <n v="0"/>
    <n v="0"/>
    <n v="0"/>
    <n v="0"/>
    <n v="6"/>
    <n v="0"/>
    <n v="0"/>
    <n v="0"/>
    <n v="6"/>
  </r>
  <r>
    <x v="21"/>
    <x v="54"/>
    <x v="0"/>
    <x v="1"/>
    <n v="2"/>
    <n v="0"/>
    <n v="0"/>
    <n v="0"/>
    <n v="0"/>
    <n v="2"/>
    <n v="0"/>
    <n v="0"/>
    <n v="0"/>
    <n v="2"/>
  </r>
  <r>
    <x v="21"/>
    <x v="54"/>
    <x v="0"/>
    <x v="3"/>
    <n v="1"/>
    <n v="0"/>
    <n v="0"/>
    <n v="0"/>
    <n v="0"/>
    <n v="1"/>
    <n v="0"/>
    <n v="0"/>
    <n v="0"/>
    <n v="1"/>
  </r>
  <r>
    <x v="21"/>
    <x v="54"/>
    <x v="0"/>
    <x v="2"/>
    <n v="1"/>
    <n v="0"/>
    <n v="0"/>
    <n v="0"/>
    <n v="0"/>
    <n v="1"/>
    <n v="0"/>
    <n v="0"/>
    <n v="0"/>
    <n v="1"/>
  </r>
  <r>
    <x v="21"/>
    <x v="54"/>
    <x v="0"/>
    <x v="4"/>
    <n v="3"/>
    <n v="0"/>
    <n v="0"/>
    <n v="0"/>
    <n v="0"/>
    <n v="3"/>
    <n v="0"/>
    <n v="0"/>
    <n v="0"/>
    <n v="3"/>
  </r>
  <r>
    <x v="21"/>
    <x v="54"/>
    <x v="1"/>
    <x v="0"/>
    <n v="11"/>
    <n v="2"/>
    <n v="0"/>
    <n v="2"/>
    <n v="2"/>
    <n v="11"/>
    <n v="2"/>
    <n v="0"/>
    <n v="0"/>
    <n v="13"/>
  </r>
  <r>
    <x v="21"/>
    <x v="54"/>
    <x v="1"/>
    <x v="1"/>
    <n v="5"/>
    <n v="0"/>
    <n v="1"/>
    <n v="1"/>
    <n v="1"/>
    <n v="5"/>
    <n v="0"/>
    <n v="1"/>
    <n v="0"/>
    <n v="6"/>
  </r>
  <r>
    <x v="21"/>
    <x v="54"/>
    <x v="1"/>
    <x v="3"/>
    <n v="2"/>
    <n v="0"/>
    <n v="0"/>
    <n v="0"/>
    <n v="0"/>
    <n v="2"/>
    <n v="0"/>
    <n v="0"/>
    <n v="0"/>
    <n v="2"/>
  </r>
  <r>
    <x v="21"/>
    <x v="54"/>
    <x v="1"/>
    <x v="2"/>
    <n v="0"/>
    <n v="1"/>
    <n v="0"/>
    <n v="1"/>
    <n v="1"/>
    <n v="0"/>
    <n v="1"/>
    <n v="0"/>
    <n v="0"/>
    <n v="1"/>
  </r>
  <r>
    <x v="21"/>
    <x v="54"/>
    <x v="1"/>
    <x v="4"/>
    <n v="0"/>
    <n v="0"/>
    <n v="1"/>
    <n v="1"/>
    <n v="1"/>
    <n v="0"/>
    <n v="0"/>
    <n v="1"/>
    <n v="0"/>
    <n v="1"/>
  </r>
  <r>
    <x v="21"/>
    <x v="55"/>
    <x v="0"/>
    <x v="0"/>
    <n v="25"/>
    <n v="0"/>
    <n v="0"/>
    <n v="0"/>
    <n v="0"/>
    <n v="25"/>
    <n v="0"/>
    <n v="0"/>
    <n v="0"/>
    <n v="25"/>
  </r>
  <r>
    <x v="21"/>
    <x v="55"/>
    <x v="0"/>
    <x v="5"/>
    <n v="3"/>
    <n v="1"/>
    <n v="0"/>
    <n v="1"/>
    <n v="1"/>
    <n v="3"/>
    <n v="1"/>
    <n v="0"/>
    <n v="0"/>
    <n v="4"/>
  </r>
  <r>
    <x v="21"/>
    <x v="55"/>
    <x v="0"/>
    <x v="1"/>
    <n v="1"/>
    <n v="0"/>
    <n v="0"/>
    <n v="0"/>
    <n v="0"/>
    <n v="1"/>
    <n v="0"/>
    <n v="0"/>
    <n v="0"/>
    <n v="1"/>
  </r>
  <r>
    <x v="21"/>
    <x v="55"/>
    <x v="0"/>
    <x v="3"/>
    <n v="1"/>
    <n v="0"/>
    <n v="0"/>
    <n v="0"/>
    <n v="0"/>
    <n v="1"/>
    <n v="0"/>
    <n v="0"/>
    <n v="0"/>
    <n v="1"/>
  </r>
  <r>
    <x v="21"/>
    <x v="55"/>
    <x v="0"/>
    <x v="4"/>
    <n v="1"/>
    <n v="0"/>
    <n v="0"/>
    <n v="0"/>
    <n v="0"/>
    <n v="1"/>
    <n v="0"/>
    <n v="0"/>
    <n v="0"/>
    <n v="1"/>
  </r>
  <r>
    <x v="21"/>
    <x v="55"/>
    <x v="1"/>
    <x v="0"/>
    <n v="9"/>
    <n v="0"/>
    <n v="0"/>
    <n v="0"/>
    <n v="0"/>
    <n v="9"/>
    <n v="0"/>
    <n v="0"/>
    <n v="0"/>
    <n v="9"/>
  </r>
  <r>
    <x v="21"/>
    <x v="55"/>
    <x v="1"/>
    <x v="5"/>
    <n v="1"/>
    <n v="0"/>
    <n v="0"/>
    <n v="0"/>
    <n v="0"/>
    <n v="1"/>
    <n v="0"/>
    <n v="0"/>
    <n v="0"/>
    <n v="1"/>
  </r>
  <r>
    <x v="21"/>
    <x v="55"/>
    <x v="1"/>
    <x v="1"/>
    <n v="3"/>
    <n v="0"/>
    <n v="0"/>
    <n v="0"/>
    <n v="0"/>
    <n v="3"/>
    <n v="0"/>
    <n v="0"/>
    <n v="0"/>
    <n v="3"/>
  </r>
  <r>
    <x v="21"/>
    <x v="55"/>
    <x v="1"/>
    <x v="3"/>
    <n v="1"/>
    <n v="0"/>
    <n v="0"/>
    <n v="0"/>
    <n v="0"/>
    <n v="1"/>
    <n v="0"/>
    <n v="0"/>
    <n v="0"/>
    <n v="1"/>
  </r>
  <r>
    <x v="21"/>
    <x v="55"/>
    <x v="1"/>
    <x v="4"/>
    <n v="2"/>
    <n v="0"/>
    <n v="0"/>
    <n v="0"/>
    <n v="0"/>
    <n v="2"/>
    <n v="0"/>
    <n v="0"/>
    <n v="0"/>
    <n v="2"/>
  </r>
  <r>
    <x v="21"/>
    <x v="56"/>
    <x v="0"/>
    <x v="0"/>
    <n v="20"/>
    <n v="0"/>
    <n v="0"/>
    <n v="0"/>
    <n v="0"/>
    <n v="20"/>
    <n v="0"/>
    <n v="0"/>
    <n v="0"/>
    <n v="20"/>
  </r>
  <r>
    <x v="21"/>
    <x v="56"/>
    <x v="0"/>
    <x v="5"/>
    <n v="3"/>
    <n v="0"/>
    <n v="0"/>
    <n v="0"/>
    <n v="0"/>
    <n v="3"/>
    <n v="0"/>
    <n v="0"/>
    <n v="0"/>
    <n v="3"/>
  </r>
  <r>
    <x v="21"/>
    <x v="56"/>
    <x v="0"/>
    <x v="1"/>
    <n v="1"/>
    <n v="0"/>
    <n v="0"/>
    <n v="0"/>
    <n v="0"/>
    <n v="1"/>
    <n v="0"/>
    <n v="0"/>
    <n v="0"/>
    <n v="1"/>
  </r>
  <r>
    <x v="21"/>
    <x v="56"/>
    <x v="0"/>
    <x v="3"/>
    <n v="2"/>
    <n v="0"/>
    <n v="0"/>
    <n v="0"/>
    <n v="0"/>
    <n v="2"/>
    <n v="0"/>
    <n v="0"/>
    <n v="0"/>
    <n v="2"/>
  </r>
  <r>
    <x v="21"/>
    <x v="56"/>
    <x v="0"/>
    <x v="2"/>
    <n v="1"/>
    <n v="0"/>
    <n v="0"/>
    <n v="0"/>
    <n v="0"/>
    <n v="1"/>
    <n v="0"/>
    <n v="0"/>
    <n v="0"/>
    <n v="1"/>
  </r>
  <r>
    <x v="21"/>
    <x v="56"/>
    <x v="0"/>
    <x v="4"/>
    <n v="4"/>
    <n v="0"/>
    <n v="0"/>
    <n v="0"/>
    <n v="0"/>
    <n v="4"/>
    <n v="0"/>
    <n v="0"/>
    <n v="0"/>
    <n v="4"/>
  </r>
  <r>
    <x v="21"/>
    <x v="56"/>
    <x v="1"/>
    <x v="0"/>
    <n v="9"/>
    <n v="0"/>
    <n v="1"/>
    <n v="1"/>
    <n v="1"/>
    <n v="9"/>
    <n v="0"/>
    <n v="1"/>
    <n v="0"/>
    <n v="10"/>
  </r>
  <r>
    <x v="21"/>
    <x v="56"/>
    <x v="1"/>
    <x v="5"/>
    <n v="1"/>
    <n v="0"/>
    <n v="0"/>
    <n v="0"/>
    <n v="0"/>
    <n v="1"/>
    <n v="0"/>
    <n v="0"/>
    <n v="0"/>
    <n v="1"/>
  </r>
  <r>
    <x v="21"/>
    <x v="56"/>
    <x v="1"/>
    <x v="1"/>
    <n v="1"/>
    <n v="0"/>
    <n v="0"/>
    <n v="0"/>
    <n v="0"/>
    <n v="1"/>
    <n v="0"/>
    <n v="0"/>
    <n v="0"/>
    <n v="1"/>
  </r>
  <r>
    <x v="21"/>
    <x v="56"/>
    <x v="1"/>
    <x v="3"/>
    <n v="1"/>
    <n v="0"/>
    <n v="0"/>
    <n v="0"/>
    <n v="0"/>
    <n v="1"/>
    <n v="0"/>
    <n v="0"/>
    <n v="0"/>
    <n v="1"/>
  </r>
  <r>
    <x v="21"/>
    <x v="57"/>
    <x v="0"/>
    <x v="0"/>
    <n v="17"/>
    <n v="1"/>
    <n v="1"/>
    <n v="2"/>
    <n v="2"/>
    <n v="17"/>
    <n v="1"/>
    <n v="1"/>
    <n v="0"/>
    <n v="19"/>
  </r>
  <r>
    <x v="21"/>
    <x v="57"/>
    <x v="0"/>
    <x v="5"/>
    <n v="2"/>
    <n v="0"/>
    <n v="0"/>
    <n v="0"/>
    <n v="0"/>
    <n v="2"/>
    <n v="0"/>
    <n v="0"/>
    <n v="0"/>
    <n v="2"/>
  </r>
  <r>
    <x v="21"/>
    <x v="57"/>
    <x v="0"/>
    <x v="3"/>
    <n v="1"/>
    <n v="0"/>
    <n v="0"/>
    <n v="0"/>
    <n v="0"/>
    <n v="1"/>
    <n v="0"/>
    <n v="0"/>
    <n v="0"/>
    <n v="1"/>
  </r>
  <r>
    <x v="21"/>
    <x v="57"/>
    <x v="0"/>
    <x v="2"/>
    <n v="2"/>
    <n v="0"/>
    <n v="0"/>
    <n v="0"/>
    <n v="0"/>
    <n v="2"/>
    <n v="0"/>
    <n v="0"/>
    <n v="0"/>
    <n v="2"/>
  </r>
  <r>
    <x v="21"/>
    <x v="57"/>
    <x v="0"/>
    <x v="4"/>
    <n v="1"/>
    <n v="0"/>
    <n v="0"/>
    <n v="0"/>
    <n v="0"/>
    <n v="1"/>
    <n v="0"/>
    <n v="0"/>
    <n v="0"/>
    <n v="1"/>
  </r>
  <r>
    <x v="21"/>
    <x v="57"/>
    <x v="1"/>
    <x v="0"/>
    <n v="9"/>
    <n v="0"/>
    <n v="0"/>
    <n v="0"/>
    <n v="0"/>
    <n v="9"/>
    <n v="0"/>
    <n v="0"/>
    <n v="0"/>
    <n v="9"/>
  </r>
  <r>
    <x v="21"/>
    <x v="57"/>
    <x v="1"/>
    <x v="5"/>
    <n v="2"/>
    <n v="0"/>
    <n v="0"/>
    <n v="0"/>
    <n v="0"/>
    <n v="2"/>
    <n v="0"/>
    <n v="0"/>
    <n v="0"/>
    <n v="2"/>
  </r>
  <r>
    <x v="21"/>
    <x v="57"/>
    <x v="1"/>
    <x v="1"/>
    <n v="1"/>
    <n v="0"/>
    <n v="0"/>
    <n v="0"/>
    <n v="0"/>
    <n v="1"/>
    <n v="0"/>
    <n v="0"/>
    <n v="0"/>
    <n v="1"/>
  </r>
  <r>
    <x v="21"/>
    <x v="57"/>
    <x v="1"/>
    <x v="4"/>
    <n v="2"/>
    <n v="0"/>
    <n v="0"/>
    <n v="0"/>
    <n v="0"/>
    <n v="2"/>
    <n v="0"/>
    <n v="0"/>
    <n v="0"/>
    <n v="2"/>
  </r>
  <r>
    <x v="21"/>
    <x v="58"/>
    <x v="0"/>
    <x v="0"/>
    <n v="21"/>
    <n v="1"/>
    <n v="0"/>
    <n v="0"/>
    <n v="1"/>
    <n v="21"/>
    <n v="1"/>
    <n v="0"/>
    <n v="0"/>
    <n v="22"/>
  </r>
  <r>
    <x v="21"/>
    <x v="58"/>
    <x v="0"/>
    <x v="5"/>
    <n v="2"/>
    <n v="0"/>
    <n v="0"/>
    <n v="0"/>
    <n v="0"/>
    <n v="2"/>
    <n v="0"/>
    <n v="0"/>
    <n v="0"/>
    <n v="2"/>
  </r>
  <r>
    <x v="21"/>
    <x v="58"/>
    <x v="0"/>
    <x v="1"/>
    <n v="2"/>
    <n v="0"/>
    <n v="1"/>
    <n v="1"/>
    <n v="1"/>
    <n v="2"/>
    <n v="0"/>
    <n v="1"/>
    <n v="0"/>
    <n v="3"/>
  </r>
  <r>
    <x v="21"/>
    <x v="58"/>
    <x v="0"/>
    <x v="3"/>
    <n v="1"/>
    <n v="0"/>
    <n v="0"/>
    <n v="0"/>
    <n v="0"/>
    <n v="1"/>
    <n v="0"/>
    <n v="0"/>
    <n v="0"/>
    <n v="1"/>
  </r>
  <r>
    <x v="21"/>
    <x v="58"/>
    <x v="0"/>
    <x v="4"/>
    <n v="3"/>
    <n v="0"/>
    <n v="0"/>
    <n v="0"/>
    <n v="0"/>
    <n v="3"/>
    <n v="0"/>
    <n v="0"/>
    <n v="0"/>
    <n v="3"/>
  </r>
  <r>
    <x v="21"/>
    <x v="58"/>
    <x v="1"/>
    <x v="0"/>
    <n v="10"/>
    <n v="1"/>
    <n v="0"/>
    <n v="1"/>
    <n v="2"/>
    <n v="9"/>
    <n v="1"/>
    <n v="0"/>
    <n v="1"/>
    <n v="11"/>
  </r>
  <r>
    <x v="21"/>
    <x v="58"/>
    <x v="1"/>
    <x v="5"/>
    <n v="1"/>
    <n v="0"/>
    <n v="0"/>
    <n v="0"/>
    <n v="0"/>
    <n v="1"/>
    <n v="0"/>
    <n v="0"/>
    <n v="0"/>
    <n v="1"/>
  </r>
  <r>
    <x v="21"/>
    <x v="58"/>
    <x v="1"/>
    <x v="3"/>
    <n v="2"/>
    <n v="0"/>
    <n v="0"/>
    <n v="0"/>
    <n v="0"/>
    <n v="2"/>
    <n v="0"/>
    <n v="0"/>
    <n v="0"/>
    <n v="2"/>
  </r>
  <r>
    <x v="21"/>
    <x v="59"/>
    <x v="0"/>
    <x v="0"/>
    <n v="20"/>
    <n v="2"/>
    <n v="2"/>
    <n v="2"/>
    <n v="4"/>
    <n v="20"/>
    <n v="2"/>
    <n v="2"/>
    <n v="0"/>
    <n v="24"/>
  </r>
  <r>
    <x v="21"/>
    <x v="59"/>
    <x v="0"/>
    <x v="3"/>
    <n v="2"/>
    <n v="0"/>
    <n v="0"/>
    <n v="0"/>
    <n v="0"/>
    <n v="2"/>
    <n v="0"/>
    <n v="0"/>
    <n v="0"/>
    <n v="2"/>
  </r>
  <r>
    <x v="21"/>
    <x v="59"/>
    <x v="0"/>
    <x v="2"/>
    <n v="1"/>
    <n v="0"/>
    <n v="0"/>
    <n v="0"/>
    <n v="0"/>
    <n v="1"/>
    <n v="0"/>
    <n v="0"/>
    <n v="0"/>
    <n v="1"/>
  </r>
  <r>
    <x v="21"/>
    <x v="59"/>
    <x v="0"/>
    <x v="4"/>
    <n v="1"/>
    <n v="0"/>
    <n v="0"/>
    <n v="0"/>
    <n v="0"/>
    <n v="1"/>
    <n v="0"/>
    <n v="0"/>
    <n v="0"/>
    <n v="1"/>
  </r>
  <r>
    <x v="21"/>
    <x v="59"/>
    <x v="1"/>
    <x v="0"/>
    <n v="8"/>
    <n v="1"/>
    <n v="0"/>
    <n v="0"/>
    <n v="1"/>
    <n v="8"/>
    <n v="1"/>
    <n v="0"/>
    <n v="0"/>
    <n v="9"/>
  </r>
  <r>
    <x v="21"/>
    <x v="59"/>
    <x v="1"/>
    <x v="5"/>
    <n v="2"/>
    <n v="0"/>
    <n v="0"/>
    <n v="0"/>
    <n v="0"/>
    <n v="2"/>
    <n v="0"/>
    <n v="0"/>
    <n v="0"/>
    <n v="2"/>
  </r>
  <r>
    <x v="21"/>
    <x v="59"/>
    <x v="1"/>
    <x v="3"/>
    <n v="1"/>
    <n v="0"/>
    <n v="0"/>
    <n v="0"/>
    <n v="0"/>
    <n v="1"/>
    <n v="0"/>
    <n v="0"/>
    <n v="0"/>
    <n v="1"/>
  </r>
  <r>
    <x v="21"/>
    <x v="59"/>
    <x v="1"/>
    <x v="4"/>
    <n v="1"/>
    <n v="0"/>
    <n v="0"/>
    <n v="0"/>
    <n v="0"/>
    <n v="1"/>
    <n v="0"/>
    <n v="0"/>
    <n v="0"/>
    <n v="1"/>
  </r>
  <r>
    <x v="21"/>
    <x v="60"/>
    <x v="0"/>
    <x v="0"/>
    <n v="18"/>
    <n v="2"/>
    <n v="0"/>
    <n v="0"/>
    <n v="2"/>
    <n v="18"/>
    <n v="2"/>
    <n v="0"/>
    <n v="0"/>
    <n v="20"/>
  </r>
  <r>
    <x v="21"/>
    <x v="60"/>
    <x v="0"/>
    <x v="1"/>
    <n v="2"/>
    <n v="0"/>
    <n v="0"/>
    <n v="0"/>
    <n v="0"/>
    <n v="2"/>
    <n v="0"/>
    <n v="0"/>
    <n v="0"/>
    <n v="2"/>
  </r>
  <r>
    <x v="21"/>
    <x v="60"/>
    <x v="0"/>
    <x v="3"/>
    <n v="1"/>
    <n v="0"/>
    <n v="0"/>
    <n v="0"/>
    <n v="0"/>
    <n v="1"/>
    <n v="0"/>
    <n v="0"/>
    <n v="0"/>
    <n v="1"/>
  </r>
  <r>
    <x v="21"/>
    <x v="60"/>
    <x v="0"/>
    <x v="4"/>
    <n v="0"/>
    <n v="2"/>
    <n v="0"/>
    <n v="1"/>
    <n v="2"/>
    <n v="0"/>
    <n v="2"/>
    <n v="0"/>
    <n v="0"/>
    <n v="2"/>
  </r>
  <r>
    <x v="21"/>
    <x v="60"/>
    <x v="1"/>
    <x v="0"/>
    <n v="8"/>
    <n v="1"/>
    <n v="0"/>
    <n v="0"/>
    <n v="1"/>
    <n v="8"/>
    <n v="0"/>
    <n v="1"/>
    <n v="0"/>
    <n v="9"/>
  </r>
  <r>
    <x v="21"/>
    <x v="60"/>
    <x v="1"/>
    <x v="5"/>
    <n v="1"/>
    <n v="0"/>
    <n v="0"/>
    <n v="0"/>
    <n v="0"/>
    <n v="1"/>
    <n v="0"/>
    <n v="0"/>
    <n v="0"/>
    <n v="1"/>
  </r>
  <r>
    <x v="21"/>
    <x v="61"/>
    <x v="0"/>
    <x v="0"/>
    <n v="10"/>
    <n v="7"/>
    <n v="1"/>
    <n v="2"/>
    <n v="8"/>
    <n v="10"/>
    <n v="7"/>
    <n v="1"/>
    <n v="0"/>
    <n v="18"/>
  </r>
  <r>
    <x v="21"/>
    <x v="61"/>
    <x v="0"/>
    <x v="5"/>
    <n v="2"/>
    <n v="1"/>
    <n v="0"/>
    <n v="0"/>
    <n v="1"/>
    <n v="2"/>
    <n v="1"/>
    <n v="0"/>
    <n v="0"/>
    <n v="3"/>
  </r>
  <r>
    <x v="21"/>
    <x v="61"/>
    <x v="0"/>
    <x v="2"/>
    <n v="0"/>
    <n v="1"/>
    <n v="0"/>
    <n v="0"/>
    <n v="1"/>
    <n v="0"/>
    <n v="1"/>
    <n v="0"/>
    <n v="0"/>
    <n v="1"/>
  </r>
  <r>
    <x v="21"/>
    <x v="61"/>
    <x v="0"/>
    <x v="4"/>
    <n v="2"/>
    <n v="0"/>
    <n v="0"/>
    <n v="0"/>
    <n v="0"/>
    <n v="2"/>
    <n v="0"/>
    <n v="0"/>
    <n v="0"/>
    <n v="2"/>
  </r>
  <r>
    <x v="21"/>
    <x v="61"/>
    <x v="1"/>
    <x v="0"/>
    <n v="7"/>
    <n v="1"/>
    <n v="3"/>
    <n v="3"/>
    <n v="4"/>
    <n v="7"/>
    <n v="1"/>
    <n v="3"/>
    <n v="0"/>
    <n v="11"/>
  </r>
  <r>
    <x v="21"/>
    <x v="61"/>
    <x v="1"/>
    <x v="1"/>
    <n v="1"/>
    <n v="0"/>
    <n v="0"/>
    <n v="0"/>
    <n v="0"/>
    <n v="1"/>
    <n v="0"/>
    <n v="0"/>
    <n v="0"/>
    <n v="1"/>
  </r>
  <r>
    <x v="21"/>
    <x v="61"/>
    <x v="1"/>
    <x v="3"/>
    <n v="1"/>
    <n v="0"/>
    <n v="0"/>
    <n v="0"/>
    <n v="0"/>
    <n v="1"/>
    <n v="0"/>
    <n v="0"/>
    <n v="0"/>
    <n v="1"/>
  </r>
  <r>
    <x v="21"/>
    <x v="61"/>
    <x v="1"/>
    <x v="4"/>
    <n v="4"/>
    <n v="0"/>
    <n v="0"/>
    <n v="0"/>
    <n v="0"/>
    <n v="4"/>
    <n v="0"/>
    <n v="0"/>
    <n v="0"/>
    <n v="4"/>
  </r>
  <r>
    <x v="21"/>
    <x v="62"/>
    <x v="0"/>
    <x v="0"/>
    <n v="12"/>
    <n v="4"/>
    <n v="5"/>
    <n v="5"/>
    <n v="9"/>
    <n v="12"/>
    <n v="4"/>
    <n v="5"/>
    <n v="0"/>
    <n v="21"/>
  </r>
  <r>
    <x v="21"/>
    <x v="62"/>
    <x v="0"/>
    <x v="5"/>
    <n v="2"/>
    <n v="0"/>
    <n v="0"/>
    <n v="0"/>
    <n v="0"/>
    <n v="2"/>
    <n v="0"/>
    <n v="0"/>
    <n v="0"/>
    <n v="2"/>
  </r>
  <r>
    <x v="21"/>
    <x v="62"/>
    <x v="0"/>
    <x v="1"/>
    <n v="2"/>
    <n v="0"/>
    <n v="0"/>
    <n v="0"/>
    <n v="0"/>
    <n v="2"/>
    <n v="0"/>
    <n v="0"/>
    <n v="0"/>
    <n v="2"/>
  </r>
  <r>
    <x v="21"/>
    <x v="62"/>
    <x v="0"/>
    <x v="3"/>
    <n v="1"/>
    <n v="0"/>
    <n v="0"/>
    <n v="0"/>
    <n v="0"/>
    <n v="1"/>
    <n v="0"/>
    <n v="0"/>
    <n v="0"/>
    <n v="1"/>
  </r>
  <r>
    <x v="21"/>
    <x v="62"/>
    <x v="0"/>
    <x v="2"/>
    <n v="1"/>
    <n v="0"/>
    <n v="0"/>
    <n v="0"/>
    <n v="0"/>
    <n v="1"/>
    <n v="0"/>
    <n v="0"/>
    <n v="0"/>
    <n v="1"/>
  </r>
  <r>
    <x v="21"/>
    <x v="62"/>
    <x v="0"/>
    <x v="4"/>
    <n v="2"/>
    <n v="0"/>
    <n v="0"/>
    <n v="0"/>
    <n v="0"/>
    <n v="2"/>
    <n v="0"/>
    <n v="0"/>
    <n v="0"/>
    <n v="2"/>
  </r>
  <r>
    <x v="21"/>
    <x v="62"/>
    <x v="1"/>
    <x v="0"/>
    <n v="8"/>
    <n v="2"/>
    <n v="1"/>
    <n v="1"/>
    <n v="3"/>
    <n v="8"/>
    <n v="2"/>
    <n v="1"/>
    <n v="0"/>
    <n v="11"/>
  </r>
  <r>
    <x v="21"/>
    <x v="62"/>
    <x v="1"/>
    <x v="3"/>
    <n v="1"/>
    <n v="0"/>
    <n v="0"/>
    <n v="0"/>
    <n v="0"/>
    <n v="1"/>
    <n v="0"/>
    <n v="0"/>
    <n v="0"/>
    <n v="1"/>
  </r>
  <r>
    <x v="21"/>
    <x v="62"/>
    <x v="1"/>
    <x v="2"/>
    <n v="1"/>
    <n v="0"/>
    <n v="0"/>
    <n v="0"/>
    <n v="0"/>
    <n v="1"/>
    <n v="0"/>
    <n v="0"/>
    <n v="0"/>
    <n v="1"/>
  </r>
  <r>
    <x v="21"/>
    <x v="63"/>
    <x v="0"/>
    <x v="0"/>
    <n v="11"/>
    <n v="2"/>
    <n v="4"/>
    <n v="4"/>
    <n v="6"/>
    <n v="11"/>
    <n v="2"/>
    <n v="4"/>
    <n v="0"/>
    <n v="17"/>
  </r>
  <r>
    <x v="21"/>
    <x v="63"/>
    <x v="0"/>
    <x v="5"/>
    <n v="2"/>
    <n v="0"/>
    <n v="0"/>
    <n v="0"/>
    <n v="0"/>
    <n v="2"/>
    <n v="0"/>
    <n v="0"/>
    <n v="0"/>
    <n v="2"/>
  </r>
  <r>
    <x v="21"/>
    <x v="63"/>
    <x v="0"/>
    <x v="1"/>
    <n v="1"/>
    <n v="0"/>
    <n v="0"/>
    <n v="0"/>
    <n v="0"/>
    <n v="1"/>
    <n v="0"/>
    <n v="0"/>
    <n v="0"/>
    <n v="1"/>
  </r>
  <r>
    <x v="21"/>
    <x v="63"/>
    <x v="0"/>
    <x v="4"/>
    <n v="2"/>
    <n v="0"/>
    <n v="1"/>
    <n v="0"/>
    <n v="1"/>
    <n v="2"/>
    <n v="0"/>
    <n v="1"/>
    <n v="0"/>
    <n v="3"/>
  </r>
  <r>
    <x v="21"/>
    <x v="63"/>
    <x v="1"/>
    <x v="0"/>
    <n v="10"/>
    <n v="0"/>
    <n v="0"/>
    <n v="0"/>
    <n v="0"/>
    <n v="10"/>
    <n v="0"/>
    <n v="0"/>
    <n v="0"/>
    <n v="10"/>
  </r>
  <r>
    <x v="21"/>
    <x v="63"/>
    <x v="1"/>
    <x v="5"/>
    <n v="1"/>
    <n v="0"/>
    <n v="0"/>
    <n v="0"/>
    <n v="0"/>
    <n v="1"/>
    <n v="0"/>
    <n v="0"/>
    <n v="0"/>
    <n v="1"/>
  </r>
  <r>
    <x v="21"/>
    <x v="63"/>
    <x v="1"/>
    <x v="1"/>
    <n v="3"/>
    <n v="0"/>
    <n v="0"/>
    <n v="0"/>
    <n v="0"/>
    <n v="3"/>
    <n v="0"/>
    <n v="0"/>
    <n v="0"/>
    <n v="3"/>
  </r>
  <r>
    <x v="21"/>
    <x v="63"/>
    <x v="1"/>
    <x v="4"/>
    <n v="1"/>
    <n v="0"/>
    <n v="0"/>
    <n v="0"/>
    <n v="0"/>
    <n v="1"/>
    <n v="0"/>
    <n v="0"/>
    <n v="0"/>
    <n v="1"/>
  </r>
  <r>
    <x v="21"/>
    <x v="64"/>
    <x v="0"/>
    <x v="0"/>
    <n v="16"/>
    <n v="9"/>
    <n v="2"/>
    <n v="2"/>
    <n v="11"/>
    <n v="16"/>
    <n v="9"/>
    <n v="2"/>
    <n v="0"/>
    <n v="27"/>
  </r>
  <r>
    <x v="21"/>
    <x v="64"/>
    <x v="0"/>
    <x v="5"/>
    <n v="1"/>
    <n v="0"/>
    <n v="0"/>
    <n v="0"/>
    <n v="0"/>
    <n v="1"/>
    <n v="0"/>
    <n v="0"/>
    <n v="0"/>
    <n v="1"/>
  </r>
  <r>
    <x v="21"/>
    <x v="64"/>
    <x v="0"/>
    <x v="4"/>
    <n v="1"/>
    <n v="0"/>
    <n v="0"/>
    <n v="0"/>
    <n v="0"/>
    <n v="1"/>
    <n v="0"/>
    <n v="0"/>
    <n v="0"/>
    <n v="1"/>
  </r>
  <r>
    <x v="21"/>
    <x v="64"/>
    <x v="1"/>
    <x v="0"/>
    <n v="8"/>
    <n v="0"/>
    <n v="0"/>
    <n v="0"/>
    <n v="0"/>
    <n v="8"/>
    <n v="0"/>
    <n v="0"/>
    <n v="0"/>
    <n v="8"/>
  </r>
  <r>
    <x v="21"/>
    <x v="64"/>
    <x v="1"/>
    <x v="1"/>
    <n v="2"/>
    <n v="0"/>
    <n v="0"/>
    <n v="0"/>
    <n v="0"/>
    <n v="2"/>
    <n v="0"/>
    <n v="0"/>
    <n v="0"/>
    <n v="2"/>
  </r>
  <r>
    <x v="21"/>
    <x v="65"/>
    <x v="0"/>
    <x v="0"/>
    <n v="12"/>
    <n v="5"/>
    <n v="3"/>
    <n v="3"/>
    <n v="8"/>
    <n v="12"/>
    <n v="5"/>
    <n v="3"/>
    <n v="0"/>
    <n v="20"/>
  </r>
  <r>
    <x v="21"/>
    <x v="65"/>
    <x v="0"/>
    <x v="1"/>
    <n v="2"/>
    <n v="1"/>
    <n v="0"/>
    <n v="0"/>
    <n v="1"/>
    <n v="2"/>
    <n v="1"/>
    <n v="0"/>
    <n v="0"/>
    <n v="3"/>
  </r>
  <r>
    <x v="21"/>
    <x v="65"/>
    <x v="0"/>
    <x v="4"/>
    <n v="1"/>
    <n v="0"/>
    <n v="0"/>
    <n v="0"/>
    <n v="0"/>
    <n v="1"/>
    <n v="0"/>
    <n v="0"/>
    <n v="0"/>
    <n v="1"/>
  </r>
  <r>
    <x v="21"/>
    <x v="65"/>
    <x v="1"/>
    <x v="0"/>
    <n v="10"/>
    <n v="5"/>
    <n v="1"/>
    <n v="0"/>
    <n v="6"/>
    <n v="10"/>
    <n v="5"/>
    <n v="1"/>
    <n v="0"/>
    <n v="16"/>
  </r>
  <r>
    <x v="21"/>
    <x v="65"/>
    <x v="1"/>
    <x v="5"/>
    <n v="0"/>
    <n v="0"/>
    <n v="1"/>
    <n v="1"/>
    <n v="1"/>
    <n v="0"/>
    <n v="0"/>
    <n v="1"/>
    <n v="0"/>
    <n v="1"/>
  </r>
  <r>
    <x v="21"/>
    <x v="65"/>
    <x v="1"/>
    <x v="4"/>
    <n v="4"/>
    <n v="0"/>
    <n v="0"/>
    <n v="0"/>
    <n v="0"/>
    <n v="4"/>
    <n v="0"/>
    <n v="0"/>
    <n v="0"/>
    <n v="4"/>
  </r>
  <r>
    <x v="21"/>
    <x v="4"/>
    <x v="0"/>
    <x v="0"/>
    <n v="13"/>
    <n v="4"/>
    <n v="1"/>
    <n v="1"/>
    <n v="5"/>
    <n v="13"/>
    <n v="4"/>
    <n v="1"/>
    <n v="0"/>
    <n v="18"/>
  </r>
  <r>
    <x v="21"/>
    <x v="4"/>
    <x v="0"/>
    <x v="5"/>
    <n v="1"/>
    <n v="0"/>
    <n v="0"/>
    <n v="0"/>
    <n v="0"/>
    <n v="1"/>
    <n v="0"/>
    <n v="0"/>
    <n v="0"/>
    <n v="1"/>
  </r>
  <r>
    <x v="21"/>
    <x v="4"/>
    <x v="0"/>
    <x v="3"/>
    <n v="0"/>
    <n v="0"/>
    <n v="1"/>
    <n v="0"/>
    <n v="1"/>
    <n v="0"/>
    <n v="0"/>
    <n v="1"/>
    <n v="0"/>
    <n v="1"/>
  </r>
  <r>
    <x v="21"/>
    <x v="4"/>
    <x v="0"/>
    <x v="4"/>
    <n v="1"/>
    <n v="0"/>
    <n v="0"/>
    <n v="0"/>
    <n v="0"/>
    <n v="1"/>
    <n v="0"/>
    <n v="0"/>
    <n v="0"/>
    <n v="1"/>
  </r>
  <r>
    <x v="21"/>
    <x v="4"/>
    <x v="1"/>
    <x v="0"/>
    <n v="5"/>
    <n v="2"/>
    <n v="0"/>
    <n v="0"/>
    <n v="3"/>
    <n v="4"/>
    <n v="3"/>
    <n v="0"/>
    <n v="0"/>
    <n v="7"/>
  </r>
  <r>
    <x v="21"/>
    <x v="4"/>
    <x v="1"/>
    <x v="1"/>
    <n v="1"/>
    <n v="0"/>
    <n v="0"/>
    <n v="0"/>
    <n v="0"/>
    <n v="1"/>
    <n v="0"/>
    <n v="0"/>
    <n v="0"/>
    <n v="1"/>
  </r>
  <r>
    <x v="21"/>
    <x v="4"/>
    <x v="1"/>
    <x v="3"/>
    <n v="1"/>
    <n v="0"/>
    <n v="0"/>
    <n v="0"/>
    <n v="0"/>
    <n v="1"/>
    <n v="0"/>
    <n v="0"/>
    <n v="0"/>
    <n v="1"/>
  </r>
  <r>
    <x v="21"/>
    <x v="4"/>
    <x v="1"/>
    <x v="4"/>
    <n v="1"/>
    <n v="0"/>
    <n v="1"/>
    <n v="1"/>
    <n v="1"/>
    <n v="1"/>
    <n v="0"/>
    <n v="1"/>
    <n v="0"/>
    <n v="2"/>
  </r>
  <r>
    <x v="21"/>
    <x v="66"/>
    <x v="0"/>
    <x v="0"/>
    <n v="14"/>
    <n v="2"/>
    <n v="3"/>
    <n v="2"/>
    <n v="5"/>
    <n v="14"/>
    <n v="1"/>
    <n v="4"/>
    <n v="0"/>
    <n v="19"/>
  </r>
  <r>
    <x v="21"/>
    <x v="66"/>
    <x v="0"/>
    <x v="1"/>
    <n v="1"/>
    <n v="0"/>
    <n v="0"/>
    <n v="0"/>
    <n v="0"/>
    <n v="1"/>
    <n v="0"/>
    <n v="0"/>
    <n v="0"/>
    <n v="1"/>
  </r>
  <r>
    <x v="21"/>
    <x v="66"/>
    <x v="0"/>
    <x v="3"/>
    <n v="2"/>
    <n v="0"/>
    <n v="0"/>
    <n v="0"/>
    <n v="0"/>
    <n v="2"/>
    <n v="0"/>
    <n v="0"/>
    <n v="0"/>
    <n v="2"/>
  </r>
  <r>
    <x v="21"/>
    <x v="66"/>
    <x v="0"/>
    <x v="2"/>
    <n v="1"/>
    <n v="0"/>
    <n v="0"/>
    <n v="0"/>
    <n v="0"/>
    <n v="1"/>
    <n v="0"/>
    <n v="0"/>
    <n v="0"/>
    <n v="1"/>
  </r>
  <r>
    <x v="21"/>
    <x v="66"/>
    <x v="0"/>
    <x v="4"/>
    <n v="0"/>
    <n v="0"/>
    <n v="1"/>
    <n v="0"/>
    <n v="1"/>
    <n v="0"/>
    <n v="0"/>
    <n v="1"/>
    <n v="0"/>
    <n v="1"/>
  </r>
  <r>
    <x v="21"/>
    <x v="66"/>
    <x v="1"/>
    <x v="0"/>
    <n v="9"/>
    <n v="3"/>
    <n v="3"/>
    <n v="1"/>
    <n v="6"/>
    <n v="9"/>
    <n v="3"/>
    <n v="3"/>
    <n v="0"/>
    <n v="15"/>
  </r>
  <r>
    <x v="21"/>
    <x v="167"/>
    <x v="0"/>
    <x v="0"/>
    <n v="14"/>
    <n v="4"/>
    <n v="1"/>
    <n v="1"/>
    <n v="5"/>
    <n v="14"/>
    <n v="2"/>
    <n v="3"/>
    <n v="0"/>
    <n v="19"/>
  </r>
  <r>
    <x v="21"/>
    <x v="167"/>
    <x v="0"/>
    <x v="5"/>
    <n v="2"/>
    <n v="0"/>
    <n v="0"/>
    <n v="0"/>
    <n v="0"/>
    <n v="2"/>
    <n v="0"/>
    <n v="0"/>
    <n v="0"/>
    <n v="2"/>
  </r>
  <r>
    <x v="21"/>
    <x v="167"/>
    <x v="0"/>
    <x v="3"/>
    <n v="1"/>
    <n v="0"/>
    <n v="0"/>
    <n v="0"/>
    <n v="0"/>
    <n v="1"/>
    <n v="0"/>
    <n v="0"/>
    <n v="0"/>
    <n v="1"/>
  </r>
  <r>
    <x v="21"/>
    <x v="167"/>
    <x v="0"/>
    <x v="4"/>
    <n v="1"/>
    <n v="0"/>
    <n v="0"/>
    <n v="0"/>
    <n v="0"/>
    <n v="1"/>
    <n v="0"/>
    <n v="0"/>
    <n v="0"/>
    <n v="1"/>
  </r>
  <r>
    <x v="21"/>
    <x v="167"/>
    <x v="1"/>
    <x v="0"/>
    <n v="12"/>
    <n v="4"/>
    <n v="2"/>
    <n v="1"/>
    <n v="6"/>
    <n v="12"/>
    <n v="3"/>
    <n v="3"/>
    <n v="0"/>
    <n v="18"/>
  </r>
  <r>
    <x v="21"/>
    <x v="167"/>
    <x v="1"/>
    <x v="1"/>
    <n v="0"/>
    <n v="0"/>
    <n v="1"/>
    <n v="0"/>
    <n v="1"/>
    <n v="0"/>
    <n v="0"/>
    <n v="1"/>
    <n v="0"/>
    <n v="1"/>
  </r>
  <r>
    <x v="21"/>
    <x v="167"/>
    <x v="1"/>
    <x v="4"/>
    <n v="1"/>
    <n v="1"/>
    <n v="0"/>
    <n v="0"/>
    <n v="1"/>
    <n v="1"/>
    <n v="1"/>
    <n v="0"/>
    <n v="0"/>
    <n v="2"/>
  </r>
  <r>
    <x v="21"/>
    <x v="67"/>
    <x v="0"/>
    <x v="0"/>
    <n v="18"/>
    <n v="7"/>
    <n v="6"/>
    <n v="3"/>
    <n v="14"/>
    <n v="17"/>
    <n v="5"/>
    <n v="9"/>
    <n v="0"/>
    <n v="31"/>
  </r>
  <r>
    <x v="21"/>
    <x v="67"/>
    <x v="0"/>
    <x v="4"/>
    <n v="1"/>
    <n v="0"/>
    <n v="0"/>
    <n v="0"/>
    <n v="0"/>
    <n v="1"/>
    <n v="0"/>
    <n v="0"/>
    <n v="0"/>
    <n v="1"/>
  </r>
  <r>
    <x v="21"/>
    <x v="67"/>
    <x v="1"/>
    <x v="0"/>
    <n v="5"/>
    <n v="1"/>
    <n v="1"/>
    <n v="0"/>
    <n v="2"/>
    <n v="5"/>
    <n v="0"/>
    <n v="2"/>
    <n v="0"/>
    <n v="7"/>
  </r>
  <r>
    <x v="21"/>
    <x v="67"/>
    <x v="1"/>
    <x v="1"/>
    <n v="2"/>
    <n v="0"/>
    <n v="0"/>
    <n v="0"/>
    <n v="0"/>
    <n v="2"/>
    <n v="0"/>
    <n v="0"/>
    <n v="0"/>
    <n v="2"/>
  </r>
  <r>
    <x v="21"/>
    <x v="67"/>
    <x v="1"/>
    <x v="4"/>
    <n v="1"/>
    <n v="1"/>
    <n v="1"/>
    <n v="0"/>
    <n v="2"/>
    <n v="1"/>
    <n v="1"/>
    <n v="1"/>
    <n v="0"/>
    <n v="3"/>
  </r>
  <r>
    <x v="21"/>
    <x v="5"/>
    <x v="0"/>
    <x v="0"/>
    <n v="14"/>
    <n v="3"/>
    <n v="3"/>
    <n v="1"/>
    <n v="9"/>
    <n v="11"/>
    <n v="2"/>
    <n v="7"/>
    <n v="0"/>
    <n v="20"/>
  </r>
  <r>
    <x v="21"/>
    <x v="5"/>
    <x v="0"/>
    <x v="4"/>
    <n v="1"/>
    <n v="0"/>
    <n v="0"/>
    <n v="0"/>
    <n v="0"/>
    <n v="1"/>
    <n v="0"/>
    <n v="0"/>
    <n v="0"/>
    <n v="1"/>
  </r>
  <r>
    <x v="21"/>
    <x v="5"/>
    <x v="1"/>
    <x v="0"/>
    <n v="4"/>
    <n v="2"/>
    <n v="3"/>
    <n v="0"/>
    <n v="5"/>
    <n v="4"/>
    <n v="1"/>
    <n v="4"/>
    <n v="0"/>
    <n v="9"/>
  </r>
  <r>
    <x v="21"/>
    <x v="5"/>
    <x v="1"/>
    <x v="4"/>
    <n v="1"/>
    <n v="0"/>
    <n v="0"/>
    <n v="0"/>
    <n v="0"/>
    <n v="1"/>
    <n v="0"/>
    <n v="0"/>
    <n v="0"/>
    <n v="1"/>
  </r>
  <r>
    <x v="21"/>
    <x v="68"/>
    <x v="0"/>
    <x v="0"/>
    <n v="14"/>
    <n v="4"/>
    <n v="4"/>
    <n v="3"/>
    <n v="9"/>
    <n v="13"/>
    <n v="2"/>
    <n v="7"/>
    <n v="0"/>
    <n v="22"/>
  </r>
  <r>
    <x v="21"/>
    <x v="68"/>
    <x v="0"/>
    <x v="1"/>
    <n v="0"/>
    <n v="1"/>
    <n v="0"/>
    <n v="0"/>
    <n v="1"/>
    <n v="0"/>
    <n v="1"/>
    <n v="0"/>
    <n v="0"/>
    <n v="1"/>
  </r>
  <r>
    <x v="21"/>
    <x v="68"/>
    <x v="0"/>
    <x v="3"/>
    <n v="0"/>
    <n v="1"/>
    <n v="0"/>
    <n v="0"/>
    <n v="1"/>
    <n v="0"/>
    <n v="1"/>
    <n v="0"/>
    <n v="0"/>
    <n v="1"/>
  </r>
  <r>
    <x v="21"/>
    <x v="68"/>
    <x v="0"/>
    <x v="2"/>
    <n v="1"/>
    <n v="0"/>
    <n v="0"/>
    <n v="0"/>
    <n v="0"/>
    <n v="1"/>
    <n v="0"/>
    <n v="0"/>
    <n v="0"/>
    <n v="1"/>
  </r>
  <r>
    <x v="21"/>
    <x v="68"/>
    <x v="0"/>
    <x v="4"/>
    <n v="2"/>
    <n v="0"/>
    <n v="0"/>
    <n v="0"/>
    <n v="0"/>
    <n v="2"/>
    <n v="0"/>
    <n v="0"/>
    <n v="0"/>
    <n v="2"/>
  </r>
  <r>
    <x v="21"/>
    <x v="68"/>
    <x v="1"/>
    <x v="0"/>
    <n v="10"/>
    <n v="4"/>
    <n v="2"/>
    <n v="2"/>
    <n v="6"/>
    <n v="10"/>
    <n v="1"/>
    <n v="5"/>
    <n v="0"/>
    <n v="16"/>
  </r>
  <r>
    <x v="21"/>
    <x v="68"/>
    <x v="1"/>
    <x v="2"/>
    <n v="1"/>
    <n v="0"/>
    <n v="0"/>
    <n v="0"/>
    <n v="0"/>
    <n v="1"/>
    <n v="0"/>
    <n v="0"/>
    <n v="0"/>
    <n v="1"/>
  </r>
  <r>
    <x v="21"/>
    <x v="69"/>
    <x v="0"/>
    <x v="0"/>
    <n v="13"/>
    <n v="9"/>
    <n v="5"/>
    <n v="0"/>
    <n v="14"/>
    <n v="13"/>
    <n v="0"/>
    <n v="14"/>
    <n v="0"/>
    <n v="27"/>
  </r>
  <r>
    <x v="21"/>
    <x v="69"/>
    <x v="0"/>
    <x v="5"/>
    <n v="0"/>
    <n v="1"/>
    <n v="0"/>
    <n v="0"/>
    <n v="1"/>
    <n v="0"/>
    <n v="0"/>
    <n v="1"/>
    <n v="0"/>
    <n v="1"/>
  </r>
  <r>
    <x v="21"/>
    <x v="69"/>
    <x v="0"/>
    <x v="3"/>
    <n v="1"/>
    <n v="0"/>
    <n v="0"/>
    <n v="0"/>
    <n v="0"/>
    <n v="1"/>
    <n v="0"/>
    <n v="0"/>
    <n v="0"/>
    <n v="1"/>
  </r>
  <r>
    <x v="21"/>
    <x v="69"/>
    <x v="0"/>
    <x v="4"/>
    <n v="1"/>
    <n v="0"/>
    <n v="0"/>
    <n v="0"/>
    <n v="0"/>
    <n v="1"/>
    <n v="0"/>
    <n v="0"/>
    <n v="0"/>
    <n v="1"/>
  </r>
  <r>
    <x v="21"/>
    <x v="69"/>
    <x v="1"/>
    <x v="0"/>
    <n v="6"/>
    <n v="2"/>
    <n v="1"/>
    <n v="1"/>
    <n v="4"/>
    <n v="5"/>
    <n v="2"/>
    <n v="1"/>
    <n v="1"/>
    <n v="9"/>
  </r>
  <r>
    <x v="21"/>
    <x v="69"/>
    <x v="1"/>
    <x v="5"/>
    <n v="0"/>
    <n v="1"/>
    <n v="0"/>
    <n v="0"/>
    <n v="1"/>
    <n v="0"/>
    <n v="0"/>
    <n v="1"/>
    <n v="0"/>
    <n v="1"/>
  </r>
  <r>
    <x v="21"/>
    <x v="70"/>
    <x v="0"/>
    <x v="0"/>
    <n v="16"/>
    <n v="6"/>
    <n v="3"/>
    <n v="1"/>
    <n v="10"/>
    <n v="15"/>
    <n v="2"/>
    <n v="8"/>
    <n v="0"/>
    <n v="25"/>
  </r>
  <r>
    <x v="21"/>
    <x v="70"/>
    <x v="0"/>
    <x v="5"/>
    <n v="0"/>
    <n v="0"/>
    <n v="1"/>
    <n v="1"/>
    <n v="1"/>
    <n v="0"/>
    <n v="0"/>
    <n v="1"/>
    <n v="0"/>
    <n v="1"/>
  </r>
  <r>
    <x v="21"/>
    <x v="70"/>
    <x v="0"/>
    <x v="2"/>
    <n v="0"/>
    <n v="1"/>
    <n v="0"/>
    <n v="0"/>
    <n v="1"/>
    <n v="0"/>
    <n v="0"/>
    <n v="1"/>
    <n v="0"/>
    <n v="1"/>
  </r>
  <r>
    <x v="21"/>
    <x v="70"/>
    <x v="1"/>
    <x v="0"/>
    <n v="5"/>
    <n v="2"/>
    <n v="1"/>
    <n v="0"/>
    <n v="4"/>
    <n v="4"/>
    <n v="2"/>
    <n v="2"/>
    <n v="0"/>
    <n v="8"/>
  </r>
  <r>
    <x v="21"/>
    <x v="70"/>
    <x v="1"/>
    <x v="1"/>
    <n v="0"/>
    <n v="0"/>
    <n v="1"/>
    <n v="1"/>
    <n v="1"/>
    <n v="0"/>
    <n v="0"/>
    <n v="1"/>
    <n v="0"/>
    <n v="1"/>
  </r>
  <r>
    <x v="21"/>
    <x v="71"/>
    <x v="0"/>
    <x v="0"/>
    <n v="15"/>
    <n v="8"/>
    <n v="2"/>
    <n v="0"/>
    <n v="10"/>
    <n v="15"/>
    <n v="0"/>
    <n v="10"/>
    <n v="0"/>
    <n v="25"/>
  </r>
  <r>
    <x v="21"/>
    <x v="71"/>
    <x v="0"/>
    <x v="5"/>
    <n v="0"/>
    <n v="0"/>
    <n v="1"/>
    <n v="1"/>
    <n v="1"/>
    <n v="0"/>
    <n v="0"/>
    <n v="1"/>
    <n v="0"/>
    <n v="1"/>
  </r>
  <r>
    <x v="21"/>
    <x v="71"/>
    <x v="0"/>
    <x v="1"/>
    <n v="1"/>
    <n v="0"/>
    <n v="0"/>
    <n v="0"/>
    <n v="1"/>
    <n v="0"/>
    <n v="0"/>
    <n v="1"/>
    <n v="0"/>
    <n v="1"/>
  </r>
  <r>
    <x v="21"/>
    <x v="71"/>
    <x v="0"/>
    <x v="3"/>
    <n v="1"/>
    <n v="0"/>
    <n v="0"/>
    <n v="0"/>
    <n v="1"/>
    <n v="0"/>
    <n v="1"/>
    <n v="0"/>
    <n v="0"/>
    <n v="1"/>
  </r>
  <r>
    <x v="21"/>
    <x v="71"/>
    <x v="1"/>
    <x v="0"/>
    <n v="5"/>
    <n v="2"/>
    <n v="3"/>
    <n v="1"/>
    <n v="5"/>
    <n v="5"/>
    <n v="1"/>
    <n v="4"/>
    <n v="0"/>
    <n v="10"/>
  </r>
  <r>
    <x v="21"/>
    <x v="71"/>
    <x v="1"/>
    <x v="4"/>
    <n v="0"/>
    <n v="1"/>
    <n v="0"/>
    <n v="1"/>
    <n v="1"/>
    <n v="0"/>
    <n v="1"/>
    <n v="0"/>
    <n v="0"/>
    <n v="1"/>
  </r>
  <r>
    <x v="21"/>
    <x v="72"/>
    <x v="0"/>
    <x v="0"/>
    <n v="10"/>
    <n v="5"/>
    <n v="3"/>
    <n v="3"/>
    <n v="11"/>
    <n v="7"/>
    <n v="3"/>
    <n v="8"/>
    <n v="0"/>
    <n v="18"/>
  </r>
  <r>
    <x v="21"/>
    <x v="72"/>
    <x v="0"/>
    <x v="4"/>
    <n v="0"/>
    <n v="0"/>
    <n v="1"/>
    <n v="0"/>
    <n v="1"/>
    <n v="0"/>
    <n v="0"/>
    <n v="1"/>
    <n v="0"/>
    <n v="1"/>
  </r>
  <r>
    <x v="21"/>
    <x v="72"/>
    <x v="1"/>
    <x v="0"/>
    <n v="7"/>
    <n v="4"/>
    <n v="0"/>
    <n v="0"/>
    <n v="4"/>
    <n v="7"/>
    <n v="1"/>
    <n v="3"/>
    <n v="0"/>
    <n v="11"/>
  </r>
  <r>
    <x v="21"/>
    <x v="72"/>
    <x v="1"/>
    <x v="5"/>
    <n v="1"/>
    <n v="0"/>
    <n v="0"/>
    <n v="0"/>
    <n v="0"/>
    <n v="1"/>
    <n v="0"/>
    <n v="0"/>
    <n v="0"/>
    <n v="1"/>
  </r>
  <r>
    <x v="21"/>
    <x v="72"/>
    <x v="1"/>
    <x v="1"/>
    <n v="0"/>
    <n v="1"/>
    <n v="0"/>
    <n v="0"/>
    <n v="1"/>
    <n v="0"/>
    <n v="0"/>
    <n v="1"/>
    <n v="0"/>
    <n v="1"/>
  </r>
  <r>
    <x v="21"/>
    <x v="72"/>
    <x v="1"/>
    <x v="3"/>
    <n v="1"/>
    <n v="0"/>
    <n v="0"/>
    <n v="0"/>
    <n v="0"/>
    <n v="1"/>
    <n v="0"/>
    <n v="0"/>
    <n v="0"/>
    <n v="1"/>
  </r>
  <r>
    <x v="21"/>
    <x v="72"/>
    <x v="1"/>
    <x v="4"/>
    <n v="1"/>
    <n v="0"/>
    <n v="0"/>
    <n v="0"/>
    <n v="0"/>
    <n v="1"/>
    <n v="0"/>
    <n v="0"/>
    <n v="0"/>
    <n v="1"/>
  </r>
  <r>
    <x v="21"/>
    <x v="73"/>
    <x v="0"/>
    <x v="0"/>
    <n v="20"/>
    <n v="6"/>
    <n v="0"/>
    <n v="0"/>
    <n v="8"/>
    <n v="18"/>
    <n v="3"/>
    <n v="5"/>
    <n v="0"/>
    <n v="26"/>
  </r>
  <r>
    <x v="21"/>
    <x v="73"/>
    <x v="0"/>
    <x v="5"/>
    <n v="0"/>
    <n v="1"/>
    <n v="0"/>
    <n v="0"/>
    <n v="1"/>
    <n v="0"/>
    <n v="0"/>
    <n v="1"/>
    <n v="0"/>
    <n v="1"/>
  </r>
  <r>
    <x v="21"/>
    <x v="73"/>
    <x v="0"/>
    <x v="3"/>
    <n v="1"/>
    <n v="0"/>
    <n v="0"/>
    <n v="0"/>
    <n v="0"/>
    <n v="1"/>
    <n v="0"/>
    <n v="0"/>
    <n v="0"/>
    <n v="1"/>
  </r>
  <r>
    <x v="21"/>
    <x v="73"/>
    <x v="1"/>
    <x v="0"/>
    <n v="4"/>
    <n v="0"/>
    <n v="4"/>
    <n v="3"/>
    <n v="4"/>
    <n v="4"/>
    <n v="0"/>
    <n v="4"/>
    <n v="0"/>
    <n v="8"/>
  </r>
  <r>
    <x v="21"/>
    <x v="73"/>
    <x v="1"/>
    <x v="5"/>
    <n v="0"/>
    <n v="1"/>
    <n v="0"/>
    <n v="0"/>
    <n v="1"/>
    <n v="0"/>
    <n v="0"/>
    <n v="1"/>
    <n v="0"/>
    <n v="1"/>
  </r>
  <r>
    <x v="21"/>
    <x v="73"/>
    <x v="1"/>
    <x v="1"/>
    <n v="1"/>
    <n v="0"/>
    <n v="0"/>
    <n v="0"/>
    <n v="0"/>
    <n v="1"/>
    <n v="0"/>
    <n v="0"/>
    <n v="0"/>
    <n v="1"/>
  </r>
  <r>
    <x v="21"/>
    <x v="73"/>
    <x v="1"/>
    <x v="3"/>
    <n v="1"/>
    <n v="0"/>
    <n v="0"/>
    <n v="0"/>
    <n v="0"/>
    <n v="1"/>
    <n v="0"/>
    <n v="0"/>
    <n v="0"/>
    <n v="1"/>
  </r>
  <r>
    <x v="21"/>
    <x v="74"/>
    <x v="0"/>
    <x v="0"/>
    <n v="12"/>
    <n v="9"/>
    <n v="2"/>
    <n v="0"/>
    <n v="12"/>
    <n v="11"/>
    <n v="3"/>
    <n v="9"/>
    <n v="0"/>
    <n v="23"/>
  </r>
  <r>
    <x v="21"/>
    <x v="74"/>
    <x v="0"/>
    <x v="1"/>
    <n v="1"/>
    <n v="0"/>
    <n v="0"/>
    <n v="0"/>
    <n v="0"/>
    <n v="1"/>
    <n v="0"/>
    <n v="0"/>
    <n v="0"/>
    <n v="1"/>
  </r>
  <r>
    <x v="21"/>
    <x v="74"/>
    <x v="0"/>
    <x v="3"/>
    <n v="1"/>
    <n v="0"/>
    <n v="1"/>
    <n v="0"/>
    <n v="1"/>
    <n v="1"/>
    <n v="0"/>
    <n v="1"/>
    <n v="0"/>
    <n v="2"/>
  </r>
  <r>
    <x v="21"/>
    <x v="74"/>
    <x v="0"/>
    <x v="4"/>
    <n v="1"/>
    <n v="0"/>
    <n v="0"/>
    <n v="0"/>
    <n v="0"/>
    <n v="1"/>
    <n v="0"/>
    <n v="0"/>
    <n v="0"/>
    <n v="1"/>
  </r>
  <r>
    <x v="21"/>
    <x v="74"/>
    <x v="1"/>
    <x v="0"/>
    <n v="4"/>
    <n v="3"/>
    <n v="0"/>
    <n v="0"/>
    <n v="5"/>
    <n v="2"/>
    <n v="1"/>
    <n v="4"/>
    <n v="0"/>
    <n v="7"/>
  </r>
  <r>
    <x v="21"/>
    <x v="74"/>
    <x v="1"/>
    <x v="5"/>
    <n v="0"/>
    <n v="0"/>
    <n v="1"/>
    <n v="1"/>
    <n v="1"/>
    <n v="0"/>
    <n v="0"/>
    <n v="1"/>
    <n v="0"/>
    <n v="1"/>
  </r>
  <r>
    <x v="21"/>
    <x v="74"/>
    <x v="1"/>
    <x v="4"/>
    <n v="1"/>
    <n v="1"/>
    <n v="0"/>
    <n v="0"/>
    <n v="1"/>
    <n v="1"/>
    <n v="0"/>
    <n v="1"/>
    <n v="0"/>
    <n v="2"/>
  </r>
  <r>
    <x v="21"/>
    <x v="75"/>
    <x v="0"/>
    <x v="0"/>
    <n v="11"/>
    <n v="5"/>
    <n v="2"/>
    <n v="0"/>
    <n v="7"/>
    <n v="11"/>
    <n v="0"/>
    <n v="7"/>
    <n v="0"/>
    <n v="18"/>
  </r>
  <r>
    <x v="21"/>
    <x v="75"/>
    <x v="0"/>
    <x v="5"/>
    <n v="0"/>
    <n v="0"/>
    <n v="1"/>
    <n v="0"/>
    <n v="1"/>
    <n v="0"/>
    <n v="0"/>
    <n v="1"/>
    <n v="0"/>
    <n v="1"/>
  </r>
  <r>
    <x v="21"/>
    <x v="75"/>
    <x v="0"/>
    <x v="1"/>
    <n v="1"/>
    <n v="0"/>
    <n v="0"/>
    <n v="0"/>
    <n v="1"/>
    <n v="0"/>
    <n v="0"/>
    <n v="1"/>
    <n v="0"/>
    <n v="1"/>
  </r>
  <r>
    <x v="21"/>
    <x v="75"/>
    <x v="0"/>
    <x v="3"/>
    <n v="2"/>
    <n v="0"/>
    <n v="0"/>
    <n v="0"/>
    <n v="1"/>
    <n v="1"/>
    <n v="0"/>
    <n v="1"/>
    <n v="0"/>
    <n v="2"/>
  </r>
  <r>
    <x v="21"/>
    <x v="75"/>
    <x v="1"/>
    <x v="0"/>
    <n v="8"/>
    <n v="1"/>
    <n v="3"/>
    <n v="0"/>
    <n v="6"/>
    <n v="6"/>
    <n v="1"/>
    <n v="5"/>
    <n v="0"/>
    <n v="12"/>
  </r>
  <r>
    <x v="21"/>
    <x v="76"/>
    <x v="0"/>
    <x v="0"/>
    <n v="14"/>
    <n v="6"/>
    <n v="3"/>
    <n v="0"/>
    <n v="12"/>
    <n v="11"/>
    <n v="4"/>
    <n v="8"/>
    <n v="0"/>
    <n v="23"/>
  </r>
  <r>
    <x v="21"/>
    <x v="76"/>
    <x v="0"/>
    <x v="2"/>
    <n v="1"/>
    <n v="0"/>
    <n v="0"/>
    <n v="0"/>
    <n v="1"/>
    <n v="0"/>
    <n v="0"/>
    <n v="1"/>
    <n v="0"/>
    <n v="1"/>
  </r>
  <r>
    <x v="21"/>
    <x v="76"/>
    <x v="0"/>
    <x v="4"/>
    <n v="1"/>
    <n v="0"/>
    <n v="1"/>
    <n v="0"/>
    <n v="1"/>
    <n v="1"/>
    <n v="0"/>
    <n v="1"/>
    <n v="0"/>
    <n v="2"/>
  </r>
  <r>
    <x v="21"/>
    <x v="76"/>
    <x v="1"/>
    <x v="0"/>
    <n v="7"/>
    <n v="3"/>
    <n v="0"/>
    <n v="1"/>
    <n v="3"/>
    <n v="7"/>
    <n v="0"/>
    <n v="3"/>
    <n v="0"/>
    <n v="10"/>
  </r>
  <r>
    <x v="21"/>
    <x v="76"/>
    <x v="1"/>
    <x v="2"/>
    <n v="0"/>
    <n v="0"/>
    <n v="1"/>
    <n v="0"/>
    <n v="1"/>
    <n v="0"/>
    <n v="0"/>
    <n v="1"/>
    <n v="0"/>
    <n v="1"/>
  </r>
  <r>
    <x v="21"/>
    <x v="76"/>
    <x v="1"/>
    <x v="4"/>
    <n v="2"/>
    <n v="0"/>
    <n v="1"/>
    <n v="0"/>
    <n v="2"/>
    <n v="1"/>
    <n v="0"/>
    <n v="2"/>
    <n v="0"/>
    <n v="3"/>
  </r>
  <r>
    <x v="21"/>
    <x v="77"/>
    <x v="0"/>
    <x v="0"/>
    <n v="13"/>
    <n v="5"/>
    <n v="0"/>
    <n v="0"/>
    <n v="6"/>
    <n v="12"/>
    <n v="2"/>
    <n v="4"/>
    <n v="0"/>
    <n v="18"/>
  </r>
  <r>
    <x v="21"/>
    <x v="77"/>
    <x v="0"/>
    <x v="5"/>
    <n v="0"/>
    <n v="0"/>
    <n v="1"/>
    <n v="0"/>
    <n v="1"/>
    <n v="0"/>
    <n v="0"/>
    <n v="1"/>
    <n v="0"/>
    <n v="1"/>
  </r>
  <r>
    <x v="21"/>
    <x v="77"/>
    <x v="0"/>
    <x v="3"/>
    <n v="2"/>
    <n v="0"/>
    <n v="0"/>
    <n v="0"/>
    <n v="1"/>
    <n v="1"/>
    <n v="1"/>
    <n v="0"/>
    <n v="0"/>
    <n v="2"/>
  </r>
  <r>
    <x v="21"/>
    <x v="77"/>
    <x v="1"/>
    <x v="0"/>
    <n v="5"/>
    <n v="2"/>
    <n v="5"/>
    <n v="0"/>
    <n v="7"/>
    <n v="5"/>
    <n v="0"/>
    <n v="7"/>
    <n v="0"/>
    <n v="12"/>
  </r>
  <r>
    <x v="21"/>
    <x v="77"/>
    <x v="1"/>
    <x v="5"/>
    <n v="0"/>
    <n v="1"/>
    <n v="0"/>
    <n v="0"/>
    <n v="1"/>
    <n v="0"/>
    <n v="0"/>
    <n v="1"/>
    <n v="0"/>
    <n v="1"/>
  </r>
  <r>
    <x v="21"/>
    <x v="77"/>
    <x v="1"/>
    <x v="3"/>
    <n v="0"/>
    <n v="1"/>
    <n v="0"/>
    <n v="0"/>
    <n v="1"/>
    <n v="0"/>
    <n v="1"/>
    <n v="0"/>
    <n v="0"/>
    <n v="1"/>
  </r>
  <r>
    <x v="21"/>
    <x v="78"/>
    <x v="0"/>
    <x v="0"/>
    <n v="17"/>
    <n v="4"/>
    <n v="4"/>
    <n v="2"/>
    <n v="10"/>
    <n v="15"/>
    <n v="1"/>
    <n v="8"/>
    <n v="1"/>
    <n v="25"/>
  </r>
  <r>
    <x v="21"/>
    <x v="78"/>
    <x v="0"/>
    <x v="5"/>
    <n v="1"/>
    <n v="0"/>
    <n v="0"/>
    <n v="0"/>
    <n v="0"/>
    <n v="1"/>
    <n v="0"/>
    <n v="0"/>
    <n v="0"/>
    <n v="1"/>
  </r>
  <r>
    <x v="21"/>
    <x v="78"/>
    <x v="0"/>
    <x v="1"/>
    <n v="0"/>
    <n v="1"/>
    <n v="0"/>
    <n v="0"/>
    <n v="1"/>
    <n v="0"/>
    <n v="0"/>
    <n v="1"/>
    <n v="0"/>
    <n v="1"/>
  </r>
  <r>
    <x v="21"/>
    <x v="78"/>
    <x v="0"/>
    <x v="3"/>
    <n v="0"/>
    <n v="1"/>
    <n v="1"/>
    <n v="0"/>
    <n v="2"/>
    <n v="0"/>
    <n v="0"/>
    <n v="2"/>
    <n v="0"/>
    <n v="2"/>
  </r>
  <r>
    <x v="21"/>
    <x v="78"/>
    <x v="0"/>
    <x v="4"/>
    <n v="1"/>
    <n v="0"/>
    <n v="0"/>
    <n v="0"/>
    <n v="0"/>
    <n v="1"/>
    <n v="0"/>
    <n v="0"/>
    <n v="0"/>
    <n v="1"/>
  </r>
  <r>
    <x v="21"/>
    <x v="78"/>
    <x v="1"/>
    <x v="0"/>
    <n v="9"/>
    <n v="4"/>
    <n v="1"/>
    <n v="2"/>
    <n v="6"/>
    <n v="8"/>
    <n v="2"/>
    <n v="4"/>
    <n v="0"/>
    <n v="14"/>
  </r>
  <r>
    <x v="21"/>
    <x v="78"/>
    <x v="1"/>
    <x v="4"/>
    <n v="1"/>
    <n v="0"/>
    <n v="1"/>
    <n v="0"/>
    <n v="1"/>
    <n v="1"/>
    <n v="0"/>
    <n v="1"/>
    <n v="0"/>
    <n v="2"/>
  </r>
  <r>
    <x v="21"/>
    <x v="79"/>
    <x v="0"/>
    <x v="0"/>
    <n v="19"/>
    <n v="7"/>
    <n v="3"/>
    <n v="2"/>
    <n v="12"/>
    <n v="17"/>
    <n v="1"/>
    <n v="11"/>
    <n v="0"/>
    <n v="29"/>
  </r>
  <r>
    <x v="21"/>
    <x v="79"/>
    <x v="0"/>
    <x v="5"/>
    <n v="1"/>
    <n v="0"/>
    <n v="0"/>
    <n v="0"/>
    <n v="1"/>
    <n v="0"/>
    <n v="1"/>
    <n v="0"/>
    <n v="0"/>
    <n v="1"/>
  </r>
  <r>
    <x v="21"/>
    <x v="79"/>
    <x v="0"/>
    <x v="1"/>
    <n v="0"/>
    <n v="2"/>
    <n v="0"/>
    <n v="0"/>
    <n v="2"/>
    <n v="0"/>
    <n v="0"/>
    <n v="2"/>
    <n v="0"/>
    <n v="2"/>
  </r>
  <r>
    <x v="21"/>
    <x v="79"/>
    <x v="0"/>
    <x v="4"/>
    <n v="1"/>
    <n v="0"/>
    <n v="0"/>
    <n v="0"/>
    <n v="0"/>
    <n v="1"/>
    <n v="0"/>
    <n v="0"/>
    <n v="0"/>
    <n v="1"/>
  </r>
  <r>
    <x v="21"/>
    <x v="79"/>
    <x v="1"/>
    <x v="0"/>
    <n v="4"/>
    <n v="0"/>
    <n v="0"/>
    <n v="0"/>
    <n v="0"/>
    <n v="4"/>
    <n v="0"/>
    <n v="0"/>
    <n v="0"/>
    <n v="4"/>
  </r>
  <r>
    <x v="21"/>
    <x v="6"/>
    <x v="0"/>
    <x v="0"/>
    <n v="14"/>
    <n v="6"/>
    <n v="3"/>
    <n v="1"/>
    <n v="11"/>
    <n v="12"/>
    <n v="2"/>
    <n v="9"/>
    <n v="0"/>
    <n v="23"/>
  </r>
  <r>
    <x v="21"/>
    <x v="6"/>
    <x v="0"/>
    <x v="5"/>
    <n v="1"/>
    <n v="0"/>
    <n v="0"/>
    <n v="0"/>
    <n v="1"/>
    <n v="0"/>
    <n v="0"/>
    <n v="1"/>
    <n v="0"/>
    <n v="1"/>
  </r>
  <r>
    <x v="21"/>
    <x v="6"/>
    <x v="0"/>
    <x v="1"/>
    <n v="1"/>
    <n v="0"/>
    <n v="0"/>
    <n v="0"/>
    <n v="0"/>
    <n v="1"/>
    <n v="0"/>
    <n v="0"/>
    <n v="0"/>
    <n v="1"/>
  </r>
  <r>
    <x v="21"/>
    <x v="6"/>
    <x v="0"/>
    <x v="3"/>
    <n v="1"/>
    <n v="1"/>
    <n v="1"/>
    <n v="1"/>
    <n v="2"/>
    <n v="1"/>
    <n v="0"/>
    <n v="2"/>
    <n v="0"/>
    <n v="3"/>
  </r>
  <r>
    <x v="21"/>
    <x v="6"/>
    <x v="0"/>
    <x v="4"/>
    <n v="1"/>
    <n v="0"/>
    <n v="0"/>
    <n v="0"/>
    <n v="0"/>
    <n v="1"/>
    <n v="0"/>
    <n v="0"/>
    <n v="0"/>
    <n v="1"/>
  </r>
  <r>
    <x v="21"/>
    <x v="6"/>
    <x v="1"/>
    <x v="0"/>
    <n v="7"/>
    <n v="2"/>
    <n v="2"/>
    <n v="2"/>
    <n v="5"/>
    <n v="6"/>
    <n v="0"/>
    <n v="5"/>
    <n v="0"/>
    <n v="11"/>
  </r>
  <r>
    <x v="21"/>
    <x v="6"/>
    <x v="1"/>
    <x v="3"/>
    <n v="1"/>
    <n v="0"/>
    <n v="0"/>
    <n v="0"/>
    <n v="0"/>
    <n v="1"/>
    <n v="0"/>
    <n v="0"/>
    <n v="0"/>
    <n v="1"/>
  </r>
  <r>
    <x v="21"/>
    <x v="80"/>
    <x v="0"/>
    <x v="0"/>
    <n v="13"/>
    <n v="6"/>
    <n v="1"/>
    <n v="0"/>
    <n v="10"/>
    <n v="10"/>
    <n v="3"/>
    <n v="7"/>
    <n v="0"/>
    <n v="20"/>
  </r>
  <r>
    <x v="21"/>
    <x v="80"/>
    <x v="0"/>
    <x v="5"/>
    <n v="1"/>
    <n v="0"/>
    <n v="0"/>
    <n v="0"/>
    <n v="0"/>
    <n v="1"/>
    <n v="0"/>
    <n v="0"/>
    <n v="0"/>
    <n v="1"/>
  </r>
  <r>
    <x v="21"/>
    <x v="80"/>
    <x v="0"/>
    <x v="1"/>
    <n v="1"/>
    <n v="0"/>
    <n v="1"/>
    <n v="0"/>
    <n v="1"/>
    <n v="1"/>
    <n v="0"/>
    <n v="1"/>
    <n v="0"/>
    <n v="2"/>
  </r>
  <r>
    <x v="21"/>
    <x v="80"/>
    <x v="0"/>
    <x v="3"/>
    <n v="1"/>
    <n v="0"/>
    <n v="0"/>
    <n v="0"/>
    <n v="0"/>
    <n v="1"/>
    <n v="0"/>
    <n v="0"/>
    <n v="0"/>
    <n v="1"/>
  </r>
  <r>
    <x v="21"/>
    <x v="80"/>
    <x v="0"/>
    <x v="2"/>
    <n v="1"/>
    <n v="0"/>
    <n v="0"/>
    <n v="0"/>
    <n v="0"/>
    <n v="1"/>
    <n v="0"/>
    <n v="0"/>
    <n v="0"/>
    <n v="1"/>
  </r>
  <r>
    <x v="21"/>
    <x v="80"/>
    <x v="0"/>
    <x v="4"/>
    <n v="2"/>
    <n v="0"/>
    <n v="1"/>
    <n v="0"/>
    <n v="2"/>
    <n v="1"/>
    <n v="1"/>
    <n v="1"/>
    <n v="0"/>
    <n v="3"/>
  </r>
  <r>
    <x v="21"/>
    <x v="80"/>
    <x v="1"/>
    <x v="0"/>
    <n v="7"/>
    <n v="2"/>
    <n v="3"/>
    <n v="1"/>
    <n v="5"/>
    <n v="7"/>
    <n v="1"/>
    <n v="4"/>
    <n v="0"/>
    <n v="12"/>
  </r>
  <r>
    <x v="21"/>
    <x v="80"/>
    <x v="1"/>
    <x v="5"/>
    <n v="1"/>
    <n v="0"/>
    <n v="0"/>
    <n v="0"/>
    <n v="0"/>
    <n v="1"/>
    <n v="0"/>
    <n v="0"/>
    <n v="0"/>
    <n v="1"/>
  </r>
  <r>
    <x v="21"/>
    <x v="80"/>
    <x v="1"/>
    <x v="4"/>
    <n v="2"/>
    <n v="0"/>
    <n v="0"/>
    <n v="0"/>
    <n v="0"/>
    <n v="2"/>
    <n v="0"/>
    <n v="0"/>
    <n v="0"/>
    <n v="2"/>
  </r>
  <r>
    <x v="21"/>
    <x v="81"/>
    <x v="0"/>
    <x v="0"/>
    <n v="13"/>
    <n v="3"/>
    <n v="7"/>
    <n v="4"/>
    <n v="11"/>
    <n v="11"/>
    <n v="1"/>
    <n v="11"/>
    <n v="0"/>
    <n v="23"/>
  </r>
  <r>
    <x v="21"/>
    <x v="81"/>
    <x v="0"/>
    <x v="2"/>
    <n v="2"/>
    <n v="0"/>
    <n v="0"/>
    <n v="0"/>
    <n v="1"/>
    <n v="1"/>
    <n v="0"/>
    <n v="1"/>
    <n v="0"/>
    <n v="2"/>
  </r>
  <r>
    <x v="21"/>
    <x v="81"/>
    <x v="0"/>
    <x v="4"/>
    <n v="0"/>
    <n v="1"/>
    <n v="0"/>
    <n v="0"/>
    <n v="1"/>
    <n v="0"/>
    <n v="0"/>
    <n v="1"/>
    <n v="0"/>
    <n v="1"/>
  </r>
  <r>
    <x v="21"/>
    <x v="81"/>
    <x v="1"/>
    <x v="0"/>
    <n v="7"/>
    <n v="4"/>
    <n v="2"/>
    <n v="2"/>
    <n v="6"/>
    <n v="7"/>
    <n v="0"/>
    <n v="6"/>
    <n v="0"/>
    <n v="13"/>
  </r>
  <r>
    <x v="21"/>
    <x v="81"/>
    <x v="1"/>
    <x v="3"/>
    <n v="1"/>
    <n v="0"/>
    <n v="0"/>
    <n v="0"/>
    <n v="0"/>
    <n v="1"/>
    <n v="0"/>
    <n v="0"/>
    <n v="0"/>
    <n v="1"/>
  </r>
  <r>
    <x v="21"/>
    <x v="168"/>
    <x v="0"/>
    <x v="0"/>
    <n v="16"/>
    <n v="8"/>
    <n v="2"/>
    <n v="0"/>
    <n v="13"/>
    <n v="12"/>
    <n v="1"/>
    <n v="13"/>
    <n v="0"/>
    <n v="26"/>
  </r>
  <r>
    <x v="21"/>
    <x v="168"/>
    <x v="0"/>
    <x v="5"/>
    <n v="1"/>
    <n v="1"/>
    <n v="0"/>
    <n v="0"/>
    <n v="1"/>
    <n v="1"/>
    <n v="0"/>
    <n v="1"/>
    <n v="0"/>
    <n v="2"/>
  </r>
  <r>
    <x v="21"/>
    <x v="168"/>
    <x v="0"/>
    <x v="1"/>
    <n v="4"/>
    <n v="0"/>
    <n v="0"/>
    <n v="0"/>
    <n v="0"/>
    <n v="4"/>
    <n v="0"/>
    <n v="0"/>
    <n v="0"/>
    <n v="4"/>
  </r>
  <r>
    <x v="21"/>
    <x v="168"/>
    <x v="0"/>
    <x v="3"/>
    <n v="0"/>
    <n v="0"/>
    <n v="1"/>
    <n v="0"/>
    <n v="1"/>
    <n v="0"/>
    <n v="0"/>
    <n v="1"/>
    <n v="0"/>
    <n v="1"/>
  </r>
  <r>
    <x v="21"/>
    <x v="168"/>
    <x v="0"/>
    <x v="4"/>
    <n v="0"/>
    <n v="1"/>
    <n v="1"/>
    <n v="2"/>
    <n v="2"/>
    <n v="0"/>
    <n v="1"/>
    <n v="1"/>
    <n v="0"/>
    <n v="2"/>
  </r>
  <r>
    <x v="21"/>
    <x v="168"/>
    <x v="1"/>
    <x v="0"/>
    <n v="10"/>
    <n v="0"/>
    <n v="3"/>
    <n v="3"/>
    <n v="6"/>
    <n v="7"/>
    <n v="0"/>
    <n v="4"/>
    <n v="2"/>
    <n v="13"/>
  </r>
  <r>
    <x v="21"/>
    <x v="168"/>
    <x v="1"/>
    <x v="5"/>
    <n v="1"/>
    <n v="0"/>
    <n v="0"/>
    <n v="0"/>
    <n v="0"/>
    <n v="1"/>
    <n v="0"/>
    <n v="0"/>
    <n v="0"/>
    <n v="1"/>
  </r>
  <r>
    <x v="21"/>
    <x v="168"/>
    <x v="1"/>
    <x v="4"/>
    <n v="1"/>
    <n v="1"/>
    <n v="1"/>
    <n v="0"/>
    <n v="2"/>
    <n v="1"/>
    <n v="0"/>
    <n v="2"/>
    <n v="0"/>
    <n v="3"/>
  </r>
  <r>
    <x v="21"/>
    <x v="82"/>
    <x v="0"/>
    <x v="0"/>
    <n v="19"/>
    <n v="7"/>
    <n v="4"/>
    <n v="2"/>
    <n v="12"/>
    <n v="17"/>
    <n v="1"/>
    <n v="12"/>
    <n v="0"/>
    <n v="30"/>
  </r>
  <r>
    <x v="21"/>
    <x v="82"/>
    <x v="0"/>
    <x v="5"/>
    <n v="5"/>
    <n v="0"/>
    <n v="0"/>
    <n v="0"/>
    <n v="0"/>
    <n v="5"/>
    <n v="0"/>
    <n v="0"/>
    <n v="0"/>
    <n v="5"/>
  </r>
  <r>
    <x v="21"/>
    <x v="82"/>
    <x v="0"/>
    <x v="3"/>
    <n v="1"/>
    <n v="0"/>
    <n v="0"/>
    <n v="0"/>
    <n v="0"/>
    <n v="1"/>
    <n v="0"/>
    <n v="0"/>
    <n v="0"/>
    <n v="1"/>
  </r>
  <r>
    <x v="21"/>
    <x v="82"/>
    <x v="0"/>
    <x v="2"/>
    <n v="0"/>
    <n v="1"/>
    <n v="0"/>
    <n v="1"/>
    <n v="1"/>
    <n v="0"/>
    <n v="0"/>
    <n v="1"/>
    <n v="0"/>
    <n v="1"/>
  </r>
  <r>
    <x v="21"/>
    <x v="82"/>
    <x v="0"/>
    <x v="4"/>
    <n v="0"/>
    <n v="1"/>
    <n v="1"/>
    <n v="0"/>
    <n v="2"/>
    <n v="0"/>
    <n v="0"/>
    <n v="2"/>
    <n v="0"/>
    <n v="2"/>
  </r>
  <r>
    <x v="21"/>
    <x v="82"/>
    <x v="1"/>
    <x v="0"/>
    <n v="6"/>
    <n v="1"/>
    <n v="2"/>
    <n v="2"/>
    <n v="3"/>
    <n v="6"/>
    <n v="0"/>
    <n v="3"/>
    <n v="0"/>
    <n v="9"/>
  </r>
  <r>
    <x v="21"/>
    <x v="82"/>
    <x v="1"/>
    <x v="2"/>
    <n v="0"/>
    <n v="1"/>
    <n v="0"/>
    <n v="0"/>
    <n v="1"/>
    <n v="0"/>
    <n v="1"/>
    <n v="0"/>
    <n v="0"/>
    <n v="1"/>
  </r>
  <r>
    <x v="21"/>
    <x v="82"/>
    <x v="1"/>
    <x v="4"/>
    <n v="0"/>
    <n v="1"/>
    <n v="0"/>
    <n v="0"/>
    <n v="1"/>
    <n v="0"/>
    <n v="0"/>
    <n v="1"/>
    <n v="0"/>
    <n v="1"/>
  </r>
  <r>
    <x v="21"/>
    <x v="83"/>
    <x v="0"/>
    <x v="0"/>
    <n v="21"/>
    <n v="4"/>
    <n v="2"/>
    <n v="0"/>
    <n v="10"/>
    <n v="17"/>
    <n v="3"/>
    <n v="7"/>
    <n v="0"/>
    <n v="27"/>
  </r>
  <r>
    <x v="21"/>
    <x v="83"/>
    <x v="0"/>
    <x v="5"/>
    <n v="1"/>
    <n v="0"/>
    <n v="0"/>
    <n v="0"/>
    <n v="0"/>
    <n v="0"/>
    <n v="0"/>
    <n v="1"/>
    <n v="0"/>
    <n v="1"/>
  </r>
  <r>
    <x v="21"/>
    <x v="83"/>
    <x v="0"/>
    <x v="1"/>
    <n v="2"/>
    <n v="0"/>
    <n v="1"/>
    <n v="1"/>
    <n v="1"/>
    <n v="2"/>
    <n v="0"/>
    <n v="1"/>
    <n v="0"/>
    <n v="3"/>
  </r>
  <r>
    <x v="21"/>
    <x v="83"/>
    <x v="0"/>
    <x v="3"/>
    <n v="1"/>
    <n v="0"/>
    <n v="0"/>
    <n v="0"/>
    <n v="0"/>
    <n v="1"/>
    <n v="0"/>
    <n v="0"/>
    <n v="0"/>
    <n v="1"/>
  </r>
  <r>
    <x v="21"/>
    <x v="83"/>
    <x v="0"/>
    <x v="4"/>
    <n v="0"/>
    <n v="0"/>
    <n v="1"/>
    <n v="1"/>
    <n v="1"/>
    <n v="0"/>
    <n v="0"/>
    <n v="1"/>
    <n v="0"/>
    <n v="1"/>
  </r>
  <r>
    <x v="21"/>
    <x v="83"/>
    <x v="1"/>
    <x v="0"/>
    <n v="9"/>
    <n v="3"/>
    <n v="0"/>
    <n v="0"/>
    <n v="4"/>
    <n v="8"/>
    <n v="1"/>
    <n v="3"/>
    <n v="0"/>
    <n v="12"/>
  </r>
  <r>
    <x v="21"/>
    <x v="83"/>
    <x v="1"/>
    <x v="5"/>
    <n v="1"/>
    <n v="0"/>
    <n v="0"/>
    <n v="0"/>
    <n v="0"/>
    <n v="1"/>
    <n v="0"/>
    <n v="0"/>
    <n v="0"/>
    <n v="1"/>
  </r>
  <r>
    <x v="21"/>
    <x v="83"/>
    <x v="1"/>
    <x v="1"/>
    <n v="0"/>
    <n v="1"/>
    <n v="0"/>
    <n v="0"/>
    <n v="1"/>
    <n v="0"/>
    <n v="1"/>
    <n v="0"/>
    <n v="0"/>
    <n v="1"/>
  </r>
  <r>
    <x v="21"/>
    <x v="83"/>
    <x v="1"/>
    <x v="3"/>
    <n v="2"/>
    <n v="0"/>
    <n v="0"/>
    <n v="0"/>
    <n v="0"/>
    <n v="2"/>
    <n v="0"/>
    <n v="0"/>
    <n v="0"/>
    <n v="2"/>
  </r>
  <r>
    <x v="21"/>
    <x v="83"/>
    <x v="1"/>
    <x v="2"/>
    <n v="1"/>
    <n v="0"/>
    <n v="0"/>
    <n v="0"/>
    <n v="0"/>
    <n v="1"/>
    <n v="0"/>
    <n v="0"/>
    <n v="0"/>
    <n v="1"/>
  </r>
  <r>
    <x v="21"/>
    <x v="84"/>
    <x v="0"/>
    <x v="0"/>
    <n v="18"/>
    <n v="4"/>
    <n v="3"/>
    <n v="2"/>
    <n v="8"/>
    <n v="17"/>
    <n v="0"/>
    <n v="7"/>
    <n v="1"/>
    <n v="25"/>
  </r>
  <r>
    <x v="21"/>
    <x v="84"/>
    <x v="0"/>
    <x v="5"/>
    <n v="3"/>
    <n v="0"/>
    <n v="0"/>
    <n v="0"/>
    <n v="0"/>
    <n v="3"/>
    <n v="0"/>
    <n v="0"/>
    <n v="0"/>
    <n v="3"/>
  </r>
  <r>
    <x v="21"/>
    <x v="84"/>
    <x v="0"/>
    <x v="1"/>
    <n v="3"/>
    <n v="0"/>
    <n v="1"/>
    <n v="1"/>
    <n v="1"/>
    <n v="3"/>
    <n v="0"/>
    <n v="1"/>
    <n v="0"/>
    <n v="4"/>
  </r>
  <r>
    <x v="21"/>
    <x v="84"/>
    <x v="0"/>
    <x v="3"/>
    <n v="1"/>
    <n v="0"/>
    <n v="0"/>
    <n v="0"/>
    <n v="0"/>
    <n v="0"/>
    <n v="1"/>
    <n v="0"/>
    <n v="0"/>
    <n v="1"/>
  </r>
  <r>
    <x v="21"/>
    <x v="84"/>
    <x v="0"/>
    <x v="4"/>
    <n v="2"/>
    <n v="1"/>
    <n v="1"/>
    <n v="0"/>
    <n v="2"/>
    <n v="2"/>
    <n v="0"/>
    <n v="2"/>
    <n v="0"/>
    <n v="4"/>
  </r>
  <r>
    <x v="21"/>
    <x v="84"/>
    <x v="1"/>
    <x v="0"/>
    <n v="10"/>
    <n v="1"/>
    <n v="2"/>
    <n v="2"/>
    <n v="3"/>
    <n v="10"/>
    <n v="0"/>
    <n v="3"/>
    <n v="0"/>
    <n v="13"/>
  </r>
  <r>
    <x v="21"/>
    <x v="84"/>
    <x v="1"/>
    <x v="1"/>
    <n v="1"/>
    <n v="0"/>
    <n v="0"/>
    <n v="0"/>
    <n v="0"/>
    <n v="1"/>
    <n v="0"/>
    <n v="0"/>
    <n v="0"/>
    <n v="1"/>
  </r>
  <r>
    <x v="21"/>
    <x v="84"/>
    <x v="1"/>
    <x v="4"/>
    <n v="0"/>
    <n v="1"/>
    <n v="0"/>
    <n v="0"/>
    <n v="1"/>
    <n v="0"/>
    <n v="0"/>
    <n v="1"/>
    <n v="0"/>
    <n v="1"/>
  </r>
  <r>
    <x v="21"/>
    <x v="85"/>
    <x v="0"/>
    <x v="0"/>
    <n v="15"/>
    <n v="5"/>
    <n v="4"/>
    <n v="3"/>
    <n v="9"/>
    <n v="15"/>
    <n v="0"/>
    <n v="9"/>
    <n v="0"/>
    <n v="24"/>
  </r>
  <r>
    <x v="21"/>
    <x v="85"/>
    <x v="0"/>
    <x v="5"/>
    <n v="3"/>
    <n v="2"/>
    <n v="0"/>
    <n v="0"/>
    <n v="3"/>
    <n v="2"/>
    <n v="1"/>
    <n v="2"/>
    <n v="0"/>
    <n v="5"/>
  </r>
  <r>
    <x v="21"/>
    <x v="85"/>
    <x v="0"/>
    <x v="1"/>
    <n v="2"/>
    <n v="0"/>
    <n v="0"/>
    <n v="0"/>
    <n v="0"/>
    <n v="2"/>
    <n v="0"/>
    <n v="0"/>
    <n v="0"/>
    <n v="2"/>
  </r>
  <r>
    <x v="21"/>
    <x v="85"/>
    <x v="0"/>
    <x v="3"/>
    <n v="1"/>
    <n v="0"/>
    <n v="0"/>
    <n v="0"/>
    <n v="0"/>
    <n v="1"/>
    <n v="0"/>
    <n v="0"/>
    <n v="0"/>
    <n v="1"/>
  </r>
  <r>
    <x v="21"/>
    <x v="85"/>
    <x v="0"/>
    <x v="2"/>
    <n v="2"/>
    <n v="1"/>
    <n v="1"/>
    <n v="1"/>
    <n v="2"/>
    <n v="2"/>
    <n v="0"/>
    <n v="1"/>
    <n v="1"/>
    <n v="4"/>
  </r>
  <r>
    <x v="21"/>
    <x v="85"/>
    <x v="0"/>
    <x v="4"/>
    <n v="2"/>
    <n v="1"/>
    <n v="0"/>
    <n v="0"/>
    <n v="1"/>
    <n v="2"/>
    <n v="0"/>
    <n v="1"/>
    <n v="0"/>
    <n v="3"/>
  </r>
  <r>
    <x v="21"/>
    <x v="85"/>
    <x v="1"/>
    <x v="0"/>
    <n v="6"/>
    <n v="3"/>
    <n v="3"/>
    <n v="1"/>
    <n v="7"/>
    <n v="5"/>
    <n v="2"/>
    <n v="4"/>
    <n v="1"/>
    <n v="12"/>
  </r>
  <r>
    <x v="21"/>
    <x v="85"/>
    <x v="1"/>
    <x v="4"/>
    <n v="1"/>
    <n v="0"/>
    <n v="0"/>
    <n v="0"/>
    <n v="1"/>
    <n v="0"/>
    <n v="1"/>
    <n v="0"/>
    <n v="0"/>
    <n v="1"/>
  </r>
  <r>
    <x v="21"/>
    <x v="169"/>
    <x v="0"/>
    <x v="0"/>
    <n v="14"/>
    <n v="7"/>
    <n v="2"/>
    <n v="0"/>
    <n v="12"/>
    <n v="9"/>
    <n v="1"/>
    <n v="13"/>
    <n v="0"/>
    <n v="23"/>
  </r>
  <r>
    <x v="21"/>
    <x v="169"/>
    <x v="0"/>
    <x v="5"/>
    <n v="4"/>
    <n v="0"/>
    <n v="0"/>
    <n v="0"/>
    <n v="0"/>
    <n v="3"/>
    <n v="1"/>
    <n v="0"/>
    <n v="0"/>
    <n v="4"/>
  </r>
  <r>
    <x v="21"/>
    <x v="169"/>
    <x v="0"/>
    <x v="1"/>
    <n v="3"/>
    <n v="0"/>
    <n v="0"/>
    <n v="0"/>
    <n v="0"/>
    <n v="3"/>
    <n v="0"/>
    <n v="0"/>
    <n v="0"/>
    <n v="3"/>
  </r>
  <r>
    <x v="21"/>
    <x v="169"/>
    <x v="0"/>
    <x v="4"/>
    <n v="1"/>
    <n v="0"/>
    <n v="0"/>
    <n v="0"/>
    <n v="0"/>
    <n v="0"/>
    <n v="1"/>
    <n v="0"/>
    <n v="0"/>
    <n v="1"/>
  </r>
  <r>
    <x v="21"/>
    <x v="169"/>
    <x v="1"/>
    <x v="0"/>
    <n v="5"/>
    <n v="2"/>
    <n v="1"/>
    <n v="0"/>
    <n v="4"/>
    <n v="3"/>
    <n v="1"/>
    <n v="4"/>
    <n v="0"/>
    <n v="8"/>
  </r>
  <r>
    <x v="21"/>
    <x v="169"/>
    <x v="1"/>
    <x v="5"/>
    <n v="5"/>
    <n v="0"/>
    <n v="0"/>
    <n v="0"/>
    <n v="0"/>
    <n v="5"/>
    <n v="0"/>
    <n v="0"/>
    <n v="0"/>
    <n v="5"/>
  </r>
  <r>
    <x v="21"/>
    <x v="169"/>
    <x v="1"/>
    <x v="1"/>
    <n v="2"/>
    <n v="1"/>
    <n v="1"/>
    <n v="0"/>
    <n v="2"/>
    <n v="2"/>
    <n v="0"/>
    <n v="2"/>
    <n v="0"/>
    <n v="4"/>
  </r>
  <r>
    <x v="21"/>
    <x v="169"/>
    <x v="1"/>
    <x v="4"/>
    <n v="2"/>
    <n v="0"/>
    <n v="2"/>
    <n v="1"/>
    <n v="3"/>
    <n v="1"/>
    <n v="0"/>
    <n v="3"/>
    <n v="0"/>
    <n v="4"/>
  </r>
  <r>
    <x v="21"/>
    <x v="86"/>
    <x v="0"/>
    <x v="0"/>
    <n v="22"/>
    <n v="3"/>
    <n v="8"/>
    <n v="4"/>
    <n v="15"/>
    <n v="16"/>
    <n v="2"/>
    <n v="12"/>
    <n v="3"/>
    <n v="33"/>
  </r>
  <r>
    <x v="21"/>
    <x v="86"/>
    <x v="0"/>
    <x v="5"/>
    <n v="6"/>
    <n v="0"/>
    <n v="0"/>
    <n v="0"/>
    <n v="1"/>
    <n v="5"/>
    <n v="1"/>
    <n v="0"/>
    <n v="0"/>
    <n v="6"/>
  </r>
  <r>
    <x v="21"/>
    <x v="86"/>
    <x v="0"/>
    <x v="1"/>
    <n v="0"/>
    <n v="1"/>
    <n v="0"/>
    <n v="0"/>
    <n v="1"/>
    <n v="0"/>
    <n v="0"/>
    <n v="1"/>
    <n v="0"/>
    <n v="1"/>
  </r>
  <r>
    <x v="21"/>
    <x v="86"/>
    <x v="0"/>
    <x v="4"/>
    <n v="3"/>
    <n v="0"/>
    <n v="0"/>
    <n v="0"/>
    <n v="0"/>
    <n v="3"/>
    <n v="0"/>
    <n v="0"/>
    <n v="0"/>
    <n v="3"/>
  </r>
  <r>
    <x v="21"/>
    <x v="86"/>
    <x v="1"/>
    <x v="0"/>
    <n v="7"/>
    <n v="1"/>
    <n v="0"/>
    <n v="0"/>
    <n v="2"/>
    <n v="6"/>
    <n v="0"/>
    <n v="1"/>
    <n v="1"/>
    <n v="8"/>
  </r>
  <r>
    <x v="21"/>
    <x v="86"/>
    <x v="1"/>
    <x v="5"/>
    <n v="1"/>
    <n v="0"/>
    <n v="0"/>
    <n v="0"/>
    <n v="0"/>
    <n v="0"/>
    <n v="1"/>
    <n v="0"/>
    <n v="0"/>
    <n v="1"/>
  </r>
  <r>
    <x v="21"/>
    <x v="86"/>
    <x v="1"/>
    <x v="3"/>
    <n v="2"/>
    <n v="0"/>
    <n v="0"/>
    <n v="0"/>
    <n v="1"/>
    <n v="1"/>
    <n v="0"/>
    <n v="1"/>
    <n v="0"/>
    <n v="2"/>
  </r>
  <r>
    <x v="21"/>
    <x v="86"/>
    <x v="1"/>
    <x v="2"/>
    <n v="0"/>
    <n v="1"/>
    <n v="0"/>
    <n v="0"/>
    <n v="1"/>
    <n v="0"/>
    <n v="0"/>
    <n v="1"/>
    <n v="0"/>
    <n v="1"/>
  </r>
  <r>
    <x v="21"/>
    <x v="86"/>
    <x v="1"/>
    <x v="4"/>
    <n v="2"/>
    <n v="0"/>
    <n v="0"/>
    <n v="0"/>
    <n v="0"/>
    <n v="1"/>
    <n v="1"/>
    <n v="0"/>
    <n v="0"/>
    <n v="2"/>
  </r>
  <r>
    <x v="21"/>
    <x v="87"/>
    <x v="0"/>
    <x v="0"/>
    <n v="19"/>
    <n v="3"/>
    <n v="4"/>
    <n v="2"/>
    <n v="11"/>
    <n v="12"/>
    <n v="2"/>
    <n v="11"/>
    <n v="1"/>
    <n v="26"/>
  </r>
  <r>
    <x v="21"/>
    <x v="87"/>
    <x v="0"/>
    <x v="5"/>
    <n v="6"/>
    <n v="0"/>
    <n v="0"/>
    <n v="0"/>
    <n v="2"/>
    <n v="3"/>
    <n v="1"/>
    <n v="2"/>
    <n v="0"/>
    <n v="6"/>
  </r>
  <r>
    <x v="21"/>
    <x v="87"/>
    <x v="0"/>
    <x v="3"/>
    <n v="1"/>
    <n v="0"/>
    <n v="0"/>
    <n v="0"/>
    <n v="0"/>
    <n v="1"/>
    <n v="0"/>
    <n v="0"/>
    <n v="0"/>
    <n v="1"/>
  </r>
  <r>
    <x v="21"/>
    <x v="87"/>
    <x v="0"/>
    <x v="2"/>
    <n v="1"/>
    <n v="0"/>
    <n v="0"/>
    <n v="0"/>
    <n v="0"/>
    <n v="1"/>
    <n v="0"/>
    <n v="0"/>
    <n v="0"/>
    <n v="1"/>
  </r>
  <r>
    <x v="21"/>
    <x v="87"/>
    <x v="0"/>
    <x v="4"/>
    <n v="2"/>
    <n v="1"/>
    <n v="0"/>
    <n v="1"/>
    <n v="1"/>
    <n v="1"/>
    <n v="1"/>
    <n v="0"/>
    <n v="1"/>
    <n v="3"/>
  </r>
  <r>
    <x v="21"/>
    <x v="87"/>
    <x v="1"/>
    <x v="0"/>
    <n v="2"/>
    <n v="3"/>
    <n v="1"/>
    <n v="0"/>
    <n v="4"/>
    <n v="2"/>
    <n v="0"/>
    <n v="4"/>
    <n v="0"/>
    <n v="6"/>
  </r>
  <r>
    <x v="21"/>
    <x v="87"/>
    <x v="1"/>
    <x v="5"/>
    <n v="0"/>
    <n v="0"/>
    <n v="1"/>
    <n v="1"/>
    <n v="1"/>
    <n v="0"/>
    <n v="0"/>
    <n v="0"/>
    <n v="1"/>
    <n v="1"/>
  </r>
  <r>
    <x v="21"/>
    <x v="87"/>
    <x v="1"/>
    <x v="3"/>
    <n v="1"/>
    <n v="0"/>
    <n v="0"/>
    <n v="0"/>
    <n v="0"/>
    <n v="1"/>
    <n v="0"/>
    <n v="0"/>
    <n v="0"/>
    <n v="1"/>
  </r>
  <r>
    <x v="21"/>
    <x v="87"/>
    <x v="1"/>
    <x v="4"/>
    <n v="2"/>
    <n v="0"/>
    <n v="0"/>
    <n v="0"/>
    <n v="0"/>
    <n v="2"/>
    <n v="0"/>
    <n v="0"/>
    <n v="0"/>
    <n v="2"/>
  </r>
  <r>
    <x v="21"/>
    <x v="88"/>
    <x v="0"/>
    <x v="0"/>
    <n v="12"/>
    <n v="2"/>
    <n v="3"/>
    <n v="1"/>
    <n v="8"/>
    <n v="8"/>
    <n v="2"/>
    <n v="5"/>
    <n v="2"/>
    <n v="17"/>
  </r>
  <r>
    <x v="21"/>
    <x v="88"/>
    <x v="0"/>
    <x v="1"/>
    <n v="2"/>
    <n v="1"/>
    <n v="0"/>
    <n v="0"/>
    <n v="1"/>
    <n v="2"/>
    <n v="0"/>
    <n v="1"/>
    <n v="0"/>
    <n v="3"/>
  </r>
  <r>
    <x v="21"/>
    <x v="88"/>
    <x v="0"/>
    <x v="4"/>
    <n v="1"/>
    <n v="1"/>
    <n v="1"/>
    <n v="1"/>
    <n v="2"/>
    <n v="1"/>
    <n v="0"/>
    <n v="2"/>
    <n v="0"/>
    <n v="3"/>
  </r>
  <r>
    <x v="21"/>
    <x v="88"/>
    <x v="1"/>
    <x v="0"/>
    <n v="5"/>
    <n v="0"/>
    <n v="1"/>
    <n v="0"/>
    <n v="3"/>
    <n v="3"/>
    <n v="2"/>
    <n v="0"/>
    <n v="1"/>
    <n v="6"/>
  </r>
  <r>
    <x v="21"/>
    <x v="88"/>
    <x v="1"/>
    <x v="3"/>
    <n v="1"/>
    <n v="0"/>
    <n v="0"/>
    <n v="0"/>
    <n v="1"/>
    <n v="0"/>
    <n v="0"/>
    <n v="1"/>
    <n v="0"/>
    <n v="1"/>
  </r>
  <r>
    <x v="21"/>
    <x v="88"/>
    <x v="1"/>
    <x v="2"/>
    <n v="1"/>
    <n v="0"/>
    <n v="0"/>
    <n v="0"/>
    <n v="0"/>
    <n v="1"/>
    <n v="0"/>
    <n v="0"/>
    <n v="0"/>
    <n v="1"/>
  </r>
  <r>
    <x v="21"/>
    <x v="88"/>
    <x v="1"/>
    <x v="4"/>
    <n v="3"/>
    <n v="1"/>
    <n v="0"/>
    <n v="0"/>
    <n v="2"/>
    <n v="2"/>
    <n v="0"/>
    <n v="2"/>
    <n v="0"/>
    <n v="4"/>
  </r>
  <r>
    <x v="21"/>
    <x v="170"/>
    <x v="0"/>
    <x v="0"/>
    <n v="20"/>
    <n v="6"/>
    <n v="3"/>
    <n v="2"/>
    <n v="12"/>
    <n v="15"/>
    <n v="1"/>
    <n v="7"/>
    <n v="6"/>
    <n v="29"/>
  </r>
  <r>
    <x v="21"/>
    <x v="170"/>
    <x v="0"/>
    <x v="5"/>
    <n v="3"/>
    <n v="0"/>
    <n v="0"/>
    <n v="0"/>
    <n v="0"/>
    <n v="3"/>
    <n v="0"/>
    <n v="0"/>
    <n v="0"/>
    <n v="3"/>
  </r>
  <r>
    <x v="21"/>
    <x v="170"/>
    <x v="0"/>
    <x v="1"/>
    <n v="4"/>
    <n v="0"/>
    <n v="0"/>
    <n v="0"/>
    <n v="0"/>
    <n v="4"/>
    <n v="0"/>
    <n v="0"/>
    <n v="0"/>
    <n v="4"/>
  </r>
  <r>
    <x v="21"/>
    <x v="170"/>
    <x v="0"/>
    <x v="2"/>
    <n v="1"/>
    <n v="0"/>
    <n v="0"/>
    <n v="0"/>
    <n v="0"/>
    <n v="1"/>
    <n v="0"/>
    <n v="0"/>
    <n v="0"/>
    <n v="1"/>
  </r>
  <r>
    <x v="21"/>
    <x v="170"/>
    <x v="0"/>
    <x v="4"/>
    <n v="3"/>
    <n v="0"/>
    <n v="0"/>
    <n v="0"/>
    <n v="0"/>
    <n v="3"/>
    <n v="0"/>
    <n v="0"/>
    <n v="0"/>
    <n v="3"/>
  </r>
  <r>
    <x v="21"/>
    <x v="170"/>
    <x v="1"/>
    <x v="0"/>
    <n v="9"/>
    <n v="1"/>
    <n v="2"/>
    <n v="1"/>
    <n v="5"/>
    <n v="6"/>
    <n v="0"/>
    <n v="5"/>
    <n v="1"/>
    <n v="12"/>
  </r>
  <r>
    <x v="21"/>
    <x v="170"/>
    <x v="1"/>
    <x v="5"/>
    <n v="0"/>
    <n v="0"/>
    <n v="1"/>
    <n v="0"/>
    <n v="1"/>
    <n v="0"/>
    <n v="0"/>
    <n v="0"/>
    <n v="1"/>
    <n v="1"/>
  </r>
  <r>
    <x v="21"/>
    <x v="170"/>
    <x v="1"/>
    <x v="1"/>
    <n v="1"/>
    <n v="0"/>
    <n v="1"/>
    <n v="1"/>
    <n v="1"/>
    <n v="1"/>
    <n v="0"/>
    <n v="1"/>
    <n v="0"/>
    <n v="2"/>
  </r>
  <r>
    <x v="21"/>
    <x v="170"/>
    <x v="1"/>
    <x v="3"/>
    <n v="1"/>
    <n v="0"/>
    <n v="0"/>
    <n v="0"/>
    <n v="0"/>
    <n v="1"/>
    <n v="0"/>
    <n v="0"/>
    <n v="0"/>
    <n v="1"/>
  </r>
  <r>
    <x v="21"/>
    <x v="170"/>
    <x v="1"/>
    <x v="4"/>
    <n v="1"/>
    <n v="1"/>
    <n v="1"/>
    <n v="0"/>
    <n v="2"/>
    <n v="1"/>
    <n v="0"/>
    <n v="1"/>
    <n v="1"/>
    <n v="3"/>
  </r>
  <r>
    <x v="21"/>
    <x v="89"/>
    <x v="0"/>
    <x v="0"/>
    <n v="21"/>
    <n v="7"/>
    <n v="2"/>
    <n v="1"/>
    <n v="11"/>
    <n v="16"/>
    <n v="2"/>
    <n v="10"/>
    <n v="2"/>
    <n v="30"/>
  </r>
  <r>
    <x v="21"/>
    <x v="89"/>
    <x v="0"/>
    <x v="5"/>
    <n v="1"/>
    <n v="0"/>
    <n v="0"/>
    <n v="0"/>
    <n v="0"/>
    <n v="1"/>
    <n v="0"/>
    <n v="0"/>
    <n v="0"/>
    <n v="1"/>
  </r>
  <r>
    <x v="21"/>
    <x v="89"/>
    <x v="0"/>
    <x v="3"/>
    <n v="0"/>
    <n v="0"/>
    <n v="1"/>
    <n v="0"/>
    <n v="1"/>
    <n v="0"/>
    <n v="0"/>
    <n v="1"/>
    <n v="0"/>
    <n v="1"/>
  </r>
  <r>
    <x v="21"/>
    <x v="89"/>
    <x v="0"/>
    <x v="2"/>
    <n v="0"/>
    <n v="0"/>
    <n v="1"/>
    <n v="0"/>
    <n v="1"/>
    <n v="0"/>
    <n v="0"/>
    <n v="1"/>
    <n v="0"/>
    <n v="1"/>
  </r>
  <r>
    <x v="21"/>
    <x v="89"/>
    <x v="1"/>
    <x v="0"/>
    <n v="6"/>
    <n v="0"/>
    <n v="2"/>
    <n v="2"/>
    <n v="2"/>
    <n v="5"/>
    <n v="1"/>
    <n v="1"/>
    <n v="1"/>
    <n v="8"/>
  </r>
  <r>
    <x v="21"/>
    <x v="89"/>
    <x v="1"/>
    <x v="5"/>
    <n v="1"/>
    <n v="0"/>
    <n v="0"/>
    <n v="0"/>
    <n v="0"/>
    <n v="0"/>
    <n v="0"/>
    <n v="1"/>
    <n v="0"/>
    <n v="1"/>
  </r>
  <r>
    <x v="21"/>
    <x v="89"/>
    <x v="1"/>
    <x v="1"/>
    <n v="2"/>
    <n v="0"/>
    <n v="0"/>
    <n v="0"/>
    <n v="0"/>
    <n v="2"/>
    <n v="0"/>
    <n v="0"/>
    <n v="0"/>
    <n v="2"/>
  </r>
  <r>
    <x v="21"/>
    <x v="89"/>
    <x v="1"/>
    <x v="4"/>
    <n v="0"/>
    <n v="1"/>
    <n v="1"/>
    <n v="0"/>
    <n v="2"/>
    <n v="0"/>
    <n v="0"/>
    <n v="2"/>
    <n v="0"/>
    <n v="2"/>
  </r>
  <r>
    <x v="21"/>
    <x v="90"/>
    <x v="0"/>
    <x v="0"/>
    <n v="16"/>
    <n v="6"/>
    <n v="2"/>
    <n v="0"/>
    <n v="10"/>
    <n v="13"/>
    <n v="1"/>
    <n v="6"/>
    <n v="4"/>
    <n v="24"/>
  </r>
  <r>
    <x v="21"/>
    <x v="90"/>
    <x v="0"/>
    <x v="5"/>
    <n v="2"/>
    <n v="0"/>
    <n v="0"/>
    <n v="0"/>
    <n v="0"/>
    <n v="2"/>
    <n v="0"/>
    <n v="0"/>
    <n v="0"/>
    <n v="2"/>
  </r>
  <r>
    <x v="21"/>
    <x v="90"/>
    <x v="0"/>
    <x v="3"/>
    <n v="1"/>
    <n v="0"/>
    <n v="0"/>
    <n v="0"/>
    <n v="0"/>
    <n v="1"/>
    <n v="0"/>
    <n v="0"/>
    <n v="0"/>
    <n v="1"/>
  </r>
  <r>
    <x v="21"/>
    <x v="90"/>
    <x v="0"/>
    <x v="2"/>
    <n v="1"/>
    <n v="0"/>
    <n v="0"/>
    <n v="0"/>
    <n v="0"/>
    <n v="1"/>
    <n v="0"/>
    <n v="0"/>
    <n v="0"/>
    <n v="1"/>
  </r>
  <r>
    <x v="21"/>
    <x v="90"/>
    <x v="0"/>
    <x v="4"/>
    <n v="3"/>
    <n v="2"/>
    <n v="1"/>
    <n v="0"/>
    <n v="4"/>
    <n v="2"/>
    <n v="0"/>
    <n v="3"/>
    <n v="1"/>
    <n v="6"/>
  </r>
  <r>
    <x v="21"/>
    <x v="90"/>
    <x v="1"/>
    <x v="0"/>
    <n v="4"/>
    <n v="0"/>
    <n v="0"/>
    <n v="0"/>
    <n v="2"/>
    <n v="2"/>
    <n v="0"/>
    <n v="2"/>
    <n v="0"/>
    <n v="4"/>
  </r>
  <r>
    <x v="21"/>
    <x v="90"/>
    <x v="1"/>
    <x v="3"/>
    <n v="2"/>
    <n v="0"/>
    <n v="0"/>
    <n v="0"/>
    <n v="0"/>
    <n v="2"/>
    <n v="0"/>
    <n v="0"/>
    <n v="0"/>
    <n v="2"/>
  </r>
  <r>
    <x v="21"/>
    <x v="90"/>
    <x v="1"/>
    <x v="2"/>
    <n v="1"/>
    <n v="0"/>
    <n v="0"/>
    <n v="0"/>
    <n v="1"/>
    <n v="0"/>
    <n v="0"/>
    <n v="1"/>
    <n v="0"/>
    <n v="1"/>
  </r>
  <r>
    <x v="21"/>
    <x v="90"/>
    <x v="1"/>
    <x v="4"/>
    <n v="3"/>
    <n v="0"/>
    <n v="0"/>
    <n v="0"/>
    <n v="0"/>
    <n v="3"/>
    <n v="0"/>
    <n v="0"/>
    <n v="0"/>
    <n v="3"/>
  </r>
  <r>
    <x v="21"/>
    <x v="171"/>
    <x v="0"/>
    <x v="0"/>
    <n v="12"/>
    <n v="10"/>
    <n v="5"/>
    <n v="1"/>
    <n v="16"/>
    <n v="7"/>
    <n v="2"/>
    <n v="12"/>
    <n v="6"/>
    <n v="27"/>
  </r>
  <r>
    <x v="21"/>
    <x v="171"/>
    <x v="0"/>
    <x v="5"/>
    <n v="1"/>
    <n v="1"/>
    <n v="0"/>
    <n v="0"/>
    <n v="1"/>
    <n v="1"/>
    <n v="0"/>
    <n v="1"/>
    <n v="0"/>
    <n v="2"/>
  </r>
  <r>
    <x v="21"/>
    <x v="171"/>
    <x v="0"/>
    <x v="3"/>
    <n v="1"/>
    <n v="0"/>
    <n v="0"/>
    <n v="0"/>
    <n v="0"/>
    <n v="1"/>
    <n v="0"/>
    <n v="0"/>
    <n v="0"/>
    <n v="1"/>
  </r>
  <r>
    <x v="21"/>
    <x v="171"/>
    <x v="0"/>
    <x v="4"/>
    <n v="1"/>
    <n v="0"/>
    <n v="1"/>
    <n v="1"/>
    <n v="1"/>
    <n v="1"/>
    <n v="0"/>
    <n v="0"/>
    <n v="1"/>
    <n v="2"/>
  </r>
  <r>
    <x v="21"/>
    <x v="171"/>
    <x v="1"/>
    <x v="0"/>
    <n v="4"/>
    <n v="1"/>
    <n v="3"/>
    <n v="3"/>
    <n v="5"/>
    <n v="3"/>
    <n v="0"/>
    <n v="4"/>
    <n v="1"/>
    <n v="8"/>
  </r>
  <r>
    <x v="21"/>
    <x v="171"/>
    <x v="1"/>
    <x v="3"/>
    <n v="2"/>
    <n v="0"/>
    <n v="0"/>
    <n v="0"/>
    <n v="0"/>
    <n v="2"/>
    <n v="0"/>
    <n v="0"/>
    <n v="0"/>
    <n v="2"/>
  </r>
  <r>
    <x v="21"/>
    <x v="171"/>
    <x v="1"/>
    <x v="4"/>
    <n v="3"/>
    <n v="1"/>
    <n v="1"/>
    <n v="1"/>
    <n v="3"/>
    <n v="2"/>
    <n v="0"/>
    <n v="2"/>
    <n v="1"/>
    <n v="5"/>
  </r>
  <r>
    <x v="21"/>
    <x v="91"/>
    <x v="0"/>
    <x v="0"/>
    <n v="12"/>
    <n v="7"/>
    <n v="2"/>
    <n v="0"/>
    <n v="11"/>
    <n v="9"/>
    <n v="1"/>
    <n v="8"/>
    <n v="3"/>
    <n v="21"/>
  </r>
  <r>
    <x v="21"/>
    <x v="91"/>
    <x v="0"/>
    <x v="2"/>
    <n v="0"/>
    <n v="0"/>
    <n v="1"/>
    <n v="0"/>
    <n v="1"/>
    <n v="0"/>
    <n v="0"/>
    <n v="1"/>
    <n v="0"/>
    <n v="1"/>
  </r>
  <r>
    <x v="21"/>
    <x v="91"/>
    <x v="0"/>
    <x v="4"/>
    <n v="1"/>
    <n v="0"/>
    <n v="0"/>
    <n v="0"/>
    <n v="0"/>
    <n v="1"/>
    <n v="0"/>
    <n v="0"/>
    <n v="0"/>
    <n v="1"/>
  </r>
  <r>
    <x v="21"/>
    <x v="91"/>
    <x v="1"/>
    <x v="0"/>
    <n v="6"/>
    <n v="4"/>
    <n v="1"/>
    <n v="0"/>
    <n v="7"/>
    <n v="3"/>
    <n v="1"/>
    <n v="6"/>
    <n v="1"/>
    <n v="11"/>
  </r>
  <r>
    <x v="21"/>
    <x v="91"/>
    <x v="1"/>
    <x v="1"/>
    <n v="1"/>
    <n v="0"/>
    <n v="0"/>
    <n v="0"/>
    <n v="0"/>
    <n v="1"/>
    <n v="0"/>
    <n v="0"/>
    <n v="0"/>
    <n v="1"/>
  </r>
  <r>
    <x v="21"/>
    <x v="91"/>
    <x v="1"/>
    <x v="4"/>
    <n v="0"/>
    <n v="1"/>
    <n v="1"/>
    <n v="0"/>
    <n v="2"/>
    <n v="0"/>
    <n v="1"/>
    <n v="1"/>
    <n v="0"/>
    <n v="2"/>
  </r>
  <r>
    <x v="21"/>
    <x v="7"/>
    <x v="0"/>
    <x v="0"/>
    <n v="9"/>
    <n v="12"/>
    <n v="3"/>
    <n v="2"/>
    <n v="18"/>
    <n v="4"/>
    <n v="0"/>
    <n v="9"/>
    <n v="11"/>
    <n v="24"/>
  </r>
  <r>
    <x v="21"/>
    <x v="7"/>
    <x v="0"/>
    <x v="5"/>
    <n v="2"/>
    <n v="0"/>
    <n v="1"/>
    <n v="0"/>
    <n v="1"/>
    <n v="1"/>
    <n v="0"/>
    <n v="1"/>
    <n v="1"/>
    <n v="3"/>
  </r>
  <r>
    <x v="21"/>
    <x v="7"/>
    <x v="0"/>
    <x v="1"/>
    <n v="3"/>
    <n v="1"/>
    <n v="0"/>
    <n v="0"/>
    <n v="1"/>
    <n v="3"/>
    <n v="0"/>
    <n v="0"/>
    <n v="1"/>
    <n v="4"/>
  </r>
  <r>
    <x v="21"/>
    <x v="7"/>
    <x v="0"/>
    <x v="2"/>
    <n v="2"/>
    <n v="0"/>
    <n v="0"/>
    <n v="0"/>
    <n v="0"/>
    <n v="2"/>
    <n v="0"/>
    <n v="0"/>
    <n v="0"/>
    <n v="2"/>
  </r>
  <r>
    <x v="21"/>
    <x v="7"/>
    <x v="0"/>
    <x v="4"/>
    <n v="1"/>
    <n v="2"/>
    <n v="0"/>
    <n v="0"/>
    <n v="2"/>
    <n v="1"/>
    <n v="0"/>
    <n v="1"/>
    <n v="1"/>
    <n v="3"/>
  </r>
  <r>
    <x v="21"/>
    <x v="7"/>
    <x v="1"/>
    <x v="0"/>
    <n v="8"/>
    <n v="1"/>
    <n v="0"/>
    <n v="0"/>
    <n v="2"/>
    <n v="6"/>
    <n v="0"/>
    <n v="2"/>
    <n v="1"/>
    <n v="9"/>
  </r>
  <r>
    <x v="21"/>
    <x v="7"/>
    <x v="1"/>
    <x v="1"/>
    <n v="1"/>
    <n v="0"/>
    <n v="0"/>
    <n v="0"/>
    <n v="0"/>
    <n v="1"/>
    <n v="0"/>
    <n v="0"/>
    <n v="0"/>
    <n v="1"/>
  </r>
  <r>
    <x v="21"/>
    <x v="7"/>
    <x v="1"/>
    <x v="2"/>
    <n v="0"/>
    <n v="0"/>
    <n v="1"/>
    <n v="0"/>
    <n v="1"/>
    <n v="0"/>
    <n v="0"/>
    <n v="0"/>
    <n v="1"/>
    <n v="1"/>
  </r>
  <r>
    <x v="21"/>
    <x v="7"/>
    <x v="1"/>
    <x v="4"/>
    <n v="2"/>
    <n v="0"/>
    <n v="1"/>
    <n v="0"/>
    <n v="1"/>
    <n v="1"/>
    <n v="0"/>
    <n v="1"/>
    <n v="1"/>
    <n v="3"/>
  </r>
  <r>
    <x v="21"/>
    <x v="92"/>
    <x v="0"/>
    <x v="0"/>
    <n v="9"/>
    <n v="7"/>
    <n v="0"/>
    <n v="0"/>
    <n v="11"/>
    <n v="5"/>
    <n v="1"/>
    <n v="5"/>
    <n v="5"/>
    <n v="16"/>
  </r>
  <r>
    <x v="21"/>
    <x v="92"/>
    <x v="0"/>
    <x v="5"/>
    <n v="2"/>
    <n v="1"/>
    <n v="0"/>
    <n v="0"/>
    <n v="1"/>
    <n v="2"/>
    <n v="0"/>
    <n v="1"/>
    <n v="0"/>
    <n v="3"/>
  </r>
  <r>
    <x v="21"/>
    <x v="92"/>
    <x v="0"/>
    <x v="1"/>
    <n v="1"/>
    <n v="0"/>
    <n v="0"/>
    <n v="0"/>
    <n v="0"/>
    <n v="0"/>
    <n v="0"/>
    <n v="1"/>
    <n v="0"/>
    <n v="1"/>
  </r>
  <r>
    <x v="21"/>
    <x v="92"/>
    <x v="0"/>
    <x v="2"/>
    <n v="2"/>
    <n v="0"/>
    <n v="0"/>
    <n v="0"/>
    <n v="0"/>
    <n v="2"/>
    <n v="0"/>
    <n v="0"/>
    <n v="0"/>
    <n v="2"/>
  </r>
  <r>
    <x v="21"/>
    <x v="92"/>
    <x v="0"/>
    <x v="4"/>
    <n v="2"/>
    <n v="0"/>
    <n v="1"/>
    <n v="1"/>
    <n v="1"/>
    <n v="2"/>
    <n v="0"/>
    <n v="0"/>
    <n v="1"/>
    <n v="3"/>
  </r>
  <r>
    <x v="21"/>
    <x v="92"/>
    <x v="1"/>
    <x v="0"/>
    <n v="5"/>
    <n v="3"/>
    <n v="4"/>
    <n v="2"/>
    <n v="7"/>
    <n v="4"/>
    <n v="2"/>
    <n v="2"/>
    <n v="4"/>
    <n v="12"/>
  </r>
  <r>
    <x v="21"/>
    <x v="92"/>
    <x v="1"/>
    <x v="5"/>
    <n v="3"/>
    <n v="1"/>
    <n v="0"/>
    <n v="0"/>
    <n v="3"/>
    <n v="0"/>
    <n v="1"/>
    <n v="3"/>
    <n v="0"/>
    <n v="4"/>
  </r>
  <r>
    <x v="21"/>
    <x v="92"/>
    <x v="1"/>
    <x v="1"/>
    <n v="1"/>
    <n v="0"/>
    <n v="0"/>
    <n v="0"/>
    <n v="0"/>
    <n v="1"/>
    <n v="0"/>
    <n v="0"/>
    <n v="0"/>
    <n v="1"/>
  </r>
  <r>
    <x v="21"/>
    <x v="92"/>
    <x v="1"/>
    <x v="3"/>
    <n v="0"/>
    <n v="0"/>
    <n v="1"/>
    <n v="0"/>
    <n v="1"/>
    <n v="0"/>
    <n v="0"/>
    <n v="1"/>
    <n v="0"/>
    <n v="1"/>
  </r>
  <r>
    <x v="21"/>
    <x v="92"/>
    <x v="1"/>
    <x v="2"/>
    <n v="0"/>
    <n v="1"/>
    <n v="0"/>
    <n v="0"/>
    <n v="1"/>
    <n v="0"/>
    <n v="1"/>
    <n v="0"/>
    <n v="0"/>
    <n v="1"/>
  </r>
  <r>
    <x v="21"/>
    <x v="92"/>
    <x v="1"/>
    <x v="4"/>
    <n v="0"/>
    <n v="1"/>
    <n v="0"/>
    <n v="0"/>
    <n v="1"/>
    <n v="0"/>
    <n v="0"/>
    <n v="1"/>
    <n v="0"/>
    <n v="1"/>
  </r>
  <r>
    <x v="21"/>
    <x v="93"/>
    <x v="0"/>
    <x v="0"/>
    <n v="16"/>
    <n v="4"/>
    <n v="2"/>
    <n v="1"/>
    <n v="9"/>
    <n v="11"/>
    <n v="3"/>
    <n v="5"/>
    <n v="3"/>
    <n v="22"/>
  </r>
  <r>
    <x v="21"/>
    <x v="93"/>
    <x v="0"/>
    <x v="5"/>
    <n v="2"/>
    <n v="0"/>
    <n v="0"/>
    <n v="0"/>
    <n v="0"/>
    <n v="2"/>
    <n v="0"/>
    <n v="0"/>
    <n v="0"/>
    <n v="2"/>
  </r>
  <r>
    <x v="21"/>
    <x v="93"/>
    <x v="0"/>
    <x v="1"/>
    <n v="4"/>
    <n v="2"/>
    <n v="1"/>
    <n v="1"/>
    <n v="3"/>
    <n v="3"/>
    <n v="0"/>
    <n v="3"/>
    <n v="1"/>
    <n v="7"/>
  </r>
  <r>
    <x v="21"/>
    <x v="93"/>
    <x v="0"/>
    <x v="3"/>
    <n v="1"/>
    <n v="0"/>
    <n v="0"/>
    <n v="0"/>
    <n v="0"/>
    <n v="0"/>
    <n v="1"/>
    <n v="0"/>
    <n v="0"/>
    <n v="1"/>
  </r>
  <r>
    <x v="21"/>
    <x v="93"/>
    <x v="0"/>
    <x v="2"/>
    <n v="1"/>
    <n v="1"/>
    <n v="0"/>
    <n v="0"/>
    <n v="1"/>
    <n v="1"/>
    <n v="0"/>
    <n v="1"/>
    <n v="0"/>
    <n v="2"/>
  </r>
  <r>
    <x v="21"/>
    <x v="93"/>
    <x v="0"/>
    <x v="4"/>
    <n v="1"/>
    <n v="1"/>
    <n v="2"/>
    <n v="1"/>
    <n v="3"/>
    <n v="1"/>
    <n v="1"/>
    <n v="1"/>
    <n v="1"/>
    <n v="4"/>
  </r>
  <r>
    <x v="21"/>
    <x v="93"/>
    <x v="1"/>
    <x v="0"/>
    <n v="5"/>
    <n v="3"/>
    <n v="3"/>
    <n v="3"/>
    <n v="10"/>
    <n v="0"/>
    <n v="1"/>
    <n v="4"/>
    <n v="6"/>
    <n v="11"/>
  </r>
  <r>
    <x v="21"/>
    <x v="93"/>
    <x v="1"/>
    <x v="5"/>
    <n v="1"/>
    <n v="0"/>
    <n v="0"/>
    <n v="0"/>
    <n v="1"/>
    <n v="0"/>
    <n v="1"/>
    <n v="0"/>
    <n v="0"/>
    <n v="1"/>
  </r>
  <r>
    <x v="21"/>
    <x v="93"/>
    <x v="1"/>
    <x v="1"/>
    <n v="2"/>
    <n v="1"/>
    <n v="0"/>
    <n v="0"/>
    <n v="2"/>
    <n v="1"/>
    <n v="0"/>
    <n v="2"/>
    <n v="0"/>
    <n v="3"/>
  </r>
  <r>
    <x v="21"/>
    <x v="93"/>
    <x v="1"/>
    <x v="2"/>
    <n v="2"/>
    <n v="0"/>
    <n v="0"/>
    <n v="0"/>
    <n v="1"/>
    <n v="1"/>
    <n v="0"/>
    <n v="1"/>
    <n v="0"/>
    <n v="2"/>
  </r>
  <r>
    <x v="21"/>
    <x v="93"/>
    <x v="1"/>
    <x v="4"/>
    <n v="1"/>
    <n v="0"/>
    <n v="1"/>
    <n v="1"/>
    <n v="2"/>
    <n v="0"/>
    <n v="0"/>
    <n v="1"/>
    <n v="1"/>
    <n v="2"/>
  </r>
  <r>
    <x v="21"/>
    <x v="94"/>
    <x v="0"/>
    <x v="0"/>
    <n v="9"/>
    <n v="10"/>
    <n v="7"/>
    <n v="1"/>
    <n v="18"/>
    <n v="8"/>
    <n v="0"/>
    <n v="9"/>
    <n v="9"/>
    <n v="26"/>
  </r>
  <r>
    <x v="21"/>
    <x v="94"/>
    <x v="0"/>
    <x v="5"/>
    <n v="3"/>
    <n v="0"/>
    <n v="1"/>
    <n v="0"/>
    <n v="1"/>
    <n v="2"/>
    <n v="1"/>
    <n v="0"/>
    <n v="1"/>
    <n v="4"/>
  </r>
  <r>
    <x v="21"/>
    <x v="94"/>
    <x v="0"/>
    <x v="1"/>
    <n v="1"/>
    <n v="1"/>
    <n v="0"/>
    <n v="0"/>
    <n v="1"/>
    <n v="1"/>
    <n v="0"/>
    <n v="1"/>
    <n v="0"/>
    <n v="2"/>
  </r>
  <r>
    <x v="21"/>
    <x v="94"/>
    <x v="0"/>
    <x v="3"/>
    <n v="1"/>
    <n v="0"/>
    <n v="0"/>
    <n v="0"/>
    <n v="0"/>
    <n v="1"/>
    <n v="0"/>
    <n v="0"/>
    <n v="0"/>
    <n v="1"/>
  </r>
  <r>
    <x v="21"/>
    <x v="94"/>
    <x v="0"/>
    <x v="4"/>
    <n v="0"/>
    <n v="5"/>
    <n v="0"/>
    <n v="0"/>
    <n v="5"/>
    <n v="0"/>
    <n v="0"/>
    <n v="4"/>
    <n v="1"/>
    <n v="5"/>
  </r>
  <r>
    <x v="21"/>
    <x v="94"/>
    <x v="1"/>
    <x v="0"/>
    <n v="6"/>
    <n v="1"/>
    <n v="0"/>
    <n v="0"/>
    <n v="2"/>
    <n v="3"/>
    <n v="1"/>
    <n v="3"/>
    <n v="0"/>
    <n v="7"/>
  </r>
  <r>
    <x v="21"/>
    <x v="94"/>
    <x v="1"/>
    <x v="1"/>
    <n v="2"/>
    <n v="0"/>
    <n v="0"/>
    <n v="0"/>
    <n v="0"/>
    <n v="1"/>
    <n v="0"/>
    <n v="1"/>
    <n v="0"/>
    <n v="2"/>
  </r>
  <r>
    <x v="21"/>
    <x v="94"/>
    <x v="1"/>
    <x v="4"/>
    <n v="4"/>
    <n v="1"/>
    <n v="0"/>
    <n v="0"/>
    <n v="1"/>
    <n v="4"/>
    <n v="0"/>
    <n v="1"/>
    <n v="0"/>
    <n v="5"/>
  </r>
  <r>
    <x v="21"/>
    <x v="95"/>
    <x v="0"/>
    <x v="0"/>
    <n v="13"/>
    <n v="6"/>
    <n v="0"/>
    <n v="0"/>
    <n v="9"/>
    <n v="8"/>
    <n v="0"/>
    <n v="7"/>
    <n v="4"/>
    <n v="19"/>
  </r>
  <r>
    <x v="21"/>
    <x v="95"/>
    <x v="0"/>
    <x v="5"/>
    <n v="2"/>
    <n v="0"/>
    <n v="0"/>
    <n v="0"/>
    <n v="0"/>
    <n v="2"/>
    <n v="0"/>
    <n v="0"/>
    <n v="0"/>
    <n v="2"/>
  </r>
  <r>
    <x v="21"/>
    <x v="95"/>
    <x v="0"/>
    <x v="1"/>
    <n v="1"/>
    <n v="0"/>
    <n v="0"/>
    <n v="0"/>
    <n v="1"/>
    <n v="0"/>
    <n v="1"/>
    <n v="0"/>
    <n v="0"/>
    <n v="1"/>
  </r>
  <r>
    <x v="21"/>
    <x v="95"/>
    <x v="0"/>
    <x v="3"/>
    <n v="0"/>
    <n v="1"/>
    <n v="0"/>
    <n v="0"/>
    <n v="1"/>
    <n v="0"/>
    <n v="0"/>
    <n v="0"/>
    <n v="1"/>
    <n v="1"/>
  </r>
  <r>
    <x v="21"/>
    <x v="95"/>
    <x v="0"/>
    <x v="4"/>
    <n v="4"/>
    <n v="0"/>
    <n v="0"/>
    <n v="0"/>
    <n v="1"/>
    <n v="2"/>
    <n v="0"/>
    <n v="2"/>
    <n v="0"/>
    <n v="4"/>
  </r>
  <r>
    <x v="21"/>
    <x v="95"/>
    <x v="1"/>
    <x v="0"/>
    <n v="7"/>
    <n v="0"/>
    <n v="1"/>
    <n v="1"/>
    <n v="4"/>
    <n v="4"/>
    <n v="1"/>
    <n v="2"/>
    <n v="1"/>
    <n v="8"/>
  </r>
  <r>
    <x v="21"/>
    <x v="95"/>
    <x v="1"/>
    <x v="5"/>
    <n v="1"/>
    <n v="0"/>
    <n v="0"/>
    <n v="0"/>
    <n v="0"/>
    <n v="1"/>
    <n v="0"/>
    <n v="0"/>
    <n v="0"/>
    <n v="1"/>
  </r>
  <r>
    <x v="21"/>
    <x v="95"/>
    <x v="1"/>
    <x v="3"/>
    <n v="0"/>
    <n v="0"/>
    <n v="1"/>
    <n v="1"/>
    <n v="1"/>
    <n v="0"/>
    <n v="0"/>
    <n v="1"/>
    <n v="0"/>
    <n v="1"/>
  </r>
  <r>
    <x v="21"/>
    <x v="95"/>
    <x v="1"/>
    <x v="4"/>
    <n v="2"/>
    <n v="0"/>
    <n v="0"/>
    <n v="0"/>
    <n v="1"/>
    <n v="1"/>
    <n v="0"/>
    <n v="1"/>
    <n v="0"/>
    <n v="2"/>
  </r>
  <r>
    <x v="21"/>
    <x v="96"/>
    <x v="0"/>
    <x v="0"/>
    <n v="10"/>
    <n v="8"/>
    <n v="8"/>
    <n v="4"/>
    <n v="19"/>
    <n v="7"/>
    <n v="1"/>
    <n v="11"/>
    <n v="7"/>
    <n v="26"/>
  </r>
  <r>
    <x v="21"/>
    <x v="96"/>
    <x v="0"/>
    <x v="5"/>
    <n v="1"/>
    <n v="2"/>
    <n v="0"/>
    <n v="0"/>
    <n v="2"/>
    <n v="1"/>
    <n v="0"/>
    <n v="1"/>
    <n v="1"/>
    <n v="3"/>
  </r>
  <r>
    <x v="21"/>
    <x v="96"/>
    <x v="0"/>
    <x v="1"/>
    <n v="3"/>
    <n v="1"/>
    <n v="0"/>
    <n v="0"/>
    <n v="3"/>
    <n v="0"/>
    <n v="1"/>
    <n v="2"/>
    <n v="1"/>
    <n v="4"/>
  </r>
  <r>
    <x v="21"/>
    <x v="96"/>
    <x v="0"/>
    <x v="3"/>
    <n v="1"/>
    <n v="0"/>
    <n v="0"/>
    <n v="0"/>
    <n v="1"/>
    <n v="0"/>
    <n v="1"/>
    <n v="0"/>
    <n v="0"/>
    <n v="1"/>
  </r>
  <r>
    <x v="21"/>
    <x v="96"/>
    <x v="0"/>
    <x v="2"/>
    <n v="1"/>
    <n v="0"/>
    <n v="1"/>
    <n v="0"/>
    <n v="1"/>
    <n v="1"/>
    <n v="0"/>
    <n v="0"/>
    <n v="1"/>
    <n v="2"/>
  </r>
  <r>
    <x v="21"/>
    <x v="96"/>
    <x v="0"/>
    <x v="4"/>
    <n v="1"/>
    <n v="0"/>
    <n v="0"/>
    <n v="0"/>
    <n v="0"/>
    <n v="1"/>
    <n v="0"/>
    <n v="0"/>
    <n v="0"/>
    <n v="1"/>
  </r>
  <r>
    <x v="21"/>
    <x v="96"/>
    <x v="1"/>
    <x v="0"/>
    <n v="4"/>
    <n v="3"/>
    <n v="5"/>
    <n v="4"/>
    <n v="9"/>
    <n v="3"/>
    <n v="0"/>
    <n v="2"/>
    <n v="7"/>
    <n v="12"/>
  </r>
  <r>
    <x v="21"/>
    <x v="96"/>
    <x v="1"/>
    <x v="1"/>
    <n v="1"/>
    <n v="0"/>
    <n v="0"/>
    <n v="0"/>
    <n v="0"/>
    <n v="1"/>
    <n v="0"/>
    <n v="0"/>
    <n v="0"/>
    <n v="1"/>
  </r>
  <r>
    <x v="21"/>
    <x v="96"/>
    <x v="1"/>
    <x v="2"/>
    <n v="1"/>
    <n v="0"/>
    <n v="0"/>
    <n v="0"/>
    <n v="0"/>
    <n v="1"/>
    <n v="0"/>
    <n v="0"/>
    <n v="0"/>
    <n v="1"/>
  </r>
  <r>
    <x v="21"/>
    <x v="96"/>
    <x v="1"/>
    <x v="4"/>
    <n v="0"/>
    <n v="0"/>
    <n v="2"/>
    <n v="2"/>
    <n v="2"/>
    <n v="0"/>
    <n v="0"/>
    <n v="2"/>
    <n v="0"/>
    <n v="2"/>
  </r>
  <r>
    <x v="21"/>
    <x v="97"/>
    <x v="0"/>
    <x v="0"/>
    <n v="15"/>
    <n v="4"/>
    <n v="2"/>
    <n v="0"/>
    <n v="13"/>
    <n v="6"/>
    <n v="3"/>
    <n v="2"/>
    <n v="10"/>
    <n v="21"/>
  </r>
  <r>
    <x v="21"/>
    <x v="97"/>
    <x v="0"/>
    <x v="5"/>
    <n v="1"/>
    <n v="1"/>
    <n v="0"/>
    <n v="0"/>
    <n v="1"/>
    <n v="0"/>
    <n v="1"/>
    <n v="1"/>
    <n v="0"/>
    <n v="2"/>
  </r>
  <r>
    <x v="21"/>
    <x v="97"/>
    <x v="0"/>
    <x v="3"/>
    <n v="1"/>
    <n v="2"/>
    <n v="0"/>
    <n v="0"/>
    <n v="2"/>
    <n v="1"/>
    <n v="0"/>
    <n v="2"/>
    <n v="0"/>
    <n v="3"/>
  </r>
  <r>
    <x v="21"/>
    <x v="97"/>
    <x v="0"/>
    <x v="2"/>
    <n v="2"/>
    <n v="0"/>
    <n v="0"/>
    <n v="0"/>
    <n v="0"/>
    <n v="2"/>
    <n v="0"/>
    <n v="0"/>
    <n v="0"/>
    <n v="2"/>
  </r>
  <r>
    <x v="21"/>
    <x v="97"/>
    <x v="0"/>
    <x v="4"/>
    <n v="3"/>
    <n v="1"/>
    <n v="0"/>
    <n v="1"/>
    <n v="3"/>
    <n v="1"/>
    <n v="1"/>
    <n v="2"/>
    <n v="0"/>
    <n v="4"/>
  </r>
  <r>
    <x v="21"/>
    <x v="97"/>
    <x v="1"/>
    <x v="0"/>
    <n v="8"/>
    <n v="4"/>
    <n v="3"/>
    <n v="1"/>
    <n v="8"/>
    <n v="6"/>
    <n v="0"/>
    <n v="4"/>
    <n v="5"/>
    <n v="15"/>
  </r>
  <r>
    <x v="21"/>
    <x v="97"/>
    <x v="1"/>
    <x v="5"/>
    <n v="1"/>
    <n v="0"/>
    <n v="0"/>
    <n v="0"/>
    <n v="0"/>
    <n v="1"/>
    <n v="0"/>
    <n v="0"/>
    <n v="0"/>
    <n v="1"/>
  </r>
  <r>
    <x v="21"/>
    <x v="97"/>
    <x v="1"/>
    <x v="1"/>
    <n v="1"/>
    <n v="0"/>
    <n v="0"/>
    <n v="0"/>
    <n v="0"/>
    <n v="1"/>
    <n v="0"/>
    <n v="0"/>
    <n v="0"/>
    <n v="1"/>
  </r>
  <r>
    <x v="21"/>
    <x v="97"/>
    <x v="1"/>
    <x v="4"/>
    <n v="2"/>
    <n v="0"/>
    <n v="0"/>
    <n v="0"/>
    <n v="0"/>
    <n v="2"/>
    <n v="0"/>
    <n v="0"/>
    <n v="0"/>
    <n v="2"/>
  </r>
  <r>
    <x v="21"/>
    <x v="98"/>
    <x v="0"/>
    <x v="0"/>
    <n v="9"/>
    <n v="7"/>
    <n v="4"/>
    <n v="2"/>
    <n v="11"/>
    <n v="5"/>
    <n v="2"/>
    <n v="4"/>
    <n v="9"/>
    <n v="20"/>
  </r>
  <r>
    <x v="21"/>
    <x v="98"/>
    <x v="0"/>
    <x v="5"/>
    <n v="2"/>
    <n v="0"/>
    <n v="0"/>
    <n v="0"/>
    <n v="0"/>
    <n v="1"/>
    <n v="0"/>
    <n v="1"/>
    <n v="0"/>
    <n v="2"/>
  </r>
  <r>
    <x v="21"/>
    <x v="98"/>
    <x v="0"/>
    <x v="3"/>
    <n v="0"/>
    <n v="0"/>
    <n v="1"/>
    <n v="0"/>
    <n v="1"/>
    <n v="0"/>
    <n v="0"/>
    <n v="1"/>
    <n v="0"/>
    <n v="1"/>
  </r>
  <r>
    <x v="21"/>
    <x v="98"/>
    <x v="0"/>
    <x v="2"/>
    <n v="3"/>
    <n v="0"/>
    <n v="0"/>
    <n v="0"/>
    <n v="0"/>
    <n v="2"/>
    <n v="0"/>
    <n v="1"/>
    <n v="0"/>
    <n v="3"/>
  </r>
  <r>
    <x v="21"/>
    <x v="98"/>
    <x v="0"/>
    <x v="4"/>
    <n v="1"/>
    <n v="1"/>
    <n v="0"/>
    <n v="0"/>
    <n v="1"/>
    <n v="1"/>
    <n v="0"/>
    <n v="0"/>
    <n v="1"/>
    <n v="2"/>
  </r>
  <r>
    <x v="21"/>
    <x v="98"/>
    <x v="1"/>
    <x v="0"/>
    <n v="5"/>
    <n v="2"/>
    <n v="0"/>
    <n v="0"/>
    <n v="2"/>
    <n v="3"/>
    <n v="0"/>
    <n v="3"/>
    <n v="1"/>
    <n v="7"/>
  </r>
  <r>
    <x v="21"/>
    <x v="98"/>
    <x v="1"/>
    <x v="1"/>
    <n v="1"/>
    <n v="0"/>
    <n v="1"/>
    <n v="0"/>
    <n v="1"/>
    <n v="0"/>
    <n v="1"/>
    <n v="0"/>
    <n v="1"/>
    <n v="2"/>
  </r>
  <r>
    <x v="21"/>
    <x v="98"/>
    <x v="1"/>
    <x v="3"/>
    <n v="0"/>
    <n v="1"/>
    <n v="0"/>
    <n v="0"/>
    <n v="1"/>
    <n v="0"/>
    <n v="1"/>
    <n v="0"/>
    <n v="0"/>
    <n v="1"/>
  </r>
  <r>
    <x v="21"/>
    <x v="98"/>
    <x v="1"/>
    <x v="4"/>
    <n v="1"/>
    <n v="0"/>
    <n v="0"/>
    <n v="0"/>
    <n v="0"/>
    <n v="1"/>
    <n v="0"/>
    <n v="0"/>
    <n v="0"/>
    <n v="1"/>
  </r>
  <r>
    <x v="21"/>
    <x v="99"/>
    <x v="0"/>
    <x v="0"/>
    <n v="15"/>
    <n v="7"/>
    <n v="3"/>
    <n v="2"/>
    <n v="13"/>
    <n v="12"/>
    <n v="2"/>
    <n v="7"/>
    <n v="4"/>
    <n v="25"/>
  </r>
  <r>
    <x v="21"/>
    <x v="99"/>
    <x v="0"/>
    <x v="5"/>
    <n v="1"/>
    <n v="0"/>
    <n v="0"/>
    <n v="0"/>
    <n v="0"/>
    <n v="1"/>
    <n v="0"/>
    <n v="0"/>
    <n v="0"/>
    <n v="1"/>
  </r>
  <r>
    <x v="21"/>
    <x v="99"/>
    <x v="0"/>
    <x v="3"/>
    <n v="2"/>
    <n v="0"/>
    <n v="1"/>
    <n v="0"/>
    <n v="1"/>
    <n v="2"/>
    <n v="0"/>
    <n v="1"/>
    <n v="0"/>
    <n v="3"/>
  </r>
  <r>
    <x v="21"/>
    <x v="99"/>
    <x v="0"/>
    <x v="4"/>
    <n v="2"/>
    <n v="1"/>
    <n v="0"/>
    <n v="0"/>
    <n v="1"/>
    <n v="2"/>
    <n v="0"/>
    <n v="0"/>
    <n v="1"/>
    <n v="3"/>
  </r>
  <r>
    <x v="21"/>
    <x v="99"/>
    <x v="1"/>
    <x v="0"/>
    <n v="8"/>
    <n v="0"/>
    <n v="2"/>
    <n v="1"/>
    <n v="4"/>
    <n v="5"/>
    <n v="0"/>
    <n v="2"/>
    <n v="3"/>
    <n v="10"/>
  </r>
  <r>
    <x v="21"/>
    <x v="99"/>
    <x v="1"/>
    <x v="5"/>
    <n v="0"/>
    <n v="0"/>
    <n v="1"/>
    <n v="1"/>
    <n v="1"/>
    <n v="0"/>
    <n v="0"/>
    <n v="0"/>
    <n v="1"/>
    <n v="1"/>
  </r>
  <r>
    <x v="21"/>
    <x v="99"/>
    <x v="1"/>
    <x v="2"/>
    <n v="1"/>
    <n v="0"/>
    <n v="0"/>
    <n v="0"/>
    <n v="0"/>
    <n v="1"/>
    <n v="0"/>
    <n v="0"/>
    <n v="0"/>
    <n v="1"/>
  </r>
  <r>
    <x v="21"/>
    <x v="99"/>
    <x v="1"/>
    <x v="4"/>
    <n v="2"/>
    <n v="0"/>
    <n v="1"/>
    <n v="1"/>
    <n v="2"/>
    <n v="0"/>
    <n v="1"/>
    <n v="2"/>
    <n v="0"/>
    <n v="3"/>
  </r>
  <r>
    <x v="21"/>
    <x v="100"/>
    <x v="0"/>
    <x v="0"/>
    <n v="11"/>
    <n v="6"/>
    <n v="1"/>
    <n v="0"/>
    <n v="12"/>
    <n v="6"/>
    <n v="2"/>
    <n v="5"/>
    <n v="5"/>
    <n v="18"/>
  </r>
  <r>
    <x v="21"/>
    <x v="100"/>
    <x v="0"/>
    <x v="3"/>
    <n v="2"/>
    <n v="0"/>
    <n v="0"/>
    <n v="0"/>
    <n v="1"/>
    <n v="1"/>
    <n v="0"/>
    <n v="0"/>
    <n v="1"/>
    <n v="2"/>
  </r>
  <r>
    <x v="21"/>
    <x v="100"/>
    <x v="0"/>
    <x v="2"/>
    <n v="2"/>
    <n v="1"/>
    <n v="0"/>
    <n v="0"/>
    <n v="1"/>
    <n v="2"/>
    <n v="0"/>
    <n v="1"/>
    <n v="0"/>
    <n v="3"/>
  </r>
  <r>
    <x v="21"/>
    <x v="100"/>
    <x v="0"/>
    <x v="4"/>
    <n v="2"/>
    <n v="2"/>
    <n v="1"/>
    <n v="0"/>
    <n v="3"/>
    <n v="2"/>
    <n v="2"/>
    <n v="0"/>
    <n v="1"/>
    <n v="5"/>
  </r>
  <r>
    <x v="21"/>
    <x v="100"/>
    <x v="1"/>
    <x v="0"/>
    <n v="4"/>
    <n v="2"/>
    <n v="3"/>
    <n v="2"/>
    <n v="7"/>
    <n v="1"/>
    <n v="1"/>
    <n v="4"/>
    <n v="3"/>
    <n v="9"/>
  </r>
  <r>
    <x v="21"/>
    <x v="100"/>
    <x v="1"/>
    <x v="3"/>
    <n v="3"/>
    <n v="0"/>
    <n v="0"/>
    <n v="0"/>
    <n v="1"/>
    <n v="2"/>
    <n v="0"/>
    <n v="0"/>
    <n v="1"/>
    <n v="3"/>
  </r>
  <r>
    <x v="21"/>
    <x v="100"/>
    <x v="1"/>
    <x v="2"/>
    <n v="1"/>
    <n v="0"/>
    <n v="0"/>
    <n v="0"/>
    <n v="1"/>
    <n v="0"/>
    <n v="0"/>
    <n v="0"/>
    <n v="1"/>
    <n v="1"/>
  </r>
  <r>
    <x v="21"/>
    <x v="101"/>
    <x v="0"/>
    <x v="0"/>
    <n v="16"/>
    <n v="7"/>
    <n v="4"/>
    <n v="2"/>
    <n v="15"/>
    <n v="9"/>
    <n v="0"/>
    <n v="10"/>
    <n v="8"/>
    <n v="27"/>
  </r>
  <r>
    <x v="21"/>
    <x v="101"/>
    <x v="0"/>
    <x v="5"/>
    <n v="2"/>
    <n v="0"/>
    <n v="0"/>
    <n v="0"/>
    <n v="0"/>
    <n v="1"/>
    <n v="1"/>
    <n v="0"/>
    <n v="0"/>
    <n v="2"/>
  </r>
  <r>
    <x v="21"/>
    <x v="101"/>
    <x v="0"/>
    <x v="1"/>
    <n v="1"/>
    <n v="0"/>
    <n v="0"/>
    <n v="0"/>
    <n v="0"/>
    <n v="1"/>
    <n v="0"/>
    <n v="0"/>
    <n v="0"/>
    <n v="1"/>
  </r>
  <r>
    <x v="21"/>
    <x v="101"/>
    <x v="0"/>
    <x v="4"/>
    <n v="1"/>
    <n v="0"/>
    <n v="0"/>
    <n v="0"/>
    <n v="0"/>
    <n v="1"/>
    <n v="0"/>
    <n v="0"/>
    <n v="0"/>
    <n v="1"/>
  </r>
  <r>
    <x v="21"/>
    <x v="101"/>
    <x v="1"/>
    <x v="0"/>
    <n v="8"/>
    <n v="5"/>
    <n v="2"/>
    <n v="1"/>
    <n v="7"/>
    <n v="8"/>
    <n v="0"/>
    <n v="3"/>
    <n v="4"/>
    <n v="15"/>
  </r>
  <r>
    <x v="21"/>
    <x v="101"/>
    <x v="1"/>
    <x v="1"/>
    <n v="0"/>
    <n v="1"/>
    <n v="0"/>
    <n v="0"/>
    <n v="1"/>
    <n v="0"/>
    <n v="0"/>
    <n v="1"/>
    <n v="0"/>
    <n v="1"/>
  </r>
  <r>
    <x v="21"/>
    <x v="101"/>
    <x v="1"/>
    <x v="3"/>
    <n v="1"/>
    <n v="0"/>
    <n v="0"/>
    <n v="0"/>
    <n v="0"/>
    <n v="0"/>
    <n v="0"/>
    <n v="1"/>
    <n v="0"/>
    <n v="1"/>
  </r>
  <r>
    <x v="21"/>
    <x v="102"/>
    <x v="0"/>
    <x v="0"/>
    <n v="24"/>
    <n v="4"/>
    <n v="3"/>
    <n v="0"/>
    <n v="14"/>
    <n v="10"/>
    <n v="1"/>
    <n v="11"/>
    <n v="9"/>
    <n v="31"/>
  </r>
  <r>
    <x v="21"/>
    <x v="102"/>
    <x v="0"/>
    <x v="5"/>
    <n v="1"/>
    <n v="0"/>
    <n v="0"/>
    <n v="0"/>
    <n v="0"/>
    <n v="1"/>
    <n v="0"/>
    <n v="0"/>
    <n v="0"/>
    <n v="1"/>
  </r>
  <r>
    <x v="21"/>
    <x v="102"/>
    <x v="0"/>
    <x v="3"/>
    <n v="1"/>
    <n v="0"/>
    <n v="0"/>
    <n v="0"/>
    <n v="1"/>
    <n v="0"/>
    <n v="0"/>
    <n v="1"/>
    <n v="0"/>
    <n v="1"/>
  </r>
  <r>
    <x v="21"/>
    <x v="102"/>
    <x v="0"/>
    <x v="2"/>
    <n v="0"/>
    <n v="1"/>
    <n v="0"/>
    <n v="0"/>
    <n v="1"/>
    <n v="0"/>
    <n v="0"/>
    <n v="0"/>
    <n v="1"/>
    <n v="1"/>
  </r>
  <r>
    <x v="21"/>
    <x v="102"/>
    <x v="0"/>
    <x v="4"/>
    <n v="0"/>
    <n v="0"/>
    <n v="2"/>
    <n v="0"/>
    <n v="2"/>
    <n v="0"/>
    <n v="0"/>
    <n v="0"/>
    <n v="2"/>
    <n v="2"/>
  </r>
  <r>
    <x v="21"/>
    <x v="102"/>
    <x v="1"/>
    <x v="0"/>
    <n v="5"/>
    <n v="2"/>
    <n v="2"/>
    <n v="1"/>
    <n v="4"/>
    <n v="2"/>
    <n v="0"/>
    <n v="3"/>
    <n v="4"/>
    <n v="9"/>
  </r>
  <r>
    <x v="21"/>
    <x v="102"/>
    <x v="1"/>
    <x v="1"/>
    <n v="0"/>
    <n v="0"/>
    <n v="1"/>
    <n v="1"/>
    <n v="1"/>
    <n v="0"/>
    <n v="0"/>
    <n v="0"/>
    <n v="1"/>
    <n v="1"/>
  </r>
  <r>
    <x v="21"/>
    <x v="102"/>
    <x v="1"/>
    <x v="3"/>
    <n v="3"/>
    <n v="0"/>
    <n v="0"/>
    <n v="0"/>
    <n v="1"/>
    <n v="1"/>
    <n v="0"/>
    <n v="2"/>
    <n v="0"/>
    <n v="3"/>
  </r>
  <r>
    <x v="21"/>
    <x v="103"/>
    <x v="0"/>
    <x v="0"/>
    <n v="9"/>
    <n v="4"/>
    <n v="2"/>
    <n v="1"/>
    <n v="8"/>
    <n v="7"/>
    <n v="0"/>
    <n v="4"/>
    <n v="4"/>
    <n v="15"/>
  </r>
  <r>
    <x v="21"/>
    <x v="103"/>
    <x v="0"/>
    <x v="5"/>
    <n v="1"/>
    <n v="1"/>
    <n v="0"/>
    <n v="0"/>
    <n v="1"/>
    <n v="1"/>
    <n v="0"/>
    <n v="0"/>
    <n v="1"/>
    <n v="2"/>
  </r>
  <r>
    <x v="21"/>
    <x v="103"/>
    <x v="0"/>
    <x v="1"/>
    <n v="1"/>
    <n v="1"/>
    <n v="1"/>
    <n v="1"/>
    <n v="2"/>
    <n v="1"/>
    <n v="0"/>
    <n v="0"/>
    <n v="2"/>
    <n v="3"/>
  </r>
  <r>
    <x v="21"/>
    <x v="103"/>
    <x v="0"/>
    <x v="2"/>
    <n v="1"/>
    <n v="1"/>
    <n v="0"/>
    <n v="0"/>
    <n v="1"/>
    <n v="1"/>
    <n v="0"/>
    <n v="0"/>
    <n v="1"/>
    <n v="2"/>
  </r>
  <r>
    <x v="21"/>
    <x v="103"/>
    <x v="0"/>
    <x v="4"/>
    <n v="5"/>
    <n v="1"/>
    <n v="1"/>
    <n v="1"/>
    <n v="4"/>
    <n v="3"/>
    <n v="0"/>
    <n v="3"/>
    <n v="1"/>
    <n v="7"/>
  </r>
  <r>
    <x v="21"/>
    <x v="103"/>
    <x v="1"/>
    <x v="0"/>
    <n v="4"/>
    <n v="3"/>
    <n v="2"/>
    <n v="2"/>
    <n v="6"/>
    <n v="2"/>
    <n v="0"/>
    <n v="3"/>
    <n v="4"/>
    <n v="9"/>
  </r>
  <r>
    <x v="21"/>
    <x v="103"/>
    <x v="1"/>
    <x v="3"/>
    <n v="1"/>
    <n v="0"/>
    <n v="0"/>
    <n v="0"/>
    <n v="0"/>
    <n v="1"/>
    <n v="0"/>
    <n v="0"/>
    <n v="0"/>
    <n v="1"/>
  </r>
  <r>
    <x v="21"/>
    <x v="103"/>
    <x v="1"/>
    <x v="2"/>
    <n v="1"/>
    <n v="0"/>
    <n v="0"/>
    <n v="0"/>
    <n v="0"/>
    <n v="1"/>
    <n v="0"/>
    <n v="0"/>
    <n v="0"/>
    <n v="1"/>
  </r>
  <r>
    <x v="21"/>
    <x v="103"/>
    <x v="1"/>
    <x v="4"/>
    <n v="2"/>
    <n v="0"/>
    <n v="0"/>
    <n v="0"/>
    <n v="0"/>
    <n v="2"/>
    <n v="0"/>
    <n v="0"/>
    <n v="0"/>
    <n v="2"/>
  </r>
  <r>
    <x v="21"/>
    <x v="8"/>
    <x v="0"/>
    <x v="0"/>
    <n v="14"/>
    <n v="6"/>
    <n v="0"/>
    <n v="0"/>
    <n v="10"/>
    <n v="8"/>
    <n v="1"/>
    <n v="4"/>
    <n v="7"/>
    <n v="20"/>
  </r>
  <r>
    <x v="21"/>
    <x v="8"/>
    <x v="0"/>
    <x v="1"/>
    <n v="1"/>
    <n v="0"/>
    <n v="0"/>
    <n v="0"/>
    <n v="0"/>
    <n v="1"/>
    <n v="0"/>
    <n v="0"/>
    <n v="0"/>
    <n v="1"/>
  </r>
  <r>
    <x v="21"/>
    <x v="8"/>
    <x v="0"/>
    <x v="3"/>
    <n v="1"/>
    <n v="0"/>
    <n v="0"/>
    <n v="0"/>
    <n v="0"/>
    <n v="1"/>
    <n v="0"/>
    <n v="0"/>
    <n v="0"/>
    <n v="1"/>
  </r>
  <r>
    <x v="21"/>
    <x v="8"/>
    <x v="0"/>
    <x v="4"/>
    <n v="3"/>
    <n v="0"/>
    <n v="2"/>
    <n v="0"/>
    <n v="2"/>
    <n v="3"/>
    <n v="0"/>
    <n v="1"/>
    <n v="1"/>
    <n v="5"/>
  </r>
  <r>
    <x v="21"/>
    <x v="8"/>
    <x v="1"/>
    <x v="0"/>
    <n v="8"/>
    <n v="0"/>
    <n v="6"/>
    <n v="2"/>
    <n v="7"/>
    <n v="7"/>
    <n v="0"/>
    <n v="2"/>
    <n v="5"/>
    <n v="14"/>
  </r>
  <r>
    <x v="21"/>
    <x v="8"/>
    <x v="1"/>
    <x v="5"/>
    <n v="1"/>
    <n v="1"/>
    <n v="0"/>
    <n v="0"/>
    <n v="1"/>
    <n v="1"/>
    <n v="0"/>
    <n v="0"/>
    <n v="1"/>
    <n v="2"/>
  </r>
  <r>
    <x v="21"/>
    <x v="8"/>
    <x v="1"/>
    <x v="1"/>
    <n v="0"/>
    <n v="0"/>
    <n v="2"/>
    <n v="2"/>
    <n v="2"/>
    <n v="0"/>
    <n v="0"/>
    <n v="2"/>
    <n v="0"/>
    <n v="2"/>
  </r>
  <r>
    <x v="21"/>
    <x v="8"/>
    <x v="1"/>
    <x v="2"/>
    <n v="0"/>
    <n v="0"/>
    <n v="1"/>
    <n v="0"/>
    <n v="1"/>
    <n v="0"/>
    <n v="0"/>
    <n v="0"/>
    <n v="1"/>
    <n v="1"/>
  </r>
  <r>
    <x v="21"/>
    <x v="8"/>
    <x v="1"/>
    <x v="4"/>
    <n v="1"/>
    <n v="1"/>
    <n v="0"/>
    <n v="0"/>
    <n v="1"/>
    <n v="1"/>
    <n v="0"/>
    <n v="1"/>
    <n v="0"/>
    <n v="2"/>
  </r>
  <r>
    <x v="21"/>
    <x v="172"/>
    <x v="0"/>
    <x v="0"/>
    <n v="12"/>
    <n v="6"/>
    <n v="1"/>
    <n v="0"/>
    <n v="9"/>
    <n v="5"/>
    <n v="1"/>
    <n v="8"/>
    <n v="5"/>
    <n v="19"/>
  </r>
  <r>
    <x v="21"/>
    <x v="172"/>
    <x v="0"/>
    <x v="5"/>
    <n v="0"/>
    <n v="2"/>
    <n v="0"/>
    <n v="0"/>
    <n v="2"/>
    <n v="0"/>
    <n v="0"/>
    <n v="1"/>
    <n v="1"/>
    <n v="2"/>
  </r>
  <r>
    <x v="21"/>
    <x v="172"/>
    <x v="0"/>
    <x v="3"/>
    <n v="1"/>
    <n v="0"/>
    <n v="0"/>
    <n v="0"/>
    <n v="0"/>
    <n v="1"/>
    <n v="0"/>
    <n v="0"/>
    <n v="0"/>
    <n v="1"/>
  </r>
  <r>
    <x v="21"/>
    <x v="172"/>
    <x v="0"/>
    <x v="2"/>
    <n v="1"/>
    <n v="0"/>
    <n v="0"/>
    <n v="0"/>
    <n v="1"/>
    <n v="0"/>
    <n v="0"/>
    <n v="1"/>
    <n v="0"/>
    <n v="1"/>
  </r>
  <r>
    <x v="21"/>
    <x v="172"/>
    <x v="0"/>
    <x v="4"/>
    <n v="1"/>
    <n v="1"/>
    <n v="0"/>
    <n v="0"/>
    <n v="1"/>
    <n v="0"/>
    <n v="0"/>
    <n v="2"/>
    <n v="0"/>
    <n v="2"/>
  </r>
  <r>
    <x v="21"/>
    <x v="172"/>
    <x v="1"/>
    <x v="0"/>
    <n v="6"/>
    <n v="2"/>
    <n v="1"/>
    <n v="1"/>
    <n v="4"/>
    <n v="2"/>
    <n v="3"/>
    <n v="2"/>
    <n v="2"/>
    <n v="9"/>
  </r>
  <r>
    <x v="21"/>
    <x v="172"/>
    <x v="1"/>
    <x v="1"/>
    <n v="3"/>
    <n v="0"/>
    <n v="0"/>
    <n v="0"/>
    <n v="0"/>
    <n v="2"/>
    <n v="0"/>
    <n v="1"/>
    <n v="0"/>
    <n v="3"/>
  </r>
  <r>
    <x v="21"/>
    <x v="104"/>
    <x v="0"/>
    <x v="0"/>
    <n v="10"/>
    <n v="8"/>
    <n v="3"/>
    <n v="1"/>
    <n v="16"/>
    <n v="5"/>
    <n v="0"/>
    <n v="5"/>
    <n v="11"/>
    <n v="21"/>
  </r>
  <r>
    <x v="21"/>
    <x v="104"/>
    <x v="0"/>
    <x v="5"/>
    <n v="1"/>
    <n v="0"/>
    <n v="0"/>
    <n v="0"/>
    <n v="0"/>
    <n v="1"/>
    <n v="0"/>
    <n v="0"/>
    <n v="0"/>
    <n v="1"/>
  </r>
  <r>
    <x v="21"/>
    <x v="104"/>
    <x v="0"/>
    <x v="1"/>
    <n v="1"/>
    <n v="0"/>
    <n v="0"/>
    <n v="0"/>
    <n v="0"/>
    <n v="1"/>
    <n v="0"/>
    <n v="0"/>
    <n v="0"/>
    <n v="1"/>
  </r>
  <r>
    <x v="21"/>
    <x v="104"/>
    <x v="0"/>
    <x v="4"/>
    <n v="0"/>
    <n v="2"/>
    <n v="0"/>
    <n v="0"/>
    <n v="2"/>
    <n v="0"/>
    <n v="0"/>
    <n v="1"/>
    <n v="1"/>
    <n v="2"/>
  </r>
  <r>
    <x v="21"/>
    <x v="104"/>
    <x v="1"/>
    <x v="0"/>
    <n v="4"/>
    <n v="2"/>
    <n v="2"/>
    <n v="0"/>
    <n v="5"/>
    <n v="3"/>
    <n v="0"/>
    <n v="4"/>
    <n v="1"/>
    <n v="8"/>
  </r>
  <r>
    <x v="21"/>
    <x v="104"/>
    <x v="1"/>
    <x v="5"/>
    <n v="1"/>
    <n v="0"/>
    <n v="0"/>
    <n v="0"/>
    <n v="0"/>
    <n v="0"/>
    <n v="0"/>
    <n v="1"/>
    <n v="0"/>
    <n v="1"/>
  </r>
  <r>
    <x v="21"/>
    <x v="104"/>
    <x v="1"/>
    <x v="3"/>
    <n v="0"/>
    <n v="0"/>
    <n v="1"/>
    <n v="1"/>
    <n v="1"/>
    <n v="0"/>
    <n v="0"/>
    <n v="1"/>
    <n v="0"/>
    <n v="1"/>
  </r>
  <r>
    <x v="21"/>
    <x v="104"/>
    <x v="1"/>
    <x v="4"/>
    <n v="1"/>
    <n v="0"/>
    <n v="0"/>
    <n v="0"/>
    <n v="1"/>
    <n v="0"/>
    <n v="0"/>
    <n v="1"/>
    <n v="0"/>
    <n v="1"/>
  </r>
  <r>
    <x v="21"/>
    <x v="105"/>
    <x v="0"/>
    <x v="0"/>
    <n v="15"/>
    <n v="5"/>
    <n v="0"/>
    <n v="0"/>
    <n v="11"/>
    <n v="8"/>
    <n v="2"/>
    <n v="7"/>
    <n v="3"/>
    <n v="20"/>
  </r>
  <r>
    <x v="21"/>
    <x v="105"/>
    <x v="0"/>
    <x v="5"/>
    <n v="1"/>
    <n v="0"/>
    <n v="0"/>
    <n v="0"/>
    <n v="0"/>
    <n v="1"/>
    <n v="0"/>
    <n v="0"/>
    <n v="0"/>
    <n v="1"/>
  </r>
  <r>
    <x v="21"/>
    <x v="105"/>
    <x v="0"/>
    <x v="1"/>
    <n v="0"/>
    <n v="1"/>
    <n v="0"/>
    <n v="0"/>
    <n v="1"/>
    <n v="0"/>
    <n v="0"/>
    <n v="0"/>
    <n v="1"/>
    <n v="1"/>
  </r>
  <r>
    <x v="21"/>
    <x v="105"/>
    <x v="1"/>
    <x v="0"/>
    <n v="2"/>
    <n v="2"/>
    <n v="0"/>
    <n v="0"/>
    <n v="3"/>
    <n v="0"/>
    <n v="0"/>
    <n v="2"/>
    <n v="2"/>
    <n v="4"/>
  </r>
  <r>
    <x v="21"/>
    <x v="105"/>
    <x v="1"/>
    <x v="1"/>
    <n v="0"/>
    <n v="0"/>
    <n v="1"/>
    <n v="0"/>
    <n v="1"/>
    <n v="0"/>
    <n v="0"/>
    <n v="1"/>
    <n v="0"/>
    <n v="1"/>
  </r>
  <r>
    <x v="21"/>
    <x v="105"/>
    <x v="1"/>
    <x v="3"/>
    <n v="1"/>
    <n v="0"/>
    <n v="1"/>
    <n v="0"/>
    <n v="2"/>
    <n v="0"/>
    <n v="0"/>
    <n v="1"/>
    <n v="1"/>
    <n v="2"/>
  </r>
  <r>
    <x v="21"/>
    <x v="106"/>
    <x v="0"/>
    <x v="0"/>
    <n v="9"/>
    <n v="10"/>
    <n v="2"/>
    <n v="0"/>
    <n v="15"/>
    <n v="3"/>
    <n v="0"/>
    <n v="13"/>
    <n v="5"/>
    <n v="21"/>
  </r>
  <r>
    <x v="21"/>
    <x v="106"/>
    <x v="0"/>
    <x v="5"/>
    <n v="1"/>
    <n v="1"/>
    <n v="0"/>
    <n v="0"/>
    <n v="1"/>
    <n v="1"/>
    <n v="0"/>
    <n v="0"/>
    <n v="1"/>
    <n v="2"/>
  </r>
  <r>
    <x v="21"/>
    <x v="106"/>
    <x v="0"/>
    <x v="1"/>
    <n v="1"/>
    <n v="1"/>
    <n v="0"/>
    <n v="0"/>
    <n v="1"/>
    <n v="1"/>
    <n v="0"/>
    <n v="0"/>
    <n v="1"/>
    <n v="2"/>
  </r>
  <r>
    <x v="21"/>
    <x v="106"/>
    <x v="0"/>
    <x v="2"/>
    <n v="0"/>
    <n v="1"/>
    <n v="0"/>
    <n v="0"/>
    <n v="1"/>
    <n v="0"/>
    <n v="0"/>
    <n v="0"/>
    <n v="1"/>
    <n v="1"/>
  </r>
  <r>
    <x v="21"/>
    <x v="106"/>
    <x v="0"/>
    <x v="4"/>
    <n v="3"/>
    <n v="0"/>
    <n v="0"/>
    <n v="0"/>
    <n v="2"/>
    <n v="0"/>
    <n v="1"/>
    <n v="1"/>
    <n v="1"/>
    <n v="3"/>
  </r>
  <r>
    <x v="21"/>
    <x v="106"/>
    <x v="1"/>
    <x v="0"/>
    <n v="6"/>
    <n v="7"/>
    <n v="1"/>
    <n v="1"/>
    <n v="9"/>
    <n v="5"/>
    <n v="1"/>
    <n v="4"/>
    <n v="4"/>
    <n v="14"/>
  </r>
  <r>
    <x v="21"/>
    <x v="106"/>
    <x v="1"/>
    <x v="5"/>
    <n v="1"/>
    <n v="0"/>
    <n v="0"/>
    <n v="0"/>
    <n v="0"/>
    <n v="1"/>
    <n v="0"/>
    <n v="0"/>
    <n v="0"/>
    <n v="1"/>
  </r>
  <r>
    <x v="21"/>
    <x v="106"/>
    <x v="1"/>
    <x v="1"/>
    <n v="0"/>
    <n v="0"/>
    <n v="1"/>
    <n v="1"/>
    <n v="1"/>
    <n v="0"/>
    <n v="0"/>
    <n v="0"/>
    <n v="1"/>
    <n v="1"/>
  </r>
  <r>
    <x v="21"/>
    <x v="106"/>
    <x v="1"/>
    <x v="3"/>
    <n v="0"/>
    <n v="0"/>
    <n v="1"/>
    <n v="0"/>
    <n v="1"/>
    <n v="0"/>
    <n v="0"/>
    <n v="0"/>
    <n v="1"/>
    <n v="1"/>
  </r>
  <r>
    <x v="21"/>
    <x v="106"/>
    <x v="1"/>
    <x v="2"/>
    <n v="0"/>
    <n v="0"/>
    <n v="1"/>
    <n v="1"/>
    <n v="1"/>
    <n v="0"/>
    <n v="0"/>
    <n v="1"/>
    <n v="0"/>
    <n v="1"/>
  </r>
  <r>
    <x v="21"/>
    <x v="106"/>
    <x v="1"/>
    <x v="4"/>
    <n v="2"/>
    <n v="1"/>
    <n v="1"/>
    <n v="0"/>
    <n v="2"/>
    <n v="2"/>
    <n v="0"/>
    <n v="1"/>
    <n v="1"/>
    <n v="4"/>
  </r>
  <r>
    <x v="21"/>
    <x v="107"/>
    <x v="0"/>
    <x v="0"/>
    <n v="10"/>
    <n v="7"/>
    <n v="3"/>
    <n v="2"/>
    <n v="12"/>
    <n v="8"/>
    <n v="1"/>
    <n v="4"/>
    <n v="7"/>
    <n v="20"/>
  </r>
  <r>
    <x v="21"/>
    <x v="107"/>
    <x v="0"/>
    <x v="1"/>
    <n v="0"/>
    <n v="2"/>
    <n v="0"/>
    <n v="0"/>
    <n v="2"/>
    <n v="0"/>
    <n v="0"/>
    <n v="2"/>
    <n v="0"/>
    <n v="2"/>
  </r>
  <r>
    <x v="21"/>
    <x v="107"/>
    <x v="0"/>
    <x v="4"/>
    <n v="1"/>
    <n v="0"/>
    <n v="0"/>
    <n v="0"/>
    <n v="0"/>
    <n v="1"/>
    <n v="0"/>
    <n v="0"/>
    <n v="0"/>
    <n v="1"/>
  </r>
  <r>
    <x v="21"/>
    <x v="107"/>
    <x v="1"/>
    <x v="0"/>
    <n v="9"/>
    <n v="3"/>
    <n v="1"/>
    <n v="0"/>
    <n v="4"/>
    <n v="8"/>
    <n v="0"/>
    <n v="2"/>
    <n v="3"/>
    <n v="13"/>
  </r>
  <r>
    <x v="21"/>
    <x v="107"/>
    <x v="1"/>
    <x v="5"/>
    <n v="1"/>
    <n v="0"/>
    <n v="0"/>
    <n v="0"/>
    <n v="0"/>
    <n v="1"/>
    <n v="0"/>
    <n v="0"/>
    <n v="0"/>
    <n v="1"/>
  </r>
  <r>
    <x v="21"/>
    <x v="107"/>
    <x v="1"/>
    <x v="1"/>
    <n v="0"/>
    <n v="1"/>
    <n v="0"/>
    <n v="0"/>
    <n v="1"/>
    <n v="0"/>
    <n v="0"/>
    <n v="1"/>
    <n v="0"/>
    <n v="1"/>
  </r>
  <r>
    <x v="21"/>
    <x v="173"/>
    <x v="0"/>
    <x v="0"/>
    <n v="15"/>
    <n v="7"/>
    <n v="1"/>
    <n v="0"/>
    <n v="11"/>
    <n v="10"/>
    <n v="1"/>
    <n v="6"/>
    <n v="6"/>
    <n v="23"/>
  </r>
  <r>
    <x v="21"/>
    <x v="173"/>
    <x v="0"/>
    <x v="2"/>
    <n v="2"/>
    <n v="0"/>
    <n v="0"/>
    <n v="0"/>
    <n v="0"/>
    <n v="2"/>
    <n v="0"/>
    <n v="0"/>
    <n v="0"/>
    <n v="2"/>
  </r>
  <r>
    <x v="21"/>
    <x v="173"/>
    <x v="0"/>
    <x v="4"/>
    <n v="1"/>
    <n v="2"/>
    <n v="3"/>
    <n v="3"/>
    <n v="6"/>
    <n v="0"/>
    <n v="0"/>
    <n v="3"/>
    <n v="3"/>
    <n v="6"/>
  </r>
  <r>
    <x v="21"/>
    <x v="173"/>
    <x v="1"/>
    <x v="0"/>
    <n v="4"/>
    <n v="0"/>
    <n v="2"/>
    <n v="1"/>
    <n v="2"/>
    <n v="2"/>
    <n v="0"/>
    <n v="2"/>
    <n v="2"/>
    <n v="6"/>
  </r>
  <r>
    <x v="21"/>
    <x v="173"/>
    <x v="1"/>
    <x v="3"/>
    <n v="0"/>
    <n v="0"/>
    <n v="1"/>
    <n v="1"/>
    <n v="1"/>
    <n v="0"/>
    <n v="0"/>
    <n v="0"/>
    <n v="1"/>
    <n v="1"/>
  </r>
  <r>
    <x v="21"/>
    <x v="173"/>
    <x v="1"/>
    <x v="2"/>
    <n v="1"/>
    <n v="0"/>
    <n v="0"/>
    <n v="0"/>
    <n v="0"/>
    <n v="1"/>
    <n v="0"/>
    <n v="0"/>
    <n v="0"/>
    <n v="1"/>
  </r>
  <r>
    <x v="21"/>
    <x v="173"/>
    <x v="1"/>
    <x v="4"/>
    <n v="1"/>
    <n v="0"/>
    <n v="1"/>
    <n v="1"/>
    <n v="2"/>
    <n v="0"/>
    <n v="0"/>
    <n v="1"/>
    <n v="1"/>
    <n v="2"/>
  </r>
  <r>
    <x v="21"/>
    <x v="108"/>
    <x v="0"/>
    <x v="0"/>
    <n v="9"/>
    <n v="3"/>
    <n v="3"/>
    <n v="1"/>
    <n v="8"/>
    <n v="7"/>
    <n v="0"/>
    <n v="1"/>
    <n v="7"/>
    <n v="15"/>
  </r>
  <r>
    <x v="21"/>
    <x v="108"/>
    <x v="0"/>
    <x v="5"/>
    <n v="0"/>
    <n v="1"/>
    <n v="0"/>
    <n v="0"/>
    <n v="1"/>
    <n v="0"/>
    <n v="0"/>
    <n v="1"/>
    <n v="0"/>
    <n v="1"/>
  </r>
  <r>
    <x v="21"/>
    <x v="108"/>
    <x v="0"/>
    <x v="1"/>
    <n v="1"/>
    <n v="1"/>
    <n v="0"/>
    <n v="0"/>
    <n v="1"/>
    <n v="1"/>
    <n v="0"/>
    <n v="0"/>
    <n v="1"/>
    <n v="2"/>
  </r>
  <r>
    <x v="21"/>
    <x v="108"/>
    <x v="0"/>
    <x v="3"/>
    <n v="1"/>
    <n v="0"/>
    <n v="0"/>
    <n v="0"/>
    <n v="0"/>
    <n v="1"/>
    <n v="0"/>
    <n v="0"/>
    <n v="0"/>
    <n v="1"/>
  </r>
  <r>
    <x v="21"/>
    <x v="108"/>
    <x v="0"/>
    <x v="4"/>
    <n v="1"/>
    <n v="0"/>
    <n v="0"/>
    <n v="0"/>
    <n v="0"/>
    <n v="1"/>
    <n v="0"/>
    <n v="0"/>
    <n v="0"/>
    <n v="1"/>
  </r>
  <r>
    <x v="21"/>
    <x v="108"/>
    <x v="1"/>
    <x v="0"/>
    <n v="7"/>
    <n v="2"/>
    <n v="2"/>
    <n v="1"/>
    <n v="4"/>
    <n v="7"/>
    <n v="0"/>
    <n v="1"/>
    <n v="3"/>
    <n v="11"/>
  </r>
  <r>
    <x v="21"/>
    <x v="108"/>
    <x v="1"/>
    <x v="5"/>
    <n v="1"/>
    <n v="0"/>
    <n v="0"/>
    <n v="0"/>
    <n v="0"/>
    <n v="0"/>
    <n v="0"/>
    <n v="1"/>
    <n v="0"/>
    <n v="1"/>
  </r>
  <r>
    <x v="21"/>
    <x v="108"/>
    <x v="1"/>
    <x v="4"/>
    <n v="1"/>
    <n v="0"/>
    <n v="0"/>
    <n v="0"/>
    <n v="0"/>
    <n v="1"/>
    <n v="0"/>
    <n v="0"/>
    <n v="0"/>
    <n v="1"/>
  </r>
  <r>
    <x v="21"/>
    <x v="109"/>
    <x v="0"/>
    <x v="0"/>
    <n v="11"/>
    <n v="6"/>
    <n v="3"/>
    <n v="1"/>
    <n v="10"/>
    <n v="8"/>
    <n v="1"/>
    <n v="4"/>
    <n v="7"/>
    <n v="20"/>
  </r>
  <r>
    <x v="21"/>
    <x v="109"/>
    <x v="0"/>
    <x v="5"/>
    <n v="1"/>
    <n v="0"/>
    <n v="1"/>
    <n v="0"/>
    <n v="2"/>
    <n v="0"/>
    <n v="1"/>
    <n v="0"/>
    <n v="1"/>
    <n v="2"/>
  </r>
  <r>
    <x v="21"/>
    <x v="109"/>
    <x v="0"/>
    <x v="1"/>
    <n v="1"/>
    <n v="0"/>
    <n v="0"/>
    <n v="0"/>
    <n v="1"/>
    <n v="0"/>
    <n v="0"/>
    <n v="0"/>
    <n v="1"/>
    <n v="1"/>
  </r>
  <r>
    <x v="21"/>
    <x v="109"/>
    <x v="0"/>
    <x v="3"/>
    <n v="1"/>
    <n v="0"/>
    <n v="0"/>
    <n v="0"/>
    <n v="0"/>
    <n v="0"/>
    <n v="0"/>
    <n v="1"/>
    <n v="0"/>
    <n v="1"/>
  </r>
  <r>
    <x v="21"/>
    <x v="109"/>
    <x v="0"/>
    <x v="2"/>
    <n v="0"/>
    <n v="0"/>
    <n v="1"/>
    <n v="0"/>
    <n v="1"/>
    <n v="0"/>
    <n v="0"/>
    <n v="0"/>
    <n v="1"/>
    <n v="1"/>
  </r>
  <r>
    <x v="21"/>
    <x v="109"/>
    <x v="1"/>
    <x v="0"/>
    <n v="7"/>
    <n v="4"/>
    <n v="3"/>
    <n v="1"/>
    <n v="8"/>
    <n v="5"/>
    <n v="1"/>
    <n v="4"/>
    <n v="4"/>
    <n v="14"/>
  </r>
  <r>
    <x v="21"/>
    <x v="109"/>
    <x v="1"/>
    <x v="1"/>
    <n v="1"/>
    <n v="0"/>
    <n v="0"/>
    <n v="0"/>
    <n v="0"/>
    <n v="1"/>
    <n v="0"/>
    <n v="0"/>
    <n v="0"/>
    <n v="1"/>
  </r>
  <r>
    <x v="21"/>
    <x v="109"/>
    <x v="1"/>
    <x v="3"/>
    <n v="0"/>
    <n v="1"/>
    <n v="0"/>
    <n v="0"/>
    <n v="1"/>
    <n v="0"/>
    <n v="0"/>
    <n v="1"/>
    <n v="0"/>
    <n v="1"/>
  </r>
  <r>
    <x v="21"/>
    <x v="109"/>
    <x v="1"/>
    <x v="4"/>
    <n v="3"/>
    <n v="0"/>
    <n v="1"/>
    <n v="1"/>
    <n v="1"/>
    <n v="2"/>
    <n v="1"/>
    <n v="0"/>
    <n v="1"/>
    <n v="4"/>
  </r>
  <r>
    <x v="21"/>
    <x v="110"/>
    <x v="0"/>
    <x v="0"/>
    <n v="11"/>
    <n v="6"/>
    <n v="0"/>
    <n v="1"/>
    <n v="7"/>
    <n v="8"/>
    <n v="3"/>
    <n v="1"/>
    <n v="5"/>
    <n v="17"/>
  </r>
  <r>
    <x v="21"/>
    <x v="110"/>
    <x v="0"/>
    <x v="1"/>
    <n v="1"/>
    <n v="0"/>
    <n v="0"/>
    <n v="0"/>
    <n v="1"/>
    <n v="0"/>
    <n v="0"/>
    <n v="1"/>
    <n v="0"/>
    <n v="1"/>
  </r>
  <r>
    <x v="21"/>
    <x v="110"/>
    <x v="0"/>
    <x v="3"/>
    <n v="1"/>
    <n v="0"/>
    <n v="0"/>
    <n v="0"/>
    <n v="1"/>
    <n v="0"/>
    <n v="0"/>
    <n v="1"/>
    <n v="0"/>
    <n v="1"/>
  </r>
  <r>
    <x v="21"/>
    <x v="110"/>
    <x v="0"/>
    <x v="2"/>
    <n v="2"/>
    <n v="0"/>
    <n v="0"/>
    <n v="0"/>
    <n v="2"/>
    <n v="0"/>
    <n v="0"/>
    <n v="2"/>
    <n v="0"/>
    <n v="2"/>
  </r>
  <r>
    <x v="21"/>
    <x v="110"/>
    <x v="0"/>
    <x v="4"/>
    <n v="3"/>
    <n v="0"/>
    <n v="0"/>
    <n v="0"/>
    <n v="0"/>
    <n v="2"/>
    <n v="0"/>
    <n v="1"/>
    <n v="0"/>
    <n v="3"/>
  </r>
  <r>
    <x v="21"/>
    <x v="110"/>
    <x v="1"/>
    <x v="0"/>
    <n v="6"/>
    <n v="4"/>
    <n v="5"/>
    <n v="2"/>
    <n v="10"/>
    <n v="4"/>
    <n v="1"/>
    <n v="3"/>
    <n v="7"/>
    <n v="15"/>
  </r>
  <r>
    <x v="21"/>
    <x v="110"/>
    <x v="1"/>
    <x v="1"/>
    <n v="0"/>
    <n v="0"/>
    <n v="1"/>
    <n v="1"/>
    <n v="1"/>
    <n v="0"/>
    <n v="0"/>
    <n v="0"/>
    <n v="1"/>
    <n v="1"/>
  </r>
  <r>
    <x v="21"/>
    <x v="110"/>
    <x v="1"/>
    <x v="3"/>
    <n v="0"/>
    <n v="0"/>
    <n v="1"/>
    <n v="0"/>
    <n v="1"/>
    <n v="0"/>
    <n v="0"/>
    <n v="0"/>
    <n v="1"/>
    <n v="1"/>
  </r>
  <r>
    <x v="21"/>
    <x v="110"/>
    <x v="1"/>
    <x v="4"/>
    <n v="2"/>
    <n v="0"/>
    <n v="0"/>
    <n v="0"/>
    <n v="0"/>
    <n v="2"/>
    <n v="0"/>
    <n v="0"/>
    <n v="0"/>
    <n v="2"/>
  </r>
  <r>
    <x v="21"/>
    <x v="111"/>
    <x v="0"/>
    <x v="0"/>
    <n v="16"/>
    <n v="4"/>
    <n v="4"/>
    <n v="1"/>
    <n v="9"/>
    <n v="12"/>
    <n v="1"/>
    <n v="4"/>
    <n v="7"/>
    <n v="24"/>
  </r>
  <r>
    <x v="21"/>
    <x v="111"/>
    <x v="0"/>
    <x v="5"/>
    <n v="1"/>
    <n v="0"/>
    <n v="0"/>
    <n v="0"/>
    <n v="0"/>
    <n v="1"/>
    <n v="0"/>
    <n v="0"/>
    <n v="0"/>
    <n v="1"/>
  </r>
  <r>
    <x v="21"/>
    <x v="111"/>
    <x v="0"/>
    <x v="4"/>
    <n v="1"/>
    <n v="0"/>
    <n v="0"/>
    <n v="0"/>
    <n v="1"/>
    <n v="0"/>
    <n v="0"/>
    <n v="0"/>
    <n v="1"/>
    <n v="1"/>
  </r>
  <r>
    <x v="21"/>
    <x v="111"/>
    <x v="1"/>
    <x v="0"/>
    <n v="2"/>
    <n v="1"/>
    <n v="5"/>
    <n v="3"/>
    <n v="7"/>
    <n v="1"/>
    <n v="0"/>
    <n v="4"/>
    <n v="3"/>
    <n v="8"/>
  </r>
  <r>
    <x v="21"/>
    <x v="111"/>
    <x v="1"/>
    <x v="1"/>
    <n v="0"/>
    <n v="1"/>
    <n v="0"/>
    <n v="0"/>
    <n v="1"/>
    <n v="0"/>
    <n v="0"/>
    <n v="0"/>
    <n v="1"/>
    <n v="1"/>
  </r>
  <r>
    <x v="21"/>
    <x v="111"/>
    <x v="1"/>
    <x v="2"/>
    <n v="1"/>
    <n v="0"/>
    <n v="0"/>
    <n v="0"/>
    <n v="0"/>
    <n v="1"/>
    <n v="0"/>
    <n v="0"/>
    <n v="0"/>
    <n v="1"/>
  </r>
  <r>
    <x v="21"/>
    <x v="174"/>
    <x v="0"/>
    <x v="0"/>
    <n v="24"/>
    <n v="8"/>
    <n v="1"/>
    <n v="0"/>
    <n v="15"/>
    <n v="16"/>
    <n v="2"/>
    <n v="6"/>
    <n v="9"/>
    <n v="33"/>
  </r>
  <r>
    <x v="21"/>
    <x v="174"/>
    <x v="0"/>
    <x v="5"/>
    <n v="2"/>
    <n v="0"/>
    <n v="0"/>
    <n v="0"/>
    <n v="2"/>
    <n v="0"/>
    <n v="0"/>
    <n v="1"/>
    <n v="1"/>
    <n v="2"/>
  </r>
  <r>
    <x v="21"/>
    <x v="174"/>
    <x v="0"/>
    <x v="2"/>
    <n v="0"/>
    <n v="1"/>
    <n v="0"/>
    <n v="0"/>
    <n v="1"/>
    <n v="0"/>
    <n v="0"/>
    <n v="1"/>
    <n v="0"/>
    <n v="1"/>
  </r>
  <r>
    <x v="21"/>
    <x v="174"/>
    <x v="0"/>
    <x v="4"/>
    <n v="0"/>
    <n v="3"/>
    <n v="0"/>
    <n v="0"/>
    <n v="3"/>
    <n v="0"/>
    <n v="0"/>
    <n v="3"/>
    <n v="0"/>
    <n v="3"/>
  </r>
  <r>
    <x v="21"/>
    <x v="174"/>
    <x v="1"/>
    <x v="0"/>
    <n v="3"/>
    <n v="4"/>
    <n v="1"/>
    <n v="0"/>
    <n v="7"/>
    <n v="1"/>
    <n v="1"/>
    <n v="1"/>
    <n v="5"/>
    <n v="8"/>
  </r>
  <r>
    <x v="21"/>
    <x v="174"/>
    <x v="1"/>
    <x v="5"/>
    <n v="0"/>
    <n v="1"/>
    <n v="0"/>
    <n v="0"/>
    <n v="1"/>
    <n v="0"/>
    <n v="0"/>
    <n v="0"/>
    <n v="1"/>
    <n v="1"/>
  </r>
  <r>
    <x v="21"/>
    <x v="174"/>
    <x v="1"/>
    <x v="1"/>
    <n v="1"/>
    <n v="0"/>
    <n v="0"/>
    <n v="0"/>
    <n v="0"/>
    <n v="0"/>
    <n v="1"/>
    <n v="0"/>
    <n v="0"/>
    <n v="1"/>
  </r>
  <r>
    <x v="21"/>
    <x v="112"/>
    <x v="0"/>
    <x v="0"/>
    <n v="9"/>
    <n v="9"/>
    <n v="5"/>
    <n v="3"/>
    <n v="15"/>
    <n v="6"/>
    <n v="1"/>
    <n v="4"/>
    <n v="12"/>
    <n v="23"/>
  </r>
  <r>
    <x v="21"/>
    <x v="112"/>
    <x v="0"/>
    <x v="5"/>
    <n v="2"/>
    <n v="0"/>
    <n v="0"/>
    <n v="0"/>
    <n v="1"/>
    <n v="1"/>
    <n v="0"/>
    <n v="1"/>
    <n v="0"/>
    <n v="2"/>
  </r>
  <r>
    <x v="21"/>
    <x v="112"/>
    <x v="0"/>
    <x v="1"/>
    <n v="0"/>
    <n v="1"/>
    <n v="0"/>
    <n v="0"/>
    <n v="1"/>
    <n v="0"/>
    <n v="0"/>
    <n v="1"/>
    <n v="0"/>
    <n v="1"/>
  </r>
  <r>
    <x v="21"/>
    <x v="112"/>
    <x v="0"/>
    <x v="2"/>
    <n v="0"/>
    <n v="0"/>
    <n v="1"/>
    <n v="0"/>
    <n v="1"/>
    <n v="0"/>
    <n v="0"/>
    <n v="0"/>
    <n v="1"/>
    <n v="1"/>
  </r>
  <r>
    <x v="21"/>
    <x v="112"/>
    <x v="0"/>
    <x v="4"/>
    <n v="0"/>
    <n v="3"/>
    <n v="1"/>
    <n v="1"/>
    <n v="4"/>
    <n v="0"/>
    <n v="0"/>
    <n v="3"/>
    <n v="1"/>
    <n v="4"/>
  </r>
  <r>
    <x v="21"/>
    <x v="112"/>
    <x v="1"/>
    <x v="0"/>
    <n v="6"/>
    <n v="3"/>
    <n v="2"/>
    <n v="1"/>
    <n v="8"/>
    <n v="2"/>
    <n v="1"/>
    <n v="5"/>
    <n v="3"/>
    <n v="11"/>
  </r>
  <r>
    <x v="21"/>
    <x v="112"/>
    <x v="1"/>
    <x v="5"/>
    <n v="1"/>
    <n v="0"/>
    <n v="0"/>
    <n v="0"/>
    <n v="0"/>
    <n v="1"/>
    <n v="0"/>
    <n v="0"/>
    <n v="0"/>
    <n v="1"/>
  </r>
  <r>
    <x v="21"/>
    <x v="112"/>
    <x v="1"/>
    <x v="3"/>
    <n v="1"/>
    <n v="0"/>
    <n v="0"/>
    <n v="0"/>
    <n v="0"/>
    <n v="1"/>
    <n v="0"/>
    <n v="0"/>
    <n v="0"/>
    <n v="1"/>
  </r>
  <r>
    <x v="21"/>
    <x v="112"/>
    <x v="1"/>
    <x v="4"/>
    <n v="0"/>
    <n v="0"/>
    <n v="1"/>
    <n v="0"/>
    <n v="1"/>
    <n v="0"/>
    <n v="0"/>
    <n v="0"/>
    <n v="1"/>
    <n v="1"/>
  </r>
  <r>
    <x v="21"/>
    <x v="113"/>
    <x v="0"/>
    <x v="0"/>
    <n v="12"/>
    <n v="5"/>
    <n v="3"/>
    <n v="2"/>
    <n v="11"/>
    <n v="8"/>
    <n v="2"/>
    <n v="1"/>
    <n v="9"/>
    <n v="20"/>
  </r>
  <r>
    <x v="21"/>
    <x v="113"/>
    <x v="0"/>
    <x v="5"/>
    <n v="2"/>
    <n v="0"/>
    <n v="0"/>
    <n v="0"/>
    <n v="1"/>
    <n v="1"/>
    <n v="0"/>
    <n v="0"/>
    <n v="1"/>
    <n v="2"/>
  </r>
  <r>
    <x v="21"/>
    <x v="113"/>
    <x v="0"/>
    <x v="3"/>
    <n v="0"/>
    <n v="1"/>
    <n v="0"/>
    <n v="0"/>
    <n v="1"/>
    <n v="0"/>
    <n v="0"/>
    <n v="1"/>
    <n v="0"/>
    <n v="1"/>
  </r>
  <r>
    <x v="21"/>
    <x v="113"/>
    <x v="0"/>
    <x v="4"/>
    <n v="0"/>
    <n v="2"/>
    <n v="1"/>
    <n v="1"/>
    <n v="3"/>
    <n v="0"/>
    <n v="0"/>
    <n v="1"/>
    <n v="2"/>
    <n v="3"/>
  </r>
  <r>
    <x v="21"/>
    <x v="113"/>
    <x v="1"/>
    <x v="0"/>
    <n v="5"/>
    <n v="4"/>
    <n v="3"/>
    <n v="1"/>
    <n v="8"/>
    <n v="4"/>
    <n v="1"/>
    <n v="4"/>
    <n v="3"/>
    <n v="12"/>
  </r>
  <r>
    <x v="21"/>
    <x v="113"/>
    <x v="1"/>
    <x v="1"/>
    <n v="0"/>
    <n v="0"/>
    <n v="1"/>
    <n v="1"/>
    <n v="1"/>
    <n v="0"/>
    <n v="0"/>
    <n v="0"/>
    <n v="1"/>
    <n v="1"/>
  </r>
  <r>
    <x v="21"/>
    <x v="9"/>
    <x v="0"/>
    <x v="0"/>
    <n v="16"/>
    <n v="8"/>
    <n v="1"/>
    <n v="0"/>
    <n v="13"/>
    <n v="10"/>
    <n v="1"/>
    <n v="11"/>
    <n v="3"/>
    <n v="25"/>
  </r>
  <r>
    <x v="21"/>
    <x v="9"/>
    <x v="0"/>
    <x v="5"/>
    <n v="0"/>
    <n v="0"/>
    <n v="1"/>
    <n v="0"/>
    <n v="1"/>
    <n v="0"/>
    <n v="0"/>
    <n v="0"/>
    <n v="1"/>
    <n v="1"/>
  </r>
  <r>
    <x v="21"/>
    <x v="9"/>
    <x v="0"/>
    <x v="1"/>
    <n v="0"/>
    <n v="0"/>
    <n v="1"/>
    <n v="0"/>
    <n v="1"/>
    <n v="0"/>
    <n v="0"/>
    <n v="0"/>
    <n v="1"/>
    <n v="1"/>
  </r>
  <r>
    <x v="21"/>
    <x v="9"/>
    <x v="0"/>
    <x v="3"/>
    <n v="0"/>
    <n v="0"/>
    <n v="1"/>
    <n v="1"/>
    <n v="1"/>
    <n v="0"/>
    <n v="0"/>
    <n v="1"/>
    <n v="0"/>
    <n v="1"/>
  </r>
  <r>
    <x v="21"/>
    <x v="9"/>
    <x v="0"/>
    <x v="2"/>
    <n v="0"/>
    <n v="1"/>
    <n v="0"/>
    <n v="0"/>
    <n v="1"/>
    <n v="0"/>
    <n v="0"/>
    <n v="1"/>
    <n v="0"/>
    <n v="1"/>
  </r>
  <r>
    <x v="21"/>
    <x v="9"/>
    <x v="0"/>
    <x v="4"/>
    <n v="3"/>
    <n v="1"/>
    <n v="0"/>
    <n v="0"/>
    <n v="1"/>
    <n v="2"/>
    <n v="0"/>
    <n v="2"/>
    <n v="0"/>
    <n v="4"/>
  </r>
  <r>
    <x v="21"/>
    <x v="9"/>
    <x v="1"/>
    <x v="0"/>
    <n v="7"/>
    <n v="0"/>
    <n v="2"/>
    <n v="1"/>
    <n v="3"/>
    <n v="4"/>
    <n v="0"/>
    <n v="3"/>
    <n v="2"/>
    <n v="9"/>
  </r>
  <r>
    <x v="21"/>
    <x v="9"/>
    <x v="1"/>
    <x v="1"/>
    <n v="1"/>
    <n v="0"/>
    <n v="0"/>
    <n v="0"/>
    <n v="0"/>
    <n v="1"/>
    <n v="0"/>
    <n v="0"/>
    <n v="0"/>
    <n v="1"/>
  </r>
  <r>
    <x v="21"/>
    <x v="9"/>
    <x v="1"/>
    <x v="4"/>
    <n v="1"/>
    <n v="2"/>
    <n v="1"/>
    <n v="1"/>
    <n v="3"/>
    <n v="1"/>
    <n v="1"/>
    <n v="0"/>
    <n v="2"/>
    <n v="4"/>
  </r>
  <r>
    <x v="21"/>
    <x v="114"/>
    <x v="0"/>
    <x v="0"/>
    <n v="9"/>
    <n v="9"/>
    <n v="1"/>
    <n v="0"/>
    <n v="12"/>
    <n v="4"/>
    <n v="1"/>
    <n v="8"/>
    <n v="6"/>
    <n v="19"/>
  </r>
  <r>
    <x v="21"/>
    <x v="114"/>
    <x v="0"/>
    <x v="5"/>
    <n v="1"/>
    <n v="2"/>
    <n v="1"/>
    <n v="1"/>
    <n v="3"/>
    <n v="1"/>
    <n v="0"/>
    <n v="1"/>
    <n v="2"/>
    <n v="4"/>
  </r>
  <r>
    <x v="21"/>
    <x v="114"/>
    <x v="0"/>
    <x v="1"/>
    <n v="0"/>
    <n v="1"/>
    <n v="0"/>
    <n v="0"/>
    <n v="1"/>
    <n v="0"/>
    <n v="0"/>
    <n v="0"/>
    <n v="1"/>
    <n v="1"/>
  </r>
  <r>
    <x v="21"/>
    <x v="114"/>
    <x v="0"/>
    <x v="3"/>
    <n v="2"/>
    <n v="0"/>
    <n v="0"/>
    <n v="0"/>
    <n v="1"/>
    <n v="1"/>
    <n v="0"/>
    <n v="1"/>
    <n v="0"/>
    <n v="2"/>
  </r>
  <r>
    <x v="21"/>
    <x v="114"/>
    <x v="0"/>
    <x v="2"/>
    <n v="1"/>
    <n v="0"/>
    <n v="0"/>
    <n v="0"/>
    <n v="0"/>
    <n v="1"/>
    <n v="0"/>
    <n v="0"/>
    <n v="0"/>
    <n v="1"/>
  </r>
  <r>
    <x v="21"/>
    <x v="114"/>
    <x v="0"/>
    <x v="4"/>
    <n v="1"/>
    <n v="0"/>
    <n v="0"/>
    <n v="0"/>
    <n v="0"/>
    <n v="1"/>
    <n v="0"/>
    <n v="0"/>
    <n v="0"/>
    <n v="1"/>
  </r>
  <r>
    <x v="21"/>
    <x v="114"/>
    <x v="1"/>
    <x v="0"/>
    <n v="5"/>
    <n v="1"/>
    <n v="2"/>
    <n v="2"/>
    <n v="5"/>
    <n v="2"/>
    <n v="1"/>
    <n v="3"/>
    <n v="2"/>
    <n v="8"/>
  </r>
  <r>
    <x v="21"/>
    <x v="114"/>
    <x v="1"/>
    <x v="5"/>
    <n v="1"/>
    <n v="0"/>
    <n v="0"/>
    <n v="0"/>
    <n v="0"/>
    <n v="0"/>
    <n v="0"/>
    <n v="1"/>
    <n v="0"/>
    <n v="1"/>
  </r>
  <r>
    <x v="21"/>
    <x v="114"/>
    <x v="1"/>
    <x v="3"/>
    <n v="1"/>
    <n v="0"/>
    <n v="0"/>
    <n v="0"/>
    <n v="0"/>
    <n v="1"/>
    <n v="0"/>
    <n v="0"/>
    <n v="0"/>
    <n v="1"/>
  </r>
  <r>
    <x v="21"/>
    <x v="114"/>
    <x v="1"/>
    <x v="4"/>
    <n v="2"/>
    <n v="0"/>
    <n v="0"/>
    <n v="0"/>
    <n v="0"/>
    <n v="2"/>
    <n v="0"/>
    <n v="0"/>
    <n v="0"/>
    <n v="2"/>
  </r>
  <r>
    <x v="21"/>
    <x v="175"/>
    <x v="0"/>
    <x v="0"/>
    <n v="19"/>
    <n v="5"/>
    <n v="2"/>
    <n v="2"/>
    <n v="8"/>
    <n v="14"/>
    <n v="3"/>
    <n v="2"/>
    <n v="7"/>
    <n v="26"/>
  </r>
  <r>
    <x v="21"/>
    <x v="175"/>
    <x v="0"/>
    <x v="5"/>
    <n v="0"/>
    <n v="0"/>
    <n v="1"/>
    <n v="0"/>
    <n v="1"/>
    <n v="0"/>
    <n v="0"/>
    <n v="0"/>
    <n v="1"/>
    <n v="1"/>
  </r>
  <r>
    <x v="21"/>
    <x v="175"/>
    <x v="0"/>
    <x v="3"/>
    <n v="2"/>
    <n v="0"/>
    <n v="0"/>
    <n v="0"/>
    <n v="0"/>
    <n v="1"/>
    <n v="0"/>
    <n v="1"/>
    <n v="0"/>
    <n v="2"/>
  </r>
  <r>
    <x v="21"/>
    <x v="175"/>
    <x v="0"/>
    <x v="4"/>
    <n v="2"/>
    <n v="0"/>
    <n v="0"/>
    <n v="0"/>
    <n v="0"/>
    <n v="1"/>
    <n v="1"/>
    <n v="0"/>
    <n v="0"/>
    <n v="2"/>
  </r>
  <r>
    <x v="21"/>
    <x v="175"/>
    <x v="1"/>
    <x v="0"/>
    <n v="5"/>
    <n v="0"/>
    <n v="3"/>
    <n v="2"/>
    <n v="4"/>
    <n v="3"/>
    <n v="0"/>
    <n v="2"/>
    <n v="3"/>
    <n v="8"/>
  </r>
  <r>
    <x v="21"/>
    <x v="175"/>
    <x v="1"/>
    <x v="1"/>
    <n v="0"/>
    <n v="0"/>
    <n v="1"/>
    <n v="1"/>
    <n v="1"/>
    <n v="0"/>
    <n v="0"/>
    <n v="0"/>
    <n v="1"/>
    <n v="1"/>
  </r>
  <r>
    <x v="21"/>
    <x v="175"/>
    <x v="1"/>
    <x v="2"/>
    <n v="1"/>
    <n v="0"/>
    <n v="0"/>
    <n v="0"/>
    <n v="1"/>
    <n v="0"/>
    <n v="0"/>
    <n v="1"/>
    <n v="0"/>
    <n v="1"/>
  </r>
  <r>
    <x v="21"/>
    <x v="175"/>
    <x v="1"/>
    <x v="4"/>
    <n v="1"/>
    <n v="0"/>
    <n v="0"/>
    <n v="0"/>
    <n v="0"/>
    <n v="1"/>
    <n v="0"/>
    <n v="0"/>
    <n v="0"/>
    <n v="1"/>
  </r>
  <r>
    <x v="21"/>
    <x v="115"/>
    <x v="0"/>
    <x v="0"/>
    <n v="13"/>
    <n v="3"/>
    <n v="3"/>
    <n v="0"/>
    <n v="9"/>
    <n v="7"/>
    <n v="2"/>
    <n v="4"/>
    <n v="6"/>
    <n v="19"/>
  </r>
  <r>
    <x v="21"/>
    <x v="115"/>
    <x v="0"/>
    <x v="1"/>
    <n v="1"/>
    <n v="0"/>
    <n v="0"/>
    <n v="0"/>
    <n v="0"/>
    <n v="1"/>
    <n v="0"/>
    <n v="0"/>
    <n v="0"/>
    <n v="1"/>
  </r>
  <r>
    <x v="21"/>
    <x v="115"/>
    <x v="0"/>
    <x v="3"/>
    <n v="1"/>
    <n v="0"/>
    <n v="0"/>
    <n v="0"/>
    <n v="0"/>
    <n v="0"/>
    <n v="0"/>
    <n v="1"/>
    <n v="0"/>
    <n v="1"/>
  </r>
  <r>
    <x v="21"/>
    <x v="115"/>
    <x v="0"/>
    <x v="4"/>
    <n v="5"/>
    <n v="1"/>
    <n v="0"/>
    <n v="0"/>
    <n v="4"/>
    <n v="2"/>
    <n v="0"/>
    <n v="3"/>
    <n v="1"/>
    <n v="6"/>
  </r>
  <r>
    <x v="21"/>
    <x v="115"/>
    <x v="1"/>
    <x v="0"/>
    <n v="4"/>
    <n v="2"/>
    <n v="6"/>
    <n v="2"/>
    <n v="9"/>
    <n v="2"/>
    <n v="0"/>
    <n v="2"/>
    <n v="8"/>
    <n v="12"/>
  </r>
  <r>
    <x v="21"/>
    <x v="115"/>
    <x v="1"/>
    <x v="5"/>
    <n v="1"/>
    <n v="0"/>
    <n v="0"/>
    <n v="0"/>
    <n v="0"/>
    <n v="1"/>
    <n v="0"/>
    <n v="0"/>
    <n v="0"/>
    <n v="1"/>
  </r>
  <r>
    <x v="21"/>
    <x v="115"/>
    <x v="1"/>
    <x v="3"/>
    <n v="0"/>
    <n v="0"/>
    <n v="1"/>
    <n v="1"/>
    <n v="1"/>
    <n v="0"/>
    <n v="0"/>
    <n v="0"/>
    <n v="1"/>
    <n v="1"/>
  </r>
  <r>
    <x v="21"/>
    <x v="115"/>
    <x v="1"/>
    <x v="4"/>
    <n v="0"/>
    <n v="0"/>
    <n v="1"/>
    <n v="0"/>
    <n v="1"/>
    <n v="0"/>
    <n v="0"/>
    <n v="1"/>
    <n v="0"/>
    <n v="1"/>
  </r>
  <r>
    <x v="21"/>
    <x v="176"/>
    <x v="0"/>
    <x v="0"/>
    <n v="11"/>
    <n v="7"/>
    <n v="2"/>
    <n v="0"/>
    <n v="12"/>
    <n v="7"/>
    <n v="2"/>
    <n v="5"/>
    <n v="6"/>
    <n v="20"/>
  </r>
  <r>
    <x v="21"/>
    <x v="176"/>
    <x v="0"/>
    <x v="5"/>
    <n v="1"/>
    <n v="1"/>
    <n v="1"/>
    <n v="0"/>
    <n v="2"/>
    <n v="0"/>
    <n v="0"/>
    <n v="1"/>
    <n v="2"/>
    <n v="3"/>
  </r>
  <r>
    <x v="21"/>
    <x v="176"/>
    <x v="0"/>
    <x v="1"/>
    <n v="1"/>
    <n v="1"/>
    <n v="1"/>
    <n v="0"/>
    <n v="3"/>
    <n v="0"/>
    <n v="0"/>
    <n v="3"/>
    <n v="0"/>
    <n v="3"/>
  </r>
  <r>
    <x v="21"/>
    <x v="176"/>
    <x v="0"/>
    <x v="3"/>
    <n v="2"/>
    <n v="0"/>
    <n v="0"/>
    <n v="0"/>
    <n v="1"/>
    <n v="0"/>
    <n v="0"/>
    <n v="2"/>
    <n v="0"/>
    <n v="2"/>
  </r>
  <r>
    <x v="21"/>
    <x v="176"/>
    <x v="0"/>
    <x v="4"/>
    <n v="2"/>
    <n v="1"/>
    <n v="1"/>
    <n v="1"/>
    <n v="2"/>
    <n v="2"/>
    <n v="0"/>
    <n v="0"/>
    <n v="2"/>
    <n v="4"/>
  </r>
  <r>
    <x v="21"/>
    <x v="176"/>
    <x v="1"/>
    <x v="0"/>
    <n v="9"/>
    <n v="1"/>
    <n v="2"/>
    <n v="1"/>
    <n v="8"/>
    <n v="3"/>
    <n v="1"/>
    <n v="4"/>
    <n v="4"/>
    <n v="12"/>
  </r>
  <r>
    <x v="21"/>
    <x v="176"/>
    <x v="1"/>
    <x v="2"/>
    <n v="1"/>
    <n v="0"/>
    <n v="0"/>
    <n v="0"/>
    <n v="1"/>
    <n v="0"/>
    <n v="0"/>
    <n v="0"/>
    <n v="1"/>
    <n v="1"/>
  </r>
  <r>
    <x v="21"/>
    <x v="176"/>
    <x v="1"/>
    <x v="4"/>
    <n v="1"/>
    <n v="0"/>
    <n v="1"/>
    <n v="0"/>
    <n v="1"/>
    <n v="1"/>
    <n v="0"/>
    <n v="1"/>
    <n v="0"/>
    <n v="2"/>
  </r>
  <r>
    <x v="21"/>
    <x v="116"/>
    <x v="0"/>
    <x v="0"/>
    <n v="10"/>
    <n v="8"/>
    <n v="4"/>
    <n v="1"/>
    <n v="15"/>
    <n v="4"/>
    <n v="1"/>
    <n v="5"/>
    <n v="12"/>
    <n v="22"/>
  </r>
  <r>
    <x v="21"/>
    <x v="116"/>
    <x v="0"/>
    <x v="5"/>
    <n v="0"/>
    <n v="0"/>
    <n v="1"/>
    <n v="0"/>
    <n v="1"/>
    <n v="0"/>
    <n v="0"/>
    <n v="0"/>
    <n v="1"/>
    <n v="1"/>
  </r>
  <r>
    <x v="21"/>
    <x v="116"/>
    <x v="0"/>
    <x v="3"/>
    <n v="2"/>
    <n v="1"/>
    <n v="0"/>
    <n v="0"/>
    <n v="3"/>
    <n v="0"/>
    <n v="0"/>
    <n v="1"/>
    <n v="2"/>
    <n v="3"/>
  </r>
  <r>
    <x v="21"/>
    <x v="116"/>
    <x v="0"/>
    <x v="4"/>
    <n v="0"/>
    <n v="1"/>
    <n v="0"/>
    <n v="0"/>
    <n v="1"/>
    <n v="0"/>
    <n v="0"/>
    <n v="0"/>
    <n v="1"/>
    <n v="1"/>
  </r>
  <r>
    <x v="21"/>
    <x v="116"/>
    <x v="1"/>
    <x v="0"/>
    <n v="5"/>
    <n v="2"/>
    <n v="1"/>
    <n v="1"/>
    <n v="4"/>
    <n v="4"/>
    <n v="1"/>
    <n v="1"/>
    <n v="2"/>
    <n v="8"/>
  </r>
  <r>
    <x v="21"/>
    <x v="116"/>
    <x v="1"/>
    <x v="5"/>
    <n v="2"/>
    <n v="0"/>
    <n v="1"/>
    <n v="0"/>
    <n v="1"/>
    <n v="2"/>
    <n v="0"/>
    <n v="0"/>
    <n v="1"/>
    <n v="3"/>
  </r>
  <r>
    <x v="21"/>
    <x v="116"/>
    <x v="1"/>
    <x v="1"/>
    <n v="1"/>
    <n v="0"/>
    <n v="0"/>
    <n v="0"/>
    <n v="0"/>
    <n v="1"/>
    <n v="0"/>
    <n v="0"/>
    <n v="0"/>
    <n v="1"/>
  </r>
  <r>
    <x v="21"/>
    <x v="116"/>
    <x v="1"/>
    <x v="2"/>
    <n v="2"/>
    <n v="0"/>
    <n v="0"/>
    <n v="0"/>
    <n v="0"/>
    <n v="1"/>
    <n v="0"/>
    <n v="1"/>
    <n v="0"/>
    <n v="2"/>
  </r>
  <r>
    <x v="21"/>
    <x v="116"/>
    <x v="1"/>
    <x v="4"/>
    <n v="2"/>
    <n v="1"/>
    <n v="0"/>
    <n v="0"/>
    <n v="1"/>
    <n v="1"/>
    <n v="0"/>
    <n v="2"/>
    <n v="0"/>
    <n v="3"/>
  </r>
  <r>
    <x v="21"/>
    <x v="117"/>
    <x v="0"/>
    <x v="0"/>
    <n v="9"/>
    <n v="11"/>
    <n v="5"/>
    <n v="2"/>
    <n v="18"/>
    <n v="5"/>
    <n v="3"/>
    <n v="7"/>
    <n v="10"/>
    <n v="25"/>
  </r>
  <r>
    <x v="21"/>
    <x v="117"/>
    <x v="0"/>
    <x v="3"/>
    <n v="0"/>
    <n v="1"/>
    <n v="0"/>
    <n v="0"/>
    <n v="1"/>
    <n v="0"/>
    <n v="0"/>
    <n v="0"/>
    <n v="1"/>
    <n v="1"/>
  </r>
  <r>
    <x v="21"/>
    <x v="117"/>
    <x v="0"/>
    <x v="2"/>
    <n v="0"/>
    <n v="1"/>
    <n v="0"/>
    <n v="0"/>
    <n v="1"/>
    <n v="0"/>
    <n v="0"/>
    <n v="0"/>
    <n v="1"/>
    <n v="1"/>
  </r>
  <r>
    <x v="21"/>
    <x v="117"/>
    <x v="0"/>
    <x v="4"/>
    <n v="1"/>
    <n v="0"/>
    <n v="1"/>
    <n v="1"/>
    <n v="1"/>
    <n v="1"/>
    <n v="0"/>
    <n v="0"/>
    <n v="1"/>
    <n v="2"/>
  </r>
  <r>
    <x v="21"/>
    <x v="117"/>
    <x v="1"/>
    <x v="0"/>
    <n v="8"/>
    <n v="2"/>
    <n v="1"/>
    <n v="0"/>
    <n v="5"/>
    <n v="5"/>
    <n v="2"/>
    <n v="2"/>
    <n v="2"/>
    <n v="11"/>
  </r>
  <r>
    <x v="21"/>
    <x v="117"/>
    <x v="1"/>
    <x v="3"/>
    <n v="1"/>
    <n v="0"/>
    <n v="0"/>
    <n v="0"/>
    <n v="0"/>
    <n v="1"/>
    <n v="0"/>
    <n v="0"/>
    <n v="0"/>
    <n v="1"/>
  </r>
  <r>
    <x v="21"/>
    <x v="117"/>
    <x v="1"/>
    <x v="2"/>
    <n v="1"/>
    <n v="0"/>
    <n v="0"/>
    <n v="0"/>
    <n v="1"/>
    <n v="0"/>
    <n v="0"/>
    <n v="1"/>
    <n v="0"/>
    <n v="1"/>
  </r>
  <r>
    <x v="21"/>
    <x v="117"/>
    <x v="1"/>
    <x v="4"/>
    <n v="0"/>
    <n v="1"/>
    <n v="0"/>
    <n v="0"/>
    <n v="1"/>
    <n v="0"/>
    <n v="0"/>
    <n v="0"/>
    <n v="1"/>
    <n v="1"/>
  </r>
  <r>
    <x v="21"/>
    <x v="177"/>
    <x v="0"/>
    <x v="0"/>
    <n v="12"/>
    <n v="9"/>
    <n v="3"/>
    <n v="1"/>
    <n v="14"/>
    <n v="6"/>
    <n v="2"/>
    <n v="7"/>
    <n v="9"/>
    <n v="24"/>
  </r>
  <r>
    <x v="21"/>
    <x v="177"/>
    <x v="0"/>
    <x v="4"/>
    <n v="3"/>
    <n v="0"/>
    <n v="1"/>
    <n v="1"/>
    <n v="2"/>
    <n v="1"/>
    <n v="0"/>
    <n v="2"/>
    <n v="1"/>
    <n v="4"/>
  </r>
  <r>
    <x v="21"/>
    <x v="177"/>
    <x v="1"/>
    <x v="0"/>
    <n v="9"/>
    <n v="3"/>
    <n v="1"/>
    <n v="1"/>
    <n v="6"/>
    <n v="6"/>
    <n v="1"/>
    <n v="3"/>
    <n v="3"/>
    <n v="13"/>
  </r>
  <r>
    <x v="21"/>
    <x v="177"/>
    <x v="1"/>
    <x v="4"/>
    <n v="3"/>
    <n v="1"/>
    <n v="0"/>
    <n v="0"/>
    <n v="4"/>
    <n v="0"/>
    <n v="0"/>
    <n v="1"/>
    <n v="3"/>
    <n v="4"/>
  </r>
  <r>
    <x v="21"/>
    <x v="118"/>
    <x v="0"/>
    <x v="0"/>
    <n v="16"/>
    <n v="5"/>
    <n v="4"/>
    <n v="1"/>
    <n v="11"/>
    <n v="9"/>
    <n v="3"/>
    <n v="5"/>
    <n v="8"/>
    <n v="25"/>
  </r>
  <r>
    <x v="21"/>
    <x v="118"/>
    <x v="0"/>
    <x v="5"/>
    <n v="2"/>
    <n v="0"/>
    <n v="0"/>
    <n v="0"/>
    <n v="0"/>
    <n v="2"/>
    <n v="0"/>
    <n v="0"/>
    <n v="0"/>
    <n v="2"/>
  </r>
  <r>
    <x v="21"/>
    <x v="118"/>
    <x v="0"/>
    <x v="1"/>
    <n v="1"/>
    <n v="0"/>
    <n v="0"/>
    <n v="0"/>
    <n v="1"/>
    <n v="0"/>
    <n v="0"/>
    <n v="0"/>
    <n v="1"/>
    <n v="1"/>
  </r>
  <r>
    <x v="21"/>
    <x v="118"/>
    <x v="0"/>
    <x v="3"/>
    <n v="1"/>
    <n v="0"/>
    <n v="0"/>
    <n v="0"/>
    <n v="0"/>
    <n v="0"/>
    <n v="1"/>
    <n v="0"/>
    <n v="0"/>
    <n v="1"/>
  </r>
  <r>
    <x v="21"/>
    <x v="118"/>
    <x v="0"/>
    <x v="4"/>
    <n v="0"/>
    <n v="1"/>
    <n v="1"/>
    <n v="0"/>
    <n v="2"/>
    <n v="0"/>
    <n v="0"/>
    <n v="1"/>
    <n v="1"/>
    <n v="2"/>
  </r>
  <r>
    <x v="21"/>
    <x v="118"/>
    <x v="1"/>
    <x v="0"/>
    <n v="4"/>
    <n v="3"/>
    <n v="0"/>
    <n v="0"/>
    <n v="6"/>
    <n v="0"/>
    <n v="1"/>
    <n v="4"/>
    <n v="2"/>
    <n v="7"/>
  </r>
  <r>
    <x v="21"/>
    <x v="118"/>
    <x v="1"/>
    <x v="1"/>
    <n v="0"/>
    <n v="0"/>
    <n v="1"/>
    <n v="0"/>
    <n v="1"/>
    <n v="0"/>
    <n v="0"/>
    <n v="0"/>
    <n v="1"/>
    <n v="1"/>
  </r>
  <r>
    <x v="21"/>
    <x v="118"/>
    <x v="1"/>
    <x v="3"/>
    <n v="1"/>
    <n v="0"/>
    <n v="0"/>
    <n v="0"/>
    <n v="1"/>
    <n v="0"/>
    <n v="0"/>
    <n v="1"/>
    <n v="0"/>
    <n v="1"/>
  </r>
  <r>
    <x v="21"/>
    <x v="118"/>
    <x v="1"/>
    <x v="4"/>
    <n v="1"/>
    <n v="0"/>
    <n v="0"/>
    <n v="0"/>
    <n v="0"/>
    <n v="1"/>
    <n v="0"/>
    <n v="0"/>
    <n v="0"/>
    <n v="1"/>
  </r>
  <r>
    <x v="21"/>
    <x v="178"/>
    <x v="0"/>
    <x v="0"/>
    <n v="9"/>
    <n v="8"/>
    <n v="3"/>
    <n v="2"/>
    <n v="13"/>
    <n v="3"/>
    <n v="3"/>
    <n v="6"/>
    <n v="8"/>
    <n v="20"/>
  </r>
  <r>
    <x v="21"/>
    <x v="178"/>
    <x v="0"/>
    <x v="3"/>
    <n v="1"/>
    <n v="0"/>
    <n v="0"/>
    <n v="0"/>
    <n v="0"/>
    <n v="1"/>
    <n v="0"/>
    <n v="0"/>
    <n v="0"/>
    <n v="1"/>
  </r>
  <r>
    <x v="21"/>
    <x v="178"/>
    <x v="1"/>
    <x v="0"/>
    <n v="7"/>
    <n v="1"/>
    <n v="5"/>
    <n v="2"/>
    <n v="8"/>
    <n v="4"/>
    <n v="0"/>
    <n v="5"/>
    <n v="4"/>
    <n v="13"/>
  </r>
  <r>
    <x v="21"/>
    <x v="178"/>
    <x v="1"/>
    <x v="1"/>
    <n v="1"/>
    <n v="1"/>
    <n v="0"/>
    <n v="0"/>
    <n v="2"/>
    <n v="0"/>
    <n v="0"/>
    <n v="2"/>
    <n v="0"/>
    <n v="2"/>
  </r>
  <r>
    <x v="21"/>
    <x v="178"/>
    <x v="1"/>
    <x v="3"/>
    <n v="1"/>
    <n v="0"/>
    <n v="0"/>
    <n v="0"/>
    <n v="1"/>
    <n v="0"/>
    <n v="0"/>
    <n v="1"/>
    <n v="0"/>
    <n v="1"/>
  </r>
  <r>
    <x v="21"/>
    <x v="178"/>
    <x v="1"/>
    <x v="4"/>
    <n v="0"/>
    <n v="1"/>
    <n v="0"/>
    <n v="0"/>
    <n v="1"/>
    <n v="0"/>
    <n v="0"/>
    <n v="1"/>
    <n v="0"/>
    <n v="1"/>
  </r>
  <r>
    <x v="21"/>
    <x v="179"/>
    <x v="0"/>
    <x v="0"/>
    <n v="9"/>
    <n v="5"/>
    <n v="1"/>
    <n v="1"/>
    <n v="8"/>
    <n v="3"/>
    <n v="3"/>
    <n v="4"/>
    <n v="5"/>
    <n v="15"/>
  </r>
  <r>
    <x v="21"/>
    <x v="179"/>
    <x v="0"/>
    <x v="1"/>
    <n v="1"/>
    <n v="0"/>
    <n v="0"/>
    <n v="0"/>
    <n v="0"/>
    <n v="0"/>
    <n v="1"/>
    <n v="0"/>
    <n v="0"/>
    <n v="1"/>
  </r>
  <r>
    <x v="21"/>
    <x v="179"/>
    <x v="0"/>
    <x v="2"/>
    <n v="1"/>
    <n v="0"/>
    <n v="0"/>
    <n v="0"/>
    <n v="0"/>
    <n v="1"/>
    <n v="0"/>
    <n v="0"/>
    <n v="0"/>
    <n v="1"/>
  </r>
  <r>
    <x v="21"/>
    <x v="179"/>
    <x v="0"/>
    <x v="4"/>
    <n v="3"/>
    <n v="0"/>
    <n v="1"/>
    <n v="0"/>
    <n v="1"/>
    <n v="2"/>
    <n v="0"/>
    <n v="2"/>
    <n v="0"/>
    <n v="4"/>
  </r>
  <r>
    <x v="21"/>
    <x v="179"/>
    <x v="1"/>
    <x v="0"/>
    <n v="4"/>
    <n v="2"/>
    <n v="6"/>
    <n v="3"/>
    <n v="8"/>
    <n v="2"/>
    <n v="1"/>
    <n v="5"/>
    <n v="4"/>
    <n v="12"/>
  </r>
  <r>
    <x v="21"/>
    <x v="179"/>
    <x v="1"/>
    <x v="1"/>
    <n v="0"/>
    <n v="1"/>
    <n v="0"/>
    <n v="0"/>
    <n v="1"/>
    <n v="0"/>
    <n v="0"/>
    <n v="0"/>
    <n v="1"/>
    <n v="1"/>
  </r>
  <r>
    <x v="21"/>
    <x v="179"/>
    <x v="1"/>
    <x v="2"/>
    <n v="1"/>
    <n v="0"/>
    <n v="0"/>
    <n v="0"/>
    <n v="0"/>
    <n v="0"/>
    <n v="0"/>
    <n v="1"/>
    <n v="0"/>
    <n v="1"/>
  </r>
  <r>
    <x v="21"/>
    <x v="179"/>
    <x v="1"/>
    <x v="4"/>
    <n v="1"/>
    <n v="0"/>
    <n v="0"/>
    <n v="0"/>
    <n v="1"/>
    <n v="0"/>
    <n v="0"/>
    <n v="0"/>
    <n v="1"/>
    <n v="1"/>
  </r>
  <r>
    <x v="21"/>
    <x v="180"/>
    <x v="0"/>
    <x v="0"/>
    <n v="12"/>
    <n v="11"/>
    <n v="1"/>
    <n v="0"/>
    <n v="15"/>
    <n v="8"/>
    <n v="1"/>
    <n v="2"/>
    <n v="13"/>
    <n v="24"/>
  </r>
  <r>
    <x v="21"/>
    <x v="180"/>
    <x v="0"/>
    <x v="5"/>
    <n v="1"/>
    <n v="0"/>
    <n v="1"/>
    <n v="0"/>
    <n v="2"/>
    <n v="0"/>
    <n v="0"/>
    <n v="1"/>
    <n v="1"/>
    <n v="2"/>
  </r>
  <r>
    <x v="21"/>
    <x v="180"/>
    <x v="0"/>
    <x v="3"/>
    <n v="0"/>
    <n v="1"/>
    <n v="1"/>
    <n v="0"/>
    <n v="2"/>
    <n v="0"/>
    <n v="0"/>
    <n v="2"/>
    <n v="0"/>
    <n v="2"/>
  </r>
  <r>
    <x v="21"/>
    <x v="180"/>
    <x v="0"/>
    <x v="2"/>
    <n v="0"/>
    <n v="1"/>
    <n v="0"/>
    <n v="0"/>
    <n v="1"/>
    <n v="0"/>
    <n v="0"/>
    <n v="1"/>
    <n v="0"/>
    <n v="1"/>
  </r>
  <r>
    <x v="21"/>
    <x v="180"/>
    <x v="0"/>
    <x v="4"/>
    <n v="5"/>
    <n v="1"/>
    <n v="1"/>
    <n v="1"/>
    <n v="5"/>
    <n v="2"/>
    <n v="2"/>
    <n v="2"/>
    <n v="1"/>
    <n v="7"/>
  </r>
  <r>
    <x v="21"/>
    <x v="180"/>
    <x v="1"/>
    <x v="0"/>
    <n v="6"/>
    <n v="3"/>
    <n v="3"/>
    <n v="3"/>
    <n v="6"/>
    <n v="6"/>
    <n v="0"/>
    <n v="1"/>
    <n v="5"/>
    <n v="12"/>
  </r>
  <r>
    <x v="21"/>
    <x v="180"/>
    <x v="1"/>
    <x v="5"/>
    <n v="1"/>
    <n v="0"/>
    <n v="1"/>
    <n v="1"/>
    <n v="1"/>
    <n v="1"/>
    <n v="0"/>
    <n v="0"/>
    <n v="1"/>
    <n v="2"/>
  </r>
  <r>
    <x v="21"/>
    <x v="180"/>
    <x v="1"/>
    <x v="1"/>
    <n v="0"/>
    <n v="0"/>
    <n v="1"/>
    <n v="0"/>
    <n v="1"/>
    <n v="0"/>
    <n v="0"/>
    <n v="1"/>
    <n v="0"/>
    <n v="1"/>
  </r>
  <r>
    <x v="21"/>
    <x v="180"/>
    <x v="1"/>
    <x v="2"/>
    <n v="1"/>
    <n v="0"/>
    <n v="1"/>
    <n v="0"/>
    <n v="1"/>
    <n v="1"/>
    <n v="0"/>
    <n v="1"/>
    <n v="0"/>
    <n v="2"/>
  </r>
  <r>
    <x v="21"/>
    <x v="180"/>
    <x v="1"/>
    <x v="4"/>
    <n v="1"/>
    <n v="0"/>
    <n v="2"/>
    <n v="2"/>
    <n v="2"/>
    <n v="1"/>
    <n v="0"/>
    <n v="0"/>
    <n v="2"/>
    <n v="3"/>
  </r>
  <r>
    <x v="21"/>
    <x v="181"/>
    <x v="0"/>
    <x v="0"/>
    <n v="14"/>
    <n v="6"/>
    <n v="2"/>
    <n v="2"/>
    <n v="13"/>
    <n v="7"/>
    <n v="2"/>
    <n v="6"/>
    <n v="7"/>
    <n v="22"/>
  </r>
  <r>
    <x v="21"/>
    <x v="181"/>
    <x v="0"/>
    <x v="5"/>
    <n v="0"/>
    <n v="0"/>
    <n v="1"/>
    <n v="1"/>
    <n v="1"/>
    <n v="0"/>
    <n v="0"/>
    <n v="0"/>
    <n v="1"/>
    <n v="1"/>
  </r>
  <r>
    <x v="21"/>
    <x v="181"/>
    <x v="0"/>
    <x v="3"/>
    <n v="0"/>
    <n v="0"/>
    <n v="1"/>
    <n v="0"/>
    <n v="1"/>
    <n v="0"/>
    <n v="0"/>
    <n v="0"/>
    <n v="1"/>
    <n v="1"/>
  </r>
  <r>
    <x v="21"/>
    <x v="181"/>
    <x v="0"/>
    <x v="4"/>
    <n v="2"/>
    <n v="0"/>
    <n v="1"/>
    <n v="0"/>
    <n v="1"/>
    <n v="2"/>
    <n v="0"/>
    <n v="1"/>
    <n v="0"/>
    <n v="3"/>
  </r>
  <r>
    <x v="21"/>
    <x v="181"/>
    <x v="1"/>
    <x v="0"/>
    <n v="4"/>
    <n v="10"/>
    <n v="1"/>
    <n v="1"/>
    <n v="12"/>
    <n v="3"/>
    <n v="0"/>
    <n v="4"/>
    <n v="8"/>
    <n v="15"/>
  </r>
  <r>
    <x v="21"/>
    <x v="181"/>
    <x v="1"/>
    <x v="5"/>
    <n v="1"/>
    <n v="0"/>
    <n v="0"/>
    <n v="0"/>
    <n v="1"/>
    <n v="0"/>
    <n v="0"/>
    <n v="0"/>
    <n v="1"/>
    <n v="1"/>
  </r>
  <r>
    <x v="21"/>
    <x v="181"/>
    <x v="1"/>
    <x v="4"/>
    <n v="2"/>
    <n v="1"/>
    <n v="2"/>
    <n v="0"/>
    <n v="3"/>
    <n v="2"/>
    <n v="0"/>
    <n v="1"/>
    <n v="2"/>
    <n v="5"/>
  </r>
  <r>
    <x v="21"/>
    <x v="182"/>
    <x v="0"/>
    <x v="0"/>
    <n v="21"/>
    <n v="3"/>
    <n v="3"/>
    <n v="0"/>
    <n v="13"/>
    <n v="7"/>
    <n v="6"/>
    <n v="8"/>
    <n v="6"/>
    <n v="27"/>
  </r>
  <r>
    <x v="21"/>
    <x v="182"/>
    <x v="0"/>
    <x v="1"/>
    <n v="1"/>
    <n v="0"/>
    <n v="0"/>
    <n v="0"/>
    <n v="0"/>
    <n v="0"/>
    <n v="0"/>
    <n v="1"/>
    <n v="0"/>
    <n v="1"/>
  </r>
  <r>
    <x v="21"/>
    <x v="182"/>
    <x v="0"/>
    <x v="3"/>
    <n v="1"/>
    <n v="0"/>
    <n v="0"/>
    <n v="0"/>
    <n v="1"/>
    <n v="0"/>
    <n v="0"/>
    <n v="1"/>
    <n v="0"/>
    <n v="1"/>
  </r>
  <r>
    <x v="21"/>
    <x v="182"/>
    <x v="0"/>
    <x v="4"/>
    <n v="1"/>
    <n v="1"/>
    <n v="1"/>
    <n v="0"/>
    <n v="2"/>
    <n v="1"/>
    <n v="0"/>
    <n v="0"/>
    <n v="2"/>
    <n v="3"/>
  </r>
  <r>
    <x v="21"/>
    <x v="182"/>
    <x v="1"/>
    <x v="0"/>
    <n v="5"/>
    <n v="3"/>
    <n v="1"/>
    <n v="0"/>
    <n v="4"/>
    <n v="3"/>
    <n v="0"/>
    <n v="2"/>
    <n v="4"/>
    <n v="9"/>
  </r>
  <r>
    <x v="21"/>
    <x v="182"/>
    <x v="1"/>
    <x v="1"/>
    <n v="3"/>
    <n v="0"/>
    <n v="0"/>
    <n v="0"/>
    <n v="0"/>
    <n v="3"/>
    <n v="0"/>
    <n v="0"/>
    <n v="0"/>
    <n v="3"/>
  </r>
  <r>
    <x v="21"/>
    <x v="182"/>
    <x v="1"/>
    <x v="4"/>
    <n v="1"/>
    <n v="0"/>
    <n v="0"/>
    <n v="0"/>
    <n v="0"/>
    <n v="1"/>
    <n v="0"/>
    <n v="0"/>
    <n v="0"/>
    <n v="1"/>
  </r>
  <r>
    <x v="21"/>
    <x v="183"/>
    <x v="0"/>
    <x v="0"/>
    <n v="21"/>
    <n v="8"/>
    <n v="3"/>
    <n v="1"/>
    <n v="15"/>
    <n v="16"/>
    <n v="0"/>
    <n v="6"/>
    <n v="10"/>
    <n v="32"/>
  </r>
  <r>
    <x v="21"/>
    <x v="183"/>
    <x v="0"/>
    <x v="5"/>
    <n v="1"/>
    <n v="1"/>
    <n v="1"/>
    <n v="0"/>
    <n v="2"/>
    <n v="0"/>
    <n v="0"/>
    <n v="2"/>
    <n v="1"/>
    <n v="3"/>
  </r>
  <r>
    <x v="21"/>
    <x v="183"/>
    <x v="0"/>
    <x v="1"/>
    <n v="0"/>
    <n v="1"/>
    <n v="0"/>
    <n v="0"/>
    <n v="1"/>
    <n v="0"/>
    <n v="0"/>
    <n v="1"/>
    <n v="0"/>
    <n v="1"/>
  </r>
  <r>
    <x v="21"/>
    <x v="183"/>
    <x v="0"/>
    <x v="2"/>
    <n v="1"/>
    <n v="1"/>
    <n v="0"/>
    <n v="0"/>
    <n v="2"/>
    <n v="0"/>
    <n v="0"/>
    <n v="1"/>
    <n v="1"/>
    <n v="2"/>
  </r>
  <r>
    <x v="21"/>
    <x v="183"/>
    <x v="0"/>
    <x v="4"/>
    <n v="0"/>
    <n v="0"/>
    <n v="3"/>
    <n v="3"/>
    <n v="3"/>
    <n v="0"/>
    <n v="0"/>
    <n v="0"/>
    <n v="3"/>
    <n v="3"/>
  </r>
  <r>
    <x v="21"/>
    <x v="183"/>
    <x v="1"/>
    <x v="0"/>
    <n v="6"/>
    <n v="3"/>
    <n v="0"/>
    <n v="0"/>
    <n v="3"/>
    <n v="6"/>
    <n v="0"/>
    <n v="2"/>
    <n v="1"/>
    <n v="9"/>
  </r>
  <r>
    <x v="21"/>
    <x v="183"/>
    <x v="1"/>
    <x v="5"/>
    <n v="1"/>
    <n v="0"/>
    <n v="1"/>
    <n v="1"/>
    <n v="1"/>
    <n v="0"/>
    <n v="0"/>
    <n v="1"/>
    <n v="1"/>
    <n v="2"/>
  </r>
  <r>
    <x v="21"/>
    <x v="183"/>
    <x v="1"/>
    <x v="3"/>
    <n v="1"/>
    <n v="0"/>
    <n v="0"/>
    <n v="0"/>
    <n v="0"/>
    <n v="1"/>
    <n v="0"/>
    <n v="0"/>
    <n v="0"/>
    <n v="1"/>
  </r>
  <r>
    <x v="21"/>
    <x v="183"/>
    <x v="1"/>
    <x v="2"/>
    <n v="1"/>
    <n v="0"/>
    <n v="0"/>
    <n v="0"/>
    <n v="0"/>
    <n v="1"/>
    <n v="0"/>
    <n v="0"/>
    <n v="0"/>
    <n v="1"/>
  </r>
  <r>
    <x v="21"/>
    <x v="183"/>
    <x v="1"/>
    <x v="4"/>
    <n v="3"/>
    <n v="0"/>
    <n v="2"/>
    <n v="0"/>
    <n v="2"/>
    <n v="2"/>
    <n v="1"/>
    <n v="2"/>
    <n v="0"/>
    <n v="5"/>
  </r>
  <r>
    <x v="21"/>
    <x v="119"/>
    <x v="0"/>
    <x v="0"/>
    <n v="15"/>
    <n v="5"/>
    <n v="5"/>
    <n v="2"/>
    <n v="13"/>
    <n v="6"/>
    <n v="2"/>
    <n v="9"/>
    <n v="8"/>
    <n v="25"/>
  </r>
  <r>
    <x v="21"/>
    <x v="119"/>
    <x v="0"/>
    <x v="5"/>
    <n v="0"/>
    <n v="1"/>
    <n v="0"/>
    <n v="0"/>
    <n v="1"/>
    <n v="0"/>
    <n v="0"/>
    <n v="0"/>
    <n v="1"/>
    <n v="1"/>
  </r>
  <r>
    <x v="21"/>
    <x v="119"/>
    <x v="0"/>
    <x v="1"/>
    <n v="1"/>
    <n v="0"/>
    <n v="0"/>
    <n v="0"/>
    <n v="1"/>
    <n v="0"/>
    <n v="0"/>
    <n v="1"/>
    <n v="0"/>
    <n v="1"/>
  </r>
  <r>
    <x v="21"/>
    <x v="119"/>
    <x v="0"/>
    <x v="3"/>
    <n v="0"/>
    <n v="0"/>
    <n v="1"/>
    <n v="1"/>
    <n v="1"/>
    <n v="0"/>
    <n v="0"/>
    <n v="0"/>
    <n v="1"/>
    <n v="1"/>
  </r>
  <r>
    <x v="21"/>
    <x v="119"/>
    <x v="0"/>
    <x v="4"/>
    <n v="2"/>
    <n v="0"/>
    <n v="0"/>
    <n v="0"/>
    <n v="1"/>
    <n v="1"/>
    <n v="0"/>
    <n v="1"/>
    <n v="0"/>
    <n v="2"/>
  </r>
  <r>
    <x v="21"/>
    <x v="119"/>
    <x v="1"/>
    <x v="0"/>
    <n v="6"/>
    <n v="0"/>
    <n v="1"/>
    <n v="1"/>
    <n v="1"/>
    <n v="6"/>
    <n v="0"/>
    <n v="0"/>
    <n v="1"/>
    <n v="7"/>
  </r>
  <r>
    <x v="21"/>
    <x v="119"/>
    <x v="1"/>
    <x v="1"/>
    <n v="1"/>
    <n v="0"/>
    <n v="1"/>
    <n v="0"/>
    <n v="2"/>
    <n v="0"/>
    <n v="1"/>
    <n v="1"/>
    <n v="0"/>
    <n v="2"/>
  </r>
  <r>
    <x v="21"/>
    <x v="119"/>
    <x v="1"/>
    <x v="3"/>
    <n v="0"/>
    <n v="1"/>
    <n v="0"/>
    <n v="0"/>
    <n v="1"/>
    <n v="0"/>
    <n v="0"/>
    <n v="0"/>
    <n v="1"/>
    <n v="1"/>
  </r>
  <r>
    <x v="21"/>
    <x v="119"/>
    <x v="1"/>
    <x v="4"/>
    <n v="1"/>
    <n v="0"/>
    <n v="0"/>
    <n v="0"/>
    <n v="0"/>
    <n v="1"/>
    <n v="0"/>
    <n v="0"/>
    <n v="0"/>
    <n v="1"/>
  </r>
  <r>
    <x v="21"/>
    <x v="120"/>
    <x v="0"/>
    <x v="0"/>
    <n v="4"/>
    <n v="8"/>
    <n v="2"/>
    <n v="1"/>
    <n v="12"/>
    <n v="0"/>
    <n v="1"/>
    <n v="5"/>
    <n v="8"/>
    <n v="14"/>
  </r>
  <r>
    <x v="21"/>
    <x v="120"/>
    <x v="0"/>
    <x v="5"/>
    <n v="0"/>
    <n v="1"/>
    <n v="0"/>
    <n v="0"/>
    <n v="1"/>
    <n v="0"/>
    <n v="0"/>
    <n v="0"/>
    <n v="1"/>
    <n v="1"/>
  </r>
  <r>
    <x v="21"/>
    <x v="120"/>
    <x v="0"/>
    <x v="1"/>
    <n v="1"/>
    <n v="3"/>
    <n v="0"/>
    <n v="0"/>
    <n v="3"/>
    <n v="0"/>
    <n v="1"/>
    <n v="0"/>
    <n v="3"/>
    <n v="4"/>
  </r>
  <r>
    <x v="21"/>
    <x v="120"/>
    <x v="0"/>
    <x v="3"/>
    <n v="2"/>
    <n v="0"/>
    <n v="0"/>
    <n v="0"/>
    <n v="0"/>
    <n v="1"/>
    <n v="0"/>
    <n v="1"/>
    <n v="0"/>
    <n v="2"/>
  </r>
  <r>
    <x v="21"/>
    <x v="120"/>
    <x v="0"/>
    <x v="2"/>
    <n v="1"/>
    <n v="0"/>
    <n v="0"/>
    <n v="0"/>
    <n v="0"/>
    <n v="0"/>
    <n v="0"/>
    <n v="1"/>
    <n v="0"/>
    <n v="1"/>
  </r>
  <r>
    <x v="21"/>
    <x v="120"/>
    <x v="0"/>
    <x v="4"/>
    <n v="1"/>
    <n v="1"/>
    <n v="0"/>
    <n v="0"/>
    <n v="1"/>
    <n v="1"/>
    <n v="0"/>
    <n v="1"/>
    <n v="0"/>
    <n v="2"/>
  </r>
  <r>
    <x v="21"/>
    <x v="120"/>
    <x v="1"/>
    <x v="0"/>
    <n v="5"/>
    <n v="2"/>
    <n v="4"/>
    <n v="2"/>
    <n v="7"/>
    <n v="3"/>
    <n v="0"/>
    <n v="2"/>
    <n v="6"/>
    <n v="11"/>
  </r>
  <r>
    <x v="21"/>
    <x v="120"/>
    <x v="1"/>
    <x v="5"/>
    <n v="0"/>
    <n v="2"/>
    <n v="0"/>
    <n v="1"/>
    <n v="2"/>
    <n v="0"/>
    <n v="1"/>
    <n v="1"/>
    <n v="0"/>
    <n v="2"/>
  </r>
  <r>
    <x v="21"/>
    <x v="120"/>
    <x v="1"/>
    <x v="1"/>
    <n v="2"/>
    <n v="1"/>
    <n v="0"/>
    <n v="0"/>
    <n v="1"/>
    <n v="2"/>
    <n v="0"/>
    <n v="0"/>
    <n v="1"/>
    <n v="3"/>
  </r>
  <r>
    <x v="21"/>
    <x v="121"/>
    <x v="0"/>
    <x v="0"/>
    <n v="23"/>
    <n v="7"/>
    <n v="5"/>
    <n v="2"/>
    <n v="15"/>
    <n v="16"/>
    <n v="1"/>
    <n v="10"/>
    <n v="8"/>
    <n v="35"/>
  </r>
  <r>
    <x v="21"/>
    <x v="121"/>
    <x v="0"/>
    <x v="5"/>
    <n v="2"/>
    <n v="0"/>
    <n v="0"/>
    <n v="0"/>
    <n v="1"/>
    <n v="1"/>
    <n v="0"/>
    <n v="1"/>
    <n v="0"/>
    <n v="2"/>
  </r>
  <r>
    <x v="21"/>
    <x v="121"/>
    <x v="0"/>
    <x v="1"/>
    <n v="0"/>
    <n v="1"/>
    <n v="0"/>
    <n v="0"/>
    <n v="1"/>
    <n v="0"/>
    <n v="0"/>
    <n v="0"/>
    <n v="1"/>
    <n v="1"/>
  </r>
  <r>
    <x v="21"/>
    <x v="121"/>
    <x v="0"/>
    <x v="3"/>
    <n v="1"/>
    <n v="0"/>
    <n v="1"/>
    <n v="1"/>
    <n v="2"/>
    <n v="0"/>
    <n v="0"/>
    <n v="2"/>
    <n v="0"/>
    <n v="2"/>
  </r>
  <r>
    <x v="21"/>
    <x v="121"/>
    <x v="0"/>
    <x v="2"/>
    <n v="3"/>
    <n v="0"/>
    <n v="1"/>
    <n v="1"/>
    <n v="1"/>
    <n v="2"/>
    <n v="0"/>
    <n v="1"/>
    <n v="1"/>
    <n v="4"/>
  </r>
  <r>
    <x v="21"/>
    <x v="121"/>
    <x v="0"/>
    <x v="4"/>
    <n v="1"/>
    <n v="3"/>
    <n v="1"/>
    <n v="1"/>
    <n v="4"/>
    <n v="1"/>
    <n v="2"/>
    <n v="1"/>
    <n v="1"/>
    <n v="5"/>
  </r>
  <r>
    <x v="21"/>
    <x v="121"/>
    <x v="1"/>
    <x v="0"/>
    <n v="5"/>
    <n v="4"/>
    <n v="5"/>
    <n v="2"/>
    <n v="11"/>
    <n v="2"/>
    <n v="2"/>
    <n v="2"/>
    <n v="8"/>
    <n v="14"/>
  </r>
  <r>
    <x v="21"/>
    <x v="121"/>
    <x v="1"/>
    <x v="1"/>
    <n v="1"/>
    <n v="0"/>
    <n v="0"/>
    <n v="0"/>
    <n v="0"/>
    <n v="0"/>
    <n v="1"/>
    <n v="0"/>
    <n v="0"/>
    <n v="1"/>
  </r>
  <r>
    <x v="21"/>
    <x v="121"/>
    <x v="1"/>
    <x v="4"/>
    <n v="2"/>
    <n v="2"/>
    <n v="0"/>
    <n v="0"/>
    <n v="2"/>
    <n v="2"/>
    <n v="0"/>
    <n v="2"/>
    <n v="0"/>
    <n v="4"/>
  </r>
  <r>
    <x v="21"/>
    <x v="122"/>
    <x v="0"/>
    <x v="0"/>
    <n v="17"/>
    <n v="5"/>
    <n v="3"/>
    <n v="1"/>
    <n v="15"/>
    <n v="10"/>
    <n v="4"/>
    <n v="5"/>
    <n v="6"/>
    <n v="25"/>
  </r>
  <r>
    <x v="21"/>
    <x v="122"/>
    <x v="0"/>
    <x v="5"/>
    <n v="1"/>
    <n v="4"/>
    <n v="1"/>
    <n v="0"/>
    <n v="5"/>
    <n v="1"/>
    <n v="0"/>
    <n v="1"/>
    <n v="4"/>
    <n v="6"/>
  </r>
  <r>
    <x v="21"/>
    <x v="122"/>
    <x v="0"/>
    <x v="3"/>
    <n v="2"/>
    <n v="0"/>
    <n v="0"/>
    <n v="0"/>
    <n v="1"/>
    <n v="0"/>
    <n v="0"/>
    <n v="2"/>
    <n v="0"/>
    <n v="2"/>
  </r>
  <r>
    <x v="21"/>
    <x v="122"/>
    <x v="0"/>
    <x v="2"/>
    <n v="1"/>
    <n v="0"/>
    <n v="0"/>
    <n v="0"/>
    <n v="0"/>
    <n v="0"/>
    <n v="0"/>
    <n v="1"/>
    <n v="0"/>
    <n v="1"/>
  </r>
  <r>
    <x v="21"/>
    <x v="122"/>
    <x v="0"/>
    <x v="4"/>
    <n v="1"/>
    <n v="0"/>
    <n v="0"/>
    <n v="0"/>
    <n v="0"/>
    <n v="1"/>
    <n v="0"/>
    <n v="0"/>
    <n v="0"/>
    <n v="1"/>
  </r>
  <r>
    <x v="21"/>
    <x v="122"/>
    <x v="1"/>
    <x v="0"/>
    <n v="4"/>
    <n v="2"/>
    <n v="4"/>
    <n v="2"/>
    <n v="8"/>
    <n v="1"/>
    <n v="2"/>
    <n v="4"/>
    <n v="3"/>
    <n v="10"/>
  </r>
  <r>
    <x v="21"/>
    <x v="122"/>
    <x v="1"/>
    <x v="5"/>
    <n v="1"/>
    <n v="0"/>
    <n v="0"/>
    <n v="0"/>
    <n v="0"/>
    <n v="1"/>
    <n v="0"/>
    <n v="0"/>
    <n v="0"/>
    <n v="1"/>
  </r>
  <r>
    <x v="21"/>
    <x v="122"/>
    <x v="1"/>
    <x v="1"/>
    <n v="0"/>
    <n v="1"/>
    <n v="0"/>
    <n v="0"/>
    <n v="1"/>
    <n v="0"/>
    <n v="0"/>
    <n v="1"/>
    <n v="0"/>
    <n v="1"/>
  </r>
  <r>
    <x v="21"/>
    <x v="122"/>
    <x v="1"/>
    <x v="3"/>
    <n v="0"/>
    <n v="1"/>
    <n v="0"/>
    <n v="0"/>
    <n v="1"/>
    <n v="0"/>
    <n v="0"/>
    <n v="0"/>
    <n v="1"/>
    <n v="1"/>
  </r>
  <r>
    <x v="21"/>
    <x v="123"/>
    <x v="0"/>
    <x v="0"/>
    <n v="12"/>
    <n v="8"/>
    <n v="2"/>
    <n v="1"/>
    <n v="12"/>
    <n v="7"/>
    <n v="2"/>
    <n v="3"/>
    <n v="10"/>
    <n v="22"/>
  </r>
  <r>
    <x v="21"/>
    <x v="123"/>
    <x v="0"/>
    <x v="5"/>
    <n v="2"/>
    <n v="1"/>
    <n v="0"/>
    <n v="0"/>
    <n v="2"/>
    <n v="0"/>
    <n v="0"/>
    <n v="2"/>
    <n v="1"/>
    <n v="3"/>
  </r>
  <r>
    <x v="21"/>
    <x v="123"/>
    <x v="0"/>
    <x v="1"/>
    <n v="1"/>
    <n v="0"/>
    <n v="0"/>
    <n v="0"/>
    <n v="0"/>
    <n v="1"/>
    <n v="0"/>
    <n v="0"/>
    <n v="0"/>
    <n v="1"/>
  </r>
  <r>
    <x v="21"/>
    <x v="123"/>
    <x v="0"/>
    <x v="2"/>
    <n v="1"/>
    <n v="0"/>
    <n v="0"/>
    <n v="0"/>
    <n v="0"/>
    <n v="0"/>
    <n v="0"/>
    <n v="1"/>
    <n v="0"/>
    <n v="1"/>
  </r>
  <r>
    <x v="21"/>
    <x v="123"/>
    <x v="0"/>
    <x v="4"/>
    <n v="1"/>
    <n v="0"/>
    <n v="1"/>
    <n v="1"/>
    <n v="1"/>
    <n v="1"/>
    <n v="0"/>
    <n v="0"/>
    <n v="1"/>
    <n v="2"/>
  </r>
  <r>
    <x v="21"/>
    <x v="123"/>
    <x v="1"/>
    <x v="0"/>
    <n v="11"/>
    <n v="2"/>
    <n v="1"/>
    <n v="0"/>
    <n v="4"/>
    <n v="8"/>
    <n v="0"/>
    <n v="3"/>
    <n v="3"/>
    <n v="14"/>
  </r>
  <r>
    <x v="21"/>
    <x v="123"/>
    <x v="1"/>
    <x v="5"/>
    <n v="2"/>
    <n v="0"/>
    <n v="0"/>
    <n v="0"/>
    <n v="0"/>
    <n v="1"/>
    <n v="1"/>
    <n v="0"/>
    <n v="0"/>
    <n v="2"/>
  </r>
  <r>
    <x v="21"/>
    <x v="123"/>
    <x v="1"/>
    <x v="4"/>
    <n v="1"/>
    <n v="0"/>
    <n v="2"/>
    <n v="1"/>
    <n v="2"/>
    <n v="1"/>
    <n v="0"/>
    <n v="0"/>
    <n v="2"/>
    <n v="3"/>
  </r>
  <r>
    <x v="21"/>
    <x v="124"/>
    <x v="0"/>
    <x v="0"/>
    <n v="20"/>
    <n v="12"/>
    <n v="5"/>
    <n v="2"/>
    <n v="21"/>
    <n v="13"/>
    <n v="1"/>
    <n v="9"/>
    <n v="14"/>
    <n v="37"/>
  </r>
  <r>
    <x v="21"/>
    <x v="124"/>
    <x v="0"/>
    <x v="5"/>
    <n v="0"/>
    <n v="1"/>
    <n v="1"/>
    <n v="0"/>
    <n v="2"/>
    <n v="0"/>
    <n v="0"/>
    <n v="0"/>
    <n v="2"/>
    <n v="2"/>
  </r>
  <r>
    <x v="21"/>
    <x v="124"/>
    <x v="0"/>
    <x v="1"/>
    <n v="1"/>
    <n v="0"/>
    <n v="0"/>
    <n v="0"/>
    <n v="1"/>
    <n v="0"/>
    <n v="1"/>
    <n v="0"/>
    <n v="0"/>
    <n v="1"/>
  </r>
  <r>
    <x v="21"/>
    <x v="124"/>
    <x v="0"/>
    <x v="4"/>
    <n v="2"/>
    <n v="0"/>
    <n v="0"/>
    <n v="0"/>
    <n v="1"/>
    <n v="0"/>
    <n v="0"/>
    <n v="2"/>
    <n v="0"/>
    <n v="2"/>
  </r>
  <r>
    <x v="21"/>
    <x v="124"/>
    <x v="1"/>
    <x v="0"/>
    <n v="2"/>
    <n v="2"/>
    <n v="3"/>
    <n v="2"/>
    <n v="5"/>
    <n v="2"/>
    <n v="1"/>
    <n v="2"/>
    <n v="2"/>
    <n v="7"/>
  </r>
  <r>
    <x v="21"/>
    <x v="124"/>
    <x v="1"/>
    <x v="1"/>
    <n v="2"/>
    <n v="0"/>
    <n v="0"/>
    <n v="0"/>
    <n v="0"/>
    <n v="1"/>
    <n v="0"/>
    <n v="1"/>
    <n v="0"/>
    <n v="2"/>
  </r>
  <r>
    <x v="21"/>
    <x v="124"/>
    <x v="1"/>
    <x v="3"/>
    <n v="0"/>
    <n v="1"/>
    <n v="0"/>
    <n v="0"/>
    <n v="1"/>
    <n v="0"/>
    <n v="0"/>
    <n v="0"/>
    <n v="1"/>
    <n v="1"/>
  </r>
  <r>
    <x v="21"/>
    <x v="124"/>
    <x v="1"/>
    <x v="2"/>
    <n v="0"/>
    <n v="1"/>
    <n v="0"/>
    <n v="0"/>
    <n v="1"/>
    <n v="0"/>
    <n v="0"/>
    <n v="1"/>
    <n v="0"/>
    <n v="1"/>
  </r>
  <r>
    <x v="21"/>
    <x v="124"/>
    <x v="1"/>
    <x v="4"/>
    <n v="2"/>
    <n v="0"/>
    <n v="0"/>
    <n v="0"/>
    <n v="2"/>
    <n v="0"/>
    <n v="1"/>
    <n v="1"/>
    <n v="0"/>
    <n v="2"/>
  </r>
  <r>
    <x v="21"/>
    <x v="125"/>
    <x v="0"/>
    <x v="0"/>
    <n v="9"/>
    <n v="7"/>
    <n v="1"/>
    <n v="1"/>
    <n v="9"/>
    <n v="5"/>
    <n v="3"/>
    <n v="3"/>
    <n v="6"/>
    <n v="17"/>
  </r>
  <r>
    <x v="21"/>
    <x v="125"/>
    <x v="0"/>
    <x v="5"/>
    <n v="3"/>
    <n v="0"/>
    <n v="0"/>
    <n v="0"/>
    <n v="2"/>
    <n v="1"/>
    <n v="0"/>
    <n v="1"/>
    <n v="1"/>
    <n v="3"/>
  </r>
  <r>
    <x v="21"/>
    <x v="125"/>
    <x v="0"/>
    <x v="1"/>
    <n v="0"/>
    <n v="2"/>
    <n v="0"/>
    <n v="0"/>
    <n v="2"/>
    <n v="0"/>
    <n v="0"/>
    <n v="1"/>
    <n v="1"/>
    <n v="2"/>
  </r>
  <r>
    <x v="21"/>
    <x v="125"/>
    <x v="0"/>
    <x v="3"/>
    <n v="0"/>
    <n v="1"/>
    <n v="0"/>
    <n v="0"/>
    <n v="1"/>
    <n v="0"/>
    <n v="0"/>
    <n v="0"/>
    <n v="1"/>
    <n v="1"/>
  </r>
  <r>
    <x v="21"/>
    <x v="125"/>
    <x v="0"/>
    <x v="4"/>
    <n v="4"/>
    <n v="1"/>
    <n v="1"/>
    <n v="1"/>
    <n v="3"/>
    <n v="2"/>
    <n v="1"/>
    <n v="2"/>
    <n v="1"/>
    <n v="6"/>
  </r>
  <r>
    <x v="21"/>
    <x v="125"/>
    <x v="1"/>
    <x v="0"/>
    <n v="8"/>
    <n v="4"/>
    <n v="0"/>
    <n v="0"/>
    <n v="5"/>
    <n v="7"/>
    <n v="0"/>
    <n v="2"/>
    <n v="3"/>
    <n v="12"/>
  </r>
  <r>
    <x v="21"/>
    <x v="125"/>
    <x v="1"/>
    <x v="3"/>
    <n v="1"/>
    <n v="0"/>
    <n v="0"/>
    <n v="0"/>
    <n v="0"/>
    <n v="0"/>
    <n v="0"/>
    <n v="1"/>
    <n v="0"/>
    <n v="1"/>
  </r>
  <r>
    <x v="21"/>
    <x v="125"/>
    <x v="1"/>
    <x v="4"/>
    <n v="1"/>
    <n v="1"/>
    <n v="2"/>
    <n v="1"/>
    <n v="3"/>
    <n v="1"/>
    <n v="0"/>
    <n v="1"/>
    <n v="2"/>
    <n v="4"/>
  </r>
  <r>
    <x v="21"/>
    <x v="184"/>
    <x v="0"/>
    <x v="0"/>
    <n v="10"/>
    <n v="4"/>
    <n v="4"/>
    <n v="0"/>
    <n v="11"/>
    <n v="5"/>
    <n v="1"/>
    <n v="7"/>
    <n v="5"/>
    <n v="18"/>
  </r>
  <r>
    <x v="21"/>
    <x v="184"/>
    <x v="0"/>
    <x v="5"/>
    <n v="3"/>
    <n v="0"/>
    <n v="1"/>
    <n v="0"/>
    <n v="1"/>
    <n v="3"/>
    <n v="0"/>
    <n v="1"/>
    <n v="0"/>
    <n v="4"/>
  </r>
  <r>
    <x v="21"/>
    <x v="184"/>
    <x v="0"/>
    <x v="1"/>
    <n v="0"/>
    <n v="1"/>
    <n v="0"/>
    <n v="0"/>
    <n v="1"/>
    <n v="0"/>
    <n v="0"/>
    <n v="1"/>
    <n v="0"/>
    <n v="1"/>
  </r>
  <r>
    <x v="21"/>
    <x v="184"/>
    <x v="0"/>
    <x v="3"/>
    <n v="2"/>
    <n v="0"/>
    <n v="0"/>
    <n v="0"/>
    <n v="2"/>
    <n v="0"/>
    <n v="0"/>
    <n v="0"/>
    <n v="2"/>
    <n v="2"/>
  </r>
  <r>
    <x v="21"/>
    <x v="184"/>
    <x v="0"/>
    <x v="4"/>
    <n v="1"/>
    <n v="0"/>
    <n v="2"/>
    <n v="0"/>
    <n v="2"/>
    <n v="1"/>
    <n v="0"/>
    <n v="0"/>
    <n v="2"/>
    <n v="3"/>
  </r>
  <r>
    <x v="21"/>
    <x v="184"/>
    <x v="1"/>
    <x v="0"/>
    <n v="6"/>
    <n v="4"/>
    <n v="4"/>
    <n v="2"/>
    <n v="10"/>
    <n v="3"/>
    <n v="0"/>
    <n v="1"/>
    <n v="10"/>
    <n v="14"/>
  </r>
  <r>
    <x v="21"/>
    <x v="184"/>
    <x v="1"/>
    <x v="5"/>
    <n v="1"/>
    <n v="0"/>
    <n v="0"/>
    <n v="0"/>
    <n v="0"/>
    <n v="0"/>
    <n v="1"/>
    <n v="0"/>
    <n v="0"/>
    <n v="1"/>
  </r>
  <r>
    <x v="21"/>
    <x v="184"/>
    <x v="1"/>
    <x v="4"/>
    <n v="1"/>
    <n v="0"/>
    <n v="0"/>
    <n v="0"/>
    <n v="0"/>
    <n v="1"/>
    <n v="0"/>
    <n v="0"/>
    <n v="0"/>
    <n v="1"/>
  </r>
  <r>
    <x v="21"/>
    <x v="126"/>
    <x v="0"/>
    <x v="0"/>
    <n v="9"/>
    <n v="11"/>
    <n v="2"/>
    <n v="1"/>
    <n v="15"/>
    <n v="5"/>
    <n v="4"/>
    <n v="4"/>
    <n v="9"/>
    <n v="22"/>
  </r>
  <r>
    <x v="21"/>
    <x v="126"/>
    <x v="0"/>
    <x v="5"/>
    <n v="4"/>
    <n v="0"/>
    <n v="0"/>
    <n v="0"/>
    <n v="2"/>
    <n v="1"/>
    <n v="2"/>
    <n v="1"/>
    <n v="0"/>
    <n v="4"/>
  </r>
  <r>
    <x v="21"/>
    <x v="126"/>
    <x v="0"/>
    <x v="1"/>
    <n v="1"/>
    <n v="1"/>
    <n v="0"/>
    <n v="0"/>
    <n v="1"/>
    <n v="1"/>
    <n v="0"/>
    <n v="0"/>
    <n v="1"/>
    <n v="2"/>
  </r>
  <r>
    <x v="21"/>
    <x v="126"/>
    <x v="0"/>
    <x v="2"/>
    <n v="1"/>
    <n v="0"/>
    <n v="0"/>
    <n v="0"/>
    <n v="1"/>
    <n v="0"/>
    <n v="1"/>
    <n v="0"/>
    <n v="0"/>
    <n v="1"/>
  </r>
  <r>
    <x v="21"/>
    <x v="126"/>
    <x v="0"/>
    <x v="4"/>
    <n v="1"/>
    <n v="0"/>
    <n v="1"/>
    <n v="1"/>
    <n v="1"/>
    <n v="1"/>
    <n v="0"/>
    <n v="0"/>
    <n v="1"/>
    <n v="2"/>
  </r>
  <r>
    <x v="21"/>
    <x v="126"/>
    <x v="1"/>
    <x v="0"/>
    <n v="3"/>
    <n v="1"/>
    <n v="2"/>
    <n v="0"/>
    <n v="3"/>
    <n v="2"/>
    <n v="0"/>
    <n v="1"/>
    <n v="3"/>
    <n v="6"/>
  </r>
  <r>
    <x v="21"/>
    <x v="126"/>
    <x v="1"/>
    <x v="5"/>
    <n v="0"/>
    <n v="1"/>
    <n v="0"/>
    <n v="0"/>
    <n v="1"/>
    <n v="0"/>
    <n v="0"/>
    <n v="1"/>
    <n v="0"/>
    <n v="1"/>
  </r>
  <r>
    <x v="21"/>
    <x v="126"/>
    <x v="1"/>
    <x v="1"/>
    <n v="1"/>
    <n v="0"/>
    <n v="1"/>
    <n v="1"/>
    <n v="1"/>
    <n v="0"/>
    <n v="0"/>
    <n v="1"/>
    <n v="1"/>
    <n v="2"/>
  </r>
  <r>
    <x v="21"/>
    <x v="126"/>
    <x v="1"/>
    <x v="4"/>
    <n v="2"/>
    <n v="0"/>
    <n v="0"/>
    <n v="0"/>
    <n v="0"/>
    <n v="2"/>
    <n v="0"/>
    <n v="0"/>
    <n v="0"/>
    <n v="2"/>
  </r>
  <r>
    <x v="21"/>
    <x v="127"/>
    <x v="0"/>
    <x v="0"/>
    <n v="19"/>
    <n v="4"/>
    <n v="0"/>
    <n v="0"/>
    <n v="9"/>
    <n v="11"/>
    <n v="0"/>
    <n v="8"/>
    <n v="4"/>
    <n v="23"/>
  </r>
  <r>
    <x v="21"/>
    <x v="127"/>
    <x v="0"/>
    <x v="5"/>
    <n v="0"/>
    <n v="2"/>
    <n v="0"/>
    <n v="0"/>
    <n v="2"/>
    <n v="0"/>
    <n v="0"/>
    <n v="0"/>
    <n v="2"/>
    <n v="2"/>
  </r>
  <r>
    <x v="21"/>
    <x v="127"/>
    <x v="0"/>
    <x v="1"/>
    <n v="3"/>
    <n v="2"/>
    <n v="0"/>
    <n v="0"/>
    <n v="3"/>
    <n v="1"/>
    <n v="1"/>
    <n v="2"/>
    <n v="1"/>
    <n v="5"/>
  </r>
  <r>
    <x v="21"/>
    <x v="127"/>
    <x v="0"/>
    <x v="2"/>
    <n v="1"/>
    <n v="0"/>
    <n v="0"/>
    <n v="0"/>
    <n v="0"/>
    <n v="1"/>
    <n v="0"/>
    <n v="0"/>
    <n v="0"/>
    <n v="1"/>
  </r>
  <r>
    <x v="21"/>
    <x v="127"/>
    <x v="0"/>
    <x v="4"/>
    <n v="1"/>
    <n v="0"/>
    <n v="0"/>
    <n v="0"/>
    <n v="0"/>
    <n v="0"/>
    <n v="0"/>
    <n v="1"/>
    <n v="0"/>
    <n v="1"/>
  </r>
  <r>
    <x v="21"/>
    <x v="127"/>
    <x v="1"/>
    <x v="0"/>
    <n v="4"/>
    <n v="4"/>
    <n v="1"/>
    <n v="1"/>
    <n v="5"/>
    <n v="3"/>
    <n v="1"/>
    <n v="2"/>
    <n v="3"/>
    <n v="9"/>
  </r>
  <r>
    <x v="21"/>
    <x v="127"/>
    <x v="1"/>
    <x v="5"/>
    <n v="0"/>
    <n v="2"/>
    <n v="0"/>
    <n v="0"/>
    <n v="2"/>
    <n v="0"/>
    <n v="2"/>
    <n v="0"/>
    <n v="0"/>
    <n v="2"/>
  </r>
  <r>
    <x v="21"/>
    <x v="127"/>
    <x v="1"/>
    <x v="1"/>
    <n v="2"/>
    <n v="1"/>
    <n v="1"/>
    <n v="0"/>
    <n v="3"/>
    <n v="0"/>
    <n v="0"/>
    <n v="2"/>
    <n v="2"/>
    <n v="4"/>
  </r>
  <r>
    <x v="21"/>
    <x v="127"/>
    <x v="1"/>
    <x v="4"/>
    <n v="1"/>
    <n v="0"/>
    <n v="0"/>
    <n v="0"/>
    <n v="0"/>
    <n v="1"/>
    <n v="0"/>
    <n v="0"/>
    <n v="0"/>
    <n v="1"/>
  </r>
  <r>
    <x v="21"/>
    <x v="128"/>
    <x v="0"/>
    <x v="0"/>
    <n v="7"/>
    <n v="9"/>
    <n v="4"/>
    <n v="1"/>
    <n v="15"/>
    <n v="5"/>
    <n v="0"/>
    <n v="4"/>
    <n v="11"/>
    <n v="20"/>
  </r>
  <r>
    <x v="21"/>
    <x v="128"/>
    <x v="0"/>
    <x v="5"/>
    <n v="1"/>
    <n v="1"/>
    <n v="2"/>
    <n v="2"/>
    <n v="3"/>
    <n v="0"/>
    <n v="0"/>
    <n v="1"/>
    <n v="3"/>
    <n v="4"/>
  </r>
  <r>
    <x v="21"/>
    <x v="128"/>
    <x v="0"/>
    <x v="1"/>
    <n v="2"/>
    <n v="1"/>
    <n v="0"/>
    <n v="0"/>
    <n v="1"/>
    <n v="2"/>
    <n v="0"/>
    <n v="1"/>
    <n v="0"/>
    <n v="3"/>
  </r>
  <r>
    <x v="21"/>
    <x v="128"/>
    <x v="0"/>
    <x v="3"/>
    <n v="1"/>
    <n v="0"/>
    <n v="0"/>
    <n v="0"/>
    <n v="0"/>
    <n v="0"/>
    <n v="1"/>
    <n v="0"/>
    <n v="0"/>
    <n v="1"/>
  </r>
  <r>
    <x v="21"/>
    <x v="128"/>
    <x v="0"/>
    <x v="2"/>
    <n v="2"/>
    <n v="0"/>
    <n v="0"/>
    <n v="0"/>
    <n v="0"/>
    <n v="2"/>
    <n v="0"/>
    <n v="0"/>
    <n v="0"/>
    <n v="2"/>
  </r>
  <r>
    <x v="21"/>
    <x v="128"/>
    <x v="0"/>
    <x v="4"/>
    <n v="2"/>
    <n v="0"/>
    <n v="0"/>
    <n v="0"/>
    <n v="1"/>
    <n v="1"/>
    <n v="0"/>
    <n v="0"/>
    <n v="1"/>
    <n v="2"/>
  </r>
  <r>
    <x v="21"/>
    <x v="128"/>
    <x v="1"/>
    <x v="0"/>
    <n v="9"/>
    <n v="2"/>
    <n v="3"/>
    <n v="1"/>
    <n v="7"/>
    <n v="7"/>
    <n v="0"/>
    <n v="3"/>
    <n v="4"/>
    <n v="14"/>
  </r>
  <r>
    <x v="21"/>
    <x v="128"/>
    <x v="1"/>
    <x v="5"/>
    <n v="1"/>
    <n v="0"/>
    <n v="0"/>
    <n v="0"/>
    <n v="0"/>
    <n v="1"/>
    <n v="0"/>
    <n v="0"/>
    <n v="0"/>
    <n v="1"/>
  </r>
  <r>
    <x v="21"/>
    <x v="128"/>
    <x v="1"/>
    <x v="1"/>
    <n v="1"/>
    <n v="0"/>
    <n v="0"/>
    <n v="0"/>
    <n v="0"/>
    <n v="1"/>
    <n v="0"/>
    <n v="0"/>
    <n v="0"/>
    <n v="1"/>
  </r>
  <r>
    <x v="21"/>
    <x v="128"/>
    <x v="1"/>
    <x v="3"/>
    <n v="1"/>
    <n v="0"/>
    <n v="0"/>
    <n v="0"/>
    <n v="0"/>
    <n v="1"/>
    <n v="0"/>
    <n v="0"/>
    <n v="0"/>
    <n v="1"/>
  </r>
  <r>
    <x v="21"/>
    <x v="128"/>
    <x v="1"/>
    <x v="2"/>
    <n v="1"/>
    <n v="0"/>
    <n v="0"/>
    <n v="0"/>
    <n v="0"/>
    <n v="1"/>
    <n v="0"/>
    <n v="0"/>
    <n v="0"/>
    <n v="1"/>
  </r>
  <r>
    <x v="21"/>
    <x v="128"/>
    <x v="1"/>
    <x v="4"/>
    <n v="2"/>
    <n v="0"/>
    <n v="0"/>
    <n v="0"/>
    <n v="0"/>
    <n v="2"/>
    <n v="0"/>
    <n v="0"/>
    <n v="0"/>
    <n v="2"/>
  </r>
  <r>
    <x v="21"/>
    <x v="185"/>
    <x v="0"/>
    <x v="0"/>
    <n v="11"/>
    <n v="8"/>
    <n v="2"/>
    <n v="1"/>
    <n v="12"/>
    <n v="5"/>
    <n v="1"/>
    <n v="6"/>
    <n v="9"/>
    <n v="21"/>
  </r>
  <r>
    <x v="21"/>
    <x v="185"/>
    <x v="0"/>
    <x v="5"/>
    <n v="1"/>
    <n v="1"/>
    <n v="0"/>
    <n v="0"/>
    <n v="1"/>
    <n v="1"/>
    <n v="0"/>
    <n v="0"/>
    <n v="1"/>
    <n v="2"/>
  </r>
  <r>
    <x v="21"/>
    <x v="185"/>
    <x v="0"/>
    <x v="1"/>
    <n v="0"/>
    <n v="1"/>
    <n v="0"/>
    <n v="0"/>
    <n v="1"/>
    <n v="0"/>
    <n v="0"/>
    <n v="1"/>
    <n v="0"/>
    <n v="1"/>
  </r>
  <r>
    <x v="21"/>
    <x v="185"/>
    <x v="0"/>
    <x v="3"/>
    <n v="2"/>
    <n v="0"/>
    <n v="0"/>
    <n v="0"/>
    <n v="1"/>
    <n v="0"/>
    <n v="0"/>
    <n v="2"/>
    <n v="0"/>
    <n v="2"/>
  </r>
  <r>
    <x v="21"/>
    <x v="185"/>
    <x v="1"/>
    <x v="0"/>
    <n v="2"/>
    <n v="2"/>
    <n v="2"/>
    <n v="1"/>
    <n v="4"/>
    <n v="2"/>
    <n v="0"/>
    <n v="1"/>
    <n v="3"/>
    <n v="6"/>
  </r>
  <r>
    <x v="21"/>
    <x v="185"/>
    <x v="1"/>
    <x v="4"/>
    <n v="1"/>
    <n v="0"/>
    <n v="0"/>
    <n v="0"/>
    <n v="1"/>
    <n v="0"/>
    <n v="0"/>
    <n v="0"/>
    <n v="1"/>
    <n v="1"/>
  </r>
  <r>
    <x v="21"/>
    <x v="186"/>
    <x v="0"/>
    <x v="0"/>
    <n v="17"/>
    <n v="9"/>
    <n v="1"/>
    <n v="0"/>
    <n v="15"/>
    <n v="9"/>
    <n v="3"/>
    <n v="6"/>
    <n v="9"/>
    <n v="27"/>
  </r>
  <r>
    <x v="21"/>
    <x v="186"/>
    <x v="0"/>
    <x v="3"/>
    <n v="1"/>
    <n v="1"/>
    <n v="1"/>
    <n v="0"/>
    <n v="2"/>
    <n v="1"/>
    <n v="0"/>
    <n v="1"/>
    <n v="1"/>
    <n v="3"/>
  </r>
  <r>
    <x v="21"/>
    <x v="186"/>
    <x v="0"/>
    <x v="4"/>
    <n v="0"/>
    <n v="0"/>
    <n v="1"/>
    <n v="0"/>
    <n v="1"/>
    <n v="0"/>
    <n v="0"/>
    <n v="0"/>
    <n v="1"/>
    <n v="1"/>
  </r>
  <r>
    <x v="21"/>
    <x v="186"/>
    <x v="1"/>
    <x v="0"/>
    <n v="4"/>
    <n v="5"/>
    <n v="3"/>
    <n v="2"/>
    <n v="9"/>
    <n v="3"/>
    <n v="0"/>
    <n v="5"/>
    <n v="4"/>
    <n v="12"/>
  </r>
  <r>
    <x v="21"/>
    <x v="186"/>
    <x v="1"/>
    <x v="5"/>
    <n v="2"/>
    <n v="0"/>
    <n v="0"/>
    <n v="0"/>
    <n v="0"/>
    <n v="2"/>
    <n v="0"/>
    <n v="0"/>
    <n v="0"/>
    <n v="2"/>
  </r>
  <r>
    <x v="21"/>
    <x v="186"/>
    <x v="1"/>
    <x v="1"/>
    <n v="1"/>
    <n v="0"/>
    <n v="0"/>
    <n v="0"/>
    <n v="0"/>
    <n v="1"/>
    <n v="0"/>
    <n v="0"/>
    <n v="0"/>
    <n v="1"/>
  </r>
  <r>
    <x v="21"/>
    <x v="186"/>
    <x v="1"/>
    <x v="2"/>
    <n v="2"/>
    <n v="0"/>
    <n v="0"/>
    <n v="0"/>
    <n v="0"/>
    <n v="2"/>
    <n v="0"/>
    <n v="0"/>
    <n v="0"/>
    <n v="2"/>
  </r>
  <r>
    <x v="21"/>
    <x v="186"/>
    <x v="1"/>
    <x v="4"/>
    <n v="1"/>
    <n v="1"/>
    <n v="0"/>
    <n v="0"/>
    <n v="1"/>
    <n v="1"/>
    <n v="0"/>
    <n v="1"/>
    <n v="0"/>
    <n v="2"/>
  </r>
  <r>
    <x v="21"/>
    <x v="129"/>
    <x v="0"/>
    <x v="0"/>
    <n v="21"/>
    <n v="8"/>
    <n v="3"/>
    <n v="1"/>
    <n v="12"/>
    <n v="17"/>
    <n v="2"/>
    <n v="5"/>
    <n v="8"/>
    <n v="32"/>
  </r>
  <r>
    <x v="21"/>
    <x v="129"/>
    <x v="0"/>
    <x v="3"/>
    <n v="0"/>
    <n v="0"/>
    <n v="1"/>
    <n v="1"/>
    <n v="1"/>
    <n v="0"/>
    <n v="0"/>
    <n v="0"/>
    <n v="1"/>
    <n v="1"/>
  </r>
  <r>
    <x v="21"/>
    <x v="129"/>
    <x v="0"/>
    <x v="4"/>
    <n v="1"/>
    <n v="1"/>
    <n v="0"/>
    <n v="0"/>
    <n v="1"/>
    <n v="1"/>
    <n v="0"/>
    <n v="0"/>
    <n v="1"/>
    <n v="2"/>
  </r>
  <r>
    <x v="21"/>
    <x v="129"/>
    <x v="1"/>
    <x v="0"/>
    <n v="5"/>
    <n v="3"/>
    <n v="2"/>
    <n v="1"/>
    <n v="7"/>
    <n v="3"/>
    <n v="0"/>
    <n v="2"/>
    <n v="5"/>
    <n v="10"/>
  </r>
  <r>
    <x v="21"/>
    <x v="129"/>
    <x v="1"/>
    <x v="5"/>
    <n v="0"/>
    <n v="0"/>
    <n v="1"/>
    <n v="1"/>
    <n v="1"/>
    <n v="0"/>
    <n v="0"/>
    <n v="0"/>
    <n v="1"/>
    <n v="1"/>
  </r>
  <r>
    <x v="21"/>
    <x v="129"/>
    <x v="1"/>
    <x v="1"/>
    <n v="1"/>
    <n v="0"/>
    <n v="0"/>
    <n v="0"/>
    <n v="1"/>
    <n v="0"/>
    <n v="0"/>
    <n v="1"/>
    <n v="0"/>
    <n v="1"/>
  </r>
  <r>
    <x v="21"/>
    <x v="129"/>
    <x v="1"/>
    <x v="3"/>
    <n v="1"/>
    <n v="0"/>
    <n v="0"/>
    <n v="0"/>
    <n v="0"/>
    <n v="1"/>
    <n v="0"/>
    <n v="0"/>
    <n v="0"/>
    <n v="1"/>
  </r>
  <r>
    <x v="21"/>
    <x v="129"/>
    <x v="1"/>
    <x v="4"/>
    <n v="1"/>
    <n v="1"/>
    <n v="0"/>
    <n v="0"/>
    <n v="1"/>
    <n v="1"/>
    <n v="0"/>
    <n v="0"/>
    <n v="1"/>
    <n v="2"/>
  </r>
  <r>
    <x v="21"/>
    <x v="187"/>
    <x v="0"/>
    <x v="0"/>
    <n v="15"/>
    <n v="8"/>
    <n v="2"/>
    <n v="1"/>
    <n v="12"/>
    <n v="9"/>
    <n v="3"/>
    <n v="3"/>
    <n v="10"/>
    <n v="25"/>
  </r>
  <r>
    <x v="21"/>
    <x v="187"/>
    <x v="0"/>
    <x v="5"/>
    <n v="2"/>
    <n v="0"/>
    <n v="1"/>
    <n v="1"/>
    <n v="1"/>
    <n v="1"/>
    <n v="1"/>
    <n v="0"/>
    <n v="1"/>
    <n v="3"/>
  </r>
  <r>
    <x v="21"/>
    <x v="187"/>
    <x v="0"/>
    <x v="1"/>
    <n v="0"/>
    <n v="0"/>
    <n v="1"/>
    <n v="0"/>
    <n v="1"/>
    <n v="0"/>
    <n v="0"/>
    <n v="1"/>
    <n v="0"/>
    <n v="1"/>
  </r>
  <r>
    <x v="21"/>
    <x v="187"/>
    <x v="0"/>
    <x v="3"/>
    <n v="1"/>
    <n v="0"/>
    <n v="0"/>
    <n v="0"/>
    <n v="0"/>
    <n v="1"/>
    <n v="0"/>
    <n v="0"/>
    <n v="0"/>
    <n v="1"/>
  </r>
  <r>
    <x v="21"/>
    <x v="187"/>
    <x v="1"/>
    <x v="0"/>
    <n v="5"/>
    <n v="1"/>
    <n v="1"/>
    <n v="1"/>
    <n v="6"/>
    <n v="0"/>
    <n v="0"/>
    <n v="6"/>
    <n v="1"/>
    <n v="7"/>
  </r>
  <r>
    <x v="21"/>
    <x v="187"/>
    <x v="1"/>
    <x v="1"/>
    <n v="1"/>
    <n v="1"/>
    <n v="0"/>
    <n v="0"/>
    <n v="2"/>
    <n v="0"/>
    <n v="0"/>
    <n v="2"/>
    <n v="0"/>
    <n v="2"/>
  </r>
  <r>
    <x v="21"/>
    <x v="187"/>
    <x v="1"/>
    <x v="4"/>
    <n v="0"/>
    <n v="0"/>
    <n v="1"/>
    <n v="0"/>
    <n v="1"/>
    <n v="0"/>
    <n v="0"/>
    <n v="0"/>
    <n v="1"/>
    <n v="1"/>
  </r>
  <r>
    <x v="21"/>
    <x v="130"/>
    <x v="0"/>
    <x v="0"/>
    <n v="15"/>
    <n v="5"/>
    <n v="5"/>
    <n v="2"/>
    <n v="12"/>
    <n v="13"/>
    <n v="0"/>
    <n v="2"/>
    <n v="10"/>
    <n v="25"/>
  </r>
  <r>
    <x v="21"/>
    <x v="130"/>
    <x v="0"/>
    <x v="5"/>
    <n v="1"/>
    <n v="0"/>
    <n v="0"/>
    <n v="0"/>
    <n v="0"/>
    <n v="0"/>
    <n v="0"/>
    <n v="1"/>
    <n v="0"/>
    <n v="1"/>
  </r>
  <r>
    <x v="21"/>
    <x v="130"/>
    <x v="0"/>
    <x v="1"/>
    <n v="1"/>
    <n v="1"/>
    <n v="0"/>
    <n v="0"/>
    <n v="1"/>
    <n v="0"/>
    <n v="0"/>
    <n v="1"/>
    <n v="1"/>
    <n v="2"/>
  </r>
  <r>
    <x v="21"/>
    <x v="130"/>
    <x v="0"/>
    <x v="3"/>
    <n v="1"/>
    <n v="1"/>
    <n v="0"/>
    <n v="0"/>
    <n v="1"/>
    <n v="1"/>
    <n v="0"/>
    <n v="0"/>
    <n v="1"/>
    <n v="2"/>
  </r>
  <r>
    <x v="21"/>
    <x v="130"/>
    <x v="0"/>
    <x v="2"/>
    <n v="2"/>
    <n v="0"/>
    <n v="0"/>
    <n v="0"/>
    <n v="0"/>
    <n v="2"/>
    <n v="0"/>
    <n v="0"/>
    <n v="0"/>
    <n v="2"/>
  </r>
  <r>
    <x v="21"/>
    <x v="130"/>
    <x v="0"/>
    <x v="4"/>
    <n v="1"/>
    <n v="0"/>
    <n v="0"/>
    <n v="0"/>
    <n v="0"/>
    <n v="1"/>
    <n v="0"/>
    <n v="0"/>
    <n v="0"/>
    <n v="1"/>
  </r>
  <r>
    <x v="21"/>
    <x v="130"/>
    <x v="1"/>
    <x v="0"/>
    <n v="9"/>
    <n v="4"/>
    <n v="2"/>
    <n v="0"/>
    <n v="9"/>
    <n v="6"/>
    <n v="1"/>
    <n v="3"/>
    <n v="5"/>
    <n v="15"/>
  </r>
  <r>
    <x v="21"/>
    <x v="130"/>
    <x v="1"/>
    <x v="1"/>
    <n v="1"/>
    <n v="0"/>
    <n v="0"/>
    <n v="0"/>
    <n v="1"/>
    <n v="0"/>
    <n v="0"/>
    <n v="1"/>
    <n v="0"/>
    <n v="1"/>
  </r>
  <r>
    <x v="21"/>
    <x v="130"/>
    <x v="1"/>
    <x v="3"/>
    <n v="1"/>
    <n v="0"/>
    <n v="0"/>
    <n v="0"/>
    <n v="0"/>
    <n v="0"/>
    <n v="1"/>
    <n v="0"/>
    <n v="0"/>
    <n v="1"/>
  </r>
  <r>
    <x v="21"/>
    <x v="130"/>
    <x v="1"/>
    <x v="4"/>
    <n v="1"/>
    <n v="0"/>
    <n v="1"/>
    <n v="0"/>
    <n v="2"/>
    <n v="0"/>
    <n v="0"/>
    <n v="0"/>
    <n v="2"/>
    <n v="2"/>
  </r>
  <r>
    <x v="21"/>
    <x v="188"/>
    <x v="0"/>
    <x v="0"/>
    <n v="11"/>
    <n v="9"/>
    <n v="1"/>
    <n v="1"/>
    <n v="12"/>
    <n v="8"/>
    <n v="1"/>
    <n v="3"/>
    <n v="9"/>
    <n v="21"/>
  </r>
  <r>
    <x v="21"/>
    <x v="188"/>
    <x v="0"/>
    <x v="5"/>
    <n v="3"/>
    <n v="0"/>
    <n v="0"/>
    <n v="0"/>
    <n v="0"/>
    <n v="2"/>
    <n v="0"/>
    <n v="1"/>
    <n v="0"/>
    <n v="3"/>
  </r>
  <r>
    <x v="21"/>
    <x v="188"/>
    <x v="0"/>
    <x v="1"/>
    <n v="1"/>
    <n v="0"/>
    <n v="0"/>
    <n v="0"/>
    <n v="1"/>
    <n v="0"/>
    <n v="0"/>
    <n v="0"/>
    <n v="1"/>
    <n v="1"/>
  </r>
  <r>
    <x v="21"/>
    <x v="188"/>
    <x v="0"/>
    <x v="3"/>
    <n v="1"/>
    <n v="0"/>
    <n v="0"/>
    <n v="0"/>
    <n v="1"/>
    <n v="0"/>
    <n v="1"/>
    <n v="0"/>
    <n v="0"/>
    <n v="1"/>
  </r>
  <r>
    <x v="21"/>
    <x v="188"/>
    <x v="0"/>
    <x v="2"/>
    <n v="0"/>
    <n v="0"/>
    <n v="1"/>
    <n v="0"/>
    <n v="1"/>
    <n v="0"/>
    <n v="0"/>
    <n v="0"/>
    <n v="1"/>
    <n v="1"/>
  </r>
  <r>
    <x v="21"/>
    <x v="188"/>
    <x v="0"/>
    <x v="4"/>
    <n v="3"/>
    <n v="0"/>
    <n v="0"/>
    <n v="0"/>
    <n v="2"/>
    <n v="1"/>
    <n v="2"/>
    <n v="0"/>
    <n v="0"/>
    <n v="3"/>
  </r>
  <r>
    <x v="21"/>
    <x v="188"/>
    <x v="1"/>
    <x v="0"/>
    <n v="1"/>
    <n v="1"/>
    <n v="2"/>
    <n v="0"/>
    <n v="3"/>
    <n v="1"/>
    <n v="0"/>
    <n v="1"/>
    <n v="2"/>
    <n v="4"/>
  </r>
  <r>
    <x v="21"/>
    <x v="188"/>
    <x v="1"/>
    <x v="1"/>
    <n v="1"/>
    <n v="1"/>
    <n v="1"/>
    <n v="1"/>
    <n v="2"/>
    <n v="1"/>
    <n v="0"/>
    <n v="1"/>
    <n v="1"/>
    <n v="3"/>
  </r>
  <r>
    <x v="21"/>
    <x v="188"/>
    <x v="1"/>
    <x v="3"/>
    <n v="1"/>
    <n v="0"/>
    <n v="0"/>
    <n v="0"/>
    <n v="0"/>
    <n v="1"/>
    <n v="0"/>
    <n v="0"/>
    <n v="0"/>
    <n v="1"/>
  </r>
  <r>
    <x v="21"/>
    <x v="188"/>
    <x v="1"/>
    <x v="2"/>
    <n v="1"/>
    <n v="0"/>
    <n v="0"/>
    <n v="0"/>
    <n v="0"/>
    <n v="0"/>
    <n v="1"/>
    <n v="0"/>
    <n v="0"/>
    <n v="1"/>
  </r>
  <r>
    <x v="21"/>
    <x v="188"/>
    <x v="1"/>
    <x v="4"/>
    <n v="0"/>
    <n v="0"/>
    <n v="1"/>
    <n v="1"/>
    <n v="1"/>
    <n v="0"/>
    <n v="0"/>
    <n v="0"/>
    <n v="1"/>
    <n v="1"/>
  </r>
  <r>
    <x v="21"/>
    <x v="131"/>
    <x v="0"/>
    <x v="0"/>
    <n v="13"/>
    <n v="9"/>
    <n v="1"/>
    <n v="0"/>
    <n v="13"/>
    <n v="9"/>
    <n v="0"/>
    <n v="6"/>
    <n v="8"/>
    <n v="23"/>
  </r>
  <r>
    <x v="21"/>
    <x v="131"/>
    <x v="0"/>
    <x v="5"/>
    <n v="2"/>
    <n v="0"/>
    <n v="0"/>
    <n v="0"/>
    <n v="1"/>
    <n v="1"/>
    <n v="0"/>
    <n v="1"/>
    <n v="0"/>
    <n v="2"/>
  </r>
  <r>
    <x v="21"/>
    <x v="131"/>
    <x v="0"/>
    <x v="2"/>
    <n v="1"/>
    <n v="0"/>
    <n v="2"/>
    <n v="1"/>
    <n v="2"/>
    <n v="0"/>
    <n v="1"/>
    <n v="0"/>
    <n v="2"/>
    <n v="3"/>
  </r>
  <r>
    <x v="21"/>
    <x v="131"/>
    <x v="0"/>
    <x v="4"/>
    <n v="4"/>
    <n v="1"/>
    <n v="0"/>
    <n v="0"/>
    <n v="1"/>
    <n v="3"/>
    <n v="1"/>
    <n v="0"/>
    <n v="1"/>
    <n v="5"/>
  </r>
  <r>
    <x v="21"/>
    <x v="131"/>
    <x v="1"/>
    <x v="0"/>
    <n v="4"/>
    <n v="5"/>
    <n v="1"/>
    <n v="1"/>
    <n v="7"/>
    <n v="2"/>
    <n v="0"/>
    <n v="3"/>
    <n v="5"/>
    <n v="10"/>
  </r>
  <r>
    <x v="21"/>
    <x v="132"/>
    <x v="0"/>
    <x v="0"/>
    <n v="13"/>
    <n v="8"/>
    <n v="4"/>
    <n v="1"/>
    <n v="14"/>
    <n v="8"/>
    <n v="1"/>
    <n v="8"/>
    <n v="8"/>
    <n v="25"/>
  </r>
  <r>
    <x v="21"/>
    <x v="132"/>
    <x v="0"/>
    <x v="5"/>
    <n v="1"/>
    <n v="1"/>
    <n v="0"/>
    <n v="0"/>
    <n v="2"/>
    <n v="0"/>
    <n v="0"/>
    <n v="1"/>
    <n v="1"/>
    <n v="2"/>
  </r>
  <r>
    <x v="21"/>
    <x v="132"/>
    <x v="0"/>
    <x v="1"/>
    <n v="1"/>
    <n v="3"/>
    <n v="0"/>
    <n v="0"/>
    <n v="4"/>
    <n v="0"/>
    <n v="0"/>
    <n v="1"/>
    <n v="3"/>
    <n v="4"/>
  </r>
  <r>
    <x v="21"/>
    <x v="132"/>
    <x v="0"/>
    <x v="4"/>
    <n v="1"/>
    <n v="0"/>
    <n v="1"/>
    <n v="0"/>
    <n v="1"/>
    <n v="1"/>
    <n v="0"/>
    <n v="0"/>
    <n v="1"/>
    <n v="2"/>
  </r>
  <r>
    <x v="21"/>
    <x v="132"/>
    <x v="1"/>
    <x v="0"/>
    <n v="6"/>
    <n v="5"/>
    <n v="1"/>
    <n v="1"/>
    <n v="6"/>
    <n v="5"/>
    <n v="0"/>
    <n v="0"/>
    <n v="7"/>
    <n v="12"/>
  </r>
  <r>
    <x v="21"/>
    <x v="132"/>
    <x v="1"/>
    <x v="5"/>
    <n v="0"/>
    <n v="0"/>
    <n v="1"/>
    <n v="1"/>
    <n v="1"/>
    <n v="0"/>
    <n v="0"/>
    <n v="0"/>
    <n v="1"/>
    <n v="1"/>
  </r>
  <r>
    <x v="21"/>
    <x v="132"/>
    <x v="1"/>
    <x v="3"/>
    <n v="0"/>
    <n v="0"/>
    <n v="1"/>
    <n v="1"/>
    <n v="1"/>
    <n v="0"/>
    <n v="0"/>
    <n v="0"/>
    <n v="1"/>
    <n v="1"/>
  </r>
  <r>
    <x v="21"/>
    <x v="132"/>
    <x v="1"/>
    <x v="4"/>
    <n v="1"/>
    <n v="1"/>
    <n v="1"/>
    <n v="1"/>
    <n v="3"/>
    <n v="0"/>
    <n v="0"/>
    <n v="2"/>
    <n v="1"/>
    <n v="3"/>
  </r>
  <r>
    <x v="21"/>
    <x v="133"/>
    <x v="0"/>
    <x v="0"/>
    <n v="11"/>
    <n v="9"/>
    <n v="3"/>
    <n v="0"/>
    <n v="17"/>
    <n v="4"/>
    <n v="3"/>
    <n v="9"/>
    <n v="7"/>
    <n v="23"/>
  </r>
  <r>
    <x v="21"/>
    <x v="133"/>
    <x v="0"/>
    <x v="5"/>
    <n v="2"/>
    <n v="1"/>
    <n v="1"/>
    <n v="0"/>
    <n v="4"/>
    <n v="0"/>
    <n v="0"/>
    <n v="2"/>
    <n v="2"/>
    <n v="4"/>
  </r>
  <r>
    <x v="21"/>
    <x v="133"/>
    <x v="0"/>
    <x v="3"/>
    <n v="1"/>
    <n v="0"/>
    <n v="0"/>
    <n v="0"/>
    <n v="0"/>
    <n v="1"/>
    <n v="0"/>
    <n v="0"/>
    <n v="0"/>
    <n v="1"/>
  </r>
  <r>
    <x v="21"/>
    <x v="133"/>
    <x v="0"/>
    <x v="2"/>
    <n v="1"/>
    <n v="0"/>
    <n v="0"/>
    <n v="0"/>
    <n v="0"/>
    <n v="1"/>
    <n v="0"/>
    <n v="0"/>
    <n v="0"/>
    <n v="1"/>
  </r>
  <r>
    <x v="21"/>
    <x v="133"/>
    <x v="0"/>
    <x v="4"/>
    <n v="1"/>
    <n v="1"/>
    <n v="0"/>
    <n v="0"/>
    <n v="1"/>
    <n v="1"/>
    <n v="0"/>
    <n v="0"/>
    <n v="1"/>
    <n v="2"/>
  </r>
  <r>
    <x v="21"/>
    <x v="133"/>
    <x v="1"/>
    <x v="0"/>
    <n v="5"/>
    <n v="3"/>
    <n v="4"/>
    <n v="0"/>
    <n v="8"/>
    <n v="4"/>
    <n v="0"/>
    <n v="5"/>
    <n v="3"/>
    <n v="12"/>
  </r>
  <r>
    <x v="21"/>
    <x v="133"/>
    <x v="1"/>
    <x v="1"/>
    <n v="2"/>
    <n v="0"/>
    <n v="1"/>
    <n v="1"/>
    <n v="1"/>
    <n v="2"/>
    <n v="0"/>
    <n v="0"/>
    <n v="1"/>
    <n v="3"/>
  </r>
  <r>
    <x v="21"/>
    <x v="133"/>
    <x v="1"/>
    <x v="3"/>
    <n v="0"/>
    <n v="1"/>
    <n v="0"/>
    <n v="0"/>
    <n v="1"/>
    <n v="0"/>
    <n v="0"/>
    <n v="0"/>
    <n v="1"/>
    <n v="1"/>
  </r>
  <r>
    <x v="21"/>
    <x v="189"/>
    <x v="0"/>
    <x v="0"/>
    <n v="13"/>
    <n v="8"/>
    <n v="2"/>
    <n v="0"/>
    <n v="15"/>
    <n v="5"/>
    <n v="2"/>
    <n v="6"/>
    <n v="10"/>
    <n v="23"/>
  </r>
  <r>
    <x v="21"/>
    <x v="189"/>
    <x v="0"/>
    <x v="5"/>
    <n v="1"/>
    <n v="0"/>
    <n v="0"/>
    <n v="0"/>
    <n v="1"/>
    <n v="0"/>
    <n v="0"/>
    <n v="1"/>
    <n v="0"/>
    <n v="1"/>
  </r>
  <r>
    <x v="21"/>
    <x v="189"/>
    <x v="0"/>
    <x v="1"/>
    <n v="1"/>
    <n v="0"/>
    <n v="1"/>
    <n v="0"/>
    <n v="2"/>
    <n v="0"/>
    <n v="0"/>
    <n v="1"/>
    <n v="1"/>
    <n v="2"/>
  </r>
  <r>
    <x v="21"/>
    <x v="189"/>
    <x v="0"/>
    <x v="3"/>
    <n v="1"/>
    <n v="0"/>
    <n v="0"/>
    <n v="0"/>
    <n v="0"/>
    <n v="1"/>
    <n v="0"/>
    <n v="0"/>
    <n v="0"/>
    <n v="1"/>
  </r>
  <r>
    <x v="21"/>
    <x v="189"/>
    <x v="0"/>
    <x v="4"/>
    <n v="1"/>
    <n v="0"/>
    <n v="0"/>
    <n v="0"/>
    <n v="0"/>
    <n v="1"/>
    <n v="0"/>
    <n v="0"/>
    <n v="0"/>
    <n v="1"/>
  </r>
  <r>
    <x v="21"/>
    <x v="189"/>
    <x v="1"/>
    <x v="0"/>
    <n v="4"/>
    <n v="0"/>
    <n v="2"/>
    <n v="1"/>
    <n v="4"/>
    <n v="1"/>
    <n v="1"/>
    <n v="3"/>
    <n v="1"/>
    <n v="6"/>
  </r>
  <r>
    <x v="21"/>
    <x v="189"/>
    <x v="1"/>
    <x v="5"/>
    <n v="1"/>
    <n v="0"/>
    <n v="0"/>
    <n v="0"/>
    <n v="1"/>
    <n v="0"/>
    <n v="0"/>
    <n v="1"/>
    <n v="0"/>
    <n v="1"/>
  </r>
  <r>
    <x v="21"/>
    <x v="189"/>
    <x v="1"/>
    <x v="3"/>
    <n v="1"/>
    <n v="0"/>
    <n v="1"/>
    <n v="0"/>
    <n v="1"/>
    <n v="1"/>
    <n v="0"/>
    <n v="0"/>
    <n v="1"/>
    <n v="2"/>
  </r>
  <r>
    <x v="21"/>
    <x v="189"/>
    <x v="1"/>
    <x v="4"/>
    <n v="0"/>
    <n v="0"/>
    <n v="2"/>
    <n v="0"/>
    <n v="2"/>
    <n v="0"/>
    <n v="0"/>
    <n v="2"/>
    <n v="0"/>
    <n v="2"/>
  </r>
  <r>
    <x v="21"/>
    <x v="190"/>
    <x v="0"/>
    <x v="0"/>
    <n v="17"/>
    <n v="4"/>
    <n v="1"/>
    <n v="1"/>
    <n v="10"/>
    <n v="8"/>
    <n v="3"/>
    <n v="6"/>
    <n v="5"/>
    <n v="22"/>
  </r>
  <r>
    <x v="21"/>
    <x v="190"/>
    <x v="0"/>
    <x v="5"/>
    <n v="2"/>
    <n v="2"/>
    <n v="0"/>
    <n v="0"/>
    <n v="3"/>
    <n v="1"/>
    <n v="1"/>
    <n v="2"/>
    <n v="0"/>
    <n v="4"/>
  </r>
  <r>
    <x v="21"/>
    <x v="190"/>
    <x v="0"/>
    <x v="1"/>
    <n v="0"/>
    <n v="2"/>
    <n v="0"/>
    <n v="0"/>
    <n v="2"/>
    <n v="0"/>
    <n v="0"/>
    <n v="2"/>
    <n v="0"/>
    <n v="2"/>
  </r>
  <r>
    <x v="21"/>
    <x v="190"/>
    <x v="0"/>
    <x v="3"/>
    <n v="1"/>
    <n v="1"/>
    <n v="0"/>
    <n v="0"/>
    <n v="1"/>
    <n v="1"/>
    <n v="0"/>
    <n v="0"/>
    <n v="1"/>
    <n v="2"/>
  </r>
  <r>
    <x v="21"/>
    <x v="190"/>
    <x v="0"/>
    <x v="2"/>
    <n v="1"/>
    <n v="0"/>
    <n v="0"/>
    <n v="0"/>
    <n v="1"/>
    <n v="0"/>
    <n v="1"/>
    <n v="0"/>
    <n v="0"/>
    <n v="1"/>
  </r>
  <r>
    <x v="21"/>
    <x v="190"/>
    <x v="0"/>
    <x v="4"/>
    <n v="0"/>
    <n v="1"/>
    <n v="1"/>
    <n v="1"/>
    <n v="2"/>
    <n v="0"/>
    <n v="0"/>
    <n v="1"/>
    <n v="1"/>
    <n v="2"/>
  </r>
  <r>
    <x v="21"/>
    <x v="190"/>
    <x v="1"/>
    <x v="0"/>
    <n v="5"/>
    <n v="2"/>
    <n v="3"/>
    <n v="2"/>
    <n v="6"/>
    <n v="1"/>
    <n v="1"/>
    <n v="3"/>
    <n v="5"/>
    <n v="10"/>
  </r>
  <r>
    <x v="21"/>
    <x v="190"/>
    <x v="1"/>
    <x v="5"/>
    <n v="1"/>
    <n v="0"/>
    <n v="0"/>
    <n v="0"/>
    <n v="0"/>
    <n v="1"/>
    <n v="0"/>
    <n v="0"/>
    <n v="0"/>
    <n v="1"/>
  </r>
  <r>
    <x v="21"/>
    <x v="190"/>
    <x v="1"/>
    <x v="1"/>
    <n v="1"/>
    <n v="0"/>
    <n v="0"/>
    <n v="0"/>
    <n v="1"/>
    <n v="0"/>
    <n v="0"/>
    <n v="0"/>
    <n v="1"/>
    <n v="1"/>
  </r>
  <r>
    <x v="21"/>
    <x v="190"/>
    <x v="1"/>
    <x v="3"/>
    <n v="1"/>
    <n v="0"/>
    <n v="1"/>
    <n v="1"/>
    <n v="2"/>
    <n v="0"/>
    <n v="0"/>
    <n v="0"/>
    <n v="2"/>
    <n v="2"/>
  </r>
  <r>
    <x v="21"/>
    <x v="190"/>
    <x v="1"/>
    <x v="4"/>
    <n v="4"/>
    <n v="0"/>
    <n v="1"/>
    <n v="0"/>
    <n v="3"/>
    <n v="2"/>
    <n v="0"/>
    <n v="2"/>
    <n v="1"/>
    <n v="5"/>
  </r>
  <r>
    <x v="21"/>
    <x v="191"/>
    <x v="0"/>
    <x v="0"/>
    <n v="15"/>
    <n v="10"/>
    <n v="3"/>
    <n v="0"/>
    <n v="15"/>
    <n v="9"/>
    <n v="2"/>
    <n v="5"/>
    <n v="12"/>
    <n v="28"/>
  </r>
  <r>
    <x v="21"/>
    <x v="191"/>
    <x v="0"/>
    <x v="5"/>
    <n v="1"/>
    <n v="3"/>
    <n v="1"/>
    <n v="0"/>
    <n v="5"/>
    <n v="0"/>
    <n v="1"/>
    <n v="1"/>
    <n v="3"/>
    <n v="5"/>
  </r>
  <r>
    <x v="21"/>
    <x v="191"/>
    <x v="0"/>
    <x v="3"/>
    <n v="0"/>
    <n v="1"/>
    <n v="0"/>
    <n v="0"/>
    <n v="1"/>
    <n v="0"/>
    <n v="0"/>
    <n v="0"/>
    <n v="1"/>
    <n v="1"/>
  </r>
  <r>
    <x v="21"/>
    <x v="191"/>
    <x v="0"/>
    <x v="4"/>
    <n v="0"/>
    <n v="1"/>
    <n v="1"/>
    <n v="0"/>
    <n v="2"/>
    <n v="0"/>
    <n v="0"/>
    <n v="0"/>
    <n v="2"/>
    <n v="2"/>
  </r>
  <r>
    <x v="21"/>
    <x v="191"/>
    <x v="1"/>
    <x v="0"/>
    <n v="7"/>
    <n v="2"/>
    <n v="2"/>
    <n v="2"/>
    <n v="7"/>
    <n v="3"/>
    <n v="2"/>
    <n v="5"/>
    <n v="1"/>
    <n v="11"/>
  </r>
  <r>
    <x v="21"/>
    <x v="191"/>
    <x v="1"/>
    <x v="5"/>
    <n v="2"/>
    <n v="0"/>
    <n v="0"/>
    <n v="0"/>
    <n v="0"/>
    <n v="0"/>
    <n v="2"/>
    <n v="0"/>
    <n v="0"/>
    <n v="2"/>
  </r>
  <r>
    <x v="21"/>
    <x v="191"/>
    <x v="1"/>
    <x v="1"/>
    <n v="0"/>
    <n v="0"/>
    <n v="1"/>
    <n v="1"/>
    <n v="1"/>
    <n v="0"/>
    <n v="0"/>
    <n v="0"/>
    <n v="1"/>
    <n v="1"/>
  </r>
  <r>
    <x v="21"/>
    <x v="191"/>
    <x v="1"/>
    <x v="4"/>
    <n v="1"/>
    <n v="0"/>
    <n v="1"/>
    <n v="1"/>
    <n v="1"/>
    <n v="1"/>
    <n v="0"/>
    <n v="0"/>
    <n v="1"/>
    <n v="2"/>
  </r>
  <r>
    <x v="21"/>
    <x v="134"/>
    <x v="0"/>
    <x v="0"/>
    <n v="7"/>
    <n v="8"/>
    <n v="0"/>
    <n v="0"/>
    <n v="10"/>
    <n v="4"/>
    <n v="1"/>
    <n v="7"/>
    <n v="3"/>
    <n v="15"/>
  </r>
  <r>
    <x v="21"/>
    <x v="134"/>
    <x v="0"/>
    <x v="5"/>
    <n v="3"/>
    <n v="0"/>
    <n v="0"/>
    <n v="0"/>
    <n v="2"/>
    <n v="0"/>
    <n v="1"/>
    <n v="2"/>
    <n v="0"/>
    <n v="3"/>
  </r>
  <r>
    <x v="21"/>
    <x v="134"/>
    <x v="0"/>
    <x v="1"/>
    <n v="1"/>
    <n v="0"/>
    <n v="1"/>
    <n v="1"/>
    <n v="1"/>
    <n v="1"/>
    <n v="0"/>
    <n v="0"/>
    <n v="1"/>
    <n v="2"/>
  </r>
  <r>
    <x v="21"/>
    <x v="134"/>
    <x v="0"/>
    <x v="3"/>
    <n v="0"/>
    <n v="0"/>
    <n v="2"/>
    <n v="1"/>
    <n v="2"/>
    <n v="0"/>
    <n v="0"/>
    <n v="0"/>
    <n v="2"/>
    <n v="2"/>
  </r>
  <r>
    <x v="21"/>
    <x v="134"/>
    <x v="0"/>
    <x v="4"/>
    <n v="1"/>
    <n v="0"/>
    <n v="1"/>
    <n v="0"/>
    <n v="1"/>
    <n v="1"/>
    <n v="0"/>
    <n v="0"/>
    <n v="1"/>
    <n v="2"/>
  </r>
  <r>
    <x v="21"/>
    <x v="134"/>
    <x v="1"/>
    <x v="0"/>
    <n v="3"/>
    <n v="5"/>
    <n v="0"/>
    <n v="0"/>
    <n v="5"/>
    <n v="2"/>
    <n v="1"/>
    <n v="2"/>
    <n v="3"/>
    <n v="8"/>
  </r>
  <r>
    <x v="21"/>
    <x v="134"/>
    <x v="1"/>
    <x v="5"/>
    <n v="0"/>
    <n v="0"/>
    <n v="1"/>
    <n v="1"/>
    <n v="1"/>
    <n v="0"/>
    <n v="0"/>
    <n v="1"/>
    <n v="0"/>
    <n v="1"/>
  </r>
  <r>
    <x v="21"/>
    <x v="134"/>
    <x v="1"/>
    <x v="1"/>
    <n v="0"/>
    <n v="2"/>
    <n v="0"/>
    <n v="0"/>
    <n v="2"/>
    <n v="0"/>
    <n v="0"/>
    <n v="1"/>
    <n v="1"/>
    <n v="2"/>
  </r>
  <r>
    <x v="21"/>
    <x v="134"/>
    <x v="1"/>
    <x v="2"/>
    <n v="1"/>
    <n v="0"/>
    <n v="0"/>
    <n v="0"/>
    <n v="0"/>
    <n v="1"/>
    <n v="0"/>
    <n v="0"/>
    <n v="0"/>
    <n v="1"/>
  </r>
  <r>
    <x v="21"/>
    <x v="134"/>
    <x v="1"/>
    <x v="4"/>
    <n v="1"/>
    <n v="0"/>
    <n v="2"/>
    <n v="0"/>
    <n v="2"/>
    <n v="1"/>
    <n v="0"/>
    <n v="2"/>
    <n v="0"/>
    <n v="3"/>
  </r>
  <r>
    <x v="21"/>
    <x v="135"/>
    <x v="0"/>
    <x v="0"/>
    <n v="15"/>
    <n v="9"/>
    <n v="2"/>
    <n v="1"/>
    <n v="14"/>
    <n v="8"/>
    <n v="4"/>
    <n v="4"/>
    <n v="10"/>
    <n v="26"/>
  </r>
  <r>
    <x v="21"/>
    <x v="135"/>
    <x v="0"/>
    <x v="5"/>
    <n v="1"/>
    <n v="0"/>
    <n v="0"/>
    <n v="0"/>
    <n v="0"/>
    <n v="1"/>
    <n v="0"/>
    <n v="0"/>
    <n v="0"/>
    <n v="1"/>
  </r>
  <r>
    <x v="21"/>
    <x v="135"/>
    <x v="0"/>
    <x v="3"/>
    <n v="2"/>
    <n v="0"/>
    <n v="0"/>
    <n v="0"/>
    <n v="0"/>
    <n v="0"/>
    <n v="0"/>
    <n v="2"/>
    <n v="0"/>
    <n v="2"/>
  </r>
  <r>
    <x v="21"/>
    <x v="135"/>
    <x v="0"/>
    <x v="2"/>
    <n v="3"/>
    <n v="0"/>
    <n v="0"/>
    <n v="0"/>
    <n v="1"/>
    <n v="2"/>
    <n v="0"/>
    <n v="0"/>
    <n v="1"/>
    <n v="3"/>
  </r>
  <r>
    <x v="21"/>
    <x v="135"/>
    <x v="0"/>
    <x v="4"/>
    <n v="0"/>
    <n v="0"/>
    <n v="1"/>
    <n v="0"/>
    <n v="1"/>
    <n v="0"/>
    <n v="0"/>
    <n v="0"/>
    <n v="1"/>
    <n v="1"/>
  </r>
  <r>
    <x v="21"/>
    <x v="135"/>
    <x v="1"/>
    <x v="0"/>
    <n v="3"/>
    <n v="1"/>
    <n v="3"/>
    <n v="0"/>
    <n v="4"/>
    <n v="2"/>
    <n v="0"/>
    <n v="2"/>
    <n v="3"/>
    <n v="7"/>
  </r>
  <r>
    <x v="21"/>
    <x v="135"/>
    <x v="1"/>
    <x v="5"/>
    <n v="0"/>
    <n v="0"/>
    <n v="2"/>
    <n v="2"/>
    <n v="2"/>
    <n v="0"/>
    <n v="0"/>
    <n v="0"/>
    <n v="2"/>
    <n v="2"/>
  </r>
  <r>
    <x v="21"/>
    <x v="135"/>
    <x v="1"/>
    <x v="3"/>
    <n v="0"/>
    <n v="0"/>
    <n v="1"/>
    <n v="0"/>
    <n v="1"/>
    <n v="0"/>
    <n v="0"/>
    <n v="0"/>
    <n v="1"/>
    <n v="1"/>
  </r>
  <r>
    <x v="21"/>
    <x v="10"/>
    <x v="0"/>
    <x v="0"/>
    <n v="10"/>
    <n v="8"/>
    <n v="3"/>
    <n v="1"/>
    <n v="16"/>
    <n v="2"/>
    <n v="6"/>
    <n v="6"/>
    <n v="7"/>
    <n v="21"/>
  </r>
  <r>
    <x v="21"/>
    <x v="10"/>
    <x v="0"/>
    <x v="5"/>
    <n v="1"/>
    <n v="0"/>
    <n v="0"/>
    <n v="0"/>
    <n v="0"/>
    <n v="0"/>
    <n v="0"/>
    <n v="1"/>
    <n v="0"/>
    <n v="1"/>
  </r>
  <r>
    <x v="21"/>
    <x v="10"/>
    <x v="0"/>
    <x v="3"/>
    <n v="1"/>
    <n v="0"/>
    <n v="0"/>
    <n v="0"/>
    <n v="1"/>
    <n v="0"/>
    <n v="0"/>
    <n v="1"/>
    <n v="0"/>
    <n v="1"/>
  </r>
  <r>
    <x v="21"/>
    <x v="10"/>
    <x v="1"/>
    <x v="0"/>
    <n v="5"/>
    <n v="0"/>
    <n v="4"/>
    <n v="2"/>
    <n v="4"/>
    <n v="4"/>
    <n v="1"/>
    <n v="1"/>
    <n v="3"/>
    <n v="9"/>
  </r>
  <r>
    <x v="21"/>
    <x v="10"/>
    <x v="1"/>
    <x v="5"/>
    <n v="2"/>
    <n v="0"/>
    <n v="0"/>
    <n v="0"/>
    <n v="0"/>
    <n v="2"/>
    <n v="0"/>
    <n v="0"/>
    <n v="0"/>
    <n v="2"/>
  </r>
  <r>
    <x v="21"/>
    <x v="10"/>
    <x v="1"/>
    <x v="1"/>
    <n v="0"/>
    <n v="0"/>
    <n v="1"/>
    <n v="1"/>
    <n v="1"/>
    <n v="0"/>
    <n v="0"/>
    <n v="1"/>
    <n v="0"/>
    <n v="1"/>
  </r>
  <r>
    <x v="21"/>
    <x v="192"/>
    <x v="0"/>
    <x v="0"/>
    <n v="15"/>
    <n v="9"/>
    <n v="3"/>
    <n v="2"/>
    <n v="15"/>
    <n v="11"/>
    <n v="1"/>
    <n v="5"/>
    <n v="10"/>
    <n v="27"/>
  </r>
  <r>
    <x v="21"/>
    <x v="192"/>
    <x v="0"/>
    <x v="5"/>
    <n v="1"/>
    <n v="1"/>
    <n v="1"/>
    <n v="0"/>
    <n v="2"/>
    <n v="0"/>
    <n v="0"/>
    <n v="1"/>
    <n v="2"/>
    <n v="3"/>
  </r>
  <r>
    <x v="21"/>
    <x v="192"/>
    <x v="0"/>
    <x v="3"/>
    <n v="0"/>
    <n v="1"/>
    <n v="1"/>
    <n v="0"/>
    <n v="2"/>
    <n v="0"/>
    <n v="0"/>
    <n v="1"/>
    <n v="1"/>
    <n v="2"/>
  </r>
  <r>
    <x v="21"/>
    <x v="192"/>
    <x v="0"/>
    <x v="2"/>
    <n v="0"/>
    <n v="0"/>
    <n v="1"/>
    <n v="0"/>
    <n v="1"/>
    <n v="0"/>
    <n v="0"/>
    <n v="1"/>
    <n v="0"/>
    <n v="1"/>
  </r>
  <r>
    <x v="21"/>
    <x v="192"/>
    <x v="1"/>
    <x v="0"/>
    <n v="8"/>
    <n v="6"/>
    <n v="0"/>
    <n v="0"/>
    <n v="6"/>
    <n v="6"/>
    <n v="0"/>
    <n v="4"/>
    <n v="4"/>
    <n v="14"/>
  </r>
  <r>
    <x v="21"/>
    <x v="192"/>
    <x v="1"/>
    <x v="4"/>
    <n v="2"/>
    <n v="0"/>
    <n v="0"/>
    <n v="0"/>
    <n v="1"/>
    <n v="1"/>
    <n v="0"/>
    <n v="1"/>
    <n v="0"/>
    <n v="2"/>
  </r>
  <r>
    <x v="21"/>
    <x v="193"/>
    <x v="0"/>
    <x v="0"/>
    <n v="14"/>
    <n v="7"/>
    <n v="2"/>
    <n v="0"/>
    <n v="11"/>
    <n v="9"/>
    <n v="1"/>
    <n v="5"/>
    <n v="8"/>
    <n v="23"/>
  </r>
  <r>
    <x v="21"/>
    <x v="193"/>
    <x v="0"/>
    <x v="5"/>
    <n v="2"/>
    <n v="0"/>
    <n v="0"/>
    <n v="0"/>
    <n v="0"/>
    <n v="1"/>
    <n v="0"/>
    <n v="1"/>
    <n v="0"/>
    <n v="2"/>
  </r>
  <r>
    <x v="21"/>
    <x v="193"/>
    <x v="0"/>
    <x v="1"/>
    <n v="1"/>
    <n v="0"/>
    <n v="1"/>
    <n v="0"/>
    <n v="1"/>
    <n v="0"/>
    <n v="0"/>
    <n v="2"/>
    <n v="0"/>
    <n v="2"/>
  </r>
  <r>
    <x v="21"/>
    <x v="193"/>
    <x v="0"/>
    <x v="3"/>
    <n v="2"/>
    <n v="1"/>
    <n v="0"/>
    <n v="0"/>
    <n v="1"/>
    <n v="0"/>
    <n v="0"/>
    <n v="2"/>
    <n v="1"/>
    <n v="3"/>
  </r>
  <r>
    <x v="21"/>
    <x v="193"/>
    <x v="0"/>
    <x v="2"/>
    <n v="1"/>
    <n v="0"/>
    <n v="1"/>
    <n v="0"/>
    <n v="1"/>
    <n v="1"/>
    <n v="0"/>
    <n v="1"/>
    <n v="0"/>
    <n v="2"/>
  </r>
  <r>
    <x v="21"/>
    <x v="193"/>
    <x v="0"/>
    <x v="4"/>
    <n v="1"/>
    <n v="1"/>
    <n v="0"/>
    <n v="0"/>
    <n v="1"/>
    <n v="0"/>
    <n v="0"/>
    <n v="1"/>
    <n v="1"/>
    <n v="2"/>
  </r>
  <r>
    <x v="21"/>
    <x v="193"/>
    <x v="1"/>
    <x v="0"/>
    <n v="5"/>
    <n v="3"/>
    <n v="0"/>
    <n v="1"/>
    <n v="3"/>
    <n v="4"/>
    <n v="0"/>
    <n v="1"/>
    <n v="3"/>
    <n v="8"/>
  </r>
  <r>
    <x v="21"/>
    <x v="193"/>
    <x v="1"/>
    <x v="3"/>
    <n v="1"/>
    <n v="0"/>
    <n v="0"/>
    <n v="0"/>
    <n v="0"/>
    <n v="1"/>
    <n v="0"/>
    <n v="0"/>
    <n v="0"/>
    <n v="1"/>
  </r>
  <r>
    <x v="21"/>
    <x v="193"/>
    <x v="1"/>
    <x v="4"/>
    <n v="0"/>
    <n v="1"/>
    <n v="0"/>
    <n v="1"/>
    <n v="1"/>
    <n v="0"/>
    <n v="0"/>
    <n v="0"/>
    <n v="1"/>
    <n v="1"/>
  </r>
  <r>
    <x v="21"/>
    <x v="194"/>
    <x v="0"/>
    <x v="0"/>
    <n v="13"/>
    <n v="7"/>
    <n v="4"/>
    <n v="2"/>
    <n v="16"/>
    <n v="5"/>
    <n v="2"/>
    <n v="7"/>
    <n v="10"/>
    <n v="24"/>
  </r>
  <r>
    <x v="21"/>
    <x v="194"/>
    <x v="0"/>
    <x v="5"/>
    <n v="1"/>
    <n v="1"/>
    <n v="0"/>
    <n v="0"/>
    <n v="2"/>
    <n v="0"/>
    <n v="0"/>
    <n v="1"/>
    <n v="1"/>
    <n v="2"/>
  </r>
  <r>
    <x v="21"/>
    <x v="194"/>
    <x v="0"/>
    <x v="1"/>
    <n v="0"/>
    <n v="1"/>
    <n v="0"/>
    <n v="0"/>
    <n v="1"/>
    <n v="0"/>
    <n v="0"/>
    <n v="1"/>
    <n v="0"/>
    <n v="1"/>
  </r>
  <r>
    <x v="21"/>
    <x v="194"/>
    <x v="0"/>
    <x v="4"/>
    <n v="0"/>
    <n v="3"/>
    <n v="2"/>
    <n v="0"/>
    <n v="5"/>
    <n v="0"/>
    <n v="0"/>
    <n v="2"/>
    <n v="3"/>
    <n v="5"/>
  </r>
  <r>
    <x v="21"/>
    <x v="194"/>
    <x v="1"/>
    <x v="0"/>
    <n v="3"/>
    <n v="5"/>
    <n v="1"/>
    <n v="0"/>
    <n v="7"/>
    <n v="1"/>
    <n v="1"/>
    <n v="4"/>
    <n v="3"/>
    <n v="9"/>
  </r>
  <r>
    <x v="21"/>
    <x v="194"/>
    <x v="1"/>
    <x v="1"/>
    <n v="1"/>
    <n v="0"/>
    <n v="0"/>
    <n v="0"/>
    <n v="0"/>
    <n v="1"/>
    <n v="0"/>
    <n v="0"/>
    <n v="0"/>
    <n v="1"/>
  </r>
  <r>
    <x v="21"/>
    <x v="194"/>
    <x v="1"/>
    <x v="3"/>
    <n v="0"/>
    <n v="0"/>
    <n v="1"/>
    <n v="1"/>
    <n v="1"/>
    <n v="0"/>
    <n v="0"/>
    <n v="0"/>
    <n v="1"/>
    <n v="1"/>
  </r>
  <r>
    <x v="21"/>
    <x v="194"/>
    <x v="1"/>
    <x v="2"/>
    <n v="0"/>
    <n v="0"/>
    <n v="1"/>
    <n v="0"/>
    <n v="1"/>
    <n v="0"/>
    <n v="0"/>
    <n v="0"/>
    <n v="1"/>
    <n v="1"/>
  </r>
  <r>
    <x v="21"/>
    <x v="194"/>
    <x v="1"/>
    <x v="4"/>
    <n v="1"/>
    <n v="0"/>
    <n v="2"/>
    <n v="0"/>
    <n v="3"/>
    <n v="0"/>
    <n v="0"/>
    <n v="1"/>
    <n v="2"/>
    <n v="3"/>
  </r>
  <r>
    <x v="21"/>
    <x v="195"/>
    <x v="0"/>
    <x v="0"/>
    <n v="12"/>
    <n v="7"/>
    <n v="3"/>
    <n v="0"/>
    <n v="13"/>
    <n v="6"/>
    <n v="1"/>
    <n v="4"/>
    <n v="11"/>
    <n v="22"/>
  </r>
  <r>
    <x v="21"/>
    <x v="195"/>
    <x v="0"/>
    <x v="5"/>
    <n v="0"/>
    <n v="1"/>
    <n v="0"/>
    <n v="0"/>
    <n v="1"/>
    <n v="0"/>
    <n v="0"/>
    <n v="1"/>
    <n v="0"/>
    <n v="1"/>
  </r>
  <r>
    <x v="21"/>
    <x v="195"/>
    <x v="0"/>
    <x v="1"/>
    <n v="1"/>
    <n v="0"/>
    <n v="0"/>
    <n v="0"/>
    <n v="0"/>
    <n v="1"/>
    <n v="0"/>
    <n v="0"/>
    <n v="0"/>
    <n v="1"/>
  </r>
  <r>
    <x v="21"/>
    <x v="195"/>
    <x v="0"/>
    <x v="3"/>
    <n v="2"/>
    <n v="0"/>
    <n v="0"/>
    <n v="0"/>
    <n v="0"/>
    <n v="2"/>
    <n v="0"/>
    <n v="0"/>
    <n v="0"/>
    <n v="2"/>
  </r>
  <r>
    <x v="21"/>
    <x v="195"/>
    <x v="0"/>
    <x v="2"/>
    <n v="0"/>
    <n v="1"/>
    <n v="0"/>
    <n v="0"/>
    <n v="1"/>
    <n v="0"/>
    <n v="0"/>
    <n v="0"/>
    <n v="1"/>
    <n v="1"/>
  </r>
  <r>
    <x v="21"/>
    <x v="195"/>
    <x v="1"/>
    <x v="0"/>
    <n v="9"/>
    <n v="2"/>
    <n v="4"/>
    <n v="1"/>
    <n v="9"/>
    <n v="6"/>
    <n v="0"/>
    <n v="4"/>
    <n v="5"/>
    <n v="15"/>
  </r>
  <r>
    <x v="21"/>
    <x v="195"/>
    <x v="1"/>
    <x v="1"/>
    <n v="0"/>
    <n v="1"/>
    <n v="0"/>
    <n v="0"/>
    <n v="1"/>
    <n v="0"/>
    <n v="0"/>
    <n v="1"/>
    <n v="0"/>
    <n v="1"/>
  </r>
  <r>
    <x v="21"/>
    <x v="195"/>
    <x v="1"/>
    <x v="2"/>
    <n v="0"/>
    <n v="0"/>
    <n v="1"/>
    <n v="1"/>
    <n v="1"/>
    <n v="0"/>
    <n v="0"/>
    <n v="0"/>
    <n v="1"/>
    <n v="1"/>
  </r>
  <r>
    <x v="21"/>
    <x v="195"/>
    <x v="1"/>
    <x v="4"/>
    <n v="1"/>
    <n v="1"/>
    <n v="2"/>
    <n v="0"/>
    <n v="3"/>
    <n v="1"/>
    <n v="0"/>
    <n v="1"/>
    <n v="2"/>
    <n v="4"/>
  </r>
  <r>
    <x v="21"/>
    <x v="196"/>
    <x v="0"/>
    <x v="0"/>
    <n v="10"/>
    <n v="9"/>
    <n v="4"/>
    <n v="2"/>
    <n v="13"/>
    <n v="6"/>
    <n v="2"/>
    <n v="3"/>
    <n v="12"/>
    <n v="23"/>
  </r>
  <r>
    <x v="21"/>
    <x v="196"/>
    <x v="0"/>
    <x v="2"/>
    <n v="1"/>
    <n v="0"/>
    <n v="0"/>
    <n v="0"/>
    <n v="1"/>
    <n v="0"/>
    <n v="0"/>
    <n v="1"/>
    <n v="0"/>
    <n v="1"/>
  </r>
  <r>
    <x v="21"/>
    <x v="196"/>
    <x v="0"/>
    <x v="4"/>
    <n v="0"/>
    <n v="1"/>
    <n v="0"/>
    <n v="0"/>
    <n v="1"/>
    <n v="0"/>
    <n v="0"/>
    <n v="1"/>
    <n v="0"/>
    <n v="1"/>
  </r>
  <r>
    <x v="21"/>
    <x v="196"/>
    <x v="1"/>
    <x v="0"/>
    <n v="5"/>
    <n v="2"/>
    <n v="2"/>
    <n v="1"/>
    <n v="4"/>
    <n v="2"/>
    <n v="1"/>
    <n v="3"/>
    <n v="3"/>
    <n v="9"/>
  </r>
  <r>
    <x v="21"/>
    <x v="196"/>
    <x v="1"/>
    <x v="1"/>
    <n v="1"/>
    <n v="0"/>
    <n v="0"/>
    <n v="0"/>
    <n v="1"/>
    <n v="0"/>
    <n v="1"/>
    <n v="0"/>
    <n v="0"/>
    <n v="1"/>
  </r>
  <r>
    <x v="21"/>
    <x v="196"/>
    <x v="1"/>
    <x v="3"/>
    <n v="1"/>
    <n v="0"/>
    <n v="1"/>
    <n v="1"/>
    <n v="1"/>
    <n v="1"/>
    <n v="0"/>
    <n v="0"/>
    <n v="1"/>
    <n v="2"/>
  </r>
  <r>
    <x v="21"/>
    <x v="196"/>
    <x v="1"/>
    <x v="4"/>
    <n v="3"/>
    <n v="0"/>
    <n v="0"/>
    <n v="0"/>
    <n v="0"/>
    <n v="3"/>
    <n v="0"/>
    <n v="0"/>
    <n v="0"/>
    <n v="3"/>
  </r>
  <r>
    <x v="21"/>
    <x v="197"/>
    <x v="0"/>
    <x v="0"/>
    <n v="16"/>
    <n v="2"/>
    <n v="2"/>
    <n v="1"/>
    <n v="11"/>
    <n v="7"/>
    <n v="1"/>
    <n v="7"/>
    <n v="5"/>
    <n v="20"/>
  </r>
  <r>
    <x v="21"/>
    <x v="197"/>
    <x v="0"/>
    <x v="5"/>
    <n v="2"/>
    <n v="0"/>
    <n v="0"/>
    <n v="0"/>
    <n v="0"/>
    <n v="2"/>
    <n v="0"/>
    <n v="0"/>
    <n v="0"/>
    <n v="2"/>
  </r>
  <r>
    <x v="21"/>
    <x v="197"/>
    <x v="0"/>
    <x v="1"/>
    <n v="3"/>
    <n v="0"/>
    <n v="0"/>
    <n v="0"/>
    <n v="0"/>
    <n v="0"/>
    <n v="1"/>
    <n v="1"/>
    <n v="1"/>
    <n v="3"/>
  </r>
  <r>
    <x v="21"/>
    <x v="197"/>
    <x v="0"/>
    <x v="3"/>
    <n v="0"/>
    <n v="0"/>
    <n v="1"/>
    <n v="1"/>
    <n v="1"/>
    <n v="0"/>
    <n v="0"/>
    <n v="0"/>
    <n v="1"/>
    <n v="1"/>
  </r>
  <r>
    <x v="21"/>
    <x v="197"/>
    <x v="0"/>
    <x v="4"/>
    <n v="1"/>
    <n v="0"/>
    <n v="0"/>
    <n v="0"/>
    <n v="0"/>
    <n v="1"/>
    <n v="0"/>
    <n v="0"/>
    <n v="0"/>
    <n v="1"/>
  </r>
  <r>
    <x v="21"/>
    <x v="197"/>
    <x v="1"/>
    <x v="0"/>
    <n v="4"/>
    <n v="3"/>
    <n v="5"/>
    <n v="1"/>
    <n v="8"/>
    <n v="4"/>
    <n v="0"/>
    <n v="0"/>
    <n v="8"/>
    <n v="12"/>
  </r>
  <r>
    <x v="21"/>
    <x v="197"/>
    <x v="1"/>
    <x v="2"/>
    <n v="0"/>
    <n v="1"/>
    <n v="0"/>
    <n v="0"/>
    <n v="1"/>
    <n v="0"/>
    <n v="0"/>
    <n v="0"/>
    <n v="1"/>
    <n v="1"/>
  </r>
  <r>
    <x v="21"/>
    <x v="198"/>
    <x v="0"/>
    <x v="0"/>
    <n v="13"/>
    <n v="11"/>
    <n v="2"/>
    <n v="1"/>
    <n v="17"/>
    <n v="5"/>
    <n v="1"/>
    <n v="12"/>
    <n v="8"/>
    <n v="26"/>
  </r>
  <r>
    <x v="21"/>
    <x v="198"/>
    <x v="0"/>
    <x v="3"/>
    <n v="1"/>
    <n v="0"/>
    <n v="0"/>
    <n v="0"/>
    <n v="1"/>
    <n v="0"/>
    <n v="1"/>
    <n v="0"/>
    <n v="0"/>
    <n v="1"/>
  </r>
  <r>
    <x v="21"/>
    <x v="198"/>
    <x v="0"/>
    <x v="4"/>
    <n v="2"/>
    <n v="0"/>
    <n v="1"/>
    <n v="0"/>
    <n v="1"/>
    <n v="2"/>
    <n v="0"/>
    <n v="0"/>
    <n v="1"/>
    <n v="3"/>
  </r>
  <r>
    <x v="21"/>
    <x v="198"/>
    <x v="1"/>
    <x v="0"/>
    <n v="6"/>
    <n v="3"/>
    <n v="3"/>
    <n v="1"/>
    <n v="7"/>
    <n v="4"/>
    <n v="0"/>
    <n v="5"/>
    <n v="3"/>
    <n v="12"/>
  </r>
  <r>
    <x v="21"/>
    <x v="198"/>
    <x v="1"/>
    <x v="1"/>
    <n v="2"/>
    <n v="0"/>
    <n v="0"/>
    <n v="0"/>
    <n v="2"/>
    <n v="0"/>
    <n v="0"/>
    <n v="2"/>
    <n v="0"/>
    <n v="2"/>
  </r>
  <r>
    <x v="21"/>
    <x v="198"/>
    <x v="1"/>
    <x v="3"/>
    <n v="0"/>
    <n v="0"/>
    <n v="1"/>
    <n v="0"/>
    <n v="1"/>
    <n v="0"/>
    <n v="0"/>
    <n v="0"/>
    <n v="1"/>
    <n v="1"/>
  </r>
  <r>
    <x v="21"/>
    <x v="198"/>
    <x v="1"/>
    <x v="4"/>
    <n v="0"/>
    <n v="0"/>
    <n v="1"/>
    <n v="0"/>
    <n v="1"/>
    <n v="0"/>
    <n v="0"/>
    <n v="0"/>
    <n v="1"/>
    <n v="1"/>
  </r>
  <r>
    <x v="21"/>
    <x v="199"/>
    <x v="0"/>
    <x v="0"/>
    <n v="11"/>
    <n v="5"/>
    <n v="5"/>
    <n v="0"/>
    <n v="13"/>
    <n v="4"/>
    <n v="1"/>
    <n v="4"/>
    <n v="12"/>
    <n v="21"/>
  </r>
  <r>
    <x v="21"/>
    <x v="199"/>
    <x v="0"/>
    <x v="5"/>
    <n v="1"/>
    <n v="2"/>
    <n v="1"/>
    <n v="0"/>
    <n v="4"/>
    <n v="0"/>
    <n v="0"/>
    <n v="2"/>
    <n v="2"/>
    <n v="4"/>
  </r>
  <r>
    <x v="21"/>
    <x v="199"/>
    <x v="0"/>
    <x v="1"/>
    <n v="0"/>
    <n v="1"/>
    <n v="0"/>
    <n v="0"/>
    <n v="1"/>
    <n v="0"/>
    <n v="0"/>
    <n v="0"/>
    <n v="1"/>
    <n v="1"/>
  </r>
  <r>
    <x v="21"/>
    <x v="199"/>
    <x v="0"/>
    <x v="3"/>
    <n v="0"/>
    <n v="1"/>
    <n v="0"/>
    <n v="0"/>
    <n v="1"/>
    <n v="0"/>
    <n v="0"/>
    <n v="0"/>
    <n v="1"/>
    <n v="1"/>
  </r>
  <r>
    <x v="21"/>
    <x v="199"/>
    <x v="0"/>
    <x v="2"/>
    <n v="0"/>
    <n v="1"/>
    <n v="1"/>
    <n v="0"/>
    <n v="2"/>
    <n v="0"/>
    <n v="0"/>
    <n v="0"/>
    <n v="2"/>
    <n v="2"/>
  </r>
  <r>
    <x v="21"/>
    <x v="199"/>
    <x v="0"/>
    <x v="4"/>
    <n v="0"/>
    <n v="0"/>
    <n v="1"/>
    <n v="1"/>
    <n v="1"/>
    <n v="0"/>
    <n v="0"/>
    <n v="0"/>
    <n v="1"/>
    <n v="1"/>
  </r>
  <r>
    <x v="21"/>
    <x v="199"/>
    <x v="1"/>
    <x v="0"/>
    <n v="4"/>
    <n v="8"/>
    <n v="2"/>
    <n v="2"/>
    <n v="11"/>
    <n v="3"/>
    <n v="0"/>
    <n v="2"/>
    <n v="9"/>
    <n v="14"/>
  </r>
  <r>
    <x v="21"/>
    <x v="199"/>
    <x v="1"/>
    <x v="1"/>
    <n v="0"/>
    <n v="1"/>
    <n v="1"/>
    <n v="0"/>
    <n v="2"/>
    <n v="0"/>
    <n v="0"/>
    <n v="1"/>
    <n v="1"/>
    <n v="2"/>
  </r>
  <r>
    <x v="21"/>
    <x v="199"/>
    <x v="1"/>
    <x v="4"/>
    <n v="0"/>
    <n v="0"/>
    <n v="1"/>
    <n v="1"/>
    <n v="1"/>
    <n v="0"/>
    <n v="0"/>
    <n v="0"/>
    <n v="1"/>
    <n v="1"/>
  </r>
  <r>
    <x v="21"/>
    <x v="200"/>
    <x v="0"/>
    <x v="0"/>
    <n v="6"/>
    <n v="4"/>
    <n v="2"/>
    <n v="0"/>
    <n v="7"/>
    <n v="3"/>
    <n v="1"/>
    <n v="3"/>
    <n v="5"/>
    <n v="12"/>
  </r>
  <r>
    <x v="21"/>
    <x v="200"/>
    <x v="0"/>
    <x v="1"/>
    <n v="2"/>
    <n v="0"/>
    <n v="0"/>
    <n v="0"/>
    <n v="0"/>
    <n v="1"/>
    <n v="0"/>
    <n v="1"/>
    <n v="0"/>
    <n v="2"/>
  </r>
  <r>
    <x v="21"/>
    <x v="200"/>
    <x v="0"/>
    <x v="3"/>
    <n v="1"/>
    <n v="0"/>
    <n v="0"/>
    <n v="0"/>
    <n v="0"/>
    <n v="1"/>
    <n v="0"/>
    <n v="0"/>
    <n v="0"/>
    <n v="1"/>
  </r>
  <r>
    <x v="21"/>
    <x v="200"/>
    <x v="1"/>
    <x v="0"/>
    <n v="2"/>
    <n v="5"/>
    <n v="3"/>
    <n v="1"/>
    <n v="9"/>
    <n v="0"/>
    <n v="2"/>
    <n v="3"/>
    <n v="5"/>
    <n v="10"/>
  </r>
  <r>
    <x v="21"/>
    <x v="200"/>
    <x v="1"/>
    <x v="5"/>
    <n v="0"/>
    <n v="0"/>
    <n v="1"/>
    <n v="1"/>
    <n v="1"/>
    <n v="0"/>
    <n v="0"/>
    <n v="0"/>
    <n v="1"/>
    <n v="1"/>
  </r>
  <r>
    <x v="21"/>
    <x v="200"/>
    <x v="1"/>
    <x v="1"/>
    <n v="0"/>
    <n v="1"/>
    <n v="0"/>
    <n v="0"/>
    <n v="1"/>
    <n v="0"/>
    <n v="0"/>
    <n v="0"/>
    <n v="1"/>
    <n v="1"/>
  </r>
  <r>
    <x v="21"/>
    <x v="200"/>
    <x v="1"/>
    <x v="4"/>
    <n v="3"/>
    <n v="0"/>
    <n v="0"/>
    <n v="0"/>
    <n v="0"/>
    <n v="3"/>
    <n v="0"/>
    <n v="0"/>
    <n v="0"/>
    <n v="3"/>
  </r>
  <r>
    <x v="21"/>
    <x v="201"/>
    <x v="0"/>
    <x v="0"/>
    <n v="16"/>
    <n v="6"/>
    <n v="5"/>
    <n v="1"/>
    <n v="15"/>
    <n v="11"/>
    <n v="1"/>
    <n v="4"/>
    <n v="11"/>
    <n v="27"/>
  </r>
  <r>
    <x v="21"/>
    <x v="201"/>
    <x v="0"/>
    <x v="5"/>
    <n v="2"/>
    <n v="0"/>
    <n v="0"/>
    <n v="0"/>
    <n v="0"/>
    <n v="2"/>
    <n v="0"/>
    <n v="0"/>
    <n v="0"/>
    <n v="2"/>
  </r>
  <r>
    <x v="21"/>
    <x v="201"/>
    <x v="0"/>
    <x v="1"/>
    <n v="0"/>
    <n v="1"/>
    <n v="0"/>
    <n v="0"/>
    <n v="1"/>
    <n v="0"/>
    <n v="0"/>
    <n v="0"/>
    <n v="1"/>
    <n v="1"/>
  </r>
  <r>
    <x v="21"/>
    <x v="201"/>
    <x v="0"/>
    <x v="3"/>
    <n v="1"/>
    <n v="0"/>
    <n v="1"/>
    <n v="0"/>
    <n v="2"/>
    <n v="0"/>
    <n v="0"/>
    <n v="0"/>
    <n v="2"/>
    <n v="2"/>
  </r>
  <r>
    <x v="21"/>
    <x v="201"/>
    <x v="0"/>
    <x v="4"/>
    <n v="0"/>
    <n v="0"/>
    <n v="1"/>
    <n v="1"/>
    <n v="1"/>
    <n v="0"/>
    <n v="0"/>
    <n v="0"/>
    <n v="1"/>
    <n v="1"/>
  </r>
  <r>
    <x v="21"/>
    <x v="201"/>
    <x v="1"/>
    <x v="0"/>
    <n v="4"/>
    <n v="4"/>
    <n v="0"/>
    <n v="0"/>
    <n v="7"/>
    <n v="1"/>
    <n v="0"/>
    <n v="5"/>
    <n v="2"/>
    <n v="8"/>
  </r>
  <r>
    <x v="21"/>
    <x v="201"/>
    <x v="1"/>
    <x v="1"/>
    <n v="2"/>
    <n v="0"/>
    <n v="1"/>
    <n v="0"/>
    <n v="2"/>
    <n v="1"/>
    <n v="0"/>
    <n v="1"/>
    <n v="1"/>
    <n v="3"/>
  </r>
  <r>
    <x v="21"/>
    <x v="201"/>
    <x v="1"/>
    <x v="4"/>
    <n v="1"/>
    <n v="0"/>
    <n v="0"/>
    <n v="0"/>
    <n v="0"/>
    <n v="1"/>
    <n v="0"/>
    <n v="0"/>
    <n v="0"/>
    <n v="1"/>
  </r>
  <r>
    <x v="21"/>
    <x v="202"/>
    <x v="0"/>
    <x v="0"/>
    <n v="9"/>
    <n v="8"/>
    <n v="2"/>
    <n v="0"/>
    <n v="12"/>
    <n v="7"/>
    <n v="0"/>
    <n v="5"/>
    <n v="7"/>
    <n v="19"/>
  </r>
  <r>
    <x v="21"/>
    <x v="202"/>
    <x v="0"/>
    <x v="5"/>
    <n v="1"/>
    <n v="0"/>
    <n v="0"/>
    <n v="0"/>
    <n v="0"/>
    <n v="1"/>
    <n v="0"/>
    <n v="0"/>
    <n v="0"/>
    <n v="1"/>
  </r>
  <r>
    <x v="21"/>
    <x v="202"/>
    <x v="0"/>
    <x v="1"/>
    <n v="0"/>
    <n v="3"/>
    <n v="0"/>
    <n v="0"/>
    <n v="3"/>
    <n v="0"/>
    <n v="0"/>
    <n v="2"/>
    <n v="1"/>
    <n v="3"/>
  </r>
  <r>
    <x v="21"/>
    <x v="202"/>
    <x v="0"/>
    <x v="4"/>
    <n v="1"/>
    <n v="4"/>
    <n v="0"/>
    <n v="0"/>
    <n v="4"/>
    <n v="0"/>
    <n v="1"/>
    <n v="2"/>
    <n v="2"/>
    <n v="5"/>
  </r>
  <r>
    <x v="21"/>
    <x v="202"/>
    <x v="1"/>
    <x v="0"/>
    <n v="2"/>
    <n v="3"/>
    <n v="3"/>
    <n v="1"/>
    <n v="6"/>
    <n v="2"/>
    <n v="0"/>
    <n v="2"/>
    <n v="4"/>
    <n v="8"/>
  </r>
  <r>
    <x v="21"/>
    <x v="202"/>
    <x v="1"/>
    <x v="5"/>
    <n v="1"/>
    <n v="0"/>
    <n v="1"/>
    <n v="0"/>
    <n v="1"/>
    <n v="0"/>
    <n v="1"/>
    <n v="1"/>
    <n v="0"/>
    <n v="2"/>
  </r>
  <r>
    <x v="21"/>
    <x v="202"/>
    <x v="1"/>
    <x v="1"/>
    <n v="1"/>
    <n v="0"/>
    <n v="2"/>
    <n v="2"/>
    <n v="2"/>
    <n v="1"/>
    <n v="0"/>
    <n v="2"/>
    <n v="0"/>
    <n v="3"/>
  </r>
  <r>
    <x v="21"/>
    <x v="202"/>
    <x v="1"/>
    <x v="3"/>
    <n v="2"/>
    <n v="0"/>
    <n v="0"/>
    <n v="0"/>
    <n v="0"/>
    <n v="2"/>
    <n v="0"/>
    <n v="0"/>
    <n v="0"/>
    <n v="2"/>
  </r>
  <r>
    <x v="21"/>
    <x v="202"/>
    <x v="1"/>
    <x v="4"/>
    <n v="0"/>
    <n v="0"/>
    <n v="1"/>
    <n v="0"/>
    <n v="1"/>
    <n v="0"/>
    <n v="0"/>
    <n v="0"/>
    <n v="1"/>
    <n v="1"/>
  </r>
  <r>
    <x v="21"/>
    <x v="136"/>
    <x v="0"/>
    <x v="0"/>
    <n v="15"/>
    <n v="7"/>
    <n v="3"/>
    <n v="0"/>
    <n v="15"/>
    <n v="5"/>
    <n v="6"/>
    <n v="6"/>
    <n v="8"/>
    <n v="25"/>
  </r>
  <r>
    <x v="21"/>
    <x v="136"/>
    <x v="0"/>
    <x v="1"/>
    <n v="0"/>
    <n v="1"/>
    <n v="0"/>
    <n v="0"/>
    <n v="1"/>
    <n v="0"/>
    <n v="0"/>
    <n v="1"/>
    <n v="0"/>
    <n v="1"/>
  </r>
  <r>
    <x v="21"/>
    <x v="136"/>
    <x v="0"/>
    <x v="3"/>
    <n v="0"/>
    <n v="1"/>
    <n v="0"/>
    <n v="0"/>
    <n v="1"/>
    <n v="0"/>
    <n v="0"/>
    <n v="1"/>
    <n v="0"/>
    <n v="1"/>
  </r>
  <r>
    <x v="21"/>
    <x v="136"/>
    <x v="0"/>
    <x v="4"/>
    <n v="0"/>
    <n v="3"/>
    <n v="1"/>
    <n v="0"/>
    <n v="4"/>
    <n v="0"/>
    <n v="0"/>
    <n v="1"/>
    <n v="3"/>
    <n v="4"/>
  </r>
  <r>
    <x v="21"/>
    <x v="136"/>
    <x v="1"/>
    <x v="0"/>
    <n v="7"/>
    <n v="3"/>
    <n v="0"/>
    <n v="0"/>
    <n v="5"/>
    <n v="4"/>
    <n v="1"/>
    <n v="2"/>
    <n v="3"/>
    <n v="10"/>
  </r>
  <r>
    <x v="21"/>
    <x v="136"/>
    <x v="1"/>
    <x v="1"/>
    <n v="1"/>
    <n v="0"/>
    <n v="0"/>
    <n v="0"/>
    <n v="1"/>
    <n v="0"/>
    <n v="0"/>
    <n v="0"/>
    <n v="1"/>
    <n v="1"/>
  </r>
  <r>
    <x v="21"/>
    <x v="136"/>
    <x v="1"/>
    <x v="2"/>
    <n v="0"/>
    <n v="0"/>
    <n v="1"/>
    <n v="0"/>
    <n v="1"/>
    <n v="0"/>
    <n v="0"/>
    <n v="0"/>
    <n v="1"/>
    <n v="1"/>
  </r>
  <r>
    <x v="21"/>
    <x v="136"/>
    <x v="1"/>
    <x v="4"/>
    <n v="0"/>
    <n v="0"/>
    <n v="1"/>
    <n v="1"/>
    <n v="1"/>
    <n v="0"/>
    <n v="0"/>
    <n v="0"/>
    <n v="1"/>
    <n v="1"/>
  </r>
  <r>
    <x v="21"/>
    <x v="11"/>
    <x v="0"/>
    <x v="0"/>
    <n v="18"/>
    <n v="10"/>
    <n v="6"/>
    <n v="0"/>
    <n v="21"/>
    <n v="9"/>
    <n v="2"/>
    <n v="6"/>
    <n v="17"/>
    <n v="34"/>
  </r>
  <r>
    <x v="21"/>
    <x v="11"/>
    <x v="0"/>
    <x v="5"/>
    <n v="0"/>
    <n v="0"/>
    <n v="2"/>
    <n v="1"/>
    <n v="2"/>
    <n v="0"/>
    <n v="0"/>
    <n v="1"/>
    <n v="1"/>
    <n v="2"/>
  </r>
  <r>
    <x v="21"/>
    <x v="11"/>
    <x v="0"/>
    <x v="1"/>
    <n v="1"/>
    <n v="1"/>
    <n v="0"/>
    <n v="0"/>
    <n v="1"/>
    <n v="1"/>
    <n v="0"/>
    <n v="1"/>
    <n v="0"/>
    <n v="2"/>
  </r>
  <r>
    <x v="21"/>
    <x v="11"/>
    <x v="0"/>
    <x v="3"/>
    <n v="1"/>
    <n v="0"/>
    <n v="0"/>
    <n v="0"/>
    <n v="0"/>
    <n v="1"/>
    <n v="0"/>
    <n v="0"/>
    <n v="0"/>
    <n v="1"/>
  </r>
  <r>
    <x v="21"/>
    <x v="11"/>
    <x v="0"/>
    <x v="4"/>
    <n v="2"/>
    <n v="0"/>
    <n v="0"/>
    <n v="0"/>
    <n v="0"/>
    <n v="2"/>
    <n v="0"/>
    <n v="0"/>
    <n v="0"/>
    <n v="2"/>
  </r>
  <r>
    <x v="21"/>
    <x v="11"/>
    <x v="1"/>
    <x v="0"/>
    <n v="5"/>
    <n v="5"/>
    <n v="4"/>
    <n v="2"/>
    <n v="11"/>
    <n v="3"/>
    <n v="0"/>
    <n v="1"/>
    <n v="10"/>
    <n v="14"/>
  </r>
  <r>
    <x v="21"/>
    <x v="11"/>
    <x v="1"/>
    <x v="5"/>
    <n v="0"/>
    <n v="1"/>
    <n v="0"/>
    <n v="0"/>
    <n v="1"/>
    <n v="0"/>
    <n v="0"/>
    <n v="0"/>
    <n v="1"/>
    <n v="1"/>
  </r>
  <r>
    <x v="21"/>
    <x v="11"/>
    <x v="1"/>
    <x v="3"/>
    <n v="1"/>
    <n v="0"/>
    <n v="0"/>
    <n v="0"/>
    <n v="0"/>
    <n v="1"/>
    <n v="0"/>
    <n v="0"/>
    <n v="0"/>
    <n v="1"/>
  </r>
  <r>
    <x v="21"/>
    <x v="203"/>
    <x v="0"/>
    <x v="0"/>
    <n v="11"/>
    <n v="3"/>
    <n v="3"/>
    <n v="0"/>
    <n v="8"/>
    <n v="7"/>
    <n v="1"/>
    <n v="1"/>
    <n v="8"/>
    <n v="17"/>
  </r>
  <r>
    <x v="21"/>
    <x v="203"/>
    <x v="1"/>
    <x v="0"/>
    <n v="4"/>
    <n v="3"/>
    <n v="2"/>
    <n v="1"/>
    <n v="6"/>
    <n v="3"/>
    <n v="1"/>
    <n v="2"/>
    <n v="3"/>
    <n v="9"/>
  </r>
  <r>
    <x v="21"/>
    <x v="203"/>
    <x v="1"/>
    <x v="5"/>
    <n v="1"/>
    <n v="0"/>
    <n v="0"/>
    <n v="0"/>
    <n v="0"/>
    <n v="1"/>
    <n v="0"/>
    <n v="0"/>
    <n v="0"/>
    <n v="1"/>
  </r>
  <r>
    <x v="21"/>
    <x v="203"/>
    <x v="1"/>
    <x v="1"/>
    <n v="2"/>
    <n v="0"/>
    <n v="1"/>
    <n v="1"/>
    <n v="1"/>
    <n v="0"/>
    <n v="0"/>
    <n v="2"/>
    <n v="1"/>
    <n v="3"/>
  </r>
  <r>
    <x v="21"/>
    <x v="203"/>
    <x v="1"/>
    <x v="4"/>
    <n v="0"/>
    <n v="1"/>
    <n v="0"/>
    <n v="0"/>
    <n v="1"/>
    <n v="0"/>
    <n v="0"/>
    <n v="1"/>
    <n v="0"/>
    <n v="1"/>
  </r>
  <r>
    <x v="21"/>
    <x v="204"/>
    <x v="0"/>
    <x v="0"/>
    <n v="15"/>
    <n v="9"/>
    <n v="2"/>
    <n v="0"/>
    <n v="18"/>
    <n v="8"/>
    <n v="2"/>
    <n v="8"/>
    <n v="8"/>
    <n v="26"/>
  </r>
  <r>
    <x v="21"/>
    <x v="204"/>
    <x v="0"/>
    <x v="5"/>
    <n v="1"/>
    <n v="0"/>
    <n v="0"/>
    <n v="0"/>
    <n v="0"/>
    <n v="1"/>
    <n v="0"/>
    <n v="0"/>
    <n v="0"/>
    <n v="1"/>
  </r>
  <r>
    <x v="21"/>
    <x v="204"/>
    <x v="0"/>
    <x v="3"/>
    <n v="0"/>
    <n v="1"/>
    <n v="0"/>
    <n v="0"/>
    <n v="1"/>
    <n v="0"/>
    <n v="0"/>
    <n v="0"/>
    <n v="1"/>
    <n v="1"/>
  </r>
  <r>
    <x v="21"/>
    <x v="204"/>
    <x v="0"/>
    <x v="4"/>
    <n v="1"/>
    <n v="1"/>
    <n v="1"/>
    <n v="0"/>
    <n v="3"/>
    <n v="0"/>
    <n v="0"/>
    <n v="1"/>
    <n v="2"/>
    <n v="3"/>
  </r>
  <r>
    <x v="21"/>
    <x v="204"/>
    <x v="1"/>
    <x v="0"/>
    <n v="2"/>
    <n v="2"/>
    <n v="4"/>
    <n v="1"/>
    <n v="7"/>
    <n v="1"/>
    <n v="0"/>
    <n v="4"/>
    <n v="3"/>
    <n v="8"/>
  </r>
  <r>
    <x v="21"/>
    <x v="204"/>
    <x v="1"/>
    <x v="5"/>
    <n v="2"/>
    <n v="1"/>
    <n v="0"/>
    <n v="0"/>
    <n v="1"/>
    <n v="2"/>
    <n v="0"/>
    <n v="0"/>
    <n v="1"/>
    <n v="3"/>
  </r>
  <r>
    <x v="21"/>
    <x v="204"/>
    <x v="1"/>
    <x v="1"/>
    <n v="2"/>
    <n v="0"/>
    <n v="0"/>
    <n v="0"/>
    <n v="0"/>
    <n v="1"/>
    <n v="0"/>
    <n v="1"/>
    <n v="0"/>
    <n v="2"/>
  </r>
  <r>
    <x v="21"/>
    <x v="205"/>
    <x v="0"/>
    <x v="0"/>
    <n v="16"/>
    <n v="5"/>
    <n v="1"/>
    <n v="0"/>
    <n v="10"/>
    <n v="10"/>
    <n v="0"/>
    <n v="7"/>
    <n v="5"/>
    <n v="22"/>
  </r>
  <r>
    <x v="21"/>
    <x v="205"/>
    <x v="0"/>
    <x v="5"/>
    <n v="2"/>
    <n v="1"/>
    <n v="0"/>
    <n v="0"/>
    <n v="2"/>
    <n v="1"/>
    <n v="0"/>
    <n v="1"/>
    <n v="1"/>
    <n v="3"/>
  </r>
  <r>
    <x v="21"/>
    <x v="205"/>
    <x v="0"/>
    <x v="1"/>
    <n v="0"/>
    <n v="0"/>
    <n v="2"/>
    <n v="1"/>
    <n v="2"/>
    <n v="0"/>
    <n v="0"/>
    <n v="1"/>
    <n v="1"/>
    <n v="2"/>
  </r>
  <r>
    <x v="21"/>
    <x v="205"/>
    <x v="0"/>
    <x v="3"/>
    <n v="2"/>
    <n v="0"/>
    <n v="1"/>
    <n v="0"/>
    <n v="3"/>
    <n v="0"/>
    <n v="1"/>
    <n v="0"/>
    <n v="2"/>
    <n v="3"/>
  </r>
  <r>
    <x v="21"/>
    <x v="205"/>
    <x v="0"/>
    <x v="4"/>
    <n v="3"/>
    <n v="0"/>
    <n v="0"/>
    <n v="0"/>
    <n v="0"/>
    <n v="1"/>
    <n v="0"/>
    <n v="2"/>
    <n v="0"/>
    <n v="3"/>
  </r>
  <r>
    <x v="21"/>
    <x v="205"/>
    <x v="1"/>
    <x v="0"/>
    <n v="6"/>
    <n v="1"/>
    <n v="2"/>
    <n v="1"/>
    <n v="5"/>
    <n v="4"/>
    <n v="1"/>
    <n v="1"/>
    <n v="3"/>
    <n v="9"/>
  </r>
  <r>
    <x v="21"/>
    <x v="205"/>
    <x v="1"/>
    <x v="1"/>
    <n v="0"/>
    <n v="1"/>
    <n v="0"/>
    <n v="0"/>
    <n v="1"/>
    <n v="0"/>
    <n v="0"/>
    <n v="0"/>
    <n v="1"/>
    <n v="1"/>
  </r>
  <r>
    <x v="21"/>
    <x v="205"/>
    <x v="1"/>
    <x v="4"/>
    <n v="0"/>
    <n v="1"/>
    <n v="0"/>
    <n v="0"/>
    <n v="1"/>
    <n v="0"/>
    <n v="0"/>
    <n v="1"/>
    <n v="0"/>
    <n v="1"/>
  </r>
  <r>
    <x v="21"/>
    <x v="137"/>
    <x v="0"/>
    <x v="0"/>
    <n v="20"/>
    <n v="11"/>
    <n v="1"/>
    <n v="0"/>
    <n v="17"/>
    <n v="9"/>
    <n v="3"/>
    <n v="7"/>
    <n v="13"/>
    <n v="32"/>
  </r>
  <r>
    <x v="21"/>
    <x v="137"/>
    <x v="0"/>
    <x v="5"/>
    <n v="0"/>
    <n v="1"/>
    <n v="0"/>
    <n v="0"/>
    <n v="1"/>
    <n v="0"/>
    <n v="0"/>
    <n v="0"/>
    <n v="1"/>
    <n v="1"/>
  </r>
  <r>
    <x v="21"/>
    <x v="137"/>
    <x v="0"/>
    <x v="3"/>
    <n v="0"/>
    <n v="0"/>
    <n v="1"/>
    <n v="1"/>
    <n v="1"/>
    <n v="0"/>
    <n v="0"/>
    <n v="0"/>
    <n v="1"/>
    <n v="1"/>
  </r>
  <r>
    <x v="21"/>
    <x v="137"/>
    <x v="1"/>
    <x v="0"/>
    <n v="7"/>
    <n v="5"/>
    <n v="4"/>
    <n v="3"/>
    <n v="10"/>
    <n v="5"/>
    <n v="0"/>
    <n v="1"/>
    <n v="10"/>
    <n v="16"/>
  </r>
  <r>
    <x v="21"/>
    <x v="137"/>
    <x v="1"/>
    <x v="5"/>
    <n v="1"/>
    <n v="0"/>
    <n v="0"/>
    <n v="0"/>
    <n v="0"/>
    <n v="1"/>
    <n v="0"/>
    <n v="0"/>
    <n v="0"/>
    <n v="1"/>
  </r>
  <r>
    <x v="21"/>
    <x v="137"/>
    <x v="1"/>
    <x v="1"/>
    <n v="1"/>
    <n v="0"/>
    <n v="0"/>
    <n v="0"/>
    <n v="0"/>
    <n v="1"/>
    <n v="0"/>
    <n v="0"/>
    <n v="0"/>
    <n v="1"/>
  </r>
  <r>
    <x v="21"/>
    <x v="137"/>
    <x v="1"/>
    <x v="2"/>
    <n v="1"/>
    <n v="0"/>
    <n v="0"/>
    <n v="0"/>
    <n v="0"/>
    <n v="0"/>
    <n v="0"/>
    <n v="1"/>
    <n v="0"/>
    <n v="1"/>
  </r>
  <r>
    <x v="21"/>
    <x v="137"/>
    <x v="1"/>
    <x v="4"/>
    <n v="2"/>
    <n v="0"/>
    <n v="1"/>
    <n v="1"/>
    <n v="1"/>
    <n v="2"/>
    <n v="0"/>
    <n v="0"/>
    <n v="1"/>
    <n v="3"/>
  </r>
  <r>
    <x v="21"/>
    <x v="138"/>
    <x v="0"/>
    <x v="0"/>
    <n v="22"/>
    <n v="10"/>
    <n v="6"/>
    <n v="2"/>
    <n v="21"/>
    <n v="15"/>
    <n v="4"/>
    <n v="6"/>
    <n v="13"/>
    <n v="38"/>
  </r>
  <r>
    <x v="21"/>
    <x v="138"/>
    <x v="0"/>
    <x v="5"/>
    <n v="4"/>
    <n v="0"/>
    <n v="1"/>
    <n v="0"/>
    <n v="2"/>
    <n v="3"/>
    <n v="0"/>
    <n v="1"/>
    <n v="1"/>
    <n v="5"/>
  </r>
  <r>
    <x v="21"/>
    <x v="138"/>
    <x v="0"/>
    <x v="1"/>
    <n v="0"/>
    <n v="1"/>
    <n v="0"/>
    <n v="0"/>
    <n v="1"/>
    <n v="0"/>
    <n v="0"/>
    <n v="0"/>
    <n v="1"/>
    <n v="1"/>
  </r>
  <r>
    <x v="21"/>
    <x v="138"/>
    <x v="0"/>
    <x v="3"/>
    <n v="1"/>
    <n v="0"/>
    <n v="0"/>
    <n v="0"/>
    <n v="0"/>
    <n v="0"/>
    <n v="0"/>
    <n v="1"/>
    <n v="0"/>
    <n v="1"/>
  </r>
  <r>
    <x v="21"/>
    <x v="138"/>
    <x v="0"/>
    <x v="4"/>
    <n v="0"/>
    <n v="1"/>
    <n v="0"/>
    <n v="0"/>
    <n v="1"/>
    <n v="0"/>
    <n v="0"/>
    <n v="1"/>
    <n v="0"/>
    <n v="1"/>
  </r>
  <r>
    <x v="21"/>
    <x v="138"/>
    <x v="1"/>
    <x v="0"/>
    <n v="2"/>
    <n v="2"/>
    <n v="1"/>
    <n v="1"/>
    <n v="4"/>
    <n v="1"/>
    <n v="0"/>
    <n v="2"/>
    <n v="2"/>
    <n v="5"/>
  </r>
  <r>
    <x v="21"/>
    <x v="138"/>
    <x v="1"/>
    <x v="5"/>
    <n v="1"/>
    <n v="0"/>
    <n v="0"/>
    <n v="0"/>
    <n v="1"/>
    <n v="0"/>
    <n v="0"/>
    <n v="1"/>
    <n v="0"/>
    <n v="1"/>
  </r>
  <r>
    <x v="21"/>
    <x v="138"/>
    <x v="1"/>
    <x v="3"/>
    <n v="2"/>
    <n v="0"/>
    <n v="0"/>
    <n v="0"/>
    <n v="2"/>
    <n v="0"/>
    <n v="0"/>
    <n v="0"/>
    <n v="2"/>
    <n v="2"/>
  </r>
  <r>
    <x v="21"/>
    <x v="138"/>
    <x v="1"/>
    <x v="4"/>
    <n v="3"/>
    <n v="0"/>
    <n v="0"/>
    <n v="0"/>
    <n v="1"/>
    <n v="2"/>
    <n v="0"/>
    <n v="0"/>
    <n v="1"/>
    <n v="3"/>
  </r>
  <r>
    <x v="21"/>
    <x v="139"/>
    <x v="0"/>
    <x v="0"/>
    <n v="9"/>
    <n v="7"/>
    <n v="4"/>
    <n v="0"/>
    <n v="12"/>
    <n v="5"/>
    <n v="2"/>
    <n v="6"/>
    <n v="7"/>
    <n v="20"/>
  </r>
  <r>
    <x v="21"/>
    <x v="139"/>
    <x v="0"/>
    <x v="5"/>
    <n v="1"/>
    <n v="0"/>
    <n v="0"/>
    <n v="0"/>
    <n v="0"/>
    <n v="1"/>
    <n v="0"/>
    <n v="0"/>
    <n v="0"/>
    <n v="1"/>
  </r>
  <r>
    <x v="21"/>
    <x v="139"/>
    <x v="0"/>
    <x v="1"/>
    <n v="2"/>
    <n v="0"/>
    <n v="0"/>
    <n v="0"/>
    <n v="1"/>
    <n v="1"/>
    <n v="0"/>
    <n v="0"/>
    <n v="1"/>
    <n v="2"/>
  </r>
  <r>
    <x v="21"/>
    <x v="139"/>
    <x v="0"/>
    <x v="2"/>
    <n v="2"/>
    <n v="0"/>
    <n v="0"/>
    <n v="0"/>
    <n v="0"/>
    <n v="2"/>
    <n v="0"/>
    <n v="0"/>
    <n v="0"/>
    <n v="2"/>
  </r>
  <r>
    <x v="21"/>
    <x v="139"/>
    <x v="1"/>
    <x v="0"/>
    <n v="4"/>
    <n v="4"/>
    <n v="3"/>
    <n v="2"/>
    <n v="8"/>
    <n v="3"/>
    <n v="0"/>
    <n v="3"/>
    <n v="5"/>
    <n v="11"/>
  </r>
  <r>
    <x v="21"/>
    <x v="139"/>
    <x v="1"/>
    <x v="1"/>
    <n v="1"/>
    <n v="0"/>
    <n v="0"/>
    <n v="0"/>
    <n v="0"/>
    <n v="1"/>
    <n v="0"/>
    <n v="0"/>
    <n v="0"/>
    <n v="1"/>
  </r>
  <r>
    <x v="21"/>
    <x v="139"/>
    <x v="1"/>
    <x v="4"/>
    <n v="2"/>
    <n v="0"/>
    <n v="0"/>
    <n v="0"/>
    <n v="0"/>
    <n v="0"/>
    <n v="2"/>
    <n v="0"/>
    <n v="0"/>
    <n v="2"/>
  </r>
  <r>
    <x v="21"/>
    <x v="206"/>
    <x v="0"/>
    <x v="0"/>
    <n v="15"/>
    <n v="14"/>
    <n v="1"/>
    <n v="1"/>
    <n v="17"/>
    <n v="13"/>
    <n v="0"/>
    <n v="10"/>
    <n v="7"/>
    <n v="30"/>
  </r>
  <r>
    <x v="21"/>
    <x v="206"/>
    <x v="0"/>
    <x v="5"/>
    <n v="2"/>
    <n v="1"/>
    <n v="0"/>
    <n v="0"/>
    <n v="3"/>
    <n v="0"/>
    <n v="0"/>
    <n v="0"/>
    <n v="3"/>
    <n v="3"/>
  </r>
  <r>
    <x v="21"/>
    <x v="206"/>
    <x v="0"/>
    <x v="1"/>
    <n v="2"/>
    <n v="1"/>
    <n v="0"/>
    <n v="0"/>
    <n v="1"/>
    <n v="2"/>
    <n v="0"/>
    <n v="1"/>
    <n v="0"/>
    <n v="3"/>
  </r>
  <r>
    <x v="21"/>
    <x v="206"/>
    <x v="0"/>
    <x v="3"/>
    <n v="1"/>
    <n v="0"/>
    <n v="0"/>
    <n v="0"/>
    <n v="1"/>
    <n v="0"/>
    <n v="0"/>
    <n v="1"/>
    <n v="0"/>
    <n v="1"/>
  </r>
  <r>
    <x v="21"/>
    <x v="206"/>
    <x v="0"/>
    <x v="4"/>
    <n v="1"/>
    <n v="1"/>
    <n v="0"/>
    <n v="0"/>
    <n v="1"/>
    <n v="1"/>
    <n v="0"/>
    <n v="1"/>
    <n v="0"/>
    <n v="2"/>
  </r>
  <r>
    <x v="21"/>
    <x v="206"/>
    <x v="1"/>
    <x v="0"/>
    <n v="3"/>
    <n v="4"/>
    <n v="0"/>
    <n v="0"/>
    <n v="4"/>
    <n v="3"/>
    <n v="0"/>
    <n v="2"/>
    <n v="2"/>
    <n v="7"/>
  </r>
  <r>
    <x v="21"/>
    <x v="206"/>
    <x v="1"/>
    <x v="5"/>
    <n v="0"/>
    <n v="0"/>
    <n v="1"/>
    <n v="1"/>
    <n v="1"/>
    <n v="0"/>
    <n v="0"/>
    <n v="0"/>
    <n v="1"/>
    <n v="1"/>
  </r>
  <r>
    <x v="21"/>
    <x v="206"/>
    <x v="1"/>
    <x v="1"/>
    <n v="1"/>
    <n v="0"/>
    <n v="0"/>
    <n v="0"/>
    <n v="0"/>
    <n v="1"/>
    <n v="0"/>
    <n v="0"/>
    <n v="0"/>
    <n v="1"/>
  </r>
  <r>
    <x v="21"/>
    <x v="206"/>
    <x v="1"/>
    <x v="4"/>
    <n v="1"/>
    <n v="0"/>
    <n v="0"/>
    <n v="0"/>
    <n v="0"/>
    <n v="1"/>
    <n v="0"/>
    <n v="0"/>
    <n v="0"/>
    <n v="1"/>
  </r>
  <r>
    <x v="21"/>
    <x v="140"/>
    <x v="0"/>
    <x v="0"/>
    <n v="14"/>
    <n v="14"/>
    <n v="3"/>
    <n v="1"/>
    <n v="21"/>
    <n v="7"/>
    <n v="0"/>
    <n v="10"/>
    <n v="14"/>
    <n v="31"/>
  </r>
  <r>
    <x v="21"/>
    <x v="140"/>
    <x v="0"/>
    <x v="5"/>
    <n v="3"/>
    <n v="0"/>
    <n v="1"/>
    <n v="0"/>
    <n v="2"/>
    <n v="1"/>
    <n v="0"/>
    <n v="2"/>
    <n v="1"/>
    <n v="4"/>
  </r>
  <r>
    <x v="21"/>
    <x v="140"/>
    <x v="0"/>
    <x v="1"/>
    <n v="1"/>
    <n v="0"/>
    <n v="0"/>
    <n v="0"/>
    <n v="0"/>
    <n v="1"/>
    <n v="0"/>
    <n v="0"/>
    <n v="0"/>
    <n v="1"/>
  </r>
  <r>
    <x v="21"/>
    <x v="140"/>
    <x v="0"/>
    <x v="3"/>
    <n v="1"/>
    <n v="1"/>
    <n v="0"/>
    <n v="0"/>
    <n v="1"/>
    <n v="1"/>
    <n v="0"/>
    <n v="1"/>
    <n v="0"/>
    <n v="2"/>
  </r>
  <r>
    <x v="21"/>
    <x v="140"/>
    <x v="0"/>
    <x v="4"/>
    <n v="1"/>
    <n v="1"/>
    <n v="2"/>
    <n v="1"/>
    <n v="3"/>
    <n v="1"/>
    <n v="0"/>
    <n v="2"/>
    <n v="1"/>
    <n v="4"/>
  </r>
  <r>
    <x v="21"/>
    <x v="140"/>
    <x v="1"/>
    <x v="0"/>
    <n v="4"/>
    <n v="3"/>
    <n v="1"/>
    <n v="0"/>
    <n v="6"/>
    <n v="2"/>
    <n v="0"/>
    <n v="3"/>
    <n v="3"/>
    <n v="8"/>
  </r>
  <r>
    <x v="21"/>
    <x v="140"/>
    <x v="1"/>
    <x v="5"/>
    <n v="1"/>
    <n v="0"/>
    <n v="1"/>
    <n v="0"/>
    <n v="2"/>
    <n v="0"/>
    <n v="0"/>
    <n v="0"/>
    <n v="2"/>
    <n v="2"/>
  </r>
  <r>
    <x v="21"/>
    <x v="207"/>
    <x v="0"/>
    <x v="0"/>
    <n v="10"/>
    <n v="3"/>
    <n v="5"/>
    <n v="1"/>
    <n v="10"/>
    <n v="7"/>
    <n v="2"/>
    <n v="3"/>
    <n v="6"/>
    <n v="18"/>
  </r>
  <r>
    <x v="21"/>
    <x v="207"/>
    <x v="0"/>
    <x v="5"/>
    <n v="1"/>
    <n v="1"/>
    <n v="0"/>
    <n v="0"/>
    <n v="2"/>
    <n v="0"/>
    <n v="1"/>
    <n v="0"/>
    <n v="1"/>
    <n v="2"/>
  </r>
  <r>
    <x v="21"/>
    <x v="207"/>
    <x v="0"/>
    <x v="1"/>
    <n v="3"/>
    <n v="0"/>
    <n v="0"/>
    <n v="0"/>
    <n v="2"/>
    <n v="1"/>
    <n v="0"/>
    <n v="2"/>
    <n v="0"/>
    <n v="3"/>
  </r>
  <r>
    <x v="21"/>
    <x v="207"/>
    <x v="0"/>
    <x v="3"/>
    <n v="1"/>
    <n v="0"/>
    <n v="0"/>
    <n v="0"/>
    <n v="0"/>
    <n v="1"/>
    <n v="0"/>
    <n v="0"/>
    <n v="0"/>
    <n v="1"/>
  </r>
  <r>
    <x v="21"/>
    <x v="207"/>
    <x v="1"/>
    <x v="0"/>
    <n v="8"/>
    <n v="2"/>
    <n v="2"/>
    <n v="1"/>
    <n v="6"/>
    <n v="6"/>
    <n v="0"/>
    <n v="1"/>
    <n v="5"/>
    <n v="12"/>
  </r>
  <r>
    <x v="21"/>
    <x v="207"/>
    <x v="1"/>
    <x v="1"/>
    <n v="0"/>
    <n v="2"/>
    <n v="0"/>
    <n v="0"/>
    <n v="2"/>
    <n v="0"/>
    <n v="1"/>
    <n v="1"/>
    <n v="0"/>
    <n v="2"/>
  </r>
  <r>
    <x v="21"/>
    <x v="207"/>
    <x v="1"/>
    <x v="4"/>
    <n v="5"/>
    <n v="0"/>
    <n v="1"/>
    <n v="1"/>
    <n v="1"/>
    <n v="4"/>
    <n v="0"/>
    <n v="1"/>
    <n v="1"/>
    <n v="6"/>
  </r>
  <r>
    <x v="21"/>
    <x v="208"/>
    <x v="0"/>
    <x v="0"/>
    <n v="12"/>
    <n v="8"/>
    <n v="4"/>
    <n v="2"/>
    <n v="15"/>
    <n v="7"/>
    <n v="2"/>
    <n v="1"/>
    <n v="14"/>
    <n v="24"/>
  </r>
  <r>
    <x v="21"/>
    <x v="208"/>
    <x v="0"/>
    <x v="5"/>
    <n v="0"/>
    <n v="2"/>
    <n v="0"/>
    <n v="0"/>
    <n v="2"/>
    <n v="0"/>
    <n v="0"/>
    <n v="0"/>
    <n v="2"/>
    <n v="2"/>
  </r>
  <r>
    <x v="21"/>
    <x v="208"/>
    <x v="0"/>
    <x v="1"/>
    <n v="1"/>
    <n v="0"/>
    <n v="0"/>
    <n v="0"/>
    <n v="0"/>
    <n v="1"/>
    <n v="0"/>
    <n v="0"/>
    <n v="0"/>
    <n v="1"/>
  </r>
  <r>
    <x v="21"/>
    <x v="208"/>
    <x v="0"/>
    <x v="3"/>
    <n v="0"/>
    <n v="0"/>
    <n v="1"/>
    <n v="1"/>
    <n v="1"/>
    <n v="0"/>
    <n v="0"/>
    <n v="0"/>
    <n v="1"/>
    <n v="1"/>
  </r>
  <r>
    <x v="21"/>
    <x v="208"/>
    <x v="1"/>
    <x v="0"/>
    <n v="7"/>
    <n v="3"/>
    <n v="2"/>
    <n v="1"/>
    <n v="7"/>
    <n v="5"/>
    <n v="0"/>
    <n v="4"/>
    <n v="3"/>
    <n v="12"/>
  </r>
  <r>
    <x v="21"/>
    <x v="208"/>
    <x v="1"/>
    <x v="5"/>
    <n v="1"/>
    <n v="0"/>
    <n v="1"/>
    <n v="0"/>
    <n v="1"/>
    <n v="0"/>
    <n v="1"/>
    <n v="0"/>
    <n v="1"/>
    <n v="2"/>
  </r>
  <r>
    <x v="21"/>
    <x v="208"/>
    <x v="1"/>
    <x v="1"/>
    <n v="2"/>
    <n v="0"/>
    <n v="0"/>
    <n v="0"/>
    <n v="0"/>
    <n v="2"/>
    <n v="0"/>
    <n v="0"/>
    <n v="0"/>
    <n v="2"/>
  </r>
  <r>
    <x v="21"/>
    <x v="208"/>
    <x v="1"/>
    <x v="4"/>
    <n v="0"/>
    <n v="1"/>
    <n v="2"/>
    <n v="0"/>
    <n v="3"/>
    <n v="0"/>
    <n v="0"/>
    <n v="0"/>
    <n v="3"/>
    <n v="3"/>
  </r>
  <r>
    <x v="21"/>
    <x v="141"/>
    <x v="0"/>
    <x v="0"/>
    <n v="9"/>
    <n v="12"/>
    <n v="8"/>
    <n v="2"/>
    <n v="20"/>
    <n v="8"/>
    <n v="1"/>
    <n v="11"/>
    <n v="9"/>
    <n v="29"/>
  </r>
  <r>
    <x v="21"/>
    <x v="141"/>
    <x v="0"/>
    <x v="5"/>
    <n v="1"/>
    <n v="0"/>
    <n v="0"/>
    <n v="0"/>
    <n v="0"/>
    <n v="1"/>
    <n v="0"/>
    <n v="0"/>
    <n v="0"/>
    <n v="1"/>
  </r>
  <r>
    <x v="21"/>
    <x v="141"/>
    <x v="0"/>
    <x v="1"/>
    <n v="0"/>
    <n v="1"/>
    <n v="0"/>
    <n v="0"/>
    <n v="1"/>
    <n v="0"/>
    <n v="0"/>
    <n v="0"/>
    <n v="1"/>
    <n v="1"/>
  </r>
  <r>
    <x v="21"/>
    <x v="141"/>
    <x v="0"/>
    <x v="3"/>
    <n v="0"/>
    <n v="0"/>
    <n v="2"/>
    <n v="1"/>
    <n v="2"/>
    <n v="0"/>
    <n v="0"/>
    <n v="0"/>
    <n v="2"/>
    <n v="2"/>
  </r>
  <r>
    <x v="21"/>
    <x v="141"/>
    <x v="0"/>
    <x v="4"/>
    <n v="0"/>
    <n v="1"/>
    <n v="1"/>
    <n v="0"/>
    <n v="2"/>
    <n v="0"/>
    <n v="0"/>
    <n v="1"/>
    <n v="1"/>
    <n v="2"/>
  </r>
  <r>
    <x v="21"/>
    <x v="141"/>
    <x v="1"/>
    <x v="0"/>
    <n v="6"/>
    <n v="2"/>
    <n v="2"/>
    <n v="0"/>
    <n v="5"/>
    <n v="4"/>
    <n v="0"/>
    <n v="3"/>
    <n v="3"/>
    <n v="10"/>
  </r>
  <r>
    <x v="21"/>
    <x v="141"/>
    <x v="1"/>
    <x v="5"/>
    <n v="1"/>
    <n v="0"/>
    <n v="0"/>
    <n v="0"/>
    <n v="0"/>
    <n v="0"/>
    <n v="0"/>
    <n v="1"/>
    <n v="0"/>
    <n v="1"/>
  </r>
  <r>
    <x v="21"/>
    <x v="141"/>
    <x v="1"/>
    <x v="3"/>
    <n v="1"/>
    <n v="0"/>
    <n v="0"/>
    <n v="0"/>
    <n v="0"/>
    <n v="0"/>
    <n v="0"/>
    <n v="1"/>
    <n v="0"/>
    <n v="1"/>
  </r>
  <r>
    <x v="21"/>
    <x v="141"/>
    <x v="1"/>
    <x v="4"/>
    <n v="1"/>
    <n v="0"/>
    <n v="0"/>
    <n v="0"/>
    <n v="0"/>
    <n v="0"/>
    <n v="1"/>
    <n v="0"/>
    <n v="0"/>
    <n v="1"/>
  </r>
  <r>
    <x v="21"/>
    <x v="142"/>
    <x v="0"/>
    <x v="0"/>
    <n v="14"/>
    <n v="9"/>
    <n v="4"/>
    <n v="2"/>
    <n v="19"/>
    <n v="7"/>
    <n v="4"/>
    <n v="3"/>
    <n v="13"/>
    <n v="27"/>
  </r>
  <r>
    <x v="21"/>
    <x v="142"/>
    <x v="0"/>
    <x v="1"/>
    <n v="1"/>
    <n v="1"/>
    <n v="0"/>
    <n v="0"/>
    <n v="1"/>
    <n v="1"/>
    <n v="0"/>
    <n v="1"/>
    <n v="0"/>
    <n v="2"/>
  </r>
  <r>
    <x v="21"/>
    <x v="142"/>
    <x v="0"/>
    <x v="3"/>
    <n v="0"/>
    <n v="1"/>
    <n v="1"/>
    <n v="0"/>
    <n v="2"/>
    <n v="0"/>
    <n v="0"/>
    <n v="1"/>
    <n v="1"/>
    <n v="2"/>
  </r>
  <r>
    <x v="21"/>
    <x v="142"/>
    <x v="1"/>
    <x v="0"/>
    <n v="4"/>
    <n v="6"/>
    <n v="1"/>
    <n v="0"/>
    <n v="9"/>
    <n v="1"/>
    <n v="2"/>
    <n v="3"/>
    <n v="5"/>
    <n v="11"/>
  </r>
  <r>
    <x v="21"/>
    <x v="142"/>
    <x v="1"/>
    <x v="5"/>
    <n v="1"/>
    <n v="0"/>
    <n v="0"/>
    <n v="0"/>
    <n v="1"/>
    <n v="0"/>
    <n v="0"/>
    <n v="1"/>
    <n v="0"/>
    <n v="1"/>
  </r>
  <r>
    <x v="21"/>
    <x v="142"/>
    <x v="1"/>
    <x v="1"/>
    <n v="2"/>
    <n v="0"/>
    <n v="0"/>
    <n v="0"/>
    <n v="0"/>
    <n v="2"/>
    <n v="0"/>
    <n v="0"/>
    <n v="0"/>
    <n v="2"/>
  </r>
  <r>
    <x v="21"/>
    <x v="142"/>
    <x v="1"/>
    <x v="2"/>
    <n v="1"/>
    <n v="0"/>
    <n v="0"/>
    <n v="0"/>
    <n v="0"/>
    <n v="1"/>
    <n v="0"/>
    <n v="0"/>
    <n v="0"/>
    <n v="1"/>
  </r>
  <r>
    <x v="21"/>
    <x v="142"/>
    <x v="1"/>
    <x v="4"/>
    <n v="0"/>
    <n v="0"/>
    <n v="1"/>
    <n v="1"/>
    <n v="1"/>
    <n v="0"/>
    <n v="0"/>
    <n v="0"/>
    <n v="1"/>
    <n v="1"/>
  </r>
  <r>
    <x v="21"/>
    <x v="209"/>
    <x v="0"/>
    <x v="0"/>
    <n v="13"/>
    <n v="9"/>
    <n v="3"/>
    <n v="1"/>
    <n v="19"/>
    <n v="4"/>
    <n v="4"/>
    <n v="8"/>
    <n v="9"/>
    <n v="25"/>
  </r>
  <r>
    <x v="21"/>
    <x v="209"/>
    <x v="0"/>
    <x v="1"/>
    <n v="1"/>
    <n v="0"/>
    <n v="0"/>
    <n v="0"/>
    <n v="0"/>
    <n v="1"/>
    <n v="0"/>
    <n v="0"/>
    <n v="0"/>
    <n v="1"/>
  </r>
  <r>
    <x v="21"/>
    <x v="209"/>
    <x v="0"/>
    <x v="3"/>
    <n v="1"/>
    <n v="0"/>
    <n v="0"/>
    <n v="0"/>
    <n v="0"/>
    <n v="1"/>
    <n v="0"/>
    <n v="0"/>
    <n v="0"/>
    <n v="1"/>
  </r>
  <r>
    <x v="21"/>
    <x v="209"/>
    <x v="1"/>
    <x v="0"/>
    <n v="3"/>
    <n v="2"/>
    <n v="5"/>
    <n v="4"/>
    <n v="7"/>
    <n v="2"/>
    <n v="0"/>
    <n v="2"/>
    <n v="6"/>
    <n v="10"/>
  </r>
  <r>
    <x v="21"/>
    <x v="209"/>
    <x v="1"/>
    <x v="1"/>
    <n v="0"/>
    <n v="0"/>
    <n v="2"/>
    <n v="2"/>
    <n v="2"/>
    <n v="0"/>
    <n v="0"/>
    <n v="1"/>
    <n v="1"/>
    <n v="2"/>
  </r>
  <r>
    <x v="21"/>
    <x v="209"/>
    <x v="1"/>
    <x v="3"/>
    <n v="0"/>
    <n v="0"/>
    <n v="1"/>
    <n v="0"/>
    <n v="1"/>
    <n v="0"/>
    <n v="0"/>
    <n v="0"/>
    <n v="1"/>
    <n v="1"/>
  </r>
  <r>
    <x v="21"/>
    <x v="209"/>
    <x v="1"/>
    <x v="2"/>
    <n v="0"/>
    <n v="0"/>
    <n v="1"/>
    <n v="0"/>
    <n v="1"/>
    <n v="0"/>
    <n v="0"/>
    <n v="0"/>
    <n v="1"/>
    <n v="1"/>
  </r>
  <r>
    <x v="21"/>
    <x v="209"/>
    <x v="1"/>
    <x v="4"/>
    <n v="3"/>
    <n v="0"/>
    <n v="0"/>
    <n v="0"/>
    <n v="1"/>
    <n v="2"/>
    <n v="0"/>
    <n v="1"/>
    <n v="0"/>
    <n v="3"/>
  </r>
  <r>
    <x v="21"/>
    <x v="210"/>
    <x v="0"/>
    <x v="0"/>
    <n v="9"/>
    <n v="5"/>
    <n v="7"/>
    <n v="4"/>
    <n v="13"/>
    <n v="8"/>
    <n v="0"/>
    <n v="2"/>
    <n v="11"/>
    <n v="21"/>
  </r>
  <r>
    <x v="21"/>
    <x v="210"/>
    <x v="0"/>
    <x v="5"/>
    <n v="0"/>
    <n v="1"/>
    <n v="1"/>
    <n v="0"/>
    <n v="2"/>
    <n v="0"/>
    <n v="0"/>
    <n v="0"/>
    <n v="2"/>
    <n v="2"/>
  </r>
  <r>
    <x v="21"/>
    <x v="210"/>
    <x v="0"/>
    <x v="1"/>
    <n v="2"/>
    <n v="1"/>
    <n v="0"/>
    <n v="0"/>
    <n v="1"/>
    <n v="0"/>
    <n v="1"/>
    <n v="2"/>
    <n v="0"/>
    <n v="3"/>
  </r>
  <r>
    <x v="21"/>
    <x v="210"/>
    <x v="0"/>
    <x v="3"/>
    <n v="1"/>
    <n v="0"/>
    <n v="0"/>
    <n v="0"/>
    <n v="0"/>
    <n v="1"/>
    <n v="0"/>
    <n v="0"/>
    <n v="0"/>
    <n v="1"/>
  </r>
  <r>
    <x v="21"/>
    <x v="210"/>
    <x v="0"/>
    <x v="2"/>
    <n v="1"/>
    <n v="0"/>
    <n v="0"/>
    <n v="0"/>
    <n v="0"/>
    <n v="0"/>
    <n v="0"/>
    <n v="0"/>
    <n v="1"/>
    <n v="1"/>
  </r>
  <r>
    <x v="21"/>
    <x v="210"/>
    <x v="0"/>
    <x v="4"/>
    <n v="2"/>
    <n v="0"/>
    <n v="0"/>
    <n v="0"/>
    <n v="0"/>
    <n v="2"/>
    <n v="0"/>
    <n v="0"/>
    <n v="0"/>
    <n v="2"/>
  </r>
  <r>
    <x v="21"/>
    <x v="210"/>
    <x v="1"/>
    <x v="0"/>
    <n v="2"/>
    <n v="5"/>
    <n v="1"/>
    <n v="1"/>
    <n v="7"/>
    <n v="1"/>
    <n v="0"/>
    <n v="5"/>
    <n v="2"/>
    <n v="8"/>
  </r>
  <r>
    <x v="21"/>
    <x v="210"/>
    <x v="1"/>
    <x v="1"/>
    <n v="1"/>
    <n v="0"/>
    <n v="0"/>
    <n v="0"/>
    <n v="0"/>
    <n v="1"/>
    <n v="0"/>
    <n v="0"/>
    <n v="0"/>
    <n v="1"/>
  </r>
  <r>
    <x v="21"/>
    <x v="210"/>
    <x v="1"/>
    <x v="4"/>
    <n v="0"/>
    <n v="1"/>
    <n v="0"/>
    <n v="0"/>
    <n v="1"/>
    <n v="0"/>
    <n v="0"/>
    <n v="0"/>
    <n v="1"/>
    <n v="1"/>
  </r>
  <r>
    <x v="21"/>
    <x v="211"/>
    <x v="0"/>
    <x v="0"/>
    <n v="10"/>
    <n v="10"/>
    <n v="1"/>
    <n v="1"/>
    <n v="14"/>
    <n v="5"/>
    <n v="2"/>
    <n v="5"/>
    <n v="9"/>
    <n v="21"/>
  </r>
  <r>
    <x v="21"/>
    <x v="211"/>
    <x v="0"/>
    <x v="5"/>
    <n v="1"/>
    <n v="1"/>
    <n v="2"/>
    <n v="0"/>
    <n v="3"/>
    <n v="0"/>
    <n v="0"/>
    <n v="2"/>
    <n v="2"/>
    <n v="4"/>
  </r>
  <r>
    <x v="21"/>
    <x v="211"/>
    <x v="0"/>
    <x v="1"/>
    <n v="1"/>
    <n v="2"/>
    <n v="0"/>
    <n v="0"/>
    <n v="3"/>
    <n v="0"/>
    <n v="0"/>
    <n v="2"/>
    <n v="1"/>
    <n v="3"/>
  </r>
  <r>
    <x v="21"/>
    <x v="211"/>
    <x v="0"/>
    <x v="3"/>
    <n v="1"/>
    <n v="0"/>
    <n v="0"/>
    <n v="0"/>
    <n v="0"/>
    <n v="1"/>
    <n v="0"/>
    <n v="0"/>
    <n v="0"/>
    <n v="1"/>
  </r>
  <r>
    <x v="21"/>
    <x v="211"/>
    <x v="0"/>
    <x v="4"/>
    <n v="0"/>
    <n v="1"/>
    <n v="1"/>
    <n v="1"/>
    <n v="2"/>
    <n v="0"/>
    <n v="0"/>
    <n v="0"/>
    <n v="2"/>
    <n v="2"/>
  </r>
  <r>
    <x v="21"/>
    <x v="211"/>
    <x v="1"/>
    <x v="0"/>
    <n v="9"/>
    <n v="3"/>
    <n v="0"/>
    <n v="0"/>
    <n v="6"/>
    <n v="3"/>
    <n v="2"/>
    <n v="4"/>
    <n v="3"/>
    <n v="12"/>
  </r>
  <r>
    <x v="21"/>
    <x v="211"/>
    <x v="1"/>
    <x v="2"/>
    <n v="0"/>
    <n v="1"/>
    <n v="0"/>
    <n v="0"/>
    <n v="1"/>
    <n v="0"/>
    <n v="0"/>
    <n v="0"/>
    <n v="1"/>
    <n v="1"/>
  </r>
  <r>
    <x v="21"/>
    <x v="212"/>
    <x v="0"/>
    <x v="0"/>
    <n v="21"/>
    <n v="4"/>
    <n v="4"/>
    <n v="2"/>
    <n v="10"/>
    <n v="15"/>
    <n v="1"/>
    <n v="4"/>
    <n v="9"/>
    <n v="29"/>
  </r>
  <r>
    <x v="21"/>
    <x v="212"/>
    <x v="0"/>
    <x v="5"/>
    <n v="1"/>
    <n v="2"/>
    <n v="1"/>
    <n v="0"/>
    <n v="3"/>
    <n v="1"/>
    <n v="0"/>
    <n v="3"/>
    <n v="0"/>
    <n v="4"/>
  </r>
  <r>
    <x v="21"/>
    <x v="212"/>
    <x v="0"/>
    <x v="3"/>
    <n v="1"/>
    <n v="1"/>
    <n v="0"/>
    <n v="0"/>
    <n v="2"/>
    <n v="0"/>
    <n v="0"/>
    <n v="1"/>
    <n v="1"/>
    <n v="2"/>
  </r>
  <r>
    <x v="21"/>
    <x v="212"/>
    <x v="0"/>
    <x v="2"/>
    <n v="1"/>
    <n v="1"/>
    <n v="0"/>
    <n v="0"/>
    <n v="1"/>
    <n v="1"/>
    <n v="0"/>
    <n v="1"/>
    <n v="0"/>
    <n v="2"/>
  </r>
  <r>
    <x v="21"/>
    <x v="212"/>
    <x v="0"/>
    <x v="4"/>
    <n v="0"/>
    <n v="1"/>
    <n v="1"/>
    <n v="0"/>
    <n v="2"/>
    <n v="0"/>
    <n v="0"/>
    <n v="1"/>
    <n v="1"/>
    <n v="2"/>
  </r>
  <r>
    <x v="21"/>
    <x v="212"/>
    <x v="1"/>
    <x v="0"/>
    <n v="5"/>
    <n v="4"/>
    <n v="1"/>
    <n v="0"/>
    <n v="5"/>
    <n v="4"/>
    <n v="1"/>
    <n v="4"/>
    <n v="1"/>
    <n v="10"/>
  </r>
  <r>
    <x v="21"/>
    <x v="212"/>
    <x v="1"/>
    <x v="5"/>
    <n v="1"/>
    <n v="0"/>
    <n v="1"/>
    <n v="0"/>
    <n v="1"/>
    <n v="0"/>
    <n v="1"/>
    <n v="1"/>
    <n v="0"/>
    <n v="2"/>
  </r>
  <r>
    <x v="21"/>
    <x v="212"/>
    <x v="1"/>
    <x v="1"/>
    <n v="1"/>
    <n v="0"/>
    <n v="0"/>
    <n v="0"/>
    <n v="0"/>
    <n v="1"/>
    <n v="0"/>
    <n v="0"/>
    <n v="0"/>
    <n v="1"/>
  </r>
  <r>
    <x v="21"/>
    <x v="212"/>
    <x v="1"/>
    <x v="4"/>
    <n v="0"/>
    <n v="0"/>
    <n v="1"/>
    <n v="1"/>
    <n v="1"/>
    <n v="0"/>
    <n v="0"/>
    <n v="0"/>
    <n v="1"/>
    <n v="1"/>
  </r>
  <r>
    <x v="21"/>
    <x v="143"/>
    <x v="0"/>
    <x v="0"/>
    <n v="11"/>
    <n v="12"/>
    <n v="4"/>
    <n v="0"/>
    <n v="18"/>
    <n v="7"/>
    <n v="1"/>
    <n v="8"/>
    <n v="11"/>
    <n v="27"/>
  </r>
  <r>
    <x v="21"/>
    <x v="143"/>
    <x v="0"/>
    <x v="1"/>
    <n v="1"/>
    <n v="1"/>
    <n v="0"/>
    <n v="0"/>
    <n v="1"/>
    <n v="0"/>
    <n v="1"/>
    <n v="0"/>
    <n v="1"/>
    <n v="2"/>
  </r>
  <r>
    <x v="21"/>
    <x v="143"/>
    <x v="0"/>
    <x v="3"/>
    <n v="0"/>
    <n v="1"/>
    <n v="0"/>
    <n v="0"/>
    <n v="1"/>
    <n v="0"/>
    <n v="0"/>
    <n v="1"/>
    <n v="0"/>
    <n v="1"/>
  </r>
  <r>
    <x v="21"/>
    <x v="143"/>
    <x v="0"/>
    <x v="4"/>
    <n v="0"/>
    <n v="1"/>
    <n v="0"/>
    <n v="0"/>
    <n v="1"/>
    <n v="0"/>
    <n v="0"/>
    <n v="0"/>
    <n v="1"/>
    <n v="1"/>
  </r>
  <r>
    <x v="21"/>
    <x v="143"/>
    <x v="1"/>
    <x v="0"/>
    <n v="7"/>
    <n v="3"/>
    <n v="1"/>
    <n v="1"/>
    <n v="6"/>
    <n v="3"/>
    <n v="0"/>
    <n v="5"/>
    <n v="3"/>
    <n v="11"/>
  </r>
  <r>
    <x v="21"/>
    <x v="143"/>
    <x v="1"/>
    <x v="1"/>
    <n v="2"/>
    <n v="0"/>
    <n v="0"/>
    <n v="0"/>
    <n v="2"/>
    <n v="0"/>
    <n v="0"/>
    <n v="0"/>
    <n v="2"/>
    <n v="2"/>
  </r>
  <r>
    <x v="21"/>
    <x v="143"/>
    <x v="1"/>
    <x v="3"/>
    <n v="0"/>
    <n v="0"/>
    <n v="1"/>
    <n v="0"/>
    <n v="1"/>
    <n v="0"/>
    <n v="0"/>
    <n v="0"/>
    <n v="1"/>
    <n v="1"/>
  </r>
  <r>
    <x v="21"/>
    <x v="143"/>
    <x v="1"/>
    <x v="2"/>
    <n v="1"/>
    <n v="0"/>
    <n v="0"/>
    <n v="0"/>
    <n v="1"/>
    <n v="0"/>
    <n v="0"/>
    <n v="1"/>
    <n v="0"/>
    <n v="1"/>
  </r>
  <r>
    <x v="21"/>
    <x v="143"/>
    <x v="1"/>
    <x v="4"/>
    <n v="0"/>
    <n v="2"/>
    <n v="1"/>
    <n v="0"/>
    <n v="3"/>
    <n v="0"/>
    <n v="0"/>
    <n v="1"/>
    <n v="2"/>
    <n v="3"/>
  </r>
  <r>
    <x v="21"/>
    <x v="213"/>
    <x v="0"/>
    <x v="0"/>
    <n v="22"/>
    <n v="9"/>
    <n v="3"/>
    <n v="0"/>
    <n v="15"/>
    <n v="15"/>
    <n v="1"/>
    <n v="8"/>
    <n v="10"/>
    <n v="34"/>
  </r>
  <r>
    <x v="21"/>
    <x v="213"/>
    <x v="0"/>
    <x v="5"/>
    <n v="2"/>
    <n v="0"/>
    <n v="0"/>
    <n v="0"/>
    <n v="0"/>
    <n v="1"/>
    <n v="0"/>
    <n v="0"/>
    <n v="1"/>
    <n v="2"/>
  </r>
  <r>
    <x v="21"/>
    <x v="213"/>
    <x v="0"/>
    <x v="1"/>
    <n v="2"/>
    <n v="0"/>
    <n v="0"/>
    <n v="0"/>
    <n v="0"/>
    <n v="1"/>
    <n v="0"/>
    <n v="1"/>
    <n v="0"/>
    <n v="2"/>
  </r>
  <r>
    <x v="21"/>
    <x v="213"/>
    <x v="0"/>
    <x v="3"/>
    <n v="3"/>
    <n v="0"/>
    <n v="0"/>
    <n v="0"/>
    <n v="0"/>
    <n v="1"/>
    <n v="0"/>
    <n v="2"/>
    <n v="0"/>
    <n v="3"/>
  </r>
  <r>
    <x v="21"/>
    <x v="213"/>
    <x v="0"/>
    <x v="4"/>
    <n v="1"/>
    <n v="1"/>
    <n v="1"/>
    <n v="1"/>
    <n v="2"/>
    <n v="1"/>
    <n v="0"/>
    <n v="1"/>
    <n v="1"/>
    <n v="3"/>
  </r>
  <r>
    <x v="21"/>
    <x v="213"/>
    <x v="1"/>
    <x v="0"/>
    <n v="6"/>
    <n v="1"/>
    <n v="3"/>
    <n v="2"/>
    <n v="5"/>
    <n v="4"/>
    <n v="1"/>
    <n v="2"/>
    <n v="3"/>
    <n v="10"/>
  </r>
  <r>
    <x v="21"/>
    <x v="213"/>
    <x v="1"/>
    <x v="5"/>
    <n v="1"/>
    <n v="0"/>
    <n v="1"/>
    <n v="1"/>
    <n v="1"/>
    <n v="1"/>
    <n v="0"/>
    <n v="0"/>
    <n v="1"/>
    <n v="2"/>
  </r>
  <r>
    <x v="21"/>
    <x v="213"/>
    <x v="1"/>
    <x v="1"/>
    <n v="1"/>
    <n v="0"/>
    <n v="0"/>
    <n v="0"/>
    <n v="0"/>
    <n v="0"/>
    <n v="0"/>
    <n v="1"/>
    <n v="0"/>
    <n v="1"/>
  </r>
  <r>
    <x v="21"/>
    <x v="213"/>
    <x v="1"/>
    <x v="4"/>
    <n v="0"/>
    <n v="1"/>
    <n v="0"/>
    <n v="0"/>
    <n v="1"/>
    <n v="0"/>
    <n v="0"/>
    <n v="0"/>
    <n v="1"/>
    <n v="1"/>
  </r>
  <r>
    <x v="21"/>
    <x v="144"/>
    <x v="0"/>
    <x v="0"/>
    <n v="10"/>
    <n v="10"/>
    <n v="1"/>
    <n v="1"/>
    <n v="13"/>
    <n v="6"/>
    <n v="0"/>
    <n v="6"/>
    <n v="9"/>
    <n v="21"/>
  </r>
  <r>
    <x v="21"/>
    <x v="144"/>
    <x v="0"/>
    <x v="5"/>
    <n v="3"/>
    <n v="1"/>
    <n v="0"/>
    <n v="0"/>
    <n v="2"/>
    <n v="2"/>
    <n v="0"/>
    <n v="2"/>
    <n v="0"/>
    <n v="4"/>
  </r>
  <r>
    <x v="21"/>
    <x v="144"/>
    <x v="0"/>
    <x v="1"/>
    <n v="2"/>
    <n v="0"/>
    <n v="0"/>
    <n v="0"/>
    <n v="0"/>
    <n v="2"/>
    <n v="0"/>
    <n v="0"/>
    <n v="0"/>
    <n v="2"/>
  </r>
  <r>
    <x v="21"/>
    <x v="144"/>
    <x v="0"/>
    <x v="3"/>
    <n v="0"/>
    <n v="0"/>
    <n v="1"/>
    <n v="1"/>
    <n v="1"/>
    <n v="0"/>
    <n v="0"/>
    <n v="0"/>
    <n v="1"/>
    <n v="1"/>
  </r>
  <r>
    <x v="21"/>
    <x v="144"/>
    <x v="0"/>
    <x v="4"/>
    <n v="1"/>
    <n v="1"/>
    <n v="0"/>
    <n v="0"/>
    <n v="2"/>
    <n v="0"/>
    <n v="0"/>
    <n v="1"/>
    <n v="1"/>
    <n v="2"/>
  </r>
  <r>
    <x v="21"/>
    <x v="144"/>
    <x v="1"/>
    <x v="0"/>
    <n v="5"/>
    <n v="5"/>
    <n v="2"/>
    <n v="2"/>
    <n v="8"/>
    <n v="3"/>
    <n v="0"/>
    <n v="3"/>
    <n v="6"/>
    <n v="12"/>
  </r>
  <r>
    <x v="21"/>
    <x v="144"/>
    <x v="1"/>
    <x v="1"/>
    <n v="1"/>
    <n v="0"/>
    <n v="0"/>
    <n v="0"/>
    <n v="0"/>
    <n v="1"/>
    <n v="0"/>
    <n v="0"/>
    <n v="0"/>
    <n v="1"/>
  </r>
  <r>
    <x v="21"/>
    <x v="144"/>
    <x v="1"/>
    <x v="3"/>
    <n v="1"/>
    <n v="0"/>
    <n v="0"/>
    <n v="0"/>
    <n v="0"/>
    <n v="1"/>
    <n v="0"/>
    <n v="0"/>
    <n v="0"/>
    <n v="1"/>
  </r>
  <r>
    <x v="21"/>
    <x v="144"/>
    <x v="1"/>
    <x v="2"/>
    <n v="0"/>
    <n v="0"/>
    <n v="1"/>
    <n v="1"/>
    <n v="1"/>
    <n v="0"/>
    <n v="0"/>
    <n v="0"/>
    <n v="1"/>
    <n v="1"/>
  </r>
  <r>
    <x v="21"/>
    <x v="144"/>
    <x v="1"/>
    <x v="4"/>
    <n v="0"/>
    <n v="1"/>
    <n v="0"/>
    <n v="0"/>
    <n v="1"/>
    <n v="0"/>
    <n v="0"/>
    <n v="1"/>
    <n v="0"/>
    <n v="1"/>
  </r>
  <r>
    <x v="21"/>
    <x v="145"/>
    <x v="0"/>
    <x v="0"/>
    <n v="14"/>
    <n v="9"/>
    <n v="3"/>
    <n v="3"/>
    <n v="13"/>
    <n v="11"/>
    <n v="3"/>
    <n v="1"/>
    <n v="11"/>
    <n v="26"/>
  </r>
  <r>
    <x v="21"/>
    <x v="145"/>
    <x v="0"/>
    <x v="5"/>
    <n v="3"/>
    <n v="0"/>
    <n v="0"/>
    <n v="0"/>
    <n v="1"/>
    <n v="1"/>
    <n v="0"/>
    <n v="2"/>
    <n v="0"/>
    <n v="3"/>
  </r>
  <r>
    <x v="21"/>
    <x v="145"/>
    <x v="0"/>
    <x v="1"/>
    <n v="1"/>
    <n v="0"/>
    <n v="0"/>
    <n v="0"/>
    <n v="1"/>
    <n v="0"/>
    <n v="0"/>
    <n v="1"/>
    <n v="0"/>
    <n v="1"/>
  </r>
  <r>
    <x v="21"/>
    <x v="145"/>
    <x v="0"/>
    <x v="3"/>
    <n v="1"/>
    <n v="0"/>
    <n v="1"/>
    <n v="0"/>
    <n v="1"/>
    <n v="1"/>
    <n v="0"/>
    <n v="0"/>
    <n v="1"/>
    <n v="2"/>
  </r>
  <r>
    <x v="21"/>
    <x v="145"/>
    <x v="0"/>
    <x v="2"/>
    <n v="2"/>
    <n v="0"/>
    <n v="0"/>
    <n v="0"/>
    <n v="1"/>
    <n v="1"/>
    <n v="0"/>
    <n v="1"/>
    <n v="0"/>
    <n v="2"/>
  </r>
  <r>
    <x v="21"/>
    <x v="145"/>
    <x v="0"/>
    <x v="4"/>
    <n v="1"/>
    <n v="0"/>
    <n v="3"/>
    <n v="0"/>
    <n v="3"/>
    <n v="0"/>
    <n v="0"/>
    <n v="4"/>
    <n v="0"/>
    <n v="4"/>
  </r>
  <r>
    <x v="21"/>
    <x v="145"/>
    <x v="1"/>
    <x v="0"/>
    <n v="6"/>
    <n v="2"/>
    <n v="1"/>
    <n v="1"/>
    <n v="4"/>
    <n v="3"/>
    <n v="1"/>
    <n v="2"/>
    <n v="3"/>
    <n v="9"/>
  </r>
  <r>
    <x v="21"/>
    <x v="145"/>
    <x v="1"/>
    <x v="5"/>
    <n v="1"/>
    <n v="1"/>
    <n v="0"/>
    <n v="0"/>
    <n v="2"/>
    <n v="0"/>
    <n v="0"/>
    <n v="1"/>
    <n v="1"/>
    <n v="2"/>
  </r>
  <r>
    <x v="21"/>
    <x v="145"/>
    <x v="1"/>
    <x v="1"/>
    <n v="1"/>
    <n v="1"/>
    <n v="0"/>
    <n v="0"/>
    <n v="1"/>
    <n v="1"/>
    <n v="0"/>
    <n v="0"/>
    <n v="1"/>
    <n v="2"/>
  </r>
  <r>
    <x v="21"/>
    <x v="146"/>
    <x v="0"/>
    <x v="0"/>
    <n v="18"/>
    <n v="5"/>
    <n v="1"/>
    <n v="1"/>
    <n v="7"/>
    <n v="12"/>
    <n v="0"/>
    <n v="8"/>
    <n v="4"/>
    <n v="24"/>
  </r>
  <r>
    <x v="21"/>
    <x v="146"/>
    <x v="0"/>
    <x v="5"/>
    <n v="0"/>
    <n v="2"/>
    <n v="1"/>
    <n v="1"/>
    <n v="3"/>
    <n v="0"/>
    <n v="0"/>
    <n v="2"/>
    <n v="1"/>
    <n v="3"/>
  </r>
  <r>
    <x v="21"/>
    <x v="146"/>
    <x v="0"/>
    <x v="1"/>
    <n v="1"/>
    <n v="3"/>
    <n v="2"/>
    <n v="0"/>
    <n v="5"/>
    <n v="1"/>
    <n v="0"/>
    <n v="2"/>
    <n v="3"/>
    <n v="6"/>
  </r>
  <r>
    <x v="21"/>
    <x v="146"/>
    <x v="0"/>
    <x v="3"/>
    <n v="0"/>
    <n v="1"/>
    <n v="0"/>
    <n v="0"/>
    <n v="1"/>
    <n v="0"/>
    <n v="0"/>
    <n v="0"/>
    <n v="1"/>
    <n v="1"/>
  </r>
  <r>
    <x v="21"/>
    <x v="146"/>
    <x v="0"/>
    <x v="4"/>
    <n v="0"/>
    <n v="1"/>
    <n v="0"/>
    <n v="0"/>
    <n v="1"/>
    <n v="0"/>
    <n v="0"/>
    <n v="0"/>
    <n v="1"/>
    <n v="1"/>
  </r>
  <r>
    <x v="21"/>
    <x v="146"/>
    <x v="1"/>
    <x v="0"/>
    <n v="8"/>
    <n v="7"/>
    <n v="2"/>
    <n v="1"/>
    <n v="10"/>
    <n v="7"/>
    <n v="0"/>
    <n v="1"/>
    <n v="9"/>
    <n v="17"/>
  </r>
  <r>
    <x v="21"/>
    <x v="146"/>
    <x v="1"/>
    <x v="5"/>
    <n v="1"/>
    <n v="0"/>
    <n v="1"/>
    <n v="1"/>
    <n v="2"/>
    <n v="0"/>
    <n v="0"/>
    <n v="1"/>
    <n v="1"/>
    <n v="2"/>
  </r>
  <r>
    <x v="21"/>
    <x v="146"/>
    <x v="1"/>
    <x v="1"/>
    <n v="1"/>
    <n v="0"/>
    <n v="0"/>
    <n v="0"/>
    <n v="0"/>
    <n v="1"/>
    <n v="0"/>
    <n v="0"/>
    <n v="0"/>
    <n v="1"/>
  </r>
  <r>
    <x v="21"/>
    <x v="146"/>
    <x v="1"/>
    <x v="3"/>
    <n v="0"/>
    <n v="1"/>
    <n v="0"/>
    <n v="0"/>
    <n v="1"/>
    <n v="0"/>
    <n v="0"/>
    <n v="1"/>
    <n v="0"/>
    <n v="1"/>
  </r>
  <r>
    <x v="21"/>
    <x v="146"/>
    <x v="1"/>
    <x v="4"/>
    <n v="2"/>
    <n v="4"/>
    <n v="1"/>
    <n v="1"/>
    <n v="7"/>
    <n v="0"/>
    <n v="0"/>
    <n v="2"/>
    <n v="5"/>
    <n v="7"/>
  </r>
  <r>
    <x v="21"/>
    <x v="214"/>
    <x v="0"/>
    <x v="0"/>
    <n v="14"/>
    <n v="8"/>
    <n v="1"/>
    <n v="0"/>
    <n v="11"/>
    <n v="10"/>
    <n v="0"/>
    <n v="6"/>
    <n v="7"/>
    <n v="23"/>
  </r>
  <r>
    <x v="21"/>
    <x v="214"/>
    <x v="0"/>
    <x v="5"/>
    <n v="1"/>
    <n v="0"/>
    <n v="0"/>
    <n v="0"/>
    <n v="1"/>
    <n v="0"/>
    <n v="0"/>
    <n v="0"/>
    <n v="1"/>
    <n v="1"/>
  </r>
  <r>
    <x v="21"/>
    <x v="214"/>
    <x v="0"/>
    <x v="1"/>
    <n v="1"/>
    <n v="0"/>
    <n v="0"/>
    <n v="0"/>
    <n v="0"/>
    <n v="1"/>
    <n v="0"/>
    <n v="0"/>
    <n v="0"/>
    <n v="1"/>
  </r>
  <r>
    <x v="21"/>
    <x v="214"/>
    <x v="0"/>
    <x v="3"/>
    <n v="2"/>
    <n v="0"/>
    <n v="0"/>
    <n v="0"/>
    <n v="2"/>
    <n v="0"/>
    <n v="1"/>
    <n v="0"/>
    <n v="1"/>
    <n v="2"/>
  </r>
  <r>
    <x v="21"/>
    <x v="214"/>
    <x v="0"/>
    <x v="4"/>
    <n v="0"/>
    <n v="2"/>
    <n v="0"/>
    <n v="0"/>
    <n v="2"/>
    <n v="0"/>
    <n v="0"/>
    <n v="2"/>
    <n v="0"/>
    <n v="2"/>
  </r>
  <r>
    <x v="21"/>
    <x v="214"/>
    <x v="1"/>
    <x v="0"/>
    <n v="9"/>
    <n v="2"/>
    <n v="1"/>
    <n v="1"/>
    <n v="6"/>
    <n v="5"/>
    <n v="0"/>
    <n v="3"/>
    <n v="4"/>
    <n v="12"/>
  </r>
  <r>
    <x v="21"/>
    <x v="214"/>
    <x v="1"/>
    <x v="4"/>
    <n v="2"/>
    <n v="0"/>
    <n v="0"/>
    <n v="0"/>
    <n v="0"/>
    <n v="0"/>
    <n v="0"/>
    <n v="2"/>
    <n v="0"/>
    <n v="2"/>
  </r>
  <r>
    <x v="21"/>
    <x v="147"/>
    <x v="0"/>
    <x v="0"/>
    <n v="18"/>
    <n v="14"/>
    <n v="1"/>
    <n v="1"/>
    <n v="20"/>
    <n v="8"/>
    <n v="1"/>
    <n v="17"/>
    <n v="7"/>
    <n v="33"/>
  </r>
  <r>
    <x v="21"/>
    <x v="147"/>
    <x v="0"/>
    <x v="5"/>
    <n v="4"/>
    <n v="0"/>
    <n v="1"/>
    <n v="0"/>
    <n v="1"/>
    <n v="4"/>
    <n v="0"/>
    <n v="0"/>
    <n v="1"/>
    <n v="5"/>
  </r>
  <r>
    <x v="21"/>
    <x v="147"/>
    <x v="0"/>
    <x v="1"/>
    <n v="0"/>
    <n v="0"/>
    <n v="1"/>
    <n v="1"/>
    <n v="1"/>
    <n v="0"/>
    <n v="0"/>
    <n v="0"/>
    <n v="1"/>
    <n v="1"/>
  </r>
  <r>
    <x v="21"/>
    <x v="147"/>
    <x v="0"/>
    <x v="3"/>
    <n v="2"/>
    <n v="0"/>
    <n v="1"/>
    <n v="1"/>
    <n v="2"/>
    <n v="1"/>
    <n v="0"/>
    <n v="1"/>
    <n v="1"/>
    <n v="3"/>
  </r>
  <r>
    <x v="21"/>
    <x v="147"/>
    <x v="0"/>
    <x v="4"/>
    <n v="0"/>
    <n v="3"/>
    <n v="0"/>
    <n v="0"/>
    <n v="3"/>
    <n v="0"/>
    <n v="0"/>
    <n v="1"/>
    <n v="2"/>
    <n v="3"/>
  </r>
  <r>
    <x v="21"/>
    <x v="147"/>
    <x v="1"/>
    <x v="0"/>
    <n v="10"/>
    <n v="2"/>
    <n v="2"/>
    <n v="1"/>
    <n v="5"/>
    <n v="8"/>
    <n v="0"/>
    <n v="2"/>
    <n v="4"/>
    <n v="14"/>
  </r>
  <r>
    <x v="21"/>
    <x v="147"/>
    <x v="1"/>
    <x v="1"/>
    <n v="1"/>
    <n v="0"/>
    <n v="0"/>
    <n v="0"/>
    <n v="0"/>
    <n v="1"/>
    <n v="0"/>
    <n v="0"/>
    <n v="0"/>
    <n v="1"/>
  </r>
  <r>
    <x v="21"/>
    <x v="147"/>
    <x v="1"/>
    <x v="3"/>
    <n v="1"/>
    <n v="0"/>
    <n v="1"/>
    <n v="1"/>
    <n v="1"/>
    <n v="1"/>
    <n v="0"/>
    <n v="0"/>
    <n v="1"/>
    <n v="2"/>
  </r>
  <r>
    <x v="21"/>
    <x v="147"/>
    <x v="1"/>
    <x v="4"/>
    <n v="0"/>
    <n v="1"/>
    <n v="0"/>
    <n v="0"/>
    <n v="1"/>
    <n v="0"/>
    <n v="0"/>
    <n v="1"/>
    <n v="0"/>
    <n v="1"/>
  </r>
  <r>
    <x v="21"/>
    <x v="215"/>
    <x v="0"/>
    <x v="0"/>
    <n v="13"/>
    <n v="12"/>
    <n v="2"/>
    <n v="2"/>
    <n v="16"/>
    <n v="6"/>
    <n v="3"/>
    <n v="5"/>
    <n v="13"/>
    <n v="27"/>
  </r>
  <r>
    <x v="21"/>
    <x v="215"/>
    <x v="0"/>
    <x v="5"/>
    <n v="2"/>
    <n v="2"/>
    <n v="0"/>
    <n v="0"/>
    <n v="2"/>
    <n v="2"/>
    <n v="0"/>
    <n v="0"/>
    <n v="2"/>
    <n v="4"/>
  </r>
  <r>
    <x v="21"/>
    <x v="215"/>
    <x v="0"/>
    <x v="1"/>
    <n v="1"/>
    <n v="1"/>
    <n v="0"/>
    <n v="0"/>
    <n v="1"/>
    <n v="0"/>
    <n v="0"/>
    <n v="1"/>
    <n v="1"/>
    <n v="2"/>
  </r>
  <r>
    <x v="21"/>
    <x v="215"/>
    <x v="0"/>
    <x v="3"/>
    <n v="1"/>
    <n v="0"/>
    <n v="0"/>
    <n v="0"/>
    <n v="0"/>
    <n v="1"/>
    <n v="0"/>
    <n v="0"/>
    <n v="0"/>
    <n v="1"/>
  </r>
  <r>
    <x v="21"/>
    <x v="215"/>
    <x v="0"/>
    <x v="4"/>
    <n v="1"/>
    <n v="0"/>
    <n v="2"/>
    <n v="0"/>
    <n v="3"/>
    <n v="0"/>
    <n v="0"/>
    <n v="1"/>
    <n v="2"/>
    <n v="3"/>
  </r>
  <r>
    <x v="21"/>
    <x v="215"/>
    <x v="1"/>
    <x v="0"/>
    <n v="5"/>
    <n v="3"/>
    <n v="2"/>
    <n v="2"/>
    <n v="7"/>
    <n v="3"/>
    <n v="1"/>
    <n v="3"/>
    <n v="3"/>
    <n v="10"/>
  </r>
  <r>
    <x v="21"/>
    <x v="215"/>
    <x v="1"/>
    <x v="5"/>
    <n v="0"/>
    <n v="2"/>
    <n v="0"/>
    <n v="0"/>
    <n v="2"/>
    <n v="0"/>
    <n v="0"/>
    <n v="1"/>
    <n v="1"/>
    <n v="2"/>
  </r>
  <r>
    <x v="21"/>
    <x v="215"/>
    <x v="1"/>
    <x v="1"/>
    <n v="1"/>
    <n v="0"/>
    <n v="1"/>
    <n v="0"/>
    <n v="1"/>
    <n v="0"/>
    <n v="0"/>
    <n v="2"/>
    <n v="0"/>
    <n v="2"/>
  </r>
  <r>
    <x v="21"/>
    <x v="215"/>
    <x v="1"/>
    <x v="3"/>
    <n v="0"/>
    <n v="1"/>
    <n v="0"/>
    <n v="0"/>
    <n v="1"/>
    <n v="0"/>
    <n v="0"/>
    <n v="0"/>
    <n v="1"/>
    <n v="1"/>
  </r>
  <r>
    <x v="21"/>
    <x v="148"/>
    <x v="0"/>
    <x v="0"/>
    <n v="14"/>
    <n v="7"/>
    <n v="2"/>
    <n v="1"/>
    <n v="13"/>
    <n v="8"/>
    <n v="3"/>
    <n v="5"/>
    <n v="7"/>
    <n v="23"/>
  </r>
  <r>
    <x v="21"/>
    <x v="148"/>
    <x v="0"/>
    <x v="5"/>
    <n v="1"/>
    <n v="0"/>
    <n v="1"/>
    <n v="0"/>
    <n v="1"/>
    <n v="1"/>
    <n v="0"/>
    <n v="0"/>
    <n v="1"/>
    <n v="2"/>
  </r>
  <r>
    <x v="21"/>
    <x v="148"/>
    <x v="0"/>
    <x v="3"/>
    <n v="0"/>
    <n v="0"/>
    <n v="1"/>
    <n v="1"/>
    <n v="1"/>
    <n v="0"/>
    <n v="0"/>
    <n v="0"/>
    <n v="1"/>
    <n v="1"/>
  </r>
  <r>
    <x v="21"/>
    <x v="148"/>
    <x v="0"/>
    <x v="2"/>
    <n v="1"/>
    <n v="0"/>
    <n v="0"/>
    <n v="0"/>
    <n v="1"/>
    <n v="0"/>
    <n v="0"/>
    <n v="1"/>
    <n v="0"/>
    <n v="1"/>
  </r>
  <r>
    <x v="21"/>
    <x v="148"/>
    <x v="0"/>
    <x v="4"/>
    <n v="1"/>
    <n v="0"/>
    <n v="0"/>
    <n v="0"/>
    <n v="0"/>
    <n v="1"/>
    <n v="0"/>
    <n v="0"/>
    <n v="0"/>
    <n v="1"/>
  </r>
  <r>
    <x v="21"/>
    <x v="148"/>
    <x v="1"/>
    <x v="0"/>
    <n v="9"/>
    <n v="5"/>
    <n v="3"/>
    <n v="0"/>
    <n v="9"/>
    <n v="5"/>
    <n v="1"/>
    <n v="6"/>
    <n v="5"/>
    <n v="17"/>
  </r>
  <r>
    <x v="21"/>
    <x v="148"/>
    <x v="1"/>
    <x v="5"/>
    <n v="0"/>
    <n v="0"/>
    <n v="1"/>
    <n v="1"/>
    <n v="1"/>
    <n v="0"/>
    <n v="0"/>
    <n v="0"/>
    <n v="1"/>
    <n v="1"/>
  </r>
  <r>
    <x v="21"/>
    <x v="148"/>
    <x v="1"/>
    <x v="1"/>
    <n v="0"/>
    <n v="1"/>
    <n v="0"/>
    <n v="0"/>
    <n v="1"/>
    <n v="0"/>
    <n v="1"/>
    <n v="0"/>
    <n v="0"/>
    <n v="1"/>
  </r>
  <r>
    <x v="21"/>
    <x v="148"/>
    <x v="1"/>
    <x v="2"/>
    <n v="0"/>
    <n v="2"/>
    <n v="0"/>
    <n v="0"/>
    <n v="2"/>
    <n v="0"/>
    <n v="2"/>
    <n v="0"/>
    <n v="0"/>
    <n v="2"/>
  </r>
  <r>
    <x v="21"/>
    <x v="148"/>
    <x v="1"/>
    <x v="4"/>
    <n v="1"/>
    <n v="0"/>
    <n v="0"/>
    <n v="0"/>
    <n v="0"/>
    <n v="1"/>
    <n v="0"/>
    <n v="0"/>
    <n v="0"/>
    <n v="1"/>
  </r>
  <r>
    <x v="21"/>
    <x v="216"/>
    <x v="0"/>
    <x v="0"/>
    <n v="8"/>
    <n v="9"/>
    <n v="1"/>
    <n v="0"/>
    <n v="10"/>
    <n v="7"/>
    <n v="1"/>
    <n v="3"/>
    <n v="7"/>
    <n v="18"/>
  </r>
  <r>
    <x v="21"/>
    <x v="216"/>
    <x v="0"/>
    <x v="5"/>
    <n v="1"/>
    <n v="1"/>
    <n v="0"/>
    <n v="0"/>
    <n v="2"/>
    <n v="0"/>
    <n v="0"/>
    <n v="1"/>
    <n v="1"/>
    <n v="2"/>
  </r>
  <r>
    <x v="21"/>
    <x v="216"/>
    <x v="0"/>
    <x v="1"/>
    <n v="0"/>
    <n v="2"/>
    <n v="0"/>
    <n v="0"/>
    <n v="2"/>
    <n v="0"/>
    <n v="0"/>
    <n v="2"/>
    <n v="0"/>
    <n v="2"/>
  </r>
  <r>
    <x v="21"/>
    <x v="216"/>
    <x v="0"/>
    <x v="3"/>
    <n v="1"/>
    <n v="0"/>
    <n v="0"/>
    <n v="0"/>
    <n v="0"/>
    <n v="1"/>
    <n v="0"/>
    <n v="0"/>
    <n v="0"/>
    <n v="1"/>
  </r>
  <r>
    <x v="21"/>
    <x v="216"/>
    <x v="0"/>
    <x v="4"/>
    <n v="0"/>
    <n v="0"/>
    <n v="1"/>
    <n v="0"/>
    <n v="1"/>
    <n v="0"/>
    <n v="0"/>
    <n v="0"/>
    <n v="1"/>
    <n v="1"/>
  </r>
  <r>
    <x v="21"/>
    <x v="216"/>
    <x v="1"/>
    <x v="0"/>
    <n v="3"/>
    <n v="4"/>
    <n v="4"/>
    <n v="1"/>
    <n v="8"/>
    <n v="3"/>
    <n v="0"/>
    <n v="5"/>
    <n v="3"/>
    <n v="11"/>
  </r>
  <r>
    <x v="21"/>
    <x v="216"/>
    <x v="1"/>
    <x v="1"/>
    <n v="2"/>
    <n v="0"/>
    <n v="0"/>
    <n v="0"/>
    <n v="0"/>
    <n v="2"/>
    <n v="0"/>
    <n v="0"/>
    <n v="0"/>
    <n v="2"/>
  </r>
  <r>
    <x v="21"/>
    <x v="216"/>
    <x v="1"/>
    <x v="4"/>
    <n v="0"/>
    <n v="0"/>
    <n v="1"/>
    <n v="0"/>
    <n v="1"/>
    <n v="0"/>
    <n v="0"/>
    <n v="0"/>
    <n v="1"/>
    <n v="1"/>
  </r>
  <r>
    <x v="21"/>
    <x v="149"/>
    <x v="0"/>
    <x v="0"/>
    <n v="17"/>
    <n v="6"/>
    <n v="1"/>
    <n v="0"/>
    <n v="11"/>
    <n v="7"/>
    <n v="3"/>
    <n v="8"/>
    <n v="6"/>
    <n v="24"/>
  </r>
  <r>
    <x v="21"/>
    <x v="149"/>
    <x v="0"/>
    <x v="5"/>
    <n v="0"/>
    <n v="2"/>
    <n v="0"/>
    <n v="0"/>
    <n v="2"/>
    <n v="0"/>
    <n v="0"/>
    <n v="0"/>
    <n v="2"/>
    <n v="2"/>
  </r>
  <r>
    <x v="21"/>
    <x v="149"/>
    <x v="0"/>
    <x v="1"/>
    <n v="1"/>
    <n v="1"/>
    <n v="0"/>
    <n v="0"/>
    <n v="1"/>
    <n v="1"/>
    <n v="0"/>
    <n v="0"/>
    <n v="1"/>
    <n v="2"/>
  </r>
  <r>
    <x v="21"/>
    <x v="149"/>
    <x v="0"/>
    <x v="4"/>
    <n v="0"/>
    <n v="0"/>
    <n v="1"/>
    <n v="1"/>
    <n v="1"/>
    <n v="0"/>
    <n v="0"/>
    <n v="0"/>
    <n v="1"/>
    <n v="1"/>
  </r>
  <r>
    <x v="21"/>
    <x v="149"/>
    <x v="1"/>
    <x v="0"/>
    <n v="6"/>
    <n v="6"/>
    <n v="2"/>
    <n v="0"/>
    <n v="8"/>
    <n v="5"/>
    <n v="0"/>
    <n v="4"/>
    <n v="5"/>
    <n v="14"/>
  </r>
  <r>
    <x v="21"/>
    <x v="149"/>
    <x v="1"/>
    <x v="5"/>
    <n v="0"/>
    <n v="1"/>
    <n v="0"/>
    <n v="0"/>
    <n v="1"/>
    <n v="0"/>
    <n v="0"/>
    <n v="1"/>
    <n v="0"/>
    <n v="1"/>
  </r>
  <r>
    <x v="21"/>
    <x v="149"/>
    <x v="1"/>
    <x v="1"/>
    <n v="1"/>
    <n v="0"/>
    <n v="0"/>
    <n v="0"/>
    <n v="1"/>
    <n v="0"/>
    <n v="0"/>
    <n v="1"/>
    <n v="0"/>
    <n v="1"/>
  </r>
  <r>
    <x v="21"/>
    <x v="149"/>
    <x v="1"/>
    <x v="3"/>
    <n v="1"/>
    <n v="0"/>
    <n v="0"/>
    <n v="0"/>
    <n v="0"/>
    <n v="0"/>
    <n v="0"/>
    <n v="1"/>
    <n v="0"/>
    <n v="1"/>
  </r>
  <r>
    <x v="21"/>
    <x v="149"/>
    <x v="1"/>
    <x v="2"/>
    <n v="0"/>
    <n v="1"/>
    <n v="0"/>
    <n v="0"/>
    <n v="1"/>
    <n v="0"/>
    <n v="0"/>
    <n v="1"/>
    <n v="0"/>
    <n v="1"/>
  </r>
  <r>
    <x v="21"/>
    <x v="150"/>
    <x v="0"/>
    <x v="0"/>
    <n v="10"/>
    <n v="6"/>
    <n v="2"/>
    <n v="1"/>
    <n v="11"/>
    <n v="6"/>
    <n v="1"/>
    <n v="5"/>
    <n v="6"/>
    <n v="18"/>
  </r>
  <r>
    <x v="21"/>
    <x v="150"/>
    <x v="0"/>
    <x v="1"/>
    <n v="2"/>
    <n v="2"/>
    <n v="0"/>
    <n v="0"/>
    <n v="2"/>
    <n v="2"/>
    <n v="0"/>
    <n v="2"/>
    <n v="0"/>
    <n v="4"/>
  </r>
  <r>
    <x v="21"/>
    <x v="150"/>
    <x v="0"/>
    <x v="3"/>
    <n v="1"/>
    <n v="0"/>
    <n v="1"/>
    <n v="0"/>
    <n v="1"/>
    <n v="1"/>
    <n v="0"/>
    <n v="0"/>
    <n v="1"/>
    <n v="2"/>
  </r>
  <r>
    <x v="21"/>
    <x v="150"/>
    <x v="0"/>
    <x v="2"/>
    <n v="2"/>
    <n v="0"/>
    <n v="0"/>
    <n v="0"/>
    <n v="0"/>
    <n v="1"/>
    <n v="0"/>
    <n v="1"/>
    <n v="0"/>
    <n v="2"/>
  </r>
  <r>
    <x v="21"/>
    <x v="150"/>
    <x v="0"/>
    <x v="4"/>
    <n v="1"/>
    <n v="0"/>
    <n v="0"/>
    <n v="0"/>
    <n v="0"/>
    <n v="0"/>
    <n v="1"/>
    <n v="0"/>
    <n v="0"/>
    <n v="1"/>
  </r>
  <r>
    <x v="21"/>
    <x v="150"/>
    <x v="1"/>
    <x v="0"/>
    <n v="2"/>
    <n v="5"/>
    <n v="1"/>
    <n v="0"/>
    <n v="8"/>
    <n v="0"/>
    <n v="0"/>
    <n v="5"/>
    <n v="3"/>
    <n v="8"/>
  </r>
  <r>
    <x v="21"/>
    <x v="150"/>
    <x v="1"/>
    <x v="5"/>
    <n v="1"/>
    <n v="0"/>
    <n v="0"/>
    <n v="0"/>
    <n v="0"/>
    <n v="1"/>
    <n v="0"/>
    <n v="0"/>
    <n v="0"/>
    <n v="1"/>
  </r>
  <r>
    <x v="21"/>
    <x v="150"/>
    <x v="1"/>
    <x v="4"/>
    <n v="0"/>
    <n v="0"/>
    <n v="1"/>
    <n v="1"/>
    <n v="1"/>
    <n v="0"/>
    <n v="0"/>
    <n v="0"/>
    <n v="1"/>
    <n v="1"/>
  </r>
  <r>
    <x v="21"/>
    <x v="217"/>
    <x v="0"/>
    <x v="0"/>
    <n v="13"/>
    <n v="9"/>
    <n v="4"/>
    <n v="1"/>
    <n v="15"/>
    <n v="8"/>
    <n v="0"/>
    <n v="7"/>
    <n v="11"/>
    <n v="26"/>
  </r>
  <r>
    <x v="21"/>
    <x v="217"/>
    <x v="0"/>
    <x v="5"/>
    <n v="1"/>
    <n v="0"/>
    <n v="1"/>
    <n v="1"/>
    <n v="2"/>
    <n v="0"/>
    <n v="0"/>
    <n v="1"/>
    <n v="1"/>
    <n v="2"/>
  </r>
  <r>
    <x v="21"/>
    <x v="217"/>
    <x v="0"/>
    <x v="1"/>
    <n v="1"/>
    <n v="0"/>
    <n v="0"/>
    <n v="0"/>
    <n v="1"/>
    <n v="0"/>
    <n v="0"/>
    <n v="0"/>
    <n v="1"/>
    <n v="1"/>
  </r>
  <r>
    <x v="21"/>
    <x v="217"/>
    <x v="0"/>
    <x v="3"/>
    <n v="1"/>
    <n v="0"/>
    <n v="0"/>
    <n v="0"/>
    <n v="0"/>
    <n v="0"/>
    <n v="0"/>
    <n v="1"/>
    <n v="0"/>
    <n v="1"/>
  </r>
  <r>
    <x v="21"/>
    <x v="217"/>
    <x v="0"/>
    <x v="4"/>
    <n v="2"/>
    <n v="2"/>
    <n v="1"/>
    <n v="1"/>
    <n v="4"/>
    <n v="1"/>
    <n v="0"/>
    <n v="1"/>
    <n v="3"/>
    <n v="5"/>
  </r>
  <r>
    <x v="21"/>
    <x v="217"/>
    <x v="1"/>
    <x v="0"/>
    <n v="9"/>
    <n v="4"/>
    <n v="5"/>
    <n v="4"/>
    <n v="14"/>
    <n v="0"/>
    <n v="4"/>
    <n v="5"/>
    <n v="9"/>
    <n v="18"/>
  </r>
  <r>
    <x v="21"/>
    <x v="217"/>
    <x v="1"/>
    <x v="5"/>
    <n v="1"/>
    <n v="0"/>
    <n v="1"/>
    <n v="0"/>
    <n v="2"/>
    <n v="0"/>
    <n v="0"/>
    <n v="2"/>
    <n v="0"/>
    <n v="2"/>
  </r>
  <r>
    <x v="21"/>
    <x v="151"/>
    <x v="0"/>
    <x v="0"/>
    <n v="20"/>
    <n v="9"/>
    <n v="4"/>
    <n v="2"/>
    <n v="18"/>
    <n v="11"/>
    <n v="4"/>
    <n v="5"/>
    <n v="13"/>
    <n v="33"/>
  </r>
  <r>
    <x v="21"/>
    <x v="151"/>
    <x v="0"/>
    <x v="5"/>
    <n v="2"/>
    <n v="1"/>
    <n v="2"/>
    <n v="0"/>
    <n v="3"/>
    <n v="2"/>
    <n v="0"/>
    <n v="1"/>
    <n v="2"/>
    <n v="5"/>
  </r>
  <r>
    <x v="21"/>
    <x v="151"/>
    <x v="0"/>
    <x v="4"/>
    <n v="0"/>
    <n v="0"/>
    <n v="2"/>
    <n v="0"/>
    <n v="2"/>
    <n v="0"/>
    <n v="0"/>
    <n v="0"/>
    <n v="2"/>
    <n v="2"/>
  </r>
  <r>
    <x v="21"/>
    <x v="151"/>
    <x v="1"/>
    <x v="0"/>
    <n v="6"/>
    <n v="7"/>
    <n v="1"/>
    <n v="1"/>
    <n v="9"/>
    <n v="4"/>
    <n v="0"/>
    <n v="6"/>
    <n v="4"/>
    <n v="14"/>
  </r>
  <r>
    <x v="21"/>
    <x v="151"/>
    <x v="1"/>
    <x v="5"/>
    <n v="2"/>
    <n v="0"/>
    <n v="0"/>
    <n v="0"/>
    <n v="1"/>
    <n v="1"/>
    <n v="0"/>
    <n v="1"/>
    <n v="0"/>
    <n v="2"/>
  </r>
  <r>
    <x v="21"/>
    <x v="151"/>
    <x v="1"/>
    <x v="1"/>
    <n v="3"/>
    <n v="0"/>
    <n v="0"/>
    <n v="0"/>
    <n v="0"/>
    <n v="3"/>
    <n v="0"/>
    <n v="0"/>
    <n v="0"/>
    <n v="3"/>
  </r>
  <r>
    <x v="21"/>
    <x v="151"/>
    <x v="1"/>
    <x v="2"/>
    <n v="1"/>
    <n v="0"/>
    <n v="0"/>
    <n v="0"/>
    <n v="0"/>
    <n v="1"/>
    <n v="0"/>
    <n v="0"/>
    <n v="0"/>
    <n v="1"/>
  </r>
  <r>
    <x v="21"/>
    <x v="151"/>
    <x v="1"/>
    <x v="4"/>
    <n v="2"/>
    <n v="1"/>
    <n v="0"/>
    <n v="0"/>
    <n v="2"/>
    <n v="0"/>
    <n v="0"/>
    <n v="3"/>
    <n v="0"/>
    <n v="3"/>
  </r>
  <r>
    <x v="21"/>
    <x v="218"/>
    <x v="0"/>
    <x v="0"/>
    <n v="12"/>
    <n v="6"/>
    <n v="2"/>
    <n v="1"/>
    <n v="12"/>
    <n v="4"/>
    <n v="2"/>
    <n v="4"/>
    <n v="10"/>
    <n v="20"/>
  </r>
  <r>
    <x v="21"/>
    <x v="218"/>
    <x v="0"/>
    <x v="5"/>
    <n v="1"/>
    <n v="0"/>
    <n v="0"/>
    <n v="0"/>
    <n v="0"/>
    <n v="1"/>
    <n v="0"/>
    <n v="0"/>
    <n v="0"/>
    <n v="1"/>
  </r>
  <r>
    <x v="21"/>
    <x v="218"/>
    <x v="0"/>
    <x v="3"/>
    <n v="0"/>
    <n v="1"/>
    <n v="0"/>
    <n v="0"/>
    <n v="1"/>
    <n v="0"/>
    <n v="0"/>
    <n v="0"/>
    <n v="1"/>
    <n v="1"/>
  </r>
  <r>
    <x v="21"/>
    <x v="218"/>
    <x v="0"/>
    <x v="4"/>
    <n v="1"/>
    <n v="1"/>
    <n v="1"/>
    <n v="1"/>
    <n v="2"/>
    <n v="1"/>
    <n v="0"/>
    <n v="1"/>
    <n v="1"/>
    <n v="3"/>
  </r>
  <r>
    <x v="21"/>
    <x v="218"/>
    <x v="1"/>
    <x v="0"/>
    <n v="8"/>
    <n v="6"/>
    <n v="3"/>
    <n v="2"/>
    <n v="10"/>
    <n v="5"/>
    <n v="1"/>
    <n v="6"/>
    <n v="5"/>
    <n v="17"/>
  </r>
  <r>
    <x v="21"/>
    <x v="219"/>
    <x v="0"/>
    <x v="0"/>
    <n v="13"/>
    <n v="4"/>
    <n v="1"/>
    <n v="1"/>
    <n v="9"/>
    <n v="7"/>
    <n v="2"/>
    <n v="4"/>
    <n v="5"/>
    <n v="18"/>
  </r>
  <r>
    <x v="21"/>
    <x v="219"/>
    <x v="0"/>
    <x v="5"/>
    <n v="2"/>
    <n v="0"/>
    <n v="1"/>
    <n v="1"/>
    <n v="1"/>
    <n v="1"/>
    <n v="0"/>
    <n v="1"/>
    <n v="1"/>
    <n v="3"/>
  </r>
  <r>
    <x v="21"/>
    <x v="219"/>
    <x v="0"/>
    <x v="1"/>
    <n v="2"/>
    <n v="1"/>
    <n v="0"/>
    <n v="0"/>
    <n v="1"/>
    <n v="1"/>
    <n v="1"/>
    <n v="1"/>
    <n v="0"/>
    <n v="3"/>
  </r>
  <r>
    <x v="21"/>
    <x v="219"/>
    <x v="0"/>
    <x v="3"/>
    <n v="1"/>
    <n v="0"/>
    <n v="0"/>
    <n v="0"/>
    <n v="0"/>
    <n v="0"/>
    <n v="1"/>
    <n v="0"/>
    <n v="0"/>
    <n v="1"/>
  </r>
  <r>
    <x v="21"/>
    <x v="219"/>
    <x v="1"/>
    <x v="0"/>
    <n v="6"/>
    <n v="0"/>
    <n v="2"/>
    <n v="1"/>
    <n v="5"/>
    <n v="2"/>
    <n v="1"/>
    <n v="3"/>
    <n v="2"/>
    <n v="8"/>
  </r>
  <r>
    <x v="21"/>
    <x v="219"/>
    <x v="1"/>
    <x v="5"/>
    <n v="1"/>
    <n v="0"/>
    <n v="0"/>
    <n v="0"/>
    <n v="0"/>
    <n v="0"/>
    <n v="1"/>
    <n v="0"/>
    <n v="0"/>
    <n v="1"/>
  </r>
  <r>
    <x v="21"/>
    <x v="219"/>
    <x v="1"/>
    <x v="4"/>
    <n v="1"/>
    <n v="0"/>
    <n v="1"/>
    <n v="0"/>
    <n v="1"/>
    <n v="0"/>
    <n v="0"/>
    <n v="2"/>
    <n v="0"/>
    <n v="2"/>
  </r>
  <r>
    <x v="21"/>
    <x v="220"/>
    <x v="0"/>
    <x v="0"/>
    <n v="14"/>
    <n v="5"/>
    <n v="4"/>
    <n v="3"/>
    <n v="12"/>
    <n v="7"/>
    <n v="3"/>
    <n v="5"/>
    <n v="8"/>
    <n v="23"/>
  </r>
  <r>
    <x v="21"/>
    <x v="220"/>
    <x v="0"/>
    <x v="1"/>
    <n v="0"/>
    <n v="0"/>
    <n v="1"/>
    <n v="0"/>
    <n v="1"/>
    <n v="0"/>
    <n v="0"/>
    <n v="0"/>
    <n v="1"/>
    <n v="1"/>
  </r>
  <r>
    <x v="21"/>
    <x v="220"/>
    <x v="0"/>
    <x v="4"/>
    <n v="1"/>
    <n v="0"/>
    <n v="0"/>
    <n v="0"/>
    <n v="0"/>
    <n v="1"/>
    <n v="0"/>
    <n v="0"/>
    <n v="0"/>
    <n v="1"/>
  </r>
  <r>
    <x v="21"/>
    <x v="220"/>
    <x v="1"/>
    <x v="0"/>
    <n v="4"/>
    <n v="1"/>
    <n v="2"/>
    <n v="2"/>
    <n v="5"/>
    <n v="2"/>
    <n v="0"/>
    <n v="0"/>
    <n v="5"/>
    <n v="7"/>
  </r>
  <r>
    <x v="21"/>
    <x v="220"/>
    <x v="1"/>
    <x v="5"/>
    <n v="1"/>
    <n v="0"/>
    <n v="0"/>
    <n v="0"/>
    <n v="0"/>
    <n v="0"/>
    <n v="1"/>
    <n v="0"/>
    <n v="0"/>
    <n v="1"/>
  </r>
  <r>
    <x v="21"/>
    <x v="220"/>
    <x v="1"/>
    <x v="1"/>
    <n v="1"/>
    <n v="0"/>
    <n v="0"/>
    <n v="0"/>
    <n v="0"/>
    <n v="1"/>
    <n v="0"/>
    <n v="0"/>
    <n v="0"/>
    <n v="1"/>
  </r>
  <r>
    <x v="21"/>
    <x v="221"/>
    <x v="0"/>
    <x v="0"/>
    <n v="13"/>
    <n v="7"/>
    <n v="7"/>
    <n v="4"/>
    <n v="17"/>
    <n v="8"/>
    <n v="1"/>
    <n v="6"/>
    <n v="12"/>
    <n v="27"/>
  </r>
  <r>
    <x v="21"/>
    <x v="221"/>
    <x v="0"/>
    <x v="3"/>
    <n v="0"/>
    <n v="0"/>
    <n v="1"/>
    <n v="1"/>
    <n v="1"/>
    <n v="0"/>
    <n v="0"/>
    <n v="0"/>
    <n v="1"/>
    <n v="1"/>
  </r>
  <r>
    <x v="21"/>
    <x v="221"/>
    <x v="0"/>
    <x v="4"/>
    <n v="1"/>
    <n v="1"/>
    <n v="0"/>
    <n v="0"/>
    <n v="2"/>
    <n v="0"/>
    <n v="0"/>
    <n v="1"/>
    <n v="1"/>
    <n v="2"/>
  </r>
  <r>
    <x v="21"/>
    <x v="221"/>
    <x v="1"/>
    <x v="0"/>
    <n v="4"/>
    <n v="2"/>
    <n v="2"/>
    <n v="1"/>
    <n v="8"/>
    <n v="0"/>
    <n v="1"/>
    <n v="3"/>
    <n v="4"/>
    <n v="8"/>
  </r>
  <r>
    <x v="21"/>
    <x v="221"/>
    <x v="1"/>
    <x v="5"/>
    <n v="0"/>
    <n v="0"/>
    <n v="1"/>
    <n v="1"/>
    <n v="1"/>
    <n v="0"/>
    <n v="0"/>
    <n v="1"/>
    <n v="0"/>
    <n v="1"/>
  </r>
  <r>
    <x v="21"/>
    <x v="221"/>
    <x v="1"/>
    <x v="1"/>
    <n v="1"/>
    <n v="0"/>
    <n v="0"/>
    <n v="0"/>
    <n v="0"/>
    <n v="1"/>
    <n v="0"/>
    <n v="0"/>
    <n v="0"/>
    <n v="1"/>
  </r>
  <r>
    <x v="21"/>
    <x v="221"/>
    <x v="1"/>
    <x v="3"/>
    <n v="1"/>
    <n v="0"/>
    <n v="0"/>
    <n v="0"/>
    <n v="0"/>
    <n v="1"/>
    <n v="0"/>
    <n v="0"/>
    <n v="0"/>
    <n v="1"/>
  </r>
  <r>
    <x v="21"/>
    <x v="152"/>
    <x v="0"/>
    <x v="0"/>
    <n v="22"/>
    <n v="10"/>
    <n v="3"/>
    <n v="0"/>
    <n v="19"/>
    <n v="12"/>
    <n v="1"/>
    <n v="8"/>
    <n v="14"/>
    <n v="35"/>
  </r>
  <r>
    <x v="21"/>
    <x v="152"/>
    <x v="0"/>
    <x v="5"/>
    <n v="0"/>
    <n v="1"/>
    <n v="0"/>
    <n v="0"/>
    <n v="1"/>
    <n v="0"/>
    <n v="0"/>
    <n v="1"/>
    <n v="0"/>
    <n v="1"/>
  </r>
  <r>
    <x v="21"/>
    <x v="152"/>
    <x v="0"/>
    <x v="3"/>
    <n v="1"/>
    <n v="0"/>
    <n v="0"/>
    <n v="0"/>
    <n v="0"/>
    <n v="0"/>
    <n v="0"/>
    <n v="1"/>
    <n v="0"/>
    <n v="1"/>
  </r>
  <r>
    <x v="21"/>
    <x v="152"/>
    <x v="0"/>
    <x v="4"/>
    <n v="0"/>
    <n v="0"/>
    <n v="1"/>
    <n v="0"/>
    <n v="1"/>
    <n v="0"/>
    <n v="0"/>
    <n v="0"/>
    <n v="1"/>
    <n v="1"/>
  </r>
  <r>
    <x v="21"/>
    <x v="152"/>
    <x v="1"/>
    <x v="0"/>
    <n v="2"/>
    <n v="3"/>
    <n v="1"/>
    <n v="0"/>
    <n v="5"/>
    <n v="1"/>
    <n v="0"/>
    <n v="2"/>
    <n v="3"/>
    <n v="6"/>
  </r>
  <r>
    <x v="21"/>
    <x v="152"/>
    <x v="1"/>
    <x v="5"/>
    <n v="0"/>
    <n v="1"/>
    <n v="0"/>
    <n v="0"/>
    <n v="1"/>
    <n v="0"/>
    <n v="0"/>
    <n v="0"/>
    <n v="1"/>
    <n v="1"/>
  </r>
  <r>
    <x v="21"/>
    <x v="152"/>
    <x v="1"/>
    <x v="1"/>
    <n v="0"/>
    <n v="1"/>
    <n v="0"/>
    <n v="0"/>
    <n v="1"/>
    <n v="0"/>
    <n v="0"/>
    <n v="1"/>
    <n v="0"/>
    <n v="1"/>
  </r>
  <r>
    <x v="21"/>
    <x v="152"/>
    <x v="1"/>
    <x v="4"/>
    <n v="2"/>
    <n v="0"/>
    <n v="0"/>
    <n v="0"/>
    <n v="0"/>
    <n v="2"/>
    <n v="0"/>
    <n v="0"/>
    <n v="0"/>
    <n v="2"/>
  </r>
  <r>
    <x v="21"/>
    <x v="222"/>
    <x v="0"/>
    <x v="0"/>
    <n v="9"/>
    <n v="9"/>
    <n v="0"/>
    <n v="0"/>
    <n v="12"/>
    <n v="3"/>
    <n v="2"/>
    <n v="5"/>
    <n v="8"/>
    <n v="18"/>
  </r>
  <r>
    <x v="21"/>
    <x v="222"/>
    <x v="0"/>
    <x v="5"/>
    <n v="2"/>
    <n v="1"/>
    <n v="3"/>
    <n v="1"/>
    <n v="5"/>
    <n v="1"/>
    <n v="0"/>
    <n v="5"/>
    <n v="0"/>
    <n v="6"/>
  </r>
  <r>
    <x v="21"/>
    <x v="222"/>
    <x v="0"/>
    <x v="1"/>
    <n v="0"/>
    <n v="0"/>
    <n v="1"/>
    <n v="0"/>
    <n v="1"/>
    <n v="0"/>
    <n v="0"/>
    <n v="1"/>
    <n v="0"/>
    <n v="1"/>
  </r>
  <r>
    <x v="21"/>
    <x v="222"/>
    <x v="0"/>
    <x v="3"/>
    <n v="1"/>
    <n v="0"/>
    <n v="0"/>
    <n v="0"/>
    <n v="0"/>
    <n v="0"/>
    <n v="0"/>
    <n v="1"/>
    <n v="0"/>
    <n v="1"/>
  </r>
  <r>
    <x v="21"/>
    <x v="222"/>
    <x v="0"/>
    <x v="2"/>
    <n v="0"/>
    <n v="2"/>
    <n v="0"/>
    <n v="0"/>
    <n v="2"/>
    <n v="0"/>
    <n v="0"/>
    <n v="0"/>
    <n v="2"/>
    <n v="2"/>
  </r>
  <r>
    <x v="21"/>
    <x v="222"/>
    <x v="0"/>
    <x v="4"/>
    <n v="0"/>
    <n v="2"/>
    <n v="0"/>
    <n v="0"/>
    <n v="2"/>
    <n v="0"/>
    <n v="0"/>
    <n v="2"/>
    <n v="0"/>
    <n v="2"/>
  </r>
  <r>
    <x v="21"/>
    <x v="222"/>
    <x v="1"/>
    <x v="0"/>
    <n v="5"/>
    <n v="2"/>
    <n v="0"/>
    <n v="0"/>
    <n v="6"/>
    <n v="1"/>
    <n v="0"/>
    <n v="4"/>
    <n v="2"/>
    <n v="7"/>
  </r>
  <r>
    <x v="21"/>
    <x v="222"/>
    <x v="1"/>
    <x v="4"/>
    <n v="0"/>
    <n v="0"/>
    <n v="3"/>
    <n v="3"/>
    <n v="3"/>
    <n v="0"/>
    <n v="0"/>
    <n v="0"/>
    <n v="3"/>
    <n v="3"/>
  </r>
  <r>
    <x v="21"/>
    <x v="223"/>
    <x v="0"/>
    <x v="0"/>
    <n v="13"/>
    <n v="7"/>
    <n v="3"/>
    <n v="1"/>
    <n v="15"/>
    <n v="6"/>
    <n v="1"/>
    <n v="6"/>
    <n v="10"/>
    <n v="23"/>
  </r>
  <r>
    <x v="21"/>
    <x v="223"/>
    <x v="0"/>
    <x v="5"/>
    <n v="1"/>
    <n v="0"/>
    <n v="0"/>
    <n v="0"/>
    <n v="0"/>
    <n v="1"/>
    <n v="0"/>
    <n v="0"/>
    <n v="0"/>
    <n v="1"/>
  </r>
  <r>
    <x v="21"/>
    <x v="223"/>
    <x v="0"/>
    <x v="2"/>
    <n v="1"/>
    <n v="0"/>
    <n v="0"/>
    <n v="0"/>
    <n v="0"/>
    <n v="1"/>
    <n v="0"/>
    <n v="0"/>
    <n v="0"/>
    <n v="1"/>
  </r>
  <r>
    <x v="21"/>
    <x v="223"/>
    <x v="0"/>
    <x v="4"/>
    <n v="1"/>
    <n v="0"/>
    <n v="1"/>
    <n v="1"/>
    <n v="1"/>
    <n v="1"/>
    <n v="0"/>
    <n v="0"/>
    <n v="1"/>
    <n v="2"/>
  </r>
  <r>
    <x v="21"/>
    <x v="223"/>
    <x v="1"/>
    <x v="0"/>
    <n v="1"/>
    <n v="1"/>
    <n v="0"/>
    <n v="0"/>
    <n v="2"/>
    <n v="0"/>
    <n v="0"/>
    <n v="1"/>
    <n v="1"/>
    <n v="2"/>
  </r>
  <r>
    <x v="21"/>
    <x v="223"/>
    <x v="1"/>
    <x v="1"/>
    <n v="1"/>
    <n v="1"/>
    <n v="0"/>
    <n v="0"/>
    <n v="2"/>
    <n v="0"/>
    <n v="0"/>
    <n v="0"/>
    <n v="2"/>
    <n v="2"/>
  </r>
  <r>
    <x v="21"/>
    <x v="223"/>
    <x v="1"/>
    <x v="3"/>
    <n v="1"/>
    <n v="0"/>
    <n v="0"/>
    <n v="0"/>
    <n v="0"/>
    <n v="1"/>
    <n v="0"/>
    <n v="0"/>
    <n v="0"/>
    <n v="1"/>
  </r>
  <r>
    <x v="21"/>
    <x v="223"/>
    <x v="1"/>
    <x v="2"/>
    <n v="1"/>
    <n v="0"/>
    <n v="0"/>
    <n v="0"/>
    <n v="0"/>
    <n v="1"/>
    <n v="0"/>
    <n v="0"/>
    <n v="0"/>
    <n v="1"/>
  </r>
  <r>
    <x v="21"/>
    <x v="223"/>
    <x v="1"/>
    <x v="4"/>
    <n v="1"/>
    <n v="0"/>
    <n v="0"/>
    <n v="0"/>
    <n v="1"/>
    <n v="0"/>
    <n v="0"/>
    <n v="1"/>
    <n v="0"/>
    <n v="1"/>
  </r>
  <r>
    <x v="21"/>
    <x v="224"/>
    <x v="0"/>
    <x v="0"/>
    <n v="14"/>
    <n v="9"/>
    <n v="4"/>
    <n v="2"/>
    <n v="15"/>
    <n v="9"/>
    <n v="1"/>
    <n v="5"/>
    <n v="12"/>
    <n v="27"/>
  </r>
  <r>
    <x v="21"/>
    <x v="224"/>
    <x v="0"/>
    <x v="5"/>
    <n v="1"/>
    <n v="0"/>
    <n v="0"/>
    <n v="0"/>
    <n v="0"/>
    <n v="0"/>
    <n v="0"/>
    <n v="1"/>
    <n v="0"/>
    <n v="1"/>
  </r>
  <r>
    <x v="21"/>
    <x v="224"/>
    <x v="0"/>
    <x v="1"/>
    <n v="2"/>
    <n v="0"/>
    <n v="0"/>
    <n v="0"/>
    <n v="0"/>
    <n v="0"/>
    <n v="0"/>
    <n v="2"/>
    <n v="0"/>
    <n v="2"/>
  </r>
  <r>
    <x v="21"/>
    <x v="224"/>
    <x v="0"/>
    <x v="3"/>
    <n v="1"/>
    <n v="0"/>
    <n v="1"/>
    <n v="0"/>
    <n v="1"/>
    <n v="1"/>
    <n v="0"/>
    <n v="1"/>
    <n v="0"/>
    <n v="2"/>
  </r>
  <r>
    <x v="21"/>
    <x v="224"/>
    <x v="1"/>
    <x v="0"/>
    <n v="4"/>
    <n v="4"/>
    <n v="2"/>
    <n v="1"/>
    <n v="8"/>
    <n v="1"/>
    <n v="1"/>
    <n v="3"/>
    <n v="5"/>
    <n v="10"/>
  </r>
  <r>
    <x v="21"/>
    <x v="224"/>
    <x v="1"/>
    <x v="5"/>
    <n v="2"/>
    <n v="2"/>
    <n v="0"/>
    <n v="0"/>
    <n v="2"/>
    <n v="2"/>
    <n v="0"/>
    <n v="1"/>
    <n v="1"/>
    <n v="4"/>
  </r>
  <r>
    <x v="21"/>
    <x v="224"/>
    <x v="1"/>
    <x v="4"/>
    <n v="0"/>
    <n v="1"/>
    <n v="1"/>
    <n v="0"/>
    <n v="2"/>
    <n v="0"/>
    <n v="0"/>
    <n v="1"/>
    <n v="1"/>
    <n v="2"/>
  </r>
  <r>
    <x v="21"/>
    <x v="225"/>
    <x v="0"/>
    <x v="0"/>
    <n v="15"/>
    <n v="7"/>
    <n v="0"/>
    <n v="0"/>
    <n v="12"/>
    <n v="9"/>
    <n v="1"/>
    <n v="6"/>
    <n v="6"/>
    <n v="22"/>
  </r>
  <r>
    <x v="21"/>
    <x v="225"/>
    <x v="0"/>
    <x v="5"/>
    <n v="0"/>
    <n v="1"/>
    <n v="0"/>
    <n v="0"/>
    <n v="1"/>
    <n v="0"/>
    <n v="0"/>
    <n v="1"/>
    <n v="0"/>
    <n v="1"/>
  </r>
  <r>
    <x v="21"/>
    <x v="225"/>
    <x v="0"/>
    <x v="3"/>
    <n v="1"/>
    <n v="0"/>
    <n v="0"/>
    <n v="0"/>
    <n v="1"/>
    <n v="0"/>
    <n v="0"/>
    <n v="1"/>
    <n v="0"/>
    <n v="1"/>
  </r>
  <r>
    <x v="21"/>
    <x v="225"/>
    <x v="0"/>
    <x v="2"/>
    <n v="1"/>
    <n v="1"/>
    <n v="0"/>
    <n v="0"/>
    <n v="1"/>
    <n v="0"/>
    <n v="0"/>
    <n v="1"/>
    <n v="1"/>
    <n v="2"/>
  </r>
  <r>
    <x v="21"/>
    <x v="225"/>
    <x v="0"/>
    <x v="4"/>
    <n v="3"/>
    <n v="0"/>
    <n v="0"/>
    <n v="0"/>
    <n v="0"/>
    <n v="2"/>
    <n v="0"/>
    <n v="1"/>
    <n v="0"/>
    <n v="3"/>
  </r>
  <r>
    <x v="21"/>
    <x v="225"/>
    <x v="1"/>
    <x v="0"/>
    <n v="6"/>
    <n v="3"/>
    <n v="0"/>
    <n v="0"/>
    <n v="4"/>
    <n v="1"/>
    <n v="3"/>
    <n v="1"/>
    <n v="4"/>
    <n v="9"/>
  </r>
  <r>
    <x v="21"/>
    <x v="225"/>
    <x v="1"/>
    <x v="5"/>
    <n v="1"/>
    <n v="1"/>
    <n v="0"/>
    <n v="0"/>
    <n v="2"/>
    <n v="0"/>
    <n v="0"/>
    <n v="1"/>
    <n v="1"/>
    <n v="2"/>
  </r>
  <r>
    <x v="21"/>
    <x v="225"/>
    <x v="1"/>
    <x v="4"/>
    <n v="0"/>
    <n v="1"/>
    <n v="0"/>
    <n v="0"/>
    <n v="1"/>
    <n v="0"/>
    <n v="0"/>
    <n v="1"/>
    <n v="0"/>
    <n v="1"/>
  </r>
  <r>
    <x v="21"/>
    <x v="226"/>
    <x v="0"/>
    <x v="0"/>
    <n v="5"/>
    <n v="7"/>
    <n v="3"/>
    <n v="2"/>
    <n v="10"/>
    <n v="4"/>
    <n v="0"/>
    <n v="3"/>
    <n v="8"/>
    <n v="15"/>
  </r>
  <r>
    <x v="21"/>
    <x v="226"/>
    <x v="0"/>
    <x v="5"/>
    <n v="0"/>
    <n v="1"/>
    <n v="0"/>
    <n v="0"/>
    <n v="1"/>
    <n v="0"/>
    <n v="0"/>
    <n v="0"/>
    <n v="1"/>
    <n v="1"/>
  </r>
  <r>
    <x v="21"/>
    <x v="226"/>
    <x v="0"/>
    <x v="1"/>
    <n v="1"/>
    <n v="0"/>
    <n v="0"/>
    <n v="0"/>
    <n v="1"/>
    <n v="0"/>
    <n v="0"/>
    <n v="1"/>
    <n v="0"/>
    <n v="1"/>
  </r>
  <r>
    <x v="21"/>
    <x v="226"/>
    <x v="0"/>
    <x v="2"/>
    <n v="0"/>
    <n v="1"/>
    <n v="0"/>
    <n v="0"/>
    <n v="1"/>
    <n v="0"/>
    <n v="0"/>
    <n v="0"/>
    <n v="1"/>
    <n v="1"/>
  </r>
  <r>
    <x v="21"/>
    <x v="226"/>
    <x v="1"/>
    <x v="0"/>
    <n v="4"/>
    <n v="3"/>
    <n v="0"/>
    <n v="0"/>
    <n v="4"/>
    <n v="1"/>
    <n v="0"/>
    <n v="5"/>
    <n v="1"/>
    <n v="7"/>
  </r>
  <r>
    <x v="21"/>
    <x v="226"/>
    <x v="1"/>
    <x v="5"/>
    <n v="3"/>
    <n v="0"/>
    <n v="0"/>
    <n v="0"/>
    <n v="0"/>
    <n v="3"/>
    <n v="0"/>
    <n v="0"/>
    <n v="0"/>
    <n v="3"/>
  </r>
  <r>
    <x v="21"/>
    <x v="227"/>
    <x v="0"/>
    <x v="0"/>
    <n v="13"/>
    <n v="7"/>
    <n v="5"/>
    <n v="3"/>
    <n v="15"/>
    <n v="7"/>
    <n v="1"/>
    <n v="10"/>
    <n v="7"/>
    <n v="25"/>
  </r>
  <r>
    <x v="21"/>
    <x v="227"/>
    <x v="0"/>
    <x v="5"/>
    <n v="2"/>
    <n v="0"/>
    <n v="0"/>
    <n v="0"/>
    <n v="0"/>
    <n v="2"/>
    <n v="0"/>
    <n v="0"/>
    <n v="0"/>
    <n v="2"/>
  </r>
  <r>
    <x v="21"/>
    <x v="227"/>
    <x v="0"/>
    <x v="1"/>
    <n v="0"/>
    <n v="0"/>
    <n v="1"/>
    <n v="0"/>
    <n v="1"/>
    <n v="0"/>
    <n v="0"/>
    <n v="1"/>
    <n v="0"/>
    <n v="1"/>
  </r>
  <r>
    <x v="21"/>
    <x v="227"/>
    <x v="0"/>
    <x v="2"/>
    <n v="0"/>
    <n v="0"/>
    <n v="1"/>
    <n v="1"/>
    <n v="1"/>
    <n v="0"/>
    <n v="0"/>
    <n v="0"/>
    <n v="1"/>
    <n v="1"/>
  </r>
  <r>
    <x v="21"/>
    <x v="227"/>
    <x v="1"/>
    <x v="0"/>
    <n v="3"/>
    <n v="3"/>
    <n v="2"/>
    <n v="2"/>
    <n v="6"/>
    <n v="2"/>
    <n v="0"/>
    <n v="2"/>
    <n v="4"/>
    <n v="8"/>
  </r>
  <r>
    <x v="21"/>
    <x v="227"/>
    <x v="1"/>
    <x v="3"/>
    <n v="0"/>
    <n v="1"/>
    <n v="1"/>
    <n v="0"/>
    <n v="2"/>
    <n v="0"/>
    <n v="0"/>
    <n v="0"/>
    <n v="2"/>
    <n v="2"/>
  </r>
  <r>
    <x v="21"/>
    <x v="227"/>
    <x v="1"/>
    <x v="4"/>
    <n v="0"/>
    <n v="0"/>
    <n v="1"/>
    <n v="1"/>
    <n v="1"/>
    <n v="0"/>
    <n v="0"/>
    <n v="0"/>
    <n v="1"/>
    <n v="1"/>
  </r>
  <r>
    <x v="21"/>
    <x v="228"/>
    <x v="0"/>
    <x v="0"/>
    <n v="12"/>
    <n v="9"/>
    <n v="4"/>
    <n v="2"/>
    <n v="15"/>
    <n v="7"/>
    <n v="2"/>
    <n v="8"/>
    <n v="8"/>
    <n v="25"/>
  </r>
  <r>
    <x v="21"/>
    <x v="228"/>
    <x v="0"/>
    <x v="5"/>
    <n v="1"/>
    <n v="0"/>
    <n v="0"/>
    <n v="0"/>
    <n v="1"/>
    <n v="0"/>
    <n v="0"/>
    <n v="1"/>
    <n v="0"/>
    <n v="1"/>
  </r>
  <r>
    <x v="21"/>
    <x v="228"/>
    <x v="0"/>
    <x v="1"/>
    <n v="3"/>
    <n v="0"/>
    <n v="0"/>
    <n v="0"/>
    <n v="1"/>
    <n v="2"/>
    <n v="0"/>
    <n v="1"/>
    <n v="0"/>
    <n v="3"/>
  </r>
  <r>
    <x v="21"/>
    <x v="228"/>
    <x v="0"/>
    <x v="4"/>
    <n v="1"/>
    <n v="3"/>
    <n v="0"/>
    <n v="0"/>
    <n v="3"/>
    <n v="0"/>
    <n v="0"/>
    <n v="3"/>
    <n v="1"/>
    <n v="4"/>
  </r>
  <r>
    <x v="21"/>
    <x v="228"/>
    <x v="1"/>
    <x v="0"/>
    <n v="11"/>
    <n v="2"/>
    <n v="2"/>
    <n v="1"/>
    <n v="8"/>
    <n v="6"/>
    <n v="0"/>
    <n v="4"/>
    <n v="5"/>
    <n v="15"/>
  </r>
  <r>
    <x v="21"/>
    <x v="229"/>
    <x v="0"/>
    <x v="0"/>
    <n v="10"/>
    <n v="12"/>
    <n v="3"/>
    <n v="2"/>
    <n v="15"/>
    <n v="6"/>
    <n v="2"/>
    <n v="6"/>
    <n v="11"/>
    <n v="25"/>
  </r>
  <r>
    <x v="21"/>
    <x v="229"/>
    <x v="0"/>
    <x v="5"/>
    <n v="3"/>
    <n v="0"/>
    <n v="0"/>
    <n v="0"/>
    <n v="2"/>
    <n v="1"/>
    <n v="0"/>
    <n v="2"/>
    <n v="0"/>
    <n v="3"/>
  </r>
  <r>
    <x v="21"/>
    <x v="229"/>
    <x v="0"/>
    <x v="1"/>
    <n v="1"/>
    <n v="0"/>
    <n v="0"/>
    <n v="0"/>
    <n v="0"/>
    <n v="1"/>
    <n v="0"/>
    <n v="0"/>
    <n v="0"/>
    <n v="1"/>
  </r>
  <r>
    <x v="21"/>
    <x v="229"/>
    <x v="1"/>
    <x v="0"/>
    <n v="2"/>
    <n v="2"/>
    <n v="1"/>
    <n v="0"/>
    <n v="5"/>
    <n v="0"/>
    <n v="1"/>
    <n v="2"/>
    <n v="2"/>
    <n v="5"/>
  </r>
  <r>
    <x v="21"/>
    <x v="229"/>
    <x v="1"/>
    <x v="1"/>
    <n v="1"/>
    <n v="0"/>
    <n v="0"/>
    <n v="0"/>
    <n v="0"/>
    <n v="1"/>
    <n v="0"/>
    <n v="0"/>
    <n v="0"/>
    <n v="1"/>
  </r>
  <r>
    <x v="21"/>
    <x v="230"/>
    <x v="0"/>
    <x v="0"/>
    <n v="14"/>
    <n v="4"/>
    <n v="1"/>
    <n v="1"/>
    <n v="6"/>
    <n v="8"/>
    <n v="2"/>
    <n v="6"/>
    <n v="3"/>
    <n v="19"/>
  </r>
  <r>
    <x v="21"/>
    <x v="230"/>
    <x v="0"/>
    <x v="5"/>
    <n v="2"/>
    <n v="0"/>
    <n v="0"/>
    <n v="0"/>
    <n v="0"/>
    <n v="2"/>
    <n v="0"/>
    <n v="0"/>
    <n v="0"/>
    <n v="2"/>
  </r>
  <r>
    <x v="21"/>
    <x v="230"/>
    <x v="0"/>
    <x v="1"/>
    <n v="0"/>
    <n v="1"/>
    <n v="0"/>
    <n v="0"/>
    <n v="1"/>
    <n v="0"/>
    <n v="1"/>
    <n v="0"/>
    <n v="0"/>
    <n v="1"/>
  </r>
  <r>
    <x v="21"/>
    <x v="230"/>
    <x v="0"/>
    <x v="3"/>
    <n v="1"/>
    <n v="0"/>
    <n v="0"/>
    <n v="0"/>
    <n v="0"/>
    <n v="0"/>
    <n v="1"/>
    <n v="0"/>
    <n v="0"/>
    <n v="1"/>
  </r>
  <r>
    <x v="21"/>
    <x v="230"/>
    <x v="0"/>
    <x v="4"/>
    <n v="1"/>
    <n v="0"/>
    <n v="0"/>
    <n v="0"/>
    <n v="0"/>
    <n v="1"/>
    <n v="0"/>
    <n v="0"/>
    <n v="0"/>
    <n v="1"/>
  </r>
  <r>
    <x v="21"/>
    <x v="230"/>
    <x v="1"/>
    <x v="0"/>
    <n v="5"/>
    <n v="4"/>
    <n v="1"/>
    <n v="0"/>
    <n v="8"/>
    <n v="1"/>
    <n v="1"/>
    <n v="3"/>
    <n v="5"/>
    <n v="10"/>
  </r>
  <r>
    <x v="21"/>
    <x v="230"/>
    <x v="1"/>
    <x v="5"/>
    <n v="2"/>
    <n v="0"/>
    <n v="0"/>
    <n v="0"/>
    <n v="0"/>
    <n v="1"/>
    <n v="0"/>
    <n v="1"/>
    <n v="0"/>
    <n v="2"/>
  </r>
  <r>
    <x v="21"/>
    <x v="230"/>
    <x v="1"/>
    <x v="1"/>
    <n v="1"/>
    <n v="0"/>
    <n v="0"/>
    <n v="0"/>
    <n v="1"/>
    <n v="0"/>
    <n v="0"/>
    <n v="1"/>
    <n v="0"/>
    <n v="1"/>
  </r>
  <r>
    <x v="21"/>
    <x v="230"/>
    <x v="1"/>
    <x v="3"/>
    <n v="0"/>
    <n v="1"/>
    <n v="0"/>
    <n v="0"/>
    <n v="1"/>
    <n v="0"/>
    <n v="0"/>
    <n v="0"/>
    <n v="1"/>
    <n v="1"/>
  </r>
  <r>
    <x v="21"/>
    <x v="230"/>
    <x v="1"/>
    <x v="2"/>
    <n v="1"/>
    <n v="1"/>
    <n v="0"/>
    <n v="0"/>
    <n v="2"/>
    <n v="0"/>
    <n v="0"/>
    <n v="1"/>
    <n v="1"/>
    <n v="2"/>
  </r>
  <r>
    <x v="21"/>
    <x v="153"/>
    <x v="0"/>
    <x v="0"/>
    <n v="13"/>
    <n v="11"/>
    <n v="1"/>
    <n v="0"/>
    <n v="13"/>
    <n v="12"/>
    <n v="0"/>
    <n v="5"/>
    <n v="8"/>
    <n v="25"/>
  </r>
  <r>
    <x v="21"/>
    <x v="153"/>
    <x v="0"/>
    <x v="5"/>
    <n v="2"/>
    <n v="1"/>
    <n v="0"/>
    <n v="0"/>
    <n v="1"/>
    <n v="2"/>
    <n v="0"/>
    <n v="0"/>
    <n v="1"/>
    <n v="3"/>
  </r>
  <r>
    <x v="21"/>
    <x v="153"/>
    <x v="0"/>
    <x v="1"/>
    <n v="1"/>
    <n v="0"/>
    <n v="0"/>
    <n v="0"/>
    <n v="0"/>
    <n v="1"/>
    <n v="0"/>
    <n v="0"/>
    <n v="0"/>
    <n v="1"/>
  </r>
  <r>
    <x v="21"/>
    <x v="153"/>
    <x v="0"/>
    <x v="2"/>
    <n v="1"/>
    <n v="0"/>
    <n v="0"/>
    <n v="0"/>
    <n v="1"/>
    <n v="0"/>
    <n v="0"/>
    <n v="1"/>
    <n v="0"/>
    <n v="1"/>
  </r>
  <r>
    <x v="21"/>
    <x v="153"/>
    <x v="1"/>
    <x v="0"/>
    <n v="6"/>
    <n v="4"/>
    <n v="1"/>
    <n v="0"/>
    <n v="7"/>
    <n v="3"/>
    <n v="0"/>
    <n v="4"/>
    <n v="4"/>
    <n v="11"/>
  </r>
  <r>
    <x v="21"/>
    <x v="153"/>
    <x v="1"/>
    <x v="5"/>
    <n v="1"/>
    <n v="0"/>
    <n v="0"/>
    <n v="0"/>
    <n v="0"/>
    <n v="1"/>
    <n v="0"/>
    <n v="0"/>
    <n v="0"/>
    <n v="1"/>
  </r>
  <r>
    <x v="21"/>
    <x v="153"/>
    <x v="1"/>
    <x v="3"/>
    <n v="1"/>
    <n v="0"/>
    <n v="0"/>
    <n v="0"/>
    <n v="0"/>
    <n v="1"/>
    <n v="0"/>
    <n v="0"/>
    <n v="0"/>
    <n v="1"/>
  </r>
  <r>
    <x v="21"/>
    <x v="154"/>
    <x v="0"/>
    <x v="0"/>
    <n v="6"/>
    <n v="7"/>
    <n v="3"/>
    <n v="0"/>
    <n v="10"/>
    <n v="4"/>
    <n v="1"/>
    <n v="3"/>
    <n v="8"/>
    <n v="16"/>
  </r>
  <r>
    <x v="21"/>
    <x v="154"/>
    <x v="0"/>
    <x v="5"/>
    <n v="1"/>
    <n v="1"/>
    <n v="0"/>
    <n v="0"/>
    <n v="1"/>
    <n v="1"/>
    <n v="0"/>
    <n v="0"/>
    <n v="1"/>
    <n v="2"/>
  </r>
  <r>
    <x v="21"/>
    <x v="154"/>
    <x v="1"/>
    <x v="0"/>
    <n v="4"/>
    <n v="6"/>
    <n v="1"/>
    <n v="1"/>
    <n v="9"/>
    <n v="2"/>
    <n v="0"/>
    <n v="4"/>
    <n v="5"/>
    <n v="11"/>
  </r>
  <r>
    <x v="21"/>
    <x v="154"/>
    <x v="1"/>
    <x v="5"/>
    <n v="0"/>
    <n v="1"/>
    <n v="0"/>
    <n v="0"/>
    <n v="1"/>
    <n v="0"/>
    <n v="0"/>
    <n v="0"/>
    <n v="1"/>
    <n v="1"/>
  </r>
  <r>
    <x v="21"/>
    <x v="154"/>
    <x v="1"/>
    <x v="4"/>
    <n v="2"/>
    <n v="0"/>
    <n v="0"/>
    <n v="0"/>
    <n v="1"/>
    <n v="1"/>
    <n v="0"/>
    <n v="1"/>
    <n v="0"/>
    <n v="2"/>
  </r>
  <r>
    <x v="21"/>
    <x v="231"/>
    <x v="0"/>
    <x v="0"/>
    <n v="8"/>
    <n v="4"/>
    <n v="0"/>
    <n v="0"/>
    <n v="4"/>
    <n v="8"/>
    <n v="0"/>
    <n v="0"/>
    <n v="4"/>
    <n v="12"/>
  </r>
  <r>
    <x v="21"/>
    <x v="231"/>
    <x v="0"/>
    <x v="5"/>
    <n v="2"/>
    <n v="0"/>
    <n v="0"/>
    <n v="0"/>
    <n v="1"/>
    <n v="1"/>
    <n v="0"/>
    <n v="1"/>
    <n v="0"/>
    <n v="2"/>
  </r>
  <r>
    <x v="21"/>
    <x v="231"/>
    <x v="0"/>
    <x v="1"/>
    <n v="0"/>
    <n v="1"/>
    <n v="2"/>
    <n v="0"/>
    <n v="3"/>
    <n v="0"/>
    <n v="0"/>
    <n v="0"/>
    <n v="3"/>
    <n v="3"/>
  </r>
  <r>
    <x v="21"/>
    <x v="231"/>
    <x v="0"/>
    <x v="3"/>
    <n v="2"/>
    <n v="0"/>
    <n v="0"/>
    <n v="0"/>
    <n v="0"/>
    <n v="1"/>
    <n v="0"/>
    <n v="1"/>
    <n v="0"/>
    <n v="2"/>
  </r>
  <r>
    <x v="21"/>
    <x v="231"/>
    <x v="0"/>
    <x v="2"/>
    <n v="1"/>
    <n v="0"/>
    <n v="1"/>
    <n v="0"/>
    <n v="1"/>
    <n v="1"/>
    <n v="0"/>
    <n v="0"/>
    <n v="1"/>
    <n v="2"/>
  </r>
  <r>
    <x v="21"/>
    <x v="231"/>
    <x v="1"/>
    <x v="0"/>
    <n v="5"/>
    <n v="4"/>
    <n v="2"/>
    <n v="2"/>
    <n v="9"/>
    <n v="0"/>
    <n v="1"/>
    <n v="6"/>
    <n v="4"/>
    <n v="11"/>
  </r>
  <r>
    <x v="21"/>
    <x v="231"/>
    <x v="1"/>
    <x v="5"/>
    <n v="1"/>
    <n v="0"/>
    <n v="0"/>
    <n v="0"/>
    <n v="0"/>
    <n v="1"/>
    <n v="0"/>
    <n v="0"/>
    <n v="0"/>
    <n v="1"/>
  </r>
  <r>
    <x v="21"/>
    <x v="231"/>
    <x v="1"/>
    <x v="2"/>
    <n v="1"/>
    <n v="0"/>
    <n v="0"/>
    <n v="0"/>
    <n v="0"/>
    <n v="1"/>
    <n v="0"/>
    <n v="0"/>
    <n v="0"/>
    <n v="1"/>
  </r>
  <r>
    <x v="21"/>
    <x v="232"/>
    <x v="0"/>
    <x v="0"/>
    <n v="14"/>
    <n v="5"/>
    <n v="0"/>
    <n v="0"/>
    <n v="10"/>
    <n v="8"/>
    <n v="1"/>
    <n v="4"/>
    <n v="6"/>
    <n v="19"/>
  </r>
  <r>
    <x v="21"/>
    <x v="232"/>
    <x v="0"/>
    <x v="4"/>
    <n v="0"/>
    <n v="1"/>
    <n v="1"/>
    <n v="0"/>
    <n v="2"/>
    <n v="0"/>
    <n v="0"/>
    <n v="2"/>
    <n v="0"/>
    <n v="2"/>
  </r>
  <r>
    <x v="21"/>
    <x v="232"/>
    <x v="1"/>
    <x v="0"/>
    <n v="5"/>
    <n v="5"/>
    <n v="1"/>
    <n v="1"/>
    <n v="6"/>
    <n v="3"/>
    <n v="0"/>
    <n v="3"/>
    <n v="5"/>
    <n v="11"/>
  </r>
  <r>
    <x v="21"/>
    <x v="232"/>
    <x v="1"/>
    <x v="5"/>
    <n v="0"/>
    <n v="0"/>
    <n v="3"/>
    <n v="1"/>
    <n v="3"/>
    <n v="0"/>
    <n v="0"/>
    <n v="3"/>
    <n v="0"/>
    <n v="3"/>
  </r>
  <r>
    <x v="21"/>
    <x v="232"/>
    <x v="1"/>
    <x v="3"/>
    <n v="1"/>
    <n v="0"/>
    <n v="0"/>
    <n v="0"/>
    <n v="1"/>
    <n v="0"/>
    <n v="0"/>
    <n v="0"/>
    <n v="1"/>
    <n v="1"/>
  </r>
  <r>
    <x v="21"/>
    <x v="233"/>
    <x v="0"/>
    <x v="0"/>
    <n v="9"/>
    <n v="4"/>
    <n v="1"/>
    <n v="0"/>
    <n v="8"/>
    <n v="6"/>
    <n v="1"/>
    <n v="2"/>
    <n v="5"/>
    <n v="14"/>
  </r>
  <r>
    <x v="21"/>
    <x v="233"/>
    <x v="0"/>
    <x v="5"/>
    <n v="1"/>
    <n v="0"/>
    <n v="0"/>
    <n v="0"/>
    <n v="0"/>
    <n v="1"/>
    <n v="0"/>
    <n v="0"/>
    <n v="0"/>
    <n v="1"/>
  </r>
  <r>
    <x v="21"/>
    <x v="233"/>
    <x v="0"/>
    <x v="1"/>
    <n v="2"/>
    <n v="0"/>
    <n v="0"/>
    <n v="0"/>
    <n v="0"/>
    <n v="2"/>
    <n v="0"/>
    <n v="0"/>
    <n v="0"/>
    <n v="2"/>
  </r>
  <r>
    <x v="21"/>
    <x v="233"/>
    <x v="0"/>
    <x v="2"/>
    <n v="2"/>
    <n v="0"/>
    <n v="0"/>
    <n v="0"/>
    <n v="0"/>
    <n v="2"/>
    <n v="0"/>
    <n v="0"/>
    <n v="0"/>
    <n v="2"/>
  </r>
  <r>
    <x v="21"/>
    <x v="233"/>
    <x v="0"/>
    <x v="4"/>
    <n v="0"/>
    <n v="0"/>
    <n v="1"/>
    <n v="1"/>
    <n v="1"/>
    <n v="0"/>
    <n v="0"/>
    <n v="1"/>
    <n v="0"/>
    <n v="1"/>
  </r>
  <r>
    <x v="21"/>
    <x v="233"/>
    <x v="1"/>
    <x v="0"/>
    <n v="6"/>
    <n v="2"/>
    <n v="4"/>
    <n v="2"/>
    <n v="8"/>
    <n v="4"/>
    <n v="0"/>
    <n v="0"/>
    <n v="8"/>
    <n v="12"/>
  </r>
  <r>
    <x v="21"/>
    <x v="233"/>
    <x v="1"/>
    <x v="1"/>
    <n v="1"/>
    <n v="1"/>
    <n v="2"/>
    <n v="1"/>
    <n v="3"/>
    <n v="1"/>
    <n v="0"/>
    <n v="1"/>
    <n v="2"/>
    <n v="4"/>
  </r>
  <r>
    <x v="21"/>
    <x v="234"/>
    <x v="0"/>
    <x v="0"/>
    <n v="9"/>
    <n v="4"/>
    <n v="1"/>
    <n v="1"/>
    <n v="7"/>
    <n v="2"/>
    <n v="0"/>
    <n v="7"/>
    <n v="5"/>
    <n v="14"/>
  </r>
  <r>
    <x v="21"/>
    <x v="234"/>
    <x v="0"/>
    <x v="5"/>
    <n v="0"/>
    <n v="1"/>
    <n v="0"/>
    <n v="0"/>
    <n v="1"/>
    <n v="0"/>
    <n v="0"/>
    <n v="0"/>
    <n v="1"/>
    <n v="1"/>
  </r>
  <r>
    <x v="21"/>
    <x v="234"/>
    <x v="1"/>
    <x v="0"/>
    <n v="2"/>
    <n v="4"/>
    <n v="3"/>
    <n v="2"/>
    <n v="7"/>
    <n v="1"/>
    <n v="1"/>
    <n v="2"/>
    <n v="5"/>
    <n v="9"/>
  </r>
  <r>
    <x v="21"/>
    <x v="234"/>
    <x v="1"/>
    <x v="5"/>
    <n v="1"/>
    <n v="1"/>
    <n v="0"/>
    <n v="0"/>
    <n v="1"/>
    <n v="1"/>
    <n v="0"/>
    <n v="0"/>
    <n v="1"/>
    <n v="2"/>
  </r>
  <r>
    <x v="21"/>
    <x v="235"/>
    <x v="0"/>
    <x v="0"/>
    <n v="4"/>
    <n v="3"/>
    <n v="3"/>
    <n v="1"/>
    <n v="7"/>
    <n v="1"/>
    <n v="0"/>
    <n v="3"/>
    <n v="6"/>
    <n v="10"/>
  </r>
  <r>
    <x v="21"/>
    <x v="235"/>
    <x v="0"/>
    <x v="5"/>
    <n v="1"/>
    <n v="0"/>
    <n v="0"/>
    <n v="0"/>
    <n v="0"/>
    <n v="0"/>
    <n v="0"/>
    <n v="1"/>
    <n v="0"/>
    <n v="1"/>
  </r>
  <r>
    <x v="21"/>
    <x v="235"/>
    <x v="0"/>
    <x v="2"/>
    <n v="0"/>
    <n v="0"/>
    <n v="1"/>
    <n v="1"/>
    <n v="1"/>
    <n v="0"/>
    <n v="0"/>
    <n v="0"/>
    <n v="1"/>
    <n v="1"/>
  </r>
  <r>
    <x v="21"/>
    <x v="235"/>
    <x v="0"/>
    <x v="4"/>
    <n v="0"/>
    <n v="0"/>
    <n v="1"/>
    <n v="0"/>
    <n v="1"/>
    <n v="0"/>
    <n v="0"/>
    <n v="0"/>
    <n v="1"/>
    <n v="1"/>
  </r>
  <r>
    <x v="21"/>
    <x v="235"/>
    <x v="1"/>
    <x v="0"/>
    <n v="3"/>
    <n v="5"/>
    <n v="1"/>
    <n v="1"/>
    <n v="7"/>
    <n v="1"/>
    <n v="1"/>
    <n v="2"/>
    <n v="5"/>
    <n v="9"/>
  </r>
  <r>
    <x v="21"/>
    <x v="235"/>
    <x v="1"/>
    <x v="5"/>
    <n v="1"/>
    <n v="0"/>
    <n v="0"/>
    <n v="0"/>
    <n v="0"/>
    <n v="1"/>
    <n v="0"/>
    <n v="0"/>
    <n v="0"/>
    <n v="1"/>
  </r>
  <r>
    <x v="21"/>
    <x v="235"/>
    <x v="1"/>
    <x v="1"/>
    <n v="0"/>
    <n v="1"/>
    <n v="1"/>
    <n v="0"/>
    <n v="2"/>
    <n v="0"/>
    <n v="0"/>
    <n v="0"/>
    <n v="2"/>
    <n v="2"/>
  </r>
  <r>
    <x v="21"/>
    <x v="235"/>
    <x v="1"/>
    <x v="4"/>
    <n v="0"/>
    <n v="0"/>
    <n v="1"/>
    <n v="0"/>
    <n v="1"/>
    <n v="0"/>
    <n v="0"/>
    <n v="0"/>
    <n v="1"/>
    <n v="1"/>
  </r>
  <r>
    <x v="21"/>
    <x v="155"/>
    <x v="0"/>
    <x v="0"/>
    <n v="8"/>
    <n v="2"/>
    <n v="2"/>
    <n v="1"/>
    <n v="4"/>
    <n v="7"/>
    <n v="0"/>
    <n v="1"/>
    <n v="4"/>
    <n v="12"/>
  </r>
  <r>
    <x v="21"/>
    <x v="155"/>
    <x v="0"/>
    <x v="5"/>
    <n v="0"/>
    <n v="0"/>
    <n v="1"/>
    <n v="1"/>
    <n v="1"/>
    <n v="0"/>
    <n v="0"/>
    <n v="1"/>
    <n v="0"/>
    <n v="1"/>
  </r>
  <r>
    <x v="21"/>
    <x v="155"/>
    <x v="0"/>
    <x v="1"/>
    <n v="0"/>
    <n v="1"/>
    <n v="0"/>
    <n v="0"/>
    <n v="1"/>
    <n v="0"/>
    <n v="0"/>
    <n v="0"/>
    <n v="1"/>
    <n v="1"/>
  </r>
  <r>
    <x v="21"/>
    <x v="155"/>
    <x v="0"/>
    <x v="3"/>
    <n v="2"/>
    <n v="0"/>
    <n v="0"/>
    <n v="0"/>
    <n v="0"/>
    <n v="2"/>
    <n v="0"/>
    <n v="0"/>
    <n v="0"/>
    <n v="2"/>
  </r>
  <r>
    <x v="21"/>
    <x v="155"/>
    <x v="0"/>
    <x v="2"/>
    <n v="1"/>
    <n v="0"/>
    <n v="0"/>
    <n v="0"/>
    <n v="1"/>
    <n v="0"/>
    <n v="1"/>
    <n v="0"/>
    <n v="0"/>
    <n v="1"/>
  </r>
  <r>
    <x v="21"/>
    <x v="155"/>
    <x v="1"/>
    <x v="0"/>
    <n v="1"/>
    <n v="0"/>
    <n v="2"/>
    <n v="0"/>
    <n v="2"/>
    <n v="1"/>
    <n v="0"/>
    <n v="2"/>
    <n v="0"/>
    <n v="3"/>
  </r>
  <r>
    <x v="21"/>
    <x v="155"/>
    <x v="1"/>
    <x v="5"/>
    <n v="2"/>
    <n v="0"/>
    <n v="0"/>
    <n v="0"/>
    <n v="0"/>
    <n v="1"/>
    <n v="0"/>
    <n v="0"/>
    <n v="1"/>
    <n v="2"/>
  </r>
  <r>
    <x v="21"/>
    <x v="155"/>
    <x v="1"/>
    <x v="3"/>
    <n v="1"/>
    <n v="0"/>
    <n v="0"/>
    <n v="0"/>
    <n v="0"/>
    <n v="1"/>
    <n v="0"/>
    <n v="0"/>
    <n v="0"/>
    <n v="1"/>
  </r>
  <r>
    <x v="21"/>
    <x v="155"/>
    <x v="1"/>
    <x v="4"/>
    <n v="0"/>
    <n v="1"/>
    <n v="0"/>
    <n v="0"/>
    <n v="1"/>
    <n v="0"/>
    <n v="0"/>
    <n v="0"/>
    <n v="1"/>
    <n v="1"/>
  </r>
  <r>
    <x v="21"/>
    <x v="236"/>
    <x v="0"/>
    <x v="0"/>
    <n v="3"/>
    <n v="1"/>
    <n v="0"/>
    <n v="0"/>
    <n v="4"/>
    <n v="0"/>
    <n v="0"/>
    <n v="4"/>
    <n v="0"/>
    <n v="4"/>
  </r>
  <r>
    <x v="21"/>
    <x v="236"/>
    <x v="0"/>
    <x v="5"/>
    <n v="2"/>
    <n v="0"/>
    <n v="0"/>
    <n v="0"/>
    <n v="0"/>
    <n v="2"/>
    <n v="0"/>
    <n v="0"/>
    <n v="0"/>
    <n v="2"/>
  </r>
  <r>
    <x v="21"/>
    <x v="236"/>
    <x v="1"/>
    <x v="0"/>
    <n v="2"/>
    <n v="1"/>
    <n v="1"/>
    <n v="1"/>
    <n v="2"/>
    <n v="2"/>
    <n v="0"/>
    <n v="0"/>
    <n v="2"/>
    <n v="4"/>
  </r>
  <r>
    <x v="21"/>
    <x v="236"/>
    <x v="1"/>
    <x v="1"/>
    <n v="0"/>
    <n v="1"/>
    <n v="0"/>
    <n v="0"/>
    <n v="1"/>
    <n v="0"/>
    <n v="1"/>
    <n v="0"/>
    <n v="0"/>
    <n v="1"/>
  </r>
  <r>
    <x v="21"/>
    <x v="237"/>
    <x v="0"/>
    <x v="0"/>
    <n v="9"/>
    <n v="1"/>
    <n v="1"/>
    <n v="1"/>
    <n v="3"/>
    <n v="5"/>
    <n v="1"/>
    <n v="3"/>
    <n v="2"/>
    <n v="11"/>
  </r>
  <r>
    <x v="21"/>
    <x v="237"/>
    <x v="0"/>
    <x v="5"/>
    <n v="1"/>
    <n v="0"/>
    <n v="0"/>
    <n v="0"/>
    <n v="0"/>
    <n v="1"/>
    <n v="0"/>
    <n v="0"/>
    <n v="0"/>
    <n v="1"/>
  </r>
  <r>
    <x v="21"/>
    <x v="237"/>
    <x v="1"/>
    <x v="0"/>
    <n v="2"/>
    <n v="1"/>
    <n v="2"/>
    <n v="0"/>
    <n v="4"/>
    <n v="0"/>
    <n v="0"/>
    <n v="3"/>
    <n v="2"/>
    <n v="5"/>
  </r>
  <r>
    <x v="21"/>
    <x v="237"/>
    <x v="1"/>
    <x v="2"/>
    <n v="0"/>
    <n v="0"/>
    <n v="1"/>
    <n v="0"/>
    <n v="1"/>
    <n v="0"/>
    <n v="0"/>
    <n v="0"/>
    <n v="1"/>
    <n v="1"/>
  </r>
  <r>
    <x v="21"/>
    <x v="237"/>
    <x v="1"/>
    <x v="4"/>
    <n v="1"/>
    <n v="0"/>
    <n v="0"/>
    <n v="0"/>
    <n v="0"/>
    <n v="0"/>
    <n v="1"/>
    <n v="0"/>
    <n v="0"/>
    <n v="1"/>
  </r>
  <r>
    <x v="21"/>
    <x v="238"/>
    <x v="0"/>
    <x v="0"/>
    <n v="2"/>
    <n v="2"/>
    <n v="2"/>
    <n v="0"/>
    <n v="4"/>
    <n v="1"/>
    <n v="0"/>
    <n v="1"/>
    <n v="4"/>
    <n v="6"/>
  </r>
  <r>
    <x v="21"/>
    <x v="238"/>
    <x v="1"/>
    <x v="0"/>
    <n v="3"/>
    <n v="0"/>
    <n v="0"/>
    <n v="0"/>
    <n v="1"/>
    <n v="2"/>
    <n v="1"/>
    <n v="0"/>
    <n v="0"/>
    <n v="3"/>
  </r>
  <r>
    <x v="21"/>
    <x v="238"/>
    <x v="1"/>
    <x v="4"/>
    <n v="1"/>
    <n v="0"/>
    <n v="0"/>
    <n v="0"/>
    <n v="0"/>
    <n v="1"/>
    <n v="0"/>
    <n v="0"/>
    <n v="0"/>
    <n v="1"/>
  </r>
  <r>
    <x v="21"/>
    <x v="239"/>
    <x v="0"/>
    <x v="0"/>
    <n v="8"/>
    <n v="2"/>
    <n v="1"/>
    <n v="1"/>
    <n v="5"/>
    <n v="3"/>
    <n v="1"/>
    <n v="5"/>
    <n v="2"/>
    <n v="11"/>
  </r>
  <r>
    <x v="21"/>
    <x v="239"/>
    <x v="0"/>
    <x v="5"/>
    <n v="0"/>
    <n v="1"/>
    <n v="0"/>
    <n v="0"/>
    <n v="1"/>
    <n v="0"/>
    <n v="0"/>
    <n v="1"/>
    <n v="0"/>
    <n v="1"/>
  </r>
  <r>
    <x v="21"/>
    <x v="239"/>
    <x v="1"/>
    <x v="0"/>
    <n v="1"/>
    <n v="2"/>
    <n v="0"/>
    <n v="0"/>
    <n v="2"/>
    <n v="0"/>
    <n v="0"/>
    <n v="0"/>
    <n v="3"/>
    <n v="3"/>
  </r>
  <r>
    <x v="21"/>
    <x v="239"/>
    <x v="1"/>
    <x v="5"/>
    <n v="1"/>
    <n v="0"/>
    <n v="0"/>
    <n v="0"/>
    <n v="0"/>
    <n v="1"/>
    <n v="0"/>
    <n v="0"/>
    <n v="0"/>
    <n v="1"/>
  </r>
  <r>
    <x v="21"/>
    <x v="239"/>
    <x v="1"/>
    <x v="3"/>
    <n v="1"/>
    <n v="0"/>
    <n v="0"/>
    <n v="0"/>
    <n v="0"/>
    <n v="1"/>
    <n v="0"/>
    <n v="0"/>
    <n v="0"/>
    <n v="1"/>
  </r>
  <r>
    <x v="21"/>
    <x v="240"/>
    <x v="0"/>
    <x v="0"/>
    <n v="2"/>
    <n v="2"/>
    <n v="0"/>
    <n v="0"/>
    <n v="3"/>
    <n v="0"/>
    <n v="1"/>
    <n v="1"/>
    <n v="2"/>
    <n v="4"/>
  </r>
  <r>
    <x v="21"/>
    <x v="240"/>
    <x v="1"/>
    <x v="0"/>
    <n v="1"/>
    <n v="0"/>
    <n v="0"/>
    <n v="0"/>
    <n v="0"/>
    <n v="1"/>
    <n v="0"/>
    <n v="0"/>
    <n v="0"/>
    <n v="1"/>
  </r>
  <r>
    <x v="21"/>
    <x v="241"/>
    <x v="0"/>
    <x v="0"/>
    <n v="1"/>
    <n v="0"/>
    <n v="0"/>
    <n v="0"/>
    <n v="1"/>
    <n v="0"/>
    <n v="0"/>
    <n v="0"/>
    <n v="1"/>
    <n v="1"/>
  </r>
  <r>
    <x v="21"/>
    <x v="0"/>
    <x v="0"/>
    <x v="0"/>
    <n v="150844"/>
    <n v="170346"/>
    <n v="44169"/>
    <n v="16238"/>
    <n v="252927"/>
    <n v="84997"/>
    <n v="17065"/>
    <n v="99845"/>
    <n v="163452"/>
    <n v="365359"/>
  </r>
  <r>
    <x v="21"/>
    <x v="0"/>
    <x v="0"/>
    <x v="5"/>
    <n v="17541"/>
    <n v="17545"/>
    <n v="5671"/>
    <n v="1923"/>
    <n v="28171"/>
    <n v="9909"/>
    <n v="1675"/>
    <n v="13620"/>
    <n v="15553"/>
    <n v="40757"/>
  </r>
  <r>
    <x v="21"/>
    <x v="0"/>
    <x v="0"/>
    <x v="1"/>
    <n v="6344"/>
    <n v="6012"/>
    <n v="2740"/>
    <n v="838"/>
    <n v="10630"/>
    <n v="3550"/>
    <n v="581"/>
    <n v="4817"/>
    <n v="6148"/>
    <n v="15096"/>
  </r>
  <r>
    <x v="21"/>
    <x v="0"/>
    <x v="0"/>
    <x v="3"/>
    <n v="2083"/>
    <n v="1839"/>
    <n v="1091"/>
    <n v="362"/>
    <n v="3515"/>
    <n v="1174"/>
    <n v="188"/>
    <n v="1531"/>
    <n v="2120"/>
    <n v="5013"/>
  </r>
  <r>
    <x v="21"/>
    <x v="0"/>
    <x v="0"/>
    <x v="2"/>
    <n v="688"/>
    <n v="552"/>
    <n v="516"/>
    <n v="177"/>
    <n v="1273"/>
    <n v="363"/>
    <n v="78"/>
    <n v="521"/>
    <n v="794"/>
    <n v="1756"/>
  </r>
  <r>
    <x v="21"/>
    <x v="0"/>
    <x v="0"/>
    <x v="4"/>
    <n v="620"/>
    <n v="490"/>
    <n v="523"/>
    <n v="228"/>
    <n v="1202"/>
    <n v="329"/>
    <n v="64"/>
    <n v="491"/>
    <n v="749"/>
    <n v="1633"/>
  </r>
  <r>
    <x v="21"/>
    <x v="0"/>
    <x v="1"/>
    <x v="0"/>
    <n v="137150"/>
    <n v="137988"/>
    <n v="72607"/>
    <n v="45305"/>
    <n v="244581"/>
    <n v="81509"/>
    <n v="12593"/>
    <n v="97885"/>
    <n v="155758"/>
    <n v="347745"/>
  </r>
  <r>
    <x v="21"/>
    <x v="0"/>
    <x v="1"/>
    <x v="5"/>
    <n v="22101"/>
    <n v="17570"/>
    <n v="11907"/>
    <n v="7290"/>
    <n v="35031"/>
    <n v="13440"/>
    <n v="1827"/>
    <n v="17193"/>
    <n v="19118"/>
    <n v="51578"/>
  </r>
  <r>
    <x v="21"/>
    <x v="0"/>
    <x v="1"/>
    <x v="1"/>
    <n v="8485"/>
    <n v="6551"/>
    <n v="5139"/>
    <n v="2996"/>
    <n v="13875"/>
    <n v="5116"/>
    <n v="657"/>
    <n v="6700"/>
    <n v="7702"/>
    <n v="20175"/>
  </r>
  <r>
    <x v="21"/>
    <x v="0"/>
    <x v="1"/>
    <x v="3"/>
    <n v="2712"/>
    <n v="1904"/>
    <n v="1811"/>
    <n v="981"/>
    <n v="4421"/>
    <n v="1646"/>
    <n v="218"/>
    <n v="2081"/>
    <n v="2482"/>
    <n v="6427"/>
  </r>
  <r>
    <x v="21"/>
    <x v="0"/>
    <x v="1"/>
    <x v="2"/>
    <n v="855"/>
    <n v="599"/>
    <n v="639"/>
    <n v="331"/>
    <n v="1436"/>
    <n v="525"/>
    <n v="64"/>
    <n v="667"/>
    <n v="837"/>
    <n v="2093"/>
  </r>
  <r>
    <x v="21"/>
    <x v="0"/>
    <x v="1"/>
    <x v="4"/>
    <n v="820"/>
    <n v="482"/>
    <n v="609"/>
    <n v="322"/>
    <n v="1278"/>
    <n v="508"/>
    <n v="70"/>
    <n v="567"/>
    <n v="766"/>
    <n v="1911"/>
  </r>
  <r>
    <x v="22"/>
    <x v="12"/>
    <x v="0"/>
    <x v="0"/>
    <n v="4"/>
    <n v="0"/>
    <n v="0"/>
    <n v="0"/>
    <n v="0"/>
    <n v="4"/>
    <n v="0"/>
    <n v="0"/>
    <n v="0"/>
    <n v="4"/>
  </r>
  <r>
    <x v="22"/>
    <x v="12"/>
    <x v="1"/>
    <x v="0"/>
    <n v="1"/>
    <n v="0"/>
    <n v="0"/>
    <n v="0"/>
    <n v="0"/>
    <n v="1"/>
    <n v="0"/>
    <n v="0"/>
    <n v="0"/>
    <n v="1"/>
  </r>
  <r>
    <x v="22"/>
    <x v="13"/>
    <x v="0"/>
    <x v="0"/>
    <n v="2"/>
    <n v="0"/>
    <n v="0"/>
    <n v="0"/>
    <n v="0"/>
    <n v="2"/>
    <n v="0"/>
    <n v="0"/>
    <n v="0"/>
    <n v="2"/>
  </r>
  <r>
    <x v="22"/>
    <x v="13"/>
    <x v="1"/>
    <x v="0"/>
    <n v="2"/>
    <n v="0"/>
    <n v="0"/>
    <n v="0"/>
    <n v="0"/>
    <n v="2"/>
    <n v="0"/>
    <n v="0"/>
    <n v="0"/>
    <n v="2"/>
  </r>
  <r>
    <x v="22"/>
    <x v="156"/>
    <x v="0"/>
    <x v="0"/>
    <n v="4"/>
    <n v="0"/>
    <n v="0"/>
    <n v="0"/>
    <n v="0"/>
    <n v="4"/>
    <n v="0"/>
    <n v="0"/>
    <n v="0"/>
    <n v="4"/>
  </r>
  <r>
    <x v="22"/>
    <x v="156"/>
    <x v="1"/>
    <x v="0"/>
    <n v="1"/>
    <n v="0"/>
    <n v="0"/>
    <n v="0"/>
    <n v="0"/>
    <n v="1"/>
    <n v="0"/>
    <n v="0"/>
    <n v="0"/>
    <n v="1"/>
  </r>
  <r>
    <x v="22"/>
    <x v="14"/>
    <x v="0"/>
    <x v="0"/>
    <n v="3"/>
    <n v="0"/>
    <n v="0"/>
    <n v="0"/>
    <n v="0"/>
    <n v="3"/>
    <n v="0"/>
    <n v="0"/>
    <n v="0"/>
    <n v="3"/>
  </r>
  <r>
    <x v="22"/>
    <x v="14"/>
    <x v="0"/>
    <x v="4"/>
    <n v="1"/>
    <n v="0"/>
    <n v="0"/>
    <n v="0"/>
    <n v="0"/>
    <n v="1"/>
    <n v="0"/>
    <n v="0"/>
    <n v="0"/>
    <n v="1"/>
  </r>
  <r>
    <x v="22"/>
    <x v="14"/>
    <x v="1"/>
    <x v="0"/>
    <n v="4"/>
    <n v="0"/>
    <n v="0"/>
    <n v="0"/>
    <n v="0"/>
    <n v="4"/>
    <n v="0"/>
    <n v="0"/>
    <n v="0"/>
    <n v="4"/>
  </r>
  <r>
    <x v="22"/>
    <x v="15"/>
    <x v="0"/>
    <x v="0"/>
    <n v="13"/>
    <n v="0"/>
    <n v="0"/>
    <n v="0"/>
    <n v="0"/>
    <n v="13"/>
    <n v="0"/>
    <n v="0"/>
    <n v="0"/>
    <n v="13"/>
  </r>
  <r>
    <x v="22"/>
    <x v="15"/>
    <x v="1"/>
    <x v="0"/>
    <n v="2"/>
    <n v="0"/>
    <n v="0"/>
    <n v="0"/>
    <n v="0"/>
    <n v="2"/>
    <n v="0"/>
    <n v="0"/>
    <n v="0"/>
    <n v="2"/>
  </r>
  <r>
    <x v="22"/>
    <x v="157"/>
    <x v="0"/>
    <x v="0"/>
    <n v="8"/>
    <n v="1"/>
    <n v="0"/>
    <n v="0"/>
    <n v="1"/>
    <n v="7"/>
    <n v="0"/>
    <n v="1"/>
    <n v="1"/>
    <n v="9"/>
  </r>
  <r>
    <x v="22"/>
    <x v="157"/>
    <x v="0"/>
    <x v="1"/>
    <n v="1"/>
    <n v="0"/>
    <n v="0"/>
    <n v="0"/>
    <n v="0"/>
    <n v="1"/>
    <n v="0"/>
    <n v="0"/>
    <n v="0"/>
    <n v="1"/>
  </r>
  <r>
    <x v="22"/>
    <x v="157"/>
    <x v="1"/>
    <x v="0"/>
    <n v="5"/>
    <n v="0"/>
    <n v="0"/>
    <n v="0"/>
    <n v="0"/>
    <n v="5"/>
    <n v="0"/>
    <n v="0"/>
    <n v="0"/>
    <n v="5"/>
  </r>
  <r>
    <x v="22"/>
    <x v="158"/>
    <x v="0"/>
    <x v="0"/>
    <n v="7"/>
    <n v="0"/>
    <n v="0"/>
    <n v="0"/>
    <n v="0"/>
    <n v="7"/>
    <n v="0"/>
    <n v="0"/>
    <n v="0"/>
    <n v="7"/>
  </r>
  <r>
    <x v="22"/>
    <x v="158"/>
    <x v="0"/>
    <x v="1"/>
    <n v="1"/>
    <n v="0"/>
    <n v="0"/>
    <n v="0"/>
    <n v="0"/>
    <n v="1"/>
    <n v="0"/>
    <n v="0"/>
    <n v="0"/>
    <n v="1"/>
  </r>
  <r>
    <x v="22"/>
    <x v="158"/>
    <x v="1"/>
    <x v="0"/>
    <n v="7"/>
    <n v="0"/>
    <n v="0"/>
    <n v="0"/>
    <n v="0"/>
    <n v="7"/>
    <n v="0"/>
    <n v="0"/>
    <n v="0"/>
    <n v="7"/>
  </r>
  <r>
    <x v="22"/>
    <x v="16"/>
    <x v="0"/>
    <x v="0"/>
    <n v="11"/>
    <n v="0"/>
    <n v="0"/>
    <n v="0"/>
    <n v="0"/>
    <n v="11"/>
    <n v="0"/>
    <n v="0"/>
    <n v="0"/>
    <n v="11"/>
  </r>
  <r>
    <x v="22"/>
    <x v="16"/>
    <x v="1"/>
    <x v="0"/>
    <n v="1"/>
    <n v="0"/>
    <n v="0"/>
    <n v="0"/>
    <n v="0"/>
    <n v="1"/>
    <n v="0"/>
    <n v="0"/>
    <n v="0"/>
    <n v="1"/>
  </r>
  <r>
    <x v="22"/>
    <x v="159"/>
    <x v="0"/>
    <x v="0"/>
    <n v="13"/>
    <n v="0"/>
    <n v="0"/>
    <n v="0"/>
    <n v="0"/>
    <n v="13"/>
    <n v="0"/>
    <n v="0"/>
    <n v="0"/>
    <n v="13"/>
  </r>
  <r>
    <x v="22"/>
    <x v="159"/>
    <x v="1"/>
    <x v="0"/>
    <n v="7"/>
    <n v="0"/>
    <n v="0"/>
    <n v="0"/>
    <n v="0"/>
    <n v="7"/>
    <n v="0"/>
    <n v="0"/>
    <n v="0"/>
    <n v="7"/>
  </r>
  <r>
    <x v="22"/>
    <x v="17"/>
    <x v="0"/>
    <x v="0"/>
    <n v="8"/>
    <n v="0"/>
    <n v="0"/>
    <n v="0"/>
    <n v="0"/>
    <n v="8"/>
    <n v="0"/>
    <n v="0"/>
    <n v="0"/>
    <n v="8"/>
  </r>
  <r>
    <x v="22"/>
    <x v="17"/>
    <x v="1"/>
    <x v="0"/>
    <n v="3"/>
    <n v="1"/>
    <n v="0"/>
    <n v="0"/>
    <n v="1"/>
    <n v="3"/>
    <n v="0"/>
    <n v="1"/>
    <n v="0"/>
    <n v="4"/>
  </r>
  <r>
    <x v="22"/>
    <x v="18"/>
    <x v="0"/>
    <x v="0"/>
    <n v="14"/>
    <n v="0"/>
    <n v="0"/>
    <n v="0"/>
    <n v="0"/>
    <n v="14"/>
    <n v="0"/>
    <n v="0"/>
    <n v="0"/>
    <n v="14"/>
  </r>
  <r>
    <x v="22"/>
    <x v="18"/>
    <x v="1"/>
    <x v="0"/>
    <n v="10"/>
    <n v="0"/>
    <n v="0"/>
    <n v="0"/>
    <n v="0"/>
    <n v="10"/>
    <n v="0"/>
    <n v="0"/>
    <n v="0"/>
    <n v="10"/>
  </r>
  <r>
    <x v="22"/>
    <x v="19"/>
    <x v="0"/>
    <x v="0"/>
    <n v="6"/>
    <n v="0"/>
    <n v="0"/>
    <n v="0"/>
    <n v="0"/>
    <n v="6"/>
    <n v="0"/>
    <n v="0"/>
    <n v="0"/>
    <n v="6"/>
  </r>
  <r>
    <x v="22"/>
    <x v="19"/>
    <x v="1"/>
    <x v="0"/>
    <n v="3"/>
    <n v="0"/>
    <n v="0"/>
    <n v="0"/>
    <n v="0"/>
    <n v="3"/>
    <n v="0"/>
    <n v="0"/>
    <n v="0"/>
    <n v="3"/>
  </r>
  <r>
    <x v="22"/>
    <x v="20"/>
    <x v="0"/>
    <x v="0"/>
    <n v="8"/>
    <n v="0"/>
    <n v="0"/>
    <n v="0"/>
    <n v="0"/>
    <n v="8"/>
    <n v="0"/>
    <n v="0"/>
    <n v="0"/>
    <n v="8"/>
  </r>
  <r>
    <x v="22"/>
    <x v="20"/>
    <x v="1"/>
    <x v="0"/>
    <n v="3"/>
    <n v="0"/>
    <n v="0"/>
    <n v="0"/>
    <n v="0"/>
    <n v="3"/>
    <n v="0"/>
    <n v="0"/>
    <n v="0"/>
    <n v="3"/>
  </r>
  <r>
    <x v="22"/>
    <x v="21"/>
    <x v="0"/>
    <x v="0"/>
    <n v="7"/>
    <n v="0"/>
    <n v="0"/>
    <n v="0"/>
    <n v="0"/>
    <n v="7"/>
    <n v="0"/>
    <n v="0"/>
    <n v="0"/>
    <n v="7"/>
  </r>
  <r>
    <x v="22"/>
    <x v="21"/>
    <x v="1"/>
    <x v="0"/>
    <n v="4"/>
    <n v="0"/>
    <n v="0"/>
    <n v="0"/>
    <n v="0"/>
    <n v="4"/>
    <n v="0"/>
    <n v="0"/>
    <n v="0"/>
    <n v="4"/>
  </r>
  <r>
    <x v="22"/>
    <x v="22"/>
    <x v="0"/>
    <x v="0"/>
    <n v="7"/>
    <n v="0"/>
    <n v="0"/>
    <n v="0"/>
    <n v="0"/>
    <n v="7"/>
    <n v="0"/>
    <n v="0"/>
    <n v="0"/>
    <n v="7"/>
  </r>
  <r>
    <x v="22"/>
    <x v="22"/>
    <x v="1"/>
    <x v="0"/>
    <n v="5"/>
    <n v="0"/>
    <n v="0"/>
    <n v="0"/>
    <n v="0"/>
    <n v="5"/>
    <n v="0"/>
    <n v="0"/>
    <n v="0"/>
    <n v="5"/>
  </r>
  <r>
    <x v="22"/>
    <x v="160"/>
    <x v="0"/>
    <x v="0"/>
    <n v="13"/>
    <n v="0"/>
    <n v="1"/>
    <n v="0"/>
    <n v="1"/>
    <n v="13"/>
    <n v="0"/>
    <n v="0"/>
    <n v="1"/>
    <n v="14"/>
  </r>
  <r>
    <x v="22"/>
    <x v="160"/>
    <x v="1"/>
    <x v="0"/>
    <n v="7"/>
    <n v="0"/>
    <n v="0"/>
    <n v="0"/>
    <n v="0"/>
    <n v="7"/>
    <n v="0"/>
    <n v="0"/>
    <n v="0"/>
    <n v="7"/>
  </r>
  <r>
    <x v="22"/>
    <x v="1"/>
    <x v="0"/>
    <x v="0"/>
    <n v="9"/>
    <n v="0"/>
    <n v="0"/>
    <n v="0"/>
    <n v="0"/>
    <n v="9"/>
    <n v="0"/>
    <n v="0"/>
    <n v="0"/>
    <n v="9"/>
  </r>
  <r>
    <x v="22"/>
    <x v="1"/>
    <x v="1"/>
    <x v="0"/>
    <n v="9"/>
    <n v="0"/>
    <n v="0"/>
    <n v="0"/>
    <n v="0"/>
    <n v="9"/>
    <n v="0"/>
    <n v="0"/>
    <n v="0"/>
    <n v="9"/>
  </r>
  <r>
    <x v="22"/>
    <x v="23"/>
    <x v="0"/>
    <x v="0"/>
    <n v="9"/>
    <n v="0"/>
    <n v="0"/>
    <n v="0"/>
    <n v="0"/>
    <n v="8"/>
    <n v="0"/>
    <n v="1"/>
    <n v="0"/>
    <n v="9"/>
  </r>
  <r>
    <x v="22"/>
    <x v="23"/>
    <x v="1"/>
    <x v="0"/>
    <n v="5"/>
    <n v="0"/>
    <n v="0"/>
    <n v="0"/>
    <n v="0"/>
    <n v="5"/>
    <n v="0"/>
    <n v="0"/>
    <n v="0"/>
    <n v="5"/>
  </r>
  <r>
    <x v="22"/>
    <x v="24"/>
    <x v="0"/>
    <x v="0"/>
    <n v="10"/>
    <n v="0"/>
    <n v="0"/>
    <n v="0"/>
    <n v="0"/>
    <n v="10"/>
    <n v="0"/>
    <n v="0"/>
    <n v="0"/>
    <n v="10"/>
  </r>
  <r>
    <x v="22"/>
    <x v="24"/>
    <x v="1"/>
    <x v="0"/>
    <n v="5"/>
    <n v="0"/>
    <n v="0"/>
    <n v="0"/>
    <n v="0"/>
    <n v="5"/>
    <n v="0"/>
    <n v="0"/>
    <n v="0"/>
    <n v="5"/>
  </r>
  <r>
    <x v="22"/>
    <x v="25"/>
    <x v="0"/>
    <x v="0"/>
    <n v="8"/>
    <n v="0"/>
    <n v="0"/>
    <n v="0"/>
    <n v="0"/>
    <n v="8"/>
    <n v="0"/>
    <n v="0"/>
    <n v="0"/>
    <n v="8"/>
  </r>
  <r>
    <x v="22"/>
    <x v="25"/>
    <x v="1"/>
    <x v="0"/>
    <n v="3"/>
    <n v="0"/>
    <n v="0"/>
    <n v="0"/>
    <n v="0"/>
    <n v="3"/>
    <n v="0"/>
    <n v="0"/>
    <n v="0"/>
    <n v="3"/>
  </r>
  <r>
    <x v="22"/>
    <x v="26"/>
    <x v="0"/>
    <x v="0"/>
    <n v="12"/>
    <n v="0"/>
    <n v="0"/>
    <n v="0"/>
    <n v="0"/>
    <n v="12"/>
    <n v="0"/>
    <n v="0"/>
    <n v="0"/>
    <n v="12"/>
  </r>
  <r>
    <x v="22"/>
    <x v="26"/>
    <x v="1"/>
    <x v="0"/>
    <n v="4"/>
    <n v="0"/>
    <n v="0"/>
    <n v="0"/>
    <n v="0"/>
    <n v="4"/>
    <n v="0"/>
    <n v="0"/>
    <n v="0"/>
    <n v="4"/>
  </r>
  <r>
    <x v="22"/>
    <x v="27"/>
    <x v="0"/>
    <x v="0"/>
    <n v="9"/>
    <n v="0"/>
    <n v="0"/>
    <n v="0"/>
    <n v="0"/>
    <n v="9"/>
    <n v="0"/>
    <n v="0"/>
    <n v="0"/>
    <n v="9"/>
  </r>
  <r>
    <x v="22"/>
    <x v="27"/>
    <x v="1"/>
    <x v="0"/>
    <n v="9"/>
    <n v="0"/>
    <n v="0"/>
    <n v="0"/>
    <n v="0"/>
    <n v="9"/>
    <n v="0"/>
    <n v="0"/>
    <n v="0"/>
    <n v="9"/>
  </r>
  <r>
    <x v="22"/>
    <x v="28"/>
    <x v="0"/>
    <x v="0"/>
    <n v="9"/>
    <n v="0"/>
    <n v="0"/>
    <n v="0"/>
    <n v="0"/>
    <n v="9"/>
    <n v="0"/>
    <n v="0"/>
    <n v="0"/>
    <n v="9"/>
  </r>
  <r>
    <x v="22"/>
    <x v="28"/>
    <x v="1"/>
    <x v="0"/>
    <n v="7"/>
    <n v="0"/>
    <n v="0"/>
    <n v="0"/>
    <n v="0"/>
    <n v="7"/>
    <n v="0"/>
    <n v="0"/>
    <n v="0"/>
    <n v="7"/>
  </r>
  <r>
    <x v="22"/>
    <x v="29"/>
    <x v="0"/>
    <x v="0"/>
    <n v="13"/>
    <n v="0"/>
    <n v="0"/>
    <n v="0"/>
    <n v="0"/>
    <n v="13"/>
    <n v="0"/>
    <n v="0"/>
    <n v="0"/>
    <n v="13"/>
  </r>
  <r>
    <x v="22"/>
    <x v="29"/>
    <x v="0"/>
    <x v="1"/>
    <n v="1"/>
    <n v="0"/>
    <n v="0"/>
    <n v="0"/>
    <n v="0"/>
    <n v="1"/>
    <n v="0"/>
    <n v="0"/>
    <n v="0"/>
    <n v="1"/>
  </r>
  <r>
    <x v="22"/>
    <x v="29"/>
    <x v="1"/>
    <x v="0"/>
    <n v="5"/>
    <n v="0"/>
    <n v="0"/>
    <n v="0"/>
    <n v="0"/>
    <n v="5"/>
    <n v="0"/>
    <n v="0"/>
    <n v="0"/>
    <n v="5"/>
  </r>
  <r>
    <x v="22"/>
    <x v="161"/>
    <x v="0"/>
    <x v="0"/>
    <n v="23"/>
    <n v="0"/>
    <n v="0"/>
    <n v="0"/>
    <n v="0"/>
    <n v="23"/>
    <n v="0"/>
    <n v="0"/>
    <n v="0"/>
    <n v="23"/>
  </r>
  <r>
    <x v="22"/>
    <x v="161"/>
    <x v="1"/>
    <x v="0"/>
    <n v="1"/>
    <n v="0"/>
    <n v="0"/>
    <n v="0"/>
    <n v="0"/>
    <n v="1"/>
    <n v="0"/>
    <n v="0"/>
    <n v="0"/>
    <n v="1"/>
  </r>
  <r>
    <x v="22"/>
    <x v="162"/>
    <x v="0"/>
    <x v="0"/>
    <n v="12"/>
    <n v="0"/>
    <n v="0"/>
    <n v="0"/>
    <n v="0"/>
    <n v="12"/>
    <n v="0"/>
    <n v="0"/>
    <n v="0"/>
    <n v="12"/>
  </r>
  <r>
    <x v="22"/>
    <x v="162"/>
    <x v="1"/>
    <x v="0"/>
    <n v="6"/>
    <n v="0"/>
    <n v="0"/>
    <n v="0"/>
    <n v="0"/>
    <n v="6"/>
    <n v="0"/>
    <n v="0"/>
    <n v="0"/>
    <n v="6"/>
  </r>
  <r>
    <x v="22"/>
    <x v="163"/>
    <x v="0"/>
    <x v="0"/>
    <n v="12"/>
    <n v="0"/>
    <n v="0"/>
    <n v="0"/>
    <n v="0"/>
    <n v="12"/>
    <n v="0"/>
    <n v="0"/>
    <n v="0"/>
    <n v="12"/>
  </r>
  <r>
    <x v="22"/>
    <x v="163"/>
    <x v="1"/>
    <x v="0"/>
    <n v="7"/>
    <n v="0"/>
    <n v="0"/>
    <n v="0"/>
    <n v="0"/>
    <n v="7"/>
    <n v="0"/>
    <n v="0"/>
    <n v="0"/>
    <n v="7"/>
  </r>
  <r>
    <x v="22"/>
    <x v="163"/>
    <x v="1"/>
    <x v="1"/>
    <n v="1"/>
    <n v="0"/>
    <n v="0"/>
    <n v="0"/>
    <n v="0"/>
    <n v="1"/>
    <n v="0"/>
    <n v="0"/>
    <n v="0"/>
    <n v="1"/>
  </r>
  <r>
    <x v="22"/>
    <x v="30"/>
    <x v="0"/>
    <x v="0"/>
    <n v="12"/>
    <n v="0"/>
    <n v="0"/>
    <n v="0"/>
    <n v="0"/>
    <n v="12"/>
    <n v="0"/>
    <n v="0"/>
    <n v="0"/>
    <n v="12"/>
  </r>
  <r>
    <x v="22"/>
    <x v="30"/>
    <x v="1"/>
    <x v="0"/>
    <n v="3"/>
    <n v="0"/>
    <n v="0"/>
    <n v="0"/>
    <n v="0"/>
    <n v="3"/>
    <n v="0"/>
    <n v="0"/>
    <n v="0"/>
    <n v="3"/>
  </r>
  <r>
    <x v="22"/>
    <x v="31"/>
    <x v="0"/>
    <x v="0"/>
    <n v="9"/>
    <n v="0"/>
    <n v="0"/>
    <n v="0"/>
    <n v="0"/>
    <n v="9"/>
    <n v="0"/>
    <n v="0"/>
    <n v="0"/>
    <n v="9"/>
  </r>
  <r>
    <x v="22"/>
    <x v="31"/>
    <x v="1"/>
    <x v="0"/>
    <n v="7"/>
    <n v="0"/>
    <n v="0"/>
    <n v="0"/>
    <n v="0"/>
    <n v="7"/>
    <n v="0"/>
    <n v="0"/>
    <n v="0"/>
    <n v="7"/>
  </r>
  <r>
    <x v="22"/>
    <x v="164"/>
    <x v="0"/>
    <x v="0"/>
    <n v="6"/>
    <n v="0"/>
    <n v="0"/>
    <n v="0"/>
    <n v="0"/>
    <n v="6"/>
    <n v="0"/>
    <n v="0"/>
    <n v="0"/>
    <n v="6"/>
  </r>
  <r>
    <x v="22"/>
    <x v="164"/>
    <x v="1"/>
    <x v="0"/>
    <n v="3"/>
    <n v="0"/>
    <n v="0"/>
    <n v="0"/>
    <n v="0"/>
    <n v="3"/>
    <n v="0"/>
    <n v="0"/>
    <n v="0"/>
    <n v="3"/>
  </r>
  <r>
    <x v="22"/>
    <x v="164"/>
    <x v="1"/>
    <x v="2"/>
    <n v="1"/>
    <n v="0"/>
    <n v="0"/>
    <n v="0"/>
    <n v="0"/>
    <n v="1"/>
    <n v="0"/>
    <n v="0"/>
    <n v="0"/>
    <n v="1"/>
  </r>
  <r>
    <x v="22"/>
    <x v="32"/>
    <x v="0"/>
    <x v="0"/>
    <n v="11"/>
    <n v="0"/>
    <n v="0"/>
    <n v="0"/>
    <n v="0"/>
    <n v="11"/>
    <n v="0"/>
    <n v="0"/>
    <n v="0"/>
    <n v="11"/>
  </r>
  <r>
    <x v="22"/>
    <x v="32"/>
    <x v="1"/>
    <x v="0"/>
    <n v="4"/>
    <n v="0"/>
    <n v="0"/>
    <n v="0"/>
    <n v="0"/>
    <n v="4"/>
    <n v="0"/>
    <n v="0"/>
    <n v="0"/>
    <n v="4"/>
  </r>
  <r>
    <x v="22"/>
    <x v="33"/>
    <x v="0"/>
    <x v="0"/>
    <n v="16"/>
    <n v="0"/>
    <n v="0"/>
    <n v="0"/>
    <n v="0"/>
    <n v="16"/>
    <n v="0"/>
    <n v="0"/>
    <n v="0"/>
    <n v="16"/>
  </r>
  <r>
    <x v="22"/>
    <x v="33"/>
    <x v="0"/>
    <x v="4"/>
    <n v="1"/>
    <n v="0"/>
    <n v="0"/>
    <n v="0"/>
    <n v="0"/>
    <n v="1"/>
    <n v="0"/>
    <n v="0"/>
    <n v="0"/>
    <n v="1"/>
  </r>
  <r>
    <x v="22"/>
    <x v="33"/>
    <x v="1"/>
    <x v="0"/>
    <n v="6"/>
    <n v="0"/>
    <n v="0"/>
    <n v="0"/>
    <n v="0"/>
    <n v="6"/>
    <n v="0"/>
    <n v="0"/>
    <n v="0"/>
    <n v="6"/>
  </r>
  <r>
    <x v="22"/>
    <x v="34"/>
    <x v="0"/>
    <x v="0"/>
    <n v="12"/>
    <n v="0"/>
    <n v="0"/>
    <n v="0"/>
    <n v="0"/>
    <n v="12"/>
    <n v="0"/>
    <n v="0"/>
    <n v="0"/>
    <n v="12"/>
  </r>
  <r>
    <x v="22"/>
    <x v="34"/>
    <x v="0"/>
    <x v="5"/>
    <n v="2"/>
    <n v="0"/>
    <n v="0"/>
    <n v="0"/>
    <n v="0"/>
    <n v="2"/>
    <n v="0"/>
    <n v="0"/>
    <n v="0"/>
    <n v="2"/>
  </r>
  <r>
    <x v="22"/>
    <x v="34"/>
    <x v="1"/>
    <x v="0"/>
    <n v="4"/>
    <n v="0"/>
    <n v="0"/>
    <n v="0"/>
    <n v="0"/>
    <n v="4"/>
    <n v="0"/>
    <n v="0"/>
    <n v="0"/>
    <n v="4"/>
  </r>
  <r>
    <x v="22"/>
    <x v="35"/>
    <x v="0"/>
    <x v="0"/>
    <n v="11"/>
    <n v="0"/>
    <n v="0"/>
    <n v="0"/>
    <n v="0"/>
    <n v="11"/>
    <n v="0"/>
    <n v="0"/>
    <n v="0"/>
    <n v="11"/>
  </r>
  <r>
    <x v="22"/>
    <x v="35"/>
    <x v="0"/>
    <x v="5"/>
    <n v="1"/>
    <n v="0"/>
    <n v="0"/>
    <n v="0"/>
    <n v="0"/>
    <n v="1"/>
    <n v="0"/>
    <n v="0"/>
    <n v="0"/>
    <n v="1"/>
  </r>
  <r>
    <x v="22"/>
    <x v="35"/>
    <x v="1"/>
    <x v="0"/>
    <n v="11"/>
    <n v="0"/>
    <n v="0"/>
    <n v="0"/>
    <n v="0"/>
    <n v="11"/>
    <n v="0"/>
    <n v="0"/>
    <n v="0"/>
    <n v="11"/>
  </r>
  <r>
    <x v="22"/>
    <x v="35"/>
    <x v="1"/>
    <x v="1"/>
    <n v="1"/>
    <n v="0"/>
    <n v="0"/>
    <n v="0"/>
    <n v="0"/>
    <n v="1"/>
    <n v="0"/>
    <n v="0"/>
    <n v="0"/>
    <n v="1"/>
  </r>
  <r>
    <x v="22"/>
    <x v="35"/>
    <x v="1"/>
    <x v="2"/>
    <n v="1"/>
    <n v="0"/>
    <n v="0"/>
    <n v="0"/>
    <n v="0"/>
    <n v="1"/>
    <n v="0"/>
    <n v="0"/>
    <n v="0"/>
    <n v="1"/>
  </r>
  <r>
    <x v="22"/>
    <x v="2"/>
    <x v="0"/>
    <x v="0"/>
    <n v="9"/>
    <n v="0"/>
    <n v="0"/>
    <n v="0"/>
    <n v="0"/>
    <n v="8"/>
    <n v="1"/>
    <n v="0"/>
    <n v="0"/>
    <n v="9"/>
  </r>
  <r>
    <x v="22"/>
    <x v="2"/>
    <x v="0"/>
    <x v="4"/>
    <n v="1"/>
    <n v="0"/>
    <n v="0"/>
    <n v="0"/>
    <n v="0"/>
    <n v="1"/>
    <n v="0"/>
    <n v="0"/>
    <n v="0"/>
    <n v="1"/>
  </r>
  <r>
    <x v="22"/>
    <x v="2"/>
    <x v="1"/>
    <x v="0"/>
    <n v="6"/>
    <n v="0"/>
    <n v="0"/>
    <n v="0"/>
    <n v="0"/>
    <n v="6"/>
    <n v="0"/>
    <n v="0"/>
    <n v="0"/>
    <n v="6"/>
  </r>
  <r>
    <x v="22"/>
    <x v="2"/>
    <x v="1"/>
    <x v="1"/>
    <n v="1"/>
    <n v="0"/>
    <n v="0"/>
    <n v="0"/>
    <n v="0"/>
    <n v="1"/>
    <n v="0"/>
    <n v="0"/>
    <n v="0"/>
    <n v="1"/>
  </r>
  <r>
    <x v="22"/>
    <x v="3"/>
    <x v="0"/>
    <x v="0"/>
    <n v="12"/>
    <n v="0"/>
    <n v="0"/>
    <n v="0"/>
    <n v="0"/>
    <n v="12"/>
    <n v="0"/>
    <n v="0"/>
    <n v="0"/>
    <n v="12"/>
  </r>
  <r>
    <x v="22"/>
    <x v="3"/>
    <x v="0"/>
    <x v="5"/>
    <n v="1"/>
    <n v="0"/>
    <n v="0"/>
    <n v="0"/>
    <n v="0"/>
    <n v="1"/>
    <n v="0"/>
    <n v="0"/>
    <n v="0"/>
    <n v="1"/>
  </r>
  <r>
    <x v="22"/>
    <x v="3"/>
    <x v="0"/>
    <x v="1"/>
    <n v="1"/>
    <n v="0"/>
    <n v="0"/>
    <n v="0"/>
    <n v="0"/>
    <n v="1"/>
    <n v="0"/>
    <n v="0"/>
    <n v="0"/>
    <n v="1"/>
  </r>
  <r>
    <x v="22"/>
    <x v="3"/>
    <x v="0"/>
    <x v="4"/>
    <n v="1"/>
    <n v="0"/>
    <n v="0"/>
    <n v="0"/>
    <n v="0"/>
    <n v="1"/>
    <n v="0"/>
    <n v="0"/>
    <n v="0"/>
    <n v="1"/>
  </r>
  <r>
    <x v="22"/>
    <x v="3"/>
    <x v="1"/>
    <x v="0"/>
    <n v="5"/>
    <n v="0"/>
    <n v="0"/>
    <n v="0"/>
    <n v="0"/>
    <n v="5"/>
    <n v="0"/>
    <n v="0"/>
    <n v="0"/>
    <n v="5"/>
  </r>
  <r>
    <x v="22"/>
    <x v="3"/>
    <x v="1"/>
    <x v="1"/>
    <n v="1"/>
    <n v="0"/>
    <n v="0"/>
    <n v="0"/>
    <n v="0"/>
    <n v="1"/>
    <n v="0"/>
    <n v="0"/>
    <n v="0"/>
    <n v="1"/>
  </r>
  <r>
    <x v="22"/>
    <x v="36"/>
    <x v="0"/>
    <x v="0"/>
    <n v="14"/>
    <n v="0"/>
    <n v="0"/>
    <n v="0"/>
    <n v="0"/>
    <n v="14"/>
    <n v="0"/>
    <n v="0"/>
    <n v="0"/>
    <n v="14"/>
  </r>
  <r>
    <x v="22"/>
    <x v="36"/>
    <x v="0"/>
    <x v="2"/>
    <n v="1"/>
    <n v="0"/>
    <n v="0"/>
    <n v="0"/>
    <n v="0"/>
    <n v="1"/>
    <n v="0"/>
    <n v="0"/>
    <n v="0"/>
    <n v="1"/>
  </r>
  <r>
    <x v="22"/>
    <x v="36"/>
    <x v="1"/>
    <x v="0"/>
    <n v="4"/>
    <n v="0"/>
    <n v="0"/>
    <n v="0"/>
    <n v="0"/>
    <n v="4"/>
    <n v="0"/>
    <n v="0"/>
    <n v="0"/>
    <n v="4"/>
  </r>
  <r>
    <x v="22"/>
    <x v="37"/>
    <x v="0"/>
    <x v="0"/>
    <n v="17"/>
    <n v="1"/>
    <n v="0"/>
    <n v="0"/>
    <n v="1"/>
    <n v="17"/>
    <n v="0"/>
    <n v="0"/>
    <n v="1"/>
    <n v="18"/>
  </r>
  <r>
    <x v="22"/>
    <x v="37"/>
    <x v="0"/>
    <x v="1"/>
    <n v="1"/>
    <n v="0"/>
    <n v="0"/>
    <n v="0"/>
    <n v="0"/>
    <n v="1"/>
    <n v="0"/>
    <n v="0"/>
    <n v="0"/>
    <n v="1"/>
  </r>
  <r>
    <x v="22"/>
    <x v="37"/>
    <x v="0"/>
    <x v="2"/>
    <n v="1"/>
    <n v="0"/>
    <n v="0"/>
    <n v="0"/>
    <n v="0"/>
    <n v="1"/>
    <n v="0"/>
    <n v="0"/>
    <n v="0"/>
    <n v="1"/>
  </r>
  <r>
    <x v="22"/>
    <x v="37"/>
    <x v="0"/>
    <x v="4"/>
    <n v="1"/>
    <n v="0"/>
    <n v="0"/>
    <n v="0"/>
    <n v="0"/>
    <n v="1"/>
    <n v="0"/>
    <n v="0"/>
    <n v="0"/>
    <n v="1"/>
  </r>
  <r>
    <x v="22"/>
    <x v="37"/>
    <x v="1"/>
    <x v="0"/>
    <n v="5"/>
    <n v="0"/>
    <n v="0"/>
    <n v="0"/>
    <n v="0"/>
    <n v="5"/>
    <n v="0"/>
    <n v="0"/>
    <n v="0"/>
    <n v="5"/>
  </r>
  <r>
    <x v="22"/>
    <x v="37"/>
    <x v="1"/>
    <x v="2"/>
    <n v="1"/>
    <n v="0"/>
    <n v="0"/>
    <n v="0"/>
    <n v="0"/>
    <n v="1"/>
    <n v="0"/>
    <n v="0"/>
    <n v="0"/>
    <n v="1"/>
  </r>
  <r>
    <x v="22"/>
    <x v="38"/>
    <x v="0"/>
    <x v="0"/>
    <n v="15"/>
    <n v="0"/>
    <n v="0"/>
    <n v="0"/>
    <n v="0"/>
    <n v="15"/>
    <n v="0"/>
    <n v="0"/>
    <n v="0"/>
    <n v="15"/>
  </r>
  <r>
    <x v="22"/>
    <x v="38"/>
    <x v="0"/>
    <x v="3"/>
    <n v="1"/>
    <n v="0"/>
    <n v="0"/>
    <n v="0"/>
    <n v="0"/>
    <n v="1"/>
    <n v="0"/>
    <n v="0"/>
    <n v="0"/>
    <n v="1"/>
  </r>
  <r>
    <x v="22"/>
    <x v="38"/>
    <x v="0"/>
    <x v="4"/>
    <n v="1"/>
    <n v="0"/>
    <n v="0"/>
    <n v="0"/>
    <n v="0"/>
    <n v="1"/>
    <n v="0"/>
    <n v="0"/>
    <n v="0"/>
    <n v="1"/>
  </r>
  <r>
    <x v="22"/>
    <x v="38"/>
    <x v="1"/>
    <x v="0"/>
    <n v="6"/>
    <n v="0"/>
    <n v="0"/>
    <n v="0"/>
    <n v="0"/>
    <n v="6"/>
    <n v="0"/>
    <n v="0"/>
    <n v="0"/>
    <n v="6"/>
  </r>
  <r>
    <x v="22"/>
    <x v="38"/>
    <x v="1"/>
    <x v="1"/>
    <n v="1"/>
    <n v="0"/>
    <n v="0"/>
    <n v="0"/>
    <n v="0"/>
    <n v="1"/>
    <n v="0"/>
    <n v="0"/>
    <n v="0"/>
    <n v="1"/>
  </r>
  <r>
    <x v="22"/>
    <x v="38"/>
    <x v="1"/>
    <x v="3"/>
    <n v="1"/>
    <n v="0"/>
    <n v="0"/>
    <n v="0"/>
    <n v="0"/>
    <n v="1"/>
    <n v="0"/>
    <n v="0"/>
    <n v="0"/>
    <n v="1"/>
  </r>
  <r>
    <x v="22"/>
    <x v="39"/>
    <x v="0"/>
    <x v="0"/>
    <n v="13"/>
    <n v="0"/>
    <n v="0"/>
    <n v="0"/>
    <n v="0"/>
    <n v="13"/>
    <n v="0"/>
    <n v="0"/>
    <n v="0"/>
    <n v="13"/>
  </r>
  <r>
    <x v="22"/>
    <x v="39"/>
    <x v="1"/>
    <x v="0"/>
    <n v="6"/>
    <n v="0"/>
    <n v="0"/>
    <n v="0"/>
    <n v="0"/>
    <n v="6"/>
    <n v="0"/>
    <n v="0"/>
    <n v="0"/>
    <n v="6"/>
  </r>
  <r>
    <x v="22"/>
    <x v="40"/>
    <x v="0"/>
    <x v="0"/>
    <n v="10"/>
    <n v="0"/>
    <n v="0"/>
    <n v="0"/>
    <n v="0"/>
    <n v="10"/>
    <n v="0"/>
    <n v="0"/>
    <n v="0"/>
    <n v="10"/>
  </r>
  <r>
    <x v="22"/>
    <x v="40"/>
    <x v="0"/>
    <x v="1"/>
    <n v="1"/>
    <n v="0"/>
    <n v="0"/>
    <n v="0"/>
    <n v="0"/>
    <n v="1"/>
    <n v="0"/>
    <n v="0"/>
    <n v="0"/>
    <n v="1"/>
  </r>
  <r>
    <x v="22"/>
    <x v="40"/>
    <x v="0"/>
    <x v="4"/>
    <n v="2"/>
    <n v="0"/>
    <n v="0"/>
    <n v="0"/>
    <n v="0"/>
    <n v="2"/>
    <n v="0"/>
    <n v="0"/>
    <n v="0"/>
    <n v="2"/>
  </r>
  <r>
    <x v="22"/>
    <x v="40"/>
    <x v="1"/>
    <x v="0"/>
    <n v="7"/>
    <n v="0"/>
    <n v="0"/>
    <n v="0"/>
    <n v="0"/>
    <n v="7"/>
    <n v="0"/>
    <n v="0"/>
    <n v="0"/>
    <n v="7"/>
  </r>
  <r>
    <x v="22"/>
    <x v="40"/>
    <x v="1"/>
    <x v="1"/>
    <n v="1"/>
    <n v="0"/>
    <n v="0"/>
    <n v="0"/>
    <n v="0"/>
    <n v="1"/>
    <n v="0"/>
    <n v="0"/>
    <n v="0"/>
    <n v="1"/>
  </r>
  <r>
    <x v="22"/>
    <x v="41"/>
    <x v="0"/>
    <x v="0"/>
    <n v="14"/>
    <n v="0"/>
    <n v="0"/>
    <n v="0"/>
    <n v="0"/>
    <n v="14"/>
    <n v="0"/>
    <n v="0"/>
    <n v="0"/>
    <n v="14"/>
  </r>
  <r>
    <x v="22"/>
    <x v="41"/>
    <x v="0"/>
    <x v="5"/>
    <n v="1"/>
    <n v="0"/>
    <n v="0"/>
    <n v="0"/>
    <n v="0"/>
    <n v="1"/>
    <n v="0"/>
    <n v="0"/>
    <n v="0"/>
    <n v="1"/>
  </r>
  <r>
    <x v="22"/>
    <x v="41"/>
    <x v="0"/>
    <x v="4"/>
    <n v="2"/>
    <n v="0"/>
    <n v="0"/>
    <n v="0"/>
    <n v="0"/>
    <n v="2"/>
    <n v="0"/>
    <n v="0"/>
    <n v="0"/>
    <n v="2"/>
  </r>
  <r>
    <x v="22"/>
    <x v="41"/>
    <x v="1"/>
    <x v="0"/>
    <n v="6"/>
    <n v="0"/>
    <n v="0"/>
    <n v="0"/>
    <n v="0"/>
    <n v="6"/>
    <n v="0"/>
    <n v="0"/>
    <n v="0"/>
    <n v="6"/>
  </r>
  <r>
    <x v="22"/>
    <x v="41"/>
    <x v="1"/>
    <x v="5"/>
    <n v="1"/>
    <n v="0"/>
    <n v="0"/>
    <n v="0"/>
    <n v="0"/>
    <n v="1"/>
    <n v="0"/>
    <n v="0"/>
    <n v="0"/>
    <n v="1"/>
  </r>
  <r>
    <x v="22"/>
    <x v="41"/>
    <x v="1"/>
    <x v="1"/>
    <n v="1"/>
    <n v="0"/>
    <n v="0"/>
    <n v="0"/>
    <n v="0"/>
    <n v="1"/>
    <n v="0"/>
    <n v="0"/>
    <n v="0"/>
    <n v="1"/>
  </r>
  <r>
    <x v="22"/>
    <x v="41"/>
    <x v="1"/>
    <x v="4"/>
    <n v="2"/>
    <n v="0"/>
    <n v="0"/>
    <n v="0"/>
    <n v="0"/>
    <n v="2"/>
    <n v="0"/>
    <n v="0"/>
    <n v="0"/>
    <n v="2"/>
  </r>
  <r>
    <x v="22"/>
    <x v="42"/>
    <x v="0"/>
    <x v="0"/>
    <n v="16"/>
    <n v="0"/>
    <n v="0"/>
    <n v="0"/>
    <n v="0"/>
    <n v="16"/>
    <n v="0"/>
    <n v="0"/>
    <n v="0"/>
    <n v="16"/>
  </r>
  <r>
    <x v="22"/>
    <x v="42"/>
    <x v="0"/>
    <x v="5"/>
    <n v="1"/>
    <n v="0"/>
    <n v="0"/>
    <n v="0"/>
    <n v="0"/>
    <n v="1"/>
    <n v="0"/>
    <n v="0"/>
    <n v="0"/>
    <n v="1"/>
  </r>
  <r>
    <x v="22"/>
    <x v="42"/>
    <x v="0"/>
    <x v="1"/>
    <n v="1"/>
    <n v="0"/>
    <n v="0"/>
    <n v="0"/>
    <n v="0"/>
    <n v="1"/>
    <n v="0"/>
    <n v="0"/>
    <n v="0"/>
    <n v="1"/>
  </r>
  <r>
    <x v="22"/>
    <x v="42"/>
    <x v="0"/>
    <x v="3"/>
    <n v="1"/>
    <n v="0"/>
    <n v="0"/>
    <n v="0"/>
    <n v="0"/>
    <n v="1"/>
    <n v="0"/>
    <n v="0"/>
    <n v="0"/>
    <n v="1"/>
  </r>
  <r>
    <x v="22"/>
    <x v="42"/>
    <x v="0"/>
    <x v="2"/>
    <n v="1"/>
    <n v="0"/>
    <n v="0"/>
    <n v="0"/>
    <n v="0"/>
    <n v="1"/>
    <n v="0"/>
    <n v="0"/>
    <n v="0"/>
    <n v="1"/>
  </r>
  <r>
    <x v="22"/>
    <x v="42"/>
    <x v="1"/>
    <x v="0"/>
    <n v="5"/>
    <n v="0"/>
    <n v="0"/>
    <n v="0"/>
    <n v="0"/>
    <n v="5"/>
    <n v="0"/>
    <n v="0"/>
    <n v="0"/>
    <n v="5"/>
  </r>
  <r>
    <x v="22"/>
    <x v="42"/>
    <x v="1"/>
    <x v="5"/>
    <n v="1"/>
    <n v="0"/>
    <n v="0"/>
    <n v="0"/>
    <n v="0"/>
    <n v="1"/>
    <n v="0"/>
    <n v="0"/>
    <n v="0"/>
    <n v="1"/>
  </r>
  <r>
    <x v="22"/>
    <x v="42"/>
    <x v="1"/>
    <x v="4"/>
    <n v="1"/>
    <n v="0"/>
    <n v="0"/>
    <n v="0"/>
    <n v="0"/>
    <n v="1"/>
    <n v="0"/>
    <n v="0"/>
    <n v="0"/>
    <n v="1"/>
  </r>
  <r>
    <x v="22"/>
    <x v="43"/>
    <x v="0"/>
    <x v="0"/>
    <n v="12"/>
    <n v="0"/>
    <n v="0"/>
    <n v="0"/>
    <n v="0"/>
    <n v="12"/>
    <n v="0"/>
    <n v="0"/>
    <n v="0"/>
    <n v="12"/>
  </r>
  <r>
    <x v="22"/>
    <x v="43"/>
    <x v="0"/>
    <x v="5"/>
    <n v="1"/>
    <n v="0"/>
    <n v="0"/>
    <n v="0"/>
    <n v="0"/>
    <n v="1"/>
    <n v="0"/>
    <n v="0"/>
    <n v="0"/>
    <n v="1"/>
  </r>
  <r>
    <x v="22"/>
    <x v="43"/>
    <x v="0"/>
    <x v="1"/>
    <n v="1"/>
    <n v="0"/>
    <n v="0"/>
    <n v="0"/>
    <n v="0"/>
    <n v="1"/>
    <n v="0"/>
    <n v="0"/>
    <n v="0"/>
    <n v="1"/>
  </r>
  <r>
    <x v="22"/>
    <x v="43"/>
    <x v="0"/>
    <x v="3"/>
    <n v="3"/>
    <n v="0"/>
    <n v="0"/>
    <n v="0"/>
    <n v="0"/>
    <n v="3"/>
    <n v="0"/>
    <n v="0"/>
    <n v="0"/>
    <n v="3"/>
  </r>
  <r>
    <x v="22"/>
    <x v="43"/>
    <x v="1"/>
    <x v="0"/>
    <n v="3"/>
    <n v="0"/>
    <n v="0"/>
    <n v="0"/>
    <n v="0"/>
    <n v="3"/>
    <n v="0"/>
    <n v="0"/>
    <n v="0"/>
    <n v="3"/>
  </r>
  <r>
    <x v="22"/>
    <x v="43"/>
    <x v="1"/>
    <x v="5"/>
    <n v="1"/>
    <n v="0"/>
    <n v="0"/>
    <n v="0"/>
    <n v="0"/>
    <n v="1"/>
    <n v="0"/>
    <n v="0"/>
    <n v="0"/>
    <n v="1"/>
  </r>
  <r>
    <x v="22"/>
    <x v="43"/>
    <x v="1"/>
    <x v="4"/>
    <n v="2"/>
    <n v="0"/>
    <n v="0"/>
    <n v="0"/>
    <n v="0"/>
    <n v="2"/>
    <n v="0"/>
    <n v="0"/>
    <n v="0"/>
    <n v="2"/>
  </r>
  <r>
    <x v="22"/>
    <x v="44"/>
    <x v="0"/>
    <x v="0"/>
    <n v="18"/>
    <n v="0"/>
    <n v="0"/>
    <n v="0"/>
    <n v="0"/>
    <n v="18"/>
    <n v="0"/>
    <n v="0"/>
    <n v="0"/>
    <n v="18"/>
  </r>
  <r>
    <x v="22"/>
    <x v="44"/>
    <x v="0"/>
    <x v="5"/>
    <n v="1"/>
    <n v="0"/>
    <n v="0"/>
    <n v="0"/>
    <n v="0"/>
    <n v="1"/>
    <n v="0"/>
    <n v="0"/>
    <n v="0"/>
    <n v="1"/>
  </r>
  <r>
    <x v="22"/>
    <x v="44"/>
    <x v="0"/>
    <x v="2"/>
    <n v="2"/>
    <n v="0"/>
    <n v="0"/>
    <n v="0"/>
    <n v="0"/>
    <n v="2"/>
    <n v="0"/>
    <n v="0"/>
    <n v="0"/>
    <n v="2"/>
  </r>
  <r>
    <x v="22"/>
    <x v="44"/>
    <x v="0"/>
    <x v="4"/>
    <n v="1"/>
    <n v="0"/>
    <n v="0"/>
    <n v="0"/>
    <n v="0"/>
    <n v="1"/>
    <n v="0"/>
    <n v="0"/>
    <n v="0"/>
    <n v="1"/>
  </r>
  <r>
    <x v="22"/>
    <x v="44"/>
    <x v="1"/>
    <x v="0"/>
    <n v="9"/>
    <n v="0"/>
    <n v="0"/>
    <n v="0"/>
    <n v="0"/>
    <n v="9"/>
    <n v="0"/>
    <n v="0"/>
    <n v="0"/>
    <n v="9"/>
  </r>
  <r>
    <x v="22"/>
    <x v="44"/>
    <x v="1"/>
    <x v="3"/>
    <n v="1"/>
    <n v="0"/>
    <n v="0"/>
    <n v="0"/>
    <n v="0"/>
    <n v="1"/>
    <n v="0"/>
    <n v="0"/>
    <n v="0"/>
    <n v="1"/>
  </r>
  <r>
    <x v="22"/>
    <x v="44"/>
    <x v="1"/>
    <x v="4"/>
    <n v="1"/>
    <n v="0"/>
    <n v="0"/>
    <n v="0"/>
    <n v="0"/>
    <n v="1"/>
    <n v="0"/>
    <n v="0"/>
    <n v="0"/>
    <n v="1"/>
  </r>
  <r>
    <x v="22"/>
    <x v="45"/>
    <x v="0"/>
    <x v="0"/>
    <n v="14"/>
    <n v="0"/>
    <n v="0"/>
    <n v="0"/>
    <n v="0"/>
    <n v="14"/>
    <n v="0"/>
    <n v="0"/>
    <n v="0"/>
    <n v="14"/>
  </r>
  <r>
    <x v="22"/>
    <x v="45"/>
    <x v="0"/>
    <x v="1"/>
    <n v="1"/>
    <n v="0"/>
    <n v="0"/>
    <n v="0"/>
    <n v="0"/>
    <n v="1"/>
    <n v="0"/>
    <n v="0"/>
    <n v="0"/>
    <n v="1"/>
  </r>
  <r>
    <x v="22"/>
    <x v="45"/>
    <x v="0"/>
    <x v="3"/>
    <n v="1"/>
    <n v="0"/>
    <n v="0"/>
    <n v="0"/>
    <n v="0"/>
    <n v="1"/>
    <n v="0"/>
    <n v="0"/>
    <n v="0"/>
    <n v="1"/>
  </r>
  <r>
    <x v="22"/>
    <x v="45"/>
    <x v="1"/>
    <x v="0"/>
    <n v="8"/>
    <n v="0"/>
    <n v="0"/>
    <n v="0"/>
    <n v="0"/>
    <n v="8"/>
    <n v="0"/>
    <n v="0"/>
    <n v="0"/>
    <n v="8"/>
  </r>
  <r>
    <x v="22"/>
    <x v="45"/>
    <x v="1"/>
    <x v="5"/>
    <n v="1"/>
    <n v="0"/>
    <n v="0"/>
    <n v="0"/>
    <n v="0"/>
    <n v="1"/>
    <n v="0"/>
    <n v="0"/>
    <n v="0"/>
    <n v="1"/>
  </r>
  <r>
    <x v="22"/>
    <x v="45"/>
    <x v="1"/>
    <x v="1"/>
    <n v="1"/>
    <n v="0"/>
    <n v="0"/>
    <n v="0"/>
    <n v="0"/>
    <n v="1"/>
    <n v="0"/>
    <n v="0"/>
    <n v="0"/>
    <n v="1"/>
  </r>
  <r>
    <x v="22"/>
    <x v="45"/>
    <x v="1"/>
    <x v="4"/>
    <n v="1"/>
    <n v="0"/>
    <n v="0"/>
    <n v="0"/>
    <n v="0"/>
    <n v="1"/>
    <n v="0"/>
    <n v="0"/>
    <n v="0"/>
    <n v="1"/>
  </r>
  <r>
    <x v="22"/>
    <x v="46"/>
    <x v="0"/>
    <x v="0"/>
    <n v="10"/>
    <n v="0"/>
    <n v="0"/>
    <n v="0"/>
    <n v="0"/>
    <n v="10"/>
    <n v="0"/>
    <n v="0"/>
    <n v="0"/>
    <n v="10"/>
  </r>
  <r>
    <x v="22"/>
    <x v="46"/>
    <x v="0"/>
    <x v="5"/>
    <n v="1"/>
    <n v="0"/>
    <n v="0"/>
    <n v="0"/>
    <n v="0"/>
    <n v="1"/>
    <n v="0"/>
    <n v="0"/>
    <n v="0"/>
    <n v="1"/>
  </r>
  <r>
    <x v="22"/>
    <x v="46"/>
    <x v="0"/>
    <x v="3"/>
    <n v="1"/>
    <n v="0"/>
    <n v="0"/>
    <n v="0"/>
    <n v="0"/>
    <n v="1"/>
    <n v="0"/>
    <n v="0"/>
    <n v="0"/>
    <n v="1"/>
  </r>
  <r>
    <x v="22"/>
    <x v="46"/>
    <x v="0"/>
    <x v="2"/>
    <n v="1"/>
    <n v="0"/>
    <n v="0"/>
    <n v="0"/>
    <n v="0"/>
    <n v="1"/>
    <n v="0"/>
    <n v="0"/>
    <n v="0"/>
    <n v="1"/>
  </r>
  <r>
    <x v="22"/>
    <x v="46"/>
    <x v="1"/>
    <x v="0"/>
    <n v="7"/>
    <n v="0"/>
    <n v="0"/>
    <n v="0"/>
    <n v="0"/>
    <n v="7"/>
    <n v="0"/>
    <n v="0"/>
    <n v="0"/>
    <n v="7"/>
  </r>
  <r>
    <x v="22"/>
    <x v="46"/>
    <x v="1"/>
    <x v="5"/>
    <n v="1"/>
    <n v="0"/>
    <n v="0"/>
    <n v="0"/>
    <n v="0"/>
    <n v="1"/>
    <n v="0"/>
    <n v="0"/>
    <n v="0"/>
    <n v="1"/>
  </r>
  <r>
    <x v="22"/>
    <x v="46"/>
    <x v="1"/>
    <x v="2"/>
    <n v="1"/>
    <n v="0"/>
    <n v="0"/>
    <n v="0"/>
    <n v="0"/>
    <n v="1"/>
    <n v="0"/>
    <n v="0"/>
    <n v="0"/>
    <n v="1"/>
  </r>
  <r>
    <x v="22"/>
    <x v="46"/>
    <x v="1"/>
    <x v="4"/>
    <n v="1"/>
    <n v="0"/>
    <n v="0"/>
    <n v="0"/>
    <n v="0"/>
    <n v="1"/>
    <n v="0"/>
    <n v="0"/>
    <n v="0"/>
    <n v="1"/>
  </r>
  <r>
    <x v="22"/>
    <x v="47"/>
    <x v="0"/>
    <x v="0"/>
    <n v="11"/>
    <n v="0"/>
    <n v="0"/>
    <n v="0"/>
    <n v="0"/>
    <n v="11"/>
    <n v="0"/>
    <n v="0"/>
    <n v="0"/>
    <n v="11"/>
  </r>
  <r>
    <x v="22"/>
    <x v="47"/>
    <x v="0"/>
    <x v="5"/>
    <n v="4"/>
    <n v="0"/>
    <n v="0"/>
    <n v="0"/>
    <n v="0"/>
    <n v="4"/>
    <n v="0"/>
    <n v="0"/>
    <n v="0"/>
    <n v="4"/>
  </r>
  <r>
    <x v="22"/>
    <x v="47"/>
    <x v="0"/>
    <x v="2"/>
    <n v="2"/>
    <n v="0"/>
    <n v="0"/>
    <n v="0"/>
    <n v="0"/>
    <n v="2"/>
    <n v="0"/>
    <n v="0"/>
    <n v="0"/>
    <n v="2"/>
  </r>
  <r>
    <x v="22"/>
    <x v="47"/>
    <x v="0"/>
    <x v="4"/>
    <n v="1"/>
    <n v="0"/>
    <n v="0"/>
    <n v="0"/>
    <n v="0"/>
    <n v="1"/>
    <n v="0"/>
    <n v="0"/>
    <n v="0"/>
    <n v="1"/>
  </r>
  <r>
    <x v="22"/>
    <x v="47"/>
    <x v="1"/>
    <x v="0"/>
    <n v="5"/>
    <n v="0"/>
    <n v="0"/>
    <n v="0"/>
    <n v="0"/>
    <n v="5"/>
    <n v="0"/>
    <n v="0"/>
    <n v="0"/>
    <n v="5"/>
  </r>
  <r>
    <x v="22"/>
    <x v="47"/>
    <x v="1"/>
    <x v="3"/>
    <n v="1"/>
    <n v="0"/>
    <n v="0"/>
    <n v="0"/>
    <n v="0"/>
    <n v="1"/>
    <n v="0"/>
    <n v="0"/>
    <n v="0"/>
    <n v="1"/>
  </r>
  <r>
    <x v="22"/>
    <x v="47"/>
    <x v="1"/>
    <x v="4"/>
    <n v="3"/>
    <n v="0"/>
    <n v="0"/>
    <n v="0"/>
    <n v="0"/>
    <n v="3"/>
    <n v="0"/>
    <n v="0"/>
    <n v="0"/>
    <n v="3"/>
  </r>
  <r>
    <x v="22"/>
    <x v="48"/>
    <x v="0"/>
    <x v="0"/>
    <n v="16"/>
    <n v="1"/>
    <n v="0"/>
    <n v="1"/>
    <n v="1"/>
    <n v="16"/>
    <n v="1"/>
    <n v="0"/>
    <n v="0"/>
    <n v="17"/>
  </r>
  <r>
    <x v="22"/>
    <x v="48"/>
    <x v="0"/>
    <x v="1"/>
    <n v="2"/>
    <n v="0"/>
    <n v="0"/>
    <n v="0"/>
    <n v="0"/>
    <n v="2"/>
    <n v="0"/>
    <n v="0"/>
    <n v="0"/>
    <n v="2"/>
  </r>
  <r>
    <x v="22"/>
    <x v="48"/>
    <x v="0"/>
    <x v="3"/>
    <n v="1"/>
    <n v="0"/>
    <n v="0"/>
    <n v="0"/>
    <n v="0"/>
    <n v="1"/>
    <n v="0"/>
    <n v="0"/>
    <n v="0"/>
    <n v="1"/>
  </r>
  <r>
    <x v="22"/>
    <x v="48"/>
    <x v="1"/>
    <x v="0"/>
    <n v="11"/>
    <n v="0"/>
    <n v="0"/>
    <n v="0"/>
    <n v="0"/>
    <n v="11"/>
    <n v="0"/>
    <n v="0"/>
    <n v="0"/>
    <n v="11"/>
  </r>
  <r>
    <x v="22"/>
    <x v="48"/>
    <x v="1"/>
    <x v="5"/>
    <n v="1"/>
    <n v="0"/>
    <n v="0"/>
    <n v="0"/>
    <n v="0"/>
    <n v="1"/>
    <n v="0"/>
    <n v="0"/>
    <n v="0"/>
    <n v="1"/>
  </r>
  <r>
    <x v="22"/>
    <x v="48"/>
    <x v="1"/>
    <x v="1"/>
    <n v="1"/>
    <n v="0"/>
    <n v="0"/>
    <n v="0"/>
    <n v="0"/>
    <n v="1"/>
    <n v="0"/>
    <n v="0"/>
    <n v="0"/>
    <n v="1"/>
  </r>
  <r>
    <x v="22"/>
    <x v="48"/>
    <x v="1"/>
    <x v="3"/>
    <n v="1"/>
    <n v="0"/>
    <n v="0"/>
    <n v="0"/>
    <n v="0"/>
    <n v="1"/>
    <n v="0"/>
    <n v="0"/>
    <n v="0"/>
    <n v="1"/>
  </r>
  <r>
    <x v="22"/>
    <x v="49"/>
    <x v="0"/>
    <x v="0"/>
    <n v="10"/>
    <n v="0"/>
    <n v="0"/>
    <n v="0"/>
    <n v="0"/>
    <n v="10"/>
    <n v="0"/>
    <n v="0"/>
    <n v="0"/>
    <n v="10"/>
  </r>
  <r>
    <x v="22"/>
    <x v="49"/>
    <x v="0"/>
    <x v="5"/>
    <n v="2"/>
    <n v="0"/>
    <n v="0"/>
    <n v="0"/>
    <n v="0"/>
    <n v="2"/>
    <n v="0"/>
    <n v="0"/>
    <n v="0"/>
    <n v="2"/>
  </r>
  <r>
    <x v="22"/>
    <x v="49"/>
    <x v="0"/>
    <x v="1"/>
    <n v="2"/>
    <n v="0"/>
    <n v="0"/>
    <n v="0"/>
    <n v="0"/>
    <n v="2"/>
    <n v="0"/>
    <n v="0"/>
    <n v="0"/>
    <n v="2"/>
  </r>
  <r>
    <x v="22"/>
    <x v="49"/>
    <x v="0"/>
    <x v="3"/>
    <n v="1"/>
    <n v="0"/>
    <n v="0"/>
    <n v="0"/>
    <n v="0"/>
    <n v="1"/>
    <n v="0"/>
    <n v="0"/>
    <n v="0"/>
    <n v="1"/>
  </r>
  <r>
    <x v="22"/>
    <x v="49"/>
    <x v="0"/>
    <x v="2"/>
    <n v="1"/>
    <n v="0"/>
    <n v="0"/>
    <n v="0"/>
    <n v="0"/>
    <n v="1"/>
    <n v="0"/>
    <n v="0"/>
    <n v="0"/>
    <n v="1"/>
  </r>
  <r>
    <x v="22"/>
    <x v="49"/>
    <x v="0"/>
    <x v="4"/>
    <n v="1"/>
    <n v="0"/>
    <n v="0"/>
    <n v="0"/>
    <n v="0"/>
    <n v="1"/>
    <n v="0"/>
    <n v="0"/>
    <n v="0"/>
    <n v="1"/>
  </r>
  <r>
    <x v="22"/>
    <x v="49"/>
    <x v="1"/>
    <x v="0"/>
    <n v="6"/>
    <n v="0"/>
    <n v="0"/>
    <n v="0"/>
    <n v="0"/>
    <n v="6"/>
    <n v="0"/>
    <n v="0"/>
    <n v="0"/>
    <n v="6"/>
  </r>
  <r>
    <x v="22"/>
    <x v="49"/>
    <x v="1"/>
    <x v="1"/>
    <n v="1"/>
    <n v="0"/>
    <n v="0"/>
    <n v="0"/>
    <n v="0"/>
    <n v="1"/>
    <n v="0"/>
    <n v="0"/>
    <n v="0"/>
    <n v="1"/>
  </r>
  <r>
    <x v="22"/>
    <x v="49"/>
    <x v="1"/>
    <x v="3"/>
    <n v="1"/>
    <n v="0"/>
    <n v="0"/>
    <n v="0"/>
    <n v="0"/>
    <n v="1"/>
    <n v="0"/>
    <n v="0"/>
    <n v="0"/>
    <n v="1"/>
  </r>
  <r>
    <x v="22"/>
    <x v="165"/>
    <x v="0"/>
    <x v="0"/>
    <n v="22"/>
    <n v="1"/>
    <n v="0"/>
    <n v="0"/>
    <n v="1"/>
    <n v="22"/>
    <n v="0"/>
    <n v="1"/>
    <n v="0"/>
    <n v="23"/>
  </r>
  <r>
    <x v="22"/>
    <x v="165"/>
    <x v="0"/>
    <x v="5"/>
    <n v="2"/>
    <n v="0"/>
    <n v="0"/>
    <n v="0"/>
    <n v="0"/>
    <n v="2"/>
    <n v="0"/>
    <n v="0"/>
    <n v="0"/>
    <n v="2"/>
  </r>
  <r>
    <x v="22"/>
    <x v="165"/>
    <x v="0"/>
    <x v="3"/>
    <n v="1"/>
    <n v="0"/>
    <n v="0"/>
    <n v="0"/>
    <n v="0"/>
    <n v="1"/>
    <n v="0"/>
    <n v="0"/>
    <n v="0"/>
    <n v="1"/>
  </r>
  <r>
    <x v="22"/>
    <x v="165"/>
    <x v="1"/>
    <x v="0"/>
    <n v="6"/>
    <n v="0"/>
    <n v="0"/>
    <n v="0"/>
    <n v="0"/>
    <n v="6"/>
    <n v="0"/>
    <n v="0"/>
    <n v="0"/>
    <n v="6"/>
  </r>
  <r>
    <x v="22"/>
    <x v="165"/>
    <x v="1"/>
    <x v="5"/>
    <n v="1"/>
    <n v="0"/>
    <n v="0"/>
    <n v="0"/>
    <n v="0"/>
    <n v="1"/>
    <n v="0"/>
    <n v="0"/>
    <n v="0"/>
    <n v="1"/>
  </r>
  <r>
    <x v="22"/>
    <x v="165"/>
    <x v="1"/>
    <x v="3"/>
    <n v="1"/>
    <n v="0"/>
    <n v="0"/>
    <n v="0"/>
    <n v="0"/>
    <n v="1"/>
    <n v="0"/>
    <n v="0"/>
    <n v="0"/>
    <n v="1"/>
  </r>
  <r>
    <x v="22"/>
    <x v="50"/>
    <x v="0"/>
    <x v="0"/>
    <n v="13"/>
    <n v="0"/>
    <n v="0"/>
    <n v="0"/>
    <n v="0"/>
    <n v="13"/>
    <n v="0"/>
    <n v="0"/>
    <n v="0"/>
    <n v="13"/>
  </r>
  <r>
    <x v="22"/>
    <x v="50"/>
    <x v="0"/>
    <x v="5"/>
    <n v="1"/>
    <n v="0"/>
    <n v="0"/>
    <n v="0"/>
    <n v="0"/>
    <n v="1"/>
    <n v="0"/>
    <n v="0"/>
    <n v="0"/>
    <n v="1"/>
  </r>
  <r>
    <x v="22"/>
    <x v="50"/>
    <x v="0"/>
    <x v="1"/>
    <n v="1"/>
    <n v="0"/>
    <n v="0"/>
    <n v="0"/>
    <n v="0"/>
    <n v="1"/>
    <n v="0"/>
    <n v="0"/>
    <n v="0"/>
    <n v="1"/>
  </r>
  <r>
    <x v="22"/>
    <x v="50"/>
    <x v="0"/>
    <x v="3"/>
    <n v="2"/>
    <n v="0"/>
    <n v="0"/>
    <n v="0"/>
    <n v="0"/>
    <n v="2"/>
    <n v="0"/>
    <n v="0"/>
    <n v="0"/>
    <n v="2"/>
  </r>
  <r>
    <x v="22"/>
    <x v="50"/>
    <x v="0"/>
    <x v="2"/>
    <n v="1"/>
    <n v="0"/>
    <n v="0"/>
    <n v="0"/>
    <n v="0"/>
    <n v="1"/>
    <n v="0"/>
    <n v="0"/>
    <n v="0"/>
    <n v="1"/>
  </r>
  <r>
    <x v="22"/>
    <x v="50"/>
    <x v="0"/>
    <x v="4"/>
    <n v="2"/>
    <n v="0"/>
    <n v="0"/>
    <n v="0"/>
    <n v="0"/>
    <n v="2"/>
    <n v="0"/>
    <n v="0"/>
    <n v="0"/>
    <n v="2"/>
  </r>
  <r>
    <x v="22"/>
    <x v="50"/>
    <x v="1"/>
    <x v="0"/>
    <n v="9"/>
    <n v="1"/>
    <n v="0"/>
    <n v="1"/>
    <n v="1"/>
    <n v="9"/>
    <n v="1"/>
    <n v="0"/>
    <n v="0"/>
    <n v="10"/>
  </r>
  <r>
    <x v="22"/>
    <x v="50"/>
    <x v="1"/>
    <x v="4"/>
    <n v="1"/>
    <n v="0"/>
    <n v="0"/>
    <n v="0"/>
    <n v="0"/>
    <n v="1"/>
    <n v="0"/>
    <n v="0"/>
    <n v="0"/>
    <n v="1"/>
  </r>
  <r>
    <x v="22"/>
    <x v="51"/>
    <x v="0"/>
    <x v="0"/>
    <n v="19"/>
    <n v="0"/>
    <n v="1"/>
    <n v="1"/>
    <n v="1"/>
    <n v="19"/>
    <n v="0"/>
    <n v="1"/>
    <n v="0"/>
    <n v="20"/>
  </r>
  <r>
    <x v="22"/>
    <x v="51"/>
    <x v="0"/>
    <x v="5"/>
    <n v="2"/>
    <n v="0"/>
    <n v="0"/>
    <n v="0"/>
    <n v="0"/>
    <n v="2"/>
    <n v="0"/>
    <n v="0"/>
    <n v="0"/>
    <n v="2"/>
  </r>
  <r>
    <x v="22"/>
    <x v="51"/>
    <x v="0"/>
    <x v="1"/>
    <n v="1"/>
    <n v="0"/>
    <n v="0"/>
    <n v="0"/>
    <n v="0"/>
    <n v="1"/>
    <n v="0"/>
    <n v="0"/>
    <n v="0"/>
    <n v="1"/>
  </r>
  <r>
    <x v="22"/>
    <x v="51"/>
    <x v="0"/>
    <x v="3"/>
    <n v="2"/>
    <n v="0"/>
    <n v="0"/>
    <n v="0"/>
    <n v="0"/>
    <n v="2"/>
    <n v="0"/>
    <n v="0"/>
    <n v="0"/>
    <n v="2"/>
  </r>
  <r>
    <x v="22"/>
    <x v="51"/>
    <x v="0"/>
    <x v="2"/>
    <n v="1"/>
    <n v="0"/>
    <n v="0"/>
    <n v="0"/>
    <n v="0"/>
    <n v="1"/>
    <n v="0"/>
    <n v="0"/>
    <n v="0"/>
    <n v="1"/>
  </r>
  <r>
    <x v="22"/>
    <x v="51"/>
    <x v="0"/>
    <x v="4"/>
    <n v="3"/>
    <n v="0"/>
    <n v="0"/>
    <n v="0"/>
    <n v="0"/>
    <n v="3"/>
    <n v="0"/>
    <n v="0"/>
    <n v="0"/>
    <n v="3"/>
  </r>
  <r>
    <x v="22"/>
    <x v="51"/>
    <x v="1"/>
    <x v="0"/>
    <n v="8"/>
    <n v="0"/>
    <n v="0"/>
    <n v="0"/>
    <n v="0"/>
    <n v="8"/>
    <n v="0"/>
    <n v="0"/>
    <n v="0"/>
    <n v="8"/>
  </r>
  <r>
    <x v="22"/>
    <x v="51"/>
    <x v="1"/>
    <x v="5"/>
    <n v="2"/>
    <n v="0"/>
    <n v="0"/>
    <n v="0"/>
    <n v="0"/>
    <n v="2"/>
    <n v="0"/>
    <n v="0"/>
    <n v="0"/>
    <n v="2"/>
  </r>
  <r>
    <x v="22"/>
    <x v="51"/>
    <x v="1"/>
    <x v="3"/>
    <n v="1"/>
    <n v="0"/>
    <n v="0"/>
    <n v="0"/>
    <n v="0"/>
    <n v="1"/>
    <n v="0"/>
    <n v="0"/>
    <n v="0"/>
    <n v="1"/>
  </r>
  <r>
    <x v="22"/>
    <x v="51"/>
    <x v="1"/>
    <x v="4"/>
    <n v="1"/>
    <n v="0"/>
    <n v="0"/>
    <n v="0"/>
    <n v="0"/>
    <n v="1"/>
    <n v="0"/>
    <n v="0"/>
    <n v="0"/>
    <n v="1"/>
  </r>
  <r>
    <x v="22"/>
    <x v="52"/>
    <x v="0"/>
    <x v="0"/>
    <n v="14"/>
    <n v="1"/>
    <n v="0"/>
    <n v="0"/>
    <n v="1"/>
    <n v="14"/>
    <n v="0"/>
    <n v="1"/>
    <n v="0"/>
    <n v="15"/>
  </r>
  <r>
    <x v="22"/>
    <x v="52"/>
    <x v="0"/>
    <x v="5"/>
    <n v="3"/>
    <n v="0"/>
    <n v="0"/>
    <n v="0"/>
    <n v="0"/>
    <n v="3"/>
    <n v="0"/>
    <n v="0"/>
    <n v="0"/>
    <n v="3"/>
  </r>
  <r>
    <x v="22"/>
    <x v="52"/>
    <x v="0"/>
    <x v="1"/>
    <n v="4"/>
    <n v="0"/>
    <n v="0"/>
    <n v="0"/>
    <n v="1"/>
    <n v="3"/>
    <n v="0"/>
    <n v="0"/>
    <n v="1"/>
    <n v="4"/>
  </r>
  <r>
    <x v="22"/>
    <x v="52"/>
    <x v="0"/>
    <x v="3"/>
    <n v="3"/>
    <n v="0"/>
    <n v="0"/>
    <n v="0"/>
    <n v="0"/>
    <n v="3"/>
    <n v="0"/>
    <n v="0"/>
    <n v="0"/>
    <n v="3"/>
  </r>
  <r>
    <x v="22"/>
    <x v="52"/>
    <x v="0"/>
    <x v="4"/>
    <n v="1"/>
    <n v="0"/>
    <n v="0"/>
    <n v="0"/>
    <n v="0"/>
    <n v="1"/>
    <n v="0"/>
    <n v="0"/>
    <n v="0"/>
    <n v="1"/>
  </r>
  <r>
    <x v="22"/>
    <x v="52"/>
    <x v="1"/>
    <x v="0"/>
    <n v="13"/>
    <n v="0"/>
    <n v="0"/>
    <n v="0"/>
    <n v="0"/>
    <n v="13"/>
    <n v="0"/>
    <n v="0"/>
    <n v="0"/>
    <n v="13"/>
  </r>
  <r>
    <x v="22"/>
    <x v="52"/>
    <x v="1"/>
    <x v="5"/>
    <n v="1"/>
    <n v="0"/>
    <n v="0"/>
    <n v="0"/>
    <n v="0"/>
    <n v="1"/>
    <n v="0"/>
    <n v="0"/>
    <n v="0"/>
    <n v="1"/>
  </r>
  <r>
    <x v="22"/>
    <x v="52"/>
    <x v="1"/>
    <x v="3"/>
    <n v="1"/>
    <n v="0"/>
    <n v="0"/>
    <n v="0"/>
    <n v="0"/>
    <n v="1"/>
    <n v="0"/>
    <n v="0"/>
    <n v="0"/>
    <n v="1"/>
  </r>
  <r>
    <x v="22"/>
    <x v="52"/>
    <x v="1"/>
    <x v="4"/>
    <n v="4"/>
    <n v="0"/>
    <n v="0"/>
    <n v="0"/>
    <n v="0"/>
    <n v="4"/>
    <n v="0"/>
    <n v="0"/>
    <n v="0"/>
    <n v="4"/>
  </r>
  <r>
    <x v="22"/>
    <x v="166"/>
    <x v="0"/>
    <x v="0"/>
    <n v="15"/>
    <n v="0"/>
    <n v="0"/>
    <n v="0"/>
    <n v="0"/>
    <n v="15"/>
    <n v="0"/>
    <n v="0"/>
    <n v="0"/>
    <n v="15"/>
  </r>
  <r>
    <x v="22"/>
    <x v="166"/>
    <x v="0"/>
    <x v="5"/>
    <n v="3"/>
    <n v="0"/>
    <n v="0"/>
    <n v="0"/>
    <n v="0"/>
    <n v="3"/>
    <n v="0"/>
    <n v="0"/>
    <n v="0"/>
    <n v="3"/>
  </r>
  <r>
    <x v="22"/>
    <x v="166"/>
    <x v="0"/>
    <x v="1"/>
    <n v="3"/>
    <n v="0"/>
    <n v="0"/>
    <n v="0"/>
    <n v="0"/>
    <n v="3"/>
    <n v="0"/>
    <n v="0"/>
    <n v="0"/>
    <n v="3"/>
  </r>
  <r>
    <x v="22"/>
    <x v="166"/>
    <x v="0"/>
    <x v="3"/>
    <n v="1"/>
    <n v="0"/>
    <n v="0"/>
    <n v="0"/>
    <n v="0"/>
    <n v="1"/>
    <n v="0"/>
    <n v="0"/>
    <n v="0"/>
    <n v="1"/>
  </r>
  <r>
    <x v="22"/>
    <x v="166"/>
    <x v="0"/>
    <x v="2"/>
    <n v="1"/>
    <n v="0"/>
    <n v="0"/>
    <n v="0"/>
    <n v="0"/>
    <n v="1"/>
    <n v="0"/>
    <n v="0"/>
    <n v="0"/>
    <n v="1"/>
  </r>
  <r>
    <x v="22"/>
    <x v="166"/>
    <x v="0"/>
    <x v="4"/>
    <n v="4"/>
    <n v="0"/>
    <n v="0"/>
    <n v="0"/>
    <n v="0"/>
    <n v="4"/>
    <n v="0"/>
    <n v="0"/>
    <n v="0"/>
    <n v="4"/>
  </r>
  <r>
    <x v="22"/>
    <x v="166"/>
    <x v="1"/>
    <x v="0"/>
    <n v="9"/>
    <n v="0"/>
    <n v="0"/>
    <n v="0"/>
    <n v="0"/>
    <n v="9"/>
    <n v="0"/>
    <n v="0"/>
    <n v="0"/>
    <n v="9"/>
  </r>
  <r>
    <x v="22"/>
    <x v="166"/>
    <x v="1"/>
    <x v="5"/>
    <n v="2"/>
    <n v="0"/>
    <n v="0"/>
    <n v="0"/>
    <n v="0"/>
    <n v="2"/>
    <n v="0"/>
    <n v="0"/>
    <n v="0"/>
    <n v="2"/>
  </r>
  <r>
    <x v="22"/>
    <x v="166"/>
    <x v="1"/>
    <x v="4"/>
    <n v="1"/>
    <n v="0"/>
    <n v="0"/>
    <n v="0"/>
    <n v="0"/>
    <n v="1"/>
    <n v="0"/>
    <n v="0"/>
    <n v="0"/>
    <n v="1"/>
  </r>
  <r>
    <x v="22"/>
    <x v="53"/>
    <x v="0"/>
    <x v="0"/>
    <n v="20"/>
    <n v="1"/>
    <n v="0"/>
    <n v="1"/>
    <n v="1"/>
    <n v="20"/>
    <n v="1"/>
    <n v="0"/>
    <n v="0"/>
    <n v="21"/>
  </r>
  <r>
    <x v="22"/>
    <x v="53"/>
    <x v="0"/>
    <x v="5"/>
    <n v="3"/>
    <n v="1"/>
    <n v="0"/>
    <n v="1"/>
    <n v="1"/>
    <n v="3"/>
    <n v="1"/>
    <n v="0"/>
    <n v="0"/>
    <n v="4"/>
  </r>
  <r>
    <x v="22"/>
    <x v="53"/>
    <x v="0"/>
    <x v="1"/>
    <n v="2"/>
    <n v="0"/>
    <n v="0"/>
    <n v="0"/>
    <n v="0"/>
    <n v="2"/>
    <n v="0"/>
    <n v="0"/>
    <n v="0"/>
    <n v="2"/>
  </r>
  <r>
    <x v="22"/>
    <x v="53"/>
    <x v="0"/>
    <x v="2"/>
    <n v="2"/>
    <n v="0"/>
    <n v="0"/>
    <n v="0"/>
    <n v="0"/>
    <n v="2"/>
    <n v="0"/>
    <n v="0"/>
    <n v="0"/>
    <n v="2"/>
  </r>
  <r>
    <x v="22"/>
    <x v="53"/>
    <x v="0"/>
    <x v="4"/>
    <n v="3"/>
    <n v="0"/>
    <n v="0"/>
    <n v="0"/>
    <n v="0"/>
    <n v="3"/>
    <n v="0"/>
    <n v="0"/>
    <n v="0"/>
    <n v="3"/>
  </r>
  <r>
    <x v="22"/>
    <x v="53"/>
    <x v="1"/>
    <x v="0"/>
    <n v="9"/>
    <n v="0"/>
    <n v="0"/>
    <n v="0"/>
    <n v="0"/>
    <n v="9"/>
    <n v="0"/>
    <n v="0"/>
    <n v="0"/>
    <n v="9"/>
  </r>
  <r>
    <x v="22"/>
    <x v="53"/>
    <x v="1"/>
    <x v="5"/>
    <n v="1"/>
    <n v="0"/>
    <n v="0"/>
    <n v="0"/>
    <n v="0"/>
    <n v="1"/>
    <n v="0"/>
    <n v="0"/>
    <n v="0"/>
    <n v="1"/>
  </r>
  <r>
    <x v="22"/>
    <x v="53"/>
    <x v="1"/>
    <x v="1"/>
    <n v="1"/>
    <n v="0"/>
    <n v="0"/>
    <n v="0"/>
    <n v="0"/>
    <n v="1"/>
    <n v="0"/>
    <n v="0"/>
    <n v="0"/>
    <n v="1"/>
  </r>
  <r>
    <x v="22"/>
    <x v="53"/>
    <x v="1"/>
    <x v="3"/>
    <n v="1"/>
    <n v="0"/>
    <n v="0"/>
    <n v="0"/>
    <n v="0"/>
    <n v="1"/>
    <n v="0"/>
    <n v="0"/>
    <n v="0"/>
    <n v="1"/>
  </r>
  <r>
    <x v="22"/>
    <x v="53"/>
    <x v="1"/>
    <x v="2"/>
    <n v="1"/>
    <n v="0"/>
    <n v="0"/>
    <n v="0"/>
    <n v="0"/>
    <n v="1"/>
    <n v="0"/>
    <n v="0"/>
    <n v="0"/>
    <n v="1"/>
  </r>
  <r>
    <x v="22"/>
    <x v="53"/>
    <x v="1"/>
    <x v="4"/>
    <n v="1"/>
    <n v="0"/>
    <n v="0"/>
    <n v="0"/>
    <n v="0"/>
    <n v="1"/>
    <n v="0"/>
    <n v="0"/>
    <n v="0"/>
    <n v="1"/>
  </r>
  <r>
    <x v="22"/>
    <x v="54"/>
    <x v="0"/>
    <x v="0"/>
    <n v="17"/>
    <n v="0"/>
    <n v="0"/>
    <n v="0"/>
    <n v="0"/>
    <n v="17"/>
    <n v="0"/>
    <n v="0"/>
    <n v="0"/>
    <n v="17"/>
  </r>
  <r>
    <x v="22"/>
    <x v="54"/>
    <x v="0"/>
    <x v="5"/>
    <n v="6"/>
    <n v="1"/>
    <n v="0"/>
    <n v="1"/>
    <n v="1"/>
    <n v="6"/>
    <n v="1"/>
    <n v="0"/>
    <n v="0"/>
    <n v="7"/>
  </r>
  <r>
    <x v="22"/>
    <x v="54"/>
    <x v="0"/>
    <x v="1"/>
    <n v="2"/>
    <n v="0"/>
    <n v="0"/>
    <n v="0"/>
    <n v="0"/>
    <n v="2"/>
    <n v="0"/>
    <n v="0"/>
    <n v="0"/>
    <n v="2"/>
  </r>
  <r>
    <x v="22"/>
    <x v="54"/>
    <x v="0"/>
    <x v="3"/>
    <n v="1"/>
    <n v="0"/>
    <n v="0"/>
    <n v="0"/>
    <n v="0"/>
    <n v="1"/>
    <n v="0"/>
    <n v="0"/>
    <n v="0"/>
    <n v="1"/>
  </r>
  <r>
    <x v="22"/>
    <x v="54"/>
    <x v="0"/>
    <x v="2"/>
    <n v="1"/>
    <n v="0"/>
    <n v="0"/>
    <n v="0"/>
    <n v="0"/>
    <n v="1"/>
    <n v="0"/>
    <n v="0"/>
    <n v="0"/>
    <n v="1"/>
  </r>
  <r>
    <x v="22"/>
    <x v="54"/>
    <x v="1"/>
    <x v="0"/>
    <n v="8"/>
    <n v="0"/>
    <n v="0"/>
    <n v="0"/>
    <n v="0"/>
    <n v="8"/>
    <n v="0"/>
    <n v="0"/>
    <n v="0"/>
    <n v="8"/>
  </r>
  <r>
    <x v="22"/>
    <x v="54"/>
    <x v="1"/>
    <x v="5"/>
    <n v="2"/>
    <n v="0"/>
    <n v="0"/>
    <n v="0"/>
    <n v="0"/>
    <n v="2"/>
    <n v="0"/>
    <n v="0"/>
    <n v="0"/>
    <n v="2"/>
  </r>
  <r>
    <x v="22"/>
    <x v="54"/>
    <x v="1"/>
    <x v="1"/>
    <n v="2"/>
    <n v="0"/>
    <n v="0"/>
    <n v="0"/>
    <n v="0"/>
    <n v="2"/>
    <n v="0"/>
    <n v="0"/>
    <n v="0"/>
    <n v="2"/>
  </r>
  <r>
    <x v="22"/>
    <x v="54"/>
    <x v="1"/>
    <x v="4"/>
    <n v="1"/>
    <n v="0"/>
    <n v="0"/>
    <n v="0"/>
    <n v="0"/>
    <n v="1"/>
    <n v="0"/>
    <n v="0"/>
    <n v="0"/>
    <n v="1"/>
  </r>
  <r>
    <x v="22"/>
    <x v="55"/>
    <x v="0"/>
    <x v="0"/>
    <n v="17"/>
    <n v="2"/>
    <n v="0"/>
    <n v="1"/>
    <n v="2"/>
    <n v="17"/>
    <n v="1"/>
    <n v="1"/>
    <n v="0"/>
    <n v="19"/>
  </r>
  <r>
    <x v="22"/>
    <x v="55"/>
    <x v="0"/>
    <x v="5"/>
    <n v="3"/>
    <n v="0"/>
    <n v="0"/>
    <n v="0"/>
    <n v="0"/>
    <n v="3"/>
    <n v="0"/>
    <n v="0"/>
    <n v="0"/>
    <n v="3"/>
  </r>
  <r>
    <x v="22"/>
    <x v="55"/>
    <x v="0"/>
    <x v="1"/>
    <n v="1"/>
    <n v="0"/>
    <n v="0"/>
    <n v="0"/>
    <n v="0"/>
    <n v="1"/>
    <n v="0"/>
    <n v="0"/>
    <n v="0"/>
    <n v="1"/>
  </r>
  <r>
    <x v="22"/>
    <x v="55"/>
    <x v="0"/>
    <x v="2"/>
    <n v="1"/>
    <n v="0"/>
    <n v="0"/>
    <n v="0"/>
    <n v="0"/>
    <n v="1"/>
    <n v="0"/>
    <n v="0"/>
    <n v="0"/>
    <n v="1"/>
  </r>
  <r>
    <x v="22"/>
    <x v="55"/>
    <x v="1"/>
    <x v="0"/>
    <n v="6"/>
    <n v="0"/>
    <n v="0"/>
    <n v="0"/>
    <n v="0"/>
    <n v="6"/>
    <n v="0"/>
    <n v="0"/>
    <n v="0"/>
    <n v="6"/>
  </r>
  <r>
    <x v="22"/>
    <x v="55"/>
    <x v="1"/>
    <x v="1"/>
    <n v="1"/>
    <n v="0"/>
    <n v="0"/>
    <n v="0"/>
    <n v="0"/>
    <n v="1"/>
    <n v="0"/>
    <n v="0"/>
    <n v="0"/>
    <n v="1"/>
  </r>
  <r>
    <x v="22"/>
    <x v="55"/>
    <x v="1"/>
    <x v="3"/>
    <n v="2"/>
    <n v="0"/>
    <n v="0"/>
    <n v="0"/>
    <n v="0"/>
    <n v="2"/>
    <n v="0"/>
    <n v="0"/>
    <n v="0"/>
    <n v="2"/>
  </r>
  <r>
    <x v="22"/>
    <x v="55"/>
    <x v="1"/>
    <x v="4"/>
    <n v="1"/>
    <n v="0"/>
    <n v="0"/>
    <n v="0"/>
    <n v="0"/>
    <n v="1"/>
    <n v="0"/>
    <n v="0"/>
    <n v="0"/>
    <n v="1"/>
  </r>
  <r>
    <x v="22"/>
    <x v="56"/>
    <x v="0"/>
    <x v="0"/>
    <n v="12"/>
    <n v="0"/>
    <n v="0"/>
    <n v="0"/>
    <n v="0"/>
    <n v="12"/>
    <n v="0"/>
    <n v="0"/>
    <n v="0"/>
    <n v="12"/>
  </r>
  <r>
    <x v="22"/>
    <x v="56"/>
    <x v="0"/>
    <x v="5"/>
    <n v="2"/>
    <n v="0"/>
    <n v="0"/>
    <n v="0"/>
    <n v="0"/>
    <n v="2"/>
    <n v="0"/>
    <n v="0"/>
    <n v="0"/>
    <n v="2"/>
  </r>
  <r>
    <x v="22"/>
    <x v="56"/>
    <x v="0"/>
    <x v="1"/>
    <n v="1"/>
    <n v="0"/>
    <n v="0"/>
    <n v="0"/>
    <n v="0"/>
    <n v="1"/>
    <n v="0"/>
    <n v="0"/>
    <n v="0"/>
    <n v="1"/>
  </r>
  <r>
    <x v="22"/>
    <x v="56"/>
    <x v="0"/>
    <x v="4"/>
    <n v="3"/>
    <n v="0"/>
    <n v="0"/>
    <n v="0"/>
    <n v="0"/>
    <n v="3"/>
    <n v="0"/>
    <n v="0"/>
    <n v="0"/>
    <n v="3"/>
  </r>
  <r>
    <x v="22"/>
    <x v="56"/>
    <x v="1"/>
    <x v="0"/>
    <n v="7"/>
    <n v="0"/>
    <n v="0"/>
    <n v="0"/>
    <n v="0"/>
    <n v="7"/>
    <n v="0"/>
    <n v="0"/>
    <n v="0"/>
    <n v="7"/>
  </r>
  <r>
    <x v="22"/>
    <x v="56"/>
    <x v="1"/>
    <x v="5"/>
    <n v="1"/>
    <n v="1"/>
    <n v="0"/>
    <n v="1"/>
    <n v="1"/>
    <n v="1"/>
    <n v="1"/>
    <n v="0"/>
    <n v="0"/>
    <n v="2"/>
  </r>
  <r>
    <x v="22"/>
    <x v="56"/>
    <x v="1"/>
    <x v="3"/>
    <n v="2"/>
    <n v="0"/>
    <n v="0"/>
    <n v="0"/>
    <n v="0"/>
    <n v="2"/>
    <n v="0"/>
    <n v="0"/>
    <n v="0"/>
    <n v="2"/>
  </r>
  <r>
    <x v="22"/>
    <x v="56"/>
    <x v="1"/>
    <x v="4"/>
    <n v="1"/>
    <n v="0"/>
    <n v="0"/>
    <n v="0"/>
    <n v="0"/>
    <n v="1"/>
    <n v="0"/>
    <n v="0"/>
    <n v="0"/>
    <n v="1"/>
  </r>
  <r>
    <x v="22"/>
    <x v="57"/>
    <x v="0"/>
    <x v="0"/>
    <n v="15"/>
    <n v="0"/>
    <n v="0"/>
    <n v="0"/>
    <n v="0"/>
    <n v="15"/>
    <n v="0"/>
    <n v="0"/>
    <n v="0"/>
    <n v="15"/>
  </r>
  <r>
    <x v="22"/>
    <x v="57"/>
    <x v="0"/>
    <x v="5"/>
    <n v="1"/>
    <n v="0"/>
    <n v="0"/>
    <n v="0"/>
    <n v="0"/>
    <n v="1"/>
    <n v="0"/>
    <n v="0"/>
    <n v="0"/>
    <n v="1"/>
  </r>
  <r>
    <x v="22"/>
    <x v="57"/>
    <x v="0"/>
    <x v="3"/>
    <n v="1"/>
    <n v="0"/>
    <n v="0"/>
    <n v="0"/>
    <n v="0"/>
    <n v="1"/>
    <n v="0"/>
    <n v="0"/>
    <n v="0"/>
    <n v="1"/>
  </r>
  <r>
    <x v="22"/>
    <x v="57"/>
    <x v="0"/>
    <x v="4"/>
    <n v="2"/>
    <n v="0"/>
    <n v="0"/>
    <n v="0"/>
    <n v="0"/>
    <n v="2"/>
    <n v="0"/>
    <n v="0"/>
    <n v="0"/>
    <n v="2"/>
  </r>
  <r>
    <x v="22"/>
    <x v="57"/>
    <x v="1"/>
    <x v="0"/>
    <n v="5"/>
    <n v="0"/>
    <n v="1"/>
    <n v="1"/>
    <n v="1"/>
    <n v="5"/>
    <n v="0"/>
    <n v="1"/>
    <n v="0"/>
    <n v="6"/>
  </r>
  <r>
    <x v="22"/>
    <x v="57"/>
    <x v="1"/>
    <x v="5"/>
    <n v="1"/>
    <n v="0"/>
    <n v="0"/>
    <n v="0"/>
    <n v="0"/>
    <n v="1"/>
    <n v="0"/>
    <n v="0"/>
    <n v="0"/>
    <n v="1"/>
  </r>
  <r>
    <x v="22"/>
    <x v="57"/>
    <x v="1"/>
    <x v="3"/>
    <n v="1"/>
    <n v="0"/>
    <n v="0"/>
    <n v="0"/>
    <n v="0"/>
    <n v="1"/>
    <n v="0"/>
    <n v="0"/>
    <n v="0"/>
    <n v="1"/>
  </r>
  <r>
    <x v="22"/>
    <x v="58"/>
    <x v="0"/>
    <x v="0"/>
    <n v="24"/>
    <n v="1"/>
    <n v="0"/>
    <n v="0"/>
    <n v="1"/>
    <n v="24"/>
    <n v="1"/>
    <n v="0"/>
    <n v="0"/>
    <n v="25"/>
  </r>
  <r>
    <x v="22"/>
    <x v="58"/>
    <x v="0"/>
    <x v="1"/>
    <n v="2"/>
    <n v="0"/>
    <n v="0"/>
    <n v="0"/>
    <n v="0"/>
    <n v="2"/>
    <n v="0"/>
    <n v="0"/>
    <n v="0"/>
    <n v="2"/>
  </r>
  <r>
    <x v="22"/>
    <x v="58"/>
    <x v="1"/>
    <x v="0"/>
    <n v="7"/>
    <n v="2"/>
    <n v="0"/>
    <n v="0"/>
    <n v="2"/>
    <n v="7"/>
    <n v="2"/>
    <n v="0"/>
    <n v="0"/>
    <n v="9"/>
  </r>
  <r>
    <x v="22"/>
    <x v="58"/>
    <x v="1"/>
    <x v="5"/>
    <n v="1"/>
    <n v="0"/>
    <n v="0"/>
    <n v="0"/>
    <n v="0"/>
    <n v="1"/>
    <n v="0"/>
    <n v="0"/>
    <n v="0"/>
    <n v="1"/>
  </r>
  <r>
    <x v="22"/>
    <x v="58"/>
    <x v="1"/>
    <x v="1"/>
    <n v="0"/>
    <n v="0"/>
    <n v="1"/>
    <n v="1"/>
    <n v="1"/>
    <n v="0"/>
    <n v="0"/>
    <n v="1"/>
    <n v="0"/>
    <n v="1"/>
  </r>
  <r>
    <x v="22"/>
    <x v="59"/>
    <x v="0"/>
    <x v="0"/>
    <n v="5"/>
    <n v="0"/>
    <n v="0"/>
    <n v="0"/>
    <n v="0"/>
    <n v="5"/>
    <n v="0"/>
    <n v="0"/>
    <n v="0"/>
    <n v="5"/>
  </r>
  <r>
    <x v="22"/>
    <x v="59"/>
    <x v="0"/>
    <x v="5"/>
    <n v="1"/>
    <n v="0"/>
    <n v="0"/>
    <n v="0"/>
    <n v="0"/>
    <n v="1"/>
    <n v="0"/>
    <n v="0"/>
    <n v="0"/>
    <n v="1"/>
  </r>
  <r>
    <x v="22"/>
    <x v="59"/>
    <x v="0"/>
    <x v="1"/>
    <n v="1"/>
    <n v="1"/>
    <n v="0"/>
    <n v="1"/>
    <n v="1"/>
    <n v="1"/>
    <n v="1"/>
    <n v="0"/>
    <n v="0"/>
    <n v="2"/>
  </r>
  <r>
    <x v="22"/>
    <x v="59"/>
    <x v="1"/>
    <x v="0"/>
    <n v="6"/>
    <n v="0"/>
    <n v="0"/>
    <n v="0"/>
    <n v="0"/>
    <n v="6"/>
    <n v="0"/>
    <n v="0"/>
    <n v="0"/>
    <n v="6"/>
  </r>
  <r>
    <x v="22"/>
    <x v="59"/>
    <x v="1"/>
    <x v="4"/>
    <n v="1"/>
    <n v="0"/>
    <n v="0"/>
    <n v="0"/>
    <n v="0"/>
    <n v="1"/>
    <n v="0"/>
    <n v="0"/>
    <n v="0"/>
    <n v="1"/>
  </r>
  <r>
    <x v="22"/>
    <x v="60"/>
    <x v="0"/>
    <x v="0"/>
    <n v="10"/>
    <n v="2"/>
    <n v="0"/>
    <n v="1"/>
    <n v="2"/>
    <n v="10"/>
    <n v="2"/>
    <n v="0"/>
    <n v="0"/>
    <n v="12"/>
  </r>
  <r>
    <x v="22"/>
    <x v="60"/>
    <x v="0"/>
    <x v="5"/>
    <n v="1"/>
    <n v="0"/>
    <n v="0"/>
    <n v="0"/>
    <n v="0"/>
    <n v="1"/>
    <n v="0"/>
    <n v="0"/>
    <n v="0"/>
    <n v="1"/>
  </r>
  <r>
    <x v="22"/>
    <x v="60"/>
    <x v="0"/>
    <x v="3"/>
    <n v="2"/>
    <n v="0"/>
    <n v="0"/>
    <n v="0"/>
    <n v="0"/>
    <n v="1"/>
    <n v="0"/>
    <n v="1"/>
    <n v="0"/>
    <n v="2"/>
  </r>
  <r>
    <x v="22"/>
    <x v="60"/>
    <x v="0"/>
    <x v="4"/>
    <n v="2"/>
    <n v="0"/>
    <n v="1"/>
    <n v="1"/>
    <n v="1"/>
    <n v="2"/>
    <n v="0"/>
    <n v="1"/>
    <n v="0"/>
    <n v="3"/>
  </r>
  <r>
    <x v="22"/>
    <x v="60"/>
    <x v="1"/>
    <x v="0"/>
    <n v="0"/>
    <n v="1"/>
    <n v="0"/>
    <n v="0"/>
    <n v="1"/>
    <n v="0"/>
    <n v="1"/>
    <n v="0"/>
    <n v="0"/>
    <n v="1"/>
  </r>
  <r>
    <x v="22"/>
    <x v="60"/>
    <x v="1"/>
    <x v="5"/>
    <n v="1"/>
    <n v="0"/>
    <n v="0"/>
    <n v="0"/>
    <n v="0"/>
    <n v="1"/>
    <n v="0"/>
    <n v="0"/>
    <n v="0"/>
    <n v="1"/>
  </r>
  <r>
    <x v="22"/>
    <x v="60"/>
    <x v="1"/>
    <x v="1"/>
    <n v="1"/>
    <n v="0"/>
    <n v="0"/>
    <n v="0"/>
    <n v="0"/>
    <n v="1"/>
    <n v="0"/>
    <n v="0"/>
    <n v="0"/>
    <n v="1"/>
  </r>
  <r>
    <x v="22"/>
    <x v="60"/>
    <x v="1"/>
    <x v="4"/>
    <n v="0"/>
    <n v="0"/>
    <n v="1"/>
    <n v="1"/>
    <n v="1"/>
    <n v="0"/>
    <n v="0"/>
    <n v="1"/>
    <n v="0"/>
    <n v="1"/>
  </r>
  <r>
    <x v="22"/>
    <x v="61"/>
    <x v="0"/>
    <x v="0"/>
    <n v="10"/>
    <n v="1"/>
    <n v="0"/>
    <n v="0"/>
    <n v="1"/>
    <n v="10"/>
    <n v="1"/>
    <n v="0"/>
    <n v="0"/>
    <n v="11"/>
  </r>
  <r>
    <x v="22"/>
    <x v="61"/>
    <x v="0"/>
    <x v="3"/>
    <n v="1"/>
    <n v="0"/>
    <n v="0"/>
    <n v="0"/>
    <n v="0"/>
    <n v="1"/>
    <n v="0"/>
    <n v="0"/>
    <n v="0"/>
    <n v="1"/>
  </r>
  <r>
    <x v="22"/>
    <x v="61"/>
    <x v="1"/>
    <x v="0"/>
    <n v="4"/>
    <n v="0"/>
    <n v="0"/>
    <n v="0"/>
    <n v="0"/>
    <n v="4"/>
    <n v="0"/>
    <n v="0"/>
    <n v="0"/>
    <n v="4"/>
  </r>
  <r>
    <x v="22"/>
    <x v="61"/>
    <x v="1"/>
    <x v="1"/>
    <n v="1"/>
    <n v="0"/>
    <n v="0"/>
    <n v="0"/>
    <n v="0"/>
    <n v="1"/>
    <n v="0"/>
    <n v="0"/>
    <n v="0"/>
    <n v="1"/>
  </r>
  <r>
    <x v="22"/>
    <x v="62"/>
    <x v="0"/>
    <x v="0"/>
    <n v="14"/>
    <n v="3"/>
    <n v="0"/>
    <n v="0"/>
    <n v="3"/>
    <n v="14"/>
    <n v="3"/>
    <n v="0"/>
    <n v="0"/>
    <n v="17"/>
  </r>
  <r>
    <x v="22"/>
    <x v="62"/>
    <x v="0"/>
    <x v="5"/>
    <n v="1"/>
    <n v="0"/>
    <n v="0"/>
    <n v="0"/>
    <n v="0"/>
    <n v="1"/>
    <n v="0"/>
    <n v="0"/>
    <n v="0"/>
    <n v="1"/>
  </r>
  <r>
    <x v="22"/>
    <x v="62"/>
    <x v="0"/>
    <x v="3"/>
    <n v="1"/>
    <n v="0"/>
    <n v="0"/>
    <n v="0"/>
    <n v="0"/>
    <n v="1"/>
    <n v="0"/>
    <n v="0"/>
    <n v="0"/>
    <n v="1"/>
  </r>
  <r>
    <x v="22"/>
    <x v="62"/>
    <x v="0"/>
    <x v="4"/>
    <n v="1"/>
    <n v="0"/>
    <n v="0"/>
    <n v="0"/>
    <n v="0"/>
    <n v="1"/>
    <n v="0"/>
    <n v="0"/>
    <n v="0"/>
    <n v="1"/>
  </r>
  <r>
    <x v="22"/>
    <x v="62"/>
    <x v="1"/>
    <x v="0"/>
    <n v="7"/>
    <n v="0"/>
    <n v="0"/>
    <n v="0"/>
    <n v="0"/>
    <n v="7"/>
    <n v="0"/>
    <n v="0"/>
    <n v="0"/>
    <n v="7"/>
  </r>
  <r>
    <x v="22"/>
    <x v="62"/>
    <x v="1"/>
    <x v="4"/>
    <n v="1"/>
    <n v="0"/>
    <n v="0"/>
    <n v="0"/>
    <n v="0"/>
    <n v="1"/>
    <n v="0"/>
    <n v="0"/>
    <n v="0"/>
    <n v="1"/>
  </r>
  <r>
    <x v="22"/>
    <x v="63"/>
    <x v="0"/>
    <x v="0"/>
    <n v="11"/>
    <n v="1"/>
    <n v="0"/>
    <n v="0"/>
    <n v="1"/>
    <n v="11"/>
    <n v="1"/>
    <n v="0"/>
    <n v="0"/>
    <n v="12"/>
  </r>
  <r>
    <x v="22"/>
    <x v="63"/>
    <x v="0"/>
    <x v="5"/>
    <n v="0"/>
    <n v="0"/>
    <n v="1"/>
    <n v="1"/>
    <n v="1"/>
    <n v="0"/>
    <n v="0"/>
    <n v="1"/>
    <n v="0"/>
    <n v="1"/>
  </r>
  <r>
    <x v="22"/>
    <x v="63"/>
    <x v="1"/>
    <x v="0"/>
    <n v="4"/>
    <n v="2"/>
    <n v="0"/>
    <n v="0"/>
    <n v="2"/>
    <n v="4"/>
    <n v="2"/>
    <n v="0"/>
    <n v="0"/>
    <n v="6"/>
  </r>
  <r>
    <x v="22"/>
    <x v="63"/>
    <x v="1"/>
    <x v="4"/>
    <n v="1"/>
    <n v="0"/>
    <n v="0"/>
    <n v="0"/>
    <n v="0"/>
    <n v="1"/>
    <n v="0"/>
    <n v="0"/>
    <n v="0"/>
    <n v="1"/>
  </r>
  <r>
    <x v="22"/>
    <x v="64"/>
    <x v="0"/>
    <x v="0"/>
    <n v="12"/>
    <n v="2"/>
    <n v="2"/>
    <n v="1"/>
    <n v="4"/>
    <n v="12"/>
    <n v="2"/>
    <n v="2"/>
    <n v="0"/>
    <n v="16"/>
  </r>
  <r>
    <x v="22"/>
    <x v="64"/>
    <x v="0"/>
    <x v="3"/>
    <n v="1"/>
    <n v="0"/>
    <n v="0"/>
    <n v="0"/>
    <n v="0"/>
    <n v="1"/>
    <n v="0"/>
    <n v="0"/>
    <n v="0"/>
    <n v="1"/>
  </r>
  <r>
    <x v="22"/>
    <x v="64"/>
    <x v="0"/>
    <x v="4"/>
    <n v="1"/>
    <n v="0"/>
    <n v="0"/>
    <n v="0"/>
    <n v="0"/>
    <n v="1"/>
    <n v="0"/>
    <n v="0"/>
    <n v="0"/>
    <n v="1"/>
  </r>
  <r>
    <x v="22"/>
    <x v="64"/>
    <x v="1"/>
    <x v="0"/>
    <n v="4"/>
    <n v="2"/>
    <n v="0"/>
    <n v="0"/>
    <n v="2"/>
    <n v="4"/>
    <n v="2"/>
    <n v="0"/>
    <n v="0"/>
    <n v="6"/>
  </r>
  <r>
    <x v="22"/>
    <x v="64"/>
    <x v="1"/>
    <x v="5"/>
    <n v="1"/>
    <n v="0"/>
    <n v="0"/>
    <n v="0"/>
    <n v="0"/>
    <n v="1"/>
    <n v="0"/>
    <n v="0"/>
    <n v="0"/>
    <n v="1"/>
  </r>
  <r>
    <x v="22"/>
    <x v="64"/>
    <x v="1"/>
    <x v="2"/>
    <n v="1"/>
    <n v="0"/>
    <n v="0"/>
    <n v="0"/>
    <n v="0"/>
    <n v="1"/>
    <n v="0"/>
    <n v="0"/>
    <n v="0"/>
    <n v="1"/>
  </r>
  <r>
    <x v="22"/>
    <x v="65"/>
    <x v="0"/>
    <x v="0"/>
    <n v="11"/>
    <n v="5"/>
    <n v="1"/>
    <n v="1"/>
    <n v="6"/>
    <n v="11"/>
    <n v="5"/>
    <n v="1"/>
    <n v="0"/>
    <n v="17"/>
  </r>
  <r>
    <x v="22"/>
    <x v="65"/>
    <x v="0"/>
    <x v="2"/>
    <n v="1"/>
    <n v="0"/>
    <n v="0"/>
    <n v="0"/>
    <n v="0"/>
    <n v="1"/>
    <n v="0"/>
    <n v="0"/>
    <n v="0"/>
    <n v="1"/>
  </r>
  <r>
    <x v="22"/>
    <x v="65"/>
    <x v="1"/>
    <x v="0"/>
    <n v="3"/>
    <n v="3"/>
    <n v="2"/>
    <n v="1"/>
    <n v="5"/>
    <n v="3"/>
    <n v="3"/>
    <n v="2"/>
    <n v="0"/>
    <n v="8"/>
  </r>
  <r>
    <x v="22"/>
    <x v="65"/>
    <x v="1"/>
    <x v="5"/>
    <n v="1"/>
    <n v="0"/>
    <n v="0"/>
    <n v="0"/>
    <n v="0"/>
    <n v="1"/>
    <n v="0"/>
    <n v="0"/>
    <n v="0"/>
    <n v="1"/>
  </r>
  <r>
    <x v="22"/>
    <x v="4"/>
    <x v="0"/>
    <x v="0"/>
    <n v="11"/>
    <n v="5"/>
    <n v="0"/>
    <n v="0"/>
    <n v="5"/>
    <n v="11"/>
    <n v="5"/>
    <n v="0"/>
    <n v="0"/>
    <n v="16"/>
  </r>
  <r>
    <x v="22"/>
    <x v="4"/>
    <x v="0"/>
    <x v="1"/>
    <n v="1"/>
    <n v="0"/>
    <n v="0"/>
    <n v="0"/>
    <n v="0"/>
    <n v="1"/>
    <n v="0"/>
    <n v="0"/>
    <n v="0"/>
    <n v="1"/>
  </r>
  <r>
    <x v="22"/>
    <x v="4"/>
    <x v="0"/>
    <x v="4"/>
    <n v="1"/>
    <n v="0"/>
    <n v="0"/>
    <n v="0"/>
    <n v="0"/>
    <n v="1"/>
    <n v="0"/>
    <n v="0"/>
    <n v="0"/>
    <n v="1"/>
  </r>
  <r>
    <x v="22"/>
    <x v="4"/>
    <x v="1"/>
    <x v="0"/>
    <n v="1"/>
    <n v="1"/>
    <n v="0"/>
    <n v="0"/>
    <n v="1"/>
    <n v="1"/>
    <n v="1"/>
    <n v="0"/>
    <n v="0"/>
    <n v="2"/>
  </r>
  <r>
    <x v="22"/>
    <x v="4"/>
    <x v="1"/>
    <x v="4"/>
    <n v="1"/>
    <n v="0"/>
    <n v="0"/>
    <n v="0"/>
    <n v="0"/>
    <n v="1"/>
    <n v="0"/>
    <n v="0"/>
    <n v="0"/>
    <n v="1"/>
  </r>
  <r>
    <x v="22"/>
    <x v="66"/>
    <x v="0"/>
    <x v="0"/>
    <n v="8"/>
    <n v="2"/>
    <n v="0"/>
    <n v="0"/>
    <n v="2"/>
    <n v="8"/>
    <n v="2"/>
    <n v="0"/>
    <n v="0"/>
    <n v="10"/>
  </r>
  <r>
    <x v="22"/>
    <x v="66"/>
    <x v="0"/>
    <x v="4"/>
    <n v="1"/>
    <n v="0"/>
    <n v="0"/>
    <n v="0"/>
    <n v="0"/>
    <n v="1"/>
    <n v="0"/>
    <n v="0"/>
    <n v="0"/>
    <n v="1"/>
  </r>
  <r>
    <x v="22"/>
    <x v="66"/>
    <x v="1"/>
    <x v="0"/>
    <n v="4"/>
    <n v="1"/>
    <n v="2"/>
    <n v="2"/>
    <n v="3"/>
    <n v="4"/>
    <n v="1"/>
    <n v="2"/>
    <n v="0"/>
    <n v="7"/>
  </r>
  <r>
    <x v="22"/>
    <x v="66"/>
    <x v="1"/>
    <x v="1"/>
    <n v="1"/>
    <n v="0"/>
    <n v="0"/>
    <n v="0"/>
    <n v="0"/>
    <n v="1"/>
    <n v="0"/>
    <n v="0"/>
    <n v="0"/>
    <n v="1"/>
  </r>
  <r>
    <x v="22"/>
    <x v="167"/>
    <x v="0"/>
    <x v="0"/>
    <n v="12"/>
    <n v="2"/>
    <n v="1"/>
    <n v="0"/>
    <n v="4"/>
    <n v="11"/>
    <n v="2"/>
    <n v="2"/>
    <n v="0"/>
    <n v="15"/>
  </r>
  <r>
    <x v="22"/>
    <x v="167"/>
    <x v="0"/>
    <x v="4"/>
    <n v="1"/>
    <n v="0"/>
    <n v="0"/>
    <n v="0"/>
    <n v="0"/>
    <n v="1"/>
    <n v="0"/>
    <n v="0"/>
    <n v="0"/>
    <n v="1"/>
  </r>
  <r>
    <x v="22"/>
    <x v="167"/>
    <x v="1"/>
    <x v="0"/>
    <n v="7"/>
    <n v="2"/>
    <n v="0"/>
    <n v="0"/>
    <n v="2"/>
    <n v="7"/>
    <n v="1"/>
    <n v="1"/>
    <n v="0"/>
    <n v="9"/>
  </r>
  <r>
    <x v="22"/>
    <x v="167"/>
    <x v="1"/>
    <x v="3"/>
    <n v="1"/>
    <n v="0"/>
    <n v="0"/>
    <n v="0"/>
    <n v="0"/>
    <n v="1"/>
    <n v="0"/>
    <n v="0"/>
    <n v="0"/>
    <n v="1"/>
  </r>
  <r>
    <x v="22"/>
    <x v="167"/>
    <x v="1"/>
    <x v="4"/>
    <n v="1"/>
    <n v="0"/>
    <n v="0"/>
    <n v="0"/>
    <n v="0"/>
    <n v="1"/>
    <n v="0"/>
    <n v="0"/>
    <n v="0"/>
    <n v="1"/>
  </r>
  <r>
    <x v="22"/>
    <x v="67"/>
    <x v="0"/>
    <x v="0"/>
    <n v="14"/>
    <n v="2"/>
    <n v="3"/>
    <n v="2"/>
    <n v="6"/>
    <n v="13"/>
    <n v="1"/>
    <n v="5"/>
    <n v="0"/>
    <n v="19"/>
  </r>
  <r>
    <x v="22"/>
    <x v="67"/>
    <x v="0"/>
    <x v="3"/>
    <n v="1"/>
    <n v="0"/>
    <n v="0"/>
    <n v="0"/>
    <n v="0"/>
    <n v="1"/>
    <n v="0"/>
    <n v="0"/>
    <n v="0"/>
    <n v="1"/>
  </r>
  <r>
    <x v="22"/>
    <x v="67"/>
    <x v="0"/>
    <x v="4"/>
    <n v="2"/>
    <n v="0"/>
    <n v="0"/>
    <n v="0"/>
    <n v="0"/>
    <n v="2"/>
    <n v="0"/>
    <n v="0"/>
    <n v="0"/>
    <n v="2"/>
  </r>
  <r>
    <x v="22"/>
    <x v="67"/>
    <x v="1"/>
    <x v="0"/>
    <n v="5"/>
    <n v="1"/>
    <n v="0"/>
    <n v="0"/>
    <n v="2"/>
    <n v="4"/>
    <n v="2"/>
    <n v="0"/>
    <n v="0"/>
    <n v="6"/>
  </r>
  <r>
    <x v="22"/>
    <x v="67"/>
    <x v="1"/>
    <x v="4"/>
    <n v="1"/>
    <n v="2"/>
    <n v="0"/>
    <n v="1"/>
    <n v="2"/>
    <n v="1"/>
    <n v="2"/>
    <n v="0"/>
    <n v="0"/>
    <n v="3"/>
  </r>
  <r>
    <x v="22"/>
    <x v="5"/>
    <x v="0"/>
    <x v="0"/>
    <n v="4"/>
    <n v="3"/>
    <n v="0"/>
    <n v="0"/>
    <n v="4"/>
    <n v="3"/>
    <n v="1"/>
    <n v="3"/>
    <n v="0"/>
    <n v="7"/>
  </r>
  <r>
    <x v="22"/>
    <x v="5"/>
    <x v="0"/>
    <x v="3"/>
    <n v="1"/>
    <n v="0"/>
    <n v="0"/>
    <n v="0"/>
    <n v="0"/>
    <n v="1"/>
    <n v="0"/>
    <n v="0"/>
    <n v="0"/>
    <n v="1"/>
  </r>
  <r>
    <x v="22"/>
    <x v="5"/>
    <x v="0"/>
    <x v="4"/>
    <n v="1"/>
    <n v="0"/>
    <n v="1"/>
    <n v="1"/>
    <n v="1"/>
    <n v="1"/>
    <n v="0"/>
    <n v="1"/>
    <n v="0"/>
    <n v="2"/>
  </r>
  <r>
    <x v="22"/>
    <x v="5"/>
    <x v="1"/>
    <x v="0"/>
    <n v="8"/>
    <n v="1"/>
    <n v="2"/>
    <n v="0"/>
    <n v="3"/>
    <n v="8"/>
    <n v="0"/>
    <n v="3"/>
    <n v="0"/>
    <n v="11"/>
  </r>
  <r>
    <x v="22"/>
    <x v="5"/>
    <x v="1"/>
    <x v="4"/>
    <n v="1"/>
    <n v="0"/>
    <n v="0"/>
    <n v="0"/>
    <n v="0"/>
    <n v="1"/>
    <n v="0"/>
    <n v="0"/>
    <n v="0"/>
    <n v="1"/>
  </r>
  <r>
    <x v="22"/>
    <x v="68"/>
    <x v="0"/>
    <x v="0"/>
    <n v="10"/>
    <n v="4"/>
    <n v="1"/>
    <n v="1"/>
    <n v="7"/>
    <n v="8"/>
    <n v="1"/>
    <n v="5"/>
    <n v="1"/>
    <n v="15"/>
  </r>
  <r>
    <x v="22"/>
    <x v="68"/>
    <x v="0"/>
    <x v="5"/>
    <n v="1"/>
    <n v="0"/>
    <n v="0"/>
    <n v="0"/>
    <n v="1"/>
    <n v="0"/>
    <n v="1"/>
    <n v="0"/>
    <n v="0"/>
    <n v="1"/>
  </r>
  <r>
    <x v="22"/>
    <x v="68"/>
    <x v="0"/>
    <x v="1"/>
    <n v="1"/>
    <n v="0"/>
    <n v="0"/>
    <n v="0"/>
    <n v="0"/>
    <n v="1"/>
    <n v="0"/>
    <n v="0"/>
    <n v="0"/>
    <n v="1"/>
  </r>
  <r>
    <x v="22"/>
    <x v="68"/>
    <x v="0"/>
    <x v="4"/>
    <n v="1"/>
    <n v="0"/>
    <n v="0"/>
    <n v="0"/>
    <n v="0"/>
    <n v="1"/>
    <n v="0"/>
    <n v="0"/>
    <n v="0"/>
    <n v="1"/>
  </r>
  <r>
    <x v="22"/>
    <x v="68"/>
    <x v="1"/>
    <x v="0"/>
    <n v="6"/>
    <n v="4"/>
    <n v="1"/>
    <n v="0"/>
    <n v="5"/>
    <n v="6"/>
    <n v="1"/>
    <n v="4"/>
    <n v="0"/>
    <n v="11"/>
  </r>
  <r>
    <x v="22"/>
    <x v="68"/>
    <x v="1"/>
    <x v="5"/>
    <n v="1"/>
    <n v="0"/>
    <n v="0"/>
    <n v="0"/>
    <n v="0"/>
    <n v="1"/>
    <n v="0"/>
    <n v="0"/>
    <n v="0"/>
    <n v="1"/>
  </r>
  <r>
    <x v="22"/>
    <x v="68"/>
    <x v="1"/>
    <x v="4"/>
    <n v="1"/>
    <n v="0"/>
    <n v="1"/>
    <n v="0"/>
    <n v="1"/>
    <n v="1"/>
    <n v="0"/>
    <n v="1"/>
    <n v="0"/>
    <n v="2"/>
  </r>
  <r>
    <x v="22"/>
    <x v="69"/>
    <x v="0"/>
    <x v="0"/>
    <n v="10"/>
    <n v="4"/>
    <n v="2"/>
    <n v="2"/>
    <n v="8"/>
    <n v="8"/>
    <n v="3"/>
    <n v="5"/>
    <n v="0"/>
    <n v="16"/>
  </r>
  <r>
    <x v="22"/>
    <x v="69"/>
    <x v="0"/>
    <x v="5"/>
    <n v="1"/>
    <n v="0"/>
    <n v="0"/>
    <n v="0"/>
    <n v="0"/>
    <n v="1"/>
    <n v="0"/>
    <n v="0"/>
    <n v="0"/>
    <n v="1"/>
  </r>
  <r>
    <x v="22"/>
    <x v="69"/>
    <x v="0"/>
    <x v="3"/>
    <n v="1"/>
    <n v="0"/>
    <n v="0"/>
    <n v="0"/>
    <n v="0"/>
    <n v="1"/>
    <n v="0"/>
    <n v="0"/>
    <n v="0"/>
    <n v="1"/>
  </r>
  <r>
    <x v="22"/>
    <x v="69"/>
    <x v="1"/>
    <x v="0"/>
    <n v="2"/>
    <n v="0"/>
    <n v="1"/>
    <n v="1"/>
    <n v="2"/>
    <n v="1"/>
    <n v="1"/>
    <n v="1"/>
    <n v="0"/>
    <n v="3"/>
  </r>
  <r>
    <x v="22"/>
    <x v="69"/>
    <x v="1"/>
    <x v="1"/>
    <n v="0"/>
    <n v="0"/>
    <n v="1"/>
    <n v="1"/>
    <n v="1"/>
    <n v="0"/>
    <n v="0"/>
    <n v="1"/>
    <n v="0"/>
    <n v="1"/>
  </r>
  <r>
    <x v="22"/>
    <x v="69"/>
    <x v="1"/>
    <x v="4"/>
    <n v="1"/>
    <n v="0"/>
    <n v="0"/>
    <n v="0"/>
    <n v="0"/>
    <n v="1"/>
    <n v="0"/>
    <n v="0"/>
    <n v="0"/>
    <n v="1"/>
  </r>
  <r>
    <x v="22"/>
    <x v="70"/>
    <x v="0"/>
    <x v="0"/>
    <n v="11"/>
    <n v="4"/>
    <n v="3"/>
    <n v="1"/>
    <n v="8"/>
    <n v="10"/>
    <n v="1"/>
    <n v="7"/>
    <n v="0"/>
    <n v="18"/>
  </r>
  <r>
    <x v="22"/>
    <x v="70"/>
    <x v="0"/>
    <x v="4"/>
    <n v="0"/>
    <n v="1"/>
    <n v="0"/>
    <n v="0"/>
    <n v="1"/>
    <n v="0"/>
    <n v="1"/>
    <n v="0"/>
    <n v="0"/>
    <n v="1"/>
  </r>
  <r>
    <x v="22"/>
    <x v="70"/>
    <x v="1"/>
    <x v="0"/>
    <n v="4"/>
    <n v="0"/>
    <n v="2"/>
    <n v="1"/>
    <n v="2"/>
    <n v="4"/>
    <n v="0"/>
    <n v="2"/>
    <n v="0"/>
    <n v="6"/>
  </r>
  <r>
    <x v="22"/>
    <x v="70"/>
    <x v="1"/>
    <x v="5"/>
    <n v="2"/>
    <n v="0"/>
    <n v="0"/>
    <n v="0"/>
    <n v="0"/>
    <n v="2"/>
    <n v="0"/>
    <n v="0"/>
    <n v="0"/>
    <n v="2"/>
  </r>
  <r>
    <x v="22"/>
    <x v="70"/>
    <x v="1"/>
    <x v="4"/>
    <n v="1"/>
    <n v="0"/>
    <n v="0"/>
    <n v="0"/>
    <n v="0"/>
    <n v="1"/>
    <n v="0"/>
    <n v="0"/>
    <n v="0"/>
    <n v="1"/>
  </r>
  <r>
    <x v="22"/>
    <x v="71"/>
    <x v="0"/>
    <x v="0"/>
    <n v="15"/>
    <n v="2"/>
    <n v="0"/>
    <n v="0"/>
    <n v="4"/>
    <n v="13"/>
    <n v="2"/>
    <n v="2"/>
    <n v="0"/>
    <n v="17"/>
  </r>
  <r>
    <x v="22"/>
    <x v="71"/>
    <x v="0"/>
    <x v="4"/>
    <n v="2"/>
    <n v="0"/>
    <n v="0"/>
    <n v="0"/>
    <n v="0"/>
    <n v="2"/>
    <n v="0"/>
    <n v="0"/>
    <n v="0"/>
    <n v="2"/>
  </r>
  <r>
    <x v="22"/>
    <x v="71"/>
    <x v="1"/>
    <x v="0"/>
    <n v="7"/>
    <n v="2"/>
    <n v="1"/>
    <n v="0"/>
    <n v="3"/>
    <n v="7"/>
    <n v="1"/>
    <n v="2"/>
    <n v="0"/>
    <n v="10"/>
  </r>
  <r>
    <x v="22"/>
    <x v="71"/>
    <x v="1"/>
    <x v="5"/>
    <n v="1"/>
    <n v="0"/>
    <n v="0"/>
    <n v="0"/>
    <n v="0"/>
    <n v="1"/>
    <n v="0"/>
    <n v="0"/>
    <n v="0"/>
    <n v="1"/>
  </r>
  <r>
    <x v="22"/>
    <x v="71"/>
    <x v="1"/>
    <x v="4"/>
    <n v="1"/>
    <n v="0"/>
    <n v="1"/>
    <n v="1"/>
    <n v="1"/>
    <n v="1"/>
    <n v="0"/>
    <n v="1"/>
    <n v="0"/>
    <n v="2"/>
  </r>
  <r>
    <x v="22"/>
    <x v="72"/>
    <x v="0"/>
    <x v="0"/>
    <n v="8"/>
    <n v="1"/>
    <n v="4"/>
    <n v="3"/>
    <n v="7"/>
    <n v="6"/>
    <n v="2"/>
    <n v="5"/>
    <n v="0"/>
    <n v="13"/>
  </r>
  <r>
    <x v="22"/>
    <x v="72"/>
    <x v="0"/>
    <x v="4"/>
    <n v="0"/>
    <n v="1"/>
    <n v="1"/>
    <n v="1"/>
    <n v="2"/>
    <n v="0"/>
    <n v="0"/>
    <n v="2"/>
    <n v="0"/>
    <n v="2"/>
  </r>
  <r>
    <x v="22"/>
    <x v="72"/>
    <x v="1"/>
    <x v="0"/>
    <n v="2"/>
    <n v="2"/>
    <n v="1"/>
    <n v="1"/>
    <n v="3"/>
    <n v="2"/>
    <n v="1"/>
    <n v="2"/>
    <n v="0"/>
    <n v="5"/>
  </r>
  <r>
    <x v="22"/>
    <x v="73"/>
    <x v="0"/>
    <x v="0"/>
    <n v="20"/>
    <n v="1"/>
    <n v="3"/>
    <n v="1"/>
    <n v="6"/>
    <n v="18"/>
    <n v="2"/>
    <n v="4"/>
    <n v="0"/>
    <n v="24"/>
  </r>
  <r>
    <x v="22"/>
    <x v="73"/>
    <x v="0"/>
    <x v="2"/>
    <n v="0"/>
    <n v="0"/>
    <n v="1"/>
    <n v="0"/>
    <n v="1"/>
    <n v="0"/>
    <n v="0"/>
    <n v="1"/>
    <n v="0"/>
    <n v="1"/>
  </r>
  <r>
    <x v="22"/>
    <x v="73"/>
    <x v="0"/>
    <x v="4"/>
    <n v="1"/>
    <n v="0"/>
    <n v="0"/>
    <n v="0"/>
    <n v="0"/>
    <n v="1"/>
    <n v="0"/>
    <n v="0"/>
    <n v="0"/>
    <n v="1"/>
  </r>
  <r>
    <x v="22"/>
    <x v="73"/>
    <x v="1"/>
    <x v="0"/>
    <n v="5"/>
    <n v="1"/>
    <n v="3"/>
    <n v="2"/>
    <n v="4"/>
    <n v="5"/>
    <n v="0"/>
    <n v="4"/>
    <n v="0"/>
    <n v="9"/>
  </r>
  <r>
    <x v="22"/>
    <x v="73"/>
    <x v="1"/>
    <x v="3"/>
    <n v="0"/>
    <n v="0"/>
    <n v="1"/>
    <n v="1"/>
    <n v="1"/>
    <n v="0"/>
    <n v="0"/>
    <n v="1"/>
    <n v="0"/>
    <n v="1"/>
  </r>
  <r>
    <x v="22"/>
    <x v="74"/>
    <x v="0"/>
    <x v="0"/>
    <n v="8"/>
    <n v="2"/>
    <n v="0"/>
    <n v="0"/>
    <n v="4"/>
    <n v="6"/>
    <n v="1"/>
    <n v="3"/>
    <n v="0"/>
    <n v="10"/>
  </r>
  <r>
    <x v="22"/>
    <x v="74"/>
    <x v="0"/>
    <x v="5"/>
    <n v="1"/>
    <n v="0"/>
    <n v="0"/>
    <n v="0"/>
    <n v="0"/>
    <n v="1"/>
    <n v="0"/>
    <n v="0"/>
    <n v="0"/>
    <n v="1"/>
  </r>
  <r>
    <x v="22"/>
    <x v="74"/>
    <x v="0"/>
    <x v="4"/>
    <n v="1"/>
    <n v="1"/>
    <n v="0"/>
    <n v="0"/>
    <n v="1"/>
    <n v="1"/>
    <n v="0"/>
    <n v="1"/>
    <n v="0"/>
    <n v="2"/>
  </r>
  <r>
    <x v="22"/>
    <x v="74"/>
    <x v="1"/>
    <x v="0"/>
    <n v="4"/>
    <n v="1"/>
    <n v="2"/>
    <n v="0"/>
    <n v="3"/>
    <n v="4"/>
    <n v="0"/>
    <n v="3"/>
    <n v="0"/>
    <n v="7"/>
  </r>
  <r>
    <x v="22"/>
    <x v="74"/>
    <x v="1"/>
    <x v="5"/>
    <n v="1"/>
    <n v="0"/>
    <n v="0"/>
    <n v="0"/>
    <n v="1"/>
    <n v="0"/>
    <n v="1"/>
    <n v="0"/>
    <n v="0"/>
    <n v="1"/>
  </r>
  <r>
    <x v="22"/>
    <x v="75"/>
    <x v="0"/>
    <x v="0"/>
    <n v="9"/>
    <n v="2"/>
    <n v="0"/>
    <n v="0"/>
    <n v="3"/>
    <n v="8"/>
    <n v="0"/>
    <n v="3"/>
    <n v="0"/>
    <n v="11"/>
  </r>
  <r>
    <x v="22"/>
    <x v="75"/>
    <x v="0"/>
    <x v="5"/>
    <n v="2"/>
    <n v="0"/>
    <n v="0"/>
    <n v="0"/>
    <n v="0"/>
    <n v="2"/>
    <n v="0"/>
    <n v="0"/>
    <n v="0"/>
    <n v="2"/>
  </r>
  <r>
    <x v="22"/>
    <x v="75"/>
    <x v="1"/>
    <x v="0"/>
    <n v="2"/>
    <n v="0"/>
    <n v="1"/>
    <n v="1"/>
    <n v="1"/>
    <n v="2"/>
    <n v="0"/>
    <n v="1"/>
    <n v="0"/>
    <n v="3"/>
  </r>
  <r>
    <x v="22"/>
    <x v="75"/>
    <x v="1"/>
    <x v="4"/>
    <n v="0"/>
    <n v="1"/>
    <n v="0"/>
    <n v="0"/>
    <n v="1"/>
    <n v="0"/>
    <n v="1"/>
    <n v="0"/>
    <n v="0"/>
    <n v="1"/>
  </r>
  <r>
    <x v="22"/>
    <x v="76"/>
    <x v="0"/>
    <x v="0"/>
    <n v="8"/>
    <n v="4"/>
    <n v="0"/>
    <n v="0"/>
    <n v="5"/>
    <n v="7"/>
    <n v="0"/>
    <n v="5"/>
    <n v="0"/>
    <n v="12"/>
  </r>
  <r>
    <x v="22"/>
    <x v="76"/>
    <x v="0"/>
    <x v="5"/>
    <n v="1"/>
    <n v="0"/>
    <n v="0"/>
    <n v="0"/>
    <n v="0"/>
    <n v="1"/>
    <n v="0"/>
    <n v="0"/>
    <n v="0"/>
    <n v="1"/>
  </r>
  <r>
    <x v="22"/>
    <x v="76"/>
    <x v="0"/>
    <x v="4"/>
    <n v="1"/>
    <n v="0"/>
    <n v="0"/>
    <n v="0"/>
    <n v="0"/>
    <n v="1"/>
    <n v="0"/>
    <n v="0"/>
    <n v="0"/>
    <n v="1"/>
  </r>
  <r>
    <x v="22"/>
    <x v="76"/>
    <x v="1"/>
    <x v="0"/>
    <n v="7"/>
    <n v="1"/>
    <n v="4"/>
    <n v="1"/>
    <n v="5"/>
    <n v="7"/>
    <n v="0"/>
    <n v="5"/>
    <n v="0"/>
    <n v="12"/>
  </r>
  <r>
    <x v="22"/>
    <x v="76"/>
    <x v="1"/>
    <x v="4"/>
    <n v="1"/>
    <n v="0"/>
    <n v="0"/>
    <n v="0"/>
    <n v="0"/>
    <n v="1"/>
    <n v="0"/>
    <n v="0"/>
    <n v="0"/>
    <n v="1"/>
  </r>
  <r>
    <x v="22"/>
    <x v="77"/>
    <x v="0"/>
    <x v="0"/>
    <n v="9"/>
    <n v="7"/>
    <n v="1"/>
    <n v="0"/>
    <n v="10"/>
    <n v="7"/>
    <n v="1"/>
    <n v="9"/>
    <n v="0"/>
    <n v="17"/>
  </r>
  <r>
    <x v="22"/>
    <x v="77"/>
    <x v="0"/>
    <x v="1"/>
    <n v="1"/>
    <n v="0"/>
    <n v="1"/>
    <n v="0"/>
    <n v="1"/>
    <n v="1"/>
    <n v="0"/>
    <n v="1"/>
    <n v="0"/>
    <n v="2"/>
  </r>
  <r>
    <x v="22"/>
    <x v="77"/>
    <x v="1"/>
    <x v="0"/>
    <n v="4"/>
    <n v="1"/>
    <n v="0"/>
    <n v="0"/>
    <n v="1"/>
    <n v="4"/>
    <n v="1"/>
    <n v="0"/>
    <n v="0"/>
    <n v="5"/>
  </r>
  <r>
    <x v="22"/>
    <x v="77"/>
    <x v="1"/>
    <x v="4"/>
    <n v="1"/>
    <n v="0"/>
    <n v="0"/>
    <n v="0"/>
    <n v="0"/>
    <n v="1"/>
    <n v="0"/>
    <n v="0"/>
    <n v="0"/>
    <n v="1"/>
  </r>
  <r>
    <x v="22"/>
    <x v="78"/>
    <x v="0"/>
    <x v="0"/>
    <n v="6"/>
    <n v="8"/>
    <n v="0"/>
    <n v="0"/>
    <n v="9"/>
    <n v="5"/>
    <n v="2"/>
    <n v="7"/>
    <n v="0"/>
    <n v="14"/>
  </r>
  <r>
    <x v="22"/>
    <x v="78"/>
    <x v="0"/>
    <x v="1"/>
    <n v="0"/>
    <n v="0"/>
    <n v="1"/>
    <n v="1"/>
    <n v="1"/>
    <n v="0"/>
    <n v="0"/>
    <n v="1"/>
    <n v="0"/>
    <n v="1"/>
  </r>
  <r>
    <x v="22"/>
    <x v="78"/>
    <x v="1"/>
    <x v="0"/>
    <n v="5"/>
    <n v="2"/>
    <n v="1"/>
    <n v="1"/>
    <n v="4"/>
    <n v="4"/>
    <n v="0"/>
    <n v="4"/>
    <n v="0"/>
    <n v="8"/>
  </r>
  <r>
    <x v="22"/>
    <x v="78"/>
    <x v="1"/>
    <x v="5"/>
    <n v="0"/>
    <n v="1"/>
    <n v="0"/>
    <n v="0"/>
    <n v="1"/>
    <n v="0"/>
    <n v="0"/>
    <n v="1"/>
    <n v="0"/>
    <n v="1"/>
  </r>
  <r>
    <x v="22"/>
    <x v="78"/>
    <x v="1"/>
    <x v="1"/>
    <n v="1"/>
    <n v="0"/>
    <n v="0"/>
    <n v="0"/>
    <n v="0"/>
    <n v="1"/>
    <n v="0"/>
    <n v="0"/>
    <n v="0"/>
    <n v="1"/>
  </r>
  <r>
    <x v="22"/>
    <x v="78"/>
    <x v="1"/>
    <x v="4"/>
    <n v="0"/>
    <n v="1"/>
    <n v="0"/>
    <n v="0"/>
    <n v="1"/>
    <n v="0"/>
    <n v="0"/>
    <n v="1"/>
    <n v="0"/>
    <n v="1"/>
  </r>
  <r>
    <x v="22"/>
    <x v="79"/>
    <x v="0"/>
    <x v="0"/>
    <n v="9"/>
    <n v="4"/>
    <n v="1"/>
    <n v="1"/>
    <n v="6"/>
    <n v="8"/>
    <n v="0"/>
    <n v="6"/>
    <n v="0"/>
    <n v="14"/>
  </r>
  <r>
    <x v="22"/>
    <x v="79"/>
    <x v="0"/>
    <x v="2"/>
    <n v="0"/>
    <n v="1"/>
    <n v="0"/>
    <n v="0"/>
    <n v="1"/>
    <n v="0"/>
    <n v="0"/>
    <n v="1"/>
    <n v="0"/>
    <n v="1"/>
  </r>
  <r>
    <x v="22"/>
    <x v="79"/>
    <x v="1"/>
    <x v="0"/>
    <n v="4"/>
    <n v="0"/>
    <n v="0"/>
    <n v="0"/>
    <n v="1"/>
    <n v="3"/>
    <n v="1"/>
    <n v="0"/>
    <n v="0"/>
    <n v="4"/>
  </r>
  <r>
    <x v="22"/>
    <x v="6"/>
    <x v="0"/>
    <x v="0"/>
    <n v="18"/>
    <n v="1"/>
    <n v="2"/>
    <n v="0"/>
    <n v="6"/>
    <n v="15"/>
    <n v="1"/>
    <n v="5"/>
    <n v="0"/>
    <n v="21"/>
  </r>
  <r>
    <x v="22"/>
    <x v="6"/>
    <x v="0"/>
    <x v="5"/>
    <n v="1"/>
    <n v="0"/>
    <n v="0"/>
    <n v="0"/>
    <n v="0"/>
    <n v="1"/>
    <n v="0"/>
    <n v="0"/>
    <n v="0"/>
    <n v="1"/>
  </r>
  <r>
    <x v="22"/>
    <x v="6"/>
    <x v="1"/>
    <x v="0"/>
    <n v="4"/>
    <n v="1"/>
    <n v="1"/>
    <n v="1"/>
    <n v="3"/>
    <n v="3"/>
    <n v="0"/>
    <n v="3"/>
    <n v="0"/>
    <n v="6"/>
  </r>
  <r>
    <x v="22"/>
    <x v="6"/>
    <x v="1"/>
    <x v="1"/>
    <n v="1"/>
    <n v="1"/>
    <n v="0"/>
    <n v="0"/>
    <n v="1"/>
    <n v="1"/>
    <n v="0"/>
    <n v="1"/>
    <n v="0"/>
    <n v="2"/>
  </r>
  <r>
    <x v="22"/>
    <x v="6"/>
    <x v="1"/>
    <x v="3"/>
    <n v="0"/>
    <n v="1"/>
    <n v="0"/>
    <n v="0"/>
    <n v="1"/>
    <n v="0"/>
    <n v="0"/>
    <n v="1"/>
    <n v="0"/>
    <n v="1"/>
  </r>
  <r>
    <x v="22"/>
    <x v="80"/>
    <x v="0"/>
    <x v="0"/>
    <n v="18"/>
    <n v="3"/>
    <n v="3"/>
    <n v="0"/>
    <n v="7"/>
    <n v="16"/>
    <n v="2"/>
    <n v="6"/>
    <n v="0"/>
    <n v="24"/>
  </r>
  <r>
    <x v="22"/>
    <x v="80"/>
    <x v="0"/>
    <x v="5"/>
    <n v="1"/>
    <n v="0"/>
    <n v="0"/>
    <n v="0"/>
    <n v="0"/>
    <n v="1"/>
    <n v="0"/>
    <n v="0"/>
    <n v="0"/>
    <n v="1"/>
  </r>
  <r>
    <x v="22"/>
    <x v="80"/>
    <x v="0"/>
    <x v="2"/>
    <n v="1"/>
    <n v="0"/>
    <n v="0"/>
    <n v="0"/>
    <n v="0"/>
    <n v="1"/>
    <n v="0"/>
    <n v="0"/>
    <n v="0"/>
    <n v="1"/>
  </r>
  <r>
    <x v="22"/>
    <x v="80"/>
    <x v="0"/>
    <x v="4"/>
    <n v="1"/>
    <n v="0"/>
    <n v="1"/>
    <n v="0"/>
    <n v="1"/>
    <n v="1"/>
    <n v="0"/>
    <n v="1"/>
    <n v="0"/>
    <n v="2"/>
  </r>
  <r>
    <x v="22"/>
    <x v="80"/>
    <x v="1"/>
    <x v="0"/>
    <n v="2"/>
    <n v="0"/>
    <n v="3"/>
    <n v="1"/>
    <n v="3"/>
    <n v="2"/>
    <n v="0"/>
    <n v="3"/>
    <n v="0"/>
    <n v="5"/>
  </r>
  <r>
    <x v="22"/>
    <x v="80"/>
    <x v="1"/>
    <x v="4"/>
    <n v="1"/>
    <n v="0"/>
    <n v="0"/>
    <n v="0"/>
    <n v="1"/>
    <n v="0"/>
    <n v="1"/>
    <n v="0"/>
    <n v="0"/>
    <n v="1"/>
  </r>
  <r>
    <x v="22"/>
    <x v="81"/>
    <x v="0"/>
    <x v="0"/>
    <n v="10"/>
    <n v="6"/>
    <n v="3"/>
    <n v="0"/>
    <n v="11"/>
    <n v="7"/>
    <n v="2"/>
    <n v="10"/>
    <n v="0"/>
    <n v="19"/>
  </r>
  <r>
    <x v="22"/>
    <x v="81"/>
    <x v="0"/>
    <x v="5"/>
    <n v="1"/>
    <n v="0"/>
    <n v="0"/>
    <n v="0"/>
    <n v="0"/>
    <n v="1"/>
    <n v="0"/>
    <n v="0"/>
    <n v="0"/>
    <n v="1"/>
  </r>
  <r>
    <x v="22"/>
    <x v="81"/>
    <x v="0"/>
    <x v="1"/>
    <n v="1"/>
    <n v="0"/>
    <n v="0"/>
    <n v="0"/>
    <n v="0"/>
    <n v="1"/>
    <n v="0"/>
    <n v="0"/>
    <n v="0"/>
    <n v="1"/>
  </r>
  <r>
    <x v="22"/>
    <x v="81"/>
    <x v="0"/>
    <x v="3"/>
    <n v="1"/>
    <n v="0"/>
    <n v="0"/>
    <n v="0"/>
    <n v="0"/>
    <n v="1"/>
    <n v="0"/>
    <n v="0"/>
    <n v="0"/>
    <n v="1"/>
  </r>
  <r>
    <x v="22"/>
    <x v="81"/>
    <x v="0"/>
    <x v="2"/>
    <n v="2"/>
    <n v="0"/>
    <n v="1"/>
    <n v="1"/>
    <n v="2"/>
    <n v="1"/>
    <n v="0"/>
    <n v="2"/>
    <n v="0"/>
    <n v="3"/>
  </r>
  <r>
    <x v="22"/>
    <x v="81"/>
    <x v="0"/>
    <x v="4"/>
    <n v="1"/>
    <n v="0"/>
    <n v="2"/>
    <n v="0"/>
    <n v="2"/>
    <n v="1"/>
    <n v="0"/>
    <n v="2"/>
    <n v="0"/>
    <n v="3"/>
  </r>
  <r>
    <x v="22"/>
    <x v="81"/>
    <x v="1"/>
    <x v="0"/>
    <n v="4"/>
    <n v="1"/>
    <n v="1"/>
    <n v="1"/>
    <n v="2"/>
    <n v="4"/>
    <n v="0"/>
    <n v="2"/>
    <n v="0"/>
    <n v="6"/>
  </r>
  <r>
    <x v="22"/>
    <x v="81"/>
    <x v="1"/>
    <x v="1"/>
    <n v="1"/>
    <n v="0"/>
    <n v="0"/>
    <n v="0"/>
    <n v="0"/>
    <n v="1"/>
    <n v="0"/>
    <n v="0"/>
    <n v="0"/>
    <n v="1"/>
  </r>
  <r>
    <x v="22"/>
    <x v="168"/>
    <x v="0"/>
    <x v="0"/>
    <n v="11"/>
    <n v="6"/>
    <n v="2"/>
    <n v="0"/>
    <n v="10"/>
    <n v="9"/>
    <n v="0"/>
    <n v="10"/>
    <n v="0"/>
    <n v="19"/>
  </r>
  <r>
    <x v="22"/>
    <x v="168"/>
    <x v="0"/>
    <x v="5"/>
    <n v="1"/>
    <n v="0"/>
    <n v="1"/>
    <n v="1"/>
    <n v="1"/>
    <n v="1"/>
    <n v="0"/>
    <n v="1"/>
    <n v="0"/>
    <n v="2"/>
  </r>
  <r>
    <x v="22"/>
    <x v="168"/>
    <x v="0"/>
    <x v="2"/>
    <n v="1"/>
    <n v="0"/>
    <n v="0"/>
    <n v="0"/>
    <n v="0"/>
    <n v="1"/>
    <n v="0"/>
    <n v="0"/>
    <n v="0"/>
    <n v="1"/>
  </r>
  <r>
    <x v="22"/>
    <x v="168"/>
    <x v="0"/>
    <x v="4"/>
    <n v="1"/>
    <n v="0"/>
    <n v="0"/>
    <n v="0"/>
    <n v="0"/>
    <n v="1"/>
    <n v="0"/>
    <n v="0"/>
    <n v="0"/>
    <n v="1"/>
  </r>
  <r>
    <x v="22"/>
    <x v="168"/>
    <x v="1"/>
    <x v="0"/>
    <n v="3"/>
    <n v="1"/>
    <n v="0"/>
    <n v="0"/>
    <n v="1"/>
    <n v="2"/>
    <n v="1"/>
    <n v="1"/>
    <n v="0"/>
    <n v="4"/>
  </r>
  <r>
    <x v="22"/>
    <x v="168"/>
    <x v="1"/>
    <x v="5"/>
    <n v="0"/>
    <n v="1"/>
    <n v="0"/>
    <n v="0"/>
    <n v="1"/>
    <n v="0"/>
    <n v="0"/>
    <n v="1"/>
    <n v="0"/>
    <n v="1"/>
  </r>
  <r>
    <x v="22"/>
    <x v="168"/>
    <x v="1"/>
    <x v="1"/>
    <n v="1"/>
    <n v="0"/>
    <n v="0"/>
    <n v="0"/>
    <n v="0"/>
    <n v="1"/>
    <n v="0"/>
    <n v="0"/>
    <n v="0"/>
    <n v="1"/>
  </r>
  <r>
    <x v="22"/>
    <x v="168"/>
    <x v="1"/>
    <x v="4"/>
    <n v="2"/>
    <n v="0"/>
    <n v="1"/>
    <n v="0"/>
    <n v="2"/>
    <n v="1"/>
    <n v="0"/>
    <n v="1"/>
    <n v="1"/>
    <n v="3"/>
  </r>
  <r>
    <x v="22"/>
    <x v="82"/>
    <x v="0"/>
    <x v="0"/>
    <n v="8"/>
    <n v="4"/>
    <n v="3"/>
    <n v="1"/>
    <n v="9"/>
    <n v="6"/>
    <n v="0"/>
    <n v="8"/>
    <n v="1"/>
    <n v="15"/>
  </r>
  <r>
    <x v="22"/>
    <x v="82"/>
    <x v="0"/>
    <x v="5"/>
    <n v="3"/>
    <n v="0"/>
    <n v="0"/>
    <n v="0"/>
    <n v="0"/>
    <n v="3"/>
    <n v="0"/>
    <n v="0"/>
    <n v="0"/>
    <n v="3"/>
  </r>
  <r>
    <x v="22"/>
    <x v="82"/>
    <x v="0"/>
    <x v="2"/>
    <n v="1"/>
    <n v="0"/>
    <n v="0"/>
    <n v="0"/>
    <n v="0"/>
    <n v="1"/>
    <n v="0"/>
    <n v="0"/>
    <n v="0"/>
    <n v="1"/>
  </r>
  <r>
    <x v="22"/>
    <x v="82"/>
    <x v="0"/>
    <x v="4"/>
    <n v="1"/>
    <n v="0"/>
    <n v="0"/>
    <n v="0"/>
    <n v="0"/>
    <n v="1"/>
    <n v="0"/>
    <n v="0"/>
    <n v="0"/>
    <n v="1"/>
  </r>
  <r>
    <x v="22"/>
    <x v="82"/>
    <x v="1"/>
    <x v="0"/>
    <n v="3"/>
    <n v="0"/>
    <n v="0"/>
    <n v="0"/>
    <n v="0"/>
    <n v="3"/>
    <n v="0"/>
    <n v="0"/>
    <n v="0"/>
    <n v="3"/>
  </r>
  <r>
    <x v="22"/>
    <x v="82"/>
    <x v="1"/>
    <x v="3"/>
    <n v="1"/>
    <n v="0"/>
    <n v="0"/>
    <n v="0"/>
    <n v="0"/>
    <n v="1"/>
    <n v="0"/>
    <n v="0"/>
    <n v="0"/>
    <n v="1"/>
  </r>
  <r>
    <x v="22"/>
    <x v="83"/>
    <x v="0"/>
    <x v="0"/>
    <n v="13"/>
    <n v="7"/>
    <n v="2"/>
    <n v="2"/>
    <n v="11"/>
    <n v="10"/>
    <n v="1"/>
    <n v="9"/>
    <n v="2"/>
    <n v="22"/>
  </r>
  <r>
    <x v="22"/>
    <x v="83"/>
    <x v="0"/>
    <x v="5"/>
    <n v="0"/>
    <n v="1"/>
    <n v="1"/>
    <n v="1"/>
    <n v="2"/>
    <n v="0"/>
    <n v="0"/>
    <n v="2"/>
    <n v="0"/>
    <n v="2"/>
  </r>
  <r>
    <x v="22"/>
    <x v="83"/>
    <x v="0"/>
    <x v="1"/>
    <n v="3"/>
    <n v="1"/>
    <n v="0"/>
    <n v="0"/>
    <n v="2"/>
    <n v="2"/>
    <n v="0"/>
    <n v="2"/>
    <n v="0"/>
    <n v="4"/>
  </r>
  <r>
    <x v="22"/>
    <x v="83"/>
    <x v="0"/>
    <x v="4"/>
    <n v="1"/>
    <n v="0"/>
    <n v="1"/>
    <n v="0"/>
    <n v="1"/>
    <n v="1"/>
    <n v="0"/>
    <n v="1"/>
    <n v="0"/>
    <n v="2"/>
  </r>
  <r>
    <x v="22"/>
    <x v="83"/>
    <x v="1"/>
    <x v="0"/>
    <n v="5"/>
    <n v="2"/>
    <n v="1"/>
    <n v="1"/>
    <n v="5"/>
    <n v="2"/>
    <n v="3"/>
    <n v="3"/>
    <n v="0"/>
    <n v="8"/>
  </r>
  <r>
    <x v="22"/>
    <x v="83"/>
    <x v="1"/>
    <x v="5"/>
    <n v="2"/>
    <n v="0"/>
    <n v="0"/>
    <n v="0"/>
    <n v="0"/>
    <n v="2"/>
    <n v="0"/>
    <n v="0"/>
    <n v="0"/>
    <n v="2"/>
  </r>
  <r>
    <x v="22"/>
    <x v="83"/>
    <x v="1"/>
    <x v="1"/>
    <n v="1"/>
    <n v="0"/>
    <n v="0"/>
    <n v="0"/>
    <n v="0"/>
    <n v="1"/>
    <n v="0"/>
    <n v="0"/>
    <n v="0"/>
    <n v="1"/>
  </r>
  <r>
    <x v="22"/>
    <x v="83"/>
    <x v="1"/>
    <x v="4"/>
    <n v="1"/>
    <n v="0"/>
    <n v="1"/>
    <n v="0"/>
    <n v="1"/>
    <n v="1"/>
    <n v="0"/>
    <n v="1"/>
    <n v="0"/>
    <n v="2"/>
  </r>
  <r>
    <x v="22"/>
    <x v="84"/>
    <x v="0"/>
    <x v="0"/>
    <n v="16"/>
    <n v="3"/>
    <n v="2"/>
    <n v="1"/>
    <n v="8"/>
    <n v="11"/>
    <n v="3"/>
    <n v="6"/>
    <n v="1"/>
    <n v="21"/>
  </r>
  <r>
    <x v="22"/>
    <x v="84"/>
    <x v="0"/>
    <x v="5"/>
    <n v="0"/>
    <n v="1"/>
    <n v="0"/>
    <n v="0"/>
    <n v="1"/>
    <n v="0"/>
    <n v="0"/>
    <n v="1"/>
    <n v="0"/>
    <n v="1"/>
  </r>
  <r>
    <x v="22"/>
    <x v="84"/>
    <x v="0"/>
    <x v="1"/>
    <n v="1"/>
    <n v="0"/>
    <n v="0"/>
    <n v="0"/>
    <n v="0"/>
    <n v="1"/>
    <n v="0"/>
    <n v="0"/>
    <n v="0"/>
    <n v="1"/>
  </r>
  <r>
    <x v="22"/>
    <x v="84"/>
    <x v="0"/>
    <x v="3"/>
    <n v="1"/>
    <n v="0"/>
    <n v="0"/>
    <n v="0"/>
    <n v="0"/>
    <n v="1"/>
    <n v="0"/>
    <n v="0"/>
    <n v="0"/>
    <n v="1"/>
  </r>
  <r>
    <x v="22"/>
    <x v="84"/>
    <x v="0"/>
    <x v="2"/>
    <n v="1"/>
    <n v="0"/>
    <n v="0"/>
    <n v="0"/>
    <n v="0"/>
    <n v="1"/>
    <n v="0"/>
    <n v="0"/>
    <n v="0"/>
    <n v="1"/>
  </r>
  <r>
    <x v="22"/>
    <x v="84"/>
    <x v="1"/>
    <x v="0"/>
    <n v="3"/>
    <n v="4"/>
    <n v="2"/>
    <n v="0"/>
    <n v="6"/>
    <n v="3"/>
    <n v="0"/>
    <n v="5"/>
    <n v="1"/>
    <n v="9"/>
  </r>
  <r>
    <x v="22"/>
    <x v="84"/>
    <x v="1"/>
    <x v="5"/>
    <n v="3"/>
    <n v="0"/>
    <n v="0"/>
    <n v="0"/>
    <n v="0"/>
    <n v="3"/>
    <n v="0"/>
    <n v="0"/>
    <n v="0"/>
    <n v="3"/>
  </r>
  <r>
    <x v="22"/>
    <x v="84"/>
    <x v="1"/>
    <x v="1"/>
    <n v="3"/>
    <n v="0"/>
    <n v="0"/>
    <n v="0"/>
    <n v="0"/>
    <n v="3"/>
    <n v="0"/>
    <n v="0"/>
    <n v="0"/>
    <n v="3"/>
  </r>
  <r>
    <x v="22"/>
    <x v="85"/>
    <x v="0"/>
    <x v="0"/>
    <n v="14"/>
    <n v="5"/>
    <n v="3"/>
    <n v="0"/>
    <n v="9"/>
    <n v="13"/>
    <n v="1"/>
    <n v="8"/>
    <n v="0"/>
    <n v="22"/>
  </r>
  <r>
    <x v="22"/>
    <x v="85"/>
    <x v="0"/>
    <x v="5"/>
    <n v="4"/>
    <n v="0"/>
    <n v="0"/>
    <n v="0"/>
    <n v="0"/>
    <n v="4"/>
    <n v="0"/>
    <n v="0"/>
    <n v="0"/>
    <n v="4"/>
  </r>
  <r>
    <x v="22"/>
    <x v="85"/>
    <x v="0"/>
    <x v="1"/>
    <n v="2"/>
    <n v="0"/>
    <n v="0"/>
    <n v="0"/>
    <n v="0"/>
    <n v="2"/>
    <n v="0"/>
    <n v="0"/>
    <n v="0"/>
    <n v="2"/>
  </r>
  <r>
    <x v="22"/>
    <x v="85"/>
    <x v="0"/>
    <x v="4"/>
    <n v="1"/>
    <n v="0"/>
    <n v="0"/>
    <n v="0"/>
    <n v="0"/>
    <n v="1"/>
    <n v="0"/>
    <n v="0"/>
    <n v="0"/>
    <n v="1"/>
  </r>
  <r>
    <x v="22"/>
    <x v="85"/>
    <x v="1"/>
    <x v="0"/>
    <n v="6"/>
    <n v="5"/>
    <n v="1"/>
    <n v="1"/>
    <n v="8"/>
    <n v="4"/>
    <n v="0"/>
    <n v="8"/>
    <n v="0"/>
    <n v="12"/>
  </r>
  <r>
    <x v="22"/>
    <x v="85"/>
    <x v="1"/>
    <x v="5"/>
    <n v="1"/>
    <n v="0"/>
    <n v="0"/>
    <n v="0"/>
    <n v="0"/>
    <n v="1"/>
    <n v="0"/>
    <n v="0"/>
    <n v="0"/>
    <n v="1"/>
  </r>
  <r>
    <x v="22"/>
    <x v="85"/>
    <x v="1"/>
    <x v="3"/>
    <n v="1"/>
    <n v="0"/>
    <n v="1"/>
    <n v="1"/>
    <n v="1"/>
    <n v="1"/>
    <n v="0"/>
    <n v="1"/>
    <n v="0"/>
    <n v="2"/>
  </r>
  <r>
    <x v="22"/>
    <x v="85"/>
    <x v="1"/>
    <x v="4"/>
    <n v="1"/>
    <n v="0"/>
    <n v="0"/>
    <n v="0"/>
    <n v="0"/>
    <n v="1"/>
    <n v="0"/>
    <n v="0"/>
    <n v="0"/>
    <n v="1"/>
  </r>
  <r>
    <x v="22"/>
    <x v="169"/>
    <x v="0"/>
    <x v="0"/>
    <n v="19"/>
    <n v="6"/>
    <n v="4"/>
    <n v="3"/>
    <n v="15"/>
    <n v="13"/>
    <n v="2"/>
    <n v="13"/>
    <n v="1"/>
    <n v="29"/>
  </r>
  <r>
    <x v="22"/>
    <x v="169"/>
    <x v="0"/>
    <x v="1"/>
    <n v="2"/>
    <n v="0"/>
    <n v="0"/>
    <n v="0"/>
    <n v="0"/>
    <n v="2"/>
    <n v="0"/>
    <n v="0"/>
    <n v="0"/>
    <n v="2"/>
  </r>
  <r>
    <x v="22"/>
    <x v="169"/>
    <x v="0"/>
    <x v="2"/>
    <n v="1"/>
    <n v="0"/>
    <n v="0"/>
    <n v="0"/>
    <n v="0"/>
    <n v="1"/>
    <n v="0"/>
    <n v="0"/>
    <n v="0"/>
    <n v="1"/>
  </r>
  <r>
    <x v="22"/>
    <x v="169"/>
    <x v="1"/>
    <x v="0"/>
    <n v="5"/>
    <n v="2"/>
    <n v="4"/>
    <n v="3"/>
    <n v="6"/>
    <n v="4"/>
    <n v="1"/>
    <n v="5"/>
    <n v="1"/>
    <n v="11"/>
  </r>
  <r>
    <x v="22"/>
    <x v="169"/>
    <x v="1"/>
    <x v="5"/>
    <n v="3"/>
    <n v="0"/>
    <n v="0"/>
    <n v="0"/>
    <n v="0"/>
    <n v="3"/>
    <n v="0"/>
    <n v="0"/>
    <n v="0"/>
    <n v="3"/>
  </r>
  <r>
    <x v="22"/>
    <x v="86"/>
    <x v="0"/>
    <x v="0"/>
    <n v="13"/>
    <n v="3"/>
    <n v="0"/>
    <n v="0"/>
    <n v="5"/>
    <n v="11"/>
    <n v="1"/>
    <n v="4"/>
    <n v="0"/>
    <n v="16"/>
  </r>
  <r>
    <x v="22"/>
    <x v="86"/>
    <x v="0"/>
    <x v="5"/>
    <n v="3"/>
    <n v="0"/>
    <n v="0"/>
    <n v="0"/>
    <n v="0"/>
    <n v="3"/>
    <n v="0"/>
    <n v="0"/>
    <n v="0"/>
    <n v="3"/>
  </r>
  <r>
    <x v="22"/>
    <x v="86"/>
    <x v="0"/>
    <x v="3"/>
    <n v="1"/>
    <n v="0"/>
    <n v="0"/>
    <n v="0"/>
    <n v="1"/>
    <n v="0"/>
    <n v="0"/>
    <n v="1"/>
    <n v="0"/>
    <n v="1"/>
  </r>
  <r>
    <x v="22"/>
    <x v="86"/>
    <x v="0"/>
    <x v="2"/>
    <n v="0"/>
    <n v="0"/>
    <n v="1"/>
    <n v="0"/>
    <n v="1"/>
    <n v="0"/>
    <n v="0"/>
    <n v="1"/>
    <n v="0"/>
    <n v="1"/>
  </r>
  <r>
    <x v="22"/>
    <x v="86"/>
    <x v="0"/>
    <x v="4"/>
    <n v="2"/>
    <n v="1"/>
    <n v="1"/>
    <n v="0"/>
    <n v="2"/>
    <n v="2"/>
    <n v="1"/>
    <n v="1"/>
    <n v="0"/>
    <n v="4"/>
  </r>
  <r>
    <x v="22"/>
    <x v="86"/>
    <x v="1"/>
    <x v="0"/>
    <n v="5"/>
    <n v="2"/>
    <n v="2"/>
    <n v="1"/>
    <n v="6"/>
    <n v="3"/>
    <n v="2"/>
    <n v="4"/>
    <n v="0"/>
    <n v="9"/>
  </r>
  <r>
    <x v="22"/>
    <x v="86"/>
    <x v="1"/>
    <x v="3"/>
    <n v="0"/>
    <n v="0"/>
    <n v="1"/>
    <n v="1"/>
    <n v="1"/>
    <n v="0"/>
    <n v="0"/>
    <n v="0"/>
    <n v="1"/>
    <n v="1"/>
  </r>
  <r>
    <x v="22"/>
    <x v="86"/>
    <x v="1"/>
    <x v="2"/>
    <n v="1"/>
    <n v="0"/>
    <n v="0"/>
    <n v="0"/>
    <n v="0"/>
    <n v="1"/>
    <n v="0"/>
    <n v="0"/>
    <n v="0"/>
    <n v="1"/>
  </r>
  <r>
    <x v="22"/>
    <x v="86"/>
    <x v="1"/>
    <x v="4"/>
    <n v="4"/>
    <n v="0"/>
    <n v="1"/>
    <n v="0"/>
    <n v="1"/>
    <n v="4"/>
    <n v="0"/>
    <n v="1"/>
    <n v="0"/>
    <n v="5"/>
  </r>
  <r>
    <x v="22"/>
    <x v="87"/>
    <x v="0"/>
    <x v="0"/>
    <n v="11"/>
    <n v="6"/>
    <n v="0"/>
    <n v="0"/>
    <n v="8"/>
    <n v="9"/>
    <n v="1"/>
    <n v="7"/>
    <n v="0"/>
    <n v="17"/>
  </r>
  <r>
    <x v="22"/>
    <x v="87"/>
    <x v="0"/>
    <x v="3"/>
    <n v="2"/>
    <n v="0"/>
    <n v="0"/>
    <n v="0"/>
    <n v="0"/>
    <n v="2"/>
    <n v="0"/>
    <n v="0"/>
    <n v="0"/>
    <n v="2"/>
  </r>
  <r>
    <x v="22"/>
    <x v="87"/>
    <x v="0"/>
    <x v="4"/>
    <n v="1"/>
    <n v="0"/>
    <n v="0"/>
    <n v="0"/>
    <n v="1"/>
    <n v="0"/>
    <n v="1"/>
    <n v="0"/>
    <n v="0"/>
    <n v="1"/>
  </r>
  <r>
    <x v="22"/>
    <x v="87"/>
    <x v="1"/>
    <x v="0"/>
    <n v="4"/>
    <n v="3"/>
    <n v="0"/>
    <n v="0"/>
    <n v="3"/>
    <n v="3"/>
    <n v="1"/>
    <n v="3"/>
    <n v="0"/>
    <n v="7"/>
  </r>
  <r>
    <x v="22"/>
    <x v="87"/>
    <x v="1"/>
    <x v="5"/>
    <n v="2"/>
    <n v="0"/>
    <n v="0"/>
    <n v="0"/>
    <n v="0"/>
    <n v="2"/>
    <n v="0"/>
    <n v="0"/>
    <n v="0"/>
    <n v="2"/>
  </r>
  <r>
    <x v="22"/>
    <x v="87"/>
    <x v="1"/>
    <x v="1"/>
    <n v="1"/>
    <n v="0"/>
    <n v="0"/>
    <n v="0"/>
    <n v="0"/>
    <n v="1"/>
    <n v="0"/>
    <n v="0"/>
    <n v="0"/>
    <n v="1"/>
  </r>
  <r>
    <x v="22"/>
    <x v="87"/>
    <x v="1"/>
    <x v="4"/>
    <n v="1"/>
    <n v="0"/>
    <n v="0"/>
    <n v="0"/>
    <n v="0"/>
    <n v="1"/>
    <n v="0"/>
    <n v="0"/>
    <n v="0"/>
    <n v="1"/>
  </r>
  <r>
    <x v="22"/>
    <x v="88"/>
    <x v="0"/>
    <x v="0"/>
    <n v="14"/>
    <n v="2"/>
    <n v="3"/>
    <n v="2"/>
    <n v="8"/>
    <n v="10"/>
    <n v="1"/>
    <n v="5"/>
    <n v="3"/>
    <n v="19"/>
  </r>
  <r>
    <x v="22"/>
    <x v="88"/>
    <x v="0"/>
    <x v="5"/>
    <n v="0"/>
    <n v="1"/>
    <n v="0"/>
    <n v="0"/>
    <n v="1"/>
    <n v="0"/>
    <n v="0"/>
    <n v="1"/>
    <n v="0"/>
    <n v="1"/>
  </r>
  <r>
    <x v="22"/>
    <x v="88"/>
    <x v="0"/>
    <x v="1"/>
    <n v="1"/>
    <n v="0"/>
    <n v="0"/>
    <n v="0"/>
    <n v="0"/>
    <n v="0"/>
    <n v="1"/>
    <n v="0"/>
    <n v="0"/>
    <n v="1"/>
  </r>
  <r>
    <x v="22"/>
    <x v="88"/>
    <x v="0"/>
    <x v="2"/>
    <n v="0"/>
    <n v="1"/>
    <n v="1"/>
    <n v="1"/>
    <n v="2"/>
    <n v="0"/>
    <n v="0"/>
    <n v="1"/>
    <n v="1"/>
    <n v="2"/>
  </r>
  <r>
    <x v="22"/>
    <x v="88"/>
    <x v="1"/>
    <x v="0"/>
    <n v="3"/>
    <n v="4"/>
    <n v="2"/>
    <n v="2"/>
    <n v="6"/>
    <n v="3"/>
    <n v="1"/>
    <n v="3"/>
    <n v="2"/>
    <n v="9"/>
  </r>
  <r>
    <x v="22"/>
    <x v="88"/>
    <x v="1"/>
    <x v="1"/>
    <n v="1"/>
    <n v="1"/>
    <n v="0"/>
    <n v="0"/>
    <n v="2"/>
    <n v="0"/>
    <n v="0"/>
    <n v="2"/>
    <n v="0"/>
    <n v="2"/>
  </r>
  <r>
    <x v="22"/>
    <x v="88"/>
    <x v="1"/>
    <x v="4"/>
    <n v="1"/>
    <n v="0"/>
    <n v="0"/>
    <n v="0"/>
    <n v="0"/>
    <n v="1"/>
    <n v="0"/>
    <n v="0"/>
    <n v="0"/>
    <n v="1"/>
  </r>
  <r>
    <x v="22"/>
    <x v="170"/>
    <x v="0"/>
    <x v="0"/>
    <n v="9"/>
    <n v="4"/>
    <n v="3"/>
    <n v="2"/>
    <n v="9"/>
    <n v="6"/>
    <n v="1"/>
    <n v="8"/>
    <n v="1"/>
    <n v="16"/>
  </r>
  <r>
    <x v="22"/>
    <x v="170"/>
    <x v="0"/>
    <x v="5"/>
    <n v="2"/>
    <n v="0"/>
    <n v="0"/>
    <n v="0"/>
    <n v="1"/>
    <n v="1"/>
    <n v="0"/>
    <n v="1"/>
    <n v="0"/>
    <n v="2"/>
  </r>
  <r>
    <x v="22"/>
    <x v="170"/>
    <x v="0"/>
    <x v="1"/>
    <n v="0"/>
    <n v="1"/>
    <n v="0"/>
    <n v="0"/>
    <n v="1"/>
    <n v="0"/>
    <n v="0"/>
    <n v="1"/>
    <n v="0"/>
    <n v="1"/>
  </r>
  <r>
    <x v="22"/>
    <x v="170"/>
    <x v="0"/>
    <x v="4"/>
    <n v="1"/>
    <n v="0"/>
    <n v="0"/>
    <n v="0"/>
    <n v="0"/>
    <n v="1"/>
    <n v="0"/>
    <n v="0"/>
    <n v="0"/>
    <n v="1"/>
  </r>
  <r>
    <x v="22"/>
    <x v="170"/>
    <x v="1"/>
    <x v="0"/>
    <n v="2"/>
    <n v="0"/>
    <n v="0"/>
    <n v="0"/>
    <n v="1"/>
    <n v="1"/>
    <n v="0"/>
    <n v="1"/>
    <n v="0"/>
    <n v="2"/>
  </r>
  <r>
    <x v="22"/>
    <x v="170"/>
    <x v="1"/>
    <x v="4"/>
    <n v="0"/>
    <n v="1"/>
    <n v="0"/>
    <n v="0"/>
    <n v="1"/>
    <n v="0"/>
    <n v="1"/>
    <n v="0"/>
    <n v="0"/>
    <n v="1"/>
  </r>
  <r>
    <x v="22"/>
    <x v="89"/>
    <x v="0"/>
    <x v="0"/>
    <n v="15"/>
    <n v="2"/>
    <n v="1"/>
    <n v="0"/>
    <n v="6"/>
    <n v="9"/>
    <n v="4"/>
    <n v="3"/>
    <n v="2"/>
    <n v="18"/>
  </r>
  <r>
    <x v="22"/>
    <x v="89"/>
    <x v="0"/>
    <x v="5"/>
    <n v="1"/>
    <n v="0"/>
    <n v="0"/>
    <n v="0"/>
    <n v="0"/>
    <n v="1"/>
    <n v="0"/>
    <n v="0"/>
    <n v="0"/>
    <n v="1"/>
  </r>
  <r>
    <x v="22"/>
    <x v="89"/>
    <x v="1"/>
    <x v="0"/>
    <n v="3"/>
    <n v="0"/>
    <n v="0"/>
    <n v="0"/>
    <n v="2"/>
    <n v="1"/>
    <n v="0"/>
    <n v="1"/>
    <n v="1"/>
    <n v="3"/>
  </r>
  <r>
    <x v="22"/>
    <x v="89"/>
    <x v="1"/>
    <x v="5"/>
    <n v="0"/>
    <n v="2"/>
    <n v="0"/>
    <n v="0"/>
    <n v="2"/>
    <n v="0"/>
    <n v="0"/>
    <n v="2"/>
    <n v="0"/>
    <n v="2"/>
  </r>
  <r>
    <x v="22"/>
    <x v="89"/>
    <x v="1"/>
    <x v="1"/>
    <n v="0"/>
    <n v="1"/>
    <n v="0"/>
    <n v="0"/>
    <n v="1"/>
    <n v="0"/>
    <n v="0"/>
    <n v="1"/>
    <n v="0"/>
    <n v="1"/>
  </r>
  <r>
    <x v="22"/>
    <x v="89"/>
    <x v="1"/>
    <x v="2"/>
    <n v="0"/>
    <n v="0"/>
    <n v="1"/>
    <n v="1"/>
    <n v="1"/>
    <n v="0"/>
    <n v="0"/>
    <n v="1"/>
    <n v="0"/>
    <n v="1"/>
  </r>
  <r>
    <x v="22"/>
    <x v="90"/>
    <x v="0"/>
    <x v="0"/>
    <n v="8"/>
    <n v="5"/>
    <n v="1"/>
    <n v="0"/>
    <n v="7"/>
    <n v="6"/>
    <n v="0"/>
    <n v="7"/>
    <n v="1"/>
    <n v="14"/>
  </r>
  <r>
    <x v="22"/>
    <x v="90"/>
    <x v="0"/>
    <x v="5"/>
    <n v="1"/>
    <n v="0"/>
    <n v="1"/>
    <n v="0"/>
    <n v="1"/>
    <n v="1"/>
    <n v="0"/>
    <n v="0"/>
    <n v="1"/>
    <n v="2"/>
  </r>
  <r>
    <x v="22"/>
    <x v="90"/>
    <x v="0"/>
    <x v="3"/>
    <n v="1"/>
    <n v="0"/>
    <n v="0"/>
    <n v="0"/>
    <n v="0"/>
    <n v="0"/>
    <n v="0"/>
    <n v="1"/>
    <n v="0"/>
    <n v="1"/>
  </r>
  <r>
    <x v="22"/>
    <x v="90"/>
    <x v="0"/>
    <x v="2"/>
    <n v="0"/>
    <n v="1"/>
    <n v="0"/>
    <n v="0"/>
    <n v="1"/>
    <n v="0"/>
    <n v="0"/>
    <n v="1"/>
    <n v="0"/>
    <n v="1"/>
  </r>
  <r>
    <x v="22"/>
    <x v="90"/>
    <x v="0"/>
    <x v="4"/>
    <n v="2"/>
    <n v="0"/>
    <n v="0"/>
    <n v="0"/>
    <n v="0"/>
    <n v="2"/>
    <n v="0"/>
    <n v="0"/>
    <n v="0"/>
    <n v="2"/>
  </r>
  <r>
    <x v="22"/>
    <x v="90"/>
    <x v="1"/>
    <x v="0"/>
    <n v="2"/>
    <n v="3"/>
    <n v="1"/>
    <n v="1"/>
    <n v="4"/>
    <n v="2"/>
    <n v="0"/>
    <n v="2"/>
    <n v="2"/>
    <n v="6"/>
  </r>
  <r>
    <x v="22"/>
    <x v="90"/>
    <x v="1"/>
    <x v="5"/>
    <n v="1"/>
    <n v="0"/>
    <n v="0"/>
    <n v="0"/>
    <n v="0"/>
    <n v="1"/>
    <n v="0"/>
    <n v="0"/>
    <n v="0"/>
    <n v="1"/>
  </r>
  <r>
    <x v="22"/>
    <x v="90"/>
    <x v="1"/>
    <x v="3"/>
    <n v="1"/>
    <n v="0"/>
    <n v="0"/>
    <n v="0"/>
    <n v="0"/>
    <n v="1"/>
    <n v="0"/>
    <n v="0"/>
    <n v="0"/>
    <n v="1"/>
  </r>
  <r>
    <x v="22"/>
    <x v="90"/>
    <x v="1"/>
    <x v="4"/>
    <n v="2"/>
    <n v="0"/>
    <n v="1"/>
    <n v="0"/>
    <n v="1"/>
    <n v="2"/>
    <n v="0"/>
    <n v="0"/>
    <n v="1"/>
    <n v="3"/>
  </r>
  <r>
    <x v="22"/>
    <x v="171"/>
    <x v="0"/>
    <x v="0"/>
    <n v="14"/>
    <n v="6"/>
    <n v="0"/>
    <n v="0"/>
    <n v="10"/>
    <n v="8"/>
    <n v="3"/>
    <n v="5"/>
    <n v="4"/>
    <n v="20"/>
  </r>
  <r>
    <x v="22"/>
    <x v="171"/>
    <x v="0"/>
    <x v="4"/>
    <n v="0"/>
    <n v="0"/>
    <n v="1"/>
    <n v="0"/>
    <n v="1"/>
    <n v="0"/>
    <n v="0"/>
    <n v="1"/>
    <n v="0"/>
    <n v="1"/>
  </r>
  <r>
    <x v="22"/>
    <x v="171"/>
    <x v="1"/>
    <x v="0"/>
    <n v="5"/>
    <n v="0"/>
    <n v="2"/>
    <n v="0"/>
    <n v="2"/>
    <n v="5"/>
    <n v="0"/>
    <n v="1"/>
    <n v="1"/>
    <n v="7"/>
  </r>
  <r>
    <x v="22"/>
    <x v="171"/>
    <x v="1"/>
    <x v="4"/>
    <n v="1"/>
    <n v="0"/>
    <n v="0"/>
    <n v="0"/>
    <n v="0"/>
    <n v="1"/>
    <n v="0"/>
    <n v="0"/>
    <n v="0"/>
    <n v="1"/>
  </r>
  <r>
    <x v="22"/>
    <x v="91"/>
    <x v="0"/>
    <x v="0"/>
    <n v="7"/>
    <n v="1"/>
    <n v="0"/>
    <n v="0"/>
    <n v="4"/>
    <n v="4"/>
    <n v="1"/>
    <n v="2"/>
    <n v="1"/>
    <n v="8"/>
  </r>
  <r>
    <x v="22"/>
    <x v="91"/>
    <x v="0"/>
    <x v="5"/>
    <n v="0"/>
    <n v="0"/>
    <n v="1"/>
    <n v="0"/>
    <n v="1"/>
    <n v="0"/>
    <n v="0"/>
    <n v="1"/>
    <n v="0"/>
    <n v="1"/>
  </r>
  <r>
    <x v="22"/>
    <x v="91"/>
    <x v="0"/>
    <x v="1"/>
    <n v="1"/>
    <n v="0"/>
    <n v="2"/>
    <n v="2"/>
    <n v="2"/>
    <n v="1"/>
    <n v="0"/>
    <n v="0"/>
    <n v="2"/>
    <n v="3"/>
  </r>
  <r>
    <x v="22"/>
    <x v="91"/>
    <x v="0"/>
    <x v="2"/>
    <n v="1"/>
    <n v="1"/>
    <n v="0"/>
    <n v="0"/>
    <n v="1"/>
    <n v="1"/>
    <n v="0"/>
    <n v="0"/>
    <n v="1"/>
    <n v="2"/>
  </r>
  <r>
    <x v="22"/>
    <x v="91"/>
    <x v="0"/>
    <x v="4"/>
    <n v="3"/>
    <n v="0"/>
    <n v="0"/>
    <n v="0"/>
    <n v="0"/>
    <n v="2"/>
    <n v="1"/>
    <n v="0"/>
    <n v="0"/>
    <n v="3"/>
  </r>
  <r>
    <x v="22"/>
    <x v="91"/>
    <x v="1"/>
    <x v="0"/>
    <n v="4"/>
    <n v="1"/>
    <n v="0"/>
    <n v="0"/>
    <n v="1"/>
    <n v="3"/>
    <n v="1"/>
    <n v="0"/>
    <n v="1"/>
    <n v="5"/>
  </r>
  <r>
    <x v="22"/>
    <x v="91"/>
    <x v="1"/>
    <x v="4"/>
    <n v="1"/>
    <n v="0"/>
    <n v="0"/>
    <n v="0"/>
    <n v="0"/>
    <n v="1"/>
    <n v="0"/>
    <n v="0"/>
    <n v="0"/>
    <n v="1"/>
  </r>
  <r>
    <x v="22"/>
    <x v="7"/>
    <x v="0"/>
    <x v="0"/>
    <n v="10"/>
    <n v="4"/>
    <n v="2"/>
    <n v="1"/>
    <n v="8"/>
    <n v="7"/>
    <n v="2"/>
    <n v="6"/>
    <n v="1"/>
    <n v="16"/>
  </r>
  <r>
    <x v="22"/>
    <x v="7"/>
    <x v="0"/>
    <x v="1"/>
    <n v="1"/>
    <n v="0"/>
    <n v="1"/>
    <n v="0"/>
    <n v="1"/>
    <n v="1"/>
    <n v="0"/>
    <n v="1"/>
    <n v="0"/>
    <n v="2"/>
  </r>
  <r>
    <x v="22"/>
    <x v="7"/>
    <x v="0"/>
    <x v="3"/>
    <n v="1"/>
    <n v="0"/>
    <n v="0"/>
    <n v="0"/>
    <n v="0"/>
    <n v="1"/>
    <n v="0"/>
    <n v="0"/>
    <n v="0"/>
    <n v="1"/>
  </r>
  <r>
    <x v="22"/>
    <x v="7"/>
    <x v="0"/>
    <x v="2"/>
    <n v="0"/>
    <n v="0"/>
    <n v="1"/>
    <n v="0"/>
    <n v="1"/>
    <n v="0"/>
    <n v="0"/>
    <n v="1"/>
    <n v="0"/>
    <n v="1"/>
  </r>
  <r>
    <x v="22"/>
    <x v="7"/>
    <x v="1"/>
    <x v="0"/>
    <n v="5"/>
    <n v="2"/>
    <n v="0"/>
    <n v="0"/>
    <n v="5"/>
    <n v="0"/>
    <n v="3"/>
    <n v="3"/>
    <n v="1"/>
    <n v="7"/>
  </r>
  <r>
    <x v="22"/>
    <x v="7"/>
    <x v="1"/>
    <x v="3"/>
    <n v="1"/>
    <n v="0"/>
    <n v="0"/>
    <n v="0"/>
    <n v="0"/>
    <n v="1"/>
    <n v="0"/>
    <n v="0"/>
    <n v="0"/>
    <n v="1"/>
  </r>
  <r>
    <x v="22"/>
    <x v="7"/>
    <x v="1"/>
    <x v="4"/>
    <n v="0"/>
    <n v="1"/>
    <n v="0"/>
    <n v="0"/>
    <n v="1"/>
    <n v="0"/>
    <n v="0"/>
    <n v="1"/>
    <n v="0"/>
    <n v="1"/>
  </r>
  <r>
    <x v="22"/>
    <x v="92"/>
    <x v="0"/>
    <x v="0"/>
    <n v="11"/>
    <n v="1"/>
    <n v="1"/>
    <n v="1"/>
    <n v="4"/>
    <n v="7"/>
    <n v="1"/>
    <n v="3"/>
    <n v="2"/>
    <n v="13"/>
  </r>
  <r>
    <x v="22"/>
    <x v="92"/>
    <x v="0"/>
    <x v="5"/>
    <n v="0"/>
    <n v="0"/>
    <n v="1"/>
    <n v="1"/>
    <n v="1"/>
    <n v="0"/>
    <n v="0"/>
    <n v="0"/>
    <n v="1"/>
    <n v="1"/>
  </r>
  <r>
    <x v="22"/>
    <x v="92"/>
    <x v="0"/>
    <x v="1"/>
    <n v="1"/>
    <n v="0"/>
    <n v="0"/>
    <n v="0"/>
    <n v="0"/>
    <n v="0"/>
    <n v="1"/>
    <n v="0"/>
    <n v="0"/>
    <n v="1"/>
  </r>
  <r>
    <x v="22"/>
    <x v="92"/>
    <x v="0"/>
    <x v="3"/>
    <n v="1"/>
    <n v="0"/>
    <n v="0"/>
    <n v="0"/>
    <n v="1"/>
    <n v="0"/>
    <n v="0"/>
    <n v="1"/>
    <n v="0"/>
    <n v="1"/>
  </r>
  <r>
    <x v="22"/>
    <x v="92"/>
    <x v="0"/>
    <x v="2"/>
    <n v="0"/>
    <n v="0"/>
    <n v="1"/>
    <n v="1"/>
    <n v="1"/>
    <n v="0"/>
    <n v="0"/>
    <n v="0"/>
    <n v="1"/>
    <n v="1"/>
  </r>
  <r>
    <x v="22"/>
    <x v="92"/>
    <x v="1"/>
    <x v="0"/>
    <n v="3"/>
    <n v="0"/>
    <n v="1"/>
    <n v="0"/>
    <n v="1"/>
    <n v="3"/>
    <n v="0"/>
    <n v="0"/>
    <n v="1"/>
    <n v="4"/>
  </r>
  <r>
    <x v="22"/>
    <x v="92"/>
    <x v="1"/>
    <x v="1"/>
    <n v="1"/>
    <n v="0"/>
    <n v="0"/>
    <n v="0"/>
    <n v="0"/>
    <n v="1"/>
    <n v="0"/>
    <n v="0"/>
    <n v="0"/>
    <n v="1"/>
  </r>
  <r>
    <x v="22"/>
    <x v="92"/>
    <x v="1"/>
    <x v="4"/>
    <n v="1"/>
    <n v="0"/>
    <n v="1"/>
    <n v="0"/>
    <n v="1"/>
    <n v="1"/>
    <n v="0"/>
    <n v="0"/>
    <n v="1"/>
    <n v="2"/>
  </r>
  <r>
    <x v="22"/>
    <x v="93"/>
    <x v="0"/>
    <x v="0"/>
    <n v="12"/>
    <n v="4"/>
    <n v="0"/>
    <n v="0"/>
    <n v="7"/>
    <n v="9"/>
    <n v="1"/>
    <n v="3"/>
    <n v="3"/>
    <n v="16"/>
  </r>
  <r>
    <x v="22"/>
    <x v="93"/>
    <x v="0"/>
    <x v="5"/>
    <n v="1"/>
    <n v="0"/>
    <n v="0"/>
    <n v="0"/>
    <n v="0"/>
    <n v="1"/>
    <n v="0"/>
    <n v="0"/>
    <n v="0"/>
    <n v="1"/>
  </r>
  <r>
    <x v="22"/>
    <x v="93"/>
    <x v="0"/>
    <x v="3"/>
    <n v="1"/>
    <n v="0"/>
    <n v="0"/>
    <n v="0"/>
    <n v="0"/>
    <n v="1"/>
    <n v="0"/>
    <n v="0"/>
    <n v="0"/>
    <n v="1"/>
  </r>
  <r>
    <x v="22"/>
    <x v="93"/>
    <x v="0"/>
    <x v="2"/>
    <n v="1"/>
    <n v="0"/>
    <n v="0"/>
    <n v="0"/>
    <n v="0"/>
    <n v="1"/>
    <n v="0"/>
    <n v="0"/>
    <n v="0"/>
    <n v="1"/>
  </r>
  <r>
    <x v="22"/>
    <x v="93"/>
    <x v="0"/>
    <x v="4"/>
    <n v="1"/>
    <n v="0"/>
    <n v="0"/>
    <n v="0"/>
    <n v="0"/>
    <n v="1"/>
    <n v="0"/>
    <n v="0"/>
    <n v="0"/>
    <n v="1"/>
  </r>
  <r>
    <x v="22"/>
    <x v="93"/>
    <x v="1"/>
    <x v="0"/>
    <n v="6"/>
    <n v="2"/>
    <n v="2"/>
    <n v="1"/>
    <n v="4"/>
    <n v="6"/>
    <n v="1"/>
    <n v="0"/>
    <n v="3"/>
    <n v="10"/>
  </r>
  <r>
    <x v="22"/>
    <x v="93"/>
    <x v="1"/>
    <x v="2"/>
    <n v="1"/>
    <n v="0"/>
    <n v="0"/>
    <n v="0"/>
    <n v="0"/>
    <n v="1"/>
    <n v="0"/>
    <n v="0"/>
    <n v="0"/>
    <n v="1"/>
  </r>
  <r>
    <x v="22"/>
    <x v="93"/>
    <x v="1"/>
    <x v="4"/>
    <n v="0"/>
    <n v="1"/>
    <n v="0"/>
    <n v="0"/>
    <n v="1"/>
    <n v="0"/>
    <n v="1"/>
    <n v="0"/>
    <n v="0"/>
    <n v="1"/>
  </r>
  <r>
    <x v="22"/>
    <x v="94"/>
    <x v="0"/>
    <x v="0"/>
    <n v="9"/>
    <n v="2"/>
    <n v="0"/>
    <n v="0"/>
    <n v="3"/>
    <n v="7"/>
    <n v="2"/>
    <n v="2"/>
    <n v="0"/>
    <n v="11"/>
  </r>
  <r>
    <x v="22"/>
    <x v="94"/>
    <x v="0"/>
    <x v="5"/>
    <n v="1"/>
    <n v="0"/>
    <n v="0"/>
    <n v="0"/>
    <n v="0"/>
    <n v="1"/>
    <n v="0"/>
    <n v="0"/>
    <n v="0"/>
    <n v="1"/>
  </r>
  <r>
    <x v="22"/>
    <x v="94"/>
    <x v="0"/>
    <x v="3"/>
    <n v="0"/>
    <n v="1"/>
    <n v="0"/>
    <n v="0"/>
    <n v="1"/>
    <n v="0"/>
    <n v="0"/>
    <n v="1"/>
    <n v="0"/>
    <n v="1"/>
  </r>
  <r>
    <x v="22"/>
    <x v="94"/>
    <x v="0"/>
    <x v="2"/>
    <n v="1"/>
    <n v="0"/>
    <n v="0"/>
    <n v="0"/>
    <n v="0"/>
    <n v="1"/>
    <n v="0"/>
    <n v="0"/>
    <n v="0"/>
    <n v="1"/>
  </r>
  <r>
    <x v="22"/>
    <x v="94"/>
    <x v="0"/>
    <x v="4"/>
    <n v="2"/>
    <n v="0"/>
    <n v="0"/>
    <n v="0"/>
    <n v="0"/>
    <n v="2"/>
    <n v="0"/>
    <n v="0"/>
    <n v="0"/>
    <n v="2"/>
  </r>
  <r>
    <x v="22"/>
    <x v="94"/>
    <x v="1"/>
    <x v="0"/>
    <n v="3"/>
    <n v="4"/>
    <n v="2"/>
    <n v="2"/>
    <n v="6"/>
    <n v="3"/>
    <n v="0"/>
    <n v="2"/>
    <n v="4"/>
    <n v="9"/>
  </r>
  <r>
    <x v="22"/>
    <x v="94"/>
    <x v="1"/>
    <x v="1"/>
    <n v="1"/>
    <n v="0"/>
    <n v="0"/>
    <n v="0"/>
    <n v="0"/>
    <n v="1"/>
    <n v="0"/>
    <n v="0"/>
    <n v="0"/>
    <n v="1"/>
  </r>
  <r>
    <x v="22"/>
    <x v="95"/>
    <x v="0"/>
    <x v="0"/>
    <n v="6"/>
    <n v="6"/>
    <n v="1"/>
    <n v="0"/>
    <n v="8"/>
    <n v="5"/>
    <n v="1"/>
    <n v="1"/>
    <n v="6"/>
    <n v="13"/>
  </r>
  <r>
    <x v="22"/>
    <x v="95"/>
    <x v="0"/>
    <x v="5"/>
    <n v="2"/>
    <n v="0"/>
    <n v="0"/>
    <n v="0"/>
    <n v="0"/>
    <n v="2"/>
    <n v="0"/>
    <n v="0"/>
    <n v="0"/>
    <n v="2"/>
  </r>
  <r>
    <x v="22"/>
    <x v="95"/>
    <x v="0"/>
    <x v="1"/>
    <n v="1"/>
    <n v="0"/>
    <n v="0"/>
    <n v="0"/>
    <n v="0"/>
    <n v="1"/>
    <n v="0"/>
    <n v="0"/>
    <n v="0"/>
    <n v="1"/>
  </r>
  <r>
    <x v="22"/>
    <x v="95"/>
    <x v="0"/>
    <x v="3"/>
    <n v="1"/>
    <n v="0"/>
    <n v="0"/>
    <n v="0"/>
    <n v="0"/>
    <n v="0"/>
    <n v="0"/>
    <n v="1"/>
    <n v="0"/>
    <n v="1"/>
  </r>
  <r>
    <x v="22"/>
    <x v="95"/>
    <x v="0"/>
    <x v="4"/>
    <n v="0"/>
    <n v="2"/>
    <n v="1"/>
    <n v="2"/>
    <n v="3"/>
    <n v="0"/>
    <n v="0"/>
    <n v="1"/>
    <n v="2"/>
    <n v="3"/>
  </r>
  <r>
    <x v="22"/>
    <x v="95"/>
    <x v="1"/>
    <x v="0"/>
    <n v="3"/>
    <n v="3"/>
    <n v="1"/>
    <n v="1"/>
    <n v="4"/>
    <n v="3"/>
    <n v="0"/>
    <n v="3"/>
    <n v="1"/>
    <n v="7"/>
  </r>
  <r>
    <x v="22"/>
    <x v="95"/>
    <x v="1"/>
    <x v="5"/>
    <n v="1"/>
    <n v="0"/>
    <n v="0"/>
    <n v="0"/>
    <n v="0"/>
    <n v="1"/>
    <n v="0"/>
    <n v="0"/>
    <n v="0"/>
    <n v="1"/>
  </r>
  <r>
    <x v="22"/>
    <x v="96"/>
    <x v="0"/>
    <x v="0"/>
    <n v="8"/>
    <n v="3"/>
    <n v="1"/>
    <n v="0"/>
    <n v="6"/>
    <n v="6"/>
    <n v="0"/>
    <n v="3"/>
    <n v="3"/>
    <n v="12"/>
  </r>
  <r>
    <x v="22"/>
    <x v="96"/>
    <x v="0"/>
    <x v="5"/>
    <n v="1"/>
    <n v="0"/>
    <n v="0"/>
    <n v="0"/>
    <n v="0"/>
    <n v="1"/>
    <n v="0"/>
    <n v="0"/>
    <n v="0"/>
    <n v="1"/>
  </r>
  <r>
    <x v="22"/>
    <x v="96"/>
    <x v="0"/>
    <x v="3"/>
    <n v="1"/>
    <n v="0"/>
    <n v="0"/>
    <n v="0"/>
    <n v="0"/>
    <n v="1"/>
    <n v="0"/>
    <n v="0"/>
    <n v="0"/>
    <n v="1"/>
  </r>
  <r>
    <x v="22"/>
    <x v="96"/>
    <x v="0"/>
    <x v="4"/>
    <n v="0"/>
    <n v="1"/>
    <n v="0"/>
    <n v="0"/>
    <n v="1"/>
    <n v="0"/>
    <n v="0"/>
    <n v="1"/>
    <n v="0"/>
    <n v="1"/>
  </r>
  <r>
    <x v="22"/>
    <x v="96"/>
    <x v="1"/>
    <x v="0"/>
    <n v="1"/>
    <n v="1"/>
    <n v="1"/>
    <n v="0"/>
    <n v="2"/>
    <n v="1"/>
    <n v="0"/>
    <n v="1"/>
    <n v="1"/>
    <n v="3"/>
  </r>
  <r>
    <x v="22"/>
    <x v="96"/>
    <x v="1"/>
    <x v="5"/>
    <n v="1"/>
    <n v="0"/>
    <n v="0"/>
    <n v="0"/>
    <n v="1"/>
    <n v="0"/>
    <n v="0"/>
    <n v="0"/>
    <n v="1"/>
    <n v="1"/>
  </r>
  <r>
    <x v="22"/>
    <x v="96"/>
    <x v="1"/>
    <x v="3"/>
    <n v="1"/>
    <n v="0"/>
    <n v="0"/>
    <n v="0"/>
    <n v="0"/>
    <n v="0"/>
    <n v="0"/>
    <n v="1"/>
    <n v="0"/>
    <n v="1"/>
  </r>
  <r>
    <x v="22"/>
    <x v="96"/>
    <x v="1"/>
    <x v="4"/>
    <n v="1"/>
    <n v="0"/>
    <n v="0"/>
    <n v="0"/>
    <n v="0"/>
    <n v="1"/>
    <n v="0"/>
    <n v="0"/>
    <n v="0"/>
    <n v="1"/>
  </r>
  <r>
    <x v="22"/>
    <x v="97"/>
    <x v="0"/>
    <x v="0"/>
    <n v="10"/>
    <n v="1"/>
    <n v="2"/>
    <n v="2"/>
    <n v="5"/>
    <n v="6"/>
    <n v="0"/>
    <n v="5"/>
    <n v="2"/>
    <n v="13"/>
  </r>
  <r>
    <x v="22"/>
    <x v="97"/>
    <x v="0"/>
    <x v="5"/>
    <n v="1"/>
    <n v="0"/>
    <n v="0"/>
    <n v="0"/>
    <n v="1"/>
    <n v="0"/>
    <n v="0"/>
    <n v="0"/>
    <n v="1"/>
    <n v="1"/>
  </r>
  <r>
    <x v="22"/>
    <x v="97"/>
    <x v="0"/>
    <x v="1"/>
    <n v="0"/>
    <n v="1"/>
    <n v="0"/>
    <n v="0"/>
    <n v="1"/>
    <n v="0"/>
    <n v="0"/>
    <n v="1"/>
    <n v="0"/>
    <n v="1"/>
  </r>
  <r>
    <x v="22"/>
    <x v="97"/>
    <x v="0"/>
    <x v="3"/>
    <n v="1"/>
    <n v="1"/>
    <n v="1"/>
    <n v="1"/>
    <n v="2"/>
    <n v="1"/>
    <n v="0"/>
    <n v="2"/>
    <n v="0"/>
    <n v="3"/>
  </r>
  <r>
    <x v="22"/>
    <x v="97"/>
    <x v="0"/>
    <x v="2"/>
    <n v="0"/>
    <n v="0"/>
    <n v="1"/>
    <n v="1"/>
    <n v="1"/>
    <n v="0"/>
    <n v="0"/>
    <n v="0"/>
    <n v="1"/>
    <n v="1"/>
  </r>
  <r>
    <x v="22"/>
    <x v="97"/>
    <x v="0"/>
    <x v="4"/>
    <n v="1"/>
    <n v="1"/>
    <n v="0"/>
    <n v="0"/>
    <n v="1"/>
    <n v="1"/>
    <n v="0"/>
    <n v="1"/>
    <n v="0"/>
    <n v="2"/>
  </r>
  <r>
    <x v="22"/>
    <x v="97"/>
    <x v="1"/>
    <x v="0"/>
    <n v="8"/>
    <n v="1"/>
    <n v="0"/>
    <n v="0"/>
    <n v="1"/>
    <n v="7"/>
    <n v="1"/>
    <n v="1"/>
    <n v="0"/>
    <n v="9"/>
  </r>
  <r>
    <x v="22"/>
    <x v="98"/>
    <x v="0"/>
    <x v="0"/>
    <n v="8"/>
    <n v="4"/>
    <n v="1"/>
    <n v="0"/>
    <n v="5"/>
    <n v="6"/>
    <n v="1"/>
    <n v="1"/>
    <n v="5"/>
    <n v="13"/>
  </r>
  <r>
    <x v="22"/>
    <x v="98"/>
    <x v="0"/>
    <x v="1"/>
    <n v="1"/>
    <n v="1"/>
    <n v="0"/>
    <n v="0"/>
    <n v="1"/>
    <n v="1"/>
    <n v="0"/>
    <n v="0"/>
    <n v="1"/>
    <n v="2"/>
  </r>
  <r>
    <x v="22"/>
    <x v="98"/>
    <x v="0"/>
    <x v="3"/>
    <n v="1"/>
    <n v="0"/>
    <n v="0"/>
    <n v="0"/>
    <n v="0"/>
    <n v="1"/>
    <n v="0"/>
    <n v="0"/>
    <n v="0"/>
    <n v="1"/>
  </r>
  <r>
    <x v="22"/>
    <x v="98"/>
    <x v="0"/>
    <x v="4"/>
    <n v="1"/>
    <n v="0"/>
    <n v="0"/>
    <n v="0"/>
    <n v="1"/>
    <n v="0"/>
    <n v="1"/>
    <n v="0"/>
    <n v="0"/>
    <n v="1"/>
  </r>
  <r>
    <x v="22"/>
    <x v="98"/>
    <x v="1"/>
    <x v="0"/>
    <n v="5"/>
    <n v="1"/>
    <n v="0"/>
    <n v="0"/>
    <n v="1"/>
    <n v="5"/>
    <n v="0"/>
    <n v="0"/>
    <n v="1"/>
    <n v="6"/>
  </r>
  <r>
    <x v="22"/>
    <x v="98"/>
    <x v="1"/>
    <x v="1"/>
    <n v="1"/>
    <n v="0"/>
    <n v="0"/>
    <n v="0"/>
    <n v="0"/>
    <n v="0"/>
    <n v="0"/>
    <n v="1"/>
    <n v="0"/>
    <n v="1"/>
  </r>
  <r>
    <x v="22"/>
    <x v="99"/>
    <x v="0"/>
    <x v="0"/>
    <n v="4"/>
    <n v="8"/>
    <n v="3"/>
    <n v="0"/>
    <n v="12"/>
    <n v="3"/>
    <n v="1"/>
    <n v="4"/>
    <n v="7"/>
    <n v="15"/>
  </r>
  <r>
    <x v="22"/>
    <x v="99"/>
    <x v="0"/>
    <x v="5"/>
    <n v="0"/>
    <n v="1"/>
    <n v="0"/>
    <n v="0"/>
    <n v="1"/>
    <n v="0"/>
    <n v="1"/>
    <n v="0"/>
    <n v="0"/>
    <n v="1"/>
  </r>
  <r>
    <x v="22"/>
    <x v="99"/>
    <x v="0"/>
    <x v="3"/>
    <n v="0"/>
    <n v="1"/>
    <n v="0"/>
    <n v="0"/>
    <n v="1"/>
    <n v="0"/>
    <n v="0"/>
    <n v="0"/>
    <n v="1"/>
    <n v="1"/>
  </r>
  <r>
    <x v="22"/>
    <x v="99"/>
    <x v="0"/>
    <x v="2"/>
    <n v="0"/>
    <n v="1"/>
    <n v="0"/>
    <n v="0"/>
    <n v="1"/>
    <n v="0"/>
    <n v="1"/>
    <n v="0"/>
    <n v="0"/>
    <n v="1"/>
  </r>
  <r>
    <x v="22"/>
    <x v="99"/>
    <x v="1"/>
    <x v="0"/>
    <n v="2"/>
    <n v="2"/>
    <n v="2"/>
    <n v="0"/>
    <n v="4"/>
    <n v="2"/>
    <n v="0"/>
    <n v="1"/>
    <n v="3"/>
    <n v="6"/>
  </r>
  <r>
    <x v="22"/>
    <x v="99"/>
    <x v="1"/>
    <x v="3"/>
    <n v="1"/>
    <n v="0"/>
    <n v="0"/>
    <n v="0"/>
    <n v="0"/>
    <n v="1"/>
    <n v="0"/>
    <n v="0"/>
    <n v="0"/>
    <n v="1"/>
  </r>
  <r>
    <x v="22"/>
    <x v="100"/>
    <x v="0"/>
    <x v="0"/>
    <n v="9"/>
    <n v="4"/>
    <n v="3"/>
    <n v="2"/>
    <n v="9"/>
    <n v="5"/>
    <n v="1"/>
    <n v="3"/>
    <n v="7"/>
    <n v="16"/>
  </r>
  <r>
    <x v="22"/>
    <x v="100"/>
    <x v="0"/>
    <x v="5"/>
    <n v="2"/>
    <n v="0"/>
    <n v="0"/>
    <n v="0"/>
    <n v="1"/>
    <n v="1"/>
    <n v="0"/>
    <n v="1"/>
    <n v="0"/>
    <n v="2"/>
  </r>
  <r>
    <x v="22"/>
    <x v="100"/>
    <x v="0"/>
    <x v="3"/>
    <n v="1"/>
    <n v="0"/>
    <n v="0"/>
    <n v="0"/>
    <n v="0"/>
    <n v="0"/>
    <n v="0"/>
    <n v="1"/>
    <n v="0"/>
    <n v="1"/>
  </r>
  <r>
    <x v="22"/>
    <x v="100"/>
    <x v="0"/>
    <x v="4"/>
    <n v="3"/>
    <n v="0"/>
    <n v="0"/>
    <n v="0"/>
    <n v="3"/>
    <n v="0"/>
    <n v="1"/>
    <n v="2"/>
    <n v="0"/>
    <n v="3"/>
  </r>
  <r>
    <x v="22"/>
    <x v="100"/>
    <x v="1"/>
    <x v="0"/>
    <n v="7"/>
    <n v="1"/>
    <n v="1"/>
    <n v="1"/>
    <n v="4"/>
    <n v="3"/>
    <n v="2"/>
    <n v="1"/>
    <n v="3"/>
    <n v="9"/>
  </r>
  <r>
    <x v="22"/>
    <x v="100"/>
    <x v="1"/>
    <x v="5"/>
    <n v="1"/>
    <n v="1"/>
    <n v="0"/>
    <n v="0"/>
    <n v="1"/>
    <n v="1"/>
    <n v="0"/>
    <n v="0"/>
    <n v="1"/>
    <n v="2"/>
  </r>
  <r>
    <x v="22"/>
    <x v="100"/>
    <x v="1"/>
    <x v="2"/>
    <n v="1"/>
    <n v="0"/>
    <n v="1"/>
    <n v="1"/>
    <n v="1"/>
    <n v="0"/>
    <n v="1"/>
    <n v="1"/>
    <n v="0"/>
    <n v="2"/>
  </r>
  <r>
    <x v="22"/>
    <x v="100"/>
    <x v="1"/>
    <x v="4"/>
    <n v="1"/>
    <n v="0"/>
    <n v="0"/>
    <n v="0"/>
    <n v="1"/>
    <n v="0"/>
    <n v="0"/>
    <n v="1"/>
    <n v="0"/>
    <n v="1"/>
  </r>
  <r>
    <x v="22"/>
    <x v="101"/>
    <x v="0"/>
    <x v="0"/>
    <n v="10"/>
    <n v="2"/>
    <n v="2"/>
    <n v="1"/>
    <n v="5"/>
    <n v="7"/>
    <n v="1"/>
    <n v="2"/>
    <n v="4"/>
    <n v="14"/>
  </r>
  <r>
    <x v="22"/>
    <x v="101"/>
    <x v="0"/>
    <x v="5"/>
    <n v="0"/>
    <n v="1"/>
    <n v="0"/>
    <n v="0"/>
    <n v="1"/>
    <n v="0"/>
    <n v="0"/>
    <n v="0"/>
    <n v="1"/>
    <n v="1"/>
  </r>
  <r>
    <x v="22"/>
    <x v="101"/>
    <x v="0"/>
    <x v="1"/>
    <n v="0"/>
    <n v="1"/>
    <n v="0"/>
    <n v="0"/>
    <n v="1"/>
    <n v="0"/>
    <n v="0"/>
    <n v="0"/>
    <n v="1"/>
    <n v="1"/>
  </r>
  <r>
    <x v="22"/>
    <x v="101"/>
    <x v="0"/>
    <x v="3"/>
    <n v="1"/>
    <n v="0"/>
    <n v="0"/>
    <n v="0"/>
    <n v="1"/>
    <n v="0"/>
    <n v="0"/>
    <n v="0"/>
    <n v="1"/>
    <n v="1"/>
  </r>
  <r>
    <x v="22"/>
    <x v="101"/>
    <x v="1"/>
    <x v="0"/>
    <n v="4"/>
    <n v="2"/>
    <n v="1"/>
    <n v="0"/>
    <n v="3"/>
    <n v="3"/>
    <n v="2"/>
    <n v="1"/>
    <n v="1"/>
    <n v="7"/>
  </r>
  <r>
    <x v="22"/>
    <x v="101"/>
    <x v="1"/>
    <x v="5"/>
    <n v="1"/>
    <n v="1"/>
    <n v="0"/>
    <n v="0"/>
    <n v="1"/>
    <n v="0"/>
    <n v="1"/>
    <n v="1"/>
    <n v="0"/>
    <n v="2"/>
  </r>
  <r>
    <x v="22"/>
    <x v="101"/>
    <x v="1"/>
    <x v="1"/>
    <n v="0"/>
    <n v="0"/>
    <n v="1"/>
    <n v="0"/>
    <n v="1"/>
    <n v="0"/>
    <n v="0"/>
    <n v="1"/>
    <n v="0"/>
    <n v="1"/>
  </r>
  <r>
    <x v="22"/>
    <x v="101"/>
    <x v="1"/>
    <x v="2"/>
    <n v="0"/>
    <n v="0"/>
    <n v="1"/>
    <n v="1"/>
    <n v="1"/>
    <n v="0"/>
    <n v="0"/>
    <n v="0"/>
    <n v="1"/>
    <n v="1"/>
  </r>
  <r>
    <x v="22"/>
    <x v="101"/>
    <x v="1"/>
    <x v="4"/>
    <n v="1"/>
    <n v="1"/>
    <n v="0"/>
    <n v="0"/>
    <n v="1"/>
    <n v="1"/>
    <n v="0"/>
    <n v="1"/>
    <n v="0"/>
    <n v="2"/>
  </r>
  <r>
    <x v="22"/>
    <x v="102"/>
    <x v="0"/>
    <x v="0"/>
    <n v="16"/>
    <n v="5"/>
    <n v="2"/>
    <n v="2"/>
    <n v="8"/>
    <n v="12"/>
    <n v="1"/>
    <n v="5"/>
    <n v="5"/>
    <n v="23"/>
  </r>
  <r>
    <x v="22"/>
    <x v="102"/>
    <x v="0"/>
    <x v="5"/>
    <n v="1"/>
    <n v="0"/>
    <n v="0"/>
    <n v="0"/>
    <n v="0"/>
    <n v="1"/>
    <n v="0"/>
    <n v="0"/>
    <n v="0"/>
    <n v="1"/>
  </r>
  <r>
    <x v="22"/>
    <x v="102"/>
    <x v="0"/>
    <x v="1"/>
    <n v="1"/>
    <n v="1"/>
    <n v="0"/>
    <n v="0"/>
    <n v="1"/>
    <n v="1"/>
    <n v="0"/>
    <n v="1"/>
    <n v="0"/>
    <n v="2"/>
  </r>
  <r>
    <x v="22"/>
    <x v="102"/>
    <x v="0"/>
    <x v="3"/>
    <n v="1"/>
    <n v="0"/>
    <n v="0"/>
    <n v="0"/>
    <n v="0"/>
    <n v="1"/>
    <n v="0"/>
    <n v="0"/>
    <n v="0"/>
    <n v="1"/>
  </r>
  <r>
    <x v="22"/>
    <x v="102"/>
    <x v="0"/>
    <x v="2"/>
    <n v="2"/>
    <n v="0"/>
    <n v="0"/>
    <n v="0"/>
    <n v="0"/>
    <n v="2"/>
    <n v="0"/>
    <n v="0"/>
    <n v="0"/>
    <n v="2"/>
  </r>
  <r>
    <x v="22"/>
    <x v="102"/>
    <x v="1"/>
    <x v="0"/>
    <n v="3"/>
    <n v="2"/>
    <n v="2"/>
    <n v="2"/>
    <n v="4"/>
    <n v="0"/>
    <n v="0"/>
    <n v="5"/>
    <n v="2"/>
    <n v="7"/>
  </r>
  <r>
    <x v="22"/>
    <x v="102"/>
    <x v="1"/>
    <x v="4"/>
    <n v="1"/>
    <n v="0"/>
    <n v="0"/>
    <n v="0"/>
    <n v="0"/>
    <n v="1"/>
    <n v="0"/>
    <n v="0"/>
    <n v="0"/>
    <n v="1"/>
  </r>
  <r>
    <x v="22"/>
    <x v="103"/>
    <x v="0"/>
    <x v="0"/>
    <n v="7"/>
    <n v="2"/>
    <n v="1"/>
    <n v="0"/>
    <n v="4"/>
    <n v="5"/>
    <n v="3"/>
    <n v="0"/>
    <n v="2"/>
    <n v="10"/>
  </r>
  <r>
    <x v="22"/>
    <x v="103"/>
    <x v="0"/>
    <x v="5"/>
    <n v="1"/>
    <n v="2"/>
    <n v="0"/>
    <n v="0"/>
    <n v="2"/>
    <n v="1"/>
    <n v="0"/>
    <n v="1"/>
    <n v="1"/>
    <n v="3"/>
  </r>
  <r>
    <x v="22"/>
    <x v="103"/>
    <x v="0"/>
    <x v="4"/>
    <n v="1"/>
    <n v="1"/>
    <n v="0"/>
    <n v="0"/>
    <n v="2"/>
    <n v="0"/>
    <n v="0"/>
    <n v="1"/>
    <n v="1"/>
    <n v="2"/>
  </r>
  <r>
    <x v="22"/>
    <x v="103"/>
    <x v="1"/>
    <x v="0"/>
    <n v="3"/>
    <n v="3"/>
    <n v="0"/>
    <n v="0"/>
    <n v="3"/>
    <n v="1"/>
    <n v="1"/>
    <n v="4"/>
    <n v="0"/>
    <n v="6"/>
  </r>
  <r>
    <x v="22"/>
    <x v="103"/>
    <x v="1"/>
    <x v="4"/>
    <n v="1"/>
    <n v="0"/>
    <n v="1"/>
    <n v="0"/>
    <n v="1"/>
    <n v="0"/>
    <n v="1"/>
    <n v="1"/>
    <n v="0"/>
    <n v="2"/>
  </r>
  <r>
    <x v="22"/>
    <x v="8"/>
    <x v="0"/>
    <x v="0"/>
    <n v="13"/>
    <n v="3"/>
    <n v="0"/>
    <n v="0"/>
    <n v="5"/>
    <n v="8"/>
    <n v="0"/>
    <n v="5"/>
    <n v="3"/>
    <n v="16"/>
  </r>
  <r>
    <x v="22"/>
    <x v="8"/>
    <x v="0"/>
    <x v="1"/>
    <n v="0"/>
    <n v="1"/>
    <n v="0"/>
    <n v="0"/>
    <n v="1"/>
    <n v="0"/>
    <n v="0"/>
    <n v="1"/>
    <n v="0"/>
    <n v="1"/>
  </r>
  <r>
    <x v="22"/>
    <x v="8"/>
    <x v="0"/>
    <x v="4"/>
    <n v="1"/>
    <n v="0"/>
    <n v="0"/>
    <n v="0"/>
    <n v="1"/>
    <n v="0"/>
    <n v="1"/>
    <n v="0"/>
    <n v="0"/>
    <n v="1"/>
  </r>
  <r>
    <x v="22"/>
    <x v="8"/>
    <x v="1"/>
    <x v="0"/>
    <n v="6"/>
    <n v="1"/>
    <n v="2"/>
    <n v="1"/>
    <n v="5"/>
    <n v="3"/>
    <n v="0"/>
    <n v="4"/>
    <n v="2"/>
    <n v="9"/>
  </r>
  <r>
    <x v="22"/>
    <x v="8"/>
    <x v="1"/>
    <x v="3"/>
    <n v="0"/>
    <n v="0"/>
    <n v="1"/>
    <n v="1"/>
    <n v="1"/>
    <n v="0"/>
    <n v="0"/>
    <n v="0"/>
    <n v="1"/>
    <n v="1"/>
  </r>
  <r>
    <x v="22"/>
    <x v="8"/>
    <x v="1"/>
    <x v="4"/>
    <n v="0"/>
    <n v="1"/>
    <n v="1"/>
    <n v="1"/>
    <n v="2"/>
    <n v="0"/>
    <n v="0"/>
    <n v="0"/>
    <n v="2"/>
    <n v="2"/>
  </r>
  <r>
    <x v="22"/>
    <x v="172"/>
    <x v="0"/>
    <x v="0"/>
    <n v="13"/>
    <n v="6"/>
    <n v="2"/>
    <n v="0"/>
    <n v="11"/>
    <n v="7"/>
    <n v="1"/>
    <n v="7"/>
    <n v="6"/>
    <n v="21"/>
  </r>
  <r>
    <x v="22"/>
    <x v="172"/>
    <x v="0"/>
    <x v="5"/>
    <n v="3"/>
    <n v="0"/>
    <n v="0"/>
    <n v="0"/>
    <n v="1"/>
    <n v="2"/>
    <n v="0"/>
    <n v="1"/>
    <n v="0"/>
    <n v="3"/>
  </r>
  <r>
    <x v="22"/>
    <x v="172"/>
    <x v="0"/>
    <x v="1"/>
    <n v="0"/>
    <n v="0"/>
    <n v="1"/>
    <n v="0"/>
    <n v="1"/>
    <n v="0"/>
    <n v="0"/>
    <n v="1"/>
    <n v="0"/>
    <n v="1"/>
  </r>
  <r>
    <x v="22"/>
    <x v="172"/>
    <x v="0"/>
    <x v="3"/>
    <n v="1"/>
    <n v="0"/>
    <n v="0"/>
    <n v="0"/>
    <n v="0"/>
    <n v="1"/>
    <n v="0"/>
    <n v="0"/>
    <n v="0"/>
    <n v="1"/>
  </r>
  <r>
    <x v="22"/>
    <x v="172"/>
    <x v="0"/>
    <x v="2"/>
    <n v="1"/>
    <n v="0"/>
    <n v="0"/>
    <n v="0"/>
    <n v="1"/>
    <n v="0"/>
    <n v="1"/>
    <n v="0"/>
    <n v="0"/>
    <n v="1"/>
  </r>
  <r>
    <x v="22"/>
    <x v="172"/>
    <x v="1"/>
    <x v="0"/>
    <n v="3"/>
    <n v="2"/>
    <n v="0"/>
    <n v="0"/>
    <n v="3"/>
    <n v="1"/>
    <n v="0"/>
    <n v="4"/>
    <n v="0"/>
    <n v="5"/>
  </r>
  <r>
    <x v="22"/>
    <x v="172"/>
    <x v="1"/>
    <x v="5"/>
    <n v="0"/>
    <n v="0"/>
    <n v="2"/>
    <n v="0"/>
    <n v="2"/>
    <n v="0"/>
    <n v="0"/>
    <n v="1"/>
    <n v="1"/>
    <n v="2"/>
  </r>
  <r>
    <x v="22"/>
    <x v="172"/>
    <x v="1"/>
    <x v="1"/>
    <n v="1"/>
    <n v="1"/>
    <n v="0"/>
    <n v="0"/>
    <n v="1"/>
    <n v="1"/>
    <n v="0"/>
    <n v="1"/>
    <n v="0"/>
    <n v="2"/>
  </r>
  <r>
    <x v="22"/>
    <x v="104"/>
    <x v="0"/>
    <x v="0"/>
    <n v="7"/>
    <n v="7"/>
    <n v="0"/>
    <n v="0"/>
    <n v="8"/>
    <n v="3"/>
    <n v="1"/>
    <n v="5"/>
    <n v="5"/>
    <n v="14"/>
  </r>
  <r>
    <x v="22"/>
    <x v="104"/>
    <x v="0"/>
    <x v="1"/>
    <n v="1"/>
    <n v="0"/>
    <n v="0"/>
    <n v="0"/>
    <n v="0"/>
    <n v="0"/>
    <n v="0"/>
    <n v="1"/>
    <n v="0"/>
    <n v="1"/>
  </r>
  <r>
    <x v="22"/>
    <x v="104"/>
    <x v="1"/>
    <x v="0"/>
    <n v="1"/>
    <n v="1"/>
    <n v="0"/>
    <n v="0"/>
    <n v="1"/>
    <n v="1"/>
    <n v="0"/>
    <n v="1"/>
    <n v="0"/>
    <n v="2"/>
  </r>
  <r>
    <x v="22"/>
    <x v="104"/>
    <x v="1"/>
    <x v="4"/>
    <n v="1"/>
    <n v="0"/>
    <n v="0"/>
    <n v="0"/>
    <n v="1"/>
    <n v="0"/>
    <n v="0"/>
    <n v="1"/>
    <n v="0"/>
    <n v="1"/>
  </r>
  <r>
    <x v="22"/>
    <x v="105"/>
    <x v="0"/>
    <x v="0"/>
    <n v="8"/>
    <n v="1"/>
    <n v="1"/>
    <n v="1"/>
    <n v="4"/>
    <n v="2"/>
    <n v="3"/>
    <n v="2"/>
    <n v="3"/>
    <n v="10"/>
  </r>
  <r>
    <x v="22"/>
    <x v="105"/>
    <x v="0"/>
    <x v="5"/>
    <n v="1"/>
    <n v="1"/>
    <n v="0"/>
    <n v="0"/>
    <n v="1"/>
    <n v="0"/>
    <n v="1"/>
    <n v="0"/>
    <n v="1"/>
    <n v="2"/>
  </r>
  <r>
    <x v="22"/>
    <x v="105"/>
    <x v="0"/>
    <x v="1"/>
    <n v="0"/>
    <n v="2"/>
    <n v="0"/>
    <n v="0"/>
    <n v="2"/>
    <n v="0"/>
    <n v="0"/>
    <n v="1"/>
    <n v="1"/>
    <n v="2"/>
  </r>
  <r>
    <x v="22"/>
    <x v="105"/>
    <x v="0"/>
    <x v="3"/>
    <n v="2"/>
    <n v="0"/>
    <n v="0"/>
    <n v="0"/>
    <n v="1"/>
    <n v="1"/>
    <n v="1"/>
    <n v="0"/>
    <n v="0"/>
    <n v="2"/>
  </r>
  <r>
    <x v="22"/>
    <x v="105"/>
    <x v="0"/>
    <x v="4"/>
    <n v="2"/>
    <n v="0"/>
    <n v="0"/>
    <n v="0"/>
    <n v="0"/>
    <n v="2"/>
    <n v="0"/>
    <n v="0"/>
    <n v="0"/>
    <n v="2"/>
  </r>
  <r>
    <x v="22"/>
    <x v="105"/>
    <x v="1"/>
    <x v="0"/>
    <n v="2"/>
    <n v="4"/>
    <n v="2"/>
    <n v="0"/>
    <n v="7"/>
    <n v="1"/>
    <n v="1"/>
    <n v="3"/>
    <n v="3"/>
    <n v="8"/>
  </r>
  <r>
    <x v="22"/>
    <x v="105"/>
    <x v="1"/>
    <x v="4"/>
    <n v="1"/>
    <n v="0"/>
    <n v="0"/>
    <n v="0"/>
    <n v="0"/>
    <n v="1"/>
    <n v="0"/>
    <n v="0"/>
    <n v="0"/>
    <n v="1"/>
  </r>
  <r>
    <x v="22"/>
    <x v="106"/>
    <x v="0"/>
    <x v="0"/>
    <n v="11"/>
    <n v="4"/>
    <n v="3"/>
    <n v="0"/>
    <n v="9"/>
    <n v="7"/>
    <n v="2"/>
    <n v="2"/>
    <n v="7"/>
    <n v="18"/>
  </r>
  <r>
    <x v="22"/>
    <x v="106"/>
    <x v="0"/>
    <x v="5"/>
    <n v="1"/>
    <n v="0"/>
    <n v="0"/>
    <n v="0"/>
    <n v="1"/>
    <n v="0"/>
    <n v="0"/>
    <n v="1"/>
    <n v="0"/>
    <n v="1"/>
  </r>
  <r>
    <x v="22"/>
    <x v="106"/>
    <x v="0"/>
    <x v="1"/>
    <n v="3"/>
    <n v="0"/>
    <n v="0"/>
    <n v="0"/>
    <n v="2"/>
    <n v="1"/>
    <n v="0"/>
    <n v="0"/>
    <n v="2"/>
    <n v="3"/>
  </r>
  <r>
    <x v="22"/>
    <x v="106"/>
    <x v="0"/>
    <x v="2"/>
    <n v="1"/>
    <n v="0"/>
    <n v="0"/>
    <n v="0"/>
    <n v="1"/>
    <n v="0"/>
    <n v="0"/>
    <n v="1"/>
    <n v="0"/>
    <n v="1"/>
  </r>
  <r>
    <x v="22"/>
    <x v="106"/>
    <x v="0"/>
    <x v="4"/>
    <n v="1"/>
    <n v="0"/>
    <n v="0"/>
    <n v="0"/>
    <n v="0"/>
    <n v="1"/>
    <n v="0"/>
    <n v="0"/>
    <n v="0"/>
    <n v="1"/>
  </r>
  <r>
    <x v="22"/>
    <x v="106"/>
    <x v="1"/>
    <x v="0"/>
    <n v="1"/>
    <n v="0"/>
    <n v="1"/>
    <n v="1"/>
    <n v="2"/>
    <n v="0"/>
    <n v="0"/>
    <n v="1"/>
    <n v="1"/>
    <n v="2"/>
  </r>
  <r>
    <x v="22"/>
    <x v="106"/>
    <x v="1"/>
    <x v="1"/>
    <n v="0"/>
    <n v="0"/>
    <n v="1"/>
    <n v="0"/>
    <n v="1"/>
    <n v="0"/>
    <n v="0"/>
    <n v="0"/>
    <n v="1"/>
    <n v="1"/>
  </r>
  <r>
    <x v="22"/>
    <x v="106"/>
    <x v="1"/>
    <x v="3"/>
    <n v="0"/>
    <n v="2"/>
    <n v="1"/>
    <n v="0"/>
    <n v="3"/>
    <n v="0"/>
    <n v="0"/>
    <n v="3"/>
    <n v="0"/>
    <n v="3"/>
  </r>
  <r>
    <x v="22"/>
    <x v="106"/>
    <x v="1"/>
    <x v="4"/>
    <n v="1"/>
    <n v="1"/>
    <n v="0"/>
    <n v="0"/>
    <n v="1"/>
    <n v="1"/>
    <n v="0"/>
    <n v="1"/>
    <n v="0"/>
    <n v="2"/>
  </r>
  <r>
    <x v="22"/>
    <x v="107"/>
    <x v="0"/>
    <x v="0"/>
    <n v="9"/>
    <n v="4"/>
    <n v="3"/>
    <n v="2"/>
    <n v="9"/>
    <n v="5"/>
    <n v="1"/>
    <n v="5"/>
    <n v="5"/>
    <n v="16"/>
  </r>
  <r>
    <x v="22"/>
    <x v="107"/>
    <x v="0"/>
    <x v="3"/>
    <n v="0"/>
    <n v="0"/>
    <n v="2"/>
    <n v="0"/>
    <n v="2"/>
    <n v="0"/>
    <n v="0"/>
    <n v="2"/>
    <n v="0"/>
    <n v="2"/>
  </r>
  <r>
    <x v="22"/>
    <x v="107"/>
    <x v="1"/>
    <x v="0"/>
    <n v="3"/>
    <n v="2"/>
    <n v="1"/>
    <n v="1"/>
    <n v="3"/>
    <n v="2"/>
    <n v="1"/>
    <n v="2"/>
    <n v="1"/>
    <n v="6"/>
  </r>
  <r>
    <x v="22"/>
    <x v="107"/>
    <x v="1"/>
    <x v="5"/>
    <n v="0"/>
    <n v="0"/>
    <n v="1"/>
    <n v="1"/>
    <n v="1"/>
    <n v="0"/>
    <n v="0"/>
    <n v="0"/>
    <n v="1"/>
    <n v="1"/>
  </r>
  <r>
    <x v="22"/>
    <x v="107"/>
    <x v="1"/>
    <x v="1"/>
    <n v="1"/>
    <n v="1"/>
    <n v="1"/>
    <n v="0"/>
    <n v="2"/>
    <n v="1"/>
    <n v="0"/>
    <n v="2"/>
    <n v="0"/>
    <n v="3"/>
  </r>
  <r>
    <x v="22"/>
    <x v="107"/>
    <x v="1"/>
    <x v="3"/>
    <n v="2"/>
    <n v="0"/>
    <n v="0"/>
    <n v="0"/>
    <n v="0"/>
    <n v="2"/>
    <n v="0"/>
    <n v="0"/>
    <n v="0"/>
    <n v="2"/>
  </r>
  <r>
    <x v="22"/>
    <x v="107"/>
    <x v="1"/>
    <x v="4"/>
    <n v="1"/>
    <n v="0"/>
    <n v="0"/>
    <n v="0"/>
    <n v="0"/>
    <n v="1"/>
    <n v="0"/>
    <n v="0"/>
    <n v="0"/>
    <n v="1"/>
  </r>
  <r>
    <x v="22"/>
    <x v="173"/>
    <x v="0"/>
    <x v="0"/>
    <n v="21"/>
    <n v="6"/>
    <n v="0"/>
    <n v="0"/>
    <n v="8"/>
    <n v="13"/>
    <n v="3"/>
    <n v="8"/>
    <n v="3"/>
    <n v="27"/>
  </r>
  <r>
    <x v="22"/>
    <x v="173"/>
    <x v="0"/>
    <x v="5"/>
    <n v="2"/>
    <n v="0"/>
    <n v="0"/>
    <n v="0"/>
    <n v="0"/>
    <n v="1"/>
    <n v="0"/>
    <n v="1"/>
    <n v="0"/>
    <n v="2"/>
  </r>
  <r>
    <x v="22"/>
    <x v="173"/>
    <x v="0"/>
    <x v="1"/>
    <n v="1"/>
    <n v="0"/>
    <n v="0"/>
    <n v="0"/>
    <n v="0"/>
    <n v="1"/>
    <n v="0"/>
    <n v="0"/>
    <n v="0"/>
    <n v="1"/>
  </r>
  <r>
    <x v="22"/>
    <x v="173"/>
    <x v="0"/>
    <x v="4"/>
    <n v="3"/>
    <n v="0"/>
    <n v="0"/>
    <n v="0"/>
    <n v="0"/>
    <n v="3"/>
    <n v="0"/>
    <n v="0"/>
    <n v="0"/>
    <n v="3"/>
  </r>
  <r>
    <x v="22"/>
    <x v="173"/>
    <x v="1"/>
    <x v="0"/>
    <n v="4"/>
    <n v="2"/>
    <n v="1"/>
    <n v="0"/>
    <n v="4"/>
    <n v="3"/>
    <n v="0"/>
    <n v="3"/>
    <n v="1"/>
    <n v="7"/>
  </r>
  <r>
    <x v="22"/>
    <x v="173"/>
    <x v="1"/>
    <x v="2"/>
    <n v="1"/>
    <n v="0"/>
    <n v="0"/>
    <n v="0"/>
    <n v="0"/>
    <n v="0"/>
    <n v="0"/>
    <n v="1"/>
    <n v="0"/>
    <n v="1"/>
  </r>
  <r>
    <x v="22"/>
    <x v="173"/>
    <x v="1"/>
    <x v="4"/>
    <n v="1"/>
    <n v="0"/>
    <n v="0"/>
    <n v="0"/>
    <n v="0"/>
    <n v="1"/>
    <n v="0"/>
    <n v="0"/>
    <n v="0"/>
    <n v="1"/>
  </r>
  <r>
    <x v="22"/>
    <x v="108"/>
    <x v="0"/>
    <x v="0"/>
    <n v="10"/>
    <n v="3"/>
    <n v="0"/>
    <n v="0"/>
    <n v="5"/>
    <n v="8"/>
    <n v="1"/>
    <n v="3"/>
    <n v="1"/>
    <n v="13"/>
  </r>
  <r>
    <x v="22"/>
    <x v="108"/>
    <x v="0"/>
    <x v="5"/>
    <n v="3"/>
    <n v="0"/>
    <n v="1"/>
    <n v="0"/>
    <n v="2"/>
    <n v="1"/>
    <n v="1"/>
    <n v="2"/>
    <n v="0"/>
    <n v="4"/>
  </r>
  <r>
    <x v="22"/>
    <x v="108"/>
    <x v="0"/>
    <x v="1"/>
    <n v="1"/>
    <n v="0"/>
    <n v="1"/>
    <n v="0"/>
    <n v="1"/>
    <n v="1"/>
    <n v="0"/>
    <n v="0"/>
    <n v="1"/>
    <n v="2"/>
  </r>
  <r>
    <x v="22"/>
    <x v="108"/>
    <x v="0"/>
    <x v="2"/>
    <n v="0"/>
    <n v="0"/>
    <n v="1"/>
    <n v="1"/>
    <n v="1"/>
    <n v="0"/>
    <n v="0"/>
    <n v="0"/>
    <n v="1"/>
    <n v="1"/>
  </r>
  <r>
    <x v="22"/>
    <x v="108"/>
    <x v="1"/>
    <x v="0"/>
    <n v="3"/>
    <n v="2"/>
    <n v="1"/>
    <n v="1"/>
    <n v="3"/>
    <n v="3"/>
    <n v="0"/>
    <n v="2"/>
    <n v="1"/>
    <n v="6"/>
  </r>
  <r>
    <x v="22"/>
    <x v="108"/>
    <x v="1"/>
    <x v="4"/>
    <n v="0"/>
    <n v="1"/>
    <n v="1"/>
    <n v="1"/>
    <n v="2"/>
    <n v="0"/>
    <n v="0"/>
    <n v="1"/>
    <n v="1"/>
    <n v="2"/>
  </r>
  <r>
    <x v="22"/>
    <x v="109"/>
    <x v="0"/>
    <x v="0"/>
    <n v="9"/>
    <n v="6"/>
    <n v="3"/>
    <n v="0"/>
    <n v="11"/>
    <n v="5"/>
    <n v="1"/>
    <n v="4"/>
    <n v="8"/>
    <n v="18"/>
  </r>
  <r>
    <x v="22"/>
    <x v="109"/>
    <x v="0"/>
    <x v="5"/>
    <n v="1"/>
    <n v="2"/>
    <n v="0"/>
    <n v="0"/>
    <n v="2"/>
    <n v="0"/>
    <n v="0"/>
    <n v="1"/>
    <n v="2"/>
    <n v="3"/>
  </r>
  <r>
    <x v="22"/>
    <x v="109"/>
    <x v="0"/>
    <x v="3"/>
    <n v="1"/>
    <n v="0"/>
    <n v="0"/>
    <n v="0"/>
    <n v="0"/>
    <n v="1"/>
    <n v="0"/>
    <n v="0"/>
    <n v="0"/>
    <n v="1"/>
  </r>
  <r>
    <x v="22"/>
    <x v="109"/>
    <x v="0"/>
    <x v="4"/>
    <n v="1"/>
    <n v="1"/>
    <n v="1"/>
    <n v="0"/>
    <n v="2"/>
    <n v="0"/>
    <n v="1"/>
    <n v="1"/>
    <n v="1"/>
    <n v="3"/>
  </r>
  <r>
    <x v="22"/>
    <x v="109"/>
    <x v="1"/>
    <x v="0"/>
    <n v="4"/>
    <n v="2"/>
    <n v="2"/>
    <n v="0"/>
    <n v="4"/>
    <n v="3"/>
    <n v="1"/>
    <n v="1"/>
    <n v="3"/>
    <n v="8"/>
  </r>
  <r>
    <x v="22"/>
    <x v="109"/>
    <x v="1"/>
    <x v="4"/>
    <n v="0"/>
    <n v="2"/>
    <n v="0"/>
    <n v="0"/>
    <n v="2"/>
    <n v="0"/>
    <n v="0"/>
    <n v="1"/>
    <n v="1"/>
    <n v="2"/>
  </r>
  <r>
    <x v="22"/>
    <x v="110"/>
    <x v="0"/>
    <x v="0"/>
    <n v="9"/>
    <n v="4"/>
    <n v="1"/>
    <n v="0"/>
    <n v="7"/>
    <n v="6"/>
    <n v="0"/>
    <n v="4"/>
    <n v="4"/>
    <n v="14"/>
  </r>
  <r>
    <x v="22"/>
    <x v="110"/>
    <x v="0"/>
    <x v="5"/>
    <n v="3"/>
    <n v="0"/>
    <n v="0"/>
    <n v="0"/>
    <n v="1"/>
    <n v="2"/>
    <n v="0"/>
    <n v="1"/>
    <n v="0"/>
    <n v="3"/>
  </r>
  <r>
    <x v="22"/>
    <x v="110"/>
    <x v="0"/>
    <x v="1"/>
    <n v="0"/>
    <n v="1"/>
    <n v="0"/>
    <n v="0"/>
    <n v="1"/>
    <n v="0"/>
    <n v="0"/>
    <n v="0"/>
    <n v="1"/>
    <n v="1"/>
  </r>
  <r>
    <x v="22"/>
    <x v="110"/>
    <x v="0"/>
    <x v="3"/>
    <n v="1"/>
    <n v="0"/>
    <n v="0"/>
    <n v="0"/>
    <n v="1"/>
    <n v="0"/>
    <n v="0"/>
    <n v="1"/>
    <n v="0"/>
    <n v="1"/>
  </r>
  <r>
    <x v="22"/>
    <x v="110"/>
    <x v="0"/>
    <x v="4"/>
    <n v="0"/>
    <n v="1"/>
    <n v="0"/>
    <n v="0"/>
    <n v="1"/>
    <n v="0"/>
    <n v="0"/>
    <n v="1"/>
    <n v="0"/>
    <n v="1"/>
  </r>
  <r>
    <x v="22"/>
    <x v="110"/>
    <x v="1"/>
    <x v="0"/>
    <n v="4"/>
    <n v="2"/>
    <n v="1"/>
    <n v="1"/>
    <n v="3"/>
    <n v="3"/>
    <n v="0"/>
    <n v="2"/>
    <n v="2"/>
    <n v="7"/>
  </r>
  <r>
    <x v="22"/>
    <x v="110"/>
    <x v="1"/>
    <x v="3"/>
    <n v="1"/>
    <n v="0"/>
    <n v="0"/>
    <n v="0"/>
    <n v="0"/>
    <n v="1"/>
    <n v="0"/>
    <n v="0"/>
    <n v="0"/>
    <n v="1"/>
  </r>
  <r>
    <x v="22"/>
    <x v="111"/>
    <x v="0"/>
    <x v="0"/>
    <n v="17"/>
    <n v="5"/>
    <n v="1"/>
    <n v="0"/>
    <n v="9"/>
    <n v="13"/>
    <n v="2"/>
    <n v="2"/>
    <n v="6"/>
    <n v="23"/>
  </r>
  <r>
    <x v="22"/>
    <x v="111"/>
    <x v="1"/>
    <x v="0"/>
    <n v="3"/>
    <n v="3"/>
    <n v="0"/>
    <n v="0"/>
    <n v="5"/>
    <n v="1"/>
    <n v="0"/>
    <n v="3"/>
    <n v="2"/>
    <n v="6"/>
  </r>
  <r>
    <x v="22"/>
    <x v="111"/>
    <x v="1"/>
    <x v="5"/>
    <n v="0"/>
    <n v="1"/>
    <n v="0"/>
    <n v="0"/>
    <n v="1"/>
    <n v="0"/>
    <n v="0"/>
    <n v="0"/>
    <n v="1"/>
    <n v="1"/>
  </r>
  <r>
    <x v="22"/>
    <x v="111"/>
    <x v="1"/>
    <x v="1"/>
    <n v="2"/>
    <n v="0"/>
    <n v="0"/>
    <n v="0"/>
    <n v="0"/>
    <n v="2"/>
    <n v="0"/>
    <n v="0"/>
    <n v="0"/>
    <n v="2"/>
  </r>
  <r>
    <x v="22"/>
    <x v="111"/>
    <x v="1"/>
    <x v="3"/>
    <n v="1"/>
    <n v="0"/>
    <n v="0"/>
    <n v="0"/>
    <n v="0"/>
    <n v="1"/>
    <n v="0"/>
    <n v="0"/>
    <n v="0"/>
    <n v="1"/>
  </r>
  <r>
    <x v="22"/>
    <x v="111"/>
    <x v="1"/>
    <x v="4"/>
    <n v="0"/>
    <n v="1"/>
    <n v="0"/>
    <n v="0"/>
    <n v="1"/>
    <n v="0"/>
    <n v="0"/>
    <n v="1"/>
    <n v="0"/>
    <n v="1"/>
  </r>
  <r>
    <x v="22"/>
    <x v="174"/>
    <x v="0"/>
    <x v="0"/>
    <n v="5"/>
    <n v="4"/>
    <n v="2"/>
    <n v="0"/>
    <n v="6"/>
    <n v="3"/>
    <n v="2"/>
    <n v="2"/>
    <n v="4"/>
    <n v="11"/>
  </r>
  <r>
    <x v="22"/>
    <x v="174"/>
    <x v="0"/>
    <x v="5"/>
    <n v="3"/>
    <n v="0"/>
    <n v="0"/>
    <n v="0"/>
    <n v="0"/>
    <n v="3"/>
    <n v="0"/>
    <n v="0"/>
    <n v="0"/>
    <n v="3"/>
  </r>
  <r>
    <x v="22"/>
    <x v="174"/>
    <x v="0"/>
    <x v="1"/>
    <n v="0"/>
    <n v="0"/>
    <n v="1"/>
    <n v="1"/>
    <n v="1"/>
    <n v="0"/>
    <n v="0"/>
    <n v="1"/>
    <n v="0"/>
    <n v="1"/>
  </r>
  <r>
    <x v="22"/>
    <x v="174"/>
    <x v="0"/>
    <x v="3"/>
    <n v="0"/>
    <n v="0"/>
    <n v="2"/>
    <n v="1"/>
    <n v="2"/>
    <n v="0"/>
    <n v="0"/>
    <n v="1"/>
    <n v="1"/>
    <n v="2"/>
  </r>
  <r>
    <x v="22"/>
    <x v="174"/>
    <x v="0"/>
    <x v="2"/>
    <n v="1"/>
    <n v="0"/>
    <n v="0"/>
    <n v="0"/>
    <n v="1"/>
    <n v="0"/>
    <n v="0"/>
    <n v="0"/>
    <n v="1"/>
    <n v="1"/>
  </r>
  <r>
    <x v="22"/>
    <x v="174"/>
    <x v="0"/>
    <x v="4"/>
    <n v="0"/>
    <n v="0"/>
    <n v="2"/>
    <n v="2"/>
    <n v="2"/>
    <n v="0"/>
    <n v="0"/>
    <n v="1"/>
    <n v="1"/>
    <n v="2"/>
  </r>
  <r>
    <x v="22"/>
    <x v="174"/>
    <x v="1"/>
    <x v="0"/>
    <n v="5"/>
    <n v="1"/>
    <n v="2"/>
    <n v="1"/>
    <n v="4"/>
    <n v="2"/>
    <n v="1"/>
    <n v="4"/>
    <n v="1"/>
    <n v="8"/>
  </r>
  <r>
    <x v="22"/>
    <x v="174"/>
    <x v="1"/>
    <x v="4"/>
    <n v="0"/>
    <n v="0"/>
    <n v="1"/>
    <n v="1"/>
    <n v="1"/>
    <n v="0"/>
    <n v="0"/>
    <n v="0"/>
    <n v="1"/>
    <n v="1"/>
  </r>
  <r>
    <x v="22"/>
    <x v="112"/>
    <x v="0"/>
    <x v="0"/>
    <n v="7"/>
    <n v="10"/>
    <n v="0"/>
    <n v="0"/>
    <n v="13"/>
    <n v="4"/>
    <n v="0"/>
    <n v="6"/>
    <n v="7"/>
    <n v="17"/>
  </r>
  <r>
    <x v="22"/>
    <x v="112"/>
    <x v="0"/>
    <x v="5"/>
    <n v="1"/>
    <n v="0"/>
    <n v="0"/>
    <n v="0"/>
    <n v="0"/>
    <n v="1"/>
    <n v="0"/>
    <n v="0"/>
    <n v="0"/>
    <n v="1"/>
  </r>
  <r>
    <x v="22"/>
    <x v="112"/>
    <x v="0"/>
    <x v="3"/>
    <n v="1"/>
    <n v="0"/>
    <n v="0"/>
    <n v="0"/>
    <n v="0"/>
    <n v="1"/>
    <n v="0"/>
    <n v="0"/>
    <n v="0"/>
    <n v="1"/>
  </r>
  <r>
    <x v="22"/>
    <x v="112"/>
    <x v="0"/>
    <x v="2"/>
    <n v="1"/>
    <n v="0"/>
    <n v="1"/>
    <n v="1"/>
    <n v="2"/>
    <n v="0"/>
    <n v="0"/>
    <n v="0"/>
    <n v="2"/>
    <n v="2"/>
  </r>
  <r>
    <x v="22"/>
    <x v="112"/>
    <x v="1"/>
    <x v="0"/>
    <n v="3"/>
    <n v="2"/>
    <n v="3"/>
    <n v="1"/>
    <n v="5"/>
    <n v="3"/>
    <n v="0"/>
    <n v="0"/>
    <n v="5"/>
    <n v="8"/>
  </r>
  <r>
    <x v="22"/>
    <x v="112"/>
    <x v="1"/>
    <x v="1"/>
    <n v="1"/>
    <n v="0"/>
    <n v="1"/>
    <n v="0"/>
    <n v="1"/>
    <n v="1"/>
    <n v="0"/>
    <n v="0"/>
    <n v="1"/>
    <n v="2"/>
  </r>
  <r>
    <x v="22"/>
    <x v="112"/>
    <x v="1"/>
    <x v="4"/>
    <n v="2"/>
    <n v="0"/>
    <n v="0"/>
    <n v="0"/>
    <n v="0"/>
    <n v="2"/>
    <n v="0"/>
    <n v="0"/>
    <n v="0"/>
    <n v="2"/>
  </r>
  <r>
    <x v="22"/>
    <x v="113"/>
    <x v="0"/>
    <x v="0"/>
    <n v="10"/>
    <n v="2"/>
    <n v="0"/>
    <n v="0"/>
    <n v="6"/>
    <n v="4"/>
    <n v="1"/>
    <n v="4"/>
    <n v="3"/>
    <n v="12"/>
  </r>
  <r>
    <x v="22"/>
    <x v="113"/>
    <x v="0"/>
    <x v="5"/>
    <n v="1"/>
    <n v="0"/>
    <n v="0"/>
    <n v="0"/>
    <n v="0"/>
    <n v="1"/>
    <n v="0"/>
    <n v="0"/>
    <n v="0"/>
    <n v="1"/>
  </r>
  <r>
    <x v="22"/>
    <x v="113"/>
    <x v="0"/>
    <x v="3"/>
    <n v="1"/>
    <n v="0"/>
    <n v="1"/>
    <n v="0"/>
    <n v="1"/>
    <n v="1"/>
    <n v="0"/>
    <n v="0"/>
    <n v="1"/>
    <n v="2"/>
  </r>
  <r>
    <x v="22"/>
    <x v="113"/>
    <x v="1"/>
    <x v="0"/>
    <n v="3"/>
    <n v="0"/>
    <n v="4"/>
    <n v="2"/>
    <n v="4"/>
    <n v="3"/>
    <n v="0"/>
    <n v="2"/>
    <n v="2"/>
    <n v="7"/>
  </r>
  <r>
    <x v="22"/>
    <x v="113"/>
    <x v="1"/>
    <x v="1"/>
    <n v="2"/>
    <n v="0"/>
    <n v="0"/>
    <n v="0"/>
    <n v="0"/>
    <n v="2"/>
    <n v="0"/>
    <n v="0"/>
    <n v="0"/>
    <n v="2"/>
  </r>
  <r>
    <x v="22"/>
    <x v="113"/>
    <x v="1"/>
    <x v="4"/>
    <n v="1"/>
    <n v="0"/>
    <n v="0"/>
    <n v="0"/>
    <n v="0"/>
    <n v="1"/>
    <n v="0"/>
    <n v="0"/>
    <n v="0"/>
    <n v="1"/>
  </r>
  <r>
    <x v="22"/>
    <x v="9"/>
    <x v="0"/>
    <x v="0"/>
    <n v="12"/>
    <n v="5"/>
    <n v="1"/>
    <n v="0"/>
    <n v="6"/>
    <n v="7"/>
    <n v="4"/>
    <n v="6"/>
    <n v="1"/>
    <n v="18"/>
  </r>
  <r>
    <x v="22"/>
    <x v="9"/>
    <x v="0"/>
    <x v="1"/>
    <n v="1"/>
    <n v="0"/>
    <n v="0"/>
    <n v="0"/>
    <n v="0"/>
    <n v="1"/>
    <n v="0"/>
    <n v="0"/>
    <n v="0"/>
    <n v="1"/>
  </r>
  <r>
    <x v="22"/>
    <x v="9"/>
    <x v="0"/>
    <x v="3"/>
    <n v="1"/>
    <n v="1"/>
    <n v="0"/>
    <n v="0"/>
    <n v="1"/>
    <n v="1"/>
    <n v="0"/>
    <n v="1"/>
    <n v="0"/>
    <n v="2"/>
  </r>
  <r>
    <x v="22"/>
    <x v="9"/>
    <x v="0"/>
    <x v="4"/>
    <n v="1"/>
    <n v="1"/>
    <n v="0"/>
    <n v="0"/>
    <n v="1"/>
    <n v="1"/>
    <n v="0"/>
    <n v="1"/>
    <n v="0"/>
    <n v="2"/>
  </r>
  <r>
    <x v="22"/>
    <x v="9"/>
    <x v="1"/>
    <x v="0"/>
    <n v="1"/>
    <n v="4"/>
    <n v="1"/>
    <n v="1"/>
    <n v="5"/>
    <n v="1"/>
    <n v="0"/>
    <n v="2"/>
    <n v="3"/>
    <n v="6"/>
  </r>
  <r>
    <x v="22"/>
    <x v="114"/>
    <x v="0"/>
    <x v="0"/>
    <n v="12"/>
    <n v="4"/>
    <n v="4"/>
    <n v="1"/>
    <n v="11"/>
    <n v="7"/>
    <n v="0"/>
    <n v="4"/>
    <n v="9"/>
    <n v="20"/>
  </r>
  <r>
    <x v="22"/>
    <x v="114"/>
    <x v="0"/>
    <x v="5"/>
    <n v="0"/>
    <n v="1"/>
    <n v="1"/>
    <n v="0"/>
    <n v="2"/>
    <n v="0"/>
    <n v="0"/>
    <n v="0"/>
    <n v="2"/>
    <n v="2"/>
  </r>
  <r>
    <x v="22"/>
    <x v="114"/>
    <x v="0"/>
    <x v="1"/>
    <n v="2"/>
    <n v="0"/>
    <n v="0"/>
    <n v="0"/>
    <n v="0"/>
    <n v="2"/>
    <n v="0"/>
    <n v="0"/>
    <n v="0"/>
    <n v="2"/>
  </r>
  <r>
    <x v="22"/>
    <x v="114"/>
    <x v="0"/>
    <x v="3"/>
    <n v="0"/>
    <n v="0"/>
    <n v="1"/>
    <n v="0"/>
    <n v="1"/>
    <n v="0"/>
    <n v="0"/>
    <n v="1"/>
    <n v="0"/>
    <n v="1"/>
  </r>
  <r>
    <x v="22"/>
    <x v="114"/>
    <x v="1"/>
    <x v="0"/>
    <n v="2"/>
    <n v="0"/>
    <n v="3"/>
    <n v="0"/>
    <n v="4"/>
    <n v="1"/>
    <n v="0"/>
    <n v="2"/>
    <n v="2"/>
    <n v="5"/>
  </r>
  <r>
    <x v="22"/>
    <x v="114"/>
    <x v="1"/>
    <x v="1"/>
    <n v="1"/>
    <n v="0"/>
    <n v="1"/>
    <n v="1"/>
    <n v="1"/>
    <n v="1"/>
    <n v="0"/>
    <n v="1"/>
    <n v="0"/>
    <n v="2"/>
  </r>
  <r>
    <x v="22"/>
    <x v="114"/>
    <x v="1"/>
    <x v="2"/>
    <n v="1"/>
    <n v="0"/>
    <n v="0"/>
    <n v="0"/>
    <n v="1"/>
    <n v="0"/>
    <n v="0"/>
    <n v="0"/>
    <n v="1"/>
    <n v="1"/>
  </r>
  <r>
    <x v="22"/>
    <x v="114"/>
    <x v="1"/>
    <x v="4"/>
    <n v="1"/>
    <n v="0"/>
    <n v="1"/>
    <n v="1"/>
    <n v="1"/>
    <n v="1"/>
    <n v="0"/>
    <n v="0"/>
    <n v="1"/>
    <n v="2"/>
  </r>
  <r>
    <x v="22"/>
    <x v="175"/>
    <x v="0"/>
    <x v="0"/>
    <n v="15"/>
    <n v="2"/>
    <n v="1"/>
    <n v="0"/>
    <n v="8"/>
    <n v="8"/>
    <n v="2"/>
    <n v="3"/>
    <n v="5"/>
    <n v="18"/>
  </r>
  <r>
    <x v="22"/>
    <x v="175"/>
    <x v="0"/>
    <x v="5"/>
    <n v="3"/>
    <n v="0"/>
    <n v="0"/>
    <n v="0"/>
    <n v="1"/>
    <n v="2"/>
    <n v="1"/>
    <n v="0"/>
    <n v="0"/>
    <n v="3"/>
  </r>
  <r>
    <x v="22"/>
    <x v="175"/>
    <x v="0"/>
    <x v="1"/>
    <n v="1"/>
    <n v="0"/>
    <n v="0"/>
    <n v="0"/>
    <n v="0"/>
    <n v="1"/>
    <n v="0"/>
    <n v="0"/>
    <n v="0"/>
    <n v="1"/>
  </r>
  <r>
    <x v="22"/>
    <x v="175"/>
    <x v="0"/>
    <x v="4"/>
    <n v="2"/>
    <n v="1"/>
    <n v="0"/>
    <n v="0"/>
    <n v="2"/>
    <n v="1"/>
    <n v="0"/>
    <n v="1"/>
    <n v="1"/>
    <n v="3"/>
  </r>
  <r>
    <x v="22"/>
    <x v="175"/>
    <x v="1"/>
    <x v="0"/>
    <n v="5"/>
    <n v="2"/>
    <n v="1"/>
    <n v="1"/>
    <n v="5"/>
    <n v="3"/>
    <n v="0"/>
    <n v="4"/>
    <n v="1"/>
    <n v="8"/>
  </r>
  <r>
    <x v="22"/>
    <x v="175"/>
    <x v="1"/>
    <x v="4"/>
    <n v="0"/>
    <n v="0"/>
    <n v="3"/>
    <n v="2"/>
    <n v="3"/>
    <n v="0"/>
    <n v="0"/>
    <n v="2"/>
    <n v="1"/>
    <n v="3"/>
  </r>
  <r>
    <x v="22"/>
    <x v="115"/>
    <x v="0"/>
    <x v="0"/>
    <n v="12"/>
    <n v="5"/>
    <n v="0"/>
    <n v="0"/>
    <n v="7"/>
    <n v="8"/>
    <n v="1"/>
    <n v="4"/>
    <n v="4"/>
    <n v="17"/>
  </r>
  <r>
    <x v="22"/>
    <x v="115"/>
    <x v="0"/>
    <x v="5"/>
    <n v="2"/>
    <n v="1"/>
    <n v="0"/>
    <n v="0"/>
    <n v="1"/>
    <n v="1"/>
    <n v="0"/>
    <n v="2"/>
    <n v="0"/>
    <n v="3"/>
  </r>
  <r>
    <x v="22"/>
    <x v="115"/>
    <x v="0"/>
    <x v="1"/>
    <n v="3"/>
    <n v="1"/>
    <n v="0"/>
    <n v="0"/>
    <n v="3"/>
    <n v="0"/>
    <n v="0"/>
    <n v="4"/>
    <n v="0"/>
    <n v="4"/>
  </r>
  <r>
    <x v="22"/>
    <x v="115"/>
    <x v="0"/>
    <x v="3"/>
    <n v="1"/>
    <n v="0"/>
    <n v="0"/>
    <n v="0"/>
    <n v="0"/>
    <n v="0"/>
    <n v="0"/>
    <n v="0"/>
    <n v="1"/>
    <n v="1"/>
  </r>
  <r>
    <x v="22"/>
    <x v="115"/>
    <x v="0"/>
    <x v="2"/>
    <n v="1"/>
    <n v="0"/>
    <n v="0"/>
    <n v="0"/>
    <n v="0"/>
    <n v="1"/>
    <n v="0"/>
    <n v="0"/>
    <n v="0"/>
    <n v="1"/>
  </r>
  <r>
    <x v="22"/>
    <x v="115"/>
    <x v="0"/>
    <x v="4"/>
    <n v="1"/>
    <n v="0"/>
    <n v="0"/>
    <n v="0"/>
    <n v="0"/>
    <n v="0"/>
    <n v="0"/>
    <n v="1"/>
    <n v="0"/>
    <n v="1"/>
  </r>
  <r>
    <x v="22"/>
    <x v="115"/>
    <x v="1"/>
    <x v="0"/>
    <n v="3"/>
    <n v="1"/>
    <n v="1"/>
    <n v="1"/>
    <n v="3"/>
    <n v="2"/>
    <n v="0"/>
    <n v="3"/>
    <n v="0"/>
    <n v="5"/>
  </r>
  <r>
    <x v="22"/>
    <x v="115"/>
    <x v="1"/>
    <x v="4"/>
    <n v="2"/>
    <n v="0"/>
    <n v="0"/>
    <n v="0"/>
    <n v="0"/>
    <n v="2"/>
    <n v="0"/>
    <n v="0"/>
    <n v="0"/>
    <n v="2"/>
  </r>
  <r>
    <x v="22"/>
    <x v="176"/>
    <x v="0"/>
    <x v="0"/>
    <n v="13"/>
    <n v="6"/>
    <n v="1"/>
    <n v="0"/>
    <n v="12"/>
    <n v="5"/>
    <n v="2"/>
    <n v="7"/>
    <n v="6"/>
    <n v="20"/>
  </r>
  <r>
    <x v="22"/>
    <x v="176"/>
    <x v="0"/>
    <x v="5"/>
    <n v="1"/>
    <n v="0"/>
    <n v="0"/>
    <n v="0"/>
    <n v="0"/>
    <n v="1"/>
    <n v="0"/>
    <n v="0"/>
    <n v="0"/>
    <n v="1"/>
  </r>
  <r>
    <x v="22"/>
    <x v="176"/>
    <x v="0"/>
    <x v="3"/>
    <n v="1"/>
    <n v="0"/>
    <n v="0"/>
    <n v="0"/>
    <n v="0"/>
    <n v="1"/>
    <n v="0"/>
    <n v="0"/>
    <n v="0"/>
    <n v="1"/>
  </r>
  <r>
    <x v="22"/>
    <x v="176"/>
    <x v="0"/>
    <x v="2"/>
    <n v="1"/>
    <n v="0"/>
    <n v="0"/>
    <n v="0"/>
    <n v="0"/>
    <n v="0"/>
    <n v="0"/>
    <n v="1"/>
    <n v="0"/>
    <n v="1"/>
  </r>
  <r>
    <x v="22"/>
    <x v="176"/>
    <x v="0"/>
    <x v="4"/>
    <n v="1"/>
    <n v="0"/>
    <n v="0"/>
    <n v="0"/>
    <n v="0"/>
    <n v="1"/>
    <n v="0"/>
    <n v="0"/>
    <n v="0"/>
    <n v="1"/>
  </r>
  <r>
    <x v="22"/>
    <x v="176"/>
    <x v="1"/>
    <x v="0"/>
    <n v="3"/>
    <n v="1"/>
    <n v="0"/>
    <n v="0"/>
    <n v="2"/>
    <n v="2"/>
    <n v="0"/>
    <n v="2"/>
    <n v="0"/>
    <n v="4"/>
  </r>
  <r>
    <x v="22"/>
    <x v="176"/>
    <x v="1"/>
    <x v="1"/>
    <n v="0"/>
    <n v="0"/>
    <n v="1"/>
    <n v="0"/>
    <n v="1"/>
    <n v="0"/>
    <n v="0"/>
    <n v="1"/>
    <n v="0"/>
    <n v="1"/>
  </r>
  <r>
    <x v="22"/>
    <x v="176"/>
    <x v="1"/>
    <x v="4"/>
    <n v="2"/>
    <n v="0"/>
    <n v="1"/>
    <n v="0"/>
    <n v="1"/>
    <n v="1"/>
    <n v="1"/>
    <n v="1"/>
    <n v="0"/>
    <n v="3"/>
  </r>
  <r>
    <x v="22"/>
    <x v="116"/>
    <x v="0"/>
    <x v="0"/>
    <n v="8"/>
    <n v="9"/>
    <n v="2"/>
    <n v="0"/>
    <n v="11"/>
    <n v="6"/>
    <n v="0"/>
    <n v="5"/>
    <n v="8"/>
    <n v="19"/>
  </r>
  <r>
    <x v="22"/>
    <x v="116"/>
    <x v="0"/>
    <x v="5"/>
    <n v="4"/>
    <n v="0"/>
    <n v="0"/>
    <n v="0"/>
    <n v="1"/>
    <n v="2"/>
    <n v="0"/>
    <n v="2"/>
    <n v="0"/>
    <n v="4"/>
  </r>
  <r>
    <x v="22"/>
    <x v="116"/>
    <x v="1"/>
    <x v="0"/>
    <n v="7"/>
    <n v="1"/>
    <n v="1"/>
    <n v="1"/>
    <n v="3"/>
    <n v="3"/>
    <n v="1"/>
    <n v="3"/>
    <n v="2"/>
    <n v="9"/>
  </r>
  <r>
    <x v="22"/>
    <x v="116"/>
    <x v="1"/>
    <x v="4"/>
    <n v="1"/>
    <n v="1"/>
    <n v="0"/>
    <n v="0"/>
    <n v="1"/>
    <n v="1"/>
    <n v="0"/>
    <n v="1"/>
    <n v="0"/>
    <n v="2"/>
  </r>
  <r>
    <x v="22"/>
    <x v="117"/>
    <x v="0"/>
    <x v="0"/>
    <n v="5"/>
    <n v="1"/>
    <n v="1"/>
    <n v="1"/>
    <n v="3"/>
    <n v="3"/>
    <n v="0"/>
    <n v="2"/>
    <n v="2"/>
    <n v="7"/>
  </r>
  <r>
    <x v="22"/>
    <x v="117"/>
    <x v="0"/>
    <x v="5"/>
    <n v="0"/>
    <n v="1"/>
    <n v="0"/>
    <n v="0"/>
    <n v="1"/>
    <n v="0"/>
    <n v="0"/>
    <n v="1"/>
    <n v="0"/>
    <n v="1"/>
  </r>
  <r>
    <x v="22"/>
    <x v="117"/>
    <x v="0"/>
    <x v="4"/>
    <n v="1"/>
    <n v="0"/>
    <n v="0"/>
    <n v="0"/>
    <n v="0"/>
    <n v="0"/>
    <n v="0"/>
    <n v="1"/>
    <n v="0"/>
    <n v="1"/>
  </r>
  <r>
    <x v="22"/>
    <x v="117"/>
    <x v="1"/>
    <x v="0"/>
    <n v="6"/>
    <n v="5"/>
    <n v="2"/>
    <n v="2"/>
    <n v="8"/>
    <n v="5"/>
    <n v="0"/>
    <n v="2"/>
    <n v="6"/>
    <n v="13"/>
  </r>
  <r>
    <x v="22"/>
    <x v="117"/>
    <x v="1"/>
    <x v="4"/>
    <n v="0"/>
    <n v="1"/>
    <n v="1"/>
    <n v="1"/>
    <n v="2"/>
    <n v="0"/>
    <n v="0"/>
    <n v="2"/>
    <n v="0"/>
    <n v="2"/>
  </r>
  <r>
    <x v="22"/>
    <x v="177"/>
    <x v="0"/>
    <x v="0"/>
    <n v="11"/>
    <n v="6"/>
    <n v="0"/>
    <n v="0"/>
    <n v="10"/>
    <n v="5"/>
    <n v="4"/>
    <n v="2"/>
    <n v="6"/>
    <n v="17"/>
  </r>
  <r>
    <x v="22"/>
    <x v="177"/>
    <x v="0"/>
    <x v="5"/>
    <n v="1"/>
    <n v="0"/>
    <n v="0"/>
    <n v="0"/>
    <n v="0"/>
    <n v="1"/>
    <n v="0"/>
    <n v="0"/>
    <n v="0"/>
    <n v="1"/>
  </r>
  <r>
    <x v="22"/>
    <x v="177"/>
    <x v="0"/>
    <x v="1"/>
    <n v="1"/>
    <n v="0"/>
    <n v="1"/>
    <n v="0"/>
    <n v="1"/>
    <n v="1"/>
    <n v="0"/>
    <n v="0"/>
    <n v="1"/>
    <n v="2"/>
  </r>
  <r>
    <x v="22"/>
    <x v="177"/>
    <x v="0"/>
    <x v="4"/>
    <n v="2"/>
    <n v="0"/>
    <n v="0"/>
    <n v="0"/>
    <n v="0"/>
    <n v="2"/>
    <n v="0"/>
    <n v="0"/>
    <n v="0"/>
    <n v="2"/>
  </r>
  <r>
    <x v="22"/>
    <x v="177"/>
    <x v="1"/>
    <x v="0"/>
    <n v="8"/>
    <n v="5"/>
    <n v="1"/>
    <n v="1"/>
    <n v="9"/>
    <n v="4"/>
    <n v="0"/>
    <n v="3"/>
    <n v="7"/>
    <n v="14"/>
  </r>
  <r>
    <x v="22"/>
    <x v="177"/>
    <x v="1"/>
    <x v="5"/>
    <n v="0"/>
    <n v="0"/>
    <n v="1"/>
    <n v="1"/>
    <n v="1"/>
    <n v="0"/>
    <n v="0"/>
    <n v="0"/>
    <n v="1"/>
    <n v="1"/>
  </r>
  <r>
    <x v="22"/>
    <x v="177"/>
    <x v="1"/>
    <x v="3"/>
    <n v="0"/>
    <n v="0"/>
    <n v="1"/>
    <n v="1"/>
    <n v="1"/>
    <n v="0"/>
    <n v="0"/>
    <n v="0"/>
    <n v="1"/>
    <n v="1"/>
  </r>
  <r>
    <x v="22"/>
    <x v="177"/>
    <x v="1"/>
    <x v="2"/>
    <n v="2"/>
    <n v="0"/>
    <n v="0"/>
    <n v="0"/>
    <n v="0"/>
    <n v="2"/>
    <n v="0"/>
    <n v="0"/>
    <n v="0"/>
    <n v="2"/>
  </r>
  <r>
    <x v="22"/>
    <x v="177"/>
    <x v="1"/>
    <x v="4"/>
    <n v="0"/>
    <n v="2"/>
    <n v="0"/>
    <n v="0"/>
    <n v="2"/>
    <n v="0"/>
    <n v="0"/>
    <n v="1"/>
    <n v="1"/>
    <n v="2"/>
  </r>
  <r>
    <x v="22"/>
    <x v="118"/>
    <x v="0"/>
    <x v="0"/>
    <n v="9"/>
    <n v="6"/>
    <n v="0"/>
    <n v="0"/>
    <n v="8"/>
    <n v="5"/>
    <n v="1"/>
    <n v="3"/>
    <n v="6"/>
    <n v="15"/>
  </r>
  <r>
    <x v="22"/>
    <x v="118"/>
    <x v="0"/>
    <x v="5"/>
    <n v="1"/>
    <n v="0"/>
    <n v="0"/>
    <n v="0"/>
    <n v="0"/>
    <n v="0"/>
    <n v="1"/>
    <n v="0"/>
    <n v="0"/>
    <n v="1"/>
  </r>
  <r>
    <x v="22"/>
    <x v="118"/>
    <x v="0"/>
    <x v="3"/>
    <n v="1"/>
    <n v="1"/>
    <n v="0"/>
    <n v="0"/>
    <n v="1"/>
    <n v="1"/>
    <n v="0"/>
    <n v="1"/>
    <n v="0"/>
    <n v="2"/>
  </r>
  <r>
    <x v="22"/>
    <x v="118"/>
    <x v="0"/>
    <x v="2"/>
    <n v="0"/>
    <n v="1"/>
    <n v="0"/>
    <n v="0"/>
    <n v="1"/>
    <n v="0"/>
    <n v="0"/>
    <n v="1"/>
    <n v="0"/>
    <n v="1"/>
  </r>
  <r>
    <x v="22"/>
    <x v="118"/>
    <x v="0"/>
    <x v="4"/>
    <n v="0"/>
    <n v="0"/>
    <n v="1"/>
    <n v="1"/>
    <n v="1"/>
    <n v="0"/>
    <n v="0"/>
    <n v="1"/>
    <n v="0"/>
    <n v="1"/>
  </r>
  <r>
    <x v="22"/>
    <x v="118"/>
    <x v="1"/>
    <x v="0"/>
    <n v="7"/>
    <n v="1"/>
    <n v="1"/>
    <n v="1"/>
    <n v="5"/>
    <n v="3"/>
    <n v="1"/>
    <n v="3"/>
    <n v="2"/>
    <n v="9"/>
  </r>
  <r>
    <x v="22"/>
    <x v="118"/>
    <x v="1"/>
    <x v="1"/>
    <n v="2"/>
    <n v="0"/>
    <n v="0"/>
    <n v="0"/>
    <n v="0"/>
    <n v="1"/>
    <n v="1"/>
    <n v="0"/>
    <n v="0"/>
    <n v="2"/>
  </r>
  <r>
    <x v="22"/>
    <x v="118"/>
    <x v="1"/>
    <x v="4"/>
    <n v="1"/>
    <n v="0"/>
    <n v="0"/>
    <n v="0"/>
    <n v="0"/>
    <n v="1"/>
    <n v="0"/>
    <n v="0"/>
    <n v="0"/>
    <n v="1"/>
  </r>
  <r>
    <x v="22"/>
    <x v="178"/>
    <x v="0"/>
    <x v="0"/>
    <n v="11"/>
    <n v="1"/>
    <n v="3"/>
    <n v="0"/>
    <n v="6"/>
    <n v="8"/>
    <n v="2"/>
    <n v="1"/>
    <n v="4"/>
    <n v="15"/>
  </r>
  <r>
    <x v="22"/>
    <x v="178"/>
    <x v="0"/>
    <x v="5"/>
    <n v="0"/>
    <n v="1"/>
    <n v="0"/>
    <n v="0"/>
    <n v="1"/>
    <n v="0"/>
    <n v="0"/>
    <n v="0"/>
    <n v="1"/>
    <n v="1"/>
  </r>
  <r>
    <x v="22"/>
    <x v="178"/>
    <x v="0"/>
    <x v="2"/>
    <n v="1"/>
    <n v="0"/>
    <n v="0"/>
    <n v="0"/>
    <n v="0"/>
    <n v="0"/>
    <n v="0"/>
    <n v="1"/>
    <n v="0"/>
    <n v="1"/>
  </r>
  <r>
    <x v="22"/>
    <x v="178"/>
    <x v="1"/>
    <x v="0"/>
    <n v="3"/>
    <n v="0"/>
    <n v="2"/>
    <n v="1"/>
    <n v="3"/>
    <n v="1"/>
    <n v="1"/>
    <n v="1"/>
    <n v="2"/>
    <n v="5"/>
  </r>
  <r>
    <x v="22"/>
    <x v="178"/>
    <x v="1"/>
    <x v="1"/>
    <n v="0"/>
    <n v="0"/>
    <n v="2"/>
    <n v="0"/>
    <n v="2"/>
    <n v="0"/>
    <n v="0"/>
    <n v="2"/>
    <n v="0"/>
    <n v="2"/>
  </r>
  <r>
    <x v="22"/>
    <x v="178"/>
    <x v="1"/>
    <x v="3"/>
    <n v="1"/>
    <n v="1"/>
    <n v="0"/>
    <n v="0"/>
    <n v="1"/>
    <n v="1"/>
    <n v="0"/>
    <n v="0"/>
    <n v="1"/>
    <n v="2"/>
  </r>
  <r>
    <x v="22"/>
    <x v="178"/>
    <x v="1"/>
    <x v="4"/>
    <n v="2"/>
    <n v="0"/>
    <n v="0"/>
    <n v="0"/>
    <n v="1"/>
    <n v="1"/>
    <n v="0"/>
    <n v="1"/>
    <n v="0"/>
    <n v="2"/>
  </r>
  <r>
    <x v="22"/>
    <x v="179"/>
    <x v="0"/>
    <x v="0"/>
    <n v="14"/>
    <n v="2"/>
    <n v="1"/>
    <n v="0"/>
    <n v="10"/>
    <n v="7"/>
    <n v="4"/>
    <n v="2"/>
    <n v="4"/>
    <n v="17"/>
  </r>
  <r>
    <x v="22"/>
    <x v="179"/>
    <x v="0"/>
    <x v="1"/>
    <n v="1"/>
    <n v="0"/>
    <n v="0"/>
    <n v="0"/>
    <n v="0"/>
    <n v="0"/>
    <n v="0"/>
    <n v="1"/>
    <n v="0"/>
    <n v="1"/>
  </r>
  <r>
    <x v="22"/>
    <x v="179"/>
    <x v="0"/>
    <x v="3"/>
    <n v="1"/>
    <n v="0"/>
    <n v="0"/>
    <n v="0"/>
    <n v="0"/>
    <n v="1"/>
    <n v="0"/>
    <n v="0"/>
    <n v="0"/>
    <n v="1"/>
  </r>
  <r>
    <x v="22"/>
    <x v="179"/>
    <x v="0"/>
    <x v="4"/>
    <n v="1"/>
    <n v="0"/>
    <n v="0"/>
    <n v="0"/>
    <n v="0"/>
    <n v="1"/>
    <n v="0"/>
    <n v="0"/>
    <n v="0"/>
    <n v="1"/>
  </r>
  <r>
    <x v="22"/>
    <x v="179"/>
    <x v="1"/>
    <x v="0"/>
    <n v="4"/>
    <n v="2"/>
    <n v="1"/>
    <n v="0"/>
    <n v="3"/>
    <n v="2"/>
    <n v="0"/>
    <n v="2"/>
    <n v="3"/>
    <n v="7"/>
  </r>
  <r>
    <x v="22"/>
    <x v="179"/>
    <x v="1"/>
    <x v="5"/>
    <n v="0"/>
    <n v="1"/>
    <n v="0"/>
    <n v="0"/>
    <n v="1"/>
    <n v="0"/>
    <n v="0"/>
    <n v="1"/>
    <n v="0"/>
    <n v="1"/>
  </r>
  <r>
    <x v="22"/>
    <x v="179"/>
    <x v="1"/>
    <x v="1"/>
    <n v="0"/>
    <n v="1"/>
    <n v="0"/>
    <n v="0"/>
    <n v="1"/>
    <n v="0"/>
    <n v="0"/>
    <n v="1"/>
    <n v="0"/>
    <n v="1"/>
  </r>
  <r>
    <x v="22"/>
    <x v="179"/>
    <x v="1"/>
    <x v="3"/>
    <n v="2"/>
    <n v="0"/>
    <n v="0"/>
    <n v="0"/>
    <n v="0"/>
    <n v="2"/>
    <n v="0"/>
    <n v="0"/>
    <n v="0"/>
    <n v="2"/>
  </r>
  <r>
    <x v="22"/>
    <x v="179"/>
    <x v="1"/>
    <x v="4"/>
    <n v="3"/>
    <n v="0"/>
    <n v="0"/>
    <n v="0"/>
    <n v="0"/>
    <n v="3"/>
    <n v="0"/>
    <n v="0"/>
    <n v="0"/>
    <n v="3"/>
  </r>
  <r>
    <x v="22"/>
    <x v="180"/>
    <x v="0"/>
    <x v="0"/>
    <n v="7"/>
    <n v="6"/>
    <n v="2"/>
    <n v="1"/>
    <n v="10"/>
    <n v="4"/>
    <n v="1"/>
    <n v="5"/>
    <n v="5"/>
    <n v="15"/>
  </r>
  <r>
    <x v="22"/>
    <x v="180"/>
    <x v="0"/>
    <x v="5"/>
    <n v="0"/>
    <n v="0"/>
    <n v="1"/>
    <n v="1"/>
    <n v="1"/>
    <n v="0"/>
    <n v="0"/>
    <n v="0"/>
    <n v="1"/>
    <n v="1"/>
  </r>
  <r>
    <x v="22"/>
    <x v="180"/>
    <x v="0"/>
    <x v="3"/>
    <n v="1"/>
    <n v="1"/>
    <n v="0"/>
    <n v="0"/>
    <n v="1"/>
    <n v="1"/>
    <n v="0"/>
    <n v="1"/>
    <n v="0"/>
    <n v="2"/>
  </r>
  <r>
    <x v="22"/>
    <x v="180"/>
    <x v="0"/>
    <x v="2"/>
    <n v="0"/>
    <n v="0"/>
    <n v="1"/>
    <n v="1"/>
    <n v="1"/>
    <n v="0"/>
    <n v="0"/>
    <n v="1"/>
    <n v="0"/>
    <n v="1"/>
  </r>
  <r>
    <x v="22"/>
    <x v="180"/>
    <x v="0"/>
    <x v="4"/>
    <n v="0"/>
    <n v="0"/>
    <n v="1"/>
    <n v="0"/>
    <n v="1"/>
    <n v="0"/>
    <n v="0"/>
    <n v="1"/>
    <n v="0"/>
    <n v="1"/>
  </r>
  <r>
    <x v="22"/>
    <x v="180"/>
    <x v="1"/>
    <x v="0"/>
    <n v="4"/>
    <n v="2"/>
    <n v="0"/>
    <n v="0"/>
    <n v="3"/>
    <n v="3"/>
    <n v="0"/>
    <n v="0"/>
    <n v="3"/>
    <n v="6"/>
  </r>
  <r>
    <x v="22"/>
    <x v="180"/>
    <x v="1"/>
    <x v="5"/>
    <n v="1"/>
    <n v="0"/>
    <n v="1"/>
    <n v="1"/>
    <n v="2"/>
    <n v="0"/>
    <n v="0"/>
    <n v="1"/>
    <n v="1"/>
    <n v="2"/>
  </r>
  <r>
    <x v="22"/>
    <x v="180"/>
    <x v="1"/>
    <x v="1"/>
    <n v="2"/>
    <n v="0"/>
    <n v="0"/>
    <n v="0"/>
    <n v="0"/>
    <n v="1"/>
    <n v="0"/>
    <n v="1"/>
    <n v="0"/>
    <n v="2"/>
  </r>
  <r>
    <x v="22"/>
    <x v="180"/>
    <x v="1"/>
    <x v="4"/>
    <n v="1"/>
    <n v="0"/>
    <n v="0"/>
    <n v="0"/>
    <n v="1"/>
    <n v="0"/>
    <n v="0"/>
    <n v="1"/>
    <n v="0"/>
    <n v="1"/>
  </r>
  <r>
    <x v="22"/>
    <x v="181"/>
    <x v="0"/>
    <x v="0"/>
    <n v="5"/>
    <n v="3"/>
    <n v="4"/>
    <n v="2"/>
    <n v="8"/>
    <n v="3"/>
    <n v="0"/>
    <n v="4"/>
    <n v="5"/>
    <n v="12"/>
  </r>
  <r>
    <x v="22"/>
    <x v="181"/>
    <x v="0"/>
    <x v="3"/>
    <n v="0"/>
    <n v="1"/>
    <n v="0"/>
    <n v="0"/>
    <n v="1"/>
    <n v="0"/>
    <n v="0"/>
    <n v="0"/>
    <n v="1"/>
    <n v="1"/>
  </r>
  <r>
    <x v="22"/>
    <x v="181"/>
    <x v="1"/>
    <x v="0"/>
    <n v="4"/>
    <n v="1"/>
    <n v="1"/>
    <n v="0"/>
    <n v="4"/>
    <n v="2"/>
    <n v="0"/>
    <n v="1"/>
    <n v="3"/>
    <n v="6"/>
  </r>
  <r>
    <x v="22"/>
    <x v="181"/>
    <x v="1"/>
    <x v="1"/>
    <n v="0"/>
    <n v="1"/>
    <n v="0"/>
    <n v="0"/>
    <n v="1"/>
    <n v="0"/>
    <n v="0"/>
    <n v="1"/>
    <n v="0"/>
    <n v="1"/>
  </r>
  <r>
    <x v="22"/>
    <x v="181"/>
    <x v="1"/>
    <x v="2"/>
    <n v="1"/>
    <n v="0"/>
    <n v="0"/>
    <n v="0"/>
    <n v="0"/>
    <n v="1"/>
    <n v="0"/>
    <n v="0"/>
    <n v="0"/>
    <n v="1"/>
  </r>
  <r>
    <x v="22"/>
    <x v="181"/>
    <x v="1"/>
    <x v="4"/>
    <n v="2"/>
    <n v="0"/>
    <n v="0"/>
    <n v="0"/>
    <n v="0"/>
    <n v="2"/>
    <n v="0"/>
    <n v="0"/>
    <n v="0"/>
    <n v="2"/>
  </r>
  <r>
    <x v="22"/>
    <x v="182"/>
    <x v="0"/>
    <x v="0"/>
    <n v="8"/>
    <n v="6"/>
    <n v="3"/>
    <n v="0"/>
    <n v="9"/>
    <n v="7"/>
    <n v="1"/>
    <n v="2"/>
    <n v="7"/>
    <n v="17"/>
  </r>
  <r>
    <x v="22"/>
    <x v="182"/>
    <x v="0"/>
    <x v="1"/>
    <n v="1"/>
    <n v="0"/>
    <n v="0"/>
    <n v="0"/>
    <n v="0"/>
    <n v="0"/>
    <n v="0"/>
    <n v="1"/>
    <n v="0"/>
    <n v="1"/>
  </r>
  <r>
    <x v="22"/>
    <x v="182"/>
    <x v="0"/>
    <x v="3"/>
    <n v="1"/>
    <n v="0"/>
    <n v="0"/>
    <n v="0"/>
    <n v="0"/>
    <n v="0"/>
    <n v="0"/>
    <n v="1"/>
    <n v="0"/>
    <n v="1"/>
  </r>
  <r>
    <x v="22"/>
    <x v="182"/>
    <x v="0"/>
    <x v="2"/>
    <n v="0"/>
    <n v="1"/>
    <n v="0"/>
    <n v="0"/>
    <n v="1"/>
    <n v="0"/>
    <n v="0"/>
    <n v="0"/>
    <n v="1"/>
    <n v="1"/>
  </r>
  <r>
    <x v="22"/>
    <x v="182"/>
    <x v="0"/>
    <x v="4"/>
    <n v="0"/>
    <n v="2"/>
    <n v="1"/>
    <n v="1"/>
    <n v="3"/>
    <n v="0"/>
    <n v="0"/>
    <n v="0"/>
    <n v="3"/>
    <n v="3"/>
  </r>
  <r>
    <x v="22"/>
    <x v="182"/>
    <x v="1"/>
    <x v="0"/>
    <n v="5"/>
    <n v="2"/>
    <n v="0"/>
    <n v="0"/>
    <n v="3"/>
    <n v="3"/>
    <n v="1"/>
    <n v="1"/>
    <n v="2"/>
    <n v="7"/>
  </r>
  <r>
    <x v="22"/>
    <x v="182"/>
    <x v="1"/>
    <x v="5"/>
    <n v="1"/>
    <n v="0"/>
    <n v="0"/>
    <n v="0"/>
    <n v="1"/>
    <n v="0"/>
    <n v="0"/>
    <n v="0"/>
    <n v="1"/>
    <n v="1"/>
  </r>
  <r>
    <x v="22"/>
    <x v="182"/>
    <x v="1"/>
    <x v="1"/>
    <n v="0"/>
    <n v="1"/>
    <n v="1"/>
    <n v="0"/>
    <n v="2"/>
    <n v="0"/>
    <n v="0"/>
    <n v="1"/>
    <n v="1"/>
    <n v="2"/>
  </r>
  <r>
    <x v="22"/>
    <x v="182"/>
    <x v="1"/>
    <x v="3"/>
    <n v="0"/>
    <n v="1"/>
    <n v="0"/>
    <n v="0"/>
    <n v="1"/>
    <n v="0"/>
    <n v="0"/>
    <n v="0"/>
    <n v="1"/>
    <n v="1"/>
  </r>
  <r>
    <x v="22"/>
    <x v="182"/>
    <x v="1"/>
    <x v="4"/>
    <n v="2"/>
    <n v="0"/>
    <n v="0"/>
    <n v="0"/>
    <n v="2"/>
    <n v="0"/>
    <n v="2"/>
    <n v="0"/>
    <n v="0"/>
    <n v="2"/>
  </r>
  <r>
    <x v="22"/>
    <x v="183"/>
    <x v="0"/>
    <x v="0"/>
    <n v="6"/>
    <n v="5"/>
    <n v="0"/>
    <n v="0"/>
    <n v="7"/>
    <n v="3"/>
    <n v="1"/>
    <n v="4"/>
    <n v="3"/>
    <n v="11"/>
  </r>
  <r>
    <x v="22"/>
    <x v="183"/>
    <x v="0"/>
    <x v="5"/>
    <n v="1"/>
    <n v="0"/>
    <n v="0"/>
    <n v="0"/>
    <n v="0"/>
    <n v="1"/>
    <n v="0"/>
    <n v="0"/>
    <n v="0"/>
    <n v="1"/>
  </r>
  <r>
    <x v="22"/>
    <x v="183"/>
    <x v="0"/>
    <x v="4"/>
    <n v="2"/>
    <n v="1"/>
    <n v="0"/>
    <n v="0"/>
    <n v="1"/>
    <n v="1"/>
    <n v="1"/>
    <n v="0"/>
    <n v="1"/>
    <n v="3"/>
  </r>
  <r>
    <x v="22"/>
    <x v="183"/>
    <x v="1"/>
    <x v="0"/>
    <n v="5"/>
    <n v="2"/>
    <n v="3"/>
    <n v="2"/>
    <n v="7"/>
    <n v="2"/>
    <n v="1"/>
    <n v="5"/>
    <n v="2"/>
    <n v="10"/>
  </r>
  <r>
    <x v="22"/>
    <x v="183"/>
    <x v="1"/>
    <x v="1"/>
    <n v="0"/>
    <n v="1"/>
    <n v="0"/>
    <n v="0"/>
    <n v="1"/>
    <n v="0"/>
    <n v="0"/>
    <n v="1"/>
    <n v="0"/>
    <n v="1"/>
  </r>
  <r>
    <x v="22"/>
    <x v="183"/>
    <x v="1"/>
    <x v="3"/>
    <n v="0"/>
    <n v="1"/>
    <n v="0"/>
    <n v="0"/>
    <n v="1"/>
    <n v="0"/>
    <n v="0"/>
    <n v="0"/>
    <n v="1"/>
    <n v="1"/>
  </r>
  <r>
    <x v="22"/>
    <x v="183"/>
    <x v="1"/>
    <x v="4"/>
    <n v="1"/>
    <n v="0"/>
    <n v="1"/>
    <n v="1"/>
    <n v="2"/>
    <n v="0"/>
    <n v="0"/>
    <n v="1"/>
    <n v="1"/>
    <n v="2"/>
  </r>
  <r>
    <x v="22"/>
    <x v="119"/>
    <x v="0"/>
    <x v="0"/>
    <n v="9"/>
    <n v="6"/>
    <n v="3"/>
    <n v="0"/>
    <n v="10"/>
    <n v="7"/>
    <n v="2"/>
    <n v="6"/>
    <n v="3"/>
    <n v="18"/>
  </r>
  <r>
    <x v="22"/>
    <x v="119"/>
    <x v="0"/>
    <x v="5"/>
    <n v="0"/>
    <n v="0"/>
    <n v="1"/>
    <n v="0"/>
    <n v="1"/>
    <n v="0"/>
    <n v="0"/>
    <n v="0"/>
    <n v="1"/>
    <n v="1"/>
  </r>
  <r>
    <x v="22"/>
    <x v="119"/>
    <x v="0"/>
    <x v="2"/>
    <n v="1"/>
    <n v="0"/>
    <n v="0"/>
    <n v="0"/>
    <n v="1"/>
    <n v="0"/>
    <n v="0"/>
    <n v="1"/>
    <n v="0"/>
    <n v="1"/>
  </r>
  <r>
    <x v="22"/>
    <x v="119"/>
    <x v="0"/>
    <x v="4"/>
    <n v="2"/>
    <n v="0"/>
    <n v="0"/>
    <n v="0"/>
    <n v="0"/>
    <n v="1"/>
    <n v="0"/>
    <n v="1"/>
    <n v="0"/>
    <n v="2"/>
  </r>
  <r>
    <x v="22"/>
    <x v="119"/>
    <x v="1"/>
    <x v="0"/>
    <n v="3"/>
    <n v="0"/>
    <n v="1"/>
    <n v="0"/>
    <n v="3"/>
    <n v="1"/>
    <n v="2"/>
    <n v="0"/>
    <n v="1"/>
    <n v="4"/>
  </r>
  <r>
    <x v="22"/>
    <x v="119"/>
    <x v="1"/>
    <x v="5"/>
    <n v="0"/>
    <n v="1"/>
    <n v="0"/>
    <n v="0"/>
    <n v="1"/>
    <n v="0"/>
    <n v="0"/>
    <n v="1"/>
    <n v="0"/>
    <n v="1"/>
  </r>
  <r>
    <x v="22"/>
    <x v="119"/>
    <x v="1"/>
    <x v="1"/>
    <n v="1"/>
    <n v="0"/>
    <n v="0"/>
    <n v="0"/>
    <n v="0"/>
    <n v="1"/>
    <n v="0"/>
    <n v="0"/>
    <n v="0"/>
    <n v="1"/>
  </r>
  <r>
    <x v="22"/>
    <x v="119"/>
    <x v="1"/>
    <x v="4"/>
    <n v="1"/>
    <n v="1"/>
    <n v="1"/>
    <n v="0"/>
    <n v="2"/>
    <n v="1"/>
    <n v="0"/>
    <n v="1"/>
    <n v="1"/>
    <n v="3"/>
  </r>
  <r>
    <x v="22"/>
    <x v="120"/>
    <x v="0"/>
    <x v="0"/>
    <n v="8"/>
    <n v="6"/>
    <n v="0"/>
    <n v="0"/>
    <n v="9"/>
    <n v="5"/>
    <n v="1"/>
    <n v="2"/>
    <n v="6"/>
    <n v="14"/>
  </r>
  <r>
    <x v="22"/>
    <x v="120"/>
    <x v="0"/>
    <x v="5"/>
    <n v="1"/>
    <n v="0"/>
    <n v="1"/>
    <n v="1"/>
    <n v="1"/>
    <n v="1"/>
    <n v="0"/>
    <n v="1"/>
    <n v="0"/>
    <n v="2"/>
  </r>
  <r>
    <x v="22"/>
    <x v="120"/>
    <x v="0"/>
    <x v="1"/>
    <n v="0"/>
    <n v="0"/>
    <n v="1"/>
    <n v="1"/>
    <n v="1"/>
    <n v="0"/>
    <n v="0"/>
    <n v="0"/>
    <n v="1"/>
    <n v="1"/>
  </r>
  <r>
    <x v="22"/>
    <x v="120"/>
    <x v="0"/>
    <x v="3"/>
    <n v="1"/>
    <n v="0"/>
    <n v="0"/>
    <n v="0"/>
    <n v="0"/>
    <n v="1"/>
    <n v="0"/>
    <n v="0"/>
    <n v="0"/>
    <n v="1"/>
  </r>
  <r>
    <x v="22"/>
    <x v="120"/>
    <x v="0"/>
    <x v="2"/>
    <n v="1"/>
    <n v="0"/>
    <n v="0"/>
    <n v="0"/>
    <n v="0"/>
    <n v="0"/>
    <n v="0"/>
    <n v="1"/>
    <n v="0"/>
    <n v="1"/>
  </r>
  <r>
    <x v="22"/>
    <x v="120"/>
    <x v="0"/>
    <x v="4"/>
    <n v="2"/>
    <n v="0"/>
    <n v="0"/>
    <n v="0"/>
    <n v="1"/>
    <n v="1"/>
    <n v="0"/>
    <n v="1"/>
    <n v="0"/>
    <n v="2"/>
  </r>
  <r>
    <x v="22"/>
    <x v="120"/>
    <x v="1"/>
    <x v="0"/>
    <n v="7"/>
    <n v="1"/>
    <n v="1"/>
    <n v="1"/>
    <n v="4"/>
    <n v="4"/>
    <n v="0"/>
    <n v="3"/>
    <n v="2"/>
    <n v="9"/>
  </r>
  <r>
    <x v="22"/>
    <x v="120"/>
    <x v="1"/>
    <x v="5"/>
    <n v="0"/>
    <n v="0"/>
    <n v="1"/>
    <n v="1"/>
    <n v="1"/>
    <n v="0"/>
    <n v="0"/>
    <n v="0"/>
    <n v="1"/>
    <n v="1"/>
  </r>
  <r>
    <x v="22"/>
    <x v="120"/>
    <x v="1"/>
    <x v="4"/>
    <n v="1"/>
    <n v="1"/>
    <n v="0"/>
    <n v="0"/>
    <n v="1"/>
    <n v="1"/>
    <n v="0"/>
    <n v="1"/>
    <n v="0"/>
    <n v="2"/>
  </r>
  <r>
    <x v="22"/>
    <x v="121"/>
    <x v="0"/>
    <x v="0"/>
    <n v="13"/>
    <n v="7"/>
    <n v="1"/>
    <n v="0"/>
    <n v="9"/>
    <n v="9"/>
    <n v="1"/>
    <n v="7"/>
    <n v="4"/>
    <n v="21"/>
  </r>
  <r>
    <x v="22"/>
    <x v="121"/>
    <x v="0"/>
    <x v="1"/>
    <n v="2"/>
    <n v="2"/>
    <n v="0"/>
    <n v="0"/>
    <n v="3"/>
    <n v="1"/>
    <n v="0"/>
    <n v="1"/>
    <n v="2"/>
    <n v="4"/>
  </r>
  <r>
    <x v="22"/>
    <x v="121"/>
    <x v="0"/>
    <x v="4"/>
    <n v="3"/>
    <n v="0"/>
    <n v="0"/>
    <n v="0"/>
    <n v="0"/>
    <n v="3"/>
    <n v="0"/>
    <n v="0"/>
    <n v="0"/>
    <n v="3"/>
  </r>
  <r>
    <x v="22"/>
    <x v="121"/>
    <x v="1"/>
    <x v="0"/>
    <n v="4"/>
    <n v="2"/>
    <n v="0"/>
    <n v="0"/>
    <n v="2"/>
    <n v="4"/>
    <n v="0"/>
    <n v="0"/>
    <n v="2"/>
    <n v="6"/>
  </r>
  <r>
    <x v="22"/>
    <x v="121"/>
    <x v="1"/>
    <x v="5"/>
    <n v="1"/>
    <n v="0"/>
    <n v="1"/>
    <n v="1"/>
    <n v="1"/>
    <n v="0"/>
    <n v="0"/>
    <n v="1"/>
    <n v="1"/>
    <n v="2"/>
  </r>
  <r>
    <x v="22"/>
    <x v="121"/>
    <x v="1"/>
    <x v="3"/>
    <n v="1"/>
    <n v="0"/>
    <n v="0"/>
    <n v="0"/>
    <n v="0"/>
    <n v="0"/>
    <n v="0"/>
    <n v="1"/>
    <n v="0"/>
    <n v="1"/>
  </r>
  <r>
    <x v="22"/>
    <x v="121"/>
    <x v="1"/>
    <x v="4"/>
    <n v="0"/>
    <n v="2"/>
    <n v="0"/>
    <n v="0"/>
    <n v="2"/>
    <n v="0"/>
    <n v="0"/>
    <n v="2"/>
    <n v="0"/>
    <n v="2"/>
  </r>
  <r>
    <x v="22"/>
    <x v="122"/>
    <x v="0"/>
    <x v="0"/>
    <n v="16"/>
    <n v="2"/>
    <n v="4"/>
    <n v="2"/>
    <n v="10"/>
    <n v="11"/>
    <n v="1"/>
    <n v="6"/>
    <n v="4"/>
    <n v="22"/>
  </r>
  <r>
    <x v="22"/>
    <x v="122"/>
    <x v="0"/>
    <x v="5"/>
    <n v="1"/>
    <n v="1"/>
    <n v="1"/>
    <n v="0"/>
    <n v="2"/>
    <n v="1"/>
    <n v="0"/>
    <n v="1"/>
    <n v="1"/>
    <n v="3"/>
  </r>
  <r>
    <x v="22"/>
    <x v="122"/>
    <x v="0"/>
    <x v="1"/>
    <n v="1"/>
    <n v="1"/>
    <n v="0"/>
    <n v="0"/>
    <n v="1"/>
    <n v="1"/>
    <n v="0"/>
    <n v="0"/>
    <n v="1"/>
    <n v="2"/>
  </r>
  <r>
    <x v="22"/>
    <x v="122"/>
    <x v="0"/>
    <x v="3"/>
    <n v="1"/>
    <n v="0"/>
    <n v="0"/>
    <n v="0"/>
    <n v="0"/>
    <n v="1"/>
    <n v="0"/>
    <n v="0"/>
    <n v="0"/>
    <n v="1"/>
  </r>
  <r>
    <x v="22"/>
    <x v="122"/>
    <x v="0"/>
    <x v="4"/>
    <n v="1"/>
    <n v="0"/>
    <n v="0"/>
    <n v="0"/>
    <n v="0"/>
    <n v="0"/>
    <n v="0"/>
    <n v="1"/>
    <n v="0"/>
    <n v="1"/>
  </r>
  <r>
    <x v="22"/>
    <x v="122"/>
    <x v="1"/>
    <x v="0"/>
    <n v="5"/>
    <n v="2"/>
    <n v="3"/>
    <n v="1"/>
    <n v="5"/>
    <n v="5"/>
    <n v="0"/>
    <n v="2"/>
    <n v="3"/>
    <n v="10"/>
  </r>
  <r>
    <x v="22"/>
    <x v="122"/>
    <x v="1"/>
    <x v="5"/>
    <n v="0"/>
    <n v="1"/>
    <n v="0"/>
    <n v="0"/>
    <n v="1"/>
    <n v="0"/>
    <n v="0"/>
    <n v="1"/>
    <n v="0"/>
    <n v="1"/>
  </r>
  <r>
    <x v="22"/>
    <x v="122"/>
    <x v="1"/>
    <x v="1"/>
    <n v="0"/>
    <n v="2"/>
    <n v="0"/>
    <n v="0"/>
    <n v="2"/>
    <n v="0"/>
    <n v="0"/>
    <n v="2"/>
    <n v="0"/>
    <n v="2"/>
  </r>
  <r>
    <x v="22"/>
    <x v="122"/>
    <x v="1"/>
    <x v="3"/>
    <n v="0"/>
    <n v="1"/>
    <n v="0"/>
    <n v="0"/>
    <n v="1"/>
    <n v="0"/>
    <n v="0"/>
    <n v="1"/>
    <n v="0"/>
    <n v="1"/>
  </r>
  <r>
    <x v="22"/>
    <x v="122"/>
    <x v="1"/>
    <x v="4"/>
    <n v="1"/>
    <n v="0"/>
    <n v="1"/>
    <n v="1"/>
    <n v="1"/>
    <n v="1"/>
    <n v="0"/>
    <n v="0"/>
    <n v="1"/>
    <n v="2"/>
  </r>
  <r>
    <x v="22"/>
    <x v="123"/>
    <x v="0"/>
    <x v="0"/>
    <n v="12"/>
    <n v="2"/>
    <n v="2"/>
    <n v="2"/>
    <n v="9"/>
    <n v="4"/>
    <n v="5"/>
    <n v="2"/>
    <n v="5"/>
    <n v="16"/>
  </r>
  <r>
    <x v="22"/>
    <x v="123"/>
    <x v="0"/>
    <x v="5"/>
    <n v="2"/>
    <n v="0"/>
    <n v="0"/>
    <n v="0"/>
    <n v="1"/>
    <n v="1"/>
    <n v="0"/>
    <n v="0"/>
    <n v="1"/>
    <n v="2"/>
  </r>
  <r>
    <x v="22"/>
    <x v="123"/>
    <x v="0"/>
    <x v="1"/>
    <n v="1"/>
    <n v="0"/>
    <n v="0"/>
    <n v="0"/>
    <n v="0"/>
    <n v="1"/>
    <n v="0"/>
    <n v="0"/>
    <n v="0"/>
    <n v="1"/>
  </r>
  <r>
    <x v="22"/>
    <x v="123"/>
    <x v="0"/>
    <x v="4"/>
    <n v="0"/>
    <n v="1"/>
    <n v="0"/>
    <n v="0"/>
    <n v="1"/>
    <n v="0"/>
    <n v="0"/>
    <n v="0"/>
    <n v="1"/>
    <n v="1"/>
  </r>
  <r>
    <x v="22"/>
    <x v="123"/>
    <x v="1"/>
    <x v="0"/>
    <n v="4"/>
    <n v="2"/>
    <n v="1"/>
    <n v="1"/>
    <n v="6"/>
    <n v="0"/>
    <n v="1"/>
    <n v="4"/>
    <n v="2"/>
    <n v="7"/>
  </r>
  <r>
    <x v="22"/>
    <x v="123"/>
    <x v="1"/>
    <x v="4"/>
    <n v="1"/>
    <n v="0"/>
    <n v="0"/>
    <n v="0"/>
    <n v="0"/>
    <n v="1"/>
    <n v="0"/>
    <n v="0"/>
    <n v="0"/>
    <n v="1"/>
  </r>
  <r>
    <x v="22"/>
    <x v="124"/>
    <x v="0"/>
    <x v="0"/>
    <n v="10"/>
    <n v="4"/>
    <n v="2"/>
    <n v="1"/>
    <n v="7"/>
    <n v="7"/>
    <n v="3"/>
    <n v="3"/>
    <n v="3"/>
    <n v="16"/>
  </r>
  <r>
    <x v="22"/>
    <x v="124"/>
    <x v="0"/>
    <x v="1"/>
    <n v="1"/>
    <n v="0"/>
    <n v="0"/>
    <n v="0"/>
    <n v="1"/>
    <n v="0"/>
    <n v="0"/>
    <n v="0"/>
    <n v="1"/>
    <n v="1"/>
  </r>
  <r>
    <x v="22"/>
    <x v="124"/>
    <x v="0"/>
    <x v="2"/>
    <n v="1"/>
    <n v="0"/>
    <n v="0"/>
    <n v="0"/>
    <n v="0"/>
    <n v="1"/>
    <n v="0"/>
    <n v="0"/>
    <n v="0"/>
    <n v="1"/>
  </r>
  <r>
    <x v="22"/>
    <x v="124"/>
    <x v="0"/>
    <x v="4"/>
    <n v="1"/>
    <n v="0"/>
    <n v="0"/>
    <n v="0"/>
    <n v="0"/>
    <n v="1"/>
    <n v="0"/>
    <n v="0"/>
    <n v="0"/>
    <n v="1"/>
  </r>
  <r>
    <x v="22"/>
    <x v="124"/>
    <x v="1"/>
    <x v="0"/>
    <n v="8"/>
    <n v="5"/>
    <n v="2"/>
    <n v="1"/>
    <n v="11"/>
    <n v="4"/>
    <n v="1"/>
    <n v="5"/>
    <n v="5"/>
    <n v="15"/>
  </r>
  <r>
    <x v="22"/>
    <x v="124"/>
    <x v="1"/>
    <x v="5"/>
    <n v="0"/>
    <n v="1"/>
    <n v="0"/>
    <n v="0"/>
    <n v="1"/>
    <n v="0"/>
    <n v="0"/>
    <n v="0"/>
    <n v="1"/>
    <n v="1"/>
  </r>
  <r>
    <x v="22"/>
    <x v="124"/>
    <x v="1"/>
    <x v="1"/>
    <n v="0"/>
    <n v="1"/>
    <n v="0"/>
    <n v="0"/>
    <n v="1"/>
    <n v="0"/>
    <n v="0"/>
    <n v="1"/>
    <n v="0"/>
    <n v="1"/>
  </r>
  <r>
    <x v="22"/>
    <x v="124"/>
    <x v="1"/>
    <x v="4"/>
    <n v="1"/>
    <n v="1"/>
    <n v="0"/>
    <n v="0"/>
    <n v="1"/>
    <n v="1"/>
    <n v="0"/>
    <n v="1"/>
    <n v="0"/>
    <n v="2"/>
  </r>
  <r>
    <x v="22"/>
    <x v="125"/>
    <x v="0"/>
    <x v="0"/>
    <n v="14"/>
    <n v="3"/>
    <n v="1"/>
    <n v="0"/>
    <n v="7"/>
    <n v="8"/>
    <n v="1"/>
    <n v="5"/>
    <n v="4"/>
    <n v="18"/>
  </r>
  <r>
    <x v="22"/>
    <x v="125"/>
    <x v="1"/>
    <x v="0"/>
    <n v="3"/>
    <n v="2"/>
    <n v="1"/>
    <n v="1"/>
    <n v="3"/>
    <n v="1"/>
    <n v="1"/>
    <n v="2"/>
    <n v="2"/>
    <n v="6"/>
  </r>
  <r>
    <x v="22"/>
    <x v="125"/>
    <x v="1"/>
    <x v="5"/>
    <n v="1"/>
    <n v="0"/>
    <n v="0"/>
    <n v="0"/>
    <n v="0"/>
    <n v="1"/>
    <n v="0"/>
    <n v="0"/>
    <n v="0"/>
    <n v="1"/>
  </r>
  <r>
    <x v="22"/>
    <x v="125"/>
    <x v="1"/>
    <x v="1"/>
    <n v="2"/>
    <n v="0"/>
    <n v="0"/>
    <n v="0"/>
    <n v="0"/>
    <n v="2"/>
    <n v="0"/>
    <n v="0"/>
    <n v="0"/>
    <n v="2"/>
  </r>
  <r>
    <x v="22"/>
    <x v="125"/>
    <x v="1"/>
    <x v="2"/>
    <n v="1"/>
    <n v="0"/>
    <n v="0"/>
    <n v="0"/>
    <n v="0"/>
    <n v="1"/>
    <n v="0"/>
    <n v="0"/>
    <n v="0"/>
    <n v="1"/>
  </r>
  <r>
    <x v="22"/>
    <x v="184"/>
    <x v="0"/>
    <x v="0"/>
    <n v="15"/>
    <n v="6"/>
    <n v="1"/>
    <n v="1"/>
    <n v="11"/>
    <n v="8"/>
    <n v="2"/>
    <n v="5"/>
    <n v="7"/>
    <n v="22"/>
  </r>
  <r>
    <x v="22"/>
    <x v="184"/>
    <x v="0"/>
    <x v="3"/>
    <n v="1"/>
    <n v="0"/>
    <n v="0"/>
    <n v="0"/>
    <n v="1"/>
    <n v="0"/>
    <n v="0"/>
    <n v="1"/>
    <n v="0"/>
    <n v="1"/>
  </r>
  <r>
    <x v="22"/>
    <x v="184"/>
    <x v="0"/>
    <x v="4"/>
    <n v="1"/>
    <n v="0"/>
    <n v="0"/>
    <n v="0"/>
    <n v="0"/>
    <n v="1"/>
    <n v="0"/>
    <n v="0"/>
    <n v="0"/>
    <n v="1"/>
  </r>
  <r>
    <x v="22"/>
    <x v="184"/>
    <x v="1"/>
    <x v="0"/>
    <n v="3"/>
    <n v="3"/>
    <n v="1"/>
    <n v="1"/>
    <n v="4"/>
    <n v="3"/>
    <n v="0"/>
    <n v="2"/>
    <n v="2"/>
    <n v="7"/>
  </r>
  <r>
    <x v="22"/>
    <x v="184"/>
    <x v="1"/>
    <x v="5"/>
    <n v="1"/>
    <n v="0"/>
    <n v="0"/>
    <n v="0"/>
    <n v="0"/>
    <n v="1"/>
    <n v="0"/>
    <n v="0"/>
    <n v="0"/>
    <n v="1"/>
  </r>
  <r>
    <x v="22"/>
    <x v="184"/>
    <x v="1"/>
    <x v="3"/>
    <n v="1"/>
    <n v="0"/>
    <n v="0"/>
    <n v="0"/>
    <n v="0"/>
    <n v="0"/>
    <n v="0"/>
    <n v="1"/>
    <n v="0"/>
    <n v="1"/>
  </r>
  <r>
    <x v="22"/>
    <x v="184"/>
    <x v="1"/>
    <x v="2"/>
    <n v="1"/>
    <n v="0"/>
    <n v="0"/>
    <n v="0"/>
    <n v="0"/>
    <n v="1"/>
    <n v="0"/>
    <n v="0"/>
    <n v="0"/>
    <n v="1"/>
  </r>
  <r>
    <x v="22"/>
    <x v="184"/>
    <x v="1"/>
    <x v="4"/>
    <n v="1"/>
    <n v="0"/>
    <n v="0"/>
    <n v="0"/>
    <n v="0"/>
    <n v="1"/>
    <n v="0"/>
    <n v="0"/>
    <n v="0"/>
    <n v="1"/>
  </r>
  <r>
    <x v="22"/>
    <x v="126"/>
    <x v="0"/>
    <x v="0"/>
    <n v="11"/>
    <n v="5"/>
    <n v="3"/>
    <n v="2"/>
    <n v="9"/>
    <n v="9"/>
    <n v="1"/>
    <n v="3"/>
    <n v="6"/>
    <n v="19"/>
  </r>
  <r>
    <x v="22"/>
    <x v="126"/>
    <x v="0"/>
    <x v="5"/>
    <n v="1"/>
    <n v="0"/>
    <n v="0"/>
    <n v="0"/>
    <n v="0"/>
    <n v="1"/>
    <n v="0"/>
    <n v="0"/>
    <n v="0"/>
    <n v="1"/>
  </r>
  <r>
    <x v="22"/>
    <x v="126"/>
    <x v="0"/>
    <x v="3"/>
    <n v="1"/>
    <n v="0"/>
    <n v="0"/>
    <n v="0"/>
    <n v="0"/>
    <n v="1"/>
    <n v="0"/>
    <n v="0"/>
    <n v="0"/>
    <n v="1"/>
  </r>
  <r>
    <x v="22"/>
    <x v="126"/>
    <x v="0"/>
    <x v="2"/>
    <n v="1"/>
    <n v="0"/>
    <n v="0"/>
    <n v="0"/>
    <n v="0"/>
    <n v="1"/>
    <n v="0"/>
    <n v="0"/>
    <n v="0"/>
    <n v="1"/>
  </r>
  <r>
    <x v="22"/>
    <x v="126"/>
    <x v="0"/>
    <x v="4"/>
    <n v="4"/>
    <n v="0"/>
    <n v="0"/>
    <n v="0"/>
    <n v="0"/>
    <n v="4"/>
    <n v="0"/>
    <n v="0"/>
    <n v="0"/>
    <n v="4"/>
  </r>
  <r>
    <x v="22"/>
    <x v="126"/>
    <x v="1"/>
    <x v="0"/>
    <n v="2"/>
    <n v="2"/>
    <n v="0"/>
    <n v="0"/>
    <n v="2"/>
    <n v="2"/>
    <n v="0"/>
    <n v="2"/>
    <n v="0"/>
    <n v="4"/>
  </r>
  <r>
    <x v="22"/>
    <x v="126"/>
    <x v="1"/>
    <x v="5"/>
    <n v="0"/>
    <n v="2"/>
    <n v="0"/>
    <n v="0"/>
    <n v="2"/>
    <n v="0"/>
    <n v="0"/>
    <n v="1"/>
    <n v="1"/>
    <n v="2"/>
  </r>
  <r>
    <x v="22"/>
    <x v="126"/>
    <x v="1"/>
    <x v="1"/>
    <n v="0"/>
    <n v="0"/>
    <n v="1"/>
    <n v="1"/>
    <n v="1"/>
    <n v="0"/>
    <n v="0"/>
    <n v="1"/>
    <n v="0"/>
    <n v="1"/>
  </r>
  <r>
    <x v="22"/>
    <x v="126"/>
    <x v="1"/>
    <x v="2"/>
    <n v="2"/>
    <n v="0"/>
    <n v="0"/>
    <n v="0"/>
    <n v="0"/>
    <n v="2"/>
    <n v="0"/>
    <n v="0"/>
    <n v="0"/>
    <n v="2"/>
  </r>
  <r>
    <x v="22"/>
    <x v="127"/>
    <x v="0"/>
    <x v="0"/>
    <n v="13"/>
    <n v="3"/>
    <n v="1"/>
    <n v="1"/>
    <n v="9"/>
    <n v="7"/>
    <n v="2"/>
    <n v="5"/>
    <n v="3"/>
    <n v="17"/>
  </r>
  <r>
    <x v="22"/>
    <x v="127"/>
    <x v="0"/>
    <x v="5"/>
    <n v="0"/>
    <n v="0"/>
    <n v="1"/>
    <n v="0"/>
    <n v="1"/>
    <n v="0"/>
    <n v="0"/>
    <n v="0"/>
    <n v="1"/>
    <n v="1"/>
  </r>
  <r>
    <x v="22"/>
    <x v="127"/>
    <x v="0"/>
    <x v="1"/>
    <n v="1"/>
    <n v="0"/>
    <n v="2"/>
    <n v="0"/>
    <n v="2"/>
    <n v="1"/>
    <n v="0"/>
    <n v="1"/>
    <n v="1"/>
    <n v="3"/>
  </r>
  <r>
    <x v="22"/>
    <x v="127"/>
    <x v="0"/>
    <x v="3"/>
    <n v="1"/>
    <n v="0"/>
    <n v="0"/>
    <n v="0"/>
    <n v="0"/>
    <n v="1"/>
    <n v="0"/>
    <n v="0"/>
    <n v="0"/>
    <n v="1"/>
  </r>
  <r>
    <x v="22"/>
    <x v="127"/>
    <x v="1"/>
    <x v="0"/>
    <n v="5"/>
    <n v="2"/>
    <n v="2"/>
    <n v="0"/>
    <n v="4"/>
    <n v="2"/>
    <n v="1"/>
    <n v="2"/>
    <n v="4"/>
    <n v="9"/>
  </r>
  <r>
    <x v="22"/>
    <x v="127"/>
    <x v="1"/>
    <x v="5"/>
    <n v="1"/>
    <n v="0"/>
    <n v="0"/>
    <n v="0"/>
    <n v="1"/>
    <n v="0"/>
    <n v="1"/>
    <n v="0"/>
    <n v="0"/>
    <n v="1"/>
  </r>
  <r>
    <x v="22"/>
    <x v="127"/>
    <x v="1"/>
    <x v="1"/>
    <n v="1"/>
    <n v="0"/>
    <n v="0"/>
    <n v="0"/>
    <n v="1"/>
    <n v="0"/>
    <n v="0"/>
    <n v="1"/>
    <n v="0"/>
    <n v="1"/>
  </r>
  <r>
    <x v="22"/>
    <x v="127"/>
    <x v="1"/>
    <x v="3"/>
    <n v="2"/>
    <n v="0"/>
    <n v="0"/>
    <n v="0"/>
    <n v="0"/>
    <n v="2"/>
    <n v="0"/>
    <n v="0"/>
    <n v="0"/>
    <n v="2"/>
  </r>
  <r>
    <x v="22"/>
    <x v="127"/>
    <x v="1"/>
    <x v="4"/>
    <n v="0"/>
    <n v="1"/>
    <n v="0"/>
    <n v="0"/>
    <n v="1"/>
    <n v="0"/>
    <n v="0"/>
    <n v="1"/>
    <n v="0"/>
    <n v="1"/>
  </r>
  <r>
    <x v="22"/>
    <x v="128"/>
    <x v="0"/>
    <x v="0"/>
    <n v="12"/>
    <n v="3"/>
    <n v="1"/>
    <n v="1"/>
    <n v="8"/>
    <n v="6"/>
    <n v="0"/>
    <n v="7"/>
    <n v="3"/>
    <n v="16"/>
  </r>
  <r>
    <x v="22"/>
    <x v="128"/>
    <x v="0"/>
    <x v="3"/>
    <n v="0"/>
    <n v="1"/>
    <n v="0"/>
    <n v="0"/>
    <n v="1"/>
    <n v="0"/>
    <n v="0"/>
    <n v="1"/>
    <n v="0"/>
    <n v="1"/>
  </r>
  <r>
    <x v="22"/>
    <x v="128"/>
    <x v="1"/>
    <x v="0"/>
    <n v="2"/>
    <n v="2"/>
    <n v="0"/>
    <n v="0"/>
    <n v="3"/>
    <n v="1"/>
    <n v="0"/>
    <n v="2"/>
    <n v="1"/>
    <n v="4"/>
  </r>
  <r>
    <x v="22"/>
    <x v="128"/>
    <x v="1"/>
    <x v="5"/>
    <n v="1"/>
    <n v="0"/>
    <n v="1"/>
    <n v="1"/>
    <n v="1"/>
    <n v="1"/>
    <n v="0"/>
    <n v="1"/>
    <n v="0"/>
    <n v="2"/>
  </r>
  <r>
    <x v="22"/>
    <x v="128"/>
    <x v="1"/>
    <x v="1"/>
    <n v="0"/>
    <n v="0"/>
    <n v="1"/>
    <n v="1"/>
    <n v="1"/>
    <n v="0"/>
    <n v="0"/>
    <n v="1"/>
    <n v="0"/>
    <n v="1"/>
  </r>
  <r>
    <x v="22"/>
    <x v="128"/>
    <x v="1"/>
    <x v="4"/>
    <n v="0"/>
    <n v="0"/>
    <n v="1"/>
    <n v="0"/>
    <n v="1"/>
    <n v="0"/>
    <n v="0"/>
    <n v="0"/>
    <n v="1"/>
    <n v="1"/>
  </r>
  <r>
    <x v="22"/>
    <x v="185"/>
    <x v="0"/>
    <x v="0"/>
    <n v="9"/>
    <n v="3"/>
    <n v="0"/>
    <n v="0"/>
    <n v="7"/>
    <n v="4"/>
    <n v="2"/>
    <n v="5"/>
    <n v="1"/>
    <n v="12"/>
  </r>
  <r>
    <x v="22"/>
    <x v="185"/>
    <x v="0"/>
    <x v="5"/>
    <n v="2"/>
    <n v="0"/>
    <n v="0"/>
    <n v="0"/>
    <n v="0"/>
    <n v="1"/>
    <n v="0"/>
    <n v="1"/>
    <n v="0"/>
    <n v="2"/>
  </r>
  <r>
    <x v="22"/>
    <x v="185"/>
    <x v="0"/>
    <x v="3"/>
    <n v="0"/>
    <n v="0"/>
    <n v="1"/>
    <n v="1"/>
    <n v="1"/>
    <n v="0"/>
    <n v="0"/>
    <n v="1"/>
    <n v="0"/>
    <n v="1"/>
  </r>
  <r>
    <x v="22"/>
    <x v="185"/>
    <x v="0"/>
    <x v="2"/>
    <n v="1"/>
    <n v="0"/>
    <n v="0"/>
    <n v="0"/>
    <n v="0"/>
    <n v="1"/>
    <n v="0"/>
    <n v="0"/>
    <n v="0"/>
    <n v="1"/>
  </r>
  <r>
    <x v="22"/>
    <x v="185"/>
    <x v="0"/>
    <x v="4"/>
    <n v="0"/>
    <n v="1"/>
    <n v="0"/>
    <n v="0"/>
    <n v="1"/>
    <n v="0"/>
    <n v="0"/>
    <n v="0"/>
    <n v="1"/>
    <n v="1"/>
  </r>
  <r>
    <x v="22"/>
    <x v="185"/>
    <x v="1"/>
    <x v="0"/>
    <n v="4"/>
    <n v="6"/>
    <n v="1"/>
    <n v="1"/>
    <n v="8"/>
    <n v="3"/>
    <n v="0"/>
    <n v="1"/>
    <n v="7"/>
    <n v="11"/>
  </r>
  <r>
    <x v="22"/>
    <x v="185"/>
    <x v="1"/>
    <x v="5"/>
    <n v="0"/>
    <n v="0"/>
    <n v="1"/>
    <n v="1"/>
    <n v="1"/>
    <n v="0"/>
    <n v="0"/>
    <n v="0"/>
    <n v="1"/>
    <n v="1"/>
  </r>
  <r>
    <x v="22"/>
    <x v="185"/>
    <x v="1"/>
    <x v="4"/>
    <n v="0"/>
    <n v="1"/>
    <n v="0"/>
    <n v="0"/>
    <n v="1"/>
    <n v="0"/>
    <n v="0"/>
    <n v="0"/>
    <n v="1"/>
    <n v="1"/>
  </r>
  <r>
    <x v="22"/>
    <x v="186"/>
    <x v="0"/>
    <x v="0"/>
    <n v="9"/>
    <n v="4"/>
    <n v="1"/>
    <n v="1"/>
    <n v="9"/>
    <n v="3"/>
    <n v="1"/>
    <n v="3"/>
    <n v="7"/>
    <n v="14"/>
  </r>
  <r>
    <x v="22"/>
    <x v="186"/>
    <x v="0"/>
    <x v="5"/>
    <n v="1"/>
    <n v="1"/>
    <n v="0"/>
    <n v="0"/>
    <n v="1"/>
    <n v="1"/>
    <n v="0"/>
    <n v="0"/>
    <n v="1"/>
    <n v="2"/>
  </r>
  <r>
    <x v="22"/>
    <x v="186"/>
    <x v="0"/>
    <x v="1"/>
    <n v="2"/>
    <n v="0"/>
    <n v="0"/>
    <n v="0"/>
    <n v="0"/>
    <n v="2"/>
    <n v="0"/>
    <n v="0"/>
    <n v="0"/>
    <n v="2"/>
  </r>
  <r>
    <x v="22"/>
    <x v="186"/>
    <x v="0"/>
    <x v="2"/>
    <n v="1"/>
    <n v="0"/>
    <n v="0"/>
    <n v="0"/>
    <n v="0"/>
    <n v="1"/>
    <n v="0"/>
    <n v="0"/>
    <n v="0"/>
    <n v="1"/>
  </r>
  <r>
    <x v="22"/>
    <x v="186"/>
    <x v="0"/>
    <x v="4"/>
    <n v="1"/>
    <n v="0"/>
    <n v="0"/>
    <n v="0"/>
    <n v="0"/>
    <n v="1"/>
    <n v="0"/>
    <n v="0"/>
    <n v="0"/>
    <n v="1"/>
  </r>
  <r>
    <x v="22"/>
    <x v="186"/>
    <x v="1"/>
    <x v="0"/>
    <n v="2"/>
    <n v="3"/>
    <n v="2"/>
    <n v="2"/>
    <n v="5"/>
    <n v="2"/>
    <n v="0"/>
    <n v="2"/>
    <n v="3"/>
    <n v="7"/>
  </r>
  <r>
    <x v="22"/>
    <x v="186"/>
    <x v="1"/>
    <x v="5"/>
    <n v="0"/>
    <n v="0"/>
    <n v="1"/>
    <n v="1"/>
    <n v="1"/>
    <n v="0"/>
    <n v="0"/>
    <n v="0"/>
    <n v="1"/>
    <n v="1"/>
  </r>
  <r>
    <x v="22"/>
    <x v="186"/>
    <x v="1"/>
    <x v="4"/>
    <n v="1"/>
    <n v="0"/>
    <n v="0"/>
    <n v="0"/>
    <n v="0"/>
    <n v="1"/>
    <n v="0"/>
    <n v="0"/>
    <n v="0"/>
    <n v="1"/>
  </r>
  <r>
    <x v="22"/>
    <x v="129"/>
    <x v="0"/>
    <x v="0"/>
    <n v="6"/>
    <n v="4"/>
    <n v="3"/>
    <n v="2"/>
    <n v="8"/>
    <n v="2"/>
    <n v="1"/>
    <n v="4"/>
    <n v="6"/>
    <n v="13"/>
  </r>
  <r>
    <x v="22"/>
    <x v="129"/>
    <x v="0"/>
    <x v="5"/>
    <n v="2"/>
    <n v="0"/>
    <n v="0"/>
    <n v="0"/>
    <n v="1"/>
    <n v="0"/>
    <n v="0"/>
    <n v="2"/>
    <n v="0"/>
    <n v="2"/>
  </r>
  <r>
    <x v="22"/>
    <x v="129"/>
    <x v="0"/>
    <x v="1"/>
    <n v="1"/>
    <n v="0"/>
    <n v="0"/>
    <n v="0"/>
    <n v="0"/>
    <n v="1"/>
    <n v="0"/>
    <n v="0"/>
    <n v="0"/>
    <n v="1"/>
  </r>
  <r>
    <x v="22"/>
    <x v="129"/>
    <x v="0"/>
    <x v="3"/>
    <n v="0"/>
    <n v="1"/>
    <n v="3"/>
    <n v="3"/>
    <n v="4"/>
    <n v="0"/>
    <n v="0"/>
    <n v="2"/>
    <n v="2"/>
    <n v="4"/>
  </r>
  <r>
    <x v="22"/>
    <x v="129"/>
    <x v="1"/>
    <x v="0"/>
    <n v="2"/>
    <n v="1"/>
    <n v="0"/>
    <n v="0"/>
    <n v="1"/>
    <n v="2"/>
    <n v="0"/>
    <n v="1"/>
    <n v="0"/>
    <n v="3"/>
  </r>
  <r>
    <x v="22"/>
    <x v="129"/>
    <x v="1"/>
    <x v="5"/>
    <n v="0"/>
    <n v="0"/>
    <n v="1"/>
    <n v="0"/>
    <n v="1"/>
    <n v="0"/>
    <n v="0"/>
    <n v="0"/>
    <n v="1"/>
    <n v="1"/>
  </r>
  <r>
    <x v="22"/>
    <x v="187"/>
    <x v="0"/>
    <x v="0"/>
    <n v="11"/>
    <n v="2"/>
    <n v="0"/>
    <n v="0"/>
    <n v="5"/>
    <n v="6"/>
    <n v="2"/>
    <n v="4"/>
    <n v="1"/>
    <n v="13"/>
  </r>
  <r>
    <x v="22"/>
    <x v="187"/>
    <x v="0"/>
    <x v="5"/>
    <n v="1"/>
    <n v="0"/>
    <n v="0"/>
    <n v="0"/>
    <n v="0"/>
    <n v="1"/>
    <n v="0"/>
    <n v="0"/>
    <n v="0"/>
    <n v="1"/>
  </r>
  <r>
    <x v="22"/>
    <x v="187"/>
    <x v="0"/>
    <x v="2"/>
    <n v="0"/>
    <n v="0"/>
    <n v="1"/>
    <n v="0"/>
    <n v="1"/>
    <n v="0"/>
    <n v="0"/>
    <n v="1"/>
    <n v="0"/>
    <n v="1"/>
  </r>
  <r>
    <x v="22"/>
    <x v="187"/>
    <x v="0"/>
    <x v="4"/>
    <n v="1"/>
    <n v="0"/>
    <n v="0"/>
    <n v="0"/>
    <n v="0"/>
    <n v="1"/>
    <n v="0"/>
    <n v="0"/>
    <n v="0"/>
    <n v="1"/>
  </r>
  <r>
    <x v="22"/>
    <x v="187"/>
    <x v="1"/>
    <x v="0"/>
    <n v="5"/>
    <n v="5"/>
    <n v="1"/>
    <n v="1"/>
    <n v="7"/>
    <n v="2"/>
    <n v="1"/>
    <n v="5"/>
    <n v="3"/>
    <n v="11"/>
  </r>
  <r>
    <x v="22"/>
    <x v="187"/>
    <x v="1"/>
    <x v="1"/>
    <n v="0"/>
    <n v="0"/>
    <n v="1"/>
    <n v="0"/>
    <n v="1"/>
    <n v="0"/>
    <n v="0"/>
    <n v="0"/>
    <n v="1"/>
    <n v="1"/>
  </r>
  <r>
    <x v="22"/>
    <x v="187"/>
    <x v="1"/>
    <x v="4"/>
    <n v="0"/>
    <n v="1"/>
    <n v="1"/>
    <n v="1"/>
    <n v="2"/>
    <n v="0"/>
    <n v="0"/>
    <n v="2"/>
    <n v="0"/>
    <n v="2"/>
  </r>
  <r>
    <x v="22"/>
    <x v="130"/>
    <x v="0"/>
    <x v="0"/>
    <n v="7"/>
    <n v="5"/>
    <n v="0"/>
    <n v="0"/>
    <n v="6"/>
    <n v="4"/>
    <n v="1"/>
    <n v="3"/>
    <n v="4"/>
    <n v="12"/>
  </r>
  <r>
    <x v="22"/>
    <x v="130"/>
    <x v="0"/>
    <x v="1"/>
    <n v="0"/>
    <n v="1"/>
    <n v="0"/>
    <n v="0"/>
    <n v="1"/>
    <n v="0"/>
    <n v="0"/>
    <n v="0"/>
    <n v="1"/>
    <n v="1"/>
  </r>
  <r>
    <x v="22"/>
    <x v="130"/>
    <x v="0"/>
    <x v="3"/>
    <n v="1"/>
    <n v="1"/>
    <n v="0"/>
    <n v="0"/>
    <n v="2"/>
    <n v="0"/>
    <n v="0"/>
    <n v="1"/>
    <n v="1"/>
    <n v="2"/>
  </r>
  <r>
    <x v="22"/>
    <x v="130"/>
    <x v="0"/>
    <x v="4"/>
    <n v="0"/>
    <n v="0"/>
    <n v="1"/>
    <n v="0"/>
    <n v="1"/>
    <n v="0"/>
    <n v="0"/>
    <n v="0"/>
    <n v="1"/>
    <n v="1"/>
  </r>
  <r>
    <x v="22"/>
    <x v="130"/>
    <x v="1"/>
    <x v="0"/>
    <n v="5"/>
    <n v="3"/>
    <n v="1"/>
    <n v="1"/>
    <n v="7"/>
    <n v="1"/>
    <n v="2"/>
    <n v="4"/>
    <n v="2"/>
    <n v="9"/>
  </r>
  <r>
    <x v="22"/>
    <x v="130"/>
    <x v="1"/>
    <x v="4"/>
    <n v="1"/>
    <n v="0"/>
    <n v="0"/>
    <n v="0"/>
    <n v="1"/>
    <n v="0"/>
    <n v="0"/>
    <n v="1"/>
    <n v="0"/>
    <n v="1"/>
  </r>
  <r>
    <x v="22"/>
    <x v="188"/>
    <x v="0"/>
    <x v="0"/>
    <n v="7"/>
    <n v="7"/>
    <n v="2"/>
    <n v="1"/>
    <n v="10"/>
    <n v="3"/>
    <n v="1"/>
    <n v="7"/>
    <n v="5"/>
    <n v="16"/>
  </r>
  <r>
    <x v="22"/>
    <x v="188"/>
    <x v="0"/>
    <x v="5"/>
    <n v="1"/>
    <n v="0"/>
    <n v="0"/>
    <n v="0"/>
    <n v="1"/>
    <n v="0"/>
    <n v="0"/>
    <n v="0"/>
    <n v="1"/>
    <n v="1"/>
  </r>
  <r>
    <x v="22"/>
    <x v="188"/>
    <x v="0"/>
    <x v="4"/>
    <n v="3"/>
    <n v="0"/>
    <n v="0"/>
    <n v="0"/>
    <n v="0"/>
    <n v="3"/>
    <n v="0"/>
    <n v="0"/>
    <n v="0"/>
    <n v="3"/>
  </r>
  <r>
    <x v="22"/>
    <x v="188"/>
    <x v="1"/>
    <x v="0"/>
    <n v="1"/>
    <n v="3"/>
    <n v="1"/>
    <n v="0"/>
    <n v="4"/>
    <n v="1"/>
    <n v="0"/>
    <n v="3"/>
    <n v="1"/>
    <n v="5"/>
  </r>
  <r>
    <x v="22"/>
    <x v="188"/>
    <x v="1"/>
    <x v="1"/>
    <n v="2"/>
    <n v="0"/>
    <n v="0"/>
    <n v="0"/>
    <n v="0"/>
    <n v="2"/>
    <n v="0"/>
    <n v="0"/>
    <n v="0"/>
    <n v="2"/>
  </r>
  <r>
    <x v="22"/>
    <x v="188"/>
    <x v="1"/>
    <x v="4"/>
    <n v="0"/>
    <n v="0"/>
    <n v="1"/>
    <n v="0"/>
    <n v="1"/>
    <n v="0"/>
    <n v="0"/>
    <n v="0"/>
    <n v="1"/>
    <n v="1"/>
  </r>
  <r>
    <x v="22"/>
    <x v="131"/>
    <x v="0"/>
    <x v="0"/>
    <n v="14"/>
    <n v="4"/>
    <n v="0"/>
    <n v="1"/>
    <n v="6"/>
    <n v="10"/>
    <n v="1"/>
    <n v="3"/>
    <n v="4"/>
    <n v="18"/>
  </r>
  <r>
    <x v="22"/>
    <x v="131"/>
    <x v="0"/>
    <x v="3"/>
    <n v="0"/>
    <n v="0"/>
    <n v="1"/>
    <n v="0"/>
    <n v="1"/>
    <n v="0"/>
    <n v="0"/>
    <n v="0"/>
    <n v="1"/>
    <n v="1"/>
  </r>
  <r>
    <x v="22"/>
    <x v="131"/>
    <x v="0"/>
    <x v="4"/>
    <n v="2"/>
    <n v="0"/>
    <n v="0"/>
    <n v="0"/>
    <n v="0"/>
    <n v="2"/>
    <n v="0"/>
    <n v="0"/>
    <n v="0"/>
    <n v="2"/>
  </r>
  <r>
    <x v="22"/>
    <x v="131"/>
    <x v="1"/>
    <x v="0"/>
    <n v="5"/>
    <n v="2"/>
    <n v="1"/>
    <n v="0"/>
    <n v="3"/>
    <n v="2"/>
    <n v="0"/>
    <n v="4"/>
    <n v="2"/>
    <n v="8"/>
  </r>
  <r>
    <x v="22"/>
    <x v="131"/>
    <x v="1"/>
    <x v="3"/>
    <n v="1"/>
    <n v="0"/>
    <n v="0"/>
    <n v="0"/>
    <n v="0"/>
    <n v="1"/>
    <n v="0"/>
    <n v="0"/>
    <n v="0"/>
    <n v="1"/>
  </r>
  <r>
    <x v="22"/>
    <x v="131"/>
    <x v="1"/>
    <x v="4"/>
    <n v="2"/>
    <n v="0"/>
    <n v="0"/>
    <n v="0"/>
    <n v="1"/>
    <n v="1"/>
    <n v="0"/>
    <n v="1"/>
    <n v="0"/>
    <n v="2"/>
  </r>
  <r>
    <x v="22"/>
    <x v="132"/>
    <x v="0"/>
    <x v="0"/>
    <n v="8"/>
    <n v="3"/>
    <n v="5"/>
    <n v="1"/>
    <n v="12"/>
    <n v="4"/>
    <n v="0"/>
    <n v="9"/>
    <n v="3"/>
    <n v="16"/>
  </r>
  <r>
    <x v="22"/>
    <x v="132"/>
    <x v="0"/>
    <x v="1"/>
    <n v="1"/>
    <n v="0"/>
    <n v="0"/>
    <n v="0"/>
    <n v="0"/>
    <n v="1"/>
    <n v="0"/>
    <n v="0"/>
    <n v="0"/>
    <n v="1"/>
  </r>
  <r>
    <x v="22"/>
    <x v="132"/>
    <x v="0"/>
    <x v="3"/>
    <n v="1"/>
    <n v="0"/>
    <n v="0"/>
    <n v="0"/>
    <n v="1"/>
    <n v="0"/>
    <n v="0"/>
    <n v="1"/>
    <n v="0"/>
    <n v="1"/>
  </r>
  <r>
    <x v="22"/>
    <x v="132"/>
    <x v="0"/>
    <x v="2"/>
    <n v="1"/>
    <n v="0"/>
    <n v="0"/>
    <n v="0"/>
    <n v="0"/>
    <n v="0"/>
    <n v="0"/>
    <n v="1"/>
    <n v="0"/>
    <n v="1"/>
  </r>
  <r>
    <x v="22"/>
    <x v="132"/>
    <x v="0"/>
    <x v="4"/>
    <n v="1"/>
    <n v="0"/>
    <n v="1"/>
    <n v="0"/>
    <n v="1"/>
    <n v="1"/>
    <n v="0"/>
    <n v="0"/>
    <n v="1"/>
    <n v="2"/>
  </r>
  <r>
    <x v="22"/>
    <x v="132"/>
    <x v="1"/>
    <x v="0"/>
    <n v="8"/>
    <n v="0"/>
    <n v="3"/>
    <n v="2"/>
    <n v="3"/>
    <n v="4"/>
    <n v="1"/>
    <n v="4"/>
    <n v="2"/>
    <n v="11"/>
  </r>
  <r>
    <x v="22"/>
    <x v="132"/>
    <x v="1"/>
    <x v="1"/>
    <n v="0"/>
    <n v="1"/>
    <n v="0"/>
    <n v="0"/>
    <n v="1"/>
    <n v="0"/>
    <n v="0"/>
    <n v="0"/>
    <n v="1"/>
    <n v="1"/>
  </r>
  <r>
    <x v="22"/>
    <x v="132"/>
    <x v="1"/>
    <x v="3"/>
    <n v="1"/>
    <n v="1"/>
    <n v="0"/>
    <n v="0"/>
    <n v="1"/>
    <n v="1"/>
    <n v="0"/>
    <n v="0"/>
    <n v="1"/>
    <n v="2"/>
  </r>
  <r>
    <x v="22"/>
    <x v="132"/>
    <x v="1"/>
    <x v="4"/>
    <n v="4"/>
    <n v="0"/>
    <n v="0"/>
    <n v="0"/>
    <n v="0"/>
    <n v="4"/>
    <n v="0"/>
    <n v="0"/>
    <n v="0"/>
    <n v="4"/>
  </r>
  <r>
    <x v="22"/>
    <x v="133"/>
    <x v="0"/>
    <x v="0"/>
    <n v="5"/>
    <n v="2"/>
    <n v="2"/>
    <n v="1"/>
    <n v="5"/>
    <n v="3"/>
    <n v="0"/>
    <n v="3"/>
    <n v="3"/>
    <n v="9"/>
  </r>
  <r>
    <x v="22"/>
    <x v="133"/>
    <x v="0"/>
    <x v="5"/>
    <n v="0"/>
    <n v="1"/>
    <n v="1"/>
    <n v="1"/>
    <n v="2"/>
    <n v="0"/>
    <n v="0"/>
    <n v="0"/>
    <n v="2"/>
    <n v="2"/>
  </r>
  <r>
    <x v="22"/>
    <x v="133"/>
    <x v="0"/>
    <x v="1"/>
    <n v="0"/>
    <n v="3"/>
    <n v="0"/>
    <n v="0"/>
    <n v="3"/>
    <n v="0"/>
    <n v="2"/>
    <n v="1"/>
    <n v="0"/>
    <n v="3"/>
  </r>
  <r>
    <x v="22"/>
    <x v="133"/>
    <x v="1"/>
    <x v="0"/>
    <n v="4"/>
    <n v="2"/>
    <n v="2"/>
    <n v="0"/>
    <n v="4"/>
    <n v="3"/>
    <n v="1"/>
    <n v="2"/>
    <n v="2"/>
    <n v="8"/>
  </r>
  <r>
    <x v="22"/>
    <x v="133"/>
    <x v="1"/>
    <x v="2"/>
    <n v="1"/>
    <n v="0"/>
    <n v="0"/>
    <n v="0"/>
    <n v="1"/>
    <n v="0"/>
    <n v="1"/>
    <n v="0"/>
    <n v="0"/>
    <n v="1"/>
  </r>
  <r>
    <x v="22"/>
    <x v="189"/>
    <x v="0"/>
    <x v="0"/>
    <n v="15"/>
    <n v="2"/>
    <n v="2"/>
    <n v="1"/>
    <n v="7"/>
    <n v="10"/>
    <n v="1"/>
    <n v="2"/>
    <n v="6"/>
    <n v="19"/>
  </r>
  <r>
    <x v="22"/>
    <x v="189"/>
    <x v="0"/>
    <x v="5"/>
    <n v="1"/>
    <n v="1"/>
    <n v="0"/>
    <n v="0"/>
    <n v="1"/>
    <n v="0"/>
    <n v="1"/>
    <n v="1"/>
    <n v="0"/>
    <n v="2"/>
  </r>
  <r>
    <x v="22"/>
    <x v="189"/>
    <x v="0"/>
    <x v="2"/>
    <n v="1"/>
    <n v="0"/>
    <n v="0"/>
    <n v="0"/>
    <n v="1"/>
    <n v="0"/>
    <n v="0"/>
    <n v="1"/>
    <n v="0"/>
    <n v="1"/>
  </r>
  <r>
    <x v="22"/>
    <x v="189"/>
    <x v="0"/>
    <x v="4"/>
    <n v="0"/>
    <n v="0"/>
    <n v="1"/>
    <n v="1"/>
    <n v="1"/>
    <n v="0"/>
    <n v="0"/>
    <n v="0"/>
    <n v="1"/>
    <n v="1"/>
  </r>
  <r>
    <x v="22"/>
    <x v="189"/>
    <x v="1"/>
    <x v="0"/>
    <n v="3"/>
    <n v="0"/>
    <n v="0"/>
    <n v="0"/>
    <n v="0"/>
    <n v="2"/>
    <n v="0"/>
    <n v="1"/>
    <n v="0"/>
    <n v="3"/>
  </r>
  <r>
    <x v="22"/>
    <x v="189"/>
    <x v="1"/>
    <x v="5"/>
    <n v="1"/>
    <n v="0"/>
    <n v="0"/>
    <n v="0"/>
    <n v="0"/>
    <n v="0"/>
    <n v="1"/>
    <n v="0"/>
    <n v="0"/>
    <n v="1"/>
  </r>
  <r>
    <x v="22"/>
    <x v="189"/>
    <x v="1"/>
    <x v="1"/>
    <n v="0"/>
    <n v="0"/>
    <n v="1"/>
    <n v="1"/>
    <n v="1"/>
    <n v="0"/>
    <n v="0"/>
    <n v="0"/>
    <n v="1"/>
    <n v="1"/>
  </r>
  <r>
    <x v="22"/>
    <x v="189"/>
    <x v="1"/>
    <x v="4"/>
    <n v="1"/>
    <n v="0"/>
    <n v="0"/>
    <n v="0"/>
    <n v="0"/>
    <n v="0"/>
    <n v="1"/>
    <n v="0"/>
    <n v="0"/>
    <n v="1"/>
  </r>
  <r>
    <x v="22"/>
    <x v="190"/>
    <x v="0"/>
    <x v="0"/>
    <n v="12"/>
    <n v="6"/>
    <n v="1"/>
    <n v="0"/>
    <n v="7"/>
    <n v="10"/>
    <n v="2"/>
    <n v="3"/>
    <n v="4"/>
    <n v="19"/>
  </r>
  <r>
    <x v="22"/>
    <x v="190"/>
    <x v="0"/>
    <x v="5"/>
    <n v="1"/>
    <n v="0"/>
    <n v="0"/>
    <n v="0"/>
    <n v="0"/>
    <n v="1"/>
    <n v="0"/>
    <n v="0"/>
    <n v="0"/>
    <n v="1"/>
  </r>
  <r>
    <x v="22"/>
    <x v="190"/>
    <x v="0"/>
    <x v="1"/>
    <n v="2"/>
    <n v="0"/>
    <n v="0"/>
    <n v="0"/>
    <n v="1"/>
    <n v="1"/>
    <n v="0"/>
    <n v="1"/>
    <n v="0"/>
    <n v="2"/>
  </r>
  <r>
    <x v="22"/>
    <x v="190"/>
    <x v="0"/>
    <x v="2"/>
    <n v="0"/>
    <n v="1"/>
    <n v="0"/>
    <n v="0"/>
    <n v="1"/>
    <n v="0"/>
    <n v="0"/>
    <n v="0"/>
    <n v="1"/>
    <n v="1"/>
  </r>
  <r>
    <x v="22"/>
    <x v="190"/>
    <x v="1"/>
    <x v="0"/>
    <n v="9"/>
    <n v="2"/>
    <n v="2"/>
    <n v="1"/>
    <n v="8"/>
    <n v="4"/>
    <n v="2"/>
    <n v="3"/>
    <n v="4"/>
    <n v="13"/>
  </r>
  <r>
    <x v="22"/>
    <x v="190"/>
    <x v="1"/>
    <x v="5"/>
    <n v="1"/>
    <n v="0"/>
    <n v="0"/>
    <n v="0"/>
    <n v="0"/>
    <n v="1"/>
    <n v="0"/>
    <n v="0"/>
    <n v="0"/>
    <n v="1"/>
  </r>
  <r>
    <x v="22"/>
    <x v="190"/>
    <x v="1"/>
    <x v="4"/>
    <n v="2"/>
    <n v="0"/>
    <n v="0"/>
    <n v="0"/>
    <n v="0"/>
    <n v="2"/>
    <n v="0"/>
    <n v="0"/>
    <n v="0"/>
    <n v="2"/>
  </r>
  <r>
    <x v="22"/>
    <x v="191"/>
    <x v="0"/>
    <x v="0"/>
    <n v="10"/>
    <n v="4"/>
    <n v="2"/>
    <n v="1"/>
    <n v="7"/>
    <n v="6"/>
    <n v="1"/>
    <n v="3"/>
    <n v="6"/>
    <n v="16"/>
  </r>
  <r>
    <x v="22"/>
    <x v="191"/>
    <x v="0"/>
    <x v="5"/>
    <n v="0"/>
    <n v="0"/>
    <n v="1"/>
    <n v="0"/>
    <n v="1"/>
    <n v="0"/>
    <n v="0"/>
    <n v="1"/>
    <n v="0"/>
    <n v="1"/>
  </r>
  <r>
    <x v="22"/>
    <x v="191"/>
    <x v="0"/>
    <x v="3"/>
    <n v="1"/>
    <n v="0"/>
    <n v="0"/>
    <n v="0"/>
    <n v="0"/>
    <n v="0"/>
    <n v="1"/>
    <n v="0"/>
    <n v="0"/>
    <n v="1"/>
  </r>
  <r>
    <x v="22"/>
    <x v="191"/>
    <x v="0"/>
    <x v="2"/>
    <n v="0"/>
    <n v="0"/>
    <n v="1"/>
    <n v="0"/>
    <n v="1"/>
    <n v="0"/>
    <n v="0"/>
    <n v="0"/>
    <n v="1"/>
    <n v="1"/>
  </r>
  <r>
    <x v="22"/>
    <x v="191"/>
    <x v="1"/>
    <x v="0"/>
    <n v="2"/>
    <n v="3"/>
    <n v="1"/>
    <n v="1"/>
    <n v="4"/>
    <n v="1"/>
    <n v="0"/>
    <n v="2"/>
    <n v="3"/>
    <n v="6"/>
  </r>
  <r>
    <x v="22"/>
    <x v="191"/>
    <x v="1"/>
    <x v="4"/>
    <n v="2"/>
    <n v="0"/>
    <n v="0"/>
    <n v="0"/>
    <n v="0"/>
    <n v="1"/>
    <n v="0"/>
    <n v="1"/>
    <n v="0"/>
    <n v="2"/>
  </r>
  <r>
    <x v="22"/>
    <x v="134"/>
    <x v="0"/>
    <x v="0"/>
    <n v="7"/>
    <n v="1"/>
    <n v="0"/>
    <n v="0"/>
    <n v="3"/>
    <n v="4"/>
    <n v="0"/>
    <n v="2"/>
    <n v="2"/>
    <n v="8"/>
  </r>
  <r>
    <x v="22"/>
    <x v="134"/>
    <x v="0"/>
    <x v="5"/>
    <n v="0"/>
    <n v="1"/>
    <n v="1"/>
    <n v="0"/>
    <n v="2"/>
    <n v="0"/>
    <n v="0"/>
    <n v="1"/>
    <n v="1"/>
    <n v="2"/>
  </r>
  <r>
    <x v="22"/>
    <x v="134"/>
    <x v="0"/>
    <x v="1"/>
    <n v="2"/>
    <n v="0"/>
    <n v="0"/>
    <n v="0"/>
    <n v="1"/>
    <n v="1"/>
    <n v="0"/>
    <n v="1"/>
    <n v="0"/>
    <n v="2"/>
  </r>
  <r>
    <x v="22"/>
    <x v="134"/>
    <x v="0"/>
    <x v="4"/>
    <n v="1"/>
    <n v="1"/>
    <n v="0"/>
    <n v="1"/>
    <n v="2"/>
    <n v="0"/>
    <n v="0"/>
    <n v="1"/>
    <n v="1"/>
    <n v="2"/>
  </r>
  <r>
    <x v="22"/>
    <x v="134"/>
    <x v="1"/>
    <x v="0"/>
    <n v="5"/>
    <n v="5"/>
    <n v="1"/>
    <n v="0"/>
    <n v="8"/>
    <n v="2"/>
    <n v="1"/>
    <n v="5"/>
    <n v="3"/>
    <n v="11"/>
  </r>
  <r>
    <x v="22"/>
    <x v="134"/>
    <x v="1"/>
    <x v="1"/>
    <n v="1"/>
    <n v="0"/>
    <n v="0"/>
    <n v="0"/>
    <n v="0"/>
    <n v="1"/>
    <n v="0"/>
    <n v="0"/>
    <n v="0"/>
    <n v="1"/>
  </r>
  <r>
    <x v="22"/>
    <x v="135"/>
    <x v="0"/>
    <x v="0"/>
    <n v="7"/>
    <n v="6"/>
    <n v="0"/>
    <n v="0"/>
    <n v="7"/>
    <n v="4"/>
    <n v="2"/>
    <n v="2"/>
    <n v="5"/>
    <n v="13"/>
  </r>
  <r>
    <x v="22"/>
    <x v="135"/>
    <x v="0"/>
    <x v="5"/>
    <n v="2"/>
    <n v="0"/>
    <n v="0"/>
    <n v="0"/>
    <n v="1"/>
    <n v="1"/>
    <n v="0"/>
    <n v="0"/>
    <n v="1"/>
    <n v="2"/>
  </r>
  <r>
    <x v="22"/>
    <x v="135"/>
    <x v="0"/>
    <x v="3"/>
    <n v="1"/>
    <n v="0"/>
    <n v="0"/>
    <n v="0"/>
    <n v="1"/>
    <n v="0"/>
    <n v="0"/>
    <n v="0"/>
    <n v="1"/>
    <n v="1"/>
  </r>
  <r>
    <x v="22"/>
    <x v="135"/>
    <x v="0"/>
    <x v="4"/>
    <n v="1"/>
    <n v="1"/>
    <n v="0"/>
    <n v="0"/>
    <n v="2"/>
    <n v="0"/>
    <n v="0"/>
    <n v="1"/>
    <n v="1"/>
    <n v="2"/>
  </r>
  <r>
    <x v="22"/>
    <x v="135"/>
    <x v="1"/>
    <x v="0"/>
    <n v="4"/>
    <n v="3"/>
    <n v="1"/>
    <n v="1"/>
    <n v="6"/>
    <n v="2"/>
    <n v="0"/>
    <n v="3"/>
    <n v="3"/>
    <n v="8"/>
  </r>
  <r>
    <x v="22"/>
    <x v="135"/>
    <x v="1"/>
    <x v="5"/>
    <n v="1"/>
    <n v="0"/>
    <n v="0"/>
    <n v="0"/>
    <n v="1"/>
    <n v="0"/>
    <n v="0"/>
    <n v="1"/>
    <n v="0"/>
    <n v="1"/>
  </r>
  <r>
    <x v="22"/>
    <x v="135"/>
    <x v="1"/>
    <x v="1"/>
    <n v="1"/>
    <n v="0"/>
    <n v="0"/>
    <n v="0"/>
    <n v="0"/>
    <n v="1"/>
    <n v="0"/>
    <n v="0"/>
    <n v="0"/>
    <n v="1"/>
  </r>
  <r>
    <x v="22"/>
    <x v="135"/>
    <x v="1"/>
    <x v="4"/>
    <n v="0"/>
    <n v="1"/>
    <n v="0"/>
    <n v="0"/>
    <n v="1"/>
    <n v="0"/>
    <n v="0"/>
    <n v="0"/>
    <n v="1"/>
    <n v="1"/>
  </r>
  <r>
    <x v="22"/>
    <x v="10"/>
    <x v="0"/>
    <x v="0"/>
    <n v="18"/>
    <n v="3"/>
    <n v="0"/>
    <n v="0"/>
    <n v="9"/>
    <n v="8"/>
    <n v="3"/>
    <n v="5"/>
    <n v="5"/>
    <n v="21"/>
  </r>
  <r>
    <x v="22"/>
    <x v="10"/>
    <x v="0"/>
    <x v="5"/>
    <n v="1"/>
    <n v="0"/>
    <n v="0"/>
    <n v="0"/>
    <n v="0"/>
    <n v="1"/>
    <n v="0"/>
    <n v="0"/>
    <n v="0"/>
    <n v="1"/>
  </r>
  <r>
    <x v="22"/>
    <x v="10"/>
    <x v="0"/>
    <x v="4"/>
    <n v="1"/>
    <n v="0"/>
    <n v="0"/>
    <n v="0"/>
    <n v="1"/>
    <n v="0"/>
    <n v="0"/>
    <n v="0"/>
    <n v="1"/>
    <n v="1"/>
  </r>
  <r>
    <x v="22"/>
    <x v="10"/>
    <x v="1"/>
    <x v="0"/>
    <n v="7"/>
    <n v="0"/>
    <n v="1"/>
    <n v="1"/>
    <n v="3"/>
    <n v="3"/>
    <n v="0"/>
    <n v="4"/>
    <n v="1"/>
    <n v="8"/>
  </r>
  <r>
    <x v="22"/>
    <x v="10"/>
    <x v="1"/>
    <x v="5"/>
    <n v="0"/>
    <n v="0"/>
    <n v="1"/>
    <n v="1"/>
    <n v="1"/>
    <n v="0"/>
    <n v="0"/>
    <n v="0"/>
    <n v="1"/>
    <n v="1"/>
  </r>
  <r>
    <x v="22"/>
    <x v="10"/>
    <x v="1"/>
    <x v="4"/>
    <n v="0"/>
    <n v="1"/>
    <n v="0"/>
    <n v="0"/>
    <n v="1"/>
    <n v="0"/>
    <n v="0"/>
    <n v="1"/>
    <n v="0"/>
    <n v="1"/>
  </r>
  <r>
    <x v="22"/>
    <x v="192"/>
    <x v="0"/>
    <x v="0"/>
    <n v="10"/>
    <n v="8"/>
    <n v="2"/>
    <n v="1"/>
    <n v="12"/>
    <n v="4"/>
    <n v="0"/>
    <n v="9"/>
    <n v="7"/>
    <n v="20"/>
  </r>
  <r>
    <x v="22"/>
    <x v="192"/>
    <x v="0"/>
    <x v="5"/>
    <n v="0"/>
    <n v="1"/>
    <n v="0"/>
    <n v="0"/>
    <n v="1"/>
    <n v="0"/>
    <n v="0"/>
    <n v="1"/>
    <n v="0"/>
    <n v="1"/>
  </r>
  <r>
    <x v="22"/>
    <x v="192"/>
    <x v="0"/>
    <x v="1"/>
    <n v="1"/>
    <n v="0"/>
    <n v="0"/>
    <n v="0"/>
    <n v="1"/>
    <n v="0"/>
    <n v="0"/>
    <n v="1"/>
    <n v="0"/>
    <n v="1"/>
  </r>
  <r>
    <x v="22"/>
    <x v="192"/>
    <x v="0"/>
    <x v="4"/>
    <n v="2"/>
    <n v="1"/>
    <n v="1"/>
    <n v="1"/>
    <n v="2"/>
    <n v="2"/>
    <n v="0"/>
    <n v="1"/>
    <n v="1"/>
    <n v="4"/>
  </r>
  <r>
    <x v="22"/>
    <x v="192"/>
    <x v="1"/>
    <x v="0"/>
    <n v="4"/>
    <n v="3"/>
    <n v="2"/>
    <n v="2"/>
    <n v="5"/>
    <n v="2"/>
    <n v="1"/>
    <n v="2"/>
    <n v="4"/>
    <n v="9"/>
  </r>
  <r>
    <x v="22"/>
    <x v="192"/>
    <x v="1"/>
    <x v="5"/>
    <n v="0"/>
    <n v="0"/>
    <n v="1"/>
    <n v="1"/>
    <n v="1"/>
    <n v="0"/>
    <n v="0"/>
    <n v="1"/>
    <n v="0"/>
    <n v="1"/>
  </r>
  <r>
    <x v="22"/>
    <x v="192"/>
    <x v="1"/>
    <x v="3"/>
    <n v="0"/>
    <n v="1"/>
    <n v="0"/>
    <n v="0"/>
    <n v="1"/>
    <n v="0"/>
    <n v="0"/>
    <n v="1"/>
    <n v="0"/>
    <n v="1"/>
  </r>
  <r>
    <x v="22"/>
    <x v="192"/>
    <x v="1"/>
    <x v="4"/>
    <n v="2"/>
    <n v="0"/>
    <n v="1"/>
    <n v="1"/>
    <n v="1"/>
    <n v="2"/>
    <n v="0"/>
    <n v="0"/>
    <n v="1"/>
    <n v="3"/>
  </r>
  <r>
    <x v="22"/>
    <x v="193"/>
    <x v="0"/>
    <x v="0"/>
    <n v="10"/>
    <n v="2"/>
    <n v="0"/>
    <n v="0"/>
    <n v="4"/>
    <n v="6"/>
    <n v="1"/>
    <n v="2"/>
    <n v="3"/>
    <n v="12"/>
  </r>
  <r>
    <x v="22"/>
    <x v="193"/>
    <x v="0"/>
    <x v="5"/>
    <n v="0"/>
    <n v="0"/>
    <n v="1"/>
    <n v="0"/>
    <n v="1"/>
    <n v="0"/>
    <n v="0"/>
    <n v="0"/>
    <n v="1"/>
    <n v="1"/>
  </r>
  <r>
    <x v="22"/>
    <x v="193"/>
    <x v="0"/>
    <x v="1"/>
    <n v="2"/>
    <n v="0"/>
    <n v="0"/>
    <n v="0"/>
    <n v="1"/>
    <n v="1"/>
    <n v="0"/>
    <n v="1"/>
    <n v="0"/>
    <n v="2"/>
  </r>
  <r>
    <x v="22"/>
    <x v="193"/>
    <x v="0"/>
    <x v="3"/>
    <n v="0"/>
    <n v="1"/>
    <n v="0"/>
    <n v="0"/>
    <n v="1"/>
    <n v="0"/>
    <n v="1"/>
    <n v="0"/>
    <n v="0"/>
    <n v="1"/>
  </r>
  <r>
    <x v="22"/>
    <x v="193"/>
    <x v="1"/>
    <x v="0"/>
    <n v="5"/>
    <n v="1"/>
    <n v="1"/>
    <n v="0"/>
    <n v="2"/>
    <n v="3"/>
    <n v="0"/>
    <n v="3"/>
    <n v="1"/>
    <n v="7"/>
  </r>
  <r>
    <x v="22"/>
    <x v="194"/>
    <x v="0"/>
    <x v="0"/>
    <n v="19"/>
    <n v="2"/>
    <n v="2"/>
    <n v="2"/>
    <n v="11"/>
    <n v="10"/>
    <n v="1"/>
    <n v="4"/>
    <n v="8"/>
    <n v="23"/>
  </r>
  <r>
    <x v="22"/>
    <x v="194"/>
    <x v="0"/>
    <x v="5"/>
    <n v="1"/>
    <n v="0"/>
    <n v="1"/>
    <n v="1"/>
    <n v="1"/>
    <n v="1"/>
    <n v="0"/>
    <n v="0"/>
    <n v="1"/>
    <n v="2"/>
  </r>
  <r>
    <x v="22"/>
    <x v="194"/>
    <x v="0"/>
    <x v="4"/>
    <n v="3"/>
    <n v="0"/>
    <n v="0"/>
    <n v="0"/>
    <n v="0"/>
    <n v="3"/>
    <n v="0"/>
    <n v="0"/>
    <n v="0"/>
    <n v="3"/>
  </r>
  <r>
    <x v="22"/>
    <x v="194"/>
    <x v="1"/>
    <x v="0"/>
    <n v="5"/>
    <n v="0"/>
    <n v="1"/>
    <n v="1"/>
    <n v="1"/>
    <n v="3"/>
    <n v="0"/>
    <n v="2"/>
    <n v="1"/>
    <n v="6"/>
  </r>
  <r>
    <x v="22"/>
    <x v="194"/>
    <x v="1"/>
    <x v="1"/>
    <n v="3"/>
    <n v="1"/>
    <n v="0"/>
    <n v="0"/>
    <n v="1"/>
    <n v="3"/>
    <n v="0"/>
    <n v="0"/>
    <n v="1"/>
    <n v="4"/>
  </r>
  <r>
    <x v="22"/>
    <x v="195"/>
    <x v="0"/>
    <x v="0"/>
    <n v="7"/>
    <n v="7"/>
    <n v="3"/>
    <n v="2"/>
    <n v="10"/>
    <n v="7"/>
    <n v="1"/>
    <n v="2"/>
    <n v="7"/>
    <n v="17"/>
  </r>
  <r>
    <x v="22"/>
    <x v="195"/>
    <x v="0"/>
    <x v="5"/>
    <n v="3"/>
    <n v="2"/>
    <n v="0"/>
    <n v="0"/>
    <n v="2"/>
    <n v="2"/>
    <n v="1"/>
    <n v="1"/>
    <n v="1"/>
    <n v="5"/>
  </r>
  <r>
    <x v="22"/>
    <x v="195"/>
    <x v="0"/>
    <x v="2"/>
    <n v="0"/>
    <n v="0"/>
    <n v="1"/>
    <n v="1"/>
    <n v="1"/>
    <n v="0"/>
    <n v="0"/>
    <n v="0"/>
    <n v="1"/>
    <n v="1"/>
  </r>
  <r>
    <x v="22"/>
    <x v="195"/>
    <x v="1"/>
    <x v="0"/>
    <n v="2"/>
    <n v="6"/>
    <n v="2"/>
    <n v="1"/>
    <n v="8"/>
    <n v="1"/>
    <n v="0"/>
    <n v="4"/>
    <n v="5"/>
    <n v="10"/>
  </r>
  <r>
    <x v="22"/>
    <x v="195"/>
    <x v="1"/>
    <x v="5"/>
    <n v="0"/>
    <n v="0"/>
    <n v="1"/>
    <n v="0"/>
    <n v="1"/>
    <n v="0"/>
    <n v="0"/>
    <n v="1"/>
    <n v="0"/>
    <n v="1"/>
  </r>
  <r>
    <x v="22"/>
    <x v="195"/>
    <x v="1"/>
    <x v="1"/>
    <n v="0"/>
    <n v="2"/>
    <n v="0"/>
    <n v="0"/>
    <n v="2"/>
    <n v="0"/>
    <n v="0"/>
    <n v="2"/>
    <n v="0"/>
    <n v="2"/>
  </r>
  <r>
    <x v="22"/>
    <x v="196"/>
    <x v="0"/>
    <x v="0"/>
    <n v="11"/>
    <n v="8"/>
    <n v="0"/>
    <n v="0"/>
    <n v="10"/>
    <n v="8"/>
    <n v="0"/>
    <n v="1"/>
    <n v="10"/>
    <n v="19"/>
  </r>
  <r>
    <x v="22"/>
    <x v="196"/>
    <x v="0"/>
    <x v="1"/>
    <n v="0"/>
    <n v="1"/>
    <n v="0"/>
    <n v="0"/>
    <n v="1"/>
    <n v="0"/>
    <n v="0"/>
    <n v="0"/>
    <n v="1"/>
    <n v="1"/>
  </r>
  <r>
    <x v="22"/>
    <x v="196"/>
    <x v="0"/>
    <x v="3"/>
    <n v="1"/>
    <n v="0"/>
    <n v="0"/>
    <n v="0"/>
    <n v="0"/>
    <n v="1"/>
    <n v="0"/>
    <n v="0"/>
    <n v="0"/>
    <n v="1"/>
  </r>
  <r>
    <x v="22"/>
    <x v="196"/>
    <x v="1"/>
    <x v="0"/>
    <n v="3"/>
    <n v="3"/>
    <n v="1"/>
    <n v="0"/>
    <n v="4"/>
    <n v="3"/>
    <n v="0"/>
    <n v="1"/>
    <n v="3"/>
    <n v="7"/>
  </r>
  <r>
    <x v="22"/>
    <x v="196"/>
    <x v="1"/>
    <x v="1"/>
    <n v="1"/>
    <n v="0"/>
    <n v="0"/>
    <n v="0"/>
    <n v="0"/>
    <n v="0"/>
    <n v="0"/>
    <n v="1"/>
    <n v="0"/>
    <n v="1"/>
  </r>
  <r>
    <x v="22"/>
    <x v="196"/>
    <x v="1"/>
    <x v="3"/>
    <n v="0"/>
    <n v="1"/>
    <n v="0"/>
    <n v="0"/>
    <n v="1"/>
    <n v="0"/>
    <n v="0"/>
    <n v="1"/>
    <n v="0"/>
    <n v="1"/>
  </r>
  <r>
    <x v="22"/>
    <x v="197"/>
    <x v="0"/>
    <x v="0"/>
    <n v="13"/>
    <n v="8"/>
    <n v="4"/>
    <n v="2"/>
    <n v="13"/>
    <n v="6"/>
    <n v="2"/>
    <n v="7"/>
    <n v="10"/>
    <n v="25"/>
  </r>
  <r>
    <x v="22"/>
    <x v="197"/>
    <x v="0"/>
    <x v="5"/>
    <n v="2"/>
    <n v="0"/>
    <n v="1"/>
    <n v="1"/>
    <n v="1"/>
    <n v="1"/>
    <n v="0"/>
    <n v="1"/>
    <n v="1"/>
    <n v="3"/>
  </r>
  <r>
    <x v="22"/>
    <x v="197"/>
    <x v="0"/>
    <x v="1"/>
    <n v="1"/>
    <n v="1"/>
    <n v="1"/>
    <n v="1"/>
    <n v="2"/>
    <n v="0"/>
    <n v="0"/>
    <n v="1"/>
    <n v="2"/>
    <n v="3"/>
  </r>
  <r>
    <x v="22"/>
    <x v="197"/>
    <x v="0"/>
    <x v="4"/>
    <n v="1"/>
    <n v="0"/>
    <n v="0"/>
    <n v="0"/>
    <n v="0"/>
    <n v="1"/>
    <n v="0"/>
    <n v="0"/>
    <n v="0"/>
    <n v="1"/>
  </r>
  <r>
    <x v="22"/>
    <x v="197"/>
    <x v="1"/>
    <x v="0"/>
    <n v="4"/>
    <n v="1"/>
    <n v="1"/>
    <n v="1"/>
    <n v="3"/>
    <n v="1"/>
    <n v="1"/>
    <n v="3"/>
    <n v="1"/>
    <n v="6"/>
  </r>
  <r>
    <x v="22"/>
    <x v="197"/>
    <x v="1"/>
    <x v="3"/>
    <n v="2"/>
    <n v="1"/>
    <n v="0"/>
    <n v="0"/>
    <n v="3"/>
    <n v="0"/>
    <n v="0"/>
    <n v="2"/>
    <n v="1"/>
    <n v="3"/>
  </r>
  <r>
    <x v="22"/>
    <x v="197"/>
    <x v="1"/>
    <x v="2"/>
    <n v="2"/>
    <n v="0"/>
    <n v="0"/>
    <n v="0"/>
    <n v="0"/>
    <n v="0"/>
    <n v="2"/>
    <n v="0"/>
    <n v="0"/>
    <n v="2"/>
  </r>
  <r>
    <x v="22"/>
    <x v="198"/>
    <x v="0"/>
    <x v="0"/>
    <n v="11"/>
    <n v="1"/>
    <n v="2"/>
    <n v="0"/>
    <n v="4"/>
    <n v="8"/>
    <n v="0"/>
    <n v="3"/>
    <n v="3"/>
    <n v="14"/>
  </r>
  <r>
    <x v="22"/>
    <x v="198"/>
    <x v="0"/>
    <x v="5"/>
    <n v="0"/>
    <n v="2"/>
    <n v="0"/>
    <n v="0"/>
    <n v="2"/>
    <n v="0"/>
    <n v="0"/>
    <n v="0"/>
    <n v="2"/>
    <n v="2"/>
  </r>
  <r>
    <x v="22"/>
    <x v="198"/>
    <x v="0"/>
    <x v="1"/>
    <n v="0"/>
    <n v="1"/>
    <n v="0"/>
    <n v="0"/>
    <n v="1"/>
    <n v="0"/>
    <n v="0"/>
    <n v="0"/>
    <n v="1"/>
    <n v="1"/>
  </r>
  <r>
    <x v="22"/>
    <x v="198"/>
    <x v="0"/>
    <x v="3"/>
    <n v="0"/>
    <n v="1"/>
    <n v="0"/>
    <n v="0"/>
    <n v="1"/>
    <n v="0"/>
    <n v="0"/>
    <n v="0"/>
    <n v="1"/>
    <n v="1"/>
  </r>
  <r>
    <x v="22"/>
    <x v="198"/>
    <x v="0"/>
    <x v="2"/>
    <n v="1"/>
    <n v="0"/>
    <n v="0"/>
    <n v="0"/>
    <n v="0"/>
    <n v="1"/>
    <n v="0"/>
    <n v="0"/>
    <n v="0"/>
    <n v="1"/>
  </r>
  <r>
    <x v="22"/>
    <x v="198"/>
    <x v="0"/>
    <x v="4"/>
    <n v="0"/>
    <n v="0"/>
    <n v="2"/>
    <n v="0"/>
    <n v="2"/>
    <n v="0"/>
    <n v="0"/>
    <n v="2"/>
    <n v="0"/>
    <n v="2"/>
  </r>
  <r>
    <x v="22"/>
    <x v="198"/>
    <x v="1"/>
    <x v="0"/>
    <n v="1"/>
    <n v="2"/>
    <n v="3"/>
    <n v="1"/>
    <n v="5"/>
    <n v="0"/>
    <n v="0"/>
    <n v="1"/>
    <n v="5"/>
    <n v="6"/>
  </r>
  <r>
    <x v="22"/>
    <x v="198"/>
    <x v="1"/>
    <x v="5"/>
    <n v="1"/>
    <n v="0"/>
    <n v="0"/>
    <n v="0"/>
    <n v="0"/>
    <n v="1"/>
    <n v="0"/>
    <n v="0"/>
    <n v="0"/>
    <n v="1"/>
  </r>
  <r>
    <x v="22"/>
    <x v="198"/>
    <x v="1"/>
    <x v="1"/>
    <n v="3"/>
    <n v="0"/>
    <n v="0"/>
    <n v="0"/>
    <n v="0"/>
    <n v="2"/>
    <n v="0"/>
    <n v="1"/>
    <n v="0"/>
    <n v="3"/>
  </r>
  <r>
    <x v="22"/>
    <x v="198"/>
    <x v="1"/>
    <x v="3"/>
    <n v="1"/>
    <n v="1"/>
    <n v="0"/>
    <n v="0"/>
    <n v="1"/>
    <n v="1"/>
    <n v="0"/>
    <n v="0"/>
    <n v="1"/>
    <n v="2"/>
  </r>
  <r>
    <x v="22"/>
    <x v="198"/>
    <x v="1"/>
    <x v="2"/>
    <n v="1"/>
    <n v="0"/>
    <n v="0"/>
    <n v="0"/>
    <n v="0"/>
    <n v="0"/>
    <n v="0"/>
    <n v="1"/>
    <n v="0"/>
    <n v="1"/>
  </r>
  <r>
    <x v="22"/>
    <x v="198"/>
    <x v="1"/>
    <x v="4"/>
    <n v="1"/>
    <n v="0"/>
    <n v="1"/>
    <n v="0"/>
    <n v="1"/>
    <n v="1"/>
    <n v="0"/>
    <n v="0"/>
    <n v="1"/>
    <n v="2"/>
  </r>
  <r>
    <x v="22"/>
    <x v="199"/>
    <x v="0"/>
    <x v="0"/>
    <n v="8"/>
    <n v="4"/>
    <n v="0"/>
    <n v="0"/>
    <n v="4"/>
    <n v="7"/>
    <n v="0"/>
    <n v="3"/>
    <n v="2"/>
    <n v="12"/>
  </r>
  <r>
    <x v="22"/>
    <x v="199"/>
    <x v="0"/>
    <x v="4"/>
    <n v="2"/>
    <n v="0"/>
    <n v="0"/>
    <n v="0"/>
    <n v="0"/>
    <n v="2"/>
    <n v="0"/>
    <n v="0"/>
    <n v="0"/>
    <n v="2"/>
  </r>
  <r>
    <x v="22"/>
    <x v="199"/>
    <x v="1"/>
    <x v="0"/>
    <n v="5"/>
    <n v="1"/>
    <n v="1"/>
    <n v="1"/>
    <n v="2"/>
    <n v="4"/>
    <n v="0"/>
    <n v="2"/>
    <n v="1"/>
    <n v="7"/>
  </r>
  <r>
    <x v="22"/>
    <x v="199"/>
    <x v="1"/>
    <x v="5"/>
    <n v="0"/>
    <n v="1"/>
    <n v="0"/>
    <n v="0"/>
    <n v="1"/>
    <n v="0"/>
    <n v="0"/>
    <n v="0"/>
    <n v="1"/>
    <n v="1"/>
  </r>
  <r>
    <x v="22"/>
    <x v="199"/>
    <x v="1"/>
    <x v="1"/>
    <n v="1"/>
    <n v="0"/>
    <n v="1"/>
    <n v="1"/>
    <n v="2"/>
    <n v="0"/>
    <n v="0"/>
    <n v="1"/>
    <n v="1"/>
    <n v="2"/>
  </r>
  <r>
    <x v="22"/>
    <x v="199"/>
    <x v="1"/>
    <x v="3"/>
    <n v="1"/>
    <n v="0"/>
    <n v="0"/>
    <n v="0"/>
    <n v="0"/>
    <n v="1"/>
    <n v="0"/>
    <n v="0"/>
    <n v="0"/>
    <n v="1"/>
  </r>
  <r>
    <x v="22"/>
    <x v="200"/>
    <x v="0"/>
    <x v="0"/>
    <n v="11"/>
    <n v="4"/>
    <n v="2"/>
    <n v="1"/>
    <n v="7"/>
    <n v="7"/>
    <n v="0"/>
    <n v="6"/>
    <n v="4"/>
    <n v="17"/>
  </r>
  <r>
    <x v="22"/>
    <x v="200"/>
    <x v="0"/>
    <x v="5"/>
    <n v="1"/>
    <n v="1"/>
    <n v="1"/>
    <n v="1"/>
    <n v="2"/>
    <n v="1"/>
    <n v="0"/>
    <n v="0"/>
    <n v="2"/>
    <n v="3"/>
  </r>
  <r>
    <x v="22"/>
    <x v="200"/>
    <x v="0"/>
    <x v="1"/>
    <n v="1"/>
    <n v="0"/>
    <n v="0"/>
    <n v="0"/>
    <n v="0"/>
    <n v="1"/>
    <n v="0"/>
    <n v="0"/>
    <n v="0"/>
    <n v="1"/>
  </r>
  <r>
    <x v="22"/>
    <x v="200"/>
    <x v="0"/>
    <x v="3"/>
    <n v="0"/>
    <n v="0"/>
    <n v="1"/>
    <n v="1"/>
    <n v="1"/>
    <n v="0"/>
    <n v="0"/>
    <n v="0"/>
    <n v="1"/>
    <n v="1"/>
  </r>
  <r>
    <x v="22"/>
    <x v="200"/>
    <x v="1"/>
    <x v="0"/>
    <n v="4"/>
    <n v="1"/>
    <n v="1"/>
    <n v="1"/>
    <n v="4"/>
    <n v="2"/>
    <n v="0"/>
    <n v="1"/>
    <n v="3"/>
    <n v="6"/>
  </r>
  <r>
    <x v="22"/>
    <x v="200"/>
    <x v="1"/>
    <x v="5"/>
    <n v="1"/>
    <n v="0"/>
    <n v="0"/>
    <n v="0"/>
    <n v="1"/>
    <n v="0"/>
    <n v="0"/>
    <n v="1"/>
    <n v="0"/>
    <n v="1"/>
  </r>
  <r>
    <x v="22"/>
    <x v="200"/>
    <x v="1"/>
    <x v="1"/>
    <n v="2"/>
    <n v="1"/>
    <n v="1"/>
    <n v="1"/>
    <n v="2"/>
    <n v="2"/>
    <n v="0"/>
    <n v="0"/>
    <n v="2"/>
    <n v="4"/>
  </r>
  <r>
    <x v="22"/>
    <x v="200"/>
    <x v="1"/>
    <x v="4"/>
    <n v="0"/>
    <n v="0"/>
    <n v="1"/>
    <n v="0"/>
    <n v="1"/>
    <n v="0"/>
    <n v="0"/>
    <n v="1"/>
    <n v="0"/>
    <n v="1"/>
  </r>
  <r>
    <x v="22"/>
    <x v="201"/>
    <x v="0"/>
    <x v="0"/>
    <n v="10"/>
    <n v="12"/>
    <n v="2"/>
    <n v="3"/>
    <n v="16"/>
    <n v="7"/>
    <n v="2"/>
    <n v="9"/>
    <n v="6"/>
    <n v="24"/>
  </r>
  <r>
    <x v="22"/>
    <x v="201"/>
    <x v="0"/>
    <x v="1"/>
    <n v="1"/>
    <n v="0"/>
    <n v="1"/>
    <n v="0"/>
    <n v="1"/>
    <n v="1"/>
    <n v="0"/>
    <n v="1"/>
    <n v="0"/>
    <n v="2"/>
  </r>
  <r>
    <x v="22"/>
    <x v="201"/>
    <x v="1"/>
    <x v="0"/>
    <n v="2"/>
    <n v="0"/>
    <n v="0"/>
    <n v="0"/>
    <n v="0"/>
    <n v="2"/>
    <n v="0"/>
    <n v="0"/>
    <n v="0"/>
    <n v="2"/>
  </r>
  <r>
    <x v="22"/>
    <x v="201"/>
    <x v="1"/>
    <x v="5"/>
    <n v="1"/>
    <n v="1"/>
    <n v="0"/>
    <n v="0"/>
    <n v="2"/>
    <n v="0"/>
    <n v="0"/>
    <n v="2"/>
    <n v="0"/>
    <n v="2"/>
  </r>
  <r>
    <x v="22"/>
    <x v="201"/>
    <x v="1"/>
    <x v="1"/>
    <n v="0"/>
    <n v="2"/>
    <n v="0"/>
    <n v="0"/>
    <n v="2"/>
    <n v="0"/>
    <n v="0"/>
    <n v="2"/>
    <n v="0"/>
    <n v="2"/>
  </r>
  <r>
    <x v="22"/>
    <x v="201"/>
    <x v="1"/>
    <x v="3"/>
    <n v="0"/>
    <n v="0"/>
    <n v="1"/>
    <n v="0"/>
    <n v="1"/>
    <n v="0"/>
    <n v="0"/>
    <n v="0"/>
    <n v="1"/>
    <n v="1"/>
  </r>
  <r>
    <x v="22"/>
    <x v="202"/>
    <x v="0"/>
    <x v="0"/>
    <n v="11"/>
    <n v="5"/>
    <n v="1"/>
    <n v="0"/>
    <n v="8"/>
    <n v="3"/>
    <n v="5"/>
    <n v="6"/>
    <n v="3"/>
    <n v="17"/>
  </r>
  <r>
    <x v="22"/>
    <x v="202"/>
    <x v="0"/>
    <x v="4"/>
    <n v="1"/>
    <n v="0"/>
    <n v="1"/>
    <n v="1"/>
    <n v="1"/>
    <n v="1"/>
    <n v="0"/>
    <n v="0"/>
    <n v="1"/>
    <n v="2"/>
  </r>
  <r>
    <x v="22"/>
    <x v="202"/>
    <x v="1"/>
    <x v="0"/>
    <n v="3"/>
    <n v="1"/>
    <n v="2"/>
    <n v="1"/>
    <n v="3"/>
    <n v="2"/>
    <n v="0"/>
    <n v="2"/>
    <n v="2"/>
    <n v="6"/>
  </r>
  <r>
    <x v="22"/>
    <x v="202"/>
    <x v="1"/>
    <x v="1"/>
    <n v="1"/>
    <n v="0"/>
    <n v="1"/>
    <n v="0"/>
    <n v="1"/>
    <n v="1"/>
    <n v="0"/>
    <n v="0"/>
    <n v="1"/>
    <n v="2"/>
  </r>
  <r>
    <x v="22"/>
    <x v="202"/>
    <x v="1"/>
    <x v="4"/>
    <n v="1"/>
    <n v="0"/>
    <n v="1"/>
    <n v="1"/>
    <n v="1"/>
    <n v="1"/>
    <n v="0"/>
    <n v="0"/>
    <n v="1"/>
    <n v="2"/>
  </r>
  <r>
    <x v="22"/>
    <x v="136"/>
    <x v="0"/>
    <x v="0"/>
    <n v="13"/>
    <n v="8"/>
    <n v="1"/>
    <n v="0"/>
    <n v="12"/>
    <n v="5"/>
    <n v="3"/>
    <n v="5"/>
    <n v="9"/>
    <n v="22"/>
  </r>
  <r>
    <x v="22"/>
    <x v="136"/>
    <x v="0"/>
    <x v="1"/>
    <n v="5"/>
    <n v="1"/>
    <n v="0"/>
    <n v="0"/>
    <n v="2"/>
    <n v="0"/>
    <n v="0"/>
    <n v="5"/>
    <n v="1"/>
    <n v="6"/>
  </r>
  <r>
    <x v="22"/>
    <x v="136"/>
    <x v="0"/>
    <x v="2"/>
    <n v="0"/>
    <n v="0"/>
    <n v="2"/>
    <n v="0"/>
    <n v="2"/>
    <n v="0"/>
    <n v="0"/>
    <n v="0"/>
    <n v="2"/>
    <n v="2"/>
  </r>
  <r>
    <x v="22"/>
    <x v="136"/>
    <x v="0"/>
    <x v="4"/>
    <n v="1"/>
    <n v="0"/>
    <n v="0"/>
    <n v="0"/>
    <n v="0"/>
    <n v="1"/>
    <n v="0"/>
    <n v="0"/>
    <n v="0"/>
    <n v="1"/>
  </r>
  <r>
    <x v="22"/>
    <x v="136"/>
    <x v="1"/>
    <x v="0"/>
    <n v="3"/>
    <n v="3"/>
    <n v="0"/>
    <n v="0"/>
    <n v="4"/>
    <n v="1"/>
    <n v="1"/>
    <n v="3"/>
    <n v="1"/>
    <n v="6"/>
  </r>
  <r>
    <x v="22"/>
    <x v="136"/>
    <x v="1"/>
    <x v="3"/>
    <n v="1"/>
    <n v="0"/>
    <n v="0"/>
    <n v="0"/>
    <n v="0"/>
    <n v="1"/>
    <n v="0"/>
    <n v="0"/>
    <n v="0"/>
    <n v="1"/>
  </r>
  <r>
    <x v="22"/>
    <x v="136"/>
    <x v="1"/>
    <x v="4"/>
    <n v="1"/>
    <n v="0"/>
    <n v="0"/>
    <n v="0"/>
    <n v="0"/>
    <n v="1"/>
    <n v="0"/>
    <n v="0"/>
    <n v="0"/>
    <n v="1"/>
  </r>
  <r>
    <x v="22"/>
    <x v="11"/>
    <x v="0"/>
    <x v="0"/>
    <n v="9"/>
    <n v="4"/>
    <n v="4"/>
    <n v="1"/>
    <n v="10"/>
    <n v="6"/>
    <n v="0"/>
    <n v="3"/>
    <n v="8"/>
    <n v="17"/>
  </r>
  <r>
    <x v="22"/>
    <x v="11"/>
    <x v="0"/>
    <x v="3"/>
    <n v="0"/>
    <n v="0"/>
    <n v="1"/>
    <n v="0"/>
    <n v="1"/>
    <n v="0"/>
    <n v="0"/>
    <n v="0"/>
    <n v="1"/>
    <n v="1"/>
  </r>
  <r>
    <x v="22"/>
    <x v="11"/>
    <x v="0"/>
    <x v="2"/>
    <n v="0"/>
    <n v="1"/>
    <n v="0"/>
    <n v="0"/>
    <n v="1"/>
    <n v="0"/>
    <n v="0"/>
    <n v="1"/>
    <n v="0"/>
    <n v="1"/>
  </r>
  <r>
    <x v="22"/>
    <x v="11"/>
    <x v="1"/>
    <x v="0"/>
    <n v="6"/>
    <n v="0"/>
    <n v="2"/>
    <n v="2"/>
    <n v="3"/>
    <n v="4"/>
    <n v="0"/>
    <n v="1"/>
    <n v="3"/>
    <n v="8"/>
  </r>
  <r>
    <x v="22"/>
    <x v="11"/>
    <x v="1"/>
    <x v="5"/>
    <n v="1"/>
    <n v="0"/>
    <n v="0"/>
    <n v="0"/>
    <n v="1"/>
    <n v="0"/>
    <n v="0"/>
    <n v="1"/>
    <n v="0"/>
    <n v="1"/>
  </r>
  <r>
    <x v="22"/>
    <x v="11"/>
    <x v="1"/>
    <x v="1"/>
    <n v="1"/>
    <n v="0"/>
    <n v="0"/>
    <n v="0"/>
    <n v="1"/>
    <n v="0"/>
    <n v="0"/>
    <n v="0"/>
    <n v="1"/>
    <n v="1"/>
  </r>
  <r>
    <x v="22"/>
    <x v="11"/>
    <x v="1"/>
    <x v="4"/>
    <n v="1"/>
    <n v="0"/>
    <n v="0"/>
    <n v="0"/>
    <n v="0"/>
    <n v="1"/>
    <n v="0"/>
    <n v="0"/>
    <n v="0"/>
    <n v="1"/>
  </r>
  <r>
    <x v="22"/>
    <x v="203"/>
    <x v="0"/>
    <x v="0"/>
    <n v="10"/>
    <n v="4"/>
    <n v="3"/>
    <n v="1"/>
    <n v="8"/>
    <n v="5"/>
    <n v="3"/>
    <n v="3"/>
    <n v="6"/>
    <n v="17"/>
  </r>
  <r>
    <x v="22"/>
    <x v="203"/>
    <x v="0"/>
    <x v="5"/>
    <n v="1"/>
    <n v="0"/>
    <n v="1"/>
    <n v="0"/>
    <n v="2"/>
    <n v="0"/>
    <n v="0"/>
    <n v="1"/>
    <n v="1"/>
    <n v="2"/>
  </r>
  <r>
    <x v="22"/>
    <x v="203"/>
    <x v="0"/>
    <x v="2"/>
    <n v="2"/>
    <n v="0"/>
    <n v="0"/>
    <n v="0"/>
    <n v="1"/>
    <n v="1"/>
    <n v="1"/>
    <n v="0"/>
    <n v="0"/>
    <n v="2"/>
  </r>
  <r>
    <x v="22"/>
    <x v="203"/>
    <x v="0"/>
    <x v="4"/>
    <n v="0"/>
    <n v="1"/>
    <n v="0"/>
    <n v="0"/>
    <n v="1"/>
    <n v="0"/>
    <n v="0"/>
    <n v="0"/>
    <n v="1"/>
    <n v="1"/>
  </r>
  <r>
    <x v="22"/>
    <x v="203"/>
    <x v="1"/>
    <x v="0"/>
    <n v="9"/>
    <n v="3"/>
    <n v="2"/>
    <n v="1"/>
    <n v="7"/>
    <n v="4"/>
    <n v="0"/>
    <n v="5"/>
    <n v="5"/>
    <n v="14"/>
  </r>
  <r>
    <x v="22"/>
    <x v="203"/>
    <x v="1"/>
    <x v="5"/>
    <n v="1"/>
    <n v="0"/>
    <n v="0"/>
    <n v="0"/>
    <n v="0"/>
    <n v="1"/>
    <n v="0"/>
    <n v="0"/>
    <n v="0"/>
    <n v="1"/>
  </r>
  <r>
    <x v="22"/>
    <x v="203"/>
    <x v="1"/>
    <x v="3"/>
    <n v="2"/>
    <n v="0"/>
    <n v="0"/>
    <n v="0"/>
    <n v="2"/>
    <n v="0"/>
    <n v="0"/>
    <n v="2"/>
    <n v="0"/>
    <n v="2"/>
  </r>
  <r>
    <x v="22"/>
    <x v="204"/>
    <x v="0"/>
    <x v="0"/>
    <n v="13"/>
    <n v="6"/>
    <n v="1"/>
    <n v="1"/>
    <n v="11"/>
    <n v="4"/>
    <n v="2"/>
    <n v="9"/>
    <n v="5"/>
    <n v="20"/>
  </r>
  <r>
    <x v="22"/>
    <x v="204"/>
    <x v="0"/>
    <x v="5"/>
    <n v="2"/>
    <n v="0"/>
    <n v="0"/>
    <n v="0"/>
    <n v="0"/>
    <n v="0"/>
    <n v="2"/>
    <n v="0"/>
    <n v="0"/>
    <n v="2"/>
  </r>
  <r>
    <x v="22"/>
    <x v="204"/>
    <x v="0"/>
    <x v="1"/>
    <n v="0"/>
    <n v="1"/>
    <n v="0"/>
    <n v="0"/>
    <n v="1"/>
    <n v="0"/>
    <n v="0"/>
    <n v="1"/>
    <n v="0"/>
    <n v="1"/>
  </r>
  <r>
    <x v="22"/>
    <x v="204"/>
    <x v="0"/>
    <x v="3"/>
    <n v="1"/>
    <n v="0"/>
    <n v="0"/>
    <n v="0"/>
    <n v="1"/>
    <n v="0"/>
    <n v="0"/>
    <n v="1"/>
    <n v="0"/>
    <n v="1"/>
  </r>
  <r>
    <x v="22"/>
    <x v="204"/>
    <x v="0"/>
    <x v="4"/>
    <n v="0"/>
    <n v="1"/>
    <n v="0"/>
    <n v="0"/>
    <n v="1"/>
    <n v="0"/>
    <n v="0"/>
    <n v="1"/>
    <n v="0"/>
    <n v="1"/>
  </r>
  <r>
    <x v="22"/>
    <x v="204"/>
    <x v="1"/>
    <x v="0"/>
    <n v="1"/>
    <n v="1"/>
    <n v="1"/>
    <n v="0"/>
    <n v="3"/>
    <n v="0"/>
    <n v="0"/>
    <n v="0"/>
    <n v="3"/>
    <n v="3"/>
  </r>
  <r>
    <x v="22"/>
    <x v="204"/>
    <x v="1"/>
    <x v="5"/>
    <n v="1"/>
    <n v="0"/>
    <n v="0"/>
    <n v="0"/>
    <n v="0"/>
    <n v="1"/>
    <n v="0"/>
    <n v="0"/>
    <n v="0"/>
    <n v="1"/>
  </r>
  <r>
    <x v="22"/>
    <x v="204"/>
    <x v="1"/>
    <x v="1"/>
    <n v="1"/>
    <n v="0"/>
    <n v="0"/>
    <n v="0"/>
    <n v="1"/>
    <n v="0"/>
    <n v="0"/>
    <n v="0"/>
    <n v="1"/>
    <n v="1"/>
  </r>
  <r>
    <x v="22"/>
    <x v="204"/>
    <x v="1"/>
    <x v="3"/>
    <n v="0"/>
    <n v="0"/>
    <n v="1"/>
    <n v="0"/>
    <n v="1"/>
    <n v="0"/>
    <n v="0"/>
    <n v="0"/>
    <n v="1"/>
    <n v="1"/>
  </r>
  <r>
    <x v="22"/>
    <x v="204"/>
    <x v="1"/>
    <x v="2"/>
    <n v="0"/>
    <n v="0"/>
    <n v="1"/>
    <n v="1"/>
    <n v="1"/>
    <n v="0"/>
    <n v="0"/>
    <n v="1"/>
    <n v="0"/>
    <n v="1"/>
  </r>
  <r>
    <x v="22"/>
    <x v="204"/>
    <x v="1"/>
    <x v="4"/>
    <n v="1"/>
    <n v="0"/>
    <n v="1"/>
    <n v="0"/>
    <n v="1"/>
    <n v="1"/>
    <n v="0"/>
    <n v="0"/>
    <n v="1"/>
    <n v="2"/>
  </r>
  <r>
    <x v="22"/>
    <x v="205"/>
    <x v="0"/>
    <x v="0"/>
    <n v="12"/>
    <n v="5"/>
    <n v="1"/>
    <n v="1"/>
    <n v="11"/>
    <n v="5"/>
    <n v="2"/>
    <n v="4"/>
    <n v="7"/>
    <n v="18"/>
  </r>
  <r>
    <x v="22"/>
    <x v="205"/>
    <x v="1"/>
    <x v="0"/>
    <n v="3"/>
    <n v="1"/>
    <n v="0"/>
    <n v="0"/>
    <n v="1"/>
    <n v="1"/>
    <n v="0"/>
    <n v="2"/>
    <n v="1"/>
    <n v="4"/>
  </r>
  <r>
    <x v="22"/>
    <x v="137"/>
    <x v="0"/>
    <x v="0"/>
    <n v="5"/>
    <n v="3"/>
    <n v="2"/>
    <n v="1"/>
    <n v="6"/>
    <n v="2"/>
    <n v="0"/>
    <n v="4"/>
    <n v="4"/>
    <n v="10"/>
  </r>
  <r>
    <x v="22"/>
    <x v="137"/>
    <x v="0"/>
    <x v="5"/>
    <n v="1"/>
    <n v="0"/>
    <n v="0"/>
    <n v="0"/>
    <n v="0"/>
    <n v="1"/>
    <n v="0"/>
    <n v="0"/>
    <n v="0"/>
    <n v="1"/>
  </r>
  <r>
    <x v="22"/>
    <x v="137"/>
    <x v="0"/>
    <x v="1"/>
    <n v="1"/>
    <n v="1"/>
    <n v="0"/>
    <n v="0"/>
    <n v="2"/>
    <n v="0"/>
    <n v="0"/>
    <n v="0"/>
    <n v="2"/>
    <n v="2"/>
  </r>
  <r>
    <x v="22"/>
    <x v="137"/>
    <x v="0"/>
    <x v="3"/>
    <n v="1"/>
    <n v="0"/>
    <n v="0"/>
    <n v="0"/>
    <n v="1"/>
    <n v="0"/>
    <n v="0"/>
    <n v="1"/>
    <n v="0"/>
    <n v="1"/>
  </r>
  <r>
    <x v="22"/>
    <x v="137"/>
    <x v="0"/>
    <x v="4"/>
    <n v="1"/>
    <n v="0"/>
    <n v="0"/>
    <n v="0"/>
    <n v="1"/>
    <n v="0"/>
    <n v="0"/>
    <n v="1"/>
    <n v="0"/>
    <n v="1"/>
  </r>
  <r>
    <x v="22"/>
    <x v="137"/>
    <x v="1"/>
    <x v="0"/>
    <n v="2"/>
    <n v="2"/>
    <n v="1"/>
    <n v="1"/>
    <n v="3"/>
    <n v="1"/>
    <n v="0"/>
    <n v="1"/>
    <n v="3"/>
    <n v="5"/>
  </r>
  <r>
    <x v="22"/>
    <x v="137"/>
    <x v="1"/>
    <x v="4"/>
    <n v="1"/>
    <n v="0"/>
    <n v="0"/>
    <n v="0"/>
    <n v="1"/>
    <n v="0"/>
    <n v="0"/>
    <n v="1"/>
    <n v="0"/>
    <n v="1"/>
  </r>
  <r>
    <x v="22"/>
    <x v="138"/>
    <x v="0"/>
    <x v="0"/>
    <n v="12"/>
    <n v="5"/>
    <n v="1"/>
    <n v="1"/>
    <n v="8"/>
    <n v="10"/>
    <n v="0"/>
    <n v="4"/>
    <n v="4"/>
    <n v="18"/>
  </r>
  <r>
    <x v="22"/>
    <x v="138"/>
    <x v="0"/>
    <x v="5"/>
    <n v="1"/>
    <n v="1"/>
    <n v="2"/>
    <n v="2"/>
    <n v="3"/>
    <n v="1"/>
    <n v="0"/>
    <n v="0"/>
    <n v="3"/>
    <n v="4"/>
  </r>
  <r>
    <x v="22"/>
    <x v="138"/>
    <x v="1"/>
    <x v="0"/>
    <n v="5"/>
    <n v="2"/>
    <n v="0"/>
    <n v="0"/>
    <n v="3"/>
    <n v="3"/>
    <n v="0"/>
    <n v="3"/>
    <n v="1"/>
    <n v="7"/>
  </r>
  <r>
    <x v="22"/>
    <x v="138"/>
    <x v="1"/>
    <x v="1"/>
    <n v="0"/>
    <n v="1"/>
    <n v="0"/>
    <n v="0"/>
    <n v="1"/>
    <n v="0"/>
    <n v="0"/>
    <n v="1"/>
    <n v="0"/>
    <n v="1"/>
  </r>
  <r>
    <x v="22"/>
    <x v="139"/>
    <x v="0"/>
    <x v="0"/>
    <n v="10"/>
    <n v="2"/>
    <n v="2"/>
    <n v="1"/>
    <n v="5"/>
    <n v="7"/>
    <n v="0"/>
    <n v="3"/>
    <n v="4"/>
    <n v="14"/>
  </r>
  <r>
    <x v="22"/>
    <x v="139"/>
    <x v="0"/>
    <x v="5"/>
    <n v="0"/>
    <n v="1"/>
    <n v="0"/>
    <n v="0"/>
    <n v="1"/>
    <n v="0"/>
    <n v="0"/>
    <n v="1"/>
    <n v="0"/>
    <n v="1"/>
  </r>
  <r>
    <x v="22"/>
    <x v="139"/>
    <x v="0"/>
    <x v="1"/>
    <n v="2"/>
    <n v="0"/>
    <n v="0"/>
    <n v="0"/>
    <n v="0"/>
    <n v="0"/>
    <n v="2"/>
    <n v="0"/>
    <n v="0"/>
    <n v="2"/>
  </r>
  <r>
    <x v="22"/>
    <x v="139"/>
    <x v="0"/>
    <x v="4"/>
    <n v="0"/>
    <n v="0"/>
    <n v="1"/>
    <n v="1"/>
    <n v="1"/>
    <n v="0"/>
    <n v="0"/>
    <n v="0"/>
    <n v="1"/>
    <n v="1"/>
  </r>
  <r>
    <x v="22"/>
    <x v="139"/>
    <x v="1"/>
    <x v="0"/>
    <n v="1"/>
    <n v="2"/>
    <n v="1"/>
    <n v="0"/>
    <n v="4"/>
    <n v="0"/>
    <n v="0"/>
    <n v="0"/>
    <n v="4"/>
    <n v="4"/>
  </r>
  <r>
    <x v="22"/>
    <x v="139"/>
    <x v="1"/>
    <x v="1"/>
    <n v="0"/>
    <n v="0"/>
    <n v="1"/>
    <n v="1"/>
    <n v="1"/>
    <n v="0"/>
    <n v="0"/>
    <n v="0"/>
    <n v="1"/>
    <n v="1"/>
  </r>
  <r>
    <x v="22"/>
    <x v="139"/>
    <x v="1"/>
    <x v="2"/>
    <n v="1"/>
    <n v="0"/>
    <n v="0"/>
    <n v="0"/>
    <n v="0"/>
    <n v="1"/>
    <n v="0"/>
    <n v="0"/>
    <n v="0"/>
    <n v="1"/>
  </r>
  <r>
    <x v="22"/>
    <x v="206"/>
    <x v="0"/>
    <x v="0"/>
    <n v="14"/>
    <n v="4"/>
    <n v="2"/>
    <n v="0"/>
    <n v="9"/>
    <n v="6"/>
    <n v="3"/>
    <n v="2"/>
    <n v="9"/>
    <n v="20"/>
  </r>
  <r>
    <x v="22"/>
    <x v="206"/>
    <x v="0"/>
    <x v="5"/>
    <n v="0"/>
    <n v="0"/>
    <n v="1"/>
    <n v="0"/>
    <n v="1"/>
    <n v="0"/>
    <n v="0"/>
    <n v="0"/>
    <n v="1"/>
    <n v="1"/>
  </r>
  <r>
    <x v="22"/>
    <x v="206"/>
    <x v="0"/>
    <x v="1"/>
    <n v="1"/>
    <n v="1"/>
    <n v="0"/>
    <n v="0"/>
    <n v="2"/>
    <n v="0"/>
    <n v="0"/>
    <n v="2"/>
    <n v="0"/>
    <n v="2"/>
  </r>
  <r>
    <x v="22"/>
    <x v="206"/>
    <x v="0"/>
    <x v="3"/>
    <n v="0"/>
    <n v="0"/>
    <n v="1"/>
    <n v="1"/>
    <n v="1"/>
    <n v="0"/>
    <n v="0"/>
    <n v="0"/>
    <n v="1"/>
    <n v="1"/>
  </r>
  <r>
    <x v="22"/>
    <x v="206"/>
    <x v="0"/>
    <x v="2"/>
    <n v="1"/>
    <n v="0"/>
    <n v="0"/>
    <n v="0"/>
    <n v="0"/>
    <n v="1"/>
    <n v="0"/>
    <n v="0"/>
    <n v="0"/>
    <n v="1"/>
  </r>
  <r>
    <x v="22"/>
    <x v="206"/>
    <x v="0"/>
    <x v="4"/>
    <n v="0"/>
    <n v="0"/>
    <n v="1"/>
    <n v="1"/>
    <n v="1"/>
    <n v="0"/>
    <n v="0"/>
    <n v="0"/>
    <n v="1"/>
    <n v="1"/>
  </r>
  <r>
    <x v="22"/>
    <x v="206"/>
    <x v="1"/>
    <x v="0"/>
    <n v="4"/>
    <n v="1"/>
    <n v="1"/>
    <n v="0"/>
    <n v="4"/>
    <n v="2"/>
    <n v="0"/>
    <n v="1"/>
    <n v="3"/>
    <n v="6"/>
  </r>
  <r>
    <x v="22"/>
    <x v="206"/>
    <x v="1"/>
    <x v="4"/>
    <n v="1"/>
    <n v="0"/>
    <n v="0"/>
    <n v="0"/>
    <n v="0"/>
    <n v="1"/>
    <n v="0"/>
    <n v="0"/>
    <n v="0"/>
    <n v="1"/>
  </r>
  <r>
    <x v="22"/>
    <x v="140"/>
    <x v="0"/>
    <x v="0"/>
    <n v="10"/>
    <n v="4"/>
    <n v="2"/>
    <n v="2"/>
    <n v="8"/>
    <n v="6"/>
    <n v="2"/>
    <n v="3"/>
    <n v="5"/>
    <n v="16"/>
  </r>
  <r>
    <x v="22"/>
    <x v="140"/>
    <x v="0"/>
    <x v="5"/>
    <n v="0"/>
    <n v="0"/>
    <n v="1"/>
    <n v="0"/>
    <n v="1"/>
    <n v="0"/>
    <n v="0"/>
    <n v="0"/>
    <n v="1"/>
    <n v="1"/>
  </r>
  <r>
    <x v="22"/>
    <x v="140"/>
    <x v="0"/>
    <x v="1"/>
    <n v="2"/>
    <n v="1"/>
    <n v="0"/>
    <n v="0"/>
    <n v="1"/>
    <n v="2"/>
    <n v="0"/>
    <n v="1"/>
    <n v="0"/>
    <n v="3"/>
  </r>
  <r>
    <x v="22"/>
    <x v="140"/>
    <x v="1"/>
    <x v="0"/>
    <n v="4"/>
    <n v="2"/>
    <n v="0"/>
    <n v="0"/>
    <n v="2"/>
    <n v="4"/>
    <n v="0"/>
    <n v="0"/>
    <n v="2"/>
    <n v="6"/>
  </r>
  <r>
    <x v="22"/>
    <x v="140"/>
    <x v="1"/>
    <x v="5"/>
    <n v="0"/>
    <n v="1"/>
    <n v="0"/>
    <n v="0"/>
    <n v="1"/>
    <n v="0"/>
    <n v="0"/>
    <n v="0"/>
    <n v="1"/>
    <n v="1"/>
  </r>
  <r>
    <x v="22"/>
    <x v="140"/>
    <x v="1"/>
    <x v="4"/>
    <n v="1"/>
    <n v="0"/>
    <n v="0"/>
    <n v="0"/>
    <n v="0"/>
    <n v="1"/>
    <n v="0"/>
    <n v="0"/>
    <n v="0"/>
    <n v="1"/>
  </r>
  <r>
    <x v="22"/>
    <x v="207"/>
    <x v="0"/>
    <x v="0"/>
    <n v="8"/>
    <n v="2"/>
    <n v="0"/>
    <n v="0"/>
    <n v="5"/>
    <n v="3"/>
    <n v="3"/>
    <n v="1"/>
    <n v="3"/>
    <n v="10"/>
  </r>
  <r>
    <x v="22"/>
    <x v="207"/>
    <x v="0"/>
    <x v="5"/>
    <n v="1"/>
    <n v="1"/>
    <n v="0"/>
    <n v="0"/>
    <n v="1"/>
    <n v="1"/>
    <n v="0"/>
    <n v="0"/>
    <n v="1"/>
    <n v="2"/>
  </r>
  <r>
    <x v="22"/>
    <x v="207"/>
    <x v="0"/>
    <x v="3"/>
    <n v="1"/>
    <n v="1"/>
    <n v="0"/>
    <n v="0"/>
    <n v="2"/>
    <n v="0"/>
    <n v="0"/>
    <n v="2"/>
    <n v="0"/>
    <n v="2"/>
  </r>
  <r>
    <x v="22"/>
    <x v="207"/>
    <x v="0"/>
    <x v="2"/>
    <n v="1"/>
    <n v="0"/>
    <n v="0"/>
    <n v="0"/>
    <n v="0"/>
    <n v="1"/>
    <n v="0"/>
    <n v="0"/>
    <n v="0"/>
    <n v="1"/>
  </r>
  <r>
    <x v="22"/>
    <x v="207"/>
    <x v="0"/>
    <x v="4"/>
    <n v="1"/>
    <n v="0"/>
    <n v="0"/>
    <n v="0"/>
    <n v="0"/>
    <n v="1"/>
    <n v="0"/>
    <n v="0"/>
    <n v="0"/>
    <n v="1"/>
  </r>
  <r>
    <x v="22"/>
    <x v="207"/>
    <x v="1"/>
    <x v="0"/>
    <n v="2"/>
    <n v="3"/>
    <n v="1"/>
    <n v="1"/>
    <n v="4"/>
    <n v="2"/>
    <n v="0"/>
    <n v="3"/>
    <n v="1"/>
    <n v="6"/>
  </r>
  <r>
    <x v="22"/>
    <x v="207"/>
    <x v="1"/>
    <x v="1"/>
    <n v="0"/>
    <n v="0"/>
    <n v="1"/>
    <n v="1"/>
    <n v="1"/>
    <n v="0"/>
    <n v="0"/>
    <n v="0"/>
    <n v="1"/>
    <n v="1"/>
  </r>
  <r>
    <x v="22"/>
    <x v="207"/>
    <x v="1"/>
    <x v="3"/>
    <n v="1"/>
    <n v="0"/>
    <n v="0"/>
    <n v="0"/>
    <n v="0"/>
    <n v="1"/>
    <n v="0"/>
    <n v="0"/>
    <n v="0"/>
    <n v="1"/>
  </r>
  <r>
    <x v="22"/>
    <x v="208"/>
    <x v="0"/>
    <x v="0"/>
    <n v="10"/>
    <n v="4"/>
    <n v="2"/>
    <n v="1"/>
    <n v="8"/>
    <n v="7"/>
    <n v="1"/>
    <n v="4"/>
    <n v="4"/>
    <n v="16"/>
  </r>
  <r>
    <x v="22"/>
    <x v="208"/>
    <x v="0"/>
    <x v="5"/>
    <n v="2"/>
    <n v="0"/>
    <n v="2"/>
    <n v="2"/>
    <n v="2"/>
    <n v="1"/>
    <n v="0"/>
    <n v="1"/>
    <n v="2"/>
    <n v="4"/>
  </r>
  <r>
    <x v="22"/>
    <x v="208"/>
    <x v="0"/>
    <x v="1"/>
    <n v="2"/>
    <n v="0"/>
    <n v="0"/>
    <n v="0"/>
    <n v="0"/>
    <n v="2"/>
    <n v="0"/>
    <n v="0"/>
    <n v="0"/>
    <n v="2"/>
  </r>
  <r>
    <x v="22"/>
    <x v="208"/>
    <x v="0"/>
    <x v="2"/>
    <n v="1"/>
    <n v="0"/>
    <n v="0"/>
    <n v="0"/>
    <n v="0"/>
    <n v="1"/>
    <n v="0"/>
    <n v="0"/>
    <n v="0"/>
    <n v="1"/>
  </r>
  <r>
    <x v="22"/>
    <x v="208"/>
    <x v="0"/>
    <x v="4"/>
    <n v="1"/>
    <n v="0"/>
    <n v="0"/>
    <n v="0"/>
    <n v="0"/>
    <n v="0"/>
    <n v="0"/>
    <n v="1"/>
    <n v="0"/>
    <n v="1"/>
  </r>
  <r>
    <x v="22"/>
    <x v="208"/>
    <x v="1"/>
    <x v="0"/>
    <n v="6"/>
    <n v="2"/>
    <n v="1"/>
    <n v="1"/>
    <n v="5"/>
    <n v="2"/>
    <n v="0"/>
    <n v="3"/>
    <n v="4"/>
    <n v="9"/>
  </r>
  <r>
    <x v="22"/>
    <x v="208"/>
    <x v="1"/>
    <x v="5"/>
    <n v="0"/>
    <n v="1"/>
    <n v="0"/>
    <n v="0"/>
    <n v="1"/>
    <n v="0"/>
    <n v="0"/>
    <n v="0"/>
    <n v="1"/>
    <n v="1"/>
  </r>
  <r>
    <x v="22"/>
    <x v="208"/>
    <x v="1"/>
    <x v="1"/>
    <n v="1"/>
    <n v="0"/>
    <n v="0"/>
    <n v="0"/>
    <n v="0"/>
    <n v="0"/>
    <n v="1"/>
    <n v="0"/>
    <n v="0"/>
    <n v="1"/>
  </r>
  <r>
    <x v="22"/>
    <x v="208"/>
    <x v="1"/>
    <x v="2"/>
    <n v="1"/>
    <n v="0"/>
    <n v="0"/>
    <n v="0"/>
    <n v="1"/>
    <n v="0"/>
    <n v="0"/>
    <n v="1"/>
    <n v="0"/>
    <n v="1"/>
  </r>
  <r>
    <x v="22"/>
    <x v="141"/>
    <x v="0"/>
    <x v="0"/>
    <n v="11"/>
    <n v="6"/>
    <n v="1"/>
    <n v="1"/>
    <n v="9"/>
    <n v="7"/>
    <n v="2"/>
    <n v="4"/>
    <n v="5"/>
    <n v="18"/>
  </r>
  <r>
    <x v="22"/>
    <x v="141"/>
    <x v="0"/>
    <x v="5"/>
    <n v="1"/>
    <n v="1"/>
    <n v="0"/>
    <n v="0"/>
    <n v="1"/>
    <n v="1"/>
    <n v="0"/>
    <n v="0"/>
    <n v="1"/>
    <n v="2"/>
  </r>
  <r>
    <x v="22"/>
    <x v="141"/>
    <x v="0"/>
    <x v="4"/>
    <n v="1"/>
    <n v="0"/>
    <n v="0"/>
    <n v="0"/>
    <n v="0"/>
    <n v="1"/>
    <n v="0"/>
    <n v="0"/>
    <n v="0"/>
    <n v="1"/>
  </r>
  <r>
    <x v="22"/>
    <x v="141"/>
    <x v="1"/>
    <x v="0"/>
    <n v="3"/>
    <n v="4"/>
    <n v="1"/>
    <n v="1"/>
    <n v="5"/>
    <n v="2"/>
    <n v="1"/>
    <n v="2"/>
    <n v="3"/>
    <n v="8"/>
  </r>
  <r>
    <x v="22"/>
    <x v="141"/>
    <x v="1"/>
    <x v="5"/>
    <n v="2"/>
    <n v="0"/>
    <n v="0"/>
    <n v="0"/>
    <n v="0"/>
    <n v="2"/>
    <n v="0"/>
    <n v="0"/>
    <n v="0"/>
    <n v="2"/>
  </r>
  <r>
    <x v="22"/>
    <x v="141"/>
    <x v="1"/>
    <x v="4"/>
    <n v="0"/>
    <n v="1"/>
    <n v="0"/>
    <n v="0"/>
    <n v="1"/>
    <n v="0"/>
    <n v="0"/>
    <n v="1"/>
    <n v="0"/>
    <n v="1"/>
  </r>
  <r>
    <x v="22"/>
    <x v="142"/>
    <x v="0"/>
    <x v="0"/>
    <n v="10"/>
    <n v="6"/>
    <n v="3"/>
    <n v="0"/>
    <n v="12"/>
    <n v="6"/>
    <n v="2"/>
    <n v="6"/>
    <n v="5"/>
    <n v="19"/>
  </r>
  <r>
    <x v="22"/>
    <x v="142"/>
    <x v="0"/>
    <x v="5"/>
    <n v="1"/>
    <n v="0"/>
    <n v="0"/>
    <n v="0"/>
    <n v="0"/>
    <n v="0"/>
    <n v="0"/>
    <n v="1"/>
    <n v="0"/>
    <n v="1"/>
  </r>
  <r>
    <x v="22"/>
    <x v="142"/>
    <x v="0"/>
    <x v="1"/>
    <n v="0"/>
    <n v="0"/>
    <n v="1"/>
    <n v="0"/>
    <n v="1"/>
    <n v="0"/>
    <n v="0"/>
    <n v="0"/>
    <n v="1"/>
    <n v="1"/>
  </r>
  <r>
    <x v="22"/>
    <x v="142"/>
    <x v="0"/>
    <x v="4"/>
    <n v="1"/>
    <n v="0"/>
    <n v="0"/>
    <n v="0"/>
    <n v="1"/>
    <n v="0"/>
    <n v="0"/>
    <n v="0"/>
    <n v="1"/>
    <n v="1"/>
  </r>
  <r>
    <x v="22"/>
    <x v="142"/>
    <x v="1"/>
    <x v="0"/>
    <n v="3"/>
    <n v="3"/>
    <n v="0"/>
    <n v="0"/>
    <n v="4"/>
    <n v="0"/>
    <n v="1"/>
    <n v="2"/>
    <n v="3"/>
    <n v="6"/>
  </r>
  <r>
    <x v="22"/>
    <x v="142"/>
    <x v="1"/>
    <x v="1"/>
    <n v="0"/>
    <n v="1"/>
    <n v="2"/>
    <n v="1"/>
    <n v="3"/>
    <n v="0"/>
    <n v="0"/>
    <n v="2"/>
    <n v="1"/>
    <n v="3"/>
  </r>
  <r>
    <x v="22"/>
    <x v="209"/>
    <x v="0"/>
    <x v="0"/>
    <n v="13"/>
    <n v="8"/>
    <n v="2"/>
    <n v="1"/>
    <n v="14"/>
    <n v="9"/>
    <n v="1"/>
    <n v="4"/>
    <n v="9"/>
    <n v="23"/>
  </r>
  <r>
    <x v="22"/>
    <x v="209"/>
    <x v="0"/>
    <x v="5"/>
    <n v="1"/>
    <n v="1"/>
    <n v="0"/>
    <n v="0"/>
    <n v="1"/>
    <n v="0"/>
    <n v="0"/>
    <n v="1"/>
    <n v="1"/>
    <n v="2"/>
  </r>
  <r>
    <x v="22"/>
    <x v="209"/>
    <x v="0"/>
    <x v="3"/>
    <n v="0"/>
    <n v="1"/>
    <n v="0"/>
    <n v="0"/>
    <n v="1"/>
    <n v="0"/>
    <n v="0"/>
    <n v="0"/>
    <n v="1"/>
    <n v="1"/>
  </r>
  <r>
    <x v="22"/>
    <x v="209"/>
    <x v="0"/>
    <x v="2"/>
    <n v="0"/>
    <n v="0"/>
    <n v="1"/>
    <n v="1"/>
    <n v="1"/>
    <n v="0"/>
    <n v="0"/>
    <n v="1"/>
    <n v="0"/>
    <n v="1"/>
  </r>
  <r>
    <x v="22"/>
    <x v="209"/>
    <x v="0"/>
    <x v="4"/>
    <n v="1"/>
    <n v="1"/>
    <n v="2"/>
    <n v="2"/>
    <n v="4"/>
    <n v="0"/>
    <n v="0"/>
    <n v="2"/>
    <n v="2"/>
    <n v="4"/>
  </r>
  <r>
    <x v="22"/>
    <x v="209"/>
    <x v="1"/>
    <x v="0"/>
    <n v="3"/>
    <n v="0"/>
    <n v="1"/>
    <n v="0"/>
    <n v="3"/>
    <n v="1"/>
    <n v="1"/>
    <n v="1"/>
    <n v="1"/>
    <n v="4"/>
  </r>
  <r>
    <x v="22"/>
    <x v="210"/>
    <x v="0"/>
    <x v="0"/>
    <n v="12"/>
    <n v="8"/>
    <n v="2"/>
    <n v="0"/>
    <n v="11"/>
    <n v="9"/>
    <n v="1"/>
    <n v="6"/>
    <n v="6"/>
    <n v="22"/>
  </r>
  <r>
    <x v="22"/>
    <x v="210"/>
    <x v="0"/>
    <x v="5"/>
    <n v="1"/>
    <n v="0"/>
    <n v="0"/>
    <n v="0"/>
    <n v="0"/>
    <n v="1"/>
    <n v="0"/>
    <n v="0"/>
    <n v="0"/>
    <n v="1"/>
  </r>
  <r>
    <x v="22"/>
    <x v="210"/>
    <x v="0"/>
    <x v="1"/>
    <n v="2"/>
    <n v="0"/>
    <n v="0"/>
    <n v="0"/>
    <n v="0"/>
    <n v="2"/>
    <n v="0"/>
    <n v="0"/>
    <n v="0"/>
    <n v="2"/>
  </r>
  <r>
    <x v="22"/>
    <x v="210"/>
    <x v="0"/>
    <x v="3"/>
    <n v="2"/>
    <n v="0"/>
    <n v="0"/>
    <n v="0"/>
    <n v="1"/>
    <n v="1"/>
    <n v="0"/>
    <n v="0"/>
    <n v="1"/>
    <n v="2"/>
  </r>
  <r>
    <x v="22"/>
    <x v="210"/>
    <x v="1"/>
    <x v="0"/>
    <n v="3"/>
    <n v="1"/>
    <n v="1"/>
    <n v="1"/>
    <n v="3"/>
    <n v="1"/>
    <n v="0"/>
    <n v="2"/>
    <n v="2"/>
    <n v="5"/>
  </r>
  <r>
    <x v="22"/>
    <x v="210"/>
    <x v="1"/>
    <x v="5"/>
    <n v="0"/>
    <n v="1"/>
    <n v="0"/>
    <n v="0"/>
    <n v="1"/>
    <n v="0"/>
    <n v="0"/>
    <n v="0"/>
    <n v="1"/>
    <n v="1"/>
  </r>
  <r>
    <x v="22"/>
    <x v="210"/>
    <x v="1"/>
    <x v="1"/>
    <n v="0"/>
    <n v="2"/>
    <n v="0"/>
    <n v="0"/>
    <n v="2"/>
    <n v="0"/>
    <n v="0"/>
    <n v="2"/>
    <n v="0"/>
    <n v="2"/>
  </r>
  <r>
    <x v="22"/>
    <x v="210"/>
    <x v="1"/>
    <x v="4"/>
    <n v="2"/>
    <n v="1"/>
    <n v="0"/>
    <n v="0"/>
    <n v="1"/>
    <n v="2"/>
    <n v="0"/>
    <n v="0"/>
    <n v="1"/>
    <n v="3"/>
  </r>
  <r>
    <x v="22"/>
    <x v="211"/>
    <x v="0"/>
    <x v="0"/>
    <n v="7"/>
    <n v="5"/>
    <n v="2"/>
    <n v="2"/>
    <n v="9"/>
    <n v="5"/>
    <n v="1"/>
    <n v="2"/>
    <n v="6"/>
    <n v="14"/>
  </r>
  <r>
    <x v="22"/>
    <x v="211"/>
    <x v="0"/>
    <x v="1"/>
    <n v="0"/>
    <n v="0"/>
    <n v="1"/>
    <n v="1"/>
    <n v="1"/>
    <n v="0"/>
    <n v="0"/>
    <n v="0"/>
    <n v="1"/>
    <n v="1"/>
  </r>
  <r>
    <x v="22"/>
    <x v="211"/>
    <x v="0"/>
    <x v="3"/>
    <n v="2"/>
    <n v="0"/>
    <n v="0"/>
    <n v="0"/>
    <n v="1"/>
    <n v="1"/>
    <n v="0"/>
    <n v="1"/>
    <n v="0"/>
    <n v="2"/>
  </r>
  <r>
    <x v="22"/>
    <x v="211"/>
    <x v="1"/>
    <x v="0"/>
    <n v="2"/>
    <n v="1"/>
    <n v="4"/>
    <n v="2"/>
    <n v="5"/>
    <n v="2"/>
    <n v="0"/>
    <n v="2"/>
    <n v="3"/>
    <n v="7"/>
  </r>
  <r>
    <x v="22"/>
    <x v="211"/>
    <x v="1"/>
    <x v="5"/>
    <n v="2"/>
    <n v="1"/>
    <n v="0"/>
    <n v="0"/>
    <n v="2"/>
    <n v="1"/>
    <n v="0"/>
    <n v="1"/>
    <n v="1"/>
    <n v="3"/>
  </r>
  <r>
    <x v="22"/>
    <x v="211"/>
    <x v="1"/>
    <x v="4"/>
    <n v="1"/>
    <n v="0"/>
    <n v="0"/>
    <n v="0"/>
    <n v="0"/>
    <n v="1"/>
    <n v="0"/>
    <n v="0"/>
    <n v="0"/>
    <n v="1"/>
  </r>
  <r>
    <x v="22"/>
    <x v="212"/>
    <x v="0"/>
    <x v="0"/>
    <n v="7"/>
    <n v="3"/>
    <n v="1"/>
    <n v="0"/>
    <n v="7"/>
    <n v="2"/>
    <n v="1"/>
    <n v="4"/>
    <n v="4"/>
    <n v="11"/>
  </r>
  <r>
    <x v="22"/>
    <x v="212"/>
    <x v="1"/>
    <x v="0"/>
    <n v="0"/>
    <n v="2"/>
    <n v="3"/>
    <n v="0"/>
    <n v="5"/>
    <n v="0"/>
    <n v="0"/>
    <n v="0"/>
    <n v="5"/>
    <n v="5"/>
  </r>
  <r>
    <x v="22"/>
    <x v="212"/>
    <x v="1"/>
    <x v="1"/>
    <n v="0"/>
    <n v="2"/>
    <n v="0"/>
    <n v="0"/>
    <n v="2"/>
    <n v="0"/>
    <n v="0"/>
    <n v="1"/>
    <n v="1"/>
    <n v="2"/>
  </r>
  <r>
    <x v="22"/>
    <x v="212"/>
    <x v="1"/>
    <x v="3"/>
    <n v="0"/>
    <n v="0"/>
    <n v="1"/>
    <n v="0"/>
    <n v="1"/>
    <n v="0"/>
    <n v="0"/>
    <n v="0"/>
    <n v="1"/>
    <n v="1"/>
  </r>
  <r>
    <x v="22"/>
    <x v="212"/>
    <x v="1"/>
    <x v="4"/>
    <n v="3"/>
    <n v="0"/>
    <n v="0"/>
    <n v="0"/>
    <n v="0"/>
    <n v="3"/>
    <n v="0"/>
    <n v="0"/>
    <n v="0"/>
    <n v="3"/>
  </r>
  <r>
    <x v="22"/>
    <x v="143"/>
    <x v="0"/>
    <x v="0"/>
    <n v="12"/>
    <n v="3"/>
    <n v="1"/>
    <n v="0"/>
    <n v="8"/>
    <n v="5"/>
    <n v="3"/>
    <n v="4"/>
    <n v="4"/>
    <n v="16"/>
  </r>
  <r>
    <x v="22"/>
    <x v="143"/>
    <x v="0"/>
    <x v="1"/>
    <n v="1"/>
    <n v="0"/>
    <n v="0"/>
    <n v="0"/>
    <n v="1"/>
    <n v="0"/>
    <n v="0"/>
    <n v="0"/>
    <n v="1"/>
    <n v="1"/>
  </r>
  <r>
    <x v="22"/>
    <x v="143"/>
    <x v="1"/>
    <x v="0"/>
    <n v="3"/>
    <n v="2"/>
    <n v="1"/>
    <n v="1"/>
    <n v="3"/>
    <n v="1"/>
    <n v="0"/>
    <n v="2"/>
    <n v="3"/>
    <n v="6"/>
  </r>
  <r>
    <x v="22"/>
    <x v="143"/>
    <x v="1"/>
    <x v="1"/>
    <n v="0"/>
    <n v="2"/>
    <n v="0"/>
    <n v="0"/>
    <n v="2"/>
    <n v="0"/>
    <n v="0"/>
    <n v="2"/>
    <n v="0"/>
    <n v="2"/>
  </r>
  <r>
    <x v="22"/>
    <x v="143"/>
    <x v="1"/>
    <x v="4"/>
    <n v="0"/>
    <n v="2"/>
    <n v="1"/>
    <n v="1"/>
    <n v="3"/>
    <n v="0"/>
    <n v="0"/>
    <n v="0"/>
    <n v="3"/>
    <n v="3"/>
  </r>
  <r>
    <x v="22"/>
    <x v="213"/>
    <x v="0"/>
    <x v="0"/>
    <n v="14"/>
    <n v="2"/>
    <n v="1"/>
    <n v="0"/>
    <n v="9"/>
    <n v="7"/>
    <n v="2"/>
    <n v="3"/>
    <n v="5"/>
    <n v="17"/>
  </r>
  <r>
    <x v="22"/>
    <x v="213"/>
    <x v="0"/>
    <x v="5"/>
    <n v="1"/>
    <n v="3"/>
    <n v="0"/>
    <n v="0"/>
    <n v="3"/>
    <n v="1"/>
    <n v="0"/>
    <n v="1"/>
    <n v="2"/>
    <n v="4"/>
  </r>
  <r>
    <x v="22"/>
    <x v="213"/>
    <x v="0"/>
    <x v="3"/>
    <n v="3"/>
    <n v="0"/>
    <n v="0"/>
    <n v="0"/>
    <n v="1"/>
    <n v="2"/>
    <n v="0"/>
    <n v="1"/>
    <n v="0"/>
    <n v="3"/>
  </r>
  <r>
    <x v="22"/>
    <x v="213"/>
    <x v="0"/>
    <x v="2"/>
    <n v="0"/>
    <n v="0"/>
    <n v="1"/>
    <n v="0"/>
    <n v="1"/>
    <n v="0"/>
    <n v="0"/>
    <n v="0"/>
    <n v="1"/>
    <n v="1"/>
  </r>
  <r>
    <x v="22"/>
    <x v="213"/>
    <x v="0"/>
    <x v="4"/>
    <n v="0"/>
    <n v="0"/>
    <n v="2"/>
    <n v="0"/>
    <n v="2"/>
    <n v="0"/>
    <n v="0"/>
    <n v="0"/>
    <n v="2"/>
    <n v="2"/>
  </r>
  <r>
    <x v="22"/>
    <x v="213"/>
    <x v="1"/>
    <x v="0"/>
    <n v="3"/>
    <n v="1"/>
    <n v="0"/>
    <n v="0"/>
    <n v="2"/>
    <n v="1"/>
    <n v="1"/>
    <n v="1"/>
    <n v="1"/>
    <n v="4"/>
  </r>
  <r>
    <x v="22"/>
    <x v="213"/>
    <x v="1"/>
    <x v="1"/>
    <n v="3"/>
    <n v="0"/>
    <n v="0"/>
    <n v="0"/>
    <n v="0"/>
    <n v="3"/>
    <n v="0"/>
    <n v="0"/>
    <n v="0"/>
    <n v="3"/>
  </r>
  <r>
    <x v="22"/>
    <x v="213"/>
    <x v="1"/>
    <x v="4"/>
    <n v="2"/>
    <n v="1"/>
    <n v="0"/>
    <n v="0"/>
    <n v="1"/>
    <n v="1"/>
    <n v="1"/>
    <n v="1"/>
    <n v="0"/>
    <n v="3"/>
  </r>
  <r>
    <x v="22"/>
    <x v="144"/>
    <x v="0"/>
    <x v="0"/>
    <n v="18"/>
    <n v="3"/>
    <n v="4"/>
    <n v="1"/>
    <n v="8"/>
    <n v="9"/>
    <n v="1"/>
    <n v="8"/>
    <n v="7"/>
    <n v="25"/>
  </r>
  <r>
    <x v="22"/>
    <x v="144"/>
    <x v="0"/>
    <x v="5"/>
    <n v="1"/>
    <n v="0"/>
    <n v="0"/>
    <n v="0"/>
    <n v="0"/>
    <n v="0"/>
    <n v="0"/>
    <n v="0"/>
    <n v="1"/>
    <n v="1"/>
  </r>
  <r>
    <x v="22"/>
    <x v="144"/>
    <x v="0"/>
    <x v="2"/>
    <n v="1"/>
    <n v="0"/>
    <n v="0"/>
    <n v="0"/>
    <n v="0"/>
    <n v="1"/>
    <n v="0"/>
    <n v="0"/>
    <n v="0"/>
    <n v="1"/>
  </r>
  <r>
    <x v="22"/>
    <x v="144"/>
    <x v="0"/>
    <x v="4"/>
    <n v="0"/>
    <n v="0"/>
    <n v="1"/>
    <n v="0"/>
    <n v="1"/>
    <n v="0"/>
    <n v="0"/>
    <n v="0"/>
    <n v="1"/>
    <n v="1"/>
  </r>
  <r>
    <x v="22"/>
    <x v="144"/>
    <x v="1"/>
    <x v="0"/>
    <n v="2"/>
    <n v="1"/>
    <n v="1"/>
    <n v="1"/>
    <n v="2"/>
    <n v="2"/>
    <n v="0"/>
    <n v="0"/>
    <n v="2"/>
    <n v="4"/>
  </r>
  <r>
    <x v="22"/>
    <x v="144"/>
    <x v="1"/>
    <x v="1"/>
    <n v="2"/>
    <n v="1"/>
    <n v="0"/>
    <n v="0"/>
    <n v="1"/>
    <n v="1"/>
    <n v="0"/>
    <n v="2"/>
    <n v="0"/>
    <n v="3"/>
  </r>
  <r>
    <x v="22"/>
    <x v="144"/>
    <x v="1"/>
    <x v="3"/>
    <n v="0"/>
    <n v="0"/>
    <n v="1"/>
    <n v="0"/>
    <n v="1"/>
    <n v="0"/>
    <n v="0"/>
    <n v="0"/>
    <n v="1"/>
    <n v="1"/>
  </r>
  <r>
    <x v="22"/>
    <x v="144"/>
    <x v="1"/>
    <x v="2"/>
    <n v="0"/>
    <n v="0"/>
    <n v="2"/>
    <n v="1"/>
    <n v="2"/>
    <n v="0"/>
    <n v="0"/>
    <n v="0"/>
    <n v="2"/>
    <n v="2"/>
  </r>
  <r>
    <x v="22"/>
    <x v="145"/>
    <x v="0"/>
    <x v="0"/>
    <n v="17"/>
    <n v="3"/>
    <n v="1"/>
    <n v="1"/>
    <n v="7"/>
    <n v="10"/>
    <n v="0"/>
    <n v="7"/>
    <n v="4"/>
    <n v="21"/>
  </r>
  <r>
    <x v="22"/>
    <x v="145"/>
    <x v="0"/>
    <x v="5"/>
    <n v="0"/>
    <n v="0"/>
    <n v="1"/>
    <n v="0"/>
    <n v="1"/>
    <n v="0"/>
    <n v="0"/>
    <n v="1"/>
    <n v="0"/>
    <n v="1"/>
  </r>
  <r>
    <x v="22"/>
    <x v="145"/>
    <x v="0"/>
    <x v="1"/>
    <n v="0"/>
    <n v="0"/>
    <n v="2"/>
    <n v="2"/>
    <n v="2"/>
    <n v="0"/>
    <n v="0"/>
    <n v="0"/>
    <n v="2"/>
    <n v="2"/>
  </r>
  <r>
    <x v="22"/>
    <x v="145"/>
    <x v="0"/>
    <x v="4"/>
    <n v="1"/>
    <n v="0"/>
    <n v="0"/>
    <n v="0"/>
    <n v="1"/>
    <n v="0"/>
    <n v="0"/>
    <n v="0"/>
    <n v="1"/>
    <n v="1"/>
  </r>
  <r>
    <x v="22"/>
    <x v="145"/>
    <x v="1"/>
    <x v="0"/>
    <n v="3"/>
    <n v="3"/>
    <n v="1"/>
    <n v="1"/>
    <n v="5"/>
    <n v="1"/>
    <n v="1"/>
    <n v="4"/>
    <n v="1"/>
    <n v="7"/>
  </r>
  <r>
    <x v="22"/>
    <x v="145"/>
    <x v="1"/>
    <x v="4"/>
    <n v="0"/>
    <n v="1"/>
    <n v="0"/>
    <n v="0"/>
    <n v="1"/>
    <n v="0"/>
    <n v="0"/>
    <n v="1"/>
    <n v="0"/>
    <n v="1"/>
  </r>
  <r>
    <x v="22"/>
    <x v="146"/>
    <x v="0"/>
    <x v="0"/>
    <n v="8"/>
    <n v="7"/>
    <n v="2"/>
    <n v="2"/>
    <n v="11"/>
    <n v="5"/>
    <n v="1"/>
    <n v="5"/>
    <n v="6"/>
    <n v="17"/>
  </r>
  <r>
    <x v="22"/>
    <x v="146"/>
    <x v="0"/>
    <x v="5"/>
    <n v="0"/>
    <n v="1"/>
    <n v="1"/>
    <n v="1"/>
    <n v="2"/>
    <n v="0"/>
    <n v="0"/>
    <n v="2"/>
    <n v="0"/>
    <n v="2"/>
  </r>
  <r>
    <x v="22"/>
    <x v="146"/>
    <x v="0"/>
    <x v="1"/>
    <n v="0"/>
    <n v="1"/>
    <n v="0"/>
    <n v="0"/>
    <n v="1"/>
    <n v="0"/>
    <n v="0"/>
    <n v="1"/>
    <n v="0"/>
    <n v="1"/>
  </r>
  <r>
    <x v="22"/>
    <x v="146"/>
    <x v="1"/>
    <x v="0"/>
    <n v="7"/>
    <n v="2"/>
    <n v="0"/>
    <n v="0"/>
    <n v="3"/>
    <n v="5"/>
    <n v="1"/>
    <n v="2"/>
    <n v="1"/>
    <n v="9"/>
  </r>
  <r>
    <x v="22"/>
    <x v="146"/>
    <x v="1"/>
    <x v="5"/>
    <n v="2"/>
    <n v="0"/>
    <n v="0"/>
    <n v="0"/>
    <n v="1"/>
    <n v="0"/>
    <n v="0"/>
    <n v="1"/>
    <n v="1"/>
    <n v="2"/>
  </r>
  <r>
    <x v="22"/>
    <x v="146"/>
    <x v="1"/>
    <x v="1"/>
    <n v="1"/>
    <n v="0"/>
    <n v="0"/>
    <n v="0"/>
    <n v="0"/>
    <n v="0"/>
    <n v="0"/>
    <n v="1"/>
    <n v="0"/>
    <n v="1"/>
  </r>
  <r>
    <x v="22"/>
    <x v="146"/>
    <x v="1"/>
    <x v="4"/>
    <n v="1"/>
    <n v="0"/>
    <n v="0"/>
    <n v="0"/>
    <n v="0"/>
    <n v="0"/>
    <n v="0"/>
    <n v="1"/>
    <n v="0"/>
    <n v="1"/>
  </r>
  <r>
    <x v="22"/>
    <x v="214"/>
    <x v="0"/>
    <x v="0"/>
    <n v="5"/>
    <n v="6"/>
    <n v="3"/>
    <n v="0"/>
    <n v="12"/>
    <n v="2"/>
    <n v="0"/>
    <n v="4"/>
    <n v="8"/>
    <n v="14"/>
  </r>
  <r>
    <x v="22"/>
    <x v="214"/>
    <x v="0"/>
    <x v="5"/>
    <n v="1"/>
    <n v="0"/>
    <n v="1"/>
    <n v="1"/>
    <n v="1"/>
    <n v="1"/>
    <n v="0"/>
    <n v="0"/>
    <n v="1"/>
    <n v="2"/>
  </r>
  <r>
    <x v="22"/>
    <x v="214"/>
    <x v="0"/>
    <x v="1"/>
    <n v="0"/>
    <n v="1"/>
    <n v="0"/>
    <n v="0"/>
    <n v="1"/>
    <n v="0"/>
    <n v="0"/>
    <n v="1"/>
    <n v="0"/>
    <n v="1"/>
  </r>
  <r>
    <x v="22"/>
    <x v="214"/>
    <x v="0"/>
    <x v="4"/>
    <n v="1"/>
    <n v="1"/>
    <n v="0"/>
    <n v="0"/>
    <n v="1"/>
    <n v="1"/>
    <n v="0"/>
    <n v="1"/>
    <n v="0"/>
    <n v="2"/>
  </r>
  <r>
    <x v="22"/>
    <x v="214"/>
    <x v="1"/>
    <x v="0"/>
    <n v="3"/>
    <n v="3"/>
    <n v="1"/>
    <n v="1"/>
    <n v="5"/>
    <n v="1"/>
    <n v="0"/>
    <n v="2"/>
    <n v="4"/>
    <n v="7"/>
  </r>
  <r>
    <x v="22"/>
    <x v="214"/>
    <x v="1"/>
    <x v="1"/>
    <n v="0"/>
    <n v="0"/>
    <n v="3"/>
    <n v="3"/>
    <n v="3"/>
    <n v="0"/>
    <n v="0"/>
    <n v="0"/>
    <n v="3"/>
    <n v="3"/>
  </r>
  <r>
    <x v="22"/>
    <x v="214"/>
    <x v="1"/>
    <x v="4"/>
    <n v="0"/>
    <n v="0"/>
    <n v="1"/>
    <n v="1"/>
    <n v="1"/>
    <n v="0"/>
    <n v="0"/>
    <n v="0"/>
    <n v="1"/>
    <n v="1"/>
  </r>
  <r>
    <x v="22"/>
    <x v="147"/>
    <x v="0"/>
    <x v="0"/>
    <n v="6"/>
    <n v="6"/>
    <n v="1"/>
    <n v="1"/>
    <n v="7"/>
    <n v="5"/>
    <n v="0"/>
    <n v="2"/>
    <n v="6"/>
    <n v="13"/>
  </r>
  <r>
    <x v="22"/>
    <x v="147"/>
    <x v="0"/>
    <x v="5"/>
    <n v="2"/>
    <n v="3"/>
    <n v="0"/>
    <n v="0"/>
    <n v="4"/>
    <n v="1"/>
    <n v="0"/>
    <n v="3"/>
    <n v="1"/>
    <n v="5"/>
  </r>
  <r>
    <x v="22"/>
    <x v="147"/>
    <x v="0"/>
    <x v="1"/>
    <n v="0"/>
    <n v="0"/>
    <n v="1"/>
    <n v="1"/>
    <n v="1"/>
    <n v="0"/>
    <n v="0"/>
    <n v="0"/>
    <n v="1"/>
    <n v="1"/>
  </r>
  <r>
    <x v="22"/>
    <x v="147"/>
    <x v="1"/>
    <x v="0"/>
    <n v="7"/>
    <n v="1"/>
    <n v="0"/>
    <n v="0"/>
    <n v="3"/>
    <n v="4"/>
    <n v="0"/>
    <n v="3"/>
    <n v="1"/>
    <n v="8"/>
  </r>
  <r>
    <x v="22"/>
    <x v="147"/>
    <x v="1"/>
    <x v="1"/>
    <n v="0"/>
    <n v="1"/>
    <n v="0"/>
    <n v="0"/>
    <n v="1"/>
    <n v="0"/>
    <n v="0"/>
    <n v="0"/>
    <n v="1"/>
    <n v="1"/>
  </r>
  <r>
    <x v="22"/>
    <x v="147"/>
    <x v="1"/>
    <x v="3"/>
    <n v="0"/>
    <n v="0"/>
    <n v="1"/>
    <n v="0"/>
    <n v="1"/>
    <n v="0"/>
    <n v="0"/>
    <n v="0"/>
    <n v="1"/>
    <n v="1"/>
  </r>
  <r>
    <x v="22"/>
    <x v="147"/>
    <x v="1"/>
    <x v="4"/>
    <n v="1"/>
    <n v="0"/>
    <n v="0"/>
    <n v="0"/>
    <n v="0"/>
    <n v="1"/>
    <n v="0"/>
    <n v="0"/>
    <n v="0"/>
    <n v="1"/>
  </r>
  <r>
    <x v="22"/>
    <x v="215"/>
    <x v="0"/>
    <x v="0"/>
    <n v="10"/>
    <n v="7"/>
    <n v="4"/>
    <n v="2"/>
    <n v="12"/>
    <n v="5"/>
    <n v="2"/>
    <n v="6"/>
    <n v="8"/>
    <n v="21"/>
  </r>
  <r>
    <x v="22"/>
    <x v="215"/>
    <x v="0"/>
    <x v="5"/>
    <n v="1"/>
    <n v="0"/>
    <n v="1"/>
    <n v="1"/>
    <n v="1"/>
    <n v="0"/>
    <n v="0"/>
    <n v="1"/>
    <n v="1"/>
    <n v="2"/>
  </r>
  <r>
    <x v="22"/>
    <x v="215"/>
    <x v="1"/>
    <x v="0"/>
    <n v="6"/>
    <n v="2"/>
    <n v="1"/>
    <n v="0"/>
    <n v="4"/>
    <n v="3"/>
    <n v="1"/>
    <n v="2"/>
    <n v="3"/>
    <n v="9"/>
  </r>
  <r>
    <x v="22"/>
    <x v="148"/>
    <x v="0"/>
    <x v="0"/>
    <n v="5"/>
    <n v="5"/>
    <n v="0"/>
    <n v="0"/>
    <n v="7"/>
    <n v="2"/>
    <n v="2"/>
    <n v="3"/>
    <n v="3"/>
    <n v="10"/>
  </r>
  <r>
    <x v="22"/>
    <x v="148"/>
    <x v="0"/>
    <x v="5"/>
    <n v="2"/>
    <n v="0"/>
    <n v="0"/>
    <n v="0"/>
    <n v="0"/>
    <n v="1"/>
    <n v="0"/>
    <n v="1"/>
    <n v="0"/>
    <n v="2"/>
  </r>
  <r>
    <x v="22"/>
    <x v="148"/>
    <x v="0"/>
    <x v="1"/>
    <n v="0"/>
    <n v="0"/>
    <n v="2"/>
    <n v="1"/>
    <n v="2"/>
    <n v="0"/>
    <n v="0"/>
    <n v="0"/>
    <n v="2"/>
    <n v="2"/>
  </r>
  <r>
    <x v="22"/>
    <x v="148"/>
    <x v="1"/>
    <x v="0"/>
    <n v="4"/>
    <n v="1"/>
    <n v="2"/>
    <n v="2"/>
    <n v="4"/>
    <n v="3"/>
    <n v="0"/>
    <n v="2"/>
    <n v="2"/>
    <n v="7"/>
  </r>
  <r>
    <x v="22"/>
    <x v="148"/>
    <x v="1"/>
    <x v="5"/>
    <n v="0"/>
    <n v="0"/>
    <n v="1"/>
    <n v="1"/>
    <n v="1"/>
    <n v="0"/>
    <n v="0"/>
    <n v="0"/>
    <n v="1"/>
    <n v="1"/>
  </r>
  <r>
    <x v="22"/>
    <x v="148"/>
    <x v="1"/>
    <x v="1"/>
    <n v="0"/>
    <n v="2"/>
    <n v="0"/>
    <n v="0"/>
    <n v="2"/>
    <n v="0"/>
    <n v="0"/>
    <n v="0"/>
    <n v="2"/>
    <n v="2"/>
  </r>
  <r>
    <x v="22"/>
    <x v="148"/>
    <x v="1"/>
    <x v="4"/>
    <n v="1"/>
    <n v="0"/>
    <n v="0"/>
    <n v="0"/>
    <n v="0"/>
    <n v="1"/>
    <n v="0"/>
    <n v="0"/>
    <n v="0"/>
    <n v="1"/>
  </r>
  <r>
    <x v="22"/>
    <x v="216"/>
    <x v="0"/>
    <x v="0"/>
    <n v="11"/>
    <n v="4"/>
    <n v="2"/>
    <n v="2"/>
    <n v="10"/>
    <n v="6"/>
    <n v="2"/>
    <n v="4"/>
    <n v="5"/>
    <n v="17"/>
  </r>
  <r>
    <x v="22"/>
    <x v="216"/>
    <x v="0"/>
    <x v="1"/>
    <n v="1"/>
    <n v="0"/>
    <n v="0"/>
    <n v="0"/>
    <n v="1"/>
    <n v="0"/>
    <n v="0"/>
    <n v="1"/>
    <n v="0"/>
    <n v="1"/>
  </r>
  <r>
    <x v="22"/>
    <x v="216"/>
    <x v="0"/>
    <x v="3"/>
    <n v="0"/>
    <n v="1"/>
    <n v="0"/>
    <n v="0"/>
    <n v="1"/>
    <n v="0"/>
    <n v="0"/>
    <n v="1"/>
    <n v="0"/>
    <n v="1"/>
  </r>
  <r>
    <x v="22"/>
    <x v="216"/>
    <x v="1"/>
    <x v="0"/>
    <n v="2"/>
    <n v="1"/>
    <n v="2"/>
    <n v="2"/>
    <n v="4"/>
    <n v="1"/>
    <n v="0"/>
    <n v="3"/>
    <n v="1"/>
    <n v="5"/>
  </r>
  <r>
    <x v="22"/>
    <x v="216"/>
    <x v="1"/>
    <x v="5"/>
    <n v="2"/>
    <n v="0"/>
    <n v="0"/>
    <n v="0"/>
    <n v="0"/>
    <n v="2"/>
    <n v="0"/>
    <n v="0"/>
    <n v="0"/>
    <n v="2"/>
  </r>
  <r>
    <x v="22"/>
    <x v="216"/>
    <x v="1"/>
    <x v="1"/>
    <n v="0"/>
    <n v="0"/>
    <n v="4"/>
    <n v="1"/>
    <n v="4"/>
    <n v="0"/>
    <n v="0"/>
    <n v="1"/>
    <n v="3"/>
    <n v="4"/>
  </r>
  <r>
    <x v="22"/>
    <x v="216"/>
    <x v="1"/>
    <x v="3"/>
    <n v="1"/>
    <n v="0"/>
    <n v="0"/>
    <n v="0"/>
    <n v="0"/>
    <n v="1"/>
    <n v="0"/>
    <n v="0"/>
    <n v="0"/>
    <n v="1"/>
  </r>
  <r>
    <x v="22"/>
    <x v="216"/>
    <x v="1"/>
    <x v="4"/>
    <n v="2"/>
    <n v="0"/>
    <n v="1"/>
    <n v="1"/>
    <n v="2"/>
    <n v="1"/>
    <n v="0"/>
    <n v="2"/>
    <n v="0"/>
    <n v="3"/>
  </r>
  <r>
    <x v="22"/>
    <x v="149"/>
    <x v="0"/>
    <x v="0"/>
    <n v="8"/>
    <n v="9"/>
    <n v="2"/>
    <n v="0"/>
    <n v="11"/>
    <n v="3"/>
    <n v="3"/>
    <n v="7"/>
    <n v="6"/>
    <n v="19"/>
  </r>
  <r>
    <x v="22"/>
    <x v="149"/>
    <x v="0"/>
    <x v="5"/>
    <n v="1"/>
    <n v="0"/>
    <n v="0"/>
    <n v="0"/>
    <n v="0"/>
    <n v="1"/>
    <n v="0"/>
    <n v="0"/>
    <n v="0"/>
    <n v="1"/>
  </r>
  <r>
    <x v="22"/>
    <x v="149"/>
    <x v="0"/>
    <x v="3"/>
    <n v="0"/>
    <n v="0"/>
    <n v="1"/>
    <n v="0"/>
    <n v="1"/>
    <n v="0"/>
    <n v="0"/>
    <n v="1"/>
    <n v="0"/>
    <n v="1"/>
  </r>
  <r>
    <x v="22"/>
    <x v="149"/>
    <x v="0"/>
    <x v="2"/>
    <n v="1"/>
    <n v="0"/>
    <n v="0"/>
    <n v="0"/>
    <n v="1"/>
    <n v="0"/>
    <n v="0"/>
    <n v="1"/>
    <n v="0"/>
    <n v="1"/>
  </r>
  <r>
    <x v="22"/>
    <x v="149"/>
    <x v="0"/>
    <x v="4"/>
    <n v="1"/>
    <n v="0"/>
    <n v="0"/>
    <n v="0"/>
    <n v="1"/>
    <n v="0"/>
    <n v="0"/>
    <n v="1"/>
    <n v="0"/>
    <n v="1"/>
  </r>
  <r>
    <x v="22"/>
    <x v="149"/>
    <x v="1"/>
    <x v="0"/>
    <n v="4"/>
    <n v="2"/>
    <n v="1"/>
    <n v="0"/>
    <n v="3"/>
    <n v="3"/>
    <n v="1"/>
    <n v="3"/>
    <n v="0"/>
    <n v="7"/>
  </r>
  <r>
    <x v="22"/>
    <x v="149"/>
    <x v="1"/>
    <x v="5"/>
    <n v="0"/>
    <n v="0"/>
    <n v="1"/>
    <n v="1"/>
    <n v="1"/>
    <n v="0"/>
    <n v="0"/>
    <n v="0"/>
    <n v="1"/>
    <n v="1"/>
  </r>
  <r>
    <x v="22"/>
    <x v="149"/>
    <x v="1"/>
    <x v="1"/>
    <n v="0"/>
    <n v="1"/>
    <n v="0"/>
    <n v="0"/>
    <n v="1"/>
    <n v="0"/>
    <n v="0"/>
    <n v="0"/>
    <n v="1"/>
    <n v="1"/>
  </r>
  <r>
    <x v="22"/>
    <x v="149"/>
    <x v="1"/>
    <x v="4"/>
    <n v="1"/>
    <n v="0"/>
    <n v="0"/>
    <n v="0"/>
    <n v="0"/>
    <n v="0"/>
    <n v="1"/>
    <n v="0"/>
    <n v="0"/>
    <n v="1"/>
  </r>
  <r>
    <x v="22"/>
    <x v="150"/>
    <x v="0"/>
    <x v="0"/>
    <n v="15"/>
    <n v="3"/>
    <n v="0"/>
    <n v="0"/>
    <n v="5"/>
    <n v="12"/>
    <n v="1"/>
    <n v="1"/>
    <n v="4"/>
    <n v="18"/>
  </r>
  <r>
    <x v="22"/>
    <x v="150"/>
    <x v="0"/>
    <x v="5"/>
    <n v="1"/>
    <n v="0"/>
    <n v="0"/>
    <n v="0"/>
    <n v="0"/>
    <n v="0"/>
    <n v="1"/>
    <n v="0"/>
    <n v="0"/>
    <n v="1"/>
  </r>
  <r>
    <x v="22"/>
    <x v="150"/>
    <x v="0"/>
    <x v="4"/>
    <n v="2"/>
    <n v="0"/>
    <n v="0"/>
    <n v="0"/>
    <n v="0"/>
    <n v="2"/>
    <n v="0"/>
    <n v="0"/>
    <n v="0"/>
    <n v="2"/>
  </r>
  <r>
    <x v="22"/>
    <x v="150"/>
    <x v="1"/>
    <x v="0"/>
    <n v="3"/>
    <n v="2"/>
    <n v="1"/>
    <n v="0"/>
    <n v="4"/>
    <n v="2"/>
    <n v="0"/>
    <n v="3"/>
    <n v="1"/>
    <n v="6"/>
  </r>
  <r>
    <x v="22"/>
    <x v="150"/>
    <x v="1"/>
    <x v="1"/>
    <n v="0"/>
    <n v="0"/>
    <n v="1"/>
    <n v="1"/>
    <n v="1"/>
    <n v="0"/>
    <n v="0"/>
    <n v="0"/>
    <n v="1"/>
    <n v="1"/>
  </r>
  <r>
    <x v="22"/>
    <x v="150"/>
    <x v="1"/>
    <x v="4"/>
    <n v="0"/>
    <n v="1"/>
    <n v="1"/>
    <n v="0"/>
    <n v="2"/>
    <n v="0"/>
    <n v="0"/>
    <n v="1"/>
    <n v="1"/>
    <n v="2"/>
  </r>
  <r>
    <x v="22"/>
    <x v="217"/>
    <x v="0"/>
    <x v="0"/>
    <n v="10"/>
    <n v="3"/>
    <n v="0"/>
    <n v="0"/>
    <n v="5"/>
    <n v="5"/>
    <n v="2"/>
    <n v="3"/>
    <n v="3"/>
    <n v="13"/>
  </r>
  <r>
    <x v="22"/>
    <x v="217"/>
    <x v="0"/>
    <x v="5"/>
    <n v="2"/>
    <n v="1"/>
    <n v="0"/>
    <n v="0"/>
    <n v="1"/>
    <n v="2"/>
    <n v="0"/>
    <n v="1"/>
    <n v="0"/>
    <n v="3"/>
  </r>
  <r>
    <x v="22"/>
    <x v="217"/>
    <x v="0"/>
    <x v="1"/>
    <n v="0"/>
    <n v="0"/>
    <n v="1"/>
    <n v="0"/>
    <n v="1"/>
    <n v="0"/>
    <n v="0"/>
    <n v="0"/>
    <n v="1"/>
    <n v="1"/>
  </r>
  <r>
    <x v="22"/>
    <x v="217"/>
    <x v="0"/>
    <x v="3"/>
    <n v="0"/>
    <n v="1"/>
    <n v="0"/>
    <n v="0"/>
    <n v="1"/>
    <n v="0"/>
    <n v="0"/>
    <n v="1"/>
    <n v="0"/>
    <n v="1"/>
  </r>
  <r>
    <x v="22"/>
    <x v="217"/>
    <x v="1"/>
    <x v="0"/>
    <n v="6"/>
    <n v="2"/>
    <n v="1"/>
    <n v="0"/>
    <n v="4"/>
    <n v="4"/>
    <n v="1"/>
    <n v="1"/>
    <n v="3"/>
    <n v="9"/>
  </r>
  <r>
    <x v="22"/>
    <x v="151"/>
    <x v="0"/>
    <x v="0"/>
    <n v="7"/>
    <n v="6"/>
    <n v="1"/>
    <n v="1"/>
    <n v="8"/>
    <n v="2"/>
    <n v="1"/>
    <n v="5"/>
    <n v="6"/>
    <n v="14"/>
  </r>
  <r>
    <x v="22"/>
    <x v="151"/>
    <x v="0"/>
    <x v="4"/>
    <n v="1"/>
    <n v="0"/>
    <n v="1"/>
    <n v="0"/>
    <n v="2"/>
    <n v="0"/>
    <n v="0"/>
    <n v="0"/>
    <n v="2"/>
    <n v="2"/>
  </r>
  <r>
    <x v="22"/>
    <x v="151"/>
    <x v="1"/>
    <x v="0"/>
    <n v="6"/>
    <n v="3"/>
    <n v="1"/>
    <n v="0"/>
    <n v="5"/>
    <n v="2"/>
    <n v="1"/>
    <n v="4"/>
    <n v="3"/>
    <n v="10"/>
  </r>
  <r>
    <x v="22"/>
    <x v="151"/>
    <x v="1"/>
    <x v="5"/>
    <n v="0"/>
    <n v="1"/>
    <n v="0"/>
    <n v="0"/>
    <n v="1"/>
    <n v="0"/>
    <n v="0"/>
    <n v="1"/>
    <n v="0"/>
    <n v="1"/>
  </r>
  <r>
    <x v="22"/>
    <x v="151"/>
    <x v="1"/>
    <x v="4"/>
    <n v="0"/>
    <n v="2"/>
    <n v="0"/>
    <n v="0"/>
    <n v="2"/>
    <n v="0"/>
    <n v="0"/>
    <n v="0"/>
    <n v="2"/>
    <n v="2"/>
  </r>
  <r>
    <x v="22"/>
    <x v="218"/>
    <x v="0"/>
    <x v="0"/>
    <n v="13"/>
    <n v="5"/>
    <n v="1"/>
    <n v="1"/>
    <n v="8"/>
    <n v="9"/>
    <n v="1"/>
    <n v="6"/>
    <n v="3"/>
    <n v="19"/>
  </r>
  <r>
    <x v="22"/>
    <x v="218"/>
    <x v="0"/>
    <x v="5"/>
    <n v="1"/>
    <n v="0"/>
    <n v="0"/>
    <n v="0"/>
    <n v="0"/>
    <n v="1"/>
    <n v="0"/>
    <n v="0"/>
    <n v="0"/>
    <n v="1"/>
  </r>
  <r>
    <x v="22"/>
    <x v="218"/>
    <x v="0"/>
    <x v="1"/>
    <n v="2"/>
    <n v="0"/>
    <n v="0"/>
    <n v="0"/>
    <n v="0"/>
    <n v="2"/>
    <n v="0"/>
    <n v="0"/>
    <n v="0"/>
    <n v="2"/>
  </r>
  <r>
    <x v="22"/>
    <x v="218"/>
    <x v="0"/>
    <x v="3"/>
    <n v="0"/>
    <n v="1"/>
    <n v="0"/>
    <n v="0"/>
    <n v="1"/>
    <n v="0"/>
    <n v="0"/>
    <n v="1"/>
    <n v="0"/>
    <n v="1"/>
  </r>
  <r>
    <x v="22"/>
    <x v="218"/>
    <x v="0"/>
    <x v="4"/>
    <n v="1"/>
    <n v="0"/>
    <n v="0"/>
    <n v="0"/>
    <n v="0"/>
    <n v="0"/>
    <n v="0"/>
    <n v="1"/>
    <n v="0"/>
    <n v="1"/>
  </r>
  <r>
    <x v="22"/>
    <x v="218"/>
    <x v="1"/>
    <x v="0"/>
    <n v="1"/>
    <n v="4"/>
    <n v="2"/>
    <n v="0"/>
    <n v="7"/>
    <n v="0"/>
    <n v="1"/>
    <n v="0"/>
    <n v="6"/>
    <n v="7"/>
  </r>
  <r>
    <x v="22"/>
    <x v="219"/>
    <x v="0"/>
    <x v="0"/>
    <n v="8"/>
    <n v="6"/>
    <n v="1"/>
    <n v="1"/>
    <n v="10"/>
    <n v="3"/>
    <n v="1"/>
    <n v="3"/>
    <n v="8"/>
    <n v="15"/>
  </r>
  <r>
    <x v="22"/>
    <x v="219"/>
    <x v="1"/>
    <x v="0"/>
    <n v="5"/>
    <n v="0"/>
    <n v="0"/>
    <n v="0"/>
    <n v="0"/>
    <n v="5"/>
    <n v="0"/>
    <n v="0"/>
    <n v="0"/>
    <n v="5"/>
  </r>
  <r>
    <x v="22"/>
    <x v="220"/>
    <x v="0"/>
    <x v="0"/>
    <n v="14"/>
    <n v="3"/>
    <n v="1"/>
    <n v="0"/>
    <n v="6"/>
    <n v="10"/>
    <n v="0"/>
    <n v="4"/>
    <n v="4"/>
    <n v="18"/>
  </r>
  <r>
    <x v="22"/>
    <x v="220"/>
    <x v="0"/>
    <x v="5"/>
    <n v="1"/>
    <n v="1"/>
    <n v="0"/>
    <n v="0"/>
    <n v="2"/>
    <n v="0"/>
    <n v="0"/>
    <n v="1"/>
    <n v="1"/>
    <n v="2"/>
  </r>
  <r>
    <x v="22"/>
    <x v="220"/>
    <x v="0"/>
    <x v="1"/>
    <n v="1"/>
    <n v="0"/>
    <n v="1"/>
    <n v="0"/>
    <n v="1"/>
    <n v="0"/>
    <n v="0"/>
    <n v="1"/>
    <n v="1"/>
    <n v="2"/>
  </r>
  <r>
    <x v="22"/>
    <x v="220"/>
    <x v="0"/>
    <x v="4"/>
    <n v="0"/>
    <n v="1"/>
    <n v="0"/>
    <n v="0"/>
    <n v="1"/>
    <n v="0"/>
    <n v="0"/>
    <n v="1"/>
    <n v="0"/>
    <n v="1"/>
  </r>
  <r>
    <x v="22"/>
    <x v="220"/>
    <x v="1"/>
    <x v="0"/>
    <n v="5"/>
    <n v="1"/>
    <n v="2"/>
    <n v="2"/>
    <n v="3"/>
    <n v="3"/>
    <n v="0"/>
    <n v="2"/>
    <n v="3"/>
    <n v="8"/>
  </r>
  <r>
    <x v="22"/>
    <x v="220"/>
    <x v="1"/>
    <x v="5"/>
    <n v="0"/>
    <n v="1"/>
    <n v="0"/>
    <n v="0"/>
    <n v="1"/>
    <n v="0"/>
    <n v="0"/>
    <n v="1"/>
    <n v="0"/>
    <n v="1"/>
  </r>
  <r>
    <x v="22"/>
    <x v="220"/>
    <x v="1"/>
    <x v="2"/>
    <n v="0"/>
    <n v="1"/>
    <n v="0"/>
    <n v="0"/>
    <n v="1"/>
    <n v="0"/>
    <n v="0"/>
    <n v="1"/>
    <n v="0"/>
    <n v="1"/>
  </r>
  <r>
    <x v="22"/>
    <x v="220"/>
    <x v="1"/>
    <x v="4"/>
    <n v="1"/>
    <n v="0"/>
    <n v="0"/>
    <n v="0"/>
    <n v="0"/>
    <n v="1"/>
    <n v="0"/>
    <n v="0"/>
    <n v="0"/>
    <n v="1"/>
  </r>
  <r>
    <x v="22"/>
    <x v="221"/>
    <x v="0"/>
    <x v="0"/>
    <n v="6"/>
    <n v="5"/>
    <n v="0"/>
    <n v="0"/>
    <n v="8"/>
    <n v="3"/>
    <n v="1"/>
    <n v="2"/>
    <n v="5"/>
    <n v="11"/>
  </r>
  <r>
    <x v="22"/>
    <x v="221"/>
    <x v="0"/>
    <x v="5"/>
    <n v="1"/>
    <n v="0"/>
    <n v="0"/>
    <n v="0"/>
    <n v="1"/>
    <n v="0"/>
    <n v="0"/>
    <n v="1"/>
    <n v="0"/>
    <n v="1"/>
  </r>
  <r>
    <x v="22"/>
    <x v="221"/>
    <x v="0"/>
    <x v="4"/>
    <n v="1"/>
    <n v="1"/>
    <n v="0"/>
    <n v="0"/>
    <n v="1"/>
    <n v="0"/>
    <n v="1"/>
    <n v="0"/>
    <n v="1"/>
    <n v="2"/>
  </r>
  <r>
    <x v="22"/>
    <x v="221"/>
    <x v="1"/>
    <x v="0"/>
    <n v="2"/>
    <n v="2"/>
    <n v="0"/>
    <n v="0"/>
    <n v="2"/>
    <n v="2"/>
    <n v="0"/>
    <n v="0"/>
    <n v="2"/>
    <n v="4"/>
  </r>
  <r>
    <x v="22"/>
    <x v="221"/>
    <x v="1"/>
    <x v="1"/>
    <n v="1"/>
    <n v="0"/>
    <n v="1"/>
    <n v="0"/>
    <n v="1"/>
    <n v="1"/>
    <n v="0"/>
    <n v="1"/>
    <n v="0"/>
    <n v="2"/>
  </r>
  <r>
    <x v="22"/>
    <x v="221"/>
    <x v="1"/>
    <x v="4"/>
    <n v="0"/>
    <n v="0"/>
    <n v="1"/>
    <n v="0"/>
    <n v="1"/>
    <n v="0"/>
    <n v="0"/>
    <n v="1"/>
    <n v="0"/>
    <n v="1"/>
  </r>
  <r>
    <x v="22"/>
    <x v="152"/>
    <x v="0"/>
    <x v="0"/>
    <n v="10"/>
    <n v="3"/>
    <n v="0"/>
    <n v="1"/>
    <n v="5"/>
    <n v="6"/>
    <n v="3"/>
    <n v="0"/>
    <n v="4"/>
    <n v="13"/>
  </r>
  <r>
    <x v="22"/>
    <x v="152"/>
    <x v="0"/>
    <x v="5"/>
    <n v="1"/>
    <n v="4"/>
    <n v="0"/>
    <n v="0"/>
    <n v="4"/>
    <n v="1"/>
    <n v="0"/>
    <n v="1"/>
    <n v="3"/>
    <n v="5"/>
  </r>
  <r>
    <x v="22"/>
    <x v="152"/>
    <x v="0"/>
    <x v="1"/>
    <n v="0"/>
    <n v="2"/>
    <n v="0"/>
    <n v="0"/>
    <n v="2"/>
    <n v="0"/>
    <n v="0"/>
    <n v="1"/>
    <n v="1"/>
    <n v="2"/>
  </r>
  <r>
    <x v="22"/>
    <x v="152"/>
    <x v="0"/>
    <x v="4"/>
    <n v="0"/>
    <n v="0"/>
    <n v="1"/>
    <n v="1"/>
    <n v="1"/>
    <n v="0"/>
    <n v="0"/>
    <n v="0"/>
    <n v="1"/>
    <n v="1"/>
  </r>
  <r>
    <x v="22"/>
    <x v="152"/>
    <x v="1"/>
    <x v="0"/>
    <n v="2"/>
    <n v="1"/>
    <n v="0"/>
    <n v="0"/>
    <n v="2"/>
    <n v="1"/>
    <n v="0"/>
    <n v="2"/>
    <n v="0"/>
    <n v="3"/>
  </r>
  <r>
    <x v="22"/>
    <x v="152"/>
    <x v="1"/>
    <x v="5"/>
    <n v="1"/>
    <n v="0"/>
    <n v="0"/>
    <n v="0"/>
    <n v="0"/>
    <n v="1"/>
    <n v="0"/>
    <n v="0"/>
    <n v="0"/>
    <n v="1"/>
  </r>
  <r>
    <x v="22"/>
    <x v="152"/>
    <x v="1"/>
    <x v="4"/>
    <n v="0"/>
    <n v="0"/>
    <n v="1"/>
    <n v="1"/>
    <n v="1"/>
    <n v="0"/>
    <n v="0"/>
    <n v="1"/>
    <n v="0"/>
    <n v="1"/>
  </r>
  <r>
    <x v="22"/>
    <x v="222"/>
    <x v="0"/>
    <x v="0"/>
    <n v="12"/>
    <n v="4"/>
    <n v="1"/>
    <n v="1"/>
    <n v="8"/>
    <n v="9"/>
    <n v="1"/>
    <n v="3"/>
    <n v="4"/>
    <n v="17"/>
  </r>
  <r>
    <x v="22"/>
    <x v="222"/>
    <x v="0"/>
    <x v="5"/>
    <n v="1"/>
    <n v="1"/>
    <n v="0"/>
    <n v="0"/>
    <n v="1"/>
    <n v="1"/>
    <n v="0"/>
    <n v="1"/>
    <n v="0"/>
    <n v="2"/>
  </r>
  <r>
    <x v="22"/>
    <x v="222"/>
    <x v="0"/>
    <x v="1"/>
    <n v="1"/>
    <n v="1"/>
    <n v="0"/>
    <n v="0"/>
    <n v="2"/>
    <n v="0"/>
    <n v="0"/>
    <n v="2"/>
    <n v="0"/>
    <n v="2"/>
  </r>
  <r>
    <x v="22"/>
    <x v="222"/>
    <x v="0"/>
    <x v="4"/>
    <n v="0"/>
    <n v="1"/>
    <n v="2"/>
    <n v="0"/>
    <n v="3"/>
    <n v="0"/>
    <n v="0"/>
    <n v="0"/>
    <n v="3"/>
    <n v="3"/>
  </r>
  <r>
    <x v="22"/>
    <x v="222"/>
    <x v="1"/>
    <x v="0"/>
    <n v="1"/>
    <n v="3"/>
    <n v="1"/>
    <n v="0"/>
    <n v="4"/>
    <n v="0"/>
    <n v="1"/>
    <n v="0"/>
    <n v="4"/>
    <n v="5"/>
  </r>
  <r>
    <x v="22"/>
    <x v="222"/>
    <x v="1"/>
    <x v="5"/>
    <n v="1"/>
    <n v="0"/>
    <n v="1"/>
    <n v="1"/>
    <n v="1"/>
    <n v="1"/>
    <n v="0"/>
    <n v="0"/>
    <n v="1"/>
    <n v="2"/>
  </r>
  <r>
    <x v="22"/>
    <x v="222"/>
    <x v="1"/>
    <x v="4"/>
    <n v="0"/>
    <n v="0"/>
    <n v="1"/>
    <n v="1"/>
    <n v="1"/>
    <n v="0"/>
    <n v="0"/>
    <n v="0"/>
    <n v="1"/>
    <n v="1"/>
  </r>
  <r>
    <x v="22"/>
    <x v="223"/>
    <x v="0"/>
    <x v="0"/>
    <n v="4"/>
    <n v="4"/>
    <n v="1"/>
    <n v="1"/>
    <n v="5"/>
    <n v="3"/>
    <n v="0"/>
    <n v="3"/>
    <n v="3"/>
    <n v="9"/>
  </r>
  <r>
    <x v="22"/>
    <x v="223"/>
    <x v="0"/>
    <x v="5"/>
    <n v="2"/>
    <n v="1"/>
    <n v="0"/>
    <n v="0"/>
    <n v="1"/>
    <n v="2"/>
    <n v="0"/>
    <n v="0"/>
    <n v="1"/>
    <n v="3"/>
  </r>
  <r>
    <x v="22"/>
    <x v="223"/>
    <x v="1"/>
    <x v="0"/>
    <n v="2"/>
    <n v="2"/>
    <n v="0"/>
    <n v="0"/>
    <n v="2"/>
    <n v="1"/>
    <n v="0"/>
    <n v="0"/>
    <n v="3"/>
    <n v="4"/>
  </r>
  <r>
    <x v="22"/>
    <x v="223"/>
    <x v="1"/>
    <x v="1"/>
    <n v="0"/>
    <n v="0"/>
    <n v="1"/>
    <n v="1"/>
    <n v="1"/>
    <n v="0"/>
    <n v="0"/>
    <n v="0"/>
    <n v="1"/>
    <n v="1"/>
  </r>
  <r>
    <x v="22"/>
    <x v="223"/>
    <x v="1"/>
    <x v="4"/>
    <n v="0"/>
    <n v="0"/>
    <n v="2"/>
    <n v="0"/>
    <n v="2"/>
    <n v="0"/>
    <n v="0"/>
    <n v="0"/>
    <n v="2"/>
    <n v="2"/>
  </r>
  <r>
    <x v="22"/>
    <x v="224"/>
    <x v="0"/>
    <x v="0"/>
    <n v="5"/>
    <n v="9"/>
    <n v="1"/>
    <n v="0"/>
    <n v="12"/>
    <n v="3"/>
    <n v="1"/>
    <n v="5"/>
    <n v="6"/>
    <n v="15"/>
  </r>
  <r>
    <x v="22"/>
    <x v="224"/>
    <x v="0"/>
    <x v="5"/>
    <n v="1"/>
    <n v="1"/>
    <n v="0"/>
    <n v="0"/>
    <n v="2"/>
    <n v="0"/>
    <n v="1"/>
    <n v="0"/>
    <n v="1"/>
    <n v="2"/>
  </r>
  <r>
    <x v="22"/>
    <x v="224"/>
    <x v="0"/>
    <x v="1"/>
    <n v="1"/>
    <n v="2"/>
    <n v="1"/>
    <n v="0"/>
    <n v="3"/>
    <n v="1"/>
    <n v="0"/>
    <n v="0"/>
    <n v="3"/>
    <n v="4"/>
  </r>
  <r>
    <x v="22"/>
    <x v="224"/>
    <x v="0"/>
    <x v="2"/>
    <n v="1"/>
    <n v="0"/>
    <n v="0"/>
    <n v="0"/>
    <n v="0"/>
    <n v="1"/>
    <n v="0"/>
    <n v="0"/>
    <n v="0"/>
    <n v="1"/>
  </r>
  <r>
    <x v="22"/>
    <x v="224"/>
    <x v="1"/>
    <x v="0"/>
    <n v="1"/>
    <n v="4"/>
    <n v="1"/>
    <n v="0"/>
    <n v="5"/>
    <n v="1"/>
    <n v="0"/>
    <n v="2"/>
    <n v="3"/>
    <n v="6"/>
  </r>
  <r>
    <x v="22"/>
    <x v="224"/>
    <x v="1"/>
    <x v="5"/>
    <n v="0"/>
    <n v="2"/>
    <n v="0"/>
    <n v="0"/>
    <n v="2"/>
    <n v="0"/>
    <n v="0"/>
    <n v="0"/>
    <n v="2"/>
    <n v="2"/>
  </r>
  <r>
    <x v="22"/>
    <x v="224"/>
    <x v="1"/>
    <x v="1"/>
    <n v="0"/>
    <n v="0"/>
    <n v="1"/>
    <n v="1"/>
    <n v="1"/>
    <n v="0"/>
    <n v="0"/>
    <n v="0"/>
    <n v="1"/>
    <n v="1"/>
  </r>
  <r>
    <x v="22"/>
    <x v="224"/>
    <x v="1"/>
    <x v="4"/>
    <n v="0"/>
    <n v="1"/>
    <n v="0"/>
    <n v="0"/>
    <n v="1"/>
    <n v="0"/>
    <n v="0"/>
    <n v="1"/>
    <n v="0"/>
    <n v="1"/>
  </r>
  <r>
    <x v="22"/>
    <x v="225"/>
    <x v="0"/>
    <x v="0"/>
    <n v="8"/>
    <n v="3"/>
    <n v="1"/>
    <n v="0"/>
    <n v="8"/>
    <n v="3"/>
    <n v="2"/>
    <n v="3"/>
    <n v="4"/>
    <n v="12"/>
  </r>
  <r>
    <x v="22"/>
    <x v="225"/>
    <x v="0"/>
    <x v="1"/>
    <n v="0"/>
    <n v="1"/>
    <n v="0"/>
    <n v="0"/>
    <n v="1"/>
    <n v="0"/>
    <n v="0"/>
    <n v="0"/>
    <n v="1"/>
    <n v="1"/>
  </r>
  <r>
    <x v="22"/>
    <x v="225"/>
    <x v="1"/>
    <x v="0"/>
    <n v="9"/>
    <n v="4"/>
    <n v="1"/>
    <n v="1"/>
    <n v="7"/>
    <n v="6"/>
    <n v="0"/>
    <n v="2"/>
    <n v="6"/>
    <n v="14"/>
  </r>
  <r>
    <x v="22"/>
    <x v="225"/>
    <x v="1"/>
    <x v="1"/>
    <n v="1"/>
    <n v="0"/>
    <n v="0"/>
    <n v="0"/>
    <n v="0"/>
    <n v="1"/>
    <n v="0"/>
    <n v="0"/>
    <n v="0"/>
    <n v="1"/>
  </r>
  <r>
    <x v="22"/>
    <x v="225"/>
    <x v="1"/>
    <x v="3"/>
    <n v="1"/>
    <n v="0"/>
    <n v="0"/>
    <n v="0"/>
    <n v="0"/>
    <n v="1"/>
    <n v="0"/>
    <n v="0"/>
    <n v="0"/>
    <n v="1"/>
  </r>
  <r>
    <x v="22"/>
    <x v="225"/>
    <x v="1"/>
    <x v="4"/>
    <n v="0"/>
    <n v="1"/>
    <n v="0"/>
    <n v="0"/>
    <n v="1"/>
    <n v="0"/>
    <n v="1"/>
    <n v="0"/>
    <n v="0"/>
    <n v="1"/>
  </r>
  <r>
    <x v="22"/>
    <x v="226"/>
    <x v="0"/>
    <x v="0"/>
    <n v="6"/>
    <n v="6"/>
    <n v="2"/>
    <n v="1"/>
    <n v="11"/>
    <n v="1"/>
    <n v="1"/>
    <n v="7"/>
    <n v="5"/>
    <n v="14"/>
  </r>
  <r>
    <x v="22"/>
    <x v="226"/>
    <x v="0"/>
    <x v="1"/>
    <n v="1"/>
    <n v="0"/>
    <n v="0"/>
    <n v="0"/>
    <n v="1"/>
    <n v="0"/>
    <n v="0"/>
    <n v="0"/>
    <n v="1"/>
    <n v="1"/>
  </r>
  <r>
    <x v="22"/>
    <x v="226"/>
    <x v="0"/>
    <x v="2"/>
    <n v="0"/>
    <n v="0"/>
    <n v="1"/>
    <n v="0"/>
    <n v="1"/>
    <n v="0"/>
    <n v="0"/>
    <n v="0"/>
    <n v="1"/>
    <n v="1"/>
  </r>
  <r>
    <x v="22"/>
    <x v="226"/>
    <x v="1"/>
    <x v="0"/>
    <n v="3"/>
    <n v="0"/>
    <n v="3"/>
    <n v="2"/>
    <n v="4"/>
    <n v="2"/>
    <n v="1"/>
    <n v="0"/>
    <n v="3"/>
    <n v="6"/>
  </r>
  <r>
    <x v="22"/>
    <x v="226"/>
    <x v="1"/>
    <x v="5"/>
    <n v="0"/>
    <n v="2"/>
    <n v="0"/>
    <n v="0"/>
    <n v="2"/>
    <n v="0"/>
    <n v="1"/>
    <n v="0"/>
    <n v="1"/>
    <n v="2"/>
  </r>
  <r>
    <x v="22"/>
    <x v="226"/>
    <x v="1"/>
    <x v="1"/>
    <n v="0"/>
    <n v="0"/>
    <n v="1"/>
    <n v="1"/>
    <n v="1"/>
    <n v="0"/>
    <n v="0"/>
    <n v="1"/>
    <n v="0"/>
    <n v="1"/>
  </r>
  <r>
    <x v="22"/>
    <x v="226"/>
    <x v="1"/>
    <x v="3"/>
    <n v="0"/>
    <n v="0"/>
    <n v="1"/>
    <n v="1"/>
    <n v="1"/>
    <n v="0"/>
    <n v="0"/>
    <n v="0"/>
    <n v="1"/>
    <n v="1"/>
  </r>
  <r>
    <x v="22"/>
    <x v="226"/>
    <x v="1"/>
    <x v="4"/>
    <n v="1"/>
    <n v="0"/>
    <n v="0"/>
    <n v="0"/>
    <n v="0"/>
    <n v="1"/>
    <n v="0"/>
    <n v="0"/>
    <n v="0"/>
    <n v="1"/>
  </r>
  <r>
    <x v="22"/>
    <x v="227"/>
    <x v="0"/>
    <x v="0"/>
    <n v="12"/>
    <n v="7"/>
    <n v="0"/>
    <n v="0"/>
    <n v="10"/>
    <n v="3"/>
    <n v="2"/>
    <n v="11"/>
    <n v="3"/>
    <n v="19"/>
  </r>
  <r>
    <x v="22"/>
    <x v="227"/>
    <x v="0"/>
    <x v="3"/>
    <n v="2"/>
    <n v="0"/>
    <n v="0"/>
    <n v="0"/>
    <n v="2"/>
    <n v="0"/>
    <n v="0"/>
    <n v="2"/>
    <n v="0"/>
    <n v="2"/>
  </r>
  <r>
    <x v="22"/>
    <x v="227"/>
    <x v="0"/>
    <x v="2"/>
    <n v="0"/>
    <n v="1"/>
    <n v="0"/>
    <n v="0"/>
    <n v="1"/>
    <n v="0"/>
    <n v="0"/>
    <n v="1"/>
    <n v="0"/>
    <n v="1"/>
  </r>
  <r>
    <x v="22"/>
    <x v="227"/>
    <x v="0"/>
    <x v="4"/>
    <n v="1"/>
    <n v="0"/>
    <n v="0"/>
    <n v="0"/>
    <n v="0"/>
    <n v="1"/>
    <n v="0"/>
    <n v="0"/>
    <n v="0"/>
    <n v="1"/>
  </r>
  <r>
    <x v="22"/>
    <x v="227"/>
    <x v="1"/>
    <x v="0"/>
    <n v="9"/>
    <n v="2"/>
    <n v="1"/>
    <n v="1"/>
    <n v="3"/>
    <n v="6"/>
    <n v="2"/>
    <n v="2"/>
    <n v="2"/>
    <n v="12"/>
  </r>
  <r>
    <x v="22"/>
    <x v="227"/>
    <x v="1"/>
    <x v="3"/>
    <n v="0"/>
    <n v="0"/>
    <n v="1"/>
    <n v="1"/>
    <n v="1"/>
    <n v="0"/>
    <n v="0"/>
    <n v="0"/>
    <n v="1"/>
    <n v="1"/>
  </r>
  <r>
    <x v="22"/>
    <x v="228"/>
    <x v="0"/>
    <x v="0"/>
    <n v="9"/>
    <n v="5"/>
    <n v="1"/>
    <n v="0"/>
    <n v="8"/>
    <n v="6"/>
    <n v="1"/>
    <n v="5"/>
    <n v="3"/>
    <n v="15"/>
  </r>
  <r>
    <x v="22"/>
    <x v="228"/>
    <x v="1"/>
    <x v="0"/>
    <n v="8"/>
    <n v="2"/>
    <n v="1"/>
    <n v="1"/>
    <n v="3"/>
    <n v="8"/>
    <n v="0"/>
    <n v="1"/>
    <n v="2"/>
    <n v="11"/>
  </r>
  <r>
    <x v="22"/>
    <x v="228"/>
    <x v="1"/>
    <x v="3"/>
    <n v="1"/>
    <n v="2"/>
    <n v="0"/>
    <n v="0"/>
    <n v="2"/>
    <n v="0"/>
    <n v="1"/>
    <n v="1"/>
    <n v="1"/>
    <n v="3"/>
  </r>
  <r>
    <x v="22"/>
    <x v="229"/>
    <x v="0"/>
    <x v="0"/>
    <n v="12"/>
    <n v="2"/>
    <n v="1"/>
    <n v="0"/>
    <n v="7"/>
    <n v="5"/>
    <n v="2"/>
    <n v="4"/>
    <n v="4"/>
    <n v="15"/>
  </r>
  <r>
    <x v="22"/>
    <x v="229"/>
    <x v="0"/>
    <x v="1"/>
    <n v="3"/>
    <n v="0"/>
    <n v="0"/>
    <n v="0"/>
    <n v="2"/>
    <n v="1"/>
    <n v="2"/>
    <n v="0"/>
    <n v="0"/>
    <n v="3"/>
  </r>
  <r>
    <x v="22"/>
    <x v="229"/>
    <x v="0"/>
    <x v="2"/>
    <n v="1"/>
    <n v="0"/>
    <n v="0"/>
    <n v="0"/>
    <n v="0"/>
    <n v="1"/>
    <n v="0"/>
    <n v="0"/>
    <n v="0"/>
    <n v="1"/>
  </r>
  <r>
    <x v="22"/>
    <x v="229"/>
    <x v="1"/>
    <x v="0"/>
    <n v="2"/>
    <n v="2"/>
    <n v="1"/>
    <n v="1"/>
    <n v="4"/>
    <n v="0"/>
    <n v="0"/>
    <n v="2"/>
    <n v="3"/>
    <n v="5"/>
  </r>
  <r>
    <x v="22"/>
    <x v="229"/>
    <x v="1"/>
    <x v="5"/>
    <n v="3"/>
    <n v="0"/>
    <n v="0"/>
    <n v="0"/>
    <n v="3"/>
    <n v="0"/>
    <n v="0"/>
    <n v="3"/>
    <n v="0"/>
    <n v="3"/>
  </r>
  <r>
    <x v="22"/>
    <x v="229"/>
    <x v="1"/>
    <x v="4"/>
    <n v="2"/>
    <n v="0"/>
    <n v="0"/>
    <n v="0"/>
    <n v="0"/>
    <n v="1"/>
    <n v="0"/>
    <n v="0"/>
    <n v="1"/>
    <n v="2"/>
  </r>
  <r>
    <x v="22"/>
    <x v="230"/>
    <x v="0"/>
    <x v="0"/>
    <n v="7"/>
    <n v="6"/>
    <n v="0"/>
    <n v="0"/>
    <n v="6"/>
    <n v="6"/>
    <n v="1"/>
    <n v="1"/>
    <n v="5"/>
    <n v="13"/>
  </r>
  <r>
    <x v="22"/>
    <x v="230"/>
    <x v="0"/>
    <x v="3"/>
    <n v="0"/>
    <n v="0"/>
    <n v="1"/>
    <n v="0"/>
    <n v="1"/>
    <n v="0"/>
    <n v="0"/>
    <n v="0"/>
    <n v="1"/>
    <n v="1"/>
  </r>
  <r>
    <x v="22"/>
    <x v="230"/>
    <x v="0"/>
    <x v="4"/>
    <n v="0"/>
    <n v="1"/>
    <n v="0"/>
    <n v="0"/>
    <n v="1"/>
    <n v="0"/>
    <n v="0"/>
    <n v="1"/>
    <n v="0"/>
    <n v="1"/>
  </r>
  <r>
    <x v="22"/>
    <x v="230"/>
    <x v="1"/>
    <x v="0"/>
    <n v="2"/>
    <n v="0"/>
    <n v="1"/>
    <n v="0"/>
    <n v="1"/>
    <n v="2"/>
    <n v="0"/>
    <n v="0"/>
    <n v="1"/>
    <n v="3"/>
  </r>
  <r>
    <x v="22"/>
    <x v="230"/>
    <x v="1"/>
    <x v="5"/>
    <n v="1"/>
    <n v="0"/>
    <n v="0"/>
    <n v="0"/>
    <n v="0"/>
    <n v="1"/>
    <n v="0"/>
    <n v="0"/>
    <n v="0"/>
    <n v="1"/>
  </r>
  <r>
    <x v="22"/>
    <x v="230"/>
    <x v="1"/>
    <x v="3"/>
    <n v="1"/>
    <n v="0"/>
    <n v="0"/>
    <n v="0"/>
    <n v="0"/>
    <n v="1"/>
    <n v="0"/>
    <n v="0"/>
    <n v="0"/>
    <n v="1"/>
  </r>
  <r>
    <x v="22"/>
    <x v="230"/>
    <x v="1"/>
    <x v="4"/>
    <n v="0"/>
    <n v="0"/>
    <n v="2"/>
    <n v="1"/>
    <n v="2"/>
    <n v="0"/>
    <n v="0"/>
    <n v="0"/>
    <n v="2"/>
    <n v="2"/>
  </r>
  <r>
    <x v="22"/>
    <x v="153"/>
    <x v="0"/>
    <x v="0"/>
    <n v="8"/>
    <n v="10"/>
    <n v="3"/>
    <n v="1"/>
    <n v="15"/>
    <n v="4"/>
    <n v="1"/>
    <n v="5"/>
    <n v="11"/>
    <n v="21"/>
  </r>
  <r>
    <x v="22"/>
    <x v="153"/>
    <x v="0"/>
    <x v="2"/>
    <n v="1"/>
    <n v="0"/>
    <n v="0"/>
    <n v="0"/>
    <n v="1"/>
    <n v="0"/>
    <n v="0"/>
    <n v="1"/>
    <n v="0"/>
    <n v="1"/>
  </r>
  <r>
    <x v="22"/>
    <x v="153"/>
    <x v="1"/>
    <x v="0"/>
    <n v="4"/>
    <n v="1"/>
    <n v="0"/>
    <n v="0"/>
    <n v="3"/>
    <n v="2"/>
    <n v="0"/>
    <n v="1"/>
    <n v="2"/>
    <n v="5"/>
  </r>
  <r>
    <x v="22"/>
    <x v="153"/>
    <x v="1"/>
    <x v="5"/>
    <n v="1"/>
    <n v="0"/>
    <n v="0"/>
    <n v="0"/>
    <n v="0"/>
    <n v="1"/>
    <n v="0"/>
    <n v="0"/>
    <n v="0"/>
    <n v="1"/>
  </r>
  <r>
    <x v="22"/>
    <x v="153"/>
    <x v="1"/>
    <x v="1"/>
    <n v="0"/>
    <n v="1"/>
    <n v="0"/>
    <n v="0"/>
    <n v="1"/>
    <n v="0"/>
    <n v="0"/>
    <n v="1"/>
    <n v="0"/>
    <n v="1"/>
  </r>
  <r>
    <x v="22"/>
    <x v="154"/>
    <x v="0"/>
    <x v="0"/>
    <n v="4"/>
    <n v="4"/>
    <n v="0"/>
    <n v="0"/>
    <n v="6"/>
    <n v="2"/>
    <n v="0"/>
    <n v="4"/>
    <n v="2"/>
    <n v="8"/>
  </r>
  <r>
    <x v="22"/>
    <x v="154"/>
    <x v="0"/>
    <x v="4"/>
    <n v="1"/>
    <n v="0"/>
    <n v="0"/>
    <n v="0"/>
    <n v="0"/>
    <n v="1"/>
    <n v="0"/>
    <n v="0"/>
    <n v="0"/>
    <n v="1"/>
  </r>
  <r>
    <x v="22"/>
    <x v="154"/>
    <x v="1"/>
    <x v="0"/>
    <n v="4"/>
    <n v="2"/>
    <n v="1"/>
    <n v="0"/>
    <n v="3"/>
    <n v="4"/>
    <n v="0"/>
    <n v="2"/>
    <n v="1"/>
    <n v="7"/>
  </r>
  <r>
    <x v="22"/>
    <x v="154"/>
    <x v="1"/>
    <x v="5"/>
    <n v="1"/>
    <n v="1"/>
    <n v="0"/>
    <n v="0"/>
    <n v="1"/>
    <n v="1"/>
    <n v="0"/>
    <n v="0"/>
    <n v="1"/>
    <n v="2"/>
  </r>
  <r>
    <x v="22"/>
    <x v="154"/>
    <x v="1"/>
    <x v="4"/>
    <n v="1"/>
    <n v="0"/>
    <n v="0"/>
    <n v="0"/>
    <n v="0"/>
    <n v="1"/>
    <n v="0"/>
    <n v="0"/>
    <n v="0"/>
    <n v="1"/>
  </r>
  <r>
    <x v="22"/>
    <x v="231"/>
    <x v="0"/>
    <x v="0"/>
    <n v="15"/>
    <n v="4"/>
    <n v="1"/>
    <n v="0"/>
    <n v="9"/>
    <n v="10"/>
    <n v="1"/>
    <n v="2"/>
    <n v="7"/>
    <n v="20"/>
  </r>
  <r>
    <x v="22"/>
    <x v="231"/>
    <x v="0"/>
    <x v="5"/>
    <n v="1"/>
    <n v="0"/>
    <n v="0"/>
    <n v="0"/>
    <n v="0"/>
    <n v="1"/>
    <n v="0"/>
    <n v="0"/>
    <n v="0"/>
    <n v="1"/>
  </r>
  <r>
    <x v="22"/>
    <x v="231"/>
    <x v="0"/>
    <x v="3"/>
    <n v="1"/>
    <n v="0"/>
    <n v="1"/>
    <n v="0"/>
    <n v="2"/>
    <n v="0"/>
    <n v="0"/>
    <n v="1"/>
    <n v="1"/>
    <n v="2"/>
  </r>
  <r>
    <x v="22"/>
    <x v="231"/>
    <x v="0"/>
    <x v="4"/>
    <n v="1"/>
    <n v="0"/>
    <n v="0"/>
    <n v="0"/>
    <n v="0"/>
    <n v="1"/>
    <n v="0"/>
    <n v="0"/>
    <n v="0"/>
    <n v="1"/>
  </r>
  <r>
    <x v="22"/>
    <x v="231"/>
    <x v="1"/>
    <x v="0"/>
    <n v="4"/>
    <n v="1"/>
    <n v="0"/>
    <n v="0"/>
    <n v="2"/>
    <n v="2"/>
    <n v="0"/>
    <n v="3"/>
    <n v="0"/>
    <n v="5"/>
  </r>
  <r>
    <x v="22"/>
    <x v="231"/>
    <x v="1"/>
    <x v="5"/>
    <n v="0"/>
    <n v="1"/>
    <n v="1"/>
    <n v="1"/>
    <n v="2"/>
    <n v="0"/>
    <n v="0"/>
    <n v="0"/>
    <n v="2"/>
    <n v="2"/>
  </r>
  <r>
    <x v="22"/>
    <x v="231"/>
    <x v="1"/>
    <x v="1"/>
    <n v="0"/>
    <n v="1"/>
    <n v="0"/>
    <n v="0"/>
    <n v="1"/>
    <n v="0"/>
    <n v="0"/>
    <n v="1"/>
    <n v="0"/>
    <n v="1"/>
  </r>
  <r>
    <x v="22"/>
    <x v="231"/>
    <x v="1"/>
    <x v="3"/>
    <n v="0"/>
    <n v="2"/>
    <n v="0"/>
    <n v="0"/>
    <n v="2"/>
    <n v="0"/>
    <n v="0"/>
    <n v="0"/>
    <n v="2"/>
    <n v="2"/>
  </r>
  <r>
    <x v="22"/>
    <x v="232"/>
    <x v="0"/>
    <x v="0"/>
    <n v="8"/>
    <n v="3"/>
    <n v="1"/>
    <n v="1"/>
    <n v="6"/>
    <n v="5"/>
    <n v="1"/>
    <n v="5"/>
    <n v="1"/>
    <n v="12"/>
  </r>
  <r>
    <x v="22"/>
    <x v="232"/>
    <x v="0"/>
    <x v="5"/>
    <n v="1"/>
    <n v="0"/>
    <n v="0"/>
    <n v="0"/>
    <n v="0"/>
    <n v="1"/>
    <n v="0"/>
    <n v="0"/>
    <n v="0"/>
    <n v="1"/>
  </r>
  <r>
    <x v="22"/>
    <x v="232"/>
    <x v="0"/>
    <x v="1"/>
    <n v="0"/>
    <n v="1"/>
    <n v="0"/>
    <n v="0"/>
    <n v="1"/>
    <n v="0"/>
    <n v="0"/>
    <n v="1"/>
    <n v="0"/>
    <n v="1"/>
  </r>
  <r>
    <x v="22"/>
    <x v="232"/>
    <x v="0"/>
    <x v="4"/>
    <n v="1"/>
    <n v="0"/>
    <n v="0"/>
    <n v="0"/>
    <n v="0"/>
    <n v="0"/>
    <n v="1"/>
    <n v="0"/>
    <n v="0"/>
    <n v="1"/>
  </r>
  <r>
    <x v="22"/>
    <x v="232"/>
    <x v="1"/>
    <x v="0"/>
    <n v="1"/>
    <n v="0"/>
    <n v="0"/>
    <n v="0"/>
    <n v="0"/>
    <n v="0"/>
    <n v="0"/>
    <n v="0"/>
    <n v="1"/>
    <n v="1"/>
  </r>
  <r>
    <x v="22"/>
    <x v="232"/>
    <x v="1"/>
    <x v="3"/>
    <n v="0"/>
    <n v="1"/>
    <n v="0"/>
    <n v="0"/>
    <n v="1"/>
    <n v="0"/>
    <n v="0"/>
    <n v="1"/>
    <n v="0"/>
    <n v="1"/>
  </r>
  <r>
    <x v="22"/>
    <x v="233"/>
    <x v="0"/>
    <x v="0"/>
    <n v="10"/>
    <n v="4"/>
    <n v="1"/>
    <n v="0"/>
    <n v="7"/>
    <n v="5"/>
    <n v="0"/>
    <n v="6"/>
    <n v="4"/>
    <n v="15"/>
  </r>
  <r>
    <x v="22"/>
    <x v="233"/>
    <x v="0"/>
    <x v="5"/>
    <n v="1"/>
    <n v="0"/>
    <n v="0"/>
    <n v="0"/>
    <n v="0"/>
    <n v="1"/>
    <n v="0"/>
    <n v="0"/>
    <n v="0"/>
    <n v="1"/>
  </r>
  <r>
    <x v="22"/>
    <x v="233"/>
    <x v="0"/>
    <x v="2"/>
    <n v="1"/>
    <n v="0"/>
    <n v="0"/>
    <n v="0"/>
    <n v="0"/>
    <n v="1"/>
    <n v="0"/>
    <n v="0"/>
    <n v="0"/>
    <n v="1"/>
  </r>
  <r>
    <x v="22"/>
    <x v="233"/>
    <x v="1"/>
    <x v="0"/>
    <n v="2"/>
    <n v="2"/>
    <n v="2"/>
    <n v="1"/>
    <n v="4"/>
    <n v="1"/>
    <n v="1"/>
    <n v="0"/>
    <n v="4"/>
    <n v="6"/>
  </r>
  <r>
    <x v="22"/>
    <x v="233"/>
    <x v="1"/>
    <x v="5"/>
    <n v="2"/>
    <n v="0"/>
    <n v="0"/>
    <n v="0"/>
    <n v="1"/>
    <n v="0"/>
    <n v="1"/>
    <n v="0"/>
    <n v="1"/>
    <n v="2"/>
  </r>
  <r>
    <x v="22"/>
    <x v="233"/>
    <x v="1"/>
    <x v="1"/>
    <n v="0"/>
    <n v="1"/>
    <n v="0"/>
    <n v="0"/>
    <n v="1"/>
    <n v="0"/>
    <n v="0"/>
    <n v="0"/>
    <n v="1"/>
    <n v="1"/>
  </r>
  <r>
    <x v="22"/>
    <x v="233"/>
    <x v="1"/>
    <x v="4"/>
    <n v="0"/>
    <n v="0"/>
    <n v="1"/>
    <n v="1"/>
    <n v="1"/>
    <n v="0"/>
    <n v="0"/>
    <n v="1"/>
    <n v="0"/>
    <n v="1"/>
  </r>
  <r>
    <x v="22"/>
    <x v="234"/>
    <x v="0"/>
    <x v="0"/>
    <n v="6"/>
    <n v="1"/>
    <n v="1"/>
    <n v="1"/>
    <n v="2"/>
    <n v="6"/>
    <n v="0"/>
    <n v="0"/>
    <n v="2"/>
    <n v="8"/>
  </r>
  <r>
    <x v="22"/>
    <x v="234"/>
    <x v="0"/>
    <x v="1"/>
    <n v="0"/>
    <n v="0"/>
    <n v="1"/>
    <n v="1"/>
    <n v="1"/>
    <n v="0"/>
    <n v="0"/>
    <n v="0"/>
    <n v="1"/>
    <n v="1"/>
  </r>
  <r>
    <x v="22"/>
    <x v="234"/>
    <x v="1"/>
    <x v="0"/>
    <n v="1"/>
    <n v="1"/>
    <n v="1"/>
    <n v="1"/>
    <n v="3"/>
    <n v="0"/>
    <n v="0"/>
    <n v="1"/>
    <n v="2"/>
    <n v="3"/>
  </r>
  <r>
    <x v="22"/>
    <x v="234"/>
    <x v="1"/>
    <x v="1"/>
    <n v="0"/>
    <n v="0"/>
    <n v="1"/>
    <n v="1"/>
    <n v="1"/>
    <n v="0"/>
    <n v="0"/>
    <n v="0"/>
    <n v="1"/>
    <n v="1"/>
  </r>
  <r>
    <x v="22"/>
    <x v="235"/>
    <x v="0"/>
    <x v="0"/>
    <n v="7"/>
    <n v="4"/>
    <n v="3"/>
    <n v="1"/>
    <n v="8"/>
    <n v="6"/>
    <n v="1"/>
    <n v="1"/>
    <n v="6"/>
    <n v="14"/>
  </r>
  <r>
    <x v="22"/>
    <x v="235"/>
    <x v="0"/>
    <x v="5"/>
    <n v="1"/>
    <n v="0"/>
    <n v="0"/>
    <n v="0"/>
    <n v="0"/>
    <n v="1"/>
    <n v="0"/>
    <n v="0"/>
    <n v="0"/>
    <n v="1"/>
  </r>
  <r>
    <x v="22"/>
    <x v="235"/>
    <x v="0"/>
    <x v="3"/>
    <n v="1"/>
    <n v="0"/>
    <n v="0"/>
    <n v="0"/>
    <n v="0"/>
    <n v="0"/>
    <n v="0"/>
    <n v="1"/>
    <n v="0"/>
    <n v="1"/>
  </r>
  <r>
    <x v="22"/>
    <x v="235"/>
    <x v="0"/>
    <x v="2"/>
    <n v="1"/>
    <n v="0"/>
    <n v="0"/>
    <n v="0"/>
    <n v="0"/>
    <n v="0"/>
    <n v="1"/>
    <n v="0"/>
    <n v="0"/>
    <n v="1"/>
  </r>
  <r>
    <x v="22"/>
    <x v="235"/>
    <x v="1"/>
    <x v="0"/>
    <n v="3"/>
    <n v="3"/>
    <n v="0"/>
    <n v="0"/>
    <n v="5"/>
    <n v="0"/>
    <n v="0"/>
    <n v="5"/>
    <n v="1"/>
    <n v="6"/>
  </r>
  <r>
    <x v="22"/>
    <x v="155"/>
    <x v="0"/>
    <x v="0"/>
    <n v="7"/>
    <n v="2"/>
    <n v="1"/>
    <n v="1"/>
    <n v="4"/>
    <n v="4"/>
    <n v="1"/>
    <n v="2"/>
    <n v="3"/>
    <n v="10"/>
  </r>
  <r>
    <x v="22"/>
    <x v="155"/>
    <x v="0"/>
    <x v="2"/>
    <n v="1"/>
    <n v="0"/>
    <n v="0"/>
    <n v="0"/>
    <n v="1"/>
    <n v="0"/>
    <n v="0"/>
    <n v="1"/>
    <n v="0"/>
    <n v="1"/>
  </r>
  <r>
    <x v="22"/>
    <x v="155"/>
    <x v="0"/>
    <x v="4"/>
    <n v="0"/>
    <n v="0"/>
    <n v="2"/>
    <n v="0"/>
    <n v="2"/>
    <n v="0"/>
    <n v="0"/>
    <n v="2"/>
    <n v="0"/>
    <n v="2"/>
  </r>
  <r>
    <x v="22"/>
    <x v="155"/>
    <x v="1"/>
    <x v="0"/>
    <n v="1"/>
    <n v="3"/>
    <n v="1"/>
    <n v="0"/>
    <n v="4"/>
    <n v="1"/>
    <n v="0"/>
    <n v="1"/>
    <n v="3"/>
    <n v="5"/>
  </r>
  <r>
    <x v="22"/>
    <x v="155"/>
    <x v="1"/>
    <x v="5"/>
    <n v="1"/>
    <n v="1"/>
    <n v="0"/>
    <n v="0"/>
    <n v="1"/>
    <n v="1"/>
    <n v="0"/>
    <n v="0"/>
    <n v="1"/>
    <n v="2"/>
  </r>
  <r>
    <x v="22"/>
    <x v="155"/>
    <x v="1"/>
    <x v="1"/>
    <n v="0"/>
    <n v="1"/>
    <n v="0"/>
    <n v="0"/>
    <n v="1"/>
    <n v="0"/>
    <n v="0"/>
    <n v="0"/>
    <n v="1"/>
    <n v="1"/>
  </r>
  <r>
    <x v="22"/>
    <x v="236"/>
    <x v="0"/>
    <x v="0"/>
    <n v="6"/>
    <n v="1"/>
    <n v="1"/>
    <n v="1"/>
    <n v="3"/>
    <n v="5"/>
    <n v="0"/>
    <n v="2"/>
    <n v="1"/>
    <n v="8"/>
  </r>
  <r>
    <x v="22"/>
    <x v="236"/>
    <x v="0"/>
    <x v="1"/>
    <n v="0"/>
    <n v="0"/>
    <n v="1"/>
    <n v="1"/>
    <n v="1"/>
    <n v="0"/>
    <n v="0"/>
    <n v="1"/>
    <n v="0"/>
    <n v="1"/>
  </r>
  <r>
    <x v="22"/>
    <x v="236"/>
    <x v="1"/>
    <x v="0"/>
    <n v="3"/>
    <n v="0"/>
    <n v="2"/>
    <n v="0"/>
    <n v="2"/>
    <n v="2"/>
    <n v="0"/>
    <n v="1"/>
    <n v="2"/>
    <n v="5"/>
  </r>
  <r>
    <x v="22"/>
    <x v="237"/>
    <x v="0"/>
    <x v="0"/>
    <n v="2"/>
    <n v="1"/>
    <n v="0"/>
    <n v="0"/>
    <n v="1"/>
    <n v="2"/>
    <n v="0"/>
    <n v="1"/>
    <n v="0"/>
    <n v="3"/>
  </r>
  <r>
    <x v="22"/>
    <x v="237"/>
    <x v="0"/>
    <x v="5"/>
    <n v="0"/>
    <n v="1"/>
    <n v="0"/>
    <n v="0"/>
    <n v="1"/>
    <n v="0"/>
    <n v="0"/>
    <n v="1"/>
    <n v="0"/>
    <n v="1"/>
  </r>
  <r>
    <x v="22"/>
    <x v="237"/>
    <x v="0"/>
    <x v="1"/>
    <n v="1"/>
    <n v="0"/>
    <n v="0"/>
    <n v="0"/>
    <n v="0"/>
    <n v="0"/>
    <n v="0"/>
    <n v="1"/>
    <n v="0"/>
    <n v="1"/>
  </r>
  <r>
    <x v="22"/>
    <x v="237"/>
    <x v="1"/>
    <x v="0"/>
    <n v="1"/>
    <n v="1"/>
    <n v="0"/>
    <n v="0"/>
    <n v="1"/>
    <n v="1"/>
    <n v="0"/>
    <n v="1"/>
    <n v="0"/>
    <n v="2"/>
  </r>
  <r>
    <x v="22"/>
    <x v="237"/>
    <x v="1"/>
    <x v="5"/>
    <n v="0"/>
    <n v="0"/>
    <n v="1"/>
    <n v="0"/>
    <n v="1"/>
    <n v="0"/>
    <n v="0"/>
    <n v="0"/>
    <n v="1"/>
    <n v="1"/>
  </r>
  <r>
    <x v="22"/>
    <x v="238"/>
    <x v="0"/>
    <x v="0"/>
    <n v="4"/>
    <n v="2"/>
    <n v="1"/>
    <n v="1"/>
    <n v="4"/>
    <n v="2"/>
    <n v="1"/>
    <n v="1"/>
    <n v="3"/>
    <n v="7"/>
  </r>
  <r>
    <x v="22"/>
    <x v="238"/>
    <x v="0"/>
    <x v="5"/>
    <n v="0"/>
    <n v="1"/>
    <n v="0"/>
    <n v="1"/>
    <n v="1"/>
    <n v="0"/>
    <n v="0"/>
    <n v="0"/>
    <n v="1"/>
    <n v="1"/>
  </r>
  <r>
    <x v="22"/>
    <x v="238"/>
    <x v="1"/>
    <x v="0"/>
    <n v="1"/>
    <n v="1"/>
    <n v="0"/>
    <n v="0"/>
    <n v="1"/>
    <n v="1"/>
    <n v="0"/>
    <n v="1"/>
    <n v="0"/>
    <n v="2"/>
  </r>
  <r>
    <x v="22"/>
    <x v="239"/>
    <x v="0"/>
    <x v="0"/>
    <n v="4"/>
    <n v="1"/>
    <n v="0"/>
    <n v="0"/>
    <n v="2"/>
    <n v="3"/>
    <n v="0"/>
    <n v="2"/>
    <n v="0"/>
    <n v="5"/>
  </r>
  <r>
    <x v="22"/>
    <x v="239"/>
    <x v="1"/>
    <x v="5"/>
    <n v="1"/>
    <n v="0"/>
    <n v="0"/>
    <n v="0"/>
    <n v="0"/>
    <n v="1"/>
    <n v="0"/>
    <n v="0"/>
    <n v="0"/>
    <n v="1"/>
  </r>
  <r>
    <x v="22"/>
    <x v="239"/>
    <x v="1"/>
    <x v="2"/>
    <n v="1"/>
    <n v="0"/>
    <n v="0"/>
    <n v="0"/>
    <n v="0"/>
    <n v="1"/>
    <n v="0"/>
    <n v="0"/>
    <n v="0"/>
    <n v="1"/>
  </r>
  <r>
    <x v="22"/>
    <x v="240"/>
    <x v="0"/>
    <x v="0"/>
    <n v="1"/>
    <n v="1"/>
    <n v="0"/>
    <n v="0"/>
    <n v="1"/>
    <n v="1"/>
    <n v="0"/>
    <n v="1"/>
    <n v="0"/>
    <n v="2"/>
  </r>
  <r>
    <x v="22"/>
    <x v="240"/>
    <x v="1"/>
    <x v="0"/>
    <n v="3"/>
    <n v="0"/>
    <n v="0"/>
    <n v="0"/>
    <n v="2"/>
    <n v="0"/>
    <n v="1"/>
    <n v="0"/>
    <n v="2"/>
    <n v="3"/>
  </r>
  <r>
    <x v="22"/>
    <x v="240"/>
    <x v="1"/>
    <x v="5"/>
    <n v="1"/>
    <n v="0"/>
    <n v="0"/>
    <n v="0"/>
    <n v="1"/>
    <n v="0"/>
    <n v="0"/>
    <n v="1"/>
    <n v="0"/>
    <n v="1"/>
  </r>
  <r>
    <x v="22"/>
    <x v="0"/>
    <x v="0"/>
    <x v="0"/>
    <n v="190581"/>
    <n v="184022"/>
    <n v="39714"/>
    <n v="16911"/>
    <n v="272362"/>
    <n v="107577"/>
    <n v="20439"/>
    <n v="126679"/>
    <n v="159622"/>
    <n v="414317"/>
  </r>
  <r>
    <x v="22"/>
    <x v="0"/>
    <x v="0"/>
    <x v="5"/>
    <n v="20268"/>
    <n v="18091"/>
    <n v="4878"/>
    <n v="1918"/>
    <n v="28628"/>
    <n v="11672"/>
    <n v="1892"/>
    <n v="15624"/>
    <n v="14049"/>
    <n v="43237"/>
  </r>
  <r>
    <x v="22"/>
    <x v="0"/>
    <x v="0"/>
    <x v="1"/>
    <n v="5753"/>
    <n v="5062"/>
    <n v="2074"/>
    <n v="719"/>
    <n v="8713"/>
    <n v="3294"/>
    <n v="548"/>
    <n v="4375"/>
    <n v="4672"/>
    <n v="12889"/>
  </r>
  <r>
    <x v="22"/>
    <x v="0"/>
    <x v="0"/>
    <x v="3"/>
    <n v="1691"/>
    <n v="1314"/>
    <n v="764"/>
    <n v="257"/>
    <n v="2587"/>
    <n v="943"/>
    <n v="138"/>
    <n v="1278"/>
    <n v="1410"/>
    <n v="3769"/>
  </r>
  <r>
    <x v="22"/>
    <x v="0"/>
    <x v="0"/>
    <x v="2"/>
    <n v="513"/>
    <n v="305"/>
    <n v="269"/>
    <n v="97"/>
    <n v="725"/>
    <n v="283"/>
    <n v="47"/>
    <n v="360"/>
    <n v="397"/>
    <n v="1087"/>
  </r>
  <r>
    <x v="22"/>
    <x v="0"/>
    <x v="0"/>
    <x v="4"/>
    <n v="484"/>
    <n v="389"/>
    <n v="327"/>
    <n v="137"/>
    <n v="866"/>
    <n v="258"/>
    <n v="44"/>
    <n v="349"/>
    <n v="549"/>
    <n v="1200"/>
  </r>
  <r>
    <x v="22"/>
    <x v="0"/>
    <x v="1"/>
    <x v="0"/>
    <n v="171527"/>
    <n v="150711"/>
    <n v="70755"/>
    <n v="44773"/>
    <n v="263874"/>
    <n v="101628"/>
    <n v="14745"/>
    <n v="123430"/>
    <n v="153190"/>
    <n v="392993"/>
  </r>
  <r>
    <x v="22"/>
    <x v="0"/>
    <x v="1"/>
    <x v="5"/>
    <n v="24880"/>
    <n v="18344"/>
    <n v="11109"/>
    <n v="6860"/>
    <n v="35654"/>
    <n v="15228"/>
    <n v="1943"/>
    <n v="19662"/>
    <n v="17500"/>
    <n v="54333"/>
  </r>
  <r>
    <x v="22"/>
    <x v="0"/>
    <x v="1"/>
    <x v="1"/>
    <n v="8309"/>
    <n v="5465"/>
    <n v="4183"/>
    <n v="2417"/>
    <n v="11796"/>
    <n v="5015"/>
    <n v="616"/>
    <n v="6449"/>
    <n v="5877"/>
    <n v="17957"/>
  </r>
  <r>
    <x v="22"/>
    <x v="0"/>
    <x v="1"/>
    <x v="3"/>
    <n v="2314"/>
    <n v="1602"/>
    <n v="1396"/>
    <n v="741"/>
    <n v="3586"/>
    <n v="1386"/>
    <n v="185"/>
    <n v="1891"/>
    <n v="1850"/>
    <n v="5312"/>
  </r>
  <r>
    <x v="22"/>
    <x v="0"/>
    <x v="1"/>
    <x v="2"/>
    <n v="631"/>
    <n v="400"/>
    <n v="426"/>
    <n v="225"/>
    <n v="1017"/>
    <n v="354"/>
    <n v="42"/>
    <n v="481"/>
    <n v="580"/>
    <n v="1457"/>
  </r>
  <r>
    <x v="22"/>
    <x v="0"/>
    <x v="1"/>
    <x v="4"/>
    <n v="629"/>
    <n v="358"/>
    <n v="474"/>
    <n v="234"/>
    <n v="987"/>
    <n v="390"/>
    <n v="46"/>
    <n v="492"/>
    <n v="533"/>
    <n v="1461"/>
  </r>
  <r>
    <x v="23"/>
    <x v="12"/>
    <x v="0"/>
    <x v="0"/>
    <n v="3"/>
    <n v="0"/>
    <n v="0"/>
    <n v="0"/>
    <n v="0"/>
    <n v="3"/>
    <n v="0"/>
    <n v="0"/>
    <n v="0"/>
    <n v="3"/>
  </r>
  <r>
    <x v="23"/>
    <x v="12"/>
    <x v="1"/>
    <x v="0"/>
    <n v="1"/>
    <n v="0"/>
    <n v="0"/>
    <n v="0"/>
    <n v="0"/>
    <n v="1"/>
    <n v="0"/>
    <n v="0"/>
    <n v="0"/>
    <n v="1"/>
  </r>
  <r>
    <x v="23"/>
    <x v="13"/>
    <x v="0"/>
    <x v="0"/>
    <n v="4"/>
    <n v="0"/>
    <n v="0"/>
    <n v="0"/>
    <n v="0"/>
    <n v="3"/>
    <n v="1"/>
    <n v="0"/>
    <n v="0"/>
    <n v="4"/>
  </r>
  <r>
    <x v="23"/>
    <x v="13"/>
    <x v="1"/>
    <x v="0"/>
    <n v="1"/>
    <n v="0"/>
    <n v="0"/>
    <n v="0"/>
    <n v="0"/>
    <n v="1"/>
    <n v="0"/>
    <n v="0"/>
    <n v="0"/>
    <n v="1"/>
  </r>
  <r>
    <x v="23"/>
    <x v="156"/>
    <x v="0"/>
    <x v="0"/>
    <n v="2"/>
    <n v="0"/>
    <n v="0"/>
    <n v="0"/>
    <n v="0"/>
    <n v="2"/>
    <n v="0"/>
    <n v="0"/>
    <n v="0"/>
    <n v="2"/>
  </r>
  <r>
    <x v="23"/>
    <x v="156"/>
    <x v="1"/>
    <x v="0"/>
    <n v="1"/>
    <n v="0"/>
    <n v="0"/>
    <n v="0"/>
    <n v="0"/>
    <n v="1"/>
    <n v="0"/>
    <n v="0"/>
    <n v="0"/>
    <n v="1"/>
  </r>
  <r>
    <x v="23"/>
    <x v="14"/>
    <x v="0"/>
    <x v="0"/>
    <n v="10"/>
    <n v="0"/>
    <n v="0"/>
    <n v="0"/>
    <n v="0"/>
    <n v="10"/>
    <n v="0"/>
    <n v="0"/>
    <n v="0"/>
    <n v="10"/>
  </r>
  <r>
    <x v="23"/>
    <x v="15"/>
    <x v="0"/>
    <x v="0"/>
    <n v="4"/>
    <n v="0"/>
    <n v="0"/>
    <n v="0"/>
    <n v="0"/>
    <n v="4"/>
    <n v="0"/>
    <n v="0"/>
    <n v="0"/>
    <n v="4"/>
  </r>
  <r>
    <x v="23"/>
    <x v="15"/>
    <x v="1"/>
    <x v="0"/>
    <n v="5"/>
    <n v="0"/>
    <n v="0"/>
    <n v="0"/>
    <n v="0"/>
    <n v="5"/>
    <n v="0"/>
    <n v="0"/>
    <n v="0"/>
    <n v="5"/>
  </r>
  <r>
    <x v="23"/>
    <x v="157"/>
    <x v="0"/>
    <x v="0"/>
    <n v="3"/>
    <n v="0"/>
    <n v="0"/>
    <n v="0"/>
    <n v="0"/>
    <n v="3"/>
    <n v="0"/>
    <n v="0"/>
    <n v="0"/>
    <n v="3"/>
  </r>
  <r>
    <x v="23"/>
    <x v="157"/>
    <x v="1"/>
    <x v="0"/>
    <n v="3"/>
    <n v="0"/>
    <n v="0"/>
    <n v="0"/>
    <n v="0"/>
    <n v="3"/>
    <n v="0"/>
    <n v="0"/>
    <n v="0"/>
    <n v="3"/>
  </r>
  <r>
    <x v="23"/>
    <x v="158"/>
    <x v="0"/>
    <x v="0"/>
    <n v="5"/>
    <n v="0"/>
    <n v="0"/>
    <n v="0"/>
    <n v="0"/>
    <n v="5"/>
    <n v="0"/>
    <n v="0"/>
    <n v="0"/>
    <n v="5"/>
  </r>
  <r>
    <x v="23"/>
    <x v="16"/>
    <x v="0"/>
    <x v="0"/>
    <n v="4"/>
    <n v="0"/>
    <n v="0"/>
    <n v="0"/>
    <n v="0"/>
    <n v="4"/>
    <n v="0"/>
    <n v="0"/>
    <n v="0"/>
    <n v="4"/>
  </r>
  <r>
    <x v="23"/>
    <x v="16"/>
    <x v="1"/>
    <x v="0"/>
    <n v="2"/>
    <n v="0"/>
    <n v="0"/>
    <n v="0"/>
    <n v="0"/>
    <n v="2"/>
    <n v="0"/>
    <n v="0"/>
    <n v="0"/>
    <n v="2"/>
  </r>
  <r>
    <x v="23"/>
    <x v="159"/>
    <x v="0"/>
    <x v="0"/>
    <n v="7"/>
    <n v="0"/>
    <n v="0"/>
    <n v="0"/>
    <n v="0"/>
    <n v="7"/>
    <n v="0"/>
    <n v="0"/>
    <n v="0"/>
    <n v="7"/>
  </r>
  <r>
    <x v="23"/>
    <x v="159"/>
    <x v="1"/>
    <x v="0"/>
    <n v="3"/>
    <n v="0"/>
    <n v="0"/>
    <n v="0"/>
    <n v="0"/>
    <n v="3"/>
    <n v="0"/>
    <n v="0"/>
    <n v="0"/>
    <n v="3"/>
  </r>
  <r>
    <x v="23"/>
    <x v="17"/>
    <x v="0"/>
    <x v="0"/>
    <n v="3"/>
    <n v="0"/>
    <n v="0"/>
    <n v="0"/>
    <n v="0"/>
    <n v="3"/>
    <n v="0"/>
    <n v="0"/>
    <n v="0"/>
    <n v="3"/>
  </r>
  <r>
    <x v="23"/>
    <x v="17"/>
    <x v="1"/>
    <x v="0"/>
    <n v="1"/>
    <n v="0"/>
    <n v="0"/>
    <n v="0"/>
    <n v="0"/>
    <n v="1"/>
    <n v="0"/>
    <n v="0"/>
    <n v="0"/>
    <n v="1"/>
  </r>
  <r>
    <x v="23"/>
    <x v="18"/>
    <x v="0"/>
    <x v="0"/>
    <n v="4"/>
    <n v="0"/>
    <n v="0"/>
    <n v="0"/>
    <n v="0"/>
    <n v="4"/>
    <n v="0"/>
    <n v="0"/>
    <n v="0"/>
    <n v="4"/>
  </r>
  <r>
    <x v="23"/>
    <x v="18"/>
    <x v="1"/>
    <x v="0"/>
    <n v="3"/>
    <n v="0"/>
    <n v="0"/>
    <n v="0"/>
    <n v="0"/>
    <n v="3"/>
    <n v="0"/>
    <n v="0"/>
    <n v="0"/>
    <n v="3"/>
  </r>
  <r>
    <x v="23"/>
    <x v="19"/>
    <x v="0"/>
    <x v="0"/>
    <n v="7"/>
    <n v="0"/>
    <n v="0"/>
    <n v="0"/>
    <n v="0"/>
    <n v="7"/>
    <n v="0"/>
    <n v="0"/>
    <n v="0"/>
    <n v="7"/>
  </r>
  <r>
    <x v="23"/>
    <x v="19"/>
    <x v="1"/>
    <x v="0"/>
    <n v="5"/>
    <n v="0"/>
    <n v="0"/>
    <n v="0"/>
    <n v="1"/>
    <n v="4"/>
    <n v="0"/>
    <n v="1"/>
    <n v="0"/>
    <n v="5"/>
  </r>
  <r>
    <x v="23"/>
    <x v="20"/>
    <x v="0"/>
    <x v="0"/>
    <n v="4"/>
    <n v="0"/>
    <n v="0"/>
    <n v="0"/>
    <n v="0"/>
    <n v="4"/>
    <n v="0"/>
    <n v="0"/>
    <n v="0"/>
    <n v="4"/>
  </r>
  <r>
    <x v="23"/>
    <x v="20"/>
    <x v="1"/>
    <x v="0"/>
    <n v="2"/>
    <n v="0"/>
    <n v="0"/>
    <n v="0"/>
    <n v="0"/>
    <n v="2"/>
    <n v="0"/>
    <n v="0"/>
    <n v="0"/>
    <n v="2"/>
  </r>
  <r>
    <x v="23"/>
    <x v="21"/>
    <x v="0"/>
    <x v="0"/>
    <n v="2"/>
    <n v="0"/>
    <n v="0"/>
    <n v="0"/>
    <n v="0"/>
    <n v="2"/>
    <n v="0"/>
    <n v="0"/>
    <n v="0"/>
    <n v="2"/>
  </r>
  <r>
    <x v="23"/>
    <x v="21"/>
    <x v="1"/>
    <x v="0"/>
    <n v="4"/>
    <n v="0"/>
    <n v="0"/>
    <n v="0"/>
    <n v="0"/>
    <n v="4"/>
    <n v="0"/>
    <n v="0"/>
    <n v="0"/>
    <n v="4"/>
  </r>
  <r>
    <x v="23"/>
    <x v="22"/>
    <x v="0"/>
    <x v="0"/>
    <n v="2"/>
    <n v="0"/>
    <n v="0"/>
    <n v="0"/>
    <n v="0"/>
    <n v="2"/>
    <n v="0"/>
    <n v="0"/>
    <n v="0"/>
    <n v="2"/>
  </r>
  <r>
    <x v="23"/>
    <x v="22"/>
    <x v="1"/>
    <x v="0"/>
    <n v="3"/>
    <n v="0"/>
    <n v="0"/>
    <n v="0"/>
    <n v="0"/>
    <n v="3"/>
    <n v="0"/>
    <n v="0"/>
    <n v="0"/>
    <n v="3"/>
  </r>
  <r>
    <x v="23"/>
    <x v="160"/>
    <x v="0"/>
    <x v="0"/>
    <n v="10"/>
    <n v="0"/>
    <n v="0"/>
    <n v="0"/>
    <n v="1"/>
    <n v="9"/>
    <n v="0"/>
    <n v="1"/>
    <n v="0"/>
    <n v="10"/>
  </r>
  <r>
    <x v="23"/>
    <x v="160"/>
    <x v="1"/>
    <x v="0"/>
    <n v="2"/>
    <n v="0"/>
    <n v="0"/>
    <n v="0"/>
    <n v="0"/>
    <n v="2"/>
    <n v="0"/>
    <n v="0"/>
    <n v="0"/>
    <n v="2"/>
  </r>
  <r>
    <x v="23"/>
    <x v="1"/>
    <x v="0"/>
    <x v="0"/>
    <n v="3"/>
    <n v="0"/>
    <n v="0"/>
    <n v="0"/>
    <n v="0"/>
    <n v="3"/>
    <n v="0"/>
    <n v="0"/>
    <n v="0"/>
    <n v="3"/>
  </r>
  <r>
    <x v="23"/>
    <x v="1"/>
    <x v="1"/>
    <x v="0"/>
    <n v="2"/>
    <n v="0"/>
    <n v="0"/>
    <n v="0"/>
    <n v="0"/>
    <n v="2"/>
    <n v="0"/>
    <n v="0"/>
    <n v="0"/>
    <n v="2"/>
  </r>
  <r>
    <x v="23"/>
    <x v="23"/>
    <x v="0"/>
    <x v="0"/>
    <n v="7"/>
    <n v="0"/>
    <n v="0"/>
    <n v="0"/>
    <n v="0"/>
    <n v="7"/>
    <n v="0"/>
    <n v="0"/>
    <n v="0"/>
    <n v="7"/>
  </r>
  <r>
    <x v="23"/>
    <x v="23"/>
    <x v="1"/>
    <x v="0"/>
    <n v="1"/>
    <n v="0"/>
    <n v="0"/>
    <n v="0"/>
    <n v="0"/>
    <n v="1"/>
    <n v="0"/>
    <n v="0"/>
    <n v="0"/>
    <n v="1"/>
  </r>
  <r>
    <x v="23"/>
    <x v="24"/>
    <x v="0"/>
    <x v="0"/>
    <n v="3"/>
    <n v="0"/>
    <n v="0"/>
    <n v="0"/>
    <n v="0"/>
    <n v="3"/>
    <n v="0"/>
    <n v="0"/>
    <n v="0"/>
    <n v="3"/>
  </r>
  <r>
    <x v="23"/>
    <x v="24"/>
    <x v="1"/>
    <x v="0"/>
    <n v="2"/>
    <n v="0"/>
    <n v="0"/>
    <n v="0"/>
    <n v="0"/>
    <n v="2"/>
    <n v="0"/>
    <n v="0"/>
    <n v="0"/>
    <n v="2"/>
  </r>
  <r>
    <x v="23"/>
    <x v="25"/>
    <x v="0"/>
    <x v="0"/>
    <n v="5"/>
    <n v="0"/>
    <n v="0"/>
    <n v="0"/>
    <n v="0"/>
    <n v="5"/>
    <n v="0"/>
    <n v="0"/>
    <n v="0"/>
    <n v="5"/>
  </r>
  <r>
    <x v="23"/>
    <x v="25"/>
    <x v="1"/>
    <x v="0"/>
    <n v="1"/>
    <n v="0"/>
    <n v="0"/>
    <n v="0"/>
    <n v="0"/>
    <n v="1"/>
    <n v="0"/>
    <n v="0"/>
    <n v="0"/>
    <n v="1"/>
  </r>
  <r>
    <x v="23"/>
    <x v="26"/>
    <x v="0"/>
    <x v="0"/>
    <n v="6"/>
    <n v="0"/>
    <n v="0"/>
    <n v="0"/>
    <n v="0"/>
    <n v="5"/>
    <n v="1"/>
    <n v="0"/>
    <n v="0"/>
    <n v="6"/>
  </r>
  <r>
    <x v="23"/>
    <x v="26"/>
    <x v="1"/>
    <x v="0"/>
    <n v="3"/>
    <n v="0"/>
    <n v="0"/>
    <n v="0"/>
    <n v="0"/>
    <n v="3"/>
    <n v="0"/>
    <n v="0"/>
    <n v="0"/>
    <n v="3"/>
  </r>
  <r>
    <x v="23"/>
    <x v="27"/>
    <x v="0"/>
    <x v="0"/>
    <n v="5"/>
    <n v="0"/>
    <n v="0"/>
    <n v="0"/>
    <n v="0"/>
    <n v="5"/>
    <n v="0"/>
    <n v="0"/>
    <n v="0"/>
    <n v="5"/>
  </r>
  <r>
    <x v="23"/>
    <x v="27"/>
    <x v="1"/>
    <x v="0"/>
    <n v="4"/>
    <n v="0"/>
    <n v="0"/>
    <n v="0"/>
    <n v="0"/>
    <n v="4"/>
    <n v="0"/>
    <n v="0"/>
    <n v="0"/>
    <n v="4"/>
  </r>
  <r>
    <x v="23"/>
    <x v="28"/>
    <x v="0"/>
    <x v="0"/>
    <n v="7"/>
    <n v="0"/>
    <n v="0"/>
    <n v="0"/>
    <n v="1"/>
    <n v="6"/>
    <n v="0"/>
    <n v="0"/>
    <n v="1"/>
    <n v="7"/>
  </r>
  <r>
    <x v="23"/>
    <x v="28"/>
    <x v="1"/>
    <x v="0"/>
    <n v="2"/>
    <n v="0"/>
    <n v="0"/>
    <n v="0"/>
    <n v="0"/>
    <n v="2"/>
    <n v="0"/>
    <n v="0"/>
    <n v="0"/>
    <n v="2"/>
  </r>
  <r>
    <x v="23"/>
    <x v="29"/>
    <x v="0"/>
    <x v="0"/>
    <n v="7"/>
    <n v="0"/>
    <n v="0"/>
    <n v="0"/>
    <n v="1"/>
    <n v="6"/>
    <n v="0"/>
    <n v="1"/>
    <n v="0"/>
    <n v="7"/>
  </r>
  <r>
    <x v="23"/>
    <x v="29"/>
    <x v="1"/>
    <x v="0"/>
    <n v="3"/>
    <n v="0"/>
    <n v="0"/>
    <n v="0"/>
    <n v="0"/>
    <n v="3"/>
    <n v="0"/>
    <n v="0"/>
    <n v="0"/>
    <n v="3"/>
  </r>
  <r>
    <x v="23"/>
    <x v="161"/>
    <x v="0"/>
    <x v="0"/>
    <n v="12"/>
    <n v="0"/>
    <n v="0"/>
    <n v="0"/>
    <n v="0"/>
    <n v="12"/>
    <n v="0"/>
    <n v="0"/>
    <n v="0"/>
    <n v="12"/>
  </r>
  <r>
    <x v="23"/>
    <x v="161"/>
    <x v="1"/>
    <x v="0"/>
    <n v="4"/>
    <n v="0"/>
    <n v="0"/>
    <n v="0"/>
    <n v="0"/>
    <n v="4"/>
    <n v="0"/>
    <n v="0"/>
    <n v="0"/>
    <n v="4"/>
  </r>
  <r>
    <x v="23"/>
    <x v="162"/>
    <x v="0"/>
    <x v="0"/>
    <n v="9"/>
    <n v="0"/>
    <n v="0"/>
    <n v="0"/>
    <n v="0"/>
    <n v="8"/>
    <n v="0"/>
    <n v="1"/>
    <n v="0"/>
    <n v="9"/>
  </r>
  <r>
    <x v="23"/>
    <x v="162"/>
    <x v="1"/>
    <x v="0"/>
    <n v="2"/>
    <n v="0"/>
    <n v="0"/>
    <n v="0"/>
    <n v="0"/>
    <n v="2"/>
    <n v="0"/>
    <n v="0"/>
    <n v="0"/>
    <n v="2"/>
  </r>
  <r>
    <x v="23"/>
    <x v="163"/>
    <x v="0"/>
    <x v="0"/>
    <n v="8"/>
    <n v="0"/>
    <n v="0"/>
    <n v="0"/>
    <n v="0"/>
    <n v="8"/>
    <n v="0"/>
    <n v="0"/>
    <n v="0"/>
    <n v="8"/>
  </r>
  <r>
    <x v="23"/>
    <x v="163"/>
    <x v="1"/>
    <x v="0"/>
    <n v="1"/>
    <n v="0"/>
    <n v="0"/>
    <n v="0"/>
    <n v="0"/>
    <n v="1"/>
    <n v="0"/>
    <n v="0"/>
    <n v="0"/>
    <n v="1"/>
  </r>
  <r>
    <x v="23"/>
    <x v="30"/>
    <x v="0"/>
    <x v="0"/>
    <n v="1"/>
    <n v="0"/>
    <n v="0"/>
    <n v="0"/>
    <n v="0"/>
    <n v="1"/>
    <n v="0"/>
    <n v="0"/>
    <n v="0"/>
    <n v="1"/>
  </r>
  <r>
    <x v="23"/>
    <x v="30"/>
    <x v="1"/>
    <x v="0"/>
    <n v="1"/>
    <n v="0"/>
    <n v="0"/>
    <n v="0"/>
    <n v="0"/>
    <n v="1"/>
    <n v="0"/>
    <n v="0"/>
    <n v="0"/>
    <n v="1"/>
  </r>
  <r>
    <x v="23"/>
    <x v="31"/>
    <x v="0"/>
    <x v="0"/>
    <n v="11"/>
    <n v="0"/>
    <n v="0"/>
    <n v="0"/>
    <n v="0"/>
    <n v="11"/>
    <n v="0"/>
    <n v="0"/>
    <n v="0"/>
    <n v="11"/>
  </r>
  <r>
    <x v="23"/>
    <x v="31"/>
    <x v="1"/>
    <x v="0"/>
    <n v="3"/>
    <n v="0"/>
    <n v="0"/>
    <n v="0"/>
    <n v="0"/>
    <n v="3"/>
    <n v="0"/>
    <n v="0"/>
    <n v="0"/>
    <n v="3"/>
  </r>
  <r>
    <x v="23"/>
    <x v="164"/>
    <x v="0"/>
    <x v="0"/>
    <n v="7"/>
    <n v="0"/>
    <n v="0"/>
    <n v="0"/>
    <n v="0"/>
    <n v="7"/>
    <n v="0"/>
    <n v="0"/>
    <n v="0"/>
    <n v="7"/>
  </r>
  <r>
    <x v="23"/>
    <x v="164"/>
    <x v="1"/>
    <x v="0"/>
    <n v="3"/>
    <n v="0"/>
    <n v="0"/>
    <n v="0"/>
    <n v="0"/>
    <n v="3"/>
    <n v="0"/>
    <n v="0"/>
    <n v="0"/>
    <n v="3"/>
  </r>
  <r>
    <x v="23"/>
    <x v="32"/>
    <x v="0"/>
    <x v="0"/>
    <n v="5"/>
    <n v="0"/>
    <n v="0"/>
    <n v="0"/>
    <n v="0"/>
    <n v="5"/>
    <n v="0"/>
    <n v="0"/>
    <n v="0"/>
    <n v="5"/>
  </r>
  <r>
    <x v="23"/>
    <x v="32"/>
    <x v="0"/>
    <x v="1"/>
    <n v="1"/>
    <n v="0"/>
    <n v="0"/>
    <n v="0"/>
    <n v="0"/>
    <n v="1"/>
    <n v="0"/>
    <n v="0"/>
    <n v="0"/>
    <n v="1"/>
  </r>
  <r>
    <x v="23"/>
    <x v="32"/>
    <x v="0"/>
    <x v="3"/>
    <n v="1"/>
    <n v="0"/>
    <n v="0"/>
    <n v="0"/>
    <n v="0"/>
    <n v="1"/>
    <n v="0"/>
    <n v="0"/>
    <n v="0"/>
    <n v="1"/>
  </r>
  <r>
    <x v="23"/>
    <x v="32"/>
    <x v="1"/>
    <x v="0"/>
    <n v="1"/>
    <n v="0"/>
    <n v="0"/>
    <n v="0"/>
    <n v="0"/>
    <n v="1"/>
    <n v="0"/>
    <n v="0"/>
    <n v="0"/>
    <n v="1"/>
  </r>
  <r>
    <x v="23"/>
    <x v="33"/>
    <x v="0"/>
    <x v="0"/>
    <n v="7"/>
    <n v="0"/>
    <n v="0"/>
    <n v="0"/>
    <n v="0"/>
    <n v="7"/>
    <n v="0"/>
    <n v="0"/>
    <n v="0"/>
    <n v="7"/>
  </r>
  <r>
    <x v="23"/>
    <x v="33"/>
    <x v="0"/>
    <x v="1"/>
    <n v="1"/>
    <n v="0"/>
    <n v="0"/>
    <n v="0"/>
    <n v="0"/>
    <n v="1"/>
    <n v="0"/>
    <n v="0"/>
    <n v="0"/>
    <n v="1"/>
  </r>
  <r>
    <x v="23"/>
    <x v="33"/>
    <x v="1"/>
    <x v="0"/>
    <n v="2"/>
    <n v="0"/>
    <n v="0"/>
    <n v="0"/>
    <n v="0"/>
    <n v="2"/>
    <n v="0"/>
    <n v="0"/>
    <n v="0"/>
    <n v="2"/>
  </r>
  <r>
    <x v="23"/>
    <x v="34"/>
    <x v="0"/>
    <x v="0"/>
    <n v="3"/>
    <n v="0"/>
    <n v="0"/>
    <n v="0"/>
    <n v="0"/>
    <n v="3"/>
    <n v="0"/>
    <n v="0"/>
    <n v="0"/>
    <n v="3"/>
  </r>
  <r>
    <x v="23"/>
    <x v="34"/>
    <x v="1"/>
    <x v="0"/>
    <n v="5"/>
    <n v="0"/>
    <n v="0"/>
    <n v="0"/>
    <n v="0"/>
    <n v="5"/>
    <n v="0"/>
    <n v="0"/>
    <n v="0"/>
    <n v="5"/>
  </r>
  <r>
    <x v="23"/>
    <x v="35"/>
    <x v="0"/>
    <x v="0"/>
    <n v="5"/>
    <n v="0"/>
    <n v="0"/>
    <n v="0"/>
    <n v="0"/>
    <n v="5"/>
    <n v="0"/>
    <n v="0"/>
    <n v="0"/>
    <n v="5"/>
  </r>
  <r>
    <x v="23"/>
    <x v="35"/>
    <x v="1"/>
    <x v="0"/>
    <n v="8"/>
    <n v="0"/>
    <n v="0"/>
    <n v="0"/>
    <n v="0"/>
    <n v="8"/>
    <n v="0"/>
    <n v="0"/>
    <n v="0"/>
    <n v="8"/>
  </r>
  <r>
    <x v="23"/>
    <x v="2"/>
    <x v="0"/>
    <x v="0"/>
    <n v="8"/>
    <n v="0"/>
    <n v="0"/>
    <n v="0"/>
    <n v="0"/>
    <n v="8"/>
    <n v="0"/>
    <n v="0"/>
    <n v="0"/>
    <n v="8"/>
  </r>
  <r>
    <x v="23"/>
    <x v="2"/>
    <x v="0"/>
    <x v="2"/>
    <n v="1"/>
    <n v="0"/>
    <n v="0"/>
    <n v="0"/>
    <n v="0"/>
    <n v="1"/>
    <n v="0"/>
    <n v="0"/>
    <n v="0"/>
    <n v="1"/>
  </r>
  <r>
    <x v="23"/>
    <x v="2"/>
    <x v="1"/>
    <x v="0"/>
    <n v="4"/>
    <n v="0"/>
    <n v="0"/>
    <n v="0"/>
    <n v="0"/>
    <n v="4"/>
    <n v="0"/>
    <n v="0"/>
    <n v="0"/>
    <n v="4"/>
  </r>
  <r>
    <x v="23"/>
    <x v="3"/>
    <x v="0"/>
    <x v="0"/>
    <n v="9"/>
    <n v="0"/>
    <n v="0"/>
    <n v="0"/>
    <n v="0"/>
    <n v="9"/>
    <n v="0"/>
    <n v="0"/>
    <n v="0"/>
    <n v="9"/>
  </r>
  <r>
    <x v="23"/>
    <x v="3"/>
    <x v="0"/>
    <x v="5"/>
    <n v="1"/>
    <n v="0"/>
    <n v="0"/>
    <n v="0"/>
    <n v="0"/>
    <n v="1"/>
    <n v="0"/>
    <n v="0"/>
    <n v="0"/>
    <n v="1"/>
  </r>
  <r>
    <x v="23"/>
    <x v="3"/>
    <x v="0"/>
    <x v="1"/>
    <n v="1"/>
    <n v="0"/>
    <n v="0"/>
    <n v="0"/>
    <n v="0"/>
    <n v="1"/>
    <n v="0"/>
    <n v="0"/>
    <n v="0"/>
    <n v="1"/>
  </r>
  <r>
    <x v="23"/>
    <x v="3"/>
    <x v="0"/>
    <x v="4"/>
    <n v="2"/>
    <n v="0"/>
    <n v="0"/>
    <n v="0"/>
    <n v="0"/>
    <n v="2"/>
    <n v="0"/>
    <n v="0"/>
    <n v="0"/>
    <n v="2"/>
  </r>
  <r>
    <x v="23"/>
    <x v="3"/>
    <x v="1"/>
    <x v="0"/>
    <n v="5"/>
    <n v="0"/>
    <n v="0"/>
    <n v="0"/>
    <n v="0"/>
    <n v="5"/>
    <n v="0"/>
    <n v="0"/>
    <n v="0"/>
    <n v="5"/>
  </r>
  <r>
    <x v="23"/>
    <x v="3"/>
    <x v="1"/>
    <x v="3"/>
    <n v="1"/>
    <n v="0"/>
    <n v="0"/>
    <n v="0"/>
    <n v="0"/>
    <n v="1"/>
    <n v="0"/>
    <n v="0"/>
    <n v="0"/>
    <n v="1"/>
  </r>
  <r>
    <x v="23"/>
    <x v="3"/>
    <x v="1"/>
    <x v="2"/>
    <n v="1"/>
    <n v="0"/>
    <n v="0"/>
    <n v="0"/>
    <n v="0"/>
    <n v="1"/>
    <n v="0"/>
    <n v="0"/>
    <n v="0"/>
    <n v="1"/>
  </r>
  <r>
    <x v="23"/>
    <x v="36"/>
    <x v="0"/>
    <x v="0"/>
    <n v="9"/>
    <n v="0"/>
    <n v="0"/>
    <n v="0"/>
    <n v="0"/>
    <n v="9"/>
    <n v="0"/>
    <n v="0"/>
    <n v="0"/>
    <n v="9"/>
  </r>
  <r>
    <x v="23"/>
    <x v="36"/>
    <x v="1"/>
    <x v="0"/>
    <n v="7"/>
    <n v="0"/>
    <n v="0"/>
    <n v="0"/>
    <n v="0"/>
    <n v="7"/>
    <n v="0"/>
    <n v="0"/>
    <n v="0"/>
    <n v="7"/>
  </r>
  <r>
    <x v="23"/>
    <x v="36"/>
    <x v="1"/>
    <x v="3"/>
    <n v="1"/>
    <n v="0"/>
    <n v="0"/>
    <n v="0"/>
    <n v="0"/>
    <n v="1"/>
    <n v="0"/>
    <n v="0"/>
    <n v="0"/>
    <n v="1"/>
  </r>
  <r>
    <x v="23"/>
    <x v="37"/>
    <x v="0"/>
    <x v="0"/>
    <n v="5"/>
    <n v="0"/>
    <n v="0"/>
    <n v="0"/>
    <n v="0"/>
    <n v="5"/>
    <n v="0"/>
    <n v="0"/>
    <n v="0"/>
    <n v="5"/>
  </r>
  <r>
    <x v="23"/>
    <x v="37"/>
    <x v="0"/>
    <x v="2"/>
    <n v="1"/>
    <n v="0"/>
    <n v="0"/>
    <n v="0"/>
    <n v="0"/>
    <n v="1"/>
    <n v="0"/>
    <n v="0"/>
    <n v="0"/>
    <n v="1"/>
  </r>
  <r>
    <x v="23"/>
    <x v="37"/>
    <x v="1"/>
    <x v="0"/>
    <n v="5"/>
    <n v="0"/>
    <n v="0"/>
    <n v="0"/>
    <n v="1"/>
    <n v="4"/>
    <n v="0"/>
    <n v="1"/>
    <n v="0"/>
    <n v="5"/>
  </r>
  <r>
    <x v="23"/>
    <x v="38"/>
    <x v="0"/>
    <x v="0"/>
    <n v="3"/>
    <n v="0"/>
    <n v="0"/>
    <n v="0"/>
    <n v="0"/>
    <n v="3"/>
    <n v="0"/>
    <n v="0"/>
    <n v="0"/>
    <n v="3"/>
  </r>
  <r>
    <x v="23"/>
    <x v="38"/>
    <x v="1"/>
    <x v="0"/>
    <n v="2"/>
    <n v="0"/>
    <n v="0"/>
    <n v="0"/>
    <n v="0"/>
    <n v="2"/>
    <n v="0"/>
    <n v="0"/>
    <n v="0"/>
    <n v="2"/>
  </r>
  <r>
    <x v="23"/>
    <x v="38"/>
    <x v="1"/>
    <x v="5"/>
    <n v="1"/>
    <n v="0"/>
    <n v="0"/>
    <n v="0"/>
    <n v="0"/>
    <n v="1"/>
    <n v="0"/>
    <n v="0"/>
    <n v="0"/>
    <n v="1"/>
  </r>
  <r>
    <x v="23"/>
    <x v="38"/>
    <x v="1"/>
    <x v="4"/>
    <n v="1"/>
    <n v="0"/>
    <n v="0"/>
    <n v="0"/>
    <n v="0"/>
    <n v="1"/>
    <n v="0"/>
    <n v="0"/>
    <n v="0"/>
    <n v="1"/>
  </r>
  <r>
    <x v="23"/>
    <x v="39"/>
    <x v="0"/>
    <x v="0"/>
    <n v="6"/>
    <n v="0"/>
    <n v="0"/>
    <n v="0"/>
    <n v="0"/>
    <n v="6"/>
    <n v="0"/>
    <n v="0"/>
    <n v="0"/>
    <n v="6"/>
  </r>
  <r>
    <x v="23"/>
    <x v="39"/>
    <x v="0"/>
    <x v="4"/>
    <n v="1"/>
    <n v="0"/>
    <n v="0"/>
    <n v="0"/>
    <n v="0"/>
    <n v="1"/>
    <n v="0"/>
    <n v="0"/>
    <n v="0"/>
    <n v="1"/>
  </r>
  <r>
    <x v="23"/>
    <x v="39"/>
    <x v="1"/>
    <x v="0"/>
    <n v="4"/>
    <n v="0"/>
    <n v="0"/>
    <n v="0"/>
    <n v="0"/>
    <n v="4"/>
    <n v="0"/>
    <n v="0"/>
    <n v="0"/>
    <n v="4"/>
  </r>
  <r>
    <x v="23"/>
    <x v="40"/>
    <x v="0"/>
    <x v="0"/>
    <n v="5"/>
    <n v="0"/>
    <n v="0"/>
    <n v="0"/>
    <n v="0"/>
    <n v="5"/>
    <n v="0"/>
    <n v="0"/>
    <n v="0"/>
    <n v="5"/>
  </r>
  <r>
    <x v="23"/>
    <x v="40"/>
    <x v="1"/>
    <x v="0"/>
    <n v="4"/>
    <n v="0"/>
    <n v="0"/>
    <n v="0"/>
    <n v="0"/>
    <n v="4"/>
    <n v="0"/>
    <n v="0"/>
    <n v="0"/>
    <n v="4"/>
  </r>
  <r>
    <x v="23"/>
    <x v="40"/>
    <x v="1"/>
    <x v="2"/>
    <n v="1"/>
    <n v="0"/>
    <n v="0"/>
    <n v="0"/>
    <n v="0"/>
    <n v="1"/>
    <n v="0"/>
    <n v="0"/>
    <n v="0"/>
    <n v="1"/>
  </r>
  <r>
    <x v="23"/>
    <x v="40"/>
    <x v="1"/>
    <x v="4"/>
    <n v="1"/>
    <n v="0"/>
    <n v="0"/>
    <n v="0"/>
    <n v="0"/>
    <n v="1"/>
    <n v="0"/>
    <n v="0"/>
    <n v="0"/>
    <n v="1"/>
  </r>
  <r>
    <x v="23"/>
    <x v="41"/>
    <x v="0"/>
    <x v="0"/>
    <n v="8"/>
    <n v="0"/>
    <n v="0"/>
    <n v="0"/>
    <n v="0"/>
    <n v="8"/>
    <n v="0"/>
    <n v="0"/>
    <n v="0"/>
    <n v="8"/>
  </r>
  <r>
    <x v="23"/>
    <x v="41"/>
    <x v="1"/>
    <x v="0"/>
    <n v="2"/>
    <n v="0"/>
    <n v="0"/>
    <n v="0"/>
    <n v="0"/>
    <n v="2"/>
    <n v="0"/>
    <n v="0"/>
    <n v="0"/>
    <n v="2"/>
  </r>
  <r>
    <x v="23"/>
    <x v="42"/>
    <x v="0"/>
    <x v="0"/>
    <n v="4"/>
    <n v="0"/>
    <n v="0"/>
    <n v="0"/>
    <n v="0"/>
    <n v="4"/>
    <n v="0"/>
    <n v="0"/>
    <n v="0"/>
    <n v="4"/>
  </r>
  <r>
    <x v="23"/>
    <x v="42"/>
    <x v="1"/>
    <x v="0"/>
    <n v="3"/>
    <n v="0"/>
    <n v="0"/>
    <n v="0"/>
    <n v="0"/>
    <n v="3"/>
    <n v="0"/>
    <n v="0"/>
    <n v="0"/>
    <n v="3"/>
  </r>
  <r>
    <x v="23"/>
    <x v="42"/>
    <x v="1"/>
    <x v="4"/>
    <n v="1"/>
    <n v="0"/>
    <n v="0"/>
    <n v="0"/>
    <n v="0"/>
    <n v="1"/>
    <n v="0"/>
    <n v="0"/>
    <n v="0"/>
    <n v="1"/>
  </r>
  <r>
    <x v="23"/>
    <x v="43"/>
    <x v="0"/>
    <x v="0"/>
    <n v="8"/>
    <n v="1"/>
    <n v="0"/>
    <n v="0"/>
    <n v="1"/>
    <n v="8"/>
    <n v="0"/>
    <n v="1"/>
    <n v="0"/>
    <n v="9"/>
  </r>
  <r>
    <x v="23"/>
    <x v="43"/>
    <x v="0"/>
    <x v="5"/>
    <n v="2"/>
    <n v="0"/>
    <n v="0"/>
    <n v="0"/>
    <n v="0"/>
    <n v="2"/>
    <n v="0"/>
    <n v="0"/>
    <n v="0"/>
    <n v="2"/>
  </r>
  <r>
    <x v="23"/>
    <x v="43"/>
    <x v="0"/>
    <x v="4"/>
    <n v="1"/>
    <n v="0"/>
    <n v="0"/>
    <n v="0"/>
    <n v="0"/>
    <n v="1"/>
    <n v="0"/>
    <n v="0"/>
    <n v="0"/>
    <n v="1"/>
  </r>
  <r>
    <x v="23"/>
    <x v="43"/>
    <x v="1"/>
    <x v="0"/>
    <n v="4"/>
    <n v="0"/>
    <n v="0"/>
    <n v="0"/>
    <n v="0"/>
    <n v="4"/>
    <n v="0"/>
    <n v="0"/>
    <n v="0"/>
    <n v="4"/>
  </r>
  <r>
    <x v="23"/>
    <x v="43"/>
    <x v="1"/>
    <x v="1"/>
    <n v="1"/>
    <n v="0"/>
    <n v="0"/>
    <n v="0"/>
    <n v="0"/>
    <n v="1"/>
    <n v="0"/>
    <n v="0"/>
    <n v="0"/>
    <n v="1"/>
  </r>
  <r>
    <x v="23"/>
    <x v="44"/>
    <x v="0"/>
    <x v="0"/>
    <n v="12"/>
    <n v="0"/>
    <n v="0"/>
    <n v="0"/>
    <n v="0"/>
    <n v="12"/>
    <n v="0"/>
    <n v="0"/>
    <n v="0"/>
    <n v="12"/>
  </r>
  <r>
    <x v="23"/>
    <x v="44"/>
    <x v="0"/>
    <x v="5"/>
    <n v="1"/>
    <n v="0"/>
    <n v="0"/>
    <n v="0"/>
    <n v="0"/>
    <n v="1"/>
    <n v="0"/>
    <n v="0"/>
    <n v="0"/>
    <n v="1"/>
  </r>
  <r>
    <x v="23"/>
    <x v="44"/>
    <x v="0"/>
    <x v="1"/>
    <n v="1"/>
    <n v="0"/>
    <n v="0"/>
    <n v="0"/>
    <n v="0"/>
    <n v="1"/>
    <n v="0"/>
    <n v="0"/>
    <n v="0"/>
    <n v="1"/>
  </r>
  <r>
    <x v="23"/>
    <x v="44"/>
    <x v="0"/>
    <x v="3"/>
    <n v="1"/>
    <n v="0"/>
    <n v="0"/>
    <n v="0"/>
    <n v="0"/>
    <n v="1"/>
    <n v="0"/>
    <n v="0"/>
    <n v="0"/>
    <n v="1"/>
  </r>
  <r>
    <x v="23"/>
    <x v="44"/>
    <x v="1"/>
    <x v="0"/>
    <n v="9"/>
    <n v="0"/>
    <n v="0"/>
    <n v="0"/>
    <n v="0"/>
    <n v="9"/>
    <n v="0"/>
    <n v="0"/>
    <n v="0"/>
    <n v="9"/>
  </r>
  <r>
    <x v="23"/>
    <x v="44"/>
    <x v="1"/>
    <x v="5"/>
    <n v="1"/>
    <n v="0"/>
    <n v="0"/>
    <n v="0"/>
    <n v="0"/>
    <n v="1"/>
    <n v="0"/>
    <n v="0"/>
    <n v="0"/>
    <n v="1"/>
  </r>
  <r>
    <x v="23"/>
    <x v="44"/>
    <x v="1"/>
    <x v="1"/>
    <n v="1"/>
    <n v="0"/>
    <n v="0"/>
    <n v="0"/>
    <n v="0"/>
    <n v="1"/>
    <n v="0"/>
    <n v="0"/>
    <n v="0"/>
    <n v="1"/>
  </r>
  <r>
    <x v="23"/>
    <x v="45"/>
    <x v="0"/>
    <x v="0"/>
    <n v="12"/>
    <n v="0"/>
    <n v="0"/>
    <n v="0"/>
    <n v="0"/>
    <n v="12"/>
    <n v="0"/>
    <n v="0"/>
    <n v="0"/>
    <n v="12"/>
  </r>
  <r>
    <x v="23"/>
    <x v="45"/>
    <x v="0"/>
    <x v="4"/>
    <n v="1"/>
    <n v="0"/>
    <n v="0"/>
    <n v="0"/>
    <n v="0"/>
    <n v="1"/>
    <n v="0"/>
    <n v="0"/>
    <n v="0"/>
    <n v="1"/>
  </r>
  <r>
    <x v="23"/>
    <x v="45"/>
    <x v="1"/>
    <x v="0"/>
    <n v="2"/>
    <n v="0"/>
    <n v="0"/>
    <n v="0"/>
    <n v="0"/>
    <n v="2"/>
    <n v="0"/>
    <n v="0"/>
    <n v="0"/>
    <n v="2"/>
  </r>
  <r>
    <x v="23"/>
    <x v="45"/>
    <x v="1"/>
    <x v="1"/>
    <n v="1"/>
    <n v="0"/>
    <n v="0"/>
    <n v="0"/>
    <n v="0"/>
    <n v="1"/>
    <n v="0"/>
    <n v="0"/>
    <n v="0"/>
    <n v="1"/>
  </r>
  <r>
    <x v="23"/>
    <x v="46"/>
    <x v="0"/>
    <x v="0"/>
    <n v="9"/>
    <n v="0"/>
    <n v="0"/>
    <n v="0"/>
    <n v="0"/>
    <n v="9"/>
    <n v="0"/>
    <n v="0"/>
    <n v="0"/>
    <n v="9"/>
  </r>
  <r>
    <x v="23"/>
    <x v="46"/>
    <x v="0"/>
    <x v="4"/>
    <n v="1"/>
    <n v="0"/>
    <n v="0"/>
    <n v="0"/>
    <n v="0"/>
    <n v="1"/>
    <n v="0"/>
    <n v="0"/>
    <n v="0"/>
    <n v="1"/>
  </r>
  <r>
    <x v="23"/>
    <x v="46"/>
    <x v="1"/>
    <x v="0"/>
    <n v="5"/>
    <n v="0"/>
    <n v="0"/>
    <n v="0"/>
    <n v="0"/>
    <n v="5"/>
    <n v="0"/>
    <n v="0"/>
    <n v="0"/>
    <n v="5"/>
  </r>
  <r>
    <x v="23"/>
    <x v="47"/>
    <x v="0"/>
    <x v="0"/>
    <n v="7"/>
    <n v="0"/>
    <n v="0"/>
    <n v="0"/>
    <n v="0"/>
    <n v="7"/>
    <n v="0"/>
    <n v="0"/>
    <n v="0"/>
    <n v="7"/>
  </r>
  <r>
    <x v="23"/>
    <x v="47"/>
    <x v="1"/>
    <x v="0"/>
    <n v="2"/>
    <n v="0"/>
    <n v="0"/>
    <n v="0"/>
    <n v="0"/>
    <n v="2"/>
    <n v="0"/>
    <n v="0"/>
    <n v="0"/>
    <n v="2"/>
  </r>
  <r>
    <x v="23"/>
    <x v="47"/>
    <x v="1"/>
    <x v="4"/>
    <n v="1"/>
    <n v="0"/>
    <n v="0"/>
    <n v="0"/>
    <n v="0"/>
    <n v="1"/>
    <n v="0"/>
    <n v="0"/>
    <n v="0"/>
    <n v="1"/>
  </r>
  <r>
    <x v="23"/>
    <x v="48"/>
    <x v="0"/>
    <x v="0"/>
    <n v="3"/>
    <n v="0"/>
    <n v="0"/>
    <n v="0"/>
    <n v="0"/>
    <n v="3"/>
    <n v="0"/>
    <n v="0"/>
    <n v="0"/>
    <n v="3"/>
  </r>
  <r>
    <x v="23"/>
    <x v="48"/>
    <x v="1"/>
    <x v="0"/>
    <n v="3"/>
    <n v="0"/>
    <n v="0"/>
    <n v="0"/>
    <n v="0"/>
    <n v="3"/>
    <n v="0"/>
    <n v="0"/>
    <n v="0"/>
    <n v="3"/>
  </r>
  <r>
    <x v="23"/>
    <x v="48"/>
    <x v="1"/>
    <x v="3"/>
    <n v="1"/>
    <n v="0"/>
    <n v="0"/>
    <n v="0"/>
    <n v="0"/>
    <n v="1"/>
    <n v="0"/>
    <n v="0"/>
    <n v="0"/>
    <n v="1"/>
  </r>
  <r>
    <x v="23"/>
    <x v="48"/>
    <x v="1"/>
    <x v="4"/>
    <n v="1"/>
    <n v="0"/>
    <n v="0"/>
    <n v="0"/>
    <n v="0"/>
    <n v="1"/>
    <n v="0"/>
    <n v="0"/>
    <n v="0"/>
    <n v="1"/>
  </r>
  <r>
    <x v="23"/>
    <x v="49"/>
    <x v="0"/>
    <x v="0"/>
    <n v="12"/>
    <n v="0"/>
    <n v="0"/>
    <n v="0"/>
    <n v="0"/>
    <n v="12"/>
    <n v="0"/>
    <n v="0"/>
    <n v="0"/>
    <n v="12"/>
  </r>
  <r>
    <x v="23"/>
    <x v="49"/>
    <x v="0"/>
    <x v="5"/>
    <n v="3"/>
    <n v="0"/>
    <n v="0"/>
    <n v="0"/>
    <n v="0"/>
    <n v="3"/>
    <n v="0"/>
    <n v="0"/>
    <n v="0"/>
    <n v="3"/>
  </r>
  <r>
    <x v="23"/>
    <x v="49"/>
    <x v="0"/>
    <x v="1"/>
    <n v="1"/>
    <n v="0"/>
    <n v="0"/>
    <n v="0"/>
    <n v="0"/>
    <n v="1"/>
    <n v="0"/>
    <n v="0"/>
    <n v="0"/>
    <n v="1"/>
  </r>
  <r>
    <x v="23"/>
    <x v="49"/>
    <x v="0"/>
    <x v="4"/>
    <n v="1"/>
    <n v="0"/>
    <n v="0"/>
    <n v="0"/>
    <n v="0"/>
    <n v="1"/>
    <n v="0"/>
    <n v="0"/>
    <n v="0"/>
    <n v="1"/>
  </r>
  <r>
    <x v="23"/>
    <x v="49"/>
    <x v="1"/>
    <x v="0"/>
    <n v="2"/>
    <n v="0"/>
    <n v="0"/>
    <n v="0"/>
    <n v="0"/>
    <n v="2"/>
    <n v="0"/>
    <n v="0"/>
    <n v="0"/>
    <n v="2"/>
  </r>
  <r>
    <x v="23"/>
    <x v="49"/>
    <x v="1"/>
    <x v="1"/>
    <n v="2"/>
    <n v="0"/>
    <n v="0"/>
    <n v="0"/>
    <n v="0"/>
    <n v="2"/>
    <n v="0"/>
    <n v="0"/>
    <n v="0"/>
    <n v="2"/>
  </r>
  <r>
    <x v="23"/>
    <x v="165"/>
    <x v="0"/>
    <x v="0"/>
    <n v="10"/>
    <n v="0"/>
    <n v="0"/>
    <n v="0"/>
    <n v="0"/>
    <n v="10"/>
    <n v="0"/>
    <n v="0"/>
    <n v="0"/>
    <n v="10"/>
  </r>
  <r>
    <x v="23"/>
    <x v="165"/>
    <x v="1"/>
    <x v="0"/>
    <n v="2"/>
    <n v="1"/>
    <n v="0"/>
    <n v="0"/>
    <n v="1"/>
    <n v="2"/>
    <n v="0"/>
    <n v="0"/>
    <n v="1"/>
    <n v="3"/>
  </r>
  <r>
    <x v="23"/>
    <x v="165"/>
    <x v="1"/>
    <x v="5"/>
    <n v="1"/>
    <n v="0"/>
    <n v="0"/>
    <n v="0"/>
    <n v="0"/>
    <n v="1"/>
    <n v="0"/>
    <n v="0"/>
    <n v="0"/>
    <n v="1"/>
  </r>
  <r>
    <x v="23"/>
    <x v="50"/>
    <x v="0"/>
    <x v="0"/>
    <n v="10"/>
    <n v="0"/>
    <n v="0"/>
    <n v="0"/>
    <n v="0"/>
    <n v="10"/>
    <n v="0"/>
    <n v="0"/>
    <n v="0"/>
    <n v="10"/>
  </r>
  <r>
    <x v="23"/>
    <x v="50"/>
    <x v="0"/>
    <x v="5"/>
    <n v="2"/>
    <n v="0"/>
    <n v="0"/>
    <n v="0"/>
    <n v="0"/>
    <n v="2"/>
    <n v="0"/>
    <n v="0"/>
    <n v="0"/>
    <n v="2"/>
  </r>
  <r>
    <x v="23"/>
    <x v="50"/>
    <x v="0"/>
    <x v="1"/>
    <n v="1"/>
    <n v="0"/>
    <n v="0"/>
    <n v="0"/>
    <n v="0"/>
    <n v="1"/>
    <n v="0"/>
    <n v="0"/>
    <n v="0"/>
    <n v="1"/>
  </r>
  <r>
    <x v="23"/>
    <x v="50"/>
    <x v="0"/>
    <x v="2"/>
    <n v="1"/>
    <n v="0"/>
    <n v="0"/>
    <n v="0"/>
    <n v="0"/>
    <n v="1"/>
    <n v="0"/>
    <n v="0"/>
    <n v="0"/>
    <n v="1"/>
  </r>
  <r>
    <x v="23"/>
    <x v="50"/>
    <x v="1"/>
    <x v="0"/>
    <n v="1"/>
    <n v="0"/>
    <n v="0"/>
    <n v="0"/>
    <n v="0"/>
    <n v="1"/>
    <n v="0"/>
    <n v="0"/>
    <n v="0"/>
    <n v="1"/>
  </r>
  <r>
    <x v="23"/>
    <x v="50"/>
    <x v="1"/>
    <x v="5"/>
    <n v="1"/>
    <n v="0"/>
    <n v="0"/>
    <n v="0"/>
    <n v="0"/>
    <n v="1"/>
    <n v="0"/>
    <n v="0"/>
    <n v="0"/>
    <n v="1"/>
  </r>
  <r>
    <x v="23"/>
    <x v="50"/>
    <x v="1"/>
    <x v="1"/>
    <n v="2"/>
    <n v="0"/>
    <n v="0"/>
    <n v="0"/>
    <n v="0"/>
    <n v="2"/>
    <n v="0"/>
    <n v="0"/>
    <n v="0"/>
    <n v="2"/>
  </r>
  <r>
    <x v="23"/>
    <x v="50"/>
    <x v="1"/>
    <x v="3"/>
    <n v="1"/>
    <n v="0"/>
    <n v="0"/>
    <n v="0"/>
    <n v="0"/>
    <n v="1"/>
    <n v="0"/>
    <n v="0"/>
    <n v="0"/>
    <n v="1"/>
  </r>
  <r>
    <x v="23"/>
    <x v="51"/>
    <x v="0"/>
    <x v="0"/>
    <n v="8"/>
    <n v="0"/>
    <n v="0"/>
    <n v="0"/>
    <n v="0"/>
    <n v="8"/>
    <n v="0"/>
    <n v="0"/>
    <n v="0"/>
    <n v="8"/>
  </r>
  <r>
    <x v="23"/>
    <x v="51"/>
    <x v="0"/>
    <x v="5"/>
    <n v="1"/>
    <n v="0"/>
    <n v="0"/>
    <n v="0"/>
    <n v="0"/>
    <n v="1"/>
    <n v="0"/>
    <n v="0"/>
    <n v="0"/>
    <n v="1"/>
  </r>
  <r>
    <x v="23"/>
    <x v="51"/>
    <x v="0"/>
    <x v="2"/>
    <n v="1"/>
    <n v="0"/>
    <n v="0"/>
    <n v="0"/>
    <n v="0"/>
    <n v="1"/>
    <n v="0"/>
    <n v="0"/>
    <n v="0"/>
    <n v="1"/>
  </r>
  <r>
    <x v="23"/>
    <x v="51"/>
    <x v="0"/>
    <x v="4"/>
    <n v="2"/>
    <n v="0"/>
    <n v="0"/>
    <n v="0"/>
    <n v="0"/>
    <n v="2"/>
    <n v="0"/>
    <n v="0"/>
    <n v="0"/>
    <n v="2"/>
  </r>
  <r>
    <x v="23"/>
    <x v="51"/>
    <x v="1"/>
    <x v="0"/>
    <n v="5"/>
    <n v="0"/>
    <n v="0"/>
    <n v="0"/>
    <n v="0"/>
    <n v="5"/>
    <n v="0"/>
    <n v="0"/>
    <n v="0"/>
    <n v="5"/>
  </r>
  <r>
    <x v="23"/>
    <x v="52"/>
    <x v="0"/>
    <x v="0"/>
    <n v="5"/>
    <n v="0"/>
    <n v="0"/>
    <n v="0"/>
    <n v="0"/>
    <n v="5"/>
    <n v="0"/>
    <n v="0"/>
    <n v="0"/>
    <n v="5"/>
  </r>
  <r>
    <x v="23"/>
    <x v="52"/>
    <x v="0"/>
    <x v="5"/>
    <n v="1"/>
    <n v="0"/>
    <n v="0"/>
    <n v="0"/>
    <n v="0"/>
    <n v="1"/>
    <n v="0"/>
    <n v="0"/>
    <n v="0"/>
    <n v="1"/>
  </r>
  <r>
    <x v="23"/>
    <x v="52"/>
    <x v="0"/>
    <x v="1"/>
    <n v="1"/>
    <n v="0"/>
    <n v="0"/>
    <n v="0"/>
    <n v="0"/>
    <n v="1"/>
    <n v="0"/>
    <n v="0"/>
    <n v="0"/>
    <n v="1"/>
  </r>
  <r>
    <x v="23"/>
    <x v="52"/>
    <x v="1"/>
    <x v="0"/>
    <n v="4"/>
    <n v="0"/>
    <n v="0"/>
    <n v="0"/>
    <n v="0"/>
    <n v="4"/>
    <n v="0"/>
    <n v="0"/>
    <n v="0"/>
    <n v="4"/>
  </r>
  <r>
    <x v="23"/>
    <x v="52"/>
    <x v="1"/>
    <x v="5"/>
    <n v="1"/>
    <n v="0"/>
    <n v="0"/>
    <n v="0"/>
    <n v="0"/>
    <n v="1"/>
    <n v="0"/>
    <n v="0"/>
    <n v="0"/>
    <n v="1"/>
  </r>
  <r>
    <x v="23"/>
    <x v="52"/>
    <x v="1"/>
    <x v="3"/>
    <n v="2"/>
    <n v="0"/>
    <n v="0"/>
    <n v="0"/>
    <n v="0"/>
    <n v="2"/>
    <n v="0"/>
    <n v="0"/>
    <n v="0"/>
    <n v="2"/>
  </r>
  <r>
    <x v="23"/>
    <x v="52"/>
    <x v="1"/>
    <x v="4"/>
    <n v="1"/>
    <n v="0"/>
    <n v="0"/>
    <n v="0"/>
    <n v="0"/>
    <n v="1"/>
    <n v="0"/>
    <n v="0"/>
    <n v="0"/>
    <n v="1"/>
  </r>
  <r>
    <x v="23"/>
    <x v="166"/>
    <x v="0"/>
    <x v="0"/>
    <n v="5"/>
    <n v="0"/>
    <n v="0"/>
    <n v="0"/>
    <n v="0"/>
    <n v="5"/>
    <n v="0"/>
    <n v="0"/>
    <n v="0"/>
    <n v="5"/>
  </r>
  <r>
    <x v="23"/>
    <x v="166"/>
    <x v="0"/>
    <x v="4"/>
    <n v="1"/>
    <n v="0"/>
    <n v="0"/>
    <n v="0"/>
    <n v="0"/>
    <n v="1"/>
    <n v="0"/>
    <n v="0"/>
    <n v="0"/>
    <n v="1"/>
  </r>
  <r>
    <x v="23"/>
    <x v="166"/>
    <x v="1"/>
    <x v="0"/>
    <n v="6"/>
    <n v="1"/>
    <n v="0"/>
    <n v="1"/>
    <n v="1"/>
    <n v="6"/>
    <n v="1"/>
    <n v="0"/>
    <n v="0"/>
    <n v="7"/>
  </r>
  <r>
    <x v="23"/>
    <x v="53"/>
    <x v="0"/>
    <x v="0"/>
    <n v="9"/>
    <n v="0"/>
    <n v="0"/>
    <n v="0"/>
    <n v="0"/>
    <n v="9"/>
    <n v="0"/>
    <n v="0"/>
    <n v="0"/>
    <n v="9"/>
  </r>
  <r>
    <x v="23"/>
    <x v="53"/>
    <x v="0"/>
    <x v="5"/>
    <n v="1"/>
    <n v="0"/>
    <n v="0"/>
    <n v="0"/>
    <n v="0"/>
    <n v="1"/>
    <n v="0"/>
    <n v="0"/>
    <n v="0"/>
    <n v="1"/>
  </r>
  <r>
    <x v="23"/>
    <x v="53"/>
    <x v="0"/>
    <x v="1"/>
    <n v="1"/>
    <n v="0"/>
    <n v="0"/>
    <n v="0"/>
    <n v="0"/>
    <n v="1"/>
    <n v="0"/>
    <n v="0"/>
    <n v="0"/>
    <n v="1"/>
  </r>
  <r>
    <x v="23"/>
    <x v="53"/>
    <x v="0"/>
    <x v="3"/>
    <n v="1"/>
    <n v="0"/>
    <n v="0"/>
    <n v="0"/>
    <n v="0"/>
    <n v="1"/>
    <n v="0"/>
    <n v="0"/>
    <n v="0"/>
    <n v="1"/>
  </r>
  <r>
    <x v="23"/>
    <x v="53"/>
    <x v="1"/>
    <x v="0"/>
    <n v="2"/>
    <n v="0"/>
    <n v="0"/>
    <n v="0"/>
    <n v="0"/>
    <n v="2"/>
    <n v="0"/>
    <n v="0"/>
    <n v="0"/>
    <n v="2"/>
  </r>
  <r>
    <x v="23"/>
    <x v="53"/>
    <x v="1"/>
    <x v="5"/>
    <n v="1"/>
    <n v="0"/>
    <n v="0"/>
    <n v="0"/>
    <n v="0"/>
    <n v="1"/>
    <n v="0"/>
    <n v="0"/>
    <n v="0"/>
    <n v="1"/>
  </r>
  <r>
    <x v="23"/>
    <x v="53"/>
    <x v="1"/>
    <x v="1"/>
    <n v="1"/>
    <n v="0"/>
    <n v="0"/>
    <n v="0"/>
    <n v="0"/>
    <n v="1"/>
    <n v="0"/>
    <n v="0"/>
    <n v="0"/>
    <n v="1"/>
  </r>
  <r>
    <x v="23"/>
    <x v="54"/>
    <x v="0"/>
    <x v="0"/>
    <n v="1"/>
    <n v="0"/>
    <n v="0"/>
    <n v="0"/>
    <n v="0"/>
    <n v="1"/>
    <n v="0"/>
    <n v="0"/>
    <n v="0"/>
    <n v="1"/>
  </r>
  <r>
    <x v="23"/>
    <x v="54"/>
    <x v="0"/>
    <x v="5"/>
    <n v="2"/>
    <n v="0"/>
    <n v="0"/>
    <n v="0"/>
    <n v="0"/>
    <n v="2"/>
    <n v="0"/>
    <n v="0"/>
    <n v="0"/>
    <n v="2"/>
  </r>
  <r>
    <x v="23"/>
    <x v="54"/>
    <x v="0"/>
    <x v="1"/>
    <n v="1"/>
    <n v="0"/>
    <n v="0"/>
    <n v="0"/>
    <n v="0"/>
    <n v="1"/>
    <n v="0"/>
    <n v="0"/>
    <n v="0"/>
    <n v="1"/>
  </r>
  <r>
    <x v="23"/>
    <x v="54"/>
    <x v="0"/>
    <x v="3"/>
    <n v="1"/>
    <n v="0"/>
    <n v="0"/>
    <n v="0"/>
    <n v="0"/>
    <n v="1"/>
    <n v="0"/>
    <n v="0"/>
    <n v="0"/>
    <n v="1"/>
  </r>
  <r>
    <x v="23"/>
    <x v="54"/>
    <x v="0"/>
    <x v="2"/>
    <n v="1"/>
    <n v="0"/>
    <n v="0"/>
    <n v="0"/>
    <n v="0"/>
    <n v="1"/>
    <n v="0"/>
    <n v="0"/>
    <n v="0"/>
    <n v="1"/>
  </r>
  <r>
    <x v="23"/>
    <x v="54"/>
    <x v="1"/>
    <x v="0"/>
    <n v="1"/>
    <n v="0"/>
    <n v="1"/>
    <n v="1"/>
    <n v="1"/>
    <n v="1"/>
    <n v="0"/>
    <n v="1"/>
    <n v="0"/>
    <n v="2"/>
  </r>
  <r>
    <x v="23"/>
    <x v="54"/>
    <x v="1"/>
    <x v="5"/>
    <n v="3"/>
    <n v="0"/>
    <n v="0"/>
    <n v="0"/>
    <n v="0"/>
    <n v="3"/>
    <n v="0"/>
    <n v="0"/>
    <n v="0"/>
    <n v="3"/>
  </r>
  <r>
    <x v="23"/>
    <x v="54"/>
    <x v="1"/>
    <x v="3"/>
    <n v="1"/>
    <n v="0"/>
    <n v="0"/>
    <n v="0"/>
    <n v="0"/>
    <n v="1"/>
    <n v="0"/>
    <n v="0"/>
    <n v="0"/>
    <n v="1"/>
  </r>
  <r>
    <x v="23"/>
    <x v="54"/>
    <x v="1"/>
    <x v="2"/>
    <n v="1"/>
    <n v="0"/>
    <n v="0"/>
    <n v="0"/>
    <n v="0"/>
    <n v="1"/>
    <n v="0"/>
    <n v="0"/>
    <n v="0"/>
    <n v="1"/>
  </r>
  <r>
    <x v="23"/>
    <x v="54"/>
    <x v="1"/>
    <x v="4"/>
    <n v="3"/>
    <n v="0"/>
    <n v="0"/>
    <n v="0"/>
    <n v="0"/>
    <n v="3"/>
    <n v="0"/>
    <n v="0"/>
    <n v="0"/>
    <n v="3"/>
  </r>
  <r>
    <x v="23"/>
    <x v="55"/>
    <x v="0"/>
    <x v="0"/>
    <n v="11"/>
    <n v="0"/>
    <n v="0"/>
    <n v="0"/>
    <n v="0"/>
    <n v="11"/>
    <n v="0"/>
    <n v="0"/>
    <n v="0"/>
    <n v="11"/>
  </r>
  <r>
    <x v="23"/>
    <x v="55"/>
    <x v="0"/>
    <x v="5"/>
    <n v="2"/>
    <n v="0"/>
    <n v="0"/>
    <n v="0"/>
    <n v="0"/>
    <n v="2"/>
    <n v="0"/>
    <n v="0"/>
    <n v="0"/>
    <n v="2"/>
  </r>
  <r>
    <x v="23"/>
    <x v="55"/>
    <x v="1"/>
    <x v="0"/>
    <n v="5"/>
    <n v="0"/>
    <n v="1"/>
    <n v="1"/>
    <n v="1"/>
    <n v="5"/>
    <n v="0"/>
    <n v="1"/>
    <n v="0"/>
    <n v="6"/>
  </r>
  <r>
    <x v="23"/>
    <x v="55"/>
    <x v="1"/>
    <x v="3"/>
    <n v="1"/>
    <n v="0"/>
    <n v="0"/>
    <n v="0"/>
    <n v="0"/>
    <n v="1"/>
    <n v="0"/>
    <n v="0"/>
    <n v="0"/>
    <n v="1"/>
  </r>
  <r>
    <x v="23"/>
    <x v="56"/>
    <x v="0"/>
    <x v="0"/>
    <n v="8"/>
    <n v="0"/>
    <n v="2"/>
    <n v="2"/>
    <n v="2"/>
    <n v="8"/>
    <n v="0"/>
    <n v="2"/>
    <n v="0"/>
    <n v="10"/>
  </r>
  <r>
    <x v="23"/>
    <x v="56"/>
    <x v="0"/>
    <x v="2"/>
    <n v="1"/>
    <n v="0"/>
    <n v="0"/>
    <n v="0"/>
    <n v="0"/>
    <n v="1"/>
    <n v="0"/>
    <n v="0"/>
    <n v="0"/>
    <n v="1"/>
  </r>
  <r>
    <x v="23"/>
    <x v="56"/>
    <x v="1"/>
    <x v="0"/>
    <n v="3"/>
    <n v="0"/>
    <n v="0"/>
    <n v="0"/>
    <n v="0"/>
    <n v="3"/>
    <n v="0"/>
    <n v="0"/>
    <n v="0"/>
    <n v="3"/>
  </r>
  <r>
    <x v="23"/>
    <x v="56"/>
    <x v="1"/>
    <x v="5"/>
    <n v="1"/>
    <n v="0"/>
    <n v="0"/>
    <n v="0"/>
    <n v="0"/>
    <n v="1"/>
    <n v="0"/>
    <n v="0"/>
    <n v="0"/>
    <n v="1"/>
  </r>
  <r>
    <x v="23"/>
    <x v="56"/>
    <x v="1"/>
    <x v="1"/>
    <n v="1"/>
    <n v="0"/>
    <n v="0"/>
    <n v="0"/>
    <n v="0"/>
    <n v="1"/>
    <n v="0"/>
    <n v="0"/>
    <n v="0"/>
    <n v="1"/>
  </r>
  <r>
    <x v="23"/>
    <x v="57"/>
    <x v="0"/>
    <x v="0"/>
    <n v="5"/>
    <n v="0"/>
    <n v="1"/>
    <n v="1"/>
    <n v="1"/>
    <n v="5"/>
    <n v="0"/>
    <n v="1"/>
    <n v="0"/>
    <n v="6"/>
  </r>
  <r>
    <x v="23"/>
    <x v="57"/>
    <x v="0"/>
    <x v="5"/>
    <n v="1"/>
    <n v="0"/>
    <n v="0"/>
    <n v="0"/>
    <n v="0"/>
    <n v="1"/>
    <n v="0"/>
    <n v="0"/>
    <n v="0"/>
    <n v="1"/>
  </r>
  <r>
    <x v="23"/>
    <x v="57"/>
    <x v="0"/>
    <x v="4"/>
    <n v="1"/>
    <n v="0"/>
    <n v="0"/>
    <n v="0"/>
    <n v="0"/>
    <n v="1"/>
    <n v="0"/>
    <n v="0"/>
    <n v="0"/>
    <n v="1"/>
  </r>
  <r>
    <x v="23"/>
    <x v="57"/>
    <x v="1"/>
    <x v="0"/>
    <n v="2"/>
    <n v="1"/>
    <n v="0"/>
    <n v="1"/>
    <n v="1"/>
    <n v="2"/>
    <n v="1"/>
    <n v="0"/>
    <n v="0"/>
    <n v="3"/>
  </r>
  <r>
    <x v="23"/>
    <x v="57"/>
    <x v="1"/>
    <x v="4"/>
    <n v="1"/>
    <n v="0"/>
    <n v="0"/>
    <n v="0"/>
    <n v="0"/>
    <n v="1"/>
    <n v="0"/>
    <n v="0"/>
    <n v="0"/>
    <n v="1"/>
  </r>
  <r>
    <x v="23"/>
    <x v="58"/>
    <x v="0"/>
    <x v="0"/>
    <n v="8"/>
    <n v="1"/>
    <n v="0"/>
    <n v="0"/>
    <n v="1"/>
    <n v="8"/>
    <n v="1"/>
    <n v="0"/>
    <n v="0"/>
    <n v="9"/>
  </r>
  <r>
    <x v="23"/>
    <x v="58"/>
    <x v="0"/>
    <x v="4"/>
    <n v="1"/>
    <n v="0"/>
    <n v="0"/>
    <n v="0"/>
    <n v="0"/>
    <n v="1"/>
    <n v="0"/>
    <n v="0"/>
    <n v="0"/>
    <n v="1"/>
  </r>
  <r>
    <x v="23"/>
    <x v="58"/>
    <x v="1"/>
    <x v="0"/>
    <n v="5"/>
    <n v="2"/>
    <n v="0"/>
    <n v="0"/>
    <n v="2"/>
    <n v="5"/>
    <n v="1"/>
    <n v="0"/>
    <n v="1"/>
    <n v="7"/>
  </r>
  <r>
    <x v="23"/>
    <x v="58"/>
    <x v="1"/>
    <x v="4"/>
    <n v="2"/>
    <n v="0"/>
    <n v="0"/>
    <n v="0"/>
    <n v="0"/>
    <n v="2"/>
    <n v="0"/>
    <n v="0"/>
    <n v="0"/>
    <n v="2"/>
  </r>
  <r>
    <x v="23"/>
    <x v="59"/>
    <x v="0"/>
    <x v="0"/>
    <n v="13"/>
    <n v="0"/>
    <n v="0"/>
    <n v="0"/>
    <n v="0"/>
    <n v="13"/>
    <n v="0"/>
    <n v="0"/>
    <n v="0"/>
    <n v="13"/>
  </r>
  <r>
    <x v="23"/>
    <x v="59"/>
    <x v="0"/>
    <x v="5"/>
    <n v="3"/>
    <n v="0"/>
    <n v="0"/>
    <n v="0"/>
    <n v="0"/>
    <n v="3"/>
    <n v="0"/>
    <n v="0"/>
    <n v="0"/>
    <n v="3"/>
  </r>
  <r>
    <x v="23"/>
    <x v="59"/>
    <x v="0"/>
    <x v="1"/>
    <n v="1"/>
    <n v="0"/>
    <n v="0"/>
    <n v="0"/>
    <n v="0"/>
    <n v="1"/>
    <n v="0"/>
    <n v="0"/>
    <n v="0"/>
    <n v="1"/>
  </r>
  <r>
    <x v="23"/>
    <x v="59"/>
    <x v="0"/>
    <x v="3"/>
    <n v="2"/>
    <n v="0"/>
    <n v="0"/>
    <n v="0"/>
    <n v="0"/>
    <n v="2"/>
    <n v="0"/>
    <n v="0"/>
    <n v="0"/>
    <n v="2"/>
  </r>
  <r>
    <x v="23"/>
    <x v="59"/>
    <x v="1"/>
    <x v="0"/>
    <n v="2"/>
    <n v="0"/>
    <n v="0"/>
    <n v="0"/>
    <n v="0"/>
    <n v="2"/>
    <n v="0"/>
    <n v="0"/>
    <n v="0"/>
    <n v="2"/>
  </r>
  <r>
    <x v="23"/>
    <x v="59"/>
    <x v="1"/>
    <x v="4"/>
    <n v="1"/>
    <n v="0"/>
    <n v="0"/>
    <n v="0"/>
    <n v="0"/>
    <n v="1"/>
    <n v="0"/>
    <n v="0"/>
    <n v="0"/>
    <n v="1"/>
  </r>
  <r>
    <x v="23"/>
    <x v="60"/>
    <x v="0"/>
    <x v="0"/>
    <n v="4"/>
    <n v="0"/>
    <n v="0"/>
    <n v="0"/>
    <n v="0"/>
    <n v="4"/>
    <n v="0"/>
    <n v="0"/>
    <n v="0"/>
    <n v="4"/>
  </r>
  <r>
    <x v="23"/>
    <x v="60"/>
    <x v="1"/>
    <x v="0"/>
    <n v="2"/>
    <n v="0"/>
    <n v="1"/>
    <n v="1"/>
    <n v="1"/>
    <n v="2"/>
    <n v="0"/>
    <n v="1"/>
    <n v="0"/>
    <n v="3"/>
  </r>
  <r>
    <x v="23"/>
    <x v="60"/>
    <x v="1"/>
    <x v="3"/>
    <n v="1"/>
    <n v="0"/>
    <n v="0"/>
    <n v="0"/>
    <n v="0"/>
    <n v="1"/>
    <n v="0"/>
    <n v="0"/>
    <n v="0"/>
    <n v="1"/>
  </r>
  <r>
    <x v="23"/>
    <x v="60"/>
    <x v="1"/>
    <x v="4"/>
    <n v="1"/>
    <n v="0"/>
    <n v="0"/>
    <n v="0"/>
    <n v="0"/>
    <n v="1"/>
    <n v="0"/>
    <n v="0"/>
    <n v="0"/>
    <n v="1"/>
  </r>
  <r>
    <x v="23"/>
    <x v="61"/>
    <x v="0"/>
    <x v="0"/>
    <n v="2"/>
    <n v="0"/>
    <n v="1"/>
    <n v="1"/>
    <n v="1"/>
    <n v="2"/>
    <n v="0"/>
    <n v="1"/>
    <n v="0"/>
    <n v="3"/>
  </r>
  <r>
    <x v="23"/>
    <x v="61"/>
    <x v="0"/>
    <x v="1"/>
    <n v="1"/>
    <n v="0"/>
    <n v="0"/>
    <n v="0"/>
    <n v="0"/>
    <n v="1"/>
    <n v="0"/>
    <n v="0"/>
    <n v="0"/>
    <n v="1"/>
  </r>
  <r>
    <x v="23"/>
    <x v="61"/>
    <x v="1"/>
    <x v="0"/>
    <n v="1"/>
    <n v="1"/>
    <n v="1"/>
    <n v="1"/>
    <n v="2"/>
    <n v="1"/>
    <n v="1"/>
    <n v="1"/>
    <n v="0"/>
    <n v="3"/>
  </r>
  <r>
    <x v="23"/>
    <x v="61"/>
    <x v="1"/>
    <x v="1"/>
    <n v="1"/>
    <n v="0"/>
    <n v="0"/>
    <n v="0"/>
    <n v="0"/>
    <n v="1"/>
    <n v="0"/>
    <n v="0"/>
    <n v="0"/>
    <n v="1"/>
  </r>
  <r>
    <x v="23"/>
    <x v="62"/>
    <x v="0"/>
    <x v="0"/>
    <n v="5"/>
    <n v="0"/>
    <n v="0"/>
    <n v="0"/>
    <n v="0"/>
    <n v="5"/>
    <n v="0"/>
    <n v="0"/>
    <n v="0"/>
    <n v="5"/>
  </r>
  <r>
    <x v="23"/>
    <x v="62"/>
    <x v="1"/>
    <x v="0"/>
    <n v="3"/>
    <n v="0"/>
    <n v="0"/>
    <n v="0"/>
    <n v="0"/>
    <n v="3"/>
    <n v="0"/>
    <n v="0"/>
    <n v="0"/>
    <n v="3"/>
  </r>
  <r>
    <x v="23"/>
    <x v="63"/>
    <x v="0"/>
    <x v="0"/>
    <n v="7"/>
    <n v="0"/>
    <n v="0"/>
    <n v="0"/>
    <n v="0"/>
    <n v="7"/>
    <n v="0"/>
    <n v="0"/>
    <n v="0"/>
    <n v="7"/>
  </r>
  <r>
    <x v="23"/>
    <x v="63"/>
    <x v="0"/>
    <x v="5"/>
    <n v="0"/>
    <n v="0"/>
    <n v="1"/>
    <n v="0"/>
    <n v="1"/>
    <n v="0"/>
    <n v="0"/>
    <n v="1"/>
    <n v="0"/>
    <n v="1"/>
  </r>
  <r>
    <x v="23"/>
    <x v="63"/>
    <x v="0"/>
    <x v="4"/>
    <n v="1"/>
    <n v="0"/>
    <n v="0"/>
    <n v="0"/>
    <n v="0"/>
    <n v="1"/>
    <n v="0"/>
    <n v="0"/>
    <n v="0"/>
    <n v="1"/>
  </r>
  <r>
    <x v="23"/>
    <x v="63"/>
    <x v="1"/>
    <x v="0"/>
    <n v="3"/>
    <n v="0"/>
    <n v="0"/>
    <n v="0"/>
    <n v="0"/>
    <n v="3"/>
    <n v="0"/>
    <n v="0"/>
    <n v="0"/>
    <n v="3"/>
  </r>
  <r>
    <x v="23"/>
    <x v="64"/>
    <x v="0"/>
    <x v="0"/>
    <n v="7"/>
    <n v="2"/>
    <n v="0"/>
    <n v="0"/>
    <n v="2"/>
    <n v="7"/>
    <n v="2"/>
    <n v="0"/>
    <n v="0"/>
    <n v="9"/>
  </r>
  <r>
    <x v="23"/>
    <x v="64"/>
    <x v="0"/>
    <x v="5"/>
    <n v="2"/>
    <n v="0"/>
    <n v="0"/>
    <n v="0"/>
    <n v="0"/>
    <n v="2"/>
    <n v="0"/>
    <n v="0"/>
    <n v="0"/>
    <n v="2"/>
  </r>
  <r>
    <x v="23"/>
    <x v="64"/>
    <x v="0"/>
    <x v="3"/>
    <n v="1"/>
    <n v="0"/>
    <n v="0"/>
    <n v="0"/>
    <n v="0"/>
    <n v="1"/>
    <n v="0"/>
    <n v="0"/>
    <n v="0"/>
    <n v="1"/>
  </r>
  <r>
    <x v="23"/>
    <x v="64"/>
    <x v="1"/>
    <x v="0"/>
    <n v="4"/>
    <n v="0"/>
    <n v="0"/>
    <n v="0"/>
    <n v="0"/>
    <n v="4"/>
    <n v="0"/>
    <n v="0"/>
    <n v="0"/>
    <n v="4"/>
  </r>
  <r>
    <x v="23"/>
    <x v="64"/>
    <x v="1"/>
    <x v="2"/>
    <n v="1"/>
    <n v="0"/>
    <n v="0"/>
    <n v="0"/>
    <n v="0"/>
    <n v="1"/>
    <n v="0"/>
    <n v="0"/>
    <n v="0"/>
    <n v="1"/>
  </r>
  <r>
    <x v="23"/>
    <x v="65"/>
    <x v="0"/>
    <x v="0"/>
    <n v="1"/>
    <n v="3"/>
    <n v="1"/>
    <n v="1"/>
    <n v="4"/>
    <n v="1"/>
    <n v="3"/>
    <n v="1"/>
    <n v="0"/>
    <n v="5"/>
  </r>
  <r>
    <x v="23"/>
    <x v="65"/>
    <x v="1"/>
    <x v="0"/>
    <n v="3"/>
    <n v="0"/>
    <n v="1"/>
    <n v="1"/>
    <n v="1"/>
    <n v="3"/>
    <n v="0"/>
    <n v="1"/>
    <n v="0"/>
    <n v="4"/>
  </r>
  <r>
    <x v="23"/>
    <x v="4"/>
    <x v="0"/>
    <x v="0"/>
    <n v="8"/>
    <n v="3"/>
    <n v="1"/>
    <n v="0"/>
    <n v="4"/>
    <n v="8"/>
    <n v="2"/>
    <n v="2"/>
    <n v="0"/>
    <n v="12"/>
  </r>
  <r>
    <x v="23"/>
    <x v="4"/>
    <x v="1"/>
    <x v="0"/>
    <n v="3"/>
    <n v="0"/>
    <n v="0"/>
    <n v="0"/>
    <n v="0"/>
    <n v="3"/>
    <n v="0"/>
    <n v="0"/>
    <n v="0"/>
    <n v="3"/>
  </r>
  <r>
    <x v="23"/>
    <x v="4"/>
    <x v="1"/>
    <x v="5"/>
    <n v="1"/>
    <n v="0"/>
    <n v="0"/>
    <n v="0"/>
    <n v="0"/>
    <n v="1"/>
    <n v="0"/>
    <n v="0"/>
    <n v="0"/>
    <n v="1"/>
  </r>
  <r>
    <x v="23"/>
    <x v="66"/>
    <x v="0"/>
    <x v="0"/>
    <n v="4"/>
    <n v="1"/>
    <n v="0"/>
    <n v="0"/>
    <n v="1"/>
    <n v="4"/>
    <n v="1"/>
    <n v="0"/>
    <n v="0"/>
    <n v="5"/>
  </r>
  <r>
    <x v="23"/>
    <x v="66"/>
    <x v="0"/>
    <x v="3"/>
    <n v="1"/>
    <n v="0"/>
    <n v="0"/>
    <n v="0"/>
    <n v="0"/>
    <n v="1"/>
    <n v="0"/>
    <n v="0"/>
    <n v="0"/>
    <n v="1"/>
  </r>
  <r>
    <x v="23"/>
    <x v="66"/>
    <x v="1"/>
    <x v="0"/>
    <n v="5"/>
    <n v="1"/>
    <n v="1"/>
    <n v="0"/>
    <n v="3"/>
    <n v="4"/>
    <n v="1"/>
    <n v="2"/>
    <n v="0"/>
    <n v="7"/>
  </r>
  <r>
    <x v="23"/>
    <x v="167"/>
    <x v="0"/>
    <x v="0"/>
    <n v="2"/>
    <n v="4"/>
    <n v="0"/>
    <n v="0"/>
    <n v="4"/>
    <n v="2"/>
    <n v="3"/>
    <n v="1"/>
    <n v="0"/>
    <n v="6"/>
  </r>
  <r>
    <x v="23"/>
    <x v="167"/>
    <x v="1"/>
    <x v="0"/>
    <n v="5"/>
    <n v="1"/>
    <n v="0"/>
    <n v="1"/>
    <n v="1"/>
    <n v="5"/>
    <n v="1"/>
    <n v="0"/>
    <n v="0"/>
    <n v="6"/>
  </r>
  <r>
    <x v="23"/>
    <x v="67"/>
    <x v="0"/>
    <x v="0"/>
    <n v="10"/>
    <n v="0"/>
    <n v="2"/>
    <n v="1"/>
    <n v="3"/>
    <n v="9"/>
    <n v="1"/>
    <n v="2"/>
    <n v="0"/>
    <n v="12"/>
  </r>
  <r>
    <x v="23"/>
    <x v="67"/>
    <x v="0"/>
    <x v="5"/>
    <n v="1"/>
    <n v="1"/>
    <n v="0"/>
    <n v="0"/>
    <n v="2"/>
    <n v="0"/>
    <n v="1"/>
    <n v="1"/>
    <n v="0"/>
    <n v="2"/>
  </r>
  <r>
    <x v="23"/>
    <x v="67"/>
    <x v="1"/>
    <x v="0"/>
    <n v="2"/>
    <n v="0"/>
    <n v="3"/>
    <n v="2"/>
    <n v="3"/>
    <n v="2"/>
    <n v="0"/>
    <n v="3"/>
    <n v="0"/>
    <n v="5"/>
  </r>
  <r>
    <x v="23"/>
    <x v="5"/>
    <x v="0"/>
    <x v="0"/>
    <n v="10"/>
    <n v="3"/>
    <n v="0"/>
    <n v="0"/>
    <n v="5"/>
    <n v="8"/>
    <n v="1"/>
    <n v="4"/>
    <n v="0"/>
    <n v="13"/>
  </r>
  <r>
    <x v="23"/>
    <x v="5"/>
    <x v="0"/>
    <x v="1"/>
    <n v="0"/>
    <n v="0"/>
    <n v="1"/>
    <n v="1"/>
    <n v="1"/>
    <n v="0"/>
    <n v="0"/>
    <n v="1"/>
    <n v="0"/>
    <n v="1"/>
  </r>
  <r>
    <x v="23"/>
    <x v="5"/>
    <x v="0"/>
    <x v="4"/>
    <n v="1"/>
    <n v="0"/>
    <n v="0"/>
    <n v="0"/>
    <n v="0"/>
    <n v="1"/>
    <n v="0"/>
    <n v="0"/>
    <n v="0"/>
    <n v="1"/>
  </r>
  <r>
    <x v="23"/>
    <x v="5"/>
    <x v="1"/>
    <x v="0"/>
    <n v="4"/>
    <n v="0"/>
    <n v="1"/>
    <n v="1"/>
    <n v="1"/>
    <n v="4"/>
    <n v="0"/>
    <n v="1"/>
    <n v="0"/>
    <n v="5"/>
  </r>
  <r>
    <x v="23"/>
    <x v="68"/>
    <x v="0"/>
    <x v="0"/>
    <n v="8"/>
    <n v="2"/>
    <n v="2"/>
    <n v="1"/>
    <n v="4"/>
    <n v="8"/>
    <n v="0"/>
    <n v="4"/>
    <n v="0"/>
    <n v="12"/>
  </r>
  <r>
    <x v="23"/>
    <x v="68"/>
    <x v="1"/>
    <x v="0"/>
    <n v="2"/>
    <n v="0"/>
    <n v="1"/>
    <n v="1"/>
    <n v="1"/>
    <n v="2"/>
    <n v="0"/>
    <n v="1"/>
    <n v="0"/>
    <n v="3"/>
  </r>
  <r>
    <x v="23"/>
    <x v="69"/>
    <x v="0"/>
    <x v="0"/>
    <n v="4"/>
    <n v="2"/>
    <n v="2"/>
    <n v="2"/>
    <n v="6"/>
    <n v="2"/>
    <n v="3"/>
    <n v="3"/>
    <n v="0"/>
    <n v="8"/>
  </r>
  <r>
    <x v="23"/>
    <x v="69"/>
    <x v="1"/>
    <x v="0"/>
    <n v="1"/>
    <n v="0"/>
    <n v="0"/>
    <n v="0"/>
    <n v="0"/>
    <n v="1"/>
    <n v="0"/>
    <n v="0"/>
    <n v="0"/>
    <n v="1"/>
  </r>
  <r>
    <x v="23"/>
    <x v="70"/>
    <x v="0"/>
    <x v="0"/>
    <n v="6"/>
    <n v="4"/>
    <n v="0"/>
    <n v="1"/>
    <n v="6"/>
    <n v="4"/>
    <n v="2"/>
    <n v="4"/>
    <n v="0"/>
    <n v="10"/>
  </r>
  <r>
    <x v="23"/>
    <x v="70"/>
    <x v="0"/>
    <x v="5"/>
    <n v="2"/>
    <n v="0"/>
    <n v="1"/>
    <n v="1"/>
    <n v="2"/>
    <n v="1"/>
    <n v="1"/>
    <n v="1"/>
    <n v="0"/>
    <n v="3"/>
  </r>
  <r>
    <x v="23"/>
    <x v="70"/>
    <x v="1"/>
    <x v="0"/>
    <n v="5"/>
    <n v="0"/>
    <n v="0"/>
    <n v="0"/>
    <n v="0"/>
    <n v="5"/>
    <n v="0"/>
    <n v="0"/>
    <n v="0"/>
    <n v="5"/>
  </r>
  <r>
    <x v="23"/>
    <x v="70"/>
    <x v="1"/>
    <x v="1"/>
    <n v="2"/>
    <n v="0"/>
    <n v="0"/>
    <n v="0"/>
    <n v="0"/>
    <n v="2"/>
    <n v="0"/>
    <n v="0"/>
    <n v="0"/>
    <n v="2"/>
  </r>
  <r>
    <x v="23"/>
    <x v="71"/>
    <x v="0"/>
    <x v="0"/>
    <n v="6"/>
    <n v="0"/>
    <n v="0"/>
    <n v="0"/>
    <n v="0"/>
    <n v="6"/>
    <n v="0"/>
    <n v="0"/>
    <n v="0"/>
    <n v="6"/>
  </r>
  <r>
    <x v="23"/>
    <x v="71"/>
    <x v="0"/>
    <x v="4"/>
    <n v="1"/>
    <n v="0"/>
    <n v="0"/>
    <n v="0"/>
    <n v="0"/>
    <n v="1"/>
    <n v="0"/>
    <n v="0"/>
    <n v="0"/>
    <n v="1"/>
  </r>
  <r>
    <x v="23"/>
    <x v="71"/>
    <x v="1"/>
    <x v="0"/>
    <n v="4"/>
    <n v="0"/>
    <n v="0"/>
    <n v="0"/>
    <n v="1"/>
    <n v="3"/>
    <n v="1"/>
    <n v="0"/>
    <n v="0"/>
    <n v="4"/>
  </r>
  <r>
    <x v="23"/>
    <x v="71"/>
    <x v="1"/>
    <x v="2"/>
    <n v="1"/>
    <n v="0"/>
    <n v="0"/>
    <n v="0"/>
    <n v="0"/>
    <n v="1"/>
    <n v="0"/>
    <n v="0"/>
    <n v="0"/>
    <n v="1"/>
  </r>
  <r>
    <x v="23"/>
    <x v="71"/>
    <x v="1"/>
    <x v="4"/>
    <n v="1"/>
    <n v="0"/>
    <n v="0"/>
    <n v="0"/>
    <n v="0"/>
    <n v="1"/>
    <n v="0"/>
    <n v="0"/>
    <n v="0"/>
    <n v="1"/>
  </r>
  <r>
    <x v="23"/>
    <x v="72"/>
    <x v="0"/>
    <x v="0"/>
    <n v="5"/>
    <n v="1"/>
    <n v="0"/>
    <n v="0"/>
    <n v="3"/>
    <n v="3"/>
    <n v="2"/>
    <n v="1"/>
    <n v="0"/>
    <n v="6"/>
  </r>
  <r>
    <x v="23"/>
    <x v="72"/>
    <x v="1"/>
    <x v="0"/>
    <n v="6"/>
    <n v="0"/>
    <n v="2"/>
    <n v="0"/>
    <n v="2"/>
    <n v="6"/>
    <n v="0"/>
    <n v="2"/>
    <n v="0"/>
    <n v="8"/>
  </r>
  <r>
    <x v="23"/>
    <x v="73"/>
    <x v="0"/>
    <x v="0"/>
    <n v="2"/>
    <n v="1"/>
    <n v="0"/>
    <n v="0"/>
    <n v="1"/>
    <n v="2"/>
    <n v="1"/>
    <n v="0"/>
    <n v="0"/>
    <n v="3"/>
  </r>
  <r>
    <x v="23"/>
    <x v="73"/>
    <x v="0"/>
    <x v="5"/>
    <n v="0"/>
    <n v="1"/>
    <n v="1"/>
    <n v="0"/>
    <n v="2"/>
    <n v="0"/>
    <n v="0"/>
    <n v="2"/>
    <n v="0"/>
    <n v="2"/>
  </r>
  <r>
    <x v="23"/>
    <x v="73"/>
    <x v="0"/>
    <x v="4"/>
    <n v="1"/>
    <n v="0"/>
    <n v="0"/>
    <n v="0"/>
    <n v="0"/>
    <n v="1"/>
    <n v="0"/>
    <n v="0"/>
    <n v="0"/>
    <n v="1"/>
  </r>
  <r>
    <x v="23"/>
    <x v="73"/>
    <x v="1"/>
    <x v="0"/>
    <n v="3"/>
    <n v="1"/>
    <n v="0"/>
    <n v="0"/>
    <n v="1"/>
    <n v="3"/>
    <n v="0"/>
    <n v="1"/>
    <n v="0"/>
    <n v="4"/>
  </r>
  <r>
    <x v="23"/>
    <x v="74"/>
    <x v="0"/>
    <x v="0"/>
    <n v="5"/>
    <n v="3"/>
    <n v="1"/>
    <n v="1"/>
    <n v="4"/>
    <n v="5"/>
    <n v="0"/>
    <n v="4"/>
    <n v="0"/>
    <n v="9"/>
  </r>
  <r>
    <x v="23"/>
    <x v="74"/>
    <x v="1"/>
    <x v="0"/>
    <n v="4"/>
    <n v="0"/>
    <n v="0"/>
    <n v="0"/>
    <n v="1"/>
    <n v="3"/>
    <n v="0"/>
    <n v="1"/>
    <n v="0"/>
    <n v="4"/>
  </r>
  <r>
    <x v="23"/>
    <x v="74"/>
    <x v="1"/>
    <x v="3"/>
    <n v="1"/>
    <n v="0"/>
    <n v="0"/>
    <n v="0"/>
    <n v="1"/>
    <n v="0"/>
    <n v="0"/>
    <n v="1"/>
    <n v="0"/>
    <n v="1"/>
  </r>
  <r>
    <x v="23"/>
    <x v="74"/>
    <x v="1"/>
    <x v="4"/>
    <n v="1"/>
    <n v="1"/>
    <n v="0"/>
    <n v="0"/>
    <n v="1"/>
    <n v="1"/>
    <n v="1"/>
    <n v="0"/>
    <n v="0"/>
    <n v="2"/>
  </r>
  <r>
    <x v="23"/>
    <x v="75"/>
    <x v="0"/>
    <x v="0"/>
    <n v="11"/>
    <n v="3"/>
    <n v="0"/>
    <n v="0"/>
    <n v="4"/>
    <n v="10"/>
    <n v="0"/>
    <n v="4"/>
    <n v="0"/>
    <n v="14"/>
  </r>
  <r>
    <x v="23"/>
    <x v="75"/>
    <x v="1"/>
    <x v="0"/>
    <n v="6"/>
    <n v="1"/>
    <n v="0"/>
    <n v="0"/>
    <n v="3"/>
    <n v="4"/>
    <n v="0"/>
    <n v="3"/>
    <n v="0"/>
    <n v="7"/>
  </r>
  <r>
    <x v="23"/>
    <x v="76"/>
    <x v="0"/>
    <x v="0"/>
    <n v="8"/>
    <n v="1"/>
    <n v="0"/>
    <n v="0"/>
    <n v="3"/>
    <n v="6"/>
    <n v="2"/>
    <n v="1"/>
    <n v="0"/>
    <n v="9"/>
  </r>
  <r>
    <x v="23"/>
    <x v="76"/>
    <x v="0"/>
    <x v="4"/>
    <n v="2"/>
    <n v="0"/>
    <n v="1"/>
    <n v="1"/>
    <n v="2"/>
    <n v="1"/>
    <n v="1"/>
    <n v="1"/>
    <n v="0"/>
    <n v="3"/>
  </r>
  <r>
    <x v="23"/>
    <x v="76"/>
    <x v="1"/>
    <x v="0"/>
    <n v="1"/>
    <n v="1"/>
    <n v="0"/>
    <n v="1"/>
    <n v="2"/>
    <n v="0"/>
    <n v="0"/>
    <n v="2"/>
    <n v="0"/>
    <n v="2"/>
  </r>
  <r>
    <x v="23"/>
    <x v="77"/>
    <x v="0"/>
    <x v="0"/>
    <n v="7"/>
    <n v="2"/>
    <n v="0"/>
    <n v="0"/>
    <n v="4"/>
    <n v="4"/>
    <n v="3"/>
    <n v="2"/>
    <n v="0"/>
    <n v="9"/>
  </r>
  <r>
    <x v="23"/>
    <x v="77"/>
    <x v="0"/>
    <x v="4"/>
    <n v="1"/>
    <n v="0"/>
    <n v="0"/>
    <n v="0"/>
    <n v="1"/>
    <n v="0"/>
    <n v="0"/>
    <n v="1"/>
    <n v="0"/>
    <n v="1"/>
  </r>
  <r>
    <x v="23"/>
    <x v="77"/>
    <x v="1"/>
    <x v="0"/>
    <n v="1"/>
    <n v="1"/>
    <n v="0"/>
    <n v="0"/>
    <n v="1"/>
    <n v="1"/>
    <n v="0"/>
    <n v="1"/>
    <n v="0"/>
    <n v="2"/>
  </r>
  <r>
    <x v="23"/>
    <x v="77"/>
    <x v="1"/>
    <x v="4"/>
    <n v="1"/>
    <n v="0"/>
    <n v="0"/>
    <n v="0"/>
    <n v="1"/>
    <n v="0"/>
    <n v="1"/>
    <n v="0"/>
    <n v="0"/>
    <n v="1"/>
  </r>
  <r>
    <x v="23"/>
    <x v="78"/>
    <x v="0"/>
    <x v="0"/>
    <n v="6"/>
    <n v="3"/>
    <n v="1"/>
    <n v="0"/>
    <n v="7"/>
    <n v="3"/>
    <n v="0"/>
    <n v="7"/>
    <n v="0"/>
    <n v="10"/>
  </r>
  <r>
    <x v="23"/>
    <x v="78"/>
    <x v="0"/>
    <x v="5"/>
    <n v="0"/>
    <n v="1"/>
    <n v="0"/>
    <n v="0"/>
    <n v="1"/>
    <n v="0"/>
    <n v="0"/>
    <n v="1"/>
    <n v="0"/>
    <n v="1"/>
  </r>
  <r>
    <x v="23"/>
    <x v="78"/>
    <x v="0"/>
    <x v="3"/>
    <n v="1"/>
    <n v="0"/>
    <n v="0"/>
    <n v="0"/>
    <n v="1"/>
    <n v="0"/>
    <n v="0"/>
    <n v="1"/>
    <n v="0"/>
    <n v="1"/>
  </r>
  <r>
    <x v="23"/>
    <x v="78"/>
    <x v="1"/>
    <x v="0"/>
    <n v="4"/>
    <n v="0"/>
    <n v="1"/>
    <n v="1"/>
    <n v="1"/>
    <n v="4"/>
    <n v="0"/>
    <n v="1"/>
    <n v="0"/>
    <n v="5"/>
  </r>
  <r>
    <x v="23"/>
    <x v="78"/>
    <x v="1"/>
    <x v="4"/>
    <n v="1"/>
    <n v="0"/>
    <n v="0"/>
    <n v="0"/>
    <n v="1"/>
    <n v="0"/>
    <n v="0"/>
    <n v="1"/>
    <n v="0"/>
    <n v="1"/>
  </r>
  <r>
    <x v="23"/>
    <x v="79"/>
    <x v="0"/>
    <x v="0"/>
    <n v="5"/>
    <n v="0"/>
    <n v="1"/>
    <n v="0"/>
    <n v="2"/>
    <n v="4"/>
    <n v="0"/>
    <n v="2"/>
    <n v="0"/>
    <n v="6"/>
  </r>
  <r>
    <x v="23"/>
    <x v="79"/>
    <x v="0"/>
    <x v="4"/>
    <n v="1"/>
    <n v="0"/>
    <n v="0"/>
    <n v="0"/>
    <n v="0"/>
    <n v="1"/>
    <n v="0"/>
    <n v="0"/>
    <n v="0"/>
    <n v="1"/>
  </r>
  <r>
    <x v="23"/>
    <x v="79"/>
    <x v="1"/>
    <x v="0"/>
    <n v="3"/>
    <n v="0"/>
    <n v="0"/>
    <n v="0"/>
    <n v="0"/>
    <n v="3"/>
    <n v="0"/>
    <n v="0"/>
    <n v="0"/>
    <n v="3"/>
  </r>
  <r>
    <x v="23"/>
    <x v="6"/>
    <x v="0"/>
    <x v="0"/>
    <n v="10"/>
    <n v="3"/>
    <n v="0"/>
    <n v="0"/>
    <n v="3"/>
    <n v="10"/>
    <n v="1"/>
    <n v="2"/>
    <n v="0"/>
    <n v="13"/>
  </r>
  <r>
    <x v="23"/>
    <x v="6"/>
    <x v="1"/>
    <x v="0"/>
    <n v="4"/>
    <n v="1"/>
    <n v="0"/>
    <n v="0"/>
    <n v="2"/>
    <n v="3"/>
    <n v="0"/>
    <n v="2"/>
    <n v="0"/>
    <n v="5"/>
  </r>
  <r>
    <x v="23"/>
    <x v="80"/>
    <x v="0"/>
    <x v="0"/>
    <n v="5"/>
    <n v="1"/>
    <n v="2"/>
    <n v="1"/>
    <n v="4"/>
    <n v="4"/>
    <n v="1"/>
    <n v="3"/>
    <n v="0"/>
    <n v="8"/>
  </r>
  <r>
    <x v="23"/>
    <x v="80"/>
    <x v="0"/>
    <x v="3"/>
    <n v="1"/>
    <n v="0"/>
    <n v="0"/>
    <n v="0"/>
    <n v="0"/>
    <n v="1"/>
    <n v="0"/>
    <n v="0"/>
    <n v="0"/>
    <n v="1"/>
  </r>
  <r>
    <x v="23"/>
    <x v="80"/>
    <x v="0"/>
    <x v="4"/>
    <n v="0"/>
    <n v="0"/>
    <n v="1"/>
    <n v="0"/>
    <n v="1"/>
    <n v="0"/>
    <n v="0"/>
    <n v="1"/>
    <n v="0"/>
    <n v="1"/>
  </r>
  <r>
    <x v="23"/>
    <x v="80"/>
    <x v="1"/>
    <x v="0"/>
    <n v="4"/>
    <n v="1"/>
    <n v="1"/>
    <n v="0"/>
    <n v="2"/>
    <n v="4"/>
    <n v="0"/>
    <n v="2"/>
    <n v="0"/>
    <n v="6"/>
  </r>
  <r>
    <x v="23"/>
    <x v="81"/>
    <x v="0"/>
    <x v="0"/>
    <n v="7"/>
    <n v="0"/>
    <n v="1"/>
    <n v="0"/>
    <n v="1"/>
    <n v="7"/>
    <n v="0"/>
    <n v="1"/>
    <n v="0"/>
    <n v="8"/>
  </r>
  <r>
    <x v="23"/>
    <x v="81"/>
    <x v="0"/>
    <x v="4"/>
    <n v="0"/>
    <n v="1"/>
    <n v="0"/>
    <n v="0"/>
    <n v="1"/>
    <n v="0"/>
    <n v="0"/>
    <n v="1"/>
    <n v="0"/>
    <n v="1"/>
  </r>
  <r>
    <x v="23"/>
    <x v="81"/>
    <x v="1"/>
    <x v="0"/>
    <n v="4"/>
    <n v="1"/>
    <n v="0"/>
    <n v="0"/>
    <n v="1"/>
    <n v="4"/>
    <n v="0"/>
    <n v="1"/>
    <n v="0"/>
    <n v="5"/>
  </r>
  <r>
    <x v="23"/>
    <x v="81"/>
    <x v="1"/>
    <x v="5"/>
    <n v="1"/>
    <n v="0"/>
    <n v="0"/>
    <n v="0"/>
    <n v="1"/>
    <n v="0"/>
    <n v="1"/>
    <n v="0"/>
    <n v="0"/>
    <n v="1"/>
  </r>
  <r>
    <x v="23"/>
    <x v="81"/>
    <x v="1"/>
    <x v="4"/>
    <n v="1"/>
    <n v="0"/>
    <n v="1"/>
    <n v="0"/>
    <n v="1"/>
    <n v="1"/>
    <n v="0"/>
    <n v="1"/>
    <n v="0"/>
    <n v="2"/>
  </r>
  <r>
    <x v="23"/>
    <x v="168"/>
    <x v="0"/>
    <x v="0"/>
    <n v="7"/>
    <n v="2"/>
    <n v="2"/>
    <n v="1"/>
    <n v="4"/>
    <n v="7"/>
    <n v="0"/>
    <n v="4"/>
    <n v="0"/>
    <n v="11"/>
  </r>
  <r>
    <x v="23"/>
    <x v="168"/>
    <x v="0"/>
    <x v="1"/>
    <n v="2"/>
    <n v="1"/>
    <n v="0"/>
    <n v="0"/>
    <n v="1"/>
    <n v="2"/>
    <n v="0"/>
    <n v="1"/>
    <n v="0"/>
    <n v="3"/>
  </r>
  <r>
    <x v="23"/>
    <x v="168"/>
    <x v="1"/>
    <x v="0"/>
    <n v="0"/>
    <n v="1"/>
    <n v="0"/>
    <n v="0"/>
    <n v="1"/>
    <n v="0"/>
    <n v="0"/>
    <n v="1"/>
    <n v="0"/>
    <n v="1"/>
  </r>
  <r>
    <x v="23"/>
    <x v="168"/>
    <x v="1"/>
    <x v="1"/>
    <n v="2"/>
    <n v="0"/>
    <n v="0"/>
    <n v="0"/>
    <n v="0"/>
    <n v="2"/>
    <n v="0"/>
    <n v="0"/>
    <n v="0"/>
    <n v="2"/>
  </r>
  <r>
    <x v="23"/>
    <x v="168"/>
    <x v="1"/>
    <x v="4"/>
    <n v="1"/>
    <n v="0"/>
    <n v="0"/>
    <n v="0"/>
    <n v="0"/>
    <n v="1"/>
    <n v="0"/>
    <n v="0"/>
    <n v="0"/>
    <n v="1"/>
  </r>
  <r>
    <x v="23"/>
    <x v="82"/>
    <x v="0"/>
    <x v="0"/>
    <n v="9"/>
    <n v="2"/>
    <n v="0"/>
    <n v="0"/>
    <n v="3"/>
    <n v="8"/>
    <n v="0"/>
    <n v="3"/>
    <n v="0"/>
    <n v="11"/>
  </r>
  <r>
    <x v="23"/>
    <x v="82"/>
    <x v="0"/>
    <x v="1"/>
    <n v="1"/>
    <n v="0"/>
    <n v="0"/>
    <n v="0"/>
    <n v="0"/>
    <n v="1"/>
    <n v="0"/>
    <n v="0"/>
    <n v="0"/>
    <n v="1"/>
  </r>
  <r>
    <x v="23"/>
    <x v="82"/>
    <x v="1"/>
    <x v="0"/>
    <n v="2"/>
    <n v="1"/>
    <n v="2"/>
    <n v="1"/>
    <n v="3"/>
    <n v="2"/>
    <n v="0"/>
    <n v="3"/>
    <n v="0"/>
    <n v="5"/>
  </r>
  <r>
    <x v="23"/>
    <x v="83"/>
    <x v="0"/>
    <x v="0"/>
    <n v="10"/>
    <n v="3"/>
    <n v="0"/>
    <n v="0"/>
    <n v="9"/>
    <n v="3"/>
    <n v="3"/>
    <n v="7"/>
    <n v="0"/>
    <n v="13"/>
  </r>
  <r>
    <x v="23"/>
    <x v="83"/>
    <x v="0"/>
    <x v="5"/>
    <n v="1"/>
    <n v="0"/>
    <n v="0"/>
    <n v="0"/>
    <n v="0"/>
    <n v="1"/>
    <n v="0"/>
    <n v="0"/>
    <n v="0"/>
    <n v="1"/>
  </r>
  <r>
    <x v="23"/>
    <x v="83"/>
    <x v="0"/>
    <x v="1"/>
    <n v="2"/>
    <n v="0"/>
    <n v="0"/>
    <n v="0"/>
    <n v="0"/>
    <n v="2"/>
    <n v="0"/>
    <n v="0"/>
    <n v="0"/>
    <n v="2"/>
  </r>
  <r>
    <x v="23"/>
    <x v="83"/>
    <x v="0"/>
    <x v="4"/>
    <n v="1"/>
    <n v="0"/>
    <n v="0"/>
    <n v="0"/>
    <n v="0"/>
    <n v="1"/>
    <n v="0"/>
    <n v="0"/>
    <n v="0"/>
    <n v="1"/>
  </r>
  <r>
    <x v="23"/>
    <x v="83"/>
    <x v="1"/>
    <x v="0"/>
    <n v="2"/>
    <n v="0"/>
    <n v="1"/>
    <n v="1"/>
    <n v="2"/>
    <n v="1"/>
    <n v="0"/>
    <n v="2"/>
    <n v="0"/>
    <n v="3"/>
  </r>
  <r>
    <x v="23"/>
    <x v="83"/>
    <x v="1"/>
    <x v="5"/>
    <n v="0"/>
    <n v="1"/>
    <n v="0"/>
    <n v="0"/>
    <n v="1"/>
    <n v="0"/>
    <n v="0"/>
    <n v="1"/>
    <n v="0"/>
    <n v="1"/>
  </r>
  <r>
    <x v="23"/>
    <x v="83"/>
    <x v="1"/>
    <x v="4"/>
    <n v="1"/>
    <n v="0"/>
    <n v="0"/>
    <n v="0"/>
    <n v="0"/>
    <n v="1"/>
    <n v="0"/>
    <n v="0"/>
    <n v="0"/>
    <n v="1"/>
  </r>
  <r>
    <x v="23"/>
    <x v="84"/>
    <x v="0"/>
    <x v="0"/>
    <n v="5"/>
    <n v="0"/>
    <n v="0"/>
    <n v="0"/>
    <n v="2"/>
    <n v="3"/>
    <n v="1"/>
    <n v="1"/>
    <n v="0"/>
    <n v="5"/>
  </r>
  <r>
    <x v="23"/>
    <x v="84"/>
    <x v="1"/>
    <x v="0"/>
    <n v="2"/>
    <n v="2"/>
    <n v="2"/>
    <n v="2"/>
    <n v="4"/>
    <n v="2"/>
    <n v="0"/>
    <n v="4"/>
    <n v="0"/>
    <n v="6"/>
  </r>
  <r>
    <x v="23"/>
    <x v="84"/>
    <x v="1"/>
    <x v="3"/>
    <n v="0"/>
    <n v="1"/>
    <n v="0"/>
    <n v="0"/>
    <n v="1"/>
    <n v="0"/>
    <n v="0"/>
    <n v="1"/>
    <n v="0"/>
    <n v="1"/>
  </r>
  <r>
    <x v="23"/>
    <x v="85"/>
    <x v="0"/>
    <x v="0"/>
    <n v="4"/>
    <n v="1"/>
    <n v="1"/>
    <n v="1"/>
    <n v="3"/>
    <n v="1"/>
    <n v="2"/>
    <n v="3"/>
    <n v="0"/>
    <n v="6"/>
  </r>
  <r>
    <x v="23"/>
    <x v="85"/>
    <x v="0"/>
    <x v="2"/>
    <n v="2"/>
    <n v="0"/>
    <n v="0"/>
    <n v="0"/>
    <n v="0"/>
    <n v="2"/>
    <n v="0"/>
    <n v="0"/>
    <n v="0"/>
    <n v="2"/>
  </r>
  <r>
    <x v="23"/>
    <x v="85"/>
    <x v="0"/>
    <x v="4"/>
    <n v="1"/>
    <n v="0"/>
    <n v="0"/>
    <n v="0"/>
    <n v="0"/>
    <n v="1"/>
    <n v="0"/>
    <n v="0"/>
    <n v="0"/>
    <n v="1"/>
  </r>
  <r>
    <x v="23"/>
    <x v="85"/>
    <x v="1"/>
    <x v="0"/>
    <n v="1"/>
    <n v="0"/>
    <n v="1"/>
    <n v="0"/>
    <n v="2"/>
    <n v="0"/>
    <n v="0"/>
    <n v="2"/>
    <n v="0"/>
    <n v="2"/>
  </r>
  <r>
    <x v="23"/>
    <x v="85"/>
    <x v="1"/>
    <x v="3"/>
    <n v="1"/>
    <n v="0"/>
    <n v="0"/>
    <n v="0"/>
    <n v="0"/>
    <n v="1"/>
    <n v="0"/>
    <n v="0"/>
    <n v="0"/>
    <n v="1"/>
  </r>
  <r>
    <x v="23"/>
    <x v="169"/>
    <x v="0"/>
    <x v="0"/>
    <n v="6"/>
    <n v="0"/>
    <n v="0"/>
    <n v="0"/>
    <n v="2"/>
    <n v="4"/>
    <n v="2"/>
    <n v="0"/>
    <n v="0"/>
    <n v="6"/>
  </r>
  <r>
    <x v="23"/>
    <x v="169"/>
    <x v="0"/>
    <x v="5"/>
    <n v="1"/>
    <n v="0"/>
    <n v="0"/>
    <n v="0"/>
    <n v="0"/>
    <n v="1"/>
    <n v="0"/>
    <n v="0"/>
    <n v="0"/>
    <n v="1"/>
  </r>
  <r>
    <x v="23"/>
    <x v="169"/>
    <x v="0"/>
    <x v="3"/>
    <n v="1"/>
    <n v="0"/>
    <n v="0"/>
    <n v="0"/>
    <n v="0"/>
    <n v="1"/>
    <n v="0"/>
    <n v="0"/>
    <n v="0"/>
    <n v="1"/>
  </r>
  <r>
    <x v="23"/>
    <x v="169"/>
    <x v="0"/>
    <x v="2"/>
    <n v="1"/>
    <n v="0"/>
    <n v="0"/>
    <n v="0"/>
    <n v="0"/>
    <n v="1"/>
    <n v="0"/>
    <n v="0"/>
    <n v="0"/>
    <n v="1"/>
  </r>
  <r>
    <x v="23"/>
    <x v="169"/>
    <x v="1"/>
    <x v="0"/>
    <n v="1"/>
    <n v="0"/>
    <n v="1"/>
    <n v="0"/>
    <n v="1"/>
    <n v="1"/>
    <n v="0"/>
    <n v="1"/>
    <n v="0"/>
    <n v="2"/>
  </r>
  <r>
    <x v="23"/>
    <x v="169"/>
    <x v="1"/>
    <x v="1"/>
    <n v="1"/>
    <n v="0"/>
    <n v="0"/>
    <n v="0"/>
    <n v="0"/>
    <n v="1"/>
    <n v="0"/>
    <n v="0"/>
    <n v="0"/>
    <n v="1"/>
  </r>
  <r>
    <x v="23"/>
    <x v="169"/>
    <x v="1"/>
    <x v="4"/>
    <n v="3"/>
    <n v="0"/>
    <n v="0"/>
    <n v="0"/>
    <n v="0"/>
    <n v="3"/>
    <n v="0"/>
    <n v="0"/>
    <n v="0"/>
    <n v="3"/>
  </r>
  <r>
    <x v="23"/>
    <x v="86"/>
    <x v="0"/>
    <x v="0"/>
    <n v="8"/>
    <n v="0"/>
    <n v="2"/>
    <n v="2"/>
    <n v="3"/>
    <n v="6"/>
    <n v="1"/>
    <n v="2"/>
    <n v="1"/>
    <n v="10"/>
  </r>
  <r>
    <x v="23"/>
    <x v="86"/>
    <x v="0"/>
    <x v="5"/>
    <n v="1"/>
    <n v="0"/>
    <n v="1"/>
    <n v="1"/>
    <n v="1"/>
    <n v="1"/>
    <n v="0"/>
    <n v="0"/>
    <n v="1"/>
    <n v="2"/>
  </r>
  <r>
    <x v="23"/>
    <x v="86"/>
    <x v="1"/>
    <x v="0"/>
    <n v="4"/>
    <n v="0"/>
    <n v="0"/>
    <n v="0"/>
    <n v="1"/>
    <n v="2"/>
    <n v="0"/>
    <n v="2"/>
    <n v="0"/>
    <n v="4"/>
  </r>
  <r>
    <x v="23"/>
    <x v="87"/>
    <x v="0"/>
    <x v="0"/>
    <n v="11"/>
    <n v="3"/>
    <n v="3"/>
    <n v="1"/>
    <n v="8"/>
    <n v="8"/>
    <n v="0"/>
    <n v="8"/>
    <n v="1"/>
    <n v="17"/>
  </r>
  <r>
    <x v="23"/>
    <x v="87"/>
    <x v="0"/>
    <x v="5"/>
    <n v="2"/>
    <n v="1"/>
    <n v="0"/>
    <n v="0"/>
    <n v="2"/>
    <n v="1"/>
    <n v="1"/>
    <n v="1"/>
    <n v="0"/>
    <n v="3"/>
  </r>
  <r>
    <x v="23"/>
    <x v="87"/>
    <x v="0"/>
    <x v="1"/>
    <n v="0"/>
    <n v="1"/>
    <n v="0"/>
    <n v="0"/>
    <n v="1"/>
    <n v="0"/>
    <n v="0"/>
    <n v="1"/>
    <n v="0"/>
    <n v="1"/>
  </r>
  <r>
    <x v="23"/>
    <x v="87"/>
    <x v="0"/>
    <x v="3"/>
    <n v="1"/>
    <n v="0"/>
    <n v="0"/>
    <n v="0"/>
    <n v="0"/>
    <n v="1"/>
    <n v="0"/>
    <n v="0"/>
    <n v="0"/>
    <n v="1"/>
  </r>
  <r>
    <x v="23"/>
    <x v="87"/>
    <x v="1"/>
    <x v="0"/>
    <n v="3"/>
    <n v="0"/>
    <n v="1"/>
    <n v="1"/>
    <n v="1"/>
    <n v="3"/>
    <n v="0"/>
    <n v="1"/>
    <n v="0"/>
    <n v="4"/>
  </r>
  <r>
    <x v="23"/>
    <x v="87"/>
    <x v="1"/>
    <x v="5"/>
    <n v="0"/>
    <n v="0"/>
    <n v="1"/>
    <n v="1"/>
    <n v="1"/>
    <n v="0"/>
    <n v="0"/>
    <n v="1"/>
    <n v="0"/>
    <n v="1"/>
  </r>
  <r>
    <x v="23"/>
    <x v="87"/>
    <x v="1"/>
    <x v="3"/>
    <n v="1"/>
    <n v="0"/>
    <n v="0"/>
    <n v="0"/>
    <n v="0"/>
    <n v="1"/>
    <n v="0"/>
    <n v="0"/>
    <n v="0"/>
    <n v="1"/>
  </r>
  <r>
    <x v="23"/>
    <x v="88"/>
    <x v="0"/>
    <x v="0"/>
    <n v="5"/>
    <n v="0"/>
    <n v="1"/>
    <n v="0"/>
    <n v="2"/>
    <n v="2"/>
    <n v="2"/>
    <n v="2"/>
    <n v="0"/>
    <n v="6"/>
  </r>
  <r>
    <x v="23"/>
    <x v="88"/>
    <x v="0"/>
    <x v="5"/>
    <n v="1"/>
    <n v="0"/>
    <n v="0"/>
    <n v="0"/>
    <n v="0"/>
    <n v="1"/>
    <n v="0"/>
    <n v="0"/>
    <n v="0"/>
    <n v="1"/>
  </r>
  <r>
    <x v="23"/>
    <x v="88"/>
    <x v="1"/>
    <x v="0"/>
    <n v="4"/>
    <n v="1"/>
    <n v="1"/>
    <n v="0"/>
    <n v="2"/>
    <n v="3"/>
    <n v="0"/>
    <n v="2"/>
    <n v="1"/>
    <n v="6"/>
  </r>
  <r>
    <x v="23"/>
    <x v="88"/>
    <x v="1"/>
    <x v="1"/>
    <n v="1"/>
    <n v="0"/>
    <n v="0"/>
    <n v="0"/>
    <n v="0"/>
    <n v="1"/>
    <n v="0"/>
    <n v="0"/>
    <n v="0"/>
    <n v="1"/>
  </r>
  <r>
    <x v="23"/>
    <x v="170"/>
    <x v="0"/>
    <x v="0"/>
    <n v="8"/>
    <n v="2"/>
    <n v="1"/>
    <n v="1"/>
    <n v="6"/>
    <n v="5"/>
    <n v="1"/>
    <n v="4"/>
    <n v="1"/>
    <n v="11"/>
  </r>
  <r>
    <x v="23"/>
    <x v="170"/>
    <x v="0"/>
    <x v="5"/>
    <n v="3"/>
    <n v="0"/>
    <n v="0"/>
    <n v="0"/>
    <n v="0"/>
    <n v="3"/>
    <n v="0"/>
    <n v="0"/>
    <n v="0"/>
    <n v="3"/>
  </r>
  <r>
    <x v="23"/>
    <x v="170"/>
    <x v="0"/>
    <x v="3"/>
    <n v="1"/>
    <n v="0"/>
    <n v="0"/>
    <n v="0"/>
    <n v="0"/>
    <n v="1"/>
    <n v="0"/>
    <n v="0"/>
    <n v="0"/>
    <n v="1"/>
  </r>
  <r>
    <x v="23"/>
    <x v="170"/>
    <x v="1"/>
    <x v="0"/>
    <n v="2"/>
    <n v="0"/>
    <n v="0"/>
    <n v="0"/>
    <n v="0"/>
    <n v="2"/>
    <n v="0"/>
    <n v="0"/>
    <n v="0"/>
    <n v="2"/>
  </r>
  <r>
    <x v="23"/>
    <x v="89"/>
    <x v="0"/>
    <x v="0"/>
    <n v="4"/>
    <n v="0"/>
    <n v="1"/>
    <n v="0"/>
    <n v="1"/>
    <n v="3"/>
    <n v="1"/>
    <n v="1"/>
    <n v="0"/>
    <n v="5"/>
  </r>
  <r>
    <x v="23"/>
    <x v="89"/>
    <x v="0"/>
    <x v="5"/>
    <n v="0"/>
    <n v="0"/>
    <n v="1"/>
    <n v="1"/>
    <n v="1"/>
    <n v="0"/>
    <n v="0"/>
    <n v="0"/>
    <n v="1"/>
    <n v="1"/>
  </r>
  <r>
    <x v="23"/>
    <x v="89"/>
    <x v="0"/>
    <x v="4"/>
    <n v="1"/>
    <n v="0"/>
    <n v="0"/>
    <n v="0"/>
    <n v="0"/>
    <n v="1"/>
    <n v="0"/>
    <n v="0"/>
    <n v="0"/>
    <n v="1"/>
  </r>
  <r>
    <x v="23"/>
    <x v="89"/>
    <x v="1"/>
    <x v="0"/>
    <n v="2"/>
    <n v="0"/>
    <n v="1"/>
    <n v="0"/>
    <n v="1"/>
    <n v="1"/>
    <n v="0"/>
    <n v="2"/>
    <n v="0"/>
    <n v="3"/>
  </r>
  <r>
    <x v="23"/>
    <x v="89"/>
    <x v="1"/>
    <x v="5"/>
    <n v="0"/>
    <n v="1"/>
    <n v="0"/>
    <n v="0"/>
    <n v="1"/>
    <n v="0"/>
    <n v="0"/>
    <n v="1"/>
    <n v="0"/>
    <n v="1"/>
  </r>
  <r>
    <x v="23"/>
    <x v="90"/>
    <x v="0"/>
    <x v="0"/>
    <n v="9"/>
    <n v="3"/>
    <n v="3"/>
    <n v="1"/>
    <n v="7"/>
    <n v="4"/>
    <n v="1"/>
    <n v="5"/>
    <n v="5"/>
    <n v="15"/>
  </r>
  <r>
    <x v="23"/>
    <x v="90"/>
    <x v="0"/>
    <x v="5"/>
    <n v="1"/>
    <n v="0"/>
    <n v="0"/>
    <n v="0"/>
    <n v="0"/>
    <n v="0"/>
    <n v="1"/>
    <n v="0"/>
    <n v="0"/>
    <n v="1"/>
  </r>
  <r>
    <x v="23"/>
    <x v="90"/>
    <x v="0"/>
    <x v="2"/>
    <n v="1"/>
    <n v="0"/>
    <n v="0"/>
    <n v="0"/>
    <n v="0"/>
    <n v="1"/>
    <n v="0"/>
    <n v="0"/>
    <n v="0"/>
    <n v="1"/>
  </r>
  <r>
    <x v="23"/>
    <x v="90"/>
    <x v="1"/>
    <x v="0"/>
    <n v="4"/>
    <n v="0"/>
    <n v="1"/>
    <n v="0"/>
    <n v="1"/>
    <n v="4"/>
    <n v="0"/>
    <n v="0"/>
    <n v="1"/>
    <n v="5"/>
  </r>
  <r>
    <x v="23"/>
    <x v="171"/>
    <x v="0"/>
    <x v="0"/>
    <n v="7"/>
    <n v="0"/>
    <n v="1"/>
    <n v="1"/>
    <n v="3"/>
    <n v="5"/>
    <n v="1"/>
    <n v="2"/>
    <n v="0"/>
    <n v="8"/>
  </r>
  <r>
    <x v="23"/>
    <x v="171"/>
    <x v="0"/>
    <x v="5"/>
    <n v="2"/>
    <n v="0"/>
    <n v="0"/>
    <n v="0"/>
    <n v="0"/>
    <n v="2"/>
    <n v="0"/>
    <n v="0"/>
    <n v="0"/>
    <n v="2"/>
  </r>
  <r>
    <x v="23"/>
    <x v="171"/>
    <x v="0"/>
    <x v="4"/>
    <n v="0"/>
    <n v="0"/>
    <n v="1"/>
    <n v="1"/>
    <n v="1"/>
    <n v="0"/>
    <n v="0"/>
    <n v="1"/>
    <n v="0"/>
    <n v="1"/>
  </r>
  <r>
    <x v="23"/>
    <x v="171"/>
    <x v="1"/>
    <x v="0"/>
    <n v="2"/>
    <n v="0"/>
    <n v="1"/>
    <n v="1"/>
    <n v="1"/>
    <n v="1"/>
    <n v="0"/>
    <n v="1"/>
    <n v="1"/>
    <n v="3"/>
  </r>
  <r>
    <x v="23"/>
    <x v="91"/>
    <x v="0"/>
    <x v="0"/>
    <n v="4"/>
    <n v="0"/>
    <n v="0"/>
    <n v="0"/>
    <n v="2"/>
    <n v="1"/>
    <n v="2"/>
    <n v="1"/>
    <n v="0"/>
    <n v="4"/>
  </r>
  <r>
    <x v="23"/>
    <x v="91"/>
    <x v="0"/>
    <x v="5"/>
    <n v="1"/>
    <n v="1"/>
    <n v="0"/>
    <n v="0"/>
    <n v="2"/>
    <n v="0"/>
    <n v="1"/>
    <n v="1"/>
    <n v="0"/>
    <n v="2"/>
  </r>
  <r>
    <x v="23"/>
    <x v="91"/>
    <x v="0"/>
    <x v="4"/>
    <n v="1"/>
    <n v="0"/>
    <n v="0"/>
    <n v="0"/>
    <n v="1"/>
    <n v="0"/>
    <n v="0"/>
    <n v="1"/>
    <n v="0"/>
    <n v="1"/>
  </r>
  <r>
    <x v="23"/>
    <x v="91"/>
    <x v="1"/>
    <x v="0"/>
    <n v="1"/>
    <n v="1"/>
    <n v="0"/>
    <n v="0"/>
    <n v="1"/>
    <n v="1"/>
    <n v="0"/>
    <n v="0"/>
    <n v="1"/>
    <n v="2"/>
  </r>
  <r>
    <x v="23"/>
    <x v="91"/>
    <x v="1"/>
    <x v="5"/>
    <n v="1"/>
    <n v="0"/>
    <n v="0"/>
    <n v="0"/>
    <n v="0"/>
    <n v="1"/>
    <n v="0"/>
    <n v="0"/>
    <n v="0"/>
    <n v="1"/>
  </r>
  <r>
    <x v="23"/>
    <x v="7"/>
    <x v="0"/>
    <x v="0"/>
    <n v="7"/>
    <n v="3"/>
    <n v="0"/>
    <n v="0"/>
    <n v="5"/>
    <n v="3"/>
    <n v="2"/>
    <n v="1"/>
    <n v="4"/>
    <n v="10"/>
  </r>
  <r>
    <x v="23"/>
    <x v="7"/>
    <x v="0"/>
    <x v="5"/>
    <n v="0"/>
    <n v="1"/>
    <n v="0"/>
    <n v="0"/>
    <n v="1"/>
    <n v="0"/>
    <n v="0"/>
    <n v="1"/>
    <n v="0"/>
    <n v="1"/>
  </r>
  <r>
    <x v="23"/>
    <x v="7"/>
    <x v="0"/>
    <x v="1"/>
    <n v="1"/>
    <n v="0"/>
    <n v="0"/>
    <n v="0"/>
    <n v="0"/>
    <n v="1"/>
    <n v="0"/>
    <n v="0"/>
    <n v="0"/>
    <n v="1"/>
  </r>
  <r>
    <x v="23"/>
    <x v="7"/>
    <x v="1"/>
    <x v="0"/>
    <n v="3"/>
    <n v="0"/>
    <n v="1"/>
    <n v="1"/>
    <n v="1"/>
    <n v="2"/>
    <n v="0"/>
    <n v="1"/>
    <n v="1"/>
    <n v="4"/>
  </r>
  <r>
    <x v="23"/>
    <x v="7"/>
    <x v="1"/>
    <x v="1"/>
    <n v="1"/>
    <n v="0"/>
    <n v="0"/>
    <n v="0"/>
    <n v="0"/>
    <n v="0"/>
    <n v="0"/>
    <n v="1"/>
    <n v="0"/>
    <n v="1"/>
  </r>
  <r>
    <x v="23"/>
    <x v="92"/>
    <x v="0"/>
    <x v="0"/>
    <n v="6"/>
    <n v="2"/>
    <n v="1"/>
    <n v="0"/>
    <n v="5"/>
    <n v="3"/>
    <n v="1"/>
    <n v="2"/>
    <n v="3"/>
    <n v="9"/>
  </r>
  <r>
    <x v="23"/>
    <x v="92"/>
    <x v="0"/>
    <x v="5"/>
    <n v="1"/>
    <n v="0"/>
    <n v="0"/>
    <n v="0"/>
    <n v="0"/>
    <n v="1"/>
    <n v="0"/>
    <n v="0"/>
    <n v="0"/>
    <n v="1"/>
  </r>
  <r>
    <x v="23"/>
    <x v="92"/>
    <x v="0"/>
    <x v="3"/>
    <n v="1"/>
    <n v="0"/>
    <n v="0"/>
    <n v="0"/>
    <n v="0"/>
    <n v="0"/>
    <n v="0"/>
    <n v="1"/>
    <n v="0"/>
    <n v="1"/>
  </r>
  <r>
    <x v="23"/>
    <x v="92"/>
    <x v="0"/>
    <x v="4"/>
    <n v="1"/>
    <n v="0"/>
    <n v="0"/>
    <n v="0"/>
    <n v="0"/>
    <n v="1"/>
    <n v="0"/>
    <n v="0"/>
    <n v="0"/>
    <n v="1"/>
  </r>
  <r>
    <x v="23"/>
    <x v="92"/>
    <x v="1"/>
    <x v="0"/>
    <n v="2"/>
    <n v="1"/>
    <n v="0"/>
    <n v="0"/>
    <n v="2"/>
    <n v="1"/>
    <n v="1"/>
    <n v="0"/>
    <n v="1"/>
    <n v="3"/>
  </r>
  <r>
    <x v="23"/>
    <x v="92"/>
    <x v="1"/>
    <x v="5"/>
    <n v="1"/>
    <n v="0"/>
    <n v="0"/>
    <n v="0"/>
    <n v="0"/>
    <n v="1"/>
    <n v="0"/>
    <n v="0"/>
    <n v="0"/>
    <n v="1"/>
  </r>
  <r>
    <x v="23"/>
    <x v="93"/>
    <x v="0"/>
    <x v="0"/>
    <n v="9"/>
    <n v="1"/>
    <n v="0"/>
    <n v="0"/>
    <n v="2"/>
    <n v="7"/>
    <n v="0"/>
    <n v="2"/>
    <n v="1"/>
    <n v="10"/>
  </r>
  <r>
    <x v="23"/>
    <x v="93"/>
    <x v="0"/>
    <x v="5"/>
    <n v="0"/>
    <n v="0"/>
    <n v="1"/>
    <n v="0"/>
    <n v="1"/>
    <n v="0"/>
    <n v="0"/>
    <n v="1"/>
    <n v="0"/>
    <n v="1"/>
  </r>
  <r>
    <x v="23"/>
    <x v="93"/>
    <x v="0"/>
    <x v="1"/>
    <n v="1"/>
    <n v="0"/>
    <n v="0"/>
    <n v="0"/>
    <n v="0"/>
    <n v="1"/>
    <n v="0"/>
    <n v="0"/>
    <n v="0"/>
    <n v="1"/>
  </r>
  <r>
    <x v="23"/>
    <x v="93"/>
    <x v="0"/>
    <x v="4"/>
    <n v="2"/>
    <n v="0"/>
    <n v="0"/>
    <n v="0"/>
    <n v="1"/>
    <n v="1"/>
    <n v="1"/>
    <n v="0"/>
    <n v="0"/>
    <n v="2"/>
  </r>
  <r>
    <x v="23"/>
    <x v="93"/>
    <x v="1"/>
    <x v="0"/>
    <n v="3"/>
    <n v="0"/>
    <n v="1"/>
    <n v="1"/>
    <n v="1"/>
    <n v="3"/>
    <n v="0"/>
    <n v="0"/>
    <n v="1"/>
    <n v="4"/>
  </r>
  <r>
    <x v="23"/>
    <x v="93"/>
    <x v="1"/>
    <x v="1"/>
    <n v="0"/>
    <n v="0"/>
    <n v="1"/>
    <n v="0"/>
    <n v="1"/>
    <n v="0"/>
    <n v="0"/>
    <n v="1"/>
    <n v="0"/>
    <n v="1"/>
  </r>
  <r>
    <x v="23"/>
    <x v="93"/>
    <x v="1"/>
    <x v="4"/>
    <n v="1"/>
    <n v="0"/>
    <n v="2"/>
    <n v="2"/>
    <n v="2"/>
    <n v="1"/>
    <n v="0"/>
    <n v="2"/>
    <n v="0"/>
    <n v="3"/>
  </r>
  <r>
    <x v="23"/>
    <x v="94"/>
    <x v="0"/>
    <x v="0"/>
    <n v="7"/>
    <n v="1"/>
    <n v="1"/>
    <n v="0"/>
    <n v="3"/>
    <n v="5"/>
    <n v="0"/>
    <n v="2"/>
    <n v="2"/>
    <n v="9"/>
  </r>
  <r>
    <x v="23"/>
    <x v="94"/>
    <x v="0"/>
    <x v="1"/>
    <n v="0"/>
    <n v="0"/>
    <n v="1"/>
    <n v="0"/>
    <n v="1"/>
    <n v="0"/>
    <n v="0"/>
    <n v="0"/>
    <n v="1"/>
    <n v="1"/>
  </r>
  <r>
    <x v="23"/>
    <x v="94"/>
    <x v="0"/>
    <x v="3"/>
    <n v="1"/>
    <n v="0"/>
    <n v="0"/>
    <n v="0"/>
    <n v="0"/>
    <n v="1"/>
    <n v="0"/>
    <n v="0"/>
    <n v="0"/>
    <n v="1"/>
  </r>
  <r>
    <x v="23"/>
    <x v="94"/>
    <x v="0"/>
    <x v="2"/>
    <n v="0"/>
    <n v="1"/>
    <n v="0"/>
    <n v="0"/>
    <n v="1"/>
    <n v="0"/>
    <n v="0"/>
    <n v="1"/>
    <n v="0"/>
    <n v="1"/>
  </r>
  <r>
    <x v="23"/>
    <x v="94"/>
    <x v="1"/>
    <x v="0"/>
    <n v="4"/>
    <n v="0"/>
    <n v="1"/>
    <n v="0"/>
    <n v="3"/>
    <n v="1"/>
    <n v="0"/>
    <n v="3"/>
    <n v="1"/>
    <n v="5"/>
  </r>
  <r>
    <x v="23"/>
    <x v="94"/>
    <x v="1"/>
    <x v="3"/>
    <n v="1"/>
    <n v="0"/>
    <n v="0"/>
    <n v="0"/>
    <n v="0"/>
    <n v="1"/>
    <n v="0"/>
    <n v="0"/>
    <n v="0"/>
    <n v="1"/>
  </r>
  <r>
    <x v="23"/>
    <x v="94"/>
    <x v="1"/>
    <x v="4"/>
    <n v="1"/>
    <n v="0"/>
    <n v="1"/>
    <n v="0"/>
    <n v="1"/>
    <n v="1"/>
    <n v="0"/>
    <n v="0"/>
    <n v="1"/>
    <n v="2"/>
  </r>
  <r>
    <x v="23"/>
    <x v="95"/>
    <x v="0"/>
    <x v="0"/>
    <n v="5"/>
    <n v="2"/>
    <n v="0"/>
    <n v="0"/>
    <n v="2"/>
    <n v="3"/>
    <n v="1"/>
    <n v="1"/>
    <n v="2"/>
    <n v="7"/>
  </r>
  <r>
    <x v="23"/>
    <x v="95"/>
    <x v="0"/>
    <x v="1"/>
    <n v="1"/>
    <n v="0"/>
    <n v="0"/>
    <n v="0"/>
    <n v="0"/>
    <n v="1"/>
    <n v="0"/>
    <n v="0"/>
    <n v="0"/>
    <n v="1"/>
  </r>
  <r>
    <x v="23"/>
    <x v="95"/>
    <x v="1"/>
    <x v="3"/>
    <n v="1"/>
    <n v="0"/>
    <n v="0"/>
    <n v="0"/>
    <n v="0"/>
    <n v="1"/>
    <n v="0"/>
    <n v="0"/>
    <n v="0"/>
    <n v="1"/>
  </r>
  <r>
    <x v="23"/>
    <x v="95"/>
    <x v="1"/>
    <x v="4"/>
    <n v="1"/>
    <n v="0"/>
    <n v="0"/>
    <n v="0"/>
    <n v="1"/>
    <n v="0"/>
    <n v="0"/>
    <n v="1"/>
    <n v="0"/>
    <n v="1"/>
  </r>
  <r>
    <x v="23"/>
    <x v="96"/>
    <x v="0"/>
    <x v="0"/>
    <n v="5"/>
    <n v="1"/>
    <n v="1"/>
    <n v="1"/>
    <n v="3"/>
    <n v="4"/>
    <n v="0"/>
    <n v="1"/>
    <n v="2"/>
    <n v="7"/>
  </r>
  <r>
    <x v="23"/>
    <x v="96"/>
    <x v="1"/>
    <x v="0"/>
    <n v="1"/>
    <n v="0"/>
    <n v="0"/>
    <n v="0"/>
    <n v="1"/>
    <n v="0"/>
    <n v="1"/>
    <n v="0"/>
    <n v="0"/>
    <n v="1"/>
  </r>
  <r>
    <x v="23"/>
    <x v="96"/>
    <x v="1"/>
    <x v="4"/>
    <n v="1"/>
    <n v="0"/>
    <n v="0"/>
    <n v="0"/>
    <n v="1"/>
    <n v="0"/>
    <n v="0"/>
    <n v="1"/>
    <n v="0"/>
    <n v="1"/>
  </r>
  <r>
    <x v="23"/>
    <x v="97"/>
    <x v="0"/>
    <x v="0"/>
    <n v="9"/>
    <n v="6"/>
    <n v="0"/>
    <n v="0"/>
    <n v="9"/>
    <n v="4"/>
    <n v="4"/>
    <n v="4"/>
    <n v="3"/>
    <n v="15"/>
  </r>
  <r>
    <x v="23"/>
    <x v="97"/>
    <x v="0"/>
    <x v="4"/>
    <n v="1"/>
    <n v="0"/>
    <n v="0"/>
    <n v="0"/>
    <n v="0"/>
    <n v="1"/>
    <n v="0"/>
    <n v="0"/>
    <n v="0"/>
    <n v="1"/>
  </r>
  <r>
    <x v="23"/>
    <x v="97"/>
    <x v="1"/>
    <x v="0"/>
    <n v="1"/>
    <n v="0"/>
    <n v="1"/>
    <n v="0"/>
    <n v="1"/>
    <n v="1"/>
    <n v="0"/>
    <n v="0"/>
    <n v="1"/>
    <n v="2"/>
  </r>
  <r>
    <x v="23"/>
    <x v="97"/>
    <x v="1"/>
    <x v="1"/>
    <n v="1"/>
    <n v="0"/>
    <n v="0"/>
    <n v="0"/>
    <n v="0"/>
    <n v="1"/>
    <n v="0"/>
    <n v="0"/>
    <n v="0"/>
    <n v="1"/>
  </r>
  <r>
    <x v="23"/>
    <x v="97"/>
    <x v="1"/>
    <x v="3"/>
    <n v="1"/>
    <n v="0"/>
    <n v="0"/>
    <n v="0"/>
    <n v="0"/>
    <n v="1"/>
    <n v="0"/>
    <n v="0"/>
    <n v="0"/>
    <n v="1"/>
  </r>
  <r>
    <x v="23"/>
    <x v="97"/>
    <x v="1"/>
    <x v="4"/>
    <n v="2"/>
    <n v="0"/>
    <n v="0"/>
    <n v="0"/>
    <n v="0"/>
    <n v="2"/>
    <n v="0"/>
    <n v="0"/>
    <n v="0"/>
    <n v="2"/>
  </r>
  <r>
    <x v="23"/>
    <x v="98"/>
    <x v="0"/>
    <x v="0"/>
    <n v="5"/>
    <n v="2"/>
    <n v="0"/>
    <n v="0"/>
    <n v="2"/>
    <n v="4"/>
    <n v="0"/>
    <n v="1"/>
    <n v="2"/>
    <n v="7"/>
  </r>
  <r>
    <x v="23"/>
    <x v="98"/>
    <x v="0"/>
    <x v="5"/>
    <n v="2"/>
    <n v="0"/>
    <n v="0"/>
    <n v="0"/>
    <n v="0"/>
    <n v="2"/>
    <n v="0"/>
    <n v="0"/>
    <n v="0"/>
    <n v="2"/>
  </r>
  <r>
    <x v="23"/>
    <x v="98"/>
    <x v="0"/>
    <x v="3"/>
    <n v="2"/>
    <n v="0"/>
    <n v="0"/>
    <n v="0"/>
    <n v="2"/>
    <n v="0"/>
    <n v="0"/>
    <n v="2"/>
    <n v="0"/>
    <n v="2"/>
  </r>
  <r>
    <x v="23"/>
    <x v="98"/>
    <x v="1"/>
    <x v="0"/>
    <n v="2"/>
    <n v="1"/>
    <n v="0"/>
    <n v="0"/>
    <n v="1"/>
    <n v="2"/>
    <n v="0"/>
    <n v="1"/>
    <n v="0"/>
    <n v="3"/>
  </r>
  <r>
    <x v="23"/>
    <x v="98"/>
    <x v="1"/>
    <x v="4"/>
    <n v="0"/>
    <n v="1"/>
    <n v="0"/>
    <n v="0"/>
    <n v="1"/>
    <n v="0"/>
    <n v="0"/>
    <n v="1"/>
    <n v="0"/>
    <n v="1"/>
  </r>
  <r>
    <x v="23"/>
    <x v="99"/>
    <x v="0"/>
    <x v="0"/>
    <n v="5"/>
    <n v="2"/>
    <n v="1"/>
    <n v="2"/>
    <n v="5"/>
    <n v="3"/>
    <n v="0"/>
    <n v="1"/>
    <n v="4"/>
    <n v="8"/>
  </r>
  <r>
    <x v="23"/>
    <x v="99"/>
    <x v="0"/>
    <x v="5"/>
    <n v="2"/>
    <n v="0"/>
    <n v="0"/>
    <n v="0"/>
    <n v="0"/>
    <n v="2"/>
    <n v="0"/>
    <n v="0"/>
    <n v="0"/>
    <n v="2"/>
  </r>
  <r>
    <x v="23"/>
    <x v="99"/>
    <x v="0"/>
    <x v="4"/>
    <n v="1"/>
    <n v="0"/>
    <n v="0"/>
    <n v="0"/>
    <n v="0"/>
    <n v="0"/>
    <n v="0"/>
    <n v="1"/>
    <n v="0"/>
    <n v="1"/>
  </r>
  <r>
    <x v="23"/>
    <x v="99"/>
    <x v="1"/>
    <x v="0"/>
    <n v="1"/>
    <n v="1"/>
    <n v="0"/>
    <n v="0"/>
    <n v="1"/>
    <n v="1"/>
    <n v="0"/>
    <n v="1"/>
    <n v="0"/>
    <n v="2"/>
  </r>
  <r>
    <x v="23"/>
    <x v="99"/>
    <x v="1"/>
    <x v="1"/>
    <n v="1"/>
    <n v="0"/>
    <n v="0"/>
    <n v="0"/>
    <n v="1"/>
    <n v="0"/>
    <n v="1"/>
    <n v="0"/>
    <n v="0"/>
    <n v="1"/>
  </r>
  <r>
    <x v="23"/>
    <x v="100"/>
    <x v="0"/>
    <x v="0"/>
    <n v="4"/>
    <n v="1"/>
    <n v="5"/>
    <n v="2"/>
    <n v="6"/>
    <n v="3"/>
    <n v="1"/>
    <n v="2"/>
    <n v="4"/>
    <n v="10"/>
  </r>
  <r>
    <x v="23"/>
    <x v="100"/>
    <x v="0"/>
    <x v="5"/>
    <n v="1"/>
    <n v="0"/>
    <n v="1"/>
    <n v="0"/>
    <n v="2"/>
    <n v="0"/>
    <n v="0"/>
    <n v="1"/>
    <n v="1"/>
    <n v="2"/>
  </r>
  <r>
    <x v="23"/>
    <x v="100"/>
    <x v="0"/>
    <x v="4"/>
    <n v="0"/>
    <n v="1"/>
    <n v="0"/>
    <n v="0"/>
    <n v="1"/>
    <n v="0"/>
    <n v="0"/>
    <n v="0"/>
    <n v="1"/>
    <n v="1"/>
  </r>
  <r>
    <x v="23"/>
    <x v="100"/>
    <x v="1"/>
    <x v="0"/>
    <n v="3"/>
    <n v="2"/>
    <n v="0"/>
    <n v="0"/>
    <n v="2"/>
    <n v="3"/>
    <n v="0"/>
    <n v="1"/>
    <n v="1"/>
    <n v="5"/>
  </r>
  <r>
    <x v="23"/>
    <x v="101"/>
    <x v="0"/>
    <x v="0"/>
    <n v="4"/>
    <n v="0"/>
    <n v="0"/>
    <n v="0"/>
    <n v="0"/>
    <n v="3"/>
    <n v="0"/>
    <n v="1"/>
    <n v="0"/>
    <n v="4"/>
  </r>
  <r>
    <x v="23"/>
    <x v="101"/>
    <x v="0"/>
    <x v="5"/>
    <n v="1"/>
    <n v="0"/>
    <n v="0"/>
    <n v="0"/>
    <n v="0"/>
    <n v="1"/>
    <n v="0"/>
    <n v="0"/>
    <n v="0"/>
    <n v="1"/>
  </r>
  <r>
    <x v="23"/>
    <x v="101"/>
    <x v="0"/>
    <x v="1"/>
    <n v="1"/>
    <n v="0"/>
    <n v="0"/>
    <n v="0"/>
    <n v="0"/>
    <n v="1"/>
    <n v="0"/>
    <n v="0"/>
    <n v="0"/>
    <n v="1"/>
  </r>
  <r>
    <x v="23"/>
    <x v="101"/>
    <x v="0"/>
    <x v="4"/>
    <n v="0"/>
    <n v="1"/>
    <n v="1"/>
    <n v="1"/>
    <n v="2"/>
    <n v="0"/>
    <n v="0"/>
    <n v="2"/>
    <n v="0"/>
    <n v="2"/>
  </r>
  <r>
    <x v="23"/>
    <x v="101"/>
    <x v="1"/>
    <x v="0"/>
    <n v="3"/>
    <n v="0"/>
    <n v="0"/>
    <n v="0"/>
    <n v="1"/>
    <n v="1"/>
    <n v="2"/>
    <n v="0"/>
    <n v="0"/>
    <n v="3"/>
  </r>
  <r>
    <x v="23"/>
    <x v="102"/>
    <x v="0"/>
    <x v="0"/>
    <n v="10"/>
    <n v="4"/>
    <n v="3"/>
    <n v="1"/>
    <n v="8"/>
    <n v="7"/>
    <n v="1"/>
    <n v="3"/>
    <n v="6"/>
    <n v="17"/>
  </r>
  <r>
    <x v="23"/>
    <x v="102"/>
    <x v="0"/>
    <x v="5"/>
    <n v="1"/>
    <n v="0"/>
    <n v="0"/>
    <n v="0"/>
    <n v="0"/>
    <n v="0"/>
    <n v="0"/>
    <n v="1"/>
    <n v="0"/>
    <n v="1"/>
  </r>
  <r>
    <x v="23"/>
    <x v="102"/>
    <x v="0"/>
    <x v="4"/>
    <n v="0"/>
    <n v="1"/>
    <n v="0"/>
    <n v="1"/>
    <n v="1"/>
    <n v="0"/>
    <n v="0"/>
    <n v="1"/>
    <n v="0"/>
    <n v="1"/>
  </r>
  <r>
    <x v="23"/>
    <x v="102"/>
    <x v="1"/>
    <x v="0"/>
    <n v="2"/>
    <n v="3"/>
    <n v="0"/>
    <n v="0"/>
    <n v="3"/>
    <n v="1"/>
    <n v="0"/>
    <n v="1"/>
    <n v="3"/>
    <n v="5"/>
  </r>
  <r>
    <x v="23"/>
    <x v="102"/>
    <x v="1"/>
    <x v="5"/>
    <n v="1"/>
    <n v="0"/>
    <n v="0"/>
    <n v="0"/>
    <n v="0"/>
    <n v="1"/>
    <n v="0"/>
    <n v="0"/>
    <n v="0"/>
    <n v="1"/>
  </r>
  <r>
    <x v="23"/>
    <x v="102"/>
    <x v="1"/>
    <x v="4"/>
    <n v="1"/>
    <n v="0"/>
    <n v="0"/>
    <n v="0"/>
    <n v="0"/>
    <n v="1"/>
    <n v="0"/>
    <n v="0"/>
    <n v="0"/>
    <n v="1"/>
  </r>
  <r>
    <x v="23"/>
    <x v="103"/>
    <x v="0"/>
    <x v="0"/>
    <n v="8"/>
    <n v="1"/>
    <n v="2"/>
    <n v="1"/>
    <n v="4"/>
    <n v="4"/>
    <n v="2"/>
    <n v="2"/>
    <n v="3"/>
    <n v="11"/>
  </r>
  <r>
    <x v="23"/>
    <x v="103"/>
    <x v="0"/>
    <x v="5"/>
    <n v="1"/>
    <n v="0"/>
    <n v="0"/>
    <n v="0"/>
    <n v="0"/>
    <n v="1"/>
    <n v="0"/>
    <n v="0"/>
    <n v="0"/>
    <n v="1"/>
  </r>
  <r>
    <x v="23"/>
    <x v="103"/>
    <x v="0"/>
    <x v="4"/>
    <n v="1"/>
    <n v="0"/>
    <n v="0"/>
    <n v="0"/>
    <n v="0"/>
    <n v="1"/>
    <n v="0"/>
    <n v="0"/>
    <n v="0"/>
    <n v="1"/>
  </r>
  <r>
    <x v="23"/>
    <x v="103"/>
    <x v="1"/>
    <x v="0"/>
    <n v="0"/>
    <n v="1"/>
    <n v="1"/>
    <n v="1"/>
    <n v="2"/>
    <n v="0"/>
    <n v="0"/>
    <n v="1"/>
    <n v="1"/>
    <n v="2"/>
  </r>
  <r>
    <x v="23"/>
    <x v="103"/>
    <x v="1"/>
    <x v="4"/>
    <n v="2"/>
    <n v="0"/>
    <n v="0"/>
    <n v="0"/>
    <n v="1"/>
    <n v="1"/>
    <n v="0"/>
    <n v="1"/>
    <n v="0"/>
    <n v="2"/>
  </r>
  <r>
    <x v="23"/>
    <x v="8"/>
    <x v="0"/>
    <x v="0"/>
    <n v="9"/>
    <n v="3"/>
    <n v="0"/>
    <n v="0"/>
    <n v="4"/>
    <n v="4"/>
    <n v="3"/>
    <n v="3"/>
    <n v="2"/>
    <n v="12"/>
  </r>
  <r>
    <x v="23"/>
    <x v="8"/>
    <x v="0"/>
    <x v="5"/>
    <n v="0"/>
    <n v="1"/>
    <n v="1"/>
    <n v="1"/>
    <n v="2"/>
    <n v="0"/>
    <n v="0"/>
    <n v="1"/>
    <n v="1"/>
    <n v="2"/>
  </r>
  <r>
    <x v="23"/>
    <x v="8"/>
    <x v="0"/>
    <x v="1"/>
    <n v="1"/>
    <n v="0"/>
    <n v="0"/>
    <n v="0"/>
    <n v="0"/>
    <n v="1"/>
    <n v="0"/>
    <n v="0"/>
    <n v="0"/>
    <n v="1"/>
  </r>
  <r>
    <x v="23"/>
    <x v="8"/>
    <x v="0"/>
    <x v="3"/>
    <n v="0"/>
    <n v="0"/>
    <n v="1"/>
    <n v="0"/>
    <n v="1"/>
    <n v="0"/>
    <n v="0"/>
    <n v="1"/>
    <n v="0"/>
    <n v="1"/>
  </r>
  <r>
    <x v="23"/>
    <x v="8"/>
    <x v="0"/>
    <x v="2"/>
    <n v="1"/>
    <n v="0"/>
    <n v="0"/>
    <n v="0"/>
    <n v="0"/>
    <n v="1"/>
    <n v="0"/>
    <n v="0"/>
    <n v="0"/>
    <n v="1"/>
  </r>
  <r>
    <x v="23"/>
    <x v="8"/>
    <x v="0"/>
    <x v="4"/>
    <n v="1"/>
    <n v="0"/>
    <n v="0"/>
    <n v="0"/>
    <n v="0"/>
    <n v="1"/>
    <n v="0"/>
    <n v="0"/>
    <n v="0"/>
    <n v="1"/>
  </r>
  <r>
    <x v="23"/>
    <x v="8"/>
    <x v="1"/>
    <x v="5"/>
    <n v="1"/>
    <n v="0"/>
    <n v="0"/>
    <n v="0"/>
    <n v="1"/>
    <n v="0"/>
    <n v="0"/>
    <n v="1"/>
    <n v="0"/>
    <n v="1"/>
  </r>
  <r>
    <x v="23"/>
    <x v="8"/>
    <x v="1"/>
    <x v="4"/>
    <n v="1"/>
    <n v="0"/>
    <n v="0"/>
    <n v="0"/>
    <n v="0"/>
    <n v="1"/>
    <n v="0"/>
    <n v="0"/>
    <n v="0"/>
    <n v="1"/>
  </r>
  <r>
    <x v="23"/>
    <x v="172"/>
    <x v="0"/>
    <x v="0"/>
    <n v="4"/>
    <n v="1"/>
    <n v="1"/>
    <n v="0"/>
    <n v="4"/>
    <n v="2"/>
    <n v="0"/>
    <n v="1"/>
    <n v="3"/>
    <n v="6"/>
  </r>
  <r>
    <x v="23"/>
    <x v="172"/>
    <x v="0"/>
    <x v="1"/>
    <n v="0"/>
    <n v="0"/>
    <n v="1"/>
    <n v="1"/>
    <n v="1"/>
    <n v="0"/>
    <n v="0"/>
    <n v="1"/>
    <n v="0"/>
    <n v="1"/>
  </r>
  <r>
    <x v="23"/>
    <x v="172"/>
    <x v="0"/>
    <x v="2"/>
    <n v="1"/>
    <n v="0"/>
    <n v="0"/>
    <n v="0"/>
    <n v="0"/>
    <n v="0"/>
    <n v="1"/>
    <n v="0"/>
    <n v="0"/>
    <n v="1"/>
  </r>
  <r>
    <x v="23"/>
    <x v="172"/>
    <x v="1"/>
    <x v="0"/>
    <n v="2"/>
    <n v="0"/>
    <n v="0"/>
    <n v="0"/>
    <n v="0"/>
    <n v="2"/>
    <n v="0"/>
    <n v="0"/>
    <n v="0"/>
    <n v="2"/>
  </r>
  <r>
    <x v="23"/>
    <x v="172"/>
    <x v="1"/>
    <x v="5"/>
    <n v="1"/>
    <n v="0"/>
    <n v="1"/>
    <n v="1"/>
    <n v="1"/>
    <n v="1"/>
    <n v="0"/>
    <n v="0"/>
    <n v="1"/>
    <n v="2"/>
  </r>
  <r>
    <x v="23"/>
    <x v="172"/>
    <x v="1"/>
    <x v="1"/>
    <n v="1"/>
    <n v="1"/>
    <n v="0"/>
    <n v="0"/>
    <n v="1"/>
    <n v="1"/>
    <n v="0"/>
    <n v="1"/>
    <n v="0"/>
    <n v="2"/>
  </r>
  <r>
    <x v="23"/>
    <x v="104"/>
    <x v="0"/>
    <x v="0"/>
    <n v="6"/>
    <n v="1"/>
    <n v="0"/>
    <n v="0"/>
    <n v="4"/>
    <n v="2"/>
    <n v="3"/>
    <n v="0"/>
    <n v="2"/>
    <n v="7"/>
  </r>
  <r>
    <x v="23"/>
    <x v="104"/>
    <x v="0"/>
    <x v="3"/>
    <n v="1"/>
    <n v="0"/>
    <n v="1"/>
    <n v="1"/>
    <n v="1"/>
    <n v="1"/>
    <n v="0"/>
    <n v="0"/>
    <n v="1"/>
    <n v="2"/>
  </r>
  <r>
    <x v="23"/>
    <x v="104"/>
    <x v="1"/>
    <x v="0"/>
    <n v="0"/>
    <n v="1"/>
    <n v="1"/>
    <n v="1"/>
    <n v="2"/>
    <n v="0"/>
    <n v="0"/>
    <n v="1"/>
    <n v="1"/>
    <n v="2"/>
  </r>
  <r>
    <x v="23"/>
    <x v="104"/>
    <x v="1"/>
    <x v="4"/>
    <n v="1"/>
    <n v="0"/>
    <n v="0"/>
    <n v="0"/>
    <n v="0"/>
    <n v="1"/>
    <n v="0"/>
    <n v="0"/>
    <n v="0"/>
    <n v="1"/>
  </r>
  <r>
    <x v="23"/>
    <x v="105"/>
    <x v="0"/>
    <x v="0"/>
    <n v="8"/>
    <n v="3"/>
    <n v="1"/>
    <n v="0"/>
    <n v="5"/>
    <n v="7"/>
    <n v="0"/>
    <n v="2"/>
    <n v="3"/>
    <n v="12"/>
  </r>
  <r>
    <x v="23"/>
    <x v="105"/>
    <x v="0"/>
    <x v="5"/>
    <n v="1"/>
    <n v="0"/>
    <n v="0"/>
    <n v="0"/>
    <n v="1"/>
    <n v="0"/>
    <n v="0"/>
    <n v="1"/>
    <n v="0"/>
    <n v="1"/>
  </r>
  <r>
    <x v="23"/>
    <x v="105"/>
    <x v="0"/>
    <x v="3"/>
    <n v="0"/>
    <n v="0"/>
    <n v="1"/>
    <n v="0"/>
    <n v="1"/>
    <n v="0"/>
    <n v="0"/>
    <n v="1"/>
    <n v="0"/>
    <n v="1"/>
  </r>
  <r>
    <x v="23"/>
    <x v="105"/>
    <x v="0"/>
    <x v="2"/>
    <n v="1"/>
    <n v="0"/>
    <n v="0"/>
    <n v="0"/>
    <n v="0"/>
    <n v="1"/>
    <n v="0"/>
    <n v="0"/>
    <n v="0"/>
    <n v="1"/>
  </r>
  <r>
    <x v="23"/>
    <x v="105"/>
    <x v="1"/>
    <x v="0"/>
    <n v="0"/>
    <n v="1"/>
    <n v="0"/>
    <n v="0"/>
    <n v="1"/>
    <n v="0"/>
    <n v="0"/>
    <n v="1"/>
    <n v="0"/>
    <n v="1"/>
  </r>
  <r>
    <x v="23"/>
    <x v="106"/>
    <x v="0"/>
    <x v="0"/>
    <n v="5"/>
    <n v="1"/>
    <n v="0"/>
    <n v="0"/>
    <n v="3"/>
    <n v="3"/>
    <n v="0"/>
    <n v="2"/>
    <n v="1"/>
    <n v="6"/>
  </r>
  <r>
    <x v="23"/>
    <x v="106"/>
    <x v="0"/>
    <x v="5"/>
    <n v="1"/>
    <n v="0"/>
    <n v="0"/>
    <n v="0"/>
    <n v="0"/>
    <n v="1"/>
    <n v="0"/>
    <n v="0"/>
    <n v="0"/>
    <n v="1"/>
  </r>
  <r>
    <x v="23"/>
    <x v="106"/>
    <x v="0"/>
    <x v="1"/>
    <n v="1"/>
    <n v="0"/>
    <n v="0"/>
    <n v="0"/>
    <n v="0"/>
    <n v="1"/>
    <n v="0"/>
    <n v="0"/>
    <n v="0"/>
    <n v="1"/>
  </r>
  <r>
    <x v="23"/>
    <x v="106"/>
    <x v="0"/>
    <x v="3"/>
    <n v="1"/>
    <n v="0"/>
    <n v="0"/>
    <n v="0"/>
    <n v="0"/>
    <n v="1"/>
    <n v="0"/>
    <n v="0"/>
    <n v="0"/>
    <n v="1"/>
  </r>
  <r>
    <x v="23"/>
    <x v="106"/>
    <x v="1"/>
    <x v="0"/>
    <n v="3"/>
    <n v="1"/>
    <n v="0"/>
    <n v="0"/>
    <n v="1"/>
    <n v="3"/>
    <n v="1"/>
    <n v="0"/>
    <n v="0"/>
    <n v="4"/>
  </r>
  <r>
    <x v="23"/>
    <x v="106"/>
    <x v="1"/>
    <x v="5"/>
    <n v="1"/>
    <n v="0"/>
    <n v="0"/>
    <n v="0"/>
    <n v="0"/>
    <n v="0"/>
    <n v="0"/>
    <n v="1"/>
    <n v="0"/>
    <n v="1"/>
  </r>
  <r>
    <x v="23"/>
    <x v="106"/>
    <x v="1"/>
    <x v="4"/>
    <n v="0"/>
    <n v="0"/>
    <n v="1"/>
    <n v="0"/>
    <n v="1"/>
    <n v="0"/>
    <n v="0"/>
    <n v="0"/>
    <n v="1"/>
    <n v="1"/>
  </r>
  <r>
    <x v="23"/>
    <x v="107"/>
    <x v="0"/>
    <x v="0"/>
    <n v="8"/>
    <n v="0"/>
    <n v="1"/>
    <n v="0"/>
    <n v="4"/>
    <n v="3"/>
    <n v="1"/>
    <n v="4"/>
    <n v="1"/>
    <n v="9"/>
  </r>
  <r>
    <x v="23"/>
    <x v="107"/>
    <x v="0"/>
    <x v="1"/>
    <n v="1"/>
    <n v="0"/>
    <n v="0"/>
    <n v="0"/>
    <n v="0"/>
    <n v="0"/>
    <n v="1"/>
    <n v="0"/>
    <n v="0"/>
    <n v="1"/>
  </r>
  <r>
    <x v="23"/>
    <x v="107"/>
    <x v="1"/>
    <x v="0"/>
    <n v="1"/>
    <n v="1"/>
    <n v="1"/>
    <n v="1"/>
    <n v="2"/>
    <n v="1"/>
    <n v="0"/>
    <n v="1"/>
    <n v="1"/>
    <n v="3"/>
  </r>
  <r>
    <x v="23"/>
    <x v="107"/>
    <x v="1"/>
    <x v="4"/>
    <n v="1"/>
    <n v="0"/>
    <n v="0"/>
    <n v="0"/>
    <n v="0"/>
    <n v="0"/>
    <n v="0"/>
    <n v="1"/>
    <n v="0"/>
    <n v="1"/>
  </r>
  <r>
    <x v="23"/>
    <x v="173"/>
    <x v="0"/>
    <x v="0"/>
    <n v="4"/>
    <n v="2"/>
    <n v="0"/>
    <n v="0"/>
    <n v="3"/>
    <n v="2"/>
    <n v="1"/>
    <n v="2"/>
    <n v="1"/>
    <n v="6"/>
  </r>
  <r>
    <x v="23"/>
    <x v="173"/>
    <x v="0"/>
    <x v="5"/>
    <n v="1"/>
    <n v="0"/>
    <n v="0"/>
    <n v="0"/>
    <n v="0"/>
    <n v="0"/>
    <n v="1"/>
    <n v="0"/>
    <n v="0"/>
    <n v="1"/>
  </r>
  <r>
    <x v="23"/>
    <x v="173"/>
    <x v="0"/>
    <x v="4"/>
    <n v="0"/>
    <n v="1"/>
    <n v="0"/>
    <n v="1"/>
    <n v="1"/>
    <n v="0"/>
    <n v="0"/>
    <n v="1"/>
    <n v="0"/>
    <n v="1"/>
  </r>
  <r>
    <x v="23"/>
    <x v="173"/>
    <x v="1"/>
    <x v="0"/>
    <n v="6"/>
    <n v="0"/>
    <n v="1"/>
    <n v="0"/>
    <n v="3"/>
    <n v="2"/>
    <n v="1"/>
    <n v="4"/>
    <n v="0"/>
    <n v="7"/>
  </r>
  <r>
    <x v="23"/>
    <x v="173"/>
    <x v="1"/>
    <x v="5"/>
    <n v="2"/>
    <n v="0"/>
    <n v="0"/>
    <n v="0"/>
    <n v="2"/>
    <n v="0"/>
    <n v="0"/>
    <n v="0"/>
    <n v="2"/>
    <n v="2"/>
  </r>
  <r>
    <x v="23"/>
    <x v="173"/>
    <x v="1"/>
    <x v="4"/>
    <n v="1"/>
    <n v="0"/>
    <n v="0"/>
    <n v="0"/>
    <n v="0"/>
    <n v="1"/>
    <n v="0"/>
    <n v="0"/>
    <n v="0"/>
    <n v="1"/>
  </r>
  <r>
    <x v="23"/>
    <x v="108"/>
    <x v="0"/>
    <x v="0"/>
    <n v="4"/>
    <n v="3"/>
    <n v="0"/>
    <n v="0"/>
    <n v="4"/>
    <n v="1"/>
    <n v="2"/>
    <n v="3"/>
    <n v="1"/>
    <n v="7"/>
  </r>
  <r>
    <x v="23"/>
    <x v="108"/>
    <x v="0"/>
    <x v="5"/>
    <n v="0"/>
    <n v="1"/>
    <n v="0"/>
    <n v="0"/>
    <n v="1"/>
    <n v="0"/>
    <n v="0"/>
    <n v="0"/>
    <n v="1"/>
    <n v="1"/>
  </r>
  <r>
    <x v="23"/>
    <x v="108"/>
    <x v="1"/>
    <x v="0"/>
    <n v="1"/>
    <n v="0"/>
    <n v="0"/>
    <n v="0"/>
    <n v="1"/>
    <n v="0"/>
    <n v="1"/>
    <n v="0"/>
    <n v="0"/>
    <n v="1"/>
  </r>
  <r>
    <x v="23"/>
    <x v="108"/>
    <x v="1"/>
    <x v="1"/>
    <n v="1"/>
    <n v="0"/>
    <n v="0"/>
    <n v="0"/>
    <n v="0"/>
    <n v="1"/>
    <n v="0"/>
    <n v="0"/>
    <n v="0"/>
    <n v="1"/>
  </r>
  <r>
    <x v="23"/>
    <x v="108"/>
    <x v="1"/>
    <x v="3"/>
    <n v="1"/>
    <n v="0"/>
    <n v="0"/>
    <n v="0"/>
    <n v="0"/>
    <n v="1"/>
    <n v="0"/>
    <n v="0"/>
    <n v="0"/>
    <n v="1"/>
  </r>
  <r>
    <x v="23"/>
    <x v="109"/>
    <x v="0"/>
    <x v="0"/>
    <n v="10"/>
    <n v="3"/>
    <n v="1"/>
    <n v="0"/>
    <n v="5"/>
    <n v="8"/>
    <n v="0"/>
    <n v="4"/>
    <n v="2"/>
    <n v="14"/>
  </r>
  <r>
    <x v="23"/>
    <x v="109"/>
    <x v="0"/>
    <x v="3"/>
    <n v="1"/>
    <n v="0"/>
    <n v="0"/>
    <n v="0"/>
    <n v="0"/>
    <n v="1"/>
    <n v="0"/>
    <n v="0"/>
    <n v="0"/>
    <n v="1"/>
  </r>
  <r>
    <x v="23"/>
    <x v="109"/>
    <x v="1"/>
    <x v="0"/>
    <n v="1"/>
    <n v="1"/>
    <n v="2"/>
    <n v="1"/>
    <n v="3"/>
    <n v="1"/>
    <n v="0"/>
    <n v="0"/>
    <n v="3"/>
    <n v="4"/>
  </r>
  <r>
    <x v="23"/>
    <x v="109"/>
    <x v="1"/>
    <x v="5"/>
    <n v="0"/>
    <n v="0"/>
    <n v="1"/>
    <n v="1"/>
    <n v="1"/>
    <n v="0"/>
    <n v="0"/>
    <n v="0"/>
    <n v="1"/>
    <n v="1"/>
  </r>
  <r>
    <x v="23"/>
    <x v="109"/>
    <x v="1"/>
    <x v="1"/>
    <n v="1"/>
    <n v="0"/>
    <n v="0"/>
    <n v="0"/>
    <n v="1"/>
    <n v="0"/>
    <n v="1"/>
    <n v="0"/>
    <n v="0"/>
    <n v="1"/>
  </r>
  <r>
    <x v="23"/>
    <x v="110"/>
    <x v="0"/>
    <x v="0"/>
    <n v="5"/>
    <n v="0"/>
    <n v="0"/>
    <n v="0"/>
    <n v="1"/>
    <n v="4"/>
    <n v="0"/>
    <n v="1"/>
    <n v="0"/>
    <n v="5"/>
  </r>
  <r>
    <x v="23"/>
    <x v="110"/>
    <x v="0"/>
    <x v="3"/>
    <n v="1"/>
    <n v="0"/>
    <n v="0"/>
    <n v="0"/>
    <n v="0"/>
    <n v="1"/>
    <n v="0"/>
    <n v="0"/>
    <n v="0"/>
    <n v="1"/>
  </r>
  <r>
    <x v="23"/>
    <x v="110"/>
    <x v="1"/>
    <x v="0"/>
    <n v="1"/>
    <n v="1"/>
    <n v="0"/>
    <n v="0"/>
    <n v="1"/>
    <n v="0"/>
    <n v="0"/>
    <n v="2"/>
    <n v="0"/>
    <n v="2"/>
  </r>
  <r>
    <x v="23"/>
    <x v="110"/>
    <x v="1"/>
    <x v="5"/>
    <n v="1"/>
    <n v="0"/>
    <n v="0"/>
    <n v="0"/>
    <n v="1"/>
    <n v="0"/>
    <n v="0"/>
    <n v="1"/>
    <n v="0"/>
    <n v="1"/>
  </r>
  <r>
    <x v="23"/>
    <x v="111"/>
    <x v="0"/>
    <x v="0"/>
    <n v="4"/>
    <n v="2"/>
    <n v="0"/>
    <n v="0"/>
    <n v="2"/>
    <n v="4"/>
    <n v="0"/>
    <n v="2"/>
    <n v="0"/>
    <n v="6"/>
  </r>
  <r>
    <x v="23"/>
    <x v="111"/>
    <x v="0"/>
    <x v="4"/>
    <n v="1"/>
    <n v="0"/>
    <n v="0"/>
    <n v="0"/>
    <n v="0"/>
    <n v="1"/>
    <n v="0"/>
    <n v="0"/>
    <n v="0"/>
    <n v="1"/>
  </r>
  <r>
    <x v="23"/>
    <x v="111"/>
    <x v="1"/>
    <x v="0"/>
    <n v="5"/>
    <n v="0"/>
    <n v="1"/>
    <n v="1"/>
    <n v="5"/>
    <n v="1"/>
    <n v="0"/>
    <n v="4"/>
    <n v="1"/>
    <n v="6"/>
  </r>
  <r>
    <x v="23"/>
    <x v="111"/>
    <x v="1"/>
    <x v="5"/>
    <n v="1"/>
    <n v="0"/>
    <n v="0"/>
    <n v="0"/>
    <n v="0"/>
    <n v="1"/>
    <n v="0"/>
    <n v="0"/>
    <n v="0"/>
    <n v="1"/>
  </r>
  <r>
    <x v="23"/>
    <x v="111"/>
    <x v="1"/>
    <x v="1"/>
    <n v="1"/>
    <n v="0"/>
    <n v="0"/>
    <n v="0"/>
    <n v="0"/>
    <n v="1"/>
    <n v="0"/>
    <n v="0"/>
    <n v="0"/>
    <n v="1"/>
  </r>
  <r>
    <x v="23"/>
    <x v="111"/>
    <x v="1"/>
    <x v="4"/>
    <n v="0"/>
    <n v="0"/>
    <n v="1"/>
    <n v="1"/>
    <n v="1"/>
    <n v="0"/>
    <n v="0"/>
    <n v="1"/>
    <n v="0"/>
    <n v="1"/>
  </r>
  <r>
    <x v="23"/>
    <x v="174"/>
    <x v="0"/>
    <x v="0"/>
    <n v="5"/>
    <n v="0"/>
    <n v="2"/>
    <n v="2"/>
    <n v="3"/>
    <n v="3"/>
    <n v="1"/>
    <n v="0"/>
    <n v="3"/>
    <n v="7"/>
  </r>
  <r>
    <x v="23"/>
    <x v="174"/>
    <x v="0"/>
    <x v="5"/>
    <n v="1"/>
    <n v="1"/>
    <n v="0"/>
    <n v="0"/>
    <n v="2"/>
    <n v="0"/>
    <n v="0"/>
    <n v="0"/>
    <n v="2"/>
    <n v="2"/>
  </r>
  <r>
    <x v="23"/>
    <x v="174"/>
    <x v="1"/>
    <x v="0"/>
    <n v="3"/>
    <n v="4"/>
    <n v="0"/>
    <n v="0"/>
    <n v="4"/>
    <n v="3"/>
    <n v="1"/>
    <n v="3"/>
    <n v="0"/>
    <n v="7"/>
  </r>
  <r>
    <x v="23"/>
    <x v="174"/>
    <x v="1"/>
    <x v="4"/>
    <n v="0"/>
    <n v="0"/>
    <n v="1"/>
    <n v="0"/>
    <n v="1"/>
    <n v="0"/>
    <n v="0"/>
    <n v="0"/>
    <n v="1"/>
    <n v="1"/>
  </r>
  <r>
    <x v="23"/>
    <x v="112"/>
    <x v="0"/>
    <x v="0"/>
    <n v="7"/>
    <n v="4"/>
    <n v="3"/>
    <n v="2"/>
    <n v="9"/>
    <n v="5"/>
    <n v="0"/>
    <n v="3"/>
    <n v="6"/>
    <n v="14"/>
  </r>
  <r>
    <x v="23"/>
    <x v="112"/>
    <x v="0"/>
    <x v="5"/>
    <n v="2"/>
    <n v="2"/>
    <n v="0"/>
    <n v="0"/>
    <n v="3"/>
    <n v="1"/>
    <n v="0"/>
    <n v="1"/>
    <n v="2"/>
    <n v="4"/>
  </r>
  <r>
    <x v="23"/>
    <x v="112"/>
    <x v="1"/>
    <x v="0"/>
    <n v="2"/>
    <n v="0"/>
    <n v="0"/>
    <n v="0"/>
    <n v="0"/>
    <n v="1"/>
    <n v="0"/>
    <n v="1"/>
    <n v="0"/>
    <n v="2"/>
  </r>
  <r>
    <x v="23"/>
    <x v="112"/>
    <x v="1"/>
    <x v="5"/>
    <n v="0"/>
    <n v="0"/>
    <n v="1"/>
    <n v="0"/>
    <n v="1"/>
    <n v="0"/>
    <n v="0"/>
    <n v="0"/>
    <n v="1"/>
    <n v="1"/>
  </r>
  <r>
    <x v="23"/>
    <x v="113"/>
    <x v="0"/>
    <x v="0"/>
    <n v="8"/>
    <n v="1"/>
    <n v="1"/>
    <n v="0"/>
    <n v="6"/>
    <n v="4"/>
    <n v="1"/>
    <n v="3"/>
    <n v="2"/>
    <n v="10"/>
  </r>
  <r>
    <x v="23"/>
    <x v="113"/>
    <x v="0"/>
    <x v="5"/>
    <n v="0"/>
    <n v="1"/>
    <n v="0"/>
    <n v="0"/>
    <n v="1"/>
    <n v="0"/>
    <n v="0"/>
    <n v="0"/>
    <n v="1"/>
    <n v="1"/>
  </r>
  <r>
    <x v="23"/>
    <x v="113"/>
    <x v="0"/>
    <x v="1"/>
    <n v="1"/>
    <n v="0"/>
    <n v="0"/>
    <n v="0"/>
    <n v="0"/>
    <n v="1"/>
    <n v="0"/>
    <n v="0"/>
    <n v="0"/>
    <n v="1"/>
  </r>
  <r>
    <x v="23"/>
    <x v="113"/>
    <x v="1"/>
    <x v="0"/>
    <n v="3"/>
    <n v="1"/>
    <n v="0"/>
    <n v="0"/>
    <n v="3"/>
    <n v="1"/>
    <n v="0"/>
    <n v="2"/>
    <n v="1"/>
    <n v="4"/>
  </r>
  <r>
    <x v="23"/>
    <x v="113"/>
    <x v="1"/>
    <x v="3"/>
    <n v="0"/>
    <n v="1"/>
    <n v="0"/>
    <n v="0"/>
    <n v="1"/>
    <n v="0"/>
    <n v="0"/>
    <n v="0"/>
    <n v="1"/>
    <n v="1"/>
  </r>
  <r>
    <x v="23"/>
    <x v="9"/>
    <x v="0"/>
    <x v="0"/>
    <n v="7"/>
    <n v="2"/>
    <n v="0"/>
    <n v="0"/>
    <n v="2"/>
    <n v="7"/>
    <n v="1"/>
    <n v="1"/>
    <n v="0"/>
    <n v="9"/>
  </r>
  <r>
    <x v="23"/>
    <x v="9"/>
    <x v="0"/>
    <x v="4"/>
    <n v="0"/>
    <n v="0"/>
    <n v="1"/>
    <n v="1"/>
    <n v="1"/>
    <n v="0"/>
    <n v="0"/>
    <n v="0"/>
    <n v="1"/>
    <n v="1"/>
  </r>
  <r>
    <x v="23"/>
    <x v="9"/>
    <x v="1"/>
    <x v="0"/>
    <n v="3"/>
    <n v="0"/>
    <n v="1"/>
    <n v="1"/>
    <n v="1"/>
    <n v="2"/>
    <n v="0"/>
    <n v="1"/>
    <n v="1"/>
    <n v="4"/>
  </r>
  <r>
    <x v="23"/>
    <x v="9"/>
    <x v="1"/>
    <x v="2"/>
    <n v="0"/>
    <n v="0"/>
    <n v="1"/>
    <n v="1"/>
    <n v="1"/>
    <n v="0"/>
    <n v="0"/>
    <n v="0"/>
    <n v="1"/>
    <n v="1"/>
  </r>
  <r>
    <x v="23"/>
    <x v="9"/>
    <x v="1"/>
    <x v="4"/>
    <n v="1"/>
    <n v="1"/>
    <n v="1"/>
    <n v="0"/>
    <n v="2"/>
    <n v="0"/>
    <n v="2"/>
    <n v="1"/>
    <n v="0"/>
    <n v="3"/>
  </r>
  <r>
    <x v="23"/>
    <x v="114"/>
    <x v="0"/>
    <x v="0"/>
    <n v="6"/>
    <n v="0"/>
    <n v="1"/>
    <n v="0"/>
    <n v="3"/>
    <n v="3"/>
    <n v="1"/>
    <n v="3"/>
    <n v="0"/>
    <n v="7"/>
  </r>
  <r>
    <x v="23"/>
    <x v="114"/>
    <x v="1"/>
    <x v="0"/>
    <n v="2"/>
    <n v="0"/>
    <n v="1"/>
    <n v="1"/>
    <n v="1"/>
    <n v="2"/>
    <n v="0"/>
    <n v="0"/>
    <n v="1"/>
    <n v="3"/>
  </r>
  <r>
    <x v="23"/>
    <x v="114"/>
    <x v="1"/>
    <x v="1"/>
    <n v="2"/>
    <n v="0"/>
    <n v="0"/>
    <n v="0"/>
    <n v="1"/>
    <n v="0"/>
    <n v="2"/>
    <n v="0"/>
    <n v="0"/>
    <n v="2"/>
  </r>
  <r>
    <x v="23"/>
    <x v="175"/>
    <x v="0"/>
    <x v="0"/>
    <n v="10"/>
    <n v="2"/>
    <n v="1"/>
    <n v="1"/>
    <n v="4"/>
    <n v="6"/>
    <n v="2"/>
    <n v="3"/>
    <n v="2"/>
    <n v="13"/>
  </r>
  <r>
    <x v="23"/>
    <x v="175"/>
    <x v="1"/>
    <x v="0"/>
    <n v="3"/>
    <n v="0"/>
    <n v="0"/>
    <n v="0"/>
    <n v="1"/>
    <n v="2"/>
    <n v="0"/>
    <n v="0"/>
    <n v="1"/>
    <n v="3"/>
  </r>
  <r>
    <x v="23"/>
    <x v="175"/>
    <x v="1"/>
    <x v="5"/>
    <n v="1"/>
    <n v="1"/>
    <n v="0"/>
    <n v="0"/>
    <n v="1"/>
    <n v="0"/>
    <n v="1"/>
    <n v="1"/>
    <n v="0"/>
    <n v="2"/>
  </r>
  <r>
    <x v="23"/>
    <x v="175"/>
    <x v="1"/>
    <x v="1"/>
    <n v="0"/>
    <n v="1"/>
    <n v="0"/>
    <n v="0"/>
    <n v="1"/>
    <n v="0"/>
    <n v="0"/>
    <n v="1"/>
    <n v="0"/>
    <n v="1"/>
  </r>
  <r>
    <x v="23"/>
    <x v="175"/>
    <x v="1"/>
    <x v="3"/>
    <n v="0"/>
    <n v="1"/>
    <n v="0"/>
    <n v="0"/>
    <n v="1"/>
    <n v="0"/>
    <n v="0"/>
    <n v="1"/>
    <n v="0"/>
    <n v="1"/>
  </r>
  <r>
    <x v="23"/>
    <x v="175"/>
    <x v="1"/>
    <x v="4"/>
    <n v="1"/>
    <n v="0"/>
    <n v="0"/>
    <n v="0"/>
    <n v="0"/>
    <n v="1"/>
    <n v="0"/>
    <n v="0"/>
    <n v="0"/>
    <n v="1"/>
  </r>
  <r>
    <x v="23"/>
    <x v="115"/>
    <x v="0"/>
    <x v="0"/>
    <n v="3"/>
    <n v="4"/>
    <n v="1"/>
    <n v="0"/>
    <n v="5"/>
    <n v="3"/>
    <n v="0"/>
    <n v="2"/>
    <n v="3"/>
    <n v="8"/>
  </r>
  <r>
    <x v="23"/>
    <x v="115"/>
    <x v="0"/>
    <x v="3"/>
    <n v="1"/>
    <n v="0"/>
    <n v="0"/>
    <n v="0"/>
    <n v="1"/>
    <n v="0"/>
    <n v="1"/>
    <n v="0"/>
    <n v="0"/>
    <n v="1"/>
  </r>
  <r>
    <x v="23"/>
    <x v="115"/>
    <x v="0"/>
    <x v="4"/>
    <n v="0"/>
    <n v="0"/>
    <n v="1"/>
    <n v="1"/>
    <n v="1"/>
    <n v="0"/>
    <n v="0"/>
    <n v="1"/>
    <n v="0"/>
    <n v="1"/>
  </r>
  <r>
    <x v="23"/>
    <x v="115"/>
    <x v="1"/>
    <x v="0"/>
    <n v="2"/>
    <n v="2"/>
    <n v="0"/>
    <n v="0"/>
    <n v="2"/>
    <n v="1"/>
    <n v="1"/>
    <n v="1"/>
    <n v="1"/>
    <n v="4"/>
  </r>
  <r>
    <x v="23"/>
    <x v="115"/>
    <x v="1"/>
    <x v="3"/>
    <n v="2"/>
    <n v="0"/>
    <n v="0"/>
    <n v="0"/>
    <n v="0"/>
    <n v="0"/>
    <n v="0"/>
    <n v="2"/>
    <n v="0"/>
    <n v="2"/>
  </r>
  <r>
    <x v="23"/>
    <x v="115"/>
    <x v="1"/>
    <x v="4"/>
    <n v="0"/>
    <n v="0"/>
    <n v="1"/>
    <n v="0"/>
    <n v="1"/>
    <n v="0"/>
    <n v="0"/>
    <n v="1"/>
    <n v="0"/>
    <n v="1"/>
  </r>
  <r>
    <x v="23"/>
    <x v="176"/>
    <x v="0"/>
    <x v="0"/>
    <n v="8"/>
    <n v="1"/>
    <n v="2"/>
    <n v="0"/>
    <n v="5"/>
    <n v="5"/>
    <n v="2"/>
    <n v="2"/>
    <n v="2"/>
    <n v="11"/>
  </r>
  <r>
    <x v="23"/>
    <x v="176"/>
    <x v="0"/>
    <x v="5"/>
    <n v="1"/>
    <n v="0"/>
    <n v="0"/>
    <n v="0"/>
    <n v="0"/>
    <n v="1"/>
    <n v="0"/>
    <n v="0"/>
    <n v="0"/>
    <n v="1"/>
  </r>
  <r>
    <x v="23"/>
    <x v="176"/>
    <x v="1"/>
    <x v="0"/>
    <n v="2"/>
    <n v="0"/>
    <n v="0"/>
    <n v="0"/>
    <n v="0"/>
    <n v="2"/>
    <n v="0"/>
    <n v="0"/>
    <n v="0"/>
    <n v="2"/>
  </r>
  <r>
    <x v="23"/>
    <x v="176"/>
    <x v="1"/>
    <x v="5"/>
    <n v="1"/>
    <n v="0"/>
    <n v="0"/>
    <n v="0"/>
    <n v="0"/>
    <n v="1"/>
    <n v="0"/>
    <n v="0"/>
    <n v="0"/>
    <n v="1"/>
  </r>
  <r>
    <x v="23"/>
    <x v="176"/>
    <x v="1"/>
    <x v="1"/>
    <n v="1"/>
    <n v="0"/>
    <n v="0"/>
    <n v="0"/>
    <n v="0"/>
    <n v="1"/>
    <n v="0"/>
    <n v="0"/>
    <n v="0"/>
    <n v="1"/>
  </r>
  <r>
    <x v="23"/>
    <x v="176"/>
    <x v="1"/>
    <x v="2"/>
    <n v="1"/>
    <n v="0"/>
    <n v="0"/>
    <n v="0"/>
    <n v="0"/>
    <n v="1"/>
    <n v="0"/>
    <n v="0"/>
    <n v="0"/>
    <n v="1"/>
  </r>
  <r>
    <x v="23"/>
    <x v="116"/>
    <x v="0"/>
    <x v="0"/>
    <n v="8"/>
    <n v="0"/>
    <n v="0"/>
    <n v="0"/>
    <n v="2"/>
    <n v="5"/>
    <n v="2"/>
    <n v="0"/>
    <n v="1"/>
    <n v="8"/>
  </r>
  <r>
    <x v="23"/>
    <x v="116"/>
    <x v="0"/>
    <x v="5"/>
    <n v="2"/>
    <n v="0"/>
    <n v="0"/>
    <n v="0"/>
    <n v="1"/>
    <n v="1"/>
    <n v="0"/>
    <n v="1"/>
    <n v="0"/>
    <n v="2"/>
  </r>
  <r>
    <x v="23"/>
    <x v="116"/>
    <x v="0"/>
    <x v="3"/>
    <n v="1"/>
    <n v="0"/>
    <n v="0"/>
    <n v="0"/>
    <n v="0"/>
    <n v="1"/>
    <n v="0"/>
    <n v="0"/>
    <n v="0"/>
    <n v="1"/>
  </r>
  <r>
    <x v="23"/>
    <x v="116"/>
    <x v="1"/>
    <x v="0"/>
    <n v="3"/>
    <n v="3"/>
    <n v="2"/>
    <n v="1"/>
    <n v="7"/>
    <n v="1"/>
    <n v="0"/>
    <n v="3"/>
    <n v="4"/>
    <n v="8"/>
  </r>
  <r>
    <x v="23"/>
    <x v="116"/>
    <x v="1"/>
    <x v="4"/>
    <n v="1"/>
    <n v="0"/>
    <n v="0"/>
    <n v="0"/>
    <n v="0"/>
    <n v="0"/>
    <n v="0"/>
    <n v="1"/>
    <n v="0"/>
    <n v="1"/>
  </r>
  <r>
    <x v="23"/>
    <x v="117"/>
    <x v="0"/>
    <x v="0"/>
    <n v="3"/>
    <n v="0"/>
    <n v="0"/>
    <n v="0"/>
    <n v="2"/>
    <n v="1"/>
    <n v="1"/>
    <n v="1"/>
    <n v="0"/>
    <n v="3"/>
  </r>
  <r>
    <x v="23"/>
    <x v="117"/>
    <x v="0"/>
    <x v="5"/>
    <n v="0"/>
    <n v="1"/>
    <n v="0"/>
    <n v="0"/>
    <n v="1"/>
    <n v="0"/>
    <n v="0"/>
    <n v="0"/>
    <n v="1"/>
    <n v="1"/>
  </r>
  <r>
    <x v="23"/>
    <x v="117"/>
    <x v="0"/>
    <x v="2"/>
    <n v="1"/>
    <n v="0"/>
    <n v="0"/>
    <n v="0"/>
    <n v="0"/>
    <n v="1"/>
    <n v="0"/>
    <n v="0"/>
    <n v="0"/>
    <n v="1"/>
  </r>
  <r>
    <x v="23"/>
    <x v="117"/>
    <x v="1"/>
    <x v="0"/>
    <n v="3"/>
    <n v="0"/>
    <n v="0"/>
    <n v="0"/>
    <n v="0"/>
    <n v="3"/>
    <n v="0"/>
    <n v="0"/>
    <n v="0"/>
    <n v="3"/>
  </r>
  <r>
    <x v="23"/>
    <x v="117"/>
    <x v="1"/>
    <x v="2"/>
    <n v="2"/>
    <n v="0"/>
    <n v="0"/>
    <n v="0"/>
    <n v="0"/>
    <n v="2"/>
    <n v="0"/>
    <n v="0"/>
    <n v="0"/>
    <n v="2"/>
  </r>
  <r>
    <x v="23"/>
    <x v="117"/>
    <x v="1"/>
    <x v="4"/>
    <n v="1"/>
    <n v="0"/>
    <n v="2"/>
    <n v="0"/>
    <n v="2"/>
    <n v="1"/>
    <n v="0"/>
    <n v="2"/>
    <n v="0"/>
    <n v="3"/>
  </r>
  <r>
    <x v="23"/>
    <x v="177"/>
    <x v="0"/>
    <x v="0"/>
    <n v="7"/>
    <n v="1"/>
    <n v="0"/>
    <n v="0"/>
    <n v="2"/>
    <n v="5"/>
    <n v="0"/>
    <n v="2"/>
    <n v="1"/>
    <n v="8"/>
  </r>
  <r>
    <x v="23"/>
    <x v="177"/>
    <x v="0"/>
    <x v="1"/>
    <n v="1"/>
    <n v="0"/>
    <n v="0"/>
    <n v="0"/>
    <n v="0"/>
    <n v="1"/>
    <n v="0"/>
    <n v="0"/>
    <n v="0"/>
    <n v="1"/>
  </r>
  <r>
    <x v="23"/>
    <x v="177"/>
    <x v="1"/>
    <x v="0"/>
    <n v="4"/>
    <n v="0"/>
    <n v="0"/>
    <n v="0"/>
    <n v="1"/>
    <n v="3"/>
    <n v="0"/>
    <n v="1"/>
    <n v="0"/>
    <n v="4"/>
  </r>
  <r>
    <x v="23"/>
    <x v="177"/>
    <x v="1"/>
    <x v="4"/>
    <n v="1"/>
    <n v="0"/>
    <n v="0"/>
    <n v="0"/>
    <n v="0"/>
    <n v="1"/>
    <n v="0"/>
    <n v="0"/>
    <n v="0"/>
    <n v="1"/>
  </r>
  <r>
    <x v="23"/>
    <x v="118"/>
    <x v="0"/>
    <x v="0"/>
    <n v="3"/>
    <n v="0"/>
    <n v="0"/>
    <n v="0"/>
    <n v="1"/>
    <n v="1"/>
    <n v="0"/>
    <n v="1"/>
    <n v="1"/>
    <n v="3"/>
  </r>
  <r>
    <x v="23"/>
    <x v="118"/>
    <x v="0"/>
    <x v="2"/>
    <n v="0"/>
    <n v="1"/>
    <n v="0"/>
    <n v="0"/>
    <n v="1"/>
    <n v="0"/>
    <n v="0"/>
    <n v="0"/>
    <n v="1"/>
    <n v="1"/>
  </r>
  <r>
    <x v="23"/>
    <x v="118"/>
    <x v="1"/>
    <x v="0"/>
    <n v="3"/>
    <n v="1"/>
    <n v="1"/>
    <n v="0"/>
    <n v="3"/>
    <n v="1"/>
    <n v="0"/>
    <n v="4"/>
    <n v="0"/>
    <n v="5"/>
  </r>
  <r>
    <x v="23"/>
    <x v="118"/>
    <x v="1"/>
    <x v="3"/>
    <n v="0"/>
    <n v="0"/>
    <n v="1"/>
    <n v="1"/>
    <n v="1"/>
    <n v="0"/>
    <n v="0"/>
    <n v="1"/>
    <n v="0"/>
    <n v="1"/>
  </r>
  <r>
    <x v="23"/>
    <x v="118"/>
    <x v="1"/>
    <x v="4"/>
    <n v="1"/>
    <n v="0"/>
    <n v="1"/>
    <n v="1"/>
    <n v="2"/>
    <n v="0"/>
    <n v="0"/>
    <n v="1"/>
    <n v="1"/>
    <n v="2"/>
  </r>
  <r>
    <x v="23"/>
    <x v="178"/>
    <x v="0"/>
    <x v="0"/>
    <n v="2"/>
    <n v="4"/>
    <n v="1"/>
    <n v="1"/>
    <n v="6"/>
    <n v="1"/>
    <n v="0"/>
    <n v="2"/>
    <n v="4"/>
    <n v="7"/>
  </r>
  <r>
    <x v="23"/>
    <x v="178"/>
    <x v="1"/>
    <x v="0"/>
    <n v="2"/>
    <n v="1"/>
    <n v="1"/>
    <n v="1"/>
    <n v="3"/>
    <n v="1"/>
    <n v="0"/>
    <n v="2"/>
    <n v="1"/>
    <n v="4"/>
  </r>
  <r>
    <x v="23"/>
    <x v="179"/>
    <x v="0"/>
    <x v="0"/>
    <n v="5"/>
    <n v="4"/>
    <n v="2"/>
    <n v="2"/>
    <n v="6"/>
    <n v="3"/>
    <n v="1"/>
    <n v="3"/>
    <n v="4"/>
    <n v="11"/>
  </r>
  <r>
    <x v="23"/>
    <x v="179"/>
    <x v="1"/>
    <x v="0"/>
    <n v="1"/>
    <n v="1"/>
    <n v="0"/>
    <n v="0"/>
    <n v="1"/>
    <n v="1"/>
    <n v="0"/>
    <n v="0"/>
    <n v="1"/>
    <n v="2"/>
  </r>
  <r>
    <x v="23"/>
    <x v="179"/>
    <x v="1"/>
    <x v="5"/>
    <n v="0"/>
    <n v="0"/>
    <n v="1"/>
    <n v="1"/>
    <n v="1"/>
    <n v="0"/>
    <n v="0"/>
    <n v="0"/>
    <n v="1"/>
    <n v="1"/>
  </r>
  <r>
    <x v="23"/>
    <x v="180"/>
    <x v="0"/>
    <x v="0"/>
    <n v="2"/>
    <n v="3"/>
    <n v="1"/>
    <n v="0"/>
    <n v="5"/>
    <n v="0"/>
    <n v="1"/>
    <n v="3"/>
    <n v="2"/>
    <n v="6"/>
  </r>
  <r>
    <x v="23"/>
    <x v="180"/>
    <x v="1"/>
    <x v="0"/>
    <n v="1"/>
    <n v="0"/>
    <n v="2"/>
    <n v="2"/>
    <n v="3"/>
    <n v="0"/>
    <n v="0"/>
    <n v="0"/>
    <n v="3"/>
    <n v="3"/>
  </r>
  <r>
    <x v="23"/>
    <x v="180"/>
    <x v="1"/>
    <x v="1"/>
    <n v="1"/>
    <n v="0"/>
    <n v="0"/>
    <n v="0"/>
    <n v="0"/>
    <n v="1"/>
    <n v="0"/>
    <n v="0"/>
    <n v="0"/>
    <n v="1"/>
  </r>
  <r>
    <x v="23"/>
    <x v="180"/>
    <x v="1"/>
    <x v="4"/>
    <n v="0"/>
    <n v="1"/>
    <n v="0"/>
    <n v="0"/>
    <n v="1"/>
    <n v="0"/>
    <n v="0"/>
    <n v="0"/>
    <n v="1"/>
    <n v="1"/>
  </r>
  <r>
    <x v="23"/>
    <x v="181"/>
    <x v="0"/>
    <x v="0"/>
    <n v="11"/>
    <n v="3"/>
    <n v="0"/>
    <n v="0"/>
    <n v="4"/>
    <n v="10"/>
    <n v="0"/>
    <n v="1"/>
    <n v="3"/>
    <n v="14"/>
  </r>
  <r>
    <x v="23"/>
    <x v="181"/>
    <x v="0"/>
    <x v="1"/>
    <n v="1"/>
    <n v="0"/>
    <n v="0"/>
    <n v="0"/>
    <n v="0"/>
    <n v="1"/>
    <n v="0"/>
    <n v="0"/>
    <n v="0"/>
    <n v="1"/>
  </r>
  <r>
    <x v="23"/>
    <x v="181"/>
    <x v="0"/>
    <x v="4"/>
    <n v="1"/>
    <n v="0"/>
    <n v="1"/>
    <n v="1"/>
    <n v="1"/>
    <n v="1"/>
    <n v="0"/>
    <n v="1"/>
    <n v="0"/>
    <n v="2"/>
  </r>
  <r>
    <x v="23"/>
    <x v="181"/>
    <x v="1"/>
    <x v="0"/>
    <n v="3"/>
    <n v="0"/>
    <n v="1"/>
    <n v="0"/>
    <n v="2"/>
    <n v="2"/>
    <n v="0"/>
    <n v="1"/>
    <n v="1"/>
    <n v="4"/>
  </r>
  <r>
    <x v="23"/>
    <x v="181"/>
    <x v="1"/>
    <x v="5"/>
    <n v="1"/>
    <n v="0"/>
    <n v="0"/>
    <n v="0"/>
    <n v="0"/>
    <n v="0"/>
    <n v="1"/>
    <n v="0"/>
    <n v="0"/>
    <n v="1"/>
  </r>
  <r>
    <x v="23"/>
    <x v="182"/>
    <x v="0"/>
    <x v="0"/>
    <n v="4"/>
    <n v="0"/>
    <n v="1"/>
    <n v="0"/>
    <n v="2"/>
    <n v="1"/>
    <n v="0"/>
    <n v="2"/>
    <n v="2"/>
    <n v="5"/>
  </r>
  <r>
    <x v="23"/>
    <x v="182"/>
    <x v="0"/>
    <x v="3"/>
    <n v="1"/>
    <n v="0"/>
    <n v="0"/>
    <n v="0"/>
    <n v="1"/>
    <n v="0"/>
    <n v="0"/>
    <n v="1"/>
    <n v="0"/>
    <n v="1"/>
  </r>
  <r>
    <x v="23"/>
    <x v="182"/>
    <x v="0"/>
    <x v="4"/>
    <n v="0"/>
    <n v="1"/>
    <n v="0"/>
    <n v="0"/>
    <n v="1"/>
    <n v="0"/>
    <n v="0"/>
    <n v="0"/>
    <n v="1"/>
    <n v="1"/>
  </r>
  <r>
    <x v="23"/>
    <x v="182"/>
    <x v="1"/>
    <x v="5"/>
    <n v="1"/>
    <n v="0"/>
    <n v="1"/>
    <n v="1"/>
    <n v="1"/>
    <n v="1"/>
    <n v="0"/>
    <n v="0"/>
    <n v="1"/>
    <n v="2"/>
  </r>
  <r>
    <x v="23"/>
    <x v="182"/>
    <x v="1"/>
    <x v="4"/>
    <n v="0"/>
    <n v="1"/>
    <n v="0"/>
    <n v="0"/>
    <n v="1"/>
    <n v="0"/>
    <n v="0"/>
    <n v="1"/>
    <n v="0"/>
    <n v="1"/>
  </r>
  <r>
    <x v="23"/>
    <x v="183"/>
    <x v="0"/>
    <x v="0"/>
    <n v="10"/>
    <n v="2"/>
    <n v="0"/>
    <n v="0"/>
    <n v="6"/>
    <n v="4"/>
    <n v="0"/>
    <n v="4"/>
    <n v="4"/>
    <n v="12"/>
  </r>
  <r>
    <x v="23"/>
    <x v="183"/>
    <x v="0"/>
    <x v="5"/>
    <n v="3"/>
    <n v="0"/>
    <n v="0"/>
    <n v="0"/>
    <n v="0"/>
    <n v="2"/>
    <n v="1"/>
    <n v="0"/>
    <n v="0"/>
    <n v="3"/>
  </r>
  <r>
    <x v="23"/>
    <x v="183"/>
    <x v="0"/>
    <x v="1"/>
    <n v="0"/>
    <n v="1"/>
    <n v="0"/>
    <n v="0"/>
    <n v="1"/>
    <n v="0"/>
    <n v="0"/>
    <n v="0"/>
    <n v="1"/>
    <n v="1"/>
  </r>
  <r>
    <x v="23"/>
    <x v="183"/>
    <x v="0"/>
    <x v="4"/>
    <n v="0"/>
    <n v="2"/>
    <n v="0"/>
    <n v="0"/>
    <n v="2"/>
    <n v="0"/>
    <n v="0"/>
    <n v="1"/>
    <n v="1"/>
    <n v="2"/>
  </r>
  <r>
    <x v="23"/>
    <x v="183"/>
    <x v="1"/>
    <x v="0"/>
    <n v="2"/>
    <n v="0"/>
    <n v="0"/>
    <n v="0"/>
    <n v="0"/>
    <n v="2"/>
    <n v="0"/>
    <n v="0"/>
    <n v="0"/>
    <n v="2"/>
  </r>
  <r>
    <x v="23"/>
    <x v="183"/>
    <x v="1"/>
    <x v="1"/>
    <n v="1"/>
    <n v="0"/>
    <n v="0"/>
    <n v="0"/>
    <n v="0"/>
    <n v="1"/>
    <n v="0"/>
    <n v="0"/>
    <n v="0"/>
    <n v="1"/>
  </r>
  <r>
    <x v="23"/>
    <x v="119"/>
    <x v="0"/>
    <x v="0"/>
    <n v="6"/>
    <n v="2"/>
    <n v="1"/>
    <n v="1"/>
    <n v="4"/>
    <n v="4"/>
    <n v="0"/>
    <n v="1"/>
    <n v="4"/>
    <n v="9"/>
  </r>
  <r>
    <x v="23"/>
    <x v="119"/>
    <x v="0"/>
    <x v="3"/>
    <n v="0"/>
    <n v="1"/>
    <n v="0"/>
    <n v="0"/>
    <n v="1"/>
    <n v="0"/>
    <n v="0"/>
    <n v="1"/>
    <n v="0"/>
    <n v="1"/>
  </r>
  <r>
    <x v="23"/>
    <x v="119"/>
    <x v="0"/>
    <x v="2"/>
    <n v="1"/>
    <n v="0"/>
    <n v="0"/>
    <n v="0"/>
    <n v="0"/>
    <n v="1"/>
    <n v="0"/>
    <n v="0"/>
    <n v="0"/>
    <n v="1"/>
  </r>
  <r>
    <x v="23"/>
    <x v="119"/>
    <x v="1"/>
    <x v="0"/>
    <n v="2"/>
    <n v="1"/>
    <n v="1"/>
    <n v="0"/>
    <n v="3"/>
    <n v="0"/>
    <n v="0"/>
    <n v="4"/>
    <n v="0"/>
    <n v="4"/>
  </r>
  <r>
    <x v="23"/>
    <x v="119"/>
    <x v="1"/>
    <x v="5"/>
    <n v="1"/>
    <n v="0"/>
    <n v="0"/>
    <n v="0"/>
    <n v="0"/>
    <n v="1"/>
    <n v="0"/>
    <n v="0"/>
    <n v="0"/>
    <n v="1"/>
  </r>
  <r>
    <x v="23"/>
    <x v="119"/>
    <x v="1"/>
    <x v="3"/>
    <n v="0"/>
    <n v="0"/>
    <n v="1"/>
    <n v="0"/>
    <n v="1"/>
    <n v="0"/>
    <n v="0"/>
    <n v="0"/>
    <n v="1"/>
    <n v="1"/>
  </r>
  <r>
    <x v="23"/>
    <x v="119"/>
    <x v="1"/>
    <x v="4"/>
    <n v="1"/>
    <n v="0"/>
    <n v="0"/>
    <n v="0"/>
    <n v="0"/>
    <n v="1"/>
    <n v="0"/>
    <n v="0"/>
    <n v="0"/>
    <n v="1"/>
  </r>
  <r>
    <x v="23"/>
    <x v="120"/>
    <x v="0"/>
    <x v="0"/>
    <n v="2"/>
    <n v="4"/>
    <n v="2"/>
    <n v="2"/>
    <n v="7"/>
    <n v="1"/>
    <n v="0"/>
    <n v="3"/>
    <n v="4"/>
    <n v="8"/>
  </r>
  <r>
    <x v="23"/>
    <x v="120"/>
    <x v="0"/>
    <x v="5"/>
    <n v="3"/>
    <n v="0"/>
    <n v="0"/>
    <n v="0"/>
    <n v="0"/>
    <n v="3"/>
    <n v="0"/>
    <n v="0"/>
    <n v="0"/>
    <n v="3"/>
  </r>
  <r>
    <x v="23"/>
    <x v="120"/>
    <x v="0"/>
    <x v="1"/>
    <n v="0"/>
    <n v="1"/>
    <n v="0"/>
    <n v="0"/>
    <n v="1"/>
    <n v="0"/>
    <n v="0"/>
    <n v="1"/>
    <n v="0"/>
    <n v="1"/>
  </r>
  <r>
    <x v="23"/>
    <x v="120"/>
    <x v="1"/>
    <x v="0"/>
    <n v="3"/>
    <n v="1"/>
    <n v="0"/>
    <n v="0"/>
    <n v="2"/>
    <n v="2"/>
    <n v="0"/>
    <n v="1"/>
    <n v="1"/>
    <n v="4"/>
  </r>
  <r>
    <x v="23"/>
    <x v="120"/>
    <x v="1"/>
    <x v="5"/>
    <n v="0"/>
    <n v="1"/>
    <n v="0"/>
    <n v="0"/>
    <n v="1"/>
    <n v="0"/>
    <n v="0"/>
    <n v="0"/>
    <n v="1"/>
    <n v="1"/>
  </r>
  <r>
    <x v="23"/>
    <x v="120"/>
    <x v="1"/>
    <x v="1"/>
    <n v="0"/>
    <n v="1"/>
    <n v="0"/>
    <n v="0"/>
    <n v="1"/>
    <n v="0"/>
    <n v="0"/>
    <n v="0"/>
    <n v="1"/>
    <n v="1"/>
  </r>
  <r>
    <x v="23"/>
    <x v="121"/>
    <x v="0"/>
    <x v="0"/>
    <n v="13"/>
    <n v="1"/>
    <n v="1"/>
    <n v="0"/>
    <n v="4"/>
    <n v="8"/>
    <n v="1"/>
    <n v="3"/>
    <n v="3"/>
    <n v="15"/>
  </r>
  <r>
    <x v="23"/>
    <x v="121"/>
    <x v="0"/>
    <x v="1"/>
    <n v="1"/>
    <n v="1"/>
    <n v="0"/>
    <n v="0"/>
    <n v="1"/>
    <n v="1"/>
    <n v="0"/>
    <n v="0"/>
    <n v="1"/>
    <n v="2"/>
  </r>
  <r>
    <x v="23"/>
    <x v="121"/>
    <x v="0"/>
    <x v="3"/>
    <n v="1"/>
    <n v="0"/>
    <n v="0"/>
    <n v="0"/>
    <n v="0"/>
    <n v="1"/>
    <n v="0"/>
    <n v="0"/>
    <n v="0"/>
    <n v="1"/>
  </r>
  <r>
    <x v="23"/>
    <x v="121"/>
    <x v="0"/>
    <x v="4"/>
    <n v="0"/>
    <n v="2"/>
    <n v="0"/>
    <n v="0"/>
    <n v="2"/>
    <n v="0"/>
    <n v="0"/>
    <n v="1"/>
    <n v="1"/>
    <n v="2"/>
  </r>
  <r>
    <x v="23"/>
    <x v="121"/>
    <x v="1"/>
    <x v="0"/>
    <n v="2"/>
    <n v="1"/>
    <n v="0"/>
    <n v="0"/>
    <n v="1"/>
    <n v="2"/>
    <n v="0"/>
    <n v="1"/>
    <n v="0"/>
    <n v="3"/>
  </r>
  <r>
    <x v="23"/>
    <x v="121"/>
    <x v="1"/>
    <x v="5"/>
    <n v="0"/>
    <n v="0"/>
    <n v="1"/>
    <n v="0"/>
    <n v="1"/>
    <n v="0"/>
    <n v="0"/>
    <n v="0"/>
    <n v="1"/>
    <n v="1"/>
  </r>
  <r>
    <x v="23"/>
    <x v="122"/>
    <x v="0"/>
    <x v="0"/>
    <n v="10"/>
    <n v="3"/>
    <n v="0"/>
    <n v="0"/>
    <n v="4"/>
    <n v="8"/>
    <n v="1"/>
    <n v="2"/>
    <n v="2"/>
    <n v="13"/>
  </r>
  <r>
    <x v="23"/>
    <x v="122"/>
    <x v="0"/>
    <x v="5"/>
    <n v="1"/>
    <n v="0"/>
    <n v="0"/>
    <n v="0"/>
    <n v="1"/>
    <n v="0"/>
    <n v="0"/>
    <n v="1"/>
    <n v="0"/>
    <n v="1"/>
  </r>
  <r>
    <x v="23"/>
    <x v="122"/>
    <x v="0"/>
    <x v="1"/>
    <n v="0"/>
    <n v="1"/>
    <n v="0"/>
    <n v="0"/>
    <n v="1"/>
    <n v="0"/>
    <n v="0"/>
    <n v="0"/>
    <n v="1"/>
    <n v="1"/>
  </r>
  <r>
    <x v="23"/>
    <x v="122"/>
    <x v="0"/>
    <x v="2"/>
    <n v="1"/>
    <n v="0"/>
    <n v="0"/>
    <n v="0"/>
    <n v="0"/>
    <n v="1"/>
    <n v="0"/>
    <n v="0"/>
    <n v="0"/>
    <n v="1"/>
  </r>
  <r>
    <x v="23"/>
    <x v="122"/>
    <x v="1"/>
    <x v="0"/>
    <n v="4"/>
    <n v="1"/>
    <n v="0"/>
    <n v="0"/>
    <n v="2"/>
    <n v="3"/>
    <n v="0"/>
    <n v="1"/>
    <n v="1"/>
    <n v="5"/>
  </r>
  <r>
    <x v="23"/>
    <x v="122"/>
    <x v="1"/>
    <x v="4"/>
    <n v="1"/>
    <n v="0"/>
    <n v="0"/>
    <n v="0"/>
    <n v="0"/>
    <n v="1"/>
    <n v="0"/>
    <n v="0"/>
    <n v="0"/>
    <n v="1"/>
  </r>
  <r>
    <x v="23"/>
    <x v="123"/>
    <x v="0"/>
    <x v="0"/>
    <n v="5"/>
    <n v="2"/>
    <n v="2"/>
    <n v="1"/>
    <n v="5"/>
    <n v="2"/>
    <n v="0"/>
    <n v="4"/>
    <n v="3"/>
    <n v="9"/>
  </r>
  <r>
    <x v="23"/>
    <x v="123"/>
    <x v="0"/>
    <x v="4"/>
    <n v="1"/>
    <n v="0"/>
    <n v="1"/>
    <n v="0"/>
    <n v="1"/>
    <n v="1"/>
    <n v="0"/>
    <n v="0"/>
    <n v="1"/>
    <n v="2"/>
  </r>
  <r>
    <x v="23"/>
    <x v="123"/>
    <x v="1"/>
    <x v="0"/>
    <n v="2"/>
    <n v="1"/>
    <n v="3"/>
    <n v="1"/>
    <n v="5"/>
    <n v="0"/>
    <n v="0"/>
    <n v="3"/>
    <n v="3"/>
    <n v="6"/>
  </r>
  <r>
    <x v="23"/>
    <x v="123"/>
    <x v="1"/>
    <x v="5"/>
    <n v="1"/>
    <n v="0"/>
    <n v="0"/>
    <n v="0"/>
    <n v="0"/>
    <n v="1"/>
    <n v="0"/>
    <n v="0"/>
    <n v="0"/>
    <n v="1"/>
  </r>
  <r>
    <x v="23"/>
    <x v="123"/>
    <x v="1"/>
    <x v="4"/>
    <n v="1"/>
    <n v="0"/>
    <n v="0"/>
    <n v="0"/>
    <n v="0"/>
    <n v="1"/>
    <n v="0"/>
    <n v="0"/>
    <n v="0"/>
    <n v="1"/>
  </r>
  <r>
    <x v="23"/>
    <x v="124"/>
    <x v="0"/>
    <x v="0"/>
    <n v="4"/>
    <n v="6"/>
    <n v="0"/>
    <n v="0"/>
    <n v="8"/>
    <n v="2"/>
    <n v="2"/>
    <n v="2"/>
    <n v="4"/>
    <n v="10"/>
  </r>
  <r>
    <x v="23"/>
    <x v="124"/>
    <x v="0"/>
    <x v="5"/>
    <n v="0"/>
    <n v="1"/>
    <n v="0"/>
    <n v="0"/>
    <n v="1"/>
    <n v="0"/>
    <n v="0"/>
    <n v="1"/>
    <n v="0"/>
    <n v="1"/>
  </r>
  <r>
    <x v="23"/>
    <x v="124"/>
    <x v="0"/>
    <x v="3"/>
    <n v="0"/>
    <n v="1"/>
    <n v="0"/>
    <n v="0"/>
    <n v="1"/>
    <n v="0"/>
    <n v="1"/>
    <n v="0"/>
    <n v="0"/>
    <n v="1"/>
  </r>
  <r>
    <x v="23"/>
    <x v="124"/>
    <x v="1"/>
    <x v="1"/>
    <n v="0"/>
    <n v="0"/>
    <n v="1"/>
    <n v="1"/>
    <n v="1"/>
    <n v="0"/>
    <n v="0"/>
    <n v="0"/>
    <n v="1"/>
    <n v="1"/>
  </r>
  <r>
    <x v="23"/>
    <x v="125"/>
    <x v="0"/>
    <x v="0"/>
    <n v="7"/>
    <n v="3"/>
    <n v="0"/>
    <n v="0"/>
    <n v="3"/>
    <n v="5"/>
    <n v="1"/>
    <n v="2"/>
    <n v="2"/>
    <n v="10"/>
  </r>
  <r>
    <x v="23"/>
    <x v="125"/>
    <x v="0"/>
    <x v="2"/>
    <n v="1"/>
    <n v="0"/>
    <n v="0"/>
    <n v="0"/>
    <n v="0"/>
    <n v="1"/>
    <n v="0"/>
    <n v="0"/>
    <n v="0"/>
    <n v="1"/>
  </r>
  <r>
    <x v="23"/>
    <x v="125"/>
    <x v="1"/>
    <x v="0"/>
    <n v="1"/>
    <n v="0"/>
    <n v="2"/>
    <n v="0"/>
    <n v="2"/>
    <n v="1"/>
    <n v="0"/>
    <n v="0"/>
    <n v="2"/>
    <n v="3"/>
  </r>
  <r>
    <x v="23"/>
    <x v="125"/>
    <x v="1"/>
    <x v="4"/>
    <n v="0"/>
    <n v="0"/>
    <n v="1"/>
    <n v="0"/>
    <n v="1"/>
    <n v="0"/>
    <n v="0"/>
    <n v="1"/>
    <n v="0"/>
    <n v="1"/>
  </r>
  <r>
    <x v="23"/>
    <x v="184"/>
    <x v="0"/>
    <x v="0"/>
    <n v="8"/>
    <n v="1"/>
    <n v="0"/>
    <n v="0"/>
    <n v="4"/>
    <n v="4"/>
    <n v="2"/>
    <n v="1"/>
    <n v="2"/>
    <n v="9"/>
  </r>
  <r>
    <x v="23"/>
    <x v="184"/>
    <x v="0"/>
    <x v="3"/>
    <n v="1"/>
    <n v="0"/>
    <n v="0"/>
    <n v="0"/>
    <n v="0"/>
    <n v="1"/>
    <n v="0"/>
    <n v="0"/>
    <n v="0"/>
    <n v="1"/>
  </r>
  <r>
    <x v="23"/>
    <x v="184"/>
    <x v="1"/>
    <x v="0"/>
    <n v="3"/>
    <n v="0"/>
    <n v="0"/>
    <n v="0"/>
    <n v="1"/>
    <n v="2"/>
    <n v="0"/>
    <n v="0"/>
    <n v="1"/>
    <n v="3"/>
  </r>
  <r>
    <x v="23"/>
    <x v="126"/>
    <x v="0"/>
    <x v="0"/>
    <n v="4"/>
    <n v="3"/>
    <n v="0"/>
    <n v="0"/>
    <n v="6"/>
    <n v="1"/>
    <n v="0"/>
    <n v="3"/>
    <n v="3"/>
    <n v="7"/>
  </r>
  <r>
    <x v="23"/>
    <x v="126"/>
    <x v="0"/>
    <x v="1"/>
    <n v="1"/>
    <n v="0"/>
    <n v="0"/>
    <n v="0"/>
    <n v="0"/>
    <n v="1"/>
    <n v="0"/>
    <n v="0"/>
    <n v="0"/>
    <n v="1"/>
  </r>
  <r>
    <x v="23"/>
    <x v="126"/>
    <x v="0"/>
    <x v="3"/>
    <n v="1"/>
    <n v="0"/>
    <n v="1"/>
    <n v="1"/>
    <n v="1"/>
    <n v="0"/>
    <n v="1"/>
    <n v="0"/>
    <n v="1"/>
    <n v="2"/>
  </r>
  <r>
    <x v="23"/>
    <x v="126"/>
    <x v="0"/>
    <x v="4"/>
    <n v="0"/>
    <n v="0"/>
    <n v="1"/>
    <n v="1"/>
    <n v="1"/>
    <n v="0"/>
    <n v="0"/>
    <n v="0"/>
    <n v="1"/>
    <n v="1"/>
  </r>
  <r>
    <x v="23"/>
    <x v="126"/>
    <x v="1"/>
    <x v="0"/>
    <n v="3"/>
    <n v="0"/>
    <n v="0"/>
    <n v="0"/>
    <n v="2"/>
    <n v="1"/>
    <n v="0"/>
    <n v="1"/>
    <n v="1"/>
    <n v="3"/>
  </r>
  <r>
    <x v="23"/>
    <x v="127"/>
    <x v="0"/>
    <x v="0"/>
    <n v="8"/>
    <n v="2"/>
    <n v="0"/>
    <n v="0"/>
    <n v="3"/>
    <n v="7"/>
    <n v="0"/>
    <n v="0"/>
    <n v="3"/>
    <n v="10"/>
  </r>
  <r>
    <x v="23"/>
    <x v="127"/>
    <x v="0"/>
    <x v="5"/>
    <n v="0"/>
    <n v="1"/>
    <n v="0"/>
    <n v="0"/>
    <n v="1"/>
    <n v="0"/>
    <n v="0"/>
    <n v="1"/>
    <n v="0"/>
    <n v="1"/>
  </r>
  <r>
    <x v="23"/>
    <x v="127"/>
    <x v="1"/>
    <x v="0"/>
    <n v="5"/>
    <n v="0"/>
    <n v="0"/>
    <n v="0"/>
    <n v="2"/>
    <n v="2"/>
    <n v="2"/>
    <n v="0"/>
    <n v="1"/>
    <n v="5"/>
  </r>
  <r>
    <x v="23"/>
    <x v="127"/>
    <x v="1"/>
    <x v="5"/>
    <n v="1"/>
    <n v="0"/>
    <n v="0"/>
    <n v="0"/>
    <n v="0"/>
    <n v="1"/>
    <n v="0"/>
    <n v="0"/>
    <n v="0"/>
    <n v="1"/>
  </r>
  <r>
    <x v="23"/>
    <x v="128"/>
    <x v="0"/>
    <x v="0"/>
    <n v="5"/>
    <n v="7"/>
    <n v="2"/>
    <n v="1"/>
    <n v="9"/>
    <n v="1"/>
    <n v="2"/>
    <n v="4"/>
    <n v="7"/>
    <n v="14"/>
  </r>
  <r>
    <x v="23"/>
    <x v="128"/>
    <x v="1"/>
    <x v="0"/>
    <n v="0"/>
    <n v="1"/>
    <n v="1"/>
    <n v="1"/>
    <n v="2"/>
    <n v="0"/>
    <n v="0"/>
    <n v="0"/>
    <n v="2"/>
    <n v="2"/>
  </r>
  <r>
    <x v="23"/>
    <x v="185"/>
    <x v="0"/>
    <x v="0"/>
    <n v="7"/>
    <n v="3"/>
    <n v="1"/>
    <n v="0"/>
    <n v="5"/>
    <n v="5"/>
    <n v="1"/>
    <n v="4"/>
    <n v="1"/>
    <n v="11"/>
  </r>
  <r>
    <x v="23"/>
    <x v="185"/>
    <x v="0"/>
    <x v="5"/>
    <n v="1"/>
    <n v="0"/>
    <n v="0"/>
    <n v="0"/>
    <n v="1"/>
    <n v="0"/>
    <n v="1"/>
    <n v="0"/>
    <n v="0"/>
    <n v="1"/>
  </r>
  <r>
    <x v="23"/>
    <x v="185"/>
    <x v="0"/>
    <x v="1"/>
    <n v="0"/>
    <n v="0"/>
    <n v="1"/>
    <n v="0"/>
    <n v="1"/>
    <n v="0"/>
    <n v="0"/>
    <n v="1"/>
    <n v="0"/>
    <n v="1"/>
  </r>
  <r>
    <x v="23"/>
    <x v="185"/>
    <x v="0"/>
    <x v="3"/>
    <n v="1"/>
    <n v="0"/>
    <n v="0"/>
    <n v="0"/>
    <n v="0"/>
    <n v="1"/>
    <n v="0"/>
    <n v="0"/>
    <n v="0"/>
    <n v="1"/>
  </r>
  <r>
    <x v="23"/>
    <x v="185"/>
    <x v="0"/>
    <x v="2"/>
    <n v="1"/>
    <n v="0"/>
    <n v="0"/>
    <n v="0"/>
    <n v="0"/>
    <n v="1"/>
    <n v="0"/>
    <n v="0"/>
    <n v="0"/>
    <n v="1"/>
  </r>
  <r>
    <x v="23"/>
    <x v="185"/>
    <x v="0"/>
    <x v="4"/>
    <n v="1"/>
    <n v="1"/>
    <n v="0"/>
    <n v="0"/>
    <n v="1"/>
    <n v="1"/>
    <n v="0"/>
    <n v="0"/>
    <n v="1"/>
    <n v="2"/>
  </r>
  <r>
    <x v="23"/>
    <x v="185"/>
    <x v="1"/>
    <x v="0"/>
    <n v="5"/>
    <n v="1"/>
    <n v="0"/>
    <n v="0"/>
    <n v="4"/>
    <n v="1"/>
    <n v="1"/>
    <n v="3"/>
    <n v="1"/>
    <n v="6"/>
  </r>
  <r>
    <x v="23"/>
    <x v="185"/>
    <x v="1"/>
    <x v="5"/>
    <n v="0"/>
    <n v="1"/>
    <n v="0"/>
    <n v="0"/>
    <n v="1"/>
    <n v="0"/>
    <n v="0"/>
    <n v="0"/>
    <n v="1"/>
    <n v="1"/>
  </r>
  <r>
    <x v="23"/>
    <x v="185"/>
    <x v="1"/>
    <x v="1"/>
    <n v="1"/>
    <n v="1"/>
    <n v="1"/>
    <n v="1"/>
    <n v="2"/>
    <n v="1"/>
    <n v="0"/>
    <n v="0"/>
    <n v="2"/>
    <n v="3"/>
  </r>
  <r>
    <x v="23"/>
    <x v="185"/>
    <x v="1"/>
    <x v="3"/>
    <n v="0"/>
    <n v="1"/>
    <n v="0"/>
    <n v="0"/>
    <n v="1"/>
    <n v="0"/>
    <n v="0"/>
    <n v="1"/>
    <n v="0"/>
    <n v="1"/>
  </r>
  <r>
    <x v="23"/>
    <x v="186"/>
    <x v="0"/>
    <x v="0"/>
    <n v="3"/>
    <n v="5"/>
    <n v="1"/>
    <n v="1"/>
    <n v="6"/>
    <n v="2"/>
    <n v="0"/>
    <n v="4"/>
    <n v="3"/>
    <n v="9"/>
  </r>
  <r>
    <x v="23"/>
    <x v="186"/>
    <x v="1"/>
    <x v="0"/>
    <n v="1"/>
    <n v="1"/>
    <n v="0"/>
    <n v="0"/>
    <n v="1"/>
    <n v="0"/>
    <n v="1"/>
    <n v="1"/>
    <n v="0"/>
    <n v="2"/>
  </r>
  <r>
    <x v="23"/>
    <x v="186"/>
    <x v="1"/>
    <x v="1"/>
    <n v="1"/>
    <n v="2"/>
    <n v="0"/>
    <n v="0"/>
    <n v="2"/>
    <n v="1"/>
    <n v="0"/>
    <n v="2"/>
    <n v="0"/>
    <n v="3"/>
  </r>
  <r>
    <x v="23"/>
    <x v="186"/>
    <x v="1"/>
    <x v="3"/>
    <n v="2"/>
    <n v="0"/>
    <n v="0"/>
    <n v="0"/>
    <n v="0"/>
    <n v="2"/>
    <n v="0"/>
    <n v="0"/>
    <n v="0"/>
    <n v="2"/>
  </r>
  <r>
    <x v="23"/>
    <x v="186"/>
    <x v="1"/>
    <x v="4"/>
    <n v="1"/>
    <n v="0"/>
    <n v="0"/>
    <n v="0"/>
    <n v="0"/>
    <n v="1"/>
    <n v="0"/>
    <n v="0"/>
    <n v="0"/>
    <n v="1"/>
  </r>
  <r>
    <x v="23"/>
    <x v="129"/>
    <x v="0"/>
    <x v="0"/>
    <n v="6"/>
    <n v="1"/>
    <n v="1"/>
    <n v="0"/>
    <n v="4"/>
    <n v="2"/>
    <n v="1"/>
    <n v="3"/>
    <n v="2"/>
    <n v="8"/>
  </r>
  <r>
    <x v="23"/>
    <x v="129"/>
    <x v="0"/>
    <x v="3"/>
    <n v="1"/>
    <n v="0"/>
    <n v="0"/>
    <n v="0"/>
    <n v="0"/>
    <n v="1"/>
    <n v="0"/>
    <n v="0"/>
    <n v="0"/>
    <n v="1"/>
  </r>
  <r>
    <x v="23"/>
    <x v="129"/>
    <x v="1"/>
    <x v="0"/>
    <n v="2"/>
    <n v="1"/>
    <n v="0"/>
    <n v="0"/>
    <n v="2"/>
    <n v="1"/>
    <n v="0"/>
    <n v="1"/>
    <n v="1"/>
    <n v="3"/>
  </r>
  <r>
    <x v="23"/>
    <x v="129"/>
    <x v="1"/>
    <x v="1"/>
    <n v="3"/>
    <n v="0"/>
    <n v="0"/>
    <n v="0"/>
    <n v="2"/>
    <n v="1"/>
    <n v="1"/>
    <n v="1"/>
    <n v="0"/>
    <n v="3"/>
  </r>
  <r>
    <x v="23"/>
    <x v="129"/>
    <x v="1"/>
    <x v="3"/>
    <n v="0"/>
    <n v="0"/>
    <n v="1"/>
    <n v="0"/>
    <n v="1"/>
    <n v="0"/>
    <n v="0"/>
    <n v="1"/>
    <n v="0"/>
    <n v="1"/>
  </r>
  <r>
    <x v="23"/>
    <x v="187"/>
    <x v="0"/>
    <x v="0"/>
    <n v="8"/>
    <n v="1"/>
    <n v="0"/>
    <n v="0"/>
    <n v="3"/>
    <n v="3"/>
    <n v="2"/>
    <n v="4"/>
    <n v="0"/>
    <n v="9"/>
  </r>
  <r>
    <x v="23"/>
    <x v="187"/>
    <x v="0"/>
    <x v="1"/>
    <n v="1"/>
    <n v="0"/>
    <n v="0"/>
    <n v="0"/>
    <n v="0"/>
    <n v="0"/>
    <n v="0"/>
    <n v="1"/>
    <n v="0"/>
    <n v="1"/>
  </r>
  <r>
    <x v="23"/>
    <x v="187"/>
    <x v="0"/>
    <x v="2"/>
    <n v="1"/>
    <n v="0"/>
    <n v="0"/>
    <n v="0"/>
    <n v="0"/>
    <n v="1"/>
    <n v="0"/>
    <n v="0"/>
    <n v="0"/>
    <n v="1"/>
  </r>
  <r>
    <x v="23"/>
    <x v="187"/>
    <x v="1"/>
    <x v="0"/>
    <n v="0"/>
    <n v="1"/>
    <n v="2"/>
    <n v="1"/>
    <n v="3"/>
    <n v="0"/>
    <n v="0"/>
    <n v="1"/>
    <n v="2"/>
    <n v="3"/>
  </r>
  <r>
    <x v="23"/>
    <x v="130"/>
    <x v="0"/>
    <x v="0"/>
    <n v="13"/>
    <n v="1"/>
    <n v="1"/>
    <n v="0"/>
    <n v="6"/>
    <n v="8"/>
    <n v="1"/>
    <n v="4"/>
    <n v="2"/>
    <n v="15"/>
  </r>
  <r>
    <x v="23"/>
    <x v="130"/>
    <x v="0"/>
    <x v="5"/>
    <n v="1"/>
    <n v="1"/>
    <n v="0"/>
    <n v="0"/>
    <n v="1"/>
    <n v="1"/>
    <n v="0"/>
    <n v="1"/>
    <n v="0"/>
    <n v="2"/>
  </r>
  <r>
    <x v="23"/>
    <x v="130"/>
    <x v="0"/>
    <x v="1"/>
    <n v="0"/>
    <n v="1"/>
    <n v="0"/>
    <n v="0"/>
    <n v="1"/>
    <n v="0"/>
    <n v="0"/>
    <n v="0"/>
    <n v="1"/>
    <n v="1"/>
  </r>
  <r>
    <x v="23"/>
    <x v="130"/>
    <x v="1"/>
    <x v="0"/>
    <n v="4"/>
    <n v="1"/>
    <n v="2"/>
    <n v="2"/>
    <n v="4"/>
    <n v="3"/>
    <n v="0"/>
    <n v="1"/>
    <n v="3"/>
    <n v="7"/>
  </r>
  <r>
    <x v="23"/>
    <x v="188"/>
    <x v="0"/>
    <x v="0"/>
    <n v="5"/>
    <n v="2"/>
    <n v="1"/>
    <n v="1"/>
    <n v="4"/>
    <n v="3"/>
    <n v="0"/>
    <n v="1"/>
    <n v="4"/>
    <n v="8"/>
  </r>
  <r>
    <x v="23"/>
    <x v="188"/>
    <x v="0"/>
    <x v="3"/>
    <n v="1"/>
    <n v="0"/>
    <n v="0"/>
    <n v="0"/>
    <n v="0"/>
    <n v="0"/>
    <n v="1"/>
    <n v="0"/>
    <n v="0"/>
    <n v="1"/>
  </r>
  <r>
    <x v="23"/>
    <x v="188"/>
    <x v="0"/>
    <x v="4"/>
    <n v="1"/>
    <n v="0"/>
    <n v="0"/>
    <n v="0"/>
    <n v="0"/>
    <n v="1"/>
    <n v="0"/>
    <n v="0"/>
    <n v="0"/>
    <n v="1"/>
  </r>
  <r>
    <x v="23"/>
    <x v="188"/>
    <x v="1"/>
    <x v="0"/>
    <n v="2"/>
    <n v="0"/>
    <n v="1"/>
    <n v="0"/>
    <n v="1"/>
    <n v="2"/>
    <n v="0"/>
    <n v="1"/>
    <n v="0"/>
    <n v="3"/>
  </r>
  <r>
    <x v="23"/>
    <x v="188"/>
    <x v="1"/>
    <x v="4"/>
    <n v="0"/>
    <n v="1"/>
    <n v="1"/>
    <n v="2"/>
    <n v="2"/>
    <n v="0"/>
    <n v="1"/>
    <n v="0"/>
    <n v="1"/>
    <n v="2"/>
  </r>
  <r>
    <x v="23"/>
    <x v="131"/>
    <x v="0"/>
    <x v="0"/>
    <n v="2"/>
    <n v="1"/>
    <n v="1"/>
    <n v="1"/>
    <n v="2"/>
    <n v="2"/>
    <n v="1"/>
    <n v="0"/>
    <n v="1"/>
    <n v="4"/>
  </r>
  <r>
    <x v="23"/>
    <x v="131"/>
    <x v="0"/>
    <x v="5"/>
    <n v="1"/>
    <n v="0"/>
    <n v="0"/>
    <n v="0"/>
    <n v="0"/>
    <n v="1"/>
    <n v="0"/>
    <n v="0"/>
    <n v="0"/>
    <n v="1"/>
  </r>
  <r>
    <x v="23"/>
    <x v="131"/>
    <x v="0"/>
    <x v="1"/>
    <n v="1"/>
    <n v="0"/>
    <n v="0"/>
    <n v="0"/>
    <n v="0"/>
    <n v="0"/>
    <n v="0"/>
    <n v="1"/>
    <n v="0"/>
    <n v="1"/>
  </r>
  <r>
    <x v="23"/>
    <x v="131"/>
    <x v="0"/>
    <x v="3"/>
    <n v="1"/>
    <n v="0"/>
    <n v="0"/>
    <n v="0"/>
    <n v="1"/>
    <n v="0"/>
    <n v="0"/>
    <n v="1"/>
    <n v="0"/>
    <n v="1"/>
  </r>
  <r>
    <x v="23"/>
    <x v="131"/>
    <x v="0"/>
    <x v="4"/>
    <n v="1"/>
    <n v="0"/>
    <n v="0"/>
    <n v="0"/>
    <n v="0"/>
    <n v="1"/>
    <n v="0"/>
    <n v="0"/>
    <n v="0"/>
    <n v="1"/>
  </r>
  <r>
    <x v="23"/>
    <x v="131"/>
    <x v="1"/>
    <x v="0"/>
    <n v="4"/>
    <n v="1"/>
    <n v="0"/>
    <n v="0"/>
    <n v="3"/>
    <n v="1"/>
    <n v="0"/>
    <n v="2"/>
    <n v="2"/>
    <n v="5"/>
  </r>
  <r>
    <x v="23"/>
    <x v="131"/>
    <x v="1"/>
    <x v="3"/>
    <n v="1"/>
    <n v="0"/>
    <n v="0"/>
    <n v="0"/>
    <n v="0"/>
    <n v="0"/>
    <n v="1"/>
    <n v="0"/>
    <n v="0"/>
    <n v="1"/>
  </r>
  <r>
    <x v="23"/>
    <x v="131"/>
    <x v="1"/>
    <x v="4"/>
    <n v="1"/>
    <n v="0"/>
    <n v="0"/>
    <n v="0"/>
    <n v="0"/>
    <n v="1"/>
    <n v="0"/>
    <n v="0"/>
    <n v="0"/>
    <n v="1"/>
  </r>
  <r>
    <x v="23"/>
    <x v="132"/>
    <x v="0"/>
    <x v="0"/>
    <n v="3"/>
    <n v="0"/>
    <n v="2"/>
    <n v="1"/>
    <n v="4"/>
    <n v="1"/>
    <n v="0"/>
    <n v="1"/>
    <n v="3"/>
    <n v="5"/>
  </r>
  <r>
    <x v="23"/>
    <x v="132"/>
    <x v="0"/>
    <x v="5"/>
    <n v="2"/>
    <n v="0"/>
    <n v="0"/>
    <n v="0"/>
    <n v="0"/>
    <n v="0"/>
    <n v="1"/>
    <n v="1"/>
    <n v="0"/>
    <n v="2"/>
  </r>
  <r>
    <x v="23"/>
    <x v="132"/>
    <x v="0"/>
    <x v="4"/>
    <n v="1"/>
    <n v="0"/>
    <n v="0"/>
    <n v="0"/>
    <n v="0"/>
    <n v="1"/>
    <n v="0"/>
    <n v="0"/>
    <n v="0"/>
    <n v="1"/>
  </r>
  <r>
    <x v="23"/>
    <x v="132"/>
    <x v="1"/>
    <x v="0"/>
    <n v="2"/>
    <n v="3"/>
    <n v="1"/>
    <n v="1"/>
    <n v="5"/>
    <n v="1"/>
    <n v="1"/>
    <n v="1"/>
    <n v="3"/>
    <n v="6"/>
  </r>
  <r>
    <x v="23"/>
    <x v="132"/>
    <x v="1"/>
    <x v="1"/>
    <n v="0"/>
    <n v="0"/>
    <n v="1"/>
    <n v="0"/>
    <n v="1"/>
    <n v="0"/>
    <n v="0"/>
    <n v="1"/>
    <n v="0"/>
    <n v="1"/>
  </r>
  <r>
    <x v="23"/>
    <x v="133"/>
    <x v="0"/>
    <x v="0"/>
    <n v="7"/>
    <n v="2"/>
    <n v="1"/>
    <n v="1"/>
    <n v="4"/>
    <n v="4"/>
    <n v="2"/>
    <n v="3"/>
    <n v="1"/>
    <n v="10"/>
  </r>
  <r>
    <x v="23"/>
    <x v="133"/>
    <x v="0"/>
    <x v="5"/>
    <n v="1"/>
    <n v="0"/>
    <n v="0"/>
    <n v="0"/>
    <n v="1"/>
    <n v="0"/>
    <n v="0"/>
    <n v="0"/>
    <n v="1"/>
    <n v="1"/>
  </r>
  <r>
    <x v="23"/>
    <x v="133"/>
    <x v="1"/>
    <x v="0"/>
    <n v="3"/>
    <n v="1"/>
    <n v="0"/>
    <n v="0"/>
    <n v="2"/>
    <n v="2"/>
    <n v="0"/>
    <n v="1"/>
    <n v="1"/>
    <n v="4"/>
  </r>
  <r>
    <x v="23"/>
    <x v="133"/>
    <x v="1"/>
    <x v="1"/>
    <n v="0"/>
    <n v="0"/>
    <n v="1"/>
    <n v="0"/>
    <n v="1"/>
    <n v="0"/>
    <n v="0"/>
    <n v="1"/>
    <n v="0"/>
    <n v="1"/>
  </r>
  <r>
    <x v="23"/>
    <x v="189"/>
    <x v="0"/>
    <x v="0"/>
    <n v="8"/>
    <n v="2"/>
    <n v="0"/>
    <n v="0"/>
    <n v="4"/>
    <n v="5"/>
    <n v="1"/>
    <n v="3"/>
    <n v="1"/>
    <n v="10"/>
  </r>
  <r>
    <x v="23"/>
    <x v="189"/>
    <x v="0"/>
    <x v="5"/>
    <n v="1"/>
    <n v="0"/>
    <n v="0"/>
    <n v="0"/>
    <n v="0"/>
    <n v="0"/>
    <n v="0"/>
    <n v="1"/>
    <n v="0"/>
    <n v="1"/>
  </r>
  <r>
    <x v="23"/>
    <x v="189"/>
    <x v="0"/>
    <x v="1"/>
    <n v="0"/>
    <n v="1"/>
    <n v="0"/>
    <n v="0"/>
    <n v="1"/>
    <n v="0"/>
    <n v="0"/>
    <n v="1"/>
    <n v="0"/>
    <n v="1"/>
  </r>
  <r>
    <x v="23"/>
    <x v="189"/>
    <x v="0"/>
    <x v="2"/>
    <n v="0"/>
    <n v="0"/>
    <n v="1"/>
    <n v="1"/>
    <n v="1"/>
    <n v="0"/>
    <n v="0"/>
    <n v="0"/>
    <n v="1"/>
    <n v="1"/>
  </r>
  <r>
    <x v="23"/>
    <x v="189"/>
    <x v="1"/>
    <x v="0"/>
    <n v="2"/>
    <n v="2"/>
    <n v="0"/>
    <n v="0"/>
    <n v="2"/>
    <n v="2"/>
    <n v="0"/>
    <n v="0"/>
    <n v="2"/>
    <n v="4"/>
  </r>
  <r>
    <x v="23"/>
    <x v="190"/>
    <x v="0"/>
    <x v="0"/>
    <n v="6"/>
    <n v="2"/>
    <n v="0"/>
    <n v="0"/>
    <n v="5"/>
    <n v="2"/>
    <n v="0"/>
    <n v="3"/>
    <n v="3"/>
    <n v="8"/>
  </r>
  <r>
    <x v="23"/>
    <x v="190"/>
    <x v="0"/>
    <x v="5"/>
    <n v="1"/>
    <n v="0"/>
    <n v="0"/>
    <n v="0"/>
    <n v="0"/>
    <n v="1"/>
    <n v="0"/>
    <n v="0"/>
    <n v="0"/>
    <n v="1"/>
  </r>
  <r>
    <x v="23"/>
    <x v="190"/>
    <x v="1"/>
    <x v="0"/>
    <n v="4"/>
    <n v="0"/>
    <n v="3"/>
    <n v="3"/>
    <n v="4"/>
    <n v="2"/>
    <n v="0"/>
    <n v="2"/>
    <n v="3"/>
    <n v="7"/>
  </r>
  <r>
    <x v="23"/>
    <x v="190"/>
    <x v="1"/>
    <x v="5"/>
    <n v="1"/>
    <n v="0"/>
    <n v="0"/>
    <n v="0"/>
    <n v="0"/>
    <n v="1"/>
    <n v="0"/>
    <n v="0"/>
    <n v="0"/>
    <n v="1"/>
  </r>
  <r>
    <x v="23"/>
    <x v="191"/>
    <x v="0"/>
    <x v="0"/>
    <n v="3"/>
    <n v="2"/>
    <n v="0"/>
    <n v="0"/>
    <n v="3"/>
    <n v="2"/>
    <n v="0"/>
    <n v="3"/>
    <n v="0"/>
    <n v="5"/>
  </r>
  <r>
    <x v="23"/>
    <x v="191"/>
    <x v="0"/>
    <x v="1"/>
    <n v="0"/>
    <n v="0"/>
    <n v="1"/>
    <n v="0"/>
    <n v="1"/>
    <n v="0"/>
    <n v="0"/>
    <n v="0"/>
    <n v="1"/>
    <n v="1"/>
  </r>
  <r>
    <x v="23"/>
    <x v="191"/>
    <x v="0"/>
    <x v="3"/>
    <n v="1"/>
    <n v="1"/>
    <n v="0"/>
    <n v="0"/>
    <n v="2"/>
    <n v="0"/>
    <n v="1"/>
    <n v="1"/>
    <n v="0"/>
    <n v="2"/>
  </r>
  <r>
    <x v="23"/>
    <x v="191"/>
    <x v="0"/>
    <x v="4"/>
    <n v="1"/>
    <n v="0"/>
    <n v="0"/>
    <n v="0"/>
    <n v="1"/>
    <n v="0"/>
    <n v="1"/>
    <n v="0"/>
    <n v="0"/>
    <n v="1"/>
  </r>
  <r>
    <x v="23"/>
    <x v="191"/>
    <x v="1"/>
    <x v="0"/>
    <n v="1"/>
    <n v="2"/>
    <n v="1"/>
    <n v="1"/>
    <n v="4"/>
    <n v="0"/>
    <n v="1"/>
    <n v="0"/>
    <n v="3"/>
    <n v="4"/>
  </r>
  <r>
    <x v="23"/>
    <x v="191"/>
    <x v="1"/>
    <x v="4"/>
    <n v="2"/>
    <n v="0"/>
    <n v="0"/>
    <n v="0"/>
    <n v="0"/>
    <n v="2"/>
    <n v="0"/>
    <n v="0"/>
    <n v="0"/>
    <n v="2"/>
  </r>
  <r>
    <x v="23"/>
    <x v="134"/>
    <x v="0"/>
    <x v="0"/>
    <n v="7"/>
    <n v="0"/>
    <n v="0"/>
    <n v="0"/>
    <n v="3"/>
    <n v="3"/>
    <n v="1"/>
    <n v="1"/>
    <n v="2"/>
    <n v="7"/>
  </r>
  <r>
    <x v="23"/>
    <x v="134"/>
    <x v="0"/>
    <x v="5"/>
    <n v="1"/>
    <n v="0"/>
    <n v="0"/>
    <n v="0"/>
    <n v="0"/>
    <n v="1"/>
    <n v="0"/>
    <n v="0"/>
    <n v="0"/>
    <n v="1"/>
  </r>
  <r>
    <x v="23"/>
    <x v="134"/>
    <x v="1"/>
    <x v="0"/>
    <n v="1"/>
    <n v="1"/>
    <n v="0"/>
    <n v="0"/>
    <n v="1"/>
    <n v="1"/>
    <n v="0"/>
    <n v="0"/>
    <n v="1"/>
    <n v="2"/>
  </r>
  <r>
    <x v="23"/>
    <x v="135"/>
    <x v="0"/>
    <x v="0"/>
    <n v="2"/>
    <n v="0"/>
    <n v="1"/>
    <n v="1"/>
    <n v="2"/>
    <n v="0"/>
    <n v="0"/>
    <n v="2"/>
    <n v="1"/>
    <n v="3"/>
  </r>
  <r>
    <x v="23"/>
    <x v="135"/>
    <x v="0"/>
    <x v="5"/>
    <n v="1"/>
    <n v="0"/>
    <n v="0"/>
    <n v="0"/>
    <n v="0"/>
    <n v="1"/>
    <n v="0"/>
    <n v="0"/>
    <n v="0"/>
    <n v="1"/>
  </r>
  <r>
    <x v="23"/>
    <x v="135"/>
    <x v="1"/>
    <x v="0"/>
    <n v="2"/>
    <n v="2"/>
    <n v="0"/>
    <n v="0"/>
    <n v="2"/>
    <n v="2"/>
    <n v="0"/>
    <n v="2"/>
    <n v="0"/>
    <n v="4"/>
  </r>
  <r>
    <x v="23"/>
    <x v="135"/>
    <x v="1"/>
    <x v="5"/>
    <n v="0"/>
    <n v="0"/>
    <n v="1"/>
    <n v="0"/>
    <n v="1"/>
    <n v="0"/>
    <n v="0"/>
    <n v="0"/>
    <n v="1"/>
    <n v="1"/>
  </r>
  <r>
    <x v="23"/>
    <x v="135"/>
    <x v="1"/>
    <x v="4"/>
    <n v="0"/>
    <n v="1"/>
    <n v="0"/>
    <n v="0"/>
    <n v="1"/>
    <n v="0"/>
    <n v="0"/>
    <n v="0"/>
    <n v="1"/>
    <n v="1"/>
  </r>
  <r>
    <x v="23"/>
    <x v="10"/>
    <x v="0"/>
    <x v="0"/>
    <n v="1"/>
    <n v="0"/>
    <n v="2"/>
    <n v="1"/>
    <n v="2"/>
    <n v="1"/>
    <n v="0"/>
    <n v="0"/>
    <n v="2"/>
    <n v="3"/>
  </r>
  <r>
    <x v="23"/>
    <x v="10"/>
    <x v="0"/>
    <x v="5"/>
    <n v="1"/>
    <n v="0"/>
    <n v="1"/>
    <n v="0"/>
    <n v="1"/>
    <n v="0"/>
    <n v="0"/>
    <n v="2"/>
    <n v="0"/>
    <n v="2"/>
  </r>
  <r>
    <x v="23"/>
    <x v="10"/>
    <x v="0"/>
    <x v="4"/>
    <n v="1"/>
    <n v="0"/>
    <n v="0"/>
    <n v="0"/>
    <n v="0"/>
    <n v="0"/>
    <n v="0"/>
    <n v="1"/>
    <n v="0"/>
    <n v="1"/>
  </r>
  <r>
    <x v="23"/>
    <x v="10"/>
    <x v="1"/>
    <x v="0"/>
    <n v="3"/>
    <n v="0"/>
    <n v="0"/>
    <n v="0"/>
    <n v="1"/>
    <n v="2"/>
    <n v="1"/>
    <n v="0"/>
    <n v="0"/>
    <n v="3"/>
  </r>
  <r>
    <x v="23"/>
    <x v="192"/>
    <x v="0"/>
    <x v="0"/>
    <n v="2"/>
    <n v="6"/>
    <n v="0"/>
    <n v="0"/>
    <n v="6"/>
    <n v="0"/>
    <n v="1"/>
    <n v="3"/>
    <n v="4"/>
    <n v="8"/>
  </r>
  <r>
    <x v="23"/>
    <x v="192"/>
    <x v="0"/>
    <x v="5"/>
    <n v="2"/>
    <n v="0"/>
    <n v="0"/>
    <n v="0"/>
    <n v="1"/>
    <n v="0"/>
    <n v="1"/>
    <n v="0"/>
    <n v="1"/>
    <n v="2"/>
  </r>
  <r>
    <x v="23"/>
    <x v="192"/>
    <x v="1"/>
    <x v="0"/>
    <n v="1"/>
    <n v="1"/>
    <n v="1"/>
    <n v="1"/>
    <n v="2"/>
    <n v="1"/>
    <n v="0"/>
    <n v="1"/>
    <n v="1"/>
    <n v="3"/>
  </r>
  <r>
    <x v="23"/>
    <x v="192"/>
    <x v="1"/>
    <x v="5"/>
    <n v="0"/>
    <n v="1"/>
    <n v="0"/>
    <n v="0"/>
    <n v="1"/>
    <n v="0"/>
    <n v="0"/>
    <n v="0"/>
    <n v="1"/>
    <n v="1"/>
  </r>
  <r>
    <x v="23"/>
    <x v="192"/>
    <x v="1"/>
    <x v="1"/>
    <n v="1"/>
    <n v="0"/>
    <n v="0"/>
    <n v="0"/>
    <n v="0"/>
    <n v="1"/>
    <n v="0"/>
    <n v="0"/>
    <n v="0"/>
    <n v="1"/>
  </r>
  <r>
    <x v="23"/>
    <x v="192"/>
    <x v="1"/>
    <x v="4"/>
    <n v="1"/>
    <n v="0"/>
    <n v="0"/>
    <n v="0"/>
    <n v="0"/>
    <n v="1"/>
    <n v="0"/>
    <n v="0"/>
    <n v="0"/>
    <n v="1"/>
  </r>
  <r>
    <x v="23"/>
    <x v="193"/>
    <x v="0"/>
    <x v="0"/>
    <n v="6"/>
    <n v="1"/>
    <n v="2"/>
    <n v="1"/>
    <n v="3"/>
    <n v="5"/>
    <n v="0"/>
    <n v="2"/>
    <n v="2"/>
    <n v="9"/>
  </r>
  <r>
    <x v="23"/>
    <x v="193"/>
    <x v="1"/>
    <x v="0"/>
    <n v="3"/>
    <n v="0"/>
    <n v="0"/>
    <n v="0"/>
    <n v="1"/>
    <n v="2"/>
    <n v="0"/>
    <n v="1"/>
    <n v="0"/>
    <n v="3"/>
  </r>
  <r>
    <x v="23"/>
    <x v="194"/>
    <x v="0"/>
    <x v="0"/>
    <n v="13"/>
    <n v="3"/>
    <n v="3"/>
    <n v="0"/>
    <n v="11"/>
    <n v="8"/>
    <n v="2"/>
    <n v="5"/>
    <n v="4"/>
    <n v="19"/>
  </r>
  <r>
    <x v="23"/>
    <x v="194"/>
    <x v="0"/>
    <x v="5"/>
    <n v="0"/>
    <n v="2"/>
    <n v="0"/>
    <n v="0"/>
    <n v="2"/>
    <n v="0"/>
    <n v="0"/>
    <n v="2"/>
    <n v="0"/>
    <n v="2"/>
  </r>
  <r>
    <x v="23"/>
    <x v="194"/>
    <x v="1"/>
    <x v="0"/>
    <n v="3"/>
    <n v="1"/>
    <n v="1"/>
    <n v="1"/>
    <n v="3"/>
    <n v="2"/>
    <n v="1"/>
    <n v="0"/>
    <n v="2"/>
    <n v="5"/>
  </r>
  <r>
    <x v="23"/>
    <x v="194"/>
    <x v="1"/>
    <x v="4"/>
    <n v="0"/>
    <n v="0"/>
    <n v="1"/>
    <n v="0"/>
    <n v="1"/>
    <n v="0"/>
    <n v="0"/>
    <n v="1"/>
    <n v="0"/>
    <n v="1"/>
  </r>
  <r>
    <x v="23"/>
    <x v="195"/>
    <x v="0"/>
    <x v="0"/>
    <n v="6"/>
    <n v="1"/>
    <n v="0"/>
    <n v="0"/>
    <n v="4"/>
    <n v="3"/>
    <n v="1"/>
    <n v="2"/>
    <n v="1"/>
    <n v="7"/>
  </r>
  <r>
    <x v="23"/>
    <x v="195"/>
    <x v="0"/>
    <x v="2"/>
    <n v="1"/>
    <n v="0"/>
    <n v="0"/>
    <n v="0"/>
    <n v="1"/>
    <n v="0"/>
    <n v="0"/>
    <n v="1"/>
    <n v="0"/>
    <n v="1"/>
  </r>
  <r>
    <x v="23"/>
    <x v="195"/>
    <x v="1"/>
    <x v="0"/>
    <n v="3"/>
    <n v="4"/>
    <n v="0"/>
    <n v="0"/>
    <n v="4"/>
    <n v="3"/>
    <n v="1"/>
    <n v="1"/>
    <n v="2"/>
    <n v="7"/>
  </r>
  <r>
    <x v="23"/>
    <x v="195"/>
    <x v="1"/>
    <x v="1"/>
    <n v="1"/>
    <n v="0"/>
    <n v="0"/>
    <n v="0"/>
    <n v="0"/>
    <n v="1"/>
    <n v="0"/>
    <n v="0"/>
    <n v="0"/>
    <n v="1"/>
  </r>
  <r>
    <x v="23"/>
    <x v="195"/>
    <x v="1"/>
    <x v="4"/>
    <n v="1"/>
    <n v="0"/>
    <n v="1"/>
    <n v="1"/>
    <n v="1"/>
    <n v="0"/>
    <n v="0"/>
    <n v="2"/>
    <n v="0"/>
    <n v="2"/>
  </r>
  <r>
    <x v="23"/>
    <x v="196"/>
    <x v="0"/>
    <x v="0"/>
    <n v="6"/>
    <n v="3"/>
    <n v="4"/>
    <n v="2"/>
    <n v="8"/>
    <n v="3"/>
    <n v="1"/>
    <n v="2"/>
    <n v="7"/>
    <n v="13"/>
  </r>
  <r>
    <x v="23"/>
    <x v="196"/>
    <x v="0"/>
    <x v="1"/>
    <n v="1"/>
    <n v="0"/>
    <n v="0"/>
    <n v="0"/>
    <n v="0"/>
    <n v="1"/>
    <n v="0"/>
    <n v="0"/>
    <n v="0"/>
    <n v="1"/>
  </r>
  <r>
    <x v="23"/>
    <x v="196"/>
    <x v="0"/>
    <x v="2"/>
    <n v="0"/>
    <n v="0"/>
    <n v="2"/>
    <n v="0"/>
    <n v="2"/>
    <n v="0"/>
    <n v="0"/>
    <n v="0"/>
    <n v="2"/>
    <n v="2"/>
  </r>
  <r>
    <x v="23"/>
    <x v="196"/>
    <x v="0"/>
    <x v="4"/>
    <n v="1"/>
    <n v="0"/>
    <n v="1"/>
    <n v="0"/>
    <n v="1"/>
    <n v="0"/>
    <n v="0"/>
    <n v="1"/>
    <n v="1"/>
    <n v="2"/>
  </r>
  <r>
    <x v="23"/>
    <x v="196"/>
    <x v="1"/>
    <x v="0"/>
    <n v="1"/>
    <n v="1"/>
    <n v="1"/>
    <n v="1"/>
    <n v="3"/>
    <n v="0"/>
    <n v="0"/>
    <n v="1"/>
    <n v="2"/>
    <n v="3"/>
  </r>
  <r>
    <x v="23"/>
    <x v="196"/>
    <x v="1"/>
    <x v="1"/>
    <n v="1"/>
    <n v="1"/>
    <n v="0"/>
    <n v="0"/>
    <n v="1"/>
    <n v="1"/>
    <n v="0"/>
    <n v="0"/>
    <n v="1"/>
    <n v="2"/>
  </r>
  <r>
    <x v="23"/>
    <x v="197"/>
    <x v="0"/>
    <x v="0"/>
    <n v="6"/>
    <n v="2"/>
    <n v="0"/>
    <n v="0"/>
    <n v="2"/>
    <n v="6"/>
    <n v="0"/>
    <n v="1"/>
    <n v="1"/>
    <n v="8"/>
  </r>
  <r>
    <x v="23"/>
    <x v="197"/>
    <x v="0"/>
    <x v="1"/>
    <n v="1"/>
    <n v="0"/>
    <n v="0"/>
    <n v="0"/>
    <n v="0"/>
    <n v="1"/>
    <n v="0"/>
    <n v="0"/>
    <n v="0"/>
    <n v="1"/>
  </r>
  <r>
    <x v="23"/>
    <x v="197"/>
    <x v="0"/>
    <x v="3"/>
    <n v="0"/>
    <n v="0"/>
    <n v="1"/>
    <n v="1"/>
    <n v="1"/>
    <n v="0"/>
    <n v="0"/>
    <n v="1"/>
    <n v="0"/>
    <n v="1"/>
  </r>
  <r>
    <x v="23"/>
    <x v="198"/>
    <x v="0"/>
    <x v="0"/>
    <n v="8"/>
    <n v="2"/>
    <n v="0"/>
    <n v="0"/>
    <n v="3"/>
    <n v="6"/>
    <n v="0"/>
    <n v="2"/>
    <n v="2"/>
    <n v="10"/>
  </r>
  <r>
    <x v="23"/>
    <x v="198"/>
    <x v="0"/>
    <x v="3"/>
    <n v="0"/>
    <n v="1"/>
    <n v="0"/>
    <n v="0"/>
    <n v="1"/>
    <n v="0"/>
    <n v="0"/>
    <n v="1"/>
    <n v="0"/>
    <n v="1"/>
  </r>
  <r>
    <x v="23"/>
    <x v="198"/>
    <x v="0"/>
    <x v="4"/>
    <n v="1"/>
    <n v="0"/>
    <n v="0"/>
    <n v="0"/>
    <n v="0"/>
    <n v="1"/>
    <n v="0"/>
    <n v="0"/>
    <n v="0"/>
    <n v="1"/>
  </r>
  <r>
    <x v="23"/>
    <x v="198"/>
    <x v="1"/>
    <x v="0"/>
    <n v="2"/>
    <n v="2"/>
    <n v="0"/>
    <n v="0"/>
    <n v="3"/>
    <n v="0"/>
    <n v="1"/>
    <n v="3"/>
    <n v="0"/>
    <n v="4"/>
  </r>
  <r>
    <x v="23"/>
    <x v="198"/>
    <x v="1"/>
    <x v="1"/>
    <n v="1"/>
    <n v="0"/>
    <n v="0"/>
    <n v="0"/>
    <n v="0"/>
    <n v="1"/>
    <n v="0"/>
    <n v="0"/>
    <n v="0"/>
    <n v="1"/>
  </r>
  <r>
    <x v="23"/>
    <x v="199"/>
    <x v="0"/>
    <x v="0"/>
    <n v="3"/>
    <n v="3"/>
    <n v="1"/>
    <n v="0"/>
    <n v="4"/>
    <n v="3"/>
    <n v="0"/>
    <n v="3"/>
    <n v="1"/>
    <n v="7"/>
  </r>
  <r>
    <x v="23"/>
    <x v="199"/>
    <x v="0"/>
    <x v="5"/>
    <n v="2"/>
    <n v="0"/>
    <n v="0"/>
    <n v="0"/>
    <n v="0"/>
    <n v="2"/>
    <n v="0"/>
    <n v="0"/>
    <n v="0"/>
    <n v="2"/>
  </r>
  <r>
    <x v="23"/>
    <x v="199"/>
    <x v="0"/>
    <x v="2"/>
    <n v="1"/>
    <n v="0"/>
    <n v="0"/>
    <n v="0"/>
    <n v="0"/>
    <n v="1"/>
    <n v="0"/>
    <n v="0"/>
    <n v="0"/>
    <n v="1"/>
  </r>
  <r>
    <x v="23"/>
    <x v="199"/>
    <x v="1"/>
    <x v="0"/>
    <n v="2"/>
    <n v="1"/>
    <n v="0"/>
    <n v="0"/>
    <n v="1"/>
    <n v="1"/>
    <n v="0"/>
    <n v="1"/>
    <n v="1"/>
    <n v="3"/>
  </r>
  <r>
    <x v="23"/>
    <x v="199"/>
    <x v="1"/>
    <x v="3"/>
    <n v="1"/>
    <n v="0"/>
    <n v="0"/>
    <n v="0"/>
    <n v="0"/>
    <n v="1"/>
    <n v="0"/>
    <n v="0"/>
    <n v="0"/>
    <n v="1"/>
  </r>
  <r>
    <x v="23"/>
    <x v="199"/>
    <x v="1"/>
    <x v="4"/>
    <n v="1"/>
    <n v="0"/>
    <n v="1"/>
    <n v="1"/>
    <n v="1"/>
    <n v="1"/>
    <n v="0"/>
    <n v="1"/>
    <n v="0"/>
    <n v="2"/>
  </r>
  <r>
    <x v="23"/>
    <x v="200"/>
    <x v="0"/>
    <x v="0"/>
    <n v="12"/>
    <n v="2"/>
    <n v="1"/>
    <n v="1"/>
    <n v="7"/>
    <n v="6"/>
    <n v="1"/>
    <n v="4"/>
    <n v="4"/>
    <n v="15"/>
  </r>
  <r>
    <x v="23"/>
    <x v="200"/>
    <x v="0"/>
    <x v="5"/>
    <n v="1"/>
    <n v="0"/>
    <n v="0"/>
    <n v="0"/>
    <n v="0"/>
    <n v="0"/>
    <n v="1"/>
    <n v="0"/>
    <n v="0"/>
    <n v="1"/>
  </r>
  <r>
    <x v="23"/>
    <x v="200"/>
    <x v="0"/>
    <x v="2"/>
    <n v="0"/>
    <n v="1"/>
    <n v="0"/>
    <n v="0"/>
    <n v="1"/>
    <n v="0"/>
    <n v="0"/>
    <n v="0"/>
    <n v="1"/>
    <n v="1"/>
  </r>
  <r>
    <x v="23"/>
    <x v="200"/>
    <x v="1"/>
    <x v="0"/>
    <n v="1"/>
    <n v="2"/>
    <n v="1"/>
    <n v="0"/>
    <n v="3"/>
    <n v="0"/>
    <n v="0"/>
    <n v="1"/>
    <n v="3"/>
    <n v="4"/>
  </r>
  <r>
    <x v="23"/>
    <x v="201"/>
    <x v="0"/>
    <x v="0"/>
    <n v="4"/>
    <n v="3"/>
    <n v="1"/>
    <n v="1"/>
    <n v="4"/>
    <n v="2"/>
    <n v="1"/>
    <n v="3"/>
    <n v="2"/>
    <n v="8"/>
  </r>
  <r>
    <x v="23"/>
    <x v="201"/>
    <x v="0"/>
    <x v="5"/>
    <n v="1"/>
    <n v="0"/>
    <n v="0"/>
    <n v="0"/>
    <n v="0"/>
    <n v="1"/>
    <n v="0"/>
    <n v="0"/>
    <n v="0"/>
    <n v="1"/>
  </r>
  <r>
    <x v="23"/>
    <x v="201"/>
    <x v="1"/>
    <x v="0"/>
    <n v="2"/>
    <n v="1"/>
    <n v="0"/>
    <n v="0"/>
    <n v="2"/>
    <n v="1"/>
    <n v="0"/>
    <n v="2"/>
    <n v="0"/>
    <n v="3"/>
  </r>
  <r>
    <x v="23"/>
    <x v="201"/>
    <x v="1"/>
    <x v="5"/>
    <n v="1"/>
    <n v="0"/>
    <n v="0"/>
    <n v="0"/>
    <n v="0"/>
    <n v="0"/>
    <n v="1"/>
    <n v="0"/>
    <n v="0"/>
    <n v="1"/>
  </r>
  <r>
    <x v="23"/>
    <x v="201"/>
    <x v="1"/>
    <x v="4"/>
    <n v="0"/>
    <n v="1"/>
    <n v="0"/>
    <n v="0"/>
    <n v="1"/>
    <n v="0"/>
    <n v="0"/>
    <n v="1"/>
    <n v="0"/>
    <n v="1"/>
  </r>
  <r>
    <x v="23"/>
    <x v="202"/>
    <x v="0"/>
    <x v="0"/>
    <n v="7"/>
    <n v="2"/>
    <n v="2"/>
    <n v="1"/>
    <n v="5"/>
    <n v="6"/>
    <n v="0"/>
    <n v="2"/>
    <n v="3"/>
    <n v="11"/>
  </r>
  <r>
    <x v="23"/>
    <x v="202"/>
    <x v="0"/>
    <x v="4"/>
    <n v="2"/>
    <n v="0"/>
    <n v="0"/>
    <n v="0"/>
    <n v="0"/>
    <n v="2"/>
    <n v="0"/>
    <n v="0"/>
    <n v="0"/>
    <n v="2"/>
  </r>
  <r>
    <x v="23"/>
    <x v="202"/>
    <x v="1"/>
    <x v="0"/>
    <n v="2"/>
    <n v="1"/>
    <n v="2"/>
    <n v="1"/>
    <n v="4"/>
    <n v="1"/>
    <n v="0"/>
    <n v="2"/>
    <n v="2"/>
    <n v="5"/>
  </r>
  <r>
    <x v="23"/>
    <x v="136"/>
    <x v="0"/>
    <x v="0"/>
    <n v="8"/>
    <n v="4"/>
    <n v="0"/>
    <n v="0"/>
    <n v="5"/>
    <n v="7"/>
    <n v="2"/>
    <n v="1"/>
    <n v="2"/>
    <n v="12"/>
  </r>
  <r>
    <x v="23"/>
    <x v="136"/>
    <x v="0"/>
    <x v="5"/>
    <n v="3"/>
    <n v="0"/>
    <n v="0"/>
    <n v="0"/>
    <n v="0"/>
    <n v="3"/>
    <n v="0"/>
    <n v="0"/>
    <n v="0"/>
    <n v="3"/>
  </r>
  <r>
    <x v="23"/>
    <x v="136"/>
    <x v="0"/>
    <x v="3"/>
    <n v="0"/>
    <n v="1"/>
    <n v="0"/>
    <n v="0"/>
    <n v="1"/>
    <n v="0"/>
    <n v="0"/>
    <n v="1"/>
    <n v="0"/>
    <n v="1"/>
  </r>
  <r>
    <x v="23"/>
    <x v="136"/>
    <x v="0"/>
    <x v="2"/>
    <n v="1"/>
    <n v="0"/>
    <n v="0"/>
    <n v="0"/>
    <n v="1"/>
    <n v="0"/>
    <n v="0"/>
    <n v="1"/>
    <n v="0"/>
    <n v="1"/>
  </r>
  <r>
    <x v="23"/>
    <x v="136"/>
    <x v="1"/>
    <x v="0"/>
    <n v="2"/>
    <n v="0"/>
    <n v="1"/>
    <n v="0"/>
    <n v="2"/>
    <n v="1"/>
    <n v="0"/>
    <n v="0"/>
    <n v="2"/>
    <n v="3"/>
  </r>
  <r>
    <x v="23"/>
    <x v="136"/>
    <x v="1"/>
    <x v="5"/>
    <n v="1"/>
    <n v="0"/>
    <n v="0"/>
    <n v="0"/>
    <n v="0"/>
    <n v="1"/>
    <n v="0"/>
    <n v="0"/>
    <n v="0"/>
    <n v="1"/>
  </r>
  <r>
    <x v="23"/>
    <x v="136"/>
    <x v="1"/>
    <x v="1"/>
    <n v="0"/>
    <n v="1"/>
    <n v="0"/>
    <n v="0"/>
    <n v="1"/>
    <n v="0"/>
    <n v="0"/>
    <n v="0"/>
    <n v="1"/>
    <n v="1"/>
  </r>
  <r>
    <x v="23"/>
    <x v="11"/>
    <x v="0"/>
    <x v="0"/>
    <n v="10"/>
    <n v="3"/>
    <n v="0"/>
    <n v="0"/>
    <n v="5"/>
    <n v="6"/>
    <n v="0"/>
    <n v="4"/>
    <n v="3"/>
    <n v="13"/>
  </r>
  <r>
    <x v="23"/>
    <x v="11"/>
    <x v="0"/>
    <x v="1"/>
    <n v="1"/>
    <n v="0"/>
    <n v="0"/>
    <n v="0"/>
    <n v="0"/>
    <n v="1"/>
    <n v="0"/>
    <n v="0"/>
    <n v="0"/>
    <n v="1"/>
  </r>
  <r>
    <x v="23"/>
    <x v="11"/>
    <x v="0"/>
    <x v="3"/>
    <n v="1"/>
    <n v="0"/>
    <n v="0"/>
    <n v="0"/>
    <n v="0"/>
    <n v="0"/>
    <n v="1"/>
    <n v="0"/>
    <n v="0"/>
    <n v="1"/>
  </r>
  <r>
    <x v="23"/>
    <x v="11"/>
    <x v="1"/>
    <x v="0"/>
    <n v="1"/>
    <n v="0"/>
    <n v="0"/>
    <n v="0"/>
    <n v="0"/>
    <n v="0"/>
    <n v="1"/>
    <n v="0"/>
    <n v="0"/>
    <n v="1"/>
  </r>
  <r>
    <x v="23"/>
    <x v="11"/>
    <x v="1"/>
    <x v="4"/>
    <n v="1"/>
    <n v="0"/>
    <n v="0"/>
    <n v="0"/>
    <n v="0"/>
    <n v="1"/>
    <n v="0"/>
    <n v="0"/>
    <n v="0"/>
    <n v="1"/>
  </r>
  <r>
    <x v="23"/>
    <x v="203"/>
    <x v="0"/>
    <x v="0"/>
    <n v="7"/>
    <n v="0"/>
    <n v="2"/>
    <n v="2"/>
    <n v="5"/>
    <n v="2"/>
    <n v="1"/>
    <n v="3"/>
    <n v="3"/>
    <n v="9"/>
  </r>
  <r>
    <x v="23"/>
    <x v="203"/>
    <x v="0"/>
    <x v="5"/>
    <n v="1"/>
    <n v="0"/>
    <n v="0"/>
    <n v="0"/>
    <n v="1"/>
    <n v="0"/>
    <n v="0"/>
    <n v="1"/>
    <n v="0"/>
    <n v="1"/>
  </r>
  <r>
    <x v="23"/>
    <x v="203"/>
    <x v="1"/>
    <x v="0"/>
    <n v="1"/>
    <n v="0"/>
    <n v="1"/>
    <n v="1"/>
    <n v="1"/>
    <n v="1"/>
    <n v="0"/>
    <n v="0"/>
    <n v="1"/>
    <n v="2"/>
  </r>
  <r>
    <x v="23"/>
    <x v="203"/>
    <x v="1"/>
    <x v="5"/>
    <n v="1"/>
    <n v="0"/>
    <n v="0"/>
    <n v="0"/>
    <n v="0"/>
    <n v="1"/>
    <n v="0"/>
    <n v="0"/>
    <n v="0"/>
    <n v="1"/>
  </r>
  <r>
    <x v="23"/>
    <x v="203"/>
    <x v="1"/>
    <x v="1"/>
    <n v="1"/>
    <n v="0"/>
    <n v="0"/>
    <n v="0"/>
    <n v="0"/>
    <n v="0"/>
    <n v="0"/>
    <n v="1"/>
    <n v="0"/>
    <n v="1"/>
  </r>
  <r>
    <x v="23"/>
    <x v="204"/>
    <x v="0"/>
    <x v="0"/>
    <n v="12"/>
    <n v="4"/>
    <n v="2"/>
    <n v="1"/>
    <n v="8"/>
    <n v="7"/>
    <n v="1"/>
    <n v="6"/>
    <n v="4"/>
    <n v="18"/>
  </r>
  <r>
    <x v="23"/>
    <x v="204"/>
    <x v="1"/>
    <x v="0"/>
    <n v="1"/>
    <n v="0"/>
    <n v="1"/>
    <n v="1"/>
    <n v="1"/>
    <n v="0"/>
    <n v="0"/>
    <n v="1"/>
    <n v="1"/>
    <n v="2"/>
  </r>
  <r>
    <x v="23"/>
    <x v="204"/>
    <x v="1"/>
    <x v="5"/>
    <n v="0"/>
    <n v="1"/>
    <n v="0"/>
    <n v="0"/>
    <n v="1"/>
    <n v="0"/>
    <n v="0"/>
    <n v="1"/>
    <n v="0"/>
    <n v="1"/>
  </r>
  <r>
    <x v="23"/>
    <x v="205"/>
    <x v="0"/>
    <x v="0"/>
    <n v="4"/>
    <n v="3"/>
    <n v="1"/>
    <n v="1"/>
    <n v="4"/>
    <n v="2"/>
    <n v="2"/>
    <n v="1"/>
    <n v="3"/>
    <n v="8"/>
  </r>
  <r>
    <x v="23"/>
    <x v="205"/>
    <x v="0"/>
    <x v="5"/>
    <n v="4"/>
    <n v="0"/>
    <n v="1"/>
    <n v="1"/>
    <n v="2"/>
    <n v="2"/>
    <n v="1"/>
    <n v="1"/>
    <n v="1"/>
    <n v="5"/>
  </r>
  <r>
    <x v="23"/>
    <x v="205"/>
    <x v="1"/>
    <x v="0"/>
    <n v="4"/>
    <n v="0"/>
    <n v="0"/>
    <n v="0"/>
    <n v="1"/>
    <n v="2"/>
    <n v="0"/>
    <n v="2"/>
    <n v="0"/>
    <n v="4"/>
  </r>
  <r>
    <x v="23"/>
    <x v="137"/>
    <x v="0"/>
    <x v="0"/>
    <n v="8"/>
    <n v="3"/>
    <n v="1"/>
    <n v="0"/>
    <n v="5"/>
    <n v="6"/>
    <n v="0"/>
    <n v="3"/>
    <n v="3"/>
    <n v="12"/>
  </r>
  <r>
    <x v="23"/>
    <x v="137"/>
    <x v="0"/>
    <x v="5"/>
    <n v="0"/>
    <n v="1"/>
    <n v="0"/>
    <n v="0"/>
    <n v="1"/>
    <n v="0"/>
    <n v="0"/>
    <n v="1"/>
    <n v="0"/>
    <n v="1"/>
  </r>
  <r>
    <x v="23"/>
    <x v="137"/>
    <x v="0"/>
    <x v="1"/>
    <n v="0"/>
    <n v="1"/>
    <n v="0"/>
    <n v="0"/>
    <n v="1"/>
    <n v="0"/>
    <n v="0"/>
    <n v="0"/>
    <n v="1"/>
    <n v="1"/>
  </r>
  <r>
    <x v="23"/>
    <x v="137"/>
    <x v="1"/>
    <x v="0"/>
    <n v="3"/>
    <n v="3"/>
    <n v="1"/>
    <n v="0"/>
    <n v="4"/>
    <n v="1"/>
    <n v="1"/>
    <n v="1"/>
    <n v="4"/>
    <n v="7"/>
  </r>
  <r>
    <x v="23"/>
    <x v="138"/>
    <x v="0"/>
    <x v="0"/>
    <n v="11"/>
    <n v="4"/>
    <n v="0"/>
    <n v="0"/>
    <n v="5"/>
    <n v="9"/>
    <n v="0"/>
    <n v="3"/>
    <n v="3"/>
    <n v="15"/>
  </r>
  <r>
    <x v="23"/>
    <x v="138"/>
    <x v="1"/>
    <x v="0"/>
    <n v="0"/>
    <n v="1"/>
    <n v="0"/>
    <n v="0"/>
    <n v="1"/>
    <n v="0"/>
    <n v="0"/>
    <n v="1"/>
    <n v="0"/>
    <n v="1"/>
  </r>
  <r>
    <x v="23"/>
    <x v="138"/>
    <x v="1"/>
    <x v="2"/>
    <n v="1"/>
    <n v="0"/>
    <n v="0"/>
    <n v="0"/>
    <n v="1"/>
    <n v="0"/>
    <n v="1"/>
    <n v="0"/>
    <n v="0"/>
    <n v="1"/>
  </r>
  <r>
    <x v="23"/>
    <x v="138"/>
    <x v="1"/>
    <x v="4"/>
    <n v="1"/>
    <n v="0"/>
    <n v="0"/>
    <n v="0"/>
    <n v="1"/>
    <n v="0"/>
    <n v="0"/>
    <n v="0"/>
    <n v="1"/>
    <n v="1"/>
  </r>
  <r>
    <x v="23"/>
    <x v="139"/>
    <x v="0"/>
    <x v="0"/>
    <n v="5"/>
    <n v="4"/>
    <n v="0"/>
    <n v="0"/>
    <n v="4"/>
    <n v="2"/>
    <n v="1"/>
    <n v="4"/>
    <n v="2"/>
    <n v="9"/>
  </r>
  <r>
    <x v="23"/>
    <x v="139"/>
    <x v="0"/>
    <x v="5"/>
    <n v="1"/>
    <n v="0"/>
    <n v="0"/>
    <n v="0"/>
    <n v="0"/>
    <n v="1"/>
    <n v="0"/>
    <n v="0"/>
    <n v="0"/>
    <n v="1"/>
  </r>
  <r>
    <x v="23"/>
    <x v="139"/>
    <x v="0"/>
    <x v="1"/>
    <n v="1"/>
    <n v="0"/>
    <n v="0"/>
    <n v="0"/>
    <n v="0"/>
    <n v="1"/>
    <n v="0"/>
    <n v="0"/>
    <n v="0"/>
    <n v="1"/>
  </r>
  <r>
    <x v="23"/>
    <x v="139"/>
    <x v="1"/>
    <x v="0"/>
    <n v="2"/>
    <n v="1"/>
    <n v="0"/>
    <n v="0"/>
    <n v="1"/>
    <n v="2"/>
    <n v="0"/>
    <n v="1"/>
    <n v="0"/>
    <n v="3"/>
  </r>
  <r>
    <x v="23"/>
    <x v="139"/>
    <x v="1"/>
    <x v="1"/>
    <n v="2"/>
    <n v="0"/>
    <n v="0"/>
    <n v="0"/>
    <n v="0"/>
    <n v="2"/>
    <n v="0"/>
    <n v="0"/>
    <n v="0"/>
    <n v="2"/>
  </r>
  <r>
    <x v="23"/>
    <x v="206"/>
    <x v="0"/>
    <x v="0"/>
    <n v="10"/>
    <n v="2"/>
    <n v="1"/>
    <n v="1"/>
    <n v="9"/>
    <n v="4"/>
    <n v="1"/>
    <n v="6"/>
    <n v="2"/>
    <n v="13"/>
  </r>
  <r>
    <x v="23"/>
    <x v="206"/>
    <x v="0"/>
    <x v="5"/>
    <n v="2"/>
    <n v="0"/>
    <n v="0"/>
    <n v="0"/>
    <n v="1"/>
    <n v="0"/>
    <n v="0"/>
    <n v="2"/>
    <n v="0"/>
    <n v="2"/>
  </r>
  <r>
    <x v="23"/>
    <x v="206"/>
    <x v="0"/>
    <x v="1"/>
    <n v="0"/>
    <n v="0"/>
    <n v="1"/>
    <n v="1"/>
    <n v="1"/>
    <n v="0"/>
    <n v="0"/>
    <n v="0"/>
    <n v="1"/>
    <n v="1"/>
  </r>
  <r>
    <x v="23"/>
    <x v="206"/>
    <x v="0"/>
    <x v="3"/>
    <n v="1"/>
    <n v="0"/>
    <n v="0"/>
    <n v="0"/>
    <n v="0"/>
    <n v="1"/>
    <n v="0"/>
    <n v="0"/>
    <n v="0"/>
    <n v="1"/>
  </r>
  <r>
    <x v="23"/>
    <x v="206"/>
    <x v="1"/>
    <x v="0"/>
    <n v="3"/>
    <n v="2"/>
    <n v="1"/>
    <n v="1"/>
    <n v="5"/>
    <n v="0"/>
    <n v="1"/>
    <n v="2"/>
    <n v="3"/>
    <n v="6"/>
  </r>
  <r>
    <x v="23"/>
    <x v="206"/>
    <x v="1"/>
    <x v="3"/>
    <n v="0"/>
    <n v="0"/>
    <n v="1"/>
    <n v="1"/>
    <n v="1"/>
    <n v="0"/>
    <n v="0"/>
    <n v="0"/>
    <n v="1"/>
    <n v="1"/>
  </r>
  <r>
    <x v="23"/>
    <x v="140"/>
    <x v="0"/>
    <x v="0"/>
    <n v="4"/>
    <n v="1"/>
    <n v="0"/>
    <n v="0"/>
    <n v="1"/>
    <n v="3"/>
    <n v="0"/>
    <n v="2"/>
    <n v="0"/>
    <n v="5"/>
  </r>
  <r>
    <x v="23"/>
    <x v="140"/>
    <x v="0"/>
    <x v="1"/>
    <n v="0"/>
    <n v="0"/>
    <n v="1"/>
    <n v="1"/>
    <n v="1"/>
    <n v="0"/>
    <n v="0"/>
    <n v="0"/>
    <n v="1"/>
    <n v="1"/>
  </r>
  <r>
    <x v="23"/>
    <x v="140"/>
    <x v="0"/>
    <x v="3"/>
    <n v="0"/>
    <n v="1"/>
    <n v="0"/>
    <n v="0"/>
    <n v="1"/>
    <n v="0"/>
    <n v="0"/>
    <n v="1"/>
    <n v="0"/>
    <n v="1"/>
  </r>
  <r>
    <x v="23"/>
    <x v="140"/>
    <x v="0"/>
    <x v="2"/>
    <n v="1"/>
    <n v="0"/>
    <n v="0"/>
    <n v="0"/>
    <n v="1"/>
    <n v="0"/>
    <n v="0"/>
    <n v="1"/>
    <n v="0"/>
    <n v="1"/>
  </r>
  <r>
    <x v="23"/>
    <x v="140"/>
    <x v="1"/>
    <x v="0"/>
    <n v="1"/>
    <n v="0"/>
    <n v="2"/>
    <n v="0"/>
    <n v="2"/>
    <n v="1"/>
    <n v="0"/>
    <n v="0"/>
    <n v="2"/>
    <n v="3"/>
  </r>
  <r>
    <x v="23"/>
    <x v="207"/>
    <x v="0"/>
    <x v="0"/>
    <n v="5"/>
    <n v="5"/>
    <n v="2"/>
    <n v="1"/>
    <n v="7"/>
    <n v="4"/>
    <n v="1"/>
    <n v="1"/>
    <n v="6"/>
    <n v="12"/>
  </r>
  <r>
    <x v="23"/>
    <x v="207"/>
    <x v="0"/>
    <x v="5"/>
    <n v="0"/>
    <n v="2"/>
    <n v="0"/>
    <n v="0"/>
    <n v="2"/>
    <n v="0"/>
    <n v="0"/>
    <n v="1"/>
    <n v="1"/>
    <n v="2"/>
  </r>
  <r>
    <x v="23"/>
    <x v="207"/>
    <x v="1"/>
    <x v="0"/>
    <n v="2"/>
    <n v="1"/>
    <n v="0"/>
    <n v="0"/>
    <n v="1"/>
    <n v="2"/>
    <n v="0"/>
    <n v="1"/>
    <n v="0"/>
    <n v="3"/>
  </r>
  <r>
    <x v="23"/>
    <x v="208"/>
    <x v="0"/>
    <x v="0"/>
    <n v="11"/>
    <n v="3"/>
    <n v="0"/>
    <n v="0"/>
    <n v="6"/>
    <n v="6"/>
    <n v="1"/>
    <n v="6"/>
    <n v="1"/>
    <n v="14"/>
  </r>
  <r>
    <x v="23"/>
    <x v="208"/>
    <x v="0"/>
    <x v="3"/>
    <n v="0"/>
    <n v="1"/>
    <n v="0"/>
    <n v="0"/>
    <n v="1"/>
    <n v="0"/>
    <n v="0"/>
    <n v="0"/>
    <n v="1"/>
    <n v="1"/>
  </r>
  <r>
    <x v="23"/>
    <x v="208"/>
    <x v="0"/>
    <x v="4"/>
    <n v="1"/>
    <n v="0"/>
    <n v="0"/>
    <n v="0"/>
    <n v="1"/>
    <n v="0"/>
    <n v="1"/>
    <n v="0"/>
    <n v="0"/>
    <n v="1"/>
  </r>
  <r>
    <x v="23"/>
    <x v="208"/>
    <x v="1"/>
    <x v="0"/>
    <n v="1"/>
    <n v="0"/>
    <n v="0"/>
    <n v="0"/>
    <n v="0"/>
    <n v="1"/>
    <n v="0"/>
    <n v="0"/>
    <n v="0"/>
    <n v="1"/>
  </r>
  <r>
    <x v="23"/>
    <x v="208"/>
    <x v="1"/>
    <x v="1"/>
    <n v="1"/>
    <n v="0"/>
    <n v="0"/>
    <n v="0"/>
    <n v="0"/>
    <n v="1"/>
    <n v="0"/>
    <n v="0"/>
    <n v="0"/>
    <n v="1"/>
  </r>
  <r>
    <x v="23"/>
    <x v="208"/>
    <x v="1"/>
    <x v="4"/>
    <n v="1"/>
    <n v="0"/>
    <n v="0"/>
    <n v="0"/>
    <n v="1"/>
    <n v="0"/>
    <n v="0"/>
    <n v="1"/>
    <n v="0"/>
    <n v="1"/>
  </r>
  <r>
    <x v="23"/>
    <x v="141"/>
    <x v="0"/>
    <x v="0"/>
    <n v="4"/>
    <n v="4"/>
    <n v="3"/>
    <n v="3"/>
    <n v="7"/>
    <n v="4"/>
    <n v="0"/>
    <n v="3"/>
    <n v="4"/>
    <n v="11"/>
  </r>
  <r>
    <x v="23"/>
    <x v="141"/>
    <x v="0"/>
    <x v="5"/>
    <n v="1"/>
    <n v="0"/>
    <n v="0"/>
    <n v="0"/>
    <n v="1"/>
    <n v="0"/>
    <n v="0"/>
    <n v="0"/>
    <n v="1"/>
    <n v="1"/>
  </r>
  <r>
    <x v="23"/>
    <x v="141"/>
    <x v="1"/>
    <x v="0"/>
    <n v="2"/>
    <n v="0"/>
    <n v="0"/>
    <n v="0"/>
    <n v="0"/>
    <n v="2"/>
    <n v="0"/>
    <n v="0"/>
    <n v="0"/>
    <n v="2"/>
  </r>
  <r>
    <x v="23"/>
    <x v="142"/>
    <x v="0"/>
    <x v="0"/>
    <n v="8"/>
    <n v="2"/>
    <n v="1"/>
    <n v="1"/>
    <n v="3"/>
    <n v="7"/>
    <n v="1"/>
    <n v="0"/>
    <n v="3"/>
    <n v="11"/>
  </r>
  <r>
    <x v="23"/>
    <x v="142"/>
    <x v="0"/>
    <x v="5"/>
    <n v="1"/>
    <n v="0"/>
    <n v="0"/>
    <n v="0"/>
    <n v="0"/>
    <n v="1"/>
    <n v="0"/>
    <n v="0"/>
    <n v="0"/>
    <n v="1"/>
  </r>
  <r>
    <x v="23"/>
    <x v="142"/>
    <x v="0"/>
    <x v="1"/>
    <n v="0"/>
    <n v="0"/>
    <n v="1"/>
    <n v="0"/>
    <n v="1"/>
    <n v="0"/>
    <n v="0"/>
    <n v="0"/>
    <n v="1"/>
    <n v="1"/>
  </r>
  <r>
    <x v="23"/>
    <x v="142"/>
    <x v="0"/>
    <x v="4"/>
    <n v="0"/>
    <n v="0"/>
    <n v="1"/>
    <n v="0"/>
    <n v="1"/>
    <n v="0"/>
    <n v="0"/>
    <n v="1"/>
    <n v="0"/>
    <n v="1"/>
  </r>
  <r>
    <x v="23"/>
    <x v="142"/>
    <x v="1"/>
    <x v="0"/>
    <n v="2"/>
    <n v="0"/>
    <n v="1"/>
    <n v="0"/>
    <n v="2"/>
    <n v="0"/>
    <n v="1"/>
    <n v="1"/>
    <n v="1"/>
    <n v="3"/>
  </r>
  <r>
    <x v="23"/>
    <x v="142"/>
    <x v="1"/>
    <x v="5"/>
    <n v="2"/>
    <n v="0"/>
    <n v="0"/>
    <n v="0"/>
    <n v="1"/>
    <n v="1"/>
    <n v="0"/>
    <n v="0"/>
    <n v="1"/>
    <n v="2"/>
  </r>
  <r>
    <x v="23"/>
    <x v="209"/>
    <x v="0"/>
    <x v="0"/>
    <n v="9"/>
    <n v="0"/>
    <n v="1"/>
    <n v="1"/>
    <n v="3"/>
    <n v="2"/>
    <n v="3"/>
    <n v="2"/>
    <n v="3"/>
    <n v="10"/>
  </r>
  <r>
    <x v="23"/>
    <x v="209"/>
    <x v="0"/>
    <x v="5"/>
    <n v="1"/>
    <n v="0"/>
    <n v="0"/>
    <n v="0"/>
    <n v="0"/>
    <n v="1"/>
    <n v="0"/>
    <n v="0"/>
    <n v="0"/>
    <n v="1"/>
  </r>
  <r>
    <x v="23"/>
    <x v="209"/>
    <x v="0"/>
    <x v="4"/>
    <n v="2"/>
    <n v="0"/>
    <n v="0"/>
    <n v="0"/>
    <n v="0"/>
    <n v="1"/>
    <n v="1"/>
    <n v="0"/>
    <n v="0"/>
    <n v="2"/>
  </r>
  <r>
    <x v="23"/>
    <x v="209"/>
    <x v="1"/>
    <x v="0"/>
    <n v="0"/>
    <n v="0"/>
    <n v="1"/>
    <n v="0"/>
    <n v="1"/>
    <n v="0"/>
    <n v="0"/>
    <n v="1"/>
    <n v="0"/>
    <n v="1"/>
  </r>
  <r>
    <x v="23"/>
    <x v="209"/>
    <x v="1"/>
    <x v="2"/>
    <n v="0"/>
    <n v="0"/>
    <n v="1"/>
    <n v="0"/>
    <n v="1"/>
    <n v="0"/>
    <n v="0"/>
    <n v="0"/>
    <n v="1"/>
    <n v="1"/>
  </r>
  <r>
    <x v="23"/>
    <x v="210"/>
    <x v="0"/>
    <x v="0"/>
    <n v="7"/>
    <n v="4"/>
    <n v="0"/>
    <n v="0"/>
    <n v="7"/>
    <n v="4"/>
    <n v="0"/>
    <n v="4"/>
    <n v="3"/>
    <n v="11"/>
  </r>
  <r>
    <x v="23"/>
    <x v="210"/>
    <x v="0"/>
    <x v="1"/>
    <n v="3"/>
    <n v="0"/>
    <n v="0"/>
    <n v="0"/>
    <n v="0"/>
    <n v="2"/>
    <n v="1"/>
    <n v="0"/>
    <n v="0"/>
    <n v="3"/>
  </r>
  <r>
    <x v="23"/>
    <x v="210"/>
    <x v="0"/>
    <x v="2"/>
    <n v="0"/>
    <n v="0"/>
    <n v="2"/>
    <n v="1"/>
    <n v="2"/>
    <n v="0"/>
    <n v="0"/>
    <n v="1"/>
    <n v="1"/>
    <n v="2"/>
  </r>
  <r>
    <x v="23"/>
    <x v="210"/>
    <x v="0"/>
    <x v="4"/>
    <n v="1"/>
    <n v="0"/>
    <n v="0"/>
    <n v="0"/>
    <n v="0"/>
    <n v="1"/>
    <n v="0"/>
    <n v="0"/>
    <n v="0"/>
    <n v="1"/>
  </r>
  <r>
    <x v="23"/>
    <x v="210"/>
    <x v="1"/>
    <x v="0"/>
    <n v="3"/>
    <n v="1"/>
    <n v="0"/>
    <n v="0"/>
    <n v="2"/>
    <n v="1"/>
    <n v="0"/>
    <n v="3"/>
    <n v="0"/>
    <n v="4"/>
  </r>
  <r>
    <x v="23"/>
    <x v="210"/>
    <x v="1"/>
    <x v="4"/>
    <n v="0"/>
    <n v="0"/>
    <n v="1"/>
    <n v="0"/>
    <n v="1"/>
    <n v="0"/>
    <n v="0"/>
    <n v="1"/>
    <n v="0"/>
    <n v="1"/>
  </r>
  <r>
    <x v="23"/>
    <x v="211"/>
    <x v="0"/>
    <x v="0"/>
    <n v="2"/>
    <n v="3"/>
    <n v="0"/>
    <n v="0"/>
    <n v="3"/>
    <n v="2"/>
    <n v="0"/>
    <n v="2"/>
    <n v="1"/>
    <n v="5"/>
  </r>
  <r>
    <x v="23"/>
    <x v="211"/>
    <x v="0"/>
    <x v="5"/>
    <n v="2"/>
    <n v="0"/>
    <n v="0"/>
    <n v="0"/>
    <n v="2"/>
    <n v="0"/>
    <n v="0"/>
    <n v="2"/>
    <n v="0"/>
    <n v="2"/>
  </r>
  <r>
    <x v="23"/>
    <x v="211"/>
    <x v="0"/>
    <x v="3"/>
    <n v="0"/>
    <n v="1"/>
    <n v="0"/>
    <n v="0"/>
    <n v="1"/>
    <n v="0"/>
    <n v="0"/>
    <n v="0"/>
    <n v="1"/>
    <n v="1"/>
  </r>
  <r>
    <x v="23"/>
    <x v="211"/>
    <x v="0"/>
    <x v="4"/>
    <n v="2"/>
    <n v="0"/>
    <n v="0"/>
    <n v="0"/>
    <n v="1"/>
    <n v="0"/>
    <n v="1"/>
    <n v="1"/>
    <n v="0"/>
    <n v="2"/>
  </r>
  <r>
    <x v="23"/>
    <x v="211"/>
    <x v="1"/>
    <x v="0"/>
    <n v="0"/>
    <n v="1"/>
    <n v="0"/>
    <n v="0"/>
    <n v="1"/>
    <n v="0"/>
    <n v="0"/>
    <n v="1"/>
    <n v="0"/>
    <n v="1"/>
  </r>
  <r>
    <x v="23"/>
    <x v="211"/>
    <x v="1"/>
    <x v="5"/>
    <n v="2"/>
    <n v="1"/>
    <n v="0"/>
    <n v="0"/>
    <n v="3"/>
    <n v="0"/>
    <n v="0"/>
    <n v="1"/>
    <n v="2"/>
    <n v="3"/>
  </r>
  <r>
    <x v="23"/>
    <x v="211"/>
    <x v="1"/>
    <x v="1"/>
    <n v="0"/>
    <n v="0"/>
    <n v="1"/>
    <n v="0"/>
    <n v="1"/>
    <n v="0"/>
    <n v="0"/>
    <n v="0"/>
    <n v="1"/>
    <n v="1"/>
  </r>
  <r>
    <x v="23"/>
    <x v="212"/>
    <x v="0"/>
    <x v="0"/>
    <n v="12"/>
    <n v="4"/>
    <n v="0"/>
    <n v="0"/>
    <n v="8"/>
    <n v="6"/>
    <n v="0"/>
    <n v="7"/>
    <n v="3"/>
    <n v="16"/>
  </r>
  <r>
    <x v="23"/>
    <x v="212"/>
    <x v="0"/>
    <x v="2"/>
    <n v="0"/>
    <n v="0"/>
    <n v="1"/>
    <n v="0"/>
    <n v="1"/>
    <n v="0"/>
    <n v="0"/>
    <n v="0"/>
    <n v="1"/>
    <n v="1"/>
  </r>
  <r>
    <x v="23"/>
    <x v="212"/>
    <x v="1"/>
    <x v="0"/>
    <n v="2"/>
    <n v="0"/>
    <n v="0"/>
    <n v="0"/>
    <n v="0"/>
    <n v="2"/>
    <n v="0"/>
    <n v="0"/>
    <n v="0"/>
    <n v="2"/>
  </r>
  <r>
    <x v="23"/>
    <x v="212"/>
    <x v="1"/>
    <x v="4"/>
    <n v="1"/>
    <n v="0"/>
    <n v="0"/>
    <n v="0"/>
    <n v="1"/>
    <n v="0"/>
    <n v="1"/>
    <n v="0"/>
    <n v="0"/>
    <n v="1"/>
  </r>
  <r>
    <x v="23"/>
    <x v="143"/>
    <x v="0"/>
    <x v="0"/>
    <n v="5"/>
    <n v="3"/>
    <n v="2"/>
    <n v="2"/>
    <n v="7"/>
    <n v="3"/>
    <n v="1"/>
    <n v="2"/>
    <n v="4"/>
    <n v="10"/>
  </r>
  <r>
    <x v="23"/>
    <x v="143"/>
    <x v="0"/>
    <x v="5"/>
    <n v="0"/>
    <n v="2"/>
    <n v="0"/>
    <n v="0"/>
    <n v="2"/>
    <n v="0"/>
    <n v="1"/>
    <n v="0"/>
    <n v="1"/>
    <n v="2"/>
  </r>
  <r>
    <x v="23"/>
    <x v="143"/>
    <x v="0"/>
    <x v="1"/>
    <n v="3"/>
    <n v="0"/>
    <n v="0"/>
    <n v="0"/>
    <n v="0"/>
    <n v="2"/>
    <n v="0"/>
    <n v="1"/>
    <n v="0"/>
    <n v="3"/>
  </r>
  <r>
    <x v="23"/>
    <x v="143"/>
    <x v="1"/>
    <x v="0"/>
    <n v="2"/>
    <n v="1"/>
    <n v="1"/>
    <n v="1"/>
    <n v="2"/>
    <n v="1"/>
    <n v="0"/>
    <n v="1"/>
    <n v="2"/>
    <n v="4"/>
  </r>
  <r>
    <x v="23"/>
    <x v="143"/>
    <x v="1"/>
    <x v="1"/>
    <n v="1"/>
    <n v="0"/>
    <n v="0"/>
    <n v="0"/>
    <n v="0"/>
    <n v="1"/>
    <n v="0"/>
    <n v="0"/>
    <n v="0"/>
    <n v="1"/>
  </r>
  <r>
    <x v="23"/>
    <x v="213"/>
    <x v="0"/>
    <x v="0"/>
    <n v="7"/>
    <n v="0"/>
    <n v="1"/>
    <n v="1"/>
    <n v="3"/>
    <n v="5"/>
    <n v="0"/>
    <n v="2"/>
    <n v="1"/>
    <n v="8"/>
  </r>
  <r>
    <x v="23"/>
    <x v="213"/>
    <x v="0"/>
    <x v="3"/>
    <n v="1"/>
    <n v="0"/>
    <n v="1"/>
    <n v="0"/>
    <n v="1"/>
    <n v="1"/>
    <n v="0"/>
    <n v="0"/>
    <n v="1"/>
    <n v="2"/>
  </r>
  <r>
    <x v="23"/>
    <x v="213"/>
    <x v="1"/>
    <x v="0"/>
    <n v="1"/>
    <n v="2"/>
    <n v="2"/>
    <n v="1"/>
    <n v="4"/>
    <n v="1"/>
    <n v="0"/>
    <n v="1"/>
    <n v="3"/>
    <n v="5"/>
  </r>
  <r>
    <x v="23"/>
    <x v="213"/>
    <x v="1"/>
    <x v="5"/>
    <n v="0"/>
    <n v="0"/>
    <n v="1"/>
    <n v="1"/>
    <n v="1"/>
    <n v="0"/>
    <n v="0"/>
    <n v="1"/>
    <n v="0"/>
    <n v="1"/>
  </r>
  <r>
    <x v="23"/>
    <x v="144"/>
    <x v="0"/>
    <x v="0"/>
    <n v="5"/>
    <n v="2"/>
    <n v="1"/>
    <n v="0"/>
    <n v="4"/>
    <n v="4"/>
    <n v="0"/>
    <n v="1"/>
    <n v="3"/>
    <n v="8"/>
  </r>
  <r>
    <x v="23"/>
    <x v="144"/>
    <x v="0"/>
    <x v="5"/>
    <n v="1"/>
    <n v="0"/>
    <n v="0"/>
    <n v="0"/>
    <n v="0"/>
    <n v="1"/>
    <n v="0"/>
    <n v="0"/>
    <n v="0"/>
    <n v="1"/>
  </r>
  <r>
    <x v="23"/>
    <x v="144"/>
    <x v="1"/>
    <x v="0"/>
    <n v="3"/>
    <n v="1"/>
    <n v="0"/>
    <n v="0"/>
    <n v="2"/>
    <n v="1"/>
    <n v="1"/>
    <n v="1"/>
    <n v="1"/>
    <n v="4"/>
  </r>
  <r>
    <x v="23"/>
    <x v="144"/>
    <x v="1"/>
    <x v="5"/>
    <n v="0"/>
    <n v="0"/>
    <n v="1"/>
    <n v="1"/>
    <n v="1"/>
    <n v="0"/>
    <n v="0"/>
    <n v="0"/>
    <n v="1"/>
    <n v="1"/>
  </r>
  <r>
    <x v="23"/>
    <x v="144"/>
    <x v="1"/>
    <x v="4"/>
    <n v="1"/>
    <n v="0"/>
    <n v="0"/>
    <n v="0"/>
    <n v="0"/>
    <n v="1"/>
    <n v="0"/>
    <n v="0"/>
    <n v="0"/>
    <n v="1"/>
  </r>
  <r>
    <x v="23"/>
    <x v="145"/>
    <x v="0"/>
    <x v="0"/>
    <n v="9"/>
    <n v="8"/>
    <n v="1"/>
    <n v="1"/>
    <n v="11"/>
    <n v="6"/>
    <n v="0"/>
    <n v="4"/>
    <n v="8"/>
    <n v="18"/>
  </r>
  <r>
    <x v="23"/>
    <x v="145"/>
    <x v="0"/>
    <x v="5"/>
    <n v="1"/>
    <n v="0"/>
    <n v="0"/>
    <n v="0"/>
    <n v="0"/>
    <n v="1"/>
    <n v="0"/>
    <n v="0"/>
    <n v="0"/>
    <n v="1"/>
  </r>
  <r>
    <x v="23"/>
    <x v="145"/>
    <x v="0"/>
    <x v="4"/>
    <n v="0"/>
    <n v="1"/>
    <n v="0"/>
    <n v="0"/>
    <n v="1"/>
    <n v="0"/>
    <n v="0"/>
    <n v="0"/>
    <n v="1"/>
    <n v="1"/>
  </r>
  <r>
    <x v="23"/>
    <x v="145"/>
    <x v="1"/>
    <x v="0"/>
    <n v="2"/>
    <n v="0"/>
    <n v="0"/>
    <n v="0"/>
    <n v="0"/>
    <n v="2"/>
    <n v="0"/>
    <n v="0"/>
    <n v="0"/>
    <n v="2"/>
  </r>
  <r>
    <x v="23"/>
    <x v="145"/>
    <x v="1"/>
    <x v="1"/>
    <n v="1"/>
    <n v="0"/>
    <n v="0"/>
    <n v="0"/>
    <n v="0"/>
    <n v="0"/>
    <n v="0"/>
    <n v="1"/>
    <n v="0"/>
    <n v="1"/>
  </r>
  <r>
    <x v="23"/>
    <x v="146"/>
    <x v="0"/>
    <x v="0"/>
    <n v="6"/>
    <n v="0"/>
    <n v="0"/>
    <n v="0"/>
    <n v="2"/>
    <n v="4"/>
    <n v="0"/>
    <n v="2"/>
    <n v="0"/>
    <n v="6"/>
  </r>
  <r>
    <x v="23"/>
    <x v="146"/>
    <x v="0"/>
    <x v="4"/>
    <n v="1"/>
    <n v="0"/>
    <n v="0"/>
    <n v="0"/>
    <n v="0"/>
    <n v="1"/>
    <n v="0"/>
    <n v="0"/>
    <n v="0"/>
    <n v="1"/>
  </r>
  <r>
    <x v="23"/>
    <x v="146"/>
    <x v="1"/>
    <x v="0"/>
    <n v="4"/>
    <n v="0"/>
    <n v="0"/>
    <n v="0"/>
    <n v="1"/>
    <n v="3"/>
    <n v="0"/>
    <n v="1"/>
    <n v="0"/>
    <n v="4"/>
  </r>
  <r>
    <x v="23"/>
    <x v="146"/>
    <x v="1"/>
    <x v="4"/>
    <n v="1"/>
    <n v="0"/>
    <n v="0"/>
    <n v="0"/>
    <n v="0"/>
    <n v="1"/>
    <n v="0"/>
    <n v="0"/>
    <n v="0"/>
    <n v="1"/>
  </r>
  <r>
    <x v="23"/>
    <x v="214"/>
    <x v="0"/>
    <x v="0"/>
    <n v="8"/>
    <n v="4"/>
    <n v="1"/>
    <n v="1"/>
    <n v="6"/>
    <n v="4"/>
    <n v="1"/>
    <n v="5"/>
    <n v="3"/>
    <n v="13"/>
  </r>
  <r>
    <x v="23"/>
    <x v="214"/>
    <x v="0"/>
    <x v="5"/>
    <n v="0"/>
    <n v="1"/>
    <n v="0"/>
    <n v="0"/>
    <n v="1"/>
    <n v="0"/>
    <n v="0"/>
    <n v="1"/>
    <n v="0"/>
    <n v="1"/>
  </r>
  <r>
    <x v="23"/>
    <x v="214"/>
    <x v="0"/>
    <x v="1"/>
    <n v="0"/>
    <n v="1"/>
    <n v="0"/>
    <n v="0"/>
    <n v="1"/>
    <n v="0"/>
    <n v="0"/>
    <n v="0"/>
    <n v="1"/>
    <n v="1"/>
  </r>
  <r>
    <x v="23"/>
    <x v="214"/>
    <x v="0"/>
    <x v="2"/>
    <n v="1"/>
    <n v="0"/>
    <n v="0"/>
    <n v="0"/>
    <n v="0"/>
    <n v="1"/>
    <n v="0"/>
    <n v="0"/>
    <n v="0"/>
    <n v="1"/>
  </r>
  <r>
    <x v="23"/>
    <x v="214"/>
    <x v="0"/>
    <x v="4"/>
    <n v="0"/>
    <n v="1"/>
    <n v="1"/>
    <n v="0"/>
    <n v="2"/>
    <n v="0"/>
    <n v="0"/>
    <n v="1"/>
    <n v="1"/>
    <n v="2"/>
  </r>
  <r>
    <x v="23"/>
    <x v="214"/>
    <x v="1"/>
    <x v="0"/>
    <n v="2"/>
    <n v="0"/>
    <n v="0"/>
    <n v="0"/>
    <n v="0"/>
    <n v="1"/>
    <n v="1"/>
    <n v="0"/>
    <n v="0"/>
    <n v="2"/>
  </r>
  <r>
    <x v="23"/>
    <x v="214"/>
    <x v="1"/>
    <x v="5"/>
    <n v="0"/>
    <n v="0"/>
    <n v="1"/>
    <n v="1"/>
    <n v="1"/>
    <n v="0"/>
    <n v="0"/>
    <n v="0"/>
    <n v="1"/>
    <n v="1"/>
  </r>
  <r>
    <x v="23"/>
    <x v="147"/>
    <x v="0"/>
    <x v="0"/>
    <n v="6"/>
    <n v="0"/>
    <n v="0"/>
    <n v="0"/>
    <n v="2"/>
    <n v="4"/>
    <n v="0"/>
    <n v="1"/>
    <n v="1"/>
    <n v="6"/>
  </r>
  <r>
    <x v="23"/>
    <x v="147"/>
    <x v="1"/>
    <x v="0"/>
    <n v="4"/>
    <n v="2"/>
    <n v="0"/>
    <n v="0"/>
    <n v="2"/>
    <n v="1"/>
    <n v="0"/>
    <n v="5"/>
    <n v="0"/>
    <n v="6"/>
  </r>
  <r>
    <x v="23"/>
    <x v="147"/>
    <x v="1"/>
    <x v="5"/>
    <n v="1"/>
    <n v="1"/>
    <n v="0"/>
    <n v="0"/>
    <n v="1"/>
    <n v="1"/>
    <n v="0"/>
    <n v="1"/>
    <n v="0"/>
    <n v="2"/>
  </r>
  <r>
    <x v="23"/>
    <x v="147"/>
    <x v="1"/>
    <x v="2"/>
    <n v="2"/>
    <n v="0"/>
    <n v="0"/>
    <n v="0"/>
    <n v="0"/>
    <n v="2"/>
    <n v="0"/>
    <n v="0"/>
    <n v="0"/>
    <n v="2"/>
  </r>
  <r>
    <x v="23"/>
    <x v="215"/>
    <x v="0"/>
    <x v="0"/>
    <n v="4"/>
    <n v="0"/>
    <n v="1"/>
    <n v="0"/>
    <n v="2"/>
    <n v="3"/>
    <n v="0"/>
    <n v="1"/>
    <n v="1"/>
    <n v="5"/>
  </r>
  <r>
    <x v="23"/>
    <x v="215"/>
    <x v="0"/>
    <x v="5"/>
    <n v="0"/>
    <n v="1"/>
    <n v="0"/>
    <n v="0"/>
    <n v="1"/>
    <n v="0"/>
    <n v="0"/>
    <n v="1"/>
    <n v="0"/>
    <n v="1"/>
  </r>
  <r>
    <x v="23"/>
    <x v="215"/>
    <x v="0"/>
    <x v="4"/>
    <n v="1"/>
    <n v="0"/>
    <n v="0"/>
    <n v="0"/>
    <n v="1"/>
    <n v="0"/>
    <n v="0"/>
    <n v="0"/>
    <n v="1"/>
    <n v="1"/>
  </r>
  <r>
    <x v="23"/>
    <x v="215"/>
    <x v="1"/>
    <x v="0"/>
    <n v="2"/>
    <n v="0"/>
    <n v="0"/>
    <n v="0"/>
    <n v="0"/>
    <n v="2"/>
    <n v="0"/>
    <n v="0"/>
    <n v="0"/>
    <n v="2"/>
  </r>
  <r>
    <x v="23"/>
    <x v="215"/>
    <x v="1"/>
    <x v="2"/>
    <n v="1"/>
    <n v="0"/>
    <n v="0"/>
    <n v="0"/>
    <n v="0"/>
    <n v="1"/>
    <n v="0"/>
    <n v="0"/>
    <n v="0"/>
    <n v="1"/>
  </r>
  <r>
    <x v="23"/>
    <x v="148"/>
    <x v="0"/>
    <x v="0"/>
    <n v="2"/>
    <n v="4"/>
    <n v="0"/>
    <n v="0"/>
    <n v="4"/>
    <n v="2"/>
    <n v="0"/>
    <n v="0"/>
    <n v="4"/>
    <n v="6"/>
  </r>
  <r>
    <x v="23"/>
    <x v="148"/>
    <x v="0"/>
    <x v="1"/>
    <n v="2"/>
    <n v="0"/>
    <n v="0"/>
    <n v="0"/>
    <n v="0"/>
    <n v="2"/>
    <n v="0"/>
    <n v="0"/>
    <n v="0"/>
    <n v="2"/>
  </r>
  <r>
    <x v="23"/>
    <x v="148"/>
    <x v="1"/>
    <x v="0"/>
    <n v="1"/>
    <n v="0"/>
    <n v="0"/>
    <n v="0"/>
    <n v="0"/>
    <n v="1"/>
    <n v="0"/>
    <n v="0"/>
    <n v="0"/>
    <n v="1"/>
  </r>
  <r>
    <x v="23"/>
    <x v="216"/>
    <x v="0"/>
    <x v="0"/>
    <n v="13"/>
    <n v="3"/>
    <n v="0"/>
    <n v="0"/>
    <n v="6"/>
    <n v="8"/>
    <n v="2"/>
    <n v="5"/>
    <n v="1"/>
    <n v="16"/>
  </r>
  <r>
    <x v="23"/>
    <x v="216"/>
    <x v="0"/>
    <x v="5"/>
    <n v="2"/>
    <n v="0"/>
    <n v="0"/>
    <n v="0"/>
    <n v="0"/>
    <n v="2"/>
    <n v="0"/>
    <n v="0"/>
    <n v="0"/>
    <n v="2"/>
  </r>
  <r>
    <x v="23"/>
    <x v="216"/>
    <x v="0"/>
    <x v="3"/>
    <n v="1"/>
    <n v="0"/>
    <n v="0"/>
    <n v="0"/>
    <n v="0"/>
    <n v="1"/>
    <n v="0"/>
    <n v="0"/>
    <n v="0"/>
    <n v="1"/>
  </r>
  <r>
    <x v="23"/>
    <x v="216"/>
    <x v="1"/>
    <x v="0"/>
    <n v="1"/>
    <n v="2"/>
    <n v="3"/>
    <n v="1"/>
    <n v="5"/>
    <n v="0"/>
    <n v="0"/>
    <n v="1"/>
    <n v="5"/>
    <n v="6"/>
  </r>
  <r>
    <x v="23"/>
    <x v="149"/>
    <x v="0"/>
    <x v="0"/>
    <n v="5"/>
    <n v="3"/>
    <n v="1"/>
    <n v="1"/>
    <n v="6"/>
    <n v="2"/>
    <n v="1"/>
    <n v="4"/>
    <n v="2"/>
    <n v="9"/>
  </r>
  <r>
    <x v="23"/>
    <x v="149"/>
    <x v="0"/>
    <x v="5"/>
    <n v="0"/>
    <n v="0"/>
    <n v="1"/>
    <n v="0"/>
    <n v="1"/>
    <n v="0"/>
    <n v="0"/>
    <n v="1"/>
    <n v="0"/>
    <n v="1"/>
  </r>
  <r>
    <x v="23"/>
    <x v="149"/>
    <x v="0"/>
    <x v="3"/>
    <n v="0"/>
    <n v="1"/>
    <n v="0"/>
    <n v="0"/>
    <n v="1"/>
    <n v="0"/>
    <n v="0"/>
    <n v="1"/>
    <n v="0"/>
    <n v="1"/>
  </r>
  <r>
    <x v="23"/>
    <x v="149"/>
    <x v="1"/>
    <x v="0"/>
    <n v="2"/>
    <n v="1"/>
    <n v="0"/>
    <n v="0"/>
    <n v="2"/>
    <n v="1"/>
    <n v="1"/>
    <n v="1"/>
    <n v="0"/>
    <n v="3"/>
  </r>
  <r>
    <x v="23"/>
    <x v="149"/>
    <x v="1"/>
    <x v="3"/>
    <n v="0"/>
    <n v="1"/>
    <n v="0"/>
    <n v="0"/>
    <n v="1"/>
    <n v="0"/>
    <n v="0"/>
    <n v="0"/>
    <n v="1"/>
    <n v="1"/>
  </r>
  <r>
    <x v="23"/>
    <x v="150"/>
    <x v="0"/>
    <x v="0"/>
    <n v="8"/>
    <n v="0"/>
    <n v="1"/>
    <n v="1"/>
    <n v="1"/>
    <n v="5"/>
    <n v="1"/>
    <n v="2"/>
    <n v="1"/>
    <n v="9"/>
  </r>
  <r>
    <x v="23"/>
    <x v="150"/>
    <x v="1"/>
    <x v="0"/>
    <n v="2"/>
    <n v="0"/>
    <n v="1"/>
    <n v="1"/>
    <n v="2"/>
    <n v="0"/>
    <n v="1"/>
    <n v="1"/>
    <n v="1"/>
    <n v="3"/>
  </r>
  <r>
    <x v="23"/>
    <x v="150"/>
    <x v="1"/>
    <x v="1"/>
    <n v="0"/>
    <n v="0"/>
    <n v="1"/>
    <n v="1"/>
    <n v="1"/>
    <n v="0"/>
    <n v="0"/>
    <n v="0"/>
    <n v="1"/>
    <n v="1"/>
  </r>
  <r>
    <x v="23"/>
    <x v="217"/>
    <x v="0"/>
    <x v="0"/>
    <n v="8"/>
    <n v="0"/>
    <n v="1"/>
    <n v="1"/>
    <n v="2"/>
    <n v="4"/>
    <n v="2"/>
    <n v="1"/>
    <n v="2"/>
    <n v="9"/>
  </r>
  <r>
    <x v="23"/>
    <x v="217"/>
    <x v="0"/>
    <x v="5"/>
    <n v="1"/>
    <n v="0"/>
    <n v="0"/>
    <n v="0"/>
    <n v="0"/>
    <n v="1"/>
    <n v="0"/>
    <n v="0"/>
    <n v="0"/>
    <n v="1"/>
  </r>
  <r>
    <x v="23"/>
    <x v="217"/>
    <x v="0"/>
    <x v="2"/>
    <n v="1"/>
    <n v="0"/>
    <n v="0"/>
    <n v="0"/>
    <n v="1"/>
    <n v="0"/>
    <n v="0"/>
    <n v="1"/>
    <n v="0"/>
    <n v="1"/>
  </r>
  <r>
    <x v="23"/>
    <x v="217"/>
    <x v="1"/>
    <x v="0"/>
    <n v="2"/>
    <n v="1"/>
    <n v="0"/>
    <n v="0"/>
    <n v="1"/>
    <n v="2"/>
    <n v="0"/>
    <n v="1"/>
    <n v="0"/>
    <n v="3"/>
  </r>
  <r>
    <x v="23"/>
    <x v="217"/>
    <x v="1"/>
    <x v="2"/>
    <n v="0"/>
    <n v="1"/>
    <n v="0"/>
    <n v="0"/>
    <n v="1"/>
    <n v="0"/>
    <n v="0"/>
    <n v="1"/>
    <n v="0"/>
    <n v="1"/>
  </r>
  <r>
    <x v="23"/>
    <x v="151"/>
    <x v="0"/>
    <x v="0"/>
    <n v="7"/>
    <n v="2"/>
    <n v="2"/>
    <n v="2"/>
    <n v="5"/>
    <n v="5"/>
    <n v="0"/>
    <n v="5"/>
    <n v="1"/>
    <n v="11"/>
  </r>
  <r>
    <x v="23"/>
    <x v="151"/>
    <x v="0"/>
    <x v="1"/>
    <n v="1"/>
    <n v="0"/>
    <n v="0"/>
    <n v="0"/>
    <n v="0"/>
    <n v="1"/>
    <n v="0"/>
    <n v="0"/>
    <n v="0"/>
    <n v="1"/>
  </r>
  <r>
    <x v="23"/>
    <x v="151"/>
    <x v="0"/>
    <x v="3"/>
    <n v="1"/>
    <n v="0"/>
    <n v="0"/>
    <n v="0"/>
    <n v="0"/>
    <n v="1"/>
    <n v="0"/>
    <n v="0"/>
    <n v="0"/>
    <n v="1"/>
  </r>
  <r>
    <x v="23"/>
    <x v="151"/>
    <x v="1"/>
    <x v="0"/>
    <n v="4"/>
    <n v="1"/>
    <n v="0"/>
    <n v="0"/>
    <n v="2"/>
    <n v="3"/>
    <n v="1"/>
    <n v="0"/>
    <n v="1"/>
    <n v="5"/>
  </r>
  <r>
    <x v="23"/>
    <x v="151"/>
    <x v="1"/>
    <x v="5"/>
    <n v="0"/>
    <n v="0"/>
    <n v="1"/>
    <n v="0"/>
    <n v="1"/>
    <n v="0"/>
    <n v="0"/>
    <n v="1"/>
    <n v="0"/>
    <n v="1"/>
  </r>
  <r>
    <x v="23"/>
    <x v="151"/>
    <x v="1"/>
    <x v="4"/>
    <n v="1"/>
    <n v="0"/>
    <n v="0"/>
    <n v="0"/>
    <n v="0"/>
    <n v="1"/>
    <n v="0"/>
    <n v="0"/>
    <n v="0"/>
    <n v="1"/>
  </r>
  <r>
    <x v="23"/>
    <x v="218"/>
    <x v="0"/>
    <x v="0"/>
    <n v="8"/>
    <n v="1"/>
    <n v="0"/>
    <n v="0"/>
    <n v="3"/>
    <n v="3"/>
    <n v="3"/>
    <n v="2"/>
    <n v="1"/>
    <n v="9"/>
  </r>
  <r>
    <x v="23"/>
    <x v="218"/>
    <x v="0"/>
    <x v="2"/>
    <n v="1"/>
    <n v="0"/>
    <n v="0"/>
    <n v="0"/>
    <n v="0"/>
    <n v="0"/>
    <n v="0"/>
    <n v="1"/>
    <n v="0"/>
    <n v="1"/>
  </r>
  <r>
    <x v="23"/>
    <x v="218"/>
    <x v="1"/>
    <x v="0"/>
    <n v="1"/>
    <n v="1"/>
    <n v="2"/>
    <n v="0"/>
    <n v="4"/>
    <n v="0"/>
    <n v="0"/>
    <n v="2"/>
    <n v="2"/>
    <n v="4"/>
  </r>
  <r>
    <x v="23"/>
    <x v="218"/>
    <x v="1"/>
    <x v="4"/>
    <n v="1"/>
    <n v="0"/>
    <n v="0"/>
    <n v="0"/>
    <n v="0"/>
    <n v="0"/>
    <n v="0"/>
    <n v="1"/>
    <n v="0"/>
    <n v="1"/>
  </r>
  <r>
    <x v="23"/>
    <x v="219"/>
    <x v="0"/>
    <x v="0"/>
    <n v="5"/>
    <n v="1"/>
    <n v="1"/>
    <n v="1"/>
    <n v="2"/>
    <n v="3"/>
    <n v="0"/>
    <n v="2"/>
    <n v="2"/>
    <n v="7"/>
  </r>
  <r>
    <x v="23"/>
    <x v="219"/>
    <x v="1"/>
    <x v="0"/>
    <n v="2"/>
    <n v="0"/>
    <n v="0"/>
    <n v="0"/>
    <n v="1"/>
    <n v="1"/>
    <n v="1"/>
    <n v="0"/>
    <n v="0"/>
    <n v="2"/>
  </r>
  <r>
    <x v="23"/>
    <x v="219"/>
    <x v="1"/>
    <x v="5"/>
    <n v="0"/>
    <n v="2"/>
    <n v="0"/>
    <n v="0"/>
    <n v="2"/>
    <n v="0"/>
    <n v="0"/>
    <n v="1"/>
    <n v="1"/>
    <n v="2"/>
  </r>
  <r>
    <x v="23"/>
    <x v="219"/>
    <x v="1"/>
    <x v="4"/>
    <n v="0"/>
    <n v="1"/>
    <n v="0"/>
    <n v="0"/>
    <n v="1"/>
    <n v="0"/>
    <n v="0"/>
    <n v="1"/>
    <n v="0"/>
    <n v="1"/>
  </r>
  <r>
    <x v="23"/>
    <x v="220"/>
    <x v="0"/>
    <x v="0"/>
    <n v="9"/>
    <n v="4"/>
    <n v="0"/>
    <n v="0"/>
    <n v="6"/>
    <n v="5"/>
    <n v="3"/>
    <n v="3"/>
    <n v="2"/>
    <n v="13"/>
  </r>
  <r>
    <x v="23"/>
    <x v="220"/>
    <x v="0"/>
    <x v="2"/>
    <n v="1"/>
    <n v="0"/>
    <n v="0"/>
    <n v="0"/>
    <n v="1"/>
    <n v="0"/>
    <n v="0"/>
    <n v="1"/>
    <n v="0"/>
    <n v="1"/>
  </r>
  <r>
    <x v="23"/>
    <x v="220"/>
    <x v="1"/>
    <x v="0"/>
    <n v="5"/>
    <n v="3"/>
    <n v="2"/>
    <n v="1"/>
    <n v="7"/>
    <n v="1"/>
    <n v="2"/>
    <n v="3"/>
    <n v="4"/>
    <n v="10"/>
  </r>
  <r>
    <x v="23"/>
    <x v="221"/>
    <x v="0"/>
    <x v="0"/>
    <n v="5"/>
    <n v="2"/>
    <n v="2"/>
    <n v="2"/>
    <n v="5"/>
    <n v="4"/>
    <n v="0"/>
    <n v="2"/>
    <n v="3"/>
    <n v="9"/>
  </r>
  <r>
    <x v="23"/>
    <x v="221"/>
    <x v="1"/>
    <x v="0"/>
    <n v="3"/>
    <n v="1"/>
    <n v="0"/>
    <n v="0"/>
    <n v="2"/>
    <n v="2"/>
    <n v="0"/>
    <n v="1"/>
    <n v="1"/>
    <n v="4"/>
  </r>
  <r>
    <x v="23"/>
    <x v="152"/>
    <x v="0"/>
    <x v="0"/>
    <n v="7"/>
    <n v="3"/>
    <n v="0"/>
    <n v="0"/>
    <n v="4"/>
    <n v="6"/>
    <n v="1"/>
    <n v="1"/>
    <n v="2"/>
    <n v="10"/>
  </r>
  <r>
    <x v="23"/>
    <x v="152"/>
    <x v="0"/>
    <x v="1"/>
    <n v="1"/>
    <n v="0"/>
    <n v="0"/>
    <n v="0"/>
    <n v="0"/>
    <n v="1"/>
    <n v="0"/>
    <n v="0"/>
    <n v="0"/>
    <n v="1"/>
  </r>
  <r>
    <x v="23"/>
    <x v="152"/>
    <x v="1"/>
    <x v="0"/>
    <n v="2"/>
    <n v="2"/>
    <n v="0"/>
    <n v="0"/>
    <n v="3"/>
    <n v="1"/>
    <n v="0"/>
    <n v="3"/>
    <n v="0"/>
    <n v="4"/>
  </r>
  <r>
    <x v="23"/>
    <x v="222"/>
    <x v="0"/>
    <x v="0"/>
    <n v="4"/>
    <n v="2"/>
    <n v="0"/>
    <n v="0"/>
    <n v="3"/>
    <n v="3"/>
    <n v="0"/>
    <n v="0"/>
    <n v="3"/>
    <n v="6"/>
  </r>
  <r>
    <x v="23"/>
    <x v="222"/>
    <x v="0"/>
    <x v="5"/>
    <n v="1"/>
    <n v="0"/>
    <n v="0"/>
    <n v="0"/>
    <n v="0"/>
    <n v="1"/>
    <n v="0"/>
    <n v="0"/>
    <n v="0"/>
    <n v="1"/>
  </r>
  <r>
    <x v="23"/>
    <x v="222"/>
    <x v="1"/>
    <x v="0"/>
    <n v="2"/>
    <n v="0"/>
    <n v="0"/>
    <n v="0"/>
    <n v="0"/>
    <n v="1"/>
    <n v="0"/>
    <n v="1"/>
    <n v="0"/>
    <n v="2"/>
  </r>
  <r>
    <x v="23"/>
    <x v="222"/>
    <x v="1"/>
    <x v="4"/>
    <n v="0"/>
    <n v="1"/>
    <n v="0"/>
    <n v="0"/>
    <n v="1"/>
    <n v="0"/>
    <n v="0"/>
    <n v="0"/>
    <n v="1"/>
    <n v="1"/>
  </r>
  <r>
    <x v="23"/>
    <x v="223"/>
    <x v="0"/>
    <x v="0"/>
    <n v="8"/>
    <n v="3"/>
    <n v="0"/>
    <n v="0"/>
    <n v="7"/>
    <n v="2"/>
    <n v="3"/>
    <n v="3"/>
    <n v="3"/>
    <n v="11"/>
  </r>
  <r>
    <x v="23"/>
    <x v="223"/>
    <x v="0"/>
    <x v="1"/>
    <n v="0"/>
    <n v="1"/>
    <n v="0"/>
    <n v="0"/>
    <n v="1"/>
    <n v="0"/>
    <n v="0"/>
    <n v="1"/>
    <n v="0"/>
    <n v="1"/>
  </r>
  <r>
    <x v="23"/>
    <x v="223"/>
    <x v="1"/>
    <x v="0"/>
    <n v="0"/>
    <n v="1"/>
    <n v="0"/>
    <n v="0"/>
    <n v="1"/>
    <n v="0"/>
    <n v="0"/>
    <n v="1"/>
    <n v="0"/>
    <n v="1"/>
  </r>
  <r>
    <x v="23"/>
    <x v="223"/>
    <x v="1"/>
    <x v="1"/>
    <n v="0"/>
    <n v="0"/>
    <n v="1"/>
    <n v="1"/>
    <n v="1"/>
    <n v="0"/>
    <n v="0"/>
    <n v="0"/>
    <n v="1"/>
    <n v="1"/>
  </r>
  <r>
    <x v="23"/>
    <x v="223"/>
    <x v="1"/>
    <x v="2"/>
    <n v="0"/>
    <n v="0"/>
    <n v="1"/>
    <n v="1"/>
    <n v="1"/>
    <n v="0"/>
    <n v="0"/>
    <n v="0"/>
    <n v="1"/>
    <n v="1"/>
  </r>
  <r>
    <x v="23"/>
    <x v="223"/>
    <x v="1"/>
    <x v="4"/>
    <n v="2"/>
    <n v="0"/>
    <n v="1"/>
    <n v="1"/>
    <n v="3"/>
    <n v="0"/>
    <n v="0"/>
    <n v="2"/>
    <n v="1"/>
    <n v="3"/>
  </r>
  <r>
    <x v="23"/>
    <x v="224"/>
    <x v="0"/>
    <x v="0"/>
    <n v="4"/>
    <n v="2"/>
    <n v="4"/>
    <n v="2"/>
    <n v="10"/>
    <n v="0"/>
    <n v="2"/>
    <n v="2"/>
    <n v="6"/>
    <n v="10"/>
  </r>
  <r>
    <x v="23"/>
    <x v="224"/>
    <x v="1"/>
    <x v="0"/>
    <n v="0"/>
    <n v="1"/>
    <n v="0"/>
    <n v="0"/>
    <n v="1"/>
    <n v="0"/>
    <n v="0"/>
    <n v="1"/>
    <n v="0"/>
    <n v="1"/>
  </r>
  <r>
    <x v="23"/>
    <x v="224"/>
    <x v="1"/>
    <x v="5"/>
    <n v="0"/>
    <n v="1"/>
    <n v="1"/>
    <n v="1"/>
    <n v="2"/>
    <n v="0"/>
    <n v="0"/>
    <n v="0"/>
    <n v="2"/>
    <n v="2"/>
  </r>
  <r>
    <x v="23"/>
    <x v="225"/>
    <x v="0"/>
    <x v="0"/>
    <n v="5"/>
    <n v="2"/>
    <n v="1"/>
    <n v="1"/>
    <n v="4"/>
    <n v="3"/>
    <n v="1"/>
    <n v="1"/>
    <n v="3"/>
    <n v="8"/>
  </r>
  <r>
    <x v="23"/>
    <x v="225"/>
    <x v="0"/>
    <x v="5"/>
    <n v="2"/>
    <n v="0"/>
    <n v="0"/>
    <n v="0"/>
    <n v="0"/>
    <n v="0"/>
    <n v="0"/>
    <n v="2"/>
    <n v="0"/>
    <n v="2"/>
  </r>
  <r>
    <x v="23"/>
    <x v="225"/>
    <x v="0"/>
    <x v="3"/>
    <n v="1"/>
    <n v="0"/>
    <n v="0"/>
    <n v="0"/>
    <n v="0"/>
    <n v="1"/>
    <n v="0"/>
    <n v="0"/>
    <n v="0"/>
    <n v="1"/>
  </r>
  <r>
    <x v="23"/>
    <x v="225"/>
    <x v="0"/>
    <x v="4"/>
    <n v="1"/>
    <n v="0"/>
    <n v="0"/>
    <n v="0"/>
    <n v="0"/>
    <n v="1"/>
    <n v="0"/>
    <n v="0"/>
    <n v="0"/>
    <n v="1"/>
  </r>
  <r>
    <x v="23"/>
    <x v="225"/>
    <x v="1"/>
    <x v="0"/>
    <n v="1"/>
    <n v="1"/>
    <n v="0"/>
    <n v="0"/>
    <n v="1"/>
    <n v="1"/>
    <n v="0"/>
    <n v="0"/>
    <n v="1"/>
    <n v="2"/>
  </r>
  <r>
    <x v="23"/>
    <x v="225"/>
    <x v="1"/>
    <x v="1"/>
    <n v="2"/>
    <n v="0"/>
    <n v="2"/>
    <n v="2"/>
    <n v="2"/>
    <n v="1"/>
    <n v="1"/>
    <n v="0"/>
    <n v="2"/>
    <n v="4"/>
  </r>
  <r>
    <x v="23"/>
    <x v="226"/>
    <x v="0"/>
    <x v="0"/>
    <n v="9"/>
    <n v="2"/>
    <n v="2"/>
    <n v="2"/>
    <n v="4"/>
    <n v="9"/>
    <n v="0"/>
    <n v="1"/>
    <n v="3"/>
    <n v="13"/>
  </r>
  <r>
    <x v="23"/>
    <x v="226"/>
    <x v="0"/>
    <x v="1"/>
    <n v="1"/>
    <n v="0"/>
    <n v="0"/>
    <n v="0"/>
    <n v="0"/>
    <n v="1"/>
    <n v="0"/>
    <n v="0"/>
    <n v="0"/>
    <n v="1"/>
  </r>
  <r>
    <x v="23"/>
    <x v="226"/>
    <x v="0"/>
    <x v="2"/>
    <n v="1"/>
    <n v="0"/>
    <n v="0"/>
    <n v="0"/>
    <n v="0"/>
    <n v="1"/>
    <n v="0"/>
    <n v="0"/>
    <n v="0"/>
    <n v="1"/>
  </r>
  <r>
    <x v="23"/>
    <x v="226"/>
    <x v="1"/>
    <x v="0"/>
    <n v="0"/>
    <n v="1"/>
    <n v="0"/>
    <n v="0"/>
    <n v="1"/>
    <n v="0"/>
    <n v="0"/>
    <n v="1"/>
    <n v="0"/>
    <n v="1"/>
  </r>
  <r>
    <x v="23"/>
    <x v="227"/>
    <x v="0"/>
    <x v="0"/>
    <n v="8"/>
    <n v="4"/>
    <n v="2"/>
    <n v="1"/>
    <n v="7"/>
    <n v="5"/>
    <n v="0"/>
    <n v="4"/>
    <n v="5"/>
    <n v="14"/>
  </r>
  <r>
    <x v="23"/>
    <x v="227"/>
    <x v="0"/>
    <x v="2"/>
    <n v="2"/>
    <n v="0"/>
    <n v="0"/>
    <n v="0"/>
    <n v="0"/>
    <n v="1"/>
    <n v="1"/>
    <n v="0"/>
    <n v="0"/>
    <n v="2"/>
  </r>
  <r>
    <x v="23"/>
    <x v="227"/>
    <x v="1"/>
    <x v="0"/>
    <n v="0"/>
    <n v="1"/>
    <n v="0"/>
    <n v="0"/>
    <n v="1"/>
    <n v="0"/>
    <n v="0"/>
    <n v="0"/>
    <n v="1"/>
    <n v="1"/>
  </r>
  <r>
    <x v="23"/>
    <x v="227"/>
    <x v="1"/>
    <x v="5"/>
    <n v="1"/>
    <n v="0"/>
    <n v="0"/>
    <n v="0"/>
    <n v="0"/>
    <n v="0"/>
    <n v="1"/>
    <n v="0"/>
    <n v="0"/>
    <n v="1"/>
  </r>
  <r>
    <x v="23"/>
    <x v="228"/>
    <x v="0"/>
    <x v="0"/>
    <n v="8"/>
    <n v="2"/>
    <n v="0"/>
    <n v="0"/>
    <n v="3"/>
    <n v="5"/>
    <n v="2"/>
    <n v="1"/>
    <n v="2"/>
    <n v="10"/>
  </r>
  <r>
    <x v="23"/>
    <x v="228"/>
    <x v="0"/>
    <x v="4"/>
    <n v="1"/>
    <n v="0"/>
    <n v="0"/>
    <n v="0"/>
    <n v="1"/>
    <n v="0"/>
    <n v="0"/>
    <n v="1"/>
    <n v="0"/>
    <n v="1"/>
  </r>
  <r>
    <x v="23"/>
    <x v="228"/>
    <x v="1"/>
    <x v="0"/>
    <n v="4"/>
    <n v="2"/>
    <n v="0"/>
    <n v="0"/>
    <n v="3"/>
    <n v="3"/>
    <n v="0"/>
    <n v="2"/>
    <n v="1"/>
    <n v="6"/>
  </r>
  <r>
    <x v="23"/>
    <x v="228"/>
    <x v="1"/>
    <x v="5"/>
    <n v="0"/>
    <n v="0"/>
    <n v="1"/>
    <n v="0"/>
    <n v="1"/>
    <n v="0"/>
    <n v="0"/>
    <n v="0"/>
    <n v="1"/>
    <n v="1"/>
  </r>
  <r>
    <x v="23"/>
    <x v="228"/>
    <x v="1"/>
    <x v="1"/>
    <n v="1"/>
    <n v="0"/>
    <n v="1"/>
    <n v="1"/>
    <n v="2"/>
    <n v="0"/>
    <n v="0"/>
    <n v="0"/>
    <n v="2"/>
    <n v="2"/>
  </r>
  <r>
    <x v="23"/>
    <x v="228"/>
    <x v="1"/>
    <x v="4"/>
    <n v="1"/>
    <n v="0"/>
    <n v="0"/>
    <n v="0"/>
    <n v="0"/>
    <n v="1"/>
    <n v="0"/>
    <n v="0"/>
    <n v="0"/>
    <n v="1"/>
  </r>
  <r>
    <x v="23"/>
    <x v="229"/>
    <x v="0"/>
    <x v="0"/>
    <n v="8"/>
    <n v="1"/>
    <n v="1"/>
    <n v="1"/>
    <n v="3"/>
    <n v="7"/>
    <n v="0"/>
    <n v="1"/>
    <n v="2"/>
    <n v="10"/>
  </r>
  <r>
    <x v="23"/>
    <x v="229"/>
    <x v="0"/>
    <x v="3"/>
    <n v="1"/>
    <n v="0"/>
    <n v="0"/>
    <n v="0"/>
    <n v="0"/>
    <n v="0"/>
    <n v="0"/>
    <n v="1"/>
    <n v="0"/>
    <n v="1"/>
  </r>
  <r>
    <x v="23"/>
    <x v="229"/>
    <x v="1"/>
    <x v="0"/>
    <n v="1"/>
    <n v="1"/>
    <n v="1"/>
    <n v="1"/>
    <n v="2"/>
    <n v="1"/>
    <n v="0"/>
    <n v="1"/>
    <n v="1"/>
    <n v="3"/>
  </r>
  <r>
    <x v="23"/>
    <x v="230"/>
    <x v="0"/>
    <x v="0"/>
    <n v="9"/>
    <n v="6"/>
    <n v="0"/>
    <n v="0"/>
    <n v="8"/>
    <n v="7"/>
    <n v="0"/>
    <n v="3"/>
    <n v="5"/>
    <n v="15"/>
  </r>
  <r>
    <x v="23"/>
    <x v="230"/>
    <x v="0"/>
    <x v="1"/>
    <n v="3"/>
    <n v="0"/>
    <n v="0"/>
    <n v="0"/>
    <n v="2"/>
    <n v="1"/>
    <n v="0"/>
    <n v="0"/>
    <n v="2"/>
    <n v="3"/>
  </r>
  <r>
    <x v="23"/>
    <x v="230"/>
    <x v="0"/>
    <x v="2"/>
    <n v="1"/>
    <n v="0"/>
    <n v="0"/>
    <n v="0"/>
    <n v="0"/>
    <n v="1"/>
    <n v="0"/>
    <n v="0"/>
    <n v="0"/>
    <n v="1"/>
  </r>
  <r>
    <x v="23"/>
    <x v="230"/>
    <x v="1"/>
    <x v="0"/>
    <n v="1"/>
    <n v="1"/>
    <n v="0"/>
    <n v="0"/>
    <n v="1"/>
    <n v="0"/>
    <n v="0"/>
    <n v="2"/>
    <n v="0"/>
    <n v="2"/>
  </r>
  <r>
    <x v="23"/>
    <x v="230"/>
    <x v="1"/>
    <x v="1"/>
    <n v="1"/>
    <n v="1"/>
    <n v="0"/>
    <n v="0"/>
    <n v="2"/>
    <n v="0"/>
    <n v="0"/>
    <n v="1"/>
    <n v="1"/>
    <n v="2"/>
  </r>
  <r>
    <x v="23"/>
    <x v="153"/>
    <x v="0"/>
    <x v="0"/>
    <n v="5"/>
    <n v="4"/>
    <n v="0"/>
    <n v="0"/>
    <n v="4"/>
    <n v="1"/>
    <n v="1"/>
    <n v="4"/>
    <n v="3"/>
    <n v="9"/>
  </r>
  <r>
    <x v="23"/>
    <x v="153"/>
    <x v="0"/>
    <x v="1"/>
    <n v="0"/>
    <n v="1"/>
    <n v="0"/>
    <n v="0"/>
    <n v="1"/>
    <n v="0"/>
    <n v="0"/>
    <n v="0"/>
    <n v="1"/>
    <n v="1"/>
  </r>
  <r>
    <x v="23"/>
    <x v="153"/>
    <x v="0"/>
    <x v="3"/>
    <n v="0"/>
    <n v="0"/>
    <n v="1"/>
    <n v="0"/>
    <n v="1"/>
    <n v="0"/>
    <n v="0"/>
    <n v="0"/>
    <n v="1"/>
    <n v="1"/>
  </r>
  <r>
    <x v="23"/>
    <x v="153"/>
    <x v="0"/>
    <x v="2"/>
    <n v="1"/>
    <n v="0"/>
    <n v="0"/>
    <n v="0"/>
    <n v="0"/>
    <n v="1"/>
    <n v="0"/>
    <n v="0"/>
    <n v="0"/>
    <n v="1"/>
  </r>
  <r>
    <x v="23"/>
    <x v="153"/>
    <x v="0"/>
    <x v="4"/>
    <n v="1"/>
    <n v="0"/>
    <n v="0"/>
    <n v="0"/>
    <n v="0"/>
    <n v="0"/>
    <n v="0"/>
    <n v="1"/>
    <n v="0"/>
    <n v="1"/>
  </r>
  <r>
    <x v="23"/>
    <x v="153"/>
    <x v="1"/>
    <x v="0"/>
    <n v="3"/>
    <n v="0"/>
    <n v="1"/>
    <n v="1"/>
    <n v="2"/>
    <n v="2"/>
    <n v="0"/>
    <n v="0"/>
    <n v="2"/>
    <n v="4"/>
  </r>
  <r>
    <x v="23"/>
    <x v="154"/>
    <x v="0"/>
    <x v="0"/>
    <n v="6"/>
    <n v="2"/>
    <n v="1"/>
    <n v="1"/>
    <n v="4"/>
    <n v="3"/>
    <n v="1"/>
    <n v="2"/>
    <n v="3"/>
    <n v="9"/>
  </r>
  <r>
    <x v="23"/>
    <x v="154"/>
    <x v="0"/>
    <x v="5"/>
    <n v="1"/>
    <n v="1"/>
    <n v="0"/>
    <n v="0"/>
    <n v="2"/>
    <n v="0"/>
    <n v="0"/>
    <n v="1"/>
    <n v="1"/>
    <n v="2"/>
  </r>
  <r>
    <x v="23"/>
    <x v="154"/>
    <x v="1"/>
    <x v="0"/>
    <n v="0"/>
    <n v="2"/>
    <n v="0"/>
    <n v="0"/>
    <n v="2"/>
    <n v="0"/>
    <n v="0"/>
    <n v="1"/>
    <n v="1"/>
    <n v="2"/>
  </r>
  <r>
    <x v="23"/>
    <x v="231"/>
    <x v="0"/>
    <x v="0"/>
    <n v="7"/>
    <n v="3"/>
    <n v="1"/>
    <n v="1"/>
    <n v="5"/>
    <n v="6"/>
    <n v="1"/>
    <n v="2"/>
    <n v="2"/>
    <n v="11"/>
  </r>
  <r>
    <x v="23"/>
    <x v="231"/>
    <x v="1"/>
    <x v="0"/>
    <n v="3"/>
    <n v="0"/>
    <n v="0"/>
    <n v="0"/>
    <n v="0"/>
    <n v="2"/>
    <n v="0"/>
    <n v="1"/>
    <n v="0"/>
    <n v="3"/>
  </r>
  <r>
    <x v="23"/>
    <x v="232"/>
    <x v="0"/>
    <x v="0"/>
    <n v="8"/>
    <n v="5"/>
    <n v="0"/>
    <n v="0"/>
    <n v="7"/>
    <n v="5"/>
    <n v="1"/>
    <n v="4"/>
    <n v="3"/>
    <n v="13"/>
  </r>
  <r>
    <x v="23"/>
    <x v="232"/>
    <x v="0"/>
    <x v="5"/>
    <n v="1"/>
    <n v="0"/>
    <n v="0"/>
    <n v="0"/>
    <n v="1"/>
    <n v="0"/>
    <n v="0"/>
    <n v="1"/>
    <n v="0"/>
    <n v="1"/>
  </r>
  <r>
    <x v="23"/>
    <x v="232"/>
    <x v="0"/>
    <x v="1"/>
    <n v="1"/>
    <n v="0"/>
    <n v="0"/>
    <n v="0"/>
    <n v="0"/>
    <n v="1"/>
    <n v="0"/>
    <n v="0"/>
    <n v="0"/>
    <n v="1"/>
  </r>
  <r>
    <x v="23"/>
    <x v="232"/>
    <x v="0"/>
    <x v="3"/>
    <n v="1"/>
    <n v="0"/>
    <n v="0"/>
    <n v="0"/>
    <n v="0"/>
    <n v="0"/>
    <n v="1"/>
    <n v="0"/>
    <n v="0"/>
    <n v="1"/>
  </r>
  <r>
    <x v="23"/>
    <x v="232"/>
    <x v="1"/>
    <x v="0"/>
    <n v="0"/>
    <n v="1"/>
    <n v="0"/>
    <n v="0"/>
    <n v="1"/>
    <n v="0"/>
    <n v="0"/>
    <n v="0"/>
    <n v="1"/>
    <n v="1"/>
  </r>
  <r>
    <x v="23"/>
    <x v="233"/>
    <x v="0"/>
    <x v="0"/>
    <n v="9"/>
    <n v="1"/>
    <n v="2"/>
    <n v="2"/>
    <n v="8"/>
    <n v="3"/>
    <n v="0"/>
    <n v="2"/>
    <n v="7"/>
    <n v="12"/>
  </r>
  <r>
    <x v="23"/>
    <x v="233"/>
    <x v="0"/>
    <x v="5"/>
    <n v="1"/>
    <n v="0"/>
    <n v="0"/>
    <n v="0"/>
    <n v="0"/>
    <n v="1"/>
    <n v="0"/>
    <n v="0"/>
    <n v="0"/>
    <n v="1"/>
  </r>
  <r>
    <x v="23"/>
    <x v="233"/>
    <x v="0"/>
    <x v="1"/>
    <n v="1"/>
    <n v="0"/>
    <n v="0"/>
    <n v="0"/>
    <n v="1"/>
    <n v="0"/>
    <n v="0"/>
    <n v="1"/>
    <n v="0"/>
    <n v="1"/>
  </r>
  <r>
    <x v="23"/>
    <x v="233"/>
    <x v="1"/>
    <x v="0"/>
    <n v="2"/>
    <n v="0"/>
    <n v="0"/>
    <n v="0"/>
    <n v="1"/>
    <n v="1"/>
    <n v="0"/>
    <n v="0"/>
    <n v="1"/>
    <n v="2"/>
  </r>
  <r>
    <x v="23"/>
    <x v="233"/>
    <x v="1"/>
    <x v="4"/>
    <n v="0"/>
    <n v="0"/>
    <n v="1"/>
    <n v="1"/>
    <n v="1"/>
    <n v="0"/>
    <n v="0"/>
    <n v="0"/>
    <n v="1"/>
    <n v="1"/>
  </r>
  <r>
    <x v="23"/>
    <x v="234"/>
    <x v="0"/>
    <x v="0"/>
    <n v="13"/>
    <n v="3"/>
    <n v="0"/>
    <n v="0"/>
    <n v="7"/>
    <n v="7"/>
    <n v="1"/>
    <n v="5"/>
    <n v="3"/>
    <n v="16"/>
  </r>
  <r>
    <x v="23"/>
    <x v="234"/>
    <x v="0"/>
    <x v="5"/>
    <n v="1"/>
    <n v="0"/>
    <n v="0"/>
    <n v="0"/>
    <n v="0"/>
    <n v="1"/>
    <n v="0"/>
    <n v="0"/>
    <n v="0"/>
    <n v="1"/>
  </r>
  <r>
    <x v="23"/>
    <x v="234"/>
    <x v="1"/>
    <x v="0"/>
    <n v="2"/>
    <n v="0"/>
    <n v="1"/>
    <n v="1"/>
    <n v="2"/>
    <n v="1"/>
    <n v="0"/>
    <n v="1"/>
    <n v="1"/>
    <n v="3"/>
  </r>
  <r>
    <x v="23"/>
    <x v="234"/>
    <x v="1"/>
    <x v="1"/>
    <n v="0"/>
    <n v="1"/>
    <n v="0"/>
    <n v="0"/>
    <n v="1"/>
    <n v="0"/>
    <n v="0"/>
    <n v="0"/>
    <n v="1"/>
    <n v="1"/>
  </r>
  <r>
    <x v="23"/>
    <x v="235"/>
    <x v="0"/>
    <x v="0"/>
    <n v="9"/>
    <n v="4"/>
    <n v="0"/>
    <n v="0"/>
    <n v="5"/>
    <n v="4"/>
    <n v="3"/>
    <n v="3"/>
    <n v="3"/>
    <n v="13"/>
  </r>
  <r>
    <x v="23"/>
    <x v="235"/>
    <x v="0"/>
    <x v="5"/>
    <n v="2"/>
    <n v="0"/>
    <n v="0"/>
    <n v="0"/>
    <n v="0"/>
    <n v="1"/>
    <n v="0"/>
    <n v="0"/>
    <n v="1"/>
    <n v="2"/>
  </r>
  <r>
    <x v="23"/>
    <x v="235"/>
    <x v="1"/>
    <x v="0"/>
    <n v="0"/>
    <n v="0"/>
    <n v="1"/>
    <n v="0"/>
    <n v="1"/>
    <n v="0"/>
    <n v="0"/>
    <n v="0"/>
    <n v="1"/>
    <n v="1"/>
  </r>
  <r>
    <x v="23"/>
    <x v="155"/>
    <x v="0"/>
    <x v="0"/>
    <n v="4"/>
    <n v="2"/>
    <n v="1"/>
    <n v="0"/>
    <n v="5"/>
    <n v="1"/>
    <n v="0"/>
    <n v="4"/>
    <n v="2"/>
    <n v="7"/>
  </r>
  <r>
    <x v="23"/>
    <x v="155"/>
    <x v="1"/>
    <x v="0"/>
    <n v="0"/>
    <n v="0"/>
    <n v="2"/>
    <n v="1"/>
    <n v="2"/>
    <n v="0"/>
    <n v="0"/>
    <n v="2"/>
    <n v="0"/>
    <n v="2"/>
  </r>
  <r>
    <x v="23"/>
    <x v="155"/>
    <x v="1"/>
    <x v="5"/>
    <n v="1"/>
    <n v="0"/>
    <n v="0"/>
    <n v="0"/>
    <n v="0"/>
    <n v="1"/>
    <n v="0"/>
    <n v="0"/>
    <n v="0"/>
    <n v="1"/>
  </r>
  <r>
    <x v="23"/>
    <x v="155"/>
    <x v="1"/>
    <x v="3"/>
    <n v="1"/>
    <n v="0"/>
    <n v="0"/>
    <n v="0"/>
    <n v="0"/>
    <n v="1"/>
    <n v="0"/>
    <n v="0"/>
    <n v="0"/>
    <n v="1"/>
  </r>
  <r>
    <x v="23"/>
    <x v="236"/>
    <x v="0"/>
    <x v="0"/>
    <n v="5"/>
    <n v="1"/>
    <n v="0"/>
    <n v="0"/>
    <n v="1"/>
    <n v="5"/>
    <n v="0"/>
    <n v="1"/>
    <n v="0"/>
    <n v="6"/>
  </r>
  <r>
    <x v="23"/>
    <x v="236"/>
    <x v="0"/>
    <x v="5"/>
    <n v="0"/>
    <n v="0"/>
    <n v="1"/>
    <n v="0"/>
    <n v="1"/>
    <n v="0"/>
    <n v="0"/>
    <n v="0"/>
    <n v="1"/>
    <n v="1"/>
  </r>
  <r>
    <x v="23"/>
    <x v="236"/>
    <x v="1"/>
    <x v="0"/>
    <n v="3"/>
    <n v="0"/>
    <n v="1"/>
    <n v="1"/>
    <n v="1"/>
    <n v="3"/>
    <n v="0"/>
    <n v="1"/>
    <n v="0"/>
    <n v="4"/>
  </r>
  <r>
    <x v="23"/>
    <x v="236"/>
    <x v="1"/>
    <x v="1"/>
    <n v="2"/>
    <n v="0"/>
    <n v="0"/>
    <n v="0"/>
    <n v="0"/>
    <n v="2"/>
    <n v="0"/>
    <n v="0"/>
    <n v="0"/>
    <n v="2"/>
  </r>
  <r>
    <x v="23"/>
    <x v="237"/>
    <x v="0"/>
    <x v="0"/>
    <n v="2"/>
    <n v="1"/>
    <n v="1"/>
    <n v="0"/>
    <n v="2"/>
    <n v="2"/>
    <n v="0"/>
    <n v="0"/>
    <n v="2"/>
    <n v="4"/>
  </r>
  <r>
    <x v="23"/>
    <x v="237"/>
    <x v="0"/>
    <x v="5"/>
    <n v="0"/>
    <n v="1"/>
    <n v="0"/>
    <n v="0"/>
    <n v="1"/>
    <n v="0"/>
    <n v="0"/>
    <n v="0"/>
    <n v="1"/>
    <n v="1"/>
  </r>
  <r>
    <x v="23"/>
    <x v="237"/>
    <x v="1"/>
    <x v="0"/>
    <n v="0"/>
    <n v="2"/>
    <n v="0"/>
    <n v="0"/>
    <n v="2"/>
    <n v="0"/>
    <n v="0"/>
    <n v="1"/>
    <n v="1"/>
    <n v="2"/>
  </r>
  <r>
    <x v="23"/>
    <x v="238"/>
    <x v="0"/>
    <x v="0"/>
    <n v="1"/>
    <n v="1"/>
    <n v="0"/>
    <n v="0"/>
    <n v="1"/>
    <n v="0"/>
    <n v="1"/>
    <n v="0"/>
    <n v="1"/>
    <n v="2"/>
  </r>
  <r>
    <x v="23"/>
    <x v="238"/>
    <x v="0"/>
    <x v="2"/>
    <n v="1"/>
    <n v="0"/>
    <n v="0"/>
    <n v="0"/>
    <n v="1"/>
    <n v="0"/>
    <n v="0"/>
    <n v="1"/>
    <n v="0"/>
    <n v="1"/>
  </r>
  <r>
    <x v="23"/>
    <x v="238"/>
    <x v="1"/>
    <x v="0"/>
    <n v="0"/>
    <n v="0"/>
    <n v="1"/>
    <n v="1"/>
    <n v="1"/>
    <n v="0"/>
    <n v="0"/>
    <n v="0"/>
    <n v="1"/>
    <n v="1"/>
  </r>
  <r>
    <x v="23"/>
    <x v="238"/>
    <x v="1"/>
    <x v="1"/>
    <n v="0"/>
    <n v="1"/>
    <n v="0"/>
    <n v="0"/>
    <n v="1"/>
    <n v="0"/>
    <n v="0"/>
    <n v="1"/>
    <n v="0"/>
    <n v="1"/>
  </r>
  <r>
    <x v="23"/>
    <x v="239"/>
    <x v="0"/>
    <x v="0"/>
    <n v="5"/>
    <n v="1"/>
    <n v="0"/>
    <n v="0"/>
    <n v="4"/>
    <n v="2"/>
    <n v="2"/>
    <n v="1"/>
    <n v="1"/>
    <n v="6"/>
  </r>
  <r>
    <x v="23"/>
    <x v="239"/>
    <x v="0"/>
    <x v="3"/>
    <n v="1"/>
    <n v="0"/>
    <n v="0"/>
    <n v="0"/>
    <n v="1"/>
    <n v="0"/>
    <n v="0"/>
    <n v="1"/>
    <n v="0"/>
    <n v="1"/>
  </r>
  <r>
    <x v="23"/>
    <x v="239"/>
    <x v="1"/>
    <x v="0"/>
    <n v="1"/>
    <n v="0"/>
    <n v="0"/>
    <n v="0"/>
    <n v="1"/>
    <n v="0"/>
    <n v="0"/>
    <n v="1"/>
    <n v="0"/>
    <n v="1"/>
  </r>
  <r>
    <x v="23"/>
    <x v="239"/>
    <x v="1"/>
    <x v="5"/>
    <n v="1"/>
    <n v="0"/>
    <n v="0"/>
    <n v="0"/>
    <n v="0"/>
    <n v="1"/>
    <n v="0"/>
    <n v="0"/>
    <n v="0"/>
    <n v="1"/>
  </r>
  <r>
    <x v="23"/>
    <x v="240"/>
    <x v="0"/>
    <x v="0"/>
    <n v="1"/>
    <n v="0"/>
    <n v="0"/>
    <n v="0"/>
    <n v="0"/>
    <n v="1"/>
    <n v="0"/>
    <n v="0"/>
    <n v="0"/>
    <n v="1"/>
  </r>
  <r>
    <x v="23"/>
    <x v="240"/>
    <x v="1"/>
    <x v="0"/>
    <n v="1"/>
    <n v="0"/>
    <n v="0"/>
    <n v="0"/>
    <n v="0"/>
    <n v="1"/>
    <n v="0"/>
    <n v="0"/>
    <n v="0"/>
    <n v="1"/>
  </r>
  <r>
    <x v="23"/>
    <x v="0"/>
    <x v="0"/>
    <x v="0"/>
    <n v="193946"/>
    <n v="126822"/>
    <n v="28437"/>
    <n v="13332"/>
    <n v="206526"/>
    <n v="108348"/>
    <n v="19922"/>
    <n v="114808"/>
    <n v="106127"/>
    <n v="349205"/>
  </r>
  <r>
    <x v="23"/>
    <x v="0"/>
    <x v="0"/>
    <x v="5"/>
    <n v="17740"/>
    <n v="11524"/>
    <n v="3141"/>
    <n v="1365"/>
    <n v="19641"/>
    <n v="10191"/>
    <n v="1480"/>
    <n v="12055"/>
    <n v="8679"/>
    <n v="32405"/>
  </r>
  <r>
    <x v="23"/>
    <x v="0"/>
    <x v="0"/>
    <x v="1"/>
    <n v="4292"/>
    <n v="2652"/>
    <n v="1177"/>
    <n v="444"/>
    <n v="5016"/>
    <n v="2466"/>
    <n v="345"/>
    <n v="2925"/>
    <n v="2385"/>
    <n v="8121"/>
  </r>
  <r>
    <x v="23"/>
    <x v="0"/>
    <x v="0"/>
    <x v="3"/>
    <n v="1146"/>
    <n v="636"/>
    <n v="356"/>
    <n v="140"/>
    <n v="1295"/>
    <n v="647"/>
    <n v="111"/>
    <n v="723"/>
    <n v="657"/>
    <n v="2138"/>
  </r>
  <r>
    <x v="23"/>
    <x v="0"/>
    <x v="0"/>
    <x v="2"/>
    <n v="316"/>
    <n v="164"/>
    <n v="134"/>
    <n v="39"/>
    <n v="388"/>
    <n v="175"/>
    <n v="23"/>
    <n v="224"/>
    <n v="192"/>
    <n v="614"/>
  </r>
  <r>
    <x v="23"/>
    <x v="0"/>
    <x v="0"/>
    <x v="4"/>
    <n v="323"/>
    <n v="217"/>
    <n v="147"/>
    <n v="72"/>
    <n v="441"/>
    <n v="196"/>
    <n v="28"/>
    <n v="204"/>
    <n v="259"/>
    <n v="687"/>
  </r>
  <r>
    <x v="23"/>
    <x v="0"/>
    <x v="1"/>
    <x v="0"/>
    <n v="174971"/>
    <n v="107437"/>
    <n v="46234"/>
    <n v="28221"/>
    <n v="198987"/>
    <n v="100843"/>
    <n v="14101"/>
    <n v="112255"/>
    <n v="101443"/>
    <n v="328642"/>
  </r>
  <r>
    <x v="23"/>
    <x v="0"/>
    <x v="1"/>
    <x v="5"/>
    <n v="22220"/>
    <n v="11677"/>
    <n v="6744"/>
    <n v="4056"/>
    <n v="24119"/>
    <n v="13364"/>
    <n v="1547"/>
    <n v="15398"/>
    <n v="10332"/>
    <n v="40641"/>
  </r>
  <r>
    <x v="23"/>
    <x v="0"/>
    <x v="1"/>
    <x v="1"/>
    <n v="6154"/>
    <n v="3061"/>
    <n v="2231"/>
    <n v="1286"/>
    <n v="6871"/>
    <n v="3723"/>
    <n v="434"/>
    <n v="4142"/>
    <n v="3147"/>
    <n v="11446"/>
  </r>
  <r>
    <x v="23"/>
    <x v="0"/>
    <x v="1"/>
    <x v="3"/>
    <n v="1574"/>
    <n v="794"/>
    <n v="641"/>
    <n v="349"/>
    <n v="1843"/>
    <n v="919"/>
    <n v="126"/>
    <n v="1124"/>
    <n v="840"/>
    <n v="3009"/>
  </r>
  <r>
    <x v="23"/>
    <x v="0"/>
    <x v="1"/>
    <x v="2"/>
    <n v="407"/>
    <n v="184"/>
    <n v="208"/>
    <n v="116"/>
    <n v="512"/>
    <n v="240"/>
    <n v="21"/>
    <n v="313"/>
    <n v="225"/>
    <n v="799"/>
  </r>
  <r>
    <x v="23"/>
    <x v="0"/>
    <x v="1"/>
    <x v="4"/>
    <n v="350"/>
    <n v="184"/>
    <n v="225"/>
    <n v="109"/>
    <n v="488"/>
    <n v="226"/>
    <n v="26"/>
    <n v="264"/>
    <n v="243"/>
    <n v="759"/>
  </r>
  <r>
    <x v="24"/>
    <x v="12"/>
    <x v="0"/>
    <x v="0"/>
    <n v="2"/>
    <n v="0"/>
    <n v="0"/>
    <n v="0"/>
    <n v="0"/>
    <n v="2"/>
    <n v="0"/>
    <n v="0"/>
    <n v="0"/>
    <n v="2"/>
  </r>
  <r>
    <x v="24"/>
    <x v="12"/>
    <x v="1"/>
    <x v="0"/>
    <n v="1"/>
    <n v="0"/>
    <n v="0"/>
    <n v="0"/>
    <n v="0"/>
    <n v="1"/>
    <n v="0"/>
    <n v="0"/>
    <n v="0"/>
    <n v="1"/>
  </r>
  <r>
    <x v="24"/>
    <x v="13"/>
    <x v="0"/>
    <x v="0"/>
    <n v="5"/>
    <n v="0"/>
    <n v="0"/>
    <n v="0"/>
    <n v="0"/>
    <n v="5"/>
    <n v="0"/>
    <n v="0"/>
    <n v="0"/>
    <n v="5"/>
  </r>
  <r>
    <x v="24"/>
    <x v="156"/>
    <x v="0"/>
    <x v="0"/>
    <n v="1"/>
    <n v="0"/>
    <n v="0"/>
    <n v="0"/>
    <n v="0"/>
    <n v="1"/>
    <n v="0"/>
    <n v="0"/>
    <n v="0"/>
    <n v="1"/>
  </r>
  <r>
    <x v="24"/>
    <x v="156"/>
    <x v="1"/>
    <x v="0"/>
    <n v="2"/>
    <n v="0"/>
    <n v="0"/>
    <n v="0"/>
    <n v="0"/>
    <n v="2"/>
    <n v="0"/>
    <n v="0"/>
    <n v="0"/>
    <n v="2"/>
  </r>
  <r>
    <x v="24"/>
    <x v="14"/>
    <x v="0"/>
    <x v="0"/>
    <n v="3"/>
    <n v="0"/>
    <n v="0"/>
    <n v="0"/>
    <n v="0"/>
    <n v="3"/>
    <n v="0"/>
    <n v="0"/>
    <n v="0"/>
    <n v="3"/>
  </r>
  <r>
    <x v="24"/>
    <x v="14"/>
    <x v="1"/>
    <x v="0"/>
    <n v="1"/>
    <n v="0"/>
    <n v="0"/>
    <n v="0"/>
    <n v="0"/>
    <n v="1"/>
    <n v="0"/>
    <n v="0"/>
    <n v="0"/>
    <n v="1"/>
  </r>
  <r>
    <x v="24"/>
    <x v="15"/>
    <x v="0"/>
    <x v="0"/>
    <n v="4"/>
    <n v="0"/>
    <n v="0"/>
    <n v="0"/>
    <n v="0"/>
    <n v="4"/>
    <n v="0"/>
    <n v="0"/>
    <n v="0"/>
    <n v="4"/>
  </r>
  <r>
    <x v="24"/>
    <x v="15"/>
    <x v="1"/>
    <x v="0"/>
    <n v="3"/>
    <n v="0"/>
    <n v="0"/>
    <n v="0"/>
    <n v="0"/>
    <n v="3"/>
    <n v="0"/>
    <n v="0"/>
    <n v="0"/>
    <n v="3"/>
  </r>
  <r>
    <x v="24"/>
    <x v="157"/>
    <x v="0"/>
    <x v="0"/>
    <n v="3"/>
    <n v="0"/>
    <n v="0"/>
    <n v="0"/>
    <n v="0"/>
    <n v="3"/>
    <n v="0"/>
    <n v="0"/>
    <n v="0"/>
    <n v="3"/>
  </r>
  <r>
    <x v="24"/>
    <x v="157"/>
    <x v="1"/>
    <x v="0"/>
    <n v="2"/>
    <n v="0"/>
    <n v="0"/>
    <n v="0"/>
    <n v="0"/>
    <n v="2"/>
    <n v="0"/>
    <n v="0"/>
    <n v="0"/>
    <n v="2"/>
  </r>
  <r>
    <x v="24"/>
    <x v="157"/>
    <x v="1"/>
    <x v="3"/>
    <n v="1"/>
    <n v="0"/>
    <n v="0"/>
    <n v="0"/>
    <n v="0"/>
    <n v="1"/>
    <n v="0"/>
    <n v="0"/>
    <n v="0"/>
    <n v="1"/>
  </r>
  <r>
    <x v="24"/>
    <x v="158"/>
    <x v="0"/>
    <x v="0"/>
    <n v="8"/>
    <n v="0"/>
    <n v="0"/>
    <n v="0"/>
    <n v="0"/>
    <n v="8"/>
    <n v="0"/>
    <n v="0"/>
    <n v="0"/>
    <n v="8"/>
  </r>
  <r>
    <x v="24"/>
    <x v="158"/>
    <x v="1"/>
    <x v="0"/>
    <n v="2"/>
    <n v="0"/>
    <n v="0"/>
    <n v="0"/>
    <n v="0"/>
    <n v="2"/>
    <n v="0"/>
    <n v="0"/>
    <n v="0"/>
    <n v="2"/>
  </r>
  <r>
    <x v="24"/>
    <x v="16"/>
    <x v="0"/>
    <x v="0"/>
    <n v="5"/>
    <n v="0"/>
    <n v="0"/>
    <n v="0"/>
    <n v="0"/>
    <n v="5"/>
    <n v="0"/>
    <n v="0"/>
    <n v="0"/>
    <n v="5"/>
  </r>
  <r>
    <x v="24"/>
    <x v="16"/>
    <x v="1"/>
    <x v="0"/>
    <n v="1"/>
    <n v="0"/>
    <n v="0"/>
    <n v="0"/>
    <n v="0"/>
    <n v="1"/>
    <n v="0"/>
    <n v="0"/>
    <n v="0"/>
    <n v="1"/>
  </r>
  <r>
    <x v="24"/>
    <x v="159"/>
    <x v="0"/>
    <x v="0"/>
    <n v="5"/>
    <n v="0"/>
    <n v="0"/>
    <n v="0"/>
    <n v="0"/>
    <n v="5"/>
    <n v="0"/>
    <n v="0"/>
    <n v="0"/>
    <n v="5"/>
  </r>
  <r>
    <x v="24"/>
    <x v="159"/>
    <x v="1"/>
    <x v="0"/>
    <n v="2"/>
    <n v="0"/>
    <n v="0"/>
    <n v="0"/>
    <n v="0"/>
    <n v="2"/>
    <n v="0"/>
    <n v="0"/>
    <n v="0"/>
    <n v="2"/>
  </r>
  <r>
    <x v="24"/>
    <x v="17"/>
    <x v="0"/>
    <x v="0"/>
    <n v="3"/>
    <n v="0"/>
    <n v="0"/>
    <n v="0"/>
    <n v="0"/>
    <n v="3"/>
    <n v="0"/>
    <n v="0"/>
    <n v="0"/>
    <n v="3"/>
  </r>
  <r>
    <x v="24"/>
    <x v="17"/>
    <x v="1"/>
    <x v="0"/>
    <n v="1"/>
    <n v="0"/>
    <n v="0"/>
    <n v="0"/>
    <n v="0"/>
    <n v="1"/>
    <n v="0"/>
    <n v="0"/>
    <n v="0"/>
    <n v="1"/>
  </r>
  <r>
    <x v="24"/>
    <x v="18"/>
    <x v="1"/>
    <x v="0"/>
    <n v="4"/>
    <n v="0"/>
    <n v="0"/>
    <n v="0"/>
    <n v="0"/>
    <n v="4"/>
    <n v="0"/>
    <n v="0"/>
    <n v="0"/>
    <n v="4"/>
  </r>
  <r>
    <x v="24"/>
    <x v="19"/>
    <x v="0"/>
    <x v="0"/>
    <n v="3"/>
    <n v="0"/>
    <n v="0"/>
    <n v="0"/>
    <n v="0"/>
    <n v="3"/>
    <n v="0"/>
    <n v="0"/>
    <n v="0"/>
    <n v="3"/>
  </r>
  <r>
    <x v="24"/>
    <x v="19"/>
    <x v="1"/>
    <x v="0"/>
    <n v="2"/>
    <n v="0"/>
    <n v="0"/>
    <n v="0"/>
    <n v="0"/>
    <n v="2"/>
    <n v="0"/>
    <n v="0"/>
    <n v="0"/>
    <n v="2"/>
  </r>
  <r>
    <x v="24"/>
    <x v="20"/>
    <x v="0"/>
    <x v="0"/>
    <n v="3"/>
    <n v="0"/>
    <n v="0"/>
    <n v="0"/>
    <n v="0"/>
    <n v="3"/>
    <n v="0"/>
    <n v="0"/>
    <n v="0"/>
    <n v="3"/>
  </r>
  <r>
    <x v="24"/>
    <x v="20"/>
    <x v="1"/>
    <x v="0"/>
    <n v="2"/>
    <n v="0"/>
    <n v="0"/>
    <n v="0"/>
    <n v="0"/>
    <n v="2"/>
    <n v="0"/>
    <n v="0"/>
    <n v="0"/>
    <n v="2"/>
  </r>
  <r>
    <x v="24"/>
    <x v="21"/>
    <x v="1"/>
    <x v="0"/>
    <n v="1"/>
    <n v="0"/>
    <n v="0"/>
    <n v="0"/>
    <n v="0"/>
    <n v="1"/>
    <n v="0"/>
    <n v="0"/>
    <n v="0"/>
    <n v="1"/>
  </r>
  <r>
    <x v="24"/>
    <x v="22"/>
    <x v="0"/>
    <x v="0"/>
    <n v="2"/>
    <n v="0"/>
    <n v="0"/>
    <n v="0"/>
    <n v="0"/>
    <n v="2"/>
    <n v="0"/>
    <n v="0"/>
    <n v="0"/>
    <n v="2"/>
  </r>
  <r>
    <x v="24"/>
    <x v="22"/>
    <x v="1"/>
    <x v="0"/>
    <n v="3"/>
    <n v="0"/>
    <n v="0"/>
    <n v="0"/>
    <n v="0"/>
    <n v="3"/>
    <n v="0"/>
    <n v="0"/>
    <n v="0"/>
    <n v="3"/>
  </r>
  <r>
    <x v="24"/>
    <x v="160"/>
    <x v="0"/>
    <x v="0"/>
    <n v="7"/>
    <n v="0"/>
    <n v="0"/>
    <n v="0"/>
    <n v="0"/>
    <n v="7"/>
    <n v="0"/>
    <n v="0"/>
    <n v="0"/>
    <n v="7"/>
  </r>
  <r>
    <x v="24"/>
    <x v="160"/>
    <x v="1"/>
    <x v="0"/>
    <n v="3"/>
    <n v="0"/>
    <n v="0"/>
    <n v="0"/>
    <n v="0"/>
    <n v="3"/>
    <n v="0"/>
    <n v="0"/>
    <n v="0"/>
    <n v="3"/>
  </r>
  <r>
    <x v="24"/>
    <x v="1"/>
    <x v="0"/>
    <x v="0"/>
    <n v="5"/>
    <n v="0"/>
    <n v="0"/>
    <n v="0"/>
    <n v="0"/>
    <n v="5"/>
    <n v="0"/>
    <n v="0"/>
    <n v="0"/>
    <n v="5"/>
  </r>
  <r>
    <x v="24"/>
    <x v="1"/>
    <x v="1"/>
    <x v="0"/>
    <n v="1"/>
    <n v="0"/>
    <n v="0"/>
    <n v="0"/>
    <n v="0"/>
    <n v="1"/>
    <n v="0"/>
    <n v="0"/>
    <n v="0"/>
    <n v="1"/>
  </r>
  <r>
    <x v="24"/>
    <x v="24"/>
    <x v="0"/>
    <x v="0"/>
    <n v="4"/>
    <n v="0"/>
    <n v="0"/>
    <n v="0"/>
    <n v="0"/>
    <n v="4"/>
    <n v="0"/>
    <n v="0"/>
    <n v="0"/>
    <n v="4"/>
  </r>
  <r>
    <x v="24"/>
    <x v="24"/>
    <x v="1"/>
    <x v="0"/>
    <n v="3"/>
    <n v="0"/>
    <n v="0"/>
    <n v="0"/>
    <n v="0"/>
    <n v="3"/>
    <n v="0"/>
    <n v="0"/>
    <n v="0"/>
    <n v="3"/>
  </r>
  <r>
    <x v="24"/>
    <x v="25"/>
    <x v="0"/>
    <x v="0"/>
    <n v="3"/>
    <n v="0"/>
    <n v="0"/>
    <n v="0"/>
    <n v="0"/>
    <n v="3"/>
    <n v="0"/>
    <n v="0"/>
    <n v="0"/>
    <n v="3"/>
  </r>
  <r>
    <x v="24"/>
    <x v="25"/>
    <x v="1"/>
    <x v="0"/>
    <n v="2"/>
    <n v="0"/>
    <n v="0"/>
    <n v="0"/>
    <n v="0"/>
    <n v="2"/>
    <n v="0"/>
    <n v="0"/>
    <n v="0"/>
    <n v="2"/>
  </r>
  <r>
    <x v="24"/>
    <x v="26"/>
    <x v="0"/>
    <x v="0"/>
    <n v="3"/>
    <n v="0"/>
    <n v="0"/>
    <n v="0"/>
    <n v="0"/>
    <n v="3"/>
    <n v="0"/>
    <n v="0"/>
    <n v="0"/>
    <n v="3"/>
  </r>
  <r>
    <x v="24"/>
    <x v="26"/>
    <x v="1"/>
    <x v="0"/>
    <n v="1"/>
    <n v="0"/>
    <n v="0"/>
    <n v="0"/>
    <n v="0"/>
    <n v="1"/>
    <n v="0"/>
    <n v="0"/>
    <n v="0"/>
    <n v="1"/>
  </r>
  <r>
    <x v="24"/>
    <x v="27"/>
    <x v="0"/>
    <x v="0"/>
    <n v="3"/>
    <n v="0"/>
    <n v="0"/>
    <n v="0"/>
    <n v="0"/>
    <n v="3"/>
    <n v="0"/>
    <n v="0"/>
    <n v="0"/>
    <n v="3"/>
  </r>
  <r>
    <x v="24"/>
    <x v="28"/>
    <x v="0"/>
    <x v="0"/>
    <n v="3"/>
    <n v="0"/>
    <n v="0"/>
    <n v="0"/>
    <n v="0"/>
    <n v="3"/>
    <n v="0"/>
    <n v="0"/>
    <n v="0"/>
    <n v="3"/>
  </r>
  <r>
    <x v="24"/>
    <x v="28"/>
    <x v="1"/>
    <x v="0"/>
    <n v="2"/>
    <n v="0"/>
    <n v="0"/>
    <n v="0"/>
    <n v="0"/>
    <n v="2"/>
    <n v="0"/>
    <n v="0"/>
    <n v="0"/>
    <n v="2"/>
  </r>
  <r>
    <x v="24"/>
    <x v="29"/>
    <x v="0"/>
    <x v="0"/>
    <n v="4"/>
    <n v="1"/>
    <n v="0"/>
    <n v="0"/>
    <n v="1"/>
    <n v="4"/>
    <n v="1"/>
    <n v="0"/>
    <n v="0"/>
    <n v="5"/>
  </r>
  <r>
    <x v="24"/>
    <x v="29"/>
    <x v="1"/>
    <x v="0"/>
    <n v="3"/>
    <n v="0"/>
    <n v="0"/>
    <n v="0"/>
    <n v="0"/>
    <n v="3"/>
    <n v="0"/>
    <n v="0"/>
    <n v="0"/>
    <n v="3"/>
  </r>
  <r>
    <x v="24"/>
    <x v="161"/>
    <x v="0"/>
    <x v="0"/>
    <n v="2"/>
    <n v="0"/>
    <n v="0"/>
    <n v="0"/>
    <n v="0"/>
    <n v="2"/>
    <n v="0"/>
    <n v="0"/>
    <n v="0"/>
    <n v="2"/>
  </r>
  <r>
    <x v="24"/>
    <x v="161"/>
    <x v="1"/>
    <x v="0"/>
    <n v="5"/>
    <n v="0"/>
    <n v="0"/>
    <n v="0"/>
    <n v="0"/>
    <n v="5"/>
    <n v="0"/>
    <n v="0"/>
    <n v="0"/>
    <n v="5"/>
  </r>
  <r>
    <x v="24"/>
    <x v="162"/>
    <x v="0"/>
    <x v="0"/>
    <n v="3"/>
    <n v="0"/>
    <n v="0"/>
    <n v="0"/>
    <n v="1"/>
    <n v="2"/>
    <n v="0"/>
    <n v="1"/>
    <n v="0"/>
    <n v="3"/>
  </r>
  <r>
    <x v="24"/>
    <x v="162"/>
    <x v="1"/>
    <x v="0"/>
    <n v="2"/>
    <n v="0"/>
    <n v="0"/>
    <n v="0"/>
    <n v="0"/>
    <n v="2"/>
    <n v="0"/>
    <n v="0"/>
    <n v="0"/>
    <n v="2"/>
  </r>
  <r>
    <x v="24"/>
    <x v="163"/>
    <x v="0"/>
    <x v="0"/>
    <n v="4"/>
    <n v="0"/>
    <n v="0"/>
    <n v="0"/>
    <n v="0"/>
    <n v="4"/>
    <n v="0"/>
    <n v="0"/>
    <n v="0"/>
    <n v="4"/>
  </r>
  <r>
    <x v="24"/>
    <x v="163"/>
    <x v="1"/>
    <x v="0"/>
    <n v="3"/>
    <n v="0"/>
    <n v="0"/>
    <n v="0"/>
    <n v="0"/>
    <n v="3"/>
    <n v="0"/>
    <n v="0"/>
    <n v="0"/>
    <n v="3"/>
  </r>
  <r>
    <x v="24"/>
    <x v="30"/>
    <x v="0"/>
    <x v="0"/>
    <n v="4"/>
    <n v="0"/>
    <n v="0"/>
    <n v="0"/>
    <n v="0"/>
    <n v="4"/>
    <n v="0"/>
    <n v="0"/>
    <n v="0"/>
    <n v="4"/>
  </r>
  <r>
    <x v="24"/>
    <x v="30"/>
    <x v="1"/>
    <x v="0"/>
    <n v="2"/>
    <n v="0"/>
    <n v="0"/>
    <n v="0"/>
    <n v="0"/>
    <n v="2"/>
    <n v="0"/>
    <n v="0"/>
    <n v="0"/>
    <n v="2"/>
  </r>
  <r>
    <x v="24"/>
    <x v="31"/>
    <x v="0"/>
    <x v="0"/>
    <n v="4"/>
    <n v="0"/>
    <n v="0"/>
    <n v="0"/>
    <n v="0"/>
    <n v="4"/>
    <n v="0"/>
    <n v="0"/>
    <n v="0"/>
    <n v="4"/>
  </r>
  <r>
    <x v="24"/>
    <x v="31"/>
    <x v="1"/>
    <x v="0"/>
    <n v="1"/>
    <n v="0"/>
    <n v="0"/>
    <n v="0"/>
    <n v="0"/>
    <n v="1"/>
    <n v="0"/>
    <n v="0"/>
    <n v="0"/>
    <n v="1"/>
  </r>
  <r>
    <x v="24"/>
    <x v="164"/>
    <x v="0"/>
    <x v="0"/>
    <n v="1"/>
    <n v="0"/>
    <n v="0"/>
    <n v="0"/>
    <n v="0"/>
    <n v="1"/>
    <n v="0"/>
    <n v="0"/>
    <n v="0"/>
    <n v="1"/>
  </r>
  <r>
    <x v="24"/>
    <x v="164"/>
    <x v="1"/>
    <x v="0"/>
    <n v="3"/>
    <n v="0"/>
    <n v="0"/>
    <n v="0"/>
    <n v="0"/>
    <n v="3"/>
    <n v="0"/>
    <n v="0"/>
    <n v="0"/>
    <n v="3"/>
  </r>
  <r>
    <x v="24"/>
    <x v="32"/>
    <x v="0"/>
    <x v="5"/>
    <n v="2"/>
    <n v="0"/>
    <n v="0"/>
    <n v="0"/>
    <n v="0"/>
    <n v="2"/>
    <n v="0"/>
    <n v="0"/>
    <n v="0"/>
    <n v="2"/>
  </r>
  <r>
    <x v="24"/>
    <x v="32"/>
    <x v="1"/>
    <x v="0"/>
    <n v="2"/>
    <n v="0"/>
    <n v="0"/>
    <n v="0"/>
    <n v="0"/>
    <n v="2"/>
    <n v="0"/>
    <n v="0"/>
    <n v="0"/>
    <n v="2"/>
  </r>
  <r>
    <x v="24"/>
    <x v="33"/>
    <x v="0"/>
    <x v="0"/>
    <n v="1"/>
    <n v="0"/>
    <n v="0"/>
    <n v="0"/>
    <n v="0"/>
    <n v="1"/>
    <n v="0"/>
    <n v="0"/>
    <n v="0"/>
    <n v="1"/>
  </r>
  <r>
    <x v="24"/>
    <x v="33"/>
    <x v="1"/>
    <x v="0"/>
    <n v="3"/>
    <n v="0"/>
    <n v="0"/>
    <n v="0"/>
    <n v="0"/>
    <n v="3"/>
    <n v="0"/>
    <n v="0"/>
    <n v="0"/>
    <n v="3"/>
  </r>
  <r>
    <x v="24"/>
    <x v="34"/>
    <x v="0"/>
    <x v="0"/>
    <n v="3"/>
    <n v="0"/>
    <n v="0"/>
    <n v="0"/>
    <n v="0"/>
    <n v="3"/>
    <n v="0"/>
    <n v="0"/>
    <n v="0"/>
    <n v="3"/>
  </r>
  <r>
    <x v="24"/>
    <x v="34"/>
    <x v="1"/>
    <x v="0"/>
    <n v="2"/>
    <n v="0"/>
    <n v="0"/>
    <n v="0"/>
    <n v="0"/>
    <n v="2"/>
    <n v="0"/>
    <n v="0"/>
    <n v="0"/>
    <n v="2"/>
  </r>
  <r>
    <x v="24"/>
    <x v="35"/>
    <x v="0"/>
    <x v="0"/>
    <n v="2"/>
    <n v="0"/>
    <n v="0"/>
    <n v="0"/>
    <n v="0"/>
    <n v="2"/>
    <n v="0"/>
    <n v="0"/>
    <n v="0"/>
    <n v="2"/>
  </r>
  <r>
    <x v="24"/>
    <x v="35"/>
    <x v="0"/>
    <x v="2"/>
    <n v="1"/>
    <n v="0"/>
    <n v="0"/>
    <n v="0"/>
    <n v="0"/>
    <n v="1"/>
    <n v="0"/>
    <n v="0"/>
    <n v="0"/>
    <n v="1"/>
  </r>
  <r>
    <x v="24"/>
    <x v="35"/>
    <x v="1"/>
    <x v="0"/>
    <n v="3"/>
    <n v="0"/>
    <n v="0"/>
    <n v="0"/>
    <n v="0"/>
    <n v="3"/>
    <n v="0"/>
    <n v="0"/>
    <n v="0"/>
    <n v="3"/>
  </r>
  <r>
    <x v="24"/>
    <x v="2"/>
    <x v="0"/>
    <x v="0"/>
    <n v="1"/>
    <n v="0"/>
    <n v="0"/>
    <n v="0"/>
    <n v="0"/>
    <n v="1"/>
    <n v="0"/>
    <n v="0"/>
    <n v="0"/>
    <n v="1"/>
  </r>
  <r>
    <x v="24"/>
    <x v="2"/>
    <x v="0"/>
    <x v="4"/>
    <n v="1"/>
    <n v="0"/>
    <n v="0"/>
    <n v="0"/>
    <n v="0"/>
    <n v="1"/>
    <n v="0"/>
    <n v="0"/>
    <n v="0"/>
    <n v="1"/>
  </r>
  <r>
    <x v="24"/>
    <x v="3"/>
    <x v="0"/>
    <x v="0"/>
    <n v="4"/>
    <n v="0"/>
    <n v="0"/>
    <n v="0"/>
    <n v="0"/>
    <n v="4"/>
    <n v="0"/>
    <n v="0"/>
    <n v="0"/>
    <n v="4"/>
  </r>
  <r>
    <x v="24"/>
    <x v="3"/>
    <x v="1"/>
    <x v="0"/>
    <n v="2"/>
    <n v="0"/>
    <n v="0"/>
    <n v="0"/>
    <n v="0"/>
    <n v="2"/>
    <n v="0"/>
    <n v="0"/>
    <n v="0"/>
    <n v="2"/>
  </r>
  <r>
    <x v="24"/>
    <x v="36"/>
    <x v="0"/>
    <x v="0"/>
    <n v="5"/>
    <n v="0"/>
    <n v="0"/>
    <n v="0"/>
    <n v="0"/>
    <n v="5"/>
    <n v="0"/>
    <n v="0"/>
    <n v="0"/>
    <n v="5"/>
  </r>
  <r>
    <x v="24"/>
    <x v="36"/>
    <x v="1"/>
    <x v="0"/>
    <n v="2"/>
    <n v="0"/>
    <n v="0"/>
    <n v="0"/>
    <n v="0"/>
    <n v="2"/>
    <n v="0"/>
    <n v="0"/>
    <n v="0"/>
    <n v="2"/>
  </r>
  <r>
    <x v="24"/>
    <x v="36"/>
    <x v="1"/>
    <x v="1"/>
    <n v="1"/>
    <n v="0"/>
    <n v="0"/>
    <n v="0"/>
    <n v="0"/>
    <n v="1"/>
    <n v="0"/>
    <n v="0"/>
    <n v="0"/>
    <n v="1"/>
  </r>
  <r>
    <x v="24"/>
    <x v="37"/>
    <x v="0"/>
    <x v="0"/>
    <n v="2"/>
    <n v="0"/>
    <n v="0"/>
    <n v="0"/>
    <n v="0"/>
    <n v="2"/>
    <n v="0"/>
    <n v="0"/>
    <n v="0"/>
    <n v="2"/>
  </r>
  <r>
    <x v="24"/>
    <x v="37"/>
    <x v="1"/>
    <x v="0"/>
    <n v="1"/>
    <n v="0"/>
    <n v="0"/>
    <n v="0"/>
    <n v="0"/>
    <n v="1"/>
    <n v="0"/>
    <n v="0"/>
    <n v="0"/>
    <n v="1"/>
  </r>
  <r>
    <x v="24"/>
    <x v="38"/>
    <x v="0"/>
    <x v="0"/>
    <n v="4"/>
    <n v="0"/>
    <n v="0"/>
    <n v="0"/>
    <n v="0"/>
    <n v="4"/>
    <n v="0"/>
    <n v="0"/>
    <n v="0"/>
    <n v="4"/>
  </r>
  <r>
    <x v="24"/>
    <x v="38"/>
    <x v="1"/>
    <x v="0"/>
    <n v="2"/>
    <n v="0"/>
    <n v="0"/>
    <n v="0"/>
    <n v="0"/>
    <n v="2"/>
    <n v="0"/>
    <n v="0"/>
    <n v="0"/>
    <n v="2"/>
  </r>
  <r>
    <x v="24"/>
    <x v="39"/>
    <x v="0"/>
    <x v="0"/>
    <n v="3"/>
    <n v="0"/>
    <n v="0"/>
    <n v="0"/>
    <n v="0"/>
    <n v="3"/>
    <n v="0"/>
    <n v="0"/>
    <n v="0"/>
    <n v="3"/>
  </r>
  <r>
    <x v="24"/>
    <x v="39"/>
    <x v="1"/>
    <x v="2"/>
    <n v="1"/>
    <n v="0"/>
    <n v="0"/>
    <n v="0"/>
    <n v="0"/>
    <n v="1"/>
    <n v="0"/>
    <n v="0"/>
    <n v="0"/>
    <n v="1"/>
  </r>
  <r>
    <x v="24"/>
    <x v="40"/>
    <x v="0"/>
    <x v="0"/>
    <n v="2"/>
    <n v="0"/>
    <n v="0"/>
    <n v="0"/>
    <n v="0"/>
    <n v="2"/>
    <n v="0"/>
    <n v="0"/>
    <n v="0"/>
    <n v="2"/>
  </r>
  <r>
    <x v="24"/>
    <x v="40"/>
    <x v="1"/>
    <x v="0"/>
    <n v="3"/>
    <n v="0"/>
    <n v="0"/>
    <n v="0"/>
    <n v="0"/>
    <n v="3"/>
    <n v="0"/>
    <n v="0"/>
    <n v="0"/>
    <n v="3"/>
  </r>
  <r>
    <x v="24"/>
    <x v="41"/>
    <x v="0"/>
    <x v="0"/>
    <n v="7"/>
    <n v="0"/>
    <n v="0"/>
    <n v="0"/>
    <n v="0"/>
    <n v="7"/>
    <n v="0"/>
    <n v="0"/>
    <n v="0"/>
    <n v="7"/>
  </r>
  <r>
    <x v="24"/>
    <x v="41"/>
    <x v="0"/>
    <x v="5"/>
    <n v="3"/>
    <n v="0"/>
    <n v="0"/>
    <n v="0"/>
    <n v="0"/>
    <n v="3"/>
    <n v="0"/>
    <n v="0"/>
    <n v="0"/>
    <n v="3"/>
  </r>
  <r>
    <x v="24"/>
    <x v="41"/>
    <x v="1"/>
    <x v="0"/>
    <n v="3"/>
    <n v="0"/>
    <n v="0"/>
    <n v="0"/>
    <n v="0"/>
    <n v="3"/>
    <n v="0"/>
    <n v="0"/>
    <n v="0"/>
    <n v="3"/>
  </r>
  <r>
    <x v="24"/>
    <x v="41"/>
    <x v="1"/>
    <x v="5"/>
    <n v="1"/>
    <n v="0"/>
    <n v="0"/>
    <n v="0"/>
    <n v="0"/>
    <n v="1"/>
    <n v="0"/>
    <n v="0"/>
    <n v="0"/>
    <n v="1"/>
  </r>
  <r>
    <x v="24"/>
    <x v="41"/>
    <x v="1"/>
    <x v="1"/>
    <n v="1"/>
    <n v="0"/>
    <n v="0"/>
    <n v="0"/>
    <n v="0"/>
    <n v="1"/>
    <n v="0"/>
    <n v="0"/>
    <n v="0"/>
    <n v="1"/>
  </r>
  <r>
    <x v="24"/>
    <x v="42"/>
    <x v="0"/>
    <x v="0"/>
    <n v="8"/>
    <n v="0"/>
    <n v="0"/>
    <n v="0"/>
    <n v="0"/>
    <n v="8"/>
    <n v="0"/>
    <n v="0"/>
    <n v="0"/>
    <n v="8"/>
  </r>
  <r>
    <x v="24"/>
    <x v="42"/>
    <x v="0"/>
    <x v="4"/>
    <n v="1"/>
    <n v="0"/>
    <n v="0"/>
    <n v="0"/>
    <n v="0"/>
    <n v="1"/>
    <n v="0"/>
    <n v="0"/>
    <n v="0"/>
    <n v="1"/>
  </r>
  <r>
    <x v="24"/>
    <x v="42"/>
    <x v="1"/>
    <x v="0"/>
    <n v="4"/>
    <n v="0"/>
    <n v="0"/>
    <n v="0"/>
    <n v="0"/>
    <n v="4"/>
    <n v="0"/>
    <n v="0"/>
    <n v="0"/>
    <n v="4"/>
  </r>
  <r>
    <x v="24"/>
    <x v="42"/>
    <x v="1"/>
    <x v="3"/>
    <n v="1"/>
    <n v="0"/>
    <n v="0"/>
    <n v="0"/>
    <n v="0"/>
    <n v="1"/>
    <n v="0"/>
    <n v="0"/>
    <n v="0"/>
    <n v="1"/>
  </r>
  <r>
    <x v="24"/>
    <x v="42"/>
    <x v="1"/>
    <x v="4"/>
    <n v="1"/>
    <n v="0"/>
    <n v="0"/>
    <n v="0"/>
    <n v="0"/>
    <n v="1"/>
    <n v="0"/>
    <n v="0"/>
    <n v="0"/>
    <n v="1"/>
  </r>
  <r>
    <x v="24"/>
    <x v="43"/>
    <x v="0"/>
    <x v="0"/>
    <n v="5"/>
    <n v="0"/>
    <n v="0"/>
    <n v="0"/>
    <n v="0"/>
    <n v="5"/>
    <n v="0"/>
    <n v="0"/>
    <n v="0"/>
    <n v="5"/>
  </r>
  <r>
    <x v="24"/>
    <x v="43"/>
    <x v="0"/>
    <x v="1"/>
    <n v="2"/>
    <n v="0"/>
    <n v="0"/>
    <n v="0"/>
    <n v="0"/>
    <n v="2"/>
    <n v="0"/>
    <n v="0"/>
    <n v="0"/>
    <n v="2"/>
  </r>
  <r>
    <x v="24"/>
    <x v="43"/>
    <x v="1"/>
    <x v="0"/>
    <n v="6"/>
    <n v="0"/>
    <n v="0"/>
    <n v="0"/>
    <n v="0"/>
    <n v="6"/>
    <n v="0"/>
    <n v="0"/>
    <n v="0"/>
    <n v="6"/>
  </r>
  <r>
    <x v="24"/>
    <x v="44"/>
    <x v="0"/>
    <x v="0"/>
    <n v="4"/>
    <n v="0"/>
    <n v="0"/>
    <n v="0"/>
    <n v="0"/>
    <n v="4"/>
    <n v="0"/>
    <n v="0"/>
    <n v="0"/>
    <n v="4"/>
  </r>
  <r>
    <x v="24"/>
    <x v="44"/>
    <x v="1"/>
    <x v="0"/>
    <n v="5"/>
    <n v="0"/>
    <n v="0"/>
    <n v="0"/>
    <n v="0"/>
    <n v="5"/>
    <n v="0"/>
    <n v="0"/>
    <n v="0"/>
    <n v="5"/>
  </r>
  <r>
    <x v="24"/>
    <x v="44"/>
    <x v="1"/>
    <x v="5"/>
    <n v="2"/>
    <n v="0"/>
    <n v="0"/>
    <n v="0"/>
    <n v="0"/>
    <n v="2"/>
    <n v="0"/>
    <n v="0"/>
    <n v="0"/>
    <n v="2"/>
  </r>
  <r>
    <x v="24"/>
    <x v="45"/>
    <x v="0"/>
    <x v="0"/>
    <n v="8"/>
    <n v="0"/>
    <n v="0"/>
    <n v="0"/>
    <n v="0"/>
    <n v="8"/>
    <n v="0"/>
    <n v="0"/>
    <n v="0"/>
    <n v="8"/>
  </r>
  <r>
    <x v="24"/>
    <x v="45"/>
    <x v="0"/>
    <x v="5"/>
    <n v="1"/>
    <n v="0"/>
    <n v="0"/>
    <n v="0"/>
    <n v="0"/>
    <n v="1"/>
    <n v="0"/>
    <n v="0"/>
    <n v="0"/>
    <n v="1"/>
  </r>
  <r>
    <x v="24"/>
    <x v="45"/>
    <x v="1"/>
    <x v="0"/>
    <n v="1"/>
    <n v="0"/>
    <n v="0"/>
    <n v="0"/>
    <n v="0"/>
    <n v="1"/>
    <n v="0"/>
    <n v="0"/>
    <n v="0"/>
    <n v="1"/>
  </r>
  <r>
    <x v="24"/>
    <x v="45"/>
    <x v="1"/>
    <x v="1"/>
    <n v="1"/>
    <n v="0"/>
    <n v="0"/>
    <n v="0"/>
    <n v="0"/>
    <n v="1"/>
    <n v="0"/>
    <n v="0"/>
    <n v="0"/>
    <n v="1"/>
  </r>
  <r>
    <x v="24"/>
    <x v="46"/>
    <x v="0"/>
    <x v="0"/>
    <n v="5"/>
    <n v="1"/>
    <n v="0"/>
    <n v="1"/>
    <n v="1"/>
    <n v="5"/>
    <n v="1"/>
    <n v="0"/>
    <n v="0"/>
    <n v="6"/>
  </r>
  <r>
    <x v="24"/>
    <x v="46"/>
    <x v="0"/>
    <x v="1"/>
    <n v="1"/>
    <n v="0"/>
    <n v="0"/>
    <n v="0"/>
    <n v="0"/>
    <n v="1"/>
    <n v="0"/>
    <n v="0"/>
    <n v="0"/>
    <n v="1"/>
  </r>
  <r>
    <x v="24"/>
    <x v="46"/>
    <x v="1"/>
    <x v="0"/>
    <n v="4"/>
    <n v="0"/>
    <n v="0"/>
    <n v="0"/>
    <n v="0"/>
    <n v="4"/>
    <n v="0"/>
    <n v="0"/>
    <n v="0"/>
    <n v="4"/>
  </r>
  <r>
    <x v="24"/>
    <x v="47"/>
    <x v="0"/>
    <x v="0"/>
    <n v="5"/>
    <n v="0"/>
    <n v="0"/>
    <n v="0"/>
    <n v="0"/>
    <n v="5"/>
    <n v="0"/>
    <n v="0"/>
    <n v="0"/>
    <n v="5"/>
  </r>
  <r>
    <x v="24"/>
    <x v="47"/>
    <x v="0"/>
    <x v="1"/>
    <n v="1"/>
    <n v="0"/>
    <n v="0"/>
    <n v="0"/>
    <n v="0"/>
    <n v="1"/>
    <n v="0"/>
    <n v="0"/>
    <n v="0"/>
    <n v="1"/>
  </r>
  <r>
    <x v="24"/>
    <x v="47"/>
    <x v="1"/>
    <x v="0"/>
    <n v="3"/>
    <n v="1"/>
    <n v="0"/>
    <n v="1"/>
    <n v="1"/>
    <n v="3"/>
    <n v="1"/>
    <n v="0"/>
    <n v="0"/>
    <n v="4"/>
  </r>
  <r>
    <x v="24"/>
    <x v="48"/>
    <x v="0"/>
    <x v="0"/>
    <n v="7"/>
    <n v="0"/>
    <n v="0"/>
    <n v="0"/>
    <n v="0"/>
    <n v="7"/>
    <n v="0"/>
    <n v="0"/>
    <n v="0"/>
    <n v="7"/>
  </r>
  <r>
    <x v="24"/>
    <x v="48"/>
    <x v="0"/>
    <x v="5"/>
    <n v="1"/>
    <n v="0"/>
    <n v="0"/>
    <n v="0"/>
    <n v="0"/>
    <n v="1"/>
    <n v="0"/>
    <n v="0"/>
    <n v="0"/>
    <n v="1"/>
  </r>
  <r>
    <x v="24"/>
    <x v="48"/>
    <x v="1"/>
    <x v="0"/>
    <n v="2"/>
    <n v="1"/>
    <n v="0"/>
    <n v="1"/>
    <n v="1"/>
    <n v="2"/>
    <n v="1"/>
    <n v="0"/>
    <n v="0"/>
    <n v="3"/>
  </r>
  <r>
    <x v="24"/>
    <x v="48"/>
    <x v="1"/>
    <x v="1"/>
    <n v="1"/>
    <n v="0"/>
    <n v="0"/>
    <n v="0"/>
    <n v="0"/>
    <n v="1"/>
    <n v="0"/>
    <n v="0"/>
    <n v="0"/>
    <n v="1"/>
  </r>
  <r>
    <x v="24"/>
    <x v="49"/>
    <x v="0"/>
    <x v="0"/>
    <n v="2"/>
    <n v="1"/>
    <n v="0"/>
    <n v="1"/>
    <n v="1"/>
    <n v="2"/>
    <n v="1"/>
    <n v="0"/>
    <n v="0"/>
    <n v="3"/>
  </r>
  <r>
    <x v="24"/>
    <x v="49"/>
    <x v="0"/>
    <x v="5"/>
    <n v="1"/>
    <n v="0"/>
    <n v="0"/>
    <n v="0"/>
    <n v="0"/>
    <n v="1"/>
    <n v="0"/>
    <n v="0"/>
    <n v="0"/>
    <n v="1"/>
  </r>
  <r>
    <x v="24"/>
    <x v="49"/>
    <x v="1"/>
    <x v="0"/>
    <n v="4"/>
    <n v="0"/>
    <n v="0"/>
    <n v="0"/>
    <n v="0"/>
    <n v="4"/>
    <n v="0"/>
    <n v="0"/>
    <n v="0"/>
    <n v="4"/>
  </r>
  <r>
    <x v="24"/>
    <x v="49"/>
    <x v="1"/>
    <x v="3"/>
    <n v="2"/>
    <n v="0"/>
    <n v="0"/>
    <n v="0"/>
    <n v="0"/>
    <n v="2"/>
    <n v="0"/>
    <n v="0"/>
    <n v="0"/>
    <n v="2"/>
  </r>
  <r>
    <x v="24"/>
    <x v="49"/>
    <x v="1"/>
    <x v="4"/>
    <n v="1"/>
    <n v="0"/>
    <n v="0"/>
    <n v="0"/>
    <n v="0"/>
    <n v="1"/>
    <n v="0"/>
    <n v="0"/>
    <n v="0"/>
    <n v="1"/>
  </r>
  <r>
    <x v="24"/>
    <x v="165"/>
    <x v="0"/>
    <x v="0"/>
    <n v="5"/>
    <n v="1"/>
    <n v="0"/>
    <n v="1"/>
    <n v="1"/>
    <n v="5"/>
    <n v="1"/>
    <n v="0"/>
    <n v="0"/>
    <n v="6"/>
  </r>
  <r>
    <x v="24"/>
    <x v="165"/>
    <x v="0"/>
    <x v="3"/>
    <n v="1"/>
    <n v="0"/>
    <n v="0"/>
    <n v="0"/>
    <n v="0"/>
    <n v="1"/>
    <n v="0"/>
    <n v="0"/>
    <n v="0"/>
    <n v="1"/>
  </r>
  <r>
    <x v="24"/>
    <x v="165"/>
    <x v="1"/>
    <x v="0"/>
    <n v="1"/>
    <n v="0"/>
    <n v="0"/>
    <n v="0"/>
    <n v="0"/>
    <n v="1"/>
    <n v="0"/>
    <n v="0"/>
    <n v="0"/>
    <n v="1"/>
  </r>
  <r>
    <x v="24"/>
    <x v="165"/>
    <x v="1"/>
    <x v="1"/>
    <n v="0"/>
    <n v="1"/>
    <n v="0"/>
    <n v="1"/>
    <n v="1"/>
    <n v="0"/>
    <n v="1"/>
    <n v="0"/>
    <n v="0"/>
    <n v="1"/>
  </r>
  <r>
    <x v="24"/>
    <x v="50"/>
    <x v="0"/>
    <x v="0"/>
    <n v="7"/>
    <n v="0"/>
    <n v="0"/>
    <n v="0"/>
    <n v="0"/>
    <n v="7"/>
    <n v="0"/>
    <n v="0"/>
    <n v="0"/>
    <n v="7"/>
  </r>
  <r>
    <x v="24"/>
    <x v="50"/>
    <x v="0"/>
    <x v="5"/>
    <n v="1"/>
    <n v="0"/>
    <n v="0"/>
    <n v="0"/>
    <n v="0"/>
    <n v="1"/>
    <n v="0"/>
    <n v="0"/>
    <n v="0"/>
    <n v="1"/>
  </r>
  <r>
    <x v="24"/>
    <x v="50"/>
    <x v="1"/>
    <x v="0"/>
    <n v="3"/>
    <n v="0"/>
    <n v="0"/>
    <n v="0"/>
    <n v="0"/>
    <n v="3"/>
    <n v="0"/>
    <n v="0"/>
    <n v="0"/>
    <n v="3"/>
  </r>
  <r>
    <x v="24"/>
    <x v="50"/>
    <x v="1"/>
    <x v="5"/>
    <n v="1"/>
    <n v="0"/>
    <n v="0"/>
    <n v="0"/>
    <n v="0"/>
    <n v="1"/>
    <n v="0"/>
    <n v="0"/>
    <n v="0"/>
    <n v="1"/>
  </r>
  <r>
    <x v="24"/>
    <x v="50"/>
    <x v="1"/>
    <x v="4"/>
    <n v="2"/>
    <n v="0"/>
    <n v="0"/>
    <n v="0"/>
    <n v="0"/>
    <n v="2"/>
    <n v="0"/>
    <n v="0"/>
    <n v="0"/>
    <n v="2"/>
  </r>
  <r>
    <x v="24"/>
    <x v="51"/>
    <x v="0"/>
    <x v="0"/>
    <n v="8"/>
    <n v="0"/>
    <n v="0"/>
    <n v="0"/>
    <n v="0"/>
    <n v="8"/>
    <n v="0"/>
    <n v="0"/>
    <n v="0"/>
    <n v="8"/>
  </r>
  <r>
    <x v="24"/>
    <x v="51"/>
    <x v="0"/>
    <x v="5"/>
    <n v="1"/>
    <n v="0"/>
    <n v="0"/>
    <n v="0"/>
    <n v="0"/>
    <n v="1"/>
    <n v="0"/>
    <n v="0"/>
    <n v="0"/>
    <n v="1"/>
  </r>
  <r>
    <x v="24"/>
    <x v="51"/>
    <x v="1"/>
    <x v="0"/>
    <n v="4"/>
    <n v="0"/>
    <n v="0"/>
    <n v="0"/>
    <n v="0"/>
    <n v="4"/>
    <n v="0"/>
    <n v="0"/>
    <n v="0"/>
    <n v="4"/>
  </r>
  <r>
    <x v="24"/>
    <x v="52"/>
    <x v="0"/>
    <x v="0"/>
    <n v="4"/>
    <n v="0"/>
    <n v="0"/>
    <n v="0"/>
    <n v="0"/>
    <n v="4"/>
    <n v="0"/>
    <n v="0"/>
    <n v="0"/>
    <n v="4"/>
  </r>
  <r>
    <x v="24"/>
    <x v="52"/>
    <x v="0"/>
    <x v="5"/>
    <n v="1"/>
    <n v="0"/>
    <n v="0"/>
    <n v="0"/>
    <n v="0"/>
    <n v="1"/>
    <n v="0"/>
    <n v="0"/>
    <n v="0"/>
    <n v="1"/>
  </r>
  <r>
    <x v="24"/>
    <x v="52"/>
    <x v="0"/>
    <x v="2"/>
    <n v="1"/>
    <n v="0"/>
    <n v="0"/>
    <n v="0"/>
    <n v="0"/>
    <n v="1"/>
    <n v="0"/>
    <n v="0"/>
    <n v="0"/>
    <n v="1"/>
  </r>
  <r>
    <x v="24"/>
    <x v="52"/>
    <x v="1"/>
    <x v="0"/>
    <n v="7"/>
    <n v="0"/>
    <n v="1"/>
    <n v="1"/>
    <n v="1"/>
    <n v="7"/>
    <n v="0"/>
    <n v="1"/>
    <n v="0"/>
    <n v="8"/>
  </r>
  <r>
    <x v="24"/>
    <x v="52"/>
    <x v="1"/>
    <x v="5"/>
    <n v="1"/>
    <n v="0"/>
    <n v="0"/>
    <n v="0"/>
    <n v="0"/>
    <n v="1"/>
    <n v="0"/>
    <n v="0"/>
    <n v="0"/>
    <n v="1"/>
  </r>
  <r>
    <x v="24"/>
    <x v="166"/>
    <x v="0"/>
    <x v="0"/>
    <n v="6"/>
    <n v="0"/>
    <n v="1"/>
    <n v="1"/>
    <n v="1"/>
    <n v="6"/>
    <n v="0"/>
    <n v="1"/>
    <n v="0"/>
    <n v="7"/>
  </r>
  <r>
    <x v="24"/>
    <x v="166"/>
    <x v="0"/>
    <x v="1"/>
    <n v="1"/>
    <n v="0"/>
    <n v="0"/>
    <n v="0"/>
    <n v="0"/>
    <n v="1"/>
    <n v="0"/>
    <n v="0"/>
    <n v="0"/>
    <n v="1"/>
  </r>
  <r>
    <x v="24"/>
    <x v="166"/>
    <x v="0"/>
    <x v="3"/>
    <n v="1"/>
    <n v="0"/>
    <n v="0"/>
    <n v="0"/>
    <n v="0"/>
    <n v="1"/>
    <n v="0"/>
    <n v="0"/>
    <n v="0"/>
    <n v="1"/>
  </r>
  <r>
    <x v="24"/>
    <x v="166"/>
    <x v="1"/>
    <x v="0"/>
    <n v="1"/>
    <n v="0"/>
    <n v="0"/>
    <n v="0"/>
    <n v="0"/>
    <n v="1"/>
    <n v="0"/>
    <n v="0"/>
    <n v="0"/>
    <n v="1"/>
  </r>
  <r>
    <x v="24"/>
    <x v="53"/>
    <x v="0"/>
    <x v="0"/>
    <n v="4"/>
    <n v="0"/>
    <n v="0"/>
    <n v="0"/>
    <n v="0"/>
    <n v="4"/>
    <n v="0"/>
    <n v="0"/>
    <n v="0"/>
    <n v="4"/>
  </r>
  <r>
    <x v="24"/>
    <x v="53"/>
    <x v="0"/>
    <x v="1"/>
    <n v="1"/>
    <n v="0"/>
    <n v="0"/>
    <n v="0"/>
    <n v="0"/>
    <n v="1"/>
    <n v="0"/>
    <n v="0"/>
    <n v="0"/>
    <n v="1"/>
  </r>
  <r>
    <x v="24"/>
    <x v="53"/>
    <x v="1"/>
    <x v="0"/>
    <n v="3"/>
    <n v="0"/>
    <n v="0"/>
    <n v="0"/>
    <n v="0"/>
    <n v="3"/>
    <n v="0"/>
    <n v="0"/>
    <n v="0"/>
    <n v="3"/>
  </r>
  <r>
    <x v="24"/>
    <x v="53"/>
    <x v="1"/>
    <x v="4"/>
    <n v="1"/>
    <n v="0"/>
    <n v="0"/>
    <n v="0"/>
    <n v="0"/>
    <n v="1"/>
    <n v="0"/>
    <n v="0"/>
    <n v="0"/>
    <n v="1"/>
  </r>
  <r>
    <x v="24"/>
    <x v="54"/>
    <x v="0"/>
    <x v="0"/>
    <n v="4"/>
    <n v="0"/>
    <n v="0"/>
    <n v="0"/>
    <n v="0"/>
    <n v="4"/>
    <n v="0"/>
    <n v="0"/>
    <n v="0"/>
    <n v="4"/>
  </r>
  <r>
    <x v="24"/>
    <x v="55"/>
    <x v="0"/>
    <x v="0"/>
    <n v="4"/>
    <n v="0"/>
    <n v="0"/>
    <n v="0"/>
    <n v="0"/>
    <n v="4"/>
    <n v="0"/>
    <n v="0"/>
    <n v="0"/>
    <n v="4"/>
  </r>
  <r>
    <x v="24"/>
    <x v="55"/>
    <x v="1"/>
    <x v="0"/>
    <n v="1"/>
    <n v="0"/>
    <n v="0"/>
    <n v="0"/>
    <n v="0"/>
    <n v="1"/>
    <n v="0"/>
    <n v="0"/>
    <n v="0"/>
    <n v="1"/>
  </r>
  <r>
    <x v="24"/>
    <x v="55"/>
    <x v="1"/>
    <x v="1"/>
    <n v="1"/>
    <n v="0"/>
    <n v="0"/>
    <n v="0"/>
    <n v="0"/>
    <n v="1"/>
    <n v="0"/>
    <n v="0"/>
    <n v="0"/>
    <n v="1"/>
  </r>
  <r>
    <x v="24"/>
    <x v="56"/>
    <x v="0"/>
    <x v="0"/>
    <n v="2"/>
    <n v="0"/>
    <n v="0"/>
    <n v="0"/>
    <n v="0"/>
    <n v="2"/>
    <n v="0"/>
    <n v="0"/>
    <n v="0"/>
    <n v="2"/>
  </r>
  <r>
    <x v="24"/>
    <x v="56"/>
    <x v="0"/>
    <x v="4"/>
    <n v="1"/>
    <n v="0"/>
    <n v="0"/>
    <n v="0"/>
    <n v="0"/>
    <n v="1"/>
    <n v="0"/>
    <n v="0"/>
    <n v="0"/>
    <n v="1"/>
  </r>
  <r>
    <x v="24"/>
    <x v="56"/>
    <x v="1"/>
    <x v="0"/>
    <n v="4"/>
    <n v="1"/>
    <n v="0"/>
    <n v="1"/>
    <n v="1"/>
    <n v="4"/>
    <n v="1"/>
    <n v="0"/>
    <n v="0"/>
    <n v="5"/>
  </r>
  <r>
    <x v="24"/>
    <x v="57"/>
    <x v="0"/>
    <x v="0"/>
    <n v="8"/>
    <n v="0"/>
    <n v="0"/>
    <n v="0"/>
    <n v="0"/>
    <n v="8"/>
    <n v="0"/>
    <n v="0"/>
    <n v="0"/>
    <n v="8"/>
  </r>
  <r>
    <x v="24"/>
    <x v="57"/>
    <x v="0"/>
    <x v="1"/>
    <n v="1"/>
    <n v="0"/>
    <n v="0"/>
    <n v="0"/>
    <n v="0"/>
    <n v="1"/>
    <n v="0"/>
    <n v="0"/>
    <n v="0"/>
    <n v="1"/>
  </r>
  <r>
    <x v="24"/>
    <x v="57"/>
    <x v="0"/>
    <x v="2"/>
    <n v="1"/>
    <n v="0"/>
    <n v="0"/>
    <n v="0"/>
    <n v="0"/>
    <n v="1"/>
    <n v="0"/>
    <n v="0"/>
    <n v="0"/>
    <n v="1"/>
  </r>
  <r>
    <x v="24"/>
    <x v="57"/>
    <x v="1"/>
    <x v="0"/>
    <n v="1"/>
    <n v="0"/>
    <n v="0"/>
    <n v="0"/>
    <n v="0"/>
    <n v="1"/>
    <n v="0"/>
    <n v="0"/>
    <n v="0"/>
    <n v="1"/>
  </r>
  <r>
    <x v="24"/>
    <x v="58"/>
    <x v="0"/>
    <x v="0"/>
    <n v="5"/>
    <n v="0"/>
    <n v="0"/>
    <n v="0"/>
    <n v="0"/>
    <n v="5"/>
    <n v="0"/>
    <n v="0"/>
    <n v="0"/>
    <n v="5"/>
  </r>
  <r>
    <x v="24"/>
    <x v="58"/>
    <x v="0"/>
    <x v="4"/>
    <n v="1"/>
    <n v="0"/>
    <n v="0"/>
    <n v="0"/>
    <n v="0"/>
    <n v="1"/>
    <n v="0"/>
    <n v="0"/>
    <n v="0"/>
    <n v="1"/>
  </r>
  <r>
    <x v="24"/>
    <x v="58"/>
    <x v="1"/>
    <x v="5"/>
    <n v="1"/>
    <n v="0"/>
    <n v="0"/>
    <n v="0"/>
    <n v="0"/>
    <n v="1"/>
    <n v="0"/>
    <n v="0"/>
    <n v="0"/>
    <n v="1"/>
  </r>
  <r>
    <x v="24"/>
    <x v="58"/>
    <x v="1"/>
    <x v="1"/>
    <n v="1"/>
    <n v="0"/>
    <n v="0"/>
    <n v="0"/>
    <n v="0"/>
    <n v="1"/>
    <n v="0"/>
    <n v="0"/>
    <n v="0"/>
    <n v="1"/>
  </r>
  <r>
    <x v="24"/>
    <x v="59"/>
    <x v="0"/>
    <x v="0"/>
    <n v="3"/>
    <n v="0"/>
    <n v="2"/>
    <n v="2"/>
    <n v="2"/>
    <n v="3"/>
    <n v="0"/>
    <n v="2"/>
    <n v="0"/>
    <n v="5"/>
  </r>
  <r>
    <x v="24"/>
    <x v="59"/>
    <x v="1"/>
    <x v="0"/>
    <n v="1"/>
    <n v="1"/>
    <n v="0"/>
    <n v="1"/>
    <n v="1"/>
    <n v="1"/>
    <n v="1"/>
    <n v="0"/>
    <n v="0"/>
    <n v="2"/>
  </r>
  <r>
    <x v="24"/>
    <x v="59"/>
    <x v="1"/>
    <x v="3"/>
    <n v="1"/>
    <n v="0"/>
    <n v="0"/>
    <n v="0"/>
    <n v="0"/>
    <n v="1"/>
    <n v="0"/>
    <n v="0"/>
    <n v="0"/>
    <n v="1"/>
  </r>
  <r>
    <x v="24"/>
    <x v="59"/>
    <x v="1"/>
    <x v="4"/>
    <n v="1"/>
    <n v="0"/>
    <n v="0"/>
    <n v="0"/>
    <n v="0"/>
    <n v="1"/>
    <n v="0"/>
    <n v="0"/>
    <n v="0"/>
    <n v="1"/>
  </r>
  <r>
    <x v="24"/>
    <x v="60"/>
    <x v="0"/>
    <x v="0"/>
    <n v="3"/>
    <n v="0"/>
    <n v="0"/>
    <n v="0"/>
    <n v="0"/>
    <n v="3"/>
    <n v="0"/>
    <n v="0"/>
    <n v="0"/>
    <n v="3"/>
  </r>
  <r>
    <x v="24"/>
    <x v="60"/>
    <x v="0"/>
    <x v="3"/>
    <n v="1"/>
    <n v="0"/>
    <n v="0"/>
    <n v="0"/>
    <n v="0"/>
    <n v="1"/>
    <n v="0"/>
    <n v="0"/>
    <n v="0"/>
    <n v="1"/>
  </r>
  <r>
    <x v="24"/>
    <x v="60"/>
    <x v="1"/>
    <x v="0"/>
    <n v="1"/>
    <n v="0"/>
    <n v="0"/>
    <n v="0"/>
    <n v="0"/>
    <n v="1"/>
    <n v="0"/>
    <n v="0"/>
    <n v="0"/>
    <n v="1"/>
  </r>
  <r>
    <x v="24"/>
    <x v="60"/>
    <x v="1"/>
    <x v="4"/>
    <n v="1"/>
    <n v="0"/>
    <n v="0"/>
    <n v="0"/>
    <n v="0"/>
    <n v="1"/>
    <n v="0"/>
    <n v="0"/>
    <n v="0"/>
    <n v="1"/>
  </r>
  <r>
    <x v="24"/>
    <x v="61"/>
    <x v="0"/>
    <x v="0"/>
    <n v="4"/>
    <n v="0"/>
    <n v="0"/>
    <n v="0"/>
    <n v="0"/>
    <n v="4"/>
    <n v="0"/>
    <n v="0"/>
    <n v="0"/>
    <n v="4"/>
  </r>
  <r>
    <x v="24"/>
    <x v="61"/>
    <x v="0"/>
    <x v="3"/>
    <n v="1"/>
    <n v="0"/>
    <n v="0"/>
    <n v="0"/>
    <n v="0"/>
    <n v="1"/>
    <n v="0"/>
    <n v="0"/>
    <n v="0"/>
    <n v="1"/>
  </r>
  <r>
    <x v="24"/>
    <x v="61"/>
    <x v="1"/>
    <x v="0"/>
    <n v="1"/>
    <n v="0"/>
    <n v="0"/>
    <n v="0"/>
    <n v="0"/>
    <n v="1"/>
    <n v="0"/>
    <n v="0"/>
    <n v="0"/>
    <n v="1"/>
  </r>
  <r>
    <x v="24"/>
    <x v="62"/>
    <x v="0"/>
    <x v="0"/>
    <n v="4"/>
    <n v="0"/>
    <n v="0"/>
    <n v="0"/>
    <n v="0"/>
    <n v="4"/>
    <n v="0"/>
    <n v="0"/>
    <n v="0"/>
    <n v="4"/>
  </r>
  <r>
    <x v="24"/>
    <x v="62"/>
    <x v="1"/>
    <x v="0"/>
    <n v="1"/>
    <n v="1"/>
    <n v="0"/>
    <n v="1"/>
    <n v="1"/>
    <n v="1"/>
    <n v="1"/>
    <n v="0"/>
    <n v="0"/>
    <n v="2"/>
  </r>
  <r>
    <x v="24"/>
    <x v="63"/>
    <x v="0"/>
    <x v="0"/>
    <n v="8"/>
    <n v="0"/>
    <n v="0"/>
    <n v="0"/>
    <n v="0"/>
    <n v="8"/>
    <n v="0"/>
    <n v="0"/>
    <n v="0"/>
    <n v="8"/>
  </r>
  <r>
    <x v="24"/>
    <x v="63"/>
    <x v="0"/>
    <x v="5"/>
    <n v="1"/>
    <n v="0"/>
    <n v="0"/>
    <n v="0"/>
    <n v="0"/>
    <n v="1"/>
    <n v="0"/>
    <n v="0"/>
    <n v="0"/>
    <n v="1"/>
  </r>
  <r>
    <x v="24"/>
    <x v="64"/>
    <x v="0"/>
    <x v="0"/>
    <n v="7"/>
    <n v="3"/>
    <n v="0"/>
    <n v="0"/>
    <n v="3"/>
    <n v="7"/>
    <n v="3"/>
    <n v="0"/>
    <n v="0"/>
    <n v="10"/>
  </r>
  <r>
    <x v="24"/>
    <x v="64"/>
    <x v="1"/>
    <x v="0"/>
    <n v="1"/>
    <n v="0"/>
    <n v="0"/>
    <n v="0"/>
    <n v="0"/>
    <n v="1"/>
    <n v="0"/>
    <n v="0"/>
    <n v="0"/>
    <n v="1"/>
  </r>
  <r>
    <x v="24"/>
    <x v="65"/>
    <x v="0"/>
    <x v="0"/>
    <n v="7"/>
    <n v="0"/>
    <n v="1"/>
    <n v="0"/>
    <n v="1"/>
    <n v="7"/>
    <n v="0"/>
    <n v="1"/>
    <n v="0"/>
    <n v="8"/>
  </r>
  <r>
    <x v="24"/>
    <x v="65"/>
    <x v="1"/>
    <x v="0"/>
    <n v="1"/>
    <n v="0"/>
    <n v="0"/>
    <n v="0"/>
    <n v="0"/>
    <n v="1"/>
    <n v="0"/>
    <n v="0"/>
    <n v="0"/>
    <n v="1"/>
  </r>
  <r>
    <x v="24"/>
    <x v="65"/>
    <x v="1"/>
    <x v="4"/>
    <n v="1"/>
    <n v="0"/>
    <n v="0"/>
    <n v="0"/>
    <n v="0"/>
    <n v="1"/>
    <n v="0"/>
    <n v="0"/>
    <n v="0"/>
    <n v="1"/>
  </r>
  <r>
    <x v="24"/>
    <x v="4"/>
    <x v="0"/>
    <x v="0"/>
    <n v="1"/>
    <n v="0"/>
    <n v="0"/>
    <n v="0"/>
    <n v="1"/>
    <n v="0"/>
    <n v="1"/>
    <n v="0"/>
    <n v="0"/>
    <n v="1"/>
  </r>
  <r>
    <x v="24"/>
    <x v="4"/>
    <x v="0"/>
    <x v="4"/>
    <n v="1"/>
    <n v="0"/>
    <n v="0"/>
    <n v="0"/>
    <n v="0"/>
    <n v="1"/>
    <n v="0"/>
    <n v="0"/>
    <n v="0"/>
    <n v="1"/>
  </r>
  <r>
    <x v="24"/>
    <x v="4"/>
    <x v="1"/>
    <x v="0"/>
    <n v="2"/>
    <n v="0"/>
    <n v="0"/>
    <n v="0"/>
    <n v="0"/>
    <n v="2"/>
    <n v="0"/>
    <n v="0"/>
    <n v="0"/>
    <n v="2"/>
  </r>
  <r>
    <x v="24"/>
    <x v="66"/>
    <x v="0"/>
    <x v="0"/>
    <n v="7"/>
    <n v="1"/>
    <n v="0"/>
    <n v="0"/>
    <n v="2"/>
    <n v="6"/>
    <n v="2"/>
    <n v="0"/>
    <n v="0"/>
    <n v="8"/>
  </r>
  <r>
    <x v="24"/>
    <x v="66"/>
    <x v="1"/>
    <x v="0"/>
    <n v="1"/>
    <n v="1"/>
    <n v="0"/>
    <n v="0"/>
    <n v="1"/>
    <n v="1"/>
    <n v="1"/>
    <n v="0"/>
    <n v="0"/>
    <n v="2"/>
  </r>
  <r>
    <x v="24"/>
    <x v="66"/>
    <x v="1"/>
    <x v="4"/>
    <n v="1"/>
    <n v="0"/>
    <n v="0"/>
    <n v="0"/>
    <n v="0"/>
    <n v="1"/>
    <n v="0"/>
    <n v="0"/>
    <n v="0"/>
    <n v="1"/>
  </r>
  <r>
    <x v="24"/>
    <x v="167"/>
    <x v="0"/>
    <x v="0"/>
    <n v="4"/>
    <n v="0"/>
    <n v="0"/>
    <n v="0"/>
    <n v="0"/>
    <n v="4"/>
    <n v="0"/>
    <n v="0"/>
    <n v="0"/>
    <n v="4"/>
  </r>
  <r>
    <x v="24"/>
    <x v="167"/>
    <x v="0"/>
    <x v="5"/>
    <n v="1"/>
    <n v="0"/>
    <n v="0"/>
    <n v="0"/>
    <n v="0"/>
    <n v="1"/>
    <n v="0"/>
    <n v="0"/>
    <n v="0"/>
    <n v="1"/>
  </r>
  <r>
    <x v="24"/>
    <x v="167"/>
    <x v="0"/>
    <x v="1"/>
    <n v="1"/>
    <n v="0"/>
    <n v="0"/>
    <n v="0"/>
    <n v="0"/>
    <n v="1"/>
    <n v="0"/>
    <n v="0"/>
    <n v="0"/>
    <n v="1"/>
  </r>
  <r>
    <x v="24"/>
    <x v="167"/>
    <x v="1"/>
    <x v="0"/>
    <n v="2"/>
    <n v="0"/>
    <n v="0"/>
    <n v="0"/>
    <n v="0"/>
    <n v="2"/>
    <n v="0"/>
    <n v="0"/>
    <n v="0"/>
    <n v="2"/>
  </r>
  <r>
    <x v="24"/>
    <x v="67"/>
    <x v="0"/>
    <x v="0"/>
    <n v="5"/>
    <n v="0"/>
    <n v="0"/>
    <n v="0"/>
    <n v="0"/>
    <n v="5"/>
    <n v="0"/>
    <n v="0"/>
    <n v="0"/>
    <n v="5"/>
  </r>
  <r>
    <x v="24"/>
    <x v="67"/>
    <x v="0"/>
    <x v="1"/>
    <n v="0"/>
    <n v="1"/>
    <n v="0"/>
    <n v="0"/>
    <n v="1"/>
    <n v="0"/>
    <n v="0"/>
    <n v="1"/>
    <n v="0"/>
    <n v="1"/>
  </r>
  <r>
    <x v="24"/>
    <x v="67"/>
    <x v="1"/>
    <x v="0"/>
    <n v="1"/>
    <n v="0"/>
    <n v="2"/>
    <n v="2"/>
    <n v="2"/>
    <n v="1"/>
    <n v="0"/>
    <n v="2"/>
    <n v="0"/>
    <n v="3"/>
  </r>
  <r>
    <x v="24"/>
    <x v="5"/>
    <x v="0"/>
    <x v="0"/>
    <n v="9"/>
    <n v="1"/>
    <n v="1"/>
    <n v="0"/>
    <n v="2"/>
    <n v="9"/>
    <n v="0"/>
    <n v="2"/>
    <n v="0"/>
    <n v="11"/>
  </r>
  <r>
    <x v="24"/>
    <x v="5"/>
    <x v="1"/>
    <x v="0"/>
    <n v="4"/>
    <n v="0"/>
    <n v="0"/>
    <n v="0"/>
    <n v="1"/>
    <n v="3"/>
    <n v="1"/>
    <n v="0"/>
    <n v="0"/>
    <n v="4"/>
  </r>
  <r>
    <x v="24"/>
    <x v="68"/>
    <x v="0"/>
    <x v="0"/>
    <n v="5"/>
    <n v="0"/>
    <n v="0"/>
    <n v="0"/>
    <n v="1"/>
    <n v="4"/>
    <n v="1"/>
    <n v="0"/>
    <n v="0"/>
    <n v="5"/>
  </r>
  <r>
    <x v="24"/>
    <x v="69"/>
    <x v="0"/>
    <x v="0"/>
    <n v="7"/>
    <n v="0"/>
    <n v="0"/>
    <n v="0"/>
    <n v="0"/>
    <n v="7"/>
    <n v="0"/>
    <n v="0"/>
    <n v="0"/>
    <n v="7"/>
  </r>
  <r>
    <x v="24"/>
    <x v="69"/>
    <x v="1"/>
    <x v="0"/>
    <n v="2"/>
    <n v="0"/>
    <n v="0"/>
    <n v="0"/>
    <n v="1"/>
    <n v="1"/>
    <n v="0"/>
    <n v="1"/>
    <n v="0"/>
    <n v="2"/>
  </r>
  <r>
    <x v="24"/>
    <x v="69"/>
    <x v="1"/>
    <x v="3"/>
    <n v="1"/>
    <n v="0"/>
    <n v="0"/>
    <n v="0"/>
    <n v="0"/>
    <n v="1"/>
    <n v="0"/>
    <n v="0"/>
    <n v="0"/>
    <n v="1"/>
  </r>
  <r>
    <x v="24"/>
    <x v="69"/>
    <x v="1"/>
    <x v="4"/>
    <n v="0"/>
    <n v="1"/>
    <n v="0"/>
    <n v="0"/>
    <n v="1"/>
    <n v="0"/>
    <n v="1"/>
    <n v="0"/>
    <n v="0"/>
    <n v="1"/>
  </r>
  <r>
    <x v="24"/>
    <x v="70"/>
    <x v="0"/>
    <x v="0"/>
    <n v="4"/>
    <n v="2"/>
    <n v="2"/>
    <n v="1"/>
    <n v="5"/>
    <n v="3"/>
    <n v="1"/>
    <n v="4"/>
    <n v="0"/>
    <n v="8"/>
  </r>
  <r>
    <x v="24"/>
    <x v="70"/>
    <x v="0"/>
    <x v="1"/>
    <n v="1"/>
    <n v="0"/>
    <n v="0"/>
    <n v="0"/>
    <n v="0"/>
    <n v="1"/>
    <n v="0"/>
    <n v="0"/>
    <n v="0"/>
    <n v="1"/>
  </r>
  <r>
    <x v="24"/>
    <x v="70"/>
    <x v="0"/>
    <x v="3"/>
    <n v="1"/>
    <n v="0"/>
    <n v="0"/>
    <n v="0"/>
    <n v="0"/>
    <n v="1"/>
    <n v="0"/>
    <n v="0"/>
    <n v="0"/>
    <n v="1"/>
  </r>
  <r>
    <x v="24"/>
    <x v="70"/>
    <x v="1"/>
    <x v="0"/>
    <n v="0"/>
    <n v="1"/>
    <n v="0"/>
    <n v="0"/>
    <n v="1"/>
    <n v="0"/>
    <n v="0"/>
    <n v="1"/>
    <n v="0"/>
    <n v="1"/>
  </r>
  <r>
    <x v="24"/>
    <x v="71"/>
    <x v="0"/>
    <x v="0"/>
    <n v="7"/>
    <n v="0"/>
    <n v="1"/>
    <n v="0"/>
    <n v="2"/>
    <n v="6"/>
    <n v="1"/>
    <n v="1"/>
    <n v="0"/>
    <n v="8"/>
  </r>
  <r>
    <x v="24"/>
    <x v="71"/>
    <x v="0"/>
    <x v="5"/>
    <n v="0"/>
    <n v="1"/>
    <n v="0"/>
    <n v="0"/>
    <n v="1"/>
    <n v="0"/>
    <n v="0"/>
    <n v="1"/>
    <n v="0"/>
    <n v="1"/>
  </r>
  <r>
    <x v="24"/>
    <x v="71"/>
    <x v="1"/>
    <x v="0"/>
    <n v="1"/>
    <n v="0"/>
    <n v="2"/>
    <n v="1"/>
    <n v="2"/>
    <n v="1"/>
    <n v="0"/>
    <n v="2"/>
    <n v="0"/>
    <n v="3"/>
  </r>
  <r>
    <x v="24"/>
    <x v="71"/>
    <x v="1"/>
    <x v="1"/>
    <n v="1"/>
    <n v="0"/>
    <n v="0"/>
    <n v="0"/>
    <n v="0"/>
    <n v="1"/>
    <n v="0"/>
    <n v="0"/>
    <n v="0"/>
    <n v="1"/>
  </r>
  <r>
    <x v="24"/>
    <x v="72"/>
    <x v="0"/>
    <x v="0"/>
    <n v="4"/>
    <n v="0"/>
    <n v="0"/>
    <n v="0"/>
    <n v="1"/>
    <n v="3"/>
    <n v="0"/>
    <n v="1"/>
    <n v="0"/>
    <n v="4"/>
  </r>
  <r>
    <x v="24"/>
    <x v="73"/>
    <x v="0"/>
    <x v="0"/>
    <n v="5"/>
    <n v="0"/>
    <n v="1"/>
    <n v="1"/>
    <n v="1"/>
    <n v="5"/>
    <n v="0"/>
    <n v="1"/>
    <n v="0"/>
    <n v="6"/>
  </r>
  <r>
    <x v="24"/>
    <x v="73"/>
    <x v="0"/>
    <x v="4"/>
    <n v="1"/>
    <n v="0"/>
    <n v="0"/>
    <n v="0"/>
    <n v="0"/>
    <n v="1"/>
    <n v="0"/>
    <n v="0"/>
    <n v="0"/>
    <n v="1"/>
  </r>
  <r>
    <x v="24"/>
    <x v="73"/>
    <x v="1"/>
    <x v="0"/>
    <n v="1"/>
    <n v="0"/>
    <n v="0"/>
    <n v="0"/>
    <n v="0"/>
    <n v="1"/>
    <n v="0"/>
    <n v="0"/>
    <n v="0"/>
    <n v="1"/>
  </r>
  <r>
    <x v="24"/>
    <x v="74"/>
    <x v="0"/>
    <x v="0"/>
    <n v="5"/>
    <n v="1"/>
    <n v="2"/>
    <n v="1"/>
    <n v="3"/>
    <n v="5"/>
    <n v="0"/>
    <n v="3"/>
    <n v="0"/>
    <n v="8"/>
  </r>
  <r>
    <x v="24"/>
    <x v="74"/>
    <x v="1"/>
    <x v="0"/>
    <n v="1"/>
    <n v="0"/>
    <n v="2"/>
    <n v="1"/>
    <n v="2"/>
    <n v="1"/>
    <n v="0"/>
    <n v="2"/>
    <n v="0"/>
    <n v="3"/>
  </r>
  <r>
    <x v="24"/>
    <x v="75"/>
    <x v="0"/>
    <x v="0"/>
    <n v="7"/>
    <n v="1"/>
    <n v="0"/>
    <n v="0"/>
    <n v="1"/>
    <n v="7"/>
    <n v="0"/>
    <n v="1"/>
    <n v="0"/>
    <n v="8"/>
  </r>
  <r>
    <x v="24"/>
    <x v="75"/>
    <x v="0"/>
    <x v="1"/>
    <n v="0"/>
    <n v="1"/>
    <n v="0"/>
    <n v="0"/>
    <n v="1"/>
    <n v="0"/>
    <n v="1"/>
    <n v="0"/>
    <n v="0"/>
    <n v="1"/>
  </r>
  <r>
    <x v="24"/>
    <x v="75"/>
    <x v="1"/>
    <x v="0"/>
    <n v="3"/>
    <n v="0"/>
    <n v="0"/>
    <n v="0"/>
    <n v="0"/>
    <n v="3"/>
    <n v="0"/>
    <n v="0"/>
    <n v="0"/>
    <n v="3"/>
  </r>
  <r>
    <x v="24"/>
    <x v="76"/>
    <x v="0"/>
    <x v="0"/>
    <n v="6"/>
    <n v="1"/>
    <n v="0"/>
    <n v="0"/>
    <n v="3"/>
    <n v="4"/>
    <n v="1"/>
    <n v="2"/>
    <n v="0"/>
    <n v="7"/>
  </r>
  <r>
    <x v="24"/>
    <x v="76"/>
    <x v="0"/>
    <x v="5"/>
    <n v="1"/>
    <n v="0"/>
    <n v="0"/>
    <n v="0"/>
    <n v="0"/>
    <n v="1"/>
    <n v="0"/>
    <n v="0"/>
    <n v="0"/>
    <n v="1"/>
  </r>
  <r>
    <x v="24"/>
    <x v="76"/>
    <x v="1"/>
    <x v="0"/>
    <n v="3"/>
    <n v="0"/>
    <n v="0"/>
    <n v="0"/>
    <n v="0"/>
    <n v="3"/>
    <n v="0"/>
    <n v="0"/>
    <n v="0"/>
    <n v="3"/>
  </r>
  <r>
    <x v="24"/>
    <x v="76"/>
    <x v="1"/>
    <x v="5"/>
    <n v="1"/>
    <n v="0"/>
    <n v="0"/>
    <n v="0"/>
    <n v="0"/>
    <n v="1"/>
    <n v="0"/>
    <n v="0"/>
    <n v="0"/>
    <n v="1"/>
  </r>
  <r>
    <x v="24"/>
    <x v="76"/>
    <x v="1"/>
    <x v="3"/>
    <n v="1"/>
    <n v="0"/>
    <n v="0"/>
    <n v="0"/>
    <n v="0"/>
    <n v="1"/>
    <n v="0"/>
    <n v="0"/>
    <n v="0"/>
    <n v="1"/>
  </r>
  <r>
    <x v="24"/>
    <x v="77"/>
    <x v="0"/>
    <x v="0"/>
    <n v="3"/>
    <n v="1"/>
    <n v="0"/>
    <n v="0"/>
    <n v="2"/>
    <n v="2"/>
    <n v="0"/>
    <n v="2"/>
    <n v="0"/>
    <n v="4"/>
  </r>
  <r>
    <x v="24"/>
    <x v="77"/>
    <x v="1"/>
    <x v="0"/>
    <n v="4"/>
    <n v="2"/>
    <n v="0"/>
    <n v="0"/>
    <n v="2"/>
    <n v="4"/>
    <n v="1"/>
    <n v="1"/>
    <n v="0"/>
    <n v="6"/>
  </r>
  <r>
    <x v="24"/>
    <x v="78"/>
    <x v="0"/>
    <x v="3"/>
    <n v="0"/>
    <n v="0"/>
    <n v="1"/>
    <n v="0"/>
    <n v="1"/>
    <n v="0"/>
    <n v="0"/>
    <n v="1"/>
    <n v="0"/>
    <n v="1"/>
  </r>
  <r>
    <x v="24"/>
    <x v="78"/>
    <x v="1"/>
    <x v="0"/>
    <n v="2"/>
    <n v="0"/>
    <n v="2"/>
    <n v="0"/>
    <n v="2"/>
    <n v="2"/>
    <n v="0"/>
    <n v="2"/>
    <n v="0"/>
    <n v="4"/>
  </r>
  <r>
    <x v="24"/>
    <x v="78"/>
    <x v="1"/>
    <x v="3"/>
    <n v="1"/>
    <n v="0"/>
    <n v="0"/>
    <n v="0"/>
    <n v="0"/>
    <n v="1"/>
    <n v="0"/>
    <n v="0"/>
    <n v="0"/>
    <n v="1"/>
  </r>
  <r>
    <x v="24"/>
    <x v="79"/>
    <x v="0"/>
    <x v="0"/>
    <n v="2"/>
    <n v="0"/>
    <n v="0"/>
    <n v="0"/>
    <n v="0"/>
    <n v="2"/>
    <n v="0"/>
    <n v="0"/>
    <n v="0"/>
    <n v="2"/>
  </r>
  <r>
    <x v="24"/>
    <x v="79"/>
    <x v="1"/>
    <x v="0"/>
    <n v="1"/>
    <n v="1"/>
    <n v="1"/>
    <n v="1"/>
    <n v="2"/>
    <n v="1"/>
    <n v="0"/>
    <n v="2"/>
    <n v="0"/>
    <n v="3"/>
  </r>
  <r>
    <x v="24"/>
    <x v="6"/>
    <x v="0"/>
    <x v="0"/>
    <n v="7"/>
    <n v="0"/>
    <n v="0"/>
    <n v="0"/>
    <n v="1"/>
    <n v="6"/>
    <n v="0"/>
    <n v="1"/>
    <n v="0"/>
    <n v="7"/>
  </r>
  <r>
    <x v="24"/>
    <x v="6"/>
    <x v="1"/>
    <x v="1"/>
    <n v="1"/>
    <n v="0"/>
    <n v="0"/>
    <n v="0"/>
    <n v="0"/>
    <n v="1"/>
    <n v="0"/>
    <n v="0"/>
    <n v="0"/>
    <n v="1"/>
  </r>
  <r>
    <x v="24"/>
    <x v="6"/>
    <x v="1"/>
    <x v="3"/>
    <n v="0"/>
    <n v="0"/>
    <n v="1"/>
    <n v="0"/>
    <n v="1"/>
    <n v="0"/>
    <n v="0"/>
    <n v="1"/>
    <n v="0"/>
    <n v="1"/>
  </r>
  <r>
    <x v="24"/>
    <x v="6"/>
    <x v="1"/>
    <x v="4"/>
    <n v="1"/>
    <n v="0"/>
    <n v="0"/>
    <n v="0"/>
    <n v="0"/>
    <n v="1"/>
    <n v="0"/>
    <n v="0"/>
    <n v="0"/>
    <n v="1"/>
  </r>
  <r>
    <x v="24"/>
    <x v="80"/>
    <x v="0"/>
    <x v="0"/>
    <n v="4"/>
    <n v="5"/>
    <n v="0"/>
    <n v="0"/>
    <n v="5"/>
    <n v="4"/>
    <n v="0"/>
    <n v="5"/>
    <n v="0"/>
    <n v="9"/>
  </r>
  <r>
    <x v="24"/>
    <x v="80"/>
    <x v="0"/>
    <x v="5"/>
    <n v="1"/>
    <n v="0"/>
    <n v="0"/>
    <n v="0"/>
    <n v="0"/>
    <n v="1"/>
    <n v="0"/>
    <n v="0"/>
    <n v="0"/>
    <n v="1"/>
  </r>
  <r>
    <x v="24"/>
    <x v="80"/>
    <x v="0"/>
    <x v="1"/>
    <n v="1"/>
    <n v="0"/>
    <n v="0"/>
    <n v="0"/>
    <n v="0"/>
    <n v="1"/>
    <n v="0"/>
    <n v="0"/>
    <n v="0"/>
    <n v="1"/>
  </r>
  <r>
    <x v="24"/>
    <x v="80"/>
    <x v="1"/>
    <x v="0"/>
    <n v="2"/>
    <n v="1"/>
    <n v="0"/>
    <n v="0"/>
    <n v="2"/>
    <n v="1"/>
    <n v="0"/>
    <n v="2"/>
    <n v="0"/>
    <n v="3"/>
  </r>
  <r>
    <x v="24"/>
    <x v="80"/>
    <x v="1"/>
    <x v="1"/>
    <n v="0"/>
    <n v="0"/>
    <n v="1"/>
    <n v="0"/>
    <n v="1"/>
    <n v="0"/>
    <n v="0"/>
    <n v="1"/>
    <n v="0"/>
    <n v="1"/>
  </r>
  <r>
    <x v="24"/>
    <x v="81"/>
    <x v="0"/>
    <x v="0"/>
    <n v="8"/>
    <n v="2"/>
    <n v="1"/>
    <n v="1"/>
    <n v="3"/>
    <n v="6"/>
    <n v="1"/>
    <n v="4"/>
    <n v="0"/>
    <n v="11"/>
  </r>
  <r>
    <x v="24"/>
    <x v="81"/>
    <x v="0"/>
    <x v="4"/>
    <n v="0"/>
    <n v="1"/>
    <n v="0"/>
    <n v="0"/>
    <n v="1"/>
    <n v="0"/>
    <n v="0"/>
    <n v="1"/>
    <n v="0"/>
    <n v="1"/>
  </r>
  <r>
    <x v="24"/>
    <x v="81"/>
    <x v="1"/>
    <x v="0"/>
    <n v="3"/>
    <n v="0"/>
    <n v="2"/>
    <n v="0"/>
    <n v="3"/>
    <n v="2"/>
    <n v="1"/>
    <n v="2"/>
    <n v="0"/>
    <n v="5"/>
  </r>
  <r>
    <x v="24"/>
    <x v="81"/>
    <x v="1"/>
    <x v="3"/>
    <n v="1"/>
    <n v="0"/>
    <n v="0"/>
    <n v="0"/>
    <n v="0"/>
    <n v="1"/>
    <n v="0"/>
    <n v="0"/>
    <n v="0"/>
    <n v="1"/>
  </r>
  <r>
    <x v="24"/>
    <x v="168"/>
    <x v="0"/>
    <x v="0"/>
    <n v="4"/>
    <n v="0"/>
    <n v="1"/>
    <n v="0"/>
    <n v="1"/>
    <n v="4"/>
    <n v="0"/>
    <n v="1"/>
    <n v="0"/>
    <n v="5"/>
  </r>
  <r>
    <x v="24"/>
    <x v="168"/>
    <x v="1"/>
    <x v="0"/>
    <n v="1"/>
    <n v="0"/>
    <n v="0"/>
    <n v="0"/>
    <n v="0"/>
    <n v="1"/>
    <n v="0"/>
    <n v="0"/>
    <n v="0"/>
    <n v="1"/>
  </r>
  <r>
    <x v="24"/>
    <x v="82"/>
    <x v="0"/>
    <x v="0"/>
    <n v="6"/>
    <n v="1"/>
    <n v="1"/>
    <n v="1"/>
    <n v="3"/>
    <n v="5"/>
    <n v="1"/>
    <n v="2"/>
    <n v="0"/>
    <n v="8"/>
  </r>
  <r>
    <x v="24"/>
    <x v="82"/>
    <x v="0"/>
    <x v="1"/>
    <n v="1"/>
    <n v="0"/>
    <n v="0"/>
    <n v="0"/>
    <n v="0"/>
    <n v="1"/>
    <n v="0"/>
    <n v="0"/>
    <n v="0"/>
    <n v="1"/>
  </r>
  <r>
    <x v="24"/>
    <x v="82"/>
    <x v="1"/>
    <x v="0"/>
    <n v="3"/>
    <n v="1"/>
    <n v="0"/>
    <n v="0"/>
    <n v="2"/>
    <n v="2"/>
    <n v="1"/>
    <n v="1"/>
    <n v="0"/>
    <n v="4"/>
  </r>
  <r>
    <x v="24"/>
    <x v="82"/>
    <x v="1"/>
    <x v="1"/>
    <n v="1"/>
    <n v="0"/>
    <n v="0"/>
    <n v="0"/>
    <n v="0"/>
    <n v="1"/>
    <n v="0"/>
    <n v="0"/>
    <n v="0"/>
    <n v="1"/>
  </r>
  <r>
    <x v="24"/>
    <x v="83"/>
    <x v="0"/>
    <x v="0"/>
    <n v="4"/>
    <n v="0"/>
    <n v="0"/>
    <n v="0"/>
    <n v="0"/>
    <n v="4"/>
    <n v="0"/>
    <n v="0"/>
    <n v="0"/>
    <n v="4"/>
  </r>
  <r>
    <x v="24"/>
    <x v="83"/>
    <x v="0"/>
    <x v="5"/>
    <n v="2"/>
    <n v="0"/>
    <n v="0"/>
    <n v="0"/>
    <n v="0"/>
    <n v="2"/>
    <n v="0"/>
    <n v="0"/>
    <n v="0"/>
    <n v="2"/>
  </r>
  <r>
    <x v="24"/>
    <x v="83"/>
    <x v="1"/>
    <x v="0"/>
    <n v="3"/>
    <n v="0"/>
    <n v="1"/>
    <n v="0"/>
    <n v="1"/>
    <n v="3"/>
    <n v="0"/>
    <n v="1"/>
    <n v="0"/>
    <n v="4"/>
  </r>
  <r>
    <x v="24"/>
    <x v="83"/>
    <x v="1"/>
    <x v="1"/>
    <n v="1"/>
    <n v="0"/>
    <n v="0"/>
    <n v="0"/>
    <n v="0"/>
    <n v="1"/>
    <n v="0"/>
    <n v="0"/>
    <n v="0"/>
    <n v="1"/>
  </r>
  <r>
    <x v="24"/>
    <x v="83"/>
    <x v="1"/>
    <x v="4"/>
    <n v="0"/>
    <n v="1"/>
    <n v="0"/>
    <n v="1"/>
    <n v="1"/>
    <n v="0"/>
    <n v="1"/>
    <n v="0"/>
    <n v="0"/>
    <n v="1"/>
  </r>
  <r>
    <x v="24"/>
    <x v="84"/>
    <x v="0"/>
    <x v="0"/>
    <n v="6"/>
    <n v="1"/>
    <n v="0"/>
    <n v="0"/>
    <n v="2"/>
    <n v="4"/>
    <n v="1"/>
    <n v="2"/>
    <n v="0"/>
    <n v="7"/>
  </r>
  <r>
    <x v="24"/>
    <x v="84"/>
    <x v="0"/>
    <x v="5"/>
    <n v="2"/>
    <n v="0"/>
    <n v="0"/>
    <n v="0"/>
    <n v="1"/>
    <n v="1"/>
    <n v="0"/>
    <n v="1"/>
    <n v="0"/>
    <n v="2"/>
  </r>
  <r>
    <x v="24"/>
    <x v="84"/>
    <x v="1"/>
    <x v="0"/>
    <n v="1"/>
    <n v="0"/>
    <n v="1"/>
    <n v="1"/>
    <n v="2"/>
    <n v="0"/>
    <n v="0"/>
    <n v="1"/>
    <n v="1"/>
    <n v="2"/>
  </r>
  <r>
    <x v="24"/>
    <x v="85"/>
    <x v="0"/>
    <x v="0"/>
    <n v="7"/>
    <n v="0"/>
    <n v="1"/>
    <n v="0"/>
    <n v="3"/>
    <n v="4"/>
    <n v="2"/>
    <n v="2"/>
    <n v="0"/>
    <n v="8"/>
  </r>
  <r>
    <x v="24"/>
    <x v="85"/>
    <x v="0"/>
    <x v="1"/>
    <n v="1"/>
    <n v="0"/>
    <n v="0"/>
    <n v="0"/>
    <n v="0"/>
    <n v="1"/>
    <n v="0"/>
    <n v="0"/>
    <n v="0"/>
    <n v="1"/>
  </r>
  <r>
    <x v="24"/>
    <x v="85"/>
    <x v="1"/>
    <x v="0"/>
    <n v="0"/>
    <n v="1"/>
    <n v="0"/>
    <n v="0"/>
    <n v="1"/>
    <n v="0"/>
    <n v="0"/>
    <n v="1"/>
    <n v="0"/>
    <n v="1"/>
  </r>
  <r>
    <x v="24"/>
    <x v="85"/>
    <x v="1"/>
    <x v="5"/>
    <n v="1"/>
    <n v="0"/>
    <n v="0"/>
    <n v="0"/>
    <n v="0"/>
    <n v="1"/>
    <n v="0"/>
    <n v="0"/>
    <n v="0"/>
    <n v="1"/>
  </r>
  <r>
    <x v="24"/>
    <x v="85"/>
    <x v="1"/>
    <x v="1"/>
    <n v="1"/>
    <n v="0"/>
    <n v="0"/>
    <n v="0"/>
    <n v="1"/>
    <n v="0"/>
    <n v="1"/>
    <n v="0"/>
    <n v="0"/>
    <n v="1"/>
  </r>
  <r>
    <x v="24"/>
    <x v="85"/>
    <x v="1"/>
    <x v="3"/>
    <n v="1"/>
    <n v="1"/>
    <n v="0"/>
    <n v="0"/>
    <n v="1"/>
    <n v="1"/>
    <n v="0"/>
    <n v="1"/>
    <n v="0"/>
    <n v="2"/>
  </r>
  <r>
    <x v="24"/>
    <x v="169"/>
    <x v="0"/>
    <x v="0"/>
    <n v="4"/>
    <n v="1"/>
    <n v="2"/>
    <n v="1"/>
    <n v="3"/>
    <n v="3"/>
    <n v="1"/>
    <n v="3"/>
    <n v="0"/>
    <n v="7"/>
  </r>
  <r>
    <x v="24"/>
    <x v="169"/>
    <x v="0"/>
    <x v="5"/>
    <n v="1"/>
    <n v="0"/>
    <n v="0"/>
    <n v="0"/>
    <n v="0"/>
    <n v="1"/>
    <n v="0"/>
    <n v="0"/>
    <n v="0"/>
    <n v="1"/>
  </r>
  <r>
    <x v="24"/>
    <x v="169"/>
    <x v="1"/>
    <x v="0"/>
    <n v="1"/>
    <n v="0"/>
    <n v="1"/>
    <n v="0"/>
    <n v="1"/>
    <n v="1"/>
    <n v="0"/>
    <n v="1"/>
    <n v="0"/>
    <n v="2"/>
  </r>
  <r>
    <x v="24"/>
    <x v="86"/>
    <x v="0"/>
    <x v="0"/>
    <n v="5"/>
    <n v="2"/>
    <n v="0"/>
    <n v="0"/>
    <n v="3"/>
    <n v="4"/>
    <n v="1"/>
    <n v="2"/>
    <n v="0"/>
    <n v="7"/>
  </r>
  <r>
    <x v="24"/>
    <x v="86"/>
    <x v="0"/>
    <x v="3"/>
    <n v="1"/>
    <n v="0"/>
    <n v="0"/>
    <n v="0"/>
    <n v="0"/>
    <n v="1"/>
    <n v="0"/>
    <n v="0"/>
    <n v="0"/>
    <n v="1"/>
  </r>
  <r>
    <x v="24"/>
    <x v="86"/>
    <x v="0"/>
    <x v="2"/>
    <n v="1"/>
    <n v="0"/>
    <n v="0"/>
    <n v="0"/>
    <n v="0"/>
    <n v="1"/>
    <n v="0"/>
    <n v="0"/>
    <n v="0"/>
    <n v="1"/>
  </r>
  <r>
    <x v="24"/>
    <x v="86"/>
    <x v="0"/>
    <x v="4"/>
    <n v="1"/>
    <n v="1"/>
    <n v="0"/>
    <n v="0"/>
    <n v="1"/>
    <n v="1"/>
    <n v="0"/>
    <n v="1"/>
    <n v="0"/>
    <n v="2"/>
  </r>
  <r>
    <x v="24"/>
    <x v="86"/>
    <x v="1"/>
    <x v="0"/>
    <n v="2"/>
    <n v="0"/>
    <n v="0"/>
    <n v="0"/>
    <n v="0"/>
    <n v="2"/>
    <n v="0"/>
    <n v="0"/>
    <n v="0"/>
    <n v="2"/>
  </r>
  <r>
    <x v="24"/>
    <x v="87"/>
    <x v="0"/>
    <x v="0"/>
    <n v="4"/>
    <n v="2"/>
    <n v="0"/>
    <n v="0"/>
    <n v="2"/>
    <n v="3"/>
    <n v="1"/>
    <n v="1"/>
    <n v="1"/>
    <n v="6"/>
  </r>
  <r>
    <x v="24"/>
    <x v="87"/>
    <x v="0"/>
    <x v="3"/>
    <n v="1"/>
    <n v="0"/>
    <n v="0"/>
    <n v="0"/>
    <n v="0"/>
    <n v="1"/>
    <n v="0"/>
    <n v="0"/>
    <n v="0"/>
    <n v="1"/>
  </r>
  <r>
    <x v="24"/>
    <x v="87"/>
    <x v="0"/>
    <x v="4"/>
    <n v="0"/>
    <n v="0"/>
    <n v="1"/>
    <n v="0"/>
    <n v="1"/>
    <n v="0"/>
    <n v="0"/>
    <n v="0"/>
    <n v="1"/>
    <n v="1"/>
  </r>
  <r>
    <x v="24"/>
    <x v="87"/>
    <x v="1"/>
    <x v="0"/>
    <n v="1"/>
    <n v="1"/>
    <n v="0"/>
    <n v="0"/>
    <n v="1"/>
    <n v="1"/>
    <n v="0"/>
    <n v="1"/>
    <n v="0"/>
    <n v="2"/>
  </r>
  <r>
    <x v="24"/>
    <x v="87"/>
    <x v="1"/>
    <x v="5"/>
    <n v="1"/>
    <n v="0"/>
    <n v="0"/>
    <n v="0"/>
    <n v="0"/>
    <n v="0"/>
    <n v="1"/>
    <n v="0"/>
    <n v="0"/>
    <n v="1"/>
  </r>
  <r>
    <x v="24"/>
    <x v="87"/>
    <x v="1"/>
    <x v="3"/>
    <n v="1"/>
    <n v="0"/>
    <n v="0"/>
    <n v="0"/>
    <n v="0"/>
    <n v="1"/>
    <n v="0"/>
    <n v="0"/>
    <n v="0"/>
    <n v="1"/>
  </r>
  <r>
    <x v="24"/>
    <x v="87"/>
    <x v="1"/>
    <x v="4"/>
    <n v="0"/>
    <n v="0"/>
    <n v="1"/>
    <n v="0"/>
    <n v="1"/>
    <n v="0"/>
    <n v="0"/>
    <n v="0"/>
    <n v="1"/>
    <n v="1"/>
  </r>
  <r>
    <x v="24"/>
    <x v="88"/>
    <x v="0"/>
    <x v="0"/>
    <n v="9"/>
    <n v="3"/>
    <n v="1"/>
    <n v="1"/>
    <n v="9"/>
    <n v="3"/>
    <n v="0"/>
    <n v="8"/>
    <n v="2"/>
    <n v="13"/>
  </r>
  <r>
    <x v="24"/>
    <x v="88"/>
    <x v="0"/>
    <x v="5"/>
    <n v="0"/>
    <n v="1"/>
    <n v="0"/>
    <n v="0"/>
    <n v="1"/>
    <n v="0"/>
    <n v="0"/>
    <n v="0"/>
    <n v="1"/>
    <n v="1"/>
  </r>
  <r>
    <x v="24"/>
    <x v="88"/>
    <x v="0"/>
    <x v="1"/>
    <n v="0"/>
    <n v="1"/>
    <n v="1"/>
    <n v="1"/>
    <n v="2"/>
    <n v="0"/>
    <n v="0"/>
    <n v="2"/>
    <n v="0"/>
    <n v="2"/>
  </r>
  <r>
    <x v="24"/>
    <x v="88"/>
    <x v="1"/>
    <x v="0"/>
    <n v="1"/>
    <n v="0"/>
    <n v="1"/>
    <n v="1"/>
    <n v="1"/>
    <n v="1"/>
    <n v="0"/>
    <n v="0"/>
    <n v="1"/>
    <n v="2"/>
  </r>
  <r>
    <x v="24"/>
    <x v="88"/>
    <x v="1"/>
    <x v="1"/>
    <n v="1"/>
    <n v="0"/>
    <n v="0"/>
    <n v="0"/>
    <n v="0"/>
    <n v="1"/>
    <n v="0"/>
    <n v="0"/>
    <n v="0"/>
    <n v="1"/>
  </r>
  <r>
    <x v="24"/>
    <x v="170"/>
    <x v="0"/>
    <x v="0"/>
    <n v="0"/>
    <n v="2"/>
    <n v="0"/>
    <n v="0"/>
    <n v="2"/>
    <n v="0"/>
    <n v="0"/>
    <n v="1"/>
    <n v="1"/>
    <n v="2"/>
  </r>
  <r>
    <x v="24"/>
    <x v="170"/>
    <x v="1"/>
    <x v="0"/>
    <n v="2"/>
    <n v="0"/>
    <n v="1"/>
    <n v="1"/>
    <n v="1"/>
    <n v="2"/>
    <n v="0"/>
    <n v="0"/>
    <n v="1"/>
    <n v="3"/>
  </r>
  <r>
    <x v="24"/>
    <x v="89"/>
    <x v="0"/>
    <x v="0"/>
    <n v="3"/>
    <n v="0"/>
    <n v="0"/>
    <n v="0"/>
    <n v="0"/>
    <n v="1"/>
    <n v="0"/>
    <n v="2"/>
    <n v="0"/>
    <n v="3"/>
  </r>
  <r>
    <x v="24"/>
    <x v="89"/>
    <x v="0"/>
    <x v="5"/>
    <n v="1"/>
    <n v="0"/>
    <n v="0"/>
    <n v="0"/>
    <n v="0"/>
    <n v="1"/>
    <n v="0"/>
    <n v="0"/>
    <n v="0"/>
    <n v="1"/>
  </r>
  <r>
    <x v="24"/>
    <x v="89"/>
    <x v="1"/>
    <x v="0"/>
    <n v="2"/>
    <n v="0"/>
    <n v="0"/>
    <n v="0"/>
    <n v="0"/>
    <n v="1"/>
    <n v="1"/>
    <n v="0"/>
    <n v="0"/>
    <n v="2"/>
  </r>
  <r>
    <x v="24"/>
    <x v="89"/>
    <x v="1"/>
    <x v="1"/>
    <n v="0"/>
    <n v="0"/>
    <n v="1"/>
    <n v="1"/>
    <n v="1"/>
    <n v="0"/>
    <n v="0"/>
    <n v="1"/>
    <n v="0"/>
    <n v="1"/>
  </r>
  <r>
    <x v="24"/>
    <x v="89"/>
    <x v="1"/>
    <x v="3"/>
    <n v="0"/>
    <n v="0"/>
    <n v="1"/>
    <n v="1"/>
    <n v="1"/>
    <n v="0"/>
    <n v="0"/>
    <n v="1"/>
    <n v="0"/>
    <n v="1"/>
  </r>
  <r>
    <x v="24"/>
    <x v="90"/>
    <x v="0"/>
    <x v="0"/>
    <n v="7"/>
    <n v="2"/>
    <n v="0"/>
    <n v="0"/>
    <n v="3"/>
    <n v="5"/>
    <n v="1"/>
    <n v="2"/>
    <n v="1"/>
    <n v="9"/>
  </r>
  <r>
    <x v="24"/>
    <x v="90"/>
    <x v="0"/>
    <x v="1"/>
    <n v="1"/>
    <n v="0"/>
    <n v="0"/>
    <n v="0"/>
    <n v="0"/>
    <n v="1"/>
    <n v="0"/>
    <n v="0"/>
    <n v="0"/>
    <n v="1"/>
  </r>
  <r>
    <x v="24"/>
    <x v="171"/>
    <x v="0"/>
    <x v="0"/>
    <n v="2"/>
    <n v="2"/>
    <n v="1"/>
    <n v="0"/>
    <n v="3"/>
    <n v="0"/>
    <n v="1"/>
    <n v="3"/>
    <n v="1"/>
    <n v="5"/>
  </r>
  <r>
    <x v="24"/>
    <x v="171"/>
    <x v="1"/>
    <x v="0"/>
    <n v="3"/>
    <n v="0"/>
    <n v="0"/>
    <n v="0"/>
    <n v="0"/>
    <n v="3"/>
    <n v="0"/>
    <n v="0"/>
    <n v="0"/>
    <n v="3"/>
  </r>
  <r>
    <x v="24"/>
    <x v="171"/>
    <x v="1"/>
    <x v="2"/>
    <n v="1"/>
    <n v="0"/>
    <n v="0"/>
    <n v="0"/>
    <n v="0"/>
    <n v="1"/>
    <n v="0"/>
    <n v="0"/>
    <n v="0"/>
    <n v="1"/>
  </r>
  <r>
    <x v="24"/>
    <x v="171"/>
    <x v="1"/>
    <x v="4"/>
    <n v="2"/>
    <n v="0"/>
    <n v="0"/>
    <n v="0"/>
    <n v="0"/>
    <n v="2"/>
    <n v="0"/>
    <n v="0"/>
    <n v="0"/>
    <n v="2"/>
  </r>
  <r>
    <x v="24"/>
    <x v="91"/>
    <x v="0"/>
    <x v="0"/>
    <n v="3"/>
    <n v="0"/>
    <n v="1"/>
    <n v="1"/>
    <n v="2"/>
    <n v="2"/>
    <n v="0"/>
    <n v="1"/>
    <n v="1"/>
    <n v="4"/>
  </r>
  <r>
    <x v="24"/>
    <x v="91"/>
    <x v="0"/>
    <x v="5"/>
    <n v="1"/>
    <n v="0"/>
    <n v="0"/>
    <n v="0"/>
    <n v="0"/>
    <n v="1"/>
    <n v="0"/>
    <n v="0"/>
    <n v="0"/>
    <n v="1"/>
  </r>
  <r>
    <x v="24"/>
    <x v="91"/>
    <x v="0"/>
    <x v="4"/>
    <n v="0"/>
    <n v="1"/>
    <n v="0"/>
    <n v="0"/>
    <n v="1"/>
    <n v="0"/>
    <n v="0"/>
    <n v="1"/>
    <n v="0"/>
    <n v="1"/>
  </r>
  <r>
    <x v="24"/>
    <x v="91"/>
    <x v="1"/>
    <x v="0"/>
    <n v="0"/>
    <n v="2"/>
    <n v="0"/>
    <n v="0"/>
    <n v="2"/>
    <n v="0"/>
    <n v="0"/>
    <n v="0"/>
    <n v="2"/>
    <n v="2"/>
  </r>
  <r>
    <x v="24"/>
    <x v="91"/>
    <x v="1"/>
    <x v="5"/>
    <n v="1"/>
    <n v="0"/>
    <n v="0"/>
    <n v="0"/>
    <n v="0"/>
    <n v="1"/>
    <n v="0"/>
    <n v="0"/>
    <n v="0"/>
    <n v="1"/>
  </r>
  <r>
    <x v="24"/>
    <x v="91"/>
    <x v="1"/>
    <x v="3"/>
    <n v="1"/>
    <n v="1"/>
    <n v="0"/>
    <n v="0"/>
    <n v="1"/>
    <n v="0"/>
    <n v="1"/>
    <n v="0"/>
    <n v="1"/>
    <n v="2"/>
  </r>
  <r>
    <x v="24"/>
    <x v="7"/>
    <x v="0"/>
    <x v="0"/>
    <n v="3"/>
    <n v="0"/>
    <n v="1"/>
    <n v="1"/>
    <n v="2"/>
    <n v="2"/>
    <n v="0"/>
    <n v="1"/>
    <n v="1"/>
    <n v="4"/>
  </r>
  <r>
    <x v="24"/>
    <x v="7"/>
    <x v="1"/>
    <x v="0"/>
    <n v="3"/>
    <n v="0"/>
    <n v="0"/>
    <n v="0"/>
    <n v="0"/>
    <n v="3"/>
    <n v="0"/>
    <n v="0"/>
    <n v="0"/>
    <n v="3"/>
  </r>
  <r>
    <x v="24"/>
    <x v="92"/>
    <x v="0"/>
    <x v="0"/>
    <n v="6"/>
    <n v="1"/>
    <n v="1"/>
    <n v="0"/>
    <n v="3"/>
    <n v="4"/>
    <n v="0"/>
    <n v="3"/>
    <n v="1"/>
    <n v="8"/>
  </r>
  <r>
    <x v="24"/>
    <x v="92"/>
    <x v="0"/>
    <x v="5"/>
    <n v="1"/>
    <n v="0"/>
    <n v="0"/>
    <n v="0"/>
    <n v="0"/>
    <n v="1"/>
    <n v="0"/>
    <n v="0"/>
    <n v="0"/>
    <n v="1"/>
  </r>
  <r>
    <x v="24"/>
    <x v="92"/>
    <x v="0"/>
    <x v="4"/>
    <n v="1"/>
    <n v="0"/>
    <n v="0"/>
    <n v="0"/>
    <n v="0"/>
    <n v="1"/>
    <n v="0"/>
    <n v="0"/>
    <n v="0"/>
    <n v="1"/>
  </r>
  <r>
    <x v="24"/>
    <x v="92"/>
    <x v="1"/>
    <x v="0"/>
    <n v="3"/>
    <n v="0"/>
    <n v="0"/>
    <n v="0"/>
    <n v="1"/>
    <n v="1"/>
    <n v="0"/>
    <n v="2"/>
    <n v="0"/>
    <n v="3"/>
  </r>
  <r>
    <x v="24"/>
    <x v="92"/>
    <x v="1"/>
    <x v="5"/>
    <n v="0"/>
    <n v="1"/>
    <n v="0"/>
    <n v="0"/>
    <n v="1"/>
    <n v="0"/>
    <n v="1"/>
    <n v="0"/>
    <n v="0"/>
    <n v="1"/>
  </r>
  <r>
    <x v="24"/>
    <x v="92"/>
    <x v="1"/>
    <x v="3"/>
    <n v="1"/>
    <n v="0"/>
    <n v="0"/>
    <n v="0"/>
    <n v="0"/>
    <n v="1"/>
    <n v="0"/>
    <n v="0"/>
    <n v="0"/>
    <n v="1"/>
  </r>
  <r>
    <x v="24"/>
    <x v="93"/>
    <x v="0"/>
    <x v="0"/>
    <n v="5"/>
    <n v="1"/>
    <n v="0"/>
    <n v="0"/>
    <n v="3"/>
    <n v="3"/>
    <n v="2"/>
    <n v="1"/>
    <n v="0"/>
    <n v="6"/>
  </r>
  <r>
    <x v="24"/>
    <x v="93"/>
    <x v="0"/>
    <x v="5"/>
    <n v="1"/>
    <n v="0"/>
    <n v="0"/>
    <n v="0"/>
    <n v="0"/>
    <n v="1"/>
    <n v="0"/>
    <n v="0"/>
    <n v="0"/>
    <n v="1"/>
  </r>
  <r>
    <x v="24"/>
    <x v="93"/>
    <x v="0"/>
    <x v="3"/>
    <n v="1"/>
    <n v="0"/>
    <n v="0"/>
    <n v="0"/>
    <n v="1"/>
    <n v="0"/>
    <n v="1"/>
    <n v="0"/>
    <n v="0"/>
    <n v="1"/>
  </r>
  <r>
    <x v="24"/>
    <x v="93"/>
    <x v="0"/>
    <x v="2"/>
    <n v="1"/>
    <n v="0"/>
    <n v="0"/>
    <n v="0"/>
    <n v="0"/>
    <n v="1"/>
    <n v="0"/>
    <n v="0"/>
    <n v="0"/>
    <n v="1"/>
  </r>
  <r>
    <x v="24"/>
    <x v="93"/>
    <x v="1"/>
    <x v="0"/>
    <n v="1"/>
    <n v="0"/>
    <n v="0"/>
    <n v="0"/>
    <n v="0"/>
    <n v="1"/>
    <n v="0"/>
    <n v="0"/>
    <n v="0"/>
    <n v="1"/>
  </r>
  <r>
    <x v="24"/>
    <x v="94"/>
    <x v="0"/>
    <x v="0"/>
    <n v="5"/>
    <n v="1"/>
    <n v="0"/>
    <n v="0"/>
    <n v="1"/>
    <n v="4"/>
    <n v="0"/>
    <n v="1"/>
    <n v="1"/>
    <n v="6"/>
  </r>
  <r>
    <x v="24"/>
    <x v="94"/>
    <x v="0"/>
    <x v="2"/>
    <n v="0"/>
    <n v="0"/>
    <n v="1"/>
    <n v="1"/>
    <n v="1"/>
    <n v="0"/>
    <n v="0"/>
    <n v="0"/>
    <n v="1"/>
    <n v="1"/>
  </r>
  <r>
    <x v="24"/>
    <x v="94"/>
    <x v="1"/>
    <x v="0"/>
    <n v="1"/>
    <n v="0"/>
    <n v="0"/>
    <n v="0"/>
    <n v="1"/>
    <n v="0"/>
    <n v="0"/>
    <n v="0"/>
    <n v="1"/>
    <n v="1"/>
  </r>
  <r>
    <x v="24"/>
    <x v="95"/>
    <x v="0"/>
    <x v="0"/>
    <n v="3"/>
    <n v="0"/>
    <n v="1"/>
    <n v="0"/>
    <n v="2"/>
    <n v="1"/>
    <n v="1"/>
    <n v="1"/>
    <n v="1"/>
    <n v="4"/>
  </r>
  <r>
    <x v="24"/>
    <x v="95"/>
    <x v="1"/>
    <x v="0"/>
    <n v="2"/>
    <n v="0"/>
    <n v="1"/>
    <n v="1"/>
    <n v="2"/>
    <n v="1"/>
    <n v="0"/>
    <n v="1"/>
    <n v="1"/>
    <n v="3"/>
  </r>
  <r>
    <x v="24"/>
    <x v="96"/>
    <x v="0"/>
    <x v="0"/>
    <n v="5"/>
    <n v="0"/>
    <n v="0"/>
    <n v="0"/>
    <n v="0"/>
    <n v="4"/>
    <n v="1"/>
    <n v="0"/>
    <n v="0"/>
    <n v="5"/>
  </r>
  <r>
    <x v="24"/>
    <x v="96"/>
    <x v="1"/>
    <x v="2"/>
    <n v="2"/>
    <n v="0"/>
    <n v="0"/>
    <n v="0"/>
    <n v="0"/>
    <n v="1"/>
    <n v="1"/>
    <n v="0"/>
    <n v="0"/>
    <n v="2"/>
  </r>
  <r>
    <x v="24"/>
    <x v="96"/>
    <x v="1"/>
    <x v="4"/>
    <n v="1"/>
    <n v="0"/>
    <n v="0"/>
    <n v="0"/>
    <n v="0"/>
    <n v="1"/>
    <n v="0"/>
    <n v="0"/>
    <n v="0"/>
    <n v="1"/>
  </r>
  <r>
    <x v="24"/>
    <x v="97"/>
    <x v="0"/>
    <x v="0"/>
    <n v="3"/>
    <n v="1"/>
    <n v="1"/>
    <n v="0"/>
    <n v="3"/>
    <n v="1"/>
    <n v="0"/>
    <n v="3"/>
    <n v="1"/>
    <n v="5"/>
  </r>
  <r>
    <x v="24"/>
    <x v="97"/>
    <x v="0"/>
    <x v="1"/>
    <n v="1"/>
    <n v="0"/>
    <n v="0"/>
    <n v="0"/>
    <n v="0"/>
    <n v="1"/>
    <n v="0"/>
    <n v="0"/>
    <n v="0"/>
    <n v="1"/>
  </r>
  <r>
    <x v="24"/>
    <x v="97"/>
    <x v="1"/>
    <x v="0"/>
    <n v="1"/>
    <n v="0"/>
    <n v="0"/>
    <n v="0"/>
    <n v="1"/>
    <n v="0"/>
    <n v="0"/>
    <n v="0"/>
    <n v="1"/>
    <n v="1"/>
  </r>
  <r>
    <x v="24"/>
    <x v="98"/>
    <x v="0"/>
    <x v="0"/>
    <n v="4"/>
    <n v="2"/>
    <n v="0"/>
    <n v="0"/>
    <n v="4"/>
    <n v="2"/>
    <n v="1"/>
    <n v="1"/>
    <n v="2"/>
    <n v="6"/>
  </r>
  <r>
    <x v="24"/>
    <x v="98"/>
    <x v="0"/>
    <x v="5"/>
    <n v="1"/>
    <n v="0"/>
    <n v="0"/>
    <n v="0"/>
    <n v="0"/>
    <n v="1"/>
    <n v="0"/>
    <n v="0"/>
    <n v="0"/>
    <n v="1"/>
  </r>
  <r>
    <x v="24"/>
    <x v="98"/>
    <x v="0"/>
    <x v="4"/>
    <n v="1"/>
    <n v="0"/>
    <n v="0"/>
    <n v="0"/>
    <n v="1"/>
    <n v="0"/>
    <n v="0"/>
    <n v="1"/>
    <n v="0"/>
    <n v="1"/>
  </r>
  <r>
    <x v="24"/>
    <x v="98"/>
    <x v="1"/>
    <x v="0"/>
    <n v="1"/>
    <n v="0"/>
    <n v="1"/>
    <n v="1"/>
    <n v="1"/>
    <n v="1"/>
    <n v="0"/>
    <n v="0"/>
    <n v="1"/>
    <n v="2"/>
  </r>
  <r>
    <x v="24"/>
    <x v="99"/>
    <x v="0"/>
    <x v="0"/>
    <n v="1"/>
    <n v="1"/>
    <n v="0"/>
    <n v="0"/>
    <n v="1"/>
    <n v="0"/>
    <n v="0"/>
    <n v="1"/>
    <n v="1"/>
    <n v="2"/>
  </r>
  <r>
    <x v="24"/>
    <x v="99"/>
    <x v="0"/>
    <x v="1"/>
    <n v="3"/>
    <n v="0"/>
    <n v="0"/>
    <n v="0"/>
    <n v="0"/>
    <n v="0"/>
    <n v="1"/>
    <n v="2"/>
    <n v="0"/>
    <n v="3"/>
  </r>
  <r>
    <x v="24"/>
    <x v="99"/>
    <x v="0"/>
    <x v="2"/>
    <n v="1"/>
    <n v="0"/>
    <n v="0"/>
    <n v="0"/>
    <n v="0"/>
    <n v="0"/>
    <n v="0"/>
    <n v="1"/>
    <n v="0"/>
    <n v="1"/>
  </r>
  <r>
    <x v="24"/>
    <x v="99"/>
    <x v="1"/>
    <x v="0"/>
    <n v="4"/>
    <n v="0"/>
    <n v="0"/>
    <n v="0"/>
    <n v="1"/>
    <n v="3"/>
    <n v="0"/>
    <n v="0"/>
    <n v="1"/>
    <n v="4"/>
  </r>
  <r>
    <x v="24"/>
    <x v="100"/>
    <x v="0"/>
    <x v="0"/>
    <n v="6"/>
    <n v="1"/>
    <n v="1"/>
    <n v="0"/>
    <n v="3"/>
    <n v="5"/>
    <n v="0"/>
    <n v="2"/>
    <n v="1"/>
    <n v="8"/>
  </r>
  <r>
    <x v="24"/>
    <x v="100"/>
    <x v="0"/>
    <x v="4"/>
    <n v="0"/>
    <n v="0"/>
    <n v="1"/>
    <n v="0"/>
    <n v="1"/>
    <n v="0"/>
    <n v="0"/>
    <n v="1"/>
    <n v="0"/>
    <n v="1"/>
  </r>
  <r>
    <x v="24"/>
    <x v="100"/>
    <x v="1"/>
    <x v="0"/>
    <n v="3"/>
    <n v="0"/>
    <n v="1"/>
    <n v="1"/>
    <n v="1"/>
    <n v="2"/>
    <n v="1"/>
    <n v="1"/>
    <n v="0"/>
    <n v="4"/>
  </r>
  <r>
    <x v="24"/>
    <x v="101"/>
    <x v="0"/>
    <x v="0"/>
    <n v="4"/>
    <n v="2"/>
    <n v="0"/>
    <n v="0"/>
    <n v="3"/>
    <n v="3"/>
    <n v="0"/>
    <n v="1"/>
    <n v="2"/>
    <n v="6"/>
  </r>
  <r>
    <x v="24"/>
    <x v="101"/>
    <x v="0"/>
    <x v="3"/>
    <n v="2"/>
    <n v="0"/>
    <n v="0"/>
    <n v="0"/>
    <n v="0"/>
    <n v="2"/>
    <n v="0"/>
    <n v="0"/>
    <n v="0"/>
    <n v="2"/>
  </r>
  <r>
    <x v="24"/>
    <x v="101"/>
    <x v="1"/>
    <x v="0"/>
    <n v="1"/>
    <n v="0"/>
    <n v="2"/>
    <n v="2"/>
    <n v="3"/>
    <n v="0"/>
    <n v="0"/>
    <n v="0"/>
    <n v="3"/>
    <n v="3"/>
  </r>
  <r>
    <x v="24"/>
    <x v="101"/>
    <x v="1"/>
    <x v="5"/>
    <n v="0"/>
    <n v="1"/>
    <n v="0"/>
    <n v="0"/>
    <n v="1"/>
    <n v="0"/>
    <n v="0"/>
    <n v="1"/>
    <n v="0"/>
    <n v="1"/>
  </r>
  <r>
    <x v="24"/>
    <x v="102"/>
    <x v="0"/>
    <x v="0"/>
    <n v="8"/>
    <n v="1"/>
    <n v="0"/>
    <n v="0"/>
    <n v="2"/>
    <n v="5"/>
    <n v="2"/>
    <n v="1"/>
    <n v="1"/>
    <n v="9"/>
  </r>
  <r>
    <x v="24"/>
    <x v="102"/>
    <x v="0"/>
    <x v="1"/>
    <n v="1"/>
    <n v="0"/>
    <n v="0"/>
    <n v="0"/>
    <n v="0"/>
    <n v="1"/>
    <n v="0"/>
    <n v="0"/>
    <n v="0"/>
    <n v="1"/>
  </r>
  <r>
    <x v="24"/>
    <x v="102"/>
    <x v="0"/>
    <x v="4"/>
    <n v="2"/>
    <n v="0"/>
    <n v="0"/>
    <n v="0"/>
    <n v="1"/>
    <n v="1"/>
    <n v="1"/>
    <n v="0"/>
    <n v="0"/>
    <n v="2"/>
  </r>
  <r>
    <x v="24"/>
    <x v="102"/>
    <x v="1"/>
    <x v="0"/>
    <n v="3"/>
    <n v="1"/>
    <n v="0"/>
    <n v="0"/>
    <n v="2"/>
    <n v="1"/>
    <n v="0"/>
    <n v="3"/>
    <n v="0"/>
    <n v="4"/>
  </r>
  <r>
    <x v="24"/>
    <x v="103"/>
    <x v="0"/>
    <x v="0"/>
    <n v="5"/>
    <n v="1"/>
    <n v="1"/>
    <n v="0"/>
    <n v="3"/>
    <n v="4"/>
    <n v="0"/>
    <n v="2"/>
    <n v="1"/>
    <n v="7"/>
  </r>
  <r>
    <x v="24"/>
    <x v="103"/>
    <x v="0"/>
    <x v="1"/>
    <n v="0"/>
    <n v="0"/>
    <n v="1"/>
    <n v="0"/>
    <n v="1"/>
    <n v="0"/>
    <n v="0"/>
    <n v="0"/>
    <n v="1"/>
    <n v="1"/>
  </r>
  <r>
    <x v="24"/>
    <x v="103"/>
    <x v="1"/>
    <x v="0"/>
    <n v="3"/>
    <n v="1"/>
    <n v="0"/>
    <n v="0"/>
    <n v="2"/>
    <n v="2"/>
    <n v="0"/>
    <n v="1"/>
    <n v="1"/>
    <n v="4"/>
  </r>
  <r>
    <x v="24"/>
    <x v="8"/>
    <x v="0"/>
    <x v="0"/>
    <n v="1"/>
    <n v="1"/>
    <n v="0"/>
    <n v="0"/>
    <n v="2"/>
    <n v="0"/>
    <n v="0"/>
    <n v="2"/>
    <n v="0"/>
    <n v="2"/>
  </r>
  <r>
    <x v="24"/>
    <x v="8"/>
    <x v="0"/>
    <x v="1"/>
    <n v="1"/>
    <n v="0"/>
    <n v="0"/>
    <n v="0"/>
    <n v="1"/>
    <n v="0"/>
    <n v="0"/>
    <n v="1"/>
    <n v="0"/>
    <n v="1"/>
  </r>
  <r>
    <x v="24"/>
    <x v="8"/>
    <x v="0"/>
    <x v="3"/>
    <n v="1"/>
    <n v="0"/>
    <n v="0"/>
    <n v="0"/>
    <n v="1"/>
    <n v="0"/>
    <n v="0"/>
    <n v="1"/>
    <n v="0"/>
    <n v="1"/>
  </r>
  <r>
    <x v="24"/>
    <x v="8"/>
    <x v="1"/>
    <x v="0"/>
    <n v="3"/>
    <n v="1"/>
    <n v="1"/>
    <n v="1"/>
    <n v="2"/>
    <n v="3"/>
    <n v="0"/>
    <n v="0"/>
    <n v="2"/>
    <n v="5"/>
  </r>
  <r>
    <x v="24"/>
    <x v="8"/>
    <x v="1"/>
    <x v="5"/>
    <n v="1"/>
    <n v="0"/>
    <n v="0"/>
    <n v="0"/>
    <n v="0"/>
    <n v="1"/>
    <n v="0"/>
    <n v="0"/>
    <n v="0"/>
    <n v="1"/>
  </r>
  <r>
    <x v="24"/>
    <x v="8"/>
    <x v="1"/>
    <x v="4"/>
    <n v="0"/>
    <n v="1"/>
    <n v="0"/>
    <n v="0"/>
    <n v="1"/>
    <n v="0"/>
    <n v="0"/>
    <n v="1"/>
    <n v="0"/>
    <n v="1"/>
  </r>
  <r>
    <x v="24"/>
    <x v="172"/>
    <x v="0"/>
    <x v="0"/>
    <n v="4"/>
    <n v="0"/>
    <n v="0"/>
    <n v="0"/>
    <n v="0"/>
    <n v="3"/>
    <n v="0"/>
    <n v="1"/>
    <n v="0"/>
    <n v="4"/>
  </r>
  <r>
    <x v="24"/>
    <x v="172"/>
    <x v="1"/>
    <x v="0"/>
    <n v="1"/>
    <n v="0"/>
    <n v="0"/>
    <n v="0"/>
    <n v="0"/>
    <n v="1"/>
    <n v="0"/>
    <n v="0"/>
    <n v="0"/>
    <n v="1"/>
  </r>
  <r>
    <x v="24"/>
    <x v="172"/>
    <x v="1"/>
    <x v="4"/>
    <n v="1"/>
    <n v="0"/>
    <n v="0"/>
    <n v="0"/>
    <n v="0"/>
    <n v="1"/>
    <n v="0"/>
    <n v="0"/>
    <n v="0"/>
    <n v="1"/>
  </r>
  <r>
    <x v="24"/>
    <x v="104"/>
    <x v="0"/>
    <x v="0"/>
    <n v="7"/>
    <n v="0"/>
    <n v="0"/>
    <n v="0"/>
    <n v="1"/>
    <n v="5"/>
    <n v="0"/>
    <n v="2"/>
    <n v="0"/>
    <n v="7"/>
  </r>
  <r>
    <x v="24"/>
    <x v="104"/>
    <x v="0"/>
    <x v="3"/>
    <n v="1"/>
    <n v="0"/>
    <n v="0"/>
    <n v="0"/>
    <n v="0"/>
    <n v="1"/>
    <n v="0"/>
    <n v="0"/>
    <n v="0"/>
    <n v="1"/>
  </r>
  <r>
    <x v="24"/>
    <x v="104"/>
    <x v="1"/>
    <x v="0"/>
    <n v="3"/>
    <n v="0"/>
    <n v="0"/>
    <n v="0"/>
    <n v="1"/>
    <n v="0"/>
    <n v="0"/>
    <n v="2"/>
    <n v="1"/>
    <n v="3"/>
  </r>
  <r>
    <x v="24"/>
    <x v="105"/>
    <x v="0"/>
    <x v="0"/>
    <n v="5"/>
    <n v="1"/>
    <n v="0"/>
    <n v="0"/>
    <n v="1"/>
    <n v="4"/>
    <n v="0"/>
    <n v="1"/>
    <n v="1"/>
    <n v="6"/>
  </r>
  <r>
    <x v="24"/>
    <x v="105"/>
    <x v="0"/>
    <x v="1"/>
    <n v="1"/>
    <n v="0"/>
    <n v="0"/>
    <n v="0"/>
    <n v="0"/>
    <n v="1"/>
    <n v="0"/>
    <n v="0"/>
    <n v="0"/>
    <n v="1"/>
  </r>
  <r>
    <x v="24"/>
    <x v="105"/>
    <x v="0"/>
    <x v="3"/>
    <n v="1"/>
    <n v="0"/>
    <n v="0"/>
    <n v="0"/>
    <n v="0"/>
    <n v="1"/>
    <n v="0"/>
    <n v="0"/>
    <n v="0"/>
    <n v="1"/>
  </r>
  <r>
    <x v="24"/>
    <x v="105"/>
    <x v="1"/>
    <x v="0"/>
    <n v="3"/>
    <n v="0"/>
    <n v="1"/>
    <n v="0"/>
    <n v="1"/>
    <n v="3"/>
    <n v="0"/>
    <n v="0"/>
    <n v="1"/>
    <n v="4"/>
  </r>
  <r>
    <x v="24"/>
    <x v="106"/>
    <x v="0"/>
    <x v="0"/>
    <n v="3"/>
    <n v="1"/>
    <n v="1"/>
    <n v="0"/>
    <n v="3"/>
    <n v="2"/>
    <n v="0"/>
    <n v="0"/>
    <n v="3"/>
    <n v="5"/>
  </r>
  <r>
    <x v="24"/>
    <x v="106"/>
    <x v="0"/>
    <x v="1"/>
    <n v="1"/>
    <n v="0"/>
    <n v="0"/>
    <n v="0"/>
    <n v="1"/>
    <n v="0"/>
    <n v="0"/>
    <n v="1"/>
    <n v="0"/>
    <n v="1"/>
  </r>
  <r>
    <x v="24"/>
    <x v="106"/>
    <x v="0"/>
    <x v="2"/>
    <n v="1"/>
    <n v="0"/>
    <n v="0"/>
    <n v="0"/>
    <n v="0"/>
    <n v="1"/>
    <n v="0"/>
    <n v="0"/>
    <n v="0"/>
    <n v="1"/>
  </r>
  <r>
    <x v="24"/>
    <x v="107"/>
    <x v="0"/>
    <x v="0"/>
    <n v="8"/>
    <n v="1"/>
    <n v="0"/>
    <n v="0"/>
    <n v="2"/>
    <n v="7"/>
    <n v="1"/>
    <n v="1"/>
    <n v="0"/>
    <n v="9"/>
  </r>
  <r>
    <x v="24"/>
    <x v="107"/>
    <x v="1"/>
    <x v="0"/>
    <n v="1"/>
    <n v="0"/>
    <n v="1"/>
    <n v="1"/>
    <n v="1"/>
    <n v="0"/>
    <n v="1"/>
    <n v="1"/>
    <n v="0"/>
    <n v="2"/>
  </r>
  <r>
    <x v="24"/>
    <x v="107"/>
    <x v="1"/>
    <x v="4"/>
    <n v="1"/>
    <n v="0"/>
    <n v="0"/>
    <n v="0"/>
    <n v="0"/>
    <n v="0"/>
    <n v="0"/>
    <n v="1"/>
    <n v="0"/>
    <n v="1"/>
  </r>
  <r>
    <x v="24"/>
    <x v="173"/>
    <x v="0"/>
    <x v="0"/>
    <n v="7"/>
    <n v="1"/>
    <n v="1"/>
    <n v="0"/>
    <n v="3"/>
    <n v="5"/>
    <n v="2"/>
    <n v="1"/>
    <n v="1"/>
    <n v="9"/>
  </r>
  <r>
    <x v="24"/>
    <x v="173"/>
    <x v="0"/>
    <x v="4"/>
    <n v="1"/>
    <n v="0"/>
    <n v="0"/>
    <n v="0"/>
    <n v="0"/>
    <n v="1"/>
    <n v="0"/>
    <n v="0"/>
    <n v="0"/>
    <n v="1"/>
  </r>
  <r>
    <x v="24"/>
    <x v="108"/>
    <x v="0"/>
    <x v="0"/>
    <n v="1"/>
    <n v="0"/>
    <n v="0"/>
    <n v="0"/>
    <n v="0"/>
    <n v="0"/>
    <n v="0"/>
    <n v="1"/>
    <n v="0"/>
    <n v="1"/>
  </r>
  <r>
    <x v="24"/>
    <x v="108"/>
    <x v="0"/>
    <x v="4"/>
    <n v="1"/>
    <n v="0"/>
    <n v="0"/>
    <n v="0"/>
    <n v="0"/>
    <n v="1"/>
    <n v="0"/>
    <n v="0"/>
    <n v="0"/>
    <n v="1"/>
  </r>
  <r>
    <x v="24"/>
    <x v="108"/>
    <x v="1"/>
    <x v="0"/>
    <n v="3"/>
    <n v="0"/>
    <n v="0"/>
    <n v="0"/>
    <n v="1"/>
    <n v="1"/>
    <n v="1"/>
    <n v="1"/>
    <n v="0"/>
    <n v="3"/>
  </r>
  <r>
    <x v="24"/>
    <x v="108"/>
    <x v="1"/>
    <x v="1"/>
    <n v="1"/>
    <n v="0"/>
    <n v="0"/>
    <n v="0"/>
    <n v="0"/>
    <n v="1"/>
    <n v="0"/>
    <n v="0"/>
    <n v="0"/>
    <n v="1"/>
  </r>
  <r>
    <x v="24"/>
    <x v="109"/>
    <x v="0"/>
    <x v="0"/>
    <n v="8"/>
    <n v="0"/>
    <n v="1"/>
    <n v="1"/>
    <n v="3"/>
    <n v="4"/>
    <n v="1"/>
    <n v="3"/>
    <n v="1"/>
    <n v="9"/>
  </r>
  <r>
    <x v="24"/>
    <x v="109"/>
    <x v="0"/>
    <x v="2"/>
    <n v="1"/>
    <n v="0"/>
    <n v="0"/>
    <n v="0"/>
    <n v="0"/>
    <n v="1"/>
    <n v="0"/>
    <n v="0"/>
    <n v="0"/>
    <n v="1"/>
  </r>
  <r>
    <x v="24"/>
    <x v="109"/>
    <x v="1"/>
    <x v="0"/>
    <n v="1"/>
    <n v="0"/>
    <n v="1"/>
    <n v="0"/>
    <n v="1"/>
    <n v="1"/>
    <n v="0"/>
    <n v="1"/>
    <n v="0"/>
    <n v="2"/>
  </r>
  <r>
    <x v="24"/>
    <x v="109"/>
    <x v="1"/>
    <x v="1"/>
    <n v="0"/>
    <n v="0"/>
    <n v="1"/>
    <n v="0"/>
    <n v="1"/>
    <n v="0"/>
    <n v="0"/>
    <n v="0"/>
    <n v="1"/>
    <n v="1"/>
  </r>
  <r>
    <x v="24"/>
    <x v="109"/>
    <x v="1"/>
    <x v="4"/>
    <n v="1"/>
    <n v="0"/>
    <n v="0"/>
    <n v="0"/>
    <n v="0"/>
    <n v="1"/>
    <n v="0"/>
    <n v="0"/>
    <n v="0"/>
    <n v="1"/>
  </r>
  <r>
    <x v="24"/>
    <x v="110"/>
    <x v="0"/>
    <x v="0"/>
    <n v="4"/>
    <n v="1"/>
    <n v="1"/>
    <n v="1"/>
    <n v="3"/>
    <n v="3"/>
    <n v="0"/>
    <n v="1"/>
    <n v="2"/>
    <n v="6"/>
  </r>
  <r>
    <x v="24"/>
    <x v="110"/>
    <x v="1"/>
    <x v="0"/>
    <n v="1"/>
    <n v="1"/>
    <n v="0"/>
    <n v="0"/>
    <n v="1"/>
    <n v="1"/>
    <n v="0"/>
    <n v="1"/>
    <n v="0"/>
    <n v="2"/>
  </r>
  <r>
    <x v="24"/>
    <x v="111"/>
    <x v="0"/>
    <x v="0"/>
    <n v="4"/>
    <n v="1"/>
    <n v="0"/>
    <n v="0"/>
    <n v="1"/>
    <n v="4"/>
    <n v="0"/>
    <n v="0"/>
    <n v="1"/>
    <n v="5"/>
  </r>
  <r>
    <x v="24"/>
    <x v="111"/>
    <x v="0"/>
    <x v="5"/>
    <n v="2"/>
    <n v="0"/>
    <n v="1"/>
    <n v="0"/>
    <n v="2"/>
    <n v="1"/>
    <n v="0"/>
    <n v="0"/>
    <n v="2"/>
    <n v="3"/>
  </r>
  <r>
    <x v="24"/>
    <x v="111"/>
    <x v="1"/>
    <x v="0"/>
    <n v="3"/>
    <n v="1"/>
    <n v="0"/>
    <n v="0"/>
    <n v="2"/>
    <n v="2"/>
    <n v="0"/>
    <n v="0"/>
    <n v="2"/>
    <n v="4"/>
  </r>
  <r>
    <x v="24"/>
    <x v="111"/>
    <x v="1"/>
    <x v="4"/>
    <n v="3"/>
    <n v="0"/>
    <n v="0"/>
    <n v="0"/>
    <n v="2"/>
    <n v="1"/>
    <n v="0"/>
    <n v="2"/>
    <n v="0"/>
    <n v="3"/>
  </r>
  <r>
    <x v="24"/>
    <x v="174"/>
    <x v="0"/>
    <x v="0"/>
    <n v="5"/>
    <n v="3"/>
    <n v="1"/>
    <n v="1"/>
    <n v="6"/>
    <n v="3"/>
    <n v="0"/>
    <n v="5"/>
    <n v="1"/>
    <n v="9"/>
  </r>
  <r>
    <x v="24"/>
    <x v="174"/>
    <x v="1"/>
    <x v="0"/>
    <n v="4"/>
    <n v="0"/>
    <n v="0"/>
    <n v="0"/>
    <n v="1"/>
    <n v="3"/>
    <n v="0"/>
    <n v="1"/>
    <n v="0"/>
    <n v="4"/>
  </r>
  <r>
    <x v="24"/>
    <x v="174"/>
    <x v="1"/>
    <x v="1"/>
    <n v="1"/>
    <n v="0"/>
    <n v="0"/>
    <n v="0"/>
    <n v="0"/>
    <n v="1"/>
    <n v="0"/>
    <n v="0"/>
    <n v="0"/>
    <n v="1"/>
  </r>
  <r>
    <x v="24"/>
    <x v="174"/>
    <x v="1"/>
    <x v="3"/>
    <n v="1"/>
    <n v="0"/>
    <n v="0"/>
    <n v="0"/>
    <n v="0"/>
    <n v="1"/>
    <n v="0"/>
    <n v="0"/>
    <n v="0"/>
    <n v="1"/>
  </r>
  <r>
    <x v="24"/>
    <x v="112"/>
    <x v="0"/>
    <x v="0"/>
    <n v="5"/>
    <n v="0"/>
    <n v="3"/>
    <n v="3"/>
    <n v="4"/>
    <n v="4"/>
    <n v="0"/>
    <n v="2"/>
    <n v="2"/>
    <n v="8"/>
  </r>
  <r>
    <x v="24"/>
    <x v="112"/>
    <x v="0"/>
    <x v="5"/>
    <n v="1"/>
    <n v="0"/>
    <n v="0"/>
    <n v="0"/>
    <n v="0"/>
    <n v="1"/>
    <n v="0"/>
    <n v="0"/>
    <n v="0"/>
    <n v="1"/>
  </r>
  <r>
    <x v="24"/>
    <x v="112"/>
    <x v="0"/>
    <x v="4"/>
    <n v="0"/>
    <n v="0"/>
    <n v="1"/>
    <n v="0"/>
    <n v="1"/>
    <n v="0"/>
    <n v="0"/>
    <n v="0"/>
    <n v="1"/>
    <n v="1"/>
  </r>
  <r>
    <x v="24"/>
    <x v="112"/>
    <x v="1"/>
    <x v="0"/>
    <n v="1"/>
    <n v="0"/>
    <n v="0"/>
    <n v="0"/>
    <n v="0"/>
    <n v="1"/>
    <n v="0"/>
    <n v="0"/>
    <n v="0"/>
    <n v="1"/>
  </r>
  <r>
    <x v="24"/>
    <x v="112"/>
    <x v="1"/>
    <x v="5"/>
    <n v="1"/>
    <n v="0"/>
    <n v="0"/>
    <n v="0"/>
    <n v="0"/>
    <n v="1"/>
    <n v="0"/>
    <n v="0"/>
    <n v="0"/>
    <n v="1"/>
  </r>
  <r>
    <x v="24"/>
    <x v="113"/>
    <x v="0"/>
    <x v="0"/>
    <n v="5"/>
    <n v="2"/>
    <n v="0"/>
    <n v="0"/>
    <n v="4"/>
    <n v="3"/>
    <n v="0"/>
    <n v="3"/>
    <n v="1"/>
    <n v="7"/>
  </r>
  <r>
    <x v="24"/>
    <x v="113"/>
    <x v="0"/>
    <x v="2"/>
    <n v="0"/>
    <n v="1"/>
    <n v="0"/>
    <n v="0"/>
    <n v="1"/>
    <n v="0"/>
    <n v="0"/>
    <n v="1"/>
    <n v="0"/>
    <n v="1"/>
  </r>
  <r>
    <x v="24"/>
    <x v="9"/>
    <x v="0"/>
    <x v="0"/>
    <n v="5"/>
    <n v="1"/>
    <n v="0"/>
    <n v="0"/>
    <n v="3"/>
    <n v="3"/>
    <n v="1"/>
    <n v="2"/>
    <n v="0"/>
    <n v="6"/>
  </r>
  <r>
    <x v="24"/>
    <x v="9"/>
    <x v="0"/>
    <x v="3"/>
    <n v="1"/>
    <n v="0"/>
    <n v="0"/>
    <n v="0"/>
    <n v="0"/>
    <n v="1"/>
    <n v="0"/>
    <n v="0"/>
    <n v="0"/>
    <n v="1"/>
  </r>
  <r>
    <x v="24"/>
    <x v="9"/>
    <x v="1"/>
    <x v="0"/>
    <n v="1"/>
    <n v="0"/>
    <n v="0"/>
    <n v="0"/>
    <n v="0"/>
    <n v="1"/>
    <n v="0"/>
    <n v="0"/>
    <n v="0"/>
    <n v="1"/>
  </r>
  <r>
    <x v="24"/>
    <x v="114"/>
    <x v="0"/>
    <x v="0"/>
    <n v="4"/>
    <n v="1"/>
    <n v="0"/>
    <n v="0"/>
    <n v="1"/>
    <n v="3"/>
    <n v="0"/>
    <n v="2"/>
    <n v="0"/>
    <n v="5"/>
  </r>
  <r>
    <x v="24"/>
    <x v="114"/>
    <x v="1"/>
    <x v="0"/>
    <n v="3"/>
    <n v="0"/>
    <n v="0"/>
    <n v="0"/>
    <n v="0"/>
    <n v="2"/>
    <n v="1"/>
    <n v="0"/>
    <n v="0"/>
    <n v="3"/>
  </r>
  <r>
    <x v="24"/>
    <x v="175"/>
    <x v="0"/>
    <x v="0"/>
    <n v="7"/>
    <n v="0"/>
    <n v="0"/>
    <n v="0"/>
    <n v="2"/>
    <n v="4"/>
    <n v="1"/>
    <n v="2"/>
    <n v="0"/>
    <n v="7"/>
  </r>
  <r>
    <x v="24"/>
    <x v="175"/>
    <x v="0"/>
    <x v="3"/>
    <n v="1"/>
    <n v="0"/>
    <n v="0"/>
    <n v="0"/>
    <n v="0"/>
    <n v="1"/>
    <n v="0"/>
    <n v="0"/>
    <n v="0"/>
    <n v="1"/>
  </r>
  <r>
    <x v="24"/>
    <x v="175"/>
    <x v="1"/>
    <x v="0"/>
    <n v="0"/>
    <n v="1"/>
    <n v="1"/>
    <n v="1"/>
    <n v="2"/>
    <n v="0"/>
    <n v="0"/>
    <n v="0"/>
    <n v="2"/>
    <n v="2"/>
  </r>
  <r>
    <x v="24"/>
    <x v="115"/>
    <x v="0"/>
    <x v="0"/>
    <n v="8"/>
    <n v="3"/>
    <n v="0"/>
    <n v="0"/>
    <n v="6"/>
    <n v="3"/>
    <n v="4"/>
    <n v="1"/>
    <n v="3"/>
    <n v="11"/>
  </r>
  <r>
    <x v="24"/>
    <x v="115"/>
    <x v="0"/>
    <x v="5"/>
    <n v="1"/>
    <n v="0"/>
    <n v="0"/>
    <n v="0"/>
    <n v="0"/>
    <n v="1"/>
    <n v="0"/>
    <n v="0"/>
    <n v="0"/>
    <n v="1"/>
  </r>
  <r>
    <x v="24"/>
    <x v="115"/>
    <x v="0"/>
    <x v="2"/>
    <n v="1"/>
    <n v="0"/>
    <n v="0"/>
    <n v="0"/>
    <n v="1"/>
    <n v="0"/>
    <n v="0"/>
    <n v="1"/>
    <n v="0"/>
    <n v="1"/>
  </r>
  <r>
    <x v="24"/>
    <x v="115"/>
    <x v="1"/>
    <x v="0"/>
    <n v="1"/>
    <n v="3"/>
    <n v="3"/>
    <n v="1"/>
    <n v="7"/>
    <n v="0"/>
    <n v="0"/>
    <n v="5"/>
    <n v="2"/>
    <n v="7"/>
  </r>
  <r>
    <x v="24"/>
    <x v="115"/>
    <x v="1"/>
    <x v="1"/>
    <n v="0"/>
    <n v="0"/>
    <n v="1"/>
    <n v="1"/>
    <n v="1"/>
    <n v="0"/>
    <n v="0"/>
    <n v="0"/>
    <n v="1"/>
    <n v="1"/>
  </r>
  <r>
    <x v="24"/>
    <x v="115"/>
    <x v="1"/>
    <x v="4"/>
    <n v="1"/>
    <n v="0"/>
    <n v="0"/>
    <n v="0"/>
    <n v="0"/>
    <n v="1"/>
    <n v="0"/>
    <n v="0"/>
    <n v="0"/>
    <n v="1"/>
  </r>
  <r>
    <x v="24"/>
    <x v="176"/>
    <x v="0"/>
    <x v="0"/>
    <n v="4"/>
    <n v="1"/>
    <n v="0"/>
    <n v="0"/>
    <n v="1"/>
    <n v="4"/>
    <n v="0"/>
    <n v="0"/>
    <n v="1"/>
    <n v="5"/>
  </r>
  <r>
    <x v="24"/>
    <x v="176"/>
    <x v="0"/>
    <x v="5"/>
    <n v="0"/>
    <n v="0"/>
    <n v="1"/>
    <n v="1"/>
    <n v="1"/>
    <n v="0"/>
    <n v="0"/>
    <n v="1"/>
    <n v="0"/>
    <n v="1"/>
  </r>
  <r>
    <x v="24"/>
    <x v="176"/>
    <x v="0"/>
    <x v="2"/>
    <n v="1"/>
    <n v="0"/>
    <n v="0"/>
    <n v="0"/>
    <n v="0"/>
    <n v="1"/>
    <n v="0"/>
    <n v="0"/>
    <n v="0"/>
    <n v="1"/>
  </r>
  <r>
    <x v="24"/>
    <x v="176"/>
    <x v="1"/>
    <x v="0"/>
    <n v="1"/>
    <n v="1"/>
    <n v="0"/>
    <n v="0"/>
    <n v="1"/>
    <n v="1"/>
    <n v="0"/>
    <n v="0"/>
    <n v="1"/>
    <n v="2"/>
  </r>
  <r>
    <x v="24"/>
    <x v="116"/>
    <x v="0"/>
    <x v="0"/>
    <n v="5"/>
    <n v="0"/>
    <n v="1"/>
    <n v="1"/>
    <n v="2"/>
    <n v="4"/>
    <n v="1"/>
    <n v="1"/>
    <n v="0"/>
    <n v="6"/>
  </r>
  <r>
    <x v="24"/>
    <x v="116"/>
    <x v="1"/>
    <x v="0"/>
    <n v="2"/>
    <n v="1"/>
    <n v="0"/>
    <n v="0"/>
    <n v="1"/>
    <n v="2"/>
    <n v="0"/>
    <n v="1"/>
    <n v="0"/>
    <n v="3"/>
  </r>
  <r>
    <x v="24"/>
    <x v="117"/>
    <x v="0"/>
    <x v="0"/>
    <n v="8"/>
    <n v="0"/>
    <n v="1"/>
    <n v="0"/>
    <n v="3"/>
    <n v="5"/>
    <n v="1"/>
    <n v="0"/>
    <n v="3"/>
    <n v="9"/>
  </r>
  <r>
    <x v="24"/>
    <x v="117"/>
    <x v="0"/>
    <x v="5"/>
    <n v="1"/>
    <n v="0"/>
    <n v="0"/>
    <n v="0"/>
    <n v="1"/>
    <n v="0"/>
    <n v="0"/>
    <n v="0"/>
    <n v="1"/>
    <n v="1"/>
  </r>
  <r>
    <x v="24"/>
    <x v="117"/>
    <x v="1"/>
    <x v="0"/>
    <n v="2"/>
    <n v="0"/>
    <n v="0"/>
    <n v="0"/>
    <n v="1"/>
    <n v="1"/>
    <n v="0"/>
    <n v="1"/>
    <n v="0"/>
    <n v="2"/>
  </r>
  <r>
    <x v="24"/>
    <x v="177"/>
    <x v="0"/>
    <x v="0"/>
    <n v="5"/>
    <n v="0"/>
    <n v="0"/>
    <n v="0"/>
    <n v="1"/>
    <n v="2"/>
    <n v="1"/>
    <n v="1"/>
    <n v="1"/>
    <n v="5"/>
  </r>
  <r>
    <x v="24"/>
    <x v="177"/>
    <x v="0"/>
    <x v="4"/>
    <n v="0"/>
    <n v="0"/>
    <n v="1"/>
    <n v="1"/>
    <n v="1"/>
    <n v="0"/>
    <n v="0"/>
    <n v="1"/>
    <n v="0"/>
    <n v="1"/>
  </r>
  <r>
    <x v="24"/>
    <x v="177"/>
    <x v="1"/>
    <x v="0"/>
    <n v="1"/>
    <n v="0"/>
    <n v="0"/>
    <n v="0"/>
    <n v="1"/>
    <n v="0"/>
    <n v="1"/>
    <n v="0"/>
    <n v="0"/>
    <n v="1"/>
  </r>
  <r>
    <x v="24"/>
    <x v="177"/>
    <x v="1"/>
    <x v="3"/>
    <n v="1"/>
    <n v="0"/>
    <n v="0"/>
    <n v="0"/>
    <n v="0"/>
    <n v="1"/>
    <n v="0"/>
    <n v="0"/>
    <n v="0"/>
    <n v="1"/>
  </r>
  <r>
    <x v="24"/>
    <x v="177"/>
    <x v="1"/>
    <x v="4"/>
    <n v="1"/>
    <n v="3"/>
    <n v="0"/>
    <n v="0"/>
    <n v="3"/>
    <n v="1"/>
    <n v="0"/>
    <n v="3"/>
    <n v="0"/>
    <n v="4"/>
  </r>
  <r>
    <x v="24"/>
    <x v="118"/>
    <x v="0"/>
    <x v="0"/>
    <n v="6"/>
    <n v="0"/>
    <n v="0"/>
    <n v="0"/>
    <n v="1"/>
    <n v="4"/>
    <n v="0"/>
    <n v="2"/>
    <n v="0"/>
    <n v="6"/>
  </r>
  <r>
    <x v="24"/>
    <x v="118"/>
    <x v="0"/>
    <x v="1"/>
    <n v="4"/>
    <n v="0"/>
    <n v="0"/>
    <n v="0"/>
    <n v="0"/>
    <n v="3"/>
    <n v="1"/>
    <n v="0"/>
    <n v="0"/>
    <n v="4"/>
  </r>
  <r>
    <x v="24"/>
    <x v="118"/>
    <x v="1"/>
    <x v="0"/>
    <n v="0"/>
    <n v="1"/>
    <n v="0"/>
    <n v="0"/>
    <n v="1"/>
    <n v="0"/>
    <n v="0"/>
    <n v="0"/>
    <n v="1"/>
    <n v="1"/>
  </r>
  <r>
    <x v="24"/>
    <x v="118"/>
    <x v="1"/>
    <x v="2"/>
    <n v="1"/>
    <n v="0"/>
    <n v="0"/>
    <n v="0"/>
    <n v="0"/>
    <n v="1"/>
    <n v="0"/>
    <n v="0"/>
    <n v="0"/>
    <n v="1"/>
  </r>
  <r>
    <x v="24"/>
    <x v="118"/>
    <x v="1"/>
    <x v="4"/>
    <n v="2"/>
    <n v="0"/>
    <n v="0"/>
    <n v="0"/>
    <n v="0"/>
    <n v="2"/>
    <n v="0"/>
    <n v="0"/>
    <n v="0"/>
    <n v="2"/>
  </r>
  <r>
    <x v="24"/>
    <x v="178"/>
    <x v="0"/>
    <x v="0"/>
    <n v="5"/>
    <n v="0"/>
    <n v="0"/>
    <n v="0"/>
    <n v="1"/>
    <n v="3"/>
    <n v="1"/>
    <n v="0"/>
    <n v="1"/>
    <n v="5"/>
  </r>
  <r>
    <x v="24"/>
    <x v="178"/>
    <x v="1"/>
    <x v="0"/>
    <n v="1"/>
    <n v="1"/>
    <n v="0"/>
    <n v="0"/>
    <n v="1"/>
    <n v="1"/>
    <n v="0"/>
    <n v="0"/>
    <n v="1"/>
    <n v="2"/>
  </r>
  <r>
    <x v="24"/>
    <x v="179"/>
    <x v="0"/>
    <x v="0"/>
    <n v="11"/>
    <n v="0"/>
    <n v="0"/>
    <n v="0"/>
    <n v="5"/>
    <n v="5"/>
    <n v="2"/>
    <n v="1"/>
    <n v="3"/>
    <n v="11"/>
  </r>
  <r>
    <x v="24"/>
    <x v="179"/>
    <x v="1"/>
    <x v="0"/>
    <n v="0"/>
    <n v="0"/>
    <n v="1"/>
    <n v="0"/>
    <n v="1"/>
    <n v="0"/>
    <n v="0"/>
    <n v="0"/>
    <n v="1"/>
    <n v="1"/>
  </r>
  <r>
    <x v="24"/>
    <x v="179"/>
    <x v="1"/>
    <x v="4"/>
    <n v="2"/>
    <n v="0"/>
    <n v="0"/>
    <n v="0"/>
    <n v="0"/>
    <n v="2"/>
    <n v="0"/>
    <n v="0"/>
    <n v="0"/>
    <n v="2"/>
  </r>
  <r>
    <x v="24"/>
    <x v="180"/>
    <x v="0"/>
    <x v="0"/>
    <n v="6"/>
    <n v="2"/>
    <n v="0"/>
    <n v="0"/>
    <n v="4"/>
    <n v="2"/>
    <n v="2"/>
    <n v="3"/>
    <n v="1"/>
    <n v="8"/>
  </r>
  <r>
    <x v="24"/>
    <x v="180"/>
    <x v="0"/>
    <x v="4"/>
    <n v="0"/>
    <n v="0"/>
    <n v="1"/>
    <n v="0"/>
    <n v="1"/>
    <n v="0"/>
    <n v="0"/>
    <n v="1"/>
    <n v="0"/>
    <n v="1"/>
  </r>
  <r>
    <x v="24"/>
    <x v="180"/>
    <x v="1"/>
    <x v="0"/>
    <n v="1"/>
    <n v="0"/>
    <n v="0"/>
    <n v="0"/>
    <n v="0"/>
    <n v="1"/>
    <n v="0"/>
    <n v="0"/>
    <n v="0"/>
    <n v="1"/>
  </r>
  <r>
    <x v="24"/>
    <x v="180"/>
    <x v="1"/>
    <x v="2"/>
    <n v="1"/>
    <n v="0"/>
    <n v="0"/>
    <n v="0"/>
    <n v="0"/>
    <n v="1"/>
    <n v="0"/>
    <n v="0"/>
    <n v="0"/>
    <n v="1"/>
  </r>
  <r>
    <x v="24"/>
    <x v="180"/>
    <x v="1"/>
    <x v="4"/>
    <n v="0"/>
    <n v="1"/>
    <n v="0"/>
    <n v="0"/>
    <n v="1"/>
    <n v="0"/>
    <n v="0"/>
    <n v="1"/>
    <n v="0"/>
    <n v="1"/>
  </r>
  <r>
    <x v="24"/>
    <x v="181"/>
    <x v="0"/>
    <x v="0"/>
    <n v="8"/>
    <n v="1"/>
    <n v="0"/>
    <n v="0"/>
    <n v="5"/>
    <n v="4"/>
    <n v="0"/>
    <n v="2"/>
    <n v="3"/>
    <n v="9"/>
  </r>
  <r>
    <x v="24"/>
    <x v="181"/>
    <x v="0"/>
    <x v="4"/>
    <n v="1"/>
    <n v="0"/>
    <n v="0"/>
    <n v="0"/>
    <n v="0"/>
    <n v="1"/>
    <n v="0"/>
    <n v="0"/>
    <n v="0"/>
    <n v="1"/>
  </r>
  <r>
    <x v="24"/>
    <x v="181"/>
    <x v="1"/>
    <x v="0"/>
    <n v="4"/>
    <n v="1"/>
    <n v="1"/>
    <n v="1"/>
    <n v="2"/>
    <n v="3"/>
    <n v="0"/>
    <n v="1"/>
    <n v="2"/>
    <n v="6"/>
  </r>
  <r>
    <x v="24"/>
    <x v="182"/>
    <x v="0"/>
    <x v="0"/>
    <n v="2"/>
    <n v="2"/>
    <n v="0"/>
    <n v="0"/>
    <n v="2"/>
    <n v="2"/>
    <n v="0"/>
    <n v="1"/>
    <n v="1"/>
    <n v="4"/>
  </r>
  <r>
    <x v="24"/>
    <x v="182"/>
    <x v="1"/>
    <x v="0"/>
    <n v="2"/>
    <n v="1"/>
    <n v="0"/>
    <n v="0"/>
    <n v="1"/>
    <n v="2"/>
    <n v="0"/>
    <n v="0"/>
    <n v="1"/>
    <n v="3"/>
  </r>
  <r>
    <x v="24"/>
    <x v="182"/>
    <x v="1"/>
    <x v="3"/>
    <n v="1"/>
    <n v="0"/>
    <n v="0"/>
    <n v="0"/>
    <n v="0"/>
    <n v="0"/>
    <n v="0"/>
    <n v="1"/>
    <n v="0"/>
    <n v="1"/>
  </r>
  <r>
    <x v="24"/>
    <x v="182"/>
    <x v="1"/>
    <x v="4"/>
    <n v="0"/>
    <n v="0"/>
    <n v="1"/>
    <n v="0"/>
    <n v="1"/>
    <n v="0"/>
    <n v="0"/>
    <n v="0"/>
    <n v="1"/>
    <n v="1"/>
  </r>
  <r>
    <x v="24"/>
    <x v="183"/>
    <x v="0"/>
    <x v="0"/>
    <n v="4"/>
    <n v="2"/>
    <n v="0"/>
    <n v="0"/>
    <n v="4"/>
    <n v="2"/>
    <n v="1"/>
    <n v="2"/>
    <n v="1"/>
    <n v="6"/>
  </r>
  <r>
    <x v="24"/>
    <x v="183"/>
    <x v="1"/>
    <x v="0"/>
    <n v="1"/>
    <n v="0"/>
    <n v="0"/>
    <n v="0"/>
    <n v="0"/>
    <n v="0"/>
    <n v="1"/>
    <n v="0"/>
    <n v="0"/>
    <n v="1"/>
  </r>
  <r>
    <x v="24"/>
    <x v="119"/>
    <x v="0"/>
    <x v="0"/>
    <n v="5"/>
    <n v="3"/>
    <n v="0"/>
    <n v="0"/>
    <n v="3"/>
    <n v="5"/>
    <n v="0"/>
    <n v="1"/>
    <n v="2"/>
    <n v="8"/>
  </r>
  <r>
    <x v="24"/>
    <x v="119"/>
    <x v="0"/>
    <x v="4"/>
    <n v="0"/>
    <n v="0"/>
    <n v="1"/>
    <n v="0"/>
    <n v="1"/>
    <n v="0"/>
    <n v="0"/>
    <n v="0"/>
    <n v="1"/>
    <n v="1"/>
  </r>
  <r>
    <x v="24"/>
    <x v="119"/>
    <x v="1"/>
    <x v="0"/>
    <n v="1"/>
    <n v="0"/>
    <n v="0"/>
    <n v="0"/>
    <n v="0"/>
    <n v="1"/>
    <n v="0"/>
    <n v="0"/>
    <n v="0"/>
    <n v="1"/>
  </r>
  <r>
    <x v="24"/>
    <x v="119"/>
    <x v="1"/>
    <x v="5"/>
    <n v="0"/>
    <n v="0"/>
    <n v="1"/>
    <n v="1"/>
    <n v="1"/>
    <n v="0"/>
    <n v="0"/>
    <n v="1"/>
    <n v="0"/>
    <n v="1"/>
  </r>
  <r>
    <x v="24"/>
    <x v="119"/>
    <x v="1"/>
    <x v="4"/>
    <n v="0"/>
    <n v="0"/>
    <n v="2"/>
    <n v="2"/>
    <n v="2"/>
    <n v="0"/>
    <n v="0"/>
    <n v="0"/>
    <n v="2"/>
    <n v="2"/>
  </r>
  <r>
    <x v="24"/>
    <x v="120"/>
    <x v="0"/>
    <x v="0"/>
    <n v="12"/>
    <n v="0"/>
    <n v="0"/>
    <n v="0"/>
    <n v="4"/>
    <n v="5"/>
    <n v="1"/>
    <n v="5"/>
    <n v="1"/>
    <n v="12"/>
  </r>
  <r>
    <x v="24"/>
    <x v="120"/>
    <x v="0"/>
    <x v="3"/>
    <n v="1"/>
    <n v="0"/>
    <n v="0"/>
    <n v="0"/>
    <n v="0"/>
    <n v="0"/>
    <n v="0"/>
    <n v="1"/>
    <n v="0"/>
    <n v="1"/>
  </r>
  <r>
    <x v="24"/>
    <x v="120"/>
    <x v="1"/>
    <x v="0"/>
    <n v="2"/>
    <n v="0"/>
    <n v="2"/>
    <n v="1"/>
    <n v="2"/>
    <n v="2"/>
    <n v="0"/>
    <n v="0"/>
    <n v="2"/>
    <n v="4"/>
  </r>
  <r>
    <x v="24"/>
    <x v="120"/>
    <x v="1"/>
    <x v="4"/>
    <n v="0"/>
    <n v="0"/>
    <n v="1"/>
    <n v="1"/>
    <n v="1"/>
    <n v="0"/>
    <n v="0"/>
    <n v="0"/>
    <n v="1"/>
    <n v="1"/>
  </r>
  <r>
    <x v="24"/>
    <x v="121"/>
    <x v="0"/>
    <x v="0"/>
    <n v="5"/>
    <n v="0"/>
    <n v="0"/>
    <n v="0"/>
    <n v="1"/>
    <n v="4"/>
    <n v="1"/>
    <n v="0"/>
    <n v="0"/>
    <n v="5"/>
  </r>
  <r>
    <x v="24"/>
    <x v="121"/>
    <x v="0"/>
    <x v="5"/>
    <n v="0"/>
    <n v="0"/>
    <n v="1"/>
    <n v="0"/>
    <n v="1"/>
    <n v="0"/>
    <n v="0"/>
    <n v="0"/>
    <n v="1"/>
    <n v="1"/>
  </r>
  <r>
    <x v="24"/>
    <x v="121"/>
    <x v="0"/>
    <x v="1"/>
    <n v="1"/>
    <n v="0"/>
    <n v="0"/>
    <n v="0"/>
    <n v="0"/>
    <n v="1"/>
    <n v="0"/>
    <n v="0"/>
    <n v="0"/>
    <n v="1"/>
  </r>
  <r>
    <x v="24"/>
    <x v="121"/>
    <x v="1"/>
    <x v="0"/>
    <n v="3"/>
    <n v="0"/>
    <n v="0"/>
    <n v="0"/>
    <n v="1"/>
    <n v="1"/>
    <n v="0"/>
    <n v="2"/>
    <n v="0"/>
    <n v="3"/>
  </r>
  <r>
    <x v="24"/>
    <x v="121"/>
    <x v="1"/>
    <x v="5"/>
    <n v="1"/>
    <n v="0"/>
    <n v="0"/>
    <n v="0"/>
    <n v="0"/>
    <n v="0"/>
    <n v="1"/>
    <n v="0"/>
    <n v="0"/>
    <n v="1"/>
  </r>
  <r>
    <x v="24"/>
    <x v="122"/>
    <x v="0"/>
    <x v="0"/>
    <n v="9"/>
    <n v="1"/>
    <n v="0"/>
    <n v="0"/>
    <n v="2"/>
    <n v="6"/>
    <n v="0"/>
    <n v="2"/>
    <n v="2"/>
    <n v="10"/>
  </r>
  <r>
    <x v="24"/>
    <x v="122"/>
    <x v="0"/>
    <x v="5"/>
    <n v="1"/>
    <n v="0"/>
    <n v="0"/>
    <n v="0"/>
    <n v="0"/>
    <n v="1"/>
    <n v="0"/>
    <n v="0"/>
    <n v="0"/>
    <n v="1"/>
  </r>
  <r>
    <x v="24"/>
    <x v="122"/>
    <x v="0"/>
    <x v="1"/>
    <n v="2"/>
    <n v="0"/>
    <n v="0"/>
    <n v="0"/>
    <n v="0"/>
    <n v="1"/>
    <n v="1"/>
    <n v="0"/>
    <n v="0"/>
    <n v="2"/>
  </r>
  <r>
    <x v="24"/>
    <x v="122"/>
    <x v="0"/>
    <x v="4"/>
    <n v="1"/>
    <n v="0"/>
    <n v="0"/>
    <n v="0"/>
    <n v="0"/>
    <n v="1"/>
    <n v="0"/>
    <n v="0"/>
    <n v="0"/>
    <n v="1"/>
  </r>
  <r>
    <x v="24"/>
    <x v="122"/>
    <x v="1"/>
    <x v="0"/>
    <n v="4"/>
    <n v="1"/>
    <n v="0"/>
    <n v="0"/>
    <n v="1"/>
    <n v="4"/>
    <n v="0"/>
    <n v="1"/>
    <n v="0"/>
    <n v="5"/>
  </r>
  <r>
    <x v="24"/>
    <x v="123"/>
    <x v="0"/>
    <x v="0"/>
    <n v="6"/>
    <n v="0"/>
    <n v="0"/>
    <n v="0"/>
    <n v="2"/>
    <n v="3"/>
    <n v="0"/>
    <n v="2"/>
    <n v="1"/>
    <n v="6"/>
  </r>
  <r>
    <x v="24"/>
    <x v="123"/>
    <x v="0"/>
    <x v="5"/>
    <n v="1"/>
    <n v="0"/>
    <n v="0"/>
    <n v="0"/>
    <n v="1"/>
    <n v="0"/>
    <n v="0"/>
    <n v="0"/>
    <n v="1"/>
    <n v="1"/>
  </r>
  <r>
    <x v="24"/>
    <x v="123"/>
    <x v="0"/>
    <x v="4"/>
    <n v="1"/>
    <n v="0"/>
    <n v="0"/>
    <n v="0"/>
    <n v="0"/>
    <n v="1"/>
    <n v="0"/>
    <n v="0"/>
    <n v="0"/>
    <n v="1"/>
  </r>
  <r>
    <x v="24"/>
    <x v="123"/>
    <x v="1"/>
    <x v="0"/>
    <n v="2"/>
    <n v="0"/>
    <n v="2"/>
    <n v="2"/>
    <n v="2"/>
    <n v="2"/>
    <n v="0"/>
    <n v="1"/>
    <n v="1"/>
    <n v="4"/>
  </r>
  <r>
    <x v="24"/>
    <x v="123"/>
    <x v="1"/>
    <x v="4"/>
    <n v="1"/>
    <n v="0"/>
    <n v="0"/>
    <n v="0"/>
    <n v="0"/>
    <n v="0"/>
    <n v="1"/>
    <n v="0"/>
    <n v="0"/>
    <n v="1"/>
  </r>
  <r>
    <x v="24"/>
    <x v="124"/>
    <x v="0"/>
    <x v="0"/>
    <n v="6"/>
    <n v="0"/>
    <n v="0"/>
    <n v="0"/>
    <n v="1"/>
    <n v="4"/>
    <n v="1"/>
    <n v="0"/>
    <n v="1"/>
    <n v="6"/>
  </r>
  <r>
    <x v="24"/>
    <x v="124"/>
    <x v="0"/>
    <x v="5"/>
    <n v="1"/>
    <n v="0"/>
    <n v="0"/>
    <n v="0"/>
    <n v="0"/>
    <n v="1"/>
    <n v="0"/>
    <n v="0"/>
    <n v="0"/>
    <n v="1"/>
  </r>
  <r>
    <x v="24"/>
    <x v="124"/>
    <x v="0"/>
    <x v="2"/>
    <n v="0"/>
    <n v="0"/>
    <n v="1"/>
    <n v="1"/>
    <n v="1"/>
    <n v="0"/>
    <n v="0"/>
    <n v="0"/>
    <n v="1"/>
    <n v="1"/>
  </r>
  <r>
    <x v="24"/>
    <x v="124"/>
    <x v="0"/>
    <x v="4"/>
    <n v="1"/>
    <n v="0"/>
    <n v="0"/>
    <n v="0"/>
    <n v="0"/>
    <n v="1"/>
    <n v="0"/>
    <n v="0"/>
    <n v="0"/>
    <n v="1"/>
  </r>
  <r>
    <x v="24"/>
    <x v="124"/>
    <x v="1"/>
    <x v="0"/>
    <n v="4"/>
    <n v="0"/>
    <n v="0"/>
    <n v="0"/>
    <n v="1"/>
    <n v="3"/>
    <n v="0"/>
    <n v="1"/>
    <n v="0"/>
    <n v="4"/>
  </r>
  <r>
    <x v="24"/>
    <x v="125"/>
    <x v="0"/>
    <x v="0"/>
    <n v="7"/>
    <n v="1"/>
    <n v="0"/>
    <n v="0"/>
    <n v="3"/>
    <n v="3"/>
    <n v="1"/>
    <n v="3"/>
    <n v="1"/>
    <n v="8"/>
  </r>
  <r>
    <x v="24"/>
    <x v="125"/>
    <x v="0"/>
    <x v="5"/>
    <n v="1"/>
    <n v="0"/>
    <n v="0"/>
    <n v="0"/>
    <n v="0"/>
    <n v="1"/>
    <n v="0"/>
    <n v="0"/>
    <n v="0"/>
    <n v="1"/>
  </r>
  <r>
    <x v="24"/>
    <x v="125"/>
    <x v="1"/>
    <x v="0"/>
    <n v="2"/>
    <n v="0"/>
    <n v="0"/>
    <n v="0"/>
    <n v="0"/>
    <n v="2"/>
    <n v="0"/>
    <n v="0"/>
    <n v="0"/>
    <n v="2"/>
  </r>
  <r>
    <x v="24"/>
    <x v="125"/>
    <x v="1"/>
    <x v="2"/>
    <n v="1"/>
    <n v="0"/>
    <n v="0"/>
    <n v="0"/>
    <n v="0"/>
    <n v="1"/>
    <n v="0"/>
    <n v="0"/>
    <n v="0"/>
    <n v="1"/>
  </r>
  <r>
    <x v="24"/>
    <x v="184"/>
    <x v="0"/>
    <x v="0"/>
    <n v="3"/>
    <n v="1"/>
    <n v="0"/>
    <n v="0"/>
    <n v="2"/>
    <n v="2"/>
    <n v="0"/>
    <n v="1"/>
    <n v="1"/>
    <n v="4"/>
  </r>
  <r>
    <x v="24"/>
    <x v="184"/>
    <x v="0"/>
    <x v="1"/>
    <n v="1"/>
    <n v="0"/>
    <n v="0"/>
    <n v="0"/>
    <n v="1"/>
    <n v="0"/>
    <n v="0"/>
    <n v="0"/>
    <n v="1"/>
    <n v="1"/>
  </r>
  <r>
    <x v="24"/>
    <x v="184"/>
    <x v="1"/>
    <x v="0"/>
    <n v="1"/>
    <n v="1"/>
    <n v="0"/>
    <n v="1"/>
    <n v="1"/>
    <n v="1"/>
    <n v="0"/>
    <n v="1"/>
    <n v="0"/>
    <n v="2"/>
  </r>
  <r>
    <x v="24"/>
    <x v="126"/>
    <x v="0"/>
    <x v="0"/>
    <n v="6"/>
    <n v="3"/>
    <n v="2"/>
    <n v="1"/>
    <n v="6"/>
    <n v="5"/>
    <n v="0"/>
    <n v="1"/>
    <n v="5"/>
    <n v="11"/>
  </r>
  <r>
    <x v="24"/>
    <x v="126"/>
    <x v="1"/>
    <x v="0"/>
    <n v="3"/>
    <n v="2"/>
    <n v="1"/>
    <n v="0"/>
    <n v="3"/>
    <n v="3"/>
    <n v="0"/>
    <n v="2"/>
    <n v="1"/>
    <n v="6"/>
  </r>
  <r>
    <x v="24"/>
    <x v="126"/>
    <x v="1"/>
    <x v="4"/>
    <n v="1"/>
    <n v="0"/>
    <n v="0"/>
    <n v="0"/>
    <n v="0"/>
    <n v="1"/>
    <n v="0"/>
    <n v="0"/>
    <n v="0"/>
    <n v="1"/>
  </r>
  <r>
    <x v="24"/>
    <x v="127"/>
    <x v="0"/>
    <x v="0"/>
    <n v="8"/>
    <n v="2"/>
    <n v="0"/>
    <n v="0"/>
    <n v="3"/>
    <n v="5"/>
    <n v="2"/>
    <n v="1"/>
    <n v="2"/>
    <n v="10"/>
  </r>
  <r>
    <x v="24"/>
    <x v="127"/>
    <x v="0"/>
    <x v="5"/>
    <n v="1"/>
    <n v="1"/>
    <n v="0"/>
    <n v="0"/>
    <n v="1"/>
    <n v="1"/>
    <n v="0"/>
    <n v="0"/>
    <n v="1"/>
    <n v="2"/>
  </r>
  <r>
    <x v="24"/>
    <x v="127"/>
    <x v="0"/>
    <x v="1"/>
    <n v="1"/>
    <n v="0"/>
    <n v="0"/>
    <n v="0"/>
    <n v="0"/>
    <n v="1"/>
    <n v="0"/>
    <n v="0"/>
    <n v="0"/>
    <n v="1"/>
  </r>
  <r>
    <x v="24"/>
    <x v="127"/>
    <x v="0"/>
    <x v="4"/>
    <n v="1"/>
    <n v="1"/>
    <n v="0"/>
    <n v="0"/>
    <n v="1"/>
    <n v="1"/>
    <n v="0"/>
    <n v="0"/>
    <n v="1"/>
    <n v="2"/>
  </r>
  <r>
    <x v="24"/>
    <x v="127"/>
    <x v="1"/>
    <x v="4"/>
    <n v="1"/>
    <n v="0"/>
    <n v="0"/>
    <n v="0"/>
    <n v="0"/>
    <n v="1"/>
    <n v="0"/>
    <n v="0"/>
    <n v="0"/>
    <n v="1"/>
  </r>
  <r>
    <x v="24"/>
    <x v="128"/>
    <x v="0"/>
    <x v="0"/>
    <n v="8"/>
    <n v="0"/>
    <n v="0"/>
    <n v="0"/>
    <n v="1"/>
    <n v="6"/>
    <n v="0"/>
    <n v="0"/>
    <n v="2"/>
    <n v="8"/>
  </r>
  <r>
    <x v="24"/>
    <x v="128"/>
    <x v="0"/>
    <x v="5"/>
    <n v="0"/>
    <n v="1"/>
    <n v="0"/>
    <n v="0"/>
    <n v="1"/>
    <n v="0"/>
    <n v="0"/>
    <n v="0"/>
    <n v="1"/>
    <n v="1"/>
  </r>
  <r>
    <x v="24"/>
    <x v="128"/>
    <x v="0"/>
    <x v="4"/>
    <n v="1"/>
    <n v="0"/>
    <n v="0"/>
    <n v="0"/>
    <n v="0"/>
    <n v="0"/>
    <n v="0"/>
    <n v="1"/>
    <n v="0"/>
    <n v="1"/>
  </r>
  <r>
    <x v="24"/>
    <x v="128"/>
    <x v="1"/>
    <x v="0"/>
    <n v="2"/>
    <n v="1"/>
    <n v="0"/>
    <n v="0"/>
    <n v="1"/>
    <n v="2"/>
    <n v="0"/>
    <n v="0"/>
    <n v="1"/>
    <n v="3"/>
  </r>
  <r>
    <x v="24"/>
    <x v="128"/>
    <x v="1"/>
    <x v="1"/>
    <n v="1"/>
    <n v="0"/>
    <n v="0"/>
    <n v="0"/>
    <n v="1"/>
    <n v="0"/>
    <n v="0"/>
    <n v="1"/>
    <n v="0"/>
    <n v="1"/>
  </r>
  <r>
    <x v="24"/>
    <x v="185"/>
    <x v="0"/>
    <x v="0"/>
    <n v="7"/>
    <n v="2"/>
    <n v="1"/>
    <n v="0"/>
    <n v="5"/>
    <n v="5"/>
    <n v="1"/>
    <n v="2"/>
    <n v="2"/>
    <n v="10"/>
  </r>
  <r>
    <x v="24"/>
    <x v="185"/>
    <x v="1"/>
    <x v="0"/>
    <n v="2"/>
    <n v="0"/>
    <n v="0"/>
    <n v="0"/>
    <n v="0"/>
    <n v="2"/>
    <n v="0"/>
    <n v="0"/>
    <n v="0"/>
    <n v="2"/>
  </r>
  <r>
    <x v="24"/>
    <x v="186"/>
    <x v="0"/>
    <x v="0"/>
    <n v="7"/>
    <n v="0"/>
    <n v="0"/>
    <n v="0"/>
    <n v="1"/>
    <n v="6"/>
    <n v="0"/>
    <n v="1"/>
    <n v="0"/>
    <n v="7"/>
  </r>
  <r>
    <x v="24"/>
    <x v="186"/>
    <x v="1"/>
    <x v="0"/>
    <n v="2"/>
    <n v="0"/>
    <n v="0"/>
    <n v="0"/>
    <n v="1"/>
    <n v="1"/>
    <n v="0"/>
    <n v="1"/>
    <n v="0"/>
    <n v="2"/>
  </r>
  <r>
    <x v="24"/>
    <x v="129"/>
    <x v="0"/>
    <x v="0"/>
    <n v="2"/>
    <n v="2"/>
    <n v="0"/>
    <n v="0"/>
    <n v="4"/>
    <n v="0"/>
    <n v="0"/>
    <n v="3"/>
    <n v="1"/>
    <n v="4"/>
  </r>
  <r>
    <x v="24"/>
    <x v="129"/>
    <x v="0"/>
    <x v="5"/>
    <n v="1"/>
    <n v="0"/>
    <n v="0"/>
    <n v="0"/>
    <n v="0"/>
    <n v="1"/>
    <n v="0"/>
    <n v="0"/>
    <n v="0"/>
    <n v="1"/>
  </r>
  <r>
    <x v="24"/>
    <x v="129"/>
    <x v="1"/>
    <x v="5"/>
    <n v="1"/>
    <n v="0"/>
    <n v="0"/>
    <n v="0"/>
    <n v="0"/>
    <n v="1"/>
    <n v="0"/>
    <n v="0"/>
    <n v="0"/>
    <n v="1"/>
  </r>
  <r>
    <x v="24"/>
    <x v="187"/>
    <x v="0"/>
    <x v="0"/>
    <n v="5"/>
    <n v="1"/>
    <n v="0"/>
    <n v="0"/>
    <n v="1"/>
    <n v="4"/>
    <n v="1"/>
    <n v="0"/>
    <n v="1"/>
    <n v="6"/>
  </r>
  <r>
    <x v="24"/>
    <x v="187"/>
    <x v="0"/>
    <x v="4"/>
    <n v="1"/>
    <n v="0"/>
    <n v="0"/>
    <n v="0"/>
    <n v="1"/>
    <n v="0"/>
    <n v="0"/>
    <n v="1"/>
    <n v="0"/>
    <n v="1"/>
  </r>
  <r>
    <x v="24"/>
    <x v="130"/>
    <x v="0"/>
    <x v="0"/>
    <n v="6"/>
    <n v="2"/>
    <n v="0"/>
    <n v="0"/>
    <n v="4"/>
    <n v="2"/>
    <n v="1"/>
    <n v="3"/>
    <n v="2"/>
    <n v="8"/>
  </r>
  <r>
    <x v="24"/>
    <x v="130"/>
    <x v="0"/>
    <x v="3"/>
    <n v="1"/>
    <n v="0"/>
    <n v="0"/>
    <n v="0"/>
    <n v="0"/>
    <n v="0"/>
    <n v="0"/>
    <n v="1"/>
    <n v="0"/>
    <n v="1"/>
  </r>
  <r>
    <x v="24"/>
    <x v="130"/>
    <x v="1"/>
    <x v="4"/>
    <n v="3"/>
    <n v="0"/>
    <n v="0"/>
    <n v="0"/>
    <n v="0"/>
    <n v="1"/>
    <n v="0"/>
    <n v="2"/>
    <n v="0"/>
    <n v="3"/>
  </r>
  <r>
    <x v="24"/>
    <x v="188"/>
    <x v="0"/>
    <x v="0"/>
    <n v="3"/>
    <n v="0"/>
    <n v="1"/>
    <n v="1"/>
    <n v="1"/>
    <n v="3"/>
    <n v="0"/>
    <n v="1"/>
    <n v="0"/>
    <n v="4"/>
  </r>
  <r>
    <x v="24"/>
    <x v="188"/>
    <x v="0"/>
    <x v="5"/>
    <n v="1"/>
    <n v="0"/>
    <n v="0"/>
    <n v="0"/>
    <n v="0"/>
    <n v="1"/>
    <n v="0"/>
    <n v="0"/>
    <n v="0"/>
    <n v="1"/>
  </r>
  <r>
    <x v="24"/>
    <x v="188"/>
    <x v="0"/>
    <x v="4"/>
    <n v="0"/>
    <n v="0"/>
    <n v="1"/>
    <n v="1"/>
    <n v="1"/>
    <n v="0"/>
    <n v="0"/>
    <n v="0"/>
    <n v="1"/>
    <n v="1"/>
  </r>
  <r>
    <x v="24"/>
    <x v="188"/>
    <x v="1"/>
    <x v="0"/>
    <n v="0"/>
    <n v="0"/>
    <n v="1"/>
    <n v="1"/>
    <n v="1"/>
    <n v="0"/>
    <n v="0"/>
    <n v="0"/>
    <n v="1"/>
    <n v="1"/>
  </r>
  <r>
    <x v="24"/>
    <x v="188"/>
    <x v="1"/>
    <x v="4"/>
    <n v="0"/>
    <n v="1"/>
    <n v="0"/>
    <n v="0"/>
    <n v="1"/>
    <n v="0"/>
    <n v="0"/>
    <n v="0"/>
    <n v="1"/>
    <n v="1"/>
  </r>
  <r>
    <x v="24"/>
    <x v="131"/>
    <x v="0"/>
    <x v="0"/>
    <n v="3"/>
    <n v="2"/>
    <n v="1"/>
    <n v="1"/>
    <n v="4"/>
    <n v="2"/>
    <n v="1"/>
    <n v="1"/>
    <n v="2"/>
    <n v="6"/>
  </r>
  <r>
    <x v="24"/>
    <x v="131"/>
    <x v="0"/>
    <x v="2"/>
    <n v="1"/>
    <n v="0"/>
    <n v="0"/>
    <n v="0"/>
    <n v="0"/>
    <n v="0"/>
    <n v="1"/>
    <n v="0"/>
    <n v="0"/>
    <n v="1"/>
  </r>
  <r>
    <x v="24"/>
    <x v="131"/>
    <x v="1"/>
    <x v="0"/>
    <n v="1"/>
    <n v="0"/>
    <n v="0"/>
    <n v="0"/>
    <n v="1"/>
    <n v="0"/>
    <n v="0"/>
    <n v="1"/>
    <n v="0"/>
    <n v="1"/>
  </r>
  <r>
    <x v="24"/>
    <x v="131"/>
    <x v="1"/>
    <x v="5"/>
    <n v="3"/>
    <n v="0"/>
    <n v="0"/>
    <n v="0"/>
    <n v="1"/>
    <n v="2"/>
    <n v="0"/>
    <n v="1"/>
    <n v="0"/>
    <n v="3"/>
  </r>
  <r>
    <x v="24"/>
    <x v="132"/>
    <x v="0"/>
    <x v="0"/>
    <n v="5"/>
    <n v="2"/>
    <n v="0"/>
    <n v="0"/>
    <n v="3"/>
    <n v="3"/>
    <n v="1"/>
    <n v="2"/>
    <n v="1"/>
    <n v="7"/>
  </r>
  <r>
    <x v="24"/>
    <x v="132"/>
    <x v="0"/>
    <x v="1"/>
    <n v="1"/>
    <n v="0"/>
    <n v="0"/>
    <n v="0"/>
    <n v="0"/>
    <n v="0"/>
    <n v="0"/>
    <n v="1"/>
    <n v="0"/>
    <n v="1"/>
  </r>
  <r>
    <x v="24"/>
    <x v="132"/>
    <x v="0"/>
    <x v="4"/>
    <n v="1"/>
    <n v="0"/>
    <n v="0"/>
    <n v="0"/>
    <n v="0"/>
    <n v="1"/>
    <n v="0"/>
    <n v="0"/>
    <n v="0"/>
    <n v="1"/>
  </r>
  <r>
    <x v="24"/>
    <x v="132"/>
    <x v="1"/>
    <x v="0"/>
    <n v="1"/>
    <n v="1"/>
    <n v="0"/>
    <n v="0"/>
    <n v="1"/>
    <n v="0"/>
    <n v="1"/>
    <n v="0"/>
    <n v="1"/>
    <n v="2"/>
  </r>
  <r>
    <x v="24"/>
    <x v="132"/>
    <x v="1"/>
    <x v="4"/>
    <n v="0"/>
    <n v="0"/>
    <n v="2"/>
    <n v="0"/>
    <n v="2"/>
    <n v="0"/>
    <n v="0"/>
    <n v="0"/>
    <n v="2"/>
    <n v="2"/>
  </r>
  <r>
    <x v="24"/>
    <x v="133"/>
    <x v="0"/>
    <x v="0"/>
    <n v="5"/>
    <n v="0"/>
    <n v="0"/>
    <n v="0"/>
    <n v="1"/>
    <n v="2"/>
    <n v="0"/>
    <n v="1"/>
    <n v="2"/>
    <n v="5"/>
  </r>
  <r>
    <x v="24"/>
    <x v="133"/>
    <x v="0"/>
    <x v="5"/>
    <n v="1"/>
    <n v="0"/>
    <n v="0"/>
    <n v="0"/>
    <n v="0"/>
    <n v="1"/>
    <n v="0"/>
    <n v="0"/>
    <n v="0"/>
    <n v="1"/>
  </r>
  <r>
    <x v="24"/>
    <x v="133"/>
    <x v="1"/>
    <x v="0"/>
    <n v="1"/>
    <n v="1"/>
    <n v="0"/>
    <n v="0"/>
    <n v="2"/>
    <n v="0"/>
    <n v="1"/>
    <n v="1"/>
    <n v="0"/>
    <n v="2"/>
  </r>
  <r>
    <x v="24"/>
    <x v="133"/>
    <x v="1"/>
    <x v="4"/>
    <n v="1"/>
    <n v="0"/>
    <n v="0"/>
    <n v="0"/>
    <n v="0"/>
    <n v="1"/>
    <n v="0"/>
    <n v="0"/>
    <n v="0"/>
    <n v="1"/>
  </r>
  <r>
    <x v="24"/>
    <x v="189"/>
    <x v="0"/>
    <x v="0"/>
    <n v="2"/>
    <n v="2"/>
    <n v="0"/>
    <n v="0"/>
    <n v="2"/>
    <n v="1"/>
    <n v="0"/>
    <n v="2"/>
    <n v="1"/>
    <n v="4"/>
  </r>
  <r>
    <x v="24"/>
    <x v="189"/>
    <x v="0"/>
    <x v="5"/>
    <n v="2"/>
    <n v="0"/>
    <n v="0"/>
    <n v="0"/>
    <n v="1"/>
    <n v="1"/>
    <n v="1"/>
    <n v="0"/>
    <n v="0"/>
    <n v="2"/>
  </r>
  <r>
    <x v="24"/>
    <x v="189"/>
    <x v="0"/>
    <x v="2"/>
    <n v="1"/>
    <n v="0"/>
    <n v="0"/>
    <n v="0"/>
    <n v="0"/>
    <n v="0"/>
    <n v="1"/>
    <n v="0"/>
    <n v="0"/>
    <n v="1"/>
  </r>
  <r>
    <x v="24"/>
    <x v="189"/>
    <x v="1"/>
    <x v="0"/>
    <n v="2"/>
    <n v="0"/>
    <n v="1"/>
    <n v="1"/>
    <n v="2"/>
    <n v="1"/>
    <n v="1"/>
    <n v="0"/>
    <n v="1"/>
    <n v="3"/>
  </r>
  <r>
    <x v="24"/>
    <x v="190"/>
    <x v="0"/>
    <x v="0"/>
    <n v="7"/>
    <n v="0"/>
    <n v="0"/>
    <n v="0"/>
    <n v="2"/>
    <n v="5"/>
    <n v="0"/>
    <n v="2"/>
    <n v="0"/>
    <n v="7"/>
  </r>
  <r>
    <x v="24"/>
    <x v="190"/>
    <x v="1"/>
    <x v="0"/>
    <n v="1"/>
    <n v="0"/>
    <n v="0"/>
    <n v="0"/>
    <n v="0"/>
    <n v="1"/>
    <n v="0"/>
    <n v="0"/>
    <n v="0"/>
    <n v="1"/>
  </r>
  <r>
    <x v="24"/>
    <x v="190"/>
    <x v="1"/>
    <x v="3"/>
    <n v="1"/>
    <n v="0"/>
    <n v="0"/>
    <n v="0"/>
    <n v="0"/>
    <n v="1"/>
    <n v="0"/>
    <n v="0"/>
    <n v="0"/>
    <n v="1"/>
  </r>
  <r>
    <x v="24"/>
    <x v="191"/>
    <x v="0"/>
    <x v="0"/>
    <n v="8"/>
    <n v="0"/>
    <n v="1"/>
    <n v="0"/>
    <n v="6"/>
    <n v="2"/>
    <n v="2"/>
    <n v="4"/>
    <n v="1"/>
    <n v="9"/>
  </r>
  <r>
    <x v="24"/>
    <x v="191"/>
    <x v="0"/>
    <x v="1"/>
    <n v="1"/>
    <n v="0"/>
    <n v="0"/>
    <n v="0"/>
    <n v="0"/>
    <n v="1"/>
    <n v="0"/>
    <n v="0"/>
    <n v="0"/>
    <n v="1"/>
  </r>
  <r>
    <x v="24"/>
    <x v="191"/>
    <x v="0"/>
    <x v="2"/>
    <n v="1"/>
    <n v="0"/>
    <n v="0"/>
    <n v="0"/>
    <n v="0"/>
    <n v="1"/>
    <n v="0"/>
    <n v="0"/>
    <n v="0"/>
    <n v="1"/>
  </r>
  <r>
    <x v="24"/>
    <x v="191"/>
    <x v="1"/>
    <x v="0"/>
    <n v="2"/>
    <n v="0"/>
    <n v="1"/>
    <n v="1"/>
    <n v="2"/>
    <n v="1"/>
    <n v="1"/>
    <n v="0"/>
    <n v="1"/>
    <n v="3"/>
  </r>
  <r>
    <x v="24"/>
    <x v="191"/>
    <x v="1"/>
    <x v="1"/>
    <n v="0"/>
    <n v="1"/>
    <n v="0"/>
    <n v="0"/>
    <n v="1"/>
    <n v="0"/>
    <n v="0"/>
    <n v="1"/>
    <n v="0"/>
    <n v="1"/>
  </r>
  <r>
    <x v="24"/>
    <x v="134"/>
    <x v="0"/>
    <x v="0"/>
    <n v="5"/>
    <n v="0"/>
    <n v="1"/>
    <n v="0"/>
    <n v="3"/>
    <n v="1"/>
    <n v="3"/>
    <n v="1"/>
    <n v="1"/>
    <n v="6"/>
  </r>
  <r>
    <x v="24"/>
    <x v="134"/>
    <x v="0"/>
    <x v="5"/>
    <n v="0"/>
    <n v="0"/>
    <n v="1"/>
    <n v="1"/>
    <n v="1"/>
    <n v="0"/>
    <n v="0"/>
    <n v="1"/>
    <n v="0"/>
    <n v="1"/>
  </r>
  <r>
    <x v="24"/>
    <x v="134"/>
    <x v="1"/>
    <x v="0"/>
    <n v="1"/>
    <n v="0"/>
    <n v="0"/>
    <n v="0"/>
    <n v="0"/>
    <n v="1"/>
    <n v="0"/>
    <n v="0"/>
    <n v="0"/>
    <n v="1"/>
  </r>
  <r>
    <x v="24"/>
    <x v="134"/>
    <x v="1"/>
    <x v="1"/>
    <n v="0"/>
    <n v="1"/>
    <n v="0"/>
    <n v="0"/>
    <n v="1"/>
    <n v="0"/>
    <n v="0"/>
    <n v="1"/>
    <n v="0"/>
    <n v="1"/>
  </r>
  <r>
    <x v="24"/>
    <x v="135"/>
    <x v="0"/>
    <x v="0"/>
    <n v="3"/>
    <n v="3"/>
    <n v="1"/>
    <n v="1"/>
    <n v="4"/>
    <n v="1"/>
    <n v="0"/>
    <n v="2"/>
    <n v="4"/>
    <n v="7"/>
  </r>
  <r>
    <x v="24"/>
    <x v="135"/>
    <x v="0"/>
    <x v="1"/>
    <n v="0"/>
    <n v="0"/>
    <n v="1"/>
    <n v="1"/>
    <n v="1"/>
    <n v="0"/>
    <n v="0"/>
    <n v="0"/>
    <n v="1"/>
    <n v="1"/>
  </r>
  <r>
    <x v="24"/>
    <x v="135"/>
    <x v="0"/>
    <x v="3"/>
    <n v="1"/>
    <n v="0"/>
    <n v="0"/>
    <n v="0"/>
    <n v="0"/>
    <n v="1"/>
    <n v="0"/>
    <n v="0"/>
    <n v="0"/>
    <n v="1"/>
  </r>
  <r>
    <x v="24"/>
    <x v="135"/>
    <x v="1"/>
    <x v="0"/>
    <n v="3"/>
    <n v="0"/>
    <n v="0"/>
    <n v="0"/>
    <n v="0"/>
    <n v="2"/>
    <n v="0"/>
    <n v="1"/>
    <n v="0"/>
    <n v="3"/>
  </r>
  <r>
    <x v="24"/>
    <x v="10"/>
    <x v="0"/>
    <x v="0"/>
    <n v="1"/>
    <n v="0"/>
    <n v="0"/>
    <n v="0"/>
    <n v="0"/>
    <n v="1"/>
    <n v="0"/>
    <n v="0"/>
    <n v="0"/>
    <n v="1"/>
  </r>
  <r>
    <x v="24"/>
    <x v="10"/>
    <x v="0"/>
    <x v="5"/>
    <n v="1"/>
    <n v="0"/>
    <n v="0"/>
    <n v="0"/>
    <n v="1"/>
    <n v="0"/>
    <n v="0"/>
    <n v="1"/>
    <n v="0"/>
    <n v="1"/>
  </r>
  <r>
    <x v="24"/>
    <x v="10"/>
    <x v="0"/>
    <x v="3"/>
    <n v="1"/>
    <n v="0"/>
    <n v="0"/>
    <n v="0"/>
    <n v="0"/>
    <n v="0"/>
    <n v="0"/>
    <n v="1"/>
    <n v="0"/>
    <n v="1"/>
  </r>
  <r>
    <x v="24"/>
    <x v="10"/>
    <x v="1"/>
    <x v="0"/>
    <n v="2"/>
    <n v="0"/>
    <n v="0"/>
    <n v="0"/>
    <n v="0"/>
    <n v="2"/>
    <n v="0"/>
    <n v="0"/>
    <n v="0"/>
    <n v="2"/>
  </r>
  <r>
    <x v="24"/>
    <x v="192"/>
    <x v="0"/>
    <x v="0"/>
    <n v="6"/>
    <n v="0"/>
    <n v="2"/>
    <n v="2"/>
    <n v="3"/>
    <n v="3"/>
    <n v="0"/>
    <n v="3"/>
    <n v="2"/>
    <n v="8"/>
  </r>
  <r>
    <x v="24"/>
    <x v="192"/>
    <x v="0"/>
    <x v="5"/>
    <n v="1"/>
    <n v="0"/>
    <n v="0"/>
    <n v="0"/>
    <n v="1"/>
    <n v="0"/>
    <n v="0"/>
    <n v="1"/>
    <n v="0"/>
    <n v="1"/>
  </r>
  <r>
    <x v="24"/>
    <x v="192"/>
    <x v="0"/>
    <x v="4"/>
    <n v="1"/>
    <n v="0"/>
    <n v="0"/>
    <n v="0"/>
    <n v="1"/>
    <n v="0"/>
    <n v="1"/>
    <n v="0"/>
    <n v="0"/>
    <n v="1"/>
  </r>
  <r>
    <x v="24"/>
    <x v="192"/>
    <x v="1"/>
    <x v="0"/>
    <n v="1"/>
    <n v="0"/>
    <n v="0"/>
    <n v="0"/>
    <n v="0"/>
    <n v="0"/>
    <n v="1"/>
    <n v="0"/>
    <n v="0"/>
    <n v="1"/>
  </r>
  <r>
    <x v="24"/>
    <x v="192"/>
    <x v="1"/>
    <x v="1"/>
    <n v="1"/>
    <n v="0"/>
    <n v="0"/>
    <n v="0"/>
    <n v="0"/>
    <n v="0"/>
    <n v="0"/>
    <n v="1"/>
    <n v="0"/>
    <n v="1"/>
  </r>
  <r>
    <x v="24"/>
    <x v="193"/>
    <x v="0"/>
    <x v="0"/>
    <n v="5"/>
    <n v="2"/>
    <n v="1"/>
    <n v="0"/>
    <n v="4"/>
    <n v="4"/>
    <n v="0"/>
    <n v="3"/>
    <n v="1"/>
    <n v="8"/>
  </r>
  <r>
    <x v="24"/>
    <x v="193"/>
    <x v="0"/>
    <x v="5"/>
    <n v="0"/>
    <n v="0"/>
    <n v="1"/>
    <n v="1"/>
    <n v="1"/>
    <n v="0"/>
    <n v="0"/>
    <n v="0"/>
    <n v="1"/>
    <n v="1"/>
  </r>
  <r>
    <x v="24"/>
    <x v="193"/>
    <x v="1"/>
    <x v="0"/>
    <n v="1"/>
    <n v="0"/>
    <n v="0"/>
    <n v="0"/>
    <n v="0"/>
    <n v="1"/>
    <n v="0"/>
    <n v="0"/>
    <n v="0"/>
    <n v="1"/>
  </r>
  <r>
    <x v="24"/>
    <x v="194"/>
    <x v="0"/>
    <x v="0"/>
    <n v="6"/>
    <n v="1"/>
    <n v="0"/>
    <n v="0"/>
    <n v="1"/>
    <n v="5"/>
    <n v="0"/>
    <n v="2"/>
    <n v="0"/>
    <n v="7"/>
  </r>
  <r>
    <x v="24"/>
    <x v="194"/>
    <x v="0"/>
    <x v="5"/>
    <n v="0"/>
    <n v="1"/>
    <n v="0"/>
    <n v="0"/>
    <n v="1"/>
    <n v="0"/>
    <n v="0"/>
    <n v="1"/>
    <n v="0"/>
    <n v="1"/>
  </r>
  <r>
    <x v="24"/>
    <x v="194"/>
    <x v="1"/>
    <x v="0"/>
    <n v="1"/>
    <n v="1"/>
    <n v="1"/>
    <n v="1"/>
    <n v="2"/>
    <n v="1"/>
    <n v="0"/>
    <n v="0"/>
    <n v="2"/>
    <n v="3"/>
  </r>
  <r>
    <x v="24"/>
    <x v="194"/>
    <x v="1"/>
    <x v="5"/>
    <n v="1"/>
    <n v="0"/>
    <n v="0"/>
    <n v="0"/>
    <n v="1"/>
    <n v="0"/>
    <n v="0"/>
    <n v="1"/>
    <n v="0"/>
    <n v="1"/>
  </r>
  <r>
    <x v="24"/>
    <x v="195"/>
    <x v="0"/>
    <x v="0"/>
    <n v="6"/>
    <n v="2"/>
    <n v="0"/>
    <n v="0"/>
    <n v="3"/>
    <n v="3"/>
    <n v="0"/>
    <n v="4"/>
    <n v="1"/>
    <n v="8"/>
  </r>
  <r>
    <x v="24"/>
    <x v="195"/>
    <x v="0"/>
    <x v="1"/>
    <n v="2"/>
    <n v="0"/>
    <n v="0"/>
    <n v="0"/>
    <n v="0"/>
    <n v="2"/>
    <n v="0"/>
    <n v="0"/>
    <n v="0"/>
    <n v="2"/>
  </r>
  <r>
    <x v="24"/>
    <x v="195"/>
    <x v="1"/>
    <x v="0"/>
    <n v="1"/>
    <n v="0"/>
    <n v="0"/>
    <n v="0"/>
    <n v="1"/>
    <n v="0"/>
    <n v="0"/>
    <n v="1"/>
    <n v="0"/>
    <n v="1"/>
  </r>
  <r>
    <x v="24"/>
    <x v="195"/>
    <x v="1"/>
    <x v="4"/>
    <n v="0"/>
    <n v="2"/>
    <n v="0"/>
    <n v="0"/>
    <n v="2"/>
    <n v="0"/>
    <n v="0"/>
    <n v="0"/>
    <n v="2"/>
    <n v="2"/>
  </r>
  <r>
    <x v="24"/>
    <x v="196"/>
    <x v="0"/>
    <x v="0"/>
    <n v="3"/>
    <n v="2"/>
    <n v="0"/>
    <n v="0"/>
    <n v="2"/>
    <n v="2"/>
    <n v="1"/>
    <n v="1"/>
    <n v="1"/>
    <n v="5"/>
  </r>
  <r>
    <x v="24"/>
    <x v="196"/>
    <x v="0"/>
    <x v="5"/>
    <n v="2"/>
    <n v="0"/>
    <n v="0"/>
    <n v="0"/>
    <n v="2"/>
    <n v="0"/>
    <n v="1"/>
    <n v="0"/>
    <n v="1"/>
    <n v="2"/>
  </r>
  <r>
    <x v="24"/>
    <x v="196"/>
    <x v="0"/>
    <x v="3"/>
    <n v="1"/>
    <n v="0"/>
    <n v="0"/>
    <n v="0"/>
    <n v="0"/>
    <n v="0"/>
    <n v="1"/>
    <n v="0"/>
    <n v="0"/>
    <n v="1"/>
  </r>
  <r>
    <x v="24"/>
    <x v="196"/>
    <x v="0"/>
    <x v="4"/>
    <n v="0"/>
    <n v="0"/>
    <n v="1"/>
    <n v="1"/>
    <n v="1"/>
    <n v="0"/>
    <n v="0"/>
    <n v="0"/>
    <n v="1"/>
    <n v="1"/>
  </r>
  <r>
    <x v="24"/>
    <x v="196"/>
    <x v="1"/>
    <x v="0"/>
    <n v="1"/>
    <n v="0"/>
    <n v="0"/>
    <n v="0"/>
    <n v="0"/>
    <n v="0"/>
    <n v="0"/>
    <n v="1"/>
    <n v="0"/>
    <n v="1"/>
  </r>
  <r>
    <x v="24"/>
    <x v="196"/>
    <x v="1"/>
    <x v="2"/>
    <n v="1"/>
    <n v="0"/>
    <n v="0"/>
    <n v="0"/>
    <n v="0"/>
    <n v="1"/>
    <n v="0"/>
    <n v="0"/>
    <n v="0"/>
    <n v="1"/>
  </r>
  <r>
    <x v="24"/>
    <x v="197"/>
    <x v="0"/>
    <x v="0"/>
    <n v="7"/>
    <n v="0"/>
    <n v="0"/>
    <n v="0"/>
    <n v="2"/>
    <n v="4"/>
    <n v="0"/>
    <n v="2"/>
    <n v="1"/>
    <n v="7"/>
  </r>
  <r>
    <x v="24"/>
    <x v="197"/>
    <x v="0"/>
    <x v="5"/>
    <n v="1"/>
    <n v="1"/>
    <n v="0"/>
    <n v="0"/>
    <n v="1"/>
    <n v="1"/>
    <n v="0"/>
    <n v="1"/>
    <n v="0"/>
    <n v="2"/>
  </r>
  <r>
    <x v="24"/>
    <x v="197"/>
    <x v="0"/>
    <x v="1"/>
    <n v="1"/>
    <n v="0"/>
    <n v="0"/>
    <n v="0"/>
    <n v="1"/>
    <n v="0"/>
    <n v="0"/>
    <n v="0"/>
    <n v="1"/>
    <n v="1"/>
  </r>
  <r>
    <x v="24"/>
    <x v="197"/>
    <x v="1"/>
    <x v="0"/>
    <n v="0"/>
    <n v="2"/>
    <n v="1"/>
    <n v="1"/>
    <n v="3"/>
    <n v="0"/>
    <n v="0"/>
    <n v="0"/>
    <n v="3"/>
    <n v="3"/>
  </r>
  <r>
    <x v="24"/>
    <x v="197"/>
    <x v="1"/>
    <x v="4"/>
    <n v="2"/>
    <n v="0"/>
    <n v="0"/>
    <n v="0"/>
    <n v="0"/>
    <n v="2"/>
    <n v="0"/>
    <n v="0"/>
    <n v="0"/>
    <n v="2"/>
  </r>
  <r>
    <x v="24"/>
    <x v="198"/>
    <x v="0"/>
    <x v="0"/>
    <n v="5"/>
    <n v="1"/>
    <n v="1"/>
    <n v="1"/>
    <n v="3"/>
    <n v="3"/>
    <n v="1"/>
    <n v="0"/>
    <n v="3"/>
    <n v="7"/>
  </r>
  <r>
    <x v="24"/>
    <x v="198"/>
    <x v="0"/>
    <x v="4"/>
    <n v="1"/>
    <n v="0"/>
    <n v="0"/>
    <n v="0"/>
    <n v="0"/>
    <n v="1"/>
    <n v="0"/>
    <n v="0"/>
    <n v="0"/>
    <n v="1"/>
  </r>
  <r>
    <x v="24"/>
    <x v="198"/>
    <x v="1"/>
    <x v="0"/>
    <n v="1"/>
    <n v="0"/>
    <n v="0"/>
    <n v="0"/>
    <n v="0"/>
    <n v="0"/>
    <n v="0"/>
    <n v="1"/>
    <n v="0"/>
    <n v="1"/>
  </r>
  <r>
    <x v="24"/>
    <x v="198"/>
    <x v="1"/>
    <x v="4"/>
    <n v="2"/>
    <n v="0"/>
    <n v="0"/>
    <n v="0"/>
    <n v="2"/>
    <n v="0"/>
    <n v="0"/>
    <n v="2"/>
    <n v="0"/>
    <n v="2"/>
  </r>
  <r>
    <x v="24"/>
    <x v="199"/>
    <x v="0"/>
    <x v="0"/>
    <n v="2"/>
    <n v="3"/>
    <n v="1"/>
    <n v="1"/>
    <n v="4"/>
    <n v="2"/>
    <n v="0"/>
    <n v="0"/>
    <n v="4"/>
    <n v="6"/>
  </r>
  <r>
    <x v="24"/>
    <x v="199"/>
    <x v="0"/>
    <x v="5"/>
    <n v="1"/>
    <n v="0"/>
    <n v="0"/>
    <n v="0"/>
    <n v="0"/>
    <n v="1"/>
    <n v="0"/>
    <n v="0"/>
    <n v="0"/>
    <n v="1"/>
  </r>
  <r>
    <x v="24"/>
    <x v="199"/>
    <x v="0"/>
    <x v="4"/>
    <n v="0"/>
    <n v="0"/>
    <n v="1"/>
    <n v="1"/>
    <n v="1"/>
    <n v="0"/>
    <n v="0"/>
    <n v="0"/>
    <n v="1"/>
    <n v="1"/>
  </r>
  <r>
    <x v="24"/>
    <x v="199"/>
    <x v="1"/>
    <x v="0"/>
    <n v="1"/>
    <n v="1"/>
    <n v="0"/>
    <n v="0"/>
    <n v="1"/>
    <n v="1"/>
    <n v="0"/>
    <n v="0"/>
    <n v="1"/>
    <n v="2"/>
  </r>
  <r>
    <x v="24"/>
    <x v="200"/>
    <x v="0"/>
    <x v="0"/>
    <n v="1"/>
    <n v="1"/>
    <n v="1"/>
    <n v="1"/>
    <n v="3"/>
    <n v="0"/>
    <n v="0"/>
    <n v="1"/>
    <n v="2"/>
    <n v="3"/>
  </r>
  <r>
    <x v="24"/>
    <x v="200"/>
    <x v="1"/>
    <x v="0"/>
    <n v="2"/>
    <n v="1"/>
    <n v="0"/>
    <n v="0"/>
    <n v="2"/>
    <n v="1"/>
    <n v="0"/>
    <n v="2"/>
    <n v="0"/>
    <n v="3"/>
  </r>
  <r>
    <x v="24"/>
    <x v="200"/>
    <x v="1"/>
    <x v="3"/>
    <n v="1"/>
    <n v="0"/>
    <n v="0"/>
    <n v="0"/>
    <n v="0"/>
    <n v="1"/>
    <n v="0"/>
    <n v="0"/>
    <n v="0"/>
    <n v="1"/>
  </r>
  <r>
    <x v="24"/>
    <x v="201"/>
    <x v="0"/>
    <x v="0"/>
    <n v="10"/>
    <n v="0"/>
    <n v="2"/>
    <n v="1"/>
    <n v="5"/>
    <n v="6"/>
    <n v="0"/>
    <n v="4"/>
    <n v="2"/>
    <n v="12"/>
  </r>
  <r>
    <x v="24"/>
    <x v="201"/>
    <x v="0"/>
    <x v="5"/>
    <n v="0"/>
    <n v="0"/>
    <n v="1"/>
    <n v="1"/>
    <n v="1"/>
    <n v="0"/>
    <n v="0"/>
    <n v="0"/>
    <n v="1"/>
    <n v="1"/>
  </r>
  <r>
    <x v="24"/>
    <x v="201"/>
    <x v="1"/>
    <x v="0"/>
    <n v="3"/>
    <n v="0"/>
    <n v="1"/>
    <n v="0"/>
    <n v="2"/>
    <n v="2"/>
    <n v="1"/>
    <n v="1"/>
    <n v="0"/>
    <n v="4"/>
  </r>
  <r>
    <x v="24"/>
    <x v="201"/>
    <x v="1"/>
    <x v="5"/>
    <n v="1"/>
    <n v="0"/>
    <n v="0"/>
    <n v="0"/>
    <n v="0"/>
    <n v="1"/>
    <n v="0"/>
    <n v="0"/>
    <n v="0"/>
    <n v="1"/>
  </r>
  <r>
    <x v="24"/>
    <x v="201"/>
    <x v="1"/>
    <x v="3"/>
    <n v="1"/>
    <n v="0"/>
    <n v="0"/>
    <n v="0"/>
    <n v="0"/>
    <n v="1"/>
    <n v="0"/>
    <n v="0"/>
    <n v="0"/>
    <n v="1"/>
  </r>
  <r>
    <x v="24"/>
    <x v="201"/>
    <x v="1"/>
    <x v="4"/>
    <n v="1"/>
    <n v="0"/>
    <n v="0"/>
    <n v="0"/>
    <n v="0"/>
    <n v="1"/>
    <n v="0"/>
    <n v="0"/>
    <n v="0"/>
    <n v="1"/>
  </r>
  <r>
    <x v="24"/>
    <x v="202"/>
    <x v="0"/>
    <x v="0"/>
    <n v="7"/>
    <n v="1"/>
    <n v="1"/>
    <n v="0"/>
    <n v="4"/>
    <n v="2"/>
    <n v="1"/>
    <n v="3"/>
    <n v="3"/>
    <n v="9"/>
  </r>
  <r>
    <x v="24"/>
    <x v="202"/>
    <x v="0"/>
    <x v="5"/>
    <n v="1"/>
    <n v="0"/>
    <n v="0"/>
    <n v="0"/>
    <n v="0"/>
    <n v="0"/>
    <n v="0"/>
    <n v="1"/>
    <n v="0"/>
    <n v="1"/>
  </r>
  <r>
    <x v="24"/>
    <x v="202"/>
    <x v="0"/>
    <x v="1"/>
    <n v="1"/>
    <n v="0"/>
    <n v="1"/>
    <n v="1"/>
    <n v="1"/>
    <n v="1"/>
    <n v="0"/>
    <n v="0"/>
    <n v="1"/>
    <n v="2"/>
  </r>
  <r>
    <x v="24"/>
    <x v="202"/>
    <x v="1"/>
    <x v="0"/>
    <n v="2"/>
    <n v="0"/>
    <n v="0"/>
    <n v="0"/>
    <n v="0"/>
    <n v="1"/>
    <n v="1"/>
    <n v="0"/>
    <n v="0"/>
    <n v="2"/>
  </r>
  <r>
    <x v="24"/>
    <x v="202"/>
    <x v="1"/>
    <x v="1"/>
    <n v="1"/>
    <n v="0"/>
    <n v="0"/>
    <n v="0"/>
    <n v="0"/>
    <n v="1"/>
    <n v="0"/>
    <n v="0"/>
    <n v="0"/>
    <n v="1"/>
  </r>
  <r>
    <x v="24"/>
    <x v="136"/>
    <x v="0"/>
    <x v="0"/>
    <n v="6"/>
    <n v="0"/>
    <n v="2"/>
    <n v="0"/>
    <n v="3"/>
    <n v="4"/>
    <n v="0"/>
    <n v="2"/>
    <n v="2"/>
    <n v="8"/>
  </r>
  <r>
    <x v="24"/>
    <x v="136"/>
    <x v="0"/>
    <x v="5"/>
    <n v="1"/>
    <n v="0"/>
    <n v="0"/>
    <n v="0"/>
    <n v="0"/>
    <n v="1"/>
    <n v="0"/>
    <n v="0"/>
    <n v="0"/>
    <n v="1"/>
  </r>
  <r>
    <x v="24"/>
    <x v="136"/>
    <x v="1"/>
    <x v="0"/>
    <n v="1"/>
    <n v="0"/>
    <n v="1"/>
    <n v="1"/>
    <n v="1"/>
    <n v="0"/>
    <n v="1"/>
    <n v="0"/>
    <n v="1"/>
    <n v="2"/>
  </r>
  <r>
    <x v="24"/>
    <x v="136"/>
    <x v="1"/>
    <x v="4"/>
    <n v="1"/>
    <n v="0"/>
    <n v="0"/>
    <n v="0"/>
    <n v="0"/>
    <n v="0"/>
    <n v="0"/>
    <n v="1"/>
    <n v="0"/>
    <n v="1"/>
  </r>
  <r>
    <x v="24"/>
    <x v="11"/>
    <x v="0"/>
    <x v="0"/>
    <n v="3"/>
    <n v="3"/>
    <n v="0"/>
    <n v="0"/>
    <n v="3"/>
    <n v="3"/>
    <n v="0"/>
    <n v="2"/>
    <n v="1"/>
    <n v="6"/>
  </r>
  <r>
    <x v="24"/>
    <x v="11"/>
    <x v="0"/>
    <x v="2"/>
    <n v="0"/>
    <n v="0"/>
    <n v="1"/>
    <n v="1"/>
    <n v="1"/>
    <n v="0"/>
    <n v="0"/>
    <n v="0"/>
    <n v="1"/>
    <n v="1"/>
  </r>
  <r>
    <x v="24"/>
    <x v="11"/>
    <x v="0"/>
    <x v="4"/>
    <n v="1"/>
    <n v="0"/>
    <n v="0"/>
    <n v="0"/>
    <n v="0"/>
    <n v="1"/>
    <n v="0"/>
    <n v="0"/>
    <n v="0"/>
    <n v="1"/>
  </r>
  <r>
    <x v="24"/>
    <x v="11"/>
    <x v="1"/>
    <x v="0"/>
    <n v="2"/>
    <n v="0"/>
    <n v="0"/>
    <n v="0"/>
    <n v="0"/>
    <n v="1"/>
    <n v="1"/>
    <n v="0"/>
    <n v="0"/>
    <n v="2"/>
  </r>
  <r>
    <x v="24"/>
    <x v="203"/>
    <x v="0"/>
    <x v="0"/>
    <n v="5"/>
    <n v="1"/>
    <n v="0"/>
    <n v="0"/>
    <n v="1"/>
    <n v="3"/>
    <n v="0"/>
    <n v="3"/>
    <n v="0"/>
    <n v="6"/>
  </r>
  <r>
    <x v="24"/>
    <x v="203"/>
    <x v="0"/>
    <x v="5"/>
    <n v="1"/>
    <n v="0"/>
    <n v="0"/>
    <n v="0"/>
    <n v="0"/>
    <n v="1"/>
    <n v="0"/>
    <n v="0"/>
    <n v="0"/>
    <n v="1"/>
  </r>
  <r>
    <x v="24"/>
    <x v="203"/>
    <x v="0"/>
    <x v="4"/>
    <n v="0"/>
    <n v="1"/>
    <n v="0"/>
    <n v="0"/>
    <n v="1"/>
    <n v="0"/>
    <n v="0"/>
    <n v="0"/>
    <n v="1"/>
    <n v="1"/>
  </r>
  <r>
    <x v="24"/>
    <x v="203"/>
    <x v="1"/>
    <x v="0"/>
    <n v="1"/>
    <n v="0"/>
    <n v="0"/>
    <n v="0"/>
    <n v="0"/>
    <n v="1"/>
    <n v="0"/>
    <n v="0"/>
    <n v="0"/>
    <n v="1"/>
  </r>
  <r>
    <x v="24"/>
    <x v="204"/>
    <x v="0"/>
    <x v="0"/>
    <n v="5"/>
    <n v="2"/>
    <n v="0"/>
    <n v="0"/>
    <n v="4"/>
    <n v="3"/>
    <n v="0"/>
    <n v="3"/>
    <n v="1"/>
    <n v="7"/>
  </r>
  <r>
    <x v="24"/>
    <x v="204"/>
    <x v="0"/>
    <x v="1"/>
    <n v="0"/>
    <n v="0"/>
    <n v="1"/>
    <n v="0"/>
    <n v="1"/>
    <n v="0"/>
    <n v="0"/>
    <n v="0"/>
    <n v="1"/>
    <n v="1"/>
  </r>
  <r>
    <x v="24"/>
    <x v="204"/>
    <x v="1"/>
    <x v="0"/>
    <n v="3"/>
    <n v="2"/>
    <n v="0"/>
    <n v="0"/>
    <n v="3"/>
    <n v="1"/>
    <n v="0"/>
    <n v="2"/>
    <n v="2"/>
    <n v="5"/>
  </r>
  <r>
    <x v="24"/>
    <x v="204"/>
    <x v="1"/>
    <x v="4"/>
    <n v="1"/>
    <n v="0"/>
    <n v="0"/>
    <n v="0"/>
    <n v="1"/>
    <n v="0"/>
    <n v="0"/>
    <n v="1"/>
    <n v="0"/>
    <n v="1"/>
  </r>
  <r>
    <x v="24"/>
    <x v="205"/>
    <x v="0"/>
    <x v="0"/>
    <n v="3"/>
    <n v="1"/>
    <n v="0"/>
    <n v="0"/>
    <n v="2"/>
    <n v="2"/>
    <n v="1"/>
    <n v="1"/>
    <n v="0"/>
    <n v="4"/>
  </r>
  <r>
    <x v="24"/>
    <x v="205"/>
    <x v="0"/>
    <x v="3"/>
    <n v="1"/>
    <n v="0"/>
    <n v="0"/>
    <n v="0"/>
    <n v="0"/>
    <n v="1"/>
    <n v="0"/>
    <n v="0"/>
    <n v="0"/>
    <n v="1"/>
  </r>
  <r>
    <x v="24"/>
    <x v="205"/>
    <x v="1"/>
    <x v="0"/>
    <n v="2"/>
    <n v="2"/>
    <n v="0"/>
    <n v="0"/>
    <n v="2"/>
    <n v="2"/>
    <n v="0"/>
    <n v="1"/>
    <n v="1"/>
    <n v="4"/>
  </r>
  <r>
    <x v="24"/>
    <x v="137"/>
    <x v="0"/>
    <x v="0"/>
    <n v="8"/>
    <n v="2"/>
    <n v="1"/>
    <n v="0"/>
    <n v="3"/>
    <n v="8"/>
    <n v="0"/>
    <n v="0"/>
    <n v="3"/>
    <n v="11"/>
  </r>
  <r>
    <x v="24"/>
    <x v="137"/>
    <x v="0"/>
    <x v="1"/>
    <n v="1"/>
    <n v="0"/>
    <n v="0"/>
    <n v="0"/>
    <n v="0"/>
    <n v="1"/>
    <n v="0"/>
    <n v="0"/>
    <n v="0"/>
    <n v="1"/>
  </r>
  <r>
    <x v="24"/>
    <x v="137"/>
    <x v="1"/>
    <x v="0"/>
    <n v="4"/>
    <n v="0"/>
    <n v="0"/>
    <n v="0"/>
    <n v="0"/>
    <n v="4"/>
    <n v="0"/>
    <n v="0"/>
    <n v="0"/>
    <n v="4"/>
  </r>
  <r>
    <x v="24"/>
    <x v="137"/>
    <x v="1"/>
    <x v="1"/>
    <n v="0"/>
    <n v="0"/>
    <n v="1"/>
    <n v="1"/>
    <n v="1"/>
    <n v="0"/>
    <n v="0"/>
    <n v="0"/>
    <n v="1"/>
    <n v="1"/>
  </r>
  <r>
    <x v="24"/>
    <x v="137"/>
    <x v="1"/>
    <x v="4"/>
    <n v="1"/>
    <n v="0"/>
    <n v="0"/>
    <n v="0"/>
    <n v="0"/>
    <n v="1"/>
    <n v="0"/>
    <n v="0"/>
    <n v="0"/>
    <n v="1"/>
  </r>
  <r>
    <x v="24"/>
    <x v="138"/>
    <x v="0"/>
    <x v="0"/>
    <n v="5"/>
    <n v="1"/>
    <n v="1"/>
    <n v="1"/>
    <n v="2"/>
    <n v="4"/>
    <n v="0"/>
    <n v="2"/>
    <n v="1"/>
    <n v="7"/>
  </r>
  <r>
    <x v="24"/>
    <x v="138"/>
    <x v="0"/>
    <x v="5"/>
    <n v="0"/>
    <n v="2"/>
    <n v="0"/>
    <n v="0"/>
    <n v="2"/>
    <n v="0"/>
    <n v="0"/>
    <n v="0"/>
    <n v="2"/>
    <n v="2"/>
  </r>
  <r>
    <x v="24"/>
    <x v="138"/>
    <x v="1"/>
    <x v="5"/>
    <n v="1"/>
    <n v="0"/>
    <n v="0"/>
    <n v="0"/>
    <n v="1"/>
    <n v="0"/>
    <n v="0"/>
    <n v="1"/>
    <n v="0"/>
    <n v="1"/>
  </r>
  <r>
    <x v="24"/>
    <x v="139"/>
    <x v="0"/>
    <x v="0"/>
    <n v="7"/>
    <n v="2"/>
    <n v="0"/>
    <n v="0"/>
    <n v="3"/>
    <n v="5"/>
    <n v="1"/>
    <n v="1"/>
    <n v="2"/>
    <n v="9"/>
  </r>
  <r>
    <x v="24"/>
    <x v="139"/>
    <x v="0"/>
    <x v="5"/>
    <n v="1"/>
    <n v="0"/>
    <n v="0"/>
    <n v="0"/>
    <n v="0"/>
    <n v="1"/>
    <n v="0"/>
    <n v="0"/>
    <n v="0"/>
    <n v="1"/>
  </r>
  <r>
    <x v="24"/>
    <x v="139"/>
    <x v="1"/>
    <x v="5"/>
    <n v="1"/>
    <n v="0"/>
    <n v="0"/>
    <n v="0"/>
    <n v="0"/>
    <n v="1"/>
    <n v="0"/>
    <n v="0"/>
    <n v="0"/>
    <n v="1"/>
  </r>
  <r>
    <x v="24"/>
    <x v="206"/>
    <x v="0"/>
    <x v="0"/>
    <n v="2"/>
    <n v="1"/>
    <n v="0"/>
    <n v="0"/>
    <n v="2"/>
    <n v="1"/>
    <n v="0"/>
    <n v="2"/>
    <n v="0"/>
    <n v="3"/>
  </r>
  <r>
    <x v="24"/>
    <x v="206"/>
    <x v="1"/>
    <x v="0"/>
    <n v="0"/>
    <n v="0"/>
    <n v="1"/>
    <n v="0"/>
    <n v="1"/>
    <n v="0"/>
    <n v="0"/>
    <n v="1"/>
    <n v="0"/>
    <n v="1"/>
  </r>
  <r>
    <x v="24"/>
    <x v="206"/>
    <x v="1"/>
    <x v="1"/>
    <n v="1"/>
    <n v="0"/>
    <n v="0"/>
    <n v="0"/>
    <n v="0"/>
    <n v="1"/>
    <n v="0"/>
    <n v="0"/>
    <n v="0"/>
    <n v="1"/>
  </r>
  <r>
    <x v="24"/>
    <x v="140"/>
    <x v="0"/>
    <x v="0"/>
    <n v="4"/>
    <n v="1"/>
    <n v="0"/>
    <n v="0"/>
    <n v="2"/>
    <n v="3"/>
    <n v="0"/>
    <n v="1"/>
    <n v="1"/>
    <n v="5"/>
  </r>
  <r>
    <x v="24"/>
    <x v="140"/>
    <x v="0"/>
    <x v="5"/>
    <n v="1"/>
    <n v="0"/>
    <n v="0"/>
    <n v="0"/>
    <n v="0"/>
    <n v="1"/>
    <n v="0"/>
    <n v="0"/>
    <n v="0"/>
    <n v="1"/>
  </r>
  <r>
    <x v="24"/>
    <x v="140"/>
    <x v="1"/>
    <x v="0"/>
    <n v="1"/>
    <n v="0"/>
    <n v="2"/>
    <n v="1"/>
    <n v="3"/>
    <n v="0"/>
    <n v="0"/>
    <n v="2"/>
    <n v="1"/>
    <n v="3"/>
  </r>
  <r>
    <x v="24"/>
    <x v="207"/>
    <x v="0"/>
    <x v="0"/>
    <n v="3"/>
    <n v="2"/>
    <n v="1"/>
    <n v="1"/>
    <n v="3"/>
    <n v="3"/>
    <n v="0"/>
    <n v="3"/>
    <n v="0"/>
    <n v="6"/>
  </r>
  <r>
    <x v="24"/>
    <x v="207"/>
    <x v="1"/>
    <x v="0"/>
    <n v="1"/>
    <n v="1"/>
    <n v="0"/>
    <n v="0"/>
    <n v="1"/>
    <n v="1"/>
    <n v="0"/>
    <n v="0"/>
    <n v="1"/>
    <n v="2"/>
  </r>
  <r>
    <x v="24"/>
    <x v="207"/>
    <x v="1"/>
    <x v="1"/>
    <n v="0"/>
    <n v="1"/>
    <n v="0"/>
    <n v="0"/>
    <n v="1"/>
    <n v="0"/>
    <n v="0"/>
    <n v="0"/>
    <n v="1"/>
    <n v="1"/>
  </r>
  <r>
    <x v="24"/>
    <x v="208"/>
    <x v="0"/>
    <x v="0"/>
    <n v="5"/>
    <n v="2"/>
    <n v="1"/>
    <n v="1"/>
    <n v="4"/>
    <n v="4"/>
    <n v="0"/>
    <n v="2"/>
    <n v="2"/>
    <n v="8"/>
  </r>
  <r>
    <x v="24"/>
    <x v="208"/>
    <x v="0"/>
    <x v="5"/>
    <n v="1"/>
    <n v="0"/>
    <n v="0"/>
    <n v="0"/>
    <n v="0"/>
    <n v="1"/>
    <n v="0"/>
    <n v="0"/>
    <n v="0"/>
    <n v="1"/>
  </r>
  <r>
    <x v="24"/>
    <x v="208"/>
    <x v="1"/>
    <x v="0"/>
    <n v="2"/>
    <n v="1"/>
    <n v="0"/>
    <n v="0"/>
    <n v="2"/>
    <n v="1"/>
    <n v="0"/>
    <n v="1"/>
    <n v="1"/>
    <n v="3"/>
  </r>
  <r>
    <x v="24"/>
    <x v="141"/>
    <x v="0"/>
    <x v="0"/>
    <n v="11"/>
    <n v="1"/>
    <n v="0"/>
    <n v="0"/>
    <n v="2"/>
    <n v="7"/>
    <n v="1"/>
    <n v="2"/>
    <n v="2"/>
    <n v="12"/>
  </r>
  <r>
    <x v="24"/>
    <x v="141"/>
    <x v="0"/>
    <x v="2"/>
    <n v="1"/>
    <n v="0"/>
    <n v="0"/>
    <n v="0"/>
    <n v="0"/>
    <n v="1"/>
    <n v="0"/>
    <n v="0"/>
    <n v="0"/>
    <n v="1"/>
  </r>
  <r>
    <x v="24"/>
    <x v="141"/>
    <x v="1"/>
    <x v="0"/>
    <n v="2"/>
    <n v="2"/>
    <n v="0"/>
    <n v="0"/>
    <n v="3"/>
    <n v="1"/>
    <n v="0"/>
    <n v="2"/>
    <n v="1"/>
    <n v="4"/>
  </r>
  <r>
    <x v="24"/>
    <x v="141"/>
    <x v="1"/>
    <x v="1"/>
    <n v="1"/>
    <n v="0"/>
    <n v="0"/>
    <n v="0"/>
    <n v="0"/>
    <n v="1"/>
    <n v="0"/>
    <n v="0"/>
    <n v="0"/>
    <n v="1"/>
  </r>
  <r>
    <x v="24"/>
    <x v="142"/>
    <x v="0"/>
    <x v="0"/>
    <n v="5"/>
    <n v="2"/>
    <n v="1"/>
    <n v="1"/>
    <n v="4"/>
    <n v="3"/>
    <n v="1"/>
    <n v="3"/>
    <n v="1"/>
    <n v="8"/>
  </r>
  <r>
    <x v="24"/>
    <x v="142"/>
    <x v="0"/>
    <x v="5"/>
    <n v="3"/>
    <n v="0"/>
    <n v="0"/>
    <n v="0"/>
    <n v="0"/>
    <n v="3"/>
    <n v="0"/>
    <n v="0"/>
    <n v="0"/>
    <n v="3"/>
  </r>
  <r>
    <x v="24"/>
    <x v="142"/>
    <x v="0"/>
    <x v="4"/>
    <n v="1"/>
    <n v="0"/>
    <n v="0"/>
    <n v="0"/>
    <n v="0"/>
    <n v="1"/>
    <n v="0"/>
    <n v="0"/>
    <n v="0"/>
    <n v="1"/>
  </r>
  <r>
    <x v="24"/>
    <x v="142"/>
    <x v="1"/>
    <x v="0"/>
    <n v="2"/>
    <n v="0"/>
    <n v="2"/>
    <n v="1"/>
    <n v="3"/>
    <n v="1"/>
    <n v="0"/>
    <n v="0"/>
    <n v="3"/>
    <n v="4"/>
  </r>
  <r>
    <x v="24"/>
    <x v="142"/>
    <x v="1"/>
    <x v="5"/>
    <n v="1"/>
    <n v="0"/>
    <n v="0"/>
    <n v="0"/>
    <n v="0"/>
    <n v="1"/>
    <n v="0"/>
    <n v="0"/>
    <n v="0"/>
    <n v="1"/>
  </r>
  <r>
    <x v="24"/>
    <x v="209"/>
    <x v="0"/>
    <x v="0"/>
    <n v="8"/>
    <n v="0"/>
    <n v="0"/>
    <n v="0"/>
    <n v="2"/>
    <n v="5"/>
    <n v="1"/>
    <n v="1"/>
    <n v="1"/>
    <n v="8"/>
  </r>
  <r>
    <x v="24"/>
    <x v="209"/>
    <x v="0"/>
    <x v="5"/>
    <n v="2"/>
    <n v="0"/>
    <n v="0"/>
    <n v="0"/>
    <n v="0"/>
    <n v="2"/>
    <n v="0"/>
    <n v="0"/>
    <n v="0"/>
    <n v="2"/>
  </r>
  <r>
    <x v="24"/>
    <x v="209"/>
    <x v="1"/>
    <x v="0"/>
    <n v="5"/>
    <n v="0"/>
    <n v="0"/>
    <n v="0"/>
    <n v="0"/>
    <n v="5"/>
    <n v="0"/>
    <n v="0"/>
    <n v="0"/>
    <n v="5"/>
  </r>
  <r>
    <x v="24"/>
    <x v="210"/>
    <x v="0"/>
    <x v="0"/>
    <n v="8"/>
    <n v="2"/>
    <n v="2"/>
    <n v="2"/>
    <n v="7"/>
    <n v="4"/>
    <n v="1"/>
    <n v="4"/>
    <n v="3"/>
    <n v="12"/>
  </r>
  <r>
    <x v="24"/>
    <x v="210"/>
    <x v="0"/>
    <x v="1"/>
    <n v="1"/>
    <n v="0"/>
    <n v="0"/>
    <n v="0"/>
    <n v="0"/>
    <n v="1"/>
    <n v="0"/>
    <n v="0"/>
    <n v="0"/>
    <n v="1"/>
  </r>
  <r>
    <x v="24"/>
    <x v="210"/>
    <x v="1"/>
    <x v="0"/>
    <n v="3"/>
    <n v="1"/>
    <n v="1"/>
    <n v="0"/>
    <n v="3"/>
    <n v="2"/>
    <n v="0"/>
    <n v="2"/>
    <n v="1"/>
    <n v="5"/>
  </r>
  <r>
    <x v="24"/>
    <x v="211"/>
    <x v="0"/>
    <x v="0"/>
    <n v="5"/>
    <n v="3"/>
    <n v="1"/>
    <n v="1"/>
    <n v="4"/>
    <n v="5"/>
    <n v="0"/>
    <n v="4"/>
    <n v="0"/>
    <n v="9"/>
  </r>
  <r>
    <x v="24"/>
    <x v="211"/>
    <x v="1"/>
    <x v="0"/>
    <n v="0"/>
    <n v="1"/>
    <n v="0"/>
    <n v="0"/>
    <n v="1"/>
    <n v="0"/>
    <n v="0"/>
    <n v="0"/>
    <n v="1"/>
    <n v="1"/>
  </r>
  <r>
    <x v="24"/>
    <x v="212"/>
    <x v="0"/>
    <x v="0"/>
    <n v="3"/>
    <n v="2"/>
    <n v="0"/>
    <n v="0"/>
    <n v="2"/>
    <n v="3"/>
    <n v="0"/>
    <n v="1"/>
    <n v="1"/>
    <n v="5"/>
  </r>
  <r>
    <x v="24"/>
    <x v="212"/>
    <x v="0"/>
    <x v="5"/>
    <n v="2"/>
    <n v="0"/>
    <n v="0"/>
    <n v="0"/>
    <n v="0"/>
    <n v="1"/>
    <n v="1"/>
    <n v="0"/>
    <n v="0"/>
    <n v="2"/>
  </r>
  <r>
    <x v="24"/>
    <x v="212"/>
    <x v="0"/>
    <x v="4"/>
    <n v="1"/>
    <n v="0"/>
    <n v="0"/>
    <n v="0"/>
    <n v="0"/>
    <n v="1"/>
    <n v="0"/>
    <n v="0"/>
    <n v="0"/>
    <n v="1"/>
  </r>
  <r>
    <x v="24"/>
    <x v="212"/>
    <x v="1"/>
    <x v="0"/>
    <n v="2"/>
    <n v="0"/>
    <n v="0"/>
    <n v="0"/>
    <n v="0"/>
    <n v="2"/>
    <n v="0"/>
    <n v="0"/>
    <n v="0"/>
    <n v="2"/>
  </r>
  <r>
    <x v="24"/>
    <x v="143"/>
    <x v="0"/>
    <x v="0"/>
    <n v="5"/>
    <n v="1"/>
    <n v="1"/>
    <n v="1"/>
    <n v="3"/>
    <n v="4"/>
    <n v="1"/>
    <n v="0"/>
    <n v="2"/>
    <n v="7"/>
  </r>
  <r>
    <x v="24"/>
    <x v="143"/>
    <x v="1"/>
    <x v="0"/>
    <n v="1"/>
    <n v="1"/>
    <n v="0"/>
    <n v="0"/>
    <n v="1"/>
    <n v="1"/>
    <n v="0"/>
    <n v="0"/>
    <n v="1"/>
    <n v="2"/>
  </r>
  <r>
    <x v="24"/>
    <x v="213"/>
    <x v="0"/>
    <x v="0"/>
    <n v="9"/>
    <n v="2"/>
    <n v="0"/>
    <n v="0"/>
    <n v="2"/>
    <n v="6"/>
    <n v="2"/>
    <n v="1"/>
    <n v="2"/>
    <n v="11"/>
  </r>
  <r>
    <x v="24"/>
    <x v="213"/>
    <x v="0"/>
    <x v="5"/>
    <n v="2"/>
    <n v="0"/>
    <n v="1"/>
    <n v="1"/>
    <n v="1"/>
    <n v="0"/>
    <n v="2"/>
    <n v="0"/>
    <n v="1"/>
    <n v="3"/>
  </r>
  <r>
    <x v="24"/>
    <x v="213"/>
    <x v="0"/>
    <x v="4"/>
    <n v="0"/>
    <n v="0"/>
    <n v="1"/>
    <n v="1"/>
    <n v="1"/>
    <n v="0"/>
    <n v="0"/>
    <n v="1"/>
    <n v="0"/>
    <n v="1"/>
  </r>
  <r>
    <x v="24"/>
    <x v="213"/>
    <x v="1"/>
    <x v="0"/>
    <n v="0"/>
    <n v="1"/>
    <n v="0"/>
    <n v="0"/>
    <n v="1"/>
    <n v="0"/>
    <n v="0"/>
    <n v="0"/>
    <n v="1"/>
    <n v="1"/>
  </r>
  <r>
    <x v="24"/>
    <x v="144"/>
    <x v="0"/>
    <x v="0"/>
    <n v="7"/>
    <n v="1"/>
    <n v="0"/>
    <n v="0"/>
    <n v="2"/>
    <n v="4"/>
    <n v="0"/>
    <n v="3"/>
    <n v="1"/>
    <n v="8"/>
  </r>
  <r>
    <x v="24"/>
    <x v="144"/>
    <x v="0"/>
    <x v="5"/>
    <n v="1"/>
    <n v="0"/>
    <n v="0"/>
    <n v="0"/>
    <n v="0"/>
    <n v="1"/>
    <n v="0"/>
    <n v="0"/>
    <n v="0"/>
    <n v="1"/>
  </r>
  <r>
    <x v="24"/>
    <x v="144"/>
    <x v="1"/>
    <x v="0"/>
    <n v="2"/>
    <n v="1"/>
    <n v="0"/>
    <n v="0"/>
    <n v="2"/>
    <n v="0"/>
    <n v="1"/>
    <n v="2"/>
    <n v="0"/>
    <n v="3"/>
  </r>
  <r>
    <x v="24"/>
    <x v="144"/>
    <x v="1"/>
    <x v="5"/>
    <n v="1"/>
    <n v="1"/>
    <n v="0"/>
    <n v="0"/>
    <n v="1"/>
    <n v="1"/>
    <n v="0"/>
    <n v="0"/>
    <n v="1"/>
    <n v="2"/>
  </r>
  <r>
    <x v="24"/>
    <x v="144"/>
    <x v="1"/>
    <x v="1"/>
    <n v="2"/>
    <n v="0"/>
    <n v="0"/>
    <n v="0"/>
    <n v="0"/>
    <n v="2"/>
    <n v="0"/>
    <n v="0"/>
    <n v="0"/>
    <n v="2"/>
  </r>
  <r>
    <x v="24"/>
    <x v="144"/>
    <x v="1"/>
    <x v="4"/>
    <n v="0"/>
    <n v="0"/>
    <n v="2"/>
    <n v="2"/>
    <n v="2"/>
    <n v="0"/>
    <n v="0"/>
    <n v="2"/>
    <n v="0"/>
    <n v="2"/>
  </r>
  <r>
    <x v="24"/>
    <x v="145"/>
    <x v="0"/>
    <x v="0"/>
    <n v="3"/>
    <n v="1"/>
    <n v="1"/>
    <n v="0"/>
    <n v="3"/>
    <n v="2"/>
    <n v="1"/>
    <n v="1"/>
    <n v="1"/>
    <n v="5"/>
  </r>
  <r>
    <x v="24"/>
    <x v="145"/>
    <x v="1"/>
    <x v="0"/>
    <n v="2"/>
    <n v="0"/>
    <n v="0"/>
    <n v="0"/>
    <n v="0"/>
    <n v="2"/>
    <n v="0"/>
    <n v="0"/>
    <n v="0"/>
    <n v="2"/>
  </r>
  <r>
    <x v="24"/>
    <x v="146"/>
    <x v="0"/>
    <x v="0"/>
    <n v="7"/>
    <n v="1"/>
    <n v="1"/>
    <n v="0"/>
    <n v="2"/>
    <n v="5"/>
    <n v="2"/>
    <n v="1"/>
    <n v="1"/>
    <n v="9"/>
  </r>
  <r>
    <x v="24"/>
    <x v="146"/>
    <x v="0"/>
    <x v="5"/>
    <n v="1"/>
    <n v="0"/>
    <n v="0"/>
    <n v="0"/>
    <n v="0"/>
    <n v="1"/>
    <n v="0"/>
    <n v="0"/>
    <n v="0"/>
    <n v="1"/>
  </r>
  <r>
    <x v="24"/>
    <x v="146"/>
    <x v="0"/>
    <x v="2"/>
    <n v="0"/>
    <n v="0"/>
    <n v="1"/>
    <n v="0"/>
    <n v="1"/>
    <n v="0"/>
    <n v="0"/>
    <n v="0"/>
    <n v="1"/>
    <n v="1"/>
  </r>
  <r>
    <x v="24"/>
    <x v="146"/>
    <x v="0"/>
    <x v="4"/>
    <n v="0"/>
    <n v="0"/>
    <n v="1"/>
    <n v="0"/>
    <n v="1"/>
    <n v="0"/>
    <n v="0"/>
    <n v="0"/>
    <n v="1"/>
    <n v="1"/>
  </r>
  <r>
    <x v="24"/>
    <x v="146"/>
    <x v="1"/>
    <x v="0"/>
    <n v="0"/>
    <n v="1"/>
    <n v="0"/>
    <n v="0"/>
    <n v="1"/>
    <n v="0"/>
    <n v="0"/>
    <n v="0"/>
    <n v="1"/>
    <n v="1"/>
  </r>
  <r>
    <x v="24"/>
    <x v="146"/>
    <x v="1"/>
    <x v="5"/>
    <n v="0"/>
    <n v="1"/>
    <n v="0"/>
    <n v="0"/>
    <n v="1"/>
    <n v="0"/>
    <n v="0"/>
    <n v="1"/>
    <n v="0"/>
    <n v="1"/>
  </r>
  <r>
    <x v="24"/>
    <x v="214"/>
    <x v="0"/>
    <x v="0"/>
    <n v="4"/>
    <n v="5"/>
    <n v="0"/>
    <n v="0"/>
    <n v="6"/>
    <n v="3"/>
    <n v="0"/>
    <n v="2"/>
    <n v="4"/>
    <n v="9"/>
  </r>
  <r>
    <x v="24"/>
    <x v="214"/>
    <x v="0"/>
    <x v="4"/>
    <n v="1"/>
    <n v="0"/>
    <n v="0"/>
    <n v="0"/>
    <n v="1"/>
    <n v="0"/>
    <n v="0"/>
    <n v="1"/>
    <n v="0"/>
    <n v="1"/>
  </r>
  <r>
    <x v="24"/>
    <x v="214"/>
    <x v="1"/>
    <x v="0"/>
    <n v="1"/>
    <n v="0"/>
    <n v="1"/>
    <n v="1"/>
    <n v="1"/>
    <n v="1"/>
    <n v="0"/>
    <n v="0"/>
    <n v="1"/>
    <n v="2"/>
  </r>
  <r>
    <x v="24"/>
    <x v="147"/>
    <x v="0"/>
    <x v="0"/>
    <n v="5"/>
    <n v="2"/>
    <n v="1"/>
    <n v="0"/>
    <n v="4"/>
    <n v="2"/>
    <n v="1"/>
    <n v="2"/>
    <n v="3"/>
    <n v="8"/>
  </r>
  <r>
    <x v="24"/>
    <x v="147"/>
    <x v="0"/>
    <x v="5"/>
    <n v="0"/>
    <n v="0"/>
    <n v="1"/>
    <n v="1"/>
    <n v="1"/>
    <n v="0"/>
    <n v="0"/>
    <n v="0"/>
    <n v="1"/>
    <n v="1"/>
  </r>
  <r>
    <x v="24"/>
    <x v="147"/>
    <x v="0"/>
    <x v="1"/>
    <n v="1"/>
    <n v="0"/>
    <n v="0"/>
    <n v="0"/>
    <n v="0"/>
    <n v="1"/>
    <n v="0"/>
    <n v="0"/>
    <n v="0"/>
    <n v="1"/>
  </r>
  <r>
    <x v="24"/>
    <x v="147"/>
    <x v="1"/>
    <x v="0"/>
    <n v="0"/>
    <n v="2"/>
    <n v="0"/>
    <n v="0"/>
    <n v="2"/>
    <n v="0"/>
    <n v="0"/>
    <n v="1"/>
    <n v="1"/>
    <n v="2"/>
  </r>
  <r>
    <x v="24"/>
    <x v="147"/>
    <x v="1"/>
    <x v="5"/>
    <n v="2"/>
    <n v="0"/>
    <n v="0"/>
    <n v="0"/>
    <n v="2"/>
    <n v="0"/>
    <n v="0"/>
    <n v="2"/>
    <n v="0"/>
    <n v="2"/>
  </r>
  <r>
    <x v="24"/>
    <x v="147"/>
    <x v="1"/>
    <x v="1"/>
    <n v="1"/>
    <n v="0"/>
    <n v="0"/>
    <n v="0"/>
    <n v="0"/>
    <n v="0"/>
    <n v="1"/>
    <n v="0"/>
    <n v="0"/>
    <n v="1"/>
  </r>
  <r>
    <x v="24"/>
    <x v="215"/>
    <x v="0"/>
    <x v="0"/>
    <n v="5"/>
    <n v="0"/>
    <n v="0"/>
    <n v="0"/>
    <n v="2"/>
    <n v="1"/>
    <n v="1"/>
    <n v="1"/>
    <n v="2"/>
    <n v="5"/>
  </r>
  <r>
    <x v="24"/>
    <x v="215"/>
    <x v="0"/>
    <x v="3"/>
    <n v="0"/>
    <n v="1"/>
    <n v="0"/>
    <n v="0"/>
    <n v="1"/>
    <n v="0"/>
    <n v="0"/>
    <n v="0"/>
    <n v="1"/>
    <n v="1"/>
  </r>
  <r>
    <x v="24"/>
    <x v="215"/>
    <x v="1"/>
    <x v="0"/>
    <n v="2"/>
    <n v="1"/>
    <n v="0"/>
    <n v="0"/>
    <n v="1"/>
    <n v="1"/>
    <n v="1"/>
    <n v="1"/>
    <n v="0"/>
    <n v="3"/>
  </r>
  <r>
    <x v="24"/>
    <x v="215"/>
    <x v="1"/>
    <x v="1"/>
    <n v="0"/>
    <n v="1"/>
    <n v="0"/>
    <n v="0"/>
    <n v="1"/>
    <n v="0"/>
    <n v="0"/>
    <n v="1"/>
    <n v="0"/>
    <n v="1"/>
  </r>
  <r>
    <x v="24"/>
    <x v="148"/>
    <x v="0"/>
    <x v="0"/>
    <n v="4"/>
    <n v="2"/>
    <n v="0"/>
    <n v="0"/>
    <n v="3"/>
    <n v="1"/>
    <n v="0"/>
    <n v="4"/>
    <n v="1"/>
    <n v="6"/>
  </r>
  <r>
    <x v="24"/>
    <x v="148"/>
    <x v="0"/>
    <x v="4"/>
    <n v="0"/>
    <n v="0"/>
    <n v="1"/>
    <n v="0"/>
    <n v="1"/>
    <n v="0"/>
    <n v="0"/>
    <n v="1"/>
    <n v="0"/>
    <n v="1"/>
  </r>
  <r>
    <x v="24"/>
    <x v="148"/>
    <x v="1"/>
    <x v="0"/>
    <n v="2"/>
    <n v="1"/>
    <n v="2"/>
    <n v="0"/>
    <n v="3"/>
    <n v="0"/>
    <n v="0"/>
    <n v="2"/>
    <n v="3"/>
    <n v="5"/>
  </r>
  <r>
    <x v="24"/>
    <x v="148"/>
    <x v="1"/>
    <x v="3"/>
    <n v="1"/>
    <n v="0"/>
    <n v="0"/>
    <n v="0"/>
    <n v="0"/>
    <n v="0"/>
    <n v="0"/>
    <n v="1"/>
    <n v="0"/>
    <n v="1"/>
  </r>
  <r>
    <x v="24"/>
    <x v="216"/>
    <x v="0"/>
    <x v="0"/>
    <n v="1"/>
    <n v="0"/>
    <n v="0"/>
    <n v="0"/>
    <n v="0"/>
    <n v="1"/>
    <n v="0"/>
    <n v="0"/>
    <n v="0"/>
    <n v="1"/>
  </r>
  <r>
    <x v="24"/>
    <x v="216"/>
    <x v="0"/>
    <x v="4"/>
    <n v="0"/>
    <n v="1"/>
    <n v="0"/>
    <n v="0"/>
    <n v="1"/>
    <n v="0"/>
    <n v="0"/>
    <n v="0"/>
    <n v="1"/>
    <n v="1"/>
  </r>
  <r>
    <x v="24"/>
    <x v="216"/>
    <x v="1"/>
    <x v="0"/>
    <n v="2"/>
    <n v="1"/>
    <n v="0"/>
    <n v="0"/>
    <n v="1"/>
    <n v="1"/>
    <n v="0"/>
    <n v="0"/>
    <n v="2"/>
    <n v="3"/>
  </r>
  <r>
    <x v="24"/>
    <x v="216"/>
    <x v="1"/>
    <x v="5"/>
    <n v="1"/>
    <n v="0"/>
    <n v="0"/>
    <n v="0"/>
    <n v="0"/>
    <n v="1"/>
    <n v="0"/>
    <n v="0"/>
    <n v="0"/>
    <n v="1"/>
  </r>
  <r>
    <x v="24"/>
    <x v="149"/>
    <x v="0"/>
    <x v="0"/>
    <n v="3"/>
    <n v="0"/>
    <n v="0"/>
    <n v="0"/>
    <n v="0"/>
    <n v="3"/>
    <n v="0"/>
    <n v="0"/>
    <n v="0"/>
    <n v="3"/>
  </r>
  <r>
    <x v="24"/>
    <x v="149"/>
    <x v="1"/>
    <x v="5"/>
    <n v="0"/>
    <n v="1"/>
    <n v="0"/>
    <n v="0"/>
    <n v="1"/>
    <n v="0"/>
    <n v="0"/>
    <n v="0"/>
    <n v="1"/>
    <n v="1"/>
  </r>
  <r>
    <x v="24"/>
    <x v="149"/>
    <x v="1"/>
    <x v="2"/>
    <n v="0"/>
    <n v="1"/>
    <n v="0"/>
    <n v="0"/>
    <n v="1"/>
    <n v="0"/>
    <n v="0"/>
    <n v="0"/>
    <n v="1"/>
    <n v="1"/>
  </r>
  <r>
    <x v="24"/>
    <x v="150"/>
    <x v="0"/>
    <x v="0"/>
    <n v="5"/>
    <n v="1"/>
    <n v="0"/>
    <n v="0"/>
    <n v="3"/>
    <n v="3"/>
    <n v="1"/>
    <n v="1"/>
    <n v="1"/>
    <n v="6"/>
  </r>
  <r>
    <x v="24"/>
    <x v="150"/>
    <x v="0"/>
    <x v="4"/>
    <n v="0"/>
    <n v="1"/>
    <n v="0"/>
    <n v="1"/>
    <n v="1"/>
    <n v="0"/>
    <n v="0"/>
    <n v="1"/>
    <n v="0"/>
    <n v="1"/>
  </r>
  <r>
    <x v="24"/>
    <x v="150"/>
    <x v="1"/>
    <x v="0"/>
    <n v="1"/>
    <n v="1"/>
    <n v="0"/>
    <n v="0"/>
    <n v="1"/>
    <n v="1"/>
    <n v="0"/>
    <n v="1"/>
    <n v="0"/>
    <n v="2"/>
  </r>
  <r>
    <x v="24"/>
    <x v="217"/>
    <x v="0"/>
    <x v="0"/>
    <n v="2"/>
    <n v="4"/>
    <n v="1"/>
    <n v="0"/>
    <n v="5"/>
    <n v="2"/>
    <n v="0"/>
    <n v="3"/>
    <n v="2"/>
    <n v="7"/>
  </r>
  <r>
    <x v="24"/>
    <x v="217"/>
    <x v="0"/>
    <x v="5"/>
    <n v="1"/>
    <n v="0"/>
    <n v="0"/>
    <n v="0"/>
    <n v="0"/>
    <n v="1"/>
    <n v="0"/>
    <n v="0"/>
    <n v="0"/>
    <n v="1"/>
  </r>
  <r>
    <x v="24"/>
    <x v="217"/>
    <x v="0"/>
    <x v="4"/>
    <n v="1"/>
    <n v="0"/>
    <n v="0"/>
    <n v="0"/>
    <n v="0"/>
    <n v="1"/>
    <n v="0"/>
    <n v="0"/>
    <n v="0"/>
    <n v="1"/>
  </r>
  <r>
    <x v="24"/>
    <x v="217"/>
    <x v="1"/>
    <x v="0"/>
    <n v="2"/>
    <n v="1"/>
    <n v="0"/>
    <n v="0"/>
    <n v="2"/>
    <n v="0"/>
    <n v="0"/>
    <n v="3"/>
    <n v="0"/>
    <n v="3"/>
  </r>
  <r>
    <x v="24"/>
    <x v="217"/>
    <x v="1"/>
    <x v="4"/>
    <n v="1"/>
    <n v="0"/>
    <n v="0"/>
    <n v="0"/>
    <n v="1"/>
    <n v="0"/>
    <n v="0"/>
    <n v="1"/>
    <n v="0"/>
    <n v="1"/>
  </r>
  <r>
    <x v="24"/>
    <x v="151"/>
    <x v="0"/>
    <x v="0"/>
    <n v="5"/>
    <n v="2"/>
    <n v="1"/>
    <n v="1"/>
    <n v="4"/>
    <n v="4"/>
    <n v="0"/>
    <n v="1"/>
    <n v="3"/>
    <n v="8"/>
  </r>
  <r>
    <x v="24"/>
    <x v="151"/>
    <x v="0"/>
    <x v="5"/>
    <n v="2"/>
    <n v="0"/>
    <n v="0"/>
    <n v="0"/>
    <n v="1"/>
    <n v="1"/>
    <n v="0"/>
    <n v="1"/>
    <n v="0"/>
    <n v="2"/>
  </r>
  <r>
    <x v="24"/>
    <x v="151"/>
    <x v="1"/>
    <x v="0"/>
    <n v="5"/>
    <n v="0"/>
    <n v="0"/>
    <n v="0"/>
    <n v="2"/>
    <n v="1"/>
    <n v="3"/>
    <n v="1"/>
    <n v="0"/>
    <n v="5"/>
  </r>
  <r>
    <x v="24"/>
    <x v="218"/>
    <x v="0"/>
    <x v="0"/>
    <n v="1"/>
    <n v="0"/>
    <n v="0"/>
    <n v="0"/>
    <n v="0"/>
    <n v="0"/>
    <n v="1"/>
    <n v="0"/>
    <n v="0"/>
    <n v="1"/>
  </r>
  <r>
    <x v="24"/>
    <x v="218"/>
    <x v="0"/>
    <x v="5"/>
    <n v="2"/>
    <n v="0"/>
    <n v="0"/>
    <n v="0"/>
    <n v="1"/>
    <n v="0"/>
    <n v="0"/>
    <n v="1"/>
    <n v="1"/>
    <n v="2"/>
  </r>
  <r>
    <x v="24"/>
    <x v="218"/>
    <x v="0"/>
    <x v="4"/>
    <n v="1"/>
    <n v="0"/>
    <n v="0"/>
    <n v="0"/>
    <n v="0"/>
    <n v="0"/>
    <n v="0"/>
    <n v="1"/>
    <n v="0"/>
    <n v="1"/>
  </r>
  <r>
    <x v="24"/>
    <x v="218"/>
    <x v="1"/>
    <x v="0"/>
    <n v="2"/>
    <n v="1"/>
    <n v="0"/>
    <n v="0"/>
    <n v="1"/>
    <n v="2"/>
    <n v="1"/>
    <n v="0"/>
    <n v="0"/>
    <n v="3"/>
  </r>
  <r>
    <x v="24"/>
    <x v="218"/>
    <x v="1"/>
    <x v="1"/>
    <n v="2"/>
    <n v="0"/>
    <n v="0"/>
    <n v="0"/>
    <n v="1"/>
    <n v="1"/>
    <n v="1"/>
    <n v="0"/>
    <n v="0"/>
    <n v="2"/>
  </r>
  <r>
    <x v="24"/>
    <x v="219"/>
    <x v="0"/>
    <x v="0"/>
    <n v="4"/>
    <n v="1"/>
    <n v="0"/>
    <n v="0"/>
    <n v="1"/>
    <n v="4"/>
    <n v="0"/>
    <n v="0"/>
    <n v="1"/>
    <n v="5"/>
  </r>
  <r>
    <x v="24"/>
    <x v="219"/>
    <x v="1"/>
    <x v="0"/>
    <n v="3"/>
    <n v="1"/>
    <n v="0"/>
    <n v="0"/>
    <n v="2"/>
    <n v="2"/>
    <n v="0"/>
    <n v="2"/>
    <n v="0"/>
    <n v="4"/>
  </r>
  <r>
    <x v="24"/>
    <x v="220"/>
    <x v="0"/>
    <x v="0"/>
    <n v="3"/>
    <n v="0"/>
    <n v="0"/>
    <n v="0"/>
    <n v="0"/>
    <n v="2"/>
    <n v="0"/>
    <n v="1"/>
    <n v="0"/>
    <n v="3"/>
  </r>
  <r>
    <x v="24"/>
    <x v="220"/>
    <x v="0"/>
    <x v="1"/>
    <n v="0"/>
    <n v="0"/>
    <n v="1"/>
    <n v="0"/>
    <n v="1"/>
    <n v="0"/>
    <n v="0"/>
    <n v="0"/>
    <n v="1"/>
    <n v="1"/>
  </r>
  <r>
    <x v="24"/>
    <x v="220"/>
    <x v="1"/>
    <x v="0"/>
    <n v="1"/>
    <n v="3"/>
    <n v="1"/>
    <n v="0"/>
    <n v="4"/>
    <n v="1"/>
    <n v="0"/>
    <n v="3"/>
    <n v="1"/>
    <n v="5"/>
  </r>
  <r>
    <x v="24"/>
    <x v="221"/>
    <x v="0"/>
    <x v="0"/>
    <n v="3"/>
    <n v="2"/>
    <n v="1"/>
    <n v="0"/>
    <n v="3"/>
    <n v="3"/>
    <n v="0"/>
    <n v="1"/>
    <n v="2"/>
    <n v="6"/>
  </r>
  <r>
    <x v="24"/>
    <x v="221"/>
    <x v="0"/>
    <x v="5"/>
    <n v="1"/>
    <n v="0"/>
    <n v="0"/>
    <n v="0"/>
    <n v="0"/>
    <n v="1"/>
    <n v="0"/>
    <n v="0"/>
    <n v="0"/>
    <n v="1"/>
  </r>
  <r>
    <x v="24"/>
    <x v="221"/>
    <x v="1"/>
    <x v="0"/>
    <n v="1"/>
    <n v="0"/>
    <n v="0"/>
    <n v="0"/>
    <n v="0"/>
    <n v="0"/>
    <n v="0"/>
    <n v="1"/>
    <n v="0"/>
    <n v="1"/>
  </r>
  <r>
    <x v="24"/>
    <x v="152"/>
    <x v="0"/>
    <x v="0"/>
    <n v="7"/>
    <n v="1"/>
    <n v="0"/>
    <n v="0"/>
    <n v="3"/>
    <n v="4"/>
    <n v="2"/>
    <n v="1"/>
    <n v="1"/>
    <n v="8"/>
  </r>
  <r>
    <x v="24"/>
    <x v="152"/>
    <x v="0"/>
    <x v="5"/>
    <n v="0"/>
    <n v="0"/>
    <n v="1"/>
    <n v="0"/>
    <n v="1"/>
    <n v="0"/>
    <n v="0"/>
    <n v="1"/>
    <n v="0"/>
    <n v="1"/>
  </r>
  <r>
    <x v="24"/>
    <x v="152"/>
    <x v="1"/>
    <x v="5"/>
    <n v="1"/>
    <n v="0"/>
    <n v="0"/>
    <n v="0"/>
    <n v="1"/>
    <n v="0"/>
    <n v="0"/>
    <n v="1"/>
    <n v="0"/>
    <n v="1"/>
  </r>
  <r>
    <x v="24"/>
    <x v="152"/>
    <x v="1"/>
    <x v="4"/>
    <n v="0"/>
    <n v="1"/>
    <n v="0"/>
    <n v="1"/>
    <n v="1"/>
    <n v="0"/>
    <n v="0"/>
    <n v="1"/>
    <n v="0"/>
    <n v="1"/>
  </r>
  <r>
    <x v="24"/>
    <x v="222"/>
    <x v="0"/>
    <x v="0"/>
    <n v="2"/>
    <n v="2"/>
    <n v="1"/>
    <n v="0"/>
    <n v="3"/>
    <n v="1"/>
    <n v="0"/>
    <n v="4"/>
    <n v="0"/>
    <n v="5"/>
  </r>
  <r>
    <x v="24"/>
    <x v="222"/>
    <x v="0"/>
    <x v="2"/>
    <n v="1"/>
    <n v="0"/>
    <n v="0"/>
    <n v="0"/>
    <n v="0"/>
    <n v="1"/>
    <n v="0"/>
    <n v="0"/>
    <n v="0"/>
    <n v="1"/>
  </r>
  <r>
    <x v="24"/>
    <x v="222"/>
    <x v="1"/>
    <x v="5"/>
    <n v="1"/>
    <n v="0"/>
    <n v="0"/>
    <n v="0"/>
    <n v="0"/>
    <n v="1"/>
    <n v="0"/>
    <n v="0"/>
    <n v="0"/>
    <n v="1"/>
  </r>
  <r>
    <x v="24"/>
    <x v="223"/>
    <x v="0"/>
    <x v="0"/>
    <n v="7"/>
    <n v="1"/>
    <n v="1"/>
    <n v="0"/>
    <n v="6"/>
    <n v="1"/>
    <n v="3"/>
    <n v="4"/>
    <n v="1"/>
    <n v="9"/>
  </r>
  <r>
    <x v="24"/>
    <x v="223"/>
    <x v="0"/>
    <x v="3"/>
    <n v="1"/>
    <n v="0"/>
    <n v="0"/>
    <n v="0"/>
    <n v="0"/>
    <n v="1"/>
    <n v="0"/>
    <n v="0"/>
    <n v="0"/>
    <n v="1"/>
  </r>
  <r>
    <x v="24"/>
    <x v="224"/>
    <x v="0"/>
    <x v="0"/>
    <n v="4"/>
    <n v="1"/>
    <n v="0"/>
    <n v="0"/>
    <n v="1"/>
    <n v="2"/>
    <n v="1"/>
    <n v="2"/>
    <n v="0"/>
    <n v="5"/>
  </r>
  <r>
    <x v="24"/>
    <x v="224"/>
    <x v="1"/>
    <x v="0"/>
    <n v="2"/>
    <n v="0"/>
    <n v="0"/>
    <n v="0"/>
    <n v="1"/>
    <n v="0"/>
    <n v="0"/>
    <n v="1"/>
    <n v="1"/>
    <n v="2"/>
  </r>
  <r>
    <x v="24"/>
    <x v="225"/>
    <x v="0"/>
    <x v="0"/>
    <n v="3"/>
    <n v="0"/>
    <n v="1"/>
    <n v="1"/>
    <n v="1"/>
    <n v="3"/>
    <n v="0"/>
    <n v="0"/>
    <n v="1"/>
    <n v="4"/>
  </r>
  <r>
    <x v="24"/>
    <x v="225"/>
    <x v="1"/>
    <x v="0"/>
    <n v="1"/>
    <n v="1"/>
    <n v="0"/>
    <n v="0"/>
    <n v="1"/>
    <n v="1"/>
    <n v="0"/>
    <n v="0"/>
    <n v="1"/>
    <n v="2"/>
  </r>
  <r>
    <x v="24"/>
    <x v="225"/>
    <x v="1"/>
    <x v="1"/>
    <n v="0"/>
    <n v="0"/>
    <n v="1"/>
    <n v="0"/>
    <n v="1"/>
    <n v="0"/>
    <n v="0"/>
    <n v="0"/>
    <n v="1"/>
    <n v="1"/>
  </r>
  <r>
    <x v="24"/>
    <x v="226"/>
    <x v="0"/>
    <x v="0"/>
    <n v="5"/>
    <n v="0"/>
    <n v="0"/>
    <n v="0"/>
    <n v="2"/>
    <n v="2"/>
    <n v="1"/>
    <n v="1"/>
    <n v="1"/>
    <n v="5"/>
  </r>
  <r>
    <x v="24"/>
    <x v="226"/>
    <x v="1"/>
    <x v="0"/>
    <n v="3"/>
    <n v="0"/>
    <n v="0"/>
    <n v="0"/>
    <n v="1"/>
    <n v="2"/>
    <n v="0"/>
    <n v="1"/>
    <n v="0"/>
    <n v="3"/>
  </r>
  <r>
    <x v="24"/>
    <x v="227"/>
    <x v="0"/>
    <x v="0"/>
    <n v="6"/>
    <n v="0"/>
    <n v="0"/>
    <n v="0"/>
    <n v="0"/>
    <n v="6"/>
    <n v="0"/>
    <n v="0"/>
    <n v="0"/>
    <n v="6"/>
  </r>
  <r>
    <x v="24"/>
    <x v="227"/>
    <x v="1"/>
    <x v="0"/>
    <n v="1"/>
    <n v="0"/>
    <n v="0"/>
    <n v="0"/>
    <n v="0"/>
    <n v="1"/>
    <n v="0"/>
    <n v="0"/>
    <n v="0"/>
    <n v="1"/>
  </r>
  <r>
    <x v="24"/>
    <x v="227"/>
    <x v="1"/>
    <x v="5"/>
    <n v="0"/>
    <n v="0"/>
    <n v="1"/>
    <n v="0"/>
    <n v="1"/>
    <n v="0"/>
    <n v="0"/>
    <n v="0"/>
    <n v="1"/>
    <n v="1"/>
  </r>
  <r>
    <x v="24"/>
    <x v="227"/>
    <x v="1"/>
    <x v="3"/>
    <n v="0"/>
    <n v="0"/>
    <n v="1"/>
    <n v="0"/>
    <n v="1"/>
    <n v="0"/>
    <n v="0"/>
    <n v="0"/>
    <n v="1"/>
    <n v="1"/>
  </r>
  <r>
    <x v="24"/>
    <x v="228"/>
    <x v="0"/>
    <x v="0"/>
    <n v="5"/>
    <n v="1"/>
    <n v="1"/>
    <n v="1"/>
    <n v="4"/>
    <n v="3"/>
    <n v="0"/>
    <n v="2"/>
    <n v="2"/>
    <n v="7"/>
  </r>
  <r>
    <x v="24"/>
    <x v="228"/>
    <x v="0"/>
    <x v="5"/>
    <n v="1"/>
    <n v="0"/>
    <n v="2"/>
    <n v="0"/>
    <n v="3"/>
    <n v="0"/>
    <n v="0"/>
    <n v="2"/>
    <n v="1"/>
    <n v="3"/>
  </r>
  <r>
    <x v="24"/>
    <x v="228"/>
    <x v="1"/>
    <x v="1"/>
    <n v="2"/>
    <n v="0"/>
    <n v="0"/>
    <n v="0"/>
    <n v="0"/>
    <n v="2"/>
    <n v="0"/>
    <n v="0"/>
    <n v="0"/>
    <n v="2"/>
  </r>
  <r>
    <x v="24"/>
    <x v="229"/>
    <x v="0"/>
    <x v="0"/>
    <n v="4"/>
    <n v="1"/>
    <n v="0"/>
    <n v="0"/>
    <n v="2"/>
    <n v="2"/>
    <n v="1"/>
    <n v="0"/>
    <n v="2"/>
    <n v="5"/>
  </r>
  <r>
    <x v="24"/>
    <x v="229"/>
    <x v="0"/>
    <x v="1"/>
    <n v="0"/>
    <n v="0"/>
    <n v="1"/>
    <n v="0"/>
    <n v="1"/>
    <n v="0"/>
    <n v="0"/>
    <n v="0"/>
    <n v="1"/>
    <n v="1"/>
  </r>
  <r>
    <x v="24"/>
    <x v="229"/>
    <x v="1"/>
    <x v="0"/>
    <n v="2"/>
    <n v="1"/>
    <n v="1"/>
    <n v="0"/>
    <n v="3"/>
    <n v="1"/>
    <n v="1"/>
    <n v="0"/>
    <n v="2"/>
    <n v="4"/>
  </r>
  <r>
    <x v="24"/>
    <x v="230"/>
    <x v="0"/>
    <x v="0"/>
    <n v="7"/>
    <n v="1"/>
    <n v="1"/>
    <n v="0"/>
    <n v="4"/>
    <n v="4"/>
    <n v="0"/>
    <n v="2"/>
    <n v="3"/>
    <n v="9"/>
  </r>
  <r>
    <x v="24"/>
    <x v="230"/>
    <x v="0"/>
    <x v="5"/>
    <n v="2"/>
    <n v="0"/>
    <n v="0"/>
    <n v="0"/>
    <n v="2"/>
    <n v="0"/>
    <n v="0"/>
    <n v="2"/>
    <n v="0"/>
    <n v="2"/>
  </r>
  <r>
    <x v="24"/>
    <x v="230"/>
    <x v="1"/>
    <x v="0"/>
    <n v="4"/>
    <n v="0"/>
    <n v="0"/>
    <n v="0"/>
    <n v="0"/>
    <n v="4"/>
    <n v="0"/>
    <n v="0"/>
    <n v="0"/>
    <n v="4"/>
  </r>
  <r>
    <x v="24"/>
    <x v="153"/>
    <x v="0"/>
    <x v="0"/>
    <n v="2"/>
    <n v="1"/>
    <n v="0"/>
    <n v="0"/>
    <n v="2"/>
    <n v="0"/>
    <n v="0"/>
    <n v="2"/>
    <n v="1"/>
    <n v="3"/>
  </r>
  <r>
    <x v="24"/>
    <x v="153"/>
    <x v="0"/>
    <x v="5"/>
    <n v="1"/>
    <n v="0"/>
    <n v="0"/>
    <n v="0"/>
    <n v="1"/>
    <n v="0"/>
    <n v="0"/>
    <n v="0"/>
    <n v="1"/>
    <n v="1"/>
  </r>
  <r>
    <x v="24"/>
    <x v="153"/>
    <x v="1"/>
    <x v="0"/>
    <n v="0"/>
    <n v="0"/>
    <n v="1"/>
    <n v="1"/>
    <n v="1"/>
    <n v="0"/>
    <n v="0"/>
    <n v="0"/>
    <n v="1"/>
    <n v="1"/>
  </r>
  <r>
    <x v="24"/>
    <x v="154"/>
    <x v="0"/>
    <x v="0"/>
    <n v="4"/>
    <n v="0"/>
    <n v="0"/>
    <n v="0"/>
    <n v="2"/>
    <n v="1"/>
    <n v="1"/>
    <n v="1"/>
    <n v="1"/>
    <n v="4"/>
  </r>
  <r>
    <x v="24"/>
    <x v="154"/>
    <x v="1"/>
    <x v="0"/>
    <n v="2"/>
    <n v="0"/>
    <n v="1"/>
    <n v="0"/>
    <n v="1"/>
    <n v="2"/>
    <n v="0"/>
    <n v="0"/>
    <n v="1"/>
    <n v="3"/>
  </r>
  <r>
    <x v="24"/>
    <x v="231"/>
    <x v="0"/>
    <x v="0"/>
    <n v="2"/>
    <n v="0"/>
    <n v="0"/>
    <n v="0"/>
    <n v="1"/>
    <n v="1"/>
    <n v="1"/>
    <n v="0"/>
    <n v="0"/>
    <n v="2"/>
  </r>
  <r>
    <x v="24"/>
    <x v="231"/>
    <x v="0"/>
    <x v="1"/>
    <n v="0"/>
    <n v="1"/>
    <n v="0"/>
    <n v="0"/>
    <n v="1"/>
    <n v="0"/>
    <n v="0"/>
    <n v="1"/>
    <n v="0"/>
    <n v="1"/>
  </r>
  <r>
    <x v="24"/>
    <x v="231"/>
    <x v="1"/>
    <x v="0"/>
    <n v="3"/>
    <n v="0"/>
    <n v="1"/>
    <n v="1"/>
    <n v="1"/>
    <n v="2"/>
    <n v="0"/>
    <n v="1"/>
    <n v="1"/>
    <n v="4"/>
  </r>
  <r>
    <x v="24"/>
    <x v="232"/>
    <x v="0"/>
    <x v="0"/>
    <n v="2"/>
    <n v="2"/>
    <n v="0"/>
    <n v="0"/>
    <n v="3"/>
    <n v="0"/>
    <n v="0"/>
    <n v="3"/>
    <n v="1"/>
    <n v="4"/>
  </r>
  <r>
    <x v="24"/>
    <x v="232"/>
    <x v="1"/>
    <x v="0"/>
    <n v="2"/>
    <n v="1"/>
    <n v="0"/>
    <n v="0"/>
    <n v="2"/>
    <n v="1"/>
    <n v="0"/>
    <n v="1"/>
    <n v="1"/>
    <n v="3"/>
  </r>
  <r>
    <x v="24"/>
    <x v="233"/>
    <x v="0"/>
    <x v="0"/>
    <n v="4"/>
    <n v="2"/>
    <n v="0"/>
    <n v="0"/>
    <n v="4"/>
    <n v="2"/>
    <n v="0"/>
    <n v="2"/>
    <n v="2"/>
    <n v="6"/>
  </r>
  <r>
    <x v="24"/>
    <x v="233"/>
    <x v="0"/>
    <x v="5"/>
    <n v="0"/>
    <n v="1"/>
    <n v="0"/>
    <n v="0"/>
    <n v="1"/>
    <n v="0"/>
    <n v="0"/>
    <n v="0"/>
    <n v="1"/>
    <n v="1"/>
  </r>
  <r>
    <x v="24"/>
    <x v="233"/>
    <x v="0"/>
    <x v="1"/>
    <n v="1"/>
    <n v="0"/>
    <n v="0"/>
    <n v="0"/>
    <n v="1"/>
    <n v="0"/>
    <n v="0"/>
    <n v="0"/>
    <n v="1"/>
    <n v="1"/>
  </r>
  <r>
    <x v="24"/>
    <x v="233"/>
    <x v="0"/>
    <x v="2"/>
    <n v="0"/>
    <n v="1"/>
    <n v="0"/>
    <n v="0"/>
    <n v="1"/>
    <n v="0"/>
    <n v="0"/>
    <n v="1"/>
    <n v="0"/>
    <n v="1"/>
  </r>
  <r>
    <x v="24"/>
    <x v="233"/>
    <x v="1"/>
    <x v="5"/>
    <n v="0"/>
    <n v="1"/>
    <n v="0"/>
    <n v="0"/>
    <n v="1"/>
    <n v="0"/>
    <n v="0"/>
    <n v="1"/>
    <n v="0"/>
    <n v="1"/>
  </r>
  <r>
    <x v="24"/>
    <x v="234"/>
    <x v="0"/>
    <x v="0"/>
    <n v="3"/>
    <n v="3"/>
    <n v="0"/>
    <n v="0"/>
    <n v="4"/>
    <n v="2"/>
    <n v="0"/>
    <n v="0"/>
    <n v="4"/>
    <n v="6"/>
  </r>
  <r>
    <x v="24"/>
    <x v="234"/>
    <x v="0"/>
    <x v="1"/>
    <n v="0"/>
    <n v="0"/>
    <n v="1"/>
    <n v="1"/>
    <n v="1"/>
    <n v="0"/>
    <n v="0"/>
    <n v="0"/>
    <n v="1"/>
    <n v="1"/>
  </r>
  <r>
    <x v="24"/>
    <x v="234"/>
    <x v="1"/>
    <x v="0"/>
    <n v="1"/>
    <n v="0"/>
    <n v="0"/>
    <n v="0"/>
    <n v="0"/>
    <n v="1"/>
    <n v="0"/>
    <n v="0"/>
    <n v="0"/>
    <n v="1"/>
  </r>
  <r>
    <x v="24"/>
    <x v="235"/>
    <x v="0"/>
    <x v="0"/>
    <n v="3"/>
    <n v="1"/>
    <n v="0"/>
    <n v="0"/>
    <n v="2"/>
    <n v="1"/>
    <n v="0"/>
    <n v="2"/>
    <n v="1"/>
    <n v="4"/>
  </r>
  <r>
    <x v="24"/>
    <x v="235"/>
    <x v="1"/>
    <x v="0"/>
    <n v="1"/>
    <n v="1"/>
    <n v="0"/>
    <n v="0"/>
    <n v="2"/>
    <n v="0"/>
    <n v="0"/>
    <n v="1"/>
    <n v="1"/>
    <n v="2"/>
  </r>
  <r>
    <x v="24"/>
    <x v="235"/>
    <x v="1"/>
    <x v="5"/>
    <n v="0"/>
    <n v="0"/>
    <n v="1"/>
    <n v="1"/>
    <n v="1"/>
    <n v="0"/>
    <n v="0"/>
    <n v="0"/>
    <n v="1"/>
    <n v="1"/>
  </r>
  <r>
    <x v="24"/>
    <x v="235"/>
    <x v="1"/>
    <x v="4"/>
    <n v="3"/>
    <n v="0"/>
    <n v="0"/>
    <n v="0"/>
    <n v="0"/>
    <n v="3"/>
    <n v="0"/>
    <n v="0"/>
    <n v="0"/>
    <n v="3"/>
  </r>
  <r>
    <x v="24"/>
    <x v="155"/>
    <x v="0"/>
    <x v="0"/>
    <n v="7"/>
    <n v="1"/>
    <n v="1"/>
    <n v="0"/>
    <n v="5"/>
    <n v="4"/>
    <n v="0"/>
    <n v="4"/>
    <n v="1"/>
    <n v="9"/>
  </r>
  <r>
    <x v="24"/>
    <x v="155"/>
    <x v="0"/>
    <x v="2"/>
    <n v="1"/>
    <n v="0"/>
    <n v="0"/>
    <n v="0"/>
    <n v="0"/>
    <n v="1"/>
    <n v="0"/>
    <n v="0"/>
    <n v="0"/>
    <n v="1"/>
  </r>
  <r>
    <x v="24"/>
    <x v="155"/>
    <x v="1"/>
    <x v="0"/>
    <n v="1"/>
    <n v="0"/>
    <n v="0"/>
    <n v="0"/>
    <n v="0"/>
    <n v="1"/>
    <n v="0"/>
    <n v="0"/>
    <n v="0"/>
    <n v="1"/>
  </r>
  <r>
    <x v="24"/>
    <x v="236"/>
    <x v="0"/>
    <x v="0"/>
    <n v="1"/>
    <n v="0"/>
    <n v="0"/>
    <n v="0"/>
    <n v="0"/>
    <n v="0"/>
    <n v="0"/>
    <n v="1"/>
    <n v="0"/>
    <n v="1"/>
  </r>
  <r>
    <x v="24"/>
    <x v="236"/>
    <x v="1"/>
    <x v="0"/>
    <n v="1"/>
    <n v="0"/>
    <n v="0"/>
    <n v="0"/>
    <n v="0"/>
    <n v="1"/>
    <n v="0"/>
    <n v="0"/>
    <n v="0"/>
    <n v="1"/>
  </r>
  <r>
    <x v="24"/>
    <x v="237"/>
    <x v="0"/>
    <x v="0"/>
    <n v="5"/>
    <n v="1"/>
    <n v="1"/>
    <n v="0"/>
    <n v="2"/>
    <n v="4"/>
    <n v="0"/>
    <n v="3"/>
    <n v="0"/>
    <n v="7"/>
  </r>
  <r>
    <x v="24"/>
    <x v="237"/>
    <x v="0"/>
    <x v="5"/>
    <n v="1"/>
    <n v="0"/>
    <n v="0"/>
    <n v="0"/>
    <n v="0"/>
    <n v="1"/>
    <n v="0"/>
    <n v="0"/>
    <n v="0"/>
    <n v="1"/>
  </r>
  <r>
    <x v="24"/>
    <x v="237"/>
    <x v="0"/>
    <x v="1"/>
    <n v="1"/>
    <n v="0"/>
    <n v="0"/>
    <n v="0"/>
    <n v="0"/>
    <n v="1"/>
    <n v="0"/>
    <n v="0"/>
    <n v="0"/>
    <n v="1"/>
  </r>
  <r>
    <x v="24"/>
    <x v="237"/>
    <x v="0"/>
    <x v="2"/>
    <n v="0"/>
    <n v="0"/>
    <n v="1"/>
    <n v="0"/>
    <n v="1"/>
    <n v="0"/>
    <n v="0"/>
    <n v="0"/>
    <n v="1"/>
    <n v="1"/>
  </r>
  <r>
    <x v="24"/>
    <x v="237"/>
    <x v="1"/>
    <x v="5"/>
    <n v="1"/>
    <n v="0"/>
    <n v="0"/>
    <n v="0"/>
    <n v="0"/>
    <n v="1"/>
    <n v="0"/>
    <n v="0"/>
    <n v="0"/>
    <n v="1"/>
  </r>
  <r>
    <x v="24"/>
    <x v="238"/>
    <x v="0"/>
    <x v="0"/>
    <n v="1"/>
    <n v="2"/>
    <n v="0"/>
    <n v="0"/>
    <n v="2"/>
    <n v="0"/>
    <n v="0"/>
    <n v="3"/>
    <n v="0"/>
    <n v="3"/>
  </r>
  <r>
    <x v="24"/>
    <x v="238"/>
    <x v="1"/>
    <x v="0"/>
    <n v="1"/>
    <n v="0"/>
    <n v="0"/>
    <n v="0"/>
    <n v="1"/>
    <n v="0"/>
    <n v="1"/>
    <n v="0"/>
    <n v="0"/>
    <n v="1"/>
  </r>
  <r>
    <x v="24"/>
    <x v="239"/>
    <x v="0"/>
    <x v="0"/>
    <n v="4"/>
    <n v="0"/>
    <n v="0"/>
    <n v="0"/>
    <n v="1"/>
    <n v="2"/>
    <n v="0"/>
    <n v="1"/>
    <n v="1"/>
    <n v="4"/>
  </r>
  <r>
    <x v="24"/>
    <x v="240"/>
    <x v="0"/>
    <x v="0"/>
    <n v="0"/>
    <n v="1"/>
    <n v="0"/>
    <n v="0"/>
    <n v="1"/>
    <n v="0"/>
    <n v="0"/>
    <n v="0"/>
    <n v="1"/>
    <n v="1"/>
  </r>
  <r>
    <x v="24"/>
    <x v="240"/>
    <x v="1"/>
    <x v="3"/>
    <n v="1"/>
    <n v="0"/>
    <n v="0"/>
    <n v="0"/>
    <n v="0"/>
    <n v="1"/>
    <n v="0"/>
    <n v="0"/>
    <n v="0"/>
    <n v="1"/>
  </r>
  <r>
    <x v="24"/>
    <x v="0"/>
    <x v="0"/>
    <x v="0"/>
    <n v="214891"/>
    <n v="101197"/>
    <n v="22772"/>
    <n v="11076"/>
    <n v="184825"/>
    <n v="115895"/>
    <n v="21371"/>
    <n v="115190"/>
    <n v="86404"/>
    <n v="338860"/>
  </r>
  <r>
    <x v="24"/>
    <x v="0"/>
    <x v="0"/>
    <x v="5"/>
    <n v="17032"/>
    <n v="8163"/>
    <n v="2383"/>
    <n v="1129"/>
    <n v="15386"/>
    <n v="9538"/>
    <n v="1389"/>
    <n v="10298"/>
    <n v="6353"/>
    <n v="27578"/>
  </r>
  <r>
    <x v="24"/>
    <x v="0"/>
    <x v="0"/>
    <x v="1"/>
    <n v="3546"/>
    <n v="1696"/>
    <n v="709"/>
    <n v="272"/>
    <n v="3478"/>
    <n v="1907"/>
    <n v="314"/>
    <n v="2182"/>
    <n v="1548"/>
    <n v="5951"/>
  </r>
  <r>
    <x v="24"/>
    <x v="0"/>
    <x v="0"/>
    <x v="3"/>
    <n v="773"/>
    <n v="338"/>
    <n v="188"/>
    <n v="86"/>
    <n v="758"/>
    <n v="424"/>
    <n v="66"/>
    <n v="464"/>
    <n v="345"/>
    <n v="1299"/>
  </r>
  <r>
    <x v="24"/>
    <x v="0"/>
    <x v="0"/>
    <x v="2"/>
    <n v="205"/>
    <n v="105"/>
    <n v="86"/>
    <n v="33"/>
    <n v="232"/>
    <n v="124"/>
    <n v="20"/>
    <n v="114"/>
    <n v="138"/>
    <n v="396"/>
  </r>
  <r>
    <x v="24"/>
    <x v="0"/>
    <x v="0"/>
    <x v="4"/>
    <n v="256"/>
    <n v="147"/>
    <n v="94"/>
    <n v="44"/>
    <n v="324"/>
    <n v="128"/>
    <n v="21"/>
    <n v="172"/>
    <n v="176"/>
    <n v="497"/>
  </r>
  <r>
    <x v="24"/>
    <x v="0"/>
    <x v="1"/>
    <x v="0"/>
    <n v="203237"/>
    <n v="83781"/>
    <n v="30414"/>
    <n v="18179"/>
    <n v="170114"/>
    <n v="111109"/>
    <n v="15118"/>
    <n v="113871"/>
    <n v="77334"/>
    <n v="317432"/>
  </r>
  <r>
    <x v="24"/>
    <x v="0"/>
    <x v="1"/>
    <x v="5"/>
    <n v="21881"/>
    <n v="7905"/>
    <n v="3979"/>
    <n v="2360"/>
    <n v="17531"/>
    <n v="12811"/>
    <n v="1531"/>
    <n v="12751"/>
    <n v="6672"/>
    <n v="33765"/>
  </r>
  <r>
    <x v="24"/>
    <x v="0"/>
    <x v="1"/>
    <x v="1"/>
    <n v="5355"/>
    <n v="1970"/>
    <n v="1206"/>
    <n v="668"/>
    <n v="4575"/>
    <n v="3176"/>
    <n v="336"/>
    <n v="3169"/>
    <n v="1850"/>
    <n v="8531"/>
  </r>
  <r>
    <x v="24"/>
    <x v="0"/>
    <x v="1"/>
    <x v="3"/>
    <n v="1181"/>
    <n v="415"/>
    <n v="340"/>
    <n v="181"/>
    <n v="1084"/>
    <n v="662"/>
    <n v="90"/>
    <n v="729"/>
    <n v="455"/>
    <n v="1936"/>
  </r>
  <r>
    <x v="24"/>
    <x v="0"/>
    <x v="1"/>
    <x v="2"/>
    <n v="292"/>
    <n v="92"/>
    <n v="110"/>
    <n v="49"/>
    <n v="267"/>
    <n v="179"/>
    <n v="14"/>
    <n v="166"/>
    <n v="135"/>
    <n v="494"/>
  </r>
  <r>
    <x v="24"/>
    <x v="0"/>
    <x v="1"/>
    <x v="4"/>
    <n v="273"/>
    <n v="97"/>
    <n v="125"/>
    <n v="65"/>
    <n v="286"/>
    <n v="181"/>
    <n v="23"/>
    <n v="164"/>
    <n v="127"/>
    <n v="495"/>
  </r>
  <r>
    <x v="25"/>
    <x v="12"/>
    <x v="0"/>
    <x v="0"/>
    <n v="2"/>
    <n v="0"/>
    <n v="0"/>
    <n v="0"/>
    <n v="0"/>
    <n v="2"/>
    <n v="0"/>
    <n v="0"/>
    <n v="0"/>
    <n v="2"/>
  </r>
  <r>
    <x v="25"/>
    <x v="156"/>
    <x v="0"/>
    <x v="0"/>
    <n v="2"/>
    <n v="0"/>
    <n v="0"/>
    <n v="0"/>
    <n v="0"/>
    <n v="2"/>
    <n v="0"/>
    <n v="0"/>
    <n v="0"/>
    <n v="2"/>
  </r>
  <r>
    <x v="25"/>
    <x v="14"/>
    <x v="1"/>
    <x v="0"/>
    <n v="2"/>
    <n v="0"/>
    <n v="0"/>
    <n v="0"/>
    <n v="0"/>
    <n v="2"/>
    <n v="0"/>
    <n v="0"/>
    <n v="0"/>
    <n v="2"/>
  </r>
  <r>
    <x v="25"/>
    <x v="15"/>
    <x v="0"/>
    <x v="0"/>
    <n v="1"/>
    <n v="0"/>
    <n v="0"/>
    <n v="0"/>
    <n v="0"/>
    <n v="1"/>
    <n v="0"/>
    <n v="0"/>
    <n v="0"/>
    <n v="1"/>
  </r>
  <r>
    <x v="25"/>
    <x v="15"/>
    <x v="1"/>
    <x v="0"/>
    <n v="2"/>
    <n v="0"/>
    <n v="0"/>
    <n v="0"/>
    <n v="1"/>
    <n v="1"/>
    <n v="0"/>
    <n v="1"/>
    <n v="0"/>
    <n v="2"/>
  </r>
  <r>
    <x v="25"/>
    <x v="157"/>
    <x v="0"/>
    <x v="0"/>
    <n v="1"/>
    <n v="0"/>
    <n v="0"/>
    <n v="0"/>
    <n v="0"/>
    <n v="1"/>
    <n v="0"/>
    <n v="0"/>
    <n v="0"/>
    <n v="1"/>
  </r>
  <r>
    <x v="25"/>
    <x v="158"/>
    <x v="0"/>
    <x v="0"/>
    <n v="2"/>
    <n v="0"/>
    <n v="0"/>
    <n v="0"/>
    <n v="0"/>
    <n v="2"/>
    <n v="0"/>
    <n v="0"/>
    <n v="0"/>
    <n v="2"/>
  </r>
  <r>
    <x v="25"/>
    <x v="16"/>
    <x v="0"/>
    <x v="0"/>
    <n v="4"/>
    <n v="0"/>
    <n v="0"/>
    <n v="0"/>
    <n v="0"/>
    <n v="4"/>
    <n v="0"/>
    <n v="0"/>
    <n v="0"/>
    <n v="4"/>
  </r>
  <r>
    <x v="25"/>
    <x v="16"/>
    <x v="1"/>
    <x v="0"/>
    <n v="1"/>
    <n v="0"/>
    <n v="0"/>
    <n v="0"/>
    <n v="0"/>
    <n v="1"/>
    <n v="0"/>
    <n v="0"/>
    <n v="0"/>
    <n v="1"/>
  </r>
  <r>
    <x v="25"/>
    <x v="159"/>
    <x v="0"/>
    <x v="0"/>
    <n v="1"/>
    <n v="0"/>
    <n v="0"/>
    <n v="0"/>
    <n v="0"/>
    <n v="1"/>
    <n v="0"/>
    <n v="0"/>
    <n v="0"/>
    <n v="1"/>
  </r>
  <r>
    <x v="25"/>
    <x v="159"/>
    <x v="1"/>
    <x v="0"/>
    <n v="1"/>
    <n v="0"/>
    <n v="0"/>
    <n v="0"/>
    <n v="0"/>
    <n v="1"/>
    <n v="0"/>
    <n v="0"/>
    <n v="0"/>
    <n v="1"/>
  </r>
  <r>
    <x v="25"/>
    <x v="17"/>
    <x v="0"/>
    <x v="0"/>
    <n v="2"/>
    <n v="0"/>
    <n v="0"/>
    <n v="0"/>
    <n v="0"/>
    <n v="2"/>
    <n v="0"/>
    <n v="0"/>
    <n v="0"/>
    <n v="2"/>
  </r>
  <r>
    <x v="25"/>
    <x v="17"/>
    <x v="1"/>
    <x v="0"/>
    <n v="2"/>
    <n v="0"/>
    <n v="0"/>
    <n v="0"/>
    <n v="0"/>
    <n v="2"/>
    <n v="0"/>
    <n v="0"/>
    <n v="0"/>
    <n v="2"/>
  </r>
  <r>
    <x v="25"/>
    <x v="18"/>
    <x v="0"/>
    <x v="0"/>
    <n v="1"/>
    <n v="0"/>
    <n v="0"/>
    <n v="0"/>
    <n v="0"/>
    <n v="1"/>
    <n v="0"/>
    <n v="0"/>
    <n v="0"/>
    <n v="1"/>
  </r>
  <r>
    <x v="25"/>
    <x v="18"/>
    <x v="1"/>
    <x v="0"/>
    <n v="1"/>
    <n v="0"/>
    <n v="0"/>
    <n v="0"/>
    <n v="0"/>
    <n v="1"/>
    <n v="0"/>
    <n v="0"/>
    <n v="0"/>
    <n v="1"/>
  </r>
  <r>
    <x v="25"/>
    <x v="19"/>
    <x v="0"/>
    <x v="0"/>
    <n v="1"/>
    <n v="0"/>
    <n v="0"/>
    <n v="0"/>
    <n v="0"/>
    <n v="1"/>
    <n v="0"/>
    <n v="0"/>
    <n v="0"/>
    <n v="1"/>
  </r>
  <r>
    <x v="25"/>
    <x v="19"/>
    <x v="1"/>
    <x v="0"/>
    <n v="1"/>
    <n v="0"/>
    <n v="0"/>
    <n v="0"/>
    <n v="0"/>
    <n v="1"/>
    <n v="0"/>
    <n v="0"/>
    <n v="0"/>
    <n v="1"/>
  </r>
  <r>
    <x v="25"/>
    <x v="20"/>
    <x v="0"/>
    <x v="0"/>
    <n v="1"/>
    <n v="0"/>
    <n v="0"/>
    <n v="0"/>
    <n v="0"/>
    <n v="1"/>
    <n v="0"/>
    <n v="0"/>
    <n v="0"/>
    <n v="1"/>
  </r>
  <r>
    <x v="25"/>
    <x v="21"/>
    <x v="0"/>
    <x v="0"/>
    <n v="1"/>
    <n v="0"/>
    <n v="0"/>
    <n v="0"/>
    <n v="0"/>
    <n v="1"/>
    <n v="0"/>
    <n v="0"/>
    <n v="0"/>
    <n v="1"/>
  </r>
  <r>
    <x v="25"/>
    <x v="21"/>
    <x v="1"/>
    <x v="0"/>
    <n v="1"/>
    <n v="0"/>
    <n v="0"/>
    <n v="0"/>
    <n v="0"/>
    <n v="1"/>
    <n v="0"/>
    <n v="0"/>
    <n v="0"/>
    <n v="1"/>
  </r>
  <r>
    <x v="25"/>
    <x v="22"/>
    <x v="0"/>
    <x v="0"/>
    <n v="1"/>
    <n v="0"/>
    <n v="0"/>
    <n v="0"/>
    <n v="0"/>
    <n v="1"/>
    <n v="0"/>
    <n v="0"/>
    <n v="0"/>
    <n v="1"/>
  </r>
  <r>
    <x v="25"/>
    <x v="22"/>
    <x v="1"/>
    <x v="0"/>
    <n v="1"/>
    <n v="0"/>
    <n v="0"/>
    <n v="0"/>
    <n v="0"/>
    <n v="1"/>
    <n v="0"/>
    <n v="0"/>
    <n v="0"/>
    <n v="1"/>
  </r>
  <r>
    <x v="25"/>
    <x v="1"/>
    <x v="0"/>
    <x v="0"/>
    <n v="3"/>
    <n v="0"/>
    <n v="0"/>
    <n v="0"/>
    <n v="0"/>
    <n v="3"/>
    <n v="0"/>
    <n v="0"/>
    <n v="0"/>
    <n v="3"/>
  </r>
  <r>
    <x v="25"/>
    <x v="1"/>
    <x v="1"/>
    <x v="0"/>
    <n v="1"/>
    <n v="0"/>
    <n v="0"/>
    <n v="0"/>
    <n v="0"/>
    <n v="1"/>
    <n v="0"/>
    <n v="0"/>
    <n v="0"/>
    <n v="1"/>
  </r>
  <r>
    <x v="25"/>
    <x v="23"/>
    <x v="0"/>
    <x v="0"/>
    <n v="2"/>
    <n v="0"/>
    <n v="0"/>
    <n v="0"/>
    <n v="0"/>
    <n v="2"/>
    <n v="0"/>
    <n v="0"/>
    <n v="0"/>
    <n v="2"/>
  </r>
  <r>
    <x v="25"/>
    <x v="23"/>
    <x v="1"/>
    <x v="0"/>
    <n v="1"/>
    <n v="0"/>
    <n v="0"/>
    <n v="0"/>
    <n v="0"/>
    <n v="1"/>
    <n v="0"/>
    <n v="0"/>
    <n v="0"/>
    <n v="1"/>
  </r>
  <r>
    <x v="25"/>
    <x v="24"/>
    <x v="0"/>
    <x v="0"/>
    <n v="1"/>
    <n v="0"/>
    <n v="0"/>
    <n v="0"/>
    <n v="0"/>
    <n v="1"/>
    <n v="0"/>
    <n v="0"/>
    <n v="0"/>
    <n v="1"/>
  </r>
  <r>
    <x v="25"/>
    <x v="24"/>
    <x v="1"/>
    <x v="0"/>
    <n v="4"/>
    <n v="0"/>
    <n v="0"/>
    <n v="0"/>
    <n v="0"/>
    <n v="4"/>
    <n v="0"/>
    <n v="0"/>
    <n v="0"/>
    <n v="4"/>
  </r>
  <r>
    <x v="25"/>
    <x v="25"/>
    <x v="0"/>
    <x v="0"/>
    <n v="1"/>
    <n v="0"/>
    <n v="0"/>
    <n v="0"/>
    <n v="0"/>
    <n v="1"/>
    <n v="0"/>
    <n v="0"/>
    <n v="0"/>
    <n v="1"/>
  </r>
  <r>
    <x v="25"/>
    <x v="26"/>
    <x v="0"/>
    <x v="0"/>
    <n v="3"/>
    <n v="0"/>
    <n v="0"/>
    <n v="0"/>
    <n v="0"/>
    <n v="3"/>
    <n v="0"/>
    <n v="0"/>
    <n v="0"/>
    <n v="3"/>
  </r>
  <r>
    <x v="25"/>
    <x v="26"/>
    <x v="1"/>
    <x v="0"/>
    <n v="1"/>
    <n v="0"/>
    <n v="0"/>
    <n v="0"/>
    <n v="0"/>
    <n v="1"/>
    <n v="0"/>
    <n v="0"/>
    <n v="0"/>
    <n v="1"/>
  </r>
  <r>
    <x v="25"/>
    <x v="27"/>
    <x v="0"/>
    <x v="0"/>
    <n v="2"/>
    <n v="0"/>
    <n v="0"/>
    <n v="0"/>
    <n v="0"/>
    <n v="2"/>
    <n v="0"/>
    <n v="0"/>
    <n v="0"/>
    <n v="2"/>
  </r>
  <r>
    <x v="25"/>
    <x v="28"/>
    <x v="0"/>
    <x v="0"/>
    <n v="5"/>
    <n v="0"/>
    <n v="0"/>
    <n v="0"/>
    <n v="0"/>
    <n v="5"/>
    <n v="0"/>
    <n v="0"/>
    <n v="0"/>
    <n v="5"/>
  </r>
  <r>
    <x v="25"/>
    <x v="28"/>
    <x v="1"/>
    <x v="0"/>
    <n v="3"/>
    <n v="0"/>
    <n v="0"/>
    <n v="0"/>
    <n v="0"/>
    <n v="3"/>
    <n v="0"/>
    <n v="0"/>
    <n v="0"/>
    <n v="3"/>
  </r>
  <r>
    <x v="25"/>
    <x v="29"/>
    <x v="0"/>
    <x v="0"/>
    <n v="3"/>
    <n v="0"/>
    <n v="0"/>
    <n v="0"/>
    <n v="0"/>
    <n v="3"/>
    <n v="0"/>
    <n v="0"/>
    <n v="0"/>
    <n v="3"/>
  </r>
  <r>
    <x v="25"/>
    <x v="161"/>
    <x v="0"/>
    <x v="0"/>
    <n v="3"/>
    <n v="0"/>
    <n v="0"/>
    <n v="0"/>
    <n v="0"/>
    <n v="3"/>
    <n v="0"/>
    <n v="0"/>
    <n v="0"/>
    <n v="3"/>
  </r>
  <r>
    <x v="25"/>
    <x v="161"/>
    <x v="1"/>
    <x v="0"/>
    <n v="1"/>
    <n v="0"/>
    <n v="0"/>
    <n v="0"/>
    <n v="0"/>
    <n v="1"/>
    <n v="0"/>
    <n v="0"/>
    <n v="0"/>
    <n v="1"/>
  </r>
  <r>
    <x v="25"/>
    <x v="162"/>
    <x v="0"/>
    <x v="0"/>
    <n v="2"/>
    <n v="0"/>
    <n v="0"/>
    <n v="0"/>
    <n v="0"/>
    <n v="2"/>
    <n v="0"/>
    <n v="0"/>
    <n v="0"/>
    <n v="2"/>
  </r>
  <r>
    <x v="25"/>
    <x v="162"/>
    <x v="1"/>
    <x v="0"/>
    <n v="1"/>
    <n v="0"/>
    <n v="0"/>
    <n v="0"/>
    <n v="0"/>
    <n v="1"/>
    <n v="0"/>
    <n v="0"/>
    <n v="0"/>
    <n v="1"/>
  </r>
  <r>
    <x v="25"/>
    <x v="163"/>
    <x v="0"/>
    <x v="0"/>
    <n v="4"/>
    <n v="0"/>
    <n v="0"/>
    <n v="0"/>
    <n v="0"/>
    <n v="4"/>
    <n v="0"/>
    <n v="0"/>
    <n v="0"/>
    <n v="4"/>
  </r>
  <r>
    <x v="25"/>
    <x v="163"/>
    <x v="1"/>
    <x v="0"/>
    <n v="1"/>
    <n v="0"/>
    <n v="0"/>
    <n v="0"/>
    <n v="0"/>
    <n v="1"/>
    <n v="0"/>
    <n v="0"/>
    <n v="0"/>
    <n v="1"/>
  </r>
  <r>
    <x v="25"/>
    <x v="30"/>
    <x v="0"/>
    <x v="0"/>
    <n v="3"/>
    <n v="0"/>
    <n v="0"/>
    <n v="0"/>
    <n v="0"/>
    <n v="3"/>
    <n v="0"/>
    <n v="0"/>
    <n v="0"/>
    <n v="3"/>
  </r>
  <r>
    <x v="25"/>
    <x v="30"/>
    <x v="1"/>
    <x v="0"/>
    <n v="2"/>
    <n v="0"/>
    <n v="0"/>
    <n v="0"/>
    <n v="0"/>
    <n v="2"/>
    <n v="0"/>
    <n v="0"/>
    <n v="0"/>
    <n v="2"/>
  </r>
  <r>
    <x v="25"/>
    <x v="31"/>
    <x v="0"/>
    <x v="0"/>
    <n v="2"/>
    <n v="0"/>
    <n v="0"/>
    <n v="0"/>
    <n v="0"/>
    <n v="2"/>
    <n v="0"/>
    <n v="0"/>
    <n v="0"/>
    <n v="2"/>
  </r>
  <r>
    <x v="25"/>
    <x v="164"/>
    <x v="0"/>
    <x v="0"/>
    <n v="3"/>
    <n v="0"/>
    <n v="0"/>
    <n v="0"/>
    <n v="0"/>
    <n v="3"/>
    <n v="0"/>
    <n v="0"/>
    <n v="0"/>
    <n v="3"/>
  </r>
  <r>
    <x v="25"/>
    <x v="164"/>
    <x v="1"/>
    <x v="0"/>
    <n v="1"/>
    <n v="0"/>
    <n v="0"/>
    <n v="0"/>
    <n v="0"/>
    <n v="1"/>
    <n v="0"/>
    <n v="0"/>
    <n v="0"/>
    <n v="1"/>
  </r>
  <r>
    <x v="25"/>
    <x v="32"/>
    <x v="0"/>
    <x v="0"/>
    <n v="2"/>
    <n v="0"/>
    <n v="0"/>
    <n v="0"/>
    <n v="0"/>
    <n v="2"/>
    <n v="0"/>
    <n v="0"/>
    <n v="0"/>
    <n v="2"/>
  </r>
  <r>
    <x v="25"/>
    <x v="32"/>
    <x v="0"/>
    <x v="5"/>
    <n v="1"/>
    <n v="0"/>
    <n v="0"/>
    <n v="0"/>
    <n v="0"/>
    <n v="1"/>
    <n v="0"/>
    <n v="0"/>
    <n v="0"/>
    <n v="1"/>
  </r>
  <r>
    <x v="25"/>
    <x v="32"/>
    <x v="1"/>
    <x v="0"/>
    <n v="3"/>
    <n v="0"/>
    <n v="0"/>
    <n v="0"/>
    <n v="0"/>
    <n v="3"/>
    <n v="0"/>
    <n v="0"/>
    <n v="0"/>
    <n v="3"/>
  </r>
  <r>
    <x v="25"/>
    <x v="33"/>
    <x v="0"/>
    <x v="0"/>
    <n v="3"/>
    <n v="0"/>
    <n v="0"/>
    <n v="0"/>
    <n v="0"/>
    <n v="3"/>
    <n v="0"/>
    <n v="0"/>
    <n v="0"/>
    <n v="3"/>
  </r>
  <r>
    <x v="25"/>
    <x v="33"/>
    <x v="1"/>
    <x v="0"/>
    <n v="1"/>
    <n v="0"/>
    <n v="0"/>
    <n v="0"/>
    <n v="0"/>
    <n v="1"/>
    <n v="0"/>
    <n v="0"/>
    <n v="0"/>
    <n v="1"/>
  </r>
  <r>
    <x v="25"/>
    <x v="34"/>
    <x v="0"/>
    <x v="0"/>
    <n v="3"/>
    <n v="0"/>
    <n v="0"/>
    <n v="0"/>
    <n v="0"/>
    <n v="3"/>
    <n v="0"/>
    <n v="0"/>
    <n v="0"/>
    <n v="3"/>
  </r>
  <r>
    <x v="25"/>
    <x v="34"/>
    <x v="1"/>
    <x v="0"/>
    <n v="1"/>
    <n v="0"/>
    <n v="0"/>
    <n v="0"/>
    <n v="0"/>
    <n v="1"/>
    <n v="0"/>
    <n v="0"/>
    <n v="0"/>
    <n v="1"/>
  </r>
  <r>
    <x v="25"/>
    <x v="35"/>
    <x v="0"/>
    <x v="0"/>
    <n v="5"/>
    <n v="0"/>
    <n v="0"/>
    <n v="0"/>
    <n v="0"/>
    <n v="5"/>
    <n v="0"/>
    <n v="0"/>
    <n v="0"/>
    <n v="5"/>
  </r>
  <r>
    <x v="25"/>
    <x v="35"/>
    <x v="1"/>
    <x v="0"/>
    <n v="3"/>
    <n v="0"/>
    <n v="0"/>
    <n v="0"/>
    <n v="0"/>
    <n v="3"/>
    <n v="0"/>
    <n v="0"/>
    <n v="0"/>
    <n v="3"/>
  </r>
  <r>
    <x v="25"/>
    <x v="2"/>
    <x v="0"/>
    <x v="0"/>
    <n v="1"/>
    <n v="0"/>
    <n v="0"/>
    <n v="0"/>
    <n v="0"/>
    <n v="1"/>
    <n v="0"/>
    <n v="0"/>
    <n v="0"/>
    <n v="1"/>
  </r>
  <r>
    <x v="25"/>
    <x v="2"/>
    <x v="1"/>
    <x v="0"/>
    <n v="3"/>
    <n v="0"/>
    <n v="0"/>
    <n v="0"/>
    <n v="0"/>
    <n v="3"/>
    <n v="0"/>
    <n v="0"/>
    <n v="0"/>
    <n v="3"/>
  </r>
  <r>
    <x v="25"/>
    <x v="3"/>
    <x v="0"/>
    <x v="0"/>
    <n v="1"/>
    <n v="0"/>
    <n v="0"/>
    <n v="0"/>
    <n v="0"/>
    <n v="1"/>
    <n v="0"/>
    <n v="0"/>
    <n v="0"/>
    <n v="1"/>
  </r>
  <r>
    <x v="25"/>
    <x v="3"/>
    <x v="0"/>
    <x v="5"/>
    <n v="1"/>
    <n v="0"/>
    <n v="0"/>
    <n v="0"/>
    <n v="0"/>
    <n v="1"/>
    <n v="0"/>
    <n v="0"/>
    <n v="0"/>
    <n v="1"/>
  </r>
  <r>
    <x v="25"/>
    <x v="3"/>
    <x v="1"/>
    <x v="0"/>
    <n v="1"/>
    <n v="0"/>
    <n v="0"/>
    <n v="0"/>
    <n v="0"/>
    <n v="1"/>
    <n v="0"/>
    <n v="0"/>
    <n v="0"/>
    <n v="1"/>
  </r>
  <r>
    <x v="25"/>
    <x v="36"/>
    <x v="0"/>
    <x v="0"/>
    <n v="3"/>
    <n v="0"/>
    <n v="0"/>
    <n v="0"/>
    <n v="0"/>
    <n v="3"/>
    <n v="0"/>
    <n v="0"/>
    <n v="0"/>
    <n v="3"/>
  </r>
  <r>
    <x v="25"/>
    <x v="36"/>
    <x v="0"/>
    <x v="2"/>
    <n v="1"/>
    <n v="0"/>
    <n v="0"/>
    <n v="0"/>
    <n v="0"/>
    <n v="1"/>
    <n v="0"/>
    <n v="0"/>
    <n v="0"/>
    <n v="1"/>
  </r>
  <r>
    <x v="25"/>
    <x v="36"/>
    <x v="1"/>
    <x v="1"/>
    <n v="1"/>
    <n v="0"/>
    <n v="0"/>
    <n v="0"/>
    <n v="0"/>
    <n v="1"/>
    <n v="0"/>
    <n v="0"/>
    <n v="0"/>
    <n v="1"/>
  </r>
  <r>
    <x v="25"/>
    <x v="36"/>
    <x v="1"/>
    <x v="3"/>
    <n v="1"/>
    <n v="0"/>
    <n v="0"/>
    <n v="0"/>
    <n v="0"/>
    <n v="1"/>
    <n v="0"/>
    <n v="0"/>
    <n v="0"/>
    <n v="1"/>
  </r>
  <r>
    <x v="25"/>
    <x v="37"/>
    <x v="0"/>
    <x v="0"/>
    <n v="2"/>
    <n v="0"/>
    <n v="0"/>
    <n v="0"/>
    <n v="0"/>
    <n v="2"/>
    <n v="0"/>
    <n v="0"/>
    <n v="0"/>
    <n v="2"/>
  </r>
  <r>
    <x v="25"/>
    <x v="37"/>
    <x v="1"/>
    <x v="0"/>
    <n v="1"/>
    <n v="0"/>
    <n v="0"/>
    <n v="0"/>
    <n v="0"/>
    <n v="1"/>
    <n v="0"/>
    <n v="0"/>
    <n v="0"/>
    <n v="1"/>
  </r>
  <r>
    <x v="25"/>
    <x v="38"/>
    <x v="0"/>
    <x v="0"/>
    <n v="5"/>
    <n v="0"/>
    <n v="0"/>
    <n v="0"/>
    <n v="0"/>
    <n v="5"/>
    <n v="0"/>
    <n v="0"/>
    <n v="0"/>
    <n v="5"/>
  </r>
  <r>
    <x v="25"/>
    <x v="38"/>
    <x v="1"/>
    <x v="0"/>
    <n v="1"/>
    <n v="0"/>
    <n v="0"/>
    <n v="0"/>
    <n v="0"/>
    <n v="1"/>
    <n v="0"/>
    <n v="0"/>
    <n v="0"/>
    <n v="1"/>
  </r>
  <r>
    <x v="25"/>
    <x v="39"/>
    <x v="0"/>
    <x v="0"/>
    <n v="3"/>
    <n v="0"/>
    <n v="0"/>
    <n v="0"/>
    <n v="0"/>
    <n v="3"/>
    <n v="0"/>
    <n v="0"/>
    <n v="0"/>
    <n v="3"/>
  </r>
  <r>
    <x v="25"/>
    <x v="39"/>
    <x v="1"/>
    <x v="0"/>
    <n v="2"/>
    <n v="0"/>
    <n v="0"/>
    <n v="0"/>
    <n v="0"/>
    <n v="2"/>
    <n v="0"/>
    <n v="0"/>
    <n v="0"/>
    <n v="2"/>
  </r>
  <r>
    <x v="25"/>
    <x v="40"/>
    <x v="0"/>
    <x v="0"/>
    <n v="5"/>
    <n v="0"/>
    <n v="0"/>
    <n v="0"/>
    <n v="0"/>
    <n v="5"/>
    <n v="0"/>
    <n v="0"/>
    <n v="0"/>
    <n v="5"/>
  </r>
  <r>
    <x v="25"/>
    <x v="40"/>
    <x v="0"/>
    <x v="4"/>
    <n v="1"/>
    <n v="0"/>
    <n v="0"/>
    <n v="0"/>
    <n v="0"/>
    <n v="1"/>
    <n v="0"/>
    <n v="0"/>
    <n v="0"/>
    <n v="1"/>
  </r>
  <r>
    <x v="25"/>
    <x v="41"/>
    <x v="0"/>
    <x v="0"/>
    <n v="1"/>
    <n v="0"/>
    <n v="0"/>
    <n v="0"/>
    <n v="0"/>
    <n v="1"/>
    <n v="0"/>
    <n v="0"/>
    <n v="0"/>
    <n v="1"/>
  </r>
  <r>
    <x v="25"/>
    <x v="41"/>
    <x v="1"/>
    <x v="4"/>
    <n v="2"/>
    <n v="0"/>
    <n v="0"/>
    <n v="0"/>
    <n v="0"/>
    <n v="2"/>
    <n v="0"/>
    <n v="0"/>
    <n v="0"/>
    <n v="2"/>
  </r>
  <r>
    <x v="25"/>
    <x v="42"/>
    <x v="0"/>
    <x v="0"/>
    <n v="4"/>
    <n v="0"/>
    <n v="0"/>
    <n v="0"/>
    <n v="0"/>
    <n v="4"/>
    <n v="0"/>
    <n v="0"/>
    <n v="0"/>
    <n v="4"/>
  </r>
  <r>
    <x v="25"/>
    <x v="42"/>
    <x v="1"/>
    <x v="0"/>
    <n v="1"/>
    <n v="0"/>
    <n v="0"/>
    <n v="0"/>
    <n v="0"/>
    <n v="1"/>
    <n v="0"/>
    <n v="0"/>
    <n v="0"/>
    <n v="1"/>
  </r>
  <r>
    <x v="25"/>
    <x v="43"/>
    <x v="0"/>
    <x v="0"/>
    <n v="1"/>
    <n v="0"/>
    <n v="0"/>
    <n v="0"/>
    <n v="0"/>
    <n v="1"/>
    <n v="0"/>
    <n v="0"/>
    <n v="0"/>
    <n v="1"/>
  </r>
  <r>
    <x v="25"/>
    <x v="43"/>
    <x v="1"/>
    <x v="1"/>
    <n v="1"/>
    <n v="0"/>
    <n v="0"/>
    <n v="0"/>
    <n v="0"/>
    <n v="1"/>
    <n v="0"/>
    <n v="0"/>
    <n v="0"/>
    <n v="1"/>
  </r>
  <r>
    <x v="25"/>
    <x v="43"/>
    <x v="1"/>
    <x v="4"/>
    <n v="1"/>
    <n v="0"/>
    <n v="0"/>
    <n v="0"/>
    <n v="0"/>
    <n v="1"/>
    <n v="0"/>
    <n v="0"/>
    <n v="0"/>
    <n v="1"/>
  </r>
  <r>
    <x v="25"/>
    <x v="44"/>
    <x v="0"/>
    <x v="0"/>
    <n v="2"/>
    <n v="0"/>
    <n v="0"/>
    <n v="0"/>
    <n v="0"/>
    <n v="2"/>
    <n v="0"/>
    <n v="0"/>
    <n v="0"/>
    <n v="2"/>
  </r>
  <r>
    <x v="25"/>
    <x v="45"/>
    <x v="0"/>
    <x v="0"/>
    <n v="6"/>
    <n v="0"/>
    <n v="0"/>
    <n v="0"/>
    <n v="0"/>
    <n v="6"/>
    <n v="0"/>
    <n v="0"/>
    <n v="0"/>
    <n v="6"/>
  </r>
  <r>
    <x v="25"/>
    <x v="45"/>
    <x v="1"/>
    <x v="0"/>
    <n v="2"/>
    <n v="0"/>
    <n v="0"/>
    <n v="0"/>
    <n v="0"/>
    <n v="2"/>
    <n v="0"/>
    <n v="0"/>
    <n v="0"/>
    <n v="2"/>
  </r>
  <r>
    <x v="25"/>
    <x v="46"/>
    <x v="0"/>
    <x v="0"/>
    <n v="2"/>
    <n v="0"/>
    <n v="0"/>
    <n v="0"/>
    <n v="0"/>
    <n v="2"/>
    <n v="0"/>
    <n v="0"/>
    <n v="0"/>
    <n v="2"/>
  </r>
  <r>
    <x v="25"/>
    <x v="46"/>
    <x v="1"/>
    <x v="0"/>
    <n v="1"/>
    <n v="0"/>
    <n v="0"/>
    <n v="0"/>
    <n v="0"/>
    <n v="1"/>
    <n v="0"/>
    <n v="0"/>
    <n v="0"/>
    <n v="1"/>
  </r>
  <r>
    <x v="25"/>
    <x v="47"/>
    <x v="0"/>
    <x v="0"/>
    <n v="1"/>
    <n v="0"/>
    <n v="0"/>
    <n v="0"/>
    <n v="0"/>
    <n v="1"/>
    <n v="0"/>
    <n v="0"/>
    <n v="0"/>
    <n v="1"/>
  </r>
  <r>
    <x v="25"/>
    <x v="47"/>
    <x v="0"/>
    <x v="1"/>
    <n v="1"/>
    <n v="0"/>
    <n v="0"/>
    <n v="0"/>
    <n v="0"/>
    <n v="1"/>
    <n v="0"/>
    <n v="0"/>
    <n v="0"/>
    <n v="1"/>
  </r>
  <r>
    <x v="25"/>
    <x v="47"/>
    <x v="1"/>
    <x v="0"/>
    <n v="4"/>
    <n v="0"/>
    <n v="0"/>
    <n v="0"/>
    <n v="0"/>
    <n v="4"/>
    <n v="0"/>
    <n v="0"/>
    <n v="0"/>
    <n v="4"/>
  </r>
  <r>
    <x v="25"/>
    <x v="47"/>
    <x v="1"/>
    <x v="3"/>
    <n v="1"/>
    <n v="0"/>
    <n v="0"/>
    <n v="0"/>
    <n v="0"/>
    <n v="1"/>
    <n v="0"/>
    <n v="0"/>
    <n v="0"/>
    <n v="1"/>
  </r>
  <r>
    <x v="25"/>
    <x v="48"/>
    <x v="0"/>
    <x v="0"/>
    <n v="1"/>
    <n v="0"/>
    <n v="0"/>
    <n v="0"/>
    <n v="0"/>
    <n v="1"/>
    <n v="0"/>
    <n v="0"/>
    <n v="0"/>
    <n v="1"/>
  </r>
  <r>
    <x v="25"/>
    <x v="48"/>
    <x v="0"/>
    <x v="1"/>
    <n v="1"/>
    <n v="0"/>
    <n v="0"/>
    <n v="0"/>
    <n v="0"/>
    <n v="1"/>
    <n v="0"/>
    <n v="0"/>
    <n v="0"/>
    <n v="1"/>
  </r>
  <r>
    <x v="25"/>
    <x v="48"/>
    <x v="1"/>
    <x v="0"/>
    <n v="1"/>
    <n v="0"/>
    <n v="0"/>
    <n v="0"/>
    <n v="0"/>
    <n v="1"/>
    <n v="0"/>
    <n v="0"/>
    <n v="0"/>
    <n v="1"/>
  </r>
  <r>
    <x v="25"/>
    <x v="49"/>
    <x v="0"/>
    <x v="0"/>
    <n v="1"/>
    <n v="0"/>
    <n v="0"/>
    <n v="0"/>
    <n v="0"/>
    <n v="1"/>
    <n v="0"/>
    <n v="0"/>
    <n v="0"/>
    <n v="1"/>
  </r>
  <r>
    <x v="25"/>
    <x v="49"/>
    <x v="0"/>
    <x v="4"/>
    <n v="1"/>
    <n v="0"/>
    <n v="0"/>
    <n v="0"/>
    <n v="0"/>
    <n v="1"/>
    <n v="0"/>
    <n v="0"/>
    <n v="0"/>
    <n v="1"/>
  </r>
  <r>
    <x v="25"/>
    <x v="49"/>
    <x v="1"/>
    <x v="0"/>
    <n v="1"/>
    <n v="1"/>
    <n v="0"/>
    <n v="1"/>
    <n v="1"/>
    <n v="1"/>
    <n v="1"/>
    <n v="0"/>
    <n v="0"/>
    <n v="2"/>
  </r>
  <r>
    <x v="25"/>
    <x v="165"/>
    <x v="0"/>
    <x v="0"/>
    <n v="4"/>
    <n v="0"/>
    <n v="0"/>
    <n v="0"/>
    <n v="0"/>
    <n v="4"/>
    <n v="0"/>
    <n v="0"/>
    <n v="0"/>
    <n v="4"/>
  </r>
  <r>
    <x v="25"/>
    <x v="165"/>
    <x v="0"/>
    <x v="5"/>
    <n v="1"/>
    <n v="0"/>
    <n v="0"/>
    <n v="0"/>
    <n v="0"/>
    <n v="1"/>
    <n v="0"/>
    <n v="0"/>
    <n v="0"/>
    <n v="1"/>
  </r>
  <r>
    <x v="25"/>
    <x v="165"/>
    <x v="0"/>
    <x v="4"/>
    <n v="1"/>
    <n v="0"/>
    <n v="0"/>
    <n v="0"/>
    <n v="0"/>
    <n v="1"/>
    <n v="0"/>
    <n v="0"/>
    <n v="0"/>
    <n v="1"/>
  </r>
  <r>
    <x v="25"/>
    <x v="165"/>
    <x v="1"/>
    <x v="0"/>
    <n v="3"/>
    <n v="0"/>
    <n v="0"/>
    <n v="0"/>
    <n v="0"/>
    <n v="3"/>
    <n v="0"/>
    <n v="0"/>
    <n v="0"/>
    <n v="3"/>
  </r>
  <r>
    <x v="25"/>
    <x v="165"/>
    <x v="1"/>
    <x v="5"/>
    <n v="1"/>
    <n v="0"/>
    <n v="0"/>
    <n v="0"/>
    <n v="0"/>
    <n v="1"/>
    <n v="0"/>
    <n v="0"/>
    <n v="0"/>
    <n v="1"/>
  </r>
  <r>
    <x v="25"/>
    <x v="165"/>
    <x v="1"/>
    <x v="1"/>
    <n v="1"/>
    <n v="0"/>
    <n v="0"/>
    <n v="0"/>
    <n v="0"/>
    <n v="1"/>
    <n v="0"/>
    <n v="0"/>
    <n v="0"/>
    <n v="1"/>
  </r>
  <r>
    <x v="25"/>
    <x v="50"/>
    <x v="0"/>
    <x v="0"/>
    <n v="3"/>
    <n v="0"/>
    <n v="0"/>
    <n v="0"/>
    <n v="0"/>
    <n v="3"/>
    <n v="0"/>
    <n v="0"/>
    <n v="0"/>
    <n v="3"/>
  </r>
  <r>
    <x v="25"/>
    <x v="50"/>
    <x v="1"/>
    <x v="0"/>
    <n v="2"/>
    <n v="0"/>
    <n v="0"/>
    <n v="0"/>
    <n v="0"/>
    <n v="2"/>
    <n v="0"/>
    <n v="0"/>
    <n v="0"/>
    <n v="2"/>
  </r>
  <r>
    <x v="25"/>
    <x v="50"/>
    <x v="1"/>
    <x v="4"/>
    <n v="1"/>
    <n v="0"/>
    <n v="0"/>
    <n v="0"/>
    <n v="0"/>
    <n v="1"/>
    <n v="0"/>
    <n v="0"/>
    <n v="0"/>
    <n v="1"/>
  </r>
  <r>
    <x v="25"/>
    <x v="51"/>
    <x v="0"/>
    <x v="0"/>
    <n v="2"/>
    <n v="0"/>
    <n v="0"/>
    <n v="0"/>
    <n v="0"/>
    <n v="2"/>
    <n v="0"/>
    <n v="0"/>
    <n v="0"/>
    <n v="2"/>
  </r>
  <r>
    <x v="25"/>
    <x v="51"/>
    <x v="1"/>
    <x v="0"/>
    <n v="2"/>
    <n v="0"/>
    <n v="0"/>
    <n v="0"/>
    <n v="0"/>
    <n v="1"/>
    <n v="1"/>
    <n v="0"/>
    <n v="0"/>
    <n v="2"/>
  </r>
  <r>
    <x v="25"/>
    <x v="52"/>
    <x v="0"/>
    <x v="0"/>
    <n v="4"/>
    <n v="0"/>
    <n v="0"/>
    <n v="0"/>
    <n v="0"/>
    <n v="4"/>
    <n v="0"/>
    <n v="0"/>
    <n v="0"/>
    <n v="4"/>
  </r>
  <r>
    <x v="25"/>
    <x v="52"/>
    <x v="0"/>
    <x v="2"/>
    <n v="1"/>
    <n v="0"/>
    <n v="0"/>
    <n v="0"/>
    <n v="0"/>
    <n v="1"/>
    <n v="0"/>
    <n v="0"/>
    <n v="0"/>
    <n v="1"/>
  </r>
  <r>
    <x v="25"/>
    <x v="52"/>
    <x v="0"/>
    <x v="4"/>
    <n v="1"/>
    <n v="0"/>
    <n v="0"/>
    <n v="0"/>
    <n v="0"/>
    <n v="1"/>
    <n v="0"/>
    <n v="0"/>
    <n v="0"/>
    <n v="1"/>
  </r>
  <r>
    <x v="25"/>
    <x v="52"/>
    <x v="1"/>
    <x v="0"/>
    <n v="2"/>
    <n v="0"/>
    <n v="0"/>
    <n v="0"/>
    <n v="0"/>
    <n v="2"/>
    <n v="0"/>
    <n v="0"/>
    <n v="0"/>
    <n v="2"/>
  </r>
  <r>
    <x v="25"/>
    <x v="166"/>
    <x v="0"/>
    <x v="0"/>
    <n v="4"/>
    <n v="0"/>
    <n v="0"/>
    <n v="0"/>
    <n v="0"/>
    <n v="4"/>
    <n v="0"/>
    <n v="0"/>
    <n v="0"/>
    <n v="4"/>
  </r>
  <r>
    <x v="25"/>
    <x v="166"/>
    <x v="0"/>
    <x v="5"/>
    <n v="2"/>
    <n v="0"/>
    <n v="0"/>
    <n v="0"/>
    <n v="0"/>
    <n v="2"/>
    <n v="0"/>
    <n v="0"/>
    <n v="0"/>
    <n v="2"/>
  </r>
  <r>
    <x v="25"/>
    <x v="166"/>
    <x v="0"/>
    <x v="1"/>
    <n v="1"/>
    <n v="0"/>
    <n v="0"/>
    <n v="0"/>
    <n v="0"/>
    <n v="1"/>
    <n v="0"/>
    <n v="0"/>
    <n v="0"/>
    <n v="1"/>
  </r>
  <r>
    <x v="25"/>
    <x v="166"/>
    <x v="1"/>
    <x v="0"/>
    <n v="1"/>
    <n v="1"/>
    <n v="0"/>
    <n v="1"/>
    <n v="1"/>
    <n v="1"/>
    <n v="1"/>
    <n v="0"/>
    <n v="0"/>
    <n v="2"/>
  </r>
  <r>
    <x v="25"/>
    <x v="53"/>
    <x v="0"/>
    <x v="0"/>
    <n v="3"/>
    <n v="0"/>
    <n v="0"/>
    <n v="0"/>
    <n v="0"/>
    <n v="3"/>
    <n v="0"/>
    <n v="0"/>
    <n v="0"/>
    <n v="3"/>
  </r>
  <r>
    <x v="25"/>
    <x v="53"/>
    <x v="0"/>
    <x v="3"/>
    <n v="1"/>
    <n v="0"/>
    <n v="0"/>
    <n v="0"/>
    <n v="0"/>
    <n v="1"/>
    <n v="0"/>
    <n v="0"/>
    <n v="0"/>
    <n v="1"/>
  </r>
  <r>
    <x v="25"/>
    <x v="53"/>
    <x v="1"/>
    <x v="0"/>
    <n v="2"/>
    <n v="0"/>
    <n v="0"/>
    <n v="0"/>
    <n v="0"/>
    <n v="2"/>
    <n v="0"/>
    <n v="0"/>
    <n v="0"/>
    <n v="2"/>
  </r>
  <r>
    <x v="25"/>
    <x v="53"/>
    <x v="1"/>
    <x v="4"/>
    <n v="1"/>
    <n v="0"/>
    <n v="0"/>
    <n v="0"/>
    <n v="0"/>
    <n v="1"/>
    <n v="0"/>
    <n v="0"/>
    <n v="0"/>
    <n v="1"/>
  </r>
  <r>
    <x v="25"/>
    <x v="54"/>
    <x v="0"/>
    <x v="0"/>
    <n v="6"/>
    <n v="0"/>
    <n v="0"/>
    <n v="0"/>
    <n v="0"/>
    <n v="6"/>
    <n v="0"/>
    <n v="0"/>
    <n v="0"/>
    <n v="6"/>
  </r>
  <r>
    <x v="25"/>
    <x v="54"/>
    <x v="0"/>
    <x v="3"/>
    <n v="1"/>
    <n v="0"/>
    <n v="0"/>
    <n v="0"/>
    <n v="0"/>
    <n v="1"/>
    <n v="0"/>
    <n v="0"/>
    <n v="0"/>
    <n v="1"/>
  </r>
  <r>
    <x v="25"/>
    <x v="54"/>
    <x v="1"/>
    <x v="0"/>
    <n v="4"/>
    <n v="0"/>
    <n v="0"/>
    <n v="0"/>
    <n v="0"/>
    <n v="4"/>
    <n v="0"/>
    <n v="0"/>
    <n v="0"/>
    <n v="4"/>
  </r>
  <r>
    <x v="25"/>
    <x v="54"/>
    <x v="1"/>
    <x v="5"/>
    <n v="1"/>
    <n v="0"/>
    <n v="0"/>
    <n v="0"/>
    <n v="0"/>
    <n v="1"/>
    <n v="0"/>
    <n v="0"/>
    <n v="0"/>
    <n v="1"/>
  </r>
  <r>
    <x v="25"/>
    <x v="55"/>
    <x v="0"/>
    <x v="0"/>
    <n v="1"/>
    <n v="0"/>
    <n v="0"/>
    <n v="0"/>
    <n v="0"/>
    <n v="1"/>
    <n v="0"/>
    <n v="0"/>
    <n v="0"/>
    <n v="1"/>
  </r>
  <r>
    <x v="25"/>
    <x v="55"/>
    <x v="0"/>
    <x v="1"/>
    <n v="1"/>
    <n v="0"/>
    <n v="0"/>
    <n v="0"/>
    <n v="0"/>
    <n v="1"/>
    <n v="0"/>
    <n v="0"/>
    <n v="0"/>
    <n v="1"/>
  </r>
  <r>
    <x v="25"/>
    <x v="55"/>
    <x v="1"/>
    <x v="0"/>
    <n v="2"/>
    <n v="0"/>
    <n v="0"/>
    <n v="0"/>
    <n v="0"/>
    <n v="2"/>
    <n v="0"/>
    <n v="0"/>
    <n v="0"/>
    <n v="2"/>
  </r>
  <r>
    <x v="25"/>
    <x v="56"/>
    <x v="0"/>
    <x v="0"/>
    <n v="1"/>
    <n v="0"/>
    <n v="0"/>
    <n v="0"/>
    <n v="0"/>
    <n v="1"/>
    <n v="0"/>
    <n v="0"/>
    <n v="0"/>
    <n v="1"/>
  </r>
  <r>
    <x v="25"/>
    <x v="56"/>
    <x v="1"/>
    <x v="0"/>
    <n v="1"/>
    <n v="0"/>
    <n v="0"/>
    <n v="0"/>
    <n v="0"/>
    <n v="1"/>
    <n v="0"/>
    <n v="0"/>
    <n v="0"/>
    <n v="1"/>
  </r>
  <r>
    <x v="25"/>
    <x v="56"/>
    <x v="1"/>
    <x v="1"/>
    <n v="1"/>
    <n v="0"/>
    <n v="0"/>
    <n v="0"/>
    <n v="0"/>
    <n v="1"/>
    <n v="0"/>
    <n v="0"/>
    <n v="0"/>
    <n v="1"/>
  </r>
  <r>
    <x v="25"/>
    <x v="57"/>
    <x v="0"/>
    <x v="0"/>
    <n v="8"/>
    <n v="0"/>
    <n v="0"/>
    <n v="0"/>
    <n v="0"/>
    <n v="8"/>
    <n v="0"/>
    <n v="0"/>
    <n v="0"/>
    <n v="8"/>
  </r>
  <r>
    <x v="25"/>
    <x v="57"/>
    <x v="1"/>
    <x v="0"/>
    <n v="0"/>
    <n v="0"/>
    <n v="1"/>
    <n v="1"/>
    <n v="1"/>
    <n v="0"/>
    <n v="0"/>
    <n v="1"/>
    <n v="0"/>
    <n v="1"/>
  </r>
  <r>
    <x v="25"/>
    <x v="58"/>
    <x v="0"/>
    <x v="0"/>
    <n v="2"/>
    <n v="0"/>
    <n v="0"/>
    <n v="0"/>
    <n v="0"/>
    <n v="1"/>
    <n v="1"/>
    <n v="0"/>
    <n v="0"/>
    <n v="2"/>
  </r>
  <r>
    <x v="25"/>
    <x v="58"/>
    <x v="1"/>
    <x v="0"/>
    <n v="4"/>
    <n v="0"/>
    <n v="0"/>
    <n v="0"/>
    <n v="0"/>
    <n v="4"/>
    <n v="0"/>
    <n v="0"/>
    <n v="0"/>
    <n v="4"/>
  </r>
  <r>
    <x v="25"/>
    <x v="58"/>
    <x v="1"/>
    <x v="3"/>
    <n v="1"/>
    <n v="0"/>
    <n v="0"/>
    <n v="0"/>
    <n v="0"/>
    <n v="1"/>
    <n v="0"/>
    <n v="0"/>
    <n v="0"/>
    <n v="1"/>
  </r>
  <r>
    <x v="25"/>
    <x v="59"/>
    <x v="0"/>
    <x v="0"/>
    <n v="3"/>
    <n v="0"/>
    <n v="0"/>
    <n v="0"/>
    <n v="0"/>
    <n v="3"/>
    <n v="0"/>
    <n v="0"/>
    <n v="0"/>
    <n v="3"/>
  </r>
  <r>
    <x v="25"/>
    <x v="59"/>
    <x v="0"/>
    <x v="5"/>
    <n v="1"/>
    <n v="0"/>
    <n v="0"/>
    <n v="0"/>
    <n v="0"/>
    <n v="1"/>
    <n v="0"/>
    <n v="0"/>
    <n v="0"/>
    <n v="1"/>
  </r>
  <r>
    <x v="25"/>
    <x v="60"/>
    <x v="0"/>
    <x v="0"/>
    <n v="2"/>
    <n v="0"/>
    <n v="0"/>
    <n v="0"/>
    <n v="0"/>
    <n v="2"/>
    <n v="0"/>
    <n v="0"/>
    <n v="0"/>
    <n v="2"/>
  </r>
  <r>
    <x v="25"/>
    <x v="60"/>
    <x v="0"/>
    <x v="5"/>
    <n v="2"/>
    <n v="0"/>
    <n v="0"/>
    <n v="0"/>
    <n v="0"/>
    <n v="2"/>
    <n v="0"/>
    <n v="0"/>
    <n v="0"/>
    <n v="2"/>
  </r>
  <r>
    <x v="25"/>
    <x v="60"/>
    <x v="0"/>
    <x v="3"/>
    <n v="1"/>
    <n v="0"/>
    <n v="0"/>
    <n v="0"/>
    <n v="0"/>
    <n v="1"/>
    <n v="0"/>
    <n v="0"/>
    <n v="0"/>
    <n v="1"/>
  </r>
  <r>
    <x v="25"/>
    <x v="60"/>
    <x v="1"/>
    <x v="0"/>
    <n v="1"/>
    <n v="0"/>
    <n v="0"/>
    <n v="0"/>
    <n v="0"/>
    <n v="1"/>
    <n v="0"/>
    <n v="0"/>
    <n v="0"/>
    <n v="1"/>
  </r>
  <r>
    <x v="25"/>
    <x v="61"/>
    <x v="0"/>
    <x v="0"/>
    <n v="4"/>
    <n v="0"/>
    <n v="0"/>
    <n v="0"/>
    <n v="0"/>
    <n v="4"/>
    <n v="0"/>
    <n v="0"/>
    <n v="0"/>
    <n v="4"/>
  </r>
  <r>
    <x v="25"/>
    <x v="62"/>
    <x v="0"/>
    <x v="0"/>
    <n v="1"/>
    <n v="0"/>
    <n v="0"/>
    <n v="0"/>
    <n v="0"/>
    <n v="1"/>
    <n v="0"/>
    <n v="0"/>
    <n v="0"/>
    <n v="1"/>
  </r>
  <r>
    <x v="25"/>
    <x v="62"/>
    <x v="0"/>
    <x v="5"/>
    <n v="1"/>
    <n v="0"/>
    <n v="0"/>
    <n v="0"/>
    <n v="0"/>
    <n v="1"/>
    <n v="0"/>
    <n v="0"/>
    <n v="0"/>
    <n v="1"/>
  </r>
  <r>
    <x v="25"/>
    <x v="62"/>
    <x v="1"/>
    <x v="0"/>
    <n v="2"/>
    <n v="0"/>
    <n v="0"/>
    <n v="0"/>
    <n v="0"/>
    <n v="2"/>
    <n v="0"/>
    <n v="0"/>
    <n v="0"/>
    <n v="2"/>
  </r>
  <r>
    <x v="25"/>
    <x v="63"/>
    <x v="0"/>
    <x v="0"/>
    <n v="5"/>
    <n v="0"/>
    <n v="0"/>
    <n v="0"/>
    <n v="0"/>
    <n v="4"/>
    <n v="0"/>
    <n v="1"/>
    <n v="0"/>
    <n v="5"/>
  </r>
  <r>
    <x v="25"/>
    <x v="63"/>
    <x v="1"/>
    <x v="0"/>
    <n v="2"/>
    <n v="0"/>
    <n v="0"/>
    <n v="0"/>
    <n v="0"/>
    <n v="2"/>
    <n v="0"/>
    <n v="0"/>
    <n v="0"/>
    <n v="2"/>
  </r>
  <r>
    <x v="25"/>
    <x v="64"/>
    <x v="0"/>
    <x v="0"/>
    <n v="3"/>
    <n v="0"/>
    <n v="0"/>
    <n v="0"/>
    <n v="0"/>
    <n v="3"/>
    <n v="0"/>
    <n v="0"/>
    <n v="0"/>
    <n v="3"/>
  </r>
  <r>
    <x v="25"/>
    <x v="64"/>
    <x v="1"/>
    <x v="4"/>
    <n v="1"/>
    <n v="0"/>
    <n v="0"/>
    <n v="0"/>
    <n v="0"/>
    <n v="1"/>
    <n v="0"/>
    <n v="0"/>
    <n v="0"/>
    <n v="1"/>
  </r>
  <r>
    <x v="25"/>
    <x v="65"/>
    <x v="1"/>
    <x v="0"/>
    <n v="3"/>
    <n v="0"/>
    <n v="0"/>
    <n v="0"/>
    <n v="0"/>
    <n v="3"/>
    <n v="0"/>
    <n v="0"/>
    <n v="0"/>
    <n v="3"/>
  </r>
  <r>
    <x v="25"/>
    <x v="4"/>
    <x v="0"/>
    <x v="0"/>
    <n v="1"/>
    <n v="0"/>
    <n v="0"/>
    <n v="0"/>
    <n v="0"/>
    <n v="1"/>
    <n v="0"/>
    <n v="0"/>
    <n v="0"/>
    <n v="1"/>
  </r>
  <r>
    <x v="25"/>
    <x v="4"/>
    <x v="0"/>
    <x v="5"/>
    <n v="0"/>
    <n v="0"/>
    <n v="1"/>
    <n v="1"/>
    <n v="1"/>
    <n v="0"/>
    <n v="0"/>
    <n v="1"/>
    <n v="0"/>
    <n v="1"/>
  </r>
  <r>
    <x v="25"/>
    <x v="4"/>
    <x v="1"/>
    <x v="0"/>
    <n v="2"/>
    <n v="0"/>
    <n v="0"/>
    <n v="0"/>
    <n v="0"/>
    <n v="2"/>
    <n v="0"/>
    <n v="0"/>
    <n v="0"/>
    <n v="2"/>
  </r>
  <r>
    <x v="25"/>
    <x v="66"/>
    <x v="0"/>
    <x v="0"/>
    <n v="3"/>
    <n v="0"/>
    <n v="0"/>
    <n v="0"/>
    <n v="1"/>
    <n v="2"/>
    <n v="1"/>
    <n v="0"/>
    <n v="0"/>
    <n v="3"/>
  </r>
  <r>
    <x v="25"/>
    <x v="66"/>
    <x v="1"/>
    <x v="0"/>
    <n v="2"/>
    <n v="0"/>
    <n v="1"/>
    <n v="1"/>
    <n v="1"/>
    <n v="2"/>
    <n v="0"/>
    <n v="1"/>
    <n v="0"/>
    <n v="3"/>
  </r>
  <r>
    <x v="25"/>
    <x v="167"/>
    <x v="0"/>
    <x v="0"/>
    <n v="3"/>
    <n v="0"/>
    <n v="0"/>
    <n v="0"/>
    <n v="0"/>
    <n v="3"/>
    <n v="0"/>
    <n v="0"/>
    <n v="0"/>
    <n v="3"/>
  </r>
  <r>
    <x v="25"/>
    <x v="167"/>
    <x v="0"/>
    <x v="5"/>
    <n v="1"/>
    <n v="0"/>
    <n v="0"/>
    <n v="0"/>
    <n v="0"/>
    <n v="1"/>
    <n v="0"/>
    <n v="0"/>
    <n v="0"/>
    <n v="1"/>
  </r>
  <r>
    <x v="25"/>
    <x v="167"/>
    <x v="1"/>
    <x v="0"/>
    <n v="1"/>
    <n v="0"/>
    <n v="0"/>
    <n v="0"/>
    <n v="0"/>
    <n v="1"/>
    <n v="0"/>
    <n v="0"/>
    <n v="0"/>
    <n v="1"/>
  </r>
  <r>
    <x v="25"/>
    <x v="67"/>
    <x v="0"/>
    <x v="0"/>
    <n v="2"/>
    <n v="1"/>
    <n v="0"/>
    <n v="0"/>
    <n v="1"/>
    <n v="2"/>
    <n v="1"/>
    <n v="0"/>
    <n v="0"/>
    <n v="3"/>
  </r>
  <r>
    <x v="25"/>
    <x v="5"/>
    <x v="0"/>
    <x v="0"/>
    <n v="3"/>
    <n v="0"/>
    <n v="0"/>
    <n v="0"/>
    <n v="0"/>
    <n v="3"/>
    <n v="0"/>
    <n v="0"/>
    <n v="0"/>
    <n v="3"/>
  </r>
  <r>
    <x v="25"/>
    <x v="5"/>
    <x v="0"/>
    <x v="5"/>
    <n v="1"/>
    <n v="0"/>
    <n v="0"/>
    <n v="0"/>
    <n v="1"/>
    <n v="0"/>
    <n v="1"/>
    <n v="0"/>
    <n v="0"/>
    <n v="1"/>
  </r>
  <r>
    <x v="25"/>
    <x v="68"/>
    <x v="0"/>
    <x v="0"/>
    <n v="2"/>
    <n v="2"/>
    <n v="0"/>
    <n v="0"/>
    <n v="2"/>
    <n v="2"/>
    <n v="0"/>
    <n v="2"/>
    <n v="0"/>
    <n v="4"/>
  </r>
  <r>
    <x v="25"/>
    <x v="68"/>
    <x v="0"/>
    <x v="1"/>
    <n v="1"/>
    <n v="0"/>
    <n v="0"/>
    <n v="0"/>
    <n v="0"/>
    <n v="1"/>
    <n v="0"/>
    <n v="0"/>
    <n v="0"/>
    <n v="1"/>
  </r>
  <r>
    <x v="25"/>
    <x v="68"/>
    <x v="1"/>
    <x v="0"/>
    <n v="1"/>
    <n v="0"/>
    <n v="0"/>
    <n v="0"/>
    <n v="0"/>
    <n v="1"/>
    <n v="0"/>
    <n v="0"/>
    <n v="0"/>
    <n v="1"/>
  </r>
  <r>
    <x v="25"/>
    <x v="69"/>
    <x v="0"/>
    <x v="0"/>
    <n v="3"/>
    <n v="2"/>
    <n v="0"/>
    <n v="0"/>
    <n v="3"/>
    <n v="2"/>
    <n v="2"/>
    <n v="1"/>
    <n v="0"/>
    <n v="5"/>
  </r>
  <r>
    <x v="25"/>
    <x v="69"/>
    <x v="0"/>
    <x v="5"/>
    <n v="0"/>
    <n v="0"/>
    <n v="1"/>
    <n v="1"/>
    <n v="1"/>
    <n v="0"/>
    <n v="0"/>
    <n v="1"/>
    <n v="0"/>
    <n v="1"/>
  </r>
  <r>
    <x v="25"/>
    <x v="70"/>
    <x v="0"/>
    <x v="0"/>
    <n v="5"/>
    <n v="0"/>
    <n v="0"/>
    <n v="0"/>
    <n v="0"/>
    <n v="5"/>
    <n v="0"/>
    <n v="0"/>
    <n v="0"/>
    <n v="5"/>
  </r>
  <r>
    <x v="25"/>
    <x v="70"/>
    <x v="1"/>
    <x v="0"/>
    <n v="1"/>
    <n v="0"/>
    <n v="1"/>
    <n v="0"/>
    <n v="1"/>
    <n v="1"/>
    <n v="0"/>
    <n v="1"/>
    <n v="0"/>
    <n v="2"/>
  </r>
  <r>
    <x v="25"/>
    <x v="71"/>
    <x v="0"/>
    <x v="0"/>
    <n v="7"/>
    <n v="0"/>
    <n v="0"/>
    <n v="0"/>
    <n v="1"/>
    <n v="6"/>
    <n v="1"/>
    <n v="0"/>
    <n v="0"/>
    <n v="7"/>
  </r>
  <r>
    <x v="25"/>
    <x v="71"/>
    <x v="1"/>
    <x v="3"/>
    <n v="1"/>
    <n v="0"/>
    <n v="0"/>
    <n v="0"/>
    <n v="0"/>
    <n v="1"/>
    <n v="0"/>
    <n v="0"/>
    <n v="0"/>
    <n v="1"/>
  </r>
  <r>
    <x v="25"/>
    <x v="72"/>
    <x v="0"/>
    <x v="0"/>
    <n v="5"/>
    <n v="1"/>
    <n v="0"/>
    <n v="0"/>
    <n v="4"/>
    <n v="2"/>
    <n v="0"/>
    <n v="4"/>
    <n v="0"/>
    <n v="6"/>
  </r>
  <r>
    <x v="25"/>
    <x v="72"/>
    <x v="1"/>
    <x v="0"/>
    <n v="1"/>
    <n v="1"/>
    <n v="0"/>
    <n v="0"/>
    <n v="1"/>
    <n v="1"/>
    <n v="0"/>
    <n v="1"/>
    <n v="0"/>
    <n v="2"/>
  </r>
  <r>
    <x v="25"/>
    <x v="72"/>
    <x v="1"/>
    <x v="1"/>
    <n v="1"/>
    <n v="0"/>
    <n v="0"/>
    <n v="0"/>
    <n v="0"/>
    <n v="1"/>
    <n v="0"/>
    <n v="0"/>
    <n v="0"/>
    <n v="1"/>
  </r>
  <r>
    <x v="25"/>
    <x v="73"/>
    <x v="0"/>
    <x v="0"/>
    <n v="4"/>
    <n v="0"/>
    <n v="0"/>
    <n v="0"/>
    <n v="0"/>
    <n v="4"/>
    <n v="0"/>
    <n v="0"/>
    <n v="0"/>
    <n v="4"/>
  </r>
  <r>
    <x v="25"/>
    <x v="73"/>
    <x v="1"/>
    <x v="0"/>
    <n v="1"/>
    <n v="0"/>
    <n v="2"/>
    <n v="0"/>
    <n v="2"/>
    <n v="1"/>
    <n v="0"/>
    <n v="2"/>
    <n v="0"/>
    <n v="3"/>
  </r>
  <r>
    <x v="25"/>
    <x v="74"/>
    <x v="0"/>
    <x v="0"/>
    <n v="2"/>
    <n v="0"/>
    <n v="0"/>
    <n v="0"/>
    <n v="0"/>
    <n v="2"/>
    <n v="0"/>
    <n v="0"/>
    <n v="0"/>
    <n v="2"/>
  </r>
  <r>
    <x v="25"/>
    <x v="75"/>
    <x v="0"/>
    <x v="0"/>
    <n v="2"/>
    <n v="0"/>
    <n v="0"/>
    <n v="0"/>
    <n v="1"/>
    <n v="1"/>
    <n v="0"/>
    <n v="1"/>
    <n v="0"/>
    <n v="2"/>
  </r>
  <r>
    <x v="25"/>
    <x v="76"/>
    <x v="0"/>
    <x v="0"/>
    <n v="2"/>
    <n v="0"/>
    <n v="1"/>
    <n v="1"/>
    <n v="3"/>
    <n v="0"/>
    <n v="0"/>
    <n v="3"/>
    <n v="0"/>
    <n v="3"/>
  </r>
  <r>
    <x v="25"/>
    <x v="76"/>
    <x v="1"/>
    <x v="0"/>
    <n v="3"/>
    <n v="0"/>
    <n v="0"/>
    <n v="0"/>
    <n v="2"/>
    <n v="1"/>
    <n v="1"/>
    <n v="1"/>
    <n v="0"/>
    <n v="3"/>
  </r>
  <r>
    <x v="25"/>
    <x v="77"/>
    <x v="0"/>
    <x v="0"/>
    <n v="2"/>
    <n v="0"/>
    <n v="0"/>
    <n v="0"/>
    <n v="2"/>
    <n v="0"/>
    <n v="0"/>
    <n v="2"/>
    <n v="0"/>
    <n v="2"/>
  </r>
  <r>
    <x v="25"/>
    <x v="77"/>
    <x v="1"/>
    <x v="0"/>
    <n v="0"/>
    <n v="1"/>
    <n v="0"/>
    <n v="0"/>
    <n v="1"/>
    <n v="0"/>
    <n v="0"/>
    <n v="1"/>
    <n v="0"/>
    <n v="1"/>
  </r>
  <r>
    <x v="25"/>
    <x v="78"/>
    <x v="0"/>
    <x v="0"/>
    <n v="0"/>
    <n v="0"/>
    <n v="1"/>
    <n v="0"/>
    <n v="1"/>
    <n v="0"/>
    <n v="0"/>
    <n v="1"/>
    <n v="0"/>
    <n v="1"/>
  </r>
  <r>
    <x v="25"/>
    <x v="78"/>
    <x v="1"/>
    <x v="0"/>
    <n v="2"/>
    <n v="0"/>
    <n v="0"/>
    <n v="0"/>
    <n v="0"/>
    <n v="2"/>
    <n v="0"/>
    <n v="0"/>
    <n v="0"/>
    <n v="2"/>
  </r>
  <r>
    <x v="25"/>
    <x v="79"/>
    <x v="0"/>
    <x v="0"/>
    <n v="3"/>
    <n v="0"/>
    <n v="0"/>
    <n v="0"/>
    <n v="0"/>
    <n v="3"/>
    <n v="0"/>
    <n v="0"/>
    <n v="0"/>
    <n v="3"/>
  </r>
  <r>
    <x v="25"/>
    <x v="79"/>
    <x v="1"/>
    <x v="0"/>
    <n v="1"/>
    <n v="0"/>
    <n v="0"/>
    <n v="0"/>
    <n v="0"/>
    <n v="1"/>
    <n v="0"/>
    <n v="0"/>
    <n v="0"/>
    <n v="1"/>
  </r>
  <r>
    <x v="25"/>
    <x v="6"/>
    <x v="0"/>
    <x v="0"/>
    <n v="3"/>
    <n v="0"/>
    <n v="0"/>
    <n v="0"/>
    <n v="0"/>
    <n v="3"/>
    <n v="0"/>
    <n v="0"/>
    <n v="0"/>
    <n v="3"/>
  </r>
  <r>
    <x v="25"/>
    <x v="6"/>
    <x v="1"/>
    <x v="0"/>
    <n v="0"/>
    <n v="0"/>
    <n v="1"/>
    <n v="1"/>
    <n v="1"/>
    <n v="0"/>
    <n v="0"/>
    <n v="1"/>
    <n v="0"/>
    <n v="1"/>
  </r>
  <r>
    <x v="25"/>
    <x v="6"/>
    <x v="1"/>
    <x v="1"/>
    <n v="1"/>
    <n v="0"/>
    <n v="0"/>
    <n v="0"/>
    <n v="0"/>
    <n v="1"/>
    <n v="0"/>
    <n v="0"/>
    <n v="0"/>
    <n v="1"/>
  </r>
  <r>
    <x v="25"/>
    <x v="80"/>
    <x v="0"/>
    <x v="0"/>
    <n v="3"/>
    <n v="0"/>
    <n v="0"/>
    <n v="0"/>
    <n v="0"/>
    <n v="3"/>
    <n v="0"/>
    <n v="0"/>
    <n v="0"/>
    <n v="3"/>
  </r>
  <r>
    <x v="25"/>
    <x v="80"/>
    <x v="0"/>
    <x v="2"/>
    <n v="1"/>
    <n v="0"/>
    <n v="0"/>
    <n v="0"/>
    <n v="0"/>
    <n v="1"/>
    <n v="0"/>
    <n v="0"/>
    <n v="0"/>
    <n v="1"/>
  </r>
  <r>
    <x v="25"/>
    <x v="80"/>
    <x v="1"/>
    <x v="0"/>
    <n v="0"/>
    <n v="0"/>
    <n v="1"/>
    <n v="1"/>
    <n v="1"/>
    <n v="0"/>
    <n v="0"/>
    <n v="1"/>
    <n v="0"/>
    <n v="1"/>
  </r>
  <r>
    <x v="25"/>
    <x v="80"/>
    <x v="1"/>
    <x v="4"/>
    <n v="1"/>
    <n v="0"/>
    <n v="0"/>
    <n v="0"/>
    <n v="0"/>
    <n v="1"/>
    <n v="0"/>
    <n v="0"/>
    <n v="0"/>
    <n v="1"/>
  </r>
  <r>
    <x v="25"/>
    <x v="81"/>
    <x v="0"/>
    <x v="0"/>
    <n v="3"/>
    <n v="0"/>
    <n v="1"/>
    <n v="0"/>
    <n v="1"/>
    <n v="3"/>
    <n v="0"/>
    <n v="1"/>
    <n v="0"/>
    <n v="4"/>
  </r>
  <r>
    <x v="25"/>
    <x v="81"/>
    <x v="1"/>
    <x v="0"/>
    <n v="2"/>
    <n v="1"/>
    <n v="1"/>
    <n v="1"/>
    <n v="2"/>
    <n v="2"/>
    <n v="1"/>
    <n v="1"/>
    <n v="0"/>
    <n v="4"/>
  </r>
  <r>
    <x v="25"/>
    <x v="168"/>
    <x v="0"/>
    <x v="0"/>
    <n v="3"/>
    <n v="0"/>
    <n v="0"/>
    <n v="0"/>
    <n v="1"/>
    <n v="2"/>
    <n v="0"/>
    <n v="1"/>
    <n v="0"/>
    <n v="3"/>
  </r>
  <r>
    <x v="25"/>
    <x v="168"/>
    <x v="1"/>
    <x v="0"/>
    <n v="1"/>
    <n v="1"/>
    <n v="0"/>
    <n v="0"/>
    <n v="1"/>
    <n v="1"/>
    <n v="0"/>
    <n v="1"/>
    <n v="0"/>
    <n v="2"/>
  </r>
  <r>
    <x v="25"/>
    <x v="168"/>
    <x v="1"/>
    <x v="5"/>
    <n v="1"/>
    <n v="0"/>
    <n v="0"/>
    <n v="0"/>
    <n v="0"/>
    <n v="1"/>
    <n v="0"/>
    <n v="0"/>
    <n v="0"/>
    <n v="1"/>
  </r>
  <r>
    <x v="25"/>
    <x v="82"/>
    <x v="0"/>
    <x v="0"/>
    <n v="1"/>
    <n v="0"/>
    <n v="0"/>
    <n v="0"/>
    <n v="0"/>
    <n v="1"/>
    <n v="0"/>
    <n v="0"/>
    <n v="0"/>
    <n v="1"/>
  </r>
  <r>
    <x v="25"/>
    <x v="82"/>
    <x v="1"/>
    <x v="0"/>
    <n v="1"/>
    <n v="0"/>
    <n v="2"/>
    <n v="1"/>
    <n v="2"/>
    <n v="0"/>
    <n v="0"/>
    <n v="3"/>
    <n v="0"/>
    <n v="3"/>
  </r>
  <r>
    <x v="25"/>
    <x v="83"/>
    <x v="0"/>
    <x v="0"/>
    <n v="4"/>
    <n v="0"/>
    <n v="0"/>
    <n v="0"/>
    <n v="2"/>
    <n v="2"/>
    <n v="0"/>
    <n v="2"/>
    <n v="0"/>
    <n v="4"/>
  </r>
  <r>
    <x v="25"/>
    <x v="83"/>
    <x v="1"/>
    <x v="0"/>
    <n v="1"/>
    <n v="0"/>
    <n v="0"/>
    <n v="0"/>
    <n v="0"/>
    <n v="1"/>
    <n v="0"/>
    <n v="0"/>
    <n v="0"/>
    <n v="1"/>
  </r>
  <r>
    <x v="25"/>
    <x v="84"/>
    <x v="0"/>
    <x v="0"/>
    <n v="4"/>
    <n v="0"/>
    <n v="0"/>
    <n v="0"/>
    <n v="2"/>
    <n v="2"/>
    <n v="0"/>
    <n v="2"/>
    <n v="0"/>
    <n v="4"/>
  </r>
  <r>
    <x v="25"/>
    <x v="84"/>
    <x v="0"/>
    <x v="1"/>
    <n v="2"/>
    <n v="0"/>
    <n v="0"/>
    <n v="0"/>
    <n v="1"/>
    <n v="1"/>
    <n v="0"/>
    <n v="1"/>
    <n v="0"/>
    <n v="2"/>
  </r>
  <r>
    <x v="25"/>
    <x v="85"/>
    <x v="0"/>
    <x v="0"/>
    <n v="3"/>
    <n v="2"/>
    <n v="0"/>
    <n v="0"/>
    <n v="2"/>
    <n v="2"/>
    <n v="1"/>
    <n v="2"/>
    <n v="0"/>
    <n v="5"/>
  </r>
  <r>
    <x v="25"/>
    <x v="85"/>
    <x v="1"/>
    <x v="0"/>
    <n v="3"/>
    <n v="0"/>
    <n v="0"/>
    <n v="0"/>
    <n v="0"/>
    <n v="3"/>
    <n v="0"/>
    <n v="0"/>
    <n v="0"/>
    <n v="3"/>
  </r>
  <r>
    <x v="25"/>
    <x v="169"/>
    <x v="0"/>
    <x v="0"/>
    <n v="5"/>
    <n v="0"/>
    <n v="0"/>
    <n v="0"/>
    <n v="2"/>
    <n v="3"/>
    <n v="1"/>
    <n v="1"/>
    <n v="0"/>
    <n v="5"/>
  </r>
  <r>
    <x v="25"/>
    <x v="169"/>
    <x v="1"/>
    <x v="0"/>
    <n v="1"/>
    <n v="0"/>
    <n v="2"/>
    <n v="1"/>
    <n v="2"/>
    <n v="1"/>
    <n v="0"/>
    <n v="1"/>
    <n v="1"/>
    <n v="3"/>
  </r>
  <r>
    <x v="25"/>
    <x v="86"/>
    <x v="0"/>
    <x v="0"/>
    <n v="2"/>
    <n v="0"/>
    <n v="0"/>
    <n v="0"/>
    <n v="0"/>
    <n v="1"/>
    <n v="1"/>
    <n v="0"/>
    <n v="0"/>
    <n v="2"/>
  </r>
  <r>
    <x v="25"/>
    <x v="86"/>
    <x v="0"/>
    <x v="5"/>
    <n v="1"/>
    <n v="0"/>
    <n v="0"/>
    <n v="0"/>
    <n v="0"/>
    <n v="1"/>
    <n v="0"/>
    <n v="0"/>
    <n v="0"/>
    <n v="1"/>
  </r>
  <r>
    <x v="25"/>
    <x v="87"/>
    <x v="0"/>
    <x v="0"/>
    <n v="2"/>
    <n v="0"/>
    <n v="0"/>
    <n v="0"/>
    <n v="0"/>
    <n v="1"/>
    <n v="0"/>
    <n v="1"/>
    <n v="0"/>
    <n v="2"/>
  </r>
  <r>
    <x v="25"/>
    <x v="87"/>
    <x v="0"/>
    <x v="3"/>
    <n v="1"/>
    <n v="0"/>
    <n v="0"/>
    <n v="0"/>
    <n v="1"/>
    <n v="0"/>
    <n v="0"/>
    <n v="1"/>
    <n v="0"/>
    <n v="1"/>
  </r>
  <r>
    <x v="25"/>
    <x v="87"/>
    <x v="1"/>
    <x v="0"/>
    <n v="2"/>
    <n v="0"/>
    <n v="0"/>
    <n v="0"/>
    <n v="0"/>
    <n v="2"/>
    <n v="0"/>
    <n v="0"/>
    <n v="0"/>
    <n v="2"/>
  </r>
  <r>
    <x v="25"/>
    <x v="87"/>
    <x v="1"/>
    <x v="4"/>
    <n v="0"/>
    <n v="1"/>
    <n v="0"/>
    <n v="0"/>
    <n v="1"/>
    <n v="0"/>
    <n v="0"/>
    <n v="1"/>
    <n v="0"/>
    <n v="1"/>
  </r>
  <r>
    <x v="25"/>
    <x v="88"/>
    <x v="0"/>
    <x v="0"/>
    <n v="2"/>
    <n v="1"/>
    <n v="0"/>
    <n v="0"/>
    <n v="1"/>
    <n v="2"/>
    <n v="0"/>
    <n v="1"/>
    <n v="0"/>
    <n v="3"/>
  </r>
  <r>
    <x v="25"/>
    <x v="88"/>
    <x v="1"/>
    <x v="0"/>
    <n v="1"/>
    <n v="0"/>
    <n v="0"/>
    <n v="0"/>
    <n v="0"/>
    <n v="1"/>
    <n v="0"/>
    <n v="0"/>
    <n v="0"/>
    <n v="1"/>
  </r>
  <r>
    <x v="25"/>
    <x v="170"/>
    <x v="0"/>
    <x v="0"/>
    <n v="2"/>
    <n v="0"/>
    <n v="0"/>
    <n v="0"/>
    <n v="0"/>
    <n v="2"/>
    <n v="0"/>
    <n v="0"/>
    <n v="0"/>
    <n v="2"/>
  </r>
  <r>
    <x v="25"/>
    <x v="170"/>
    <x v="1"/>
    <x v="0"/>
    <n v="0"/>
    <n v="1"/>
    <n v="0"/>
    <n v="0"/>
    <n v="1"/>
    <n v="0"/>
    <n v="0"/>
    <n v="1"/>
    <n v="0"/>
    <n v="1"/>
  </r>
  <r>
    <x v="25"/>
    <x v="89"/>
    <x v="0"/>
    <x v="0"/>
    <n v="0"/>
    <n v="0"/>
    <n v="2"/>
    <n v="1"/>
    <n v="2"/>
    <n v="0"/>
    <n v="0"/>
    <n v="2"/>
    <n v="0"/>
    <n v="2"/>
  </r>
  <r>
    <x v="25"/>
    <x v="90"/>
    <x v="0"/>
    <x v="0"/>
    <n v="6"/>
    <n v="0"/>
    <n v="1"/>
    <n v="1"/>
    <n v="2"/>
    <n v="4"/>
    <n v="1"/>
    <n v="1"/>
    <n v="1"/>
    <n v="7"/>
  </r>
  <r>
    <x v="25"/>
    <x v="90"/>
    <x v="0"/>
    <x v="1"/>
    <n v="1"/>
    <n v="0"/>
    <n v="0"/>
    <n v="0"/>
    <n v="0"/>
    <n v="1"/>
    <n v="0"/>
    <n v="0"/>
    <n v="0"/>
    <n v="1"/>
  </r>
  <r>
    <x v="25"/>
    <x v="90"/>
    <x v="1"/>
    <x v="0"/>
    <n v="1"/>
    <n v="0"/>
    <n v="0"/>
    <n v="0"/>
    <n v="0"/>
    <n v="1"/>
    <n v="0"/>
    <n v="0"/>
    <n v="0"/>
    <n v="1"/>
  </r>
  <r>
    <x v="25"/>
    <x v="171"/>
    <x v="0"/>
    <x v="0"/>
    <n v="3"/>
    <n v="1"/>
    <n v="0"/>
    <n v="0"/>
    <n v="1"/>
    <n v="2"/>
    <n v="0"/>
    <n v="2"/>
    <n v="0"/>
    <n v="4"/>
  </r>
  <r>
    <x v="25"/>
    <x v="171"/>
    <x v="1"/>
    <x v="0"/>
    <n v="1"/>
    <n v="0"/>
    <n v="0"/>
    <n v="0"/>
    <n v="0"/>
    <n v="1"/>
    <n v="0"/>
    <n v="0"/>
    <n v="0"/>
    <n v="1"/>
  </r>
  <r>
    <x v="25"/>
    <x v="91"/>
    <x v="0"/>
    <x v="0"/>
    <n v="2"/>
    <n v="0"/>
    <n v="0"/>
    <n v="0"/>
    <n v="1"/>
    <n v="0"/>
    <n v="0"/>
    <n v="1"/>
    <n v="1"/>
    <n v="2"/>
  </r>
  <r>
    <x v="25"/>
    <x v="91"/>
    <x v="0"/>
    <x v="5"/>
    <n v="1"/>
    <n v="0"/>
    <n v="0"/>
    <n v="0"/>
    <n v="0"/>
    <n v="1"/>
    <n v="0"/>
    <n v="0"/>
    <n v="0"/>
    <n v="1"/>
  </r>
  <r>
    <x v="25"/>
    <x v="91"/>
    <x v="1"/>
    <x v="0"/>
    <n v="2"/>
    <n v="0"/>
    <n v="1"/>
    <n v="0"/>
    <n v="1"/>
    <n v="2"/>
    <n v="0"/>
    <n v="1"/>
    <n v="0"/>
    <n v="3"/>
  </r>
  <r>
    <x v="25"/>
    <x v="7"/>
    <x v="0"/>
    <x v="0"/>
    <n v="2"/>
    <n v="0"/>
    <n v="0"/>
    <n v="0"/>
    <n v="1"/>
    <n v="1"/>
    <n v="0"/>
    <n v="1"/>
    <n v="0"/>
    <n v="2"/>
  </r>
  <r>
    <x v="25"/>
    <x v="7"/>
    <x v="0"/>
    <x v="5"/>
    <n v="1"/>
    <n v="0"/>
    <n v="0"/>
    <n v="0"/>
    <n v="0"/>
    <n v="0"/>
    <n v="0"/>
    <n v="1"/>
    <n v="0"/>
    <n v="1"/>
  </r>
  <r>
    <x v="25"/>
    <x v="92"/>
    <x v="0"/>
    <x v="0"/>
    <n v="3"/>
    <n v="0"/>
    <n v="1"/>
    <n v="0"/>
    <n v="1"/>
    <n v="3"/>
    <n v="0"/>
    <n v="1"/>
    <n v="0"/>
    <n v="4"/>
  </r>
  <r>
    <x v="25"/>
    <x v="92"/>
    <x v="1"/>
    <x v="0"/>
    <n v="1"/>
    <n v="0"/>
    <n v="0"/>
    <n v="0"/>
    <n v="1"/>
    <n v="0"/>
    <n v="1"/>
    <n v="0"/>
    <n v="0"/>
    <n v="1"/>
  </r>
  <r>
    <x v="25"/>
    <x v="93"/>
    <x v="0"/>
    <x v="0"/>
    <n v="5"/>
    <n v="1"/>
    <n v="1"/>
    <n v="1"/>
    <n v="2"/>
    <n v="3"/>
    <n v="1"/>
    <n v="2"/>
    <n v="1"/>
    <n v="7"/>
  </r>
  <r>
    <x v="25"/>
    <x v="93"/>
    <x v="0"/>
    <x v="4"/>
    <n v="1"/>
    <n v="0"/>
    <n v="0"/>
    <n v="0"/>
    <n v="0"/>
    <n v="1"/>
    <n v="0"/>
    <n v="0"/>
    <n v="0"/>
    <n v="1"/>
  </r>
  <r>
    <x v="25"/>
    <x v="93"/>
    <x v="1"/>
    <x v="0"/>
    <n v="1"/>
    <n v="0"/>
    <n v="0"/>
    <n v="0"/>
    <n v="0"/>
    <n v="1"/>
    <n v="0"/>
    <n v="0"/>
    <n v="0"/>
    <n v="1"/>
  </r>
  <r>
    <x v="25"/>
    <x v="94"/>
    <x v="0"/>
    <x v="0"/>
    <n v="5"/>
    <n v="1"/>
    <n v="0"/>
    <n v="0"/>
    <n v="1"/>
    <n v="5"/>
    <n v="0"/>
    <n v="0"/>
    <n v="1"/>
    <n v="6"/>
  </r>
  <r>
    <x v="25"/>
    <x v="94"/>
    <x v="0"/>
    <x v="2"/>
    <n v="1"/>
    <n v="0"/>
    <n v="0"/>
    <n v="0"/>
    <n v="0"/>
    <n v="1"/>
    <n v="0"/>
    <n v="0"/>
    <n v="0"/>
    <n v="1"/>
  </r>
  <r>
    <x v="25"/>
    <x v="94"/>
    <x v="1"/>
    <x v="0"/>
    <n v="1"/>
    <n v="0"/>
    <n v="0"/>
    <n v="0"/>
    <n v="0"/>
    <n v="0"/>
    <n v="0"/>
    <n v="1"/>
    <n v="0"/>
    <n v="1"/>
  </r>
  <r>
    <x v="25"/>
    <x v="94"/>
    <x v="1"/>
    <x v="5"/>
    <n v="2"/>
    <n v="0"/>
    <n v="0"/>
    <n v="0"/>
    <n v="0"/>
    <n v="2"/>
    <n v="0"/>
    <n v="0"/>
    <n v="0"/>
    <n v="2"/>
  </r>
  <r>
    <x v="25"/>
    <x v="95"/>
    <x v="0"/>
    <x v="0"/>
    <n v="1"/>
    <n v="1"/>
    <n v="0"/>
    <n v="0"/>
    <n v="1"/>
    <n v="1"/>
    <n v="0"/>
    <n v="0"/>
    <n v="1"/>
    <n v="2"/>
  </r>
  <r>
    <x v="25"/>
    <x v="95"/>
    <x v="0"/>
    <x v="5"/>
    <n v="1"/>
    <n v="0"/>
    <n v="0"/>
    <n v="0"/>
    <n v="0"/>
    <n v="1"/>
    <n v="0"/>
    <n v="0"/>
    <n v="0"/>
    <n v="1"/>
  </r>
  <r>
    <x v="25"/>
    <x v="95"/>
    <x v="1"/>
    <x v="5"/>
    <n v="0"/>
    <n v="1"/>
    <n v="0"/>
    <n v="0"/>
    <n v="1"/>
    <n v="0"/>
    <n v="0"/>
    <n v="0"/>
    <n v="1"/>
    <n v="1"/>
  </r>
  <r>
    <x v="25"/>
    <x v="95"/>
    <x v="1"/>
    <x v="1"/>
    <n v="0"/>
    <n v="0"/>
    <n v="1"/>
    <n v="1"/>
    <n v="1"/>
    <n v="0"/>
    <n v="0"/>
    <n v="0"/>
    <n v="1"/>
    <n v="1"/>
  </r>
  <r>
    <x v="25"/>
    <x v="95"/>
    <x v="1"/>
    <x v="3"/>
    <n v="2"/>
    <n v="0"/>
    <n v="0"/>
    <n v="0"/>
    <n v="0"/>
    <n v="2"/>
    <n v="0"/>
    <n v="0"/>
    <n v="0"/>
    <n v="2"/>
  </r>
  <r>
    <x v="25"/>
    <x v="95"/>
    <x v="1"/>
    <x v="4"/>
    <n v="1"/>
    <n v="0"/>
    <n v="0"/>
    <n v="0"/>
    <n v="0"/>
    <n v="1"/>
    <n v="0"/>
    <n v="0"/>
    <n v="0"/>
    <n v="1"/>
  </r>
  <r>
    <x v="25"/>
    <x v="96"/>
    <x v="0"/>
    <x v="0"/>
    <n v="2"/>
    <n v="0"/>
    <n v="2"/>
    <n v="1"/>
    <n v="2"/>
    <n v="1"/>
    <n v="1"/>
    <n v="0"/>
    <n v="2"/>
    <n v="4"/>
  </r>
  <r>
    <x v="25"/>
    <x v="96"/>
    <x v="1"/>
    <x v="0"/>
    <n v="1"/>
    <n v="0"/>
    <n v="0"/>
    <n v="0"/>
    <n v="1"/>
    <n v="0"/>
    <n v="1"/>
    <n v="0"/>
    <n v="0"/>
    <n v="1"/>
  </r>
  <r>
    <x v="25"/>
    <x v="97"/>
    <x v="0"/>
    <x v="0"/>
    <n v="2"/>
    <n v="0"/>
    <n v="0"/>
    <n v="0"/>
    <n v="0"/>
    <n v="0"/>
    <n v="0"/>
    <n v="1"/>
    <n v="1"/>
    <n v="2"/>
  </r>
  <r>
    <x v="25"/>
    <x v="97"/>
    <x v="1"/>
    <x v="0"/>
    <n v="1"/>
    <n v="0"/>
    <n v="1"/>
    <n v="0"/>
    <n v="1"/>
    <n v="1"/>
    <n v="0"/>
    <n v="1"/>
    <n v="0"/>
    <n v="2"/>
  </r>
  <r>
    <x v="25"/>
    <x v="98"/>
    <x v="0"/>
    <x v="0"/>
    <n v="3"/>
    <n v="0"/>
    <n v="1"/>
    <n v="1"/>
    <n v="1"/>
    <n v="3"/>
    <n v="0"/>
    <n v="0"/>
    <n v="1"/>
    <n v="4"/>
  </r>
  <r>
    <x v="25"/>
    <x v="98"/>
    <x v="1"/>
    <x v="1"/>
    <n v="2"/>
    <n v="0"/>
    <n v="0"/>
    <n v="0"/>
    <n v="0"/>
    <n v="2"/>
    <n v="0"/>
    <n v="0"/>
    <n v="0"/>
    <n v="2"/>
  </r>
  <r>
    <x v="25"/>
    <x v="99"/>
    <x v="0"/>
    <x v="0"/>
    <n v="4"/>
    <n v="0"/>
    <n v="0"/>
    <n v="0"/>
    <n v="0"/>
    <n v="3"/>
    <n v="0"/>
    <n v="1"/>
    <n v="0"/>
    <n v="4"/>
  </r>
  <r>
    <x v="25"/>
    <x v="99"/>
    <x v="1"/>
    <x v="0"/>
    <n v="1"/>
    <n v="0"/>
    <n v="0"/>
    <n v="0"/>
    <n v="0"/>
    <n v="0"/>
    <n v="1"/>
    <n v="0"/>
    <n v="0"/>
    <n v="1"/>
  </r>
  <r>
    <x v="25"/>
    <x v="100"/>
    <x v="0"/>
    <x v="0"/>
    <n v="4"/>
    <n v="0"/>
    <n v="0"/>
    <n v="0"/>
    <n v="0"/>
    <n v="4"/>
    <n v="0"/>
    <n v="0"/>
    <n v="0"/>
    <n v="4"/>
  </r>
  <r>
    <x v="25"/>
    <x v="100"/>
    <x v="1"/>
    <x v="0"/>
    <n v="1"/>
    <n v="0"/>
    <n v="0"/>
    <n v="0"/>
    <n v="0"/>
    <n v="1"/>
    <n v="0"/>
    <n v="0"/>
    <n v="0"/>
    <n v="1"/>
  </r>
  <r>
    <x v="25"/>
    <x v="100"/>
    <x v="1"/>
    <x v="1"/>
    <n v="2"/>
    <n v="1"/>
    <n v="0"/>
    <n v="0"/>
    <n v="2"/>
    <n v="1"/>
    <n v="0"/>
    <n v="1"/>
    <n v="1"/>
    <n v="3"/>
  </r>
  <r>
    <x v="25"/>
    <x v="101"/>
    <x v="0"/>
    <x v="0"/>
    <n v="3"/>
    <n v="0"/>
    <n v="0"/>
    <n v="0"/>
    <n v="1"/>
    <n v="1"/>
    <n v="1"/>
    <n v="1"/>
    <n v="0"/>
    <n v="3"/>
  </r>
  <r>
    <x v="25"/>
    <x v="101"/>
    <x v="0"/>
    <x v="3"/>
    <n v="1"/>
    <n v="0"/>
    <n v="0"/>
    <n v="0"/>
    <n v="0"/>
    <n v="0"/>
    <n v="0"/>
    <n v="1"/>
    <n v="0"/>
    <n v="1"/>
  </r>
  <r>
    <x v="25"/>
    <x v="101"/>
    <x v="0"/>
    <x v="4"/>
    <n v="1"/>
    <n v="0"/>
    <n v="0"/>
    <n v="0"/>
    <n v="0"/>
    <n v="1"/>
    <n v="0"/>
    <n v="0"/>
    <n v="0"/>
    <n v="1"/>
  </r>
  <r>
    <x v="25"/>
    <x v="101"/>
    <x v="1"/>
    <x v="0"/>
    <n v="1"/>
    <n v="0"/>
    <n v="1"/>
    <n v="0"/>
    <n v="1"/>
    <n v="0"/>
    <n v="1"/>
    <n v="0"/>
    <n v="1"/>
    <n v="2"/>
  </r>
  <r>
    <x v="25"/>
    <x v="101"/>
    <x v="1"/>
    <x v="5"/>
    <n v="0"/>
    <n v="0"/>
    <n v="1"/>
    <n v="1"/>
    <n v="1"/>
    <n v="0"/>
    <n v="0"/>
    <n v="0"/>
    <n v="1"/>
    <n v="1"/>
  </r>
  <r>
    <x v="25"/>
    <x v="102"/>
    <x v="0"/>
    <x v="0"/>
    <n v="3"/>
    <n v="0"/>
    <n v="0"/>
    <n v="0"/>
    <n v="1"/>
    <n v="2"/>
    <n v="0"/>
    <n v="0"/>
    <n v="1"/>
    <n v="3"/>
  </r>
  <r>
    <x v="25"/>
    <x v="102"/>
    <x v="0"/>
    <x v="3"/>
    <n v="1"/>
    <n v="0"/>
    <n v="0"/>
    <n v="0"/>
    <n v="0"/>
    <n v="1"/>
    <n v="0"/>
    <n v="0"/>
    <n v="0"/>
    <n v="1"/>
  </r>
  <r>
    <x v="25"/>
    <x v="102"/>
    <x v="1"/>
    <x v="0"/>
    <n v="1"/>
    <n v="0"/>
    <n v="0"/>
    <n v="0"/>
    <n v="0"/>
    <n v="1"/>
    <n v="0"/>
    <n v="0"/>
    <n v="0"/>
    <n v="1"/>
  </r>
  <r>
    <x v="25"/>
    <x v="103"/>
    <x v="0"/>
    <x v="0"/>
    <n v="4"/>
    <n v="2"/>
    <n v="0"/>
    <n v="0"/>
    <n v="3"/>
    <n v="3"/>
    <n v="0"/>
    <n v="1"/>
    <n v="2"/>
    <n v="6"/>
  </r>
  <r>
    <x v="25"/>
    <x v="103"/>
    <x v="1"/>
    <x v="0"/>
    <n v="0"/>
    <n v="1"/>
    <n v="0"/>
    <n v="0"/>
    <n v="1"/>
    <n v="0"/>
    <n v="0"/>
    <n v="0"/>
    <n v="1"/>
    <n v="1"/>
  </r>
  <r>
    <x v="25"/>
    <x v="103"/>
    <x v="1"/>
    <x v="1"/>
    <n v="1"/>
    <n v="0"/>
    <n v="0"/>
    <n v="0"/>
    <n v="1"/>
    <n v="0"/>
    <n v="0"/>
    <n v="1"/>
    <n v="0"/>
    <n v="1"/>
  </r>
  <r>
    <x v="25"/>
    <x v="103"/>
    <x v="1"/>
    <x v="4"/>
    <n v="1"/>
    <n v="0"/>
    <n v="0"/>
    <n v="0"/>
    <n v="1"/>
    <n v="0"/>
    <n v="0"/>
    <n v="1"/>
    <n v="0"/>
    <n v="1"/>
  </r>
  <r>
    <x v="25"/>
    <x v="8"/>
    <x v="0"/>
    <x v="0"/>
    <n v="3"/>
    <n v="1"/>
    <n v="0"/>
    <n v="0"/>
    <n v="2"/>
    <n v="1"/>
    <n v="1"/>
    <n v="0"/>
    <n v="2"/>
    <n v="4"/>
  </r>
  <r>
    <x v="25"/>
    <x v="8"/>
    <x v="1"/>
    <x v="0"/>
    <n v="1"/>
    <n v="0"/>
    <n v="0"/>
    <n v="0"/>
    <n v="0"/>
    <n v="0"/>
    <n v="0"/>
    <n v="1"/>
    <n v="0"/>
    <n v="1"/>
  </r>
  <r>
    <x v="25"/>
    <x v="8"/>
    <x v="1"/>
    <x v="5"/>
    <n v="2"/>
    <n v="0"/>
    <n v="0"/>
    <n v="0"/>
    <n v="0"/>
    <n v="2"/>
    <n v="0"/>
    <n v="0"/>
    <n v="0"/>
    <n v="2"/>
  </r>
  <r>
    <x v="25"/>
    <x v="172"/>
    <x v="0"/>
    <x v="0"/>
    <n v="2"/>
    <n v="1"/>
    <n v="1"/>
    <n v="1"/>
    <n v="2"/>
    <n v="2"/>
    <n v="1"/>
    <n v="1"/>
    <n v="0"/>
    <n v="4"/>
  </r>
  <r>
    <x v="25"/>
    <x v="172"/>
    <x v="1"/>
    <x v="0"/>
    <n v="1"/>
    <n v="1"/>
    <n v="0"/>
    <n v="0"/>
    <n v="2"/>
    <n v="0"/>
    <n v="1"/>
    <n v="0"/>
    <n v="1"/>
    <n v="2"/>
  </r>
  <r>
    <x v="25"/>
    <x v="104"/>
    <x v="0"/>
    <x v="0"/>
    <n v="5"/>
    <n v="0"/>
    <n v="1"/>
    <n v="1"/>
    <n v="1"/>
    <n v="3"/>
    <n v="0"/>
    <n v="2"/>
    <n v="1"/>
    <n v="6"/>
  </r>
  <r>
    <x v="25"/>
    <x v="104"/>
    <x v="1"/>
    <x v="0"/>
    <n v="1"/>
    <n v="0"/>
    <n v="1"/>
    <n v="0"/>
    <n v="1"/>
    <n v="1"/>
    <n v="0"/>
    <n v="0"/>
    <n v="1"/>
    <n v="2"/>
  </r>
  <r>
    <x v="25"/>
    <x v="105"/>
    <x v="0"/>
    <x v="0"/>
    <n v="4"/>
    <n v="2"/>
    <n v="0"/>
    <n v="0"/>
    <n v="2"/>
    <n v="3"/>
    <n v="0"/>
    <n v="2"/>
    <n v="1"/>
    <n v="6"/>
  </r>
  <r>
    <x v="25"/>
    <x v="105"/>
    <x v="1"/>
    <x v="0"/>
    <n v="0"/>
    <n v="1"/>
    <n v="0"/>
    <n v="0"/>
    <n v="1"/>
    <n v="0"/>
    <n v="0"/>
    <n v="1"/>
    <n v="0"/>
    <n v="1"/>
  </r>
  <r>
    <x v="25"/>
    <x v="106"/>
    <x v="0"/>
    <x v="0"/>
    <n v="5"/>
    <n v="0"/>
    <n v="0"/>
    <n v="0"/>
    <n v="1"/>
    <n v="2"/>
    <n v="1"/>
    <n v="2"/>
    <n v="0"/>
    <n v="5"/>
  </r>
  <r>
    <x v="25"/>
    <x v="106"/>
    <x v="1"/>
    <x v="0"/>
    <n v="0"/>
    <n v="1"/>
    <n v="0"/>
    <n v="0"/>
    <n v="1"/>
    <n v="0"/>
    <n v="0"/>
    <n v="0"/>
    <n v="1"/>
    <n v="1"/>
  </r>
  <r>
    <x v="25"/>
    <x v="107"/>
    <x v="0"/>
    <x v="0"/>
    <n v="4"/>
    <n v="0"/>
    <n v="0"/>
    <n v="0"/>
    <n v="1"/>
    <n v="3"/>
    <n v="0"/>
    <n v="1"/>
    <n v="0"/>
    <n v="4"/>
  </r>
  <r>
    <x v="25"/>
    <x v="107"/>
    <x v="0"/>
    <x v="5"/>
    <n v="2"/>
    <n v="0"/>
    <n v="1"/>
    <n v="1"/>
    <n v="1"/>
    <n v="2"/>
    <n v="0"/>
    <n v="0"/>
    <n v="1"/>
    <n v="3"/>
  </r>
  <r>
    <x v="25"/>
    <x v="107"/>
    <x v="1"/>
    <x v="0"/>
    <n v="2"/>
    <n v="0"/>
    <n v="1"/>
    <n v="1"/>
    <n v="2"/>
    <n v="0"/>
    <n v="1"/>
    <n v="1"/>
    <n v="1"/>
    <n v="3"/>
  </r>
  <r>
    <x v="25"/>
    <x v="173"/>
    <x v="0"/>
    <x v="0"/>
    <n v="1"/>
    <n v="2"/>
    <n v="0"/>
    <n v="0"/>
    <n v="2"/>
    <n v="0"/>
    <n v="0"/>
    <n v="2"/>
    <n v="1"/>
    <n v="3"/>
  </r>
  <r>
    <x v="25"/>
    <x v="173"/>
    <x v="0"/>
    <x v="4"/>
    <n v="0"/>
    <n v="1"/>
    <n v="0"/>
    <n v="0"/>
    <n v="1"/>
    <n v="0"/>
    <n v="1"/>
    <n v="0"/>
    <n v="0"/>
    <n v="1"/>
  </r>
  <r>
    <x v="25"/>
    <x v="173"/>
    <x v="1"/>
    <x v="0"/>
    <n v="0"/>
    <n v="1"/>
    <n v="0"/>
    <n v="0"/>
    <n v="1"/>
    <n v="0"/>
    <n v="0"/>
    <n v="1"/>
    <n v="0"/>
    <n v="1"/>
  </r>
  <r>
    <x v="25"/>
    <x v="173"/>
    <x v="1"/>
    <x v="4"/>
    <n v="1"/>
    <n v="0"/>
    <n v="0"/>
    <n v="0"/>
    <n v="0"/>
    <n v="0"/>
    <n v="1"/>
    <n v="0"/>
    <n v="0"/>
    <n v="1"/>
  </r>
  <r>
    <x v="25"/>
    <x v="108"/>
    <x v="0"/>
    <x v="0"/>
    <n v="6"/>
    <n v="0"/>
    <n v="1"/>
    <n v="1"/>
    <n v="3"/>
    <n v="4"/>
    <n v="0"/>
    <n v="2"/>
    <n v="1"/>
    <n v="7"/>
  </r>
  <r>
    <x v="25"/>
    <x v="109"/>
    <x v="0"/>
    <x v="0"/>
    <n v="3"/>
    <n v="1"/>
    <n v="0"/>
    <n v="0"/>
    <n v="1"/>
    <n v="3"/>
    <n v="1"/>
    <n v="0"/>
    <n v="0"/>
    <n v="4"/>
  </r>
  <r>
    <x v="25"/>
    <x v="109"/>
    <x v="0"/>
    <x v="5"/>
    <n v="1"/>
    <n v="0"/>
    <n v="0"/>
    <n v="0"/>
    <n v="0"/>
    <n v="1"/>
    <n v="0"/>
    <n v="0"/>
    <n v="0"/>
    <n v="1"/>
  </r>
  <r>
    <x v="25"/>
    <x v="109"/>
    <x v="0"/>
    <x v="4"/>
    <n v="1"/>
    <n v="0"/>
    <n v="0"/>
    <n v="0"/>
    <n v="0"/>
    <n v="1"/>
    <n v="0"/>
    <n v="0"/>
    <n v="0"/>
    <n v="1"/>
  </r>
  <r>
    <x v="25"/>
    <x v="110"/>
    <x v="0"/>
    <x v="0"/>
    <n v="5"/>
    <n v="0"/>
    <n v="2"/>
    <n v="1"/>
    <n v="3"/>
    <n v="0"/>
    <n v="3"/>
    <n v="3"/>
    <n v="1"/>
    <n v="7"/>
  </r>
  <r>
    <x v="25"/>
    <x v="110"/>
    <x v="1"/>
    <x v="0"/>
    <n v="2"/>
    <n v="0"/>
    <n v="0"/>
    <n v="0"/>
    <n v="0"/>
    <n v="1"/>
    <n v="0"/>
    <n v="1"/>
    <n v="0"/>
    <n v="2"/>
  </r>
  <r>
    <x v="25"/>
    <x v="111"/>
    <x v="0"/>
    <x v="0"/>
    <n v="3"/>
    <n v="0"/>
    <n v="0"/>
    <n v="0"/>
    <n v="1"/>
    <n v="2"/>
    <n v="0"/>
    <n v="1"/>
    <n v="0"/>
    <n v="3"/>
  </r>
  <r>
    <x v="25"/>
    <x v="111"/>
    <x v="0"/>
    <x v="1"/>
    <n v="1"/>
    <n v="0"/>
    <n v="0"/>
    <n v="0"/>
    <n v="0"/>
    <n v="0"/>
    <n v="0"/>
    <n v="1"/>
    <n v="0"/>
    <n v="1"/>
  </r>
  <r>
    <x v="25"/>
    <x v="111"/>
    <x v="0"/>
    <x v="4"/>
    <n v="1"/>
    <n v="0"/>
    <n v="0"/>
    <n v="0"/>
    <n v="0"/>
    <n v="0"/>
    <n v="0"/>
    <n v="1"/>
    <n v="0"/>
    <n v="1"/>
  </r>
  <r>
    <x v="25"/>
    <x v="111"/>
    <x v="1"/>
    <x v="0"/>
    <n v="2"/>
    <n v="1"/>
    <n v="0"/>
    <n v="0"/>
    <n v="1"/>
    <n v="1"/>
    <n v="1"/>
    <n v="1"/>
    <n v="0"/>
    <n v="3"/>
  </r>
  <r>
    <x v="25"/>
    <x v="174"/>
    <x v="0"/>
    <x v="0"/>
    <n v="3"/>
    <n v="0"/>
    <n v="0"/>
    <n v="0"/>
    <n v="0"/>
    <n v="3"/>
    <n v="0"/>
    <n v="0"/>
    <n v="0"/>
    <n v="3"/>
  </r>
  <r>
    <x v="25"/>
    <x v="174"/>
    <x v="1"/>
    <x v="0"/>
    <n v="1"/>
    <n v="1"/>
    <n v="0"/>
    <n v="0"/>
    <n v="2"/>
    <n v="0"/>
    <n v="0"/>
    <n v="1"/>
    <n v="1"/>
    <n v="2"/>
  </r>
  <r>
    <x v="25"/>
    <x v="112"/>
    <x v="0"/>
    <x v="0"/>
    <n v="8"/>
    <n v="1"/>
    <n v="1"/>
    <n v="0"/>
    <n v="5"/>
    <n v="4"/>
    <n v="1"/>
    <n v="3"/>
    <n v="2"/>
    <n v="10"/>
  </r>
  <r>
    <x v="25"/>
    <x v="112"/>
    <x v="1"/>
    <x v="0"/>
    <n v="1"/>
    <n v="0"/>
    <n v="0"/>
    <n v="0"/>
    <n v="0"/>
    <n v="0"/>
    <n v="1"/>
    <n v="0"/>
    <n v="0"/>
    <n v="1"/>
  </r>
  <r>
    <x v="25"/>
    <x v="112"/>
    <x v="1"/>
    <x v="5"/>
    <n v="0"/>
    <n v="0"/>
    <n v="1"/>
    <n v="1"/>
    <n v="1"/>
    <n v="0"/>
    <n v="0"/>
    <n v="1"/>
    <n v="0"/>
    <n v="1"/>
  </r>
  <r>
    <x v="25"/>
    <x v="112"/>
    <x v="1"/>
    <x v="4"/>
    <n v="1"/>
    <n v="0"/>
    <n v="0"/>
    <n v="0"/>
    <n v="0"/>
    <n v="1"/>
    <n v="0"/>
    <n v="0"/>
    <n v="0"/>
    <n v="1"/>
  </r>
  <r>
    <x v="25"/>
    <x v="113"/>
    <x v="0"/>
    <x v="0"/>
    <n v="5"/>
    <n v="0"/>
    <n v="0"/>
    <n v="0"/>
    <n v="1"/>
    <n v="4"/>
    <n v="0"/>
    <n v="1"/>
    <n v="0"/>
    <n v="5"/>
  </r>
  <r>
    <x v="25"/>
    <x v="113"/>
    <x v="0"/>
    <x v="3"/>
    <n v="1"/>
    <n v="0"/>
    <n v="0"/>
    <n v="0"/>
    <n v="0"/>
    <n v="1"/>
    <n v="0"/>
    <n v="0"/>
    <n v="0"/>
    <n v="1"/>
  </r>
  <r>
    <x v="25"/>
    <x v="113"/>
    <x v="0"/>
    <x v="4"/>
    <n v="2"/>
    <n v="0"/>
    <n v="0"/>
    <n v="0"/>
    <n v="0"/>
    <n v="2"/>
    <n v="0"/>
    <n v="0"/>
    <n v="0"/>
    <n v="2"/>
  </r>
  <r>
    <x v="25"/>
    <x v="113"/>
    <x v="1"/>
    <x v="0"/>
    <n v="1"/>
    <n v="0"/>
    <n v="2"/>
    <n v="0"/>
    <n v="3"/>
    <n v="0"/>
    <n v="0"/>
    <n v="3"/>
    <n v="0"/>
    <n v="3"/>
  </r>
  <r>
    <x v="25"/>
    <x v="113"/>
    <x v="1"/>
    <x v="4"/>
    <n v="2"/>
    <n v="0"/>
    <n v="0"/>
    <n v="0"/>
    <n v="0"/>
    <n v="2"/>
    <n v="0"/>
    <n v="0"/>
    <n v="0"/>
    <n v="2"/>
  </r>
  <r>
    <x v="25"/>
    <x v="9"/>
    <x v="0"/>
    <x v="0"/>
    <n v="2"/>
    <n v="0"/>
    <n v="0"/>
    <n v="0"/>
    <n v="1"/>
    <n v="0"/>
    <n v="1"/>
    <n v="1"/>
    <n v="0"/>
    <n v="2"/>
  </r>
  <r>
    <x v="25"/>
    <x v="9"/>
    <x v="0"/>
    <x v="1"/>
    <n v="1"/>
    <n v="0"/>
    <n v="0"/>
    <n v="0"/>
    <n v="0"/>
    <n v="1"/>
    <n v="0"/>
    <n v="0"/>
    <n v="0"/>
    <n v="1"/>
  </r>
  <r>
    <x v="25"/>
    <x v="114"/>
    <x v="0"/>
    <x v="0"/>
    <n v="4"/>
    <n v="2"/>
    <n v="0"/>
    <n v="0"/>
    <n v="3"/>
    <n v="3"/>
    <n v="0"/>
    <n v="2"/>
    <n v="1"/>
    <n v="6"/>
  </r>
  <r>
    <x v="25"/>
    <x v="114"/>
    <x v="0"/>
    <x v="5"/>
    <n v="1"/>
    <n v="0"/>
    <n v="0"/>
    <n v="0"/>
    <n v="0"/>
    <n v="1"/>
    <n v="0"/>
    <n v="0"/>
    <n v="0"/>
    <n v="1"/>
  </r>
  <r>
    <x v="25"/>
    <x v="114"/>
    <x v="0"/>
    <x v="1"/>
    <n v="1"/>
    <n v="0"/>
    <n v="0"/>
    <n v="0"/>
    <n v="0"/>
    <n v="1"/>
    <n v="0"/>
    <n v="0"/>
    <n v="0"/>
    <n v="1"/>
  </r>
  <r>
    <x v="25"/>
    <x v="114"/>
    <x v="1"/>
    <x v="0"/>
    <n v="1"/>
    <n v="0"/>
    <n v="0"/>
    <n v="0"/>
    <n v="1"/>
    <n v="0"/>
    <n v="0"/>
    <n v="1"/>
    <n v="0"/>
    <n v="1"/>
  </r>
  <r>
    <x v="25"/>
    <x v="114"/>
    <x v="1"/>
    <x v="3"/>
    <n v="1"/>
    <n v="0"/>
    <n v="0"/>
    <n v="0"/>
    <n v="0"/>
    <n v="1"/>
    <n v="0"/>
    <n v="0"/>
    <n v="0"/>
    <n v="1"/>
  </r>
  <r>
    <x v="25"/>
    <x v="114"/>
    <x v="1"/>
    <x v="4"/>
    <n v="1"/>
    <n v="0"/>
    <n v="0"/>
    <n v="0"/>
    <n v="0"/>
    <n v="1"/>
    <n v="0"/>
    <n v="0"/>
    <n v="0"/>
    <n v="1"/>
  </r>
  <r>
    <x v="25"/>
    <x v="175"/>
    <x v="0"/>
    <x v="0"/>
    <n v="7"/>
    <n v="0"/>
    <n v="0"/>
    <n v="0"/>
    <n v="4"/>
    <n v="3"/>
    <n v="1"/>
    <n v="2"/>
    <n v="1"/>
    <n v="7"/>
  </r>
  <r>
    <x v="25"/>
    <x v="175"/>
    <x v="1"/>
    <x v="0"/>
    <n v="0"/>
    <n v="0"/>
    <n v="1"/>
    <n v="1"/>
    <n v="1"/>
    <n v="0"/>
    <n v="0"/>
    <n v="0"/>
    <n v="1"/>
    <n v="1"/>
  </r>
  <r>
    <x v="25"/>
    <x v="115"/>
    <x v="0"/>
    <x v="0"/>
    <n v="2"/>
    <n v="1"/>
    <n v="1"/>
    <n v="0"/>
    <n v="3"/>
    <n v="1"/>
    <n v="0"/>
    <n v="1"/>
    <n v="2"/>
    <n v="4"/>
  </r>
  <r>
    <x v="25"/>
    <x v="115"/>
    <x v="1"/>
    <x v="0"/>
    <n v="0"/>
    <n v="0"/>
    <n v="1"/>
    <n v="1"/>
    <n v="1"/>
    <n v="0"/>
    <n v="0"/>
    <n v="0"/>
    <n v="1"/>
    <n v="1"/>
  </r>
  <r>
    <x v="25"/>
    <x v="115"/>
    <x v="1"/>
    <x v="4"/>
    <n v="1"/>
    <n v="0"/>
    <n v="0"/>
    <n v="0"/>
    <n v="1"/>
    <n v="0"/>
    <n v="1"/>
    <n v="0"/>
    <n v="0"/>
    <n v="1"/>
  </r>
  <r>
    <x v="25"/>
    <x v="176"/>
    <x v="0"/>
    <x v="0"/>
    <n v="4"/>
    <n v="1"/>
    <n v="1"/>
    <n v="0"/>
    <n v="3"/>
    <n v="2"/>
    <n v="0"/>
    <n v="3"/>
    <n v="1"/>
    <n v="6"/>
  </r>
  <r>
    <x v="25"/>
    <x v="176"/>
    <x v="1"/>
    <x v="0"/>
    <n v="1"/>
    <n v="0"/>
    <n v="0"/>
    <n v="0"/>
    <n v="0"/>
    <n v="1"/>
    <n v="0"/>
    <n v="0"/>
    <n v="0"/>
    <n v="1"/>
  </r>
  <r>
    <x v="25"/>
    <x v="116"/>
    <x v="0"/>
    <x v="0"/>
    <n v="0"/>
    <n v="1"/>
    <n v="1"/>
    <n v="0"/>
    <n v="2"/>
    <n v="0"/>
    <n v="0"/>
    <n v="1"/>
    <n v="1"/>
    <n v="2"/>
  </r>
  <r>
    <x v="25"/>
    <x v="116"/>
    <x v="1"/>
    <x v="0"/>
    <n v="4"/>
    <n v="0"/>
    <n v="0"/>
    <n v="0"/>
    <n v="1"/>
    <n v="2"/>
    <n v="1"/>
    <n v="1"/>
    <n v="0"/>
    <n v="4"/>
  </r>
  <r>
    <x v="25"/>
    <x v="116"/>
    <x v="1"/>
    <x v="3"/>
    <n v="2"/>
    <n v="0"/>
    <n v="0"/>
    <n v="0"/>
    <n v="0"/>
    <n v="2"/>
    <n v="0"/>
    <n v="0"/>
    <n v="0"/>
    <n v="2"/>
  </r>
  <r>
    <x v="25"/>
    <x v="117"/>
    <x v="0"/>
    <x v="0"/>
    <n v="1"/>
    <n v="0"/>
    <n v="0"/>
    <n v="0"/>
    <n v="1"/>
    <n v="0"/>
    <n v="0"/>
    <n v="1"/>
    <n v="0"/>
    <n v="1"/>
  </r>
  <r>
    <x v="25"/>
    <x v="117"/>
    <x v="0"/>
    <x v="2"/>
    <n v="1"/>
    <n v="0"/>
    <n v="0"/>
    <n v="0"/>
    <n v="0"/>
    <n v="1"/>
    <n v="0"/>
    <n v="0"/>
    <n v="0"/>
    <n v="1"/>
  </r>
  <r>
    <x v="25"/>
    <x v="117"/>
    <x v="1"/>
    <x v="0"/>
    <n v="1"/>
    <n v="0"/>
    <n v="0"/>
    <n v="0"/>
    <n v="0"/>
    <n v="1"/>
    <n v="0"/>
    <n v="0"/>
    <n v="0"/>
    <n v="1"/>
  </r>
  <r>
    <x v="25"/>
    <x v="117"/>
    <x v="1"/>
    <x v="4"/>
    <n v="0"/>
    <n v="1"/>
    <n v="0"/>
    <n v="0"/>
    <n v="1"/>
    <n v="0"/>
    <n v="0"/>
    <n v="0"/>
    <n v="1"/>
    <n v="1"/>
  </r>
  <r>
    <x v="25"/>
    <x v="177"/>
    <x v="0"/>
    <x v="0"/>
    <n v="4"/>
    <n v="0"/>
    <n v="0"/>
    <n v="0"/>
    <n v="1"/>
    <n v="2"/>
    <n v="1"/>
    <n v="1"/>
    <n v="0"/>
    <n v="4"/>
  </r>
  <r>
    <x v="25"/>
    <x v="177"/>
    <x v="0"/>
    <x v="5"/>
    <n v="1"/>
    <n v="0"/>
    <n v="0"/>
    <n v="0"/>
    <n v="0"/>
    <n v="1"/>
    <n v="0"/>
    <n v="0"/>
    <n v="0"/>
    <n v="1"/>
  </r>
  <r>
    <x v="25"/>
    <x v="177"/>
    <x v="1"/>
    <x v="0"/>
    <n v="2"/>
    <n v="0"/>
    <n v="0"/>
    <n v="0"/>
    <n v="0"/>
    <n v="1"/>
    <n v="0"/>
    <n v="1"/>
    <n v="0"/>
    <n v="2"/>
  </r>
  <r>
    <x v="25"/>
    <x v="177"/>
    <x v="1"/>
    <x v="4"/>
    <n v="1"/>
    <n v="0"/>
    <n v="0"/>
    <n v="0"/>
    <n v="0"/>
    <n v="1"/>
    <n v="0"/>
    <n v="0"/>
    <n v="0"/>
    <n v="1"/>
  </r>
  <r>
    <x v="25"/>
    <x v="118"/>
    <x v="0"/>
    <x v="0"/>
    <n v="2"/>
    <n v="2"/>
    <n v="1"/>
    <n v="0"/>
    <n v="4"/>
    <n v="1"/>
    <n v="2"/>
    <n v="1"/>
    <n v="1"/>
    <n v="5"/>
  </r>
  <r>
    <x v="25"/>
    <x v="118"/>
    <x v="0"/>
    <x v="5"/>
    <n v="1"/>
    <n v="0"/>
    <n v="0"/>
    <n v="0"/>
    <n v="1"/>
    <n v="0"/>
    <n v="0"/>
    <n v="0"/>
    <n v="1"/>
    <n v="1"/>
  </r>
  <r>
    <x v="25"/>
    <x v="118"/>
    <x v="1"/>
    <x v="0"/>
    <n v="2"/>
    <n v="0"/>
    <n v="1"/>
    <n v="1"/>
    <n v="2"/>
    <n v="1"/>
    <n v="1"/>
    <n v="1"/>
    <n v="0"/>
    <n v="3"/>
  </r>
  <r>
    <x v="25"/>
    <x v="178"/>
    <x v="0"/>
    <x v="0"/>
    <n v="2"/>
    <n v="1"/>
    <n v="0"/>
    <n v="0"/>
    <n v="2"/>
    <n v="1"/>
    <n v="0"/>
    <n v="0"/>
    <n v="2"/>
    <n v="3"/>
  </r>
  <r>
    <x v="25"/>
    <x v="178"/>
    <x v="1"/>
    <x v="5"/>
    <n v="1"/>
    <n v="0"/>
    <n v="0"/>
    <n v="0"/>
    <n v="0"/>
    <n v="1"/>
    <n v="0"/>
    <n v="0"/>
    <n v="0"/>
    <n v="1"/>
  </r>
  <r>
    <x v="25"/>
    <x v="178"/>
    <x v="1"/>
    <x v="1"/>
    <n v="1"/>
    <n v="0"/>
    <n v="0"/>
    <n v="0"/>
    <n v="0"/>
    <n v="0"/>
    <n v="0"/>
    <n v="1"/>
    <n v="0"/>
    <n v="1"/>
  </r>
  <r>
    <x v="25"/>
    <x v="179"/>
    <x v="0"/>
    <x v="0"/>
    <n v="5"/>
    <n v="1"/>
    <n v="0"/>
    <n v="0"/>
    <n v="1"/>
    <n v="5"/>
    <n v="0"/>
    <n v="1"/>
    <n v="0"/>
    <n v="6"/>
  </r>
  <r>
    <x v="25"/>
    <x v="179"/>
    <x v="0"/>
    <x v="5"/>
    <n v="1"/>
    <n v="0"/>
    <n v="0"/>
    <n v="0"/>
    <n v="0"/>
    <n v="1"/>
    <n v="0"/>
    <n v="0"/>
    <n v="0"/>
    <n v="1"/>
  </r>
  <r>
    <x v="25"/>
    <x v="179"/>
    <x v="1"/>
    <x v="0"/>
    <n v="1"/>
    <n v="0"/>
    <n v="1"/>
    <n v="1"/>
    <n v="2"/>
    <n v="0"/>
    <n v="0"/>
    <n v="1"/>
    <n v="1"/>
    <n v="2"/>
  </r>
  <r>
    <x v="25"/>
    <x v="179"/>
    <x v="1"/>
    <x v="1"/>
    <n v="0"/>
    <n v="1"/>
    <n v="0"/>
    <n v="0"/>
    <n v="1"/>
    <n v="0"/>
    <n v="0"/>
    <n v="1"/>
    <n v="0"/>
    <n v="1"/>
  </r>
  <r>
    <x v="25"/>
    <x v="180"/>
    <x v="0"/>
    <x v="0"/>
    <n v="3"/>
    <n v="1"/>
    <n v="0"/>
    <n v="0"/>
    <n v="1"/>
    <n v="3"/>
    <n v="0"/>
    <n v="0"/>
    <n v="1"/>
    <n v="4"/>
  </r>
  <r>
    <x v="25"/>
    <x v="180"/>
    <x v="0"/>
    <x v="3"/>
    <n v="2"/>
    <n v="0"/>
    <n v="0"/>
    <n v="0"/>
    <n v="0"/>
    <n v="2"/>
    <n v="0"/>
    <n v="0"/>
    <n v="0"/>
    <n v="2"/>
  </r>
  <r>
    <x v="25"/>
    <x v="181"/>
    <x v="0"/>
    <x v="0"/>
    <n v="2"/>
    <n v="0"/>
    <n v="0"/>
    <n v="0"/>
    <n v="0"/>
    <n v="1"/>
    <n v="0"/>
    <n v="1"/>
    <n v="0"/>
    <n v="2"/>
  </r>
  <r>
    <x v="25"/>
    <x v="181"/>
    <x v="0"/>
    <x v="5"/>
    <n v="1"/>
    <n v="1"/>
    <n v="0"/>
    <n v="0"/>
    <n v="2"/>
    <n v="0"/>
    <n v="0"/>
    <n v="2"/>
    <n v="0"/>
    <n v="2"/>
  </r>
  <r>
    <x v="25"/>
    <x v="181"/>
    <x v="0"/>
    <x v="4"/>
    <n v="1"/>
    <n v="0"/>
    <n v="0"/>
    <n v="0"/>
    <n v="0"/>
    <n v="1"/>
    <n v="0"/>
    <n v="0"/>
    <n v="0"/>
    <n v="1"/>
  </r>
  <r>
    <x v="25"/>
    <x v="181"/>
    <x v="1"/>
    <x v="0"/>
    <n v="1"/>
    <n v="0"/>
    <n v="0"/>
    <n v="0"/>
    <n v="0"/>
    <n v="1"/>
    <n v="0"/>
    <n v="0"/>
    <n v="0"/>
    <n v="1"/>
  </r>
  <r>
    <x v="25"/>
    <x v="182"/>
    <x v="0"/>
    <x v="0"/>
    <n v="5"/>
    <n v="1"/>
    <n v="0"/>
    <n v="0"/>
    <n v="3"/>
    <n v="1"/>
    <n v="1"/>
    <n v="2"/>
    <n v="2"/>
    <n v="6"/>
  </r>
  <r>
    <x v="25"/>
    <x v="182"/>
    <x v="0"/>
    <x v="5"/>
    <n v="0"/>
    <n v="1"/>
    <n v="0"/>
    <n v="0"/>
    <n v="1"/>
    <n v="0"/>
    <n v="0"/>
    <n v="0"/>
    <n v="1"/>
    <n v="1"/>
  </r>
  <r>
    <x v="25"/>
    <x v="182"/>
    <x v="0"/>
    <x v="4"/>
    <n v="1"/>
    <n v="0"/>
    <n v="0"/>
    <n v="0"/>
    <n v="0"/>
    <n v="1"/>
    <n v="0"/>
    <n v="0"/>
    <n v="0"/>
    <n v="1"/>
  </r>
  <r>
    <x v="25"/>
    <x v="182"/>
    <x v="1"/>
    <x v="0"/>
    <n v="4"/>
    <n v="1"/>
    <n v="0"/>
    <n v="0"/>
    <n v="1"/>
    <n v="3"/>
    <n v="0"/>
    <n v="2"/>
    <n v="0"/>
    <n v="5"/>
  </r>
  <r>
    <x v="25"/>
    <x v="183"/>
    <x v="0"/>
    <x v="0"/>
    <n v="3"/>
    <n v="1"/>
    <n v="2"/>
    <n v="2"/>
    <n v="4"/>
    <n v="1"/>
    <n v="1"/>
    <n v="1"/>
    <n v="3"/>
    <n v="6"/>
  </r>
  <r>
    <x v="25"/>
    <x v="183"/>
    <x v="0"/>
    <x v="5"/>
    <n v="1"/>
    <n v="0"/>
    <n v="0"/>
    <n v="0"/>
    <n v="0"/>
    <n v="1"/>
    <n v="0"/>
    <n v="0"/>
    <n v="0"/>
    <n v="1"/>
  </r>
  <r>
    <x v="25"/>
    <x v="183"/>
    <x v="0"/>
    <x v="1"/>
    <n v="0"/>
    <n v="0"/>
    <n v="1"/>
    <n v="1"/>
    <n v="1"/>
    <n v="0"/>
    <n v="0"/>
    <n v="0"/>
    <n v="1"/>
    <n v="1"/>
  </r>
  <r>
    <x v="25"/>
    <x v="183"/>
    <x v="1"/>
    <x v="0"/>
    <n v="1"/>
    <n v="0"/>
    <n v="0"/>
    <n v="0"/>
    <n v="0"/>
    <n v="1"/>
    <n v="0"/>
    <n v="0"/>
    <n v="0"/>
    <n v="1"/>
  </r>
  <r>
    <x v="25"/>
    <x v="119"/>
    <x v="0"/>
    <x v="0"/>
    <n v="4"/>
    <n v="0"/>
    <n v="2"/>
    <n v="2"/>
    <n v="3"/>
    <n v="2"/>
    <n v="0"/>
    <n v="4"/>
    <n v="0"/>
    <n v="6"/>
  </r>
  <r>
    <x v="25"/>
    <x v="119"/>
    <x v="1"/>
    <x v="0"/>
    <n v="3"/>
    <n v="0"/>
    <n v="1"/>
    <n v="1"/>
    <n v="2"/>
    <n v="2"/>
    <n v="0"/>
    <n v="1"/>
    <n v="1"/>
    <n v="4"/>
  </r>
  <r>
    <x v="25"/>
    <x v="119"/>
    <x v="1"/>
    <x v="4"/>
    <n v="0"/>
    <n v="0"/>
    <n v="1"/>
    <n v="0"/>
    <n v="1"/>
    <n v="0"/>
    <n v="0"/>
    <n v="1"/>
    <n v="0"/>
    <n v="1"/>
  </r>
  <r>
    <x v="25"/>
    <x v="120"/>
    <x v="0"/>
    <x v="0"/>
    <n v="3"/>
    <n v="2"/>
    <n v="0"/>
    <n v="0"/>
    <n v="3"/>
    <n v="2"/>
    <n v="0"/>
    <n v="2"/>
    <n v="1"/>
    <n v="5"/>
  </r>
  <r>
    <x v="25"/>
    <x v="120"/>
    <x v="0"/>
    <x v="5"/>
    <n v="1"/>
    <n v="0"/>
    <n v="0"/>
    <n v="0"/>
    <n v="0"/>
    <n v="1"/>
    <n v="0"/>
    <n v="0"/>
    <n v="0"/>
    <n v="1"/>
  </r>
  <r>
    <x v="25"/>
    <x v="120"/>
    <x v="0"/>
    <x v="1"/>
    <n v="1"/>
    <n v="0"/>
    <n v="0"/>
    <n v="0"/>
    <n v="1"/>
    <n v="0"/>
    <n v="0"/>
    <n v="0"/>
    <n v="1"/>
    <n v="1"/>
  </r>
  <r>
    <x v="25"/>
    <x v="120"/>
    <x v="1"/>
    <x v="0"/>
    <n v="1"/>
    <n v="1"/>
    <n v="0"/>
    <n v="0"/>
    <n v="1"/>
    <n v="0"/>
    <n v="1"/>
    <n v="1"/>
    <n v="0"/>
    <n v="2"/>
  </r>
  <r>
    <x v="25"/>
    <x v="121"/>
    <x v="0"/>
    <x v="0"/>
    <n v="5"/>
    <n v="1"/>
    <n v="2"/>
    <n v="1"/>
    <n v="5"/>
    <n v="3"/>
    <n v="0"/>
    <n v="3"/>
    <n v="2"/>
    <n v="8"/>
  </r>
  <r>
    <x v="25"/>
    <x v="121"/>
    <x v="1"/>
    <x v="0"/>
    <n v="1"/>
    <n v="0"/>
    <n v="0"/>
    <n v="0"/>
    <n v="0"/>
    <n v="1"/>
    <n v="0"/>
    <n v="0"/>
    <n v="0"/>
    <n v="1"/>
  </r>
  <r>
    <x v="25"/>
    <x v="122"/>
    <x v="0"/>
    <x v="0"/>
    <n v="5"/>
    <n v="1"/>
    <n v="0"/>
    <n v="0"/>
    <n v="1"/>
    <n v="5"/>
    <n v="0"/>
    <n v="0"/>
    <n v="1"/>
    <n v="6"/>
  </r>
  <r>
    <x v="25"/>
    <x v="122"/>
    <x v="0"/>
    <x v="4"/>
    <n v="1"/>
    <n v="0"/>
    <n v="0"/>
    <n v="0"/>
    <n v="0"/>
    <n v="1"/>
    <n v="0"/>
    <n v="0"/>
    <n v="0"/>
    <n v="1"/>
  </r>
  <r>
    <x v="25"/>
    <x v="123"/>
    <x v="0"/>
    <x v="0"/>
    <n v="0"/>
    <n v="1"/>
    <n v="1"/>
    <n v="0"/>
    <n v="2"/>
    <n v="0"/>
    <n v="0"/>
    <n v="1"/>
    <n v="1"/>
    <n v="2"/>
  </r>
  <r>
    <x v="25"/>
    <x v="123"/>
    <x v="0"/>
    <x v="5"/>
    <n v="1"/>
    <n v="1"/>
    <n v="0"/>
    <n v="0"/>
    <n v="1"/>
    <n v="1"/>
    <n v="0"/>
    <n v="0"/>
    <n v="1"/>
    <n v="2"/>
  </r>
  <r>
    <x v="25"/>
    <x v="123"/>
    <x v="0"/>
    <x v="4"/>
    <n v="3"/>
    <n v="0"/>
    <n v="0"/>
    <n v="0"/>
    <n v="0"/>
    <n v="3"/>
    <n v="0"/>
    <n v="0"/>
    <n v="0"/>
    <n v="3"/>
  </r>
  <r>
    <x v="25"/>
    <x v="123"/>
    <x v="1"/>
    <x v="0"/>
    <n v="0"/>
    <n v="1"/>
    <n v="0"/>
    <n v="0"/>
    <n v="1"/>
    <n v="0"/>
    <n v="0"/>
    <n v="1"/>
    <n v="0"/>
    <n v="1"/>
  </r>
  <r>
    <x v="25"/>
    <x v="123"/>
    <x v="1"/>
    <x v="1"/>
    <n v="1"/>
    <n v="0"/>
    <n v="0"/>
    <n v="0"/>
    <n v="0"/>
    <n v="1"/>
    <n v="0"/>
    <n v="0"/>
    <n v="0"/>
    <n v="1"/>
  </r>
  <r>
    <x v="25"/>
    <x v="123"/>
    <x v="1"/>
    <x v="3"/>
    <n v="1"/>
    <n v="0"/>
    <n v="0"/>
    <n v="0"/>
    <n v="1"/>
    <n v="0"/>
    <n v="0"/>
    <n v="1"/>
    <n v="0"/>
    <n v="1"/>
  </r>
  <r>
    <x v="25"/>
    <x v="124"/>
    <x v="0"/>
    <x v="0"/>
    <n v="3"/>
    <n v="1"/>
    <n v="0"/>
    <n v="0"/>
    <n v="3"/>
    <n v="0"/>
    <n v="0"/>
    <n v="2"/>
    <n v="2"/>
    <n v="4"/>
  </r>
  <r>
    <x v="25"/>
    <x v="124"/>
    <x v="1"/>
    <x v="0"/>
    <n v="2"/>
    <n v="0"/>
    <n v="0"/>
    <n v="0"/>
    <n v="1"/>
    <n v="1"/>
    <n v="1"/>
    <n v="0"/>
    <n v="0"/>
    <n v="2"/>
  </r>
  <r>
    <x v="25"/>
    <x v="124"/>
    <x v="1"/>
    <x v="3"/>
    <n v="1"/>
    <n v="0"/>
    <n v="0"/>
    <n v="0"/>
    <n v="0"/>
    <n v="1"/>
    <n v="0"/>
    <n v="0"/>
    <n v="0"/>
    <n v="1"/>
  </r>
  <r>
    <x v="25"/>
    <x v="125"/>
    <x v="0"/>
    <x v="0"/>
    <n v="6"/>
    <n v="1"/>
    <n v="1"/>
    <n v="1"/>
    <n v="2"/>
    <n v="5"/>
    <n v="0"/>
    <n v="2"/>
    <n v="1"/>
    <n v="8"/>
  </r>
  <r>
    <x v="25"/>
    <x v="125"/>
    <x v="1"/>
    <x v="0"/>
    <n v="2"/>
    <n v="0"/>
    <n v="0"/>
    <n v="0"/>
    <n v="0"/>
    <n v="2"/>
    <n v="0"/>
    <n v="0"/>
    <n v="0"/>
    <n v="2"/>
  </r>
  <r>
    <x v="25"/>
    <x v="184"/>
    <x v="0"/>
    <x v="0"/>
    <n v="4"/>
    <n v="0"/>
    <n v="0"/>
    <n v="0"/>
    <n v="2"/>
    <n v="2"/>
    <n v="0"/>
    <n v="1"/>
    <n v="1"/>
    <n v="4"/>
  </r>
  <r>
    <x v="25"/>
    <x v="184"/>
    <x v="1"/>
    <x v="0"/>
    <n v="1"/>
    <n v="0"/>
    <n v="1"/>
    <n v="1"/>
    <n v="1"/>
    <n v="1"/>
    <n v="0"/>
    <n v="1"/>
    <n v="0"/>
    <n v="2"/>
  </r>
  <r>
    <x v="25"/>
    <x v="126"/>
    <x v="0"/>
    <x v="0"/>
    <n v="4"/>
    <n v="1"/>
    <n v="2"/>
    <n v="1"/>
    <n v="5"/>
    <n v="1"/>
    <n v="0"/>
    <n v="2"/>
    <n v="4"/>
    <n v="7"/>
  </r>
  <r>
    <x v="25"/>
    <x v="126"/>
    <x v="0"/>
    <x v="5"/>
    <n v="0"/>
    <n v="0"/>
    <n v="1"/>
    <n v="1"/>
    <n v="1"/>
    <n v="0"/>
    <n v="0"/>
    <n v="0"/>
    <n v="1"/>
    <n v="1"/>
  </r>
  <r>
    <x v="25"/>
    <x v="126"/>
    <x v="1"/>
    <x v="0"/>
    <n v="2"/>
    <n v="0"/>
    <n v="2"/>
    <n v="0"/>
    <n v="2"/>
    <n v="2"/>
    <n v="0"/>
    <n v="0"/>
    <n v="2"/>
    <n v="4"/>
  </r>
  <r>
    <x v="25"/>
    <x v="127"/>
    <x v="0"/>
    <x v="0"/>
    <n v="4"/>
    <n v="0"/>
    <n v="0"/>
    <n v="0"/>
    <n v="2"/>
    <n v="1"/>
    <n v="1"/>
    <n v="2"/>
    <n v="0"/>
    <n v="4"/>
  </r>
  <r>
    <x v="25"/>
    <x v="127"/>
    <x v="0"/>
    <x v="4"/>
    <n v="0"/>
    <n v="1"/>
    <n v="0"/>
    <n v="0"/>
    <n v="1"/>
    <n v="0"/>
    <n v="0"/>
    <n v="1"/>
    <n v="0"/>
    <n v="1"/>
  </r>
  <r>
    <x v="25"/>
    <x v="127"/>
    <x v="1"/>
    <x v="5"/>
    <n v="1"/>
    <n v="0"/>
    <n v="0"/>
    <n v="0"/>
    <n v="0"/>
    <n v="1"/>
    <n v="0"/>
    <n v="0"/>
    <n v="0"/>
    <n v="1"/>
  </r>
  <r>
    <x v="25"/>
    <x v="128"/>
    <x v="0"/>
    <x v="0"/>
    <n v="4"/>
    <n v="2"/>
    <n v="1"/>
    <n v="0"/>
    <n v="4"/>
    <n v="2"/>
    <n v="0"/>
    <n v="2"/>
    <n v="3"/>
    <n v="7"/>
  </r>
  <r>
    <x v="25"/>
    <x v="128"/>
    <x v="1"/>
    <x v="0"/>
    <n v="1"/>
    <n v="0"/>
    <n v="0"/>
    <n v="0"/>
    <n v="0"/>
    <n v="1"/>
    <n v="0"/>
    <n v="0"/>
    <n v="0"/>
    <n v="1"/>
  </r>
  <r>
    <x v="25"/>
    <x v="185"/>
    <x v="0"/>
    <x v="0"/>
    <n v="2"/>
    <n v="0"/>
    <n v="1"/>
    <n v="1"/>
    <n v="1"/>
    <n v="2"/>
    <n v="0"/>
    <n v="0"/>
    <n v="1"/>
    <n v="3"/>
  </r>
  <r>
    <x v="25"/>
    <x v="185"/>
    <x v="1"/>
    <x v="0"/>
    <n v="2"/>
    <n v="0"/>
    <n v="0"/>
    <n v="0"/>
    <n v="0"/>
    <n v="1"/>
    <n v="0"/>
    <n v="1"/>
    <n v="0"/>
    <n v="2"/>
  </r>
  <r>
    <x v="25"/>
    <x v="185"/>
    <x v="1"/>
    <x v="1"/>
    <n v="0"/>
    <n v="0"/>
    <n v="1"/>
    <n v="0"/>
    <n v="1"/>
    <n v="0"/>
    <n v="0"/>
    <n v="0"/>
    <n v="1"/>
    <n v="1"/>
  </r>
  <r>
    <x v="25"/>
    <x v="186"/>
    <x v="0"/>
    <x v="5"/>
    <n v="1"/>
    <n v="0"/>
    <n v="0"/>
    <n v="0"/>
    <n v="0"/>
    <n v="0"/>
    <n v="0"/>
    <n v="1"/>
    <n v="0"/>
    <n v="1"/>
  </r>
  <r>
    <x v="25"/>
    <x v="186"/>
    <x v="0"/>
    <x v="1"/>
    <n v="1"/>
    <n v="0"/>
    <n v="0"/>
    <n v="0"/>
    <n v="1"/>
    <n v="0"/>
    <n v="0"/>
    <n v="1"/>
    <n v="0"/>
    <n v="1"/>
  </r>
  <r>
    <x v="25"/>
    <x v="186"/>
    <x v="1"/>
    <x v="0"/>
    <n v="2"/>
    <n v="1"/>
    <n v="0"/>
    <n v="0"/>
    <n v="1"/>
    <n v="2"/>
    <n v="0"/>
    <n v="0"/>
    <n v="1"/>
    <n v="3"/>
  </r>
  <r>
    <x v="25"/>
    <x v="186"/>
    <x v="1"/>
    <x v="5"/>
    <n v="0"/>
    <n v="0"/>
    <n v="1"/>
    <n v="1"/>
    <n v="1"/>
    <n v="0"/>
    <n v="0"/>
    <n v="0"/>
    <n v="1"/>
    <n v="1"/>
  </r>
  <r>
    <x v="25"/>
    <x v="129"/>
    <x v="0"/>
    <x v="0"/>
    <n v="3"/>
    <n v="1"/>
    <n v="0"/>
    <n v="0"/>
    <n v="2"/>
    <n v="2"/>
    <n v="0"/>
    <n v="1"/>
    <n v="1"/>
    <n v="4"/>
  </r>
  <r>
    <x v="25"/>
    <x v="129"/>
    <x v="0"/>
    <x v="1"/>
    <n v="0"/>
    <n v="1"/>
    <n v="0"/>
    <n v="0"/>
    <n v="1"/>
    <n v="0"/>
    <n v="0"/>
    <n v="0"/>
    <n v="1"/>
    <n v="1"/>
  </r>
  <r>
    <x v="25"/>
    <x v="129"/>
    <x v="1"/>
    <x v="0"/>
    <n v="1"/>
    <n v="0"/>
    <n v="0"/>
    <n v="0"/>
    <n v="0"/>
    <n v="1"/>
    <n v="0"/>
    <n v="0"/>
    <n v="0"/>
    <n v="1"/>
  </r>
  <r>
    <x v="25"/>
    <x v="129"/>
    <x v="1"/>
    <x v="5"/>
    <n v="0"/>
    <n v="0"/>
    <n v="1"/>
    <n v="1"/>
    <n v="1"/>
    <n v="0"/>
    <n v="0"/>
    <n v="0"/>
    <n v="1"/>
    <n v="1"/>
  </r>
  <r>
    <x v="25"/>
    <x v="129"/>
    <x v="1"/>
    <x v="4"/>
    <n v="1"/>
    <n v="0"/>
    <n v="0"/>
    <n v="0"/>
    <n v="0"/>
    <n v="1"/>
    <n v="0"/>
    <n v="0"/>
    <n v="0"/>
    <n v="1"/>
  </r>
  <r>
    <x v="25"/>
    <x v="187"/>
    <x v="0"/>
    <x v="0"/>
    <n v="4"/>
    <n v="1"/>
    <n v="1"/>
    <n v="1"/>
    <n v="2"/>
    <n v="4"/>
    <n v="0"/>
    <n v="0"/>
    <n v="2"/>
    <n v="6"/>
  </r>
  <r>
    <x v="25"/>
    <x v="187"/>
    <x v="0"/>
    <x v="5"/>
    <n v="1"/>
    <n v="0"/>
    <n v="0"/>
    <n v="0"/>
    <n v="0"/>
    <n v="0"/>
    <n v="0"/>
    <n v="1"/>
    <n v="0"/>
    <n v="1"/>
  </r>
  <r>
    <x v="25"/>
    <x v="187"/>
    <x v="0"/>
    <x v="4"/>
    <n v="1"/>
    <n v="0"/>
    <n v="0"/>
    <n v="0"/>
    <n v="0"/>
    <n v="0"/>
    <n v="1"/>
    <n v="0"/>
    <n v="0"/>
    <n v="1"/>
  </r>
  <r>
    <x v="25"/>
    <x v="187"/>
    <x v="1"/>
    <x v="0"/>
    <n v="2"/>
    <n v="0"/>
    <n v="1"/>
    <n v="1"/>
    <n v="1"/>
    <n v="2"/>
    <n v="0"/>
    <n v="0"/>
    <n v="1"/>
    <n v="3"/>
  </r>
  <r>
    <x v="25"/>
    <x v="187"/>
    <x v="1"/>
    <x v="4"/>
    <n v="1"/>
    <n v="0"/>
    <n v="0"/>
    <n v="0"/>
    <n v="0"/>
    <n v="1"/>
    <n v="0"/>
    <n v="0"/>
    <n v="0"/>
    <n v="1"/>
  </r>
  <r>
    <x v="25"/>
    <x v="130"/>
    <x v="0"/>
    <x v="0"/>
    <n v="2"/>
    <n v="0"/>
    <n v="0"/>
    <n v="0"/>
    <n v="0"/>
    <n v="1"/>
    <n v="0"/>
    <n v="1"/>
    <n v="0"/>
    <n v="2"/>
  </r>
  <r>
    <x v="25"/>
    <x v="130"/>
    <x v="0"/>
    <x v="5"/>
    <n v="1"/>
    <n v="0"/>
    <n v="0"/>
    <n v="0"/>
    <n v="0"/>
    <n v="1"/>
    <n v="0"/>
    <n v="0"/>
    <n v="0"/>
    <n v="1"/>
  </r>
  <r>
    <x v="25"/>
    <x v="130"/>
    <x v="0"/>
    <x v="4"/>
    <n v="1"/>
    <n v="0"/>
    <n v="0"/>
    <n v="0"/>
    <n v="0"/>
    <n v="1"/>
    <n v="0"/>
    <n v="0"/>
    <n v="0"/>
    <n v="1"/>
  </r>
  <r>
    <x v="25"/>
    <x v="130"/>
    <x v="1"/>
    <x v="0"/>
    <n v="1"/>
    <n v="1"/>
    <n v="0"/>
    <n v="1"/>
    <n v="2"/>
    <n v="0"/>
    <n v="0"/>
    <n v="0"/>
    <n v="2"/>
    <n v="2"/>
  </r>
  <r>
    <x v="25"/>
    <x v="130"/>
    <x v="1"/>
    <x v="5"/>
    <n v="2"/>
    <n v="0"/>
    <n v="0"/>
    <n v="0"/>
    <n v="0"/>
    <n v="2"/>
    <n v="0"/>
    <n v="0"/>
    <n v="0"/>
    <n v="2"/>
  </r>
  <r>
    <x v="25"/>
    <x v="188"/>
    <x v="0"/>
    <x v="0"/>
    <n v="5"/>
    <n v="2"/>
    <n v="0"/>
    <n v="0"/>
    <n v="4"/>
    <n v="3"/>
    <n v="0"/>
    <n v="2"/>
    <n v="2"/>
    <n v="7"/>
  </r>
  <r>
    <x v="25"/>
    <x v="188"/>
    <x v="0"/>
    <x v="4"/>
    <n v="0"/>
    <n v="0"/>
    <n v="1"/>
    <n v="1"/>
    <n v="1"/>
    <n v="0"/>
    <n v="0"/>
    <n v="1"/>
    <n v="0"/>
    <n v="1"/>
  </r>
  <r>
    <x v="25"/>
    <x v="188"/>
    <x v="1"/>
    <x v="0"/>
    <n v="1"/>
    <n v="2"/>
    <n v="0"/>
    <n v="0"/>
    <n v="2"/>
    <n v="1"/>
    <n v="0"/>
    <n v="0"/>
    <n v="2"/>
    <n v="3"/>
  </r>
  <r>
    <x v="25"/>
    <x v="131"/>
    <x v="0"/>
    <x v="0"/>
    <n v="5"/>
    <n v="2"/>
    <n v="0"/>
    <n v="0"/>
    <n v="4"/>
    <n v="3"/>
    <n v="1"/>
    <n v="3"/>
    <n v="0"/>
    <n v="7"/>
  </r>
  <r>
    <x v="25"/>
    <x v="131"/>
    <x v="1"/>
    <x v="0"/>
    <n v="2"/>
    <n v="0"/>
    <n v="0"/>
    <n v="0"/>
    <n v="1"/>
    <n v="1"/>
    <n v="0"/>
    <n v="0"/>
    <n v="1"/>
    <n v="2"/>
  </r>
  <r>
    <x v="25"/>
    <x v="132"/>
    <x v="0"/>
    <x v="0"/>
    <n v="6"/>
    <n v="0"/>
    <n v="0"/>
    <n v="0"/>
    <n v="1"/>
    <n v="5"/>
    <n v="0"/>
    <n v="0"/>
    <n v="1"/>
    <n v="6"/>
  </r>
  <r>
    <x v="25"/>
    <x v="132"/>
    <x v="0"/>
    <x v="5"/>
    <n v="1"/>
    <n v="0"/>
    <n v="1"/>
    <n v="1"/>
    <n v="2"/>
    <n v="0"/>
    <n v="0"/>
    <n v="0"/>
    <n v="2"/>
    <n v="2"/>
  </r>
  <r>
    <x v="25"/>
    <x v="132"/>
    <x v="1"/>
    <x v="0"/>
    <n v="2"/>
    <n v="1"/>
    <n v="0"/>
    <n v="0"/>
    <n v="1"/>
    <n v="2"/>
    <n v="0"/>
    <n v="0"/>
    <n v="1"/>
    <n v="3"/>
  </r>
  <r>
    <x v="25"/>
    <x v="132"/>
    <x v="1"/>
    <x v="5"/>
    <n v="1"/>
    <n v="0"/>
    <n v="0"/>
    <n v="0"/>
    <n v="1"/>
    <n v="0"/>
    <n v="0"/>
    <n v="0"/>
    <n v="1"/>
    <n v="1"/>
  </r>
  <r>
    <x v="25"/>
    <x v="133"/>
    <x v="0"/>
    <x v="0"/>
    <n v="3"/>
    <n v="1"/>
    <n v="1"/>
    <n v="1"/>
    <n v="3"/>
    <n v="2"/>
    <n v="0"/>
    <n v="1"/>
    <n v="2"/>
    <n v="5"/>
  </r>
  <r>
    <x v="25"/>
    <x v="133"/>
    <x v="0"/>
    <x v="4"/>
    <n v="1"/>
    <n v="0"/>
    <n v="0"/>
    <n v="0"/>
    <n v="0"/>
    <n v="1"/>
    <n v="0"/>
    <n v="0"/>
    <n v="0"/>
    <n v="1"/>
  </r>
  <r>
    <x v="25"/>
    <x v="133"/>
    <x v="1"/>
    <x v="0"/>
    <n v="2"/>
    <n v="0"/>
    <n v="0"/>
    <n v="0"/>
    <n v="0"/>
    <n v="0"/>
    <n v="0"/>
    <n v="2"/>
    <n v="0"/>
    <n v="2"/>
  </r>
  <r>
    <x v="25"/>
    <x v="189"/>
    <x v="0"/>
    <x v="0"/>
    <n v="1"/>
    <n v="1"/>
    <n v="1"/>
    <n v="0"/>
    <n v="2"/>
    <n v="1"/>
    <n v="0"/>
    <n v="1"/>
    <n v="1"/>
    <n v="3"/>
  </r>
  <r>
    <x v="25"/>
    <x v="189"/>
    <x v="1"/>
    <x v="0"/>
    <n v="1"/>
    <n v="1"/>
    <n v="0"/>
    <n v="0"/>
    <n v="1"/>
    <n v="1"/>
    <n v="0"/>
    <n v="0"/>
    <n v="1"/>
    <n v="2"/>
  </r>
  <r>
    <x v="25"/>
    <x v="189"/>
    <x v="1"/>
    <x v="5"/>
    <n v="1"/>
    <n v="0"/>
    <n v="0"/>
    <n v="0"/>
    <n v="1"/>
    <n v="0"/>
    <n v="0"/>
    <n v="1"/>
    <n v="0"/>
    <n v="1"/>
  </r>
  <r>
    <x v="25"/>
    <x v="190"/>
    <x v="0"/>
    <x v="0"/>
    <n v="6"/>
    <n v="2"/>
    <n v="1"/>
    <n v="1"/>
    <n v="7"/>
    <n v="2"/>
    <n v="0"/>
    <n v="3"/>
    <n v="4"/>
    <n v="9"/>
  </r>
  <r>
    <x v="25"/>
    <x v="190"/>
    <x v="0"/>
    <x v="1"/>
    <n v="0"/>
    <n v="1"/>
    <n v="0"/>
    <n v="0"/>
    <n v="1"/>
    <n v="0"/>
    <n v="0"/>
    <n v="1"/>
    <n v="0"/>
    <n v="1"/>
  </r>
  <r>
    <x v="25"/>
    <x v="190"/>
    <x v="1"/>
    <x v="0"/>
    <n v="1"/>
    <n v="0"/>
    <n v="0"/>
    <n v="0"/>
    <n v="0"/>
    <n v="1"/>
    <n v="0"/>
    <n v="0"/>
    <n v="0"/>
    <n v="1"/>
  </r>
  <r>
    <x v="25"/>
    <x v="191"/>
    <x v="0"/>
    <x v="0"/>
    <n v="3"/>
    <n v="2"/>
    <n v="1"/>
    <n v="0"/>
    <n v="4"/>
    <n v="0"/>
    <n v="1"/>
    <n v="4"/>
    <n v="1"/>
    <n v="6"/>
  </r>
  <r>
    <x v="25"/>
    <x v="191"/>
    <x v="0"/>
    <x v="1"/>
    <n v="0"/>
    <n v="1"/>
    <n v="0"/>
    <n v="0"/>
    <n v="1"/>
    <n v="0"/>
    <n v="0"/>
    <n v="1"/>
    <n v="0"/>
    <n v="1"/>
  </r>
  <r>
    <x v="25"/>
    <x v="191"/>
    <x v="1"/>
    <x v="0"/>
    <n v="1"/>
    <n v="0"/>
    <n v="0"/>
    <n v="0"/>
    <n v="0"/>
    <n v="1"/>
    <n v="0"/>
    <n v="0"/>
    <n v="0"/>
    <n v="1"/>
  </r>
  <r>
    <x v="25"/>
    <x v="134"/>
    <x v="0"/>
    <x v="0"/>
    <n v="4"/>
    <n v="0"/>
    <n v="1"/>
    <n v="1"/>
    <n v="2"/>
    <n v="3"/>
    <n v="0"/>
    <n v="1"/>
    <n v="1"/>
    <n v="5"/>
  </r>
  <r>
    <x v="25"/>
    <x v="134"/>
    <x v="0"/>
    <x v="5"/>
    <n v="2"/>
    <n v="0"/>
    <n v="0"/>
    <n v="0"/>
    <n v="0"/>
    <n v="1"/>
    <n v="1"/>
    <n v="0"/>
    <n v="0"/>
    <n v="2"/>
  </r>
  <r>
    <x v="25"/>
    <x v="134"/>
    <x v="1"/>
    <x v="0"/>
    <n v="1"/>
    <n v="0"/>
    <n v="0"/>
    <n v="0"/>
    <n v="0"/>
    <n v="1"/>
    <n v="0"/>
    <n v="0"/>
    <n v="0"/>
    <n v="1"/>
  </r>
  <r>
    <x v="25"/>
    <x v="135"/>
    <x v="0"/>
    <x v="0"/>
    <n v="4"/>
    <n v="0"/>
    <n v="0"/>
    <n v="0"/>
    <n v="1"/>
    <n v="3"/>
    <n v="0"/>
    <n v="1"/>
    <n v="0"/>
    <n v="4"/>
  </r>
  <r>
    <x v="25"/>
    <x v="135"/>
    <x v="1"/>
    <x v="0"/>
    <n v="1"/>
    <n v="1"/>
    <n v="0"/>
    <n v="0"/>
    <n v="1"/>
    <n v="1"/>
    <n v="0"/>
    <n v="1"/>
    <n v="0"/>
    <n v="2"/>
  </r>
  <r>
    <x v="25"/>
    <x v="10"/>
    <x v="0"/>
    <x v="0"/>
    <n v="2"/>
    <n v="0"/>
    <n v="0"/>
    <n v="0"/>
    <n v="1"/>
    <n v="0"/>
    <n v="0"/>
    <n v="2"/>
    <n v="0"/>
    <n v="2"/>
  </r>
  <r>
    <x v="25"/>
    <x v="10"/>
    <x v="0"/>
    <x v="5"/>
    <n v="1"/>
    <n v="0"/>
    <n v="0"/>
    <n v="0"/>
    <n v="1"/>
    <n v="0"/>
    <n v="0"/>
    <n v="1"/>
    <n v="0"/>
    <n v="1"/>
  </r>
  <r>
    <x v="25"/>
    <x v="192"/>
    <x v="0"/>
    <x v="0"/>
    <n v="4"/>
    <n v="0"/>
    <n v="0"/>
    <n v="0"/>
    <n v="1"/>
    <n v="3"/>
    <n v="0"/>
    <n v="0"/>
    <n v="1"/>
    <n v="4"/>
  </r>
  <r>
    <x v="25"/>
    <x v="192"/>
    <x v="1"/>
    <x v="0"/>
    <n v="1"/>
    <n v="2"/>
    <n v="1"/>
    <n v="2"/>
    <n v="3"/>
    <n v="0"/>
    <n v="0"/>
    <n v="1"/>
    <n v="3"/>
    <n v="4"/>
  </r>
  <r>
    <x v="25"/>
    <x v="193"/>
    <x v="0"/>
    <x v="0"/>
    <n v="1"/>
    <n v="1"/>
    <n v="0"/>
    <n v="0"/>
    <n v="2"/>
    <n v="0"/>
    <n v="0"/>
    <n v="1"/>
    <n v="1"/>
    <n v="2"/>
  </r>
  <r>
    <x v="25"/>
    <x v="193"/>
    <x v="0"/>
    <x v="5"/>
    <n v="0"/>
    <n v="1"/>
    <n v="0"/>
    <n v="0"/>
    <n v="1"/>
    <n v="0"/>
    <n v="0"/>
    <n v="1"/>
    <n v="0"/>
    <n v="1"/>
  </r>
  <r>
    <x v="25"/>
    <x v="193"/>
    <x v="1"/>
    <x v="0"/>
    <n v="1"/>
    <n v="0"/>
    <n v="1"/>
    <n v="1"/>
    <n v="2"/>
    <n v="0"/>
    <n v="1"/>
    <n v="1"/>
    <n v="0"/>
    <n v="2"/>
  </r>
  <r>
    <x v="25"/>
    <x v="193"/>
    <x v="1"/>
    <x v="4"/>
    <n v="2"/>
    <n v="0"/>
    <n v="1"/>
    <n v="1"/>
    <n v="1"/>
    <n v="0"/>
    <n v="0"/>
    <n v="2"/>
    <n v="1"/>
    <n v="3"/>
  </r>
  <r>
    <x v="25"/>
    <x v="194"/>
    <x v="0"/>
    <x v="0"/>
    <n v="1"/>
    <n v="3"/>
    <n v="0"/>
    <n v="0"/>
    <n v="3"/>
    <n v="1"/>
    <n v="0"/>
    <n v="3"/>
    <n v="0"/>
    <n v="4"/>
  </r>
  <r>
    <x v="25"/>
    <x v="194"/>
    <x v="1"/>
    <x v="0"/>
    <n v="2"/>
    <n v="0"/>
    <n v="0"/>
    <n v="0"/>
    <n v="0"/>
    <n v="1"/>
    <n v="0"/>
    <n v="1"/>
    <n v="0"/>
    <n v="2"/>
  </r>
  <r>
    <x v="25"/>
    <x v="195"/>
    <x v="0"/>
    <x v="0"/>
    <n v="1"/>
    <n v="2"/>
    <n v="1"/>
    <n v="1"/>
    <n v="3"/>
    <n v="0"/>
    <n v="0"/>
    <n v="4"/>
    <n v="0"/>
    <n v="4"/>
  </r>
  <r>
    <x v="25"/>
    <x v="195"/>
    <x v="0"/>
    <x v="1"/>
    <n v="0"/>
    <n v="0"/>
    <n v="1"/>
    <n v="1"/>
    <n v="1"/>
    <n v="0"/>
    <n v="0"/>
    <n v="0"/>
    <n v="1"/>
    <n v="1"/>
  </r>
  <r>
    <x v="25"/>
    <x v="195"/>
    <x v="1"/>
    <x v="0"/>
    <n v="0"/>
    <n v="1"/>
    <n v="0"/>
    <n v="0"/>
    <n v="1"/>
    <n v="0"/>
    <n v="0"/>
    <n v="1"/>
    <n v="0"/>
    <n v="1"/>
  </r>
  <r>
    <x v="25"/>
    <x v="196"/>
    <x v="0"/>
    <x v="0"/>
    <n v="8"/>
    <n v="0"/>
    <n v="1"/>
    <n v="1"/>
    <n v="2"/>
    <n v="5"/>
    <n v="2"/>
    <n v="1"/>
    <n v="1"/>
    <n v="9"/>
  </r>
  <r>
    <x v="25"/>
    <x v="196"/>
    <x v="0"/>
    <x v="1"/>
    <n v="1"/>
    <n v="0"/>
    <n v="0"/>
    <n v="0"/>
    <n v="0"/>
    <n v="1"/>
    <n v="0"/>
    <n v="0"/>
    <n v="0"/>
    <n v="1"/>
  </r>
  <r>
    <x v="25"/>
    <x v="196"/>
    <x v="1"/>
    <x v="3"/>
    <n v="0"/>
    <n v="0"/>
    <n v="1"/>
    <n v="0"/>
    <n v="1"/>
    <n v="0"/>
    <n v="0"/>
    <n v="0"/>
    <n v="1"/>
    <n v="1"/>
  </r>
  <r>
    <x v="25"/>
    <x v="196"/>
    <x v="1"/>
    <x v="4"/>
    <n v="2"/>
    <n v="0"/>
    <n v="1"/>
    <n v="0"/>
    <n v="1"/>
    <n v="2"/>
    <n v="0"/>
    <n v="1"/>
    <n v="0"/>
    <n v="3"/>
  </r>
  <r>
    <x v="25"/>
    <x v="197"/>
    <x v="0"/>
    <x v="0"/>
    <n v="4"/>
    <n v="0"/>
    <n v="0"/>
    <n v="0"/>
    <n v="0"/>
    <n v="4"/>
    <n v="0"/>
    <n v="0"/>
    <n v="0"/>
    <n v="4"/>
  </r>
  <r>
    <x v="25"/>
    <x v="197"/>
    <x v="0"/>
    <x v="5"/>
    <n v="0"/>
    <n v="0"/>
    <n v="1"/>
    <n v="1"/>
    <n v="1"/>
    <n v="0"/>
    <n v="0"/>
    <n v="0"/>
    <n v="1"/>
    <n v="1"/>
  </r>
  <r>
    <x v="25"/>
    <x v="197"/>
    <x v="1"/>
    <x v="0"/>
    <n v="1"/>
    <n v="0"/>
    <n v="0"/>
    <n v="0"/>
    <n v="0"/>
    <n v="1"/>
    <n v="0"/>
    <n v="0"/>
    <n v="0"/>
    <n v="1"/>
  </r>
  <r>
    <x v="25"/>
    <x v="198"/>
    <x v="0"/>
    <x v="0"/>
    <n v="2"/>
    <n v="1"/>
    <n v="0"/>
    <n v="0"/>
    <n v="1"/>
    <n v="2"/>
    <n v="0"/>
    <n v="1"/>
    <n v="0"/>
    <n v="3"/>
  </r>
  <r>
    <x v="25"/>
    <x v="198"/>
    <x v="0"/>
    <x v="3"/>
    <n v="1"/>
    <n v="0"/>
    <n v="0"/>
    <n v="0"/>
    <n v="0"/>
    <n v="1"/>
    <n v="0"/>
    <n v="0"/>
    <n v="0"/>
    <n v="1"/>
  </r>
  <r>
    <x v="25"/>
    <x v="198"/>
    <x v="0"/>
    <x v="4"/>
    <n v="0"/>
    <n v="0"/>
    <n v="1"/>
    <n v="0"/>
    <n v="1"/>
    <n v="0"/>
    <n v="0"/>
    <n v="0"/>
    <n v="1"/>
    <n v="1"/>
  </r>
  <r>
    <x v="25"/>
    <x v="198"/>
    <x v="1"/>
    <x v="0"/>
    <n v="2"/>
    <n v="0"/>
    <n v="0"/>
    <n v="0"/>
    <n v="1"/>
    <n v="1"/>
    <n v="0"/>
    <n v="0"/>
    <n v="1"/>
    <n v="2"/>
  </r>
  <r>
    <x v="25"/>
    <x v="199"/>
    <x v="0"/>
    <x v="0"/>
    <n v="9"/>
    <n v="1"/>
    <n v="0"/>
    <n v="0"/>
    <n v="2"/>
    <n v="6"/>
    <n v="0"/>
    <n v="2"/>
    <n v="2"/>
    <n v="10"/>
  </r>
  <r>
    <x v="25"/>
    <x v="199"/>
    <x v="0"/>
    <x v="5"/>
    <n v="1"/>
    <n v="0"/>
    <n v="0"/>
    <n v="0"/>
    <n v="0"/>
    <n v="1"/>
    <n v="0"/>
    <n v="0"/>
    <n v="0"/>
    <n v="1"/>
  </r>
  <r>
    <x v="25"/>
    <x v="199"/>
    <x v="0"/>
    <x v="1"/>
    <n v="0"/>
    <n v="1"/>
    <n v="0"/>
    <n v="0"/>
    <n v="1"/>
    <n v="0"/>
    <n v="0"/>
    <n v="1"/>
    <n v="0"/>
    <n v="1"/>
  </r>
  <r>
    <x v="25"/>
    <x v="199"/>
    <x v="1"/>
    <x v="3"/>
    <n v="1"/>
    <n v="0"/>
    <n v="0"/>
    <n v="0"/>
    <n v="0"/>
    <n v="0"/>
    <n v="1"/>
    <n v="0"/>
    <n v="0"/>
    <n v="1"/>
  </r>
  <r>
    <x v="25"/>
    <x v="200"/>
    <x v="0"/>
    <x v="0"/>
    <n v="0"/>
    <n v="2"/>
    <n v="1"/>
    <n v="1"/>
    <n v="3"/>
    <n v="0"/>
    <n v="0"/>
    <n v="1"/>
    <n v="2"/>
    <n v="3"/>
  </r>
  <r>
    <x v="25"/>
    <x v="200"/>
    <x v="1"/>
    <x v="0"/>
    <n v="2"/>
    <n v="1"/>
    <n v="0"/>
    <n v="0"/>
    <n v="2"/>
    <n v="1"/>
    <n v="0"/>
    <n v="2"/>
    <n v="0"/>
    <n v="3"/>
  </r>
  <r>
    <x v="25"/>
    <x v="201"/>
    <x v="0"/>
    <x v="0"/>
    <n v="1"/>
    <n v="0"/>
    <n v="1"/>
    <n v="1"/>
    <n v="1"/>
    <n v="0"/>
    <n v="0"/>
    <n v="1"/>
    <n v="1"/>
    <n v="2"/>
  </r>
  <r>
    <x v="25"/>
    <x v="201"/>
    <x v="0"/>
    <x v="3"/>
    <n v="0"/>
    <n v="1"/>
    <n v="0"/>
    <n v="0"/>
    <n v="1"/>
    <n v="0"/>
    <n v="0"/>
    <n v="1"/>
    <n v="0"/>
    <n v="1"/>
  </r>
  <r>
    <x v="25"/>
    <x v="201"/>
    <x v="0"/>
    <x v="2"/>
    <n v="1"/>
    <n v="0"/>
    <n v="0"/>
    <n v="0"/>
    <n v="0"/>
    <n v="1"/>
    <n v="0"/>
    <n v="0"/>
    <n v="0"/>
    <n v="1"/>
  </r>
  <r>
    <x v="25"/>
    <x v="201"/>
    <x v="1"/>
    <x v="0"/>
    <n v="2"/>
    <n v="2"/>
    <n v="0"/>
    <n v="0"/>
    <n v="2"/>
    <n v="2"/>
    <n v="0"/>
    <n v="1"/>
    <n v="1"/>
    <n v="4"/>
  </r>
  <r>
    <x v="25"/>
    <x v="202"/>
    <x v="0"/>
    <x v="0"/>
    <n v="3"/>
    <n v="1"/>
    <n v="0"/>
    <n v="0"/>
    <n v="2"/>
    <n v="2"/>
    <n v="1"/>
    <n v="1"/>
    <n v="0"/>
    <n v="4"/>
  </r>
  <r>
    <x v="25"/>
    <x v="202"/>
    <x v="1"/>
    <x v="0"/>
    <n v="0"/>
    <n v="1"/>
    <n v="0"/>
    <n v="0"/>
    <n v="1"/>
    <n v="0"/>
    <n v="0"/>
    <n v="0"/>
    <n v="1"/>
    <n v="1"/>
  </r>
  <r>
    <x v="25"/>
    <x v="136"/>
    <x v="0"/>
    <x v="0"/>
    <n v="2"/>
    <n v="0"/>
    <n v="0"/>
    <n v="0"/>
    <n v="0"/>
    <n v="2"/>
    <n v="0"/>
    <n v="0"/>
    <n v="0"/>
    <n v="2"/>
  </r>
  <r>
    <x v="25"/>
    <x v="136"/>
    <x v="0"/>
    <x v="5"/>
    <n v="1"/>
    <n v="0"/>
    <n v="0"/>
    <n v="0"/>
    <n v="0"/>
    <n v="1"/>
    <n v="0"/>
    <n v="0"/>
    <n v="0"/>
    <n v="1"/>
  </r>
  <r>
    <x v="25"/>
    <x v="136"/>
    <x v="0"/>
    <x v="4"/>
    <n v="1"/>
    <n v="0"/>
    <n v="0"/>
    <n v="0"/>
    <n v="0"/>
    <n v="0"/>
    <n v="1"/>
    <n v="0"/>
    <n v="0"/>
    <n v="1"/>
  </r>
  <r>
    <x v="25"/>
    <x v="136"/>
    <x v="1"/>
    <x v="0"/>
    <n v="1"/>
    <n v="1"/>
    <n v="1"/>
    <n v="1"/>
    <n v="2"/>
    <n v="1"/>
    <n v="0"/>
    <n v="0"/>
    <n v="2"/>
    <n v="3"/>
  </r>
  <r>
    <x v="25"/>
    <x v="11"/>
    <x v="0"/>
    <x v="1"/>
    <n v="1"/>
    <n v="0"/>
    <n v="0"/>
    <n v="0"/>
    <n v="1"/>
    <n v="0"/>
    <n v="0"/>
    <n v="1"/>
    <n v="0"/>
    <n v="1"/>
  </r>
  <r>
    <x v="25"/>
    <x v="11"/>
    <x v="1"/>
    <x v="0"/>
    <n v="1"/>
    <n v="0"/>
    <n v="0"/>
    <n v="0"/>
    <n v="0"/>
    <n v="1"/>
    <n v="0"/>
    <n v="0"/>
    <n v="0"/>
    <n v="1"/>
  </r>
  <r>
    <x v="25"/>
    <x v="11"/>
    <x v="1"/>
    <x v="3"/>
    <n v="1"/>
    <n v="0"/>
    <n v="0"/>
    <n v="0"/>
    <n v="0"/>
    <n v="1"/>
    <n v="0"/>
    <n v="0"/>
    <n v="0"/>
    <n v="1"/>
  </r>
  <r>
    <x v="25"/>
    <x v="203"/>
    <x v="0"/>
    <x v="0"/>
    <n v="7"/>
    <n v="0"/>
    <n v="0"/>
    <n v="0"/>
    <n v="2"/>
    <n v="4"/>
    <n v="0"/>
    <n v="2"/>
    <n v="1"/>
    <n v="7"/>
  </r>
  <r>
    <x v="25"/>
    <x v="203"/>
    <x v="1"/>
    <x v="0"/>
    <n v="1"/>
    <n v="0"/>
    <n v="0"/>
    <n v="0"/>
    <n v="0"/>
    <n v="1"/>
    <n v="0"/>
    <n v="0"/>
    <n v="0"/>
    <n v="1"/>
  </r>
  <r>
    <x v="25"/>
    <x v="204"/>
    <x v="0"/>
    <x v="0"/>
    <n v="1"/>
    <n v="0"/>
    <n v="0"/>
    <n v="0"/>
    <n v="0"/>
    <n v="1"/>
    <n v="0"/>
    <n v="0"/>
    <n v="0"/>
    <n v="1"/>
  </r>
  <r>
    <x v="25"/>
    <x v="204"/>
    <x v="1"/>
    <x v="0"/>
    <n v="1"/>
    <n v="0"/>
    <n v="0"/>
    <n v="0"/>
    <n v="0"/>
    <n v="1"/>
    <n v="0"/>
    <n v="0"/>
    <n v="0"/>
    <n v="1"/>
  </r>
  <r>
    <x v="25"/>
    <x v="204"/>
    <x v="1"/>
    <x v="4"/>
    <n v="1"/>
    <n v="0"/>
    <n v="0"/>
    <n v="0"/>
    <n v="0"/>
    <n v="1"/>
    <n v="0"/>
    <n v="0"/>
    <n v="0"/>
    <n v="1"/>
  </r>
  <r>
    <x v="25"/>
    <x v="205"/>
    <x v="0"/>
    <x v="0"/>
    <n v="7"/>
    <n v="1"/>
    <n v="0"/>
    <n v="0"/>
    <n v="2"/>
    <n v="5"/>
    <n v="0"/>
    <n v="3"/>
    <n v="0"/>
    <n v="8"/>
  </r>
  <r>
    <x v="25"/>
    <x v="205"/>
    <x v="1"/>
    <x v="4"/>
    <n v="1"/>
    <n v="0"/>
    <n v="0"/>
    <n v="0"/>
    <n v="1"/>
    <n v="0"/>
    <n v="0"/>
    <n v="0"/>
    <n v="1"/>
    <n v="1"/>
  </r>
  <r>
    <x v="25"/>
    <x v="137"/>
    <x v="0"/>
    <x v="0"/>
    <n v="6"/>
    <n v="2"/>
    <n v="0"/>
    <n v="0"/>
    <n v="3"/>
    <n v="4"/>
    <n v="1"/>
    <n v="1"/>
    <n v="2"/>
    <n v="8"/>
  </r>
  <r>
    <x v="25"/>
    <x v="137"/>
    <x v="0"/>
    <x v="5"/>
    <n v="1"/>
    <n v="0"/>
    <n v="0"/>
    <n v="0"/>
    <n v="0"/>
    <n v="1"/>
    <n v="0"/>
    <n v="0"/>
    <n v="0"/>
    <n v="1"/>
  </r>
  <r>
    <x v="25"/>
    <x v="137"/>
    <x v="1"/>
    <x v="0"/>
    <n v="1"/>
    <n v="1"/>
    <n v="0"/>
    <n v="0"/>
    <n v="1"/>
    <n v="1"/>
    <n v="0"/>
    <n v="0"/>
    <n v="1"/>
    <n v="2"/>
  </r>
  <r>
    <x v="25"/>
    <x v="138"/>
    <x v="0"/>
    <x v="0"/>
    <n v="2"/>
    <n v="0"/>
    <n v="0"/>
    <n v="0"/>
    <n v="1"/>
    <n v="1"/>
    <n v="0"/>
    <n v="1"/>
    <n v="0"/>
    <n v="2"/>
  </r>
  <r>
    <x v="25"/>
    <x v="138"/>
    <x v="1"/>
    <x v="0"/>
    <n v="1"/>
    <n v="0"/>
    <n v="0"/>
    <n v="0"/>
    <n v="0"/>
    <n v="1"/>
    <n v="0"/>
    <n v="0"/>
    <n v="0"/>
    <n v="1"/>
  </r>
  <r>
    <x v="25"/>
    <x v="138"/>
    <x v="1"/>
    <x v="5"/>
    <n v="1"/>
    <n v="0"/>
    <n v="0"/>
    <n v="0"/>
    <n v="0"/>
    <n v="0"/>
    <n v="1"/>
    <n v="0"/>
    <n v="0"/>
    <n v="1"/>
  </r>
  <r>
    <x v="25"/>
    <x v="139"/>
    <x v="0"/>
    <x v="0"/>
    <n v="0"/>
    <n v="1"/>
    <n v="0"/>
    <n v="0"/>
    <n v="1"/>
    <n v="0"/>
    <n v="0"/>
    <n v="0"/>
    <n v="1"/>
    <n v="1"/>
  </r>
  <r>
    <x v="25"/>
    <x v="139"/>
    <x v="0"/>
    <x v="1"/>
    <n v="2"/>
    <n v="0"/>
    <n v="0"/>
    <n v="0"/>
    <n v="1"/>
    <n v="1"/>
    <n v="1"/>
    <n v="0"/>
    <n v="0"/>
    <n v="2"/>
  </r>
  <r>
    <x v="25"/>
    <x v="139"/>
    <x v="0"/>
    <x v="2"/>
    <n v="1"/>
    <n v="0"/>
    <n v="0"/>
    <n v="0"/>
    <n v="0"/>
    <n v="1"/>
    <n v="0"/>
    <n v="0"/>
    <n v="0"/>
    <n v="1"/>
  </r>
  <r>
    <x v="25"/>
    <x v="139"/>
    <x v="1"/>
    <x v="0"/>
    <n v="1"/>
    <n v="0"/>
    <n v="0"/>
    <n v="0"/>
    <n v="0"/>
    <n v="0"/>
    <n v="0"/>
    <n v="1"/>
    <n v="0"/>
    <n v="1"/>
  </r>
  <r>
    <x v="25"/>
    <x v="206"/>
    <x v="0"/>
    <x v="0"/>
    <n v="3"/>
    <n v="1"/>
    <n v="0"/>
    <n v="0"/>
    <n v="2"/>
    <n v="2"/>
    <n v="0"/>
    <n v="1"/>
    <n v="1"/>
    <n v="4"/>
  </r>
  <r>
    <x v="25"/>
    <x v="206"/>
    <x v="1"/>
    <x v="0"/>
    <n v="1"/>
    <n v="0"/>
    <n v="0"/>
    <n v="0"/>
    <n v="0"/>
    <n v="0"/>
    <n v="1"/>
    <n v="0"/>
    <n v="0"/>
    <n v="1"/>
  </r>
  <r>
    <x v="25"/>
    <x v="140"/>
    <x v="0"/>
    <x v="0"/>
    <n v="4"/>
    <n v="0"/>
    <n v="1"/>
    <n v="1"/>
    <n v="1"/>
    <n v="4"/>
    <n v="0"/>
    <n v="1"/>
    <n v="0"/>
    <n v="5"/>
  </r>
  <r>
    <x v="25"/>
    <x v="140"/>
    <x v="1"/>
    <x v="0"/>
    <n v="0"/>
    <n v="2"/>
    <n v="0"/>
    <n v="0"/>
    <n v="2"/>
    <n v="0"/>
    <n v="0"/>
    <n v="1"/>
    <n v="1"/>
    <n v="2"/>
  </r>
  <r>
    <x v="25"/>
    <x v="140"/>
    <x v="1"/>
    <x v="5"/>
    <n v="0"/>
    <n v="0"/>
    <n v="1"/>
    <n v="0"/>
    <n v="1"/>
    <n v="0"/>
    <n v="0"/>
    <n v="0"/>
    <n v="1"/>
    <n v="1"/>
  </r>
  <r>
    <x v="25"/>
    <x v="207"/>
    <x v="0"/>
    <x v="5"/>
    <n v="1"/>
    <n v="0"/>
    <n v="0"/>
    <n v="0"/>
    <n v="0"/>
    <n v="1"/>
    <n v="0"/>
    <n v="0"/>
    <n v="0"/>
    <n v="1"/>
  </r>
  <r>
    <x v="25"/>
    <x v="207"/>
    <x v="1"/>
    <x v="0"/>
    <n v="0"/>
    <n v="1"/>
    <n v="0"/>
    <n v="0"/>
    <n v="1"/>
    <n v="0"/>
    <n v="0"/>
    <n v="0"/>
    <n v="1"/>
    <n v="1"/>
  </r>
  <r>
    <x v="25"/>
    <x v="208"/>
    <x v="0"/>
    <x v="0"/>
    <n v="3"/>
    <n v="0"/>
    <n v="1"/>
    <n v="1"/>
    <n v="3"/>
    <n v="1"/>
    <n v="2"/>
    <n v="1"/>
    <n v="0"/>
    <n v="4"/>
  </r>
  <r>
    <x v="25"/>
    <x v="208"/>
    <x v="0"/>
    <x v="1"/>
    <n v="1"/>
    <n v="0"/>
    <n v="0"/>
    <n v="0"/>
    <n v="1"/>
    <n v="0"/>
    <n v="0"/>
    <n v="1"/>
    <n v="0"/>
    <n v="1"/>
  </r>
  <r>
    <x v="25"/>
    <x v="208"/>
    <x v="0"/>
    <x v="4"/>
    <n v="1"/>
    <n v="0"/>
    <n v="0"/>
    <n v="0"/>
    <n v="0"/>
    <n v="1"/>
    <n v="0"/>
    <n v="0"/>
    <n v="0"/>
    <n v="1"/>
  </r>
  <r>
    <x v="25"/>
    <x v="208"/>
    <x v="1"/>
    <x v="0"/>
    <n v="1"/>
    <n v="1"/>
    <n v="1"/>
    <n v="1"/>
    <n v="2"/>
    <n v="1"/>
    <n v="0"/>
    <n v="1"/>
    <n v="1"/>
    <n v="3"/>
  </r>
  <r>
    <x v="25"/>
    <x v="141"/>
    <x v="0"/>
    <x v="0"/>
    <n v="4"/>
    <n v="0"/>
    <n v="1"/>
    <n v="0"/>
    <n v="1"/>
    <n v="4"/>
    <n v="0"/>
    <n v="0"/>
    <n v="1"/>
    <n v="5"/>
  </r>
  <r>
    <x v="25"/>
    <x v="141"/>
    <x v="0"/>
    <x v="5"/>
    <n v="0"/>
    <n v="0"/>
    <n v="1"/>
    <n v="1"/>
    <n v="1"/>
    <n v="0"/>
    <n v="0"/>
    <n v="0"/>
    <n v="1"/>
    <n v="1"/>
  </r>
  <r>
    <x v="25"/>
    <x v="142"/>
    <x v="0"/>
    <x v="0"/>
    <n v="6"/>
    <n v="1"/>
    <n v="0"/>
    <n v="0"/>
    <n v="3"/>
    <n v="2"/>
    <n v="1"/>
    <n v="2"/>
    <n v="2"/>
    <n v="7"/>
  </r>
  <r>
    <x v="25"/>
    <x v="142"/>
    <x v="1"/>
    <x v="0"/>
    <n v="0"/>
    <n v="0"/>
    <n v="1"/>
    <n v="1"/>
    <n v="1"/>
    <n v="0"/>
    <n v="0"/>
    <n v="0"/>
    <n v="1"/>
    <n v="1"/>
  </r>
  <r>
    <x v="25"/>
    <x v="142"/>
    <x v="1"/>
    <x v="5"/>
    <n v="0"/>
    <n v="0"/>
    <n v="1"/>
    <n v="0"/>
    <n v="1"/>
    <n v="0"/>
    <n v="0"/>
    <n v="0"/>
    <n v="1"/>
    <n v="1"/>
  </r>
  <r>
    <x v="25"/>
    <x v="142"/>
    <x v="1"/>
    <x v="3"/>
    <n v="0"/>
    <n v="0"/>
    <n v="1"/>
    <n v="0"/>
    <n v="1"/>
    <n v="0"/>
    <n v="0"/>
    <n v="0"/>
    <n v="1"/>
    <n v="1"/>
  </r>
  <r>
    <x v="25"/>
    <x v="209"/>
    <x v="0"/>
    <x v="0"/>
    <n v="2"/>
    <n v="1"/>
    <n v="1"/>
    <n v="1"/>
    <n v="3"/>
    <n v="1"/>
    <n v="1"/>
    <n v="1"/>
    <n v="1"/>
    <n v="4"/>
  </r>
  <r>
    <x v="25"/>
    <x v="209"/>
    <x v="1"/>
    <x v="0"/>
    <n v="2"/>
    <n v="0"/>
    <n v="0"/>
    <n v="0"/>
    <n v="1"/>
    <n v="1"/>
    <n v="0"/>
    <n v="1"/>
    <n v="0"/>
    <n v="2"/>
  </r>
  <r>
    <x v="25"/>
    <x v="209"/>
    <x v="1"/>
    <x v="4"/>
    <n v="3"/>
    <n v="0"/>
    <n v="0"/>
    <n v="0"/>
    <n v="0"/>
    <n v="3"/>
    <n v="0"/>
    <n v="0"/>
    <n v="0"/>
    <n v="3"/>
  </r>
  <r>
    <x v="25"/>
    <x v="210"/>
    <x v="0"/>
    <x v="0"/>
    <n v="8"/>
    <n v="0"/>
    <n v="1"/>
    <n v="0"/>
    <n v="2"/>
    <n v="3"/>
    <n v="2"/>
    <n v="3"/>
    <n v="1"/>
    <n v="9"/>
  </r>
  <r>
    <x v="25"/>
    <x v="210"/>
    <x v="0"/>
    <x v="1"/>
    <n v="0"/>
    <n v="0"/>
    <n v="1"/>
    <n v="1"/>
    <n v="1"/>
    <n v="0"/>
    <n v="0"/>
    <n v="1"/>
    <n v="0"/>
    <n v="1"/>
  </r>
  <r>
    <x v="25"/>
    <x v="210"/>
    <x v="1"/>
    <x v="0"/>
    <n v="3"/>
    <n v="0"/>
    <n v="0"/>
    <n v="0"/>
    <n v="0"/>
    <n v="2"/>
    <n v="0"/>
    <n v="1"/>
    <n v="0"/>
    <n v="3"/>
  </r>
  <r>
    <x v="25"/>
    <x v="211"/>
    <x v="0"/>
    <x v="0"/>
    <n v="2"/>
    <n v="2"/>
    <n v="0"/>
    <n v="0"/>
    <n v="3"/>
    <n v="0"/>
    <n v="1"/>
    <n v="0"/>
    <n v="3"/>
    <n v="4"/>
  </r>
  <r>
    <x v="25"/>
    <x v="211"/>
    <x v="0"/>
    <x v="4"/>
    <n v="1"/>
    <n v="0"/>
    <n v="0"/>
    <n v="0"/>
    <n v="0"/>
    <n v="1"/>
    <n v="0"/>
    <n v="0"/>
    <n v="0"/>
    <n v="1"/>
  </r>
  <r>
    <x v="25"/>
    <x v="212"/>
    <x v="0"/>
    <x v="0"/>
    <n v="4"/>
    <n v="1"/>
    <n v="2"/>
    <n v="2"/>
    <n v="5"/>
    <n v="2"/>
    <n v="0"/>
    <n v="3"/>
    <n v="2"/>
    <n v="7"/>
  </r>
  <r>
    <x v="25"/>
    <x v="212"/>
    <x v="1"/>
    <x v="0"/>
    <n v="3"/>
    <n v="0"/>
    <n v="0"/>
    <n v="0"/>
    <n v="1"/>
    <n v="2"/>
    <n v="0"/>
    <n v="1"/>
    <n v="0"/>
    <n v="3"/>
  </r>
  <r>
    <x v="25"/>
    <x v="143"/>
    <x v="0"/>
    <x v="0"/>
    <n v="2"/>
    <n v="1"/>
    <n v="0"/>
    <n v="0"/>
    <n v="2"/>
    <n v="1"/>
    <n v="1"/>
    <n v="1"/>
    <n v="0"/>
    <n v="3"/>
  </r>
  <r>
    <x v="25"/>
    <x v="143"/>
    <x v="1"/>
    <x v="0"/>
    <n v="1"/>
    <n v="0"/>
    <n v="0"/>
    <n v="0"/>
    <n v="0"/>
    <n v="1"/>
    <n v="0"/>
    <n v="0"/>
    <n v="0"/>
    <n v="1"/>
  </r>
  <r>
    <x v="25"/>
    <x v="213"/>
    <x v="0"/>
    <x v="0"/>
    <n v="5"/>
    <n v="1"/>
    <n v="0"/>
    <n v="0"/>
    <n v="1"/>
    <n v="3"/>
    <n v="1"/>
    <n v="1"/>
    <n v="1"/>
    <n v="6"/>
  </r>
  <r>
    <x v="25"/>
    <x v="213"/>
    <x v="1"/>
    <x v="0"/>
    <n v="1"/>
    <n v="1"/>
    <n v="0"/>
    <n v="0"/>
    <n v="1"/>
    <n v="1"/>
    <n v="0"/>
    <n v="1"/>
    <n v="0"/>
    <n v="2"/>
  </r>
  <r>
    <x v="25"/>
    <x v="144"/>
    <x v="0"/>
    <x v="0"/>
    <n v="4"/>
    <n v="2"/>
    <n v="2"/>
    <n v="1"/>
    <n v="5"/>
    <n v="2"/>
    <n v="0"/>
    <n v="4"/>
    <n v="2"/>
    <n v="8"/>
  </r>
  <r>
    <x v="25"/>
    <x v="144"/>
    <x v="1"/>
    <x v="0"/>
    <n v="1"/>
    <n v="0"/>
    <n v="0"/>
    <n v="0"/>
    <n v="1"/>
    <n v="0"/>
    <n v="0"/>
    <n v="1"/>
    <n v="0"/>
    <n v="1"/>
  </r>
  <r>
    <x v="25"/>
    <x v="145"/>
    <x v="0"/>
    <x v="0"/>
    <n v="8"/>
    <n v="3"/>
    <n v="1"/>
    <n v="1"/>
    <n v="5"/>
    <n v="6"/>
    <n v="0"/>
    <n v="4"/>
    <n v="2"/>
    <n v="12"/>
  </r>
  <r>
    <x v="25"/>
    <x v="145"/>
    <x v="0"/>
    <x v="1"/>
    <n v="1"/>
    <n v="0"/>
    <n v="0"/>
    <n v="0"/>
    <n v="0"/>
    <n v="1"/>
    <n v="0"/>
    <n v="0"/>
    <n v="0"/>
    <n v="1"/>
  </r>
  <r>
    <x v="25"/>
    <x v="145"/>
    <x v="1"/>
    <x v="0"/>
    <n v="0"/>
    <n v="0"/>
    <n v="1"/>
    <n v="1"/>
    <n v="1"/>
    <n v="0"/>
    <n v="0"/>
    <n v="0"/>
    <n v="1"/>
    <n v="1"/>
  </r>
  <r>
    <x v="25"/>
    <x v="146"/>
    <x v="0"/>
    <x v="0"/>
    <n v="3"/>
    <n v="1"/>
    <n v="1"/>
    <n v="0"/>
    <n v="3"/>
    <n v="2"/>
    <n v="0"/>
    <n v="2"/>
    <n v="1"/>
    <n v="5"/>
  </r>
  <r>
    <x v="25"/>
    <x v="214"/>
    <x v="0"/>
    <x v="0"/>
    <n v="3"/>
    <n v="0"/>
    <n v="2"/>
    <n v="2"/>
    <n v="2"/>
    <n v="1"/>
    <n v="1"/>
    <n v="1"/>
    <n v="2"/>
    <n v="5"/>
  </r>
  <r>
    <x v="25"/>
    <x v="214"/>
    <x v="0"/>
    <x v="5"/>
    <n v="1"/>
    <n v="0"/>
    <n v="0"/>
    <n v="0"/>
    <n v="0"/>
    <n v="1"/>
    <n v="0"/>
    <n v="0"/>
    <n v="0"/>
    <n v="1"/>
  </r>
  <r>
    <x v="25"/>
    <x v="214"/>
    <x v="1"/>
    <x v="0"/>
    <n v="2"/>
    <n v="0"/>
    <n v="0"/>
    <n v="0"/>
    <n v="0"/>
    <n v="1"/>
    <n v="0"/>
    <n v="1"/>
    <n v="0"/>
    <n v="2"/>
  </r>
  <r>
    <x v="25"/>
    <x v="147"/>
    <x v="0"/>
    <x v="0"/>
    <n v="2"/>
    <n v="0"/>
    <n v="0"/>
    <n v="0"/>
    <n v="0"/>
    <n v="2"/>
    <n v="0"/>
    <n v="0"/>
    <n v="0"/>
    <n v="2"/>
  </r>
  <r>
    <x v="25"/>
    <x v="147"/>
    <x v="0"/>
    <x v="5"/>
    <n v="1"/>
    <n v="0"/>
    <n v="0"/>
    <n v="0"/>
    <n v="0"/>
    <n v="1"/>
    <n v="0"/>
    <n v="0"/>
    <n v="0"/>
    <n v="1"/>
  </r>
  <r>
    <x v="25"/>
    <x v="147"/>
    <x v="1"/>
    <x v="0"/>
    <n v="1"/>
    <n v="0"/>
    <n v="0"/>
    <n v="0"/>
    <n v="1"/>
    <n v="0"/>
    <n v="0"/>
    <n v="0"/>
    <n v="1"/>
    <n v="1"/>
  </r>
  <r>
    <x v="25"/>
    <x v="215"/>
    <x v="0"/>
    <x v="0"/>
    <n v="4"/>
    <n v="2"/>
    <n v="0"/>
    <n v="0"/>
    <n v="4"/>
    <n v="2"/>
    <n v="0"/>
    <n v="3"/>
    <n v="1"/>
    <n v="6"/>
  </r>
  <r>
    <x v="25"/>
    <x v="215"/>
    <x v="0"/>
    <x v="5"/>
    <n v="0"/>
    <n v="0"/>
    <n v="1"/>
    <n v="1"/>
    <n v="1"/>
    <n v="0"/>
    <n v="0"/>
    <n v="0"/>
    <n v="1"/>
    <n v="1"/>
  </r>
  <r>
    <x v="25"/>
    <x v="215"/>
    <x v="1"/>
    <x v="0"/>
    <n v="1"/>
    <n v="1"/>
    <n v="1"/>
    <n v="0"/>
    <n v="3"/>
    <n v="0"/>
    <n v="1"/>
    <n v="1"/>
    <n v="1"/>
    <n v="3"/>
  </r>
  <r>
    <x v="25"/>
    <x v="148"/>
    <x v="0"/>
    <x v="0"/>
    <n v="2"/>
    <n v="0"/>
    <n v="1"/>
    <n v="1"/>
    <n v="1"/>
    <n v="2"/>
    <n v="0"/>
    <n v="0"/>
    <n v="1"/>
    <n v="3"/>
  </r>
  <r>
    <x v="25"/>
    <x v="148"/>
    <x v="1"/>
    <x v="0"/>
    <n v="3"/>
    <n v="0"/>
    <n v="0"/>
    <n v="0"/>
    <n v="0"/>
    <n v="2"/>
    <n v="0"/>
    <n v="1"/>
    <n v="0"/>
    <n v="3"/>
  </r>
  <r>
    <x v="25"/>
    <x v="216"/>
    <x v="0"/>
    <x v="0"/>
    <n v="2"/>
    <n v="1"/>
    <n v="0"/>
    <n v="0"/>
    <n v="1"/>
    <n v="0"/>
    <n v="1"/>
    <n v="1"/>
    <n v="1"/>
    <n v="3"/>
  </r>
  <r>
    <x v="25"/>
    <x v="216"/>
    <x v="0"/>
    <x v="3"/>
    <n v="0"/>
    <n v="0"/>
    <n v="1"/>
    <n v="0"/>
    <n v="1"/>
    <n v="0"/>
    <n v="0"/>
    <n v="0"/>
    <n v="1"/>
    <n v="1"/>
  </r>
  <r>
    <x v="25"/>
    <x v="216"/>
    <x v="1"/>
    <x v="0"/>
    <n v="0"/>
    <n v="1"/>
    <n v="0"/>
    <n v="0"/>
    <n v="1"/>
    <n v="0"/>
    <n v="0"/>
    <n v="0"/>
    <n v="1"/>
    <n v="1"/>
  </r>
  <r>
    <x v="25"/>
    <x v="149"/>
    <x v="0"/>
    <x v="0"/>
    <n v="5"/>
    <n v="0"/>
    <n v="0"/>
    <n v="0"/>
    <n v="0"/>
    <n v="4"/>
    <n v="0"/>
    <n v="1"/>
    <n v="0"/>
    <n v="5"/>
  </r>
  <r>
    <x v="25"/>
    <x v="149"/>
    <x v="1"/>
    <x v="0"/>
    <n v="1"/>
    <n v="0"/>
    <n v="0"/>
    <n v="0"/>
    <n v="0"/>
    <n v="1"/>
    <n v="0"/>
    <n v="0"/>
    <n v="0"/>
    <n v="1"/>
  </r>
  <r>
    <x v="25"/>
    <x v="150"/>
    <x v="0"/>
    <x v="0"/>
    <n v="1"/>
    <n v="0"/>
    <n v="0"/>
    <n v="0"/>
    <n v="0"/>
    <n v="1"/>
    <n v="0"/>
    <n v="0"/>
    <n v="0"/>
    <n v="1"/>
  </r>
  <r>
    <x v="25"/>
    <x v="150"/>
    <x v="1"/>
    <x v="0"/>
    <n v="1"/>
    <n v="1"/>
    <n v="0"/>
    <n v="0"/>
    <n v="1"/>
    <n v="1"/>
    <n v="0"/>
    <n v="1"/>
    <n v="0"/>
    <n v="2"/>
  </r>
  <r>
    <x v="25"/>
    <x v="217"/>
    <x v="0"/>
    <x v="0"/>
    <n v="1"/>
    <n v="0"/>
    <n v="0"/>
    <n v="0"/>
    <n v="0"/>
    <n v="1"/>
    <n v="0"/>
    <n v="0"/>
    <n v="0"/>
    <n v="1"/>
  </r>
  <r>
    <x v="25"/>
    <x v="217"/>
    <x v="0"/>
    <x v="1"/>
    <n v="1"/>
    <n v="0"/>
    <n v="0"/>
    <n v="0"/>
    <n v="0"/>
    <n v="0"/>
    <n v="1"/>
    <n v="0"/>
    <n v="0"/>
    <n v="1"/>
  </r>
  <r>
    <x v="25"/>
    <x v="217"/>
    <x v="0"/>
    <x v="4"/>
    <n v="1"/>
    <n v="0"/>
    <n v="0"/>
    <n v="0"/>
    <n v="0"/>
    <n v="1"/>
    <n v="0"/>
    <n v="0"/>
    <n v="0"/>
    <n v="1"/>
  </r>
  <r>
    <x v="25"/>
    <x v="217"/>
    <x v="1"/>
    <x v="0"/>
    <n v="1"/>
    <n v="0"/>
    <n v="0"/>
    <n v="0"/>
    <n v="0"/>
    <n v="1"/>
    <n v="0"/>
    <n v="0"/>
    <n v="0"/>
    <n v="1"/>
  </r>
  <r>
    <x v="25"/>
    <x v="151"/>
    <x v="0"/>
    <x v="0"/>
    <n v="4"/>
    <n v="1"/>
    <n v="0"/>
    <n v="0"/>
    <n v="1"/>
    <n v="2"/>
    <n v="0"/>
    <n v="2"/>
    <n v="1"/>
    <n v="5"/>
  </r>
  <r>
    <x v="25"/>
    <x v="151"/>
    <x v="1"/>
    <x v="0"/>
    <n v="3"/>
    <n v="0"/>
    <n v="0"/>
    <n v="0"/>
    <n v="0"/>
    <n v="3"/>
    <n v="0"/>
    <n v="0"/>
    <n v="0"/>
    <n v="3"/>
  </r>
  <r>
    <x v="25"/>
    <x v="218"/>
    <x v="0"/>
    <x v="0"/>
    <n v="1"/>
    <n v="1"/>
    <n v="1"/>
    <n v="0"/>
    <n v="2"/>
    <n v="1"/>
    <n v="0"/>
    <n v="0"/>
    <n v="2"/>
    <n v="3"/>
  </r>
  <r>
    <x v="25"/>
    <x v="218"/>
    <x v="1"/>
    <x v="0"/>
    <n v="0"/>
    <n v="2"/>
    <n v="0"/>
    <n v="1"/>
    <n v="2"/>
    <n v="0"/>
    <n v="0"/>
    <n v="0"/>
    <n v="2"/>
    <n v="2"/>
  </r>
  <r>
    <x v="25"/>
    <x v="218"/>
    <x v="1"/>
    <x v="3"/>
    <n v="1"/>
    <n v="0"/>
    <n v="0"/>
    <n v="0"/>
    <n v="0"/>
    <n v="1"/>
    <n v="0"/>
    <n v="0"/>
    <n v="0"/>
    <n v="1"/>
  </r>
  <r>
    <x v="25"/>
    <x v="219"/>
    <x v="0"/>
    <x v="0"/>
    <n v="3"/>
    <n v="0"/>
    <n v="0"/>
    <n v="0"/>
    <n v="1"/>
    <n v="0"/>
    <n v="1"/>
    <n v="1"/>
    <n v="1"/>
    <n v="3"/>
  </r>
  <r>
    <x v="25"/>
    <x v="219"/>
    <x v="0"/>
    <x v="1"/>
    <n v="1"/>
    <n v="0"/>
    <n v="0"/>
    <n v="0"/>
    <n v="0"/>
    <n v="1"/>
    <n v="0"/>
    <n v="0"/>
    <n v="0"/>
    <n v="1"/>
  </r>
  <r>
    <x v="25"/>
    <x v="219"/>
    <x v="1"/>
    <x v="0"/>
    <n v="0"/>
    <n v="0"/>
    <n v="2"/>
    <n v="2"/>
    <n v="2"/>
    <n v="0"/>
    <n v="0"/>
    <n v="2"/>
    <n v="0"/>
    <n v="2"/>
  </r>
  <r>
    <x v="25"/>
    <x v="219"/>
    <x v="1"/>
    <x v="4"/>
    <n v="1"/>
    <n v="0"/>
    <n v="0"/>
    <n v="0"/>
    <n v="0"/>
    <n v="0"/>
    <n v="0"/>
    <n v="1"/>
    <n v="0"/>
    <n v="1"/>
  </r>
  <r>
    <x v="25"/>
    <x v="220"/>
    <x v="0"/>
    <x v="0"/>
    <n v="2"/>
    <n v="1"/>
    <n v="1"/>
    <n v="1"/>
    <n v="3"/>
    <n v="1"/>
    <n v="1"/>
    <n v="0"/>
    <n v="2"/>
    <n v="4"/>
  </r>
  <r>
    <x v="25"/>
    <x v="220"/>
    <x v="1"/>
    <x v="0"/>
    <n v="1"/>
    <n v="1"/>
    <n v="0"/>
    <n v="0"/>
    <n v="1"/>
    <n v="1"/>
    <n v="0"/>
    <n v="0"/>
    <n v="1"/>
    <n v="2"/>
  </r>
  <r>
    <x v="25"/>
    <x v="220"/>
    <x v="1"/>
    <x v="1"/>
    <n v="0"/>
    <n v="0"/>
    <n v="1"/>
    <n v="1"/>
    <n v="1"/>
    <n v="0"/>
    <n v="0"/>
    <n v="0"/>
    <n v="1"/>
    <n v="1"/>
  </r>
  <r>
    <x v="25"/>
    <x v="221"/>
    <x v="0"/>
    <x v="0"/>
    <n v="4"/>
    <n v="3"/>
    <n v="0"/>
    <n v="0"/>
    <n v="3"/>
    <n v="3"/>
    <n v="0"/>
    <n v="2"/>
    <n v="2"/>
    <n v="7"/>
  </r>
  <r>
    <x v="25"/>
    <x v="221"/>
    <x v="1"/>
    <x v="0"/>
    <n v="0"/>
    <n v="1"/>
    <n v="0"/>
    <n v="0"/>
    <n v="1"/>
    <n v="0"/>
    <n v="0"/>
    <n v="1"/>
    <n v="0"/>
    <n v="1"/>
  </r>
  <r>
    <x v="25"/>
    <x v="221"/>
    <x v="1"/>
    <x v="4"/>
    <n v="1"/>
    <n v="0"/>
    <n v="0"/>
    <n v="0"/>
    <n v="0"/>
    <n v="1"/>
    <n v="0"/>
    <n v="0"/>
    <n v="0"/>
    <n v="1"/>
  </r>
  <r>
    <x v="25"/>
    <x v="152"/>
    <x v="0"/>
    <x v="0"/>
    <n v="8"/>
    <n v="1"/>
    <n v="0"/>
    <n v="0"/>
    <n v="2"/>
    <n v="7"/>
    <n v="1"/>
    <n v="0"/>
    <n v="1"/>
    <n v="9"/>
  </r>
  <r>
    <x v="25"/>
    <x v="152"/>
    <x v="0"/>
    <x v="1"/>
    <n v="3"/>
    <n v="0"/>
    <n v="0"/>
    <n v="0"/>
    <n v="0"/>
    <n v="3"/>
    <n v="0"/>
    <n v="0"/>
    <n v="0"/>
    <n v="3"/>
  </r>
  <r>
    <x v="25"/>
    <x v="152"/>
    <x v="1"/>
    <x v="1"/>
    <n v="0"/>
    <n v="1"/>
    <n v="0"/>
    <n v="0"/>
    <n v="1"/>
    <n v="0"/>
    <n v="0"/>
    <n v="1"/>
    <n v="0"/>
    <n v="1"/>
  </r>
  <r>
    <x v="25"/>
    <x v="222"/>
    <x v="0"/>
    <x v="0"/>
    <n v="2"/>
    <n v="0"/>
    <n v="0"/>
    <n v="0"/>
    <n v="1"/>
    <n v="0"/>
    <n v="1"/>
    <n v="1"/>
    <n v="0"/>
    <n v="2"/>
  </r>
  <r>
    <x v="25"/>
    <x v="222"/>
    <x v="1"/>
    <x v="0"/>
    <n v="1"/>
    <n v="0"/>
    <n v="0"/>
    <n v="0"/>
    <n v="0"/>
    <n v="1"/>
    <n v="0"/>
    <n v="0"/>
    <n v="0"/>
    <n v="1"/>
  </r>
  <r>
    <x v="25"/>
    <x v="222"/>
    <x v="1"/>
    <x v="4"/>
    <n v="2"/>
    <n v="0"/>
    <n v="0"/>
    <n v="0"/>
    <n v="2"/>
    <n v="0"/>
    <n v="0"/>
    <n v="2"/>
    <n v="0"/>
    <n v="2"/>
  </r>
  <r>
    <x v="25"/>
    <x v="223"/>
    <x v="0"/>
    <x v="0"/>
    <n v="3"/>
    <n v="0"/>
    <n v="0"/>
    <n v="0"/>
    <n v="1"/>
    <n v="2"/>
    <n v="0"/>
    <n v="1"/>
    <n v="0"/>
    <n v="3"/>
  </r>
  <r>
    <x v="25"/>
    <x v="223"/>
    <x v="0"/>
    <x v="5"/>
    <n v="1"/>
    <n v="0"/>
    <n v="0"/>
    <n v="0"/>
    <n v="0"/>
    <n v="1"/>
    <n v="0"/>
    <n v="0"/>
    <n v="0"/>
    <n v="1"/>
  </r>
  <r>
    <x v="25"/>
    <x v="223"/>
    <x v="1"/>
    <x v="0"/>
    <n v="2"/>
    <n v="0"/>
    <n v="1"/>
    <n v="0"/>
    <n v="2"/>
    <n v="1"/>
    <n v="1"/>
    <n v="0"/>
    <n v="1"/>
    <n v="3"/>
  </r>
  <r>
    <x v="25"/>
    <x v="223"/>
    <x v="1"/>
    <x v="5"/>
    <n v="1"/>
    <n v="0"/>
    <n v="0"/>
    <n v="0"/>
    <n v="0"/>
    <n v="1"/>
    <n v="0"/>
    <n v="0"/>
    <n v="0"/>
    <n v="1"/>
  </r>
  <r>
    <x v="25"/>
    <x v="224"/>
    <x v="0"/>
    <x v="0"/>
    <n v="4"/>
    <n v="1"/>
    <n v="0"/>
    <n v="0"/>
    <n v="1"/>
    <n v="3"/>
    <n v="1"/>
    <n v="0"/>
    <n v="1"/>
    <n v="5"/>
  </r>
  <r>
    <x v="25"/>
    <x v="224"/>
    <x v="0"/>
    <x v="4"/>
    <n v="1"/>
    <n v="0"/>
    <n v="0"/>
    <n v="0"/>
    <n v="0"/>
    <n v="1"/>
    <n v="0"/>
    <n v="0"/>
    <n v="0"/>
    <n v="1"/>
  </r>
  <r>
    <x v="25"/>
    <x v="224"/>
    <x v="1"/>
    <x v="0"/>
    <n v="1"/>
    <n v="0"/>
    <n v="1"/>
    <n v="1"/>
    <n v="1"/>
    <n v="1"/>
    <n v="0"/>
    <n v="1"/>
    <n v="0"/>
    <n v="2"/>
  </r>
  <r>
    <x v="25"/>
    <x v="225"/>
    <x v="0"/>
    <x v="0"/>
    <n v="4"/>
    <n v="0"/>
    <n v="0"/>
    <n v="0"/>
    <n v="0"/>
    <n v="4"/>
    <n v="0"/>
    <n v="0"/>
    <n v="0"/>
    <n v="4"/>
  </r>
  <r>
    <x v="25"/>
    <x v="225"/>
    <x v="0"/>
    <x v="5"/>
    <n v="1"/>
    <n v="0"/>
    <n v="0"/>
    <n v="0"/>
    <n v="0"/>
    <n v="1"/>
    <n v="0"/>
    <n v="0"/>
    <n v="0"/>
    <n v="1"/>
  </r>
  <r>
    <x v="25"/>
    <x v="225"/>
    <x v="1"/>
    <x v="0"/>
    <n v="1"/>
    <n v="0"/>
    <n v="0"/>
    <n v="0"/>
    <n v="0"/>
    <n v="0"/>
    <n v="0"/>
    <n v="1"/>
    <n v="0"/>
    <n v="1"/>
  </r>
  <r>
    <x v="25"/>
    <x v="226"/>
    <x v="0"/>
    <x v="0"/>
    <n v="5"/>
    <n v="1"/>
    <n v="0"/>
    <n v="0"/>
    <n v="3"/>
    <n v="2"/>
    <n v="1"/>
    <n v="1"/>
    <n v="2"/>
    <n v="6"/>
  </r>
  <r>
    <x v="25"/>
    <x v="226"/>
    <x v="0"/>
    <x v="4"/>
    <n v="0"/>
    <n v="0"/>
    <n v="1"/>
    <n v="1"/>
    <n v="1"/>
    <n v="0"/>
    <n v="0"/>
    <n v="0"/>
    <n v="1"/>
    <n v="1"/>
  </r>
  <r>
    <x v="25"/>
    <x v="226"/>
    <x v="1"/>
    <x v="0"/>
    <n v="0"/>
    <n v="1"/>
    <n v="0"/>
    <n v="0"/>
    <n v="1"/>
    <n v="0"/>
    <n v="0"/>
    <n v="1"/>
    <n v="0"/>
    <n v="1"/>
  </r>
  <r>
    <x v="25"/>
    <x v="226"/>
    <x v="1"/>
    <x v="2"/>
    <n v="0"/>
    <n v="0"/>
    <n v="1"/>
    <n v="0"/>
    <n v="1"/>
    <n v="0"/>
    <n v="0"/>
    <n v="0"/>
    <n v="1"/>
    <n v="1"/>
  </r>
  <r>
    <x v="25"/>
    <x v="226"/>
    <x v="1"/>
    <x v="4"/>
    <n v="1"/>
    <n v="0"/>
    <n v="0"/>
    <n v="0"/>
    <n v="0"/>
    <n v="1"/>
    <n v="0"/>
    <n v="0"/>
    <n v="0"/>
    <n v="1"/>
  </r>
  <r>
    <x v="25"/>
    <x v="227"/>
    <x v="0"/>
    <x v="0"/>
    <n v="3"/>
    <n v="1"/>
    <n v="1"/>
    <n v="1"/>
    <n v="4"/>
    <n v="1"/>
    <n v="1"/>
    <n v="2"/>
    <n v="1"/>
    <n v="5"/>
  </r>
  <r>
    <x v="25"/>
    <x v="227"/>
    <x v="1"/>
    <x v="0"/>
    <n v="0"/>
    <n v="1"/>
    <n v="0"/>
    <n v="0"/>
    <n v="1"/>
    <n v="0"/>
    <n v="0"/>
    <n v="1"/>
    <n v="0"/>
    <n v="1"/>
  </r>
  <r>
    <x v="25"/>
    <x v="228"/>
    <x v="0"/>
    <x v="0"/>
    <n v="8"/>
    <n v="0"/>
    <n v="2"/>
    <n v="0"/>
    <n v="6"/>
    <n v="3"/>
    <n v="2"/>
    <n v="4"/>
    <n v="1"/>
    <n v="10"/>
  </r>
  <r>
    <x v="25"/>
    <x v="228"/>
    <x v="1"/>
    <x v="0"/>
    <n v="1"/>
    <n v="0"/>
    <n v="0"/>
    <n v="0"/>
    <n v="0"/>
    <n v="0"/>
    <n v="1"/>
    <n v="0"/>
    <n v="0"/>
    <n v="1"/>
  </r>
  <r>
    <x v="25"/>
    <x v="229"/>
    <x v="0"/>
    <x v="0"/>
    <n v="2"/>
    <n v="1"/>
    <n v="2"/>
    <n v="2"/>
    <n v="4"/>
    <n v="1"/>
    <n v="0"/>
    <n v="2"/>
    <n v="2"/>
    <n v="5"/>
  </r>
  <r>
    <x v="25"/>
    <x v="229"/>
    <x v="0"/>
    <x v="5"/>
    <n v="1"/>
    <n v="0"/>
    <n v="0"/>
    <n v="0"/>
    <n v="0"/>
    <n v="1"/>
    <n v="0"/>
    <n v="0"/>
    <n v="0"/>
    <n v="1"/>
  </r>
  <r>
    <x v="25"/>
    <x v="229"/>
    <x v="1"/>
    <x v="0"/>
    <n v="1"/>
    <n v="0"/>
    <n v="0"/>
    <n v="0"/>
    <n v="1"/>
    <n v="0"/>
    <n v="0"/>
    <n v="1"/>
    <n v="0"/>
    <n v="1"/>
  </r>
  <r>
    <x v="25"/>
    <x v="230"/>
    <x v="0"/>
    <x v="0"/>
    <n v="3"/>
    <n v="0"/>
    <n v="1"/>
    <n v="1"/>
    <n v="2"/>
    <n v="2"/>
    <n v="0"/>
    <n v="1"/>
    <n v="1"/>
    <n v="4"/>
  </r>
  <r>
    <x v="25"/>
    <x v="153"/>
    <x v="0"/>
    <x v="0"/>
    <n v="8"/>
    <n v="1"/>
    <n v="1"/>
    <n v="1"/>
    <n v="4"/>
    <n v="5"/>
    <n v="2"/>
    <n v="1"/>
    <n v="2"/>
    <n v="10"/>
  </r>
  <r>
    <x v="25"/>
    <x v="153"/>
    <x v="1"/>
    <x v="0"/>
    <n v="2"/>
    <n v="0"/>
    <n v="0"/>
    <n v="0"/>
    <n v="0"/>
    <n v="2"/>
    <n v="0"/>
    <n v="0"/>
    <n v="0"/>
    <n v="2"/>
  </r>
  <r>
    <x v="25"/>
    <x v="154"/>
    <x v="0"/>
    <x v="0"/>
    <n v="5"/>
    <n v="0"/>
    <n v="2"/>
    <n v="2"/>
    <n v="3"/>
    <n v="3"/>
    <n v="0"/>
    <n v="2"/>
    <n v="2"/>
    <n v="7"/>
  </r>
  <r>
    <x v="25"/>
    <x v="231"/>
    <x v="1"/>
    <x v="0"/>
    <n v="0"/>
    <n v="1"/>
    <n v="0"/>
    <n v="0"/>
    <n v="1"/>
    <n v="0"/>
    <n v="0"/>
    <n v="0"/>
    <n v="1"/>
    <n v="1"/>
  </r>
  <r>
    <x v="25"/>
    <x v="231"/>
    <x v="1"/>
    <x v="4"/>
    <n v="0"/>
    <n v="0"/>
    <n v="2"/>
    <n v="2"/>
    <n v="2"/>
    <n v="0"/>
    <n v="0"/>
    <n v="0"/>
    <n v="2"/>
    <n v="2"/>
  </r>
  <r>
    <x v="25"/>
    <x v="232"/>
    <x v="0"/>
    <x v="0"/>
    <n v="4"/>
    <n v="0"/>
    <n v="0"/>
    <n v="0"/>
    <n v="0"/>
    <n v="2"/>
    <n v="0"/>
    <n v="2"/>
    <n v="0"/>
    <n v="4"/>
  </r>
  <r>
    <x v="25"/>
    <x v="232"/>
    <x v="0"/>
    <x v="5"/>
    <n v="1"/>
    <n v="0"/>
    <n v="0"/>
    <n v="0"/>
    <n v="0"/>
    <n v="0"/>
    <n v="1"/>
    <n v="0"/>
    <n v="0"/>
    <n v="1"/>
  </r>
  <r>
    <x v="25"/>
    <x v="232"/>
    <x v="0"/>
    <x v="2"/>
    <n v="1"/>
    <n v="0"/>
    <n v="0"/>
    <n v="0"/>
    <n v="0"/>
    <n v="1"/>
    <n v="0"/>
    <n v="0"/>
    <n v="0"/>
    <n v="1"/>
  </r>
  <r>
    <x v="25"/>
    <x v="232"/>
    <x v="0"/>
    <x v="4"/>
    <n v="1"/>
    <n v="0"/>
    <n v="0"/>
    <n v="0"/>
    <n v="1"/>
    <n v="0"/>
    <n v="0"/>
    <n v="1"/>
    <n v="0"/>
    <n v="1"/>
  </r>
  <r>
    <x v="25"/>
    <x v="232"/>
    <x v="1"/>
    <x v="0"/>
    <n v="1"/>
    <n v="0"/>
    <n v="0"/>
    <n v="0"/>
    <n v="0"/>
    <n v="1"/>
    <n v="0"/>
    <n v="0"/>
    <n v="0"/>
    <n v="1"/>
  </r>
  <r>
    <x v="25"/>
    <x v="232"/>
    <x v="1"/>
    <x v="4"/>
    <n v="1"/>
    <n v="0"/>
    <n v="0"/>
    <n v="0"/>
    <n v="0"/>
    <n v="1"/>
    <n v="0"/>
    <n v="0"/>
    <n v="0"/>
    <n v="1"/>
  </r>
  <r>
    <x v="25"/>
    <x v="233"/>
    <x v="0"/>
    <x v="0"/>
    <n v="2"/>
    <n v="2"/>
    <n v="2"/>
    <n v="1"/>
    <n v="5"/>
    <n v="1"/>
    <n v="0"/>
    <n v="1"/>
    <n v="4"/>
    <n v="6"/>
  </r>
  <r>
    <x v="25"/>
    <x v="233"/>
    <x v="1"/>
    <x v="0"/>
    <n v="1"/>
    <n v="1"/>
    <n v="1"/>
    <n v="0"/>
    <n v="2"/>
    <n v="1"/>
    <n v="0"/>
    <n v="1"/>
    <n v="1"/>
    <n v="3"/>
  </r>
  <r>
    <x v="25"/>
    <x v="233"/>
    <x v="1"/>
    <x v="1"/>
    <n v="2"/>
    <n v="0"/>
    <n v="0"/>
    <n v="0"/>
    <n v="0"/>
    <n v="2"/>
    <n v="0"/>
    <n v="0"/>
    <n v="0"/>
    <n v="2"/>
  </r>
  <r>
    <x v="25"/>
    <x v="234"/>
    <x v="0"/>
    <x v="0"/>
    <n v="2"/>
    <n v="1"/>
    <n v="1"/>
    <n v="1"/>
    <n v="2"/>
    <n v="1"/>
    <n v="0"/>
    <n v="2"/>
    <n v="1"/>
    <n v="4"/>
  </r>
  <r>
    <x v="25"/>
    <x v="235"/>
    <x v="0"/>
    <x v="0"/>
    <n v="0"/>
    <n v="1"/>
    <n v="0"/>
    <n v="0"/>
    <n v="1"/>
    <n v="0"/>
    <n v="0"/>
    <n v="1"/>
    <n v="0"/>
    <n v="1"/>
  </r>
  <r>
    <x v="25"/>
    <x v="235"/>
    <x v="1"/>
    <x v="0"/>
    <n v="1"/>
    <n v="0"/>
    <n v="0"/>
    <n v="0"/>
    <n v="0"/>
    <n v="1"/>
    <n v="0"/>
    <n v="0"/>
    <n v="0"/>
    <n v="1"/>
  </r>
  <r>
    <x v="25"/>
    <x v="235"/>
    <x v="1"/>
    <x v="1"/>
    <n v="1"/>
    <n v="0"/>
    <n v="0"/>
    <n v="0"/>
    <n v="1"/>
    <n v="0"/>
    <n v="0"/>
    <n v="0"/>
    <n v="1"/>
    <n v="1"/>
  </r>
  <r>
    <x v="25"/>
    <x v="155"/>
    <x v="0"/>
    <x v="0"/>
    <n v="0"/>
    <n v="1"/>
    <n v="0"/>
    <n v="0"/>
    <n v="1"/>
    <n v="0"/>
    <n v="0"/>
    <n v="1"/>
    <n v="0"/>
    <n v="1"/>
  </r>
  <r>
    <x v="25"/>
    <x v="155"/>
    <x v="1"/>
    <x v="0"/>
    <n v="1"/>
    <n v="0"/>
    <n v="0"/>
    <n v="0"/>
    <n v="0"/>
    <n v="1"/>
    <n v="0"/>
    <n v="0"/>
    <n v="0"/>
    <n v="1"/>
  </r>
  <r>
    <x v="25"/>
    <x v="236"/>
    <x v="0"/>
    <x v="0"/>
    <n v="5"/>
    <n v="0"/>
    <n v="0"/>
    <n v="0"/>
    <n v="0"/>
    <n v="5"/>
    <n v="0"/>
    <n v="0"/>
    <n v="0"/>
    <n v="5"/>
  </r>
  <r>
    <x v="25"/>
    <x v="237"/>
    <x v="1"/>
    <x v="0"/>
    <n v="1"/>
    <n v="0"/>
    <n v="1"/>
    <n v="0"/>
    <n v="1"/>
    <n v="1"/>
    <n v="0"/>
    <n v="1"/>
    <n v="0"/>
    <n v="2"/>
  </r>
  <r>
    <x v="25"/>
    <x v="238"/>
    <x v="0"/>
    <x v="0"/>
    <n v="4"/>
    <n v="0"/>
    <n v="0"/>
    <n v="0"/>
    <n v="1"/>
    <n v="3"/>
    <n v="0"/>
    <n v="1"/>
    <n v="0"/>
    <n v="4"/>
  </r>
  <r>
    <x v="25"/>
    <x v="238"/>
    <x v="0"/>
    <x v="1"/>
    <n v="1"/>
    <n v="0"/>
    <n v="0"/>
    <n v="0"/>
    <n v="0"/>
    <n v="0"/>
    <n v="1"/>
    <n v="0"/>
    <n v="0"/>
    <n v="1"/>
  </r>
  <r>
    <x v="25"/>
    <x v="238"/>
    <x v="1"/>
    <x v="0"/>
    <n v="1"/>
    <n v="0"/>
    <n v="0"/>
    <n v="0"/>
    <n v="1"/>
    <n v="0"/>
    <n v="0"/>
    <n v="0"/>
    <n v="1"/>
    <n v="1"/>
  </r>
  <r>
    <x v="25"/>
    <x v="239"/>
    <x v="0"/>
    <x v="0"/>
    <n v="4"/>
    <n v="0"/>
    <n v="0"/>
    <n v="0"/>
    <n v="1"/>
    <n v="1"/>
    <n v="0"/>
    <n v="2"/>
    <n v="1"/>
    <n v="4"/>
  </r>
  <r>
    <x v="25"/>
    <x v="240"/>
    <x v="0"/>
    <x v="0"/>
    <n v="0"/>
    <n v="1"/>
    <n v="0"/>
    <n v="0"/>
    <n v="1"/>
    <n v="0"/>
    <n v="0"/>
    <n v="1"/>
    <n v="0"/>
    <n v="1"/>
  </r>
  <r>
    <x v="25"/>
    <x v="240"/>
    <x v="1"/>
    <x v="0"/>
    <n v="1"/>
    <n v="0"/>
    <n v="0"/>
    <n v="0"/>
    <n v="0"/>
    <n v="1"/>
    <n v="0"/>
    <n v="0"/>
    <n v="0"/>
    <n v="1"/>
  </r>
  <r>
    <x v="25"/>
    <x v="0"/>
    <x v="0"/>
    <x v="0"/>
    <n v="235829"/>
    <n v="69166"/>
    <n v="19036"/>
    <n v="10130"/>
    <n v="164565"/>
    <n v="117217"/>
    <n v="23125"/>
    <n v="116749"/>
    <n v="66940"/>
    <n v="324031"/>
  </r>
  <r>
    <x v="25"/>
    <x v="0"/>
    <x v="0"/>
    <x v="5"/>
    <n v="17153"/>
    <n v="5423"/>
    <n v="1861"/>
    <n v="999"/>
    <n v="13067"/>
    <n v="8718"/>
    <n v="1415"/>
    <n v="9404"/>
    <n v="4900"/>
    <n v="24437"/>
  </r>
  <r>
    <x v="25"/>
    <x v="0"/>
    <x v="0"/>
    <x v="1"/>
    <n v="3116"/>
    <n v="949"/>
    <n v="534"/>
    <n v="232"/>
    <n v="2488"/>
    <n v="1670"/>
    <n v="201"/>
    <n v="1703"/>
    <n v="1025"/>
    <n v="4599"/>
  </r>
  <r>
    <x v="25"/>
    <x v="0"/>
    <x v="0"/>
    <x v="3"/>
    <n v="672"/>
    <n v="210"/>
    <n v="145"/>
    <n v="69"/>
    <n v="581"/>
    <n v="353"/>
    <n v="50"/>
    <n v="394"/>
    <n v="230"/>
    <n v="1027"/>
  </r>
  <r>
    <x v="25"/>
    <x v="0"/>
    <x v="0"/>
    <x v="2"/>
    <n v="150"/>
    <n v="45"/>
    <n v="39"/>
    <n v="20"/>
    <n v="123"/>
    <n v="86"/>
    <n v="11"/>
    <n v="80"/>
    <n v="57"/>
    <n v="234"/>
  </r>
  <r>
    <x v="25"/>
    <x v="0"/>
    <x v="0"/>
    <x v="4"/>
    <n v="215"/>
    <n v="67"/>
    <n v="62"/>
    <n v="26"/>
    <n v="200"/>
    <n v="109"/>
    <n v="18"/>
    <n v="114"/>
    <n v="103"/>
    <n v="344"/>
  </r>
  <r>
    <x v="25"/>
    <x v="0"/>
    <x v="1"/>
    <x v="0"/>
    <n v="216638"/>
    <n v="57384"/>
    <n v="25677"/>
    <n v="15988"/>
    <n v="148249"/>
    <n v="112449"/>
    <n v="15990"/>
    <n v="110022"/>
    <n v="61238"/>
    <n v="299699"/>
  </r>
  <r>
    <x v="25"/>
    <x v="0"/>
    <x v="1"/>
    <x v="5"/>
    <n v="21195"/>
    <n v="5204"/>
    <n v="3212"/>
    <n v="1966"/>
    <n v="14502"/>
    <n v="11634"/>
    <n v="1429"/>
    <n v="11327"/>
    <n v="5221"/>
    <n v="29611"/>
  </r>
  <r>
    <x v="25"/>
    <x v="0"/>
    <x v="1"/>
    <x v="1"/>
    <n v="4478"/>
    <n v="1093"/>
    <n v="821"/>
    <n v="457"/>
    <n v="3079"/>
    <n v="2609"/>
    <n v="309"/>
    <n v="2302"/>
    <n v="1172"/>
    <n v="6392"/>
  </r>
  <r>
    <x v="25"/>
    <x v="0"/>
    <x v="1"/>
    <x v="3"/>
    <n v="961"/>
    <n v="225"/>
    <n v="214"/>
    <n v="106"/>
    <n v="696"/>
    <n v="555"/>
    <n v="71"/>
    <n v="494"/>
    <n v="280"/>
    <n v="1400"/>
  </r>
  <r>
    <x v="25"/>
    <x v="0"/>
    <x v="1"/>
    <x v="2"/>
    <n v="176"/>
    <n v="40"/>
    <n v="59"/>
    <n v="32"/>
    <n v="153"/>
    <n v="99"/>
    <n v="8"/>
    <n v="103"/>
    <n v="65"/>
    <n v="275"/>
  </r>
  <r>
    <x v="25"/>
    <x v="0"/>
    <x v="1"/>
    <x v="4"/>
    <n v="198"/>
    <n v="42"/>
    <n v="73"/>
    <n v="42"/>
    <n v="161"/>
    <n v="119"/>
    <n v="17"/>
    <n v="102"/>
    <n v="75"/>
    <n v="313"/>
  </r>
  <r>
    <x v="26"/>
    <x v="13"/>
    <x v="0"/>
    <x v="0"/>
    <n v="1"/>
    <n v="0"/>
    <n v="0"/>
    <n v="0"/>
    <n v="0"/>
    <n v="1"/>
    <n v="0"/>
    <n v="0"/>
    <n v="0"/>
    <n v="1"/>
  </r>
  <r>
    <x v="26"/>
    <x v="156"/>
    <x v="0"/>
    <x v="0"/>
    <n v="3"/>
    <n v="0"/>
    <n v="0"/>
    <n v="0"/>
    <n v="0"/>
    <n v="3"/>
    <n v="0"/>
    <n v="0"/>
    <n v="0"/>
    <n v="3"/>
  </r>
  <r>
    <x v="26"/>
    <x v="14"/>
    <x v="0"/>
    <x v="0"/>
    <n v="2"/>
    <n v="0"/>
    <n v="0"/>
    <n v="0"/>
    <n v="0"/>
    <n v="2"/>
    <n v="0"/>
    <n v="0"/>
    <n v="0"/>
    <n v="2"/>
  </r>
  <r>
    <x v="26"/>
    <x v="15"/>
    <x v="0"/>
    <x v="0"/>
    <n v="1"/>
    <n v="0"/>
    <n v="0"/>
    <n v="0"/>
    <n v="0"/>
    <n v="1"/>
    <n v="0"/>
    <n v="0"/>
    <n v="0"/>
    <n v="1"/>
  </r>
  <r>
    <x v="26"/>
    <x v="15"/>
    <x v="1"/>
    <x v="0"/>
    <n v="1"/>
    <n v="0"/>
    <n v="0"/>
    <n v="0"/>
    <n v="0"/>
    <n v="1"/>
    <n v="0"/>
    <n v="0"/>
    <n v="0"/>
    <n v="1"/>
  </r>
  <r>
    <x v="26"/>
    <x v="157"/>
    <x v="1"/>
    <x v="0"/>
    <n v="1"/>
    <n v="0"/>
    <n v="0"/>
    <n v="0"/>
    <n v="0"/>
    <n v="1"/>
    <n v="0"/>
    <n v="0"/>
    <n v="0"/>
    <n v="1"/>
  </r>
  <r>
    <x v="26"/>
    <x v="158"/>
    <x v="0"/>
    <x v="0"/>
    <n v="3"/>
    <n v="0"/>
    <n v="0"/>
    <n v="0"/>
    <n v="0"/>
    <n v="3"/>
    <n v="0"/>
    <n v="0"/>
    <n v="0"/>
    <n v="3"/>
  </r>
  <r>
    <x v="26"/>
    <x v="16"/>
    <x v="0"/>
    <x v="0"/>
    <n v="1"/>
    <n v="0"/>
    <n v="0"/>
    <n v="0"/>
    <n v="0"/>
    <n v="1"/>
    <n v="0"/>
    <n v="0"/>
    <n v="0"/>
    <n v="1"/>
  </r>
  <r>
    <x v="26"/>
    <x v="159"/>
    <x v="0"/>
    <x v="0"/>
    <n v="2"/>
    <n v="0"/>
    <n v="0"/>
    <n v="0"/>
    <n v="0"/>
    <n v="2"/>
    <n v="0"/>
    <n v="0"/>
    <n v="0"/>
    <n v="2"/>
  </r>
  <r>
    <x v="26"/>
    <x v="18"/>
    <x v="1"/>
    <x v="0"/>
    <n v="1"/>
    <n v="0"/>
    <n v="0"/>
    <n v="0"/>
    <n v="0"/>
    <n v="1"/>
    <n v="0"/>
    <n v="0"/>
    <n v="0"/>
    <n v="1"/>
  </r>
  <r>
    <x v="26"/>
    <x v="19"/>
    <x v="0"/>
    <x v="0"/>
    <n v="3"/>
    <n v="0"/>
    <n v="0"/>
    <n v="0"/>
    <n v="0"/>
    <n v="3"/>
    <n v="0"/>
    <n v="0"/>
    <n v="0"/>
    <n v="3"/>
  </r>
  <r>
    <x v="26"/>
    <x v="21"/>
    <x v="0"/>
    <x v="0"/>
    <n v="3"/>
    <n v="0"/>
    <n v="0"/>
    <n v="0"/>
    <n v="1"/>
    <n v="2"/>
    <n v="0"/>
    <n v="0"/>
    <n v="1"/>
    <n v="3"/>
  </r>
  <r>
    <x v="26"/>
    <x v="22"/>
    <x v="0"/>
    <x v="0"/>
    <n v="2"/>
    <n v="0"/>
    <n v="0"/>
    <n v="0"/>
    <n v="0"/>
    <n v="2"/>
    <n v="0"/>
    <n v="0"/>
    <n v="0"/>
    <n v="2"/>
  </r>
  <r>
    <x v="26"/>
    <x v="22"/>
    <x v="1"/>
    <x v="0"/>
    <n v="1"/>
    <n v="0"/>
    <n v="0"/>
    <n v="0"/>
    <n v="0"/>
    <n v="1"/>
    <n v="0"/>
    <n v="0"/>
    <n v="0"/>
    <n v="1"/>
  </r>
  <r>
    <x v="26"/>
    <x v="160"/>
    <x v="0"/>
    <x v="0"/>
    <n v="2"/>
    <n v="0"/>
    <n v="0"/>
    <n v="0"/>
    <n v="0"/>
    <n v="2"/>
    <n v="0"/>
    <n v="0"/>
    <n v="0"/>
    <n v="2"/>
  </r>
  <r>
    <x v="26"/>
    <x v="160"/>
    <x v="1"/>
    <x v="0"/>
    <n v="1"/>
    <n v="0"/>
    <n v="0"/>
    <n v="0"/>
    <n v="0"/>
    <n v="1"/>
    <n v="0"/>
    <n v="0"/>
    <n v="0"/>
    <n v="1"/>
  </r>
  <r>
    <x v="26"/>
    <x v="1"/>
    <x v="0"/>
    <x v="0"/>
    <n v="4"/>
    <n v="0"/>
    <n v="0"/>
    <n v="0"/>
    <n v="0"/>
    <n v="4"/>
    <n v="0"/>
    <n v="0"/>
    <n v="0"/>
    <n v="4"/>
  </r>
  <r>
    <x v="26"/>
    <x v="23"/>
    <x v="0"/>
    <x v="0"/>
    <n v="1"/>
    <n v="0"/>
    <n v="0"/>
    <n v="0"/>
    <n v="0"/>
    <n v="1"/>
    <n v="0"/>
    <n v="0"/>
    <n v="0"/>
    <n v="1"/>
  </r>
  <r>
    <x v="26"/>
    <x v="23"/>
    <x v="1"/>
    <x v="0"/>
    <n v="1"/>
    <n v="0"/>
    <n v="0"/>
    <n v="0"/>
    <n v="0"/>
    <n v="1"/>
    <n v="0"/>
    <n v="0"/>
    <n v="0"/>
    <n v="1"/>
  </r>
  <r>
    <x v="26"/>
    <x v="24"/>
    <x v="0"/>
    <x v="0"/>
    <n v="1"/>
    <n v="0"/>
    <n v="0"/>
    <n v="0"/>
    <n v="0"/>
    <n v="1"/>
    <n v="0"/>
    <n v="0"/>
    <n v="0"/>
    <n v="1"/>
  </r>
  <r>
    <x v="26"/>
    <x v="25"/>
    <x v="0"/>
    <x v="0"/>
    <n v="1"/>
    <n v="0"/>
    <n v="0"/>
    <n v="0"/>
    <n v="0"/>
    <n v="1"/>
    <n v="0"/>
    <n v="0"/>
    <n v="0"/>
    <n v="1"/>
  </r>
  <r>
    <x v="26"/>
    <x v="26"/>
    <x v="0"/>
    <x v="0"/>
    <n v="3"/>
    <n v="0"/>
    <n v="0"/>
    <n v="0"/>
    <n v="0"/>
    <n v="3"/>
    <n v="0"/>
    <n v="0"/>
    <n v="0"/>
    <n v="3"/>
  </r>
  <r>
    <x v="26"/>
    <x v="26"/>
    <x v="1"/>
    <x v="0"/>
    <n v="1"/>
    <n v="0"/>
    <n v="0"/>
    <n v="0"/>
    <n v="0"/>
    <n v="1"/>
    <n v="0"/>
    <n v="0"/>
    <n v="0"/>
    <n v="1"/>
  </r>
  <r>
    <x v="26"/>
    <x v="27"/>
    <x v="0"/>
    <x v="0"/>
    <n v="1"/>
    <n v="0"/>
    <n v="0"/>
    <n v="0"/>
    <n v="0"/>
    <n v="1"/>
    <n v="0"/>
    <n v="0"/>
    <n v="0"/>
    <n v="1"/>
  </r>
  <r>
    <x v="26"/>
    <x v="28"/>
    <x v="1"/>
    <x v="0"/>
    <n v="1"/>
    <n v="0"/>
    <n v="0"/>
    <n v="0"/>
    <n v="0"/>
    <n v="1"/>
    <n v="0"/>
    <n v="0"/>
    <n v="0"/>
    <n v="1"/>
  </r>
  <r>
    <x v="26"/>
    <x v="29"/>
    <x v="0"/>
    <x v="0"/>
    <n v="2"/>
    <n v="0"/>
    <n v="0"/>
    <n v="0"/>
    <n v="0"/>
    <n v="2"/>
    <n v="0"/>
    <n v="0"/>
    <n v="0"/>
    <n v="2"/>
  </r>
  <r>
    <x v="26"/>
    <x v="161"/>
    <x v="0"/>
    <x v="0"/>
    <n v="1"/>
    <n v="0"/>
    <n v="0"/>
    <n v="0"/>
    <n v="0"/>
    <n v="1"/>
    <n v="0"/>
    <n v="0"/>
    <n v="0"/>
    <n v="1"/>
  </r>
  <r>
    <x v="26"/>
    <x v="161"/>
    <x v="1"/>
    <x v="0"/>
    <n v="1"/>
    <n v="0"/>
    <n v="0"/>
    <n v="0"/>
    <n v="0"/>
    <n v="1"/>
    <n v="0"/>
    <n v="0"/>
    <n v="0"/>
    <n v="1"/>
  </r>
  <r>
    <x v="26"/>
    <x v="163"/>
    <x v="0"/>
    <x v="0"/>
    <n v="1"/>
    <n v="0"/>
    <n v="0"/>
    <n v="0"/>
    <n v="0"/>
    <n v="1"/>
    <n v="0"/>
    <n v="0"/>
    <n v="0"/>
    <n v="1"/>
  </r>
  <r>
    <x v="26"/>
    <x v="30"/>
    <x v="0"/>
    <x v="0"/>
    <n v="2"/>
    <n v="0"/>
    <n v="0"/>
    <n v="0"/>
    <n v="0"/>
    <n v="2"/>
    <n v="0"/>
    <n v="0"/>
    <n v="0"/>
    <n v="2"/>
  </r>
  <r>
    <x v="26"/>
    <x v="30"/>
    <x v="1"/>
    <x v="0"/>
    <n v="1"/>
    <n v="0"/>
    <n v="0"/>
    <n v="0"/>
    <n v="0"/>
    <n v="1"/>
    <n v="0"/>
    <n v="0"/>
    <n v="0"/>
    <n v="1"/>
  </r>
  <r>
    <x v="26"/>
    <x v="31"/>
    <x v="0"/>
    <x v="0"/>
    <n v="2"/>
    <n v="0"/>
    <n v="0"/>
    <n v="0"/>
    <n v="0"/>
    <n v="2"/>
    <n v="0"/>
    <n v="0"/>
    <n v="0"/>
    <n v="2"/>
  </r>
  <r>
    <x v="26"/>
    <x v="31"/>
    <x v="1"/>
    <x v="0"/>
    <n v="1"/>
    <n v="0"/>
    <n v="0"/>
    <n v="0"/>
    <n v="1"/>
    <n v="0"/>
    <n v="0"/>
    <n v="0"/>
    <n v="1"/>
    <n v="1"/>
  </r>
  <r>
    <x v="26"/>
    <x v="164"/>
    <x v="0"/>
    <x v="0"/>
    <n v="2"/>
    <n v="0"/>
    <n v="0"/>
    <n v="0"/>
    <n v="0"/>
    <n v="2"/>
    <n v="0"/>
    <n v="0"/>
    <n v="0"/>
    <n v="2"/>
  </r>
  <r>
    <x v="26"/>
    <x v="32"/>
    <x v="0"/>
    <x v="0"/>
    <n v="3"/>
    <n v="0"/>
    <n v="0"/>
    <n v="0"/>
    <n v="0"/>
    <n v="3"/>
    <n v="0"/>
    <n v="0"/>
    <n v="0"/>
    <n v="3"/>
  </r>
  <r>
    <x v="26"/>
    <x v="32"/>
    <x v="1"/>
    <x v="0"/>
    <n v="1"/>
    <n v="0"/>
    <n v="0"/>
    <n v="0"/>
    <n v="0"/>
    <n v="1"/>
    <n v="0"/>
    <n v="0"/>
    <n v="0"/>
    <n v="1"/>
  </r>
  <r>
    <x v="26"/>
    <x v="33"/>
    <x v="0"/>
    <x v="0"/>
    <n v="1"/>
    <n v="0"/>
    <n v="0"/>
    <n v="0"/>
    <n v="0"/>
    <n v="1"/>
    <n v="0"/>
    <n v="0"/>
    <n v="0"/>
    <n v="1"/>
  </r>
  <r>
    <x v="26"/>
    <x v="34"/>
    <x v="0"/>
    <x v="0"/>
    <n v="2"/>
    <n v="0"/>
    <n v="0"/>
    <n v="0"/>
    <n v="0"/>
    <n v="2"/>
    <n v="0"/>
    <n v="0"/>
    <n v="0"/>
    <n v="2"/>
  </r>
  <r>
    <x v="26"/>
    <x v="34"/>
    <x v="0"/>
    <x v="3"/>
    <n v="1"/>
    <n v="0"/>
    <n v="0"/>
    <n v="0"/>
    <n v="0"/>
    <n v="1"/>
    <n v="0"/>
    <n v="0"/>
    <n v="0"/>
    <n v="1"/>
  </r>
  <r>
    <x v="26"/>
    <x v="34"/>
    <x v="1"/>
    <x v="0"/>
    <n v="1"/>
    <n v="0"/>
    <n v="0"/>
    <n v="0"/>
    <n v="0"/>
    <n v="1"/>
    <n v="0"/>
    <n v="0"/>
    <n v="0"/>
    <n v="1"/>
  </r>
  <r>
    <x v="26"/>
    <x v="2"/>
    <x v="0"/>
    <x v="0"/>
    <n v="3"/>
    <n v="0"/>
    <n v="0"/>
    <n v="0"/>
    <n v="0"/>
    <n v="3"/>
    <n v="0"/>
    <n v="0"/>
    <n v="0"/>
    <n v="3"/>
  </r>
  <r>
    <x v="26"/>
    <x v="2"/>
    <x v="1"/>
    <x v="0"/>
    <n v="1"/>
    <n v="0"/>
    <n v="0"/>
    <n v="0"/>
    <n v="0"/>
    <n v="1"/>
    <n v="0"/>
    <n v="0"/>
    <n v="0"/>
    <n v="1"/>
  </r>
  <r>
    <x v="26"/>
    <x v="3"/>
    <x v="0"/>
    <x v="2"/>
    <n v="2"/>
    <n v="0"/>
    <n v="0"/>
    <n v="0"/>
    <n v="0"/>
    <n v="2"/>
    <n v="0"/>
    <n v="0"/>
    <n v="0"/>
    <n v="2"/>
  </r>
  <r>
    <x v="26"/>
    <x v="3"/>
    <x v="0"/>
    <x v="4"/>
    <n v="1"/>
    <n v="0"/>
    <n v="0"/>
    <n v="0"/>
    <n v="0"/>
    <n v="1"/>
    <n v="0"/>
    <n v="0"/>
    <n v="0"/>
    <n v="1"/>
  </r>
  <r>
    <x v="26"/>
    <x v="3"/>
    <x v="1"/>
    <x v="0"/>
    <n v="2"/>
    <n v="0"/>
    <n v="0"/>
    <n v="0"/>
    <n v="0"/>
    <n v="2"/>
    <n v="0"/>
    <n v="0"/>
    <n v="0"/>
    <n v="2"/>
  </r>
  <r>
    <x v="26"/>
    <x v="36"/>
    <x v="1"/>
    <x v="0"/>
    <n v="2"/>
    <n v="0"/>
    <n v="0"/>
    <n v="0"/>
    <n v="0"/>
    <n v="2"/>
    <n v="0"/>
    <n v="0"/>
    <n v="0"/>
    <n v="2"/>
  </r>
  <r>
    <x v="26"/>
    <x v="37"/>
    <x v="0"/>
    <x v="0"/>
    <n v="2"/>
    <n v="0"/>
    <n v="0"/>
    <n v="0"/>
    <n v="0"/>
    <n v="2"/>
    <n v="0"/>
    <n v="0"/>
    <n v="0"/>
    <n v="2"/>
  </r>
  <r>
    <x v="26"/>
    <x v="38"/>
    <x v="0"/>
    <x v="0"/>
    <n v="4"/>
    <n v="0"/>
    <n v="0"/>
    <n v="0"/>
    <n v="0"/>
    <n v="4"/>
    <n v="0"/>
    <n v="0"/>
    <n v="0"/>
    <n v="4"/>
  </r>
  <r>
    <x v="26"/>
    <x v="39"/>
    <x v="0"/>
    <x v="0"/>
    <n v="1"/>
    <n v="0"/>
    <n v="0"/>
    <n v="0"/>
    <n v="0"/>
    <n v="1"/>
    <n v="0"/>
    <n v="0"/>
    <n v="0"/>
    <n v="1"/>
  </r>
  <r>
    <x v="26"/>
    <x v="40"/>
    <x v="0"/>
    <x v="0"/>
    <n v="1"/>
    <n v="0"/>
    <n v="0"/>
    <n v="0"/>
    <n v="0"/>
    <n v="1"/>
    <n v="0"/>
    <n v="0"/>
    <n v="0"/>
    <n v="1"/>
  </r>
  <r>
    <x v="26"/>
    <x v="40"/>
    <x v="1"/>
    <x v="0"/>
    <n v="3"/>
    <n v="0"/>
    <n v="0"/>
    <n v="0"/>
    <n v="0"/>
    <n v="3"/>
    <n v="0"/>
    <n v="0"/>
    <n v="0"/>
    <n v="3"/>
  </r>
  <r>
    <x v="26"/>
    <x v="41"/>
    <x v="0"/>
    <x v="0"/>
    <n v="2"/>
    <n v="0"/>
    <n v="0"/>
    <n v="0"/>
    <n v="0"/>
    <n v="2"/>
    <n v="0"/>
    <n v="0"/>
    <n v="0"/>
    <n v="2"/>
  </r>
  <r>
    <x v="26"/>
    <x v="41"/>
    <x v="1"/>
    <x v="0"/>
    <n v="1"/>
    <n v="0"/>
    <n v="0"/>
    <n v="0"/>
    <n v="0"/>
    <n v="1"/>
    <n v="0"/>
    <n v="0"/>
    <n v="0"/>
    <n v="1"/>
  </r>
  <r>
    <x v="26"/>
    <x v="42"/>
    <x v="0"/>
    <x v="0"/>
    <n v="3"/>
    <n v="0"/>
    <n v="0"/>
    <n v="0"/>
    <n v="0"/>
    <n v="3"/>
    <n v="0"/>
    <n v="0"/>
    <n v="0"/>
    <n v="3"/>
  </r>
  <r>
    <x v="26"/>
    <x v="42"/>
    <x v="1"/>
    <x v="1"/>
    <n v="1"/>
    <n v="0"/>
    <n v="0"/>
    <n v="0"/>
    <n v="0"/>
    <n v="1"/>
    <n v="0"/>
    <n v="0"/>
    <n v="0"/>
    <n v="1"/>
  </r>
  <r>
    <x v="26"/>
    <x v="43"/>
    <x v="0"/>
    <x v="0"/>
    <n v="3"/>
    <n v="0"/>
    <n v="0"/>
    <n v="0"/>
    <n v="0"/>
    <n v="3"/>
    <n v="0"/>
    <n v="0"/>
    <n v="0"/>
    <n v="3"/>
  </r>
  <r>
    <x v="26"/>
    <x v="43"/>
    <x v="0"/>
    <x v="5"/>
    <n v="1"/>
    <n v="0"/>
    <n v="0"/>
    <n v="0"/>
    <n v="0"/>
    <n v="1"/>
    <n v="0"/>
    <n v="0"/>
    <n v="0"/>
    <n v="1"/>
  </r>
  <r>
    <x v="26"/>
    <x v="44"/>
    <x v="0"/>
    <x v="0"/>
    <n v="2"/>
    <n v="0"/>
    <n v="0"/>
    <n v="0"/>
    <n v="0"/>
    <n v="2"/>
    <n v="0"/>
    <n v="0"/>
    <n v="0"/>
    <n v="2"/>
  </r>
  <r>
    <x v="26"/>
    <x v="45"/>
    <x v="0"/>
    <x v="0"/>
    <n v="3"/>
    <n v="0"/>
    <n v="0"/>
    <n v="0"/>
    <n v="0"/>
    <n v="3"/>
    <n v="0"/>
    <n v="0"/>
    <n v="0"/>
    <n v="3"/>
  </r>
  <r>
    <x v="26"/>
    <x v="45"/>
    <x v="0"/>
    <x v="4"/>
    <n v="1"/>
    <n v="0"/>
    <n v="0"/>
    <n v="0"/>
    <n v="0"/>
    <n v="1"/>
    <n v="0"/>
    <n v="0"/>
    <n v="0"/>
    <n v="1"/>
  </r>
  <r>
    <x v="26"/>
    <x v="45"/>
    <x v="1"/>
    <x v="0"/>
    <n v="2"/>
    <n v="0"/>
    <n v="0"/>
    <n v="0"/>
    <n v="0"/>
    <n v="2"/>
    <n v="0"/>
    <n v="0"/>
    <n v="0"/>
    <n v="2"/>
  </r>
  <r>
    <x v="26"/>
    <x v="46"/>
    <x v="0"/>
    <x v="0"/>
    <n v="2"/>
    <n v="0"/>
    <n v="0"/>
    <n v="0"/>
    <n v="0"/>
    <n v="2"/>
    <n v="0"/>
    <n v="0"/>
    <n v="0"/>
    <n v="2"/>
  </r>
  <r>
    <x v="26"/>
    <x v="46"/>
    <x v="0"/>
    <x v="4"/>
    <n v="1"/>
    <n v="0"/>
    <n v="0"/>
    <n v="0"/>
    <n v="0"/>
    <n v="1"/>
    <n v="0"/>
    <n v="0"/>
    <n v="0"/>
    <n v="1"/>
  </r>
  <r>
    <x v="26"/>
    <x v="46"/>
    <x v="1"/>
    <x v="0"/>
    <n v="2"/>
    <n v="0"/>
    <n v="0"/>
    <n v="0"/>
    <n v="0"/>
    <n v="2"/>
    <n v="0"/>
    <n v="0"/>
    <n v="0"/>
    <n v="2"/>
  </r>
  <r>
    <x v="26"/>
    <x v="47"/>
    <x v="0"/>
    <x v="0"/>
    <n v="2"/>
    <n v="1"/>
    <n v="0"/>
    <n v="1"/>
    <n v="1"/>
    <n v="2"/>
    <n v="1"/>
    <n v="0"/>
    <n v="0"/>
    <n v="3"/>
  </r>
  <r>
    <x v="26"/>
    <x v="47"/>
    <x v="0"/>
    <x v="5"/>
    <n v="1"/>
    <n v="0"/>
    <n v="0"/>
    <n v="0"/>
    <n v="0"/>
    <n v="1"/>
    <n v="0"/>
    <n v="0"/>
    <n v="0"/>
    <n v="1"/>
  </r>
  <r>
    <x v="26"/>
    <x v="48"/>
    <x v="0"/>
    <x v="0"/>
    <n v="2"/>
    <n v="0"/>
    <n v="0"/>
    <n v="0"/>
    <n v="0"/>
    <n v="2"/>
    <n v="0"/>
    <n v="0"/>
    <n v="0"/>
    <n v="2"/>
  </r>
  <r>
    <x v="26"/>
    <x v="49"/>
    <x v="0"/>
    <x v="0"/>
    <n v="2"/>
    <n v="0"/>
    <n v="0"/>
    <n v="0"/>
    <n v="0"/>
    <n v="2"/>
    <n v="0"/>
    <n v="0"/>
    <n v="0"/>
    <n v="2"/>
  </r>
  <r>
    <x v="26"/>
    <x v="49"/>
    <x v="0"/>
    <x v="5"/>
    <n v="1"/>
    <n v="0"/>
    <n v="0"/>
    <n v="0"/>
    <n v="0"/>
    <n v="1"/>
    <n v="0"/>
    <n v="0"/>
    <n v="0"/>
    <n v="1"/>
  </r>
  <r>
    <x v="26"/>
    <x v="165"/>
    <x v="0"/>
    <x v="0"/>
    <n v="2"/>
    <n v="0"/>
    <n v="0"/>
    <n v="0"/>
    <n v="0"/>
    <n v="2"/>
    <n v="0"/>
    <n v="0"/>
    <n v="0"/>
    <n v="2"/>
  </r>
  <r>
    <x v="26"/>
    <x v="50"/>
    <x v="1"/>
    <x v="0"/>
    <n v="1"/>
    <n v="0"/>
    <n v="0"/>
    <n v="0"/>
    <n v="0"/>
    <n v="1"/>
    <n v="0"/>
    <n v="0"/>
    <n v="0"/>
    <n v="1"/>
  </r>
  <r>
    <x v="26"/>
    <x v="51"/>
    <x v="0"/>
    <x v="0"/>
    <n v="2"/>
    <n v="0"/>
    <n v="0"/>
    <n v="0"/>
    <n v="0"/>
    <n v="2"/>
    <n v="0"/>
    <n v="0"/>
    <n v="0"/>
    <n v="2"/>
  </r>
  <r>
    <x v="26"/>
    <x v="51"/>
    <x v="1"/>
    <x v="0"/>
    <n v="2"/>
    <n v="0"/>
    <n v="0"/>
    <n v="0"/>
    <n v="0"/>
    <n v="2"/>
    <n v="0"/>
    <n v="0"/>
    <n v="0"/>
    <n v="2"/>
  </r>
  <r>
    <x v="26"/>
    <x v="51"/>
    <x v="1"/>
    <x v="4"/>
    <n v="1"/>
    <n v="0"/>
    <n v="0"/>
    <n v="0"/>
    <n v="0"/>
    <n v="1"/>
    <n v="0"/>
    <n v="0"/>
    <n v="0"/>
    <n v="1"/>
  </r>
  <r>
    <x v="26"/>
    <x v="52"/>
    <x v="0"/>
    <x v="0"/>
    <n v="1"/>
    <n v="0"/>
    <n v="0"/>
    <n v="0"/>
    <n v="0"/>
    <n v="1"/>
    <n v="0"/>
    <n v="0"/>
    <n v="0"/>
    <n v="1"/>
  </r>
  <r>
    <x v="26"/>
    <x v="52"/>
    <x v="0"/>
    <x v="3"/>
    <n v="1"/>
    <n v="0"/>
    <n v="0"/>
    <n v="0"/>
    <n v="0"/>
    <n v="1"/>
    <n v="0"/>
    <n v="0"/>
    <n v="0"/>
    <n v="1"/>
  </r>
  <r>
    <x v="26"/>
    <x v="52"/>
    <x v="0"/>
    <x v="4"/>
    <n v="1"/>
    <n v="0"/>
    <n v="0"/>
    <n v="0"/>
    <n v="0"/>
    <n v="1"/>
    <n v="0"/>
    <n v="0"/>
    <n v="0"/>
    <n v="1"/>
  </r>
  <r>
    <x v="26"/>
    <x v="52"/>
    <x v="1"/>
    <x v="0"/>
    <n v="2"/>
    <n v="0"/>
    <n v="0"/>
    <n v="0"/>
    <n v="0"/>
    <n v="2"/>
    <n v="0"/>
    <n v="0"/>
    <n v="0"/>
    <n v="2"/>
  </r>
  <r>
    <x v="26"/>
    <x v="166"/>
    <x v="0"/>
    <x v="0"/>
    <n v="2"/>
    <n v="0"/>
    <n v="0"/>
    <n v="0"/>
    <n v="0"/>
    <n v="2"/>
    <n v="0"/>
    <n v="0"/>
    <n v="0"/>
    <n v="2"/>
  </r>
  <r>
    <x v="26"/>
    <x v="53"/>
    <x v="0"/>
    <x v="0"/>
    <n v="3"/>
    <n v="0"/>
    <n v="0"/>
    <n v="0"/>
    <n v="0"/>
    <n v="3"/>
    <n v="0"/>
    <n v="0"/>
    <n v="0"/>
    <n v="3"/>
  </r>
  <r>
    <x v="26"/>
    <x v="54"/>
    <x v="0"/>
    <x v="0"/>
    <n v="6"/>
    <n v="0"/>
    <n v="0"/>
    <n v="0"/>
    <n v="0"/>
    <n v="6"/>
    <n v="0"/>
    <n v="0"/>
    <n v="0"/>
    <n v="6"/>
  </r>
  <r>
    <x v="26"/>
    <x v="54"/>
    <x v="0"/>
    <x v="1"/>
    <n v="1"/>
    <n v="0"/>
    <n v="0"/>
    <n v="0"/>
    <n v="0"/>
    <n v="1"/>
    <n v="0"/>
    <n v="0"/>
    <n v="0"/>
    <n v="1"/>
  </r>
  <r>
    <x v="26"/>
    <x v="54"/>
    <x v="1"/>
    <x v="0"/>
    <n v="1"/>
    <n v="0"/>
    <n v="0"/>
    <n v="0"/>
    <n v="0"/>
    <n v="1"/>
    <n v="0"/>
    <n v="0"/>
    <n v="0"/>
    <n v="1"/>
  </r>
  <r>
    <x v="26"/>
    <x v="55"/>
    <x v="0"/>
    <x v="0"/>
    <n v="2"/>
    <n v="0"/>
    <n v="0"/>
    <n v="0"/>
    <n v="0"/>
    <n v="2"/>
    <n v="0"/>
    <n v="0"/>
    <n v="0"/>
    <n v="2"/>
  </r>
  <r>
    <x v="26"/>
    <x v="55"/>
    <x v="1"/>
    <x v="0"/>
    <n v="1"/>
    <n v="0"/>
    <n v="0"/>
    <n v="0"/>
    <n v="0"/>
    <n v="1"/>
    <n v="0"/>
    <n v="0"/>
    <n v="0"/>
    <n v="1"/>
  </r>
  <r>
    <x v="26"/>
    <x v="56"/>
    <x v="0"/>
    <x v="0"/>
    <n v="1"/>
    <n v="0"/>
    <n v="0"/>
    <n v="0"/>
    <n v="0"/>
    <n v="1"/>
    <n v="0"/>
    <n v="0"/>
    <n v="0"/>
    <n v="1"/>
  </r>
  <r>
    <x v="26"/>
    <x v="57"/>
    <x v="0"/>
    <x v="0"/>
    <n v="2"/>
    <n v="1"/>
    <n v="0"/>
    <n v="0"/>
    <n v="1"/>
    <n v="2"/>
    <n v="1"/>
    <n v="0"/>
    <n v="0"/>
    <n v="3"/>
  </r>
  <r>
    <x v="26"/>
    <x v="57"/>
    <x v="1"/>
    <x v="0"/>
    <n v="1"/>
    <n v="0"/>
    <n v="0"/>
    <n v="0"/>
    <n v="0"/>
    <n v="1"/>
    <n v="0"/>
    <n v="0"/>
    <n v="0"/>
    <n v="1"/>
  </r>
  <r>
    <x v="26"/>
    <x v="58"/>
    <x v="1"/>
    <x v="0"/>
    <n v="2"/>
    <n v="0"/>
    <n v="0"/>
    <n v="0"/>
    <n v="0"/>
    <n v="2"/>
    <n v="0"/>
    <n v="0"/>
    <n v="0"/>
    <n v="2"/>
  </r>
  <r>
    <x v="26"/>
    <x v="59"/>
    <x v="1"/>
    <x v="0"/>
    <n v="1"/>
    <n v="0"/>
    <n v="0"/>
    <n v="0"/>
    <n v="0"/>
    <n v="1"/>
    <n v="0"/>
    <n v="0"/>
    <n v="0"/>
    <n v="1"/>
  </r>
  <r>
    <x v="26"/>
    <x v="60"/>
    <x v="0"/>
    <x v="0"/>
    <n v="3"/>
    <n v="0"/>
    <n v="0"/>
    <n v="0"/>
    <n v="0"/>
    <n v="3"/>
    <n v="0"/>
    <n v="0"/>
    <n v="0"/>
    <n v="3"/>
  </r>
  <r>
    <x v="26"/>
    <x v="60"/>
    <x v="1"/>
    <x v="0"/>
    <n v="2"/>
    <n v="0"/>
    <n v="0"/>
    <n v="0"/>
    <n v="0"/>
    <n v="2"/>
    <n v="0"/>
    <n v="0"/>
    <n v="0"/>
    <n v="2"/>
  </r>
  <r>
    <x v="26"/>
    <x v="61"/>
    <x v="0"/>
    <x v="0"/>
    <n v="2"/>
    <n v="0"/>
    <n v="0"/>
    <n v="0"/>
    <n v="0"/>
    <n v="2"/>
    <n v="0"/>
    <n v="0"/>
    <n v="0"/>
    <n v="2"/>
  </r>
  <r>
    <x v="26"/>
    <x v="61"/>
    <x v="1"/>
    <x v="3"/>
    <n v="0"/>
    <n v="1"/>
    <n v="0"/>
    <n v="1"/>
    <n v="1"/>
    <n v="0"/>
    <n v="1"/>
    <n v="0"/>
    <n v="0"/>
    <n v="1"/>
  </r>
  <r>
    <x v="26"/>
    <x v="62"/>
    <x v="0"/>
    <x v="0"/>
    <n v="2"/>
    <n v="0"/>
    <n v="0"/>
    <n v="0"/>
    <n v="0"/>
    <n v="2"/>
    <n v="0"/>
    <n v="0"/>
    <n v="0"/>
    <n v="2"/>
  </r>
  <r>
    <x v="26"/>
    <x v="63"/>
    <x v="0"/>
    <x v="0"/>
    <n v="1"/>
    <n v="0"/>
    <n v="0"/>
    <n v="0"/>
    <n v="0"/>
    <n v="1"/>
    <n v="0"/>
    <n v="0"/>
    <n v="0"/>
    <n v="1"/>
  </r>
  <r>
    <x v="26"/>
    <x v="63"/>
    <x v="1"/>
    <x v="0"/>
    <n v="1"/>
    <n v="0"/>
    <n v="1"/>
    <n v="1"/>
    <n v="1"/>
    <n v="1"/>
    <n v="0"/>
    <n v="1"/>
    <n v="0"/>
    <n v="2"/>
  </r>
  <r>
    <x v="26"/>
    <x v="64"/>
    <x v="0"/>
    <x v="5"/>
    <n v="1"/>
    <n v="0"/>
    <n v="0"/>
    <n v="0"/>
    <n v="0"/>
    <n v="1"/>
    <n v="0"/>
    <n v="0"/>
    <n v="0"/>
    <n v="1"/>
  </r>
  <r>
    <x v="26"/>
    <x v="64"/>
    <x v="1"/>
    <x v="0"/>
    <n v="2"/>
    <n v="0"/>
    <n v="0"/>
    <n v="0"/>
    <n v="0"/>
    <n v="2"/>
    <n v="0"/>
    <n v="0"/>
    <n v="0"/>
    <n v="2"/>
  </r>
  <r>
    <x v="26"/>
    <x v="65"/>
    <x v="0"/>
    <x v="0"/>
    <n v="3"/>
    <n v="0"/>
    <n v="1"/>
    <n v="1"/>
    <n v="1"/>
    <n v="3"/>
    <n v="0"/>
    <n v="1"/>
    <n v="0"/>
    <n v="4"/>
  </r>
  <r>
    <x v="26"/>
    <x v="4"/>
    <x v="0"/>
    <x v="0"/>
    <n v="1"/>
    <n v="0"/>
    <n v="0"/>
    <n v="0"/>
    <n v="0"/>
    <n v="1"/>
    <n v="0"/>
    <n v="0"/>
    <n v="0"/>
    <n v="1"/>
  </r>
  <r>
    <x v="26"/>
    <x v="66"/>
    <x v="0"/>
    <x v="0"/>
    <n v="3"/>
    <n v="0"/>
    <n v="1"/>
    <n v="1"/>
    <n v="1"/>
    <n v="3"/>
    <n v="0"/>
    <n v="1"/>
    <n v="0"/>
    <n v="4"/>
  </r>
  <r>
    <x v="26"/>
    <x v="66"/>
    <x v="1"/>
    <x v="0"/>
    <n v="1"/>
    <n v="0"/>
    <n v="0"/>
    <n v="0"/>
    <n v="0"/>
    <n v="1"/>
    <n v="0"/>
    <n v="0"/>
    <n v="0"/>
    <n v="1"/>
  </r>
  <r>
    <x v="26"/>
    <x v="66"/>
    <x v="1"/>
    <x v="5"/>
    <n v="1"/>
    <n v="0"/>
    <n v="0"/>
    <n v="0"/>
    <n v="0"/>
    <n v="1"/>
    <n v="0"/>
    <n v="0"/>
    <n v="0"/>
    <n v="1"/>
  </r>
  <r>
    <x v="26"/>
    <x v="167"/>
    <x v="0"/>
    <x v="0"/>
    <n v="3"/>
    <n v="0"/>
    <n v="0"/>
    <n v="0"/>
    <n v="1"/>
    <n v="2"/>
    <n v="0"/>
    <n v="1"/>
    <n v="0"/>
    <n v="3"/>
  </r>
  <r>
    <x v="26"/>
    <x v="67"/>
    <x v="0"/>
    <x v="0"/>
    <n v="3"/>
    <n v="0"/>
    <n v="0"/>
    <n v="0"/>
    <n v="0"/>
    <n v="3"/>
    <n v="0"/>
    <n v="0"/>
    <n v="0"/>
    <n v="3"/>
  </r>
  <r>
    <x v="26"/>
    <x v="5"/>
    <x v="0"/>
    <x v="0"/>
    <n v="4"/>
    <n v="0"/>
    <n v="0"/>
    <n v="0"/>
    <n v="1"/>
    <n v="3"/>
    <n v="1"/>
    <n v="0"/>
    <n v="0"/>
    <n v="4"/>
  </r>
  <r>
    <x v="26"/>
    <x v="68"/>
    <x v="0"/>
    <x v="0"/>
    <n v="1"/>
    <n v="0"/>
    <n v="0"/>
    <n v="0"/>
    <n v="0"/>
    <n v="1"/>
    <n v="0"/>
    <n v="0"/>
    <n v="0"/>
    <n v="1"/>
  </r>
  <r>
    <x v="26"/>
    <x v="69"/>
    <x v="0"/>
    <x v="0"/>
    <n v="1"/>
    <n v="0"/>
    <n v="0"/>
    <n v="0"/>
    <n v="0"/>
    <n v="1"/>
    <n v="0"/>
    <n v="0"/>
    <n v="0"/>
    <n v="1"/>
  </r>
  <r>
    <x v="26"/>
    <x v="71"/>
    <x v="0"/>
    <x v="0"/>
    <n v="1"/>
    <n v="0"/>
    <n v="1"/>
    <n v="1"/>
    <n v="2"/>
    <n v="0"/>
    <n v="1"/>
    <n v="1"/>
    <n v="0"/>
    <n v="2"/>
  </r>
  <r>
    <x v="26"/>
    <x v="71"/>
    <x v="0"/>
    <x v="5"/>
    <n v="1"/>
    <n v="0"/>
    <n v="0"/>
    <n v="0"/>
    <n v="0"/>
    <n v="1"/>
    <n v="0"/>
    <n v="0"/>
    <n v="0"/>
    <n v="1"/>
  </r>
  <r>
    <x v="26"/>
    <x v="71"/>
    <x v="1"/>
    <x v="0"/>
    <n v="0"/>
    <n v="1"/>
    <n v="0"/>
    <n v="0"/>
    <n v="1"/>
    <n v="0"/>
    <n v="0"/>
    <n v="1"/>
    <n v="0"/>
    <n v="1"/>
  </r>
  <r>
    <x v="26"/>
    <x v="72"/>
    <x v="0"/>
    <x v="0"/>
    <n v="2"/>
    <n v="1"/>
    <n v="0"/>
    <n v="0"/>
    <n v="1"/>
    <n v="2"/>
    <n v="0"/>
    <n v="1"/>
    <n v="0"/>
    <n v="3"/>
  </r>
  <r>
    <x v="26"/>
    <x v="73"/>
    <x v="0"/>
    <x v="0"/>
    <n v="1"/>
    <n v="1"/>
    <n v="1"/>
    <n v="0"/>
    <n v="2"/>
    <n v="1"/>
    <n v="0"/>
    <n v="2"/>
    <n v="0"/>
    <n v="3"/>
  </r>
  <r>
    <x v="26"/>
    <x v="74"/>
    <x v="0"/>
    <x v="4"/>
    <n v="1"/>
    <n v="0"/>
    <n v="0"/>
    <n v="0"/>
    <n v="0"/>
    <n v="1"/>
    <n v="0"/>
    <n v="0"/>
    <n v="0"/>
    <n v="1"/>
  </r>
  <r>
    <x v="26"/>
    <x v="75"/>
    <x v="0"/>
    <x v="0"/>
    <n v="1"/>
    <n v="1"/>
    <n v="0"/>
    <n v="0"/>
    <n v="1"/>
    <n v="1"/>
    <n v="0"/>
    <n v="1"/>
    <n v="0"/>
    <n v="2"/>
  </r>
  <r>
    <x v="26"/>
    <x v="75"/>
    <x v="0"/>
    <x v="5"/>
    <n v="0"/>
    <n v="1"/>
    <n v="0"/>
    <n v="0"/>
    <n v="1"/>
    <n v="0"/>
    <n v="0"/>
    <n v="1"/>
    <n v="0"/>
    <n v="1"/>
  </r>
  <r>
    <x v="26"/>
    <x v="75"/>
    <x v="1"/>
    <x v="0"/>
    <n v="2"/>
    <n v="0"/>
    <n v="0"/>
    <n v="0"/>
    <n v="1"/>
    <n v="1"/>
    <n v="0"/>
    <n v="1"/>
    <n v="0"/>
    <n v="2"/>
  </r>
  <r>
    <x v="26"/>
    <x v="76"/>
    <x v="0"/>
    <x v="5"/>
    <n v="1"/>
    <n v="0"/>
    <n v="0"/>
    <n v="0"/>
    <n v="0"/>
    <n v="1"/>
    <n v="0"/>
    <n v="0"/>
    <n v="0"/>
    <n v="1"/>
  </r>
  <r>
    <x v="26"/>
    <x v="76"/>
    <x v="1"/>
    <x v="0"/>
    <n v="1"/>
    <n v="1"/>
    <n v="0"/>
    <n v="0"/>
    <n v="1"/>
    <n v="1"/>
    <n v="0"/>
    <n v="1"/>
    <n v="0"/>
    <n v="2"/>
  </r>
  <r>
    <x v="26"/>
    <x v="77"/>
    <x v="0"/>
    <x v="0"/>
    <n v="0"/>
    <n v="2"/>
    <n v="2"/>
    <n v="2"/>
    <n v="4"/>
    <n v="0"/>
    <n v="1"/>
    <n v="3"/>
    <n v="0"/>
    <n v="4"/>
  </r>
  <r>
    <x v="26"/>
    <x v="77"/>
    <x v="1"/>
    <x v="0"/>
    <n v="1"/>
    <n v="0"/>
    <n v="0"/>
    <n v="0"/>
    <n v="1"/>
    <n v="0"/>
    <n v="0"/>
    <n v="1"/>
    <n v="0"/>
    <n v="1"/>
  </r>
  <r>
    <x v="26"/>
    <x v="78"/>
    <x v="0"/>
    <x v="0"/>
    <n v="4"/>
    <n v="1"/>
    <n v="0"/>
    <n v="0"/>
    <n v="3"/>
    <n v="2"/>
    <n v="0"/>
    <n v="3"/>
    <n v="0"/>
    <n v="5"/>
  </r>
  <r>
    <x v="26"/>
    <x v="78"/>
    <x v="1"/>
    <x v="0"/>
    <n v="1"/>
    <n v="0"/>
    <n v="0"/>
    <n v="0"/>
    <n v="0"/>
    <n v="1"/>
    <n v="0"/>
    <n v="0"/>
    <n v="0"/>
    <n v="1"/>
  </r>
  <r>
    <x v="26"/>
    <x v="79"/>
    <x v="0"/>
    <x v="0"/>
    <n v="0"/>
    <n v="1"/>
    <n v="1"/>
    <n v="1"/>
    <n v="2"/>
    <n v="0"/>
    <n v="0"/>
    <n v="2"/>
    <n v="0"/>
    <n v="2"/>
  </r>
  <r>
    <x v="26"/>
    <x v="79"/>
    <x v="1"/>
    <x v="0"/>
    <n v="1"/>
    <n v="0"/>
    <n v="0"/>
    <n v="0"/>
    <n v="1"/>
    <n v="0"/>
    <n v="1"/>
    <n v="0"/>
    <n v="0"/>
    <n v="1"/>
  </r>
  <r>
    <x v="26"/>
    <x v="6"/>
    <x v="0"/>
    <x v="0"/>
    <n v="4"/>
    <n v="0"/>
    <n v="0"/>
    <n v="0"/>
    <n v="2"/>
    <n v="2"/>
    <n v="0"/>
    <n v="2"/>
    <n v="0"/>
    <n v="4"/>
  </r>
  <r>
    <x v="26"/>
    <x v="80"/>
    <x v="0"/>
    <x v="0"/>
    <n v="5"/>
    <n v="0"/>
    <n v="1"/>
    <n v="1"/>
    <n v="2"/>
    <n v="4"/>
    <n v="0"/>
    <n v="2"/>
    <n v="0"/>
    <n v="6"/>
  </r>
  <r>
    <x v="26"/>
    <x v="81"/>
    <x v="0"/>
    <x v="0"/>
    <n v="1"/>
    <n v="1"/>
    <n v="0"/>
    <n v="0"/>
    <n v="1"/>
    <n v="1"/>
    <n v="0"/>
    <n v="1"/>
    <n v="0"/>
    <n v="2"/>
  </r>
  <r>
    <x v="26"/>
    <x v="81"/>
    <x v="0"/>
    <x v="5"/>
    <n v="1"/>
    <n v="0"/>
    <n v="1"/>
    <n v="1"/>
    <n v="1"/>
    <n v="1"/>
    <n v="0"/>
    <n v="0"/>
    <n v="1"/>
    <n v="2"/>
  </r>
  <r>
    <x v="26"/>
    <x v="168"/>
    <x v="0"/>
    <x v="0"/>
    <n v="5"/>
    <n v="0"/>
    <n v="0"/>
    <n v="0"/>
    <n v="2"/>
    <n v="2"/>
    <n v="2"/>
    <n v="1"/>
    <n v="0"/>
    <n v="5"/>
  </r>
  <r>
    <x v="26"/>
    <x v="168"/>
    <x v="0"/>
    <x v="1"/>
    <n v="0"/>
    <n v="0"/>
    <n v="1"/>
    <n v="1"/>
    <n v="1"/>
    <n v="0"/>
    <n v="0"/>
    <n v="1"/>
    <n v="0"/>
    <n v="1"/>
  </r>
  <r>
    <x v="26"/>
    <x v="168"/>
    <x v="1"/>
    <x v="0"/>
    <n v="1"/>
    <n v="0"/>
    <n v="0"/>
    <n v="0"/>
    <n v="0"/>
    <n v="1"/>
    <n v="0"/>
    <n v="0"/>
    <n v="0"/>
    <n v="1"/>
  </r>
  <r>
    <x v="26"/>
    <x v="168"/>
    <x v="1"/>
    <x v="1"/>
    <n v="0"/>
    <n v="1"/>
    <n v="0"/>
    <n v="0"/>
    <n v="1"/>
    <n v="0"/>
    <n v="0"/>
    <n v="1"/>
    <n v="0"/>
    <n v="1"/>
  </r>
  <r>
    <x v="26"/>
    <x v="82"/>
    <x v="0"/>
    <x v="0"/>
    <n v="2"/>
    <n v="0"/>
    <n v="2"/>
    <n v="1"/>
    <n v="3"/>
    <n v="1"/>
    <n v="0"/>
    <n v="2"/>
    <n v="1"/>
    <n v="4"/>
  </r>
  <r>
    <x v="26"/>
    <x v="82"/>
    <x v="0"/>
    <x v="5"/>
    <n v="1"/>
    <n v="0"/>
    <n v="0"/>
    <n v="0"/>
    <n v="1"/>
    <n v="0"/>
    <n v="0"/>
    <n v="1"/>
    <n v="0"/>
    <n v="1"/>
  </r>
  <r>
    <x v="26"/>
    <x v="82"/>
    <x v="0"/>
    <x v="4"/>
    <n v="1"/>
    <n v="0"/>
    <n v="0"/>
    <n v="0"/>
    <n v="0"/>
    <n v="1"/>
    <n v="0"/>
    <n v="0"/>
    <n v="0"/>
    <n v="1"/>
  </r>
  <r>
    <x v="26"/>
    <x v="82"/>
    <x v="1"/>
    <x v="0"/>
    <n v="1"/>
    <n v="0"/>
    <n v="0"/>
    <n v="0"/>
    <n v="1"/>
    <n v="0"/>
    <n v="0"/>
    <n v="1"/>
    <n v="0"/>
    <n v="1"/>
  </r>
  <r>
    <x v="26"/>
    <x v="83"/>
    <x v="0"/>
    <x v="0"/>
    <n v="1"/>
    <n v="1"/>
    <n v="1"/>
    <n v="0"/>
    <n v="2"/>
    <n v="1"/>
    <n v="0"/>
    <n v="2"/>
    <n v="0"/>
    <n v="3"/>
  </r>
  <r>
    <x v="26"/>
    <x v="83"/>
    <x v="1"/>
    <x v="0"/>
    <n v="1"/>
    <n v="0"/>
    <n v="0"/>
    <n v="0"/>
    <n v="0"/>
    <n v="1"/>
    <n v="0"/>
    <n v="0"/>
    <n v="0"/>
    <n v="1"/>
  </r>
  <r>
    <x v="26"/>
    <x v="84"/>
    <x v="0"/>
    <x v="0"/>
    <n v="3"/>
    <n v="0"/>
    <n v="1"/>
    <n v="1"/>
    <n v="1"/>
    <n v="3"/>
    <n v="0"/>
    <n v="1"/>
    <n v="0"/>
    <n v="4"/>
  </r>
  <r>
    <x v="26"/>
    <x v="84"/>
    <x v="0"/>
    <x v="5"/>
    <n v="0"/>
    <n v="1"/>
    <n v="0"/>
    <n v="0"/>
    <n v="1"/>
    <n v="0"/>
    <n v="0"/>
    <n v="1"/>
    <n v="0"/>
    <n v="1"/>
  </r>
  <r>
    <x v="26"/>
    <x v="84"/>
    <x v="1"/>
    <x v="0"/>
    <n v="1"/>
    <n v="0"/>
    <n v="0"/>
    <n v="0"/>
    <n v="0"/>
    <n v="0"/>
    <n v="0"/>
    <n v="1"/>
    <n v="0"/>
    <n v="1"/>
  </r>
  <r>
    <x v="26"/>
    <x v="84"/>
    <x v="1"/>
    <x v="5"/>
    <n v="1"/>
    <n v="0"/>
    <n v="0"/>
    <n v="0"/>
    <n v="0"/>
    <n v="0"/>
    <n v="1"/>
    <n v="0"/>
    <n v="0"/>
    <n v="1"/>
  </r>
  <r>
    <x v="26"/>
    <x v="85"/>
    <x v="0"/>
    <x v="0"/>
    <n v="2"/>
    <n v="0"/>
    <n v="0"/>
    <n v="0"/>
    <n v="0"/>
    <n v="1"/>
    <n v="1"/>
    <n v="0"/>
    <n v="0"/>
    <n v="2"/>
  </r>
  <r>
    <x v="26"/>
    <x v="85"/>
    <x v="1"/>
    <x v="0"/>
    <n v="1"/>
    <n v="0"/>
    <n v="0"/>
    <n v="0"/>
    <n v="0"/>
    <n v="1"/>
    <n v="0"/>
    <n v="0"/>
    <n v="0"/>
    <n v="1"/>
  </r>
  <r>
    <x v="26"/>
    <x v="169"/>
    <x v="0"/>
    <x v="0"/>
    <n v="4"/>
    <n v="0"/>
    <n v="0"/>
    <n v="0"/>
    <n v="1"/>
    <n v="3"/>
    <n v="0"/>
    <n v="1"/>
    <n v="0"/>
    <n v="4"/>
  </r>
  <r>
    <x v="26"/>
    <x v="86"/>
    <x v="0"/>
    <x v="0"/>
    <n v="3"/>
    <n v="0"/>
    <n v="0"/>
    <n v="0"/>
    <n v="1"/>
    <n v="2"/>
    <n v="0"/>
    <n v="1"/>
    <n v="0"/>
    <n v="3"/>
  </r>
  <r>
    <x v="26"/>
    <x v="86"/>
    <x v="0"/>
    <x v="5"/>
    <n v="1"/>
    <n v="0"/>
    <n v="0"/>
    <n v="0"/>
    <n v="1"/>
    <n v="0"/>
    <n v="0"/>
    <n v="1"/>
    <n v="0"/>
    <n v="1"/>
  </r>
  <r>
    <x v="26"/>
    <x v="86"/>
    <x v="1"/>
    <x v="0"/>
    <n v="0"/>
    <n v="0"/>
    <n v="1"/>
    <n v="1"/>
    <n v="1"/>
    <n v="0"/>
    <n v="0"/>
    <n v="0"/>
    <n v="1"/>
    <n v="1"/>
  </r>
  <r>
    <x v="26"/>
    <x v="87"/>
    <x v="0"/>
    <x v="0"/>
    <n v="2"/>
    <n v="0"/>
    <n v="0"/>
    <n v="0"/>
    <n v="2"/>
    <n v="0"/>
    <n v="0"/>
    <n v="2"/>
    <n v="0"/>
    <n v="2"/>
  </r>
  <r>
    <x v="26"/>
    <x v="87"/>
    <x v="1"/>
    <x v="0"/>
    <n v="1"/>
    <n v="0"/>
    <n v="0"/>
    <n v="0"/>
    <n v="0"/>
    <n v="1"/>
    <n v="0"/>
    <n v="0"/>
    <n v="0"/>
    <n v="1"/>
  </r>
  <r>
    <x v="26"/>
    <x v="87"/>
    <x v="1"/>
    <x v="4"/>
    <n v="1"/>
    <n v="0"/>
    <n v="0"/>
    <n v="0"/>
    <n v="0"/>
    <n v="1"/>
    <n v="0"/>
    <n v="0"/>
    <n v="0"/>
    <n v="1"/>
  </r>
  <r>
    <x v="26"/>
    <x v="88"/>
    <x v="0"/>
    <x v="0"/>
    <n v="3"/>
    <n v="1"/>
    <n v="0"/>
    <n v="0"/>
    <n v="1"/>
    <n v="2"/>
    <n v="0"/>
    <n v="2"/>
    <n v="0"/>
    <n v="4"/>
  </r>
  <r>
    <x v="26"/>
    <x v="88"/>
    <x v="0"/>
    <x v="5"/>
    <n v="1"/>
    <n v="0"/>
    <n v="0"/>
    <n v="0"/>
    <n v="0"/>
    <n v="1"/>
    <n v="0"/>
    <n v="0"/>
    <n v="0"/>
    <n v="1"/>
  </r>
  <r>
    <x v="26"/>
    <x v="88"/>
    <x v="1"/>
    <x v="0"/>
    <n v="1"/>
    <n v="1"/>
    <n v="0"/>
    <n v="0"/>
    <n v="1"/>
    <n v="1"/>
    <n v="0"/>
    <n v="1"/>
    <n v="0"/>
    <n v="2"/>
  </r>
  <r>
    <x v="26"/>
    <x v="170"/>
    <x v="0"/>
    <x v="0"/>
    <n v="3"/>
    <n v="1"/>
    <n v="0"/>
    <n v="0"/>
    <n v="3"/>
    <n v="1"/>
    <n v="1"/>
    <n v="2"/>
    <n v="0"/>
    <n v="4"/>
  </r>
  <r>
    <x v="26"/>
    <x v="170"/>
    <x v="0"/>
    <x v="5"/>
    <n v="1"/>
    <n v="0"/>
    <n v="0"/>
    <n v="0"/>
    <n v="0"/>
    <n v="0"/>
    <n v="1"/>
    <n v="0"/>
    <n v="0"/>
    <n v="1"/>
  </r>
  <r>
    <x v="26"/>
    <x v="170"/>
    <x v="0"/>
    <x v="3"/>
    <n v="2"/>
    <n v="0"/>
    <n v="0"/>
    <n v="0"/>
    <n v="0"/>
    <n v="2"/>
    <n v="0"/>
    <n v="0"/>
    <n v="0"/>
    <n v="2"/>
  </r>
  <r>
    <x v="26"/>
    <x v="170"/>
    <x v="1"/>
    <x v="0"/>
    <n v="0"/>
    <n v="0"/>
    <n v="1"/>
    <n v="1"/>
    <n v="1"/>
    <n v="0"/>
    <n v="0"/>
    <n v="0"/>
    <n v="1"/>
    <n v="1"/>
  </r>
  <r>
    <x v="26"/>
    <x v="170"/>
    <x v="1"/>
    <x v="4"/>
    <n v="1"/>
    <n v="0"/>
    <n v="0"/>
    <n v="0"/>
    <n v="0"/>
    <n v="1"/>
    <n v="0"/>
    <n v="0"/>
    <n v="0"/>
    <n v="1"/>
  </r>
  <r>
    <x v="26"/>
    <x v="89"/>
    <x v="0"/>
    <x v="0"/>
    <n v="3"/>
    <n v="0"/>
    <n v="0"/>
    <n v="0"/>
    <n v="0"/>
    <n v="3"/>
    <n v="0"/>
    <n v="0"/>
    <n v="0"/>
    <n v="3"/>
  </r>
  <r>
    <x v="26"/>
    <x v="90"/>
    <x v="0"/>
    <x v="0"/>
    <n v="2"/>
    <n v="2"/>
    <n v="1"/>
    <n v="1"/>
    <n v="3"/>
    <n v="2"/>
    <n v="1"/>
    <n v="1"/>
    <n v="1"/>
    <n v="5"/>
  </r>
  <r>
    <x v="26"/>
    <x v="171"/>
    <x v="0"/>
    <x v="0"/>
    <n v="3"/>
    <n v="1"/>
    <n v="0"/>
    <n v="0"/>
    <n v="1"/>
    <n v="3"/>
    <n v="0"/>
    <n v="1"/>
    <n v="0"/>
    <n v="4"/>
  </r>
  <r>
    <x v="26"/>
    <x v="171"/>
    <x v="0"/>
    <x v="5"/>
    <n v="0"/>
    <n v="0"/>
    <n v="2"/>
    <n v="2"/>
    <n v="2"/>
    <n v="0"/>
    <n v="0"/>
    <n v="0"/>
    <n v="2"/>
    <n v="2"/>
  </r>
  <r>
    <x v="26"/>
    <x v="171"/>
    <x v="1"/>
    <x v="0"/>
    <n v="2"/>
    <n v="0"/>
    <n v="0"/>
    <n v="0"/>
    <n v="0"/>
    <n v="1"/>
    <n v="0"/>
    <n v="1"/>
    <n v="0"/>
    <n v="2"/>
  </r>
  <r>
    <x v="26"/>
    <x v="91"/>
    <x v="0"/>
    <x v="0"/>
    <n v="2"/>
    <n v="1"/>
    <n v="0"/>
    <n v="0"/>
    <n v="1"/>
    <n v="1"/>
    <n v="1"/>
    <n v="1"/>
    <n v="0"/>
    <n v="3"/>
  </r>
  <r>
    <x v="26"/>
    <x v="91"/>
    <x v="1"/>
    <x v="0"/>
    <n v="1"/>
    <n v="1"/>
    <n v="0"/>
    <n v="0"/>
    <n v="2"/>
    <n v="0"/>
    <n v="0"/>
    <n v="1"/>
    <n v="1"/>
    <n v="2"/>
  </r>
  <r>
    <x v="26"/>
    <x v="7"/>
    <x v="0"/>
    <x v="0"/>
    <n v="3"/>
    <n v="0"/>
    <n v="0"/>
    <n v="0"/>
    <n v="0"/>
    <n v="2"/>
    <n v="1"/>
    <n v="0"/>
    <n v="0"/>
    <n v="3"/>
  </r>
  <r>
    <x v="26"/>
    <x v="7"/>
    <x v="1"/>
    <x v="0"/>
    <n v="1"/>
    <n v="0"/>
    <n v="1"/>
    <n v="1"/>
    <n v="1"/>
    <n v="1"/>
    <n v="0"/>
    <n v="0"/>
    <n v="1"/>
    <n v="2"/>
  </r>
  <r>
    <x v="26"/>
    <x v="92"/>
    <x v="0"/>
    <x v="0"/>
    <n v="2"/>
    <n v="0"/>
    <n v="0"/>
    <n v="0"/>
    <n v="1"/>
    <n v="0"/>
    <n v="0"/>
    <n v="2"/>
    <n v="0"/>
    <n v="2"/>
  </r>
  <r>
    <x v="26"/>
    <x v="92"/>
    <x v="1"/>
    <x v="0"/>
    <n v="1"/>
    <n v="0"/>
    <n v="0"/>
    <n v="0"/>
    <n v="0"/>
    <n v="1"/>
    <n v="0"/>
    <n v="0"/>
    <n v="0"/>
    <n v="1"/>
  </r>
  <r>
    <x v="26"/>
    <x v="93"/>
    <x v="0"/>
    <x v="0"/>
    <n v="0"/>
    <n v="0"/>
    <n v="1"/>
    <n v="1"/>
    <n v="1"/>
    <n v="0"/>
    <n v="0"/>
    <n v="0"/>
    <n v="1"/>
    <n v="1"/>
  </r>
  <r>
    <x v="26"/>
    <x v="93"/>
    <x v="0"/>
    <x v="4"/>
    <n v="0"/>
    <n v="0"/>
    <n v="1"/>
    <n v="1"/>
    <n v="1"/>
    <n v="0"/>
    <n v="0"/>
    <n v="1"/>
    <n v="0"/>
    <n v="1"/>
  </r>
  <r>
    <x v="26"/>
    <x v="93"/>
    <x v="1"/>
    <x v="0"/>
    <n v="0"/>
    <n v="0"/>
    <n v="1"/>
    <n v="1"/>
    <n v="1"/>
    <n v="0"/>
    <n v="0"/>
    <n v="0"/>
    <n v="1"/>
    <n v="1"/>
  </r>
  <r>
    <x v="26"/>
    <x v="94"/>
    <x v="0"/>
    <x v="0"/>
    <n v="1"/>
    <n v="0"/>
    <n v="0"/>
    <n v="0"/>
    <n v="1"/>
    <n v="0"/>
    <n v="0"/>
    <n v="1"/>
    <n v="0"/>
    <n v="1"/>
  </r>
  <r>
    <x v="26"/>
    <x v="94"/>
    <x v="1"/>
    <x v="0"/>
    <n v="1"/>
    <n v="0"/>
    <n v="0"/>
    <n v="0"/>
    <n v="0"/>
    <n v="1"/>
    <n v="0"/>
    <n v="0"/>
    <n v="0"/>
    <n v="1"/>
  </r>
  <r>
    <x v="26"/>
    <x v="95"/>
    <x v="0"/>
    <x v="0"/>
    <n v="1"/>
    <n v="0"/>
    <n v="0"/>
    <n v="0"/>
    <n v="0"/>
    <n v="1"/>
    <n v="0"/>
    <n v="0"/>
    <n v="0"/>
    <n v="1"/>
  </r>
  <r>
    <x v="26"/>
    <x v="96"/>
    <x v="0"/>
    <x v="0"/>
    <n v="2"/>
    <n v="0"/>
    <n v="0"/>
    <n v="0"/>
    <n v="0"/>
    <n v="1"/>
    <n v="1"/>
    <n v="0"/>
    <n v="0"/>
    <n v="2"/>
  </r>
  <r>
    <x v="26"/>
    <x v="96"/>
    <x v="0"/>
    <x v="4"/>
    <n v="1"/>
    <n v="0"/>
    <n v="0"/>
    <n v="0"/>
    <n v="0"/>
    <n v="1"/>
    <n v="0"/>
    <n v="0"/>
    <n v="0"/>
    <n v="1"/>
  </r>
  <r>
    <x v="26"/>
    <x v="96"/>
    <x v="1"/>
    <x v="0"/>
    <n v="0"/>
    <n v="1"/>
    <n v="0"/>
    <n v="0"/>
    <n v="1"/>
    <n v="0"/>
    <n v="0"/>
    <n v="0"/>
    <n v="1"/>
    <n v="1"/>
  </r>
  <r>
    <x v="26"/>
    <x v="97"/>
    <x v="0"/>
    <x v="0"/>
    <n v="3"/>
    <n v="0"/>
    <n v="1"/>
    <n v="1"/>
    <n v="2"/>
    <n v="2"/>
    <n v="0"/>
    <n v="1"/>
    <n v="1"/>
    <n v="4"/>
  </r>
  <r>
    <x v="26"/>
    <x v="97"/>
    <x v="1"/>
    <x v="0"/>
    <n v="1"/>
    <n v="0"/>
    <n v="0"/>
    <n v="0"/>
    <n v="0"/>
    <n v="1"/>
    <n v="0"/>
    <n v="0"/>
    <n v="0"/>
    <n v="1"/>
  </r>
  <r>
    <x v="26"/>
    <x v="98"/>
    <x v="0"/>
    <x v="0"/>
    <n v="3"/>
    <n v="0"/>
    <n v="0"/>
    <n v="0"/>
    <n v="2"/>
    <n v="1"/>
    <n v="0"/>
    <n v="2"/>
    <n v="0"/>
    <n v="3"/>
  </r>
  <r>
    <x v="26"/>
    <x v="99"/>
    <x v="0"/>
    <x v="0"/>
    <n v="1"/>
    <n v="0"/>
    <n v="0"/>
    <n v="0"/>
    <n v="0"/>
    <n v="0"/>
    <n v="0"/>
    <n v="1"/>
    <n v="0"/>
    <n v="1"/>
  </r>
  <r>
    <x v="26"/>
    <x v="99"/>
    <x v="0"/>
    <x v="1"/>
    <n v="0"/>
    <n v="1"/>
    <n v="0"/>
    <n v="0"/>
    <n v="1"/>
    <n v="0"/>
    <n v="0"/>
    <n v="1"/>
    <n v="0"/>
    <n v="1"/>
  </r>
  <r>
    <x v="26"/>
    <x v="100"/>
    <x v="0"/>
    <x v="0"/>
    <n v="2"/>
    <n v="1"/>
    <n v="0"/>
    <n v="0"/>
    <n v="1"/>
    <n v="2"/>
    <n v="0"/>
    <n v="0"/>
    <n v="1"/>
    <n v="3"/>
  </r>
  <r>
    <x v="26"/>
    <x v="100"/>
    <x v="1"/>
    <x v="0"/>
    <n v="1"/>
    <n v="1"/>
    <n v="0"/>
    <n v="0"/>
    <n v="1"/>
    <n v="1"/>
    <n v="0"/>
    <n v="1"/>
    <n v="0"/>
    <n v="2"/>
  </r>
  <r>
    <x v="26"/>
    <x v="101"/>
    <x v="0"/>
    <x v="0"/>
    <n v="4"/>
    <n v="1"/>
    <n v="0"/>
    <n v="0"/>
    <n v="1"/>
    <n v="1"/>
    <n v="2"/>
    <n v="1"/>
    <n v="1"/>
    <n v="5"/>
  </r>
  <r>
    <x v="26"/>
    <x v="101"/>
    <x v="1"/>
    <x v="5"/>
    <n v="1"/>
    <n v="0"/>
    <n v="0"/>
    <n v="0"/>
    <n v="0"/>
    <n v="1"/>
    <n v="0"/>
    <n v="0"/>
    <n v="0"/>
    <n v="1"/>
  </r>
  <r>
    <x v="26"/>
    <x v="102"/>
    <x v="0"/>
    <x v="0"/>
    <n v="2"/>
    <n v="0"/>
    <n v="0"/>
    <n v="0"/>
    <n v="0"/>
    <n v="1"/>
    <n v="0"/>
    <n v="1"/>
    <n v="0"/>
    <n v="2"/>
  </r>
  <r>
    <x v="26"/>
    <x v="102"/>
    <x v="1"/>
    <x v="0"/>
    <n v="1"/>
    <n v="0"/>
    <n v="0"/>
    <n v="0"/>
    <n v="0"/>
    <n v="1"/>
    <n v="0"/>
    <n v="0"/>
    <n v="0"/>
    <n v="1"/>
  </r>
  <r>
    <x v="26"/>
    <x v="103"/>
    <x v="0"/>
    <x v="0"/>
    <n v="5"/>
    <n v="1"/>
    <n v="0"/>
    <n v="0"/>
    <n v="2"/>
    <n v="3"/>
    <n v="1"/>
    <n v="2"/>
    <n v="0"/>
    <n v="6"/>
  </r>
  <r>
    <x v="26"/>
    <x v="103"/>
    <x v="1"/>
    <x v="0"/>
    <n v="1"/>
    <n v="0"/>
    <n v="0"/>
    <n v="0"/>
    <n v="0"/>
    <n v="1"/>
    <n v="0"/>
    <n v="0"/>
    <n v="0"/>
    <n v="1"/>
  </r>
  <r>
    <x v="26"/>
    <x v="8"/>
    <x v="0"/>
    <x v="0"/>
    <n v="1"/>
    <n v="0"/>
    <n v="0"/>
    <n v="0"/>
    <n v="0"/>
    <n v="1"/>
    <n v="0"/>
    <n v="0"/>
    <n v="0"/>
    <n v="1"/>
  </r>
  <r>
    <x v="26"/>
    <x v="8"/>
    <x v="1"/>
    <x v="0"/>
    <n v="0"/>
    <n v="1"/>
    <n v="0"/>
    <n v="0"/>
    <n v="1"/>
    <n v="0"/>
    <n v="0"/>
    <n v="0"/>
    <n v="1"/>
    <n v="1"/>
  </r>
  <r>
    <x v="26"/>
    <x v="8"/>
    <x v="1"/>
    <x v="1"/>
    <n v="1"/>
    <n v="0"/>
    <n v="0"/>
    <n v="0"/>
    <n v="0"/>
    <n v="0"/>
    <n v="1"/>
    <n v="0"/>
    <n v="0"/>
    <n v="1"/>
  </r>
  <r>
    <x v="26"/>
    <x v="172"/>
    <x v="0"/>
    <x v="0"/>
    <n v="3"/>
    <n v="0"/>
    <n v="0"/>
    <n v="0"/>
    <n v="0"/>
    <n v="2"/>
    <n v="0"/>
    <n v="1"/>
    <n v="0"/>
    <n v="3"/>
  </r>
  <r>
    <x v="26"/>
    <x v="104"/>
    <x v="0"/>
    <x v="0"/>
    <n v="0"/>
    <n v="0"/>
    <n v="1"/>
    <n v="1"/>
    <n v="1"/>
    <n v="0"/>
    <n v="0"/>
    <n v="0"/>
    <n v="1"/>
    <n v="1"/>
  </r>
  <r>
    <x v="26"/>
    <x v="104"/>
    <x v="1"/>
    <x v="0"/>
    <n v="1"/>
    <n v="0"/>
    <n v="0"/>
    <n v="0"/>
    <n v="1"/>
    <n v="0"/>
    <n v="0"/>
    <n v="0"/>
    <n v="1"/>
    <n v="1"/>
  </r>
  <r>
    <x v="26"/>
    <x v="105"/>
    <x v="0"/>
    <x v="0"/>
    <n v="2"/>
    <n v="0"/>
    <n v="0"/>
    <n v="0"/>
    <n v="2"/>
    <n v="0"/>
    <n v="1"/>
    <n v="1"/>
    <n v="0"/>
    <n v="2"/>
  </r>
  <r>
    <x v="26"/>
    <x v="105"/>
    <x v="1"/>
    <x v="0"/>
    <n v="1"/>
    <n v="0"/>
    <n v="0"/>
    <n v="0"/>
    <n v="0"/>
    <n v="0"/>
    <n v="0"/>
    <n v="1"/>
    <n v="0"/>
    <n v="1"/>
  </r>
  <r>
    <x v="26"/>
    <x v="106"/>
    <x v="0"/>
    <x v="0"/>
    <n v="2"/>
    <n v="0"/>
    <n v="0"/>
    <n v="0"/>
    <n v="0"/>
    <n v="1"/>
    <n v="1"/>
    <n v="0"/>
    <n v="0"/>
    <n v="2"/>
  </r>
  <r>
    <x v="26"/>
    <x v="106"/>
    <x v="1"/>
    <x v="0"/>
    <n v="2"/>
    <n v="0"/>
    <n v="0"/>
    <n v="0"/>
    <n v="1"/>
    <n v="1"/>
    <n v="0"/>
    <n v="0"/>
    <n v="1"/>
    <n v="2"/>
  </r>
  <r>
    <x v="26"/>
    <x v="107"/>
    <x v="0"/>
    <x v="0"/>
    <n v="1"/>
    <n v="0"/>
    <n v="0"/>
    <n v="0"/>
    <n v="0"/>
    <n v="1"/>
    <n v="0"/>
    <n v="0"/>
    <n v="0"/>
    <n v="1"/>
  </r>
  <r>
    <x v="26"/>
    <x v="107"/>
    <x v="1"/>
    <x v="0"/>
    <n v="0"/>
    <n v="0"/>
    <n v="1"/>
    <n v="1"/>
    <n v="1"/>
    <n v="0"/>
    <n v="0"/>
    <n v="0"/>
    <n v="1"/>
    <n v="1"/>
  </r>
  <r>
    <x v="26"/>
    <x v="173"/>
    <x v="0"/>
    <x v="0"/>
    <n v="1"/>
    <n v="1"/>
    <n v="0"/>
    <n v="0"/>
    <n v="2"/>
    <n v="0"/>
    <n v="0"/>
    <n v="1"/>
    <n v="1"/>
    <n v="2"/>
  </r>
  <r>
    <x v="26"/>
    <x v="173"/>
    <x v="0"/>
    <x v="5"/>
    <n v="1"/>
    <n v="0"/>
    <n v="0"/>
    <n v="0"/>
    <n v="1"/>
    <n v="0"/>
    <n v="0"/>
    <n v="1"/>
    <n v="0"/>
    <n v="1"/>
  </r>
  <r>
    <x v="26"/>
    <x v="173"/>
    <x v="1"/>
    <x v="0"/>
    <n v="2"/>
    <n v="0"/>
    <n v="0"/>
    <n v="0"/>
    <n v="1"/>
    <n v="0"/>
    <n v="1"/>
    <n v="1"/>
    <n v="0"/>
    <n v="2"/>
  </r>
  <r>
    <x v="26"/>
    <x v="108"/>
    <x v="0"/>
    <x v="0"/>
    <n v="2"/>
    <n v="1"/>
    <n v="0"/>
    <n v="0"/>
    <n v="2"/>
    <n v="1"/>
    <n v="0"/>
    <n v="1"/>
    <n v="1"/>
    <n v="3"/>
  </r>
  <r>
    <x v="26"/>
    <x v="109"/>
    <x v="0"/>
    <x v="0"/>
    <n v="3"/>
    <n v="1"/>
    <n v="0"/>
    <n v="0"/>
    <n v="2"/>
    <n v="1"/>
    <n v="0"/>
    <n v="3"/>
    <n v="0"/>
    <n v="4"/>
  </r>
  <r>
    <x v="26"/>
    <x v="110"/>
    <x v="0"/>
    <x v="0"/>
    <n v="2"/>
    <n v="0"/>
    <n v="1"/>
    <n v="1"/>
    <n v="1"/>
    <n v="2"/>
    <n v="0"/>
    <n v="1"/>
    <n v="0"/>
    <n v="3"/>
  </r>
  <r>
    <x v="26"/>
    <x v="110"/>
    <x v="1"/>
    <x v="0"/>
    <n v="1"/>
    <n v="0"/>
    <n v="0"/>
    <n v="0"/>
    <n v="0"/>
    <n v="1"/>
    <n v="0"/>
    <n v="0"/>
    <n v="0"/>
    <n v="1"/>
  </r>
  <r>
    <x v="26"/>
    <x v="111"/>
    <x v="0"/>
    <x v="0"/>
    <n v="0"/>
    <n v="1"/>
    <n v="2"/>
    <n v="2"/>
    <n v="3"/>
    <n v="0"/>
    <n v="0"/>
    <n v="1"/>
    <n v="2"/>
    <n v="3"/>
  </r>
  <r>
    <x v="26"/>
    <x v="111"/>
    <x v="0"/>
    <x v="5"/>
    <n v="0"/>
    <n v="1"/>
    <n v="0"/>
    <n v="0"/>
    <n v="1"/>
    <n v="0"/>
    <n v="0"/>
    <n v="0"/>
    <n v="1"/>
    <n v="1"/>
  </r>
  <r>
    <x v="26"/>
    <x v="174"/>
    <x v="1"/>
    <x v="0"/>
    <n v="2"/>
    <n v="0"/>
    <n v="0"/>
    <n v="0"/>
    <n v="2"/>
    <n v="0"/>
    <n v="0"/>
    <n v="1"/>
    <n v="1"/>
    <n v="2"/>
  </r>
  <r>
    <x v="26"/>
    <x v="174"/>
    <x v="1"/>
    <x v="1"/>
    <n v="0"/>
    <n v="0"/>
    <n v="1"/>
    <n v="1"/>
    <n v="1"/>
    <n v="0"/>
    <n v="0"/>
    <n v="0"/>
    <n v="1"/>
    <n v="1"/>
  </r>
  <r>
    <x v="26"/>
    <x v="112"/>
    <x v="0"/>
    <x v="0"/>
    <n v="1"/>
    <n v="0"/>
    <n v="0"/>
    <n v="0"/>
    <n v="0"/>
    <n v="1"/>
    <n v="0"/>
    <n v="0"/>
    <n v="0"/>
    <n v="1"/>
  </r>
  <r>
    <x v="26"/>
    <x v="112"/>
    <x v="1"/>
    <x v="0"/>
    <n v="2"/>
    <n v="0"/>
    <n v="0"/>
    <n v="0"/>
    <n v="0"/>
    <n v="2"/>
    <n v="0"/>
    <n v="0"/>
    <n v="0"/>
    <n v="2"/>
  </r>
  <r>
    <x v="26"/>
    <x v="113"/>
    <x v="0"/>
    <x v="0"/>
    <n v="6"/>
    <n v="0"/>
    <n v="0"/>
    <n v="0"/>
    <n v="4"/>
    <n v="1"/>
    <n v="1"/>
    <n v="4"/>
    <n v="0"/>
    <n v="6"/>
  </r>
  <r>
    <x v="26"/>
    <x v="113"/>
    <x v="0"/>
    <x v="5"/>
    <n v="0"/>
    <n v="0"/>
    <n v="1"/>
    <n v="0"/>
    <n v="1"/>
    <n v="0"/>
    <n v="0"/>
    <n v="0"/>
    <n v="1"/>
    <n v="1"/>
  </r>
  <r>
    <x v="26"/>
    <x v="9"/>
    <x v="0"/>
    <x v="0"/>
    <n v="4"/>
    <n v="0"/>
    <n v="1"/>
    <n v="1"/>
    <n v="1"/>
    <n v="4"/>
    <n v="0"/>
    <n v="1"/>
    <n v="0"/>
    <n v="5"/>
  </r>
  <r>
    <x v="26"/>
    <x v="9"/>
    <x v="1"/>
    <x v="0"/>
    <n v="2"/>
    <n v="0"/>
    <n v="0"/>
    <n v="0"/>
    <n v="0"/>
    <n v="1"/>
    <n v="0"/>
    <n v="1"/>
    <n v="0"/>
    <n v="2"/>
  </r>
  <r>
    <x v="26"/>
    <x v="114"/>
    <x v="0"/>
    <x v="0"/>
    <n v="3"/>
    <n v="1"/>
    <n v="0"/>
    <n v="0"/>
    <n v="1"/>
    <n v="2"/>
    <n v="0"/>
    <n v="2"/>
    <n v="0"/>
    <n v="4"/>
  </r>
  <r>
    <x v="26"/>
    <x v="114"/>
    <x v="1"/>
    <x v="0"/>
    <n v="3"/>
    <n v="0"/>
    <n v="0"/>
    <n v="0"/>
    <n v="0"/>
    <n v="2"/>
    <n v="1"/>
    <n v="0"/>
    <n v="0"/>
    <n v="3"/>
  </r>
  <r>
    <x v="26"/>
    <x v="175"/>
    <x v="0"/>
    <x v="0"/>
    <n v="0"/>
    <n v="1"/>
    <n v="0"/>
    <n v="0"/>
    <n v="1"/>
    <n v="0"/>
    <n v="0"/>
    <n v="1"/>
    <n v="0"/>
    <n v="1"/>
  </r>
  <r>
    <x v="26"/>
    <x v="175"/>
    <x v="0"/>
    <x v="5"/>
    <n v="1"/>
    <n v="0"/>
    <n v="0"/>
    <n v="0"/>
    <n v="1"/>
    <n v="0"/>
    <n v="0"/>
    <n v="1"/>
    <n v="0"/>
    <n v="1"/>
  </r>
  <r>
    <x v="26"/>
    <x v="175"/>
    <x v="1"/>
    <x v="5"/>
    <n v="0"/>
    <n v="1"/>
    <n v="0"/>
    <n v="0"/>
    <n v="1"/>
    <n v="0"/>
    <n v="0"/>
    <n v="1"/>
    <n v="0"/>
    <n v="1"/>
  </r>
  <r>
    <x v="26"/>
    <x v="115"/>
    <x v="0"/>
    <x v="0"/>
    <n v="3"/>
    <n v="0"/>
    <n v="1"/>
    <n v="1"/>
    <n v="1"/>
    <n v="2"/>
    <n v="0"/>
    <n v="1"/>
    <n v="1"/>
    <n v="4"/>
  </r>
  <r>
    <x v="26"/>
    <x v="115"/>
    <x v="1"/>
    <x v="0"/>
    <n v="0"/>
    <n v="0"/>
    <n v="1"/>
    <n v="0"/>
    <n v="1"/>
    <n v="0"/>
    <n v="0"/>
    <n v="1"/>
    <n v="0"/>
    <n v="1"/>
  </r>
  <r>
    <x v="26"/>
    <x v="176"/>
    <x v="0"/>
    <x v="0"/>
    <n v="0"/>
    <n v="0"/>
    <n v="1"/>
    <n v="1"/>
    <n v="1"/>
    <n v="0"/>
    <n v="0"/>
    <n v="0"/>
    <n v="1"/>
    <n v="1"/>
  </r>
  <r>
    <x v="26"/>
    <x v="176"/>
    <x v="0"/>
    <x v="5"/>
    <n v="2"/>
    <n v="0"/>
    <n v="0"/>
    <n v="0"/>
    <n v="2"/>
    <n v="0"/>
    <n v="0"/>
    <n v="2"/>
    <n v="0"/>
    <n v="2"/>
  </r>
  <r>
    <x v="26"/>
    <x v="176"/>
    <x v="1"/>
    <x v="0"/>
    <n v="1"/>
    <n v="0"/>
    <n v="0"/>
    <n v="0"/>
    <n v="0"/>
    <n v="1"/>
    <n v="0"/>
    <n v="0"/>
    <n v="0"/>
    <n v="1"/>
  </r>
  <r>
    <x v="26"/>
    <x v="116"/>
    <x v="0"/>
    <x v="0"/>
    <n v="3"/>
    <n v="0"/>
    <n v="0"/>
    <n v="0"/>
    <n v="1"/>
    <n v="1"/>
    <n v="0"/>
    <n v="2"/>
    <n v="0"/>
    <n v="3"/>
  </r>
  <r>
    <x v="26"/>
    <x v="116"/>
    <x v="1"/>
    <x v="0"/>
    <n v="1"/>
    <n v="0"/>
    <n v="1"/>
    <n v="1"/>
    <n v="1"/>
    <n v="1"/>
    <n v="0"/>
    <n v="0"/>
    <n v="1"/>
    <n v="2"/>
  </r>
  <r>
    <x v="26"/>
    <x v="117"/>
    <x v="0"/>
    <x v="0"/>
    <n v="5"/>
    <n v="1"/>
    <n v="0"/>
    <n v="0"/>
    <n v="4"/>
    <n v="2"/>
    <n v="0"/>
    <n v="1"/>
    <n v="3"/>
    <n v="6"/>
  </r>
  <r>
    <x v="26"/>
    <x v="117"/>
    <x v="0"/>
    <x v="4"/>
    <n v="0"/>
    <n v="1"/>
    <n v="0"/>
    <n v="0"/>
    <n v="1"/>
    <n v="0"/>
    <n v="0"/>
    <n v="1"/>
    <n v="0"/>
    <n v="1"/>
  </r>
  <r>
    <x v="26"/>
    <x v="117"/>
    <x v="1"/>
    <x v="0"/>
    <n v="0"/>
    <n v="0"/>
    <n v="1"/>
    <n v="1"/>
    <n v="1"/>
    <n v="0"/>
    <n v="0"/>
    <n v="0"/>
    <n v="1"/>
    <n v="1"/>
  </r>
  <r>
    <x v="26"/>
    <x v="177"/>
    <x v="0"/>
    <x v="0"/>
    <n v="4"/>
    <n v="0"/>
    <n v="1"/>
    <n v="0"/>
    <n v="3"/>
    <n v="2"/>
    <n v="1"/>
    <n v="1"/>
    <n v="1"/>
    <n v="5"/>
  </r>
  <r>
    <x v="26"/>
    <x v="177"/>
    <x v="0"/>
    <x v="1"/>
    <n v="1"/>
    <n v="0"/>
    <n v="0"/>
    <n v="0"/>
    <n v="0"/>
    <n v="1"/>
    <n v="0"/>
    <n v="0"/>
    <n v="0"/>
    <n v="1"/>
  </r>
  <r>
    <x v="26"/>
    <x v="177"/>
    <x v="1"/>
    <x v="0"/>
    <n v="0"/>
    <n v="1"/>
    <n v="0"/>
    <n v="0"/>
    <n v="1"/>
    <n v="0"/>
    <n v="0"/>
    <n v="0"/>
    <n v="1"/>
    <n v="1"/>
  </r>
  <r>
    <x v="26"/>
    <x v="118"/>
    <x v="0"/>
    <x v="0"/>
    <n v="3"/>
    <n v="0"/>
    <n v="0"/>
    <n v="0"/>
    <n v="0"/>
    <n v="2"/>
    <n v="0"/>
    <n v="1"/>
    <n v="0"/>
    <n v="3"/>
  </r>
  <r>
    <x v="26"/>
    <x v="118"/>
    <x v="1"/>
    <x v="0"/>
    <n v="0"/>
    <n v="1"/>
    <n v="0"/>
    <n v="0"/>
    <n v="1"/>
    <n v="0"/>
    <n v="0"/>
    <n v="1"/>
    <n v="0"/>
    <n v="1"/>
  </r>
  <r>
    <x v="26"/>
    <x v="178"/>
    <x v="0"/>
    <x v="0"/>
    <n v="7"/>
    <n v="1"/>
    <n v="0"/>
    <n v="0"/>
    <n v="5"/>
    <n v="3"/>
    <n v="0"/>
    <n v="4"/>
    <n v="1"/>
    <n v="8"/>
  </r>
  <r>
    <x v="26"/>
    <x v="178"/>
    <x v="1"/>
    <x v="0"/>
    <n v="3"/>
    <n v="0"/>
    <n v="0"/>
    <n v="0"/>
    <n v="1"/>
    <n v="2"/>
    <n v="0"/>
    <n v="1"/>
    <n v="0"/>
    <n v="3"/>
  </r>
  <r>
    <x v="26"/>
    <x v="179"/>
    <x v="0"/>
    <x v="0"/>
    <n v="3"/>
    <n v="0"/>
    <n v="0"/>
    <n v="0"/>
    <n v="2"/>
    <n v="0"/>
    <n v="2"/>
    <n v="1"/>
    <n v="0"/>
    <n v="3"/>
  </r>
  <r>
    <x v="26"/>
    <x v="180"/>
    <x v="0"/>
    <x v="0"/>
    <n v="1"/>
    <n v="0"/>
    <n v="0"/>
    <n v="0"/>
    <n v="1"/>
    <n v="0"/>
    <n v="0"/>
    <n v="1"/>
    <n v="0"/>
    <n v="1"/>
  </r>
  <r>
    <x v="26"/>
    <x v="180"/>
    <x v="0"/>
    <x v="1"/>
    <n v="0"/>
    <n v="1"/>
    <n v="0"/>
    <n v="0"/>
    <n v="1"/>
    <n v="0"/>
    <n v="0"/>
    <n v="1"/>
    <n v="0"/>
    <n v="1"/>
  </r>
  <r>
    <x v="26"/>
    <x v="180"/>
    <x v="1"/>
    <x v="0"/>
    <n v="1"/>
    <n v="0"/>
    <n v="0"/>
    <n v="0"/>
    <n v="0"/>
    <n v="1"/>
    <n v="0"/>
    <n v="0"/>
    <n v="0"/>
    <n v="1"/>
  </r>
  <r>
    <x v="26"/>
    <x v="181"/>
    <x v="0"/>
    <x v="0"/>
    <n v="2"/>
    <n v="1"/>
    <n v="0"/>
    <n v="0"/>
    <n v="2"/>
    <n v="1"/>
    <n v="1"/>
    <n v="0"/>
    <n v="1"/>
    <n v="3"/>
  </r>
  <r>
    <x v="26"/>
    <x v="181"/>
    <x v="0"/>
    <x v="4"/>
    <n v="0"/>
    <n v="0"/>
    <n v="1"/>
    <n v="0"/>
    <n v="1"/>
    <n v="0"/>
    <n v="0"/>
    <n v="1"/>
    <n v="0"/>
    <n v="1"/>
  </r>
  <r>
    <x v="26"/>
    <x v="181"/>
    <x v="1"/>
    <x v="0"/>
    <n v="2"/>
    <n v="0"/>
    <n v="0"/>
    <n v="0"/>
    <n v="0"/>
    <n v="0"/>
    <n v="0"/>
    <n v="2"/>
    <n v="0"/>
    <n v="2"/>
  </r>
  <r>
    <x v="26"/>
    <x v="182"/>
    <x v="0"/>
    <x v="0"/>
    <n v="3"/>
    <n v="1"/>
    <n v="1"/>
    <n v="1"/>
    <n v="4"/>
    <n v="1"/>
    <n v="0"/>
    <n v="2"/>
    <n v="2"/>
    <n v="5"/>
  </r>
  <r>
    <x v="26"/>
    <x v="183"/>
    <x v="0"/>
    <x v="0"/>
    <n v="0"/>
    <n v="1"/>
    <n v="0"/>
    <n v="0"/>
    <n v="1"/>
    <n v="0"/>
    <n v="0"/>
    <n v="0"/>
    <n v="1"/>
    <n v="1"/>
  </r>
  <r>
    <x v="26"/>
    <x v="183"/>
    <x v="1"/>
    <x v="4"/>
    <n v="1"/>
    <n v="0"/>
    <n v="0"/>
    <n v="0"/>
    <n v="0"/>
    <n v="0"/>
    <n v="0"/>
    <n v="1"/>
    <n v="0"/>
    <n v="1"/>
  </r>
  <r>
    <x v="26"/>
    <x v="119"/>
    <x v="0"/>
    <x v="0"/>
    <n v="1"/>
    <n v="0"/>
    <n v="0"/>
    <n v="0"/>
    <n v="0"/>
    <n v="1"/>
    <n v="0"/>
    <n v="0"/>
    <n v="0"/>
    <n v="1"/>
  </r>
  <r>
    <x v="26"/>
    <x v="119"/>
    <x v="0"/>
    <x v="4"/>
    <n v="1"/>
    <n v="0"/>
    <n v="0"/>
    <n v="0"/>
    <n v="0"/>
    <n v="1"/>
    <n v="0"/>
    <n v="0"/>
    <n v="0"/>
    <n v="1"/>
  </r>
  <r>
    <x v="26"/>
    <x v="120"/>
    <x v="0"/>
    <x v="0"/>
    <n v="3"/>
    <n v="1"/>
    <n v="1"/>
    <n v="0"/>
    <n v="2"/>
    <n v="1"/>
    <n v="0"/>
    <n v="2"/>
    <n v="2"/>
    <n v="5"/>
  </r>
  <r>
    <x v="26"/>
    <x v="120"/>
    <x v="1"/>
    <x v="0"/>
    <n v="2"/>
    <n v="0"/>
    <n v="0"/>
    <n v="0"/>
    <n v="0"/>
    <n v="1"/>
    <n v="0"/>
    <n v="1"/>
    <n v="0"/>
    <n v="2"/>
  </r>
  <r>
    <x v="26"/>
    <x v="120"/>
    <x v="1"/>
    <x v="5"/>
    <n v="1"/>
    <n v="0"/>
    <n v="0"/>
    <n v="0"/>
    <n v="0"/>
    <n v="0"/>
    <n v="0"/>
    <n v="1"/>
    <n v="0"/>
    <n v="1"/>
  </r>
  <r>
    <x v="26"/>
    <x v="121"/>
    <x v="0"/>
    <x v="0"/>
    <n v="3"/>
    <n v="0"/>
    <n v="0"/>
    <n v="0"/>
    <n v="1"/>
    <n v="2"/>
    <n v="1"/>
    <n v="0"/>
    <n v="0"/>
    <n v="3"/>
  </r>
  <r>
    <x v="26"/>
    <x v="122"/>
    <x v="0"/>
    <x v="0"/>
    <n v="2"/>
    <n v="1"/>
    <n v="0"/>
    <n v="0"/>
    <n v="1"/>
    <n v="2"/>
    <n v="0"/>
    <n v="1"/>
    <n v="0"/>
    <n v="3"/>
  </r>
  <r>
    <x v="26"/>
    <x v="122"/>
    <x v="1"/>
    <x v="0"/>
    <n v="2"/>
    <n v="0"/>
    <n v="0"/>
    <n v="0"/>
    <n v="0"/>
    <n v="2"/>
    <n v="0"/>
    <n v="0"/>
    <n v="0"/>
    <n v="2"/>
  </r>
  <r>
    <x v="26"/>
    <x v="123"/>
    <x v="0"/>
    <x v="0"/>
    <n v="1"/>
    <n v="0"/>
    <n v="0"/>
    <n v="0"/>
    <n v="1"/>
    <n v="0"/>
    <n v="0"/>
    <n v="1"/>
    <n v="0"/>
    <n v="1"/>
  </r>
  <r>
    <x v="26"/>
    <x v="123"/>
    <x v="1"/>
    <x v="5"/>
    <n v="1"/>
    <n v="0"/>
    <n v="0"/>
    <n v="0"/>
    <n v="0"/>
    <n v="1"/>
    <n v="0"/>
    <n v="0"/>
    <n v="0"/>
    <n v="1"/>
  </r>
  <r>
    <x v="26"/>
    <x v="124"/>
    <x v="0"/>
    <x v="0"/>
    <n v="1"/>
    <n v="1"/>
    <n v="0"/>
    <n v="0"/>
    <n v="1"/>
    <n v="1"/>
    <n v="0"/>
    <n v="0"/>
    <n v="1"/>
    <n v="2"/>
  </r>
  <r>
    <x v="26"/>
    <x v="125"/>
    <x v="0"/>
    <x v="0"/>
    <n v="1"/>
    <n v="0"/>
    <n v="0"/>
    <n v="0"/>
    <n v="0"/>
    <n v="0"/>
    <n v="0"/>
    <n v="1"/>
    <n v="0"/>
    <n v="1"/>
  </r>
  <r>
    <x v="26"/>
    <x v="184"/>
    <x v="0"/>
    <x v="0"/>
    <n v="5"/>
    <n v="0"/>
    <n v="0"/>
    <n v="0"/>
    <n v="0"/>
    <n v="4"/>
    <n v="0"/>
    <n v="1"/>
    <n v="0"/>
    <n v="5"/>
  </r>
  <r>
    <x v="26"/>
    <x v="184"/>
    <x v="1"/>
    <x v="0"/>
    <n v="2"/>
    <n v="0"/>
    <n v="0"/>
    <n v="0"/>
    <n v="2"/>
    <n v="0"/>
    <n v="0"/>
    <n v="1"/>
    <n v="1"/>
    <n v="2"/>
  </r>
  <r>
    <x v="26"/>
    <x v="126"/>
    <x v="0"/>
    <x v="0"/>
    <n v="1"/>
    <n v="1"/>
    <n v="0"/>
    <n v="0"/>
    <n v="1"/>
    <n v="1"/>
    <n v="0"/>
    <n v="0"/>
    <n v="1"/>
    <n v="2"/>
  </r>
  <r>
    <x v="26"/>
    <x v="127"/>
    <x v="0"/>
    <x v="0"/>
    <n v="2"/>
    <n v="1"/>
    <n v="0"/>
    <n v="0"/>
    <n v="2"/>
    <n v="0"/>
    <n v="1"/>
    <n v="1"/>
    <n v="1"/>
    <n v="3"/>
  </r>
  <r>
    <x v="26"/>
    <x v="127"/>
    <x v="1"/>
    <x v="0"/>
    <n v="1"/>
    <n v="0"/>
    <n v="0"/>
    <n v="0"/>
    <n v="1"/>
    <n v="0"/>
    <n v="1"/>
    <n v="0"/>
    <n v="0"/>
    <n v="1"/>
  </r>
  <r>
    <x v="26"/>
    <x v="128"/>
    <x v="0"/>
    <x v="0"/>
    <n v="1"/>
    <n v="0"/>
    <n v="0"/>
    <n v="0"/>
    <n v="0"/>
    <n v="1"/>
    <n v="0"/>
    <n v="0"/>
    <n v="0"/>
    <n v="1"/>
  </r>
  <r>
    <x v="26"/>
    <x v="128"/>
    <x v="0"/>
    <x v="5"/>
    <n v="1"/>
    <n v="0"/>
    <n v="0"/>
    <n v="0"/>
    <n v="0"/>
    <n v="1"/>
    <n v="0"/>
    <n v="0"/>
    <n v="0"/>
    <n v="1"/>
  </r>
  <r>
    <x v="26"/>
    <x v="128"/>
    <x v="1"/>
    <x v="0"/>
    <n v="1"/>
    <n v="1"/>
    <n v="0"/>
    <n v="0"/>
    <n v="1"/>
    <n v="1"/>
    <n v="0"/>
    <n v="1"/>
    <n v="0"/>
    <n v="2"/>
  </r>
  <r>
    <x v="26"/>
    <x v="185"/>
    <x v="0"/>
    <x v="0"/>
    <n v="1"/>
    <n v="1"/>
    <n v="0"/>
    <n v="0"/>
    <n v="1"/>
    <n v="1"/>
    <n v="0"/>
    <n v="0"/>
    <n v="1"/>
    <n v="2"/>
  </r>
  <r>
    <x v="26"/>
    <x v="185"/>
    <x v="1"/>
    <x v="0"/>
    <n v="1"/>
    <n v="0"/>
    <n v="0"/>
    <n v="0"/>
    <n v="0"/>
    <n v="1"/>
    <n v="0"/>
    <n v="0"/>
    <n v="0"/>
    <n v="1"/>
  </r>
  <r>
    <x v="26"/>
    <x v="186"/>
    <x v="0"/>
    <x v="0"/>
    <n v="3"/>
    <n v="1"/>
    <n v="0"/>
    <n v="0"/>
    <n v="1"/>
    <n v="2"/>
    <n v="0"/>
    <n v="1"/>
    <n v="1"/>
    <n v="4"/>
  </r>
  <r>
    <x v="26"/>
    <x v="129"/>
    <x v="0"/>
    <x v="0"/>
    <n v="8"/>
    <n v="0"/>
    <n v="0"/>
    <n v="0"/>
    <n v="5"/>
    <n v="3"/>
    <n v="1"/>
    <n v="3"/>
    <n v="1"/>
    <n v="8"/>
  </r>
  <r>
    <x v="26"/>
    <x v="129"/>
    <x v="0"/>
    <x v="1"/>
    <n v="1"/>
    <n v="0"/>
    <n v="0"/>
    <n v="0"/>
    <n v="0"/>
    <n v="1"/>
    <n v="0"/>
    <n v="0"/>
    <n v="0"/>
    <n v="1"/>
  </r>
  <r>
    <x v="26"/>
    <x v="129"/>
    <x v="0"/>
    <x v="3"/>
    <n v="0"/>
    <n v="0"/>
    <n v="1"/>
    <n v="1"/>
    <n v="1"/>
    <n v="0"/>
    <n v="0"/>
    <n v="0"/>
    <n v="1"/>
    <n v="1"/>
  </r>
  <r>
    <x v="26"/>
    <x v="187"/>
    <x v="0"/>
    <x v="0"/>
    <n v="3"/>
    <n v="0"/>
    <n v="0"/>
    <n v="0"/>
    <n v="1"/>
    <n v="2"/>
    <n v="0"/>
    <n v="1"/>
    <n v="0"/>
    <n v="3"/>
  </r>
  <r>
    <x v="26"/>
    <x v="187"/>
    <x v="1"/>
    <x v="0"/>
    <n v="0"/>
    <n v="0"/>
    <n v="1"/>
    <n v="1"/>
    <n v="1"/>
    <n v="0"/>
    <n v="0"/>
    <n v="0"/>
    <n v="1"/>
    <n v="1"/>
  </r>
  <r>
    <x v="26"/>
    <x v="130"/>
    <x v="0"/>
    <x v="0"/>
    <n v="1"/>
    <n v="1"/>
    <n v="0"/>
    <n v="0"/>
    <n v="2"/>
    <n v="0"/>
    <n v="0"/>
    <n v="1"/>
    <n v="1"/>
    <n v="2"/>
  </r>
  <r>
    <x v="26"/>
    <x v="130"/>
    <x v="1"/>
    <x v="0"/>
    <n v="2"/>
    <n v="0"/>
    <n v="0"/>
    <n v="0"/>
    <n v="0"/>
    <n v="2"/>
    <n v="0"/>
    <n v="0"/>
    <n v="0"/>
    <n v="2"/>
  </r>
  <r>
    <x v="26"/>
    <x v="188"/>
    <x v="1"/>
    <x v="1"/>
    <n v="0"/>
    <n v="0"/>
    <n v="1"/>
    <n v="1"/>
    <n v="1"/>
    <n v="0"/>
    <n v="0"/>
    <n v="1"/>
    <n v="0"/>
    <n v="1"/>
  </r>
  <r>
    <x v="26"/>
    <x v="131"/>
    <x v="0"/>
    <x v="0"/>
    <n v="1"/>
    <n v="0"/>
    <n v="0"/>
    <n v="0"/>
    <n v="1"/>
    <n v="0"/>
    <n v="0"/>
    <n v="1"/>
    <n v="0"/>
    <n v="1"/>
  </r>
  <r>
    <x v="26"/>
    <x v="131"/>
    <x v="0"/>
    <x v="4"/>
    <n v="1"/>
    <n v="0"/>
    <n v="0"/>
    <n v="0"/>
    <n v="0"/>
    <n v="1"/>
    <n v="0"/>
    <n v="0"/>
    <n v="0"/>
    <n v="1"/>
  </r>
  <r>
    <x v="26"/>
    <x v="131"/>
    <x v="1"/>
    <x v="0"/>
    <n v="1"/>
    <n v="0"/>
    <n v="0"/>
    <n v="0"/>
    <n v="0"/>
    <n v="1"/>
    <n v="0"/>
    <n v="0"/>
    <n v="0"/>
    <n v="1"/>
  </r>
  <r>
    <x v="26"/>
    <x v="132"/>
    <x v="0"/>
    <x v="0"/>
    <n v="3"/>
    <n v="0"/>
    <n v="0"/>
    <n v="0"/>
    <n v="1"/>
    <n v="2"/>
    <n v="0"/>
    <n v="0"/>
    <n v="1"/>
    <n v="3"/>
  </r>
  <r>
    <x v="26"/>
    <x v="133"/>
    <x v="0"/>
    <x v="0"/>
    <n v="2"/>
    <n v="1"/>
    <n v="0"/>
    <n v="0"/>
    <n v="2"/>
    <n v="1"/>
    <n v="0"/>
    <n v="2"/>
    <n v="0"/>
    <n v="3"/>
  </r>
  <r>
    <x v="26"/>
    <x v="133"/>
    <x v="1"/>
    <x v="0"/>
    <n v="0"/>
    <n v="0"/>
    <n v="1"/>
    <n v="0"/>
    <n v="1"/>
    <n v="0"/>
    <n v="0"/>
    <n v="0"/>
    <n v="1"/>
    <n v="1"/>
  </r>
  <r>
    <x v="26"/>
    <x v="189"/>
    <x v="0"/>
    <x v="0"/>
    <n v="4"/>
    <n v="0"/>
    <n v="1"/>
    <n v="1"/>
    <n v="4"/>
    <n v="1"/>
    <n v="0"/>
    <n v="2"/>
    <n v="2"/>
    <n v="5"/>
  </r>
  <r>
    <x v="26"/>
    <x v="189"/>
    <x v="0"/>
    <x v="4"/>
    <n v="1"/>
    <n v="0"/>
    <n v="0"/>
    <n v="0"/>
    <n v="0"/>
    <n v="1"/>
    <n v="0"/>
    <n v="0"/>
    <n v="0"/>
    <n v="1"/>
  </r>
  <r>
    <x v="26"/>
    <x v="190"/>
    <x v="0"/>
    <x v="0"/>
    <n v="4"/>
    <n v="0"/>
    <n v="0"/>
    <n v="0"/>
    <n v="1"/>
    <n v="0"/>
    <n v="0"/>
    <n v="4"/>
    <n v="0"/>
    <n v="4"/>
  </r>
  <r>
    <x v="26"/>
    <x v="191"/>
    <x v="0"/>
    <x v="0"/>
    <n v="3"/>
    <n v="0"/>
    <n v="0"/>
    <n v="0"/>
    <n v="1"/>
    <n v="1"/>
    <n v="1"/>
    <n v="1"/>
    <n v="0"/>
    <n v="3"/>
  </r>
  <r>
    <x v="26"/>
    <x v="191"/>
    <x v="0"/>
    <x v="5"/>
    <n v="1"/>
    <n v="0"/>
    <n v="0"/>
    <n v="0"/>
    <n v="1"/>
    <n v="0"/>
    <n v="0"/>
    <n v="1"/>
    <n v="0"/>
    <n v="1"/>
  </r>
  <r>
    <x v="26"/>
    <x v="134"/>
    <x v="0"/>
    <x v="0"/>
    <n v="3"/>
    <n v="1"/>
    <n v="0"/>
    <n v="0"/>
    <n v="2"/>
    <n v="1"/>
    <n v="1"/>
    <n v="2"/>
    <n v="0"/>
    <n v="4"/>
  </r>
  <r>
    <x v="26"/>
    <x v="134"/>
    <x v="1"/>
    <x v="0"/>
    <n v="1"/>
    <n v="0"/>
    <n v="0"/>
    <n v="0"/>
    <n v="1"/>
    <n v="0"/>
    <n v="0"/>
    <n v="1"/>
    <n v="0"/>
    <n v="1"/>
  </r>
  <r>
    <x v="26"/>
    <x v="135"/>
    <x v="0"/>
    <x v="0"/>
    <n v="0"/>
    <n v="1"/>
    <n v="0"/>
    <n v="0"/>
    <n v="1"/>
    <n v="0"/>
    <n v="0"/>
    <n v="1"/>
    <n v="0"/>
    <n v="1"/>
  </r>
  <r>
    <x v="26"/>
    <x v="135"/>
    <x v="0"/>
    <x v="5"/>
    <n v="1"/>
    <n v="0"/>
    <n v="0"/>
    <n v="0"/>
    <n v="0"/>
    <n v="1"/>
    <n v="0"/>
    <n v="0"/>
    <n v="0"/>
    <n v="1"/>
  </r>
  <r>
    <x v="26"/>
    <x v="10"/>
    <x v="0"/>
    <x v="0"/>
    <n v="3"/>
    <n v="0"/>
    <n v="0"/>
    <n v="0"/>
    <n v="1"/>
    <n v="2"/>
    <n v="0"/>
    <n v="1"/>
    <n v="0"/>
    <n v="3"/>
  </r>
  <r>
    <x v="26"/>
    <x v="10"/>
    <x v="1"/>
    <x v="0"/>
    <n v="4"/>
    <n v="0"/>
    <n v="0"/>
    <n v="0"/>
    <n v="0"/>
    <n v="4"/>
    <n v="0"/>
    <n v="0"/>
    <n v="0"/>
    <n v="4"/>
  </r>
  <r>
    <x v="26"/>
    <x v="192"/>
    <x v="0"/>
    <x v="0"/>
    <n v="3"/>
    <n v="0"/>
    <n v="0"/>
    <n v="0"/>
    <n v="0"/>
    <n v="3"/>
    <n v="0"/>
    <n v="0"/>
    <n v="0"/>
    <n v="3"/>
  </r>
  <r>
    <x v="26"/>
    <x v="192"/>
    <x v="1"/>
    <x v="0"/>
    <n v="0"/>
    <n v="0"/>
    <n v="1"/>
    <n v="1"/>
    <n v="1"/>
    <n v="0"/>
    <n v="0"/>
    <n v="0"/>
    <n v="1"/>
    <n v="1"/>
  </r>
  <r>
    <x v="26"/>
    <x v="193"/>
    <x v="0"/>
    <x v="0"/>
    <n v="3"/>
    <n v="1"/>
    <n v="0"/>
    <n v="0"/>
    <n v="4"/>
    <n v="0"/>
    <n v="0"/>
    <n v="1"/>
    <n v="3"/>
    <n v="4"/>
  </r>
  <r>
    <x v="26"/>
    <x v="193"/>
    <x v="0"/>
    <x v="4"/>
    <n v="0"/>
    <n v="0"/>
    <n v="1"/>
    <n v="1"/>
    <n v="1"/>
    <n v="0"/>
    <n v="0"/>
    <n v="0"/>
    <n v="1"/>
    <n v="1"/>
  </r>
  <r>
    <x v="26"/>
    <x v="194"/>
    <x v="0"/>
    <x v="0"/>
    <n v="1"/>
    <n v="1"/>
    <n v="0"/>
    <n v="0"/>
    <n v="1"/>
    <n v="1"/>
    <n v="0"/>
    <n v="1"/>
    <n v="0"/>
    <n v="2"/>
  </r>
  <r>
    <x v="26"/>
    <x v="194"/>
    <x v="0"/>
    <x v="5"/>
    <n v="1"/>
    <n v="0"/>
    <n v="0"/>
    <n v="0"/>
    <n v="0"/>
    <n v="0"/>
    <n v="1"/>
    <n v="0"/>
    <n v="0"/>
    <n v="1"/>
  </r>
  <r>
    <x v="26"/>
    <x v="194"/>
    <x v="1"/>
    <x v="0"/>
    <n v="1"/>
    <n v="1"/>
    <n v="0"/>
    <n v="0"/>
    <n v="1"/>
    <n v="1"/>
    <n v="0"/>
    <n v="1"/>
    <n v="0"/>
    <n v="2"/>
  </r>
  <r>
    <x v="26"/>
    <x v="195"/>
    <x v="0"/>
    <x v="0"/>
    <n v="3"/>
    <n v="1"/>
    <n v="0"/>
    <n v="0"/>
    <n v="2"/>
    <n v="2"/>
    <n v="0"/>
    <n v="2"/>
    <n v="0"/>
    <n v="4"/>
  </r>
  <r>
    <x v="26"/>
    <x v="195"/>
    <x v="1"/>
    <x v="0"/>
    <n v="0"/>
    <n v="1"/>
    <n v="0"/>
    <n v="0"/>
    <n v="1"/>
    <n v="0"/>
    <n v="0"/>
    <n v="1"/>
    <n v="0"/>
    <n v="1"/>
  </r>
  <r>
    <x v="26"/>
    <x v="196"/>
    <x v="1"/>
    <x v="0"/>
    <n v="1"/>
    <n v="0"/>
    <n v="0"/>
    <n v="0"/>
    <n v="0"/>
    <n v="1"/>
    <n v="0"/>
    <n v="0"/>
    <n v="0"/>
    <n v="1"/>
  </r>
  <r>
    <x v="26"/>
    <x v="196"/>
    <x v="1"/>
    <x v="5"/>
    <n v="0"/>
    <n v="1"/>
    <n v="0"/>
    <n v="0"/>
    <n v="1"/>
    <n v="0"/>
    <n v="0"/>
    <n v="0"/>
    <n v="1"/>
    <n v="1"/>
  </r>
  <r>
    <x v="26"/>
    <x v="197"/>
    <x v="0"/>
    <x v="0"/>
    <n v="4"/>
    <n v="0"/>
    <n v="0"/>
    <n v="0"/>
    <n v="1"/>
    <n v="3"/>
    <n v="0"/>
    <n v="1"/>
    <n v="0"/>
    <n v="4"/>
  </r>
  <r>
    <x v="26"/>
    <x v="198"/>
    <x v="0"/>
    <x v="0"/>
    <n v="4"/>
    <n v="1"/>
    <n v="0"/>
    <n v="0"/>
    <n v="2"/>
    <n v="2"/>
    <n v="0"/>
    <n v="2"/>
    <n v="1"/>
    <n v="5"/>
  </r>
  <r>
    <x v="26"/>
    <x v="198"/>
    <x v="1"/>
    <x v="0"/>
    <n v="1"/>
    <n v="0"/>
    <n v="0"/>
    <n v="0"/>
    <n v="1"/>
    <n v="0"/>
    <n v="0"/>
    <n v="1"/>
    <n v="0"/>
    <n v="1"/>
  </r>
  <r>
    <x v="26"/>
    <x v="199"/>
    <x v="0"/>
    <x v="0"/>
    <n v="5"/>
    <n v="1"/>
    <n v="0"/>
    <n v="0"/>
    <n v="1"/>
    <n v="3"/>
    <n v="0"/>
    <n v="3"/>
    <n v="0"/>
    <n v="6"/>
  </r>
  <r>
    <x v="26"/>
    <x v="200"/>
    <x v="0"/>
    <x v="0"/>
    <n v="1"/>
    <n v="0"/>
    <n v="0"/>
    <n v="0"/>
    <n v="0"/>
    <n v="1"/>
    <n v="0"/>
    <n v="0"/>
    <n v="0"/>
    <n v="1"/>
  </r>
  <r>
    <x v="26"/>
    <x v="200"/>
    <x v="0"/>
    <x v="5"/>
    <n v="1"/>
    <n v="0"/>
    <n v="1"/>
    <n v="1"/>
    <n v="2"/>
    <n v="0"/>
    <n v="0"/>
    <n v="0"/>
    <n v="2"/>
    <n v="2"/>
  </r>
  <r>
    <x v="26"/>
    <x v="201"/>
    <x v="0"/>
    <x v="0"/>
    <n v="0"/>
    <n v="1"/>
    <n v="1"/>
    <n v="1"/>
    <n v="2"/>
    <n v="0"/>
    <n v="0"/>
    <n v="1"/>
    <n v="1"/>
    <n v="2"/>
  </r>
  <r>
    <x v="26"/>
    <x v="201"/>
    <x v="0"/>
    <x v="5"/>
    <n v="0"/>
    <n v="0"/>
    <n v="1"/>
    <n v="0"/>
    <n v="1"/>
    <n v="0"/>
    <n v="0"/>
    <n v="1"/>
    <n v="0"/>
    <n v="1"/>
  </r>
  <r>
    <x v="26"/>
    <x v="201"/>
    <x v="1"/>
    <x v="0"/>
    <n v="1"/>
    <n v="1"/>
    <n v="0"/>
    <n v="0"/>
    <n v="2"/>
    <n v="0"/>
    <n v="0"/>
    <n v="1"/>
    <n v="1"/>
    <n v="2"/>
  </r>
  <r>
    <x v="26"/>
    <x v="202"/>
    <x v="0"/>
    <x v="0"/>
    <n v="0"/>
    <n v="1"/>
    <n v="0"/>
    <n v="0"/>
    <n v="1"/>
    <n v="0"/>
    <n v="0"/>
    <n v="0"/>
    <n v="1"/>
    <n v="1"/>
  </r>
  <r>
    <x v="26"/>
    <x v="202"/>
    <x v="0"/>
    <x v="1"/>
    <n v="1"/>
    <n v="0"/>
    <n v="0"/>
    <n v="0"/>
    <n v="0"/>
    <n v="1"/>
    <n v="0"/>
    <n v="0"/>
    <n v="0"/>
    <n v="1"/>
  </r>
  <r>
    <x v="26"/>
    <x v="202"/>
    <x v="0"/>
    <x v="3"/>
    <n v="1"/>
    <n v="0"/>
    <n v="0"/>
    <n v="0"/>
    <n v="0"/>
    <n v="1"/>
    <n v="0"/>
    <n v="0"/>
    <n v="0"/>
    <n v="1"/>
  </r>
  <r>
    <x v="26"/>
    <x v="136"/>
    <x v="0"/>
    <x v="0"/>
    <n v="4"/>
    <n v="1"/>
    <n v="0"/>
    <n v="0"/>
    <n v="1"/>
    <n v="4"/>
    <n v="0"/>
    <n v="1"/>
    <n v="0"/>
    <n v="5"/>
  </r>
  <r>
    <x v="26"/>
    <x v="136"/>
    <x v="1"/>
    <x v="0"/>
    <n v="0"/>
    <n v="0"/>
    <n v="1"/>
    <n v="1"/>
    <n v="1"/>
    <n v="0"/>
    <n v="0"/>
    <n v="0"/>
    <n v="1"/>
    <n v="1"/>
  </r>
  <r>
    <x v="26"/>
    <x v="11"/>
    <x v="0"/>
    <x v="0"/>
    <n v="1"/>
    <n v="0"/>
    <n v="0"/>
    <n v="0"/>
    <n v="1"/>
    <n v="0"/>
    <n v="0"/>
    <n v="0"/>
    <n v="1"/>
    <n v="1"/>
  </r>
  <r>
    <x v="26"/>
    <x v="203"/>
    <x v="0"/>
    <x v="0"/>
    <n v="3"/>
    <n v="0"/>
    <n v="0"/>
    <n v="0"/>
    <n v="1"/>
    <n v="1"/>
    <n v="0"/>
    <n v="2"/>
    <n v="0"/>
    <n v="3"/>
  </r>
  <r>
    <x v="26"/>
    <x v="204"/>
    <x v="0"/>
    <x v="0"/>
    <n v="1"/>
    <n v="0"/>
    <n v="0"/>
    <n v="0"/>
    <n v="0"/>
    <n v="1"/>
    <n v="0"/>
    <n v="0"/>
    <n v="0"/>
    <n v="1"/>
  </r>
  <r>
    <x v="26"/>
    <x v="204"/>
    <x v="1"/>
    <x v="0"/>
    <n v="0"/>
    <n v="1"/>
    <n v="0"/>
    <n v="0"/>
    <n v="1"/>
    <n v="0"/>
    <n v="0"/>
    <n v="1"/>
    <n v="0"/>
    <n v="1"/>
  </r>
  <r>
    <x v="26"/>
    <x v="205"/>
    <x v="0"/>
    <x v="0"/>
    <n v="0"/>
    <n v="2"/>
    <n v="0"/>
    <n v="0"/>
    <n v="2"/>
    <n v="0"/>
    <n v="0"/>
    <n v="2"/>
    <n v="0"/>
    <n v="2"/>
  </r>
  <r>
    <x v="26"/>
    <x v="205"/>
    <x v="1"/>
    <x v="0"/>
    <n v="0"/>
    <n v="1"/>
    <n v="0"/>
    <n v="0"/>
    <n v="1"/>
    <n v="0"/>
    <n v="0"/>
    <n v="0"/>
    <n v="1"/>
    <n v="1"/>
  </r>
  <r>
    <x v="26"/>
    <x v="137"/>
    <x v="0"/>
    <x v="0"/>
    <n v="1"/>
    <n v="0"/>
    <n v="0"/>
    <n v="0"/>
    <n v="0"/>
    <n v="1"/>
    <n v="0"/>
    <n v="0"/>
    <n v="0"/>
    <n v="1"/>
  </r>
  <r>
    <x v="26"/>
    <x v="137"/>
    <x v="0"/>
    <x v="2"/>
    <n v="3"/>
    <n v="0"/>
    <n v="0"/>
    <n v="0"/>
    <n v="0"/>
    <n v="3"/>
    <n v="0"/>
    <n v="0"/>
    <n v="0"/>
    <n v="3"/>
  </r>
  <r>
    <x v="26"/>
    <x v="137"/>
    <x v="1"/>
    <x v="0"/>
    <n v="1"/>
    <n v="0"/>
    <n v="0"/>
    <n v="0"/>
    <n v="1"/>
    <n v="0"/>
    <n v="1"/>
    <n v="0"/>
    <n v="0"/>
    <n v="1"/>
  </r>
  <r>
    <x v="26"/>
    <x v="138"/>
    <x v="0"/>
    <x v="0"/>
    <n v="1"/>
    <n v="0"/>
    <n v="0"/>
    <n v="0"/>
    <n v="0"/>
    <n v="1"/>
    <n v="0"/>
    <n v="0"/>
    <n v="0"/>
    <n v="1"/>
  </r>
  <r>
    <x v="26"/>
    <x v="138"/>
    <x v="0"/>
    <x v="3"/>
    <n v="2"/>
    <n v="0"/>
    <n v="0"/>
    <n v="0"/>
    <n v="2"/>
    <n v="0"/>
    <n v="0"/>
    <n v="0"/>
    <n v="2"/>
    <n v="2"/>
  </r>
  <r>
    <x v="26"/>
    <x v="138"/>
    <x v="1"/>
    <x v="0"/>
    <n v="0"/>
    <n v="1"/>
    <n v="0"/>
    <n v="0"/>
    <n v="1"/>
    <n v="0"/>
    <n v="0"/>
    <n v="1"/>
    <n v="0"/>
    <n v="1"/>
  </r>
  <r>
    <x v="26"/>
    <x v="139"/>
    <x v="0"/>
    <x v="0"/>
    <n v="1"/>
    <n v="0"/>
    <n v="0"/>
    <n v="0"/>
    <n v="0"/>
    <n v="1"/>
    <n v="0"/>
    <n v="0"/>
    <n v="0"/>
    <n v="1"/>
  </r>
  <r>
    <x v="26"/>
    <x v="139"/>
    <x v="1"/>
    <x v="0"/>
    <n v="1"/>
    <n v="0"/>
    <n v="0"/>
    <n v="0"/>
    <n v="0"/>
    <n v="0"/>
    <n v="1"/>
    <n v="0"/>
    <n v="0"/>
    <n v="1"/>
  </r>
  <r>
    <x v="26"/>
    <x v="206"/>
    <x v="0"/>
    <x v="0"/>
    <n v="4"/>
    <n v="1"/>
    <n v="0"/>
    <n v="0"/>
    <n v="2"/>
    <n v="2"/>
    <n v="0"/>
    <n v="3"/>
    <n v="0"/>
    <n v="5"/>
  </r>
  <r>
    <x v="26"/>
    <x v="206"/>
    <x v="1"/>
    <x v="0"/>
    <n v="2"/>
    <n v="0"/>
    <n v="0"/>
    <n v="0"/>
    <n v="2"/>
    <n v="0"/>
    <n v="1"/>
    <n v="0"/>
    <n v="1"/>
    <n v="2"/>
  </r>
  <r>
    <x v="26"/>
    <x v="140"/>
    <x v="0"/>
    <x v="0"/>
    <n v="2"/>
    <n v="0"/>
    <n v="1"/>
    <n v="1"/>
    <n v="1"/>
    <n v="2"/>
    <n v="0"/>
    <n v="0"/>
    <n v="1"/>
    <n v="3"/>
  </r>
  <r>
    <x v="26"/>
    <x v="140"/>
    <x v="0"/>
    <x v="5"/>
    <n v="1"/>
    <n v="0"/>
    <n v="0"/>
    <n v="0"/>
    <n v="0"/>
    <n v="0"/>
    <n v="0"/>
    <n v="1"/>
    <n v="0"/>
    <n v="1"/>
  </r>
  <r>
    <x v="26"/>
    <x v="140"/>
    <x v="1"/>
    <x v="0"/>
    <n v="1"/>
    <n v="1"/>
    <n v="0"/>
    <n v="0"/>
    <n v="1"/>
    <n v="1"/>
    <n v="0"/>
    <n v="1"/>
    <n v="0"/>
    <n v="2"/>
  </r>
  <r>
    <x v="26"/>
    <x v="207"/>
    <x v="0"/>
    <x v="0"/>
    <n v="1"/>
    <n v="1"/>
    <n v="0"/>
    <n v="0"/>
    <n v="1"/>
    <n v="1"/>
    <n v="0"/>
    <n v="0"/>
    <n v="1"/>
    <n v="2"/>
  </r>
  <r>
    <x v="26"/>
    <x v="207"/>
    <x v="1"/>
    <x v="0"/>
    <n v="0"/>
    <n v="1"/>
    <n v="0"/>
    <n v="0"/>
    <n v="1"/>
    <n v="0"/>
    <n v="0"/>
    <n v="1"/>
    <n v="0"/>
    <n v="1"/>
  </r>
  <r>
    <x v="26"/>
    <x v="208"/>
    <x v="0"/>
    <x v="0"/>
    <n v="1"/>
    <n v="1"/>
    <n v="1"/>
    <n v="0"/>
    <n v="2"/>
    <n v="1"/>
    <n v="0"/>
    <n v="2"/>
    <n v="0"/>
    <n v="3"/>
  </r>
  <r>
    <x v="26"/>
    <x v="208"/>
    <x v="1"/>
    <x v="0"/>
    <n v="2"/>
    <n v="0"/>
    <n v="1"/>
    <n v="0"/>
    <n v="1"/>
    <n v="2"/>
    <n v="0"/>
    <n v="0"/>
    <n v="1"/>
    <n v="3"/>
  </r>
  <r>
    <x v="26"/>
    <x v="141"/>
    <x v="0"/>
    <x v="0"/>
    <n v="3"/>
    <n v="2"/>
    <n v="0"/>
    <n v="0"/>
    <n v="3"/>
    <n v="1"/>
    <n v="0"/>
    <n v="2"/>
    <n v="2"/>
    <n v="5"/>
  </r>
  <r>
    <x v="26"/>
    <x v="141"/>
    <x v="0"/>
    <x v="5"/>
    <n v="1"/>
    <n v="0"/>
    <n v="0"/>
    <n v="0"/>
    <n v="1"/>
    <n v="0"/>
    <n v="0"/>
    <n v="1"/>
    <n v="0"/>
    <n v="1"/>
  </r>
  <r>
    <x v="26"/>
    <x v="141"/>
    <x v="1"/>
    <x v="0"/>
    <n v="1"/>
    <n v="0"/>
    <n v="0"/>
    <n v="0"/>
    <n v="0"/>
    <n v="0"/>
    <n v="0"/>
    <n v="1"/>
    <n v="0"/>
    <n v="1"/>
  </r>
  <r>
    <x v="26"/>
    <x v="142"/>
    <x v="0"/>
    <x v="0"/>
    <n v="1"/>
    <n v="0"/>
    <n v="0"/>
    <n v="0"/>
    <n v="1"/>
    <n v="0"/>
    <n v="0"/>
    <n v="1"/>
    <n v="0"/>
    <n v="1"/>
  </r>
  <r>
    <x v="26"/>
    <x v="142"/>
    <x v="1"/>
    <x v="0"/>
    <n v="2"/>
    <n v="0"/>
    <n v="0"/>
    <n v="0"/>
    <n v="2"/>
    <n v="0"/>
    <n v="0"/>
    <n v="2"/>
    <n v="0"/>
    <n v="2"/>
  </r>
  <r>
    <x v="26"/>
    <x v="209"/>
    <x v="0"/>
    <x v="0"/>
    <n v="0"/>
    <n v="0"/>
    <n v="1"/>
    <n v="1"/>
    <n v="1"/>
    <n v="0"/>
    <n v="0"/>
    <n v="1"/>
    <n v="0"/>
    <n v="1"/>
  </r>
  <r>
    <x v="26"/>
    <x v="210"/>
    <x v="0"/>
    <x v="0"/>
    <n v="0"/>
    <n v="0"/>
    <n v="1"/>
    <n v="1"/>
    <n v="1"/>
    <n v="0"/>
    <n v="0"/>
    <n v="0"/>
    <n v="1"/>
    <n v="1"/>
  </r>
  <r>
    <x v="26"/>
    <x v="210"/>
    <x v="1"/>
    <x v="0"/>
    <n v="1"/>
    <n v="0"/>
    <n v="0"/>
    <n v="0"/>
    <n v="1"/>
    <n v="0"/>
    <n v="1"/>
    <n v="0"/>
    <n v="0"/>
    <n v="1"/>
  </r>
  <r>
    <x v="26"/>
    <x v="211"/>
    <x v="0"/>
    <x v="0"/>
    <n v="3"/>
    <n v="0"/>
    <n v="0"/>
    <n v="0"/>
    <n v="1"/>
    <n v="1"/>
    <n v="1"/>
    <n v="0"/>
    <n v="1"/>
    <n v="3"/>
  </r>
  <r>
    <x v="26"/>
    <x v="211"/>
    <x v="1"/>
    <x v="0"/>
    <n v="3"/>
    <n v="0"/>
    <n v="0"/>
    <n v="0"/>
    <n v="0"/>
    <n v="3"/>
    <n v="0"/>
    <n v="0"/>
    <n v="0"/>
    <n v="3"/>
  </r>
  <r>
    <x v="26"/>
    <x v="212"/>
    <x v="0"/>
    <x v="0"/>
    <n v="3"/>
    <n v="0"/>
    <n v="0"/>
    <n v="0"/>
    <n v="0"/>
    <n v="3"/>
    <n v="0"/>
    <n v="0"/>
    <n v="0"/>
    <n v="3"/>
  </r>
  <r>
    <x v="26"/>
    <x v="212"/>
    <x v="1"/>
    <x v="0"/>
    <n v="1"/>
    <n v="0"/>
    <n v="0"/>
    <n v="0"/>
    <n v="0"/>
    <n v="1"/>
    <n v="0"/>
    <n v="0"/>
    <n v="0"/>
    <n v="1"/>
  </r>
  <r>
    <x v="26"/>
    <x v="143"/>
    <x v="0"/>
    <x v="0"/>
    <n v="2"/>
    <n v="0"/>
    <n v="0"/>
    <n v="0"/>
    <n v="0"/>
    <n v="1"/>
    <n v="0"/>
    <n v="0"/>
    <n v="1"/>
    <n v="2"/>
  </r>
  <r>
    <x v="26"/>
    <x v="143"/>
    <x v="0"/>
    <x v="2"/>
    <n v="1"/>
    <n v="0"/>
    <n v="0"/>
    <n v="0"/>
    <n v="0"/>
    <n v="1"/>
    <n v="0"/>
    <n v="0"/>
    <n v="0"/>
    <n v="1"/>
  </r>
  <r>
    <x v="26"/>
    <x v="143"/>
    <x v="0"/>
    <x v="4"/>
    <n v="1"/>
    <n v="0"/>
    <n v="0"/>
    <n v="0"/>
    <n v="0"/>
    <n v="1"/>
    <n v="0"/>
    <n v="0"/>
    <n v="0"/>
    <n v="1"/>
  </r>
  <r>
    <x v="26"/>
    <x v="143"/>
    <x v="1"/>
    <x v="0"/>
    <n v="1"/>
    <n v="0"/>
    <n v="0"/>
    <n v="0"/>
    <n v="0"/>
    <n v="1"/>
    <n v="0"/>
    <n v="0"/>
    <n v="0"/>
    <n v="1"/>
  </r>
  <r>
    <x v="26"/>
    <x v="213"/>
    <x v="0"/>
    <x v="0"/>
    <n v="4"/>
    <n v="0"/>
    <n v="0"/>
    <n v="0"/>
    <n v="3"/>
    <n v="0"/>
    <n v="1"/>
    <n v="3"/>
    <n v="0"/>
    <n v="4"/>
  </r>
  <r>
    <x v="26"/>
    <x v="213"/>
    <x v="1"/>
    <x v="0"/>
    <n v="0"/>
    <n v="1"/>
    <n v="0"/>
    <n v="0"/>
    <n v="1"/>
    <n v="0"/>
    <n v="0"/>
    <n v="1"/>
    <n v="0"/>
    <n v="1"/>
  </r>
  <r>
    <x v="26"/>
    <x v="144"/>
    <x v="0"/>
    <x v="0"/>
    <n v="1"/>
    <n v="0"/>
    <n v="0"/>
    <n v="0"/>
    <n v="1"/>
    <n v="0"/>
    <n v="0"/>
    <n v="1"/>
    <n v="0"/>
    <n v="1"/>
  </r>
  <r>
    <x v="26"/>
    <x v="144"/>
    <x v="1"/>
    <x v="0"/>
    <n v="1"/>
    <n v="0"/>
    <n v="0"/>
    <n v="0"/>
    <n v="0"/>
    <n v="1"/>
    <n v="0"/>
    <n v="0"/>
    <n v="0"/>
    <n v="1"/>
  </r>
  <r>
    <x v="26"/>
    <x v="145"/>
    <x v="0"/>
    <x v="0"/>
    <n v="2"/>
    <n v="1"/>
    <n v="0"/>
    <n v="0"/>
    <n v="1"/>
    <n v="0"/>
    <n v="1"/>
    <n v="1"/>
    <n v="1"/>
    <n v="3"/>
  </r>
  <r>
    <x v="26"/>
    <x v="145"/>
    <x v="0"/>
    <x v="5"/>
    <n v="0"/>
    <n v="1"/>
    <n v="0"/>
    <n v="0"/>
    <n v="1"/>
    <n v="0"/>
    <n v="0"/>
    <n v="0"/>
    <n v="1"/>
    <n v="1"/>
  </r>
  <r>
    <x v="26"/>
    <x v="146"/>
    <x v="0"/>
    <x v="0"/>
    <n v="4"/>
    <n v="0"/>
    <n v="1"/>
    <n v="0"/>
    <n v="2"/>
    <n v="2"/>
    <n v="0"/>
    <n v="1"/>
    <n v="2"/>
    <n v="5"/>
  </r>
  <r>
    <x v="26"/>
    <x v="146"/>
    <x v="0"/>
    <x v="1"/>
    <n v="2"/>
    <n v="0"/>
    <n v="0"/>
    <n v="0"/>
    <n v="0"/>
    <n v="2"/>
    <n v="0"/>
    <n v="0"/>
    <n v="0"/>
    <n v="2"/>
  </r>
  <r>
    <x v="26"/>
    <x v="146"/>
    <x v="1"/>
    <x v="0"/>
    <n v="1"/>
    <n v="0"/>
    <n v="0"/>
    <n v="0"/>
    <n v="0"/>
    <n v="1"/>
    <n v="0"/>
    <n v="0"/>
    <n v="0"/>
    <n v="1"/>
  </r>
  <r>
    <x v="26"/>
    <x v="214"/>
    <x v="0"/>
    <x v="0"/>
    <n v="2"/>
    <n v="0"/>
    <n v="0"/>
    <n v="0"/>
    <n v="0"/>
    <n v="2"/>
    <n v="0"/>
    <n v="0"/>
    <n v="0"/>
    <n v="2"/>
  </r>
  <r>
    <x v="26"/>
    <x v="214"/>
    <x v="0"/>
    <x v="5"/>
    <n v="1"/>
    <n v="0"/>
    <n v="0"/>
    <n v="0"/>
    <n v="0"/>
    <n v="1"/>
    <n v="0"/>
    <n v="0"/>
    <n v="0"/>
    <n v="1"/>
  </r>
  <r>
    <x v="26"/>
    <x v="147"/>
    <x v="0"/>
    <x v="0"/>
    <n v="5"/>
    <n v="1"/>
    <n v="1"/>
    <n v="0"/>
    <n v="4"/>
    <n v="2"/>
    <n v="1"/>
    <n v="2"/>
    <n v="2"/>
    <n v="7"/>
  </r>
  <r>
    <x v="26"/>
    <x v="147"/>
    <x v="1"/>
    <x v="0"/>
    <n v="1"/>
    <n v="0"/>
    <n v="1"/>
    <n v="0"/>
    <n v="1"/>
    <n v="1"/>
    <n v="0"/>
    <n v="0"/>
    <n v="1"/>
    <n v="2"/>
  </r>
  <r>
    <x v="26"/>
    <x v="147"/>
    <x v="1"/>
    <x v="5"/>
    <n v="1"/>
    <n v="0"/>
    <n v="0"/>
    <n v="0"/>
    <n v="1"/>
    <n v="0"/>
    <n v="0"/>
    <n v="1"/>
    <n v="0"/>
    <n v="1"/>
  </r>
  <r>
    <x v="26"/>
    <x v="147"/>
    <x v="1"/>
    <x v="4"/>
    <n v="1"/>
    <n v="0"/>
    <n v="0"/>
    <n v="0"/>
    <n v="0"/>
    <n v="1"/>
    <n v="0"/>
    <n v="0"/>
    <n v="0"/>
    <n v="1"/>
  </r>
  <r>
    <x v="26"/>
    <x v="215"/>
    <x v="0"/>
    <x v="0"/>
    <n v="3"/>
    <n v="0"/>
    <n v="0"/>
    <n v="0"/>
    <n v="2"/>
    <n v="1"/>
    <n v="0"/>
    <n v="2"/>
    <n v="0"/>
    <n v="3"/>
  </r>
  <r>
    <x v="26"/>
    <x v="215"/>
    <x v="1"/>
    <x v="0"/>
    <n v="3"/>
    <n v="1"/>
    <n v="0"/>
    <n v="1"/>
    <n v="2"/>
    <n v="2"/>
    <n v="0"/>
    <n v="1"/>
    <n v="1"/>
    <n v="4"/>
  </r>
  <r>
    <x v="26"/>
    <x v="148"/>
    <x v="0"/>
    <x v="0"/>
    <n v="2"/>
    <n v="0"/>
    <n v="1"/>
    <n v="1"/>
    <n v="3"/>
    <n v="0"/>
    <n v="0"/>
    <n v="2"/>
    <n v="1"/>
    <n v="3"/>
  </r>
  <r>
    <x v="26"/>
    <x v="216"/>
    <x v="0"/>
    <x v="0"/>
    <n v="1"/>
    <n v="0"/>
    <n v="0"/>
    <n v="0"/>
    <n v="0"/>
    <n v="1"/>
    <n v="0"/>
    <n v="0"/>
    <n v="0"/>
    <n v="1"/>
  </r>
  <r>
    <x v="26"/>
    <x v="149"/>
    <x v="0"/>
    <x v="0"/>
    <n v="1"/>
    <n v="0"/>
    <n v="0"/>
    <n v="0"/>
    <n v="0"/>
    <n v="1"/>
    <n v="0"/>
    <n v="0"/>
    <n v="0"/>
    <n v="1"/>
  </r>
  <r>
    <x v="26"/>
    <x v="149"/>
    <x v="1"/>
    <x v="0"/>
    <n v="1"/>
    <n v="0"/>
    <n v="0"/>
    <n v="0"/>
    <n v="0"/>
    <n v="1"/>
    <n v="0"/>
    <n v="0"/>
    <n v="0"/>
    <n v="1"/>
  </r>
  <r>
    <x v="26"/>
    <x v="150"/>
    <x v="0"/>
    <x v="0"/>
    <n v="0"/>
    <n v="1"/>
    <n v="0"/>
    <n v="0"/>
    <n v="1"/>
    <n v="0"/>
    <n v="0"/>
    <n v="1"/>
    <n v="0"/>
    <n v="1"/>
  </r>
  <r>
    <x v="26"/>
    <x v="150"/>
    <x v="0"/>
    <x v="5"/>
    <n v="1"/>
    <n v="0"/>
    <n v="0"/>
    <n v="0"/>
    <n v="0"/>
    <n v="1"/>
    <n v="0"/>
    <n v="0"/>
    <n v="0"/>
    <n v="1"/>
  </r>
  <r>
    <x v="26"/>
    <x v="217"/>
    <x v="0"/>
    <x v="0"/>
    <n v="4"/>
    <n v="0"/>
    <n v="0"/>
    <n v="0"/>
    <n v="3"/>
    <n v="1"/>
    <n v="2"/>
    <n v="1"/>
    <n v="0"/>
    <n v="4"/>
  </r>
  <r>
    <x v="26"/>
    <x v="217"/>
    <x v="1"/>
    <x v="0"/>
    <n v="0"/>
    <n v="1"/>
    <n v="0"/>
    <n v="0"/>
    <n v="1"/>
    <n v="0"/>
    <n v="0"/>
    <n v="1"/>
    <n v="0"/>
    <n v="1"/>
  </r>
  <r>
    <x v="26"/>
    <x v="151"/>
    <x v="0"/>
    <x v="0"/>
    <n v="3"/>
    <n v="0"/>
    <n v="0"/>
    <n v="0"/>
    <n v="0"/>
    <n v="2"/>
    <n v="1"/>
    <n v="0"/>
    <n v="0"/>
    <n v="3"/>
  </r>
  <r>
    <x v="26"/>
    <x v="151"/>
    <x v="0"/>
    <x v="4"/>
    <n v="1"/>
    <n v="0"/>
    <n v="0"/>
    <n v="0"/>
    <n v="0"/>
    <n v="1"/>
    <n v="0"/>
    <n v="0"/>
    <n v="0"/>
    <n v="1"/>
  </r>
  <r>
    <x v="26"/>
    <x v="151"/>
    <x v="1"/>
    <x v="0"/>
    <n v="1"/>
    <n v="0"/>
    <n v="0"/>
    <n v="0"/>
    <n v="0"/>
    <n v="1"/>
    <n v="0"/>
    <n v="0"/>
    <n v="0"/>
    <n v="1"/>
  </r>
  <r>
    <x v="26"/>
    <x v="218"/>
    <x v="0"/>
    <x v="0"/>
    <n v="1"/>
    <n v="0"/>
    <n v="0"/>
    <n v="0"/>
    <n v="1"/>
    <n v="0"/>
    <n v="0"/>
    <n v="1"/>
    <n v="0"/>
    <n v="1"/>
  </r>
  <r>
    <x v="26"/>
    <x v="218"/>
    <x v="1"/>
    <x v="0"/>
    <n v="1"/>
    <n v="0"/>
    <n v="0"/>
    <n v="0"/>
    <n v="0"/>
    <n v="0"/>
    <n v="1"/>
    <n v="0"/>
    <n v="0"/>
    <n v="1"/>
  </r>
  <r>
    <x v="26"/>
    <x v="219"/>
    <x v="0"/>
    <x v="0"/>
    <n v="2"/>
    <n v="0"/>
    <n v="0"/>
    <n v="0"/>
    <n v="1"/>
    <n v="1"/>
    <n v="0"/>
    <n v="1"/>
    <n v="0"/>
    <n v="2"/>
  </r>
  <r>
    <x v="26"/>
    <x v="219"/>
    <x v="1"/>
    <x v="0"/>
    <n v="0"/>
    <n v="0"/>
    <n v="1"/>
    <n v="1"/>
    <n v="1"/>
    <n v="0"/>
    <n v="0"/>
    <n v="0"/>
    <n v="1"/>
    <n v="1"/>
  </r>
  <r>
    <x v="26"/>
    <x v="220"/>
    <x v="0"/>
    <x v="0"/>
    <n v="2"/>
    <n v="0"/>
    <n v="0"/>
    <n v="0"/>
    <n v="2"/>
    <n v="0"/>
    <n v="0"/>
    <n v="2"/>
    <n v="0"/>
    <n v="2"/>
  </r>
  <r>
    <x v="26"/>
    <x v="220"/>
    <x v="1"/>
    <x v="0"/>
    <n v="1"/>
    <n v="0"/>
    <n v="0"/>
    <n v="0"/>
    <n v="0"/>
    <n v="0"/>
    <n v="1"/>
    <n v="0"/>
    <n v="0"/>
    <n v="1"/>
  </r>
  <r>
    <x v="26"/>
    <x v="221"/>
    <x v="0"/>
    <x v="0"/>
    <n v="2"/>
    <n v="0"/>
    <n v="0"/>
    <n v="0"/>
    <n v="0"/>
    <n v="1"/>
    <n v="1"/>
    <n v="0"/>
    <n v="0"/>
    <n v="2"/>
  </r>
  <r>
    <x v="26"/>
    <x v="221"/>
    <x v="0"/>
    <x v="5"/>
    <n v="1"/>
    <n v="0"/>
    <n v="0"/>
    <n v="0"/>
    <n v="0"/>
    <n v="1"/>
    <n v="0"/>
    <n v="0"/>
    <n v="0"/>
    <n v="1"/>
  </r>
  <r>
    <x v="26"/>
    <x v="152"/>
    <x v="0"/>
    <x v="0"/>
    <n v="3"/>
    <n v="0"/>
    <n v="1"/>
    <n v="0"/>
    <n v="2"/>
    <n v="1"/>
    <n v="1"/>
    <n v="2"/>
    <n v="0"/>
    <n v="4"/>
  </r>
  <r>
    <x v="26"/>
    <x v="152"/>
    <x v="1"/>
    <x v="0"/>
    <n v="3"/>
    <n v="0"/>
    <n v="0"/>
    <n v="0"/>
    <n v="1"/>
    <n v="2"/>
    <n v="0"/>
    <n v="1"/>
    <n v="0"/>
    <n v="3"/>
  </r>
  <r>
    <x v="26"/>
    <x v="222"/>
    <x v="0"/>
    <x v="0"/>
    <n v="3"/>
    <n v="0"/>
    <n v="0"/>
    <n v="0"/>
    <n v="0"/>
    <n v="2"/>
    <n v="0"/>
    <n v="1"/>
    <n v="0"/>
    <n v="3"/>
  </r>
  <r>
    <x v="26"/>
    <x v="222"/>
    <x v="0"/>
    <x v="1"/>
    <n v="1"/>
    <n v="0"/>
    <n v="0"/>
    <n v="0"/>
    <n v="1"/>
    <n v="0"/>
    <n v="0"/>
    <n v="0"/>
    <n v="1"/>
    <n v="1"/>
  </r>
  <r>
    <x v="26"/>
    <x v="222"/>
    <x v="1"/>
    <x v="0"/>
    <n v="1"/>
    <n v="0"/>
    <n v="0"/>
    <n v="0"/>
    <n v="0"/>
    <n v="0"/>
    <n v="0"/>
    <n v="1"/>
    <n v="0"/>
    <n v="1"/>
  </r>
  <r>
    <x v="26"/>
    <x v="223"/>
    <x v="0"/>
    <x v="0"/>
    <n v="1"/>
    <n v="1"/>
    <n v="0"/>
    <n v="0"/>
    <n v="1"/>
    <n v="1"/>
    <n v="0"/>
    <n v="0"/>
    <n v="1"/>
    <n v="2"/>
  </r>
  <r>
    <x v="26"/>
    <x v="223"/>
    <x v="0"/>
    <x v="1"/>
    <n v="1"/>
    <n v="0"/>
    <n v="0"/>
    <n v="0"/>
    <n v="0"/>
    <n v="1"/>
    <n v="0"/>
    <n v="0"/>
    <n v="0"/>
    <n v="1"/>
  </r>
  <r>
    <x v="26"/>
    <x v="224"/>
    <x v="0"/>
    <x v="0"/>
    <n v="2"/>
    <n v="1"/>
    <n v="0"/>
    <n v="0"/>
    <n v="1"/>
    <n v="0"/>
    <n v="1"/>
    <n v="2"/>
    <n v="0"/>
    <n v="3"/>
  </r>
  <r>
    <x v="26"/>
    <x v="224"/>
    <x v="0"/>
    <x v="5"/>
    <n v="0"/>
    <n v="2"/>
    <n v="0"/>
    <n v="0"/>
    <n v="2"/>
    <n v="0"/>
    <n v="0"/>
    <n v="0"/>
    <n v="2"/>
    <n v="2"/>
  </r>
  <r>
    <x v="26"/>
    <x v="224"/>
    <x v="1"/>
    <x v="3"/>
    <n v="0"/>
    <n v="1"/>
    <n v="0"/>
    <n v="0"/>
    <n v="1"/>
    <n v="0"/>
    <n v="0"/>
    <n v="1"/>
    <n v="0"/>
    <n v="1"/>
  </r>
  <r>
    <x v="26"/>
    <x v="225"/>
    <x v="0"/>
    <x v="0"/>
    <n v="1"/>
    <n v="1"/>
    <n v="1"/>
    <n v="0"/>
    <n v="3"/>
    <n v="0"/>
    <n v="0"/>
    <n v="2"/>
    <n v="1"/>
    <n v="3"/>
  </r>
  <r>
    <x v="26"/>
    <x v="225"/>
    <x v="1"/>
    <x v="0"/>
    <n v="0"/>
    <n v="0"/>
    <n v="3"/>
    <n v="3"/>
    <n v="3"/>
    <n v="0"/>
    <n v="0"/>
    <n v="3"/>
    <n v="0"/>
    <n v="3"/>
  </r>
  <r>
    <x v="26"/>
    <x v="226"/>
    <x v="0"/>
    <x v="1"/>
    <n v="0"/>
    <n v="1"/>
    <n v="0"/>
    <n v="0"/>
    <n v="1"/>
    <n v="0"/>
    <n v="0"/>
    <n v="0"/>
    <n v="1"/>
    <n v="1"/>
  </r>
  <r>
    <x v="26"/>
    <x v="226"/>
    <x v="1"/>
    <x v="0"/>
    <n v="1"/>
    <n v="0"/>
    <n v="0"/>
    <n v="0"/>
    <n v="1"/>
    <n v="0"/>
    <n v="0"/>
    <n v="1"/>
    <n v="0"/>
    <n v="1"/>
  </r>
  <r>
    <x v="26"/>
    <x v="228"/>
    <x v="0"/>
    <x v="0"/>
    <n v="1"/>
    <n v="1"/>
    <n v="0"/>
    <n v="0"/>
    <n v="1"/>
    <n v="0"/>
    <n v="0"/>
    <n v="1"/>
    <n v="1"/>
    <n v="2"/>
  </r>
  <r>
    <x v="26"/>
    <x v="228"/>
    <x v="1"/>
    <x v="0"/>
    <n v="0"/>
    <n v="1"/>
    <n v="1"/>
    <n v="1"/>
    <n v="2"/>
    <n v="0"/>
    <n v="0"/>
    <n v="0"/>
    <n v="2"/>
    <n v="2"/>
  </r>
  <r>
    <x v="26"/>
    <x v="229"/>
    <x v="0"/>
    <x v="0"/>
    <n v="6"/>
    <n v="0"/>
    <n v="0"/>
    <n v="0"/>
    <n v="3"/>
    <n v="2"/>
    <n v="3"/>
    <n v="1"/>
    <n v="0"/>
    <n v="6"/>
  </r>
  <r>
    <x v="26"/>
    <x v="229"/>
    <x v="1"/>
    <x v="4"/>
    <n v="1"/>
    <n v="0"/>
    <n v="0"/>
    <n v="0"/>
    <n v="0"/>
    <n v="0"/>
    <n v="0"/>
    <n v="1"/>
    <n v="0"/>
    <n v="1"/>
  </r>
  <r>
    <x v="26"/>
    <x v="230"/>
    <x v="1"/>
    <x v="0"/>
    <n v="1"/>
    <n v="0"/>
    <n v="0"/>
    <n v="0"/>
    <n v="1"/>
    <n v="0"/>
    <n v="0"/>
    <n v="1"/>
    <n v="0"/>
    <n v="1"/>
  </r>
  <r>
    <x v="26"/>
    <x v="153"/>
    <x v="0"/>
    <x v="0"/>
    <n v="2"/>
    <n v="0"/>
    <n v="0"/>
    <n v="0"/>
    <n v="0"/>
    <n v="2"/>
    <n v="0"/>
    <n v="0"/>
    <n v="0"/>
    <n v="2"/>
  </r>
  <r>
    <x v="26"/>
    <x v="153"/>
    <x v="1"/>
    <x v="0"/>
    <n v="1"/>
    <n v="0"/>
    <n v="0"/>
    <n v="0"/>
    <n v="0"/>
    <n v="1"/>
    <n v="0"/>
    <n v="0"/>
    <n v="0"/>
    <n v="1"/>
  </r>
  <r>
    <x v="26"/>
    <x v="154"/>
    <x v="0"/>
    <x v="0"/>
    <n v="3"/>
    <n v="0"/>
    <n v="0"/>
    <n v="0"/>
    <n v="1"/>
    <n v="0"/>
    <n v="1"/>
    <n v="1"/>
    <n v="1"/>
    <n v="3"/>
  </r>
  <r>
    <x v="26"/>
    <x v="154"/>
    <x v="1"/>
    <x v="3"/>
    <n v="1"/>
    <n v="0"/>
    <n v="0"/>
    <n v="0"/>
    <n v="1"/>
    <n v="0"/>
    <n v="0"/>
    <n v="1"/>
    <n v="0"/>
    <n v="1"/>
  </r>
  <r>
    <x v="26"/>
    <x v="231"/>
    <x v="0"/>
    <x v="0"/>
    <n v="4"/>
    <n v="0"/>
    <n v="1"/>
    <n v="0"/>
    <n v="4"/>
    <n v="1"/>
    <n v="0"/>
    <n v="2"/>
    <n v="2"/>
    <n v="5"/>
  </r>
  <r>
    <x v="26"/>
    <x v="232"/>
    <x v="0"/>
    <x v="0"/>
    <n v="5"/>
    <n v="0"/>
    <n v="0"/>
    <n v="0"/>
    <n v="2"/>
    <n v="2"/>
    <n v="1"/>
    <n v="1"/>
    <n v="1"/>
    <n v="5"/>
  </r>
  <r>
    <x v="26"/>
    <x v="232"/>
    <x v="0"/>
    <x v="5"/>
    <n v="1"/>
    <n v="0"/>
    <n v="0"/>
    <n v="0"/>
    <n v="0"/>
    <n v="0"/>
    <n v="0"/>
    <n v="1"/>
    <n v="0"/>
    <n v="1"/>
  </r>
  <r>
    <x v="26"/>
    <x v="233"/>
    <x v="0"/>
    <x v="0"/>
    <n v="1"/>
    <n v="2"/>
    <n v="0"/>
    <n v="0"/>
    <n v="2"/>
    <n v="1"/>
    <n v="1"/>
    <n v="1"/>
    <n v="0"/>
    <n v="3"/>
  </r>
  <r>
    <x v="26"/>
    <x v="233"/>
    <x v="0"/>
    <x v="4"/>
    <n v="0"/>
    <n v="1"/>
    <n v="0"/>
    <n v="0"/>
    <n v="1"/>
    <n v="0"/>
    <n v="0"/>
    <n v="1"/>
    <n v="0"/>
    <n v="1"/>
  </r>
  <r>
    <x v="26"/>
    <x v="234"/>
    <x v="0"/>
    <x v="0"/>
    <n v="2"/>
    <n v="1"/>
    <n v="0"/>
    <n v="0"/>
    <n v="2"/>
    <n v="1"/>
    <n v="0"/>
    <n v="2"/>
    <n v="0"/>
    <n v="3"/>
  </r>
  <r>
    <x v="26"/>
    <x v="234"/>
    <x v="1"/>
    <x v="0"/>
    <n v="0"/>
    <n v="1"/>
    <n v="0"/>
    <n v="0"/>
    <n v="1"/>
    <n v="0"/>
    <n v="0"/>
    <n v="0"/>
    <n v="1"/>
    <n v="1"/>
  </r>
  <r>
    <x v="26"/>
    <x v="235"/>
    <x v="1"/>
    <x v="0"/>
    <n v="2"/>
    <n v="0"/>
    <n v="0"/>
    <n v="0"/>
    <n v="1"/>
    <n v="1"/>
    <n v="0"/>
    <n v="1"/>
    <n v="0"/>
    <n v="2"/>
  </r>
  <r>
    <x v="26"/>
    <x v="155"/>
    <x v="0"/>
    <x v="0"/>
    <n v="3"/>
    <n v="1"/>
    <n v="0"/>
    <n v="0"/>
    <n v="1"/>
    <n v="2"/>
    <n v="0"/>
    <n v="2"/>
    <n v="0"/>
    <n v="4"/>
  </r>
  <r>
    <x v="26"/>
    <x v="236"/>
    <x v="0"/>
    <x v="0"/>
    <n v="1"/>
    <n v="0"/>
    <n v="0"/>
    <n v="0"/>
    <n v="0"/>
    <n v="1"/>
    <n v="0"/>
    <n v="0"/>
    <n v="0"/>
    <n v="1"/>
  </r>
  <r>
    <x v="26"/>
    <x v="237"/>
    <x v="0"/>
    <x v="0"/>
    <n v="1"/>
    <n v="0"/>
    <n v="0"/>
    <n v="0"/>
    <n v="0"/>
    <n v="1"/>
    <n v="0"/>
    <n v="0"/>
    <n v="0"/>
    <n v="1"/>
  </r>
  <r>
    <x v="26"/>
    <x v="237"/>
    <x v="0"/>
    <x v="1"/>
    <n v="1"/>
    <n v="0"/>
    <n v="0"/>
    <n v="0"/>
    <n v="1"/>
    <n v="0"/>
    <n v="0"/>
    <n v="1"/>
    <n v="0"/>
    <n v="1"/>
  </r>
  <r>
    <x v="26"/>
    <x v="237"/>
    <x v="1"/>
    <x v="0"/>
    <n v="1"/>
    <n v="0"/>
    <n v="0"/>
    <n v="0"/>
    <n v="0"/>
    <n v="1"/>
    <n v="0"/>
    <n v="0"/>
    <n v="0"/>
    <n v="1"/>
  </r>
  <r>
    <x v="26"/>
    <x v="239"/>
    <x v="0"/>
    <x v="0"/>
    <n v="1"/>
    <n v="0"/>
    <n v="0"/>
    <n v="0"/>
    <n v="0"/>
    <n v="1"/>
    <n v="0"/>
    <n v="0"/>
    <n v="0"/>
    <n v="1"/>
  </r>
  <r>
    <x v="26"/>
    <x v="0"/>
    <x v="0"/>
    <x v="0"/>
    <n v="191404"/>
    <n v="43407"/>
    <n v="11802"/>
    <n v="6047"/>
    <n v="128631"/>
    <n v="82338"/>
    <n v="20356"/>
    <n v="98619"/>
    <n v="45300"/>
    <n v="246613"/>
  </r>
  <r>
    <x v="26"/>
    <x v="0"/>
    <x v="0"/>
    <x v="5"/>
    <n v="13750"/>
    <n v="3410"/>
    <n v="1118"/>
    <n v="552"/>
    <n v="9820"/>
    <n v="6298"/>
    <n v="1190"/>
    <n v="7693"/>
    <n v="3097"/>
    <n v="18278"/>
  </r>
  <r>
    <x v="26"/>
    <x v="0"/>
    <x v="0"/>
    <x v="1"/>
    <n v="2043"/>
    <n v="505"/>
    <n v="311"/>
    <n v="132"/>
    <n v="1600"/>
    <n v="928"/>
    <n v="176"/>
    <n v="1175"/>
    <n v="580"/>
    <n v="2859"/>
  </r>
  <r>
    <x v="26"/>
    <x v="0"/>
    <x v="0"/>
    <x v="3"/>
    <n v="427"/>
    <n v="98"/>
    <n v="90"/>
    <n v="35"/>
    <n v="351"/>
    <n v="210"/>
    <n v="36"/>
    <n v="225"/>
    <n v="144"/>
    <n v="615"/>
  </r>
  <r>
    <x v="26"/>
    <x v="0"/>
    <x v="0"/>
    <x v="2"/>
    <n v="94"/>
    <n v="26"/>
    <n v="12"/>
    <n v="10"/>
    <n v="71"/>
    <n v="46"/>
    <n v="5"/>
    <n v="55"/>
    <n v="26"/>
    <n v="132"/>
  </r>
  <r>
    <x v="26"/>
    <x v="0"/>
    <x v="0"/>
    <x v="4"/>
    <n v="125"/>
    <n v="25"/>
    <n v="34"/>
    <n v="20"/>
    <n v="110"/>
    <n v="56"/>
    <n v="8"/>
    <n v="75"/>
    <n v="45"/>
    <n v="184"/>
  </r>
  <r>
    <x v="26"/>
    <x v="0"/>
    <x v="1"/>
    <x v="0"/>
    <n v="171378"/>
    <n v="39056"/>
    <n v="19590"/>
    <n v="12280"/>
    <n v="122846"/>
    <n v="77490"/>
    <n v="13756"/>
    <n v="91659"/>
    <n v="47119"/>
    <n v="230024"/>
  </r>
  <r>
    <x v="26"/>
    <x v="0"/>
    <x v="1"/>
    <x v="5"/>
    <n v="15340"/>
    <n v="3473"/>
    <n v="2356"/>
    <n v="1387"/>
    <n v="11155"/>
    <n v="7672"/>
    <n v="1032"/>
    <n v="8678"/>
    <n v="3787"/>
    <n v="21169"/>
  </r>
  <r>
    <x v="26"/>
    <x v="0"/>
    <x v="1"/>
    <x v="1"/>
    <n v="2752"/>
    <n v="623"/>
    <n v="529"/>
    <n v="300"/>
    <n v="2045"/>
    <n v="1347"/>
    <n v="204"/>
    <n v="1561"/>
    <n v="792"/>
    <n v="3904"/>
  </r>
  <r>
    <x v="26"/>
    <x v="0"/>
    <x v="1"/>
    <x v="3"/>
    <n v="570"/>
    <n v="130"/>
    <n v="111"/>
    <n v="63"/>
    <n v="417"/>
    <n v="307"/>
    <n v="38"/>
    <n v="317"/>
    <n v="149"/>
    <n v="811"/>
  </r>
  <r>
    <x v="26"/>
    <x v="0"/>
    <x v="1"/>
    <x v="2"/>
    <n v="111"/>
    <n v="24"/>
    <n v="43"/>
    <n v="24"/>
    <n v="101"/>
    <n v="67"/>
    <n v="1"/>
    <n v="72"/>
    <n v="38"/>
    <n v="178"/>
  </r>
  <r>
    <x v="26"/>
    <x v="0"/>
    <x v="1"/>
    <x v="4"/>
    <n v="124"/>
    <n v="25"/>
    <n v="35"/>
    <n v="21"/>
    <n v="91"/>
    <n v="68"/>
    <n v="16"/>
    <n v="65"/>
    <n v="35"/>
    <n v="184"/>
  </r>
  <r>
    <x v="27"/>
    <x v="156"/>
    <x v="0"/>
    <x v="0"/>
    <n v="1"/>
    <n v="0"/>
    <n v="0"/>
    <n v="0"/>
    <n v="0"/>
    <n v="1"/>
    <n v="0"/>
    <n v="0"/>
    <n v="0"/>
    <n v="1"/>
  </r>
  <r>
    <x v="27"/>
    <x v="14"/>
    <x v="0"/>
    <x v="0"/>
    <n v="2"/>
    <n v="0"/>
    <n v="0"/>
    <n v="0"/>
    <n v="0"/>
    <n v="2"/>
    <n v="0"/>
    <n v="0"/>
    <n v="0"/>
    <n v="2"/>
  </r>
  <r>
    <x v="27"/>
    <x v="14"/>
    <x v="1"/>
    <x v="0"/>
    <n v="1"/>
    <n v="0"/>
    <n v="0"/>
    <n v="0"/>
    <n v="0"/>
    <n v="1"/>
    <n v="0"/>
    <n v="0"/>
    <n v="0"/>
    <n v="1"/>
  </r>
  <r>
    <x v="27"/>
    <x v="157"/>
    <x v="0"/>
    <x v="0"/>
    <n v="1"/>
    <n v="0"/>
    <n v="0"/>
    <n v="0"/>
    <n v="0"/>
    <n v="1"/>
    <n v="0"/>
    <n v="0"/>
    <n v="0"/>
    <n v="1"/>
  </r>
  <r>
    <x v="27"/>
    <x v="158"/>
    <x v="0"/>
    <x v="0"/>
    <n v="1"/>
    <n v="0"/>
    <n v="0"/>
    <n v="0"/>
    <n v="0"/>
    <n v="1"/>
    <n v="0"/>
    <n v="0"/>
    <n v="0"/>
    <n v="1"/>
  </r>
  <r>
    <x v="27"/>
    <x v="16"/>
    <x v="0"/>
    <x v="0"/>
    <n v="2"/>
    <n v="0"/>
    <n v="0"/>
    <n v="0"/>
    <n v="0"/>
    <n v="2"/>
    <n v="0"/>
    <n v="0"/>
    <n v="0"/>
    <n v="2"/>
  </r>
  <r>
    <x v="27"/>
    <x v="16"/>
    <x v="1"/>
    <x v="0"/>
    <n v="1"/>
    <n v="0"/>
    <n v="0"/>
    <n v="0"/>
    <n v="0"/>
    <n v="1"/>
    <n v="0"/>
    <n v="0"/>
    <n v="0"/>
    <n v="1"/>
  </r>
  <r>
    <x v="27"/>
    <x v="159"/>
    <x v="0"/>
    <x v="0"/>
    <n v="1"/>
    <n v="0"/>
    <n v="0"/>
    <n v="0"/>
    <n v="0"/>
    <n v="1"/>
    <n v="0"/>
    <n v="0"/>
    <n v="0"/>
    <n v="1"/>
  </r>
  <r>
    <x v="27"/>
    <x v="17"/>
    <x v="1"/>
    <x v="0"/>
    <n v="1"/>
    <n v="0"/>
    <n v="0"/>
    <n v="0"/>
    <n v="0"/>
    <n v="1"/>
    <n v="0"/>
    <n v="0"/>
    <n v="0"/>
    <n v="1"/>
  </r>
  <r>
    <x v="27"/>
    <x v="18"/>
    <x v="1"/>
    <x v="0"/>
    <n v="1"/>
    <n v="0"/>
    <n v="0"/>
    <n v="0"/>
    <n v="0"/>
    <n v="1"/>
    <n v="0"/>
    <n v="0"/>
    <n v="0"/>
    <n v="1"/>
  </r>
  <r>
    <x v="27"/>
    <x v="20"/>
    <x v="0"/>
    <x v="0"/>
    <n v="1"/>
    <n v="0"/>
    <n v="0"/>
    <n v="0"/>
    <n v="0"/>
    <n v="1"/>
    <n v="0"/>
    <n v="0"/>
    <n v="0"/>
    <n v="1"/>
  </r>
  <r>
    <x v="27"/>
    <x v="20"/>
    <x v="1"/>
    <x v="0"/>
    <n v="1"/>
    <n v="0"/>
    <n v="0"/>
    <n v="0"/>
    <n v="0"/>
    <n v="1"/>
    <n v="0"/>
    <n v="0"/>
    <n v="0"/>
    <n v="1"/>
  </r>
  <r>
    <x v="27"/>
    <x v="22"/>
    <x v="0"/>
    <x v="0"/>
    <n v="3"/>
    <n v="0"/>
    <n v="0"/>
    <n v="0"/>
    <n v="1"/>
    <n v="2"/>
    <n v="0"/>
    <n v="1"/>
    <n v="0"/>
    <n v="3"/>
  </r>
  <r>
    <x v="27"/>
    <x v="160"/>
    <x v="1"/>
    <x v="0"/>
    <n v="1"/>
    <n v="0"/>
    <n v="0"/>
    <n v="0"/>
    <n v="0"/>
    <n v="1"/>
    <n v="0"/>
    <n v="0"/>
    <n v="0"/>
    <n v="1"/>
  </r>
  <r>
    <x v="27"/>
    <x v="23"/>
    <x v="0"/>
    <x v="0"/>
    <n v="2"/>
    <n v="0"/>
    <n v="0"/>
    <n v="0"/>
    <n v="0"/>
    <n v="2"/>
    <n v="0"/>
    <n v="0"/>
    <n v="0"/>
    <n v="2"/>
  </r>
  <r>
    <x v="27"/>
    <x v="24"/>
    <x v="0"/>
    <x v="0"/>
    <n v="1"/>
    <n v="0"/>
    <n v="0"/>
    <n v="0"/>
    <n v="0"/>
    <n v="1"/>
    <n v="0"/>
    <n v="0"/>
    <n v="0"/>
    <n v="1"/>
  </r>
  <r>
    <x v="27"/>
    <x v="26"/>
    <x v="0"/>
    <x v="0"/>
    <n v="1"/>
    <n v="0"/>
    <n v="0"/>
    <n v="0"/>
    <n v="0"/>
    <n v="1"/>
    <n v="0"/>
    <n v="0"/>
    <n v="0"/>
    <n v="1"/>
  </r>
  <r>
    <x v="27"/>
    <x v="26"/>
    <x v="1"/>
    <x v="0"/>
    <n v="1"/>
    <n v="0"/>
    <n v="0"/>
    <n v="0"/>
    <n v="0"/>
    <n v="1"/>
    <n v="0"/>
    <n v="0"/>
    <n v="0"/>
    <n v="1"/>
  </r>
  <r>
    <x v="27"/>
    <x v="27"/>
    <x v="0"/>
    <x v="0"/>
    <n v="2"/>
    <n v="0"/>
    <n v="0"/>
    <n v="0"/>
    <n v="0"/>
    <n v="2"/>
    <n v="0"/>
    <n v="0"/>
    <n v="0"/>
    <n v="2"/>
  </r>
  <r>
    <x v="27"/>
    <x v="28"/>
    <x v="0"/>
    <x v="0"/>
    <n v="3"/>
    <n v="0"/>
    <n v="0"/>
    <n v="0"/>
    <n v="0"/>
    <n v="3"/>
    <n v="0"/>
    <n v="0"/>
    <n v="0"/>
    <n v="3"/>
  </r>
  <r>
    <x v="27"/>
    <x v="29"/>
    <x v="0"/>
    <x v="0"/>
    <n v="1"/>
    <n v="0"/>
    <n v="0"/>
    <n v="0"/>
    <n v="0"/>
    <n v="1"/>
    <n v="0"/>
    <n v="0"/>
    <n v="0"/>
    <n v="1"/>
  </r>
  <r>
    <x v="27"/>
    <x v="161"/>
    <x v="0"/>
    <x v="0"/>
    <n v="2"/>
    <n v="0"/>
    <n v="0"/>
    <n v="0"/>
    <n v="0"/>
    <n v="2"/>
    <n v="0"/>
    <n v="0"/>
    <n v="0"/>
    <n v="2"/>
  </r>
  <r>
    <x v="27"/>
    <x v="163"/>
    <x v="0"/>
    <x v="0"/>
    <n v="3"/>
    <n v="0"/>
    <n v="0"/>
    <n v="0"/>
    <n v="0"/>
    <n v="3"/>
    <n v="0"/>
    <n v="0"/>
    <n v="0"/>
    <n v="3"/>
  </r>
  <r>
    <x v="27"/>
    <x v="30"/>
    <x v="0"/>
    <x v="0"/>
    <n v="1"/>
    <n v="0"/>
    <n v="0"/>
    <n v="0"/>
    <n v="0"/>
    <n v="1"/>
    <n v="0"/>
    <n v="0"/>
    <n v="0"/>
    <n v="1"/>
  </r>
  <r>
    <x v="27"/>
    <x v="31"/>
    <x v="0"/>
    <x v="0"/>
    <n v="2"/>
    <n v="0"/>
    <n v="0"/>
    <n v="0"/>
    <n v="0"/>
    <n v="2"/>
    <n v="0"/>
    <n v="0"/>
    <n v="0"/>
    <n v="2"/>
  </r>
  <r>
    <x v="27"/>
    <x v="31"/>
    <x v="1"/>
    <x v="0"/>
    <n v="1"/>
    <n v="0"/>
    <n v="0"/>
    <n v="0"/>
    <n v="0"/>
    <n v="1"/>
    <n v="0"/>
    <n v="0"/>
    <n v="0"/>
    <n v="1"/>
  </r>
  <r>
    <x v="27"/>
    <x v="164"/>
    <x v="0"/>
    <x v="0"/>
    <n v="1"/>
    <n v="0"/>
    <n v="0"/>
    <n v="0"/>
    <n v="0"/>
    <n v="1"/>
    <n v="0"/>
    <n v="0"/>
    <n v="0"/>
    <n v="1"/>
  </r>
  <r>
    <x v="27"/>
    <x v="32"/>
    <x v="0"/>
    <x v="0"/>
    <n v="1"/>
    <n v="0"/>
    <n v="0"/>
    <n v="0"/>
    <n v="0"/>
    <n v="1"/>
    <n v="0"/>
    <n v="0"/>
    <n v="0"/>
    <n v="1"/>
  </r>
  <r>
    <x v="27"/>
    <x v="32"/>
    <x v="1"/>
    <x v="0"/>
    <n v="2"/>
    <n v="0"/>
    <n v="0"/>
    <n v="0"/>
    <n v="0"/>
    <n v="2"/>
    <n v="0"/>
    <n v="0"/>
    <n v="0"/>
    <n v="2"/>
  </r>
  <r>
    <x v="27"/>
    <x v="33"/>
    <x v="0"/>
    <x v="0"/>
    <n v="1"/>
    <n v="0"/>
    <n v="0"/>
    <n v="0"/>
    <n v="0"/>
    <n v="1"/>
    <n v="0"/>
    <n v="0"/>
    <n v="0"/>
    <n v="1"/>
  </r>
  <r>
    <x v="27"/>
    <x v="33"/>
    <x v="1"/>
    <x v="0"/>
    <n v="2"/>
    <n v="0"/>
    <n v="0"/>
    <n v="0"/>
    <n v="0"/>
    <n v="2"/>
    <n v="0"/>
    <n v="0"/>
    <n v="0"/>
    <n v="2"/>
  </r>
  <r>
    <x v="27"/>
    <x v="34"/>
    <x v="1"/>
    <x v="0"/>
    <n v="1"/>
    <n v="0"/>
    <n v="0"/>
    <n v="0"/>
    <n v="0"/>
    <n v="1"/>
    <n v="0"/>
    <n v="0"/>
    <n v="0"/>
    <n v="1"/>
  </r>
  <r>
    <x v="27"/>
    <x v="3"/>
    <x v="0"/>
    <x v="0"/>
    <n v="1"/>
    <n v="0"/>
    <n v="0"/>
    <n v="0"/>
    <n v="0"/>
    <n v="1"/>
    <n v="0"/>
    <n v="0"/>
    <n v="0"/>
    <n v="1"/>
  </r>
  <r>
    <x v="27"/>
    <x v="36"/>
    <x v="0"/>
    <x v="0"/>
    <n v="1"/>
    <n v="0"/>
    <n v="0"/>
    <n v="0"/>
    <n v="0"/>
    <n v="1"/>
    <n v="0"/>
    <n v="0"/>
    <n v="0"/>
    <n v="1"/>
  </r>
  <r>
    <x v="27"/>
    <x v="37"/>
    <x v="0"/>
    <x v="0"/>
    <n v="2"/>
    <n v="0"/>
    <n v="0"/>
    <n v="0"/>
    <n v="0"/>
    <n v="2"/>
    <n v="0"/>
    <n v="0"/>
    <n v="0"/>
    <n v="2"/>
  </r>
  <r>
    <x v="27"/>
    <x v="38"/>
    <x v="1"/>
    <x v="0"/>
    <n v="1"/>
    <n v="0"/>
    <n v="0"/>
    <n v="0"/>
    <n v="0"/>
    <n v="1"/>
    <n v="0"/>
    <n v="0"/>
    <n v="0"/>
    <n v="1"/>
  </r>
  <r>
    <x v="27"/>
    <x v="39"/>
    <x v="0"/>
    <x v="0"/>
    <n v="1"/>
    <n v="0"/>
    <n v="0"/>
    <n v="0"/>
    <n v="0"/>
    <n v="1"/>
    <n v="0"/>
    <n v="0"/>
    <n v="0"/>
    <n v="1"/>
  </r>
  <r>
    <x v="27"/>
    <x v="39"/>
    <x v="1"/>
    <x v="0"/>
    <n v="1"/>
    <n v="0"/>
    <n v="0"/>
    <n v="0"/>
    <n v="0"/>
    <n v="1"/>
    <n v="0"/>
    <n v="0"/>
    <n v="0"/>
    <n v="1"/>
  </r>
  <r>
    <x v="27"/>
    <x v="40"/>
    <x v="0"/>
    <x v="0"/>
    <n v="2"/>
    <n v="0"/>
    <n v="0"/>
    <n v="0"/>
    <n v="0"/>
    <n v="2"/>
    <n v="0"/>
    <n v="0"/>
    <n v="0"/>
    <n v="2"/>
  </r>
  <r>
    <x v="27"/>
    <x v="40"/>
    <x v="0"/>
    <x v="4"/>
    <n v="1"/>
    <n v="0"/>
    <n v="0"/>
    <n v="0"/>
    <n v="0"/>
    <n v="1"/>
    <n v="0"/>
    <n v="0"/>
    <n v="0"/>
    <n v="1"/>
  </r>
  <r>
    <x v="27"/>
    <x v="40"/>
    <x v="1"/>
    <x v="0"/>
    <n v="1"/>
    <n v="0"/>
    <n v="0"/>
    <n v="0"/>
    <n v="0"/>
    <n v="1"/>
    <n v="0"/>
    <n v="0"/>
    <n v="0"/>
    <n v="1"/>
  </r>
  <r>
    <x v="27"/>
    <x v="41"/>
    <x v="0"/>
    <x v="0"/>
    <n v="1"/>
    <n v="0"/>
    <n v="0"/>
    <n v="0"/>
    <n v="0"/>
    <n v="1"/>
    <n v="0"/>
    <n v="0"/>
    <n v="0"/>
    <n v="1"/>
  </r>
  <r>
    <x v="27"/>
    <x v="43"/>
    <x v="0"/>
    <x v="0"/>
    <n v="4"/>
    <n v="0"/>
    <n v="0"/>
    <n v="0"/>
    <n v="0"/>
    <n v="4"/>
    <n v="0"/>
    <n v="0"/>
    <n v="0"/>
    <n v="4"/>
  </r>
  <r>
    <x v="27"/>
    <x v="44"/>
    <x v="0"/>
    <x v="0"/>
    <n v="4"/>
    <n v="0"/>
    <n v="0"/>
    <n v="0"/>
    <n v="0"/>
    <n v="4"/>
    <n v="0"/>
    <n v="0"/>
    <n v="0"/>
    <n v="4"/>
  </r>
  <r>
    <x v="27"/>
    <x v="44"/>
    <x v="1"/>
    <x v="0"/>
    <n v="3"/>
    <n v="0"/>
    <n v="0"/>
    <n v="0"/>
    <n v="0"/>
    <n v="3"/>
    <n v="0"/>
    <n v="0"/>
    <n v="0"/>
    <n v="3"/>
  </r>
  <r>
    <x v="27"/>
    <x v="45"/>
    <x v="0"/>
    <x v="0"/>
    <n v="1"/>
    <n v="0"/>
    <n v="0"/>
    <n v="0"/>
    <n v="0"/>
    <n v="1"/>
    <n v="0"/>
    <n v="0"/>
    <n v="0"/>
    <n v="1"/>
  </r>
  <r>
    <x v="27"/>
    <x v="45"/>
    <x v="0"/>
    <x v="1"/>
    <n v="1"/>
    <n v="0"/>
    <n v="0"/>
    <n v="0"/>
    <n v="0"/>
    <n v="1"/>
    <n v="0"/>
    <n v="0"/>
    <n v="0"/>
    <n v="1"/>
  </r>
  <r>
    <x v="27"/>
    <x v="46"/>
    <x v="0"/>
    <x v="0"/>
    <n v="3"/>
    <n v="0"/>
    <n v="0"/>
    <n v="0"/>
    <n v="0"/>
    <n v="3"/>
    <n v="0"/>
    <n v="0"/>
    <n v="0"/>
    <n v="3"/>
  </r>
  <r>
    <x v="27"/>
    <x v="46"/>
    <x v="1"/>
    <x v="0"/>
    <n v="1"/>
    <n v="0"/>
    <n v="0"/>
    <n v="0"/>
    <n v="0"/>
    <n v="1"/>
    <n v="0"/>
    <n v="0"/>
    <n v="0"/>
    <n v="1"/>
  </r>
  <r>
    <x v="27"/>
    <x v="47"/>
    <x v="0"/>
    <x v="0"/>
    <n v="1"/>
    <n v="0"/>
    <n v="0"/>
    <n v="0"/>
    <n v="0"/>
    <n v="1"/>
    <n v="0"/>
    <n v="0"/>
    <n v="0"/>
    <n v="1"/>
  </r>
  <r>
    <x v="27"/>
    <x v="48"/>
    <x v="0"/>
    <x v="0"/>
    <n v="1"/>
    <n v="0"/>
    <n v="0"/>
    <n v="0"/>
    <n v="0"/>
    <n v="1"/>
    <n v="0"/>
    <n v="0"/>
    <n v="0"/>
    <n v="1"/>
  </r>
  <r>
    <x v="27"/>
    <x v="48"/>
    <x v="0"/>
    <x v="4"/>
    <n v="1"/>
    <n v="0"/>
    <n v="0"/>
    <n v="0"/>
    <n v="0"/>
    <n v="1"/>
    <n v="0"/>
    <n v="0"/>
    <n v="0"/>
    <n v="1"/>
  </r>
  <r>
    <x v="27"/>
    <x v="49"/>
    <x v="0"/>
    <x v="0"/>
    <n v="1"/>
    <n v="0"/>
    <n v="0"/>
    <n v="0"/>
    <n v="0"/>
    <n v="1"/>
    <n v="0"/>
    <n v="0"/>
    <n v="0"/>
    <n v="1"/>
  </r>
  <r>
    <x v="27"/>
    <x v="49"/>
    <x v="1"/>
    <x v="0"/>
    <n v="2"/>
    <n v="0"/>
    <n v="0"/>
    <n v="0"/>
    <n v="0"/>
    <n v="2"/>
    <n v="0"/>
    <n v="0"/>
    <n v="0"/>
    <n v="2"/>
  </r>
  <r>
    <x v="27"/>
    <x v="165"/>
    <x v="0"/>
    <x v="0"/>
    <n v="2"/>
    <n v="0"/>
    <n v="0"/>
    <n v="0"/>
    <n v="0"/>
    <n v="2"/>
    <n v="0"/>
    <n v="0"/>
    <n v="0"/>
    <n v="2"/>
  </r>
  <r>
    <x v="27"/>
    <x v="165"/>
    <x v="1"/>
    <x v="0"/>
    <n v="2"/>
    <n v="0"/>
    <n v="0"/>
    <n v="0"/>
    <n v="0"/>
    <n v="2"/>
    <n v="0"/>
    <n v="0"/>
    <n v="0"/>
    <n v="2"/>
  </r>
  <r>
    <x v="27"/>
    <x v="50"/>
    <x v="0"/>
    <x v="0"/>
    <n v="2"/>
    <n v="0"/>
    <n v="0"/>
    <n v="0"/>
    <n v="0"/>
    <n v="2"/>
    <n v="0"/>
    <n v="0"/>
    <n v="0"/>
    <n v="2"/>
  </r>
  <r>
    <x v="27"/>
    <x v="51"/>
    <x v="0"/>
    <x v="0"/>
    <n v="2"/>
    <n v="0"/>
    <n v="0"/>
    <n v="0"/>
    <n v="0"/>
    <n v="2"/>
    <n v="0"/>
    <n v="0"/>
    <n v="0"/>
    <n v="2"/>
  </r>
  <r>
    <x v="27"/>
    <x v="52"/>
    <x v="0"/>
    <x v="0"/>
    <n v="2"/>
    <n v="0"/>
    <n v="0"/>
    <n v="0"/>
    <n v="0"/>
    <n v="2"/>
    <n v="0"/>
    <n v="0"/>
    <n v="0"/>
    <n v="2"/>
  </r>
  <r>
    <x v="27"/>
    <x v="166"/>
    <x v="1"/>
    <x v="0"/>
    <n v="1"/>
    <n v="0"/>
    <n v="0"/>
    <n v="0"/>
    <n v="0"/>
    <n v="1"/>
    <n v="0"/>
    <n v="0"/>
    <n v="0"/>
    <n v="1"/>
  </r>
  <r>
    <x v="27"/>
    <x v="53"/>
    <x v="0"/>
    <x v="0"/>
    <n v="2"/>
    <n v="0"/>
    <n v="0"/>
    <n v="0"/>
    <n v="0"/>
    <n v="2"/>
    <n v="0"/>
    <n v="0"/>
    <n v="0"/>
    <n v="2"/>
  </r>
  <r>
    <x v="27"/>
    <x v="56"/>
    <x v="0"/>
    <x v="0"/>
    <n v="1"/>
    <n v="0"/>
    <n v="0"/>
    <n v="0"/>
    <n v="0"/>
    <n v="1"/>
    <n v="0"/>
    <n v="0"/>
    <n v="0"/>
    <n v="1"/>
  </r>
  <r>
    <x v="27"/>
    <x v="58"/>
    <x v="0"/>
    <x v="0"/>
    <n v="1"/>
    <n v="0"/>
    <n v="0"/>
    <n v="0"/>
    <n v="0"/>
    <n v="1"/>
    <n v="0"/>
    <n v="0"/>
    <n v="0"/>
    <n v="1"/>
  </r>
  <r>
    <x v="27"/>
    <x v="60"/>
    <x v="0"/>
    <x v="0"/>
    <n v="4"/>
    <n v="0"/>
    <n v="0"/>
    <n v="0"/>
    <n v="0"/>
    <n v="4"/>
    <n v="0"/>
    <n v="0"/>
    <n v="0"/>
    <n v="4"/>
  </r>
  <r>
    <x v="27"/>
    <x v="60"/>
    <x v="1"/>
    <x v="0"/>
    <n v="1"/>
    <n v="0"/>
    <n v="0"/>
    <n v="0"/>
    <n v="0"/>
    <n v="1"/>
    <n v="0"/>
    <n v="0"/>
    <n v="0"/>
    <n v="1"/>
  </r>
  <r>
    <x v="27"/>
    <x v="62"/>
    <x v="0"/>
    <x v="0"/>
    <n v="1"/>
    <n v="0"/>
    <n v="0"/>
    <n v="0"/>
    <n v="0"/>
    <n v="1"/>
    <n v="0"/>
    <n v="0"/>
    <n v="0"/>
    <n v="1"/>
  </r>
  <r>
    <x v="27"/>
    <x v="62"/>
    <x v="1"/>
    <x v="0"/>
    <n v="0"/>
    <n v="1"/>
    <n v="0"/>
    <n v="0"/>
    <n v="1"/>
    <n v="0"/>
    <n v="1"/>
    <n v="0"/>
    <n v="0"/>
    <n v="1"/>
  </r>
  <r>
    <x v="27"/>
    <x v="63"/>
    <x v="0"/>
    <x v="0"/>
    <n v="2"/>
    <n v="0"/>
    <n v="0"/>
    <n v="0"/>
    <n v="0"/>
    <n v="2"/>
    <n v="0"/>
    <n v="0"/>
    <n v="0"/>
    <n v="2"/>
  </r>
  <r>
    <x v="27"/>
    <x v="64"/>
    <x v="0"/>
    <x v="0"/>
    <n v="4"/>
    <n v="0"/>
    <n v="0"/>
    <n v="0"/>
    <n v="0"/>
    <n v="3"/>
    <n v="0"/>
    <n v="1"/>
    <n v="0"/>
    <n v="4"/>
  </r>
  <r>
    <x v="27"/>
    <x v="65"/>
    <x v="0"/>
    <x v="0"/>
    <n v="2"/>
    <n v="0"/>
    <n v="0"/>
    <n v="0"/>
    <n v="0"/>
    <n v="2"/>
    <n v="0"/>
    <n v="0"/>
    <n v="0"/>
    <n v="2"/>
  </r>
  <r>
    <x v="27"/>
    <x v="4"/>
    <x v="0"/>
    <x v="0"/>
    <n v="1"/>
    <n v="1"/>
    <n v="0"/>
    <n v="0"/>
    <n v="1"/>
    <n v="1"/>
    <n v="1"/>
    <n v="0"/>
    <n v="0"/>
    <n v="2"/>
  </r>
  <r>
    <x v="27"/>
    <x v="66"/>
    <x v="0"/>
    <x v="0"/>
    <n v="2"/>
    <n v="1"/>
    <n v="0"/>
    <n v="0"/>
    <n v="1"/>
    <n v="2"/>
    <n v="1"/>
    <n v="0"/>
    <n v="0"/>
    <n v="3"/>
  </r>
  <r>
    <x v="27"/>
    <x v="66"/>
    <x v="1"/>
    <x v="1"/>
    <n v="0"/>
    <n v="0"/>
    <n v="1"/>
    <n v="1"/>
    <n v="1"/>
    <n v="0"/>
    <n v="0"/>
    <n v="1"/>
    <n v="0"/>
    <n v="1"/>
  </r>
  <r>
    <x v="27"/>
    <x v="167"/>
    <x v="0"/>
    <x v="0"/>
    <n v="2"/>
    <n v="1"/>
    <n v="1"/>
    <n v="0"/>
    <n v="3"/>
    <n v="1"/>
    <n v="2"/>
    <n v="1"/>
    <n v="0"/>
    <n v="4"/>
  </r>
  <r>
    <x v="27"/>
    <x v="167"/>
    <x v="1"/>
    <x v="0"/>
    <n v="1"/>
    <n v="0"/>
    <n v="0"/>
    <n v="0"/>
    <n v="0"/>
    <n v="1"/>
    <n v="0"/>
    <n v="0"/>
    <n v="0"/>
    <n v="1"/>
  </r>
  <r>
    <x v="27"/>
    <x v="67"/>
    <x v="1"/>
    <x v="0"/>
    <n v="2"/>
    <n v="0"/>
    <n v="0"/>
    <n v="0"/>
    <n v="0"/>
    <n v="2"/>
    <n v="0"/>
    <n v="0"/>
    <n v="0"/>
    <n v="2"/>
  </r>
  <r>
    <x v="27"/>
    <x v="68"/>
    <x v="0"/>
    <x v="0"/>
    <n v="2"/>
    <n v="1"/>
    <n v="1"/>
    <n v="1"/>
    <n v="2"/>
    <n v="2"/>
    <n v="0"/>
    <n v="2"/>
    <n v="0"/>
    <n v="4"/>
  </r>
  <r>
    <x v="27"/>
    <x v="68"/>
    <x v="1"/>
    <x v="0"/>
    <n v="1"/>
    <n v="0"/>
    <n v="0"/>
    <n v="0"/>
    <n v="0"/>
    <n v="1"/>
    <n v="0"/>
    <n v="0"/>
    <n v="0"/>
    <n v="1"/>
  </r>
  <r>
    <x v="27"/>
    <x v="69"/>
    <x v="1"/>
    <x v="0"/>
    <n v="1"/>
    <n v="0"/>
    <n v="0"/>
    <n v="0"/>
    <n v="0"/>
    <n v="1"/>
    <n v="0"/>
    <n v="0"/>
    <n v="0"/>
    <n v="1"/>
  </r>
  <r>
    <x v="27"/>
    <x v="70"/>
    <x v="0"/>
    <x v="0"/>
    <n v="3"/>
    <n v="0"/>
    <n v="1"/>
    <n v="0"/>
    <n v="2"/>
    <n v="2"/>
    <n v="1"/>
    <n v="1"/>
    <n v="0"/>
    <n v="4"/>
  </r>
  <r>
    <x v="27"/>
    <x v="70"/>
    <x v="0"/>
    <x v="5"/>
    <n v="1"/>
    <n v="0"/>
    <n v="0"/>
    <n v="0"/>
    <n v="0"/>
    <n v="1"/>
    <n v="0"/>
    <n v="0"/>
    <n v="0"/>
    <n v="1"/>
  </r>
  <r>
    <x v="27"/>
    <x v="70"/>
    <x v="1"/>
    <x v="0"/>
    <n v="1"/>
    <n v="0"/>
    <n v="0"/>
    <n v="0"/>
    <n v="0"/>
    <n v="1"/>
    <n v="0"/>
    <n v="0"/>
    <n v="0"/>
    <n v="1"/>
  </r>
  <r>
    <x v="27"/>
    <x v="71"/>
    <x v="0"/>
    <x v="0"/>
    <n v="1"/>
    <n v="0"/>
    <n v="2"/>
    <n v="2"/>
    <n v="2"/>
    <n v="1"/>
    <n v="0"/>
    <n v="2"/>
    <n v="0"/>
    <n v="3"/>
  </r>
  <r>
    <x v="27"/>
    <x v="71"/>
    <x v="0"/>
    <x v="5"/>
    <n v="0"/>
    <n v="0"/>
    <n v="1"/>
    <n v="1"/>
    <n v="1"/>
    <n v="0"/>
    <n v="0"/>
    <n v="1"/>
    <n v="0"/>
    <n v="1"/>
  </r>
  <r>
    <x v="27"/>
    <x v="72"/>
    <x v="0"/>
    <x v="0"/>
    <n v="2"/>
    <n v="1"/>
    <n v="2"/>
    <n v="0"/>
    <n v="4"/>
    <n v="1"/>
    <n v="0"/>
    <n v="4"/>
    <n v="0"/>
    <n v="5"/>
  </r>
  <r>
    <x v="27"/>
    <x v="73"/>
    <x v="0"/>
    <x v="0"/>
    <n v="1"/>
    <n v="0"/>
    <n v="0"/>
    <n v="0"/>
    <n v="0"/>
    <n v="1"/>
    <n v="0"/>
    <n v="0"/>
    <n v="0"/>
    <n v="1"/>
  </r>
  <r>
    <x v="27"/>
    <x v="73"/>
    <x v="1"/>
    <x v="0"/>
    <n v="4"/>
    <n v="0"/>
    <n v="1"/>
    <n v="1"/>
    <n v="2"/>
    <n v="3"/>
    <n v="1"/>
    <n v="1"/>
    <n v="0"/>
    <n v="5"/>
  </r>
  <r>
    <x v="27"/>
    <x v="74"/>
    <x v="0"/>
    <x v="0"/>
    <n v="1"/>
    <n v="0"/>
    <n v="0"/>
    <n v="0"/>
    <n v="0"/>
    <n v="1"/>
    <n v="0"/>
    <n v="0"/>
    <n v="0"/>
    <n v="1"/>
  </r>
  <r>
    <x v="27"/>
    <x v="74"/>
    <x v="1"/>
    <x v="0"/>
    <n v="1"/>
    <n v="0"/>
    <n v="0"/>
    <n v="0"/>
    <n v="1"/>
    <n v="0"/>
    <n v="0"/>
    <n v="1"/>
    <n v="0"/>
    <n v="1"/>
  </r>
  <r>
    <x v="27"/>
    <x v="75"/>
    <x v="0"/>
    <x v="0"/>
    <n v="2"/>
    <n v="0"/>
    <n v="0"/>
    <n v="0"/>
    <n v="1"/>
    <n v="1"/>
    <n v="0"/>
    <n v="1"/>
    <n v="0"/>
    <n v="2"/>
  </r>
  <r>
    <x v="27"/>
    <x v="75"/>
    <x v="1"/>
    <x v="0"/>
    <n v="1"/>
    <n v="0"/>
    <n v="0"/>
    <n v="0"/>
    <n v="1"/>
    <n v="0"/>
    <n v="0"/>
    <n v="1"/>
    <n v="0"/>
    <n v="1"/>
  </r>
  <r>
    <x v="27"/>
    <x v="76"/>
    <x v="0"/>
    <x v="0"/>
    <n v="2"/>
    <n v="0"/>
    <n v="0"/>
    <n v="0"/>
    <n v="0"/>
    <n v="2"/>
    <n v="0"/>
    <n v="0"/>
    <n v="0"/>
    <n v="2"/>
  </r>
  <r>
    <x v="27"/>
    <x v="76"/>
    <x v="1"/>
    <x v="0"/>
    <n v="0"/>
    <n v="1"/>
    <n v="0"/>
    <n v="0"/>
    <n v="1"/>
    <n v="0"/>
    <n v="0"/>
    <n v="1"/>
    <n v="0"/>
    <n v="1"/>
  </r>
  <r>
    <x v="27"/>
    <x v="77"/>
    <x v="0"/>
    <x v="0"/>
    <n v="2"/>
    <n v="0"/>
    <n v="1"/>
    <n v="1"/>
    <n v="1"/>
    <n v="2"/>
    <n v="0"/>
    <n v="1"/>
    <n v="0"/>
    <n v="3"/>
  </r>
  <r>
    <x v="27"/>
    <x v="78"/>
    <x v="0"/>
    <x v="0"/>
    <n v="3"/>
    <n v="0"/>
    <n v="1"/>
    <n v="0"/>
    <n v="1"/>
    <n v="3"/>
    <n v="0"/>
    <n v="1"/>
    <n v="0"/>
    <n v="4"/>
  </r>
  <r>
    <x v="27"/>
    <x v="78"/>
    <x v="1"/>
    <x v="0"/>
    <n v="1"/>
    <n v="0"/>
    <n v="0"/>
    <n v="0"/>
    <n v="0"/>
    <n v="1"/>
    <n v="0"/>
    <n v="0"/>
    <n v="0"/>
    <n v="1"/>
  </r>
  <r>
    <x v="27"/>
    <x v="79"/>
    <x v="0"/>
    <x v="0"/>
    <n v="2"/>
    <n v="1"/>
    <n v="0"/>
    <n v="0"/>
    <n v="2"/>
    <n v="1"/>
    <n v="0"/>
    <n v="2"/>
    <n v="0"/>
    <n v="3"/>
  </r>
  <r>
    <x v="27"/>
    <x v="79"/>
    <x v="1"/>
    <x v="0"/>
    <n v="1"/>
    <n v="1"/>
    <n v="0"/>
    <n v="0"/>
    <n v="1"/>
    <n v="1"/>
    <n v="1"/>
    <n v="0"/>
    <n v="0"/>
    <n v="2"/>
  </r>
  <r>
    <x v="27"/>
    <x v="6"/>
    <x v="0"/>
    <x v="0"/>
    <n v="1"/>
    <n v="0"/>
    <n v="0"/>
    <n v="0"/>
    <n v="0"/>
    <n v="1"/>
    <n v="0"/>
    <n v="0"/>
    <n v="0"/>
    <n v="1"/>
  </r>
  <r>
    <x v="27"/>
    <x v="80"/>
    <x v="1"/>
    <x v="0"/>
    <n v="1"/>
    <n v="0"/>
    <n v="0"/>
    <n v="0"/>
    <n v="0"/>
    <n v="1"/>
    <n v="0"/>
    <n v="0"/>
    <n v="0"/>
    <n v="1"/>
  </r>
  <r>
    <x v="27"/>
    <x v="81"/>
    <x v="1"/>
    <x v="0"/>
    <n v="1"/>
    <n v="0"/>
    <n v="0"/>
    <n v="0"/>
    <n v="0"/>
    <n v="0"/>
    <n v="1"/>
    <n v="0"/>
    <n v="0"/>
    <n v="1"/>
  </r>
  <r>
    <x v="27"/>
    <x v="168"/>
    <x v="0"/>
    <x v="0"/>
    <n v="2"/>
    <n v="0"/>
    <n v="0"/>
    <n v="0"/>
    <n v="0"/>
    <n v="2"/>
    <n v="0"/>
    <n v="0"/>
    <n v="0"/>
    <n v="2"/>
  </r>
  <r>
    <x v="27"/>
    <x v="168"/>
    <x v="1"/>
    <x v="0"/>
    <n v="1"/>
    <n v="0"/>
    <n v="0"/>
    <n v="0"/>
    <n v="0"/>
    <n v="1"/>
    <n v="0"/>
    <n v="0"/>
    <n v="0"/>
    <n v="1"/>
  </r>
  <r>
    <x v="27"/>
    <x v="82"/>
    <x v="0"/>
    <x v="0"/>
    <n v="2"/>
    <n v="0"/>
    <n v="0"/>
    <n v="0"/>
    <n v="1"/>
    <n v="1"/>
    <n v="0"/>
    <n v="1"/>
    <n v="0"/>
    <n v="2"/>
  </r>
  <r>
    <x v="27"/>
    <x v="82"/>
    <x v="1"/>
    <x v="0"/>
    <n v="1"/>
    <n v="0"/>
    <n v="0"/>
    <n v="0"/>
    <n v="1"/>
    <n v="0"/>
    <n v="0"/>
    <n v="1"/>
    <n v="0"/>
    <n v="1"/>
  </r>
  <r>
    <x v="27"/>
    <x v="82"/>
    <x v="1"/>
    <x v="2"/>
    <n v="0"/>
    <n v="1"/>
    <n v="0"/>
    <n v="0"/>
    <n v="1"/>
    <n v="0"/>
    <n v="0"/>
    <n v="1"/>
    <n v="0"/>
    <n v="1"/>
  </r>
  <r>
    <x v="27"/>
    <x v="83"/>
    <x v="0"/>
    <x v="0"/>
    <n v="2"/>
    <n v="0"/>
    <n v="0"/>
    <n v="0"/>
    <n v="2"/>
    <n v="0"/>
    <n v="0"/>
    <n v="2"/>
    <n v="0"/>
    <n v="2"/>
  </r>
  <r>
    <x v="27"/>
    <x v="83"/>
    <x v="1"/>
    <x v="0"/>
    <n v="2"/>
    <n v="0"/>
    <n v="0"/>
    <n v="0"/>
    <n v="1"/>
    <n v="1"/>
    <n v="0"/>
    <n v="1"/>
    <n v="0"/>
    <n v="2"/>
  </r>
  <r>
    <x v="27"/>
    <x v="84"/>
    <x v="0"/>
    <x v="0"/>
    <n v="2"/>
    <n v="0"/>
    <n v="0"/>
    <n v="0"/>
    <n v="1"/>
    <n v="1"/>
    <n v="0"/>
    <n v="1"/>
    <n v="0"/>
    <n v="2"/>
  </r>
  <r>
    <x v="27"/>
    <x v="84"/>
    <x v="1"/>
    <x v="5"/>
    <n v="1"/>
    <n v="0"/>
    <n v="0"/>
    <n v="0"/>
    <n v="1"/>
    <n v="0"/>
    <n v="0"/>
    <n v="1"/>
    <n v="0"/>
    <n v="1"/>
  </r>
  <r>
    <x v="27"/>
    <x v="85"/>
    <x v="0"/>
    <x v="0"/>
    <n v="1"/>
    <n v="0"/>
    <n v="0"/>
    <n v="0"/>
    <n v="0"/>
    <n v="1"/>
    <n v="0"/>
    <n v="0"/>
    <n v="0"/>
    <n v="1"/>
  </r>
  <r>
    <x v="27"/>
    <x v="85"/>
    <x v="1"/>
    <x v="0"/>
    <n v="2"/>
    <n v="0"/>
    <n v="0"/>
    <n v="0"/>
    <n v="2"/>
    <n v="0"/>
    <n v="0"/>
    <n v="2"/>
    <n v="0"/>
    <n v="2"/>
  </r>
  <r>
    <x v="27"/>
    <x v="169"/>
    <x v="0"/>
    <x v="0"/>
    <n v="1"/>
    <n v="1"/>
    <n v="0"/>
    <n v="0"/>
    <n v="1"/>
    <n v="1"/>
    <n v="0"/>
    <n v="1"/>
    <n v="0"/>
    <n v="2"/>
  </r>
  <r>
    <x v="27"/>
    <x v="86"/>
    <x v="0"/>
    <x v="0"/>
    <n v="1"/>
    <n v="1"/>
    <n v="0"/>
    <n v="0"/>
    <n v="2"/>
    <n v="0"/>
    <n v="0"/>
    <n v="2"/>
    <n v="0"/>
    <n v="2"/>
  </r>
  <r>
    <x v="27"/>
    <x v="87"/>
    <x v="0"/>
    <x v="0"/>
    <n v="2"/>
    <n v="1"/>
    <n v="0"/>
    <n v="0"/>
    <n v="2"/>
    <n v="1"/>
    <n v="0"/>
    <n v="2"/>
    <n v="0"/>
    <n v="3"/>
  </r>
  <r>
    <x v="27"/>
    <x v="170"/>
    <x v="0"/>
    <x v="0"/>
    <n v="3"/>
    <n v="2"/>
    <n v="0"/>
    <n v="0"/>
    <n v="4"/>
    <n v="0"/>
    <n v="0"/>
    <n v="5"/>
    <n v="0"/>
    <n v="5"/>
  </r>
  <r>
    <x v="27"/>
    <x v="89"/>
    <x v="0"/>
    <x v="4"/>
    <n v="1"/>
    <n v="0"/>
    <n v="0"/>
    <n v="0"/>
    <n v="1"/>
    <n v="0"/>
    <n v="0"/>
    <n v="1"/>
    <n v="0"/>
    <n v="1"/>
  </r>
  <r>
    <x v="27"/>
    <x v="89"/>
    <x v="1"/>
    <x v="0"/>
    <n v="1"/>
    <n v="0"/>
    <n v="0"/>
    <n v="0"/>
    <n v="0"/>
    <n v="1"/>
    <n v="0"/>
    <n v="0"/>
    <n v="0"/>
    <n v="1"/>
  </r>
  <r>
    <x v="27"/>
    <x v="90"/>
    <x v="0"/>
    <x v="0"/>
    <n v="1"/>
    <n v="0"/>
    <n v="0"/>
    <n v="0"/>
    <n v="0"/>
    <n v="1"/>
    <n v="0"/>
    <n v="0"/>
    <n v="0"/>
    <n v="1"/>
  </r>
  <r>
    <x v="27"/>
    <x v="90"/>
    <x v="1"/>
    <x v="0"/>
    <n v="1"/>
    <n v="0"/>
    <n v="1"/>
    <n v="0"/>
    <n v="2"/>
    <n v="0"/>
    <n v="0"/>
    <n v="1"/>
    <n v="1"/>
    <n v="2"/>
  </r>
  <r>
    <x v="27"/>
    <x v="171"/>
    <x v="0"/>
    <x v="0"/>
    <n v="1"/>
    <n v="0"/>
    <n v="0"/>
    <n v="0"/>
    <n v="0"/>
    <n v="1"/>
    <n v="0"/>
    <n v="0"/>
    <n v="0"/>
    <n v="1"/>
  </r>
  <r>
    <x v="27"/>
    <x v="171"/>
    <x v="1"/>
    <x v="0"/>
    <n v="2"/>
    <n v="0"/>
    <n v="0"/>
    <n v="0"/>
    <n v="0"/>
    <n v="2"/>
    <n v="0"/>
    <n v="0"/>
    <n v="0"/>
    <n v="2"/>
  </r>
  <r>
    <x v="27"/>
    <x v="91"/>
    <x v="0"/>
    <x v="0"/>
    <n v="4"/>
    <n v="0"/>
    <n v="1"/>
    <n v="1"/>
    <n v="1"/>
    <n v="4"/>
    <n v="0"/>
    <n v="1"/>
    <n v="0"/>
    <n v="5"/>
  </r>
  <r>
    <x v="27"/>
    <x v="7"/>
    <x v="0"/>
    <x v="0"/>
    <n v="1"/>
    <n v="0"/>
    <n v="0"/>
    <n v="0"/>
    <n v="0"/>
    <n v="1"/>
    <n v="0"/>
    <n v="0"/>
    <n v="0"/>
    <n v="1"/>
  </r>
  <r>
    <x v="27"/>
    <x v="7"/>
    <x v="0"/>
    <x v="5"/>
    <n v="1"/>
    <n v="0"/>
    <n v="0"/>
    <n v="0"/>
    <n v="0"/>
    <n v="1"/>
    <n v="0"/>
    <n v="0"/>
    <n v="0"/>
    <n v="1"/>
  </r>
  <r>
    <x v="27"/>
    <x v="7"/>
    <x v="1"/>
    <x v="0"/>
    <n v="0"/>
    <n v="1"/>
    <n v="0"/>
    <n v="0"/>
    <n v="1"/>
    <n v="0"/>
    <n v="0"/>
    <n v="0"/>
    <n v="1"/>
    <n v="1"/>
  </r>
  <r>
    <x v="27"/>
    <x v="92"/>
    <x v="0"/>
    <x v="0"/>
    <n v="2"/>
    <n v="0"/>
    <n v="0"/>
    <n v="0"/>
    <n v="1"/>
    <n v="1"/>
    <n v="0"/>
    <n v="1"/>
    <n v="0"/>
    <n v="2"/>
  </r>
  <r>
    <x v="27"/>
    <x v="92"/>
    <x v="1"/>
    <x v="0"/>
    <n v="1"/>
    <n v="0"/>
    <n v="0"/>
    <n v="0"/>
    <n v="0"/>
    <n v="1"/>
    <n v="0"/>
    <n v="0"/>
    <n v="0"/>
    <n v="1"/>
  </r>
  <r>
    <x v="27"/>
    <x v="93"/>
    <x v="0"/>
    <x v="0"/>
    <n v="2"/>
    <n v="2"/>
    <n v="0"/>
    <n v="0"/>
    <n v="3"/>
    <n v="0"/>
    <n v="1"/>
    <n v="2"/>
    <n v="1"/>
    <n v="4"/>
  </r>
  <r>
    <x v="27"/>
    <x v="93"/>
    <x v="1"/>
    <x v="0"/>
    <n v="1"/>
    <n v="0"/>
    <n v="0"/>
    <n v="0"/>
    <n v="0"/>
    <n v="1"/>
    <n v="0"/>
    <n v="0"/>
    <n v="0"/>
    <n v="1"/>
  </r>
  <r>
    <x v="27"/>
    <x v="94"/>
    <x v="1"/>
    <x v="0"/>
    <n v="1"/>
    <n v="0"/>
    <n v="0"/>
    <n v="0"/>
    <n v="0"/>
    <n v="0"/>
    <n v="0"/>
    <n v="0"/>
    <n v="1"/>
    <n v="1"/>
  </r>
  <r>
    <x v="27"/>
    <x v="95"/>
    <x v="0"/>
    <x v="0"/>
    <n v="2"/>
    <n v="0"/>
    <n v="1"/>
    <n v="0"/>
    <n v="2"/>
    <n v="1"/>
    <n v="0"/>
    <n v="1"/>
    <n v="1"/>
    <n v="3"/>
  </r>
  <r>
    <x v="27"/>
    <x v="95"/>
    <x v="0"/>
    <x v="5"/>
    <n v="2"/>
    <n v="0"/>
    <n v="0"/>
    <n v="0"/>
    <n v="0"/>
    <n v="2"/>
    <n v="0"/>
    <n v="0"/>
    <n v="0"/>
    <n v="2"/>
  </r>
  <r>
    <x v="27"/>
    <x v="96"/>
    <x v="0"/>
    <x v="0"/>
    <n v="2"/>
    <n v="2"/>
    <n v="0"/>
    <n v="0"/>
    <n v="4"/>
    <n v="0"/>
    <n v="0"/>
    <n v="3"/>
    <n v="1"/>
    <n v="4"/>
  </r>
  <r>
    <x v="27"/>
    <x v="96"/>
    <x v="1"/>
    <x v="0"/>
    <n v="3"/>
    <n v="0"/>
    <n v="0"/>
    <n v="0"/>
    <n v="0"/>
    <n v="3"/>
    <n v="0"/>
    <n v="0"/>
    <n v="0"/>
    <n v="3"/>
  </r>
  <r>
    <x v="27"/>
    <x v="97"/>
    <x v="0"/>
    <x v="0"/>
    <n v="2"/>
    <n v="0"/>
    <n v="0"/>
    <n v="0"/>
    <n v="0"/>
    <n v="2"/>
    <n v="0"/>
    <n v="0"/>
    <n v="0"/>
    <n v="2"/>
  </r>
  <r>
    <x v="27"/>
    <x v="97"/>
    <x v="0"/>
    <x v="5"/>
    <n v="1"/>
    <n v="0"/>
    <n v="0"/>
    <n v="0"/>
    <n v="0"/>
    <n v="1"/>
    <n v="0"/>
    <n v="0"/>
    <n v="0"/>
    <n v="1"/>
  </r>
  <r>
    <x v="27"/>
    <x v="97"/>
    <x v="0"/>
    <x v="1"/>
    <n v="1"/>
    <n v="0"/>
    <n v="0"/>
    <n v="0"/>
    <n v="0"/>
    <n v="1"/>
    <n v="0"/>
    <n v="0"/>
    <n v="0"/>
    <n v="1"/>
  </r>
  <r>
    <x v="27"/>
    <x v="97"/>
    <x v="1"/>
    <x v="0"/>
    <n v="2"/>
    <n v="0"/>
    <n v="0"/>
    <n v="0"/>
    <n v="0"/>
    <n v="1"/>
    <n v="1"/>
    <n v="0"/>
    <n v="0"/>
    <n v="2"/>
  </r>
  <r>
    <x v="27"/>
    <x v="98"/>
    <x v="0"/>
    <x v="0"/>
    <n v="2"/>
    <n v="0"/>
    <n v="1"/>
    <n v="0"/>
    <n v="1"/>
    <n v="1"/>
    <n v="0"/>
    <n v="2"/>
    <n v="0"/>
    <n v="3"/>
  </r>
  <r>
    <x v="27"/>
    <x v="98"/>
    <x v="1"/>
    <x v="5"/>
    <n v="0"/>
    <n v="1"/>
    <n v="0"/>
    <n v="0"/>
    <n v="1"/>
    <n v="0"/>
    <n v="0"/>
    <n v="1"/>
    <n v="0"/>
    <n v="1"/>
  </r>
  <r>
    <x v="27"/>
    <x v="99"/>
    <x v="0"/>
    <x v="0"/>
    <n v="2"/>
    <n v="0"/>
    <n v="0"/>
    <n v="0"/>
    <n v="0"/>
    <n v="1"/>
    <n v="0"/>
    <n v="1"/>
    <n v="0"/>
    <n v="2"/>
  </r>
  <r>
    <x v="27"/>
    <x v="99"/>
    <x v="1"/>
    <x v="0"/>
    <n v="1"/>
    <n v="0"/>
    <n v="0"/>
    <n v="0"/>
    <n v="1"/>
    <n v="0"/>
    <n v="0"/>
    <n v="0"/>
    <n v="1"/>
    <n v="1"/>
  </r>
  <r>
    <x v="27"/>
    <x v="100"/>
    <x v="0"/>
    <x v="0"/>
    <n v="3"/>
    <n v="0"/>
    <n v="0"/>
    <n v="0"/>
    <n v="2"/>
    <n v="1"/>
    <n v="1"/>
    <n v="1"/>
    <n v="0"/>
    <n v="3"/>
  </r>
  <r>
    <x v="27"/>
    <x v="100"/>
    <x v="0"/>
    <x v="5"/>
    <n v="1"/>
    <n v="0"/>
    <n v="0"/>
    <n v="0"/>
    <n v="0"/>
    <n v="0"/>
    <n v="0"/>
    <n v="1"/>
    <n v="0"/>
    <n v="1"/>
  </r>
  <r>
    <x v="27"/>
    <x v="100"/>
    <x v="0"/>
    <x v="3"/>
    <n v="0"/>
    <n v="0"/>
    <n v="1"/>
    <n v="1"/>
    <n v="1"/>
    <n v="0"/>
    <n v="0"/>
    <n v="0"/>
    <n v="1"/>
    <n v="1"/>
  </r>
  <r>
    <x v="27"/>
    <x v="101"/>
    <x v="0"/>
    <x v="0"/>
    <n v="5"/>
    <n v="0"/>
    <n v="0"/>
    <n v="0"/>
    <n v="1"/>
    <n v="4"/>
    <n v="0"/>
    <n v="1"/>
    <n v="0"/>
    <n v="5"/>
  </r>
  <r>
    <x v="27"/>
    <x v="101"/>
    <x v="1"/>
    <x v="0"/>
    <n v="3"/>
    <n v="1"/>
    <n v="1"/>
    <n v="0"/>
    <n v="3"/>
    <n v="2"/>
    <n v="0"/>
    <n v="2"/>
    <n v="1"/>
    <n v="5"/>
  </r>
  <r>
    <x v="27"/>
    <x v="102"/>
    <x v="0"/>
    <x v="0"/>
    <n v="3"/>
    <n v="0"/>
    <n v="0"/>
    <n v="0"/>
    <n v="0"/>
    <n v="2"/>
    <n v="0"/>
    <n v="1"/>
    <n v="0"/>
    <n v="3"/>
  </r>
  <r>
    <x v="27"/>
    <x v="102"/>
    <x v="0"/>
    <x v="5"/>
    <n v="1"/>
    <n v="0"/>
    <n v="0"/>
    <n v="0"/>
    <n v="0"/>
    <n v="1"/>
    <n v="0"/>
    <n v="0"/>
    <n v="0"/>
    <n v="1"/>
  </r>
  <r>
    <x v="27"/>
    <x v="102"/>
    <x v="0"/>
    <x v="3"/>
    <n v="1"/>
    <n v="0"/>
    <n v="0"/>
    <n v="0"/>
    <n v="0"/>
    <n v="1"/>
    <n v="0"/>
    <n v="0"/>
    <n v="0"/>
    <n v="1"/>
  </r>
  <r>
    <x v="27"/>
    <x v="102"/>
    <x v="1"/>
    <x v="0"/>
    <n v="2"/>
    <n v="0"/>
    <n v="0"/>
    <n v="0"/>
    <n v="2"/>
    <n v="0"/>
    <n v="0"/>
    <n v="1"/>
    <n v="1"/>
    <n v="2"/>
  </r>
  <r>
    <x v="27"/>
    <x v="102"/>
    <x v="1"/>
    <x v="5"/>
    <n v="1"/>
    <n v="0"/>
    <n v="0"/>
    <n v="0"/>
    <n v="1"/>
    <n v="0"/>
    <n v="0"/>
    <n v="1"/>
    <n v="0"/>
    <n v="1"/>
  </r>
  <r>
    <x v="27"/>
    <x v="8"/>
    <x v="0"/>
    <x v="0"/>
    <n v="2"/>
    <n v="1"/>
    <n v="0"/>
    <n v="0"/>
    <n v="2"/>
    <n v="1"/>
    <n v="0"/>
    <n v="2"/>
    <n v="0"/>
    <n v="3"/>
  </r>
  <r>
    <x v="27"/>
    <x v="172"/>
    <x v="0"/>
    <x v="0"/>
    <n v="1"/>
    <n v="0"/>
    <n v="0"/>
    <n v="0"/>
    <n v="1"/>
    <n v="0"/>
    <n v="0"/>
    <n v="1"/>
    <n v="0"/>
    <n v="1"/>
  </r>
  <r>
    <x v="27"/>
    <x v="104"/>
    <x v="0"/>
    <x v="0"/>
    <n v="1"/>
    <n v="0"/>
    <n v="0"/>
    <n v="0"/>
    <n v="0"/>
    <n v="1"/>
    <n v="0"/>
    <n v="0"/>
    <n v="0"/>
    <n v="1"/>
  </r>
  <r>
    <x v="27"/>
    <x v="104"/>
    <x v="0"/>
    <x v="5"/>
    <n v="1"/>
    <n v="0"/>
    <n v="0"/>
    <n v="0"/>
    <n v="0"/>
    <n v="0"/>
    <n v="0"/>
    <n v="1"/>
    <n v="0"/>
    <n v="1"/>
  </r>
  <r>
    <x v="27"/>
    <x v="104"/>
    <x v="1"/>
    <x v="0"/>
    <n v="2"/>
    <n v="0"/>
    <n v="0"/>
    <n v="0"/>
    <n v="2"/>
    <n v="0"/>
    <n v="0"/>
    <n v="0"/>
    <n v="2"/>
    <n v="2"/>
  </r>
  <r>
    <x v="27"/>
    <x v="105"/>
    <x v="0"/>
    <x v="0"/>
    <n v="1"/>
    <n v="0"/>
    <n v="0"/>
    <n v="0"/>
    <n v="1"/>
    <n v="0"/>
    <n v="1"/>
    <n v="0"/>
    <n v="0"/>
    <n v="1"/>
  </r>
  <r>
    <x v="27"/>
    <x v="105"/>
    <x v="0"/>
    <x v="5"/>
    <n v="1"/>
    <n v="0"/>
    <n v="0"/>
    <n v="0"/>
    <n v="0"/>
    <n v="1"/>
    <n v="0"/>
    <n v="0"/>
    <n v="0"/>
    <n v="1"/>
  </r>
  <r>
    <x v="27"/>
    <x v="105"/>
    <x v="1"/>
    <x v="0"/>
    <n v="1"/>
    <n v="0"/>
    <n v="0"/>
    <n v="0"/>
    <n v="0"/>
    <n v="0"/>
    <n v="1"/>
    <n v="0"/>
    <n v="0"/>
    <n v="1"/>
  </r>
  <r>
    <x v="27"/>
    <x v="106"/>
    <x v="0"/>
    <x v="5"/>
    <n v="1"/>
    <n v="0"/>
    <n v="0"/>
    <n v="0"/>
    <n v="0"/>
    <n v="0"/>
    <n v="0"/>
    <n v="1"/>
    <n v="0"/>
    <n v="1"/>
  </r>
  <r>
    <x v="27"/>
    <x v="106"/>
    <x v="0"/>
    <x v="1"/>
    <n v="1"/>
    <n v="0"/>
    <n v="0"/>
    <n v="0"/>
    <n v="0"/>
    <n v="1"/>
    <n v="0"/>
    <n v="0"/>
    <n v="0"/>
    <n v="1"/>
  </r>
  <r>
    <x v="27"/>
    <x v="107"/>
    <x v="0"/>
    <x v="0"/>
    <n v="1"/>
    <n v="0"/>
    <n v="0"/>
    <n v="0"/>
    <n v="1"/>
    <n v="0"/>
    <n v="0"/>
    <n v="1"/>
    <n v="0"/>
    <n v="1"/>
  </r>
  <r>
    <x v="27"/>
    <x v="107"/>
    <x v="1"/>
    <x v="0"/>
    <n v="1"/>
    <n v="0"/>
    <n v="0"/>
    <n v="0"/>
    <n v="1"/>
    <n v="0"/>
    <n v="0"/>
    <n v="1"/>
    <n v="0"/>
    <n v="1"/>
  </r>
  <r>
    <x v="27"/>
    <x v="173"/>
    <x v="0"/>
    <x v="0"/>
    <n v="1"/>
    <n v="0"/>
    <n v="0"/>
    <n v="0"/>
    <n v="1"/>
    <n v="0"/>
    <n v="0"/>
    <n v="0"/>
    <n v="1"/>
    <n v="1"/>
  </r>
  <r>
    <x v="27"/>
    <x v="173"/>
    <x v="0"/>
    <x v="5"/>
    <n v="1"/>
    <n v="0"/>
    <n v="0"/>
    <n v="0"/>
    <n v="0"/>
    <n v="1"/>
    <n v="0"/>
    <n v="0"/>
    <n v="0"/>
    <n v="1"/>
  </r>
  <r>
    <x v="27"/>
    <x v="173"/>
    <x v="1"/>
    <x v="0"/>
    <n v="1"/>
    <n v="0"/>
    <n v="0"/>
    <n v="0"/>
    <n v="0"/>
    <n v="1"/>
    <n v="0"/>
    <n v="0"/>
    <n v="0"/>
    <n v="1"/>
  </r>
  <r>
    <x v="27"/>
    <x v="108"/>
    <x v="0"/>
    <x v="0"/>
    <n v="3"/>
    <n v="0"/>
    <n v="0"/>
    <n v="0"/>
    <n v="0"/>
    <n v="2"/>
    <n v="0"/>
    <n v="1"/>
    <n v="0"/>
    <n v="3"/>
  </r>
  <r>
    <x v="27"/>
    <x v="108"/>
    <x v="1"/>
    <x v="0"/>
    <n v="1"/>
    <n v="1"/>
    <n v="0"/>
    <n v="0"/>
    <n v="2"/>
    <n v="0"/>
    <n v="0"/>
    <n v="1"/>
    <n v="1"/>
    <n v="2"/>
  </r>
  <r>
    <x v="27"/>
    <x v="108"/>
    <x v="1"/>
    <x v="1"/>
    <n v="1"/>
    <n v="0"/>
    <n v="0"/>
    <n v="0"/>
    <n v="0"/>
    <n v="1"/>
    <n v="0"/>
    <n v="0"/>
    <n v="0"/>
    <n v="1"/>
  </r>
  <r>
    <x v="27"/>
    <x v="109"/>
    <x v="0"/>
    <x v="0"/>
    <n v="3"/>
    <n v="0"/>
    <n v="0"/>
    <n v="0"/>
    <n v="1"/>
    <n v="2"/>
    <n v="0"/>
    <n v="1"/>
    <n v="0"/>
    <n v="3"/>
  </r>
  <r>
    <x v="27"/>
    <x v="109"/>
    <x v="1"/>
    <x v="4"/>
    <n v="1"/>
    <n v="0"/>
    <n v="0"/>
    <n v="0"/>
    <n v="0"/>
    <n v="1"/>
    <n v="0"/>
    <n v="0"/>
    <n v="0"/>
    <n v="1"/>
  </r>
  <r>
    <x v="27"/>
    <x v="110"/>
    <x v="0"/>
    <x v="0"/>
    <n v="1"/>
    <n v="0"/>
    <n v="0"/>
    <n v="0"/>
    <n v="0"/>
    <n v="1"/>
    <n v="0"/>
    <n v="0"/>
    <n v="0"/>
    <n v="1"/>
  </r>
  <r>
    <x v="27"/>
    <x v="110"/>
    <x v="0"/>
    <x v="1"/>
    <n v="0"/>
    <n v="1"/>
    <n v="0"/>
    <n v="0"/>
    <n v="1"/>
    <n v="0"/>
    <n v="0"/>
    <n v="1"/>
    <n v="0"/>
    <n v="1"/>
  </r>
  <r>
    <x v="27"/>
    <x v="110"/>
    <x v="1"/>
    <x v="0"/>
    <n v="1"/>
    <n v="0"/>
    <n v="0"/>
    <n v="0"/>
    <n v="0"/>
    <n v="1"/>
    <n v="0"/>
    <n v="0"/>
    <n v="0"/>
    <n v="1"/>
  </r>
  <r>
    <x v="27"/>
    <x v="111"/>
    <x v="0"/>
    <x v="0"/>
    <n v="4"/>
    <n v="0"/>
    <n v="0"/>
    <n v="0"/>
    <n v="1"/>
    <n v="1"/>
    <n v="1"/>
    <n v="2"/>
    <n v="0"/>
    <n v="4"/>
  </r>
  <r>
    <x v="27"/>
    <x v="111"/>
    <x v="1"/>
    <x v="0"/>
    <n v="2"/>
    <n v="0"/>
    <n v="0"/>
    <n v="0"/>
    <n v="0"/>
    <n v="2"/>
    <n v="0"/>
    <n v="0"/>
    <n v="0"/>
    <n v="2"/>
  </r>
  <r>
    <x v="27"/>
    <x v="174"/>
    <x v="0"/>
    <x v="0"/>
    <n v="3"/>
    <n v="0"/>
    <n v="0"/>
    <n v="0"/>
    <n v="2"/>
    <n v="1"/>
    <n v="0"/>
    <n v="2"/>
    <n v="0"/>
    <n v="3"/>
  </r>
  <r>
    <x v="27"/>
    <x v="174"/>
    <x v="0"/>
    <x v="5"/>
    <n v="1"/>
    <n v="0"/>
    <n v="0"/>
    <n v="0"/>
    <n v="1"/>
    <n v="0"/>
    <n v="1"/>
    <n v="0"/>
    <n v="0"/>
    <n v="1"/>
  </r>
  <r>
    <x v="27"/>
    <x v="174"/>
    <x v="1"/>
    <x v="0"/>
    <n v="1"/>
    <n v="1"/>
    <n v="0"/>
    <n v="0"/>
    <n v="2"/>
    <n v="0"/>
    <n v="0"/>
    <n v="1"/>
    <n v="1"/>
    <n v="2"/>
  </r>
  <r>
    <x v="27"/>
    <x v="112"/>
    <x v="0"/>
    <x v="0"/>
    <n v="5"/>
    <n v="0"/>
    <n v="0"/>
    <n v="0"/>
    <n v="1"/>
    <n v="3"/>
    <n v="0"/>
    <n v="2"/>
    <n v="0"/>
    <n v="5"/>
  </r>
  <r>
    <x v="27"/>
    <x v="112"/>
    <x v="0"/>
    <x v="4"/>
    <n v="1"/>
    <n v="0"/>
    <n v="0"/>
    <n v="0"/>
    <n v="0"/>
    <n v="1"/>
    <n v="0"/>
    <n v="0"/>
    <n v="0"/>
    <n v="1"/>
  </r>
  <r>
    <x v="27"/>
    <x v="113"/>
    <x v="0"/>
    <x v="0"/>
    <n v="4"/>
    <n v="0"/>
    <n v="0"/>
    <n v="0"/>
    <n v="2"/>
    <n v="1"/>
    <n v="1"/>
    <n v="2"/>
    <n v="0"/>
    <n v="4"/>
  </r>
  <r>
    <x v="27"/>
    <x v="9"/>
    <x v="0"/>
    <x v="0"/>
    <n v="4"/>
    <n v="0"/>
    <n v="0"/>
    <n v="0"/>
    <n v="1"/>
    <n v="1"/>
    <n v="0"/>
    <n v="2"/>
    <n v="1"/>
    <n v="4"/>
  </r>
  <r>
    <x v="27"/>
    <x v="9"/>
    <x v="1"/>
    <x v="0"/>
    <n v="0"/>
    <n v="1"/>
    <n v="1"/>
    <n v="1"/>
    <n v="2"/>
    <n v="0"/>
    <n v="0"/>
    <n v="1"/>
    <n v="1"/>
    <n v="2"/>
  </r>
  <r>
    <x v="27"/>
    <x v="114"/>
    <x v="0"/>
    <x v="0"/>
    <n v="2"/>
    <n v="0"/>
    <n v="0"/>
    <n v="0"/>
    <n v="0"/>
    <n v="2"/>
    <n v="0"/>
    <n v="0"/>
    <n v="0"/>
    <n v="2"/>
  </r>
  <r>
    <x v="27"/>
    <x v="114"/>
    <x v="0"/>
    <x v="4"/>
    <n v="1"/>
    <n v="0"/>
    <n v="0"/>
    <n v="0"/>
    <n v="0"/>
    <n v="0"/>
    <n v="1"/>
    <n v="0"/>
    <n v="0"/>
    <n v="1"/>
  </r>
  <r>
    <x v="27"/>
    <x v="175"/>
    <x v="0"/>
    <x v="0"/>
    <n v="2"/>
    <n v="1"/>
    <n v="0"/>
    <n v="0"/>
    <n v="1"/>
    <n v="2"/>
    <n v="0"/>
    <n v="1"/>
    <n v="0"/>
    <n v="3"/>
  </r>
  <r>
    <x v="27"/>
    <x v="175"/>
    <x v="1"/>
    <x v="0"/>
    <n v="1"/>
    <n v="0"/>
    <n v="0"/>
    <n v="0"/>
    <n v="0"/>
    <n v="0"/>
    <n v="1"/>
    <n v="0"/>
    <n v="0"/>
    <n v="1"/>
  </r>
  <r>
    <x v="27"/>
    <x v="115"/>
    <x v="0"/>
    <x v="0"/>
    <n v="1"/>
    <n v="0"/>
    <n v="0"/>
    <n v="0"/>
    <n v="0"/>
    <n v="1"/>
    <n v="0"/>
    <n v="0"/>
    <n v="0"/>
    <n v="1"/>
  </r>
  <r>
    <x v="27"/>
    <x v="115"/>
    <x v="1"/>
    <x v="0"/>
    <n v="1"/>
    <n v="0"/>
    <n v="0"/>
    <n v="0"/>
    <n v="0"/>
    <n v="1"/>
    <n v="0"/>
    <n v="0"/>
    <n v="0"/>
    <n v="1"/>
  </r>
  <r>
    <x v="27"/>
    <x v="115"/>
    <x v="1"/>
    <x v="5"/>
    <n v="0"/>
    <n v="1"/>
    <n v="0"/>
    <n v="0"/>
    <n v="1"/>
    <n v="0"/>
    <n v="0"/>
    <n v="1"/>
    <n v="0"/>
    <n v="1"/>
  </r>
  <r>
    <x v="27"/>
    <x v="176"/>
    <x v="0"/>
    <x v="0"/>
    <n v="3"/>
    <n v="0"/>
    <n v="1"/>
    <n v="0"/>
    <n v="2"/>
    <n v="1"/>
    <n v="0"/>
    <n v="2"/>
    <n v="1"/>
    <n v="4"/>
  </r>
  <r>
    <x v="27"/>
    <x v="176"/>
    <x v="0"/>
    <x v="1"/>
    <n v="1"/>
    <n v="0"/>
    <n v="0"/>
    <n v="0"/>
    <n v="0"/>
    <n v="1"/>
    <n v="0"/>
    <n v="0"/>
    <n v="0"/>
    <n v="1"/>
  </r>
  <r>
    <x v="27"/>
    <x v="176"/>
    <x v="1"/>
    <x v="0"/>
    <n v="2"/>
    <n v="0"/>
    <n v="1"/>
    <n v="1"/>
    <n v="2"/>
    <n v="1"/>
    <n v="1"/>
    <n v="0"/>
    <n v="1"/>
    <n v="3"/>
  </r>
  <r>
    <x v="27"/>
    <x v="116"/>
    <x v="0"/>
    <x v="0"/>
    <n v="2"/>
    <n v="0"/>
    <n v="0"/>
    <n v="0"/>
    <n v="0"/>
    <n v="2"/>
    <n v="0"/>
    <n v="0"/>
    <n v="0"/>
    <n v="2"/>
  </r>
  <r>
    <x v="27"/>
    <x v="116"/>
    <x v="1"/>
    <x v="0"/>
    <n v="1"/>
    <n v="0"/>
    <n v="0"/>
    <n v="0"/>
    <n v="0"/>
    <n v="1"/>
    <n v="0"/>
    <n v="0"/>
    <n v="0"/>
    <n v="1"/>
  </r>
  <r>
    <x v="27"/>
    <x v="117"/>
    <x v="0"/>
    <x v="0"/>
    <n v="0"/>
    <n v="1"/>
    <n v="1"/>
    <n v="0"/>
    <n v="2"/>
    <n v="0"/>
    <n v="0"/>
    <n v="1"/>
    <n v="1"/>
    <n v="2"/>
  </r>
  <r>
    <x v="27"/>
    <x v="117"/>
    <x v="0"/>
    <x v="1"/>
    <n v="2"/>
    <n v="0"/>
    <n v="0"/>
    <n v="0"/>
    <n v="0"/>
    <n v="2"/>
    <n v="0"/>
    <n v="0"/>
    <n v="0"/>
    <n v="2"/>
  </r>
  <r>
    <x v="27"/>
    <x v="117"/>
    <x v="0"/>
    <x v="3"/>
    <n v="1"/>
    <n v="0"/>
    <n v="0"/>
    <n v="0"/>
    <n v="0"/>
    <n v="1"/>
    <n v="0"/>
    <n v="0"/>
    <n v="0"/>
    <n v="1"/>
  </r>
  <r>
    <x v="27"/>
    <x v="117"/>
    <x v="0"/>
    <x v="2"/>
    <n v="2"/>
    <n v="0"/>
    <n v="0"/>
    <n v="0"/>
    <n v="0"/>
    <n v="2"/>
    <n v="0"/>
    <n v="0"/>
    <n v="0"/>
    <n v="2"/>
  </r>
  <r>
    <x v="27"/>
    <x v="117"/>
    <x v="1"/>
    <x v="0"/>
    <n v="1"/>
    <n v="0"/>
    <n v="0"/>
    <n v="0"/>
    <n v="0"/>
    <n v="1"/>
    <n v="0"/>
    <n v="0"/>
    <n v="0"/>
    <n v="1"/>
  </r>
  <r>
    <x v="27"/>
    <x v="177"/>
    <x v="0"/>
    <x v="0"/>
    <n v="3"/>
    <n v="0"/>
    <n v="1"/>
    <n v="0"/>
    <n v="4"/>
    <n v="0"/>
    <n v="0"/>
    <n v="2"/>
    <n v="2"/>
    <n v="4"/>
  </r>
  <r>
    <x v="27"/>
    <x v="177"/>
    <x v="1"/>
    <x v="0"/>
    <n v="1"/>
    <n v="0"/>
    <n v="0"/>
    <n v="0"/>
    <n v="1"/>
    <n v="0"/>
    <n v="0"/>
    <n v="1"/>
    <n v="0"/>
    <n v="1"/>
  </r>
  <r>
    <x v="27"/>
    <x v="118"/>
    <x v="0"/>
    <x v="0"/>
    <n v="3"/>
    <n v="0"/>
    <n v="0"/>
    <n v="0"/>
    <n v="2"/>
    <n v="1"/>
    <n v="0"/>
    <n v="1"/>
    <n v="1"/>
    <n v="3"/>
  </r>
  <r>
    <x v="27"/>
    <x v="118"/>
    <x v="0"/>
    <x v="5"/>
    <n v="1"/>
    <n v="0"/>
    <n v="0"/>
    <n v="0"/>
    <n v="0"/>
    <n v="1"/>
    <n v="0"/>
    <n v="0"/>
    <n v="0"/>
    <n v="1"/>
  </r>
  <r>
    <x v="27"/>
    <x v="178"/>
    <x v="0"/>
    <x v="0"/>
    <n v="4"/>
    <n v="1"/>
    <n v="0"/>
    <n v="0"/>
    <n v="3"/>
    <n v="2"/>
    <n v="0"/>
    <n v="2"/>
    <n v="1"/>
    <n v="5"/>
  </r>
  <r>
    <x v="27"/>
    <x v="179"/>
    <x v="0"/>
    <x v="0"/>
    <n v="3"/>
    <n v="0"/>
    <n v="0"/>
    <n v="0"/>
    <n v="0"/>
    <n v="1"/>
    <n v="1"/>
    <n v="1"/>
    <n v="0"/>
    <n v="3"/>
  </r>
  <r>
    <x v="27"/>
    <x v="179"/>
    <x v="0"/>
    <x v="1"/>
    <n v="2"/>
    <n v="1"/>
    <n v="0"/>
    <n v="0"/>
    <n v="1"/>
    <n v="2"/>
    <n v="0"/>
    <n v="1"/>
    <n v="0"/>
    <n v="3"/>
  </r>
  <r>
    <x v="27"/>
    <x v="179"/>
    <x v="1"/>
    <x v="0"/>
    <n v="0"/>
    <n v="0"/>
    <n v="1"/>
    <n v="0"/>
    <n v="1"/>
    <n v="0"/>
    <n v="0"/>
    <n v="1"/>
    <n v="0"/>
    <n v="1"/>
  </r>
  <r>
    <x v="27"/>
    <x v="179"/>
    <x v="1"/>
    <x v="1"/>
    <n v="0"/>
    <n v="0"/>
    <n v="1"/>
    <n v="1"/>
    <n v="1"/>
    <n v="0"/>
    <n v="0"/>
    <n v="1"/>
    <n v="0"/>
    <n v="1"/>
  </r>
  <r>
    <x v="27"/>
    <x v="180"/>
    <x v="0"/>
    <x v="0"/>
    <n v="4"/>
    <n v="0"/>
    <n v="0"/>
    <n v="0"/>
    <n v="1"/>
    <n v="3"/>
    <n v="0"/>
    <n v="0"/>
    <n v="1"/>
    <n v="4"/>
  </r>
  <r>
    <x v="27"/>
    <x v="181"/>
    <x v="1"/>
    <x v="0"/>
    <n v="2"/>
    <n v="1"/>
    <n v="0"/>
    <n v="0"/>
    <n v="1"/>
    <n v="1"/>
    <n v="1"/>
    <n v="1"/>
    <n v="0"/>
    <n v="3"/>
  </r>
  <r>
    <x v="27"/>
    <x v="181"/>
    <x v="1"/>
    <x v="5"/>
    <n v="2"/>
    <n v="0"/>
    <n v="0"/>
    <n v="0"/>
    <n v="2"/>
    <n v="0"/>
    <n v="0"/>
    <n v="2"/>
    <n v="0"/>
    <n v="2"/>
  </r>
  <r>
    <x v="27"/>
    <x v="182"/>
    <x v="0"/>
    <x v="0"/>
    <n v="3"/>
    <n v="0"/>
    <n v="0"/>
    <n v="0"/>
    <n v="0"/>
    <n v="2"/>
    <n v="0"/>
    <n v="1"/>
    <n v="0"/>
    <n v="3"/>
  </r>
  <r>
    <x v="27"/>
    <x v="182"/>
    <x v="0"/>
    <x v="1"/>
    <n v="1"/>
    <n v="0"/>
    <n v="0"/>
    <n v="0"/>
    <n v="1"/>
    <n v="0"/>
    <n v="0"/>
    <n v="1"/>
    <n v="0"/>
    <n v="1"/>
  </r>
  <r>
    <x v="27"/>
    <x v="183"/>
    <x v="0"/>
    <x v="0"/>
    <n v="2"/>
    <n v="0"/>
    <n v="0"/>
    <n v="0"/>
    <n v="1"/>
    <n v="0"/>
    <n v="0"/>
    <n v="2"/>
    <n v="0"/>
    <n v="2"/>
  </r>
  <r>
    <x v="27"/>
    <x v="183"/>
    <x v="1"/>
    <x v="0"/>
    <n v="2"/>
    <n v="0"/>
    <n v="0"/>
    <n v="0"/>
    <n v="1"/>
    <n v="1"/>
    <n v="0"/>
    <n v="0"/>
    <n v="1"/>
    <n v="2"/>
  </r>
  <r>
    <x v="27"/>
    <x v="119"/>
    <x v="0"/>
    <x v="0"/>
    <n v="0"/>
    <n v="1"/>
    <n v="0"/>
    <n v="0"/>
    <n v="1"/>
    <n v="0"/>
    <n v="0"/>
    <n v="0"/>
    <n v="1"/>
    <n v="1"/>
  </r>
  <r>
    <x v="27"/>
    <x v="120"/>
    <x v="0"/>
    <x v="0"/>
    <n v="1"/>
    <n v="0"/>
    <n v="0"/>
    <n v="0"/>
    <n v="0"/>
    <n v="1"/>
    <n v="0"/>
    <n v="0"/>
    <n v="0"/>
    <n v="1"/>
  </r>
  <r>
    <x v="27"/>
    <x v="120"/>
    <x v="0"/>
    <x v="5"/>
    <n v="1"/>
    <n v="0"/>
    <n v="0"/>
    <n v="0"/>
    <n v="1"/>
    <n v="0"/>
    <n v="0"/>
    <n v="1"/>
    <n v="0"/>
    <n v="1"/>
  </r>
  <r>
    <x v="27"/>
    <x v="120"/>
    <x v="1"/>
    <x v="0"/>
    <n v="1"/>
    <n v="1"/>
    <n v="1"/>
    <n v="1"/>
    <n v="2"/>
    <n v="1"/>
    <n v="0"/>
    <n v="1"/>
    <n v="1"/>
    <n v="3"/>
  </r>
  <r>
    <x v="27"/>
    <x v="121"/>
    <x v="0"/>
    <x v="0"/>
    <n v="0"/>
    <n v="1"/>
    <n v="1"/>
    <n v="0"/>
    <n v="2"/>
    <n v="0"/>
    <n v="0"/>
    <n v="1"/>
    <n v="1"/>
    <n v="2"/>
  </r>
  <r>
    <x v="27"/>
    <x v="121"/>
    <x v="1"/>
    <x v="0"/>
    <n v="1"/>
    <n v="0"/>
    <n v="0"/>
    <n v="0"/>
    <n v="0"/>
    <n v="0"/>
    <n v="0"/>
    <n v="1"/>
    <n v="0"/>
    <n v="1"/>
  </r>
  <r>
    <x v="27"/>
    <x v="122"/>
    <x v="0"/>
    <x v="0"/>
    <n v="2"/>
    <n v="0"/>
    <n v="0"/>
    <n v="0"/>
    <n v="1"/>
    <n v="1"/>
    <n v="0"/>
    <n v="1"/>
    <n v="0"/>
    <n v="2"/>
  </r>
  <r>
    <x v="27"/>
    <x v="122"/>
    <x v="0"/>
    <x v="5"/>
    <n v="1"/>
    <n v="0"/>
    <n v="0"/>
    <n v="0"/>
    <n v="0"/>
    <n v="0"/>
    <n v="1"/>
    <n v="0"/>
    <n v="0"/>
    <n v="1"/>
  </r>
  <r>
    <x v="27"/>
    <x v="122"/>
    <x v="1"/>
    <x v="0"/>
    <n v="1"/>
    <n v="0"/>
    <n v="1"/>
    <n v="1"/>
    <n v="1"/>
    <n v="0"/>
    <n v="0"/>
    <n v="1"/>
    <n v="1"/>
    <n v="2"/>
  </r>
  <r>
    <x v="27"/>
    <x v="122"/>
    <x v="1"/>
    <x v="5"/>
    <n v="0"/>
    <n v="0"/>
    <n v="1"/>
    <n v="0"/>
    <n v="1"/>
    <n v="0"/>
    <n v="0"/>
    <n v="1"/>
    <n v="0"/>
    <n v="1"/>
  </r>
  <r>
    <x v="27"/>
    <x v="123"/>
    <x v="0"/>
    <x v="5"/>
    <n v="1"/>
    <n v="0"/>
    <n v="0"/>
    <n v="0"/>
    <n v="0"/>
    <n v="1"/>
    <n v="0"/>
    <n v="0"/>
    <n v="0"/>
    <n v="1"/>
  </r>
  <r>
    <x v="27"/>
    <x v="123"/>
    <x v="0"/>
    <x v="4"/>
    <n v="1"/>
    <n v="0"/>
    <n v="0"/>
    <n v="0"/>
    <n v="0"/>
    <n v="1"/>
    <n v="0"/>
    <n v="0"/>
    <n v="0"/>
    <n v="1"/>
  </r>
  <r>
    <x v="27"/>
    <x v="123"/>
    <x v="1"/>
    <x v="0"/>
    <n v="1"/>
    <n v="0"/>
    <n v="0"/>
    <n v="0"/>
    <n v="1"/>
    <n v="0"/>
    <n v="0"/>
    <n v="0"/>
    <n v="1"/>
    <n v="1"/>
  </r>
  <r>
    <x v="27"/>
    <x v="123"/>
    <x v="1"/>
    <x v="5"/>
    <n v="1"/>
    <n v="0"/>
    <n v="0"/>
    <n v="0"/>
    <n v="0"/>
    <n v="1"/>
    <n v="0"/>
    <n v="0"/>
    <n v="0"/>
    <n v="1"/>
  </r>
  <r>
    <x v="27"/>
    <x v="123"/>
    <x v="1"/>
    <x v="1"/>
    <n v="1"/>
    <n v="0"/>
    <n v="0"/>
    <n v="0"/>
    <n v="0"/>
    <n v="1"/>
    <n v="0"/>
    <n v="0"/>
    <n v="0"/>
    <n v="1"/>
  </r>
  <r>
    <x v="27"/>
    <x v="124"/>
    <x v="0"/>
    <x v="0"/>
    <n v="1"/>
    <n v="0"/>
    <n v="0"/>
    <n v="0"/>
    <n v="1"/>
    <n v="0"/>
    <n v="0"/>
    <n v="1"/>
    <n v="0"/>
    <n v="1"/>
  </r>
  <r>
    <x v="27"/>
    <x v="124"/>
    <x v="1"/>
    <x v="0"/>
    <n v="1"/>
    <n v="0"/>
    <n v="0"/>
    <n v="0"/>
    <n v="0"/>
    <n v="1"/>
    <n v="0"/>
    <n v="0"/>
    <n v="0"/>
    <n v="1"/>
  </r>
  <r>
    <x v="27"/>
    <x v="125"/>
    <x v="0"/>
    <x v="0"/>
    <n v="1"/>
    <n v="1"/>
    <n v="0"/>
    <n v="0"/>
    <n v="1"/>
    <n v="1"/>
    <n v="0"/>
    <n v="0"/>
    <n v="1"/>
    <n v="2"/>
  </r>
  <r>
    <x v="27"/>
    <x v="125"/>
    <x v="1"/>
    <x v="0"/>
    <n v="1"/>
    <n v="0"/>
    <n v="1"/>
    <n v="1"/>
    <n v="1"/>
    <n v="1"/>
    <n v="0"/>
    <n v="0"/>
    <n v="1"/>
    <n v="2"/>
  </r>
  <r>
    <x v="27"/>
    <x v="184"/>
    <x v="0"/>
    <x v="0"/>
    <n v="1"/>
    <n v="1"/>
    <n v="0"/>
    <n v="0"/>
    <n v="1"/>
    <n v="0"/>
    <n v="0"/>
    <n v="2"/>
    <n v="0"/>
    <n v="2"/>
  </r>
  <r>
    <x v="27"/>
    <x v="184"/>
    <x v="0"/>
    <x v="5"/>
    <n v="1"/>
    <n v="0"/>
    <n v="0"/>
    <n v="0"/>
    <n v="1"/>
    <n v="0"/>
    <n v="1"/>
    <n v="0"/>
    <n v="0"/>
    <n v="1"/>
  </r>
  <r>
    <x v="27"/>
    <x v="126"/>
    <x v="0"/>
    <x v="0"/>
    <n v="2"/>
    <n v="0"/>
    <n v="0"/>
    <n v="0"/>
    <n v="1"/>
    <n v="1"/>
    <n v="0"/>
    <n v="1"/>
    <n v="0"/>
    <n v="2"/>
  </r>
  <r>
    <x v="27"/>
    <x v="127"/>
    <x v="0"/>
    <x v="0"/>
    <n v="4"/>
    <n v="0"/>
    <n v="0"/>
    <n v="0"/>
    <n v="0"/>
    <n v="2"/>
    <n v="0"/>
    <n v="2"/>
    <n v="0"/>
    <n v="4"/>
  </r>
  <r>
    <x v="27"/>
    <x v="127"/>
    <x v="0"/>
    <x v="5"/>
    <n v="1"/>
    <n v="0"/>
    <n v="0"/>
    <n v="0"/>
    <n v="0"/>
    <n v="1"/>
    <n v="0"/>
    <n v="0"/>
    <n v="0"/>
    <n v="1"/>
  </r>
  <r>
    <x v="27"/>
    <x v="127"/>
    <x v="0"/>
    <x v="1"/>
    <n v="1"/>
    <n v="0"/>
    <n v="0"/>
    <n v="0"/>
    <n v="1"/>
    <n v="0"/>
    <n v="1"/>
    <n v="0"/>
    <n v="0"/>
    <n v="1"/>
  </r>
  <r>
    <x v="27"/>
    <x v="128"/>
    <x v="0"/>
    <x v="0"/>
    <n v="1"/>
    <n v="0"/>
    <n v="0"/>
    <n v="0"/>
    <n v="0"/>
    <n v="1"/>
    <n v="0"/>
    <n v="0"/>
    <n v="0"/>
    <n v="1"/>
  </r>
  <r>
    <x v="27"/>
    <x v="128"/>
    <x v="1"/>
    <x v="0"/>
    <n v="1"/>
    <n v="0"/>
    <n v="0"/>
    <n v="0"/>
    <n v="0"/>
    <n v="0"/>
    <n v="0"/>
    <n v="1"/>
    <n v="0"/>
    <n v="1"/>
  </r>
  <r>
    <x v="27"/>
    <x v="185"/>
    <x v="0"/>
    <x v="0"/>
    <n v="3"/>
    <n v="0"/>
    <n v="0"/>
    <n v="0"/>
    <n v="1"/>
    <n v="2"/>
    <n v="0"/>
    <n v="1"/>
    <n v="0"/>
    <n v="3"/>
  </r>
  <r>
    <x v="27"/>
    <x v="185"/>
    <x v="0"/>
    <x v="1"/>
    <n v="1"/>
    <n v="0"/>
    <n v="0"/>
    <n v="0"/>
    <n v="0"/>
    <n v="1"/>
    <n v="0"/>
    <n v="0"/>
    <n v="0"/>
    <n v="1"/>
  </r>
  <r>
    <x v="27"/>
    <x v="185"/>
    <x v="1"/>
    <x v="0"/>
    <n v="0"/>
    <n v="1"/>
    <n v="0"/>
    <n v="0"/>
    <n v="1"/>
    <n v="0"/>
    <n v="0"/>
    <n v="1"/>
    <n v="0"/>
    <n v="1"/>
  </r>
  <r>
    <x v="27"/>
    <x v="186"/>
    <x v="0"/>
    <x v="0"/>
    <n v="3"/>
    <n v="1"/>
    <n v="0"/>
    <n v="0"/>
    <n v="1"/>
    <n v="1"/>
    <n v="1"/>
    <n v="2"/>
    <n v="0"/>
    <n v="4"/>
  </r>
  <r>
    <x v="27"/>
    <x v="186"/>
    <x v="0"/>
    <x v="5"/>
    <n v="2"/>
    <n v="0"/>
    <n v="0"/>
    <n v="0"/>
    <n v="0"/>
    <n v="2"/>
    <n v="0"/>
    <n v="0"/>
    <n v="0"/>
    <n v="2"/>
  </r>
  <r>
    <x v="27"/>
    <x v="186"/>
    <x v="1"/>
    <x v="0"/>
    <n v="1"/>
    <n v="0"/>
    <n v="0"/>
    <n v="0"/>
    <n v="0"/>
    <n v="1"/>
    <n v="0"/>
    <n v="0"/>
    <n v="0"/>
    <n v="1"/>
  </r>
  <r>
    <x v="27"/>
    <x v="129"/>
    <x v="0"/>
    <x v="0"/>
    <n v="1"/>
    <n v="2"/>
    <n v="1"/>
    <n v="1"/>
    <n v="3"/>
    <n v="1"/>
    <n v="0"/>
    <n v="0"/>
    <n v="3"/>
    <n v="4"/>
  </r>
  <r>
    <x v="27"/>
    <x v="129"/>
    <x v="1"/>
    <x v="0"/>
    <n v="2"/>
    <n v="1"/>
    <n v="0"/>
    <n v="0"/>
    <n v="2"/>
    <n v="0"/>
    <n v="0"/>
    <n v="3"/>
    <n v="0"/>
    <n v="3"/>
  </r>
  <r>
    <x v="27"/>
    <x v="187"/>
    <x v="0"/>
    <x v="0"/>
    <n v="2"/>
    <n v="0"/>
    <n v="0"/>
    <n v="0"/>
    <n v="1"/>
    <n v="0"/>
    <n v="0"/>
    <n v="2"/>
    <n v="0"/>
    <n v="2"/>
  </r>
  <r>
    <x v="27"/>
    <x v="187"/>
    <x v="1"/>
    <x v="0"/>
    <n v="1"/>
    <n v="0"/>
    <n v="0"/>
    <n v="0"/>
    <n v="0"/>
    <n v="0"/>
    <n v="0"/>
    <n v="1"/>
    <n v="0"/>
    <n v="1"/>
  </r>
  <r>
    <x v="27"/>
    <x v="130"/>
    <x v="0"/>
    <x v="0"/>
    <n v="2"/>
    <n v="0"/>
    <n v="0"/>
    <n v="0"/>
    <n v="1"/>
    <n v="1"/>
    <n v="0"/>
    <n v="1"/>
    <n v="0"/>
    <n v="2"/>
  </r>
  <r>
    <x v="27"/>
    <x v="188"/>
    <x v="0"/>
    <x v="0"/>
    <n v="1"/>
    <n v="0"/>
    <n v="0"/>
    <n v="0"/>
    <n v="1"/>
    <n v="0"/>
    <n v="0"/>
    <n v="1"/>
    <n v="0"/>
    <n v="1"/>
  </r>
  <r>
    <x v="27"/>
    <x v="131"/>
    <x v="0"/>
    <x v="0"/>
    <n v="1"/>
    <n v="0"/>
    <n v="0"/>
    <n v="0"/>
    <n v="1"/>
    <n v="0"/>
    <n v="0"/>
    <n v="1"/>
    <n v="0"/>
    <n v="1"/>
  </r>
  <r>
    <x v="27"/>
    <x v="131"/>
    <x v="0"/>
    <x v="3"/>
    <n v="1"/>
    <n v="0"/>
    <n v="0"/>
    <n v="0"/>
    <n v="0"/>
    <n v="1"/>
    <n v="0"/>
    <n v="0"/>
    <n v="0"/>
    <n v="1"/>
  </r>
  <r>
    <x v="27"/>
    <x v="131"/>
    <x v="1"/>
    <x v="0"/>
    <n v="1"/>
    <n v="0"/>
    <n v="0"/>
    <n v="0"/>
    <n v="0"/>
    <n v="1"/>
    <n v="0"/>
    <n v="0"/>
    <n v="0"/>
    <n v="1"/>
  </r>
  <r>
    <x v="27"/>
    <x v="132"/>
    <x v="0"/>
    <x v="0"/>
    <n v="3"/>
    <n v="0"/>
    <n v="0"/>
    <n v="0"/>
    <n v="0"/>
    <n v="2"/>
    <n v="0"/>
    <n v="1"/>
    <n v="0"/>
    <n v="3"/>
  </r>
  <r>
    <x v="27"/>
    <x v="132"/>
    <x v="1"/>
    <x v="0"/>
    <n v="0"/>
    <n v="1"/>
    <n v="0"/>
    <n v="0"/>
    <n v="1"/>
    <n v="0"/>
    <n v="0"/>
    <n v="0"/>
    <n v="1"/>
    <n v="1"/>
  </r>
  <r>
    <x v="27"/>
    <x v="133"/>
    <x v="1"/>
    <x v="0"/>
    <n v="1"/>
    <n v="0"/>
    <n v="0"/>
    <n v="0"/>
    <n v="1"/>
    <n v="0"/>
    <n v="0"/>
    <n v="1"/>
    <n v="0"/>
    <n v="1"/>
  </r>
  <r>
    <x v="27"/>
    <x v="189"/>
    <x v="0"/>
    <x v="0"/>
    <n v="1"/>
    <n v="0"/>
    <n v="0"/>
    <n v="0"/>
    <n v="0"/>
    <n v="1"/>
    <n v="0"/>
    <n v="0"/>
    <n v="0"/>
    <n v="1"/>
  </r>
  <r>
    <x v="27"/>
    <x v="190"/>
    <x v="0"/>
    <x v="0"/>
    <n v="2"/>
    <n v="0"/>
    <n v="0"/>
    <n v="0"/>
    <n v="2"/>
    <n v="0"/>
    <n v="0"/>
    <n v="2"/>
    <n v="0"/>
    <n v="2"/>
  </r>
  <r>
    <x v="27"/>
    <x v="191"/>
    <x v="0"/>
    <x v="0"/>
    <n v="3"/>
    <n v="0"/>
    <n v="0"/>
    <n v="0"/>
    <n v="0"/>
    <n v="2"/>
    <n v="0"/>
    <n v="1"/>
    <n v="0"/>
    <n v="3"/>
  </r>
  <r>
    <x v="27"/>
    <x v="134"/>
    <x v="0"/>
    <x v="0"/>
    <n v="2"/>
    <n v="0"/>
    <n v="0"/>
    <n v="0"/>
    <n v="0"/>
    <n v="2"/>
    <n v="0"/>
    <n v="0"/>
    <n v="0"/>
    <n v="2"/>
  </r>
  <r>
    <x v="27"/>
    <x v="135"/>
    <x v="0"/>
    <x v="0"/>
    <n v="3"/>
    <n v="2"/>
    <n v="0"/>
    <n v="0"/>
    <n v="5"/>
    <n v="0"/>
    <n v="0"/>
    <n v="4"/>
    <n v="1"/>
    <n v="5"/>
  </r>
  <r>
    <x v="27"/>
    <x v="135"/>
    <x v="1"/>
    <x v="0"/>
    <n v="1"/>
    <n v="0"/>
    <n v="0"/>
    <n v="0"/>
    <n v="0"/>
    <n v="0"/>
    <n v="1"/>
    <n v="0"/>
    <n v="0"/>
    <n v="1"/>
  </r>
  <r>
    <x v="27"/>
    <x v="10"/>
    <x v="0"/>
    <x v="0"/>
    <n v="2"/>
    <n v="1"/>
    <n v="0"/>
    <n v="0"/>
    <n v="1"/>
    <n v="1"/>
    <n v="1"/>
    <n v="1"/>
    <n v="0"/>
    <n v="3"/>
  </r>
  <r>
    <x v="27"/>
    <x v="10"/>
    <x v="0"/>
    <x v="5"/>
    <n v="1"/>
    <n v="0"/>
    <n v="0"/>
    <n v="0"/>
    <n v="0"/>
    <n v="1"/>
    <n v="0"/>
    <n v="0"/>
    <n v="0"/>
    <n v="1"/>
  </r>
  <r>
    <x v="27"/>
    <x v="10"/>
    <x v="0"/>
    <x v="4"/>
    <n v="1"/>
    <n v="0"/>
    <n v="0"/>
    <n v="0"/>
    <n v="1"/>
    <n v="0"/>
    <n v="1"/>
    <n v="0"/>
    <n v="0"/>
    <n v="1"/>
  </r>
  <r>
    <x v="27"/>
    <x v="10"/>
    <x v="1"/>
    <x v="0"/>
    <n v="0"/>
    <n v="0"/>
    <n v="1"/>
    <n v="1"/>
    <n v="1"/>
    <n v="0"/>
    <n v="0"/>
    <n v="0"/>
    <n v="1"/>
    <n v="1"/>
  </r>
  <r>
    <x v="27"/>
    <x v="192"/>
    <x v="0"/>
    <x v="0"/>
    <n v="2"/>
    <n v="0"/>
    <n v="0"/>
    <n v="0"/>
    <n v="2"/>
    <n v="0"/>
    <n v="0"/>
    <n v="2"/>
    <n v="0"/>
    <n v="2"/>
  </r>
  <r>
    <x v="27"/>
    <x v="193"/>
    <x v="0"/>
    <x v="0"/>
    <n v="1"/>
    <n v="0"/>
    <n v="0"/>
    <n v="0"/>
    <n v="0"/>
    <n v="1"/>
    <n v="0"/>
    <n v="0"/>
    <n v="0"/>
    <n v="1"/>
  </r>
  <r>
    <x v="27"/>
    <x v="194"/>
    <x v="0"/>
    <x v="0"/>
    <n v="4"/>
    <n v="0"/>
    <n v="0"/>
    <n v="0"/>
    <n v="2"/>
    <n v="1"/>
    <n v="0"/>
    <n v="3"/>
    <n v="0"/>
    <n v="4"/>
  </r>
  <r>
    <x v="27"/>
    <x v="194"/>
    <x v="1"/>
    <x v="0"/>
    <n v="4"/>
    <n v="0"/>
    <n v="0"/>
    <n v="0"/>
    <n v="0"/>
    <n v="4"/>
    <n v="0"/>
    <n v="0"/>
    <n v="0"/>
    <n v="4"/>
  </r>
  <r>
    <x v="27"/>
    <x v="195"/>
    <x v="0"/>
    <x v="0"/>
    <n v="1"/>
    <n v="0"/>
    <n v="0"/>
    <n v="0"/>
    <n v="0"/>
    <n v="0"/>
    <n v="1"/>
    <n v="0"/>
    <n v="0"/>
    <n v="1"/>
  </r>
  <r>
    <x v="27"/>
    <x v="195"/>
    <x v="0"/>
    <x v="5"/>
    <n v="1"/>
    <n v="0"/>
    <n v="0"/>
    <n v="0"/>
    <n v="1"/>
    <n v="0"/>
    <n v="0"/>
    <n v="1"/>
    <n v="0"/>
    <n v="1"/>
  </r>
  <r>
    <x v="27"/>
    <x v="196"/>
    <x v="0"/>
    <x v="0"/>
    <n v="4"/>
    <n v="0"/>
    <n v="0"/>
    <n v="0"/>
    <n v="2"/>
    <n v="1"/>
    <n v="0"/>
    <n v="3"/>
    <n v="0"/>
    <n v="4"/>
  </r>
  <r>
    <x v="27"/>
    <x v="196"/>
    <x v="1"/>
    <x v="0"/>
    <n v="4"/>
    <n v="1"/>
    <n v="0"/>
    <n v="0"/>
    <n v="1"/>
    <n v="2"/>
    <n v="0"/>
    <n v="3"/>
    <n v="0"/>
    <n v="5"/>
  </r>
  <r>
    <x v="27"/>
    <x v="197"/>
    <x v="0"/>
    <x v="0"/>
    <n v="1"/>
    <n v="1"/>
    <n v="0"/>
    <n v="0"/>
    <n v="1"/>
    <n v="1"/>
    <n v="0"/>
    <n v="0"/>
    <n v="1"/>
    <n v="2"/>
  </r>
  <r>
    <x v="27"/>
    <x v="197"/>
    <x v="1"/>
    <x v="0"/>
    <n v="1"/>
    <n v="0"/>
    <n v="0"/>
    <n v="0"/>
    <n v="0"/>
    <n v="0"/>
    <n v="0"/>
    <n v="1"/>
    <n v="0"/>
    <n v="1"/>
  </r>
  <r>
    <x v="27"/>
    <x v="198"/>
    <x v="0"/>
    <x v="0"/>
    <n v="1"/>
    <n v="0"/>
    <n v="0"/>
    <n v="0"/>
    <n v="0"/>
    <n v="0"/>
    <n v="0"/>
    <n v="1"/>
    <n v="0"/>
    <n v="1"/>
  </r>
  <r>
    <x v="27"/>
    <x v="198"/>
    <x v="0"/>
    <x v="5"/>
    <n v="2"/>
    <n v="0"/>
    <n v="0"/>
    <n v="0"/>
    <n v="2"/>
    <n v="0"/>
    <n v="1"/>
    <n v="1"/>
    <n v="0"/>
    <n v="2"/>
  </r>
  <r>
    <x v="27"/>
    <x v="198"/>
    <x v="1"/>
    <x v="0"/>
    <n v="0"/>
    <n v="1"/>
    <n v="0"/>
    <n v="0"/>
    <n v="1"/>
    <n v="0"/>
    <n v="0"/>
    <n v="1"/>
    <n v="0"/>
    <n v="1"/>
  </r>
  <r>
    <x v="27"/>
    <x v="199"/>
    <x v="0"/>
    <x v="0"/>
    <n v="1"/>
    <n v="1"/>
    <n v="1"/>
    <n v="1"/>
    <n v="3"/>
    <n v="0"/>
    <n v="0"/>
    <n v="1"/>
    <n v="2"/>
    <n v="3"/>
  </r>
  <r>
    <x v="27"/>
    <x v="200"/>
    <x v="0"/>
    <x v="0"/>
    <n v="2"/>
    <n v="1"/>
    <n v="0"/>
    <n v="0"/>
    <n v="3"/>
    <n v="0"/>
    <n v="0"/>
    <n v="1"/>
    <n v="2"/>
    <n v="3"/>
  </r>
  <r>
    <x v="27"/>
    <x v="201"/>
    <x v="0"/>
    <x v="0"/>
    <n v="1"/>
    <n v="1"/>
    <n v="0"/>
    <n v="0"/>
    <n v="1"/>
    <n v="1"/>
    <n v="0"/>
    <n v="0"/>
    <n v="1"/>
    <n v="2"/>
  </r>
  <r>
    <x v="27"/>
    <x v="201"/>
    <x v="1"/>
    <x v="0"/>
    <n v="1"/>
    <n v="0"/>
    <n v="0"/>
    <n v="0"/>
    <n v="0"/>
    <n v="1"/>
    <n v="0"/>
    <n v="0"/>
    <n v="0"/>
    <n v="1"/>
  </r>
  <r>
    <x v="27"/>
    <x v="202"/>
    <x v="0"/>
    <x v="0"/>
    <n v="3"/>
    <n v="0"/>
    <n v="0"/>
    <n v="0"/>
    <n v="1"/>
    <n v="2"/>
    <n v="0"/>
    <n v="1"/>
    <n v="0"/>
    <n v="3"/>
  </r>
  <r>
    <x v="27"/>
    <x v="202"/>
    <x v="1"/>
    <x v="0"/>
    <n v="0"/>
    <n v="0"/>
    <n v="2"/>
    <n v="2"/>
    <n v="2"/>
    <n v="0"/>
    <n v="0"/>
    <n v="0"/>
    <n v="2"/>
    <n v="2"/>
  </r>
  <r>
    <x v="27"/>
    <x v="136"/>
    <x v="0"/>
    <x v="0"/>
    <n v="3"/>
    <n v="1"/>
    <n v="0"/>
    <n v="0"/>
    <n v="1"/>
    <n v="3"/>
    <n v="0"/>
    <n v="1"/>
    <n v="0"/>
    <n v="4"/>
  </r>
  <r>
    <x v="27"/>
    <x v="136"/>
    <x v="0"/>
    <x v="5"/>
    <n v="1"/>
    <n v="0"/>
    <n v="0"/>
    <n v="0"/>
    <n v="0"/>
    <n v="0"/>
    <n v="0"/>
    <n v="1"/>
    <n v="0"/>
    <n v="1"/>
  </r>
  <r>
    <x v="27"/>
    <x v="136"/>
    <x v="1"/>
    <x v="4"/>
    <n v="1"/>
    <n v="0"/>
    <n v="0"/>
    <n v="0"/>
    <n v="1"/>
    <n v="0"/>
    <n v="0"/>
    <n v="1"/>
    <n v="0"/>
    <n v="1"/>
  </r>
  <r>
    <x v="27"/>
    <x v="11"/>
    <x v="0"/>
    <x v="0"/>
    <n v="0"/>
    <n v="2"/>
    <n v="0"/>
    <n v="0"/>
    <n v="2"/>
    <n v="0"/>
    <n v="0"/>
    <n v="1"/>
    <n v="1"/>
    <n v="2"/>
  </r>
  <r>
    <x v="27"/>
    <x v="11"/>
    <x v="0"/>
    <x v="5"/>
    <n v="1"/>
    <n v="0"/>
    <n v="0"/>
    <n v="0"/>
    <n v="1"/>
    <n v="0"/>
    <n v="0"/>
    <n v="1"/>
    <n v="0"/>
    <n v="1"/>
  </r>
  <r>
    <x v="27"/>
    <x v="203"/>
    <x v="0"/>
    <x v="0"/>
    <n v="0"/>
    <n v="0"/>
    <n v="1"/>
    <n v="1"/>
    <n v="1"/>
    <n v="0"/>
    <n v="0"/>
    <n v="0"/>
    <n v="1"/>
    <n v="1"/>
  </r>
  <r>
    <x v="27"/>
    <x v="203"/>
    <x v="1"/>
    <x v="0"/>
    <n v="2"/>
    <n v="0"/>
    <n v="0"/>
    <n v="0"/>
    <n v="2"/>
    <n v="0"/>
    <n v="0"/>
    <n v="1"/>
    <n v="1"/>
    <n v="2"/>
  </r>
  <r>
    <x v="27"/>
    <x v="204"/>
    <x v="0"/>
    <x v="0"/>
    <n v="2"/>
    <n v="0"/>
    <n v="0"/>
    <n v="0"/>
    <n v="1"/>
    <n v="1"/>
    <n v="0"/>
    <n v="1"/>
    <n v="0"/>
    <n v="2"/>
  </r>
  <r>
    <x v="27"/>
    <x v="204"/>
    <x v="0"/>
    <x v="4"/>
    <n v="0"/>
    <n v="0"/>
    <n v="1"/>
    <n v="0"/>
    <n v="1"/>
    <n v="0"/>
    <n v="0"/>
    <n v="0"/>
    <n v="1"/>
    <n v="1"/>
  </r>
  <r>
    <x v="27"/>
    <x v="204"/>
    <x v="1"/>
    <x v="0"/>
    <n v="1"/>
    <n v="0"/>
    <n v="0"/>
    <n v="0"/>
    <n v="0"/>
    <n v="1"/>
    <n v="0"/>
    <n v="0"/>
    <n v="0"/>
    <n v="1"/>
  </r>
  <r>
    <x v="27"/>
    <x v="204"/>
    <x v="1"/>
    <x v="1"/>
    <n v="1"/>
    <n v="0"/>
    <n v="0"/>
    <n v="0"/>
    <n v="0"/>
    <n v="0"/>
    <n v="0"/>
    <n v="1"/>
    <n v="0"/>
    <n v="1"/>
  </r>
  <r>
    <x v="27"/>
    <x v="204"/>
    <x v="1"/>
    <x v="4"/>
    <n v="1"/>
    <n v="0"/>
    <n v="0"/>
    <n v="0"/>
    <n v="0"/>
    <n v="1"/>
    <n v="0"/>
    <n v="0"/>
    <n v="0"/>
    <n v="1"/>
  </r>
  <r>
    <x v="27"/>
    <x v="205"/>
    <x v="0"/>
    <x v="0"/>
    <n v="2"/>
    <n v="1"/>
    <n v="1"/>
    <n v="1"/>
    <n v="3"/>
    <n v="0"/>
    <n v="0"/>
    <n v="2"/>
    <n v="2"/>
    <n v="4"/>
  </r>
  <r>
    <x v="27"/>
    <x v="205"/>
    <x v="1"/>
    <x v="0"/>
    <n v="2"/>
    <n v="0"/>
    <n v="0"/>
    <n v="0"/>
    <n v="0"/>
    <n v="1"/>
    <n v="0"/>
    <n v="1"/>
    <n v="0"/>
    <n v="2"/>
  </r>
  <r>
    <x v="27"/>
    <x v="205"/>
    <x v="1"/>
    <x v="1"/>
    <n v="0"/>
    <n v="1"/>
    <n v="0"/>
    <n v="0"/>
    <n v="1"/>
    <n v="0"/>
    <n v="0"/>
    <n v="1"/>
    <n v="0"/>
    <n v="1"/>
  </r>
  <r>
    <x v="27"/>
    <x v="205"/>
    <x v="1"/>
    <x v="3"/>
    <n v="1"/>
    <n v="0"/>
    <n v="0"/>
    <n v="0"/>
    <n v="0"/>
    <n v="1"/>
    <n v="0"/>
    <n v="0"/>
    <n v="0"/>
    <n v="1"/>
  </r>
  <r>
    <x v="27"/>
    <x v="138"/>
    <x v="0"/>
    <x v="0"/>
    <n v="2"/>
    <n v="0"/>
    <n v="0"/>
    <n v="0"/>
    <n v="0"/>
    <n v="0"/>
    <n v="1"/>
    <n v="1"/>
    <n v="0"/>
    <n v="2"/>
  </r>
  <r>
    <x v="27"/>
    <x v="138"/>
    <x v="0"/>
    <x v="5"/>
    <n v="0"/>
    <n v="1"/>
    <n v="0"/>
    <n v="0"/>
    <n v="1"/>
    <n v="0"/>
    <n v="0"/>
    <n v="1"/>
    <n v="0"/>
    <n v="1"/>
  </r>
  <r>
    <x v="27"/>
    <x v="138"/>
    <x v="1"/>
    <x v="0"/>
    <n v="0"/>
    <n v="0"/>
    <n v="1"/>
    <n v="0"/>
    <n v="1"/>
    <n v="0"/>
    <n v="0"/>
    <n v="0"/>
    <n v="1"/>
    <n v="1"/>
  </r>
  <r>
    <x v="27"/>
    <x v="139"/>
    <x v="0"/>
    <x v="0"/>
    <n v="3"/>
    <n v="1"/>
    <n v="0"/>
    <n v="0"/>
    <n v="4"/>
    <n v="0"/>
    <n v="0"/>
    <n v="4"/>
    <n v="0"/>
    <n v="4"/>
  </r>
  <r>
    <x v="27"/>
    <x v="139"/>
    <x v="0"/>
    <x v="4"/>
    <n v="0"/>
    <n v="1"/>
    <n v="0"/>
    <n v="0"/>
    <n v="1"/>
    <n v="0"/>
    <n v="0"/>
    <n v="0"/>
    <n v="1"/>
    <n v="1"/>
  </r>
  <r>
    <x v="27"/>
    <x v="206"/>
    <x v="0"/>
    <x v="0"/>
    <n v="1"/>
    <n v="1"/>
    <n v="0"/>
    <n v="0"/>
    <n v="1"/>
    <n v="1"/>
    <n v="0"/>
    <n v="0"/>
    <n v="1"/>
    <n v="2"/>
  </r>
  <r>
    <x v="27"/>
    <x v="140"/>
    <x v="0"/>
    <x v="0"/>
    <n v="1"/>
    <n v="0"/>
    <n v="0"/>
    <n v="0"/>
    <n v="0"/>
    <n v="1"/>
    <n v="0"/>
    <n v="0"/>
    <n v="0"/>
    <n v="1"/>
  </r>
  <r>
    <x v="27"/>
    <x v="207"/>
    <x v="0"/>
    <x v="0"/>
    <n v="2"/>
    <n v="1"/>
    <n v="0"/>
    <n v="0"/>
    <n v="2"/>
    <n v="1"/>
    <n v="1"/>
    <n v="1"/>
    <n v="0"/>
    <n v="3"/>
  </r>
  <r>
    <x v="27"/>
    <x v="208"/>
    <x v="0"/>
    <x v="0"/>
    <n v="3"/>
    <n v="0"/>
    <n v="0"/>
    <n v="0"/>
    <n v="0"/>
    <n v="2"/>
    <n v="1"/>
    <n v="0"/>
    <n v="0"/>
    <n v="3"/>
  </r>
  <r>
    <x v="27"/>
    <x v="208"/>
    <x v="1"/>
    <x v="0"/>
    <n v="2"/>
    <n v="0"/>
    <n v="0"/>
    <n v="0"/>
    <n v="2"/>
    <n v="0"/>
    <n v="1"/>
    <n v="0"/>
    <n v="1"/>
    <n v="2"/>
  </r>
  <r>
    <x v="27"/>
    <x v="141"/>
    <x v="0"/>
    <x v="0"/>
    <n v="1"/>
    <n v="0"/>
    <n v="0"/>
    <n v="0"/>
    <n v="1"/>
    <n v="0"/>
    <n v="0"/>
    <n v="1"/>
    <n v="0"/>
    <n v="1"/>
  </r>
  <r>
    <x v="27"/>
    <x v="141"/>
    <x v="1"/>
    <x v="0"/>
    <n v="1"/>
    <n v="0"/>
    <n v="0"/>
    <n v="0"/>
    <n v="0"/>
    <n v="1"/>
    <n v="0"/>
    <n v="0"/>
    <n v="0"/>
    <n v="1"/>
  </r>
  <r>
    <x v="27"/>
    <x v="142"/>
    <x v="0"/>
    <x v="0"/>
    <n v="1"/>
    <n v="0"/>
    <n v="0"/>
    <n v="0"/>
    <n v="0"/>
    <n v="1"/>
    <n v="0"/>
    <n v="0"/>
    <n v="0"/>
    <n v="1"/>
  </r>
  <r>
    <x v="27"/>
    <x v="142"/>
    <x v="0"/>
    <x v="5"/>
    <n v="1"/>
    <n v="0"/>
    <n v="0"/>
    <n v="0"/>
    <n v="1"/>
    <n v="0"/>
    <n v="0"/>
    <n v="0"/>
    <n v="1"/>
    <n v="1"/>
  </r>
  <r>
    <x v="27"/>
    <x v="142"/>
    <x v="1"/>
    <x v="0"/>
    <n v="1"/>
    <n v="0"/>
    <n v="0"/>
    <n v="0"/>
    <n v="0"/>
    <n v="0"/>
    <n v="0"/>
    <n v="1"/>
    <n v="0"/>
    <n v="1"/>
  </r>
  <r>
    <x v="27"/>
    <x v="142"/>
    <x v="1"/>
    <x v="1"/>
    <n v="1"/>
    <n v="0"/>
    <n v="0"/>
    <n v="0"/>
    <n v="0"/>
    <n v="1"/>
    <n v="0"/>
    <n v="0"/>
    <n v="0"/>
    <n v="1"/>
  </r>
  <r>
    <x v="27"/>
    <x v="209"/>
    <x v="0"/>
    <x v="0"/>
    <n v="3"/>
    <n v="1"/>
    <n v="0"/>
    <n v="0"/>
    <n v="2"/>
    <n v="1"/>
    <n v="0"/>
    <n v="3"/>
    <n v="0"/>
    <n v="4"/>
  </r>
  <r>
    <x v="27"/>
    <x v="209"/>
    <x v="0"/>
    <x v="1"/>
    <n v="1"/>
    <n v="0"/>
    <n v="0"/>
    <n v="0"/>
    <n v="1"/>
    <n v="0"/>
    <n v="0"/>
    <n v="1"/>
    <n v="0"/>
    <n v="1"/>
  </r>
  <r>
    <x v="27"/>
    <x v="209"/>
    <x v="1"/>
    <x v="0"/>
    <n v="1"/>
    <n v="0"/>
    <n v="0"/>
    <n v="0"/>
    <n v="0"/>
    <n v="1"/>
    <n v="0"/>
    <n v="0"/>
    <n v="0"/>
    <n v="1"/>
  </r>
  <r>
    <x v="27"/>
    <x v="210"/>
    <x v="0"/>
    <x v="0"/>
    <n v="1"/>
    <n v="0"/>
    <n v="1"/>
    <n v="0"/>
    <n v="1"/>
    <n v="1"/>
    <n v="0"/>
    <n v="0"/>
    <n v="1"/>
    <n v="2"/>
  </r>
  <r>
    <x v="27"/>
    <x v="210"/>
    <x v="1"/>
    <x v="0"/>
    <n v="2"/>
    <n v="0"/>
    <n v="0"/>
    <n v="0"/>
    <n v="0"/>
    <n v="1"/>
    <n v="0"/>
    <n v="1"/>
    <n v="0"/>
    <n v="2"/>
  </r>
  <r>
    <x v="27"/>
    <x v="211"/>
    <x v="0"/>
    <x v="0"/>
    <n v="1"/>
    <n v="0"/>
    <n v="0"/>
    <n v="0"/>
    <n v="1"/>
    <n v="0"/>
    <n v="0"/>
    <n v="1"/>
    <n v="0"/>
    <n v="1"/>
  </r>
  <r>
    <x v="27"/>
    <x v="212"/>
    <x v="0"/>
    <x v="0"/>
    <n v="2"/>
    <n v="1"/>
    <n v="0"/>
    <n v="0"/>
    <n v="2"/>
    <n v="1"/>
    <n v="0"/>
    <n v="2"/>
    <n v="0"/>
    <n v="3"/>
  </r>
  <r>
    <x v="27"/>
    <x v="143"/>
    <x v="1"/>
    <x v="0"/>
    <n v="0"/>
    <n v="1"/>
    <n v="0"/>
    <n v="0"/>
    <n v="1"/>
    <n v="0"/>
    <n v="0"/>
    <n v="1"/>
    <n v="0"/>
    <n v="1"/>
  </r>
  <r>
    <x v="27"/>
    <x v="213"/>
    <x v="0"/>
    <x v="0"/>
    <n v="1"/>
    <n v="0"/>
    <n v="0"/>
    <n v="0"/>
    <n v="1"/>
    <n v="0"/>
    <n v="0"/>
    <n v="1"/>
    <n v="0"/>
    <n v="1"/>
  </r>
  <r>
    <x v="27"/>
    <x v="213"/>
    <x v="0"/>
    <x v="5"/>
    <n v="1"/>
    <n v="0"/>
    <n v="0"/>
    <n v="0"/>
    <n v="0"/>
    <n v="1"/>
    <n v="0"/>
    <n v="0"/>
    <n v="0"/>
    <n v="1"/>
  </r>
  <r>
    <x v="27"/>
    <x v="213"/>
    <x v="1"/>
    <x v="0"/>
    <n v="1"/>
    <n v="0"/>
    <n v="0"/>
    <n v="0"/>
    <n v="0"/>
    <n v="0"/>
    <n v="0"/>
    <n v="1"/>
    <n v="0"/>
    <n v="1"/>
  </r>
  <r>
    <x v="27"/>
    <x v="144"/>
    <x v="0"/>
    <x v="0"/>
    <n v="3"/>
    <n v="0"/>
    <n v="0"/>
    <n v="0"/>
    <n v="0"/>
    <n v="1"/>
    <n v="0"/>
    <n v="2"/>
    <n v="0"/>
    <n v="3"/>
  </r>
  <r>
    <x v="27"/>
    <x v="144"/>
    <x v="1"/>
    <x v="4"/>
    <n v="1"/>
    <n v="0"/>
    <n v="0"/>
    <n v="0"/>
    <n v="1"/>
    <n v="0"/>
    <n v="0"/>
    <n v="1"/>
    <n v="0"/>
    <n v="1"/>
  </r>
  <r>
    <x v="27"/>
    <x v="145"/>
    <x v="0"/>
    <x v="0"/>
    <n v="2"/>
    <n v="0"/>
    <n v="0"/>
    <n v="0"/>
    <n v="2"/>
    <n v="0"/>
    <n v="0"/>
    <n v="1"/>
    <n v="1"/>
    <n v="2"/>
  </r>
  <r>
    <x v="27"/>
    <x v="145"/>
    <x v="1"/>
    <x v="0"/>
    <n v="0"/>
    <n v="0"/>
    <n v="1"/>
    <n v="0"/>
    <n v="1"/>
    <n v="0"/>
    <n v="0"/>
    <n v="0"/>
    <n v="1"/>
    <n v="1"/>
  </r>
  <r>
    <x v="27"/>
    <x v="146"/>
    <x v="0"/>
    <x v="0"/>
    <n v="2"/>
    <n v="0"/>
    <n v="1"/>
    <n v="0"/>
    <n v="2"/>
    <n v="1"/>
    <n v="0"/>
    <n v="2"/>
    <n v="0"/>
    <n v="3"/>
  </r>
  <r>
    <x v="27"/>
    <x v="214"/>
    <x v="0"/>
    <x v="0"/>
    <n v="1"/>
    <n v="0"/>
    <n v="0"/>
    <n v="0"/>
    <n v="0"/>
    <n v="1"/>
    <n v="0"/>
    <n v="0"/>
    <n v="0"/>
    <n v="1"/>
  </r>
  <r>
    <x v="27"/>
    <x v="214"/>
    <x v="0"/>
    <x v="4"/>
    <n v="3"/>
    <n v="0"/>
    <n v="0"/>
    <n v="0"/>
    <n v="3"/>
    <n v="0"/>
    <n v="0"/>
    <n v="3"/>
    <n v="0"/>
    <n v="3"/>
  </r>
  <r>
    <x v="27"/>
    <x v="214"/>
    <x v="1"/>
    <x v="0"/>
    <n v="0"/>
    <n v="1"/>
    <n v="0"/>
    <n v="0"/>
    <n v="1"/>
    <n v="0"/>
    <n v="0"/>
    <n v="0"/>
    <n v="1"/>
    <n v="1"/>
  </r>
  <r>
    <x v="27"/>
    <x v="214"/>
    <x v="1"/>
    <x v="5"/>
    <n v="1"/>
    <n v="0"/>
    <n v="0"/>
    <n v="0"/>
    <n v="1"/>
    <n v="0"/>
    <n v="0"/>
    <n v="1"/>
    <n v="0"/>
    <n v="1"/>
  </r>
  <r>
    <x v="27"/>
    <x v="147"/>
    <x v="0"/>
    <x v="0"/>
    <n v="0"/>
    <n v="1"/>
    <n v="0"/>
    <n v="0"/>
    <n v="1"/>
    <n v="0"/>
    <n v="0"/>
    <n v="0"/>
    <n v="1"/>
    <n v="1"/>
  </r>
  <r>
    <x v="27"/>
    <x v="147"/>
    <x v="1"/>
    <x v="0"/>
    <n v="0"/>
    <n v="0"/>
    <n v="1"/>
    <n v="0"/>
    <n v="1"/>
    <n v="0"/>
    <n v="0"/>
    <n v="0"/>
    <n v="1"/>
    <n v="1"/>
  </r>
  <r>
    <x v="27"/>
    <x v="215"/>
    <x v="0"/>
    <x v="0"/>
    <n v="2"/>
    <n v="0"/>
    <n v="0"/>
    <n v="0"/>
    <n v="2"/>
    <n v="0"/>
    <n v="0"/>
    <n v="2"/>
    <n v="0"/>
    <n v="2"/>
  </r>
  <r>
    <x v="27"/>
    <x v="148"/>
    <x v="0"/>
    <x v="0"/>
    <n v="3"/>
    <n v="0"/>
    <n v="0"/>
    <n v="0"/>
    <n v="1"/>
    <n v="2"/>
    <n v="0"/>
    <n v="1"/>
    <n v="0"/>
    <n v="3"/>
  </r>
  <r>
    <x v="27"/>
    <x v="148"/>
    <x v="0"/>
    <x v="1"/>
    <n v="0"/>
    <n v="0"/>
    <n v="1"/>
    <n v="0"/>
    <n v="1"/>
    <n v="0"/>
    <n v="0"/>
    <n v="1"/>
    <n v="0"/>
    <n v="1"/>
  </r>
  <r>
    <x v="27"/>
    <x v="148"/>
    <x v="1"/>
    <x v="2"/>
    <n v="0"/>
    <n v="0"/>
    <n v="1"/>
    <n v="0"/>
    <n v="1"/>
    <n v="0"/>
    <n v="0"/>
    <n v="0"/>
    <n v="1"/>
    <n v="1"/>
  </r>
  <r>
    <x v="27"/>
    <x v="216"/>
    <x v="0"/>
    <x v="0"/>
    <n v="2"/>
    <n v="0"/>
    <n v="0"/>
    <n v="0"/>
    <n v="0"/>
    <n v="1"/>
    <n v="1"/>
    <n v="0"/>
    <n v="0"/>
    <n v="2"/>
  </r>
  <r>
    <x v="27"/>
    <x v="149"/>
    <x v="1"/>
    <x v="0"/>
    <n v="1"/>
    <n v="0"/>
    <n v="0"/>
    <n v="0"/>
    <n v="0"/>
    <n v="1"/>
    <n v="0"/>
    <n v="0"/>
    <n v="0"/>
    <n v="1"/>
  </r>
  <r>
    <x v="27"/>
    <x v="150"/>
    <x v="0"/>
    <x v="0"/>
    <n v="1"/>
    <n v="0"/>
    <n v="0"/>
    <n v="0"/>
    <n v="0"/>
    <n v="1"/>
    <n v="0"/>
    <n v="0"/>
    <n v="0"/>
    <n v="1"/>
  </r>
  <r>
    <x v="27"/>
    <x v="217"/>
    <x v="1"/>
    <x v="0"/>
    <n v="1"/>
    <n v="0"/>
    <n v="0"/>
    <n v="0"/>
    <n v="0"/>
    <n v="1"/>
    <n v="0"/>
    <n v="0"/>
    <n v="0"/>
    <n v="1"/>
  </r>
  <r>
    <x v="27"/>
    <x v="151"/>
    <x v="0"/>
    <x v="0"/>
    <n v="2"/>
    <n v="0"/>
    <n v="0"/>
    <n v="0"/>
    <n v="0"/>
    <n v="2"/>
    <n v="0"/>
    <n v="0"/>
    <n v="0"/>
    <n v="2"/>
  </r>
  <r>
    <x v="27"/>
    <x v="218"/>
    <x v="0"/>
    <x v="0"/>
    <n v="3"/>
    <n v="0"/>
    <n v="0"/>
    <n v="0"/>
    <n v="3"/>
    <n v="0"/>
    <n v="0"/>
    <n v="3"/>
    <n v="0"/>
    <n v="3"/>
  </r>
  <r>
    <x v="27"/>
    <x v="219"/>
    <x v="0"/>
    <x v="0"/>
    <n v="2"/>
    <n v="0"/>
    <n v="0"/>
    <n v="0"/>
    <n v="0"/>
    <n v="2"/>
    <n v="0"/>
    <n v="0"/>
    <n v="0"/>
    <n v="2"/>
  </r>
  <r>
    <x v="27"/>
    <x v="219"/>
    <x v="0"/>
    <x v="5"/>
    <n v="1"/>
    <n v="0"/>
    <n v="0"/>
    <n v="0"/>
    <n v="0"/>
    <n v="1"/>
    <n v="0"/>
    <n v="0"/>
    <n v="0"/>
    <n v="1"/>
  </r>
  <r>
    <x v="27"/>
    <x v="219"/>
    <x v="1"/>
    <x v="0"/>
    <n v="0"/>
    <n v="0"/>
    <n v="1"/>
    <n v="1"/>
    <n v="1"/>
    <n v="0"/>
    <n v="0"/>
    <n v="1"/>
    <n v="0"/>
    <n v="1"/>
  </r>
  <r>
    <x v="27"/>
    <x v="220"/>
    <x v="0"/>
    <x v="0"/>
    <n v="2"/>
    <n v="0"/>
    <n v="0"/>
    <n v="0"/>
    <n v="0"/>
    <n v="2"/>
    <n v="0"/>
    <n v="0"/>
    <n v="0"/>
    <n v="2"/>
  </r>
  <r>
    <x v="27"/>
    <x v="220"/>
    <x v="1"/>
    <x v="0"/>
    <n v="1"/>
    <n v="0"/>
    <n v="1"/>
    <n v="0"/>
    <n v="1"/>
    <n v="1"/>
    <n v="0"/>
    <n v="0"/>
    <n v="1"/>
    <n v="2"/>
  </r>
  <r>
    <x v="27"/>
    <x v="221"/>
    <x v="0"/>
    <x v="0"/>
    <n v="2"/>
    <n v="1"/>
    <n v="0"/>
    <n v="0"/>
    <n v="2"/>
    <n v="1"/>
    <n v="0"/>
    <n v="2"/>
    <n v="0"/>
    <n v="3"/>
  </r>
  <r>
    <x v="27"/>
    <x v="221"/>
    <x v="1"/>
    <x v="0"/>
    <n v="1"/>
    <n v="0"/>
    <n v="0"/>
    <n v="0"/>
    <n v="0"/>
    <n v="0"/>
    <n v="1"/>
    <n v="0"/>
    <n v="0"/>
    <n v="1"/>
  </r>
  <r>
    <x v="27"/>
    <x v="152"/>
    <x v="0"/>
    <x v="0"/>
    <n v="2"/>
    <n v="0"/>
    <n v="0"/>
    <n v="0"/>
    <n v="0"/>
    <n v="1"/>
    <n v="0"/>
    <n v="1"/>
    <n v="0"/>
    <n v="2"/>
  </r>
  <r>
    <x v="27"/>
    <x v="152"/>
    <x v="1"/>
    <x v="0"/>
    <n v="1"/>
    <n v="0"/>
    <n v="0"/>
    <n v="0"/>
    <n v="0"/>
    <n v="1"/>
    <n v="0"/>
    <n v="0"/>
    <n v="0"/>
    <n v="1"/>
  </r>
  <r>
    <x v="27"/>
    <x v="222"/>
    <x v="0"/>
    <x v="0"/>
    <n v="2"/>
    <n v="0"/>
    <n v="0"/>
    <n v="0"/>
    <n v="0"/>
    <n v="2"/>
    <n v="0"/>
    <n v="0"/>
    <n v="0"/>
    <n v="2"/>
  </r>
  <r>
    <x v="27"/>
    <x v="222"/>
    <x v="1"/>
    <x v="0"/>
    <n v="1"/>
    <n v="0"/>
    <n v="0"/>
    <n v="0"/>
    <n v="1"/>
    <n v="0"/>
    <n v="0"/>
    <n v="1"/>
    <n v="0"/>
    <n v="1"/>
  </r>
  <r>
    <x v="27"/>
    <x v="222"/>
    <x v="1"/>
    <x v="4"/>
    <n v="1"/>
    <n v="0"/>
    <n v="0"/>
    <n v="0"/>
    <n v="0"/>
    <n v="0"/>
    <n v="0"/>
    <n v="1"/>
    <n v="0"/>
    <n v="1"/>
  </r>
  <r>
    <x v="27"/>
    <x v="223"/>
    <x v="0"/>
    <x v="0"/>
    <n v="2"/>
    <n v="0"/>
    <n v="0"/>
    <n v="0"/>
    <n v="1"/>
    <n v="1"/>
    <n v="0"/>
    <n v="1"/>
    <n v="0"/>
    <n v="2"/>
  </r>
  <r>
    <x v="27"/>
    <x v="223"/>
    <x v="0"/>
    <x v="5"/>
    <n v="1"/>
    <n v="0"/>
    <n v="0"/>
    <n v="0"/>
    <n v="1"/>
    <n v="0"/>
    <n v="0"/>
    <n v="1"/>
    <n v="0"/>
    <n v="1"/>
  </r>
  <r>
    <x v="27"/>
    <x v="223"/>
    <x v="0"/>
    <x v="4"/>
    <n v="1"/>
    <n v="0"/>
    <n v="0"/>
    <n v="0"/>
    <n v="1"/>
    <n v="0"/>
    <n v="0"/>
    <n v="1"/>
    <n v="0"/>
    <n v="1"/>
  </r>
  <r>
    <x v="27"/>
    <x v="223"/>
    <x v="1"/>
    <x v="0"/>
    <n v="1"/>
    <n v="0"/>
    <n v="0"/>
    <n v="0"/>
    <n v="1"/>
    <n v="0"/>
    <n v="0"/>
    <n v="1"/>
    <n v="0"/>
    <n v="1"/>
  </r>
  <r>
    <x v="27"/>
    <x v="224"/>
    <x v="0"/>
    <x v="0"/>
    <n v="4"/>
    <n v="1"/>
    <n v="0"/>
    <n v="0"/>
    <n v="2"/>
    <n v="3"/>
    <n v="0"/>
    <n v="2"/>
    <n v="0"/>
    <n v="5"/>
  </r>
  <r>
    <x v="27"/>
    <x v="225"/>
    <x v="0"/>
    <x v="0"/>
    <n v="1"/>
    <n v="0"/>
    <n v="0"/>
    <n v="0"/>
    <n v="0"/>
    <n v="0"/>
    <n v="1"/>
    <n v="0"/>
    <n v="0"/>
    <n v="1"/>
  </r>
  <r>
    <x v="27"/>
    <x v="226"/>
    <x v="1"/>
    <x v="0"/>
    <n v="1"/>
    <n v="0"/>
    <n v="0"/>
    <n v="0"/>
    <n v="1"/>
    <n v="0"/>
    <n v="0"/>
    <n v="1"/>
    <n v="0"/>
    <n v="1"/>
  </r>
  <r>
    <x v="27"/>
    <x v="227"/>
    <x v="0"/>
    <x v="0"/>
    <n v="4"/>
    <n v="0"/>
    <n v="0"/>
    <n v="0"/>
    <n v="1"/>
    <n v="2"/>
    <n v="0"/>
    <n v="1"/>
    <n v="1"/>
    <n v="4"/>
  </r>
  <r>
    <x v="27"/>
    <x v="227"/>
    <x v="0"/>
    <x v="1"/>
    <n v="1"/>
    <n v="0"/>
    <n v="0"/>
    <n v="0"/>
    <n v="1"/>
    <n v="0"/>
    <n v="0"/>
    <n v="1"/>
    <n v="0"/>
    <n v="1"/>
  </r>
  <r>
    <x v="27"/>
    <x v="228"/>
    <x v="0"/>
    <x v="0"/>
    <n v="3"/>
    <n v="0"/>
    <n v="0"/>
    <n v="0"/>
    <n v="1"/>
    <n v="1"/>
    <n v="0"/>
    <n v="2"/>
    <n v="0"/>
    <n v="3"/>
  </r>
  <r>
    <x v="27"/>
    <x v="228"/>
    <x v="1"/>
    <x v="0"/>
    <n v="1"/>
    <n v="0"/>
    <n v="0"/>
    <n v="0"/>
    <n v="0"/>
    <n v="1"/>
    <n v="0"/>
    <n v="0"/>
    <n v="0"/>
    <n v="1"/>
  </r>
  <r>
    <x v="27"/>
    <x v="229"/>
    <x v="0"/>
    <x v="0"/>
    <n v="3"/>
    <n v="0"/>
    <n v="0"/>
    <n v="0"/>
    <n v="3"/>
    <n v="0"/>
    <n v="0"/>
    <n v="2"/>
    <n v="1"/>
    <n v="3"/>
  </r>
  <r>
    <x v="27"/>
    <x v="229"/>
    <x v="1"/>
    <x v="0"/>
    <n v="1"/>
    <n v="0"/>
    <n v="0"/>
    <n v="0"/>
    <n v="0"/>
    <n v="1"/>
    <n v="0"/>
    <n v="0"/>
    <n v="0"/>
    <n v="1"/>
  </r>
  <r>
    <x v="27"/>
    <x v="230"/>
    <x v="0"/>
    <x v="0"/>
    <n v="1"/>
    <n v="1"/>
    <n v="0"/>
    <n v="0"/>
    <n v="2"/>
    <n v="0"/>
    <n v="0"/>
    <n v="1"/>
    <n v="1"/>
    <n v="2"/>
  </r>
  <r>
    <x v="27"/>
    <x v="230"/>
    <x v="0"/>
    <x v="5"/>
    <n v="0"/>
    <n v="1"/>
    <n v="0"/>
    <n v="0"/>
    <n v="1"/>
    <n v="0"/>
    <n v="0"/>
    <n v="0"/>
    <n v="1"/>
    <n v="1"/>
  </r>
  <r>
    <x v="27"/>
    <x v="153"/>
    <x v="0"/>
    <x v="0"/>
    <n v="2"/>
    <n v="0"/>
    <n v="0"/>
    <n v="0"/>
    <n v="0"/>
    <n v="1"/>
    <n v="0"/>
    <n v="1"/>
    <n v="0"/>
    <n v="2"/>
  </r>
  <r>
    <x v="27"/>
    <x v="153"/>
    <x v="0"/>
    <x v="1"/>
    <n v="0"/>
    <n v="1"/>
    <n v="0"/>
    <n v="0"/>
    <n v="1"/>
    <n v="0"/>
    <n v="0"/>
    <n v="1"/>
    <n v="0"/>
    <n v="1"/>
  </r>
  <r>
    <x v="27"/>
    <x v="153"/>
    <x v="1"/>
    <x v="0"/>
    <n v="1"/>
    <n v="0"/>
    <n v="0"/>
    <n v="0"/>
    <n v="0"/>
    <n v="1"/>
    <n v="0"/>
    <n v="0"/>
    <n v="0"/>
    <n v="1"/>
  </r>
  <r>
    <x v="27"/>
    <x v="153"/>
    <x v="1"/>
    <x v="5"/>
    <n v="0"/>
    <n v="1"/>
    <n v="0"/>
    <n v="0"/>
    <n v="1"/>
    <n v="0"/>
    <n v="0"/>
    <n v="1"/>
    <n v="0"/>
    <n v="1"/>
  </r>
  <r>
    <x v="27"/>
    <x v="154"/>
    <x v="0"/>
    <x v="0"/>
    <n v="1"/>
    <n v="0"/>
    <n v="0"/>
    <n v="0"/>
    <n v="1"/>
    <n v="0"/>
    <n v="0"/>
    <n v="1"/>
    <n v="0"/>
    <n v="1"/>
  </r>
  <r>
    <x v="27"/>
    <x v="154"/>
    <x v="0"/>
    <x v="5"/>
    <n v="1"/>
    <n v="0"/>
    <n v="0"/>
    <n v="0"/>
    <n v="0"/>
    <n v="1"/>
    <n v="0"/>
    <n v="0"/>
    <n v="0"/>
    <n v="1"/>
  </r>
  <r>
    <x v="27"/>
    <x v="231"/>
    <x v="0"/>
    <x v="0"/>
    <n v="3"/>
    <n v="0"/>
    <n v="0"/>
    <n v="0"/>
    <n v="2"/>
    <n v="0"/>
    <n v="0"/>
    <n v="3"/>
    <n v="0"/>
    <n v="3"/>
  </r>
  <r>
    <x v="27"/>
    <x v="232"/>
    <x v="0"/>
    <x v="0"/>
    <n v="4"/>
    <n v="0"/>
    <n v="0"/>
    <n v="0"/>
    <n v="1"/>
    <n v="2"/>
    <n v="0"/>
    <n v="1"/>
    <n v="1"/>
    <n v="4"/>
  </r>
  <r>
    <x v="27"/>
    <x v="232"/>
    <x v="1"/>
    <x v="0"/>
    <n v="1"/>
    <n v="0"/>
    <n v="0"/>
    <n v="0"/>
    <n v="1"/>
    <n v="0"/>
    <n v="0"/>
    <n v="1"/>
    <n v="0"/>
    <n v="1"/>
  </r>
  <r>
    <x v="27"/>
    <x v="233"/>
    <x v="0"/>
    <x v="0"/>
    <n v="3"/>
    <n v="0"/>
    <n v="0"/>
    <n v="0"/>
    <n v="1"/>
    <n v="1"/>
    <n v="1"/>
    <n v="1"/>
    <n v="0"/>
    <n v="3"/>
  </r>
  <r>
    <x v="27"/>
    <x v="233"/>
    <x v="0"/>
    <x v="5"/>
    <n v="1"/>
    <n v="0"/>
    <n v="0"/>
    <n v="0"/>
    <n v="0"/>
    <n v="1"/>
    <n v="0"/>
    <n v="0"/>
    <n v="0"/>
    <n v="1"/>
  </r>
  <r>
    <x v="27"/>
    <x v="233"/>
    <x v="1"/>
    <x v="0"/>
    <n v="1"/>
    <n v="0"/>
    <n v="0"/>
    <n v="0"/>
    <n v="0"/>
    <n v="1"/>
    <n v="0"/>
    <n v="0"/>
    <n v="0"/>
    <n v="1"/>
  </r>
  <r>
    <x v="27"/>
    <x v="234"/>
    <x v="0"/>
    <x v="0"/>
    <n v="3"/>
    <n v="0"/>
    <n v="0"/>
    <n v="0"/>
    <n v="0"/>
    <n v="2"/>
    <n v="0"/>
    <n v="1"/>
    <n v="0"/>
    <n v="3"/>
  </r>
  <r>
    <x v="27"/>
    <x v="235"/>
    <x v="0"/>
    <x v="0"/>
    <n v="1"/>
    <n v="0"/>
    <n v="0"/>
    <n v="0"/>
    <n v="0"/>
    <n v="0"/>
    <n v="0"/>
    <n v="0"/>
    <n v="1"/>
    <n v="1"/>
  </r>
  <r>
    <x v="27"/>
    <x v="235"/>
    <x v="1"/>
    <x v="0"/>
    <n v="1"/>
    <n v="0"/>
    <n v="0"/>
    <n v="0"/>
    <n v="1"/>
    <n v="0"/>
    <n v="0"/>
    <n v="1"/>
    <n v="0"/>
    <n v="1"/>
  </r>
  <r>
    <x v="27"/>
    <x v="155"/>
    <x v="0"/>
    <x v="0"/>
    <n v="3"/>
    <n v="0"/>
    <n v="0"/>
    <n v="0"/>
    <n v="2"/>
    <n v="1"/>
    <n v="0"/>
    <n v="2"/>
    <n v="0"/>
    <n v="3"/>
  </r>
  <r>
    <x v="27"/>
    <x v="155"/>
    <x v="0"/>
    <x v="3"/>
    <n v="0"/>
    <n v="0"/>
    <n v="1"/>
    <n v="0"/>
    <n v="1"/>
    <n v="0"/>
    <n v="0"/>
    <n v="0"/>
    <n v="1"/>
    <n v="1"/>
  </r>
  <r>
    <x v="27"/>
    <x v="237"/>
    <x v="0"/>
    <x v="0"/>
    <n v="0"/>
    <n v="0"/>
    <n v="1"/>
    <n v="0"/>
    <n v="1"/>
    <n v="0"/>
    <n v="0"/>
    <n v="0"/>
    <n v="1"/>
    <n v="1"/>
  </r>
  <r>
    <x v="27"/>
    <x v="238"/>
    <x v="0"/>
    <x v="0"/>
    <n v="2"/>
    <n v="0"/>
    <n v="0"/>
    <n v="0"/>
    <n v="0"/>
    <n v="1"/>
    <n v="0"/>
    <n v="1"/>
    <n v="0"/>
    <n v="2"/>
  </r>
  <r>
    <x v="27"/>
    <x v="239"/>
    <x v="0"/>
    <x v="5"/>
    <n v="1"/>
    <n v="0"/>
    <n v="0"/>
    <n v="0"/>
    <n v="1"/>
    <n v="0"/>
    <n v="0"/>
    <n v="1"/>
    <n v="0"/>
    <n v="1"/>
  </r>
  <r>
    <x v="27"/>
    <x v="240"/>
    <x v="0"/>
    <x v="0"/>
    <n v="1"/>
    <n v="0"/>
    <n v="0"/>
    <n v="0"/>
    <n v="0"/>
    <n v="1"/>
    <n v="0"/>
    <n v="0"/>
    <n v="0"/>
    <n v="1"/>
  </r>
  <r>
    <x v="27"/>
    <x v="0"/>
    <x v="0"/>
    <x v="0"/>
    <n v="203035"/>
    <n v="32389"/>
    <n v="4192"/>
    <n v="1645"/>
    <n v="128462"/>
    <n v="74860"/>
    <n v="15676"/>
    <n v="112589"/>
    <n v="36491"/>
    <n v="239616"/>
  </r>
  <r>
    <x v="27"/>
    <x v="0"/>
    <x v="0"/>
    <x v="5"/>
    <n v="16273"/>
    <n v="2702"/>
    <n v="450"/>
    <n v="172"/>
    <n v="10538"/>
    <n v="6574"/>
    <n v="1052"/>
    <n v="9489"/>
    <n v="2310"/>
    <n v="19425"/>
  </r>
  <r>
    <x v="27"/>
    <x v="0"/>
    <x v="0"/>
    <x v="1"/>
    <n v="1744"/>
    <n v="307"/>
    <n v="130"/>
    <n v="33"/>
    <n v="1219"/>
    <n v="731"/>
    <n v="132"/>
    <n v="996"/>
    <n v="322"/>
    <n v="2181"/>
  </r>
  <r>
    <x v="27"/>
    <x v="0"/>
    <x v="0"/>
    <x v="3"/>
    <n v="387"/>
    <n v="62"/>
    <n v="40"/>
    <n v="15"/>
    <n v="252"/>
    <n v="171"/>
    <n v="17"/>
    <n v="225"/>
    <n v="76"/>
    <n v="489"/>
  </r>
  <r>
    <x v="27"/>
    <x v="0"/>
    <x v="0"/>
    <x v="2"/>
    <n v="77"/>
    <n v="13"/>
    <n v="13"/>
    <n v="9"/>
    <n v="48"/>
    <n v="44"/>
    <n v="8"/>
    <n v="33"/>
    <n v="18"/>
    <n v="103"/>
  </r>
  <r>
    <x v="27"/>
    <x v="0"/>
    <x v="0"/>
    <x v="4"/>
    <n v="78"/>
    <n v="22"/>
    <n v="16"/>
    <n v="6"/>
    <n v="70"/>
    <n v="38"/>
    <n v="3"/>
    <n v="45"/>
    <n v="30"/>
    <n v="116"/>
  </r>
  <r>
    <x v="27"/>
    <x v="0"/>
    <x v="1"/>
    <x v="0"/>
    <n v="185658"/>
    <n v="33465"/>
    <n v="7142"/>
    <n v="3824"/>
    <n v="128692"/>
    <n v="66252"/>
    <n v="11557"/>
    <n v="108177"/>
    <n v="40279"/>
    <n v="226265"/>
  </r>
  <r>
    <x v="27"/>
    <x v="0"/>
    <x v="1"/>
    <x v="5"/>
    <n v="15946"/>
    <n v="2856"/>
    <n v="806"/>
    <n v="403"/>
    <n v="11149"/>
    <n v="6237"/>
    <n v="884"/>
    <n v="9735"/>
    <n v="2752"/>
    <n v="19608"/>
  </r>
  <r>
    <x v="27"/>
    <x v="0"/>
    <x v="1"/>
    <x v="1"/>
    <n v="1769"/>
    <n v="330"/>
    <n v="152"/>
    <n v="79"/>
    <n v="1183"/>
    <n v="772"/>
    <n v="118"/>
    <n v="1026"/>
    <n v="335"/>
    <n v="2251"/>
  </r>
  <r>
    <x v="27"/>
    <x v="0"/>
    <x v="1"/>
    <x v="3"/>
    <n v="378"/>
    <n v="73"/>
    <n v="61"/>
    <n v="27"/>
    <n v="306"/>
    <n v="149"/>
    <n v="20"/>
    <n v="239"/>
    <n v="104"/>
    <n v="512"/>
  </r>
  <r>
    <x v="27"/>
    <x v="0"/>
    <x v="1"/>
    <x v="2"/>
    <n v="78"/>
    <n v="10"/>
    <n v="11"/>
    <n v="8"/>
    <n v="49"/>
    <n v="32"/>
    <n v="3"/>
    <n v="44"/>
    <n v="20"/>
    <n v="99"/>
  </r>
  <r>
    <x v="27"/>
    <x v="0"/>
    <x v="1"/>
    <x v="4"/>
    <n v="89"/>
    <n v="16"/>
    <n v="15"/>
    <n v="6"/>
    <n v="57"/>
    <n v="49"/>
    <n v="9"/>
    <n v="39"/>
    <n v="23"/>
    <n v="120"/>
  </r>
  <r>
    <x v="28"/>
    <x v="12"/>
    <x v="0"/>
    <x v="0"/>
    <n v="1"/>
    <n v="0"/>
    <n v="0"/>
    <n v="0"/>
    <n v="0"/>
    <n v="1"/>
    <n v="0"/>
    <n v="0"/>
    <n v="0"/>
    <n v="1"/>
  </r>
  <r>
    <x v="28"/>
    <x v="13"/>
    <x v="0"/>
    <x v="0"/>
    <n v="1"/>
    <n v="0"/>
    <n v="0"/>
    <n v="0"/>
    <n v="0"/>
    <n v="1"/>
    <n v="0"/>
    <n v="0"/>
    <n v="0"/>
    <n v="1"/>
  </r>
  <r>
    <x v="28"/>
    <x v="16"/>
    <x v="1"/>
    <x v="0"/>
    <n v="1"/>
    <n v="0"/>
    <n v="0"/>
    <n v="0"/>
    <n v="0"/>
    <n v="1"/>
    <n v="0"/>
    <n v="0"/>
    <n v="0"/>
    <n v="1"/>
  </r>
  <r>
    <x v="28"/>
    <x v="18"/>
    <x v="1"/>
    <x v="0"/>
    <n v="1"/>
    <n v="0"/>
    <n v="0"/>
    <n v="0"/>
    <n v="0"/>
    <n v="1"/>
    <n v="0"/>
    <n v="0"/>
    <n v="0"/>
    <n v="1"/>
  </r>
  <r>
    <x v="28"/>
    <x v="19"/>
    <x v="1"/>
    <x v="0"/>
    <n v="1"/>
    <n v="0"/>
    <n v="0"/>
    <n v="0"/>
    <n v="0"/>
    <n v="1"/>
    <n v="0"/>
    <n v="0"/>
    <n v="0"/>
    <n v="1"/>
  </r>
  <r>
    <x v="28"/>
    <x v="20"/>
    <x v="1"/>
    <x v="0"/>
    <n v="1"/>
    <n v="0"/>
    <n v="0"/>
    <n v="0"/>
    <n v="0"/>
    <n v="1"/>
    <n v="0"/>
    <n v="0"/>
    <n v="0"/>
    <n v="1"/>
  </r>
  <r>
    <x v="28"/>
    <x v="21"/>
    <x v="0"/>
    <x v="0"/>
    <n v="1"/>
    <n v="0"/>
    <n v="0"/>
    <n v="0"/>
    <n v="0"/>
    <n v="1"/>
    <n v="0"/>
    <n v="0"/>
    <n v="0"/>
    <n v="1"/>
  </r>
  <r>
    <x v="28"/>
    <x v="160"/>
    <x v="1"/>
    <x v="0"/>
    <n v="1"/>
    <n v="0"/>
    <n v="0"/>
    <n v="0"/>
    <n v="0"/>
    <n v="1"/>
    <n v="0"/>
    <n v="0"/>
    <n v="0"/>
    <n v="1"/>
  </r>
  <r>
    <x v="28"/>
    <x v="1"/>
    <x v="1"/>
    <x v="0"/>
    <n v="2"/>
    <n v="0"/>
    <n v="0"/>
    <n v="0"/>
    <n v="0"/>
    <n v="2"/>
    <n v="0"/>
    <n v="0"/>
    <n v="0"/>
    <n v="2"/>
  </r>
  <r>
    <x v="28"/>
    <x v="23"/>
    <x v="0"/>
    <x v="0"/>
    <n v="2"/>
    <n v="0"/>
    <n v="0"/>
    <n v="0"/>
    <n v="0"/>
    <n v="2"/>
    <n v="0"/>
    <n v="0"/>
    <n v="0"/>
    <n v="2"/>
  </r>
  <r>
    <x v="28"/>
    <x v="26"/>
    <x v="1"/>
    <x v="0"/>
    <n v="1"/>
    <n v="0"/>
    <n v="0"/>
    <n v="0"/>
    <n v="0"/>
    <n v="1"/>
    <n v="0"/>
    <n v="0"/>
    <n v="0"/>
    <n v="1"/>
  </r>
  <r>
    <x v="28"/>
    <x v="27"/>
    <x v="0"/>
    <x v="0"/>
    <n v="1"/>
    <n v="0"/>
    <n v="0"/>
    <n v="0"/>
    <n v="0"/>
    <n v="1"/>
    <n v="0"/>
    <n v="0"/>
    <n v="0"/>
    <n v="1"/>
  </r>
  <r>
    <x v="28"/>
    <x v="28"/>
    <x v="1"/>
    <x v="0"/>
    <n v="2"/>
    <n v="0"/>
    <n v="0"/>
    <n v="0"/>
    <n v="0"/>
    <n v="2"/>
    <n v="0"/>
    <n v="0"/>
    <n v="0"/>
    <n v="2"/>
  </r>
  <r>
    <x v="28"/>
    <x v="29"/>
    <x v="0"/>
    <x v="0"/>
    <n v="1"/>
    <n v="0"/>
    <n v="0"/>
    <n v="0"/>
    <n v="0"/>
    <n v="1"/>
    <n v="0"/>
    <n v="0"/>
    <n v="0"/>
    <n v="1"/>
  </r>
  <r>
    <x v="28"/>
    <x v="161"/>
    <x v="0"/>
    <x v="0"/>
    <n v="1"/>
    <n v="0"/>
    <n v="0"/>
    <n v="0"/>
    <n v="0"/>
    <n v="1"/>
    <n v="0"/>
    <n v="0"/>
    <n v="0"/>
    <n v="1"/>
  </r>
  <r>
    <x v="28"/>
    <x v="162"/>
    <x v="1"/>
    <x v="0"/>
    <n v="2"/>
    <n v="0"/>
    <n v="0"/>
    <n v="0"/>
    <n v="0"/>
    <n v="2"/>
    <n v="0"/>
    <n v="0"/>
    <n v="0"/>
    <n v="2"/>
  </r>
  <r>
    <x v="28"/>
    <x v="30"/>
    <x v="0"/>
    <x v="0"/>
    <n v="1"/>
    <n v="0"/>
    <n v="0"/>
    <n v="0"/>
    <n v="0"/>
    <n v="1"/>
    <n v="0"/>
    <n v="0"/>
    <n v="0"/>
    <n v="1"/>
  </r>
  <r>
    <x v="28"/>
    <x v="33"/>
    <x v="0"/>
    <x v="0"/>
    <n v="1"/>
    <n v="0"/>
    <n v="0"/>
    <n v="0"/>
    <n v="0"/>
    <n v="1"/>
    <n v="0"/>
    <n v="0"/>
    <n v="0"/>
    <n v="1"/>
  </r>
  <r>
    <x v="28"/>
    <x v="35"/>
    <x v="0"/>
    <x v="0"/>
    <n v="1"/>
    <n v="0"/>
    <n v="0"/>
    <n v="0"/>
    <n v="0"/>
    <n v="1"/>
    <n v="0"/>
    <n v="0"/>
    <n v="0"/>
    <n v="1"/>
  </r>
  <r>
    <x v="28"/>
    <x v="35"/>
    <x v="1"/>
    <x v="0"/>
    <n v="1"/>
    <n v="0"/>
    <n v="0"/>
    <n v="0"/>
    <n v="0"/>
    <n v="1"/>
    <n v="0"/>
    <n v="0"/>
    <n v="0"/>
    <n v="1"/>
  </r>
  <r>
    <x v="28"/>
    <x v="38"/>
    <x v="1"/>
    <x v="0"/>
    <n v="1"/>
    <n v="0"/>
    <n v="0"/>
    <n v="0"/>
    <n v="0"/>
    <n v="1"/>
    <n v="0"/>
    <n v="0"/>
    <n v="0"/>
    <n v="1"/>
  </r>
  <r>
    <x v="28"/>
    <x v="39"/>
    <x v="1"/>
    <x v="0"/>
    <n v="1"/>
    <n v="0"/>
    <n v="0"/>
    <n v="0"/>
    <n v="0"/>
    <n v="1"/>
    <n v="0"/>
    <n v="0"/>
    <n v="0"/>
    <n v="1"/>
  </r>
  <r>
    <x v="28"/>
    <x v="41"/>
    <x v="0"/>
    <x v="0"/>
    <n v="1"/>
    <n v="0"/>
    <n v="0"/>
    <n v="0"/>
    <n v="0"/>
    <n v="1"/>
    <n v="0"/>
    <n v="0"/>
    <n v="0"/>
    <n v="1"/>
  </r>
  <r>
    <x v="28"/>
    <x v="42"/>
    <x v="1"/>
    <x v="0"/>
    <n v="1"/>
    <n v="0"/>
    <n v="0"/>
    <n v="0"/>
    <n v="0"/>
    <n v="1"/>
    <n v="0"/>
    <n v="0"/>
    <n v="0"/>
    <n v="1"/>
  </r>
  <r>
    <x v="28"/>
    <x v="47"/>
    <x v="0"/>
    <x v="0"/>
    <n v="1"/>
    <n v="0"/>
    <n v="0"/>
    <n v="0"/>
    <n v="0"/>
    <n v="1"/>
    <n v="0"/>
    <n v="0"/>
    <n v="0"/>
    <n v="1"/>
  </r>
  <r>
    <x v="28"/>
    <x v="48"/>
    <x v="0"/>
    <x v="0"/>
    <n v="1"/>
    <n v="0"/>
    <n v="0"/>
    <n v="0"/>
    <n v="0"/>
    <n v="1"/>
    <n v="0"/>
    <n v="0"/>
    <n v="0"/>
    <n v="1"/>
  </r>
  <r>
    <x v="28"/>
    <x v="49"/>
    <x v="0"/>
    <x v="0"/>
    <n v="1"/>
    <n v="0"/>
    <n v="0"/>
    <n v="0"/>
    <n v="0"/>
    <n v="1"/>
    <n v="0"/>
    <n v="0"/>
    <n v="0"/>
    <n v="1"/>
  </r>
  <r>
    <x v="28"/>
    <x v="49"/>
    <x v="1"/>
    <x v="0"/>
    <n v="1"/>
    <n v="0"/>
    <n v="0"/>
    <n v="0"/>
    <n v="0"/>
    <n v="1"/>
    <n v="0"/>
    <n v="0"/>
    <n v="0"/>
    <n v="1"/>
  </r>
  <r>
    <x v="28"/>
    <x v="49"/>
    <x v="1"/>
    <x v="3"/>
    <n v="1"/>
    <n v="0"/>
    <n v="0"/>
    <n v="0"/>
    <n v="0"/>
    <n v="1"/>
    <n v="0"/>
    <n v="0"/>
    <n v="0"/>
    <n v="1"/>
  </r>
  <r>
    <x v="28"/>
    <x v="165"/>
    <x v="0"/>
    <x v="0"/>
    <n v="3"/>
    <n v="0"/>
    <n v="0"/>
    <n v="0"/>
    <n v="0"/>
    <n v="3"/>
    <n v="0"/>
    <n v="0"/>
    <n v="0"/>
    <n v="3"/>
  </r>
  <r>
    <x v="28"/>
    <x v="52"/>
    <x v="0"/>
    <x v="0"/>
    <n v="1"/>
    <n v="0"/>
    <n v="0"/>
    <n v="0"/>
    <n v="0"/>
    <n v="1"/>
    <n v="0"/>
    <n v="0"/>
    <n v="0"/>
    <n v="1"/>
  </r>
  <r>
    <x v="28"/>
    <x v="53"/>
    <x v="1"/>
    <x v="0"/>
    <n v="1"/>
    <n v="0"/>
    <n v="0"/>
    <n v="0"/>
    <n v="0"/>
    <n v="1"/>
    <n v="0"/>
    <n v="0"/>
    <n v="0"/>
    <n v="1"/>
  </r>
  <r>
    <x v="28"/>
    <x v="54"/>
    <x v="0"/>
    <x v="0"/>
    <n v="1"/>
    <n v="0"/>
    <n v="0"/>
    <n v="0"/>
    <n v="0"/>
    <n v="1"/>
    <n v="0"/>
    <n v="0"/>
    <n v="0"/>
    <n v="1"/>
  </r>
  <r>
    <x v="28"/>
    <x v="55"/>
    <x v="0"/>
    <x v="0"/>
    <n v="1"/>
    <n v="0"/>
    <n v="0"/>
    <n v="0"/>
    <n v="0"/>
    <n v="1"/>
    <n v="0"/>
    <n v="0"/>
    <n v="0"/>
    <n v="1"/>
  </r>
  <r>
    <x v="28"/>
    <x v="56"/>
    <x v="0"/>
    <x v="0"/>
    <n v="1"/>
    <n v="0"/>
    <n v="0"/>
    <n v="0"/>
    <n v="0"/>
    <n v="1"/>
    <n v="0"/>
    <n v="0"/>
    <n v="0"/>
    <n v="1"/>
  </r>
  <r>
    <x v="28"/>
    <x v="57"/>
    <x v="0"/>
    <x v="0"/>
    <n v="1"/>
    <n v="0"/>
    <n v="0"/>
    <n v="0"/>
    <n v="0"/>
    <n v="1"/>
    <n v="0"/>
    <n v="0"/>
    <n v="0"/>
    <n v="1"/>
  </r>
  <r>
    <x v="28"/>
    <x v="57"/>
    <x v="1"/>
    <x v="0"/>
    <n v="1"/>
    <n v="0"/>
    <n v="0"/>
    <n v="0"/>
    <n v="0"/>
    <n v="1"/>
    <n v="0"/>
    <n v="0"/>
    <n v="0"/>
    <n v="1"/>
  </r>
  <r>
    <x v="28"/>
    <x v="58"/>
    <x v="0"/>
    <x v="0"/>
    <n v="1"/>
    <n v="0"/>
    <n v="0"/>
    <n v="0"/>
    <n v="0"/>
    <n v="1"/>
    <n v="0"/>
    <n v="0"/>
    <n v="0"/>
    <n v="1"/>
  </r>
  <r>
    <x v="28"/>
    <x v="59"/>
    <x v="1"/>
    <x v="0"/>
    <n v="1"/>
    <n v="0"/>
    <n v="0"/>
    <n v="0"/>
    <n v="0"/>
    <n v="1"/>
    <n v="0"/>
    <n v="0"/>
    <n v="0"/>
    <n v="1"/>
  </r>
  <r>
    <x v="28"/>
    <x v="4"/>
    <x v="0"/>
    <x v="0"/>
    <n v="1"/>
    <n v="0"/>
    <n v="0"/>
    <n v="0"/>
    <n v="0"/>
    <n v="1"/>
    <n v="0"/>
    <n v="0"/>
    <n v="0"/>
    <n v="1"/>
  </r>
  <r>
    <x v="28"/>
    <x v="4"/>
    <x v="0"/>
    <x v="1"/>
    <n v="1"/>
    <n v="0"/>
    <n v="0"/>
    <n v="0"/>
    <n v="0"/>
    <n v="1"/>
    <n v="0"/>
    <n v="0"/>
    <n v="0"/>
    <n v="1"/>
  </r>
  <r>
    <x v="28"/>
    <x v="66"/>
    <x v="0"/>
    <x v="0"/>
    <n v="1"/>
    <n v="0"/>
    <n v="0"/>
    <n v="0"/>
    <n v="0"/>
    <n v="1"/>
    <n v="0"/>
    <n v="0"/>
    <n v="0"/>
    <n v="1"/>
  </r>
  <r>
    <x v="28"/>
    <x v="66"/>
    <x v="1"/>
    <x v="0"/>
    <n v="1"/>
    <n v="0"/>
    <n v="0"/>
    <n v="0"/>
    <n v="0"/>
    <n v="1"/>
    <n v="0"/>
    <n v="0"/>
    <n v="0"/>
    <n v="1"/>
  </r>
  <r>
    <x v="28"/>
    <x v="5"/>
    <x v="0"/>
    <x v="0"/>
    <n v="1"/>
    <n v="0"/>
    <n v="0"/>
    <n v="0"/>
    <n v="0"/>
    <n v="1"/>
    <n v="0"/>
    <n v="0"/>
    <n v="0"/>
    <n v="1"/>
  </r>
  <r>
    <x v="28"/>
    <x v="68"/>
    <x v="0"/>
    <x v="0"/>
    <n v="2"/>
    <n v="1"/>
    <n v="0"/>
    <n v="0"/>
    <n v="1"/>
    <n v="2"/>
    <n v="0"/>
    <n v="1"/>
    <n v="0"/>
    <n v="3"/>
  </r>
  <r>
    <x v="28"/>
    <x v="69"/>
    <x v="1"/>
    <x v="0"/>
    <n v="1"/>
    <n v="0"/>
    <n v="0"/>
    <n v="0"/>
    <n v="0"/>
    <n v="1"/>
    <n v="0"/>
    <n v="0"/>
    <n v="0"/>
    <n v="1"/>
  </r>
  <r>
    <x v="28"/>
    <x v="72"/>
    <x v="0"/>
    <x v="0"/>
    <n v="2"/>
    <n v="0"/>
    <n v="0"/>
    <n v="0"/>
    <n v="0"/>
    <n v="2"/>
    <n v="0"/>
    <n v="0"/>
    <n v="0"/>
    <n v="2"/>
  </r>
  <r>
    <x v="28"/>
    <x v="72"/>
    <x v="1"/>
    <x v="0"/>
    <n v="1"/>
    <n v="0"/>
    <n v="0"/>
    <n v="0"/>
    <n v="0"/>
    <n v="1"/>
    <n v="0"/>
    <n v="0"/>
    <n v="0"/>
    <n v="1"/>
  </r>
  <r>
    <x v="28"/>
    <x v="75"/>
    <x v="0"/>
    <x v="0"/>
    <n v="1"/>
    <n v="0"/>
    <n v="0"/>
    <n v="0"/>
    <n v="0"/>
    <n v="1"/>
    <n v="0"/>
    <n v="0"/>
    <n v="0"/>
    <n v="1"/>
  </r>
  <r>
    <x v="28"/>
    <x v="76"/>
    <x v="0"/>
    <x v="0"/>
    <n v="1"/>
    <n v="0"/>
    <n v="0"/>
    <n v="0"/>
    <n v="1"/>
    <n v="0"/>
    <n v="1"/>
    <n v="0"/>
    <n v="0"/>
    <n v="1"/>
  </r>
  <r>
    <x v="28"/>
    <x v="77"/>
    <x v="0"/>
    <x v="0"/>
    <n v="2"/>
    <n v="0"/>
    <n v="0"/>
    <n v="0"/>
    <n v="0"/>
    <n v="2"/>
    <n v="0"/>
    <n v="0"/>
    <n v="0"/>
    <n v="2"/>
  </r>
  <r>
    <x v="28"/>
    <x v="79"/>
    <x v="1"/>
    <x v="0"/>
    <n v="1"/>
    <n v="0"/>
    <n v="0"/>
    <n v="0"/>
    <n v="0"/>
    <n v="1"/>
    <n v="0"/>
    <n v="0"/>
    <n v="0"/>
    <n v="1"/>
  </r>
  <r>
    <x v="28"/>
    <x v="6"/>
    <x v="0"/>
    <x v="0"/>
    <n v="2"/>
    <n v="0"/>
    <n v="0"/>
    <n v="0"/>
    <n v="0"/>
    <n v="2"/>
    <n v="0"/>
    <n v="0"/>
    <n v="0"/>
    <n v="2"/>
  </r>
  <r>
    <x v="28"/>
    <x v="6"/>
    <x v="0"/>
    <x v="5"/>
    <n v="1"/>
    <n v="0"/>
    <n v="0"/>
    <n v="0"/>
    <n v="0"/>
    <n v="1"/>
    <n v="0"/>
    <n v="0"/>
    <n v="0"/>
    <n v="1"/>
  </r>
  <r>
    <x v="28"/>
    <x v="168"/>
    <x v="1"/>
    <x v="0"/>
    <n v="1"/>
    <n v="0"/>
    <n v="0"/>
    <n v="0"/>
    <n v="1"/>
    <n v="0"/>
    <n v="0"/>
    <n v="1"/>
    <n v="0"/>
    <n v="1"/>
  </r>
  <r>
    <x v="28"/>
    <x v="82"/>
    <x v="0"/>
    <x v="0"/>
    <n v="4"/>
    <n v="0"/>
    <n v="0"/>
    <n v="0"/>
    <n v="1"/>
    <n v="3"/>
    <n v="0"/>
    <n v="1"/>
    <n v="0"/>
    <n v="4"/>
  </r>
  <r>
    <x v="28"/>
    <x v="83"/>
    <x v="0"/>
    <x v="0"/>
    <n v="1"/>
    <n v="0"/>
    <n v="0"/>
    <n v="0"/>
    <n v="0"/>
    <n v="1"/>
    <n v="0"/>
    <n v="0"/>
    <n v="0"/>
    <n v="1"/>
  </r>
  <r>
    <x v="28"/>
    <x v="83"/>
    <x v="1"/>
    <x v="0"/>
    <n v="2"/>
    <n v="0"/>
    <n v="0"/>
    <n v="0"/>
    <n v="1"/>
    <n v="1"/>
    <n v="0"/>
    <n v="1"/>
    <n v="0"/>
    <n v="2"/>
  </r>
  <r>
    <x v="28"/>
    <x v="84"/>
    <x v="0"/>
    <x v="0"/>
    <n v="2"/>
    <n v="0"/>
    <n v="0"/>
    <n v="0"/>
    <n v="1"/>
    <n v="0"/>
    <n v="1"/>
    <n v="1"/>
    <n v="0"/>
    <n v="2"/>
  </r>
  <r>
    <x v="28"/>
    <x v="85"/>
    <x v="0"/>
    <x v="0"/>
    <n v="3"/>
    <n v="0"/>
    <n v="0"/>
    <n v="0"/>
    <n v="0"/>
    <n v="2"/>
    <n v="0"/>
    <n v="1"/>
    <n v="0"/>
    <n v="3"/>
  </r>
  <r>
    <x v="28"/>
    <x v="85"/>
    <x v="1"/>
    <x v="0"/>
    <n v="2"/>
    <n v="0"/>
    <n v="0"/>
    <n v="0"/>
    <n v="1"/>
    <n v="1"/>
    <n v="0"/>
    <n v="1"/>
    <n v="0"/>
    <n v="2"/>
  </r>
  <r>
    <x v="28"/>
    <x v="86"/>
    <x v="1"/>
    <x v="0"/>
    <n v="1"/>
    <n v="0"/>
    <n v="0"/>
    <n v="0"/>
    <n v="0"/>
    <n v="1"/>
    <n v="0"/>
    <n v="0"/>
    <n v="0"/>
    <n v="1"/>
  </r>
  <r>
    <x v="28"/>
    <x v="87"/>
    <x v="1"/>
    <x v="0"/>
    <n v="3"/>
    <n v="0"/>
    <n v="0"/>
    <n v="0"/>
    <n v="1"/>
    <n v="2"/>
    <n v="0"/>
    <n v="1"/>
    <n v="0"/>
    <n v="3"/>
  </r>
  <r>
    <x v="28"/>
    <x v="88"/>
    <x v="0"/>
    <x v="0"/>
    <n v="1"/>
    <n v="0"/>
    <n v="0"/>
    <n v="0"/>
    <n v="0"/>
    <n v="0"/>
    <n v="0"/>
    <n v="1"/>
    <n v="0"/>
    <n v="1"/>
  </r>
  <r>
    <x v="28"/>
    <x v="88"/>
    <x v="1"/>
    <x v="3"/>
    <n v="1"/>
    <n v="0"/>
    <n v="0"/>
    <n v="0"/>
    <n v="0"/>
    <n v="1"/>
    <n v="0"/>
    <n v="0"/>
    <n v="0"/>
    <n v="1"/>
  </r>
  <r>
    <x v="28"/>
    <x v="170"/>
    <x v="0"/>
    <x v="0"/>
    <n v="1"/>
    <n v="0"/>
    <n v="0"/>
    <n v="0"/>
    <n v="0"/>
    <n v="1"/>
    <n v="0"/>
    <n v="0"/>
    <n v="0"/>
    <n v="1"/>
  </r>
  <r>
    <x v="28"/>
    <x v="170"/>
    <x v="1"/>
    <x v="0"/>
    <n v="1"/>
    <n v="0"/>
    <n v="0"/>
    <n v="0"/>
    <n v="1"/>
    <n v="0"/>
    <n v="0"/>
    <n v="1"/>
    <n v="0"/>
    <n v="1"/>
  </r>
  <r>
    <x v="28"/>
    <x v="89"/>
    <x v="1"/>
    <x v="0"/>
    <n v="3"/>
    <n v="0"/>
    <n v="0"/>
    <n v="0"/>
    <n v="0"/>
    <n v="3"/>
    <n v="0"/>
    <n v="0"/>
    <n v="0"/>
    <n v="3"/>
  </r>
  <r>
    <x v="28"/>
    <x v="90"/>
    <x v="0"/>
    <x v="0"/>
    <n v="2"/>
    <n v="0"/>
    <n v="0"/>
    <n v="0"/>
    <n v="0"/>
    <n v="1"/>
    <n v="1"/>
    <n v="0"/>
    <n v="0"/>
    <n v="2"/>
  </r>
  <r>
    <x v="28"/>
    <x v="171"/>
    <x v="0"/>
    <x v="0"/>
    <n v="2"/>
    <n v="0"/>
    <n v="0"/>
    <n v="0"/>
    <n v="0"/>
    <n v="2"/>
    <n v="0"/>
    <n v="0"/>
    <n v="0"/>
    <n v="2"/>
  </r>
  <r>
    <x v="28"/>
    <x v="171"/>
    <x v="1"/>
    <x v="0"/>
    <n v="1"/>
    <n v="0"/>
    <n v="0"/>
    <n v="0"/>
    <n v="0"/>
    <n v="1"/>
    <n v="0"/>
    <n v="0"/>
    <n v="0"/>
    <n v="1"/>
  </r>
  <r>
    <x v="28"/>
    <x v="91"/>
    <x v="0"/>
    <x v="0"/>
    <n v="1"/>
    <n v="0"/>
    <n v="0"/>
    <n v="0"/>
    <n v="1"/>
    <n v="0"/>
    <n v="0"/>
    <n v="1"/>
    <n v="0"/>
    <n v="1"/>
  </r>
  <r>
    <x v="28"/>
    <x v="91"/>
    <x v="0"/>
    <x v="5"/>
    <n v="1"/>
    <n v="0"/>
    <n v="0"/>
    <n v="0"/>
    <n v="1"/>
    <n v="0"/>
    <n v="0"/>
    <n v="1"/>
    <n v="0"/>
    <n v="1"/>
  </r>
  <r>
    <x v="28"/>
    <x v="91"/>
    <x v="1"/>
    <x v="0"/>
    <n v="2"/>
    <n v="0"/>
    <n v="0"/>
    <n v="0"/>
    <n v="1"/>
    <n v="1"/>
    <n v="0"/>
    <n v="1"/>
    <n v="0"/>
    <n v="2"/>
  </r>
  <r>
    <x v="28"/>
    <x v="7"/>
    <x v="1"/>
    <x v="0"/>
    <n v="1"/>
    <n v="0"/>
    <n v="0"/>
    <n v="0"/>
    <n v="0"/>
    <n v="1"/>
    <n v="0"/>
    <n v="0"/>
    <n v="0"/>
    <n v="1"/>
  </r>
  <r>
    <x v="28"/>
    <x v="92"/>
    <x v="0"/>
    <x v="0"/>
    <n v="1"/>
    <n v="0"/>
    <n v="0"/>
    <n v="0"/>
    <n v="1"/>
    <n v="0"/>
    <n v="0"/>
    <n v="1"/>
    <n v="0"/>
    <n v="1"/>
  </r>
  <r>
    <x v="28"/>
    <x v="92"/>
    <x v="0"/>
    <x v="5"/>
    <n v="1"/>
    <n v="0"/>
    <n v="0"/>
    <n v="0"/>
    <n v="0"/>
    <n v="1"/>
    <n v="0"/>
    <n v="0"/>
    <n v="0"/>
    <n v="1"/>
  </r>
  <r>
    <x v="28"/>
    <x v="92"/>
    <x v="1"/>
    <x v="0"/>
    <n v="1"/>
    <n v="0"/>
    <n v="0"/>
    <n v="0"/>
    <n v="0"/>
    <n v="1"/>
    <n v="0"/>
    <n v="0"/>
    <n v="0"/>
    <n v="1"/>
  </r>
  <r>
    <x v="28"/>
    <x v="93"/>
    <x v="1"/>
    <x v="0"/>
    <n v="2"/>
    <n v="0"/>
    <n v="0"/>
    <n v="0"/>
    <n v="0"/>
    <n v="2"/>
    <n v="0"/>
    <n v="0"/>
    <n v="0"/>
    <n v="2"/>
  </r>
  <r>
    <x v="28"/>
    <x v="93"/>
    <x v="1"/>
    <x v="3"/>
    <n v="1"/>
    <n v="0"/>
    <n v="0"/>
    <n v="0"/>
    <n v="0"/>
    <n v="0"/>
    <n v="0"/>
    <n v="1"/>
    <n v="0"/>
    <n v="1"/>
  </r>
  <r>
    <x v="28"/>
    <x v="94"/>
    <x v="0"/>
    <x v="1"/>
    <n v="1"/>
    <n v="0"/>
    <n v="0"/>
    <n v="0"/>
    <n v="0"/>
    <n v="1"/>
    <n v="0"/>
    <n v="0"/>
    <n v="0"/>
    <n v="1"/>
  </r>
  <r>
    <x v="28"/>
    <x v="95"/>
    <x v="0"/>
    <x v="0"/>
    <n v="2"/>
    <n v="0"/>
    <n v="0"/>
    <n v="0"/>
    <n v="0"/>
    <n v="1"/>
    <n v="1"/>
    <n v="0"/>
    <n v="0"/>
    <n v="2"/>
  </r>
  <r>
    <x v="28"/>
    <x v="95"/>
    <x v="1"/>
    <x v="0"/>
    <n v="2"/>
    <n v="0"/>
    <n v="0"/>
    <n v="0"/>
    <n v="1"/>
    <n v="1"/>
    <n v="0"/>
    <n v="1"/>
    <n v="0"/>
    <n v="2"/>
  </r>
  <r>
    <x v="28"/>
    <x v="97"/>
    <x v="0"/>
    <x v="4"/>
    <n v="1"/>
    <n v="0"/>
    <n v="0"/>
    <n v="0"/>
    <n v="0"/>
    <n v="1"/>
    <n v="0"/>
    <n v="0"/>
    <n v="0"/>
    <n v="1"/>
  </r>
  <r>
    <x v="28"/>
    <x v="98"/>
    <x v="0"/>
    <x v="0"/>
    <n v="1"/>
    <n v="0"/>
    <n v="0"/>
    <n v="0"/>
    <n v="1"/>
    <n v="0"/>
    <n v="0"/>
    <n v="1"/>
    <n v="0"/>
    <n v="1"/>
  </r>
  <r>
    <x v="28"/>
    <x v="100"/>
    <x v="0"/>
    <x v="0"/>
    <n v="1"/>
    <n v="0"/>
    <n v="0"/>
    <n v="0"/>
    <n v="1"/>
    <n v="0"/>
    <n v="0"/>
    <n v="1"/>
    <n v="0"/>
    <n v="1"/>
  </r>
  <r>
    <x v="28"/>
    <x v="101"/>
    <x v="0"/>
    <x v="0"/>
    <n v="3"/>
    <n v="0"/>
    <n v="0"/>
    <n v="0"/>
    <n v="0"/>
    <n v="2"/>
    <n v="0"/>
    <n v="1"/>
    <n v="0"/>
    <n v="3"/>
  </r>
  <r>
    <x v="28"/>
    <x v="101"/>
    <x v="0"/>
    <x v="1"/>
    <n v="1"/>
    <n v="0"/>
    <n v="0"/>
    <n v="0"/>
    <n v="0"/>
    <n v="0"/>
    <n v="0"/>
    <n v="1"/>
    <n v="0"/>
    <n v="1"/>
  </r>
  <r>
    <x v="28"/>
    <x v="102"/>
    <x v="0"/>
    <x v="0"/>
    <n v="0"/>
    <n v="0"/>
    <n v="1"/>
    <n v="0"/>
    <n v="1"/>
    <n v="0"/>
    <n v="0"/>
    <n v="1"/>
    <n v="0"/>
    <n v="1"/>
  </r>
  <r>
    <x v="28"/>
    <x v="102"/>
    <x v="0"/>
    <x v="1"/>
    <n v="1"/>
    <n v="0"/>
    <n v="0"/>
    <n v="0"/>
    <n v="1"/>
    <n v="0"/>
    <n v="0"/>
    <n v="1"/>
    <n v="0"/>
    <n v="1"/>
  </r>
  <r>
    <x v="28"/>
    <x v="103"/>
    <x v="0"/>
    <x v="0"/>
    <n v="1"/>
    <n v="0"/>
    <n v="0"/>
    <n v="0"/>
    <n v="0"/>
    <n v="1"/>
    <n v="0"/>
    <n v="0"/>
    <n v="0"/>
    <n v="1"/>
  </r>
  <r>
    <x v="28"/>
    <x v="103"/>
    <x v="0"/>
    <x v="4"/>
    <n v="1"/>
    <n v="0"/>
    <n v="0"/>
    <n v="0"/>
    <n v="0"/>
    <n v="0"/>
    <n v="1"/>
    <n v="0"/>
    <n v="0"/>
    <n v="1"/>
  </r>
  <r>
    <x v="28"/>
    <x v="103"/>
    <x v="1"/>
    <x v="0"/>
    <n v="1"/>
    <n v="0"/>
    <n v="0"/>
    <n v="0"/>
    <n v="0"/>
    <n v="1"/>
    <n v="0"/>
    <n v="0"/>
    <n v="0"/>
    <n v="1"/>
  </r>
  <r>
    <x v="28"/>
    <x v="8"/>
    <x v="1"/>
    <x v="0"/>
    <n v="1"/>
    <n v="0"/>
    <n v="0"/>
    <n v="0"/>
    <n v="0"/>
    <n v="1"/>
    <n v="0"/>
    <n v="0"/>
    <n v="0"/>
    <n v="1"/>
  </r>
  <r>
    <x v="28"/>
    <x v="172"/>
    <x v="0"/>
    <x v="0"/>
    <n v="2"/>
    <n v="0"/>
    <n v="0"/>
    <n v="0"/>
    <n v="0"/>
    <n v="2"/>
    <n v="0"/>
    <n v="0"/>
    <n v="0"/>
    <n v="2"/>
  </r>
  <r>
    <x v="28"/>
    <x v="172"/>
    <x v="1"/>
    <x v="0"/>
    <n v="1"/>
    <n v="0"/>
    <n v="0"/>
    <n v="0"/>
    <n v="0"/>
    <n v="0"/>
    <n v="0"/>
    <n v="1"/>
    <n v="0"/>
    <n v="1"/>
  </r>
  <r>
    <x v="28"/>
    <x v="104"/>
    <x v="0"/>
    <x v="4"/>
    <n v="1"/>
    <n v="0"/>
    <n v="0"/>
    <n v="0"/>
    <n v="0"/>
    <n v="1"/>
    <n v="0"/>
    <n v="0"/>
    <n v="0"/>
    <n v="1"/>
  </r>
  <r>
    <x v="28"/>
    <x v="104"/>
    <x v="1"/>
    <x v="0"/>
    <n v="2"/>
    <n v="0"/>
    <n v="0"/>
    <n v="0"/>
    <n v="1"/>
    <n v="1"/>
    <n v="0"/>
    <n v="1"/>
    <n v="0"/>
    <n v="2"/>
  </r>
  <r>
    <x v="28"/>
    <x v="105"/>
    <x v="0"/>
    <x v="0"/>
    <n v="3"/>
    <n v="0"/>
    <n v="0"/>
    <n v="0"/>
    <n v="1"/>
    <n v="2"/>
    <n v="0"/>
    <n v="1"/>
    <n v="0"/>
    <n v="3"/>
  </r>
  <r>
    <x v="28"/>
    <x v="105"/>
    <x v="1"/>
    <x v="0"/>
    <n v="1"/>
    <n v="0"/>
    <n v="0"/>
    <n v="0"/>
    <n v="0"/>
    <n v="1"/>
    <n v="0"/>
    <n v="0"/>
    <n v="0"/>
    <n v="1"/>
  </r>
  <r>
    <x v="28"/>
    <x v="105"/>
    <x v="1"/>
    <x v="3"/>
    <n v="1"/>
    <n v="0"/>
    <n v="0"/>
    <n v="0"/>
    <n v="0"/>
    <n v="1"/>
    <n v="0"/>
    <n v="0"/>
    <n v="0"/>
    <n v="1"/>
  </r>
  <r>
    <x v="28"/>
    <x v="106"/>
    <x v="0"/>
    <x v="0"/>
    <n v="2"/>
    <n v="0"/>
    <n v="0"/>
    <n v="0"/>
    <n v="1"/>
    <n v="0"/>
    <n v="0"/>
    <n v="1"/>
    <n v="1"/>
    <n v="2"/>
  </r>
  <r>
    <x v="28"/>
    <x v="173"/>
    <x v="0"/>
    <x v="0"/>
    <n v="3"/>
    <n v="0"/>
    <n v="0"/>
    <n v="0"/>
    <n v="1"/>
    <n v="2"/>
    <n v="0"/>
    <n v="1"/>
    <n v="0"/>
    <n v="3"/>
  </r>
  <r>
    <x v="28"/>
    <x v="108"/>
    <x v="1"/>
    <x v="0"/>
    <n v="2"/>
    <n v="0"/>
    <n v="0"/>
    <n v="0"/>
    <n v="1"/>
    <n v="1"/>
    <n v="0"/>
    <n v="0"/>
    <n v="1"/>
    <n v="2"/>
  </r>
  <r>
    <x v="28"/>
    <x v="110"/>
    <x v="0"/>
    <x v="4"/>
    <n v="1"/>
    <n v="0"/>
    <n v="0"/>
    <n v="0"/>
    <n v="0"/>
    <n v="1"/>
    <n v="0"/>
    <n v="0"/>
    <n v="0"/>
    <n v="1"/>
  </r>
  <r>
    <x v="28"/>
    <x v="111"/>
    <x v="0"/>
    <x v="0"/>
    <n v="2"/>
    <n v="0"/>
    <n v="0"/>
    <n v="0"/>
    <n v="1"/>
    <n v="1"/>
    <n v="0"/>
    <n v="1"/>
    <n v="0"/>
    <n v="2"/>
  </r>
  <r>
    <x v="28"/>
    <x v="111"/>
    <x v="1"/>
    <x v="0"/>
    <n v="1"/>
    <n v="0"/>
    <n v="0"/>
    <n v="0"/>
    <n v="0"/>
    <n v="1"/>
    <n v="0"/>
    <n v="0"/>
    <n v="0"/>
    <n v="1"/>
  </r>
  <r>
    <x v="28"/>
    <x v="174"/>
    <x v="0"/>
    <x v="0"/>
    <n v="1"/>
    <n v="0"/>
    <n v="0"/>
    <n v="0"/>
    <n v="0"/>
    <n v="0"/>
    <n v="0"/>
    <n v="1"/>
    <n v="0"/>
    <n v="1"/>
  </r>
  <r>
    <x v="28"/>
    <x v="113"/>
    <x v="1"/>
    <x v="0"/>
    <n v="1"/>
    <n v="0"/>
    <n v="0"/>
    <n v="0"/>
    <n v="0"/>
    <n v="1"/>
    <n v="0"/>
    <n v="0"/>
    <n v="0"/>
    <n v="1"/>
  </r>
  <r>
    <x v="28"/>
    <x v="9"/>
    <x v="0"/>
    <x v="3"/>
    <n v="1"/>
    <n v="0"/>
    <n v="0"/>
    <n v="0"/>
    <n v="0"/>
    <n v="0"/>
    <n v="0"/>
    <n v="1"/>
    <n v="0"/>
    <n v="1"/>
  </r>
  <r>
    <x v="28"/>
    <x v="114"/>
    <x v="1"/>
    <x v="4"/>
    <n v="1"/>
    <n v="0"/>
    <n v="0"/>
    <n v="0"/>
    <n v="0"/>
    <n v="1"/>
    <n v="0"/>
    <n v="0"/>
    <n v="0"/>
    <n v="1"/>
  </r>
  <r>
    <x v="28"/>
    <x v="176"/>
    <x v="1"/>
    <x v="5"/>
    <n v="1"/>
    <n v="0"/>
    <n v="0"/>
    <n v="0"/>
    <n v="0"/>
    <n v="1"/>
    <n v="0"/>
    <n v="0"/>
    <n v="0"/>
    <n v="1"/>
  </r>
  <r>
    <x v="28"/>
    <x v="116"/>
    <x v="0"/>
    <x v="0"/>
    <n v="1"/>
    <n v="0"/>
    <n v="0"/>
    <n v="0"/>
    <n v="0"/>
    <n v="1"/>
    <n v="0"/>
    <n v="0"/>
    <n v="0"/>
    <n v="1"/>
  </r>
  <r>
    <x v="28"/>
    <x v="116"/>
    <x v="1"/>
    <x v="0"/>
    <n v="2"/>
    <n v="0"/>
    <n v="0"/>
    <n v="0"/>
    <n v="1"/>
    <n v="1"/>
    <n v="0"/>
    <n v="1"/>
    <n v="0"/>
    <n v="2"/>
  </r>
  <r>
    <x v="28"/>
    <x v="117"/>
    <x v="0"/>
    <x v="0"/>
    <n v="2"/>
    <n v="0"/>
    <n v="0"/>
    <n v="0"/>
    <n v="1"/>
    <n v="0"/>
    <n v="0"/>
    <n v="2"/>
    <n v="0"/>
    <n v="2"/>
  </r>
  <r>
    <x v="28"/>
    <x v="177"/>
    <x v="0"/>
    <x v="0"/>
    <n v="1"/>
    <n v="0"/>
    <n v="0"/>
    <n v="0"/>
    <n v="0"/>
    <n v="1"/>
    <n v="0"/>
    <n v="0"/>
    <n v="0"/>
    <n v="1"/>
  </r>
  <r>
    <x v="28"/>
    <x v="178"/>
    <x v="0"/>
    <x v="0"/>
    <n v="2"/>
    <n v="0"/>
    <n v="0"/>
    <n v="0"/>
    <n v="0"/>
    <n v="2"/>
    <n v="0"/>
    <n v="0"/>
    <n v="0"/>
    <n v="2"/>
  </r>
  <r>
    <x v="28"/>
    <x v="178"/>
    <x v="0"/>
    <x v="1"/>
    <n v="1"/>
    <n v="0"/>
    <n v="0"/>
    <n v="0"/>
    <n v="0"/>
    <n v="1"/>
    <n v="0"/>
    <n v="0"/>
    <n v="0"/>
    <n v="1"/>
  </r>
  <r>
    <x v="28"/>
    <x v="178"/>
    <x v="1"/>
    <x v="0"/>
    <n v="1"/>
    <n v="0"/>
    <n v="0"/>
    <n v="0"/>
    <n v="1"/>
    <n v="0"/>
    <n v="0"/>
    <n v="1"/>
    <n v="0"/>
    <n v="1"/>
  </r>
  <r>
    <x v="28"/>
    <x v="181"/>
    <x v="0"/>
    <x v="0"/>
    <n v="1"/>
    <n v="0"/>
    <n v="0"/>
    <n v="0"/>
    <n v="0"/>
    <n v="0"/>
    <n v="0"/>
    <n v="1"/>
    <n v="0"/>
    <n v="1"/>
  </r>
  <r>
    <x v="28"/>
    <x v="181"/>
    <x v="1"/>
    <x v="0"/>
    <n v="2"/>
    <n v="0"/>
    <n v="0"/>
    <n v="0"/>
    <n v="1"/>
    <n v="1"/>
    <n v="0"/>
    <n v="0"/>
    <n v="1"/>
    <n v="2"/>
  </r>
  <r>
    <x v="28"/>
    <x v="182"/>
    <x v="0"/>
    <x v="0"/>
    <n v="1"/>
    <n v="0"/>
    <n v="0"/>
    <n v="0"/>
    <n v="1"/>
    <n v="0"/>
    <n v="0"/>
    <n v="1"/>
    <n v="0"/>
    <n v="1"/>
  </r>
  <r>
    <x v="28"/>
    <x v="182"/>
    <x v="0"/>
    <x v="5"/>
    <n v="1"/>
    <n v="0"/>
    <n v="0"/>
    <n v="0"/>
    <n v="0"/>
    <n v="1"/>
    <n v="0"/>
    <n v="0"/>
    <n v="0"/>
    <n v="1"/>
  </r>
  <r>
    <x v="28"/>
    <x v="182"/>
    <x v="1"/>
    <x v="0"/>
    <n v="1"/>
    <n v="0"/>
    <n v="0"/>
    <n v="0"/>
    <n v="0"/>
    <n v="1"/>
    <n v="0"/>
    <n v="0"/>
    <n v="0"/>
    <n v="1"/>
  </r>
  <r>
    <x v="28"/>
    <x v="183"/>
    <x v="0"/>
    <x v="0"/>
    <n v="1"/>
    <n v="0"/>
    <n v="0"/>
    <n v="0"/>
    <n v="0"/>
    <n v="0"/>
    <n v="0"/>
    <n v="1"/>
    <n v="0"/>
    <n v="1"/>
  </r>
  <r>
    <x v="28"/>
    <x v="183"/>
    <x v="1"/>
    <x v="0"/>
    <n v="3"/>
    <n v="0"/>
    <n v="0"/>
    <n v="0"/>
    <n v="1"/>
    <n v="2"/>
    <n v="0"/>
    <n v="1"/>
    <n v="0"/>
    <n v="3"/>
  </r>
  <r>
    <x v="28"/>
    <x v="183"/>
    <x v="1"/>
    <x v="5"/>
    <n v="1"/>
    <n v="0"/>
    <n v="0"/>
    <n v="0"/>
    <n v="0"/>
    <n v="1"/>
    <n v="0"/>
    <n v="0"/>
    <n v="0"/>
    <n v="1"/>
  </r>
  <r>
    <x v="28"/>
    <x v="119"/>
    <x v="1"/>
    <x v="1"/>
    <n v="1"/>
    <n v="0"/>
    <n v="0"/>
    <n v="0"/>
    <n v="0"/>
    <n v="1"/>
    <n v="0"/>
    <n v="0"/>
    <n v="0"/>
    <n v="1"/>
  </r>
  <r>
    <x v="28"/>
    <x v="120"/>
    <x v="1"/>
    <x v="0"/>
    <n v="1"/>
    <n v="0"/>
    <n v="0"/>
    <n v="0"/>
    <n v="0"/>
    <n v="0"/>
    <n v="0"/>
    <n v="1"/>
    <n v="0"/>
    <n v="1"/>
  </r>
  <r>
    <x v="28"/>
    <x v="121"/>
    <x v="0"/>
    <x v="0"/>
    <n v="1"/>
    <n v="0"/>
    <n v="0"/>
    <n v="0"/>
    <n v="0"/>
    <n v="1"/>
    <n v="0"/>
    <n v="0"/>
    <n v="0"/>
    <n v="1"/>
  </r>
  <r>
    <x v="28"/>
    <x v="122"/>
    <x v="1"/>
    <x v="0"/>
    <n v="5"/>
    <n v="0"/>
    <n v="0"/>
    <n v="0"/>
    <n v="2"/>
    <n v="3"/>
    <n v="0"/>
    <n v="2"/>
    <n v="0"/>
    <n v="5"/>
  </r>
  <r>
    <x v="28"/>
    <x v="123"/>
    <x v="1"/>
    <x v="0"/>
    <n v="1"/>
    <n v="0"/>
    <n v="0"/>
    <n v="0"/>
    <n v="0"/>
    <n v="0"/>
    <n v="0"/>
    <n v="1"/>
    <n v="0"/>
    <n v="1"/>
  </r>
  <r>
    <x v="28"/>
    <x v="124"/>
    <x v="1"/>
    <x v="0"/>
    <n v="1"/>
    <n v="0"/>
    <n v="0"/>
    <n v="0"/>
    <n v="0"/>
    <n v="1"/>
    <n v="0"/>
    <n v="0"/>
    <n v="0"/>
    <n v="1"/>
  </r>
  <r>
    <x v="28"/>
    <x v="125"/>
    <x v="0"/>
    <x v="0"/>
    <n v="1"/>
    <n v="0"/>
    <n v="0"/>
    <n v="0"/>
    <n v="0"/>
    <n v="1"/>
    <n v="0"/>
    <n v="0"/>
    <n v="0"/>
    <n v="1"/>
  </r>
  <r>
    <x v="28"/>
    <x v="125"/>
    <x v="1"/>
    <x v="0"/>
    <n v="1"/>
    <n v="0"/>
    <n v="0"/>
    <n v="0"/>
    <n v="0"/>
    <n v="0"/>
    <n v="0"/>
    <n v="1"/>
    <n v="0"/>
    <n v="1"/>
  </r>
  <r>
    <x v="28"/>
    <x v="184"/>
    <x v="1"/>
    <x v="0"/>
    <n v="1"/>
    <n v="0"/>
    <n v="0"/>
    <n v="0"/>
    <n v="0"/>
    <n v="1"/>
    <n v="0"/>
    <n v="0"/>
    <n v="0"/>
    <n v="1"/>
  </r>
  <r>
    <x v="28"/>
    <x v="127"/>
    <x v="0"/>
    <x v="0"/>
    <n v="1"/>
    <n v="0"/>
    <n v="0"/>
    <n v="0"/>
    <n v="0"/>
    <n v="1"/>
    <n v="0"/>
    <n v="0"/>
    <n v="0"/>
    <n v="1"/>
  </r>
  <r>
    <x v="28"/>
    <x v="128"/>
    <x v="0"/>
    <x v="0"/>
    <n v="1"/>
    <n v="0"/>
    <n v="0"/>
    <n v="0"/>
    <n v="1"/>
    <n v="0"/>
    <n v="0"/>
    <n v="1"/>
    <n v="0"/>
    <n v="1"/>
  </r>
  <r>
    <x v="28"/>
    <x v="186"/>
    <x v="0"/>
    <x v="0"/>
    <n v="3"/>
    <n v="0"/>
    <n v="0"/>
    <n v="0"/>
    <n v="1"/>
    <n v="2"/>
    <n v="0"/>
    <n v="0"/>
    <n v="1"/>
    <n v="3"/>
  </r>
  <r>
    <x v="28"/>
    <x v="129"/>
    <x v="0"/>
    <x v="3"/>
    <n v="1"/>
    <n v="0"/>
    <n v="0"/>
    <n v="0"/>
    <n v="0"/>
    <n v="1"/>
    <n v="0"/>
    <n v="0"/>
    <n v="0"/>
    <n v="1"/>
  </r>
  <r>
    <x v="28"/>
    <x v="129"/>
    <x v="1"/>
    <x v="0"/>
    <n v="2"/>
    <n v="0"/>
    <n v="0"/>
    <n v="0"/>
    <n v="0"/>
    <n v="0"/>
    <n v="0"/>
    <n v="2"/>
    <n v="0"/>
    <n v="2"/>
  </r>
  <r>
    <x v="28"/>
    <x v="130"/>
    <x v="0"/>
    <x v="0"/>
    <n v="1"/>
    <n v="0"/>
    <n v="0"/>
    <n v="0"/>
    <n v="0"/>
    <n v="1"/>
    <n v="0"/>
    <n v="0"/>
    <n v="0"/>
    <n v="1"/>
  </r>
  <r>
    <x v="28"/>
    <x v="130"/>
    <x v="0"/>
    <x v="4"/>
    <n v="1"/>
    <n v="0"/>
    <n v="0"/>
    <n v="0"/>
    <n v="0"/>
    <n v="1"/>
    <n v="0"/>
    <n v="0"/>
    <n v="0"/>
    <n v="1"/>
  </r>
  <r>
    <x v="28"/>
    <x v="188"/>
    <x v="0"/>
    <x v="0"/>
    <n v="2"/>
    <n v="0"/>
    <n v="0"/>
    <n v="0"/>
    <n v="0"/>
    <n v="2"/>
    <n v="0"/>
    <n v="0"/>
    <n v="0"/>
    <n v="2"/>
  </r>
  <r>
    <x v="28"/>
    <x v="131"/>
    <x v="0"/>
    <x v="4"/>
    <n v="2"/>
    <n v="0"/>
    <n v="0"/>
    <n v="0"/>
    <n v="1"/>
    <n v="1"/>
    <n v="0"/>
    <n v="1"/>
    <n v="0"/>
    <n v="2"/>
  </r>
  <r>
    <x v="28"/>
    <x v="132"/>
    <x v="0"/>
    <x v="0"/>
    <n v="1"/>
    <n v="0"/>
    <n v="0"/>
    <n v="0"/>
    <n v="0"/>
    <n v="1"/>
    <n v="0"/>
    <n v="0"/>
    <n v="0"/>
    <n v="1"/>
  </r>
  <r>
    <x v="28"/>
    <x v="189"/>
    <x v="0"/>
    <x v="0"/>
    <n v="2"/>
    <n v="0"/>
    <n v="0"/>
    <n v="0"/>
    <n v="0"/>
    <n v="2"/>
    <n v="0"/>
    <n v="0"/>
    <n v="0"/>
    <n v="2"/>
  </r>
  <r>
    <x v="28"/>
    <x v="189"/>
    <x v="1"/>
    <x v="0"/>
    <n v="1"/>
    <n v="0"/>
    <n v="0"/>
    <n v="0"/>
    <n v="0"/>
    <n v="1"/>
    <n v="0"/>
    <n v="0"/>
    <n v="0"/>
    <n v="1"/>
  </r>
  <r>
    <x v="28"/>
    <x v="190"/>
    <x v="0"/>
    <x v="0"/>
    <n v="1"/>
    <n v="0"/>
    <n v="0"/>
    <n v="0"/>
    <n v="1"/>
    <n v="0"/>
    <n v="0"/>
    <n v="1"/>
    <n v="0"/>
    <n v="1"/>
  </r>
  <r>
    <x v="28"/>
    <x v="134"/>
    <x v="0"/>
    <x v="0"/>
    <n v="2"/>
    <n v="0"/>
    <n v="0"/>
    <n v="0"/>
    <n v="0"/>
    <n v="0"/>
    <n v="0"/>
    <n v="2"/>
    <n v="0"/>
    <n v="2"/>
  </r>
  <r>
    <x v="28"/>
    <x v="10"/>
    <x v="0"/>
    <x v="0"/>
    <n v="1"/>
    <n v="0"/>
    <n v="0"/>
    <n v="0"/>
    <n v="0"/>
    <n v="1"/>
    <n v="0"/>
    <n v="0"/>
    <n v="0"/>
    <n v="1"/>
  </r>
  <r>
    <x v="28"/>
    <x v="10"/>
    <x v="1"/>
    <x v="0"/>
    <n v="2"/>
    <n v="0"/>
    <n v="0"/>
    <n v="0"/>
    <n v="1"/>
    <n v="1"/>
    <n v="0"/>
    <n v="1"/>
    <n v="0"/>
    <n v="2"/>
  </r>
  <r>
    <x v="28"/>
    <x v="193"/>
    <x v="0"/>
    <x v="0"/>
    <n v="1"/>
    <n v="0"/>
    <n v="0"/>
    <n v="0"/>
    <n v="0"/>
    <n v="1"/>
    <n v="0"/>
    <n v="0"/>
    <n v="0"/>
    <n v="1"/>
  </r>
  <r>
    <x v="28"/>
    <x v="193"/>
    <x v="0"/>
    <x v="2"/>
    <n v="1"/>
    <n v="0"/>
    <n v="0"/>
    <n v="0"/>
    <n v="0"/>
    <n v="1"/>
    <n v="0"/>
    <n v="0"/>
    <n v="0"/>
    <n v="1"/>
  </r>
  <r>
    <x v="28"/>
    <x v="193"/>
    <x v="1"/>
    <x v="0"/>
    <n v="1"/>
    <n v="0"/>
    <n v="0"/>
    <n v="0"/>
    <n v="0"/>
    <n v="1"/>
    <n v="0"/>
    <n v="0"/>
    <n v="0"/>
    <n v="1"/>
  </r>
  <r>
    <x v="28"/>
    <x v="194"/>
    <x v="0"/>
    <x v="0"/>
    <n v="1"/>
    <n v="0"/>
    <n v="0"/>
    <n v="0"/>
    <n v="1"/>
    <n v="0"/>
    <n v="0"/>
    <n v="1"/>
    <n v="0"/>
    <n v="1"/>
  </r>
  <r>
    <x v="28"/>
    <x v="194"/>
    <x v="0"/>
    <x v="5"/>
    <n v="1"/>
    <n v="0"/>
    <n v="0"/>
    <n v="0"/>
    <n v="0"/>
    <n v="1"/>
    <n v="0"/>
    <n v="0"/>
    <n v="0"/>
    <n v="1"/>
  </r>
  <r>
    <x v="28"/>
    <x v="195"/>
    <x v="0"/>
    <x v="0"/>
    <n v="1"/>
    <n v="0"/>
    <n v="0"/>
    <n v="0"/>
    <n v="0"/>
    <n v="1"/>
    <n v="0"/>
    <n v="0"/>
    <n v="0"/>
    <n v="1"/>
  </r>
  <r>
    <x v="28"/>
    <x v="195"/>
    <x v="1"/>
    <x v="0"/>
    <n v="2"/>
    <n v="0"/>
    <n v="0"/>
    <n v="0"/>
    <n v="1"/>
    <n v="1"/>
    <n v="0"/>
    <n v="0"/>
    <n v="1"/>
    <n v="2"/>
  </r>
  <r>
    <x v="28"/>
    <x v="196"/>
    <x v="0"/>
    <x v="0"/>
    <n v="2"/>
    <n v="0"/>
    <n v="0"/>
    <n v="0"/>
    <n v="0"/>
    <n v="1"/>
    <n v="0"/>
    <n v="1"/>
    <n v="0"/>
    <n v="2"/>
  </r>
  <r>
    <x v="28"/>
    <x v="197"/>
    <x v="0"/>
    <x v="0"/>
    <n v="2"/>
    <n v="0"/>
    <n v="0"/>
    <n v="0"/>
    <n v="1"/>
    <n v="1"/>
    <n v="0"/>
    <n v="1"/>
    <n v="0"/>
    <n v="2"/>
  </r>
  <r>
    <x v="28"/>
    <x v="199"/>
    <x v="1"/>
    <x v="0"/>
    <n v="1"/>
    <n v="0"/>
    <n v="0"/>
    <n v="0"/>
    <n v="0"/>
    <n v="1"/>
    <n v="0"/>
    <n v="0"/>
    <n v="0"/>
    <n v="1"/>
  </r>
  <r>
    <x v="28"/>
    <x v="136"/>
    <x v="0"/>
    <x v="0"/>
    <n v="4"/>
    <n v="0"/>
    <n v="0"/>
    <n v="0"/>
    <n v="1"/>
    <n v="3"/>
    <n v="0"/>
    <n v="1"/>
    <n v="0"/>
    <n v="4"/>
  </r>
  <r>
    <x v="28"/>
    <x v="11"/>
    <x v="0"/>
    <x v="0"/>
    <n v="1"/>
    <n v="0"/>
    <n v="0"/>
    <n v="0"/>
    <n v="0"/>
    <n v="1"/>
    <n v="0"/>
    <n v="0"/>
    <n v="0"/>
    <n v="1"/>
  </r>
  <r>
    <x v="28"/>
    <x v="11"/>
    <x v="1"/>
    <x v="0"/>
    <n v="1"/>
    <n v="0"/>
    <n v="0"/>
    <n v="0"/>
    <n v="1"/>
    <n v="0"/>
    <n v="0"/>
    <n v="1"/>
    <n v="0"/>
    <n v="1"/>
  </r>
  <r>
    <x v="28"/>
    <x v="203"/>
    <x v="0"/>
    <x v="0"/>
    <n v="2"/>
    <n v="0"/>
    <n v="0"/>
    <n v="0"/>
    <n v="0"/>
    <n v="2"/>
    <n v="0"/>
    <n v="0"/>
    <n v="0"/>
    <n v="2"/>
  </r>
  <r>
    <x v="28"/>
    <x v="204"/>
    <x v="0"/>
    <x v="0"/>
    <n v="1"/>
    <n v="0"/>
    <n v="0"/>
    <n v="0"/>
    <n v="0"/>
    <n v="1"/>
    <n v="0"/>
    <n v="0"/>
    <n v="0"/>
    <n v="1"/>
  </r>
  <r>
    <x v="28"/>
    <x v="205"/>
    <x v="1"/>
    <x v="0"/>
    <n v="2"/>
    <n v="0"/>
    <n v="0"/>
    <n v="0"/>
    <n v="0"/>
    <n v="2"/>
    <n v="0"/>
    <n v="0"/>
    <n v="0"/>
    <n v="2"/>
  </r>
  <r>
    <x v="28"/>
    <x v="205"/>
    <x v="1"/>
    <x v="5"/>
    <n v="2"/>
    <n v="0"/>
    <n v="0"/>
    <n v="0"/>
    <n v="0"/>
    <n v="2"/>
    <n v="0"/>
    <n v="0"/>
    <n v="0"/>
    <n v="2"/>
  </r>
  <r>
    <x v="28"/>
    <x v="137"/>
    <x v="1"/>
    <x v="0"/>
    <n v="1"/>
    <n v="0"/>
    <n v="0"/>
    <n v="0"/>
    <n v="1"/>
    <n v="0"/>
    <n v="0"/>
    <n v="1"/>
    <n v="0"/>
    <n v="1"/>
  </r>
  <r>
    <x v="28"/>
    <x v="139"/>
    <x v="0"/>
    <x v="0"/>
    <n v="1"/>
    <n v="0"/>
    <n v="0"/>
    <n v="0"/>
    <n v="0"/>
    <n v="0"/>
    <n v="1"/>
    <n v="0"/>
    <n v="0"/>
    <n v="1"/>
  </r>
  <r>
    <x v="28"/>
    <x v="139"/>
    <x v="1"/>
    <x v="0"/>
    <n v="1"/>
    <n v="0"/>
    <n v="0"/>
    <n v="0"/>
    <n v="0"/>
    <n v="1"/>
    <n v="0"/>
    <n v="0"/>
    <n v="0"/>
    <n v="1"/>
  </r>
  <r>
    <x v="28"/>
    <x v="139"/>
    <x v="1"/>
    <x v="1"/>
    <n v="1"/>
    <n v="0"/>
    <n v="0"/>
    <n v="0"/>
    <n v="0"/>
    <n v="0"/>
    <n v="0"/>
    <n v="1"/>
    <n v="0"/>
    <n v="1"/>
  </r>
  <r>
    <x v="28"/>
    <x v="206"/>
    <x v="0"/>
    <x v="0"/>
    <n v="2"/>
    <n v="0"/>
    <n v="0"/>
    <n v="0"/>
    <n v="0"/>
    <n v="2"/>
    <n v="0"/>
    <n v="0"/>
    <n v="0"/>
    <n v="2"/>
  </r>
  <r>
    <x v="28"/>
    <x v="206"/>
    <x v="1"/>
    <x v="0"/>
    <n v="1"/>
    <n v="0"/>
    <n v="0"/>
    <n v="0"/>
    <n v="1"/>
    <n v="0"/>
    <n v="0"/>
    <n v="1"/>
    <n v="0"/>
    <n v="1"/>
  </r>
  <r>
    <x v="28"/>
    <x v="207"/>
    <x v="0"/>
    <x v="2"/>
    <n v="1"/>
    <n v="0"/>
    <n v="0"/>
    <n v="0"/>
    <n v="1"/>
    <n v="0"/>
    <n v="0"/>
    <n v="1"/>
    <n v="0"/>
    <n v="1"/>
  </r>
  <r>
    <x v="28"/>
    <x v="208"/>
    <x v="1"/>
    <x v="0"/>
    <n v="1"/>
    <n v="0"/>
    <n v="0"/>
    <n v="0"/>
    <n v="0"/>
    <n v="1"/>
    <n v="0"/>
    <n v="0"/>
    <n v="0"/>
    <n v="1"/>
  </r>
  <r>
    <x v="28"/>
    <x v="208"/>
    <x v="1"/>
    <x v="5"/>
    <n v="1"/>
    <n v="0"/>
    <n v="0"/>
    <n v="0"/>
    <n v="0"/>
    <n v="1"/>
    <n v="0"/>
    <n v="0"/>
    <n v="0"/>
    <n v="1"/>
  </r>
  <r>
    <x v="28"/>
    <x v="141"/>
    <x v="0"/>
    <x v="0"/>
    <n v="3"/>
    <n v="0"/>
    <n v="0"/>
    <n v="0"/>
    <n v="0"/>
    <n v="3"/>
    <n v="0"/>
    <n v="0"/>
    <n v="0"/>
    <n v="3"/>
  </r>
  <r>
    <x v="28"/>
    <x v="141"/>
    <x v="1"/>
    <x v="0"/>
    <n v="1"/>
    <n v="0"/>
    <n v="0"/>
    <n v="0"/>
    <n v="0"/>
    <n v="1"/>
    <n v="0"/>
    <n v="0"/>
    <n v="0"/>
    <n v="1"/>
  </r>
  <r>
    <x v="28"/>
    <x v="142"/>
    <x v="0"/>
    <x v="0"/>
    <n v="2"/>
    <n v="0"/>
    <n v="0"/>
    <n v="0"/>
    <n v="1"/>
    <n v="1"/>
    <n v="0"/>
    <n v="1"/>
    <n v="0"/>
    <n v="2"/>
  </r>
  <r>
    <x v="28"/>
    <x v="209"/>
    <x v="0"/>
    <x v="0"/>
    <n v="3"/>
    <n v="0"/>
    <n v="0"/>
    <n v="0"/>
    <n v="0"/>
    <n v="2"/>
    <n v="0"/>
    <n v="1"/>
    <n v="0"/>
    <n v="3"/>
  </r>
  <r>
    <x v="28"/>
    <x v="210"/>
    <x v="0"/>
    <x v="0"/>
    <n v="1"/>
    <n v="0"/>
    <n v="0"/>
    <n v="0"/>
    <n v="0"/>
    <n v="1"/>
    <n v="0"/>
    <n v="0"/>
    <n v="0"/>
    <n v="1"/>
  </r>
  <r>
    <x v="28"/>
    <x v="210"/>
    <x v="0"/>
    <x v="4"/>
    <n v="1"/>
    <n v="0"/>
    <n v="0"/>
    <n v="0"/>
    <n v="1"/>
    <n v="0"/>
    <n v="0"/>
    <n v="1"/>
    <n v="0"/>
    <n v="1"/>
  </r>
  <r>
    <x v="28"/>
    <x v="211"/>
    <x v="0"/>
    <x v="0"/>
    <n v="1"/>
    <n v="0"/>
    <n v="0"/>
    <n v="0"/>
    <n v="0"/>
    <n v="1"/>
    <n v="0"/>
    <n v="0"/>
    <n v="0"/>
    <n v="1"/>
  </r>
  <r>
    <x v="28"/>
    <x v="212"/>
    <x v="0"/>
    <x v="5"/>
    <n v="1"/>
    <n v="0"/>
    <n v="0"/>
    <n v="0"/>
    <n v="0"/>
    <n v="1"/>
    <n v="0"/>
    <n v="0"/>
    <n v="0"/>
    <n v="1"/>
  </r>
  <r>
    <x v="28"/>
    <x v="212"/>
    <x v="1"/>
    <x v="0"/>
    <n v="1"/>
    <n v="0"/>
    <n v="0"/>
    <n v="0"/>
    <n v="1"/>
    <n v="0"/>
    <n v="0"/>
    <n v="1"/>
    <n v="0"/>
    <n v="1"/>
  </r>
  <r>
    <x v="28"/>
    <x v="143"/>
    <x v="1"/>
    <x v="0"/>
    <n v="1"/>
    <n v="0"/>
    <n v="0"/>
    <n v="0"/>
    <n v="0"/>
    <n v="1"/>
    <n v="0"/>
    <n v="0"/>
    <n v="0"/>
    <n v="1"/>
  </r>
  <r>
    <x v="28"/>
    <x v="143"/>
    <x v="1"/>
    <x v="4"/>
    <n v="2"/>
    <n v="0"/>
    <n v="0"/>
    <n v="0"/>
    <n v="0"/>
    <n v="2"/>
    <n v="0"/>
    <n v="0"/>
    <n v="0"/>
    <n v="2"/>
  </r>
  <r>
    <x v="28"/>
    <x v="213"/>
    <x v="0"/>
    <x v="0"/>
    <n v="3"/>
    <n v="0"/>
    <n v="0"/>
    <n v="0"/>
    <n v="1"/>
    <n v="1"/>
    <n v="0"/>
    <n v="2"/>
    <n v="0"/>
    <n v="3"/>
  </r>
  <r>
    <x v="28"/>
    <x v="144"/>
    <x v="0"/>
    <x v="0"/>
    <n v="3"/>
    <n v="0"/>
    <n v="0"/>
    <n v="0"/>
    <n v="1"/>
    <n v="2"/>
    <n v="0"/>
    <n v="1"/>
    <n v="0"/>
    <n v="3"/>
  </r>
  <r>
    <x v="28"/>
    <x v="144"/>
    <x v="0"/>
    <x v="5"/>
    <n v="1"/>
    <n v="0"/>
    <n v="0"/>
    <n v="0"/>
    <n v="0"/>
    <n v="1"/>
    <n v="0"/>
    <n v="0"/>
    <n v="0"/>
    <n v="1"/>
  </r>
  <r>
    <x v="28"/>
    <x v="145"/>
    <x v="1"/>
    <x v="0"/>
    <n v="1"/>
    <n v="0"/>
    <n v="0"/>
    <n v="0"/>
    <n v="0"/>
    <n v="1"/>
    <n v="0"/>
    <n v="0"/>
    <n v="0"/>
    <n v="1"/>
  </r>
  <r>
    <x v="28"/>
    <x v="145"/>
    <x v="1"/>
    <x v="5"/>
    <n v="2"/>
    <n v="0"/>
    <n v="0"/>
    <n v="0"/>
    <n v="0"/>
    <n v="2"/>
    <n v="0"/>
    <n v="0"/>
    <n v="0"/>
    <n v="2"/>
  </r>
  <r>
    <x v="28"/>
    <x v="145"/>
    <x v="1"/>
    <x v="2"/>
    <n v="1"/>
    <n v="0"/>
    <n v="0"/>
    <n v="0"/>
    <n v="0"/>
    <n v="1"/>
    <n v="0"/>
    <n v="0"/>
    <n v="0"/>
    <n v="1"/>
  </r>
  <r>
    <x v="28"/>
    <x v="146"/>
    <x v="0"/>
    <x v="0"/>
    <n v="2"/>
    <n v="0"/>
    <n v="0"/>
    <n v="0"/>
    <n v="0"/>
    <n v="2"/>
    <n v="0"/>
    <n v="0"/>
    <n v="0"/>
    <n v="2"/>
  </r>
  <r>
    <x v="28"/>
    <x v="214"/>
    <x v="0"/>
    <x v="0"/>
    <n v="2"/>
    <n v="0"/>
    <n v="0"/>
    <n v="0"/>
    <n v="0"/>
    <n v="2"/>
    <n v="0"/>
    <n v="0"/>
    <n v="0"/>
    <n v="2"/>
  </r>
  <r>
    <x v="28"/>
    <x v="214"/>
    <x v="0"/>
    <x v="5"/>
    <n v="1"/>
    <n v="0"/>
    <n v="0"/>
    <n v="0"/>
    <n v="1"/>
    <n v="0"/>
    <n v="0"/>
    <n v="1"/>
    <n v="0"/>
    <n v="1"/>
  </r>
  <r>
    <x v="28"/>
    <x v="147"/>
    <x v="0"/>
    <x v="0"/>
    <n v="1"/>
    <n v="0"/>
    <n v="0"/>
    <n v="0"/>
    <n v="0"/>
    <n v="1"/>
    <n v="0"/>
    <n v="0"/>
    <n v="0"/>
    <n v="1"/>
  </r>
  <r>
    <x v="28"/>
    <x v="147"/>
    <x v="0"/>
    <x v="5"/>
    <n v="1"/>
    <n v="0"/>
    <n v="0"/>
    <n v="0"/>
    <n v="0"/>
    <n v="1"/>
    <n v="0"/>
    <n v="0"/>
    <n v="0"/>
    <n v="1"/>
  </r>
  <r>
    <x v="28"/>
    <x v="215"/>
    <x v="0"/>
    <x v="0"/>
    <n v="1"/>
    <n v="0"/>
    <n v="0"/>
    <n v="0"/>
    <n v="1"/>
    <n v="0"/>
    <n v="0"/>
    <n v="1"/>
    <n v="0"/>
    <n v="1"/>
  </r>
  <r>
    <x v="28"/>
    <x v="215"/>
    <x v="1"/>
    <x v="0"/>
    <n v="1"/>
    <n v="0"/>
    <n v="0"/>
    <n v="0"/>
    <n v="0"/>
    <n v="1"/>
    <n v="0"/>
    <n v="0"/>
    <n v="0"/>
    <n v="1"/>
  </r>
  <r>
    <x v="28"/>
    <x v="148"/>
    <x v="0"/>
    <x v="0"/>
    <n v="2"/>
    <n v="1"/>
    <n v="0"/>
    <n v="0"/>
    <n v="2"/>
    <n v="0"/>
    <n v="1"/>
    <n v="1"/>
    <n v="1"/>
    <n v="3"/>
  </r>
  <r>
    <x v="28"/>
    <x v="216"/>
    <x v="1"/>
    <x v="0"/>
    <n v="1"/>
    <n v="0"/>
    <n v="0"/>
    <n v="0"/>
    <n v="1"/>
    <n v="0"/>
    <n v="0"/>
    <n v="1"/>
    <n v="0"/>
    <n v="1"/>
  </r>
  <r>
    <x v="28"/>
    <x v="149"/>
    <x v="0"/>
    <x v="0"/>
    <n v="1"/>
    <n v="0"/>
    <n v="0"/>
    <n v="0"/>
    <n v="0"/>
    <n v="1"/>
    <n v="0"/>
    <n v="0"/>
    <n v="0"/>
    <n v="1"/>
  </r>
  <r>
    <x v="28"/>
    <x v="149"/>
    <x v="1"/>
    <x v="0"/>
    <n v="0"/>
    <n v="1"/>
    <n v="0"/>
    <n v="0"/>
    <n v="1"/>
    <n v="0"/>
    <n v="0"/>
    <n v="1"/>
    <n v="0"/>
    <n v="1"/>
  </r>
  <r>
    <x v="28"/>
    <x v="150"/>
    <x v="0"/>
    <x v="0"/>
    <n v="2"/>
    <n v="0"/>
    <n v="0"/>
    <n v="0"/>
    <n v="0"/>
    <n v="2"/>
    <n v="0"/>
    <n v="0"/>
    <n v="0"/>
    <n v="2"/>
  </r>
  <r>
    <x v="28"/>
    <x v="217"/>
    <x v="0"/>
    <x v="0"/>
    <n v="1"/>
    <n v="0"/>
    <n v="0"/>
    <n v="0"/>
    <n v="1"/>
    <n v="0"/>
    <n v="0"/>
    <n v="1"/>
    <n v="0"/>
    <n v="1"/>
  </r>
  <r>
    <x v="28"/>
    <x v="217"/>
    <x v="1"/>
    <x v="0"/>
    <n v="2"/>
    <n v="0"/>
    <n v="0"/>
    <n v="0"/>
    <n v="0"/>
    <n v="2"/>
    <n v="0"/>
    <n v="0"/>
    <n v="0"/>
    <n v="2"/>
  </r>
  <r>
    <x v="28"/>
    <x v="151"/>
    <x v="0"/>
    <x v="0"/>
    <n v="2"/>
    <n v="0"/>
    <n v="0"/>
    <n v="0"/>
    <n v="1"/>
    <n v="1"/>
    <n v="0"/>
    <n v="1"/>
    <n v="0"/>
    <n v="2"/>
  </r>
  <r>
    <x v="28"/>
    <x v="151"/>
    <x v="1"/>
    <x v="0"/>
    <n v="1"/>
    <n v="0"/>
    <n v="0"/>
    <n v="0"/>
    <n v="0"/>
    <n v="1"/>
    <n v="0"/>
    <n v="0"/>
    <n v="0"/>
    <n v="1"/>
  </r>
  <r>
    <x v="28"/>
    <x v="219"/>
    <x v="0"/>
    <x v="0"/>
    <n v="1"/>
    <n v="0"/>
    <n v="0"/>
    <n v="0"/>
    <n v="0"/>
    <n v="0"/>
    <n v="0"/>
    <n v="1"/>
    <n v="0"/>
    <n v="1"/>
  </r>
  <r>
    <x v="28"/>
    <x v="220"/>
    <x v="0"/>
    <x v="0"/>
    <n v="1"/>
    <n v="0"/>
    <n v="0"/>
    <n v="0"/>
    <n v="1"/>
    <n v="0"/>
    <n v="0"/>
    <n v="1"/>
    <n v="0"/>
    <n v="1"/>
  </r>
  <r>
    <x v="28"/>
    <x v="221"/>
    <x v="1"/>
    <x v="3"/>
    <n v="1"/>
    <n v="0"/>
    <n v="0"/>
    <n v="0"/>
    <n v="0"/>
    <n v="0"/>
    <n v="1"/>
    <n v="0"/>
    <n v="0"/>
    <n v="1"/>
  </r>
  <r>
    <x v="28"/>
    <x v="152"/>
    <x v="0"/>
    <x v="5"/>
    <n v="1"/>
    <n v="0"/>
    <n v="0"/>
    <n v="0"/>
    <n v="0"/>
    <n v="1"/>
    <n v="0"/>
    <n v="0"/>
    <n v="0"/>
    <n v="1"/>
  </r>
  <r>
    <x v="28"/>
    <x v="152"/>
    <x v="1"/>
    <x v="0"/>
    <n v="2"/>
    <n v="0"/>
    <n v="0"/>
    <n v="0"/>
    <n v="2"/>
    <n v="0"/>
    <n v="0"/>
    <n v="2"/>
    <n v="0"/>
    <n v="2"/>
  </r>
  <r>
    <x v="28"/>
    <x v="223"/>
    <x v="1"/>
    <x v="0"/>
    <n v="1"/>
    <n v="0"/>
    <n v="0"/>
    <n v="0"/>
    <n v="0"/>
    <n v="0"/>
    <n v="0"/>
    <n v="1"/>
    <n v="0"/>
    <n v="1"/>
  </r>
  <r>
    <x v="28"/>
    <x v="224"/>
    <x v="0"/>
    <x v="0"/>
    <n v="2"/>
    <n v="0"/>
    <n v="0"/>
    <n v="0"/>
    <n v="1"/>
    <n v="0"/>
    <n v="0"/>
    <n v="2"/>
    <n v="0"/>
    <n v="2"/>
  </r>
  <r>
    <x v="28"/>
    <x v="224"/>
    <x v="1"/>
    <x v="0"/>
    <n v="2"/>
    <n v="0"/>
    <n v="0"/>
    <n v="0"/>
    <n v="0"/>
    <n v="1"/>
    <n v="0"/>
    <n v="1"/>
    <n v="0"/>
    <n v="2"/>
  </r>
  <r>
    <x v="28"/>
    <x v="225"/>
    <x v="0"/>
    <x v="0"/>
    <n v="2"/>
    <n v="0"/>
    <n v="0"/>
    <n v="0"/>
    <n v="1"/>
    <n v="1"/>
    <n v="0"/>
    <n v="1"/>
    <n v="0"/>
    <n v="2"/>
  </r>
  <r>
    <x v="28"/>
    <x v="225"/>
    <x v="1"/>
    <x v="0"/>
    <n v="1"/>
    <n v="0"/>
    <n v="0"/>
    <n v="0"/>
    <n v="0"/>
    <n v="1"/>
    <n v="0"/>
    <n v="0"/>
    <n v="0"/>
    <n v="1"/>
  </r>
  <r>
    <x v="28"/>
    <x v="226"/>
    <x v="0"/>
    <x v="0"/>
    <n v="3"/>
    <n v="0"/>
    <n v="0"/>
    <n v="0"/>
    <n v="1"/>
    <n v="2"/>
    <n v="0"/>
    <n v="1"/>
    <n v="0"/>
    <n v="3"/>
  </r>
  <r>
    <x v="28"/>
    <x v="226"/>
    <x v="0"/>
    <x v="4"/>
    <n v="1"/>
    <n v="0"/>
    <n v="0"/>
    <n v="0"/>
    <n v="0"/>
    <n v="0"/>
    <n v="1"/>
    <n v="0"/>
    <n v="0"/>
    <n v="1"/>
  </r>
  <r>
    <x v="28"/>
    <x v="226"/>
    <x v="1"/>
    <x v="0"/>
    <n v="1"/>
    <n v="0"/>
    <n v="0"/>
    <n v="0"/>
    <n v="1"/>
    <n v="0"/>
    <n v="0"/>
    <n v="1"/>
    <n v="0"/>
    <n v="1"/>
  </r>
  <r>
    <x v="28"/>
    <x v="227"/>
    <x v="1"/>
    <x v="0"/>
    <n v="1"/>
    <n v="0"/>
    <n v="0"/>
    <n v="0"/>
    <n v="0"/>
    <n v="0"/>
    <n v="0"/>
    <n v="1"/>
    <n v="0"/>
    <n v="1"/>
  </r>
  <r>
    <x v="28"/>
    <x v="228"/>
    <x v="0"/>
    <x v="0"/>
    <n v="2"/>
    <n v="0"/>
    <n v="0"/>
    <n v="0"/>
    <n v="1"/>
    <n v="1"/>
    <n v="0"/>
    <n v="1"/>
    <n v="0"/>
    <n v="2"/>
  </r>
  <r>
    <x v="28"/>
    <x v="229"/>
    <x v="0"/>
    <x v="0"/>
    <n v="1"/>
    <n v="0"/>
    <n v="0"/>
    <n v="0"/>
    <n v="1"/>
    <n v="0"/>
    <n v="0"/>
    <n v="1"/>
    <n v="0"/>
    <n v="1"/>
  </r>
  <r>
    <x v="28"/>
    <x v="229"/>
    <x v="0"/>
    <x v="3"/>
    <n v="1"/>
    <n v="0"/>
    <n v="0"/>
    <n v="0"/>
    <n v="0"/>
    <n v="1"/>
    <n v="0"/>
    <n v="0"/>
    <n v="0"/>
    <n v="1"/>
  </r>
  <r>
    <x v="28"/>
    <x v="229"/>
    <x v="1"/>
    <x v="0"/>
    <n v="1"/>
    <n v="0"/>
    <n v="0"/>
    <n v="0"/>
    <n v="0"/>
    <n v="1"/>
    <n v="0"/>
    <n v="0"/>
    <n v="0"/>
    <n v="1"/>
  </r>
  <r>
    <x v="28"/>
    <x v="153"/>
    <x v="0"/>
    <x v="0"/>
    <n v="1"/>
    <n v="0"/>
    <n v="0"/>
    <n v="0"/>
    <n v="0"/>
    <n v="1"/>
    <n v="0"/>
    <n v="0"/>
    <n v="0"/>
    <n v="1"/>
  </r>
  <r>
    <x v="28"/>
    <x v="154"/>
    <x v="0"/>
    <x v="0"/>
    <n v="2"/>
    <n v="0"/>
    <n v="0"/>
    <n v="0"/>
    <n v="2"/>
    <n v="0"/>
    <n v="0"/>
    <n v="2"/>
    <n v="0"/>
    <n v="2"/>
  </r>
  <r>
    <x v="28"/>
    <x v="231"/>
    <x v="1"/>
    <x v="0"/>
    <n v="1"/>
    <n v="0"/>
    <n v="0"/>
    <n v="0"/>
    <n v="0"/>
    <n v="1"/>
    <n v="0"/>
    <n v="0"/>
    <n v="0"/>
    <n v="1"/>
  </r>
  <r>
    <x v="28"/>
    <x v="232"/>
    <x v="0"/>
    <x v="0"/>
    <n v="2"/>
    <n v="0"/>
    <n v="0"/>
    <n v="0"/>
    <n v="0"/>
    <n v="2"/>
    <n v="0"/>
    <n v="0"/>
    <n v="0"/>
    <n v="2"/>
  </r>
  <r>
    <x v="28"/>
    <x v="232"/>
    <x v="1"/>
    <x v="4"/>
    <n v="3"/>
    <n v="0"/>
    <n v="0"/>
    <n v="0"/>
    <n v="0"/>
    <n v="3"/>
    <n v="0"/>
    <n v="0"/>
    <n v="0"/>
    <n v="3"/>
  </r>
  <r>
    <x v="28"/>
    <x v="233"/>
    <x v="1"/>
    <x v="0"/>
    <n v="1"/>
    <n v="0"/>
    <n v="0"/>
    <n v="0"/>
    <n v="0"/>
    <n v="1"/>
    <n v="0"/>
    <n v="0"/>
    <n v="0"/>
    <n v="1"/>
  </r>
  <r>
    <x v="28"/>
    <x v="233"/>
    <x v="1"/>
    <x v="2"/>
    <n v="1"/>
    <n v="0"/>
    <n v="0"/>
    <n v="0"/>
    <n v="0"/>
    <n v="0"/>
    <n v="0"/>
    <n v="1"/>
    <n v="0"/>
    <n v="1"/>
  </r>
  <r>
    <x v="28"/>
    <x v="234"/>
    <x v="0"/>
    <x v="0"/>
    <n v="2"/>
    <n v="0"/>
    <n v="0"/>
    <n v="0"/>
    <n v="1"/>
    <n v="1"/>
    <n v="0"/>
    <n v="0"/>
    <n v="1"/>
    <n v="2"/>
  </r>
  <r>
    <x v="28"/>
    <x v="234"/>
    <x v="0"/>
    <x v="4"/>
    <n v="1"/>
    <n v="0"/>
    <n v="0"/>
    <n v="0"/>
    <n v="0"/>
    <n v="1"/>
    <n v="0"/>
    <n v="0"/>
    <n v="0"/>
    <n v="1"/>
  </r>
  <r>
    <x v="28"/>
    <x v="234"/>
    <x v="1"/>
    <x v="0"/>
    <n v="1"/>
    <n v="0"/>
    <n v="0"/>
    <n v="0"/>
    <n v="1"/>
    <n v="0"/>
    <n v="0"/>
    <n v="1"/>
    <n v="0"/>
    <n v="1"/>
  </r>
  <r>
    <x v="28"/>
    <x v="235"/>
    <x v="0"/>
    <x v="0"/>
    <n v="6"/>
    <n v="0"/>
    <n v="0"/>
    <n v="0"/>
    <n v="0"/>
    <n v="6"/>
    <n v="0"/>
    <n v="0"/>
    <n v="0"/>
    <n v="6"/>
  </r>
  <r>
    <x v="28"/>
    <x v="155"/>
    <x v="0"/>
    <x v="0"/>
    <n v="1"/>
    <n v="0"/>
    <n v="0"/>
    <n v="0"/>
    <n v="0"/>
    <n v="1"/>
    <n v="0"/>
    <n v="0"/>
    <n v="0"/>
    <n v="1"/>
  </r>
  <r>
    <x v="28"/>
    <x v="236"/>
    <x v="0"/>
    <x v="0"/>
    <n v="1"/>
    <n v="0"/>
    <n v="0"/>
    <n v="0"/>
    <n v="0"/>
    <n v="0"/>
    <n v="0"/>
    <n v="1"/>
    <n v="0"/>
    <n v="1"/>
  </r>
  <r>
    <x v="28"/>
    <x v="237"/>
    <x v="0"/>
    <x v="0"/>
    <n v="0"/>
    <n v="0"/>
    <n v="1"/>
    <n v="0"/>
    <n v="1"/>
    <n v="0"/>
    <n v="0"/>
    <n v="0"/>
    <n v="1"/>
    <n v="1"/>
  </r>
  <r>
    <x v="28"/>
    <x v="238"/>
    <x v="1"/>
    <x v="0"/>
    <n v="1"/>
    <n v="0"/>
    <n v="0"/>
    <n v="0"/>
    <n v="1"/>
    <n v="0"/>
    <n v="0"/>
    <n v="1"/>
    <n v="0"/>
    <n v="1"/>
  </r>
  <r>
    <x v="28"/>
    <x v="239"/>
    <x v="1"/>
    <x v="5"/>
    <n v="2"/>
    <n v="0"/>
    <n v="0"/>
    <n v="0"/>
    <n v="0"/>
    <n v="0"/>
    <n v="0"/>
    <n v="2"/>
    <n v="0"/>
    <n v="2"/>
  </r>
  <r>
    <x v="28"/>
    <x v="0"/>
    <x v="0"/>
    <x v="0"/>
    <n v="270597"/>
    <n v="1956"/>
    <n v="110"/>
    <n v="19"/>
    <n v="90041"/>
    <n v="140853"/>
    <n v="4678"/>
    <n v="114644"/>
    <n v="12488"/>
    <n v="272663"/>
  </r>
  <r>
    <x v="28"/>
    <x v="0"/>
    <x v="0"/>
    <x v="5"/>
    <n v="25019"/>
    <n v="156"/>
    <n v="9"/>
    <n v="2"/>
    <n v="7480"/>
    <n v="14619"/>
    <n v="613"/>
    <n v="9364"/>
    <n v="588"/>
    <n v="25184"/>
  </r>
  <r>
    <x v="28"/>
    <x v="0"/>
    <x v="0"/>
    <x v="1"/>
    <n v="1492"/>
    <n v="9"/>
    <n v="3"/>
    <n v="0"/>
    <n v="438"/>
    <n v="895"/>
    <n v="36"/>
    <n v="530"/>
    <n v="43"/>
    <n v="1504"/>
  </r>
  <r>
    <x v="28"/>
    <x v="0"/>
    <x v="0"/>
    <x v="3"/>
    <n v="389"/>
    <n v="1"/>
    <n v="4"/>
    <n v="0"/>
    <n v="119"/>
    <n v="222"/>
    <n v="7"/>
    <n v="152"/>
    <n v="13"/>
    <n v="394"/>
  </r>
  <r>
    <x v="28"/>
    <x v="0"/>
    <x v="0"/>
    <x v="2"/>
    <n v="62"/>
    <n v="0"/>
    <n v="0"/>
    <n v="0"/>
    <n v="18"/>
    <n v="36"/>
    <n v="1"/>
    <n v="22"/>
    <n v="3"/>
    <n v="62"/>
  </r>
  <r>
    <x v="28"/>
    <x v="0"/>
    <x v="0"/>
    <x v="4"/>
    <n v="78"/>
    <n v="1"/>
    <n v="0"/>
    <n v="0"/>
    <n v="22"/>
    <n v="46"/>
    <n v="4"/>
    <n v="28"/>
    <n v="1"/>
    <n v="79"/>
  </r>
  <r>
    <x v="28"/>
    <x v="0"/>
    <x v="1"/>
    <x v="0"/>
    <n v="264640"/>
    <n v="1933"/>
    <n v="91"/>
    <n v="16"/>
    <n v="85869"/>
    <n v="138450"/>
    <n v="5035"/>
    <n v="111574"/>
    <n v="11605"/>
    <n v="266664"/>
  </r>
  <r>
    <x v="28"/>
    <x v="0"/>
    <x v="1"/>
    <x v="5"/>
    <n v="18854"/>
    <n v="183"/>
    <n v="18"/>
    <n v="5"/>
    <n v="5824"/>
    <n v="10854"/>
    <n v="479"/>
    <n v="7289"/>
    <n v="433"/>
    <n v="19055"/>
  </r>
  <r>
    <x v="28"/>
    <x v="0"/>
    <x v="1"/>
    <x v="1"/>
    <n v="1291"/>
    <n v="17"/>
    <n v="1"/>
    <n v="1"/>
    <n v="392"/>
    <n v="767"/>
    <n v="32"/>
    <n v="478"/>
    <n v="32"/>
    <n v="1309"/>
  </r>
  <r>
    <x v="28"/>
    <x v="0"/>
    <x v="1"/>
    <x v="3"/>
    <n v="292"/>
    <n v="2"/>
    <n v="4"/>
    <n v="0"/>
    <n v="87"/>
    <n v="172"/>
    <n v="7"/>
    <n v="108"/>
    <n v="11"/>
    <n v="298"/>
  </r>
  <r>
    <x v="28"/>
    <x v="0"/>
    <x v="1"/>
    <x v="2"/>
    <n v="66"/>
    <n v="1"/>
    <n v="0"/>
    <n v="0"/>
    <n v="21"/>
    <n v="37"/>
    <n v="5"/>
    <n v="23"/>
    <n v="2"/>
    <n v="67"/>
  </r>
  <r>
    <x v="28"/>
    <x v="0"/>
    <x v="1"/>
    <x v="4"/>
    <n v="73"/>
    <n v="2"/>
    <n v="1"/>
    <n v="0"/>
    <n v="15"/>
    <n v="51"/>
    <n v="2"/>
    <n v="20"/>
    <n v="3"/>
    <n v="76"/>
  </r>
  <r>
    <x v="29"/>
    <x v="12"/>
    <x v="0"/>
    <x v="0"/>
    <n v="1"/>
    <n v="0"/>
    <n v="0"/>
    <n v="0"/>
    <n v="0"/>
    <n v="1"/>
    <n v="0"/>
    <n v="0"/>
    <n v="0"/>
    <n v="1"/>
  </r>
  <r>
    <x v="29"/>
    <x v="12"/>
    <x v="1"/>
    <x v="0"/>
    <n v="1"/>
    <n v="0"/>
    <n v="0"/>
    <n v="0"/>
    <n v="0"/>
    <n v="1"/>
    <n v="0"/>
    <n v="0"/>
    <n v="0"/>
    <n v="1"/>
  </r>
  <r>
    <x v="29"/>
    <x v="13"/>
    <x v="0"/>
    <x v="0"/>
    <n v="1"/>
    <n v="0"/>
    <n v="0"/>
    <n v="0"/>
    <n v="0"/>
    <n v="1"/>
    <n v="0"/>
    <n v="0"/>
    <n v="0"/>
    <n v="1"/>
  </r>
  <r>
    <x v="29"/>
    <x v="15"/>
    <x v="1"/>
    <x v="0"/>
    <n v="1"/>
    <n v="0"/>
    <n v="0"/>
    <n v="0"/>
    <n v="0"/>
    <n v="1"/>
    <n v="0"/>
    <n v="0"/>
    <n v="0"/>
    <n v="1"/>
  </r>
  <r>
    <x v="29"/>
    <x v="16"/>
    <x v="1"/>
    <x v="0"/>
    <n v="1"/>
    <n v="0"/>
    <n v="0"/>
    <n v="0"/>
    <n v="0"/>
    <n v="1"/>
    <n v="0"/>
    <n v="0"/>
    <n v="0"/>
    <n v="1"/>
  </r>
  <r>
    <x v="29"/>
    <x v="159"/>
    <x v="0"/>
    <x v="0"/>
    <n v="1"/>
    <n v="0"/>
    <n v="0"/>
    <n v="0"/>
    <n v="0"/>
    <n v="1"/>
    <n v="0"/>
    <n v="0"/>
    <n v="0"/>
    <n v="1"/>
  </r>
  <r>
    <x v="29"/>
    <x v="17"/>
    <x v="0"/>
    <x v="0"/>
    <n v="1"/>
    <n v="0"/>
    <n v="0"/>
    <n v="0"/>
    <n v="0"/>
    <n v="1"/>
    <n v="0"/>
    <n v="0"/>
    <n v="0"/>
    <n v="1"/>
  </r>
  <r>
    <x v="29"/>
    <x v="19"/>
    <x v="1"/>
    <x v="0"/>
    <n v="1"/>
    <n v="0"/>
    <n v="0"/>
    <n v="0"/>
    <n v="0"/>
    <n v="1"/>
    <n v="0"/>
    <n v="0"/>
    <n v="0"/>
    <n v="1"/>
  </r>
  <r>
    <x v="29"/>
    <x v="22"/>
    <x v="0"/>
    <x v="0"/>
    <n v="1"/>
    <n v="0"/>
    <n v="0"/>
    <n v="0"/>
    <n v="0"/>
    <n v="1"/>
    <n v="0"/>
    <n v="0"/>
    <n v="0"/>
    <n v="1"/>
  </r>
  <r>
    <x v="29"/>
    <x v="24"/>
    <x v="0"/>
    <x v="0"/>
    <n v="2"/>
    <n v="0"/>
    <n v="0"/>
    <n v="0"/>
    <n v="0"/>
    <n v="2"/>
    <n v="0"/>
    <n v="0"/>
    <n v="0"/>
    <n v="2"/>
  </r>
  <r>
    <x v="29"/>
    <x v="25"/>
    <x v="0"/>
    <x v="0"/>
    <n v="1"/>
    <n v="0"/>
    <n v="0"/>
    <n v="0"/>
    <n v="0"/>
    <n v="1"/>
    <n v="0"/>
    <n v="0"/>
    <n v="0"/>
    <n v="1"/>
  </r>
  <r>
    <x v="29"/>
    <x v="25"/>
    <x v="1"/>
    <x v="0"/>
    <n v="1"/>
    <n v="0"/>
    <n v="0"/>
    <n v="0"/>
    <n v="0"/>
    <n v="1"/>
    <n v="0"/>
    <n v="0"/>
    <n v="0"/>
    <n v="1"/>
  </r>
  <r>
    <x v="29"/>
    <x v="28"/>
    <x v="0"/>
    <x v="0"/>
    <n v="1"/>
    <n v="0"/>
    <n v="0"/>
    <n v="0"/>
    <n v="0"/>
    <n v="1"/>
    <n v="0"/>
    <n v="0"/>
    <n v="0"/>
    <n v="1"/>
  </r>
  <r>
    <x v="29"/>
    <x v="29"/>
    <x v="0"/>
    <x v="0"/>
    <n v="1"/>
    <n v="0"/>
    <n v="0"/>
    <n v="0"/>
    <n v="0"/>
    <n v="1"/>
    <n v="0"/>
    <n v="0"/>
    <n v="0"/>
    <n v="1"/>
  </r>
  <r>
    <x v="29"/>
    <x v="161"/>
    <x v="0"/>
    <x v="0"/>
    <n v="2"/>
    <n v="0"/>
    <n v="0"/>
    <n v="0"/>
    <n v="0"/>
    <n v="2"/>
    <n v="0"/>
    <n v="0"/>
    <n v="0"/>
    <n v="2"/>
  </r>
  <r>
    <x v="29"/>
    <x v="163"/>
    <x v="0"/>
    <x v="0"/>
    <n v="1"/>
    <n v="0"/>
    <n v="0"/>
    <n v="0"/>
    <n v="0"/>
    <n v="1"/>
    <n v="0"/>
    <n v="0"/>
    <n v="0"/>
    <n v="1"/>
  </r>
  <r>
    <x v="29"/>
    <x v="33"/>
    <x v="0"/>
    <x v="0"/>
    <n v="1"/>
    <n v="0"/>
    <n v="0"/>
    <n v="0"/>
    <n v="0"/>
    <n v="1"/>
    <n v="0"/>
    <n v="0"/>
    <n v="0"/>
    <n v="1"/>
  </r>
  <r>
    <x v="29"/>
    <x v="33"/>
    <x v="1"/>
    <x v="0"/>
    <n v="1"/>
    <n v="0"/>
    <n v="0"/>
    <n v="0"/>
    <n v="0"/>
    <n v="1"/>
    <n v="0"/>
    <n v="0"/>
    <n v="0"/>
    <n v="1"/>
  </r>
  <r>
    <x v="29"/>
    <x v="34"/>
    <x v="1"/>
    <x v="0"/>
    <n v="1"/>
    <n v="0"/>
    <n v="0"/>
    <n v="0"/>
    <n v="0"/>
    <n v="1"/>
    <n v="0"/>
    <n v="0"/>
    <n v="0"/>
    <n v="1"/>
  </r>
  <r>
    <x v="29"/>
    <x v="2"/>
    <x v="0"/>
    <x v="0"/>
    <n v="1"/>
    <n v="0"/>
    <n v="0"/>
    <n v="0"/>
    <n v="0"/>
    <n v="1"/>
    <n v="0"/>
    <n v="0"/>
    <n v="0"/>
    <n v="1"/>
  </r>
  <r>
    <x v="29"/>
    <x v="3"/>
    <x v="0"/>
    <x v="0"/>
    <n v="1"/>
    <n v="0"/>
    <n v="0"/>
    <n v="0"/>
    <n v="0"/>
    <n v="1"/>
    <n v="0"/>
    <n v="0"/>
    <n v="0"/>
    <n v="1"/>
  </r>
  <r>
    <x v="29"/>
    <x v="37"/>
    <x v="1"/>
    <x v="0"/>
    <n v="1"/>
    <n v="0"/>
    <n v="0"/>
    <n v="0"/>
    <n v="0"/>
    <n v="1"/>
    <n v="0"/>
    <n v="0"/>
    <n v="0"/>
    <n v="1"/>
  </r>
  <r>
    <x v="29"/>
    <x v="38"/>
    <x v="0"/>
    <x v="0"/>
    <n v="1"/>
    <n v="0"/>
    <n v="0"/>
    <n v="0"/>
    <n v="0"/>
    <n v="1"/>
    <n v="0"/>
    <n v="0"/>
    <n v="0"/>
    <n v="1"/>
  </r>
  <r>
    <x v="29"/>
    <x v="38"/>
    <x v="0"/>
    <x v="2"/>
    <n v="1"/>
    <n v="0"/>
    <n v="0"/>
    <n v="0"/>
    <n v="0"/>
    <n v="1"/>
    <n v="0"/>
    <n v="0"/>
    <n v="0"/>
    <n v="1"/>
  </r>
  <r>
    <x v="29"/>
    <x v="43"/>
    <x v="1"/>
    <x v="0"/>
    <n v="2"/>
    <n v="0"/>
    <n v="0"/>
    <n v="0"/>
    <n v="0"/>
    <n v="2"/>
    <n v="0"/>
    <n v="0"/>
    <n v="0"/>
    <n v="2"/>
  </r>
  <r>
    <x v="29"/>
    <x v="45"/>
    <x v="0"/>
    <x v="0"/>
    <n v="1"/>
    <n v="0"/>
    <n v="0"/>
    <n v="0"/>
    <n v="0"/>
    <n v="1"/>
    <n v="0"/>
    <n v="0"/>
    <n v="0"/>
    <n v="1"/>
  </r>
  <r>
    <x v="29"/>
    <x v="46"/>
    <x v="1"/>
    <x v="0"/>
    <n v="1"/>
    <n v="0"/>
    <n v="0"/>
    <n v="0"/>
    <n v="0"/>
    <n v="1"/>
    <n v="0"/>
    <n v="0"/>
    <n v="0"/>
    <n v="1"/>
  </r>
  <r>
    <x v="29"/>
    <x v="47"/>
    <x v="0"/>
    <x v="0"/>
    <n v="1"/>
    <n v="0"/>
    <n v="0"/>
    <n v="0"/>
    <n v="0"/>
    <n v="1"/>
    <n v="0"/>
    <n v="0"/>
    <n v="0"/>
    <n v="1"/>
  </r>
  <r>
    <x v="29"/>
    <x v="48"/>
    <x v="0"/>
    <x v="0"/>
    <n v="1"/>
    <n v="0"/>
    <n v="0"/>
    <n v="0"/>
    <n v="0"/>
    <n v="1"/>
    <n v="0"/>
    <n v="0"/>
    <n v="0"/>
    <n v="1"/>
  </r>
  <r>
    <x v="29"/>
    <x v="165"/>
    <x v="1"/>
    <x v="0"/>
    <n v="2"/>
    <n v="0"/>
    <n v="0"/>
    <n v="0"/>
    <n v="0"/>
    <n v="2"/>
    <n v="0"/>
    <n v="0"/>
    <n v="0"/>
    <n v="2"/>
  </r>
  <r>
    <x v="29"/>
    <x v="165"/>
    <x v="1"/>
    <x v="5"/>
    <n v="1"/>
    <n v="0"/>
    <n v="0"/>
    <n v="0"/>
    <n v="0"/>
    <n v="1"/>
    <n v="0"/>
    <n v="0"/>
    <n v="0"/>
    <n v="1"/>
  </r>
  <r>
    <x v="29"/>
    <x v="50"/>
    <x v="1"/>
    <x v="0"/>
    <n v="1"/>
    <n v="0"/>
    <n v="0"/>
    <n v="0"/>
    <n v="0"/>
    <n v="1"/>
    <n v="0"/>
    <n v="0"/>
    <n v="0"/>
    <n v="1"/>
  </r>
  <r>
    <x v="29"/>
    <x v="50"/>
    <x v="1"/>
    <x v="3"/>
    <n v="1"/>
    <n v="0"/>
    <n v="0"/>
    <n v="0"/>
    <n v="0"/>
    <n v="1"/>
    <n v="0"/>
    <n v="0"/>
    <n v="0"/>
    <n v="1"/>
  </r>
  <r>
    <x v="29"/>
    <x v="51"/>
    <x v="0"/>
    <x v="0"/>
    <n v="2"/>
    <n v="0"/>
    <n v="0"/>
    <n v="0"/>
    <n v="0"/>
    <n v="2"/>
    <n v="0"/>
    <n v="0"/>
    <n v="0"/>
    <n v="2"/>
  </r>
  <r>
    <x v="29"/>
    <x v="51"/>
    <x v="0"/>
    <x v="5"/>
    <n v="1"/>
    <n v="0"/>
    <n v="0"/>
    <n v="0"/>
    <n v="0"/>
    <n v="1"/>
    <n v="0"/>
    <n v="0"/>
    <n v="0"/>
    <n v="1"/>
  </r>
  <r>
    <x v="29"/>
    <x v="52"/>
    <x v="1"/>
    <x v="0"/>
    <n v="1"/>
    <n v="0"/>
    <n v="0"/>
    <n v="0"/>
    <n v="0"/>
    <n v="1"/>
    <n v="0"/>
    <n v="0"/>
    <n v="0"/>
    <n v="1"/>
  </r>
  <r>
    <x v="29"/>
    <x v="55"/>
    <x v="0"/>
    <x v="0"/>
    <n v="2"/>
    <n v="0"/>
    <n v="0"/>
    <n v="0"/>
    <n v="0"/>
    <n v="2"/>
    <n v="0"/>
    <n v="0"/>
    <n v="0"/>
    <n v="2"/>
  </r>
  <r>
    <x v="29"/>
    <x v="55"/>
    <x v="1"/>
    <x v="0"/>
    <n v="1"/>
    <n v="0"/>
    <n v="0"/>
    <n v="0"/>
    <n v="0"/>
    <n v="1"/>
    <n v="0"/>
    <n v="0"/>
    <n v="0"/>
    <n v="1"/>
  </r>
  <r>
    <x v="29"/>
    <x v="56"/>
    <x v="0"/>
    <x v="0"/>
    <n v="1"/>
    <n v="0"/>
    <n v="0"/>
    <n v="0"/>
    <n v="0"/>
    <n v="1"/>
    <n v="0"/>
    <n v="0"/>
    <n v="0"/>
    <n v="1"/>
  </r>
  <r>
    <x v="29"/>
    <x v="56"/>
    <x v="1"/>
    <x v="0"/>
    <n v="1"/>
    <n v="0"/>
    <n v="0"/>
    <n v="0"/>
    <n v="0"/>
    <n v="1"/>
    <n v="0"/>
    <n v="0"/>
    <n v="0"/>
    <n v="1"/>
  </r>
  <r>
    <x v="29"/>
    <x v="57"/>
    <x v="1"/>
    <x v="0"/>
    <n v="1"/>
    <n v="0"/>
    <n v="0"/>
    <n v="0"/>
    <n v="0"/>
    <n v="1"/>
    <n v="0"/>
    <n v="0"/>
    <n v="0"/>
    <n v="1"/>
  </r>
  <r>
    <x v="29"/>
    <x v="60"/>
    <x v="1"/>
    <x v="0"/>
    <n v="1"/>
    <n v="0"/>
    <n v="0"/>
    <n v="0"/>
    <n v="0"/>
    <n v="1"/>
    <n v="0"/>
    <n v="0"/>
    <n v="0"/>
    <n v="1"/>
  </r>
  <r>
    <x v="29"/>
    <x v="62"/>
    <x v="0"/>
    <x v="0"/>
    <n v="2"/>
    <n v="0"/>
    <n v="0"/>
    <n v="0"/>
    <n v="0"/>
    <n v="2"/>
    <n v="0"/>
    <n v="0"/>
    <n v="0"/>
    <n v="2"/>
  </r>
  <r>
    <x v="29"/>
    <x v="63"/>
    <x v="0"/>
    <x v="0"/>
    <n v="1"/>
    <n v="0"/>
    <n v="0"/>
    <n v="0"/>
    <n v="0"/>
    <n v="1"/>
    <n v="0"/>
    <n v="0"/>
    <n v="0"/>
    <n v="1"/>
  </r>
  <r>
    <x v="29"/>
    <x v="64"/>
    <x v="0"/>
    <x v="0"/>
    <n v="1"/>
    <n v="0"/>
    <n v="0"/>
    <n v="0"/>
    <n v="0"/>
    <n v="1"/>
    <n v="0"/>
    <n v="0"/>
    <n v="0"/>
    <n v="1"/>
  </r>
  <r>
    <x v="29"/>
    <x v="65"/>
    <x v="0"/>
    <x v="0"/>
    <n v="1"/>
    <n v="0"/>
    <n v="0"/>
    <n v="0"/>
    <n v="0"/>
    <n v="1"/>
    <n v="0"/>
    <n v="0"/>
    <n v="0"/>
    <n v="1"/>
  </r>
  <r>
    <x v="29"/>
    <x v="4"/>
    <x v="1"/>
    <x v="0"/>
    <n v="1"/>
    <n v="0"/>
    <n v="0"/>
    <n v="0"/>
    <n v="0"/>
    <n v="1"/>
    <n v="0"/>
    <n v="0"/>
    <n v="0"/>
    <n v="1"/>
  </r>
  <r>
    <x v="29"/>
    <x v="66"/>
    <x v="1"/>
    <x v="0"/>
    <n v="1"/>
    <n v="0"/>
    <n v="0"/>
    <n v="0"/>
    <n v="0"/>
    <n v="1"/>
    <n v="0"/>
    <n v="0"/>
    <n v="0"/>
    <n v="1"/>
  </r>
  <r>
    <x v="29"/>
    <x v="167"/>
    <x v="0"/>
    <x v="0"/>
    <n v="1"/>
    <n v="0"/>
    <n v="0"/>
    <n v="0"/>
    <n v="0"/>
    <n v="1"/>
    <n v="0"/>
    <n v="0"/>
    <n v="0"/>
    <n v="1"/>
  </r>
  <r>
    <x v="29"/>
    <x v="67"/>
    <x v="0"/>
    <x v="0"/>
    <n v="1"/>
    <n v="0"/>
    <n v="0"/>
    <n v="0"/>
    <n v="0"/>
    <n v="1"/>
    <n v="0"/>
    <n v="0"/>
    <n v="0"/>
    <n v="1"/>
  </r>
  <r>
    <x v="29"/>
    <x v="67"/>
    <x v="1"/>
    <x v="0"/>
    <n v="1"/>
    <n v="0"/>
    <n v="0"/>
    <n v="0"/>
    <n v="0"/>
    <n v="1"/>
    <n v="0"/>
    <n v="0"/>
    <n v="0"/>
    <n v="1"/>
  </r>
  <r>
    <x v="29"/>
    <x v="5"/>
    <x v="1"/>
    <x v="0"/>
    <n v="1"/>
    <n v="0"/>
    <n v="0"/>
    <n v="0"/>
    <n v="0"/>
    <n v="1"/>
    <n v="0"/>
    <n v="0"/>
    <n v="0"/>
    <n v="1"/>
  </r>
  <r>
    <x v="29"/>
    <x v="69"/>
    <x v="0"/>
    <x v="0"/>
    <n v="1"/>
    <n v="0"/>
    <n v="0"/>
    <n v="0"/>
    <n v="0"/>
    <n v="1"/>
    <n v="0"/>
    <n v="0"/>
    <n v="0"/>
    <n v="1"/>
  </r>
  <r>
    <x v="29"/>
    <x v="69"/>
    <x v="1"/>
    <x v="0"/>
    <n v="1"/>
    <n v="0"/>
    <n v="0"/>
    <n v="0"/>
    <n v="0"/>
    <n v="1"/>
    <n v="0"/>
    <n v="0"/>
    <n v="0"/>
    <n v="1"/>
  </r>
  <r>
    <x v="29"/>
    <x v="70"/>
    <x v="0"/>
    <x v="0"/>
    <n v="2"/>
    <n v="0"/>
    <n v="0"/>
    <n v="0"/>
    <n v="0"/>
    <n v="2"/>
    <n v="0"/>
    <n v="0"/>
    <n v="0"/>
    <n v="2"/>
  </r>
  <r>
    <x v="29"/>
    <x v="70"/>
    <x v="1"/>
    <x v="0"/>
    <n v="2"/>
    <n v="0"/>
    <n v="0"/>
    <n v="0"/>
    <n v="0"/>
    <n v="2"/>
    <n v="0"/>
    <n v="0"/>
    <n v="0"/>
    <n v="2"/>
  </r>
  <r>
    <x v="29"/>
    <x v="71"/>
    <x v="0"/>
    <x v="0"/>
    <n v="1"/>
    <n v="0"/>
    <n v="0"/>
    <n v="0"/>
    <n v="0"/>
    <n v="1"/>
    <n v="0"/>
    <n v="0"/>
    <n v="0"/>
    <n v="1"/>
  </r>
  <r>
    <x v="29"/>
    <x v="71"/>
    <x v="1"/>
    <x v="0"/>
    <n v="1"/>
    <n v="0"/>
    <n v="0"/>
    <n v="0"/>
    <n v="0"/>
    <n v="1"/>
    <n v="0"/>
    <n v="0"/>
    <n v="0"/>
    <n v="1"/>
  </r>
  <r>
    <x v="29"/>
    <x v="73"/>
    <x v="0"/>
    <x v="0"/>
    <n v="1"/>
    <n v="0"/>
    <n v="0"/>
    <n v="0"/>
    <n v="0"/>
    <n v="1"/>
    <n v="0"/>
    <n v="0"/>
    <n v="0"/>
    <n v="1"/>
  </r>
  <r>
    <x v="29"/>
    <x v="75"/>
    <x v="0"/>
    <x v="0"/>
    <n v="1"/>
    <n v="0"/>
    <n v="0"/>
    <n v="0"/>
    <n v="0"/>
    <n v="1"/>
    <n v="0"/>
    <n v="0"/>
    <n v="0"/>
    <n v="1"/>
  </r>
  <r>
    <x v="29"/>
    <x v="79"/>
    <x v="0"/>
    <x v="0"/>
    <n v="1"/>
    <n v="0"/>
    <n v="0"/>
    <n v="0"/>
    <n v="0"/>
    <n v="1"/>
    <n v="0"/>
    <n v="0"/>
    <n v="0"/>
    <n v="1"/>
  </r>
  <r>
    <x v="29"/>
    <x v="80"/>
    <x v="0"/>
    <x v="0"/>
    <n v="1"/>
    <n v="0"/>
    <n v="0"/>
    <n v="0"/>
    <n v="0"/>
    <n v="1"/>
    <n v="0"/>
    <n v="0"/>
    <n v="0"/>
    <n v="1"/>
  </r>
  <r>
    <x v="29"/>
    <x v="80"/>
    <x v="1"/>
    <x v="0"/>
    <n v="1"/>
    <n v="0"/>
    <n v="0"/>
    <n v="0"/>
    <n v="0"/>
    <n v="1"/>
    <n v="0"/>
    <n v="0"/>
    <n v="0"/>
    <n v="1"/>
  </r>
  <r>
    <x v="29"/>
    <x v="168"/>
    <x v="1"/>
    <x v="0"/>
    <n v="1"/>
    <n v="0"/>
    <n v="0"/>
    <n v="0"/>
    <n v="0"/>
    <n v="1"/>
    <n v="0"/>
    <n v="0"/>
    <n v="0"/>
    <n v="1"/>
  </r>
  <r>
    <x v="29"/>
    <x v="82"/>
    <x v="0"/>
    <x v="0"/>
    <n v="1"/>
    <n v="0"/>
    <n v="0"/>
    <n v="0"/>
    <n v="0"/>
    <n v="1"/>
    <n v="0"/>
    <n v="0"/>
    <n v="0"/>
    <n v="1"/>
  </r>
  <r>
    <x v="29"/>
    <x v="82"/>
    <x v="1"/>
    <x v="0"/>
    <n v="2"/>
    <n v="0"/>
    <n v="0"/>
    <n v="0"/>
    <n v="0"/>
    <n v="2"/>
    <n v="0"/>
    <n v="0"/>
    <n v="0"/>
    <n v="2"/>
  </r>
  <r>
    <x v="29"/>
    <x v="83"/>
    <x v="0"/>
    <x v="0"/>
    <n v="1"/>
    <n v="0"/>
    <n v="0"/>
    <n v="0"/>
    <n v="0"/>
    <n v="1"/>
    <n v="0"/>
    <n v="0"/>
    <n v="0"/>
    <n v="1"/>
  </r>
  <r>
    <x v="29"/>
    <x v="83"/>
    <x v="1"/>
    <x v="5"/>
    <n v="1"/>
    <n v="0"/>
    <n v="0"/>
    <n v="0"/>
    <n v="0"/>
    <n v="1"/>
    <n v="0"/>
    <n v="0"/>
    <n v="0"/>
    <n v="1"/>
  </r>
  <r>
    <x v="29"/>
    <x v="87"/>
    <x v="0"/>
    <x v="5"/>
    <n v="1"/>
    <n v="0"/>
    <n v="0"/>
    <n v="0"/>
    <n v="0"/>
    <n v="1"/>
    <n v="0"/>
    <n v="0"/>
    <n v="0"/>
    <n v="1"/>
  </r>
  <r>
    <x v="29"/>
    <x v="87"/>
    <x v="1"/>
    <x v="0"/>
    <n v="1"/>
    <n v="0"/>
    <n v="0"/>
    <n v="0"/>
    <n v="0"/>
    <n v="1"/>
    <n v="0"/>
    <n v="0"/>
    <n v="0"/>
    <n v="1"/>
  </r>
  <r>
    <x v="29"/>
    <x v="171"/>
    <x v="0"/>
    <x v="1"/>
    <n v="1"/>
    <n v="0"/>
    <n v="0"/>
    <n v="0"/>
    <n v="0"/>
    <n v="1"/>
    <n v="0"/>
    <n v="0"/>
    <n v="0"/>
    <n v="1"/>
  </r>
  <r>
    <x v="29"/>
    <x v="171"/>
    <x v="1"/>
    <x v="0"/>
    <n v="1"/>
    <n v="0"/>
    <n v="0"/>
    <n v="0"/>
    <n v="0"/>
    <n v="1"/>
    <n v="0"/>
    <n v="0"/>
    <n v="0"/>
    <n v="1"/>
  </r>
  <r>
    <x v="29"/>
    <x v="171"/>
    <x v="1"/>
    <x v="4"/>
    <n v="1"/>
    <n v="0"/>
    <n v="0"/>
    <n v="0"/>
    <n v="0"/>
    <n v="1"/>
    <n v="0"/>
    <n v="0"/>
    <n v="0"/>
    <n v="1"/>
  </r>
  <r>
    <x v="29"/>
    <x v="91"/>
    <x v="1"/>
    <x v="0"/>
    <n v="1"/>
    <n v="0"/>
    <n v="0"/>
    <n v="0"/>
    <n v="0"/>
    <n v="1"/>
    <n v="0"/>
    <n v="0"/>
    <n v="0"/>
    <n v="1"/>
  </r>
  <r>
    <x v="29"/>
    <x v="92"/>
    <x v="0"/>
    <x v="0"/>
    <n v="2"/>
    <n v="0"/>
    <n v="0"/>
    <n v="0"/>
    <n v="0"/>
    <n v="2"/>
    <n v="0"/>
    <n v="0"/>
    <n v="0"/>
    <n v="2"/>
  </r>
  <r>
    <x v="29"/>
    <x v="92"/>
    <x v="1"/>
    <x v="0"/>
    <n v="2"/>
    <n v="0"/>
    <n v="0"/>
    <n v="0"/>
    <n v="0"/>
    <n v="2"/>
    <n v="0"/>
    <n v="0"/>
    <n v="0"/>
    <n v="2"/>
  </r>
  <r>
    <x v="29"/>
    <x v="93"/>
    <x v="1"/>
    <x v="0"/>
    <n v="1"/>
    <n v="0"/>
    <n v="0"/>
    <n v="0"/>
    <n v="0"/>
    <n v="1"/>
    <n v="0"/>
    <n v="0"/>
    <n v="0"/>
    <n v="1"/>
  </r>
  <r>
    <x v="29"/>
    <x v="96"/>
    <x v="0"/>
    <x v="0"/>
    <n v="1"/>
    <n v="0"/>
    <n v="0"/>
    <n v="0"/>
    <n v="0"/>
    <n v="1"/>
    <n v="0"/>
    <n v="0"/>
    <n v="0"/>
    <n v="1"/>
  </r>
  <r>
    <x v="29"/>
    <x v="97"/>
    <x v="0"/>
    <x v="0"/>
    <n v="1"/>
    <n v="0"/>
    <n v="0"/>
    <n v="0"/>
    <n v="0"/>
    <n v="1"/>
    <n v="0"/>
    <n v="0"/>
    <n v="0"/>
    <n v="1"/>
  </r>
  <r>
    <x v="29"/>
    <x v="105"/>
    <x v="0"/>
    <x v="0"/>
    <n v="1"/>
    <n v="0"/>
    <n v="0"/>
    <n v="0"/>
    <n v="0"/>
    <n v="1"/>
    <n v="0"/>
    <n v="0"/>
    <n v="0"/>
    <n v="1"/>
  </r>
  <r>
    <x v="29"/>
    <x v="107"/>
    <x v="1"/>
    <x v="0"/>
    <n v="1"/>
    <n v="0"/>
    <n v="0"/>
    <n v="0"/>
    <n v="0"/>
    <n v="1"/>
    <n v="0"/>
    <n v="0"/>
    <n v="0"/>
    <n v="1"/>
  </r>
  <r>
    <x v="29"/>
    <x v="108"/>
    <x v="0"/>
    <x v="0"/>
    <n v="1"/>
    <n v="0"/>
    <n v="0"/>
    <n v="0"/>
    <n v="0"/>
    <n v="1"/>
    <n v="0"/>
    <n v="0"/>
    <n v="0"/>
    <n v="1"/>
  </r>
  <r>
    <x v="29"/>
    <x v="110"/>
    <x v="0"/>
    <x v="0"/>
    <n v="2"/>
    <n v="0"/>
    <n v="0"/>
    <n v="0"/>
    <n v="0"/>
    <n v="2"/>
    <n v="0"/>
    <n v="0"/>
    <n v="0"/>
    <n v="2"/>
  </r>
  <r>
    <x v="29"/>
    <x v="110"/>
    <x v="1"/>
    <x v="0"/>
    <n v="1"/>
    <n v="0"/>
    <n v="0"/>
    <n v="0"/>
    <n v="0"/>
    <n v="1"/>
    <n v="0"/>
    <n v="0"/>
    <n v="0"/>
    <n v="1"/>
  </r>
  <r>
    <x v="29"/>
    <x v="111"/>
    <x v="1"/>
    <x v="0"/>
    <n v="2"/>
    <n v="0"/>
    <n v="0"/>
    <n v="0"/>
    <n v="0"/>
    <n v="2"/>
    <n v="0"/>
    <n v="0"/>
    <n v="0"/>
    <n v="2"/>
  </r>
  <r>
    <x v="29"/>
    <x v="113"/>
    <x v="0"/>
    <x v="0"/>
    <n v="1"/>
    <n v="0"/>
    <n v="0"/>
    <n v="0"/>
    <n v="0"/>
    <n v="1"/>
    <n v="0"/>
    <n v="0"/>
    <n v="0"/>
    <n v="1"/>
  </r>
  <r>
    <x v="29"/>
    <x v="9"/>
    <x v="0"/>
    <x v="0"/>
    <n v="1"/>
    <n v="0"/>
    <n v="0"/>
    <n v="0"/>
    <n v="0"/>
    <n v="1"/>
    <n v="0"/>
    <n v="0"/>
    <n v="0"/>
    <n v="1"/>
  </r>
  <r>
    <x v="29"/>
    <x v="114"/>
    <x v="0"/>
    <x v="0"/>
    <n v="1"/>
    <n v="0"/>
    <n v="0"/>
    <n v="0"/>
    <n v="0"/>
    <n v="1"/>
    <n v="0"/>
    <n v="0"/>
    <n v="0"/>
    <n v="1"/>
  </r>
  <r>
    <x v="29"/>
    <x v="114"/>
    <x v="0"/>
    <x v="1"/>
    <n v="1"/>
    <n v="0"/>
    <n v="0"/>
    <n v="0"/>
    <n v="0"/>
    <n v="1"/>
    <n v="0"/>
    <n v="0"/>
    <n v="0"/>
    <n v="1"/>
  </r>
  <r>
    <x v="29"/>
    <x v="175"/>
    <x v="0"/>
    <x v="3"/>
    <n v="1"/>
    <n v="0"/>
    <n v="0"/>
    <n v="0"/>
    <n v="0"/>
    <n v="1"/>
    <n v="0"/>
    <n v="0"/>
    <n v="0"/>
    <n v="1"/>
  </r>
  <r>
    <x v="29"/>
    <x v="175"/>
    <x v="1"/>
    <x v="0"/>
    <n v="1"/>
    <n v="0"/>
    <n v="0"/>
    <n v="0"/>
    <n v="0"/>
    <n v="1"/>
    <n v="0"/>
    <n v="0"/>
    <n v="0"/>
    <n v="1"/>
  </r>
  <r>
    <x v="29"/>
    <x v="115"/>
    <x v="1"/>
    <x v="4"/>
    <n v="2"/>
    <n v="0"/>
    <n v="0"/>
    <n v="0"/>
    <n v="0"/>
    <n v="2"/>
    <n v="0"/>
    <n v="0"/>
    <n v="0"/>
    <n v="2"/>
  </r>
  <r>
    <x v="29"/>
    <x v="116"/>
    <x v="1"/>
    <x v="0"/>
    <n v="2"/>
    <n v="0"/>
    <n v="0"/>
    <n v="0"/>
    <n v="0"/>
    <n v="2"/>
    <n v="0"/>
    <n v="0"/>
    <n v="0"/>
    <n v="2"/>
  </r>
  <r>
    <x v="29"/>
    <x v="117"/>
    <x v="1"/>
    <x v="0"/>
    <n v="1"/>
    <n v="0"/>
    <n v="0"/>
    <n v="0"/>
    <n v="0"/>
    <n v="1"/>
    <n v="0"/>
    <n v="0"/>
    <n v="0"/>
    <n v="1"/>
  </r>
  <r>
    <x v="29"/>
    <x v="177"/>
    <x v="1"/>
    <x v="0"/>
    <n v="1"/>
    <n v="0"/>
    <n v="0"/>
    <n v="0"/>
    <n v="0"/>
    <n v="1"/>
    <n v="0"/>
    <n v="0"/>
    <n v="0"/>
    <n v="1"/>
  </r>
  <r>
    <x v="29"/>
    <x v="118"/>
    <x v="0"/>
    <x v="0"/>
    <n v="1"/>
    <n v="0"/>
    <n v="0"/>
    <n v="0"/>
    <n v="0"/>
    <n v="1"/>
    <n v="0"/>
    <n v="0"/>
    <n v="0"/>
    <n v="1"/>
  </r>
  <r>
    <x v="29"/>
    <x v="118"/>
    <x v="0"/>
    <x v="3"/>
    <n v="1"/>
    <n v="0"/>
    <n v="0"/>
    <n v="0"/>
    <n v="0"/>
    <n v="1"/>
    <n v="0"/>
    <n v="0"/>
    <n v="0"/>
    <n v="1"/>
  </r>
  <r>
    <x v="29"/>
    <x v="118"/>
    <x v="0"/>
    <x v="4"/>
    <n v="1"/>
    <n v="0"/>
    <n v="0"/>
    <n v="0"/>
    <n v="0"/>
    <n v="1"/>
    <n v="0"/>
    <n v="0"/>
    <n v="0"/>
    <n v="1"/>
  </r>
  <r>
    <x v="29"/>
    <x v="178"/>
    <x v="0"/>
    <x v="0"/>
    <n v="1"/>
    <n v="0"/>
    <n v="0"/>
    <n v="0"/>
    <n v="0"/>
    <n v="1"/>
    <n v="0"/>
    <n v="0"/>
    <n v="0"/>
    <n v="1"/>
  </r>
  <r>
    <x v="29"/>
    <x v="178"/>
    <x v="1"/>
    <x v="0"/>
    <n v="1"/>
    <n v="0"/>
    <n v="0"/>
    <n v="0"/>
    <n v="0"/>
    <n v="1"/>
    <n v="0"/>
    <n v="0"/>
    <n v="0"/>
    <n v="1"/>
  </r>
  <r>
    <x v="29"/>
    <x v="179"/>
    <x v="0"/>
    <x v="0"/>
    <n v="1"/>
    <n v="0"/>
    <n v="0"/>
    <n v="0"/>
    <n v="0"/>
    <n v="1"/>
    <n v="0"/>
    <n v="0"/>
    <n v="0"/>
    <n v="1"/>
  </r>
  <r>
    <x v="29"/>
    <x v="179"/>
    <x v="0"/>
    <x v="2"/>
    <n v="1"/>
    <n v="0"/>
    <n v="0"/>
    <n v="0"/>
    <n v="0"/>
    <n v="1"/>
    <n v="0"/>
    <n v="0"/>
    <n v="0"/>
    <n v="1"/>
  </r>
  <r>
    <x v="29"/>
    <x v="183"/>
    <x v="0"/>
    <x v="5"/>
    <n v="1"/>
    <n v="0"/>
    <n v="0"/>
    <n v="0"/>
    <n v="0"/>
    <n v="1"/>
    <n v="0"/>
    <n v="0"/>
    <n v="0"/>
    <n v="1"/>
  </r>
  <r>
    <x v="29"/>
    <x v="119"/>
    <x v="0"/>
    <x v="0"/>
    <n v="1"/>
    <n v="0"/>
    <n v="0"/>
    <n v="0"/>
    <n v="0"/>
    <n v="1"/>
    <n v="0"/>
    <n v="0"/>
    <n v="0"/>
    <n v="1"/>
  </r>
  <r>
    <x v="29"/>
    <x v="120"/>
    <x v="0"/>
    <x v="0"/>
    <n v="1"/>
    <n v="0"/>
    <n v="0"/>
    <n v="0"/>
    <n v="0"/>
    <n v="1"/>
    <n v="0"/>
    <n v="0"/>
    <n v="0"/>
    <n v="1"/>
  </r>
  <r>
    <x v="29"/>
    <x v="122"/>
    <x v="0"/>
    <x v="0"/>
    <n v="1"/>
    <n v="0"/>
    <n v="0"/>
    <n v="0"/>
    <n v="0"/>
    <n v="0"/>
    <n v="0"/>
    <n v="1"/>
    <n v="0"/>
    <n v="1"/>
  </r>
  <r>
    <x v="29"/>
    <x v="124"/>
    <x v="0"/>
    <x v="0"/>
    <n v="1"/>
    <n v="0"/>
    <n v="0"/>
    <n v="0"/>
    <n v="0"/>
    <n v="1"/>
    <n v="0"/>
    <n v="0"/>
    <n v="0"/>
    <n v="1"/>
  </r>
  <r>
    <x v="29"/>
    <x v="125"/>
    <x v="0"/>
    <x v="0"/>
    <n v="2"/>
    <n v="0"/>
    <n v="0"/>
    <n v="0"/>
    <n v="0"/>
    <n v="2"/>
    <n v="0"/>
    <n v="0"/>
    <n v="0"/>
    <n v="2"/>
  </r>
  <r>
    <x v="29"/>
    <x v="184"/>
    <x v="0"/>
    <x v="4"/>
    <n v="1"/>
    <n v="0"/>
    <n v="0"/>
    <n v="0"/>
    <n v="0"/>
    <n v="1"/>
    <n v="0"/>
    <n v="0"/>
    <n v="0"/>
    <n v="1"/>
  </r>
  <r>
    <x v="29"/>
    <x v="126"/>
    <x v="1"/>
    <x v="0"/>
    <n v="1"/>
    <n v="0"/>
    <n v="0"/>
    <n v="0"/>
    <n v="0"/>
    <n v="1"/>
    <n v="0"/>
    <n v="0"/>
    <n v="0"/>
    <n v="1"/>
  </r>
  <r>
    <x v="29"/>
    <x v="127"/>
    <x v="1"/>
    <x v="3"/>
    <n v="1"/>
    <n v="0"/>
    <n v="0"/>
    <n v="0"/>
    <n v="0"/>
    <n v="1"/>
    <n v="0"/>
    <n v="0"/>
    <n v="0"/>
    <n v="1"/>
  </r>
  <r>
    <x v="29"/>
    <x v="128"/>
    <x v="0"/>
    <x v="0"/>
    <n v="2"/>
    <n v="0"/>
    <n v="0"/>
    <n v="0"/>
    <n v="0"/>
    <n v="2"/>
    <n v="0"/>
    <n v="0"/>
    <n v="0"/>
    <n v="2"/>
  </r>
  <r>
    <x v="29"/>
    <x v="128"/>
    <x v="1"/>
    <x v="5"/>
    <n v="1"/>
    <n v="0"/>
    <n v="0"/>
    <n v="0"/>
    <n v="0"/>
    <n v="1"/>
    <n v="0"/>
    <n v="0"/>
    <n v="0"/>
    <n v="1"/>
  </r>
  <r>
    <x v="29"/>
    <x v="186"/>
    <x v="1"/>
    <x v="4"/>
    <n v="1"/>
    <n v="0"/>
    <n v="0"/>
    <n v="0"/>
    <n v="0"/>
    <n v="1"/>
    <n v="0"/>
    <n v="0"/>
    <n v="0"/>
    <n v="1"/>
  </r>
  <r>
    <x v="29"/>
    <x v="187"/>
    <x v="0"/>
    <x v="0"/>
    <n v="1"/>
    <n v="0"/>
    <n v="0"/>
    <n v="0"/>
    <n v="0"/>
    <n v="1"/>
    <n v="0"/>
    <n v="0"/>
    <n v="0"/>
    <n v="1"/>
  </r>
  <r>
    <x v="29"/>
    <x v="131"/>
    <x v="0"/>
    <x v="0"/>
    <n v="2"/>
    <n v="0"/>
    <n v="0"/>
    <n v="0"/>
    <n v="0"/>
    <n v="2"/>
    <n v="0"/>
    <n v="0"/>
    <n v="0"/>
    <n v="2"/>
  </r>
  <r>
    <x v="29"/>
    <x v="131"/>
    <x v="0"/>
    <x v="4"/>
    <n v="1"/>
    <n v="0"/>
    <n v="0"/>
    <n v="0"/>
    <n v="0"/>
    <n v="1"/>
    <n v="0"/>
    <n v="0"/>
    <n v="0"/>
    <n v="1"/>
  </r>
  <r>
    <x v="29"/>
    <x v="132"/>
    <x v="0"/>
    <x v="1"/>
    <n v="1"/>
    <n v="0"/>
    <n v="0"/>
    <n v="0"/>
    <n v="0"/>
    <n v="1"/>
    <n v="0"/>
    <n v="0"/>
    <n v="0"/>
    <n v="1"/>
  </r>
  <r>
    <x v="29"/>
    <x v="133"/>
    <x v="1"/>
    <x v="0"/>
    <n v="1"/>
    <n v="0"/>
    <n v="0"/>
    <n v="0"/>
    <n v="0"/>
    <n v="1"/>
    <n v="0"/>
    <n v="0"/>
    <n v="0"/>
    <n v="1"/>
  </r>
  <r>
    <x v="29"/>
    <x v="191"/>
    <x v="0"/>
    <x v="0"/>
    <n v="1"/>
    <n v="0"/>
    <n v="0"/>
    <n v="0"/>
    <n v="0"/>
    <n v="1"/>
    <n v="0"/>
    <n v="0"/>
    <n v="0"/>
    <n v="1"/>
  </r>
  <r>
    <x v="29"/>
    <x v="135"/>
    <x v="1"/>
    <x v="0"/>
    <n v="1"/>
    <n v="0"/>
    <n v="0"/>
    <n v="0"/>
    <n v="0"/>
    <n v="1"/>
    <n v="0"/>
    <n v="0"/>
    <n v="0"/>
    <n v="1"/>
  </r>
  <r>
    <x v="29"/>
    <x v="135"/>
    <x v="1"/>
    <x v="2"/>
    <n v="1"/>
    <n v="0"/>
    <n v="0"/>
    <n v="0"/>
    <n v="0"/>
    <n v="1"/>
    <n v="0"/>
    <n v="0"/>
    <n v="0"/>
    <n v="1"/>
  </r>
  <r>
    <x v="29"/>
    <x v="10"/>
    <x v="1"/>
    <x v="0"/>
    <n v="1"/>
    <n v="0"/>
    <n v="0"/>
    <n v="0"/>
    <n v="0"/>
    <n v="1"/>
    <n v="0"/>
    <n v="0"/>
    <n v="0"/>
    <n v="1"/>
  </r>
  <r>
    <x v="29"/>
    <x v="192"/>
    <x v="0"/>
    <x v="0"/>
    <n v="1"/>
    <n v="0"/>
    <n v="0"/>
    <n v="0"/>
    <n v="0"/>
    <n v="1"/>
    <n v="0"/>
    <n v="0"/>
    <n v="0"/>
    <n v="1"/>
  </r>
  <r>
    <x v="29"/>
    <x v="192"/>
    <x v="1"/>
    <x v="2"/>
    <n v="1"/>
    <n v="0"/>
    <n v="0"/>
    <n v="0"/>
    <n v="0"/>
    <n v="1"/>
    <n v="0"/>
    <n v="0"/>
    <n v="0"/>
    <n v="1"/>
  </r>
  <r>
    <x v="29"/>
    <x v="193"/>
    <x v="1"/>
    <x v="0"/>
    <n v="1"/>
    <n v="0"/>
    <n v="0"/>
    <n v="0"/>
    <n v="0"/>
    <n v="1"/>
    <n v="0"/>
    <n v="0"/>
    <n v="0"/>
    <n v="1"/>
  </r>
  <r>
    <x v="29"/>
    <x v="194"/>
    <x v="1"/>
    <x v="0"/>
    <n v="1"/>
    <n v="0"/>
    <n v="0"/>
    <n v="0"/>
    <n v="0"/>
    <n v="1"/>
    <n v="0"/>
    <n v="0"/>
    <n v="0"/>
    <n v="1"/>
  </r>
  <r>
    <x v="29"/>
    <x v="197"/>
    <x v="0"/>
    <x v="0"/>
    <n v="1"/>
    <n v="0"/>
    <n v="0"/>
    <n v="0"/>
    <n v="0"/>
    <n v="1"/>
    <n v="0"/>
    <n v="0"/>
    <n v="0"/>
    <n v="1"/>
  </r>
  <r>
    <x v="29"/>
    <x v="136"/>
    <x v="0"/>
    <x v="0"/>
    <n v="1"/>
    <n v="0"/>
    <n v="0"/>
    <n v="0"/>
    <n v="0"/>
    <n v="1"/>
    <n v="0"/>
    <n v="0"/>
    <n v="0"/>
    <n v="1"/>
  </r>
  <r>
    <x v="29"/>
    <x v="11"/>
    <x v="0"/>
    <x v="0"/>
    <n v="1"/>
    <n v="0"/>
    <n v="0"/>
    <n v="0"/>
    <n v="0"/>
    <n v="1"/>
    <n v="0"/>
    <n v="0"/>
    <n v="0"/>
    <n v="1"/>
  </r>
  <r>
    <x v="29"/>
    <x v="204"/>
    <x v="1"/>
    <x v="1"/>
    <n v="1"/>
    <n v="0"/>
    <n v="0"/>
    <n v="0"/>
    <n v="0"/>
    <n v="1"/>
    <n v="0"/>
    <n v="0"/>
    <n v="0"/>
    <n v="1"/>
  </r>
  <r>
    <x v="29"/>
    <x v="140"/>
    <x v="0"/>
    <x v="0"/>
    <n v="1"/>
    <n v="0"/>
    <n v="0"/>
    <n v="0"/>
    <n v="0"/>
    <n v="1"/>
    <n v="0"/>
    <n v="0"/>
    <n v="0"/>
    <n v="1"/>
  </r>
  <r>
    <x v="29"/>
    <x v="208"/>
    <x v="0"/>
    <x v="1"/>
    <n v="1"/>
    <n v="0"/>
    <n v="0"/>
    <n v="0"/>
    <n v="0"/>
    <n v="1"/>
    <n v="0"/>
    <n v="0"/>
    <n v="0"/>
    <n v="1"/>
  </r>
  <r>
    <x v="29"/>
    <x v="208"/>
    <x v="1"/>
    <x v="0"/>
    <n v="1"/>
    <n v="0"/>
    <n v="0"/>
    <n v="0"/>
    <n v="0"/>
    <n v="1"/>
    <n v="0"/>
    <n v="0"/>
    <n v="0"/>
    <n v="1"/>
  </r>
  <r>
    <x v="29"/>
    <x v="141"/>
    <x v="1"/>
    <x v="1"/>
    <n v="1"/>
    <n v="0"/>
    <n v="0"/>
    <n v="0"/>
    <n v="0"/>
    <n v="1"/>
    <n v="0"/>
    <n v="0"/>
    <n v="0"/>
    <n v="1"/>
  </r>
  <r>
    <x v="29"/>
    <x v="142"/>
    <x v="0"/>
    <x v="0"/>
    <n v="1"/>
    <n v="0"/>
    <n v="0"/>
    <n v="0"/>
    <n v="0"/>
    <n v="1"/>
    <n v="0"/>
    <n v="0"/>
    <n v="0"/>
    <n v="1"/>
  </r>
  <r>
    <x v="29"/>
    <x v="209"/>
    <x v="1"/>
    <x v="0"/>
    <n v="1"/>
    <n v="0"/>
    <n v="0"/>
    <n v="0"/>
    <n v="0"/>
    <n v="1"/>
    <n v="0"/>
    <n v="0"/>
    <n v="0"/>
    <n v="1"/>
  </r>
  <r>
    <x v="29"/>
    <x v="210"/>
    <x v="1"/>
    <x v="0"/>
    <n v="1"/>
    <n v="0"/>
    <n v="0"/>
    <n v="0"/>
    <n v="0"/>
    <n v="1"/>
    <n v="0"/>
    <n v="0"/>
    <n v="0"/>
    <n v="1"/>
  </r>
  <r>
    <x v="29"/>
    <x v="212"/>
    <x v="1"/>
    <x v="0"/>
    <n v="1"/>
    <n v="0"/>
    <n v="0"/>
    <n v="0"/>
    <n v="0"/>
    <n v="1"/>
    <n v="0"/>
    <n v="0"/>
    <n v="0"/>
    <n v="1"/>
  </r>
  <r>
    <x v="29"/>
    <x v="212"/>
    <x v="1"/>
    <x v="2"/>
    <n v="1"/>
    <n v="0"/>
    <n v="0"/>
    <n v="0"/>
    <n v="0"/>
    <n v="1"/>
    <n v="0"/>
    <n v="0"/>
    <n v="0"/>
    <n v="1"/>
  </r>
  <r>
    <x v="29"/>
    <x v="143"/>
    <x v="0"/>
    <x v="0"/>
    <n v="4"/>
    <n v="0"/>
    <n v="0"/>
    <n v="0"/>
    <n v="0"/>
    <n v="4"/>
    <n v="0"/>
    <n v="0"/>
    <n v="0"/>
    <n v="4"/>
  </r>
  <r>
    <x v="29"/>
    <x v="213"/>
    <x v="1"/>
    <x v="0"/>
    <n v="1"/>
    <n v="0"/>
    <n v="0"/>
    <n v="0"/>
    <n v="0"/>
    <n v="1"/>
    <n v="0"/>
    <n v="0"/>
    <n v="0"/>
    <n v="1"/>
  </r>
  <r>
    <x v="29"/>
    <x v="145"/>
    <x v="0"/>
    <x v="0"/>
    <n v="1"/>
    <n v="0"/>
    <n v="0"/>
    <n v="0"/>
    <n v="0"/>
    <n v="1"/>
    <n v="0"/>
    <n v="0"/>
    <n v="0"/>
    <n v="1"/>
  </r>
  <r>
    <x v="29"/>
    <x v="214"/>
    <x v="1"/>
    <x v="1"/>
    <n v="1"/>
    <n v="0"/>
    <n v="0"/>
    <n v="0"/>
    <n v="0"/>
    <n v="1"/>
    <n v="0"/>
    <n v="0"/>
    <n v="0"/>
    <n v="1"/>
  </r>
  <r>
    <x v="29"/>
    <x v="147"/>
    <x v="0"/>
    <x v="0"/>
    <n v="1"/>
    <n v="0"/>
    <n v="0"/>
    <n v="0"/>
    <n v="0"/>
    <n v="1"/>
    <n v="0"/>
    <n v="0"/>
    <n v="0"/>
    <n v="1"/>
  </r>
  <r>
    <x v="29"/>
    <x v="215"/>
    <x v="0"/>
    <x v="0"/>
    <n v="1"/>
    <n v="0"/>
    <n v="0"/>
    <n v="0"/>
    <n v="0"/>
    <n v="1"/>
    <n v="0"/>
    <n v="0"/>
    <n v="0"/>
    <n v="1"/>
  </r>
  <r>
    <x v="29"/>
    <x v="148"/>
    <x v="0"/>
    <x v="3"/>
    <n v="1"/>
    <n v="0"/>
    <n v="0"/>
    <n v="0"/>
    <n v="0"/>
    <n v="1"/>
    <n v="0"/>
    <n v="0"/>
    <n v="0"/>
    <n v="1"/>
  </r>
  <r>
    <x v="29"/>
    <x v="148"/>
    <x v="1"/>
    <x v="0"/>
    <n v="1"/>
    <n v="0"/>
    <n v="0"/>
    <n v="0"/>
    <n v="0"/>
    <n v="1"/>
    <n v="0"/>
    <n v="0"/>
    <n v="0"/>
    <n v="1"/>
  </r>
  <r>
    <x v="29"/>
    <x v="216"/>
    <x v="0"/>
    <x v="0"/>
    <n v="1"/>
    <n v="0"/>
    <n v="0"/>
    <n v="0"/>
    <n v="0"/>
    <n v="1"/>
    <n v="0"/>
    <n v="0"/>
    <n v="0"/>
    <n v="1"/>
  </r>
  <r>
    <x v="29"/>
    <x v="216"/>
    <x v="0"/>
    <x v="1"/>
    <n v="2"/>
    <n v="0"/>
    <n v="0"/>
    <n v="0"/>
    <n v="0"/>
    <n v="2"/>
    <n v="0"/>
    <n v="0"/>
    <n v="0"/>
    <n v="2"/>
  </r>
  <r>
    <x v="29"/>
    <x v="151"/>
    <x v="1"/>
    <x v="0"/>
    <n v="1"/>
    <n v="0"/>
    <n v="0"/>
    <n v="0"/>
    <n v="0"/>
    <n v="1"/>
    <n v="0"/>
    <n v="0"/>
    <n v="0"/>
    <n v="1"/>
  </r>
  <r>
    <x v="29"/>
    <x v="219"/>
    <x v="1"/>
    <x v="0"/>
    <n v="1"/>
    <n v="0"/>
    <n v="0"/>
    <n v="0"/>
    <n v="0"/>
    <n v="1"/>
    <n v="0"/>
    <n v="0"/>
    <n v="0"/>
    <n v="1"/>
  </r>
  <r>
    <x v="29"/>
    <x v="152"/>
    <x v="0"/>
    <x v="0"/>
    <n v="1"/>
    <n v="0"/>
    <n v="0"/>
    <n v="0"/>
    <n v="0"/>
    <n v="1"/>
    <n v="0"/>
    <n v="0"/>
    <n v="0"/>
    <n v="1"/>
  </r>
  <r>
    <x v="29"/>
    <x v="222"/>
    <x v="0"/>
    <x v="0"/>
    <n v="1"/>
    <n v="0"/>
    <n v="0"/>
    <n v="0"/>
    <n v="0"/>
    <n v="1"/>
    <n v="0"/>
    <n v="0"/>
    <n v="0"/>
    <n v="1"/>
  </r>
  <r>
    <x v="29"/>
    <x v="223"/>
    <x v="0"/>
    <x v="0"/>
    <n v="1"/>
    <n v="0"/>
    <n v="0"/>
    <n v="0"/>
    <n v="0"/>
    <n v="1"/>
    <n v="0"/>
    <n v="0"/>
    <n v="0"/>
    <n v="1"/>
  </r>
  <r>
    <x v="29"/>
    <x v="225"/>
    <x v="0"/>
    <x v="0"/>
    <n v="1"/>
    <n v="0"/>
    <n v="0"/>
    <n v="0"/>
    <n v="0"/>
    <n v="1"/>
    <n v="0"/>
    <n v="0"/>
    <n v="0"/>
    <n v="1"/>
  </r>
  <r>
    <x v="29"/>
    <x v="226"/>
    <x v="1"/>
    <x v="0"/>
    <n v="1"/>
    <n v="0"/>
    <n v="0"/>
    <n v="0"/>
    <n v="0"/>
    <n v="1"/>
    <n v="0"/>
    <n v="0"/>
    <n v="0"/>
    <n v="1"/>
  </r>
  <r>
    <x v="29"/>
    <x v="227"/>
    <x v="1"/>
    <x v="0"/>
    <n v="1"/>
    <n v="0"/>
    <n v="0"/>
    <n v="0"/>
    <n v="0"/>
    <n v="1"/>
    <n v="0"/>
    <n v="0"/>
    <n v="0"/>
    <n v="1"/>
  </r>
  <r>
    <x v="29"/>
    <x v="228"/>
    <x v="0"/>
    <x v="0"/>
    <n v="3"/>
    <n v="0"/>
    <n v="0"/>
    <n v="0"/>
    <n v="0"/>
    <n v="3"/>
    <n v="0"/>
    <n v="0"/>
    <n v="0"/>
    <n v="3"/>
  </r>
  <r>
    <x v="29"/>
    <x v="228"/>
    <x v="1"/>
    <x v="0"/>
    <n v="1"/>
    <n v="0"/>
    <n v="0"/>
    <n v="0"/>
    <n v="0"/>
    <n v="1"/>
    <n v="0"/>
    <n v="0"/>
    <n v="0"/>
    <n v="1"/>
  </r>
  <r>
    <x v="29"/>
    <x v="230"/>
    <x v="0"/>
    <x v="0"/>
    <n v="1"/>
    <n v="0"/>
    <n v="0"/>
    <n v="0"/>
    <n v="0"/>
    <n v="1"/>
    <n v="0"/>
    <n v="0"/>
    <n v="0"/>
    <n v="1"/>
  </r>
  <r>
    <x v="29"/>
    <x v="230"/>
    <x v="0"/>
    <x v="1"/>
    <n v="1"/>
    <n v="0"/>
    <n v="0"/>
    <n v="0"/>
    <n v="0"/>
    <n v="0"/>
    <n v="0"/>
    <n v="1"/>
    <n v="0"/>
    <n v="1"/>
  </r>
  <r>
    <x v="29"/>
    <x v="232"/>
    <x v="1"/>
    <x v="0"/>
    <n v="2"/>
    <n v="0"/>
    <n v="0"/>
    <n v="0"/>
    <n v="0"/>
    <n v="2"/>
    <n v="0"/>
    <n v="0"/>
    <n v="0"/>
    <n v="2"/>
  </r>
  <r>
    <x v="29"/>
    <x v="233"/>
    <x v="1"/>
    <x v="3"/>
    <n v="1"/>
    <n v="0"/>
    <n v="0"/>
    <n v="0"/>
    <n v="0"/>
    <n v="1"/>
    <n v="0"/>
    <n v="0"/>
    <n v="0"/>
    <n v="1"/>
  </r>
  <r>
    <x v="29"/>
    <x v="238"/>
    <x v="0"/>
    <x v="0"/>
    <n v="2"/>
    <n v="0"/>
    <n v="0"/>
    <n v="0"/>
    <n v="0"/>
    <n v="2"/>
    <n v="0"/>
    <n v="0"/>
    <n v="0"/>
    <n v="2"/>
  </r>
  <r>
    <x v="29"/>
    <x v="0"/>
    <x v="0"/>
    <x v="0"/>
    <n v="261534"/>
    <n v="1"/>
    <n v="1"/>
    <n v="0"/>
    <n v="3"/>
    <n v="239853"/>
    <n v="6456"/>
    <n v="15224"/>
    <n v="3"/>
    <n v="261536"/>
  </r>
  <r>
    <x v="29"/>
    <x v="0"/>
    <x v="0"/>
    <x v="5"/>
    <n v="24574"/>
    <n v="0"/>
    <n v="0"/>
    <n v="0"/>
    <n v="0"/>
    <n v="23035"/>
    <n v="668"/>
    <n v="871"/>
    <n v="0"/>
    <n v="24574"/>
  </r>
  <r>
    <x v="29"/>
    <x v="0"/>
    <x v="0"/>
    <x v="1"/>
    <n v="1048"/>
    <n v="0"/>
    <n v="0"/>
    <n v="0"/>
    <n v="0"/>
    <n v="995"/>
    <n v="23"/>
    <n v="30"/>
    <n v="0"/>
    <n v="1048"/>
  </r>
  <r>
    <x v="29"/>
    <x v="0"/>
    <x v="0"/>
    <x v="3"/>
    <n v="327"/>
    <n v="0"/>
    <n v="0"/>
    <n v="0"/>
    <n v="0"/>
    <n v="309"/>
    <n v="9"/>
    <n v="9"/>
    <n v="0"/>
    <n v="327"/>
  </r>
  <r>
    <x v="29"/>
    <x v="0"/>
    <x v="0"/>
    <x v="2"/>
    <n v="53"/>
    <n v="0"/>
    <n v="0"/>
    <n v="0"/>
    <n v="0"/>
    <n v="49"/>
    <n v="0"/>
    <n v="4"/>
    <n v="0"/>
    <n v="53"/>
  </r>
  <r>
    <x v="29"/>
    <x v="0"/>
    <x v="0"/>
    <x v="4"/>
    <n v="64"/>
    <n v="0"/>
    <n v="0"/>
    <n v="0"/>
    <n v="0"/>
    <n v="61"/>
    <n v="1"/>
    <n v="2"/>
    <n v="0"/>
    <n v="64"/>
  </r>
  <r>
    <x v="29"/>
    <x v="0"/>
    <x v="1"/>
    <x v="0"/>
    <n v="254609"/>
    <n v="0"/>
    <n v="0"/>
    <n v="0"/>
    <n v="0"/>
    <n v="234088"/>
    <n v="6143"/>
    <n v="14377"/>
    <n v="1"/>
    <n v="254609"/>
  </r>
  <r>
    <x v="29"/>
    <x v="0"/>
    <x v="1"/>
    <x v="5"/>
    <n v="16477"/>
    <n v="0"/>
    <n v="0"/>
    <n v="0"/>
    <n v="2"/>
    <n v="15491"/>
    <n v="426"/>
    <n v="560"/>
    <n v="0"/>
    <n v="16477"/>
  </r>
  <r>
    <x v="29"/>
    <x v="0"/>
    <x v="1"/>
    <x v="1"/>
    <n v="883"/>
    <n v="0"/>
    <n v="0"/>
    <n v="0"/>
    <n v="0"/>
    <n v="821"/>
    <n v="26"/>
    <n v="36"/>
    <n v="0"/>
    <n v="883"/>
  </r>
  <r>
    <x v="29"/>
    <x v="0"/>
    <x v="1"/>
    <x v="3"/>
    <n v="232"/>
    <n v="0"/>
    <n v="0"/>
    <n v="0"/>
    <n v="0"/>
    <n v="220"/>
    <n v="5"/>
    <n v="7"/>
    <n v="0"/>
    <n v="232"/>
  </r>
  <r>
    <x v="29"/>
    <x v="0"/>
    <x v="1"/>
    <x v="2"/>
    <n v="39"/>
    <n v="0"/>
    <n v="0"/>
    <n v="0"/>
    <n v="0"/>
    <n v="36"/>
    <n v="1"/>
    <n v="2"/>
    <n v="0"/>
    <n v="39"/>
  </r>
  <r>
    <x v="29"/>
    <x v="0"/>
    <x v="1"/>
    <x v="4"/>
    <n v="53"/>
    <n v="0"/>
    <n v="0"/>
    <n v="0"/>
    <n v="0"/>
    <n v="48"/>
    <n v="0"/>
    <n v="5"/>
    <n v="0"/>
    <n v="53"/>
  </r>
  <r>
    <x v="30"/>
    <x v="13"/>
    <x v="0"/>
    <x v="0"/>
    <n v="1"/>
    <n v="0"/>
    <n v="0"/>
    <n v="0"/>
    <n v="0"/>
    <n v="1"/>
    <n v="0"/>
    <n v="0"/>
    <n v="0"/>
    <n v="1"/>
  </r>
  <r>
    <x v="30"/>
    <x v="156"/>
    <x v="1"/>
    <x v="0"/>
    <n v="3"/>
    <n v="0"/>
    <n v="0"/>
    <n v="0"/>
    <n v="0"/>
    <n v="3"/>
    <n v="0"/>
    <n v="0"/>
    <n v="0"/>
    <n v="3"/>
  </r>
  <r>
    <x v="30"/>
    <x v="14"/>
    <x v="0"/>
    <x v="0"/>
    <n v="1"/>
    <n v="0"/>
    <n v="0"/>
    <n v="0"/>
    <n v="0"/>
    <n v="1"/>
    <n v="0"/>
    <n v="0"/>
    <n v="0"/>
    <n v="1"/>
  </r>
  <r>
    <x v="30"/>
    <x v="15"/>
    <x v="0"/>
    <x v="0"/>
    <n v="2"/>
    <n v="0"/>
    <n v="0"/>
    <n v="0"/>
    <n v="0"/>
    <n v="2"/>
    <n v="0"/>
    <n v="0"/>
    <n v="0"/>
    <n v="2"/>
  </r>
  <r>
    <x v="30"/>
    <x v="157"/>
    <x v="1"/>
    <x v="0"/>
    <n v="1"/>
    <n v="0"/>
    <n v="0"/>
    <n v="0"/>
    <n v="0"/>
    <n v="1"/>
    <n v="0"/>
    <n v="0"/>
    <n v="0"/>
    <n v="1"/>
  </r>
  <r>
    <x v="30"/>
    <x v="16"/>
    <x v="1"/>
    <x v="0"/>
    <n v="1"/>
    <n v="0"/>
    <n v="0"/>
    <n v="0"/>
    <n v="0"/>
    <n v="1"/>
    <n v="0"/>
    <n v="0"/>
    <n v="0"/>
    <n v="1"/>
  </r>
  <r>
    <x v="30"/>
    <x v="159"/>
    <x v="0"/>
    <x v="0"/>
    <n v="4"/>
    <n v="0"/>
    <n v="0"/>
    <n v="0"/>
    <n v="0"/>
    <n v="4"/>
    <n v="0"/>
    <n v="0"/>
    <n v="0"/>
    <n v="4"/>
  </r>
  <r>
    <x v="30"/>
    <x v="17"/>
    <x v="0"/>
    <x v="0"/>
    <n v="1"/>
    <n v="0"/>
    <n v="0"/>
    <n v="0"/>
    <n v="0"/>
    <n v="1"/>
    <n v="0"/>
    <n v="0"/>
    <n v="0"/>
    <n v="1"/>
  </r>
  <r>
    <x v="30"/>
    <x v="17"/>
    <x v="1"/>
    <x v="0"/>
    <n v="2"/>
    <n v="0"/>
    <n v="0"/>
    <n v="0"/>
    <n v="0"/>
    <n v="2"/>
    <n v="0"/>
    <n v="0"/>
    <n v="0"/>
    <n v="2"/>
  </r>
  <r>
    <x v="30"/>
    <x v="18"/>
    <x v="1"/>
    <x v="0"/>
    <n v="1"/>
    <n v="0"/>
    <n v="0"/>
    <n v="0"/>
    <n v="0"/>
    <n v="1"/>
    <n v="0"/>
    <n v="0"/>
    <n v="0"/>
    <n v="1"/>
  </r>
  <r>
    <x v="30"/>
    <x v="20"/>
    <x v="0"/>
    <x v="0"/>
    <n v="2"/>
    <n v="0"/>
    <n v="0"/>
    <n v="0"/>
    <n v="0"/>
    <n v="2"/>
    <n v="0"/>
    <n v="0"/>
    <n v="0"/>
    <n v="2"/>
  </r>
  <r>
    <x v="30"/>
    <x v="1"/>
    <x v="0"/>
    <x v="0"/>
    <n v="1"/>
    <n v="0"/>
    <n v="0"/>
    <n v="0"/>
    <n v="0"/>
    <n v="1"/>
    <n v="0"/>
    <n v="0"/>
    <n v="0"/>
    <n v="1"/>
  </r>
  <r>
    <x v="30"/>
    <x v="23"/>
    <x v="0"/>
    <x v="0"/>
    <n v="1"/>
    <n v="0"/>
    <n v="0"/>
    <n v="0"/>
    <n v="0"/>
    <n v="1"/>
    <n v="0"/>
    <n v="0"/>
    <n v="0"/>
    <n v="1"/>
  </r>
  <r>
    <x v="30"/>
    <x v="25"/>
    <x v="0"/>
    <x v="0"/>
    <n v="2"/>
    <n v="0"/>
    <n v="0"/>
    <n v="0"/>
    <n v="0"/>
    <n v="2"/>
    <n v="0"/>
    <n v="0"/>
    <n v="0"/>
    <n v="2"/>
  </r>
  <r>
    <x v="30"/>
    <x v="26"/>
    <x v="0"/>
    <x v="0"/>
    <n v="1"/>
    <n v="0"/>
    <n v="0"/>
    <n v="0"/>
    <n v="0"/>
    <n v="1"/>
    <n v="0"/>
    <n v="0"/>
    <n v="0"/>
    <n v="1"/>
  </r>
  <r>
    <x v="30"/>
    <x v="26"/>
    <x v="1"/>
    <x v="0"/>
    <n v="1"/>
    <n v="0"/>
    <n v="0"/>
    <n v="0"/>
    <n v="0"/>
    <n v="1"/>
    <n v="0"/>
    <n v="0"/>
    <n v="0"/>
    <n v="1"/>
  </r>
  <r>
    <x v="30"/>
    <x v="27"/>
    <x v="0"/>
    <x v="0"/>
    <n v="1"/>
    <n v="0"/>
    <n v="0"/>
    <n v="0"/>
    <n v="0"/>
    <n v="1"/>
    <n v="0"/>
    <n v="0"/>
    <n v="0"/>
    <n v="1"/>
  </r>
  <r>
    <x v="30"/>
    <x v="28"/>
    <x v="0"/>
    <x v="0"/>
    <n v="2"/>
    <n v="0"/>
    <n v="0"/>
    <n v="0"/>
    <n v="0"/>
    <n v="2"/>
    <n v="0"/>
    <n v="0"/>
    <n v="0"/>
    <n v="2"/>
  </r>
  <r>
    <x v="30"/>
    <x v="29"/>
    <x v="0"/>
    <x v="0"/>
    <n v="1"/>
    <n v="0"/>
    <n v="0"/>
    <n v="0"/>
    <n v="0"/>
    <n v="1"/>
    <n v="0"/>
    <n v="0"/>
    <n v="0"/>
    <n v="1"/>
  </r>
  <r>
    <x v="30"/>
    <x v="162"/>
    <x v="0"/>
    <x v="0"/>
    <n v="2"/>
    <n v="0"/>
    <n v="0"/>
    <n v="0"/>
    <n v="0"/>
    <n v="2"/>
    <n v="0"/>
    <n v="0"/>
    <n v="0"/>
    <n v="2"/>
  </r>
  <r>
    <x v="30"/>
    <x v="163"/>
    <x v="0"/>
    <x v="0"/>
    <n v="1"/>
    <n v="0"/>
    <n v="0"/>
    <n v="0"/>
    <n v="0"/>
    <n v="1"/>
    <n v="0"/>
    <n v="0"/>
    <n v="0"/>
    <n v="1"/>
  </r>
  <r>
    <x v="30"/>
    <x v="30"/>
    <x v="1"/>
    <x v="0"/>
    <n v="2"/>
    <n v="0"/>
    <n v="0"/>
    <n v="0"/>
    <n v="0"/>
    <n v="2"/>
    <n v="0"/>
    <n v="0"/>
    <n v="0"/>
    <n v="2"/>
  </r>
  <r>
    <x v="30"/>
    <x v="31"/>
    <x v="0"/>
    <x v="0"/>
    <n v="1"/>
    <n v="0"/>
    <n v="0"/>
    <n v="0"/>
    <n v="0"/>
    <n v="1"/>
    <n v="0"/>
    <n v="0"/>
    <n v="0"/>
    <n v="1"/>
  </r>
  <r>
    <x v="30"/>
    <x v="31"/>
    <x v="1"/>
    <x v="0"/>
    <n v="1"/>
    <n v="0"/>
    <n v="0"/>
    <n v="0"/>
    <n v="0"/>
    <n v="1"/>
    <n v="0"/>
    <n v="0"/>
    <n v="0"/>
    <n v="1"/>
  </r>
  <r>
    <x v="30"/>
    <x v="32"/>
    <x v="0"/>
    <x v="0"/>
    <n v="1"/>
    <n v="0"/>
    <n v="0"/>
    <n v="0"/>
    <n v="0"/>
    <n v="1"/>
    <n v="0"/>
    <n v="0"/>
    <n v="0"/>
    <n v="1"/>
  </r>
  <r>
    <x v="30"/>
    <x v="33"/>
    <x v="1"/>
    <x v="0"/>
    <n v="2"/>
    <n v="0"/>
    <n v="0"/>
    <n v="0"/>
    <n v="0"/>
    <n v="2"/>
    <n v="0"/>
    <n v="0"/>
    <n v="0"/>
    <n v="2"/>
  </r>
  <r>
    <x v="30"/>
    <x v="34"/>
    <x v="0"/>
    <x v="0"/>
    <n v="1"/>
    <n v="0"/>
    <n v="0"/>
    <n v="0"/>
    <n v="0"/>
    <n v="1"/>
    <n v="0"/>
    <n v="0"/>
    <n v="0"/>
    <n v="1"/>
  </r>
  <r>
    <x v="30"/>
    <x v="2"/>
    <x v="0"/>
    <x v="0"/>
    <n v="1"/>
    <n v="0"/>
    <n v="0"/>
    <n v="0"/>
    <n v="0"/>
    <n v="1"/>
    <n v="0"/>
    <n v="0"/>
    <n v="0"/>
    <n v="1"/>
  </r>
  <r>
    <x v="30"/>
    <x v="39"/>
    <x v="1"/>
    <x v="0"/>
    <n v="1"/>
    <n v="0"/>
    <n v="0"/>
    <n v="0"/>
    <n v="0"/>
    <n v="1"/>
    <n v="0"/>
    <n v="0"/>
    <n v="0"/>
    <n v="1"/>
  </r>
  <r>
    <x v="30"/>
    <x v="41"/>
    <x v="1"/>
    <x v="0"/>
    <n v="1"/>
    <n v="0"/>
    <n v="0"/>
    <n v="0"/>
    <n v="0"/>
    <n v="1"/>
    <n v="0"/>
    <n v="0"/>
    <n v="0"/>
    <n v="1"/>
  </r>
  <r>
    <x v="30"/>
    <x v="42"/>
    <x v="1"/>
    <x v="0"/>
    <n v="2"/>
    <n v="0"/>
    <n v="0"/>
    <n v="0"/>
    <n v="0"/>
    <n v="2"/>
    <n v="0"/>
    <n v="0"/>
    <n v="0"/>
    <n v="2"/>
  </r>
  <r>
    <x v="30"/>
    <x v="43"/>
    <x v="1"/>
    <x v="0"/>
    <n v="1"/>
    <n v="0"/>
    <n v="0"/>
    <n v="0"/>
    <n v="0"/>
    <n v="1"/>
    <n v="0"/>
    <n v="0"/>
    <n v="0"/>
    <n v="1"/>
  </r>
  <r>
    <x v="30"/>
    <x v="47"/>
    <x v="1"/>
    <x v="0"/>
    <n v="1"/>
    <n v="0"/>
    <n v="0"/>
    <n v="0"/>
    <n v="0"/>
    <n v="1"/>
    <n v="0"/>
    <n v="0"/>
    <n v="0"/>
    <n v="1"/>
  </r>
  <r>
    <x v="30"/>
    <x v="49"/>
    <x v="0"/>
    <x v="0"/>
    <n v="2"/>
    <n v="0"/>
    <n v="0"/>
    <n v="0"/>
    <n v="0"/>
    <n v="2"/>
    <n v="0"/>
    <n v="0"/>
    <n v="0"/>
    <n v="2"/>
  </r>
  <r>
    <x v="30"/>
    <x v="49"/>
    <x v="1"/>
    <x v="3"/>
    <n v="1"/>
    <n v="0"/>
    <n v="0"/>
    <n v="0"/>
    <n v="0"/>
    <n v="1"/>
    <n v="0"/>
    <n v="0"/>
    <n v="0"/>
    <n v="1"/>
  </r>
  <r>
    <x v="30"/>
    <x v="50"/>
    <x v="0"/>
    <x v="0"/>
    <n v="1"/>
    <n v="0"/>
    <n v="0"/>
    <n v="0"/>
    <n v="0"/>
    <n v="1"/>
    <n v="0"/>
    <n v="0"/>
    <n v="0"/>
    <n v="1"/>
  </r>
  <r>
    <x v="30"/>
    <x v="51"/>
    <x v="0"/>
    <x v="0"/>
    <n v="1"/>
    <n v="0"/>
    <n v="0"/>
    <n v="0"/>
    <n v="0"/>
    <n v="1"/>
    <n v="0"/>
    <n v="0"/>
    <n v="0"/>
    <n v="1"/>
  </r>
  <r>
    <x v="30"/>
    <x v="51"/>
    <x v="1"/>
    <x v="0"/>
    <n v="1"/>
    <n v="0"/>
    <n v="0"/>
    <n v="0"/>
    <n v="0"/>
    <n v="1"/>
    <n v="0"/>
    <n v="0"/>
    <n v="0"/>
    <n v="1"/>
  </r>
  <r>
    <x v="30"/>
    <x v="166"/>
    <x v="0"/>
    <x v="0"/>
    <n v="2"/>
    <n v="0"/>
    <n v="0"/>
    <n v="0"/>
    <n v="0"/>
    <n v="2"/>
    <n v="0"/>
    <n v="0"/>
    <n v="0"/>
    <n v="2"/>
  </r>
  <r>
    <x v="30"/>
    <x v="54"/>
    <x v="0"/>
    <x v="0"/>
    <n v="1"/>
    <n v="0"/>
    <n v="0"/>
    <n v="0"/>
    <n v="0"/>
    <n v="1"/>
    <n v="0"/>
    <n v="0"/>
    <n v="0"/>
    <n v="1"/>
  </r>
  <r>
    <x v="30"/>
    <x v="58"/>
    <x v="0"/>
    <x v="0"/>
    <n v="1"/>
    <n v="0"/>
    <n v="0"/>
    <n v="0"/>
    <n v="0"/>
    <n v="1"/>
    <n v="0"/>
    <n v="0"/>
    <n v="0"/>
    <n v="1"/>
  </r>
  <r>
    <x v="30"/>
    <x v="58"/>
    <x v="1"/>
    <x v="3"/>
    <n v="1"/>
    <n v="0"/>
    <n v="0"/>
    <n v="0"/>
    <n v="0"/>
    <n v="1"/>
    <n v="0"/>
    <n v="0"/>
    <n v="0"/>
    <n v="1"/>
  </r>
  <r>
    <x v="30"/>
    <x v="59"/>
    <x v="0"/>
    <x v="0"/>
    <n v="1"/>
    <n v="0"/>
    <n v="0"/>
    <n v="0"/>
    <n v="0"/>
    <n v="1"/>
    <n v="0"/>
    <n v="0"/>
    <n v="0"/>
    <n v="1"/>
  </r>
  <r>
    <x v="30"/>
    <x v="59"/>
    <x v="1"/>
    <x v="0"/>
    <n v="2"/>
    <n v="0"/>
    <n v="0"/>
    <n v="0"/>
    <n v="0"/>
    <n v="2"/>
    <n v="0"/>
    <n v="0"/>
    <n v="0"/>
    <n v="2"/>
  </r>
  <r>
    <x v="30"/>
    <x v="61"/>
    <x v="1"/>
    <x v="0"/>
    <n v="1"/>
    <n v="0"/>
    <n v="0"/>
    <n v="0"/>
    <n v="0"/>
    <n v="1"/>
    <n v="0"/>
    <n v="0"/>
    <n v="0"/>
    <n v="1"/>
  </r>
  <r>
    <x v="30"/>
    <x v="4"/>
    <x v="0"/>
    <x v="0"/>
    <n v="2"/>
    <n v="0"/>
    <n v="0"/>
    <n v="0"/>
    <n v="0"/>
    <n v="2"/>
    <n v="0"/>
    <n v="0"/>
    <n v="0"/>
    <n v="2"/>
  </r>
  <r>
    <x v="30"/>
    <x v="4"/>
    <x v="1"/>
    <x v="0"/>
    <n v="2"/>
    <n v="0"/>
    <n v="0"/>
    <n v="0"/>
    <n v="0"/>
    <n v="2"/>
    <n v="0"/>
    <n v="0"/>
    <n v="0"/>
    <n v="2"/>
  </r>
  <r>
    <x v="30"/>
    <x v="167"/>
    <x v="0"/>
    <x v="0"/>
    <n v="1"/>
    <n v="0"/>
    <n v="0"/>
    <n v="0"/>
    <n v="0"/>
    <n v="1"/>
    <n v="0"/>
    <n v="0"/>
    <n v="0"/>
    <n v="1"/>
  </r>
  <r>
    <x v="30"/>
    <x v="67"/>
    <x v="0"/>
    <x v="0"/>
    <n v="1"/>
    <n v="0"/>
    <n v="0"/>
    <n v="0"/>
    <n v="0"/>
    <n v="1"/>
    <n v="0"/>
    <n v="0"/>
    <n v="0"/>
    <n v="1"/>
  </r>
  <r>
    <x v="30"/>
    <x v="5"/>
    <x v="0"/>
    <x v="0"/>
    <n v="2"/>
    <n v="0"/>
    <n v="0"/>
    <n v="0"/>
    <n v="0"/>
    <n v="2"/>
    <n v="0"/>
    <n v="0"/>
    <n v="0"/>
    <n v="2"/>
  </r>
  <r>
    <x v="30"/>
    <x v="5"/>
    <x v="1"/>
    <x v="0"/>
    <n v="2"/>
    <n v="0"/>
    <n v="0"/>
    <n v="0"/>
    <n v="0"/>
    <n v="2"/>
    <n v="0"/>
    <n v="0"/>
    <n v="0"/>
    <n v="2"/>
  </r>
  <r>
    <x v="30"/>
    <x v="68"/>
    <x v="1"/>
    <x v="0"/>
    <n v="1"/>
    <n v="0"/>
    <n v="0"/>
    <n v="0"/>
    <n v="0"/>
    <n v="1"/>
    <n v="0"/>
    <n v="0"/>
    <n v="0"/>
    <n v="1"/>
  </r>
  <r>
    <x v="30"/>
    <x v="68"/>
    <x v="1"/>
    <x v="4"/>
    <n v="1"/>
    <n v="0"/>
    <n v="0"/>
    <n v="0"/>
    <n v="0"/>
    <n v="1"/>
    <n v="0"/>
    <n v="0"/>
    <n v="0"/>
    <n v="1"/>
  </r>
  <r>
    <x v="30"/>
    <x v="70"/>
    <x v="1"/>
    <x v="0"/>
    <n v="1"/>
    <n v="0"/>
    <n v="0"/>
    <n v="0"/>
    <n v="0"/>
    <n v="1"/>
    <n v="0"/>
    <n v="0"/>
    <n v="0"/>
    <n v="1"/>
  </r>
  <r>
    <x v="30"/>
    <x v="71"/>
    <x v="0"/>
    <x v="0"/>
    <n v="2"/>
    <n v="0"/>
    <n v="0"/>
    <n v="0"/>
    <n v="0"/>
    <n v="2"/>
    <n v="0"/>
    <n v="0"/>
    <n v="0"/>
    <n v="2"/>
  </r>
  <r>
    <x v="30"/>
    <x v="72"/>
    <x v="1"/>
    <x v="0"/>
    <n v="1"/>
    <n v="0"/>
    <n v="0"/>
    <n v="0"/>
    <n v="0"/>
    <n v="1"/>
    <n v="0"/>
    <n v="0"/>
    <n v="0"/>
    <n v="1"/>
  </r>
  <r>
    <x v="30"/>
    <x v="73"/>
    <x v="1"/>
    <x v="0"/>
    <n v="1"/>
    <n v="0"/>
    <n v="0"/>
    <n v="0"/>
    <n v="0"/>
    <n v="1"/>
    <n v="0"/>
    <n v="0"/>
    <n v="0"/>
    <n v="1"/>
  </r>
  <r>
    <x v="30"/>
    <x v="76"/>
    <x v="0"/>
    <x v="0"/>
    <n v="2"/>
    <n v="0"/>
    <n v="0"/>
    <n v="0"/>
    <n v="0"/>
    <n v="2"/>
    <n v="0"/>
    <n v="0"/>
    <n v="0"/>
    <n v="2"/>
  </r>
  <r>
    <x v="30"/>
    <x v="78"/>
    <x v="1"/>
    <x v="0"/>
    <n v="2"/>
    <n v="0"/>
    <n v="0"/>
    <n v="0"/>
    <n v="0"/>
    <n v="2"/>
    <n v="0"/>
    <n v="0"/>
    <n v="0"/>
    <n v="2"/>
  </r>
  <r>
    <x v="30"/>
    <x v="79"/>
    <x v="0"/>
    <x v="0"/>
    <n v="1"/>
    <n v="0"/>
    <n v="0"/>
    <n v="0"/>
    <n v="0"/>
    <n v="1"/>
    <n v="0"/>
    <n v="0"/>
    <n v="0"/>
    <n v="1"/>
  </r>
  <r>
    <x v="30"/>
    <x v="79"/>
    <x v="1"/>
    <x v="0"/>
    <n v="1"/>
    <n v="0"/>
    <n v="0"/>
    <n v="0"/>
    <n v="0"/>
    <n v="1"/>
    <n v="0"/>
    <n v="0"/>
    <n v="0"/>
    <n v="1"/>
  </r>
  <r>
    <x v="30"/>
    <x v="6"/>
    <x v="0"/>
    <x v="0"/>
    <n v="1"/>
    <n v="0"/>
    <n v="0"/>
    <n v="0"/>
    <n v="0"/>
    <n v="1"/>
    <n v="0"/>
    <n v="0"/>
    <n v="0"/>
    <n v="1"/>
  </r>
  <r>
    <x v="30"/>
    <x v="80"/>
    <x v="0"/>
    <x v="0"/>
    <n v="5"/>
    <n v="0"/>
    <n v="0"/>
    <n v="0"/>
    <n v="0"/>
    <n v="5"/>
    <n v="0"/>
    <n v="0"/>
    <n v="0"/>
    <n v="5"/>
  </r>
  <r>
    <x v="30"/>
    <x v="168"/>
    <x v="1"/>
    <x v="0"/>
    <n v="2"/>
    <n v="0"/>
    <n v="0"/>
    <n v="0"/>
    <n v="0"/>
    <n v="2"/>
    <n v="0"/>
    <n v="0"/>
    <n v="0"/>
    <n v="2"/>
  </r>
  <r>
    <x v="30"/>
    <x v="82"/>
    <x v="0"/>
    <x v="0"/>
    <n v="1"/>
    <n v="0"/>
    <n v="0"/>
    <n v="0"/>
    <n v="0"/>
    <n v="1"/>
    <n v="0"/>
    <n v="0"/>
    <n v="0"/>
    <n v="1"/>
  </r>
  <r>
    <x v="30"/>
    <x v="84"/>
    <x v="0"/>
    <x v="0"/>
    <n v="1"/>
    <n v="0"/>
    <n v="0"/>
    <n v="0"/>
    <n v="0"/>
    <n v="1"/>
    <n v="0"/>
    <n v="0"/>
    <n v="0"/>
    <n v="1"/>
  </r>
  <r>
    <x v="30"/>
    <x v="84"/>
    <x v="0"/>
    <x v="5"/>
    <n v="1"/>
    <n v="0"/>
    <n v="0"/>
    <n v="0"/>
    <n v="0"/>
    <n v="1"/>
    <n v="0"/>
    <n v="0"/>
    <n v="0"/>
    <n v="1"/>
  </r>
  <r>
    <x v="30"/>
    <x v="84"/>
    <x v="1"/>
    <x v="0"/>
    <n v="1"/>
    <n v="0"/>
    <n v="0"/>
    <n v="0"/>
    <n v="0"/>
    <n v="1"/>
    <n v="0"/>
    <n v="0"/>
    <n v="0"/>
    <n v="1"/>
  </r>
  <r>
    <x v="30"/>
    <x v="85"/>
    <x v="0"/>
    <x v="0"/>
    <n v="1"/>
    <n v="0"/>
    <n v="0"/>
    <n v="0"/>
    <n v="0"/>
    <n v="1"/>
    <n v="0"/>
    <n v="0"/>
    <n v="0"/>
    <n v="1"/>
  </r>
  <r>
    <x v="30"/>
    <x v="86"/>
    <x v="1"/>
    <x v="0"/>
    <n v="1"/>
    <n v="0"/>
    <n v="0"/>
    <n v="0"/>
    <n v="0"/>
    <n v="1"/>
    <n v="0"/>
    <n v="0"/>
    <n v="0"/>
    <n v="1"/>
  </r>
  <r>
    <x v="30"/>
    <x v="87"/>
    <x v="0"/>
    <x v="0"/>
    <n v="1"/>
    <n v="0"/>
    <n v="0"/>
    <n v="0"/>
    <n v="0"/>
    <n v="1"/>
    <n v="0"/>
    <n v="0"/>
    <n v="0"/>
    <n v="1"/>
  </r>
  <r>
    <x v="30"/>
    <x v="90"/>
    <x v="1"/>
    <x v="0"/>
    <n v="1"/>
    <n v="0"/>
    <n v="0"/>
    <n v="0"/>
    <n v="0"/>
    <n v="1"/>
    <n v="0"/>
    <n v="0"/>
    <n v="0"/>
    <n v="1"/>
  </r>
  <r>
    <x v="30"/>
    <x v="91"/>
    <x v="1"/>
    <x v="5"/>
    <n v="1"/>
    <n v="0"/>
    <n v="0"/>
    <n v="0"/>
    <n v="0"/>
    <n v="1"/>
    <n v="0"/>
    <n v="0"/>
    <n v="0"/>
    <n v="1"/>
  </r>
  <r>
    <x v="30"/>
    <x v="93"/>
    <x v="0"/>
    <x v="0"/>
    <n v="1"/>
    <n v="0"/>
    <n v="0"/>
    <n v="0"/>
    <n v="0"/>
    <n v="1"/>
    <n v="0"/>
    <n v="0"/>
    <n v="0"/>
    <n v="1"/>
  </r>
  <r>
    <x v="30"/>
    <x v="93"/>
    <x v="1"/>
    <x v="0"/>
    <n v="1"/>
    <n v="0"/>
    <n v="0"/>
    <n v="0"/>
    <n v="0"/>
    <n v="1"/>
    <n v="0"/>
    <n v="0"/>
    <n v="0"/>
    <n v="1"/>
  </r>
  <r>
    <x v="30"/>
    <x v="94"/>
    <x v="1"/>
    <x v="0"/>
    <n v="1"/>
    <n v="0"/>
    <n v="0"/>
    <n v="0"/>
    <n v="0"/>
    <n v="1"/>
    <n v="0"/>
    <n v="0"/>
    <n v="0"/>
    <n v="1"/>
  </r>
  <r>
    <x v="30"/>
    <x v="95"/>
    <x v="1"/>
    <x v="0"/>
    <n v="1"/>
    <n v="0"/>
    <n v="0"/>
    <n v="0"/>
    <n v="0"/>
    <n v="1"/>
    <n v="0"/>
    <n v="0"/>
    <n v="0"/>
    <n v="1"/>
  </r>
  <r>
    <x v="30"/>
    <x v="96"/>
    <x v="1"/>
    <x v="0"/>
    <n v="1"/>
    <n v="0"/>
    <n v="0"/>
    <n v="0"/>
    <n v="0"/>
    <n v="1"/>
    <n v="0"/>
    <n v="0"/>
    <n v="0"/>
    <n v="1"/>
  </r>
  <r>
    <x v="30"/>
    <x v="97"/>
    <x v="0"/>
    <x v="0"/>
    <n v="1"/>
    <n v="0"/>
    <n v="0"/>
    <n v="0"/>
    <n v="0"/>
    <n v="1"/>
    <n v="0"/>
    <n v="0"/>
    <n v="0"/>
    <n v="1"/>
  </r>
  <r>
    <x v="30"/>
    <x v="97"/>
    <x v="1"/>
    <x v="3"/>
    <n v="1"/>
    <n v="0"/>
    <n v="0"/>
    <n v="0"/>
    <n v="0"/>
    <n v="1"/>
    <n v="0"/>
    <n v="0"/>
    <n v="0"/>
    <n v="1"/>
  </r>
  <r>
    <x v="30"/>
    <x v="99"/>
    <x v="0"/>
    <x v="0"/>
    <n v="1"/>
    <n v="0"/>
    <n v="0"/>
    <n v="0"/>
    <n v="0"/>
    <n v="0"/>
    <n v="1"/>
    <n v="0"/>
    <n v="0"/>
    <n v="1"/>
  </r>
  <r>
    <x v="30"/>
    <x v="100"/>
    <x v="0"/>
    <x v="0"/>
    <n v="2"/>
    <n v="0"/>
    <n v="0"/>
    <n v="0"/>
    <n v="0"/>
    <n v="2"/>
    <n v="0"/>
    <n v="0"/>
    <n v="0"/>
    <n v="2"/>
  </r>
  <r>
    <x v="30"/>
    <x v="100"/>
    <x v="1"/>
    <x v="0"/>
    <n v="1"/>
    <n v="0"/>
    <n v="0"/>
    <n v="0"/>
    <n v="0"/>
    <n v="1"/>
    <n v="0"/>
    <n v="0"/>
    <n v="0"/>
    <n v="1"/>
  </r>
  <r>
    <x v="30"/>
    <x v="101"/>
    <x v="0"/>
    <x v="0"/>
    <n v="1"/>
    <n v="0"/>
    <n v="0"/>
    <n v="0"/>
    <n v="0"/>
    <n v="1"/>
    <n v="0"/>
    <n v="0"/>
    <n v="0"/>
    <n v="1"/>
  </r>
  <r>
    <x v="30"/>
    <x v="101"/>
    <x v="1"/>
    <x v="0"/>
    <n v="1"/>
    <n v="0"/>
    <n v="0"/>
    <n v="0"/>
    <n v="0"/>
    <n v="1"/>
    <n v="0"/>
    <n v="0"/>
    <n v="0"/>
    <n v="1"/>
  </r>
  <r>
    <x v="30"/>
    <x v="102"/>
    <x v="1"/>
    <x v="0"/>
    <n v="1"/>
    <n v="0"/>
    <n v="0"/>
    <n v="0"/>
    <n v="0"/>
    <n v="1"/>
    <n v="0"/>
    <n v="0"/>
    <n v="0"/>
    <n v="1"/>
  </r>
  <r>
    <x v="30"/>
    <x v="8"/>
    <x v="1"/>
    <x v="0"/>
    <n v="1"/>
    <n v="0"/>
    <n v="0"/>
    <n v="0"/>
    <n v="0"/>
    <n v="1"/>
    <n v="0"/>
    <n v="0"/>
    <n v="0"/>
    <n v="1"/>
  </r>
  <r>
    <x v="30"/>
    <x v="172"/>
    <x v="0"/>
    <x v="0"/>
    <n v="1"/>
    <n v="0"/>
    <n v="0"/>
    <n v="0"/>
    <n v="0"/>
    <n v="1"/>
    <n v="0"/>
    <n v="0"/>
    <n v="0"/>
    <n v="1"/>
  </r>
  <r>
    <x v="30"/>
    <x v="104"/>
    <x v="0"/>
    <x v="4"/>
    <n v="1"/>
    <n v="0"/>
    <n v="0"/>
    <n v="0"/>
    <n v="0"/>
    <n v="1"/>
    <n v="0"/>
    <n v="0"/>
    <n v="0"/>
    <n v="1"/>
  </r>
  <r>
    <x v="30"/>
    <x v="105"/>
    <x v="0"/>
    <x v="0"/>
    <n v="1"/>
    <n v="0"/>
    <n v="0"/>
    <n v="0"/>
    <n v="0"/>
    <n v="1"/>
    <n v="0"/>
    <n v="0"/>
    <n v="0"/>
    <n v="1"/>
  </r>
  <r>
    <x v="30"/>
    <x v="107"/>
    <x v="0"/>
    <x v="1"/>
    <n v="1"/>
    <n v="0"/>
    <n v="0"/>
    <n v="0"/>
    <n v="0"/>
    <n v="1"/>
    <n v="0"/>
    <n v="0"/>
    <n v="0"/>
    <n v="1"/>
  </r>
  <r>
    <x v="30"/>
    <x v="108"/>
    <x v="1"/>
    <x v="0"/>
    <n v="1"/>
    <n v="0"/>
    <n v="0"/>
    <n v="0"/>
    <n v="0"/>
    <n v="1"/>
    <n v="0"/>
    <n v="0"/>
    <n v="0"/>
    <n v="1"/>
  </r>
  <r>
    <x v="30"/>
    <x v="110"/>
    <x v="1"/>
    <x v="0"/>
    <n v="1"/>
    <n v="0"/>
    <n v="0"/>
    <n v="0"/>
    <n v="0"/>
    <n v="1"/>
    <n v="0"/>
    <n v="0"/>
    <n v="0"/>
    <n v="1"/>
  </r>
  <r>
    <x v="30"/>
    <x v="111"/>
    <x v="0"/>
    <x v="0"/>
    <n v="1"/>
    <n v="0"/>
    <n v="0"/>
    <n v="0"/>
    <n v="0"/>
    <n v="1"/>
    <n v="0"/>
    <n v="0"/>
    <n v="0"/>
    <n v="1"/>
  </r>
  <r>
    <x v="30"/>
    <x v="111"/>
    <x v="1"/>
    <x v="0"/>
    <n v="1"/>
    <n v="0"/>
    <n v="0"/>
    <n v="0"/>
    <n v="0"/>
    <n v="1"/>
    <n v="0"/>
    <n v="0"/>
    <n v="0"/>
    <n v="1"/>
  </r>
  <r>
    <x v="30"/>
    <x v="111"/>
    <x v="1"/>
    <x v="5"/>
    <n v="1"/>
    <n v="0"/>
    <n v="0"/>
    <n v="0"/>
    <n v="0"/>
    <n v="1"/>
    <n v="0"/>
    <n v="0"/>
    <n v="0"/>
    <n v="1"/>
  </r>
  <r>
    <x v="30"/>
    <x v="174"/>
    <x v="0"/>
    <x v="0"/>
    <n v="1"/>
    <n v="0"/>
    <n v="0"/>
    <n v="0"/>
    <n v="0"/>
    <n v="1"/>
    <n v="0"/>
    <n v="0"/>
    <n v="0"/>
    <n v="1"/>
  </r>
  <r>
    <x v="30"/>
    <x v="174"/>
    <x v="1"/>
    <x v="0"/>
    <n v="4"/>
    <n v="0"/>
    <n v="0"/>
    <n v="0"/>
    <n v="0"/>
    <n v="4"/>
    <n v="0"/>
    <n v="0"/>
    <n v="0"/>
    <n v="4"/>
  </r>
  <r>
    <x v="30"/>
    <x v="112"/>
    <x v="0"/>
    <x v="0"/>
    <n v="1"/>
    <n v="0"/>
    <n v="0"/>
    <n v="0"/>
    <n v="0"/>
    <n v="1"/>
    <n v="0"/>
    <n v="0"/>
    <n v="0"/>
    <n v="1"/>
  </r>
  <r>
    <x v="30"/>
    <x v="112"/>
    <x v="1"/>
    <x v="0"/>
    <n v="1"/>
    <n v="0"/>
    <n v="0"/>
    <n v="0"/>
    <n v="0"/>
    <n v="1"/>
    <n v="0"/>
    <n v="0"/>
    <n v="0"/>
    <n v="1"/>
  </r>
  <r>
    <x v="30"/>
    <x v="175"/>
    <x v="0"/>
    <x v="4"/>
    <n v="1"/>
    <n v="0"/>
    <n v="0"/>
    <n v="0"/>
    <n v="0"/>
    <n v="1"/>
    <n v="0"/>
    <n v="0"/>
    <n v="0"/>
    <n v="1"/>
  </r>
  <r>
    <x v="30"/>
    <x v="175"/>
    <x v="1"/>
    <x v="0"/>
    <n v="2"/>
    <n v="0"/>
    <n v="0"/>
    <n v="0"/>
    <n v="0"/>
    <n v="2"/>
    <n v="0"/>
    <n v="0"/>
    <n v="0"/>
    <n v="2"/>
  </r>
  <r>
    <x v="30"/>
    <x v="175"/>
    <x v="1"/>
    <x v="5"/>
    <n v="2"/>
    <n v="0"/>
    <n v="0"/>
    <n v="0"/>
    <n v="0"/>
    <n v="2"/>
    <n v="0"/>
    <n v="0"/>
    <n v="0"/>
    <n v="2"/>
  </r>
  <r>
    <x v="30"/>
    <x v="115"/>
    <x v="1"/>
    <x v="5"/>
    <n v="1"/>
    <n v="0"/>
    <n v="0"/>
    <n v="0"/>
    <n v="0"/>
    <n v="1"/>
    <n v="0"/>
    <n v="0"/>
    <n v="0"/>
    <n v="1"/>
  </r>
  <r>
    <x v="30"/>
    <x v="115"/>
    <x v="1"/>
    <x v="3"/>
    <n v="1"/>
    <n v="0"/>
    <n v="0"/>
    <n v="0"/>
    <n v="0"/>
    <n v="1"/>
    <n v="0"/>
    <n v="0"/>
    <n v="0"/>
    <n v="1"/>
  </r>
  <r>
    <x v="30"/>
    <x v="176"/>
    <x v="1"/>
    <x v="0"/>
    <n v="1"/>
    <n v="0"/>
    <n v="0"/>
    <n v="0"/>
    <n v="0"/>
    <n v="1"/>
    <n v="0"/>
    <n v="0"/>
    <n v="0"/>
    <n v="1"/>
  </r>
  <r>
    <x v="30"/>
    <x v="116"/>
    <x v="0"/>
    <x v="0"/>
    <n v="1"/>
    <n v="0"/>
    <n v="0"/>
    <n v="0"/>
    <n v="0"/>
    <n v="1"/>
    <n v="0"/>
    <n v="0"/>
    <n v="0"/>
    <n v="1"/>
  </r>
  <r>
    <x v="30"/>
    <x v="117"/>
    <x v="0"/>
    <x v="0"/>
    <n v="1"/>
    <n v="0"/>
    <n v="0"/>
    <n v="0"/>
    <n v="0"/>
    <n v="1"/>
    <n v="0"/>
    <n v="0"/>
    <n v="0"/>
    <n v="1"/>
  </r>
  <r>
    <x v="30"/>
    <x v="117"/>
    <x v="1"/>
    <x v="0"/>
    <n v="1"/>
    <n v="0"/>
    <n v="0"/>
    <n v="0"/>
    <n v="0"/>
    <n v="1"/>
    <n v="0"/>
    <n v="0"/>
    <n v="0"/>
    <n v="1"/>
  </r>
  <r>
    <x v="30"/>
    <x v="177"/>
    <x v="1"/>
    <x v="0"/>
    <n v="1"/>
    <n v="0"/>
    <n v="0"/>
    <n v="0"/>
    <n v="0"/>
    <n v="1"/>
    <n v="0"/>
    <n v="0"/>
    <n v="0"/>
    <n v="1"/>
  </r>
  <r>
    <x v="30"/>
    <x v="180"/>
    <x v="1"/>
    <x v="0"/>
    <n v="1"/>
    <n v="0"/>
    <n v="0"/>
    <n v="0"/>
    <n v="0"/>
    <n v="1"/>
    <n v="0"/>
    <n v="0"/>
    <n v="0"/>
    <n v="1"/>
  </r>
  <r>
    <x v="30"/>
    <x v="180"/>
    <x v="1"/>
    <x v="5"/>
    <n v="1"/>
    <n v="0"/>
    <n v="0"/>
    <n v="0"/>
    <n v="0"/>
    <n v="1"/>
    <n v="0"/>
    <n v="0"/>
    <n v="0"/>
    <n v="1"/>
  </r>
  <r>
    <x v="30"/>
    <x v="181"/>
    <x v="1"/>
    <x v="0"/>
    <n v="1"/>
    <n v="0"/>
    <n v="0"/>
    <n v="0"/>
    <n v="0"/>
    <n v="1"/>
    <n v="0"/>
    <n v="0"/>
    <n v="0"/>
    <n v="1"/>
  </r>
  <r>
    <x v="30"/>
    <x v="182"/>
    <x v="0"/>
    <x v="3"/>
    <n v="1"/>
    <n v="0"/>
    <n v="0"/>
    <n v="0"/>
    <n v="0"/>
    <n v="1"/>
    <n v="0"/>
    <n v="0"/>
    <n v="0"/>
    <n v="1"/>
  </r>
  <r>
    <x v="30"/>
    <x v="183"/>
    <x v="1"/>
    <x v="0"/>
    <n v="1"/>
    <n v="0"/>
    <n v="0"/>
    <n v="0"/>
    <n v="0"/>
    <n v="1"/>
    <n v="0"/>
    <n v="0"/>
    <n v="0"/>
    <n v="1"/>
  </r>
  <r>
    <x v="30"/>
    <x v="119"/>
    <x v="1"/>
    <x v="0"/>
    <n v="1"/>
    <n v="0"/>
    <n v="0"/>
    <n v="0"/>
    <n v="0"/>
    <n v="1"/>
    <n v="0"/>
    <n v="0"/>
    <n v="0"/>
    <n v="1"/>
  </r>
  <r>
    <x v="30"/>
    <x v="120"/>
    <x v="0"/>
    <x v="0"/>
    <n v="2"/>
    <n v="0"/>
    <n v="0"/>
    <n v="0"/>
    <n v="0"/>
    <n v="2"/>
    <n v="0"/>
    <n v="0"/>
    <n v="0"/>
    <n v="2"/>
  </r>
  <r>
    <x v="30"/>
    <x v="122"/>
    <x v="0"/>
    <x v="0"/>
    <n v="1"/>
    <n v="0"/>
    <n v="0"/>
    <n v="0"/>
    <n v="0"/>
    <n v="1"/>
    <n v="0"/>
    <n v="0"/>
    <n v="0"/>
    <n v="1"/>
  </r>
  <r>
    <x v="30"/>
    <x v="122"/>
    <x v="1"/>
    <x v="0"/>
    <n v="1"/>
    <n v="0"/>
    <n v="0"/>
    <n v="0"/>
    <n v="0"/>
    <n v="1"/>
    <n v="0"/>
    <n v="0"/>
    <n v="0"/>
    <n v="1"/>
  </r>
  <r>
    <x v="30"/>
    <x v="123"/>
    <x v="0"/>
    <x v="0"/>
    <n v="1"/>
    <n v="0"/>
    <n v="0"/>
    <n v="0"/>
    <n v="0"/>
    <n v="1"/>
    <n v="0"/>
    <n v="0"/>
    <n v="0"/>
    <n v="1"/>
  </r>
  <r>
    <x v="30"/>
    <x v="124"/>
    <x v="1"/>
    <x v="0"/>
    <n v="1"/>
    <n v="0"/>
    <n v="0"/>
    <n v="0"/>
    <n v="0"/>
    <n v="1"/>
    <n v="0"/>
    <n v="0"/>
    <n v="0"/>
    <n v="1"/>
  </r>
  <r>
    <x v="30"/>
    <x v="184"/>
    <x v="0"/>
    <x v="0"/>
    <n v="1"/>
    <n v="0"/>
    <n v="0"/>
    <n v="0"/>
    <n v="0"/>
    <n v="1"/>
    <n v="0"/>
    <n v="0"/>
    <n v="0"/>
    <n v="1"/>
  </r>
  <r>
    <x v="30"/>
    <x v="127"/>
    <x v="0"/>
    <x v="0"/>
    <n v="1"/>
    <n v="0"/>
    <n v="0"/>
    <n v="0"/>
    <n v="0"/>
    <n v="1"/>
    <n v="0"/>
    <n v="0"/>
    <n v="0"/>
    <n v="1"/>
  </r>
  <r>
    <x v="30"/>
    <x v="127"/>
    <x v="1"/>
    <x v="0"/>
    <n v="2"/>
    <n v="0"/>
    <n v="0"/>
    <n v="0"/>
    <n v="0"/>
    <n v="2"/>
    <n v="0"/>
    <n v="0"/>
    <n v="0"/>
    <n v="2"/>
  </r>
  <r>
    <x v="30"/>
    <x v="128"/>
    <x v="1"/>
    <x v="0"/>
    <n v="1"/>
    <n v="0"/>
    <n v="0"/>
    <n v="0"/>
    <n v="0"/>
    <n v="1"/>
    <n v="0"/>
    <n v="0"/>
    <n v="0"/>
    <n v="1"/>
  </r>
  <r>
    <x v="30"/>
    <x v="185"/>
    <x v="0"/>
    <x v="0"/>
    <n v="1"/>
    <n v="0"/>
    <n v="0"/>
    <n v="0"/>
    <n v="0"/>
    <n v="1"/>
    <n v="0"/>
    <n v="0"/>
    <n v="0"/>
    <n v="1"/>
  </r>
  <r>
    <x v="30"/>
    <x v="186"/>
    <x v="1"/>
    <x v="0"/>
    <n v="1"/>
    <n v="0"/>
    <n v="0"/>
    <n v="0"/>
    <n v="0"/>
    <n v="1"/>
    <n v="0"/>
    <n v="0"/>
    <n v="0"/>
    <n v="1"/>
  </r>
  <r>
    <x v="30"/>
    <x v="129"/>
    <x v="1"/>
    <x v="0"/>
    <n v="1"/>
    <n v="0"/>
    <n v="0"/>
    <n v="0"/>
    <n v="0"/>
    <n v="1"/>
    <n v="0"/>
    <n v="0"/>
    <n v="0"/>
    <n v="1"/>
  </r>
  <r>
    <x v="30"/>
    <x v="187"/>
    <x v="1"/>
    <x v="0"/>
    <n v="2"/>
    <n v="0"/>
    <n v="0"/>
    <n v="0"/>
    <n v="0"/>
    <n v="2"/>
    <n v="0"/>
    <n v="0"/>
    <n v="0"/>
    <n v="2"/>
  </r>
  <r>
    <x v="30"/>
    <x v="130"/>
    <x v="0"/>
    <x v="0"/>
    <n v="1"/>
    <n v="0"/>
    <n v="0"/>
    <n v="0"/>
    <n v="0"/>
    <n v="1"/>
    <n v="0"/>
    <n v="0"/>
    <n v="0"/>
    <n v="1"/>
  </r>
  <r>
    <x v="30"/>
    <x v="188"/>
    <x v="1"/>
    <x v="1"/>
    <n v="1"/>
    <n v="0"/>
    <n v="0"/>
    <n v="0"/>
    <n v="0"/>
    <n v="1"/>
    <n v="0"/>
    <n v="0"/>
    <n v="0"/>
    <n v="1"/>
  </r>
  <r>
    <x v="30"/>
    <x v="188"/>
    <x v="1"/>
    <x v="3"/>
    <n v="1"/>
    <n v="0"/>
    <n v="0"/>
    <n v="0"/>
    <n v="0"/>
    <n v="1"/>
    <n v="0"/>
    <n v="0"/>
    <n v="0"/>
    <n v="1"/>
  </r>
  <r>
    <x v="30"/>
    <x v="132"/>
    <x v="1"/>
    <x v="1"/>
    <n v="1"/>
    <n v="0"/>
    <n v="0"/>
    <n v="0"/>
    <n v="0"/>
    <n v="1"/>
    <n v="0"/>
    <n v="0"/>
    <n v="0"/>
    <n v="1"/>
  </r>
  <r>
    <x v="30"/>
    <x v="132"/>
    <x v="1"/>
    <x v="4"/>
    <n v="1"/>
    <n v="0"/>
    <n v="0"/>
    <n v="0"/>
    <n v="0"/>
    <n v="1"/>
    <n v="0"/>
    <n v="0"/>
    <n v="0"/>
    <n v="1"/>
  </r>
  <r>
    <x v="30"/>
    <x v="134"/>
    <x v="0"/>
    <x v="0"/>
    <n v="1"/>
    <n v="0"/>
    <n v="0"/>
    <n v="0"/>
    <n v="0"/>
    <n v="1"/>
    <n v="0"/>
    <n v="0"/>
    <n v="0"/>
    <n v="1"/>
  </r>
  <r>
    <x v="30"/>
    <x v="134"/>
    <x v="1"/>
    <x v="0"/>
    <n v="1"/>
    <n v="0"/>
    <n v="0"/>
    <n v="0"/>
    <n v="0"/>
    <n v="1"/>
    <n v="0"/>
    <n v="0"/>
    <n v="0"/>
    <n v="1"/>
  </r>
  <r>
    <x v="30"/>
    <x v="135"/>
    <x v="0"/>
    <x v="0"/>
    <n v="2"/>
    <n v="0"/>
    <n v="0"/>
    <n v="0"/>
    <n v="0"/>
    <n v="2"/>
    <n v="0"/>
    <n v="0"/>
    <n v="0"/>
    <n v="2"/>
  </r>
  <r>
    <x v="30"/>
    <x v="135"/>
    <x v="1"/>
    <x v="0"/>
    <n v="1"/>
    <n v="0"/>
    <n v="0"/>
    <n v="0"/>
    <n v="0"/>
    <n v="1"/>
    <n v="0"/>
    <n v="0"/>
    <n v="0"/>
    <n v="1"/>
  </r>
  <r>
    <x v="30"/>
    <x v="10"/>
    <x v="0"/>
    <x v="0"/>
    <n v="1"/>
    <n v="0"/>
    <n v="0"/>
    <n v="0"/>
    <n v="0"/>
    <n v="1"/>
    <n v="0"/>
    <n v="0"/>
    <n v="0"/>
    <n v="1"/>
  </r>
  <r>
    <x v="30"/>
    <x v="194"/>
    <x v="0"/>
    <x v="5"/>
    <n v="1"/>
    <n v="0"/>
    <n v="0"/>
    <n v="0"/>
    <n v="0"/>
    <n v="1"/>
    <n v="0"/>
    <n v="0"/>
    <n v="0"/>
    <n v="1"/>
  </r>
  <r>
    <x v="30"/>
    <x v="194"/>
    <x v="0"/>
    <x v="4"/>
    <n v="1"/>
    <n v="0"/>
    <n v="0"/>
    <n v="0"/>
    <n v="0"/>
    <n v="1"/>
    <n v="0"/>
    <n v="0"/>
    <n v="0"/>
    <n v="1"/>
  </r>
  <r>
    <x v="30"/>
    <x v="195"/>
    <x v="1"/>
    <x v="0"/>
    <n v="1"/>
    <n v="0"/>
    <n v="0"/>
    <n v="0"/>
    <n v="0"/>
    <n v="1"/>
    <n v="0"/>
    <n v="0"/>
    <n v="0"/>
    <n v="1"/>
  </r>
  <r>
    <x v="30"/>
    <x v="196"/>
    <x v="1"/>
    <x v="0"/>
    <n v="1"/>
    <n v="0"/>
    <n v="0"/>
    <n v="0"/>
    <n v="0"/>
    <n v="1"/>
    <n v="0"/>
    <n v="0"/>
    <n v="0"/>
    <n v="1"/>
  </r>
  <r>
    <x v="30"/>
    <x v="198"/>
    <x v="0"/>
    <x v="0"/>
    <n v="1"/>
    <n v="0"/>
    <n v="0"/>
    <n v="0"/>
    <n v="0"/>
    <n v="1"/>
    <n v="0"/>
    <n v="0"/>
    <n v="0"/>
    <n v="1"/>
  </r>
  <r>
    <x v="30"/>
    <x v="199"/>
    <x v="0"/>
    <x v="0"/>
    <n v="1"/>
    <n v="0"/>
    <n v="0"/>
    <n v="0"/>
    <n v="0"/>
    <n v="0"/>
    <n v="1"/>
    <n v="0"/>
    <n v="0"/>
    <n v="1"/>
  </r>
  <r>
    <x v="30"/>
    <x v="202"/>
    <x v="1"/>
    <x v="0"/>
    <n v="1"/>
    <n v="0"/>
    <n v="0"/>
    <n v="0"/>
    <n v="0"/>
    <n v="1"/>
    <n v="0"/>
    <n v="0"/>
    <n v="0"/>
    <n v="1"/>
  </r>
  <r>
    <x v="30"/>
    <x v="136"/>
    <x v="0"/>
    <x v="0"/>
    <n v="1"/>
    <n v="0"/>
    <n v="0"/>
    <n v="0"/>
    <n v="0"/>
    <n v="1"/>
    <n v="0"/>
    <n v="0"/>
    <n v="0"/>
    <n v="1"/>
  </r>
  <r>
    <x v="30"/>
    <x v="11"/>
    <x v="1"/>
    <x v="0"/>
    <n v="2"/>
    <n v="0"/>
    <n v="0"/>
    <n v="0"/>
    <n v="0"/>
    <n v="2"/>
    <n v="0"/>
    <n v="0"/>
    <n v="0"/>
    <n v="2"/>
  </r>
  <r>
    <x v="30"/>
    <x v="137"/>
    <x v="1"/>
    <x v="0"/>
    <n v="1"/>
    <n v="0"/>
    <n v="0"/>
    <n v="0"/>
    <n v="0"/>
    <n v="1"/>
    <n v="0"/>
    <n v="0"/>
    <n v="0"/>
    <n v="1"/>
  </r>
  <r>
    <x v="30"/>
    <x v="137"/>
    <x v="1"/>
    <x v="1"/>
    <n v="1"/>
    <n v="0"/>
    <n v="0"/>
    <n v="0"/>
    <n v="0"/>
    <n v="1"/>
    <n v="0"/>
    <n v="0"/>
    <n v="0"/>
    <n v="1"/>
  </r>
  <r>
    <x v="30"/>
    <x v="206"/>
    <x v="1"/>
    <x v="5"/>
    <n v="1"/>
    <n v="0"/>
    <n v="0"/>
    <n v="0"/>
    <n v="0"/>
    <n v="1"/>
    <n v="0"/>
    <n v="0"/>
    <n v="0"/>
    <n v="1"/>
  </r>
  <r>
    <x v="30"/>
    <x v="140"/>
    <x v="0"/>
    <x v="0"/>
    <n v="1"/>
    <n v="0"/>
    <n v="0"/>
    <n v="0"/>
    <n v="0"/>
    <n v="1"/>
    <n v="0"/>
    <n v="0"/>
    <n v="0"/>
    <n v="1"/>
  </r>
  <r>
    <x v="30"/>
    <x v="140"/>
    <x v="1"/>
    <x v="0"/>
    <n v="1"/>
    <n v="0"/>
    <n v="0"/>
    <n v="0"/>
    <n v="0"/>
    <n v="1"/>
    <n v="0"/>
    <n v="0"/>
    <n v="0"/>
    <n v="1"/>
  </r>
  <r>
    <x v="30"/>
    <x v="208"/>
    <x v="0"/>
    <x v="0"/>
    <n v="1"/>
    <n v="0"/>
    <n v="0"/>
    <n v="0"/>
    <n v="0"/>
    <n v="1"/>
    <n v="0"/>
    <n v="0"/>
    <n v="0"/>
    <n v="1"/>
  </r>
  <r>
    <x v="30"/>
    <x v="141"/>
    <x v="1"/>
    <x v="0"/>
    <n v="1"/>
    <n v="0"/>
    <n v="0"/>
    <n v="0"/>
    <n v="0"/>
    <n v="1"/>
    <n v="0"/>
    <n v="0"/>
    <n v="0"/>
    <n v="1"/>
  </r>
  <r>
    <x v="30"/>
    <x v="142"/>
    <x v="0"/>
    <x v="2"/>
    <n v="1"/>
    <n v="0"/>
    <n v="0"/>
    <n v="0"/>
    <n v="0"/>
    <n v="1"/>
    <n v="0"/>
    <n v="0"/>
    <n v="0"/>
    <n v="1"/>
  </r>
  <r>
    <x v="30"/>
    <x v="142"/>
    <x v="0"/>
    <x v="4"/>
    <n v="2"/>
    <n v="0"/>
    <n v="0"/>
    <n v="0"/>
    <n v="0"/>
    <n v="2"/>
    <n v="0"/>
    <n v="0"/>
    <n v="0"/>
    <n v="2"/>
  </r>
  <r>
    <x v="30"/>
    <x v="142"/>
    <x v="1"/>
    <x v="0"/>
    <n v="1"/>
    <n v="0"/>
    <n v="0"/>
    <n v="0"/>
    <n v="0"/>
    <n v="1"/>
    <n v="0"/>
    <n v="0"/>
    <n v="0"/>
    <n v="1"/>
  </r>
  <r>
    <x v="30"/>
    <x v="210"/>
    <x v="0"/>
    <x v="0"/>
    <n v="1"/>
    <n v="0"/>
    <n v="0"/>
    <n v="0"/>
    <n v="0"/>
    <n v="1"/>
    <n v="0"/>
    <n v="0"/>
    <n v="0"/>
    <n v="1"/>
  </r>
  <r>
    <x v="30"/>
    <x v="212"/>
    <x v="1"/>
    <x v="0"/>
    <n v="1"/>
    <n v="0"/>
    <n v="0"/>
    <n v="0"/>
    <n v="0"/>
    <n v="1"/>
    <n v="0"/>
    <n v="0"/>
    <n v="0"/>
    <n v="1"/>
  </r>
  <r>
    <x v="30"/>
    <x v="213"/>
    <x v="0"/>
    <x v="4"/>
    <n v="2"/>
    <n v="0"/>
    <n v="0"/>
    <n v="0"/>
    <n v="0"/>
    <n v="2"/>
    <n v="0"/>
    <n v="0"/>
    <n v="0"/>
    <n v="2"/>
  </r>
  <r>
    <x v="30"/>
    <x v="213"/>
    <x v="1"/>
    <x v="0"/>
    <n v="1"/>
    <n v="0"/>
    <n v="0"/>
    <n v="0"/>
    <n v="0"/>
    <n v="1"/>
    <n v="0"/>
    <n v="0"/>
    <n v="0"/>
    <n v="1"/>
  </r>
  <r>
    <x v="30"/>
    <x v="145"/>
    <x v="1"/>
    <x v="0"/>
    <n v="1"/>
    <n v="0"/>
    <n v="0"/>
    <n v="0"/>
    <n v="0"/>
    <n v="1"/>
    <n v="0"/>
    <n v="0"/>
    <n v="0"/>
    <n v="1"/>
  </r>
  <r>
    <x v="30"/>
    <x v="146"/>
    <x v="0"/>
    <x v="0"/>
    <n v="3"/>
    <n v="0"/>
    <n v="0"/>
    <n v="0"/>
    <n v="0"/>
    <n v="3"/>
    <n v="0"/>
    <n v="0"/>
    <n v="0"/>
    <n v="3"/>
  </r>
  <r>
    <x v="30"/>
    <x v="214"/>
    <x v="1"/>
    <x v="0"/>
    <n v="1"/>
    <n v="0"/>
    <n v="0"/>
    <n v="0"/>
    <n v="0"/>
    <n v="1"/>
    <n v="0"/>
    <n v="0"/>
    <n v="0"/>
    <n v="1"/>
  </r>
  <r>
    <x v="30"/>
    <x v="215"/>
    <x v="0"/>
    <x v="0"/>
    <n v="1"/>
    <n v="0"/>
    <n v="0"/>
    <n v="0"/>
    <n v="0"/>
    <n v="1"/>
    <n v="0"/>
    <n v="0"/>
    <n v="0"/>
    <n v="1"/>
  </r>
  <r>
    <x v="30"/>
    <x v="215"/>
    <x v="1"/>
    <x v="0"/>
    <n v="1"/>
    <n v="0"/>
    <n v="0"/>
    <n v="0"/>
    <n v="0"/>
    <n v="1"/>
    <n v="0"/>
    <n v="0"/>
    <n v="0"/>
    <n v="1"/>
  </r>
  <r>
    <x v="30"/>
    <x v="216"/>
    <x v="1"/>
    <x v="0"/>
    <n v="1"/>
    <n v="0"/>
    <n v="0"/>
    <n v="0"/>
    <n v="0"/>
    <n v="1"/>
    <n v="0"/>
    <n v="0"/>
    <n v="0"/>
    <n v="1"/>
  </r>
  <r>
    <x v="30"/>
    <x v="218"/>
    <x v="1"/>
    <x v="0"/>
    <n v="1"/>
    <n v="0"/>
    <n v="0"/>
    <n v="0"/>
    <n v="0"/>
    <n v="1"/>
    <n v="0"/>
    <n v="0"/>
    <n v="0"/>
    <n v="1"/>
  </r>
  <r>
    <x v="30"/>
    <x v="219"/>
    <x v="0"/>
    <x v="5"/>
    <n v="1"/>
    <n v="0"/>
    <n v="0"/>
    <n v="0"/>
    <n v="0"/>
    <n v="1"/>
    <n v="0"/>
    <n v="0"/>
    <n v="0"/>
    <n v="1"/>
  </r>
  <r>
    <x v="30"/>
    <x v="219"/>
    <x v="1"/>
    <x v="0"/>
    <n v="1"/>
    <n v="0"/>
    <n v="0"/>
    <n v="0"/>
    <n v="0"/>
    <n v="1"/>
    <n v="0"/>
    <n v="0"/>
    <n v="0"/>
    <n v="1"/>
  </r>
  <r>
    <x v="30"/>
    <x v="220"/>
    <x v="0"/>
    <x v="0"/>
    <n v="1"/>
    <n v="0"/>
    <n v="0"/>
    <n v="0"/>
    <n v="0"/>
    <n v="1"/>
    <n v="0"/>
    <n v="0"/>
    <n v="0"/>
    <n v="1"/>
  </r>
  <r>
    <x v="30"/>
    <x v="152"/>
    <x v="1"/>
    <x v="0"/>
    <n v="1"/>
    <n v="0"/>
    <n v="0"/>
    <n v="0"/>
    <n v="0"/>
    <n v="1"/>
    <n v="0"/>
    <n v="0"/>
    <n v="0"/>
    <n v="1"/>
  </r>
  <r>
    <x v="30"/>
    <x v="152"/>
    <x v="1"/>
    <x v="1"/>
    <n v="1"/>
    <n v="0"/>
    <n v="0"/>
    <n v="0"/>
    <n v="0"/>
    <n v="1"/>
    <n v="0"/>
    <n v="0"/>
    <n v="0"/>
    <n v="1"/>
  </r>
  <r>
    <x v="30"/>
    <x v="223"/>
    <x v="0"/>
    <x v="0"/>
    <n v="1"/>
    <n v="0"/>
    <n v="0"/>
    <n v="0"/>
    <n v="0"/>
    <n v="1"/>
    <n v="0"/>
    <n v="0"/>
    <n v="0"/>
    <n v="1"/>
  </r>
  <r>
    <x v="30"/>
    <x v="226"/>
    <x v="0"/>
    <x v="0"/>
    <n v="1"/>
    <n v="0"/>
    <n v="0"/>
    <n v="0"/>
    <n v="0"/>
    <n v="1"/>
    <n v="0"/>
    <n v="0"/>
    <n v="0"/>
    <n v="1"/>
  </r>
  <r>
    <x v="30"/>
    <x v="226"/>
    <x v="1"/>
    <x v="0"/>
    <n v="1"/>
    <n v="0"/>
    <n v="0"/>
    <n v="0"/>
    <n v="0"/>
    <n v="1"/>
    <n v="0"/>
    <n v="0"/>
    <n v="0"/>
    <n v="1"/>
  </r>
  <r>
    <x v="30"/>
    <x v="227"/>
    <x v="1"/>
    <x v="0"/>
    <n v="2"/>
    <n v="0"/>
    <n v="0"/>
    <n v="0"/>
    <n v="0"/>
    <n v="2"/>
    <n v="0"/>
    <n v="0"/>
    <n v="0"/>
    <n v="2"/>
  </r>
  <r>
    <x v="30"/>
    <x v="229"/>
    <x v="0"/>
    <x v="0"/>
    <n v="1"/>
    <n v="0"/>
    <n v="0"/>
    <n v="0"/>
    <n v="0"/>
    <n v="1"/>
    <n v="0"/>
    <n v="0"/>
    <n v="0"/>
    <n v="1"/>
  </r>
  <r>
    <x v="30"/>
    <x v="229"/>
    <x v="1"/>
    <x v="0"/>
    <n v="1"/>
    <n v="0"/>
    <n v="0"/>
    <n v="0"/>
    <n v="0"/>
    <n v="1"/>
    <n v="0"/>
    <n v="0"/>
    <n v="0"/>
    <n v="1"/>
  </r>
  <r>
    <x v="30"/>
    <x v="230"/>
    <x v="1"/>
    <x v="0"/>
    <n v="1"/>
    <n v="0"/>
    <n v="0"/>
    <n v="0"/>
    <n v="0"/>
    <n v="1"/>
    <n v="0"/>
    <n v="0"/>
    <n v="0"/>
    <n v="1"/>
  </r>
  <r>
    <x v="30"/>
    <x v="153"/>
    <x v="0"/>
    <x v="0"/>
    <n v="1"/>
    <n v="0"/>
    <n v="0"/>
    <n v="0"/>
    <n v="0"/>
    <n v="1"/>
    <n v="0"/>
    <n v="0"/>
    <n v="0"/>
    <n v="1"/>
  </r>
  <r>
    <x v="30"/>
    <x v="234"/>
    <x v="1"/>
    <x v="0"/>
    <n v="1"/>
    <n v="0"/>
    <n v="0"/>
    <n v="0"/>
    <n v="0"/>
    <n v="1"/>
    <n v="0"/>
    <n v="0"/>
    <n v="0"/>
    <n v="1"/>
  </r>
  <r>
    <x v="30"/>
    <x v="239"/>
    <x v="0"/>
    <x v="0"/>
    <n v="1"/>
    <n v="0"/>
    <n v="0"/>
    <n v="0"/>
    <n v="0"/>
    <n v="1"/>
    <n v="0"/>
    <n v="0"/>
    <n v="0"/>
    <n v="1"/>
  </r>
  <r>
    <x v="30"/>
    <x v="0"/>
    <x v="0"/>
    <x v="0"/>
    <n v="230993"/>
    <n v="2"/>
    <n v="0"/>
    <n v="0"/>
    <n v="6"/>
    <n v="226836"/>
    <n v="1360"/>
    <n v="2799"/>
    <n v="0"/>
    <n v="230995"/>
  </r>
  <r>
    <x v="30"/>
    <x v="0"/>
    <x v="0"/>
    <x v="5"/>
    <n v="10503"/>
    <n v="0"/>
    <n v="0"/>
    <n v="0"/>
    <n v="0"/>
    <n v="10289"/>
    <n v="91"/>
    <n v="123"/>
    <n v="0"/>
    <n v="10503"/>
  </r>
  <r>
    <x v="30"/>
    <x v="0"/>
    <x v="0"/>
    <x v="1"/>
    <n v="672"/>
    <n v="0"/>
    <n v="0"/>
    <n v="0"/>
    <n v="0"/>
    <n v="664"/>
    <n v="5"/>
    <n v="3"/>
    <n v="0"/>
    <n v="672"/>
  </r>
  <r>
    <x v="30"/>
    <x v="0"/>
    <x v="0"/>
    <x v="3"/>
    <n v="185"/>
    <n v="0"/>
    <n v="0"/>
    <n v="0"/>
    <n v="0"/>
    <n v="180"/>
    <n v="0"/>
    <n v="5"/>
    <n v="0"/>
    <n v="185"/>
  </r>
  <r>
    <x v="30"/>
    <x v="0"/>
    <x v="0"/>
    <x v="2"/>
    <n v="24"/>
    <n v="0"/>
    <n v="0"/>
    <n v="0"/>
    <n v="0"/>
    <n v="24"/>
    <n v="0"/>
    <n v="0"/>
    <n v="0"/>
    <n v="24"/>
  </r>
  <r>
    <x v="30"/>
    <x v="0"/>
    <x v="0"/>
    <x v="4"/>
    <n v="64"/>
    <n v="0"/>
    <n v="0"/>
    <n v="0"/>
    <n v="0"/>
    <n v="64"/>
    <n v="0"/>
    <n v="0"/>
    <n v="0"/>
    <n v="64"/>
  </r>
  <r>
    <x v="30"/>
    <x v="0"/>
    <x v="1"/>
    <x v="0"/>
    <n v="222116"/>
    <n v="1"/>
    <n v="0"/>
    <n v="0"/>
    <n v="1"/>
    <n v="218093"/>
    <n v="1275"/>
    <n v="2748"/>
    <n v="1"/>
    <n v="222117"/>
  </r>
  <r>
    <x v="30"/>
    <x v="0"/>
    <x v="1"/>
    <x v="5"/>
    <n v="6879"/>
    <n v="0"/>
    <n v="0"/>
    <n v="0"/>
    <n v="0"/>
    <n v="6751"/>
    <n v="51"/>
    <n v="77"/>
    <n v="0"/>
    <n v="6879"/>
  </r>
  <r>
    <x v="30"/>
    <x v="0"/>
    <x v="1"/>
    <x v="1"/>
    <n v="532"/>
    <n v="0"/>
    <n v="0"/>
    <n v="0"/>
    <n v="0"/>
    <n v="526"/>
    <n v="3"/>
    <n v="3"/>
    <n v="0"/>
    <n v="532"/>
  </r>
  <r>
    <x v="30"/>
    <x v="0"/>
    <x v="1"/>
    <x v="3"/>
    <n v="118"/>
    <n v="0"/>
    <n v="0"/>
    <n v="0"/>
    <n v="0"/>
    <n v="112"/>
    <n v="4"/>
    <n v="2"/>
    <n v="0"/>
    <n v="118"/>
  </r>
  <r>
    <x v="30"/>
    <x v="0"/>
    <x v="1"/>
    <x v="2"/>
    <n v="24"/>
    <n v="0"/>
    <n v="0"/>
    <n v="0"/>
    <n v="0"/>
    <n v="24"/>
    <n v="0"/>
    <n v="0"/>
    <n v="0"/>
    <n v="24"/>
  </r>
  <r>
    <x v="30"/>
    <x v="0"/>
    <x v="1"/>
    <x v="4"/>
    <n v="51"/>
    <n v="0"/>
    <n v="0"/>
    <n v="0"/>
    <n v="0"/>
    <n v="50"/>
    <n v="1"/>
    <n v="0"/>
    <n v="0"/>
    <n v="51"/>
  </r>
  <r>
    <x v="31"/>
    <x v="12"/>
    <x v="0"/>
    <x v="0"/>
    <n v="1"/>
    <n v="0"/>
    <n v="0"/>
    <n v="0"/>
    <n v="0"/>
    <n v="1"/>
    <n v="0"/>
    <n v="0"/>
    <n v="0"/>
    <n v="1"/>
  </r>
  <r>
    <x v="31"/>
    <x v="13"/>
    <x v="0"/>
    <x v="0"/>
    <n v="1"/>
    <n v="0"/>
    <n v="0"/>
    <n v="0"/>
    <n v="0"/>
    <n v="1"/>
    <n v="0"/>
    <n v="0"/>
    <n v="0"/>
    <n v="1"/>
  </r>
  <r>
    <x v="31"/>
    <x v="13"/>
    <x v="1"/>
    <x v="0"/>
    <n v="1"/>
    <n v="0"/>
    <n v="0"/>
    <n v="0"/>
    <n v="0"/>
    <n v="1"/>
    <n v="0"/>
    <n v="0"/>
    <n v="0"/>
    <n v="1"/>
  </r>
  <r>
    <x v="31"/>
    <x v="156"/>
    <x v="0"/>
    <x v="0"/>
    <n v="1"/>
    <n v="0"/>
    <n v="0"/>
    <n v="0"/>
    <n v="0"/>
    <n v="1"/>
    <n v="0"/>
    <n v="0"/>
    <n v="0"/>
    <n v="1"/>
  </r>
  <r>
    <x v="31"/>
    <x v="14"/>
    <x v="0"/>
    <x v="0"/>
    <n v="3"/>
    <n v="0"/>
    <n v="0"/>
    <n v="0"/>
    <n v="0"/>
    <n v="3"/>
    <n v="0"/>
    <n v="0"/>
    <n v="0"/>
    <n v="3"/>
  </r>
  <r>
    <x v="31"/>
    <x v="14"/>
    <x v="1"/>
    <x v="0"/>
    <n v="1"/>
    <n v="0"/>
    <n v="0"/>
    <n v="0"/>
    <n v="0"/>
    <n v="1"/>
    <n v="0"/>
    <n v="0"/>
    <n v="0"/>
    <n v="1"/>
  </r>
  <r>
    <x v="31"/>
    <x v="157"/>
    <x v="0"/>
    <x v="0"/>
    <n v="1"/>
    <n v="0"/>
    <n v="0"/>
    <n v="0"/>
    <n v="0"/>
    <n v="1"/>
    <n v="0"/>
    <n v="0"/>
    <n v="0"/>
    <n v="1"/>
  </r>
  <r>
    <x v="31"/>
    <x v="16"/>
    <x v="0"/>
    <x v="0"/>
    <n v="1"/>
    <n v="0"/>
    <n v="0"/>
    <n v="0"/>
    <n v="0"/>
    <n v="1"/>
    <n v="0"/>
    <n v="0"/>
    <n v="0"/>
    <n v="1"/>
  </r>
  <r>
    <x v="31"/>
    <x v="16"/>
    <x v="1"/>
    <x v="0"/>
    <n v="3"/>
    <n v="0"/>
    <n v="0"/>
    <n v="0"/>
    <n v="0"/>
    <n v="3"/>
    <n v="0"/>
    <n v="0"/>
    <n v="0"/>
    <n v="3"/>
  </r>
  <r>
    <x v="31"/>
    <x v="18"/>
    <x v="0"/>
    <x v="0"/>
    <n v="1"/>
    <n v="0"/>
    <n v="0"/>
    <n v="0"/>
    <n v="0"/>
    <n v="1"/>
    <n v="0"/>
    <n v="0"/>
    <n v="0"/>
    <n v="1"/>
  </r>
  <r>
    <x v="31"/>
    <x v="18"/>
    <x v="1"/>
    <x v="0"/>
    <n v="1"/>
    <n v="0"/>
    <n v="0"/>
    <n v="0"/>
    <n v="0"/>
    <n v="1"/>
    <n v="0"/>
    <n v="0"/>
    <n v="0"/>
    <n v="1"/>
  </r>
  <r>
    <x v="31"/>
    <x v="19"/>
    <x v="0"/>
    <x v="0"/>
    <n v="2"/>
    <n v="0"/>
    <n v="0"/>
    <n v="0"/>
    <n v="0"/>
    <n v="2"/>
    <n v="0"/>
    <n v="0"/>
    <n v="0"/>
    <n v="2"/>
  </r>
  <r>
    <x v="31"/>
    <x v="20"/>
    <x v="0"/>
    <x v="0"/>
    <n v="1"/>
    <n v="0"/>
    <n v="0"/>
    <n v="0"/>
    <n v="0"/>
    <n v="1"/>
    <n v="0"/>
    <n v="0"/>
    <n v="0"/>
    <n v="1"/>
  </r>
  <r>
    <x v="31"/>
    <x v="20"/>
    <x v="1"/>
    <x v="0"/>
    <n v="3"/>
    <n v="0"/>
    <n v="0"/>
    <n v="0"/>
    <n v="0"/>
    <n v="3"/>
    <n v="0"/>
    <n v="0"/>
    <n v="0"/>
    <n v="3"/>
  </r>
  <r>
    <x v="31"/>
    <x v="21"/>
    <x v="0"/>
    <x v="0"/>
    <n v="1"/>
    <n v="0"/>
    <n v="0"/>
    <n v="0"/>
    <n v="0"/>
    <n v="1"/>
    <n v="0"/>
    <n v="0"/>
    <n v="0"/>
    <n v="1"/>
  </r>
  <r>
    <x v="31"/>
    <x v="22"/>
    <x v="0"/>
    <x v="0"/>
    <n v="3"/>
    <n v="0"/>
    <n v="0"/>
    <n v="0"/>
    <n v="0"/>
    <n v="3"/>
    <n v="0"/>
    <n v="0"/>
    <n v="0"/>
    <n v="3"/>
  </r>
  <r>
    <x v="31"/>
    <x v="22"/>
    <x v="1"/>
    <x v="0"/>
    <n v="1"/>
    <n v="0"/>
    <n v="0"/>
    <n v="0"/>
    <n v="0"/>
    <n v="1"/>
    <n v="0"/>
    <n v="0"/>
    <n v="0"/>
    <n v="1"/>
  </r>
  <r>
    <x v="31"/>
    <x v="160"/>
    <x v="0"/>
    <x v="0"/>
    <n v="2"/>
    <n v="0"/>
    <n v="0"/>
    <n v="0"/>
    <n v="0"/>
    <n v="2"/>
    <n v="0"/>
    <n v="0"/>
    <n v="0"/>
    <n v="2"/>
  </r>
  <r>
    <x v="31"/>
    <x v="160"/>
    <x v="1"/>
    <x v="0"/>
    <n v="1"/>
    <n v="0"/>
    <n v="0"/>
    <n v="0"/>
    <n v="0"/>
    <n v="1"/>
    <n v="0"/>
    <n v="0"/>
    <n v="0"/>
    <n v="1"/>
  </r>
  <r>
    <x v="31"/>
    <x v="23"/>
    <x v="1"/>
    <x v="0"/>
    <n v="1"/>
    <n v="0"/>
    <n v="0"/>
    <n v="0"/>
    <n v="0"/>
    <n v="1"/>
    <n v="0"/>
    <n v="0"/>
    <n v="0"/>
    <n v="1"/>
  </r>
  <r>
    <x v="31"/>
    <x v="24"/>
    <x v="0"/>
    <x v="0"/>
    <n v="1"/>
    <n v="0"/>
    <n v="0"/>
    <n v="0"/>
    <n v="0"/>
    <n v="1"/>
    <n v="0"/>
    <n v="0"/>
    <n v="0"/>
    <n v="1"/>
  </r>
  <r>
    <x v="31"/>
    <x v="25"/>
    <x v="1"/>
    <x v="0"/>
    <n v="2"/>
    <n v="0"/>
    <n v="0"/>
    <n v="0"/>
    <n v="0"/>
    <n v="2"/>
    <n v="0"/>
    <n v="0"/>
    <n v="0"/>
    <n v="2"/>
  </r>
  <r>
    <x v="31"/>
    <x v="26"/>
    <x v="0"/>
    <x v="0"/>
    <n v="2"/>
    <n v="0"/>
    <n v="0"/>
    <n v="0"/>
    <n v="0"/>
    <n v="2"/>
    <n v="0"/>
    <n v="0"/>
    <n v="0"/>
    <n v="2"/>
  </r>
  <r>
    <x v="31"/>
    <x v="26"/>
    <x v="1"/>
    <x v="0"/>
    <n v="1"/>
    <n v="0"/>
    <n v="0"/>
    <n v="0"/>
    <n v="0"/>
    <n v="1"/>
    <n v="0"/>
    <n v="0"/>
    <n v="0"/>
    <n v="1"/>
  </r>
  <r>
    <x v="31"/>
    <x v="27"/>
    <x v="0"/>
    <x v="0"/>
    <n v="1"/>
    <n v="0"/>
    <n v="0"/>
    <n v="0"/>
    <n v="0"/>
    <n v="1"/>
    <n v="0"/>
    <n v="0"/>
    <n v="0"/>
    <n v="1"/>
  </r>
  <r>
    <x v="31"/>
    <x v="27"/>
    <x v="1"/>
    <x v="0"/>
    <n v="1"/>
    <n v="0"/>
    <n v="0"/>
    <n v="0"/>
    <n v="0"/>
    <n v="1"/>
    <n v="0"/>
    <n v="0"/>
    <n v="0"/>
    <n v="1"/>
  </r>
  <r>
    <x v="31"/>
    <x v="28"/>
    <x v="0"/>
    <x v="0"/>
    <n v="1"/>
    <n v="0"/>
    <n v="0"/>
    <n v="0"/>
    <n v="0"/>
    <n v="1"/>
    <n v="0"/>
    <n v="0"/>
    <n v="0"/>
    <n v="1"/>
  </r>
  <r>
    <x v="31"/>
    <x v="161"/>
    <x v="0"/>
    <x v="0"/>
    <n v="1"/>
    <n v="0"/>
    <n v="0"/>
    <n v="0"/>
    <n v="0"/>
    <n v="1"/>
    <n v="0"/>
    <n v="0"/>
    <n v="0"/>
    <n v="1"/>
  </r>
  <r>
    <x v="31"/>
    <x v="161"/>
    <x v="1"/>
    <x v="0"/>
    <n v="1"/>
    <n v="0"/>
    <n v="0"/>
    <n v="0"/>
    <n v="0"/>
    <n v="1"/>
    <n v="0"/>
    <n v="0"/>
    <n v="0"/>
    <n v="1"/>
  </r>
  <r>
    <x v="31"/>
    <x v="162"/>
    <x v="0"/>
    <x v="0"/>
    <n v="1"/>
    <n v="0"/>
    <n v="0"/>
    <n v="0"/>
    <n v="0"/>
    <n v="1"/>
    <n v="0"/>
    <n v="0"/>
    <n v="0"/>
    <n v="1"/>
  </r>
  <r>
    <x v="31"/>
    <x v="162"/>
    <x v="1"/>
    <x v="0"/>
    <n v="1"/>
    <n v="0"/>
    <n v="0"/>
    <n v="0"/>
    <n v="0"/>
    <n v="1"/>
    <n v="0"/>
    <n v="0"/>
    <n v="0"/>
    <n v="1"/>
  </r>
  <r>
    <x v="31"/>
    <x v="163"/>
    <x v="0"/>
    <x v="0"/>
    <n v="2"/>
    <n v="0"/>
    <n v="0"/>
    <n v="0"/>
    <n v="0"/>
    <n v="2"/>
    <n v="0"/>
    <n v="0"/>
    <n v="0"/>
    <n v="2"/>
  </r>
  <r>
    <x v="31"/>
    <x v="163"/>
    <x v="1"/>
    <x v="0"/>
    <n v="1"/>
    <n v="0"/>
    <n v="0"/>
    <n v="0"/>
    <n v="0"/>
    <n v="1"/>
    <n v="0"/>
    <n v="0"/>
    <n v="0"/>
    <n v="1"/>
  </r>
  <r>
    <x v="31"/>
    <x v="31"/>
    <x v="0"/>
    <x v="0"/>
    <n v="1"/>
    <n v="0"/>
    <n v="0"/>
    <n v="0"/>
    <n v="0"/>
    <n v="1"/>
    <n v="0"/>
    <n v="0"/>
    <n v="0"/>
    <n v="1"/>
  </r>
  <r>
    <x v="31"/>
    <x v="31"/>
    <x v="1"/>
    <x v="0"/>
    <n v="1"/>
    <n v="0"/>
    <n v="0"/>
    <n v="0"/>
    <n v="0"/>
    <n v="1"/>
    <n v="0"/>
    <n v="0"/>
    <n v="0"/>
    <n v="1"/>
  </r>
  <r>
    <x v="31"/>
    <x v="164"/>
    <x v="0"/>
    <x v="0"/>
    <n v="1"/>
    <n v="0"/>
    <n v="0"/>
    <n v="0"/>
    <n v="0"/>
    <n v="1"/>
    <n v="0"/>
    <n v="0"/>
    <n v="0"/>
    <n v="1"/>
  </r>
  <r>
    <x v="31"/>
    <x v="164"/>
    <x v="1"/>
    <x v="0"/>
    <n v="1"/>
    <n v="0"/>
    <n v="0"/>
    <n v="0"/>
    <n v="0"/>
    <n v="1"/>
    <n v="0"/>
    <n v="0"/>
    <n v="0"/>
    <n v="1"/>
  </r>
  <r>
    <x v="31"/>
    <x v="32"/>
    <x v="0"/>
    <x v="0"/>
    <n v="2"/>
    <n v="0"/>
    <n v="0"/>
    <n v="0"/>
    <n v="0"/>
    <n v="2"/>
    <n v="0"/>
    <n v="0"/>
    <n v="0"/>
    <n v="2"/>
  </r>
  <r>
    <x v="31"/>
    <x v="32"/>
    <x v="1"/>
    <x v="0"/>
    <n v="1"/>
    <n v="0"/>
    <n v="0"/>
    <n v="0"/>
    <n v="0"/>
    <n v="1"/>
    <n v="0"/>
    <n v="0"/>
    <n v="0"/>
    <n v="1"/>
  </r>
  <r>
    <x v="31"/>
    <x v="33"/>
    <x v="0"/>
    <x v="0"/>
    <n v="1"/>
    <n v="0"/>
    <n v="0"/>
    <n v="0"/>
    <n v="0"/>
    <n v="1"/>
    <n v="0"/>
    <n v="0"/>
    <n v="0"/>
    <n v="1"/>
  </r>
  <r>
    <x v="31"/>
    <x v="34"/>
    <x v="0"/>
    <x v="0"/>
    <n v="1"/>
    <n v="0"/>
    <n v="0"/>
    <n v="0"/>
    <n v="0"/>
    <n v="1"/>
    <n v="0"/>
    <n v="0"/>
    <n v="0"/>
    <n v="1"/>
  </r>
  <r>
    <x v="31"/>
    <x v="34"/>
    <x v="1"/>
    <x v="0"/>
    <n v="1"/>
    <n v="0"/>
    <n v="0"/>
    <n v="0"/>
    <n v="0"/>
    <n v="1"/>
    <n v="0"/>
    <n v="0"/>
    <n v="0"/>
    <n v="1"/>
  </r>
  <r>
    <x v="31"/>
    <x v="35"/>
    <x v="0"/>
    <x v="0"/>
    <n v="2"/>
    <n v="0"/>
    <n v="0"/>
    <n v="0"/>
    <n v="0"/>
    <n v="2"/>
    <n v="0"/>
    <n v="0"/>
    <n v="0"/>
    <n v="2"/>
  </r>
  <r>
    <x v="31"/>
    <x v="35"/>
    <x v="1"/>
    <x v="0"/>
    <n v="1"/>
    <n v="0"/>
    <n v="0"/>
    <n v="0"/>
    <n v="0"/>
    <n v="1"/>
    <n v="0"/>
    <n v="0"/>
    <n v="0"/>
    <n v="1"/>
  </r>
  <r>
    <x v="31"/>
    <x v="2"/>
    <x v="0"/>
    <x v="0"/>
    <n v="1"/>
    <n v="0"/>
    <n v="0"/>
    <n v="0"/>
    <n v="0"/>
    <n v="1"/>
    <n v="0"/>
    <n v="0"/>
    <n v="0"/>
    <n v="1"/>
  </r>
  <r>
    <x v="31"/>
    <x v="3"/>
    <x v="0"/>
    <x v="0"/>
    <n v="1"/>
    <n v="0"/>
    <n v="0"/>
    <n v="0"/>
    <n v="0"/>
    <n v="1"/>
    <n v="0"/>
    <n v="0"/>
    <n v="0"/>
    <n v="1"/>
  </r>
  <r>
    <x v="31"/>
    <x v="36"/>
    <x v="1"/>
    <x v="0"/>
    <n v="1"/>
    <n v="0"/>
    <n v="0"/>
    <n v="0"/>
    <n v="0"/>
    <n v="1"/>
    <n v="0"/>
    <n v="0"/>
    <n v="0"/>
    <n v="1"/>
  </r>
  <r>
    <x v="31"/>
    <x v="37"/>
    <x v="1"/>
    <x v="0"/>
    <n v="1"/>
    <n v="0"/>
    <n v="0"/>
    <n v="0"/>
    <n v="0"/>
    <n v="1"/>
    <n v="0"/>
    <n v="0"/>
    <n v="0"/>
    <n v="1"/>
  </r>
  <r>
    <x v="31"/>
    <x v="38"/>
    <x v="0"/>
    <x v="0"/>
    <n v="1"/>
    <n v="0"/>
    <n v="0"/>
    <n v="0"/>
    <n v="0"/>
    <n v="1"/>
    <n v="0"/>
    <n v="0"/>
    <n v="0"/>
    <n v="1"/>
  </r>
  <r>
    <x v="31"/>
    <x v="39"/>
    <x v="0"/>
    <x v="0"/>
    <n v="1"/>
    <n v="0"/>
    <n v="0"/>
    <n v="0"/>
    <n v="0"/>
    <n v="1"/>
    <n v="0"/>
    <n v="0"/>
    <n v="0"/>
    <n v="1"/>
  </r>
  <r>
    <x v="31"/>
    <x v="39"/>
    <x v="1"/>
    <x v="0"/>
    <n v="1"/>
    <n v="0"/>
    <n v="0"/>
    <n v="0"/>
    <n v="0"/>
    <n v="1"/>
    <n v="0"/>
    <n v="0"/>
    <n v="0"/>
    <n v="1"/>
  </r>
  <r>
    <x v="31"/>
    <x v="40"/>
    <x v="0"/>
    <x v="0"/>
    <n v="5"/>
    <n v="0"/>
    <n v="0"/>
    <n v="0"/>
    <n v="0"/>
    <n v="5"/>
    <n v="0"/>
    <n v="0"/>
    <n v="0"/>
    <n v="5"/>
  </r>
  <r>
    <x v="31"/>
    <x v="40"/>
    <x v="1"/>
    <x v="0"/>
    <n v="1"/>
    <n v="0"/>
    <n v="0"/>
    <n v="0"/>
    <n v="0"/>
    <n v="1"/>
    <n v="0"/>
    <n v="0"/>
    <n v="0"/>
    <n v="1"/>
  </r>
  <r>
    <x v="31"/>
    <x v="41"/>
    <x v="0"/>
    <x v="0"/>
    <n v="2"/>
    <n v="0"/>
    <n v="0"/>
    <n v="0"/>
    <n v="0"/>
    <n v="2"/>
    <n v="0"/>
    <n v="0"/>
    <n v="0"/>
    <n v="2"/>
  </r>
  <r>
    <x v="31"/>
    <x v="41"/>
    <x v="1"/>
    <x v="0"/>
    <n v="1"/>
    <n v="0"/>
    <n v="0"/>
    <n v="0"/>
    <n v="0"/>
    <n v="1"/>
    <n v="0"/>
    <n v="0"/>
    <n v="0"/>
    <n v="1"/>
  </r>
  <r>
    <x v="31"/>
    <x v="42"/>
    <x v="0"/>
    <x v="0"/>
    <n v="2"/>
    <n v="0"/>
    <n v="0"/>
    <n v="0"/>
    <n v="0"/>
    <n v="2"/>
    <n v="0"/>
    <n v="0"/>
    <n v="0"/>
    <n v="2"/>
  </r>
  <r>
    <x v="31"/>
    <x v="42"/>
    <x v="1"/>
    <x v="0"/>
    <n v="3"/>
    <n v="0"/>
    <n v="0"/>
    <n v="0"/>
    <n v="0"/>
    <n v="3"/>
    <n v="0"/>
    <n v="0"/>
    <n v="0"/>
    <n v="3"/>
  </r>
  <r>
    <x v="31"/>
    <x v="43"/>
    <x v="0"/>
    <x v="0"/>
    <n v="4"/>
    <n v="0"/>
    <n v="0"/>
    <n v="0"/>
    <n v="0"/>
    <n v="4"/>
    <n v="0"/>
    <n v="0"/>
    <n v="0"/>
    <n v="4"/>
  </r>
  <r>
    <x v="31"/>
    <x v="44"/>
    <x v="0"/>
    <x v="0"/>
    <n v="1"/>
    <n v="0"/>
    <n v="0"/>
    <n v="0"/>
    <n v="0"/>
    <n v="1"/>
    <n v="0"/>
    <n v="0"/>
    <n v="0"/>
    <n v="1"/>
  </r>
  <r>
    <x v="31"/>
    <x v="44"/>
    <x v="1"/>
    <x v="0"/>
    <n v="2"/>
    <n v="0"/>
    <n v="0"/>
    <n v="0"/>
    <n v="0"/>
    <n v="2"/>
    <n v="0"/>
    <n v="0"/>
    <n v="0"/>
    <n v="2"/>
  </r>
  <r>
    <x v="31"/>
    <x v="45"/>
    <x v="0"/>
    <x v="0"/>
    <n v="2"/>
    <n v="0"/>
    <n v="0"/>
    <n v="0"/>
    <n v="0"/>
    <n v="2"/>
    <n v="0"/>
    <n v="0"/>
    <n v="0"/>
    <n v="2"/>
  </r>
  <r>
    <x v="31"/>
    <x v="46"/>
    <x v="1"/>
    <x v="0"/>
    <n v="1"/>
    <n v="0"/>
    <n v="0"/>
    <n v="0"/>
    <n v="0"/>
    <n v="1"/>
    <n v="0"/>
    <n v="0"/>
    <n v="0"/>
    <n v="1"/>
  </r>
  <r>
    <x v="31"/>
    <x v="47"/>
    <x v="0"/>
    <x v="0"/>
    <n v="3"/>
    <n v="0"/>
    <n v="0"/>
    <n v="0"/>
    <n v="0"/>
    <n v="3"/>
    <n v="0"/>
    <n v="0"/>
    <n v="0"/>
    <n v="3"/>
  </r>
  <r>
    <x v="31"/>
    <x v="48"/>
    <x v="0"/>
    <x v="0"/>
    <n v="2"/>
    <n v="0"/>
    <n v="0"/>
    <n v="0"/>
    <n v="0"/>
    <n v="2"/>
    <n v="0"/>
    <n v="0"/>
    <n v="0"/>
    <n v="2"/>
  </r>
  <r>
    <x v="31"/>
    <x v="48"/>
    <x v="1"/>
    <x v="0"/>
    <n v="1"/>
    <n v="0"/>
    <n v="0"/>
    <n v="0"/>
    <n v="0"/>
    <n v="1"/>
    <n v="0"/>
    <n v="0"/>
    <n v="0"/>
    <n v="1"/>
  </r>
  <r>
    <x v="31"/>
    <x v="49"/>
    <x v="0"/>
    <x v="0"/>
    <n v="2"/>
    <n v="0"/>
    <n v="0"/>
    <n v="0"/>
    <n v="0"/>
    <n v="2"/>
    <n v="0"/>
    <n v="0"/>
    <n v="0"/>
    <n v="2"/>
  </r>
  <r>
    <x v="31"/>
    <x v="165"/>
    <x v="0"/>
    <x v="0"/>
    <n v="3"/>
    <n v="0"/>
    <n v="0"/>
    <n v="0"/>
    <n v="0"/>
    <n v="3"/>
    <n v="0"/>
    <n v="0"/>
    <n v="0"/>
    <n v="3"/>
  </r>
  <r>
    <x v="31"/>
    <x v="165"/>
    <x v="1"/>
    <x v="0"/>
    <n v="1"/>
    <n v="0"/>
    <n v="0"/>
    <n v="0"/>
    <n v="0"/>
    <n v="1"/>
    <n v="0"/>
    <n v="0"/>
    <n v="0"/>
    <n v="1"/>
  </r>
  <r>
    <x v="31"/>
    <x v="51"/>
    <x v="0"/>
    <x v="0"/>
    <n v="1"/>
    <n v="0"/>
    <n v="0"/>
    <n v="0"/>
    <n v="0"/>
    <n v="1"/>
    <n v="0"/>
    <n v="0"/>
    <n v="0"/>
    <n v="1"/>
  </r>
  <r>
    <x v="31"/>
    <x v="52"/>
    <x v="0"/>
    <x v="0"/>
    <n v="3"/>
    <n v="0"/>
    <n v="0"/>
    <n v="0"/>
    <n v="0"/>
    <n v="3"/>
    <n v="0"/>
    <n v="0"/>
    <n v="0"/>
    <n v="3"/>
  </r>
  <r>
    <x v="31"/>
    <x v="166"/>
    <x v="0"/>
    <x v="0"/>
    <n v="1"/>
    <n v="0"/>
    <n v="0"/>
    <n v="0"/>
    <n v="0"/>
    <n v="1"/>
    <n v="0"/>
    <n v="0"/>
    <n v="0"/>
    <n v="1"/>
  </r>
  <r>
    <x v="31"/>
    <x v="166"/>
    <x v="1"/>
    <x v="0"/>
    <n v="1"/>
    <n v="0"/>
    <n v="0"/>
    <n v="0"/>
    <n v="0"/>
    <n v="1"/>
    <n v="0"/>
    <n v="0"/>
    <n v="0"/>
    <n v="1"/>
  </r>
  <r>
    <x v="31"/>
    <x v="53"/>
    <x v="0"/>
    <x v="1"/>
    <n v="1"/>
    <n v="0"/>
    <n v="0"/>
    <n v="0"/>
    <n v="0"/>
    <n v="1"/>
    <n v="0"/>
    <n v="0"/>
    <n v="0"/>
    <n v="1"/>
  </r>
  <r>
    <x v="31"/>
    <x v="53"/>
    <x v="1"/>
    <x v="0"/>
    <n v="2"/>
    <n v="0"/>
    <n v="0"/>
    <n v="0"/>
    <n v="0"/>
    <n v="2"/>
    <n v="0"/>
    <n v="0"/>
    <n v="0"/>
    <n v="2"/>
  </r>
  <r>
    <x v="31"/>
    <x v="54"/>
    <x v="0"/>
    <x v="0"/>
    <n v="1"/>
    <n v="0"/>
    <n v="0"/>
    <n v="0"/>
    <n v="0"/>
    <n v="1"/>
    <n v="0"/>
    <n v="0"/>
    <n v="0"/>
    <n v="1"/>
  </r>
  <r>
    <x v="31"/>
    <x v="55"/>
    <x v="0"/>
    <x v="0"/>
    <n v="2"/>
    <n v="0"/>
    <n v="0"/>
    <n v="0"/>
    <n v="0"/>
    <n v="2"/>
    <n v="0"/>
    <n v="0"/>
    <n v="0"/>
    <n v="2"/>
  </r>
  <r>
    <x v="31"/>
    <x v="55"/>
    <x v="1"/>
    <x v="0"/>
    <n v="2"/>
    <n v="0"/>
    <n v="0"/>
    <n v="0"/>
    <n v="0"/>
    <n v="2"/>
    <n v="0"/>
    <n v="0"/>
    <n v="0"/>
    <n v="2"/>
  </r>
  <r>
    <x v="31"/>
    <x v="56"/>
    <x v="0"/>
    <x v="0"/>
    <n v="2"/>
    <n v="0"/>
    <n v="0"/>
    <n v="0"/>
    <n v="0"/>
    <n v="2"/>
    <n v="0"/>
    <n v="0"/>
    <n v="0"/>
    <n v="2"/>
  </r>
  <r>
    <x v="31"/>
    <x v="56"/>
    <x v="1"/>
    <x v="0"/>
    <n v="2"/>
    <n v="0"/>
    <n v="0"/>
    <n v="0"/>
    <n v="0"/>
    <n v="2"/>
    <n v="0"/>
    <n v="0"/>
    <n v="0"/>
    <n v="2"/>
  </r>
  <r>
    <x v="31"/>
    <x v="56"/>
    <x v="1"/>
    <x v="5"/>
    <n v="1"/>
    <n v="0"/>
    <n v="0"/>
    <n v="0"/>
    <n v="0"/>
    <n v="1"/>
    <n v="0"/>
    <n v="0"/>
    <n v="0"/>
    <n v="1"/>
  </r>
  <r>
    <x v="31"/>
    <x v="57"/>
    <x v="0"/>
    <x v="0"/>
    <n v="2"/>
    <n v="0"/>
    <n v="0"/>
    <n v="0"/>
    <n v="0"/>
    <n v="2"/>
    <n v="0"/>
    <n v="0"/>
    <n v="0"/>
    <n v="2"/>
  </r>
  <r>
    <x v="31"/>
    <x v="57"/>
    <x v="1"/>
    <x v="0"/>
    <n v="1"/>
    <n v="0"/>
    <n v="0"/>
    <n v="0"/>
    <n v="0"/>
    <n v="1"/>
    <n v="0"/>
    <n v="0"/>
    <n v="0"/>
    <n v="1"/>
  </r>
  <r>
    <x v="31"/>
    <x v="58"/>
    <x v="0"/>
    <x v="0"/>
    <n v="3"/>
    <n v="0"/>
    <n v="0"/>
    <n v="0"/>
    <n v="0"/>
    <n v="3"/>
    <n v="0"/>
    <n v="0"/>
    <n v="0"/>
    <n v="3"/>
  </r>
  <r>
    <x v="31"/>
    <x v="58"/>
    <x v="1"/>
    <x v="0"/>
    <n v="1"/>
    <n v="0"/>
    <n v="0"/>
    <n v="0"/>
    <n v="0"/>
    <n v="1"/>
    <n v="0"/>
    <n v="0"/>
    <n v="0"/>
    <n v="1"/>
  </r>
  <r>
    <x v="31"/>
    <x v="59"/>
    <x v="0"/>
    <x v="0"/>
    <n v="3"/>
    <n v="0"/>
    <n v="0"/>
    <n v="0"/>
    <n v="0"/>
    <n v="3"/>
    <n v="0"/>
    <n v="0"/>
    <n v="0"/>
    <n v="3"/>
  </r>
  <r>
    <x v="31"/>
    <x v="59"/>
    <x v="1"/>
    <x v="0"/>
    <n v="1"/>
    <n v="0"/>
    <n v="0"/>
    <n v="0"/>
    <n v="0"/>
    <n v="1"/>
    <n v="0"/>
    <n v="0"/>
    <n v="0"/>
    <n v="1"/>
  </r>
  <r>
    <x v="31"/>
    <x v="60"/>
    <x v="0"/>
    <x v="0"/>
    <n v="2"/>
    <n v="0"/>
    <n v="0"/>
    <n v="0"/>
    <n v="0"/>
    <n v="2"/>
    <n v="0"/>
    <n v="0"/>
    <n v="0"/>
    <n v="2"/>
  </r>
  <r>
    <x v="31"/>
    <x v="60"/>
    <x v="1"/>
    <x v="0"/>
    <n v="1"/>
    <n v="0"/>
    <n v="0"/>
    <n v="0"/>
    <n v="0"/>
    <n v="1"/>
    <n v="0"/>
    <n v="0"/>
    <n v="0"/>
    <n v="1"/>
  </r>
  <r>
    <x v="31"/>
    <x v="61"/>
    <x v="1"/>
    <x v="0"/>
    <n v="2"/>
    <n v="0"/>
    <n v="0"/>
    <n v="0"/>
    <n v="0"/>
    <n v="2"/>
    <n v="0"/>
    <n v="0"/>
    <n v="0"/>
    <n v="2"/>
  </r>
  <r>
    <x v="31"/>
    <x v="62"/>
    <x v="1"/>
    <x v="0"/>
    <n v="3"/>
    <n v="0"/>
    <n v="0"/>
    <n v="0"/>
    <n v="0"/>
    <n v="3"/>
    <n v="0"/>
    <n v="0"/>
    <n v="0"/>
    <n v="3"/>
  </r>
  <r>
    <x v="31"/>
    <x v="63"/>
    <x v="0"/>
    <x v="0"/>
    <n v="1"/>
    <n v="0"/>
    <n v="0"/>
    <n v="0"/>
    <n v="0"/>
    <n v="1"/>
    <n v="0"/>
    <n v="0"/>
    <n v="0"/>
    <n v="1"/>
  </r>
  <r>
    <x v="31"/>
    <x v="63"/>
    <x v="1"/>
    <x v="0"/>
    <n v="2"/>
    <n v="0"/>
    <n v="0"/>
    <n v="0"/>
    <n v="0"/>
    <n v="2"/>
    <n v="0"/>
    <n v="0"/>
    <n v="0"/>
    <n v="2"/>
  </r>
  <r>
    <x v="31"/>
    <x v="64"/>
    <x v="0"/>
    <x v="0"/>
    <n v="3"/>
    <n v="0"/>
    <n v="0"/>
    <n v="0"/>
    <n v="0"/>
    <n v="3"/>
    <n v="0"/>
    <n v="0"/>
    <n v="0"/>
    <n v="3"/>
  </r>
  <r>
    <x v="31"/>
    <x v="64"/>
    <x v="1"/>
    <x v="0"/>
    <n v="1"/>
    <n v="0"/>
    <n v="0"/>
    <n v="0"/>
    <n v="0"/>
    <n v="1"/>
    <n v="0"/>
    <n v="0"/>
    <n v="0"/>
    <n v="1"/>
  </r>
  <r>
    <x v="31"/>
    <x v="65"/>
    <x v="0"/>
    <x v="0"/>
    <n v="1"/>
    <n v="0"/>
    <n v="0"/>
    <n v="0"/>
    <n v="0"/>
    <n v="1"/>
    <n v="0"/>
    <n v="0"/>
    <n v="0"/>
    <n v="1"/>
  </r>
  <r>
    <x v="31"/>
    <x v="4"/>
    <x v="0"/>
    <x v="0"/>
    <n v="2"/>
    <n v="0"/>
    <n v="0"/>
    <n v="0"/>
    <n v="0"/>
    <n v="2"/>
    <n v="0"/>
    <n v="0"/>
    <n v="0"/>
    <n v="2"/>
  </r>
  <r>
    <x v="31"/>
    <x v="66"/>
    <x v="0"/>
    <x v="0"/>
    <n v="3"/>
    <n v="0"/>
    <n v="0"/>
    <n v="0"/>
    <n v="0"/>
    <n v="3"/>
    <n v="0"/>
    <n v="0"/>
    <n v="0"/>
    <n v="3"/>
  </r>
  <r>
    <x v="31"/>
    <x v="66"/>
    <x v="1"/>
    <x v="0"/>
    <n v="2"/>
    <n v="0"/>
    <n v="0"/>
    <n v="0"/>
    <n v="0"/>
    <n v="2"/>
    <n v="0"/>
    <n v="0"/>
    <n v="0"/>
    <n v="2"/>
  </r>
  <r>
    <x v="31"/>
    <x v="167"/>
    <x v="0"/>
    <x v="0"/>
    <n v="1"/>
    <n v="0"/>
    <n v="0"/>
    <n v="0"/>
    <n v="0"/>
    <n v="1"/>
    <n v="0"/>
    <n v="0"/>
    <n v="0"/>
    <n v="1"/>
  </r>
  <r>
    <x v="31"/>
    <x v="167"/>
    <x v="1"/>
    <x v="0"/>
    <n v="3"/>
    <n v="0"/>
    <n v="0"/>
    <n v="0"/>
    <n v="0"/>
    <n v="3"/>
    <n v="0"/>
    <n v="0"/>
    <n v="0"/>
    <n v="3"/>
  </r>
  <r>
    <x v="31"/>
    <x v="67"/>
    <x v="0"/>
    <x v="0"/>
    <n v="3"/>
    <n v="0"/>
    <n v="0"/>
    <n v="0"/>
    <n v="0"/>
    <n v="3"/>
    <n v="0"/>
    <n v="0"/>
    <n v="0"/>
    <n v="3"/>
  </r>
  <r>
    <x v="31"/>
    <x v="5"/>
    <x v="0"/>
    <x v="0"/>
    <n v="1"/>
    <n v="0"/>
    <n v="0"/>
    <n v="0"/>
    <n v="0"/>
    <n v="1"/>
    <n v="0"/>
    <n v="0"/>
    <n v="0"/>
    <n v="1"/>
  </r>
  <r>
    <x v="31"/>
    <x v="68"/>
    <x v="0"/>
    <x v="0"/>
    <n v="1"/>
    <n v="0"/>
    <n v="0"/>
    <n v="0"/>
    <n v="0"/>
    <n v="1"/>
    <n v="0"/>
    <n v="0"/>
    <n v="0"/>
    <n v="1"/>
  </r>
  <r>
    <x v="31"/>
    <x v="69"/>
    <x v="1"/>
    <x v="0"/>
    <n v="2"/>
    <n v="0"/>
    <n v="0"/>
    <n v="0"/>
    <n v="0"/>
    <n v="2"/>
    <n v="0"/>
    <n v="0"/>
    <n v="0"/>
    <n v="2"/>
  </r>
  <r>
    <x v="31"/>
    <x v="70"/>
    <x v="0"/>
    <x v="0"/>
    <n v="2"/>
    <n v="0"/>
    <n v="0"/>
    <n v="0"/>
    <n v="0"/>
    <n v="2"/>
    <n v="0"/>
    <n v="0"/>
    <n v="0"/>
    <n v="2"/>
  </r>
  <r>
    <x v="31"/>
    <x v="71"/>
    <x v="0"/>
    <x v="0"/>
    <n v="3"/>
    <n v="0"/>
    <n v="0"/>
    <n v="0"/>
    <n v="0"/>
    <n v="3"/>
    <n v="0"/>
    <n v="0"/>
    <n v="0"/>
    <n v="3"/>
  </r>
  <r>
    <x v="31"/>
    <x v="71"/>
    <x v="1"/>
    <x v="0"/>
    <n v="2"/>
    <n v="0"/>
    <n v="0"/>
    <n v="0"/>
    <n v="0"/>
    <n v="2"/>
    <n v="0"/>
    <n v="0"/>
    <n v="0"/>
    <n v="2"/>
  </r>
  <r>
    <x v="31"/>
    <x v="73"/>
    <x v="0"/>
    <x v="0"/>
    <n v="2"/>
    <n v="0"/>
    <n v="0"/>
    <n v="0"/>
    <n v="0"/>
    <n v="2"/>
    <n v="0"/>
    <n v="0"/>
    <n v="0"/>
    <n v="2"/>
  </r>
  <r>
    <x v="31"/>
    <x v="73"/>
    <x v="1"/>
    <x v="0"/>
    <n v="1"/>
    <n v="0"/>
    <n v="0"/>
    <n v="0"/>
    <n v="0"/>
    <n v="1"/>
    <n v="0"/>
    <n v="0"/>
    <n v="0"/>
    <n v="1"/>
  </r>
  <r>
    <x v="31"/>
    <x v="74"/>
    <x v="0"/>
    <x v="0"/>
    <n v="2"/>
    <n v="0"/>
    <n v="0"/>
    <n v="0"/>
    <n v="0"/>
    <n v="2"/>
    <n v="0"/>
    <n v="0"/>
    <n v="0"/>
    <n v="2"/>
  </r>
  <r>
    <x v="31"/>
    <x v="75"/>
    <x v="0"/>
    <x v="0"/>
    <n v="3"/>
    <n v="0"/>
    <n v="0"/>
    <n v="0"/>
    <n v="0"/>
    <n v="3"/>
    <n v="0"/>
    <n v="0"/>
    <n v="0"/>
    <n v="3"/>
  </r>
  <r>
    <x v="31"/>
    <x v="76"/>
    <x v="1"/>
    <x v="0"/>
    <n v="2"/>
    <n v="0"/>
    <n v="0"/>
    <n v="0"/>
    <n v="0"/>
    <n v="2"/>
    <n v="0"/>
    <n v="0"/>
    <n v="0"/>
    <n v="2"/>
  </r>
  <r>
    <x v="31"/>
    <x v="77"/>
    <x v="1"/>
    <x v="0"/>
    <n v="2"/>
    <n v="0"/>
    <n v="0"/>
    <n v="0"/>
    <n v="0"/>
    <n v="2"/>
    <n v="0"/>
    <n v="0"/>
    <n v="0"/>
    <n v="2"/>
  </r>
  <r>
    <x v="31"/>
    <x v="78"/>
    <x v="1"/>
    <x v="0"/>
    <n v="1"/>
    <n v="0"/>
    <n v="0"/>
    <n v="0"/>
    <n v="0"/>
    <n v="1"/>
    <n v="0"/>
    <n v="0"/>
    <n v="0"/>
    <n v="1"/>
  </r>
  <r>
    <x v="31"/>
    <x v="79"/>
    <x v="1"/>
    <x v="0"/>
    <n v="2"/>
    <n v="0"/>
    <n v="0"/>
    <n v="0"/>
    <n v="0"/>
    <n v="2"/>
    <n v="0"/>
    <n v="0"/>
    <n v="0"/>
    <n v="2"/>
  </r>
  <r>
    <x v="31"/>
    <x v="6"/>
    <x v="0"/>
    <x v="0"/>
    <n v="2"/>
    <n v="0"/>
    <n v="0"/>
    <n v="0"/>
    <n v="0"/>
    <n v="2"/>
    <n v="0"/>
    <n v="0"/>
    <n v="0"/>
    <n v="2"/>
  </r>
  <r>
    <x v="31"/>
    <x v="6"/>
    <x v="1"/>
    <x v="0"/>
    <n v="1"/>
    <n v="0"/>
    <n v="0"/>
    <n v="0"/>
    <n v="0"/>
    <n v="1"/>
    <n v="0"/>
    <n v="0"/>
    <n v="0"/>
    <n v="1"/>
  </r>
  <r>
    <x v="31"/>
    <x v="80"/>
    <x v="0"/>
    <x v="0"/>
    <n v="1"/>
    <n v="0"/>
    <n v="0"/>
    <n v="0"/>
    <n v="0"/>
    <n v="1"/>
    <n v="0"/>
    <n v="0"/>
    <n v="0"/>
    <n v="1"/>
  </r>
  <r>
    <x v="31"/>
    <x v="80"/>
    <x v="1"/>
    <x v="0"/>
    <n v="1"/>
    <n v="0"/>
    <n v="0"/>
    <n v="0"/>
    <n v="0"/>
    <n v="1"/>
    <n v="0"/>
    <n v="0"/>
    <n v="0"/>
    <n v="1"/>
  </r>
  <r>
    <x v="31"/>
    <x v="81"/>
    <x v="0"/>
    <x v="0"/>
    <n v="2"/>
    <n v="0"/>
    <n v="0"/>
    <n v="0"/>
    <n v="0"/>
    <n v="2"/>
    <n v="0"/>
    <n v="0"/>
    <n v="0"/>
    <n v="2"/>
  </r>
  <r>
    <x v="31"/>
    <x v="168"/>
    <x v="1"/>
    <x v="0"/>
    <n v="3"/>
    <n v="0"/>
    <n v="0"/>
    <n v="0"/>
    <n v="0"/>
    <n v="3"/>
    <n v="0"/>
    <n v="0"/>
    <n v="0"/>
    <n v="3"/>
  </r>
  <r>
    <x v="31"/>
    <x v="82"/>
    <x v="0"/>
    <x v="0"/>
    <n v="5"/>
    <n v="0"/>
    <n v="0"/>
    <n v="0"/>
    <n v="0"/>
    <n v="5"/>
    <n v="0"/>
    <n v="0"/>
    <n v="0"/>
    <n v="5"/>
  </r>
  <r>
    <x v="31"/>
    <x v="82"/>
    <x v="1"/>
    <x v="0"/>
    <n v="1"/>
    <n v="0"/>
    <n v="0"/>
    <n v="0"/>
    <n v="0"/>
    <n v="1"/>
    <n v="0"/>
    <n v="0"/>
    <n v="0"/>
    <n v="1"/>
  </r>
  <r>
    <x v="31"/>
    <x v="83"/>
    <x v="0"/>
    <x v="0"/>
    <n v="1"/>
    <n v="0"/>
    <n v="0"/>
    <n v="0"/>
    <n v="0"/>
    <n v="1"/>
    <n v="0"/>
    <n v="0"/>
    <n v="0"/>
    <n v="1"/>
  </r>
  <r>
    <x v="31"/>
    <x v="83"/>
    <x v="1"/>
    <x v="0"/>
    <n v="1"/>
    <n v="0"/>
    <n v="0"/>
    <n v="0"/>
    <n v="0"/>
    <n v="1"/>
    <n v="0"/>
    <n v="0"/>
    <n v="0"/>
    <n v="1"/>
  </r>
  <r>
    <x v="31"/>
    <x v="84"/>
    <x v="0"/>
    <x v="0"/>
    <n v="2"/>
    <n v="0"/>
    <n v="0"/>
    <n v="0"/>
    <n v="0"/>
    <n v="2"/>
    <n v="0"/>
    <n v="0"/>
    <n v="0"/>
    <n v="2"/>
  </r>
  <r>
    <x v="31"/>
    <x v="84"/>
    <x v="1"/>
    <x v="0"/>
    <n v="1"/>
    <n v="0"/>
    <n v="0"/>
    <n v="0"/>
    <n v="0"/>
    <n v="1"/>
    <n v="0"/>
    <n v="0"/>
    <n v="0"/>
    <n v="1"/>
  </r>
  <r>
    <x v="31"/>
    <x v="85"/>
    <x v="0"/>
    <x v="0"/>
    <n v="1"/>
    <n v="0"/>
    <n v="0"/>
    <n v="0"/>
    <n v="0"/>
    <n v="1"/>
    <n v="0"/>
    <n v="0"/>
    <n v="0"/>
    <n v="1"/>
  </r>
  <r>
    <x v="31"/>
    <x v="85"/>
    <x v="1"/>
    <x v="0"/>
    <n v="2"/>
    <n v="0"/>
    <n v="0"/>
    <n v="0"/>
    <n v="0"/>
    <n v="2"/>
    <n v="0"/>
    <n v="0"/>
    <n v="0"/>
    <n v="2"/>
  </r>
  <r>
    <x v="31"/>
    <x v="169"/>
    <x v="0"/>
    <x v="0"/>
    <n v="1"/>
    <n v="0"/>
    <n v="0"/>
    <n v="0"/>
    <n v="0"/>
    <n v="1"/>
    <n v="0"/>
    <n v="0"/>
    <n v="0"/>
    <n v="1"/>
  </r>
  <r>
    <x v="31"/>
    <x v="169"/>
    <x v="1"/>
    <x v="0"/>
    <n v="3"/>
    <n v="0"/>
    <n v="0"/>
    <n v="0"/>
    <n v="0"/>
    <n v="3"/>
    <n v="0"/>
    <n v="0"/>
    <n v="0"/>
    <n v="3"/>
  </r>
  <r>
    <x v="31"/>
    <x v="86"/>
    <x v="0"/>
    <x v="0"/>
    <n v="3"/>
    <n v="0"/>
    <n v="0"/>
    <n v="0"/>
    <n v="0"/>
    <n v="3"/>
    <n v="0"/>
    <n v="0"/>
    <n v="0"/>
    <n v="3"/>
  </r>
  <r>
    <x v="31"/>
    <x v="86"/>
    <x v="1"/>
    <x v="0"/>
    <n v="3"/>
    <n v="0"/>
    <n v="0"/>
    <n v="0"/>
    <n v="0"/>
    <n v="3"/>
    <n v="0"/>
    <n v="0"/>
    <n v="0"/>
    <n v="3"/>
  </r>
  <r>
    <x v="31"/>
    <x v="87"/>
    <x v="0"/>
    <x v="0"/>
    <n v="1"/>
    <n v="0"/>
    <n v="0"/>
    <n v="0"/>
    <n v="0"/>
    <n v="1"/>
    <n v="0"/>
    <n v="0"/>
    <n v="0"/>
    <n v="1"/>
  </r>
  <r>
    <x v="31"/>
    <x v="87"/>
    <x v="1"/>
    <x v="0"/>
    <n v="3"/>
    <n v="0"/>
    <n v="0"/>
    <n v="0"/>
    <n v="0"/>
    <n v="3"/>
    <n v="0"/>
    <n v="0"/>
    <n v="0"/>
    <n v="3"/>
  </r>
  <r>
    <x v="31"/>
    <x v="88"/>
    <x v="1"/>
    <x v="0"/>
    <n v="2"/>
    <n v="0"/>
    <n v="0"/>
    <n v="0"/>
    <n v="0"/>
    <n v="2"/>
    <n v="0"/>
    <n v="0"/>
    <n v="0"/>
    <n v="2"/>
  </r>
  <r>
    <x v="31"/>
    <x v="170"/>
    <x v="0"/>
    <x v="0"/>
    <n v="3"/>
    <n v="0"/>
    <n v="0"/>
    <n v="0"/>
    <n v="0"/>
    <n v="3"/>
    <n v="0"/>
    <n v="0"/>
    <n v="0"/>
    <n v="3"/>
  </r>
  <r>
    <x v="31"/>
    <x v="170"/>
    <x v="1"/>
    <x v="0"/>
    <n v="2"/>
    <n v="0"/>
    <n v="0"/>
    <n v="0"/>
    <n v="0"/>
    <n v="2"/>
    <n v="0"/>
    <n v="0"/>
    <n v="0"/>
    <n v="2"/>
  </r>
  <r>
    <x v="31"/>
    <x v="89"/>
    <x v="0"/>
    <x v="0"/>
    <n v="2"/>
    <n v="0"/>
    <n v="0"/>
    <n v="0"/>
    <n v="0"/>
    <n v="2"/>
    <n v="0"/>
    <n v="0"/>
    <n v="0"/>
    <n v="2"/>
  </r>
  <r>
    <x v="31"/>
    <x v="89"/>
    <x v="1"/>
    <x v="0"/>
    <n v="1"/>
    <n v="0"/>
    <n v="0"/>
    <n v="0"/>
    <n v="0"/>
    <n v="1"/>
    <n v="0"/>
    <n v="0"/>
    <n v="0"/>
    <n v="1"/>
  </r>
  <r>
    <x v="31"/>
    <x v="90"/>
    <x v="0"/>
    <x v="0"/>
    <n v="3"/>
    <n v="0"/>
    <n v="0"/>
    <n v="0"/>
    <n v="0"/>
    <n v="3"/>
    <n v="0"/>
    <n v="0"/>
    <n v="0"/>
    <n v="3"/>
  </r>
  <r>
    <x v="31"/>
    <x v="90"/>
    <x v="1"/>
    <x v="0"/>
    <n v="3"/>
    <n v="0"/>
    <n v="0"/>
    <n v="0"/>
    <n v="0"/>
    <n v="3"/>
    <n v="0"/>
    <n v="0"/>
    <n v="0"/>
    <n v="3"/>
  </r>
  <r>
    <x v="31"/>
    <x v="171"/>
    <x v="0"/>
    <x v="0"/>
    <n v="2"/>
    <n v="0"/>
    <n v="0"/>
    <n v="0"/>
    <n v="0"/>
    <n v="2"/>
    <n v="0"/>
    <n v="0"/>
    <n v="0"/>
    <n v="2"/>
  </r>
  <r>
    <x v="31"/>
    <x v="171"/>
    <x v="1"/>
    <x v="0"/>
    <n v="1"/>
    <n v="0"/>
    <n v="0"/>
    <n v="0"/>
    <n v="0"/>
    <n v="1"/>
    <n v="0"/>
    <n v="0"/>
    <n v="0"/>
    <n v="1"/>
  </r>
  <r>
    <x v="31"/>
    <x v="91"/>
    <x v="0"/>
    <x v="0"/>
    <n v="1"/>
    <n v="0"/>
    <n v="0"/>
    <n v="0"/>
    <n v="0"/>
    <n v="1"/>
    <n v="0"/>
    <n v="0"/>
    <n v="0"/>
    <n v="1"/>
  </r>
  <r>
    <x v="31"/>
    <x v="91"/>
    <x v="1"/>
    <x v="0"/>
    <n v="1"/>
    <n v="0"/>
    <n v="0"/>
    <n v="0"/>
    <n v="0"/>
    <n v="1"/>
    <n v="0"/>
    <n v="0"/>
    <n v="0"/>
    <n v="1"/>
  </r>
  <r>
    <x v="31"/>
    <x v="7"/>
    <x v="0"/>
    <x v="0"/>
    <n v="2"/>
    <n v="0"/>
    <n v="0"/>
    <n v="0"/>
    <n v="0"/>
    <n v="2"/>
    <n v="0"/>
    <n v="0"/>
    <n v="0"/>
    <n v="2"/>
  </r>
  <r>
    <x v="31"/>
    <x v="92"/>
    <x v="0"/>
    <x v="0"/>
    <n v="1"/>
    <n v="0"/>
    <n v="0"/>
    <n v="0"/>
    <n v="0"/>
    <n v="1"/>
    <n v="0"/>
    <n v="0"/>
    <n v="0"/>
    <n v="1"/>
  </r>
  <r>
    <x v="31"/>
    <x v="92"/>
    <x v="0"/>
    <x v="4"/>
    <n v="1"/>
    <n v="0"/>
    <n v="0"/>
    <n v="0"/>
    <n v="0"/>
    <n v="1"/>
    <n v="0"/>
    <n v="0"/>
    <n v="0"/>
    <n v="1"/>
  </r>
  <r>
    <x v="31"/>
    <x v="93"/>
    <x v="0"/>
    <x v="0"/>
    <n v="1"/>
    <n v="0"/>
    <n v="0"/>
    <n v="0"/>
    <n v="0"/>
    <n v="1"/>
    <n v="0"/>
    <n v="0"/>
    <n v="0"/>
    <n v="1"/>
  </r>
  <r>
    <x v="31"/>
    <x v="94"/>
    <x v="0"/>
    <x v="0"/>
    <n v="1"/>
    <n v="0"/>
    <n v="0"/>
    <n v="0"/>
    <n v="0"/>
    <n v="1"/>
    <n v="0"/>
    <n v="0"/>
    <n v="0"/>
    <n v="1"/>
  </r>
  <r>
    <x v="31"/>
    <x v="94"/>
    <x v="1"/>
    <x v="0"/>
    <n v="2"/>
    <n v="0"/>
    <n v="0"/>
    <n v="0"/>
    <n v="0"/>
    <n v="2"/>
    <n v="0"/>
    <n v="0"/>
    <n v="0"/>
    <n v="2"/>
  </r>
  <r>
    <x v="31"/>
    <x v="94"/>
    <x v="1"/>
    <x v="1"/>
    <n v="1"/>
    <n v="0"/>
    <n v="0"/>
    <n v="0"/>
    <n v="0"/>
    <n v="1"/>
    <n v="0"/>
    <n v="0"/>
    <n v="0"/>
    <n v="1"/>
  </r>
  <r>
    <x v="31"/>
    <x v="95"/>
    <x v="0"/>
    <x v="0"/>
    <n v="2"/>
    <n v="0"/>
    <n v="0"/>
    <n v="0"/>
    <n v="0"/>
    <n v="2"/>
    <n v="0"/>
    <n v="0"/>
    <n v="0"/>
    <n v="2"/>
  </r>
  <r>
    <x v="31"/>
    <x v="96"/>
    <x v="0"/>
    <x v="0"/>
    <n v="3"/>
    <n v="0"/>
    <n v="0"/>
    <n v="0"/>
    <n v="0"/>
    <n v="3"/>
    <n v="0"/>
    <n v="0"/>
    <n v="0"/>
    <n v="3"/>
  </r>
  <r>
    <x v="31"/>
    <x v="96"/>
    <x v="1"/>
    <x v="0"/>
    <n v="1"/>
    <n v="0"/>
    <n v="0"/>
    <n v="0"/>
    <n v="0"/>
    <n v="1"/>
    <n v="0"/>
    <n v="0"/>
    <n v="0"/>
    <n v="1"/>
  </r>
  <r>
    <x v="31"/>
    <x v="97"/>
    <x v="0"/>
    <x v="0"/>
    <n v="1"/>
    <n v="0"/>
    <n v="0"/>
    <n v="0"/>
    <n v="0"/>
    <n v="1"/>
    <n v="0"/>
    <n v="0"/>
    <n v="0"/>
    <n v="1"/>
  </r>
  <r>
    <x v="31"/>
    <x v="97"/>
    <x v="1"/>
    <x v="0"/>
    <n v="1"/>
    <n v="0"/>
    <n v="0"/>
    <n v="0"/>
    <n v="0"/>
    <n v="1"/>
    <n v="0"/>
    <n v="0"/>
    <n v="0"/>
    <n v="1"/>
  </r>
  <r>
    <x v="31"/>
    <x v="98"/>
    <x v="0"/>
    <x v="0"/>
    <n v="1"/>
    <n v="0"/>
    <n v="0"/>
    <n v="0"/>
    <n v="0"/>
    <n v="1"/>
    <n v="0"/>
    <n v="0"/>
    <n v="0"/>
    <n v="1"/>
  </r>
  <r>
    <x v="31"/>
    <x v="99"/>
    <x v="0"/>
    <x v="0"/>
    <n v="3"/>
    <n v="0"/>
    <n v="0"/>
    <n v="0"/>
    <n v="0"/>
    <n v="3"/>
    <n v="0"/>
    <n v="0"/>
    <n v="0"/>
    <n v="3"/>
  </r>
  <r>
    <x v="31"/>
    <x v="99"/>
    <x v="1"/>
    <x v="0"/>
    <n v="1"/>
    <n v="0"/>
    <n v="0"/>
    <n v="0"/>
    <n v="0"/>
    <n v="1"/>
    <n v="0"/>
    <n v="0"/>
    <n v="0"/>
    <n v="1"/>
  </r>
  <r>
    <x v="31"/>
    <x v="100"/>
    <x v="1"/>
    <x v="0"/>
    <n v="1"/>
    <n v="0"/>
    <n v="0"/>
    <n v="0"/>
    <n v="0"/>
    <n v="1"/>
    <n v="0"/>
    <n v="0"/>
    <n v="0"/>
    <n v="1"/>
  </r>
  <r>
    <x v="31"/>
    <x v="101"/>
    <x v="0"/>
    <x v="0"/>
    <n v="1"/>
    <n v="0"/>
    <n v="0"/>
    <n v="0"/>
    <n v="0"/>
    <n v="1"/>
    <n v="0"/>
    <n v="0"/>
    <n v="0"/>
    <n v="1"/>
  </r>
  <r>
    <x v="31"/>
    <x v="101"/>
    <x v="1"/>
    <x v="0"/>
    <n v="1"/>
    <n v="0"/>
    <n v="0"/>
    <n v="0"/>
    <n v="0"/>
    <n v="1"/>
    <n v="0"/>
    <n v="0"/>
    <n v="0"/>
    <n v="1"/>
  </r>
  <r>
    <x v="31"/>
    <x v="102"/>
    <x v="0"/>
    <x v="0"/>
    <n v="2"/>
    <n v="0"/>
    <n v="0"/>
    <n v="0"/>
    <n v="0"/>
    <n v="2"/>
    <n v="0"/>
    <n v="0"/>
    <n v="0"/>
    <n v="2"/>
  </r>
  <r>
    <x v="31"/>
    <x v="102"/>
    <x v="1"/>
    <x v="0"/>
    <n v="2"/>
    <n v="0"/>
    <n v="0"/>
    <n v="0"/>
    <n v="0"/>
    <n v="2"/>
    <n v="0"/>
    <n v="0"/>
    <n v="0"/>
    <n v="2"/>
  </r>
  <r>
    <x v="31"/>
    <x v="103"/>
    <x v="0"/>
    <x v="0"/>
    <n v="1"/>
    <n v="0"/>
    <n v="0"/>
    <n v="0"/>
    <n v="0"/>
    <n v="1"/>
    <n v="0"/>
    <n v="0"/>
    <n v="0"/>
    <n v="1"/>
  </r>
  <r>
    <x v="31"/>
    <x v="103"/>
    <x v="1"/>
    <x v="0"/>
    <n v="1"/>
    <n v="0"/>
    <n v="0"/>
    <n v="0"/>
    <n v="0"/>
    <n v="1"/>
    <n v="0"/>
    <n v="0"/>
    <n v="0"/>
    <n v="1"/>
  </r>
  <r>
    <x v="31"/>
    <x v="8"/>
    <x v="0"/>
    <x v="0"/>
    <n v="2"/>
    <n v="0"/>
    <n v="0"/>
    <n v="0"/>
    <n v="0"/>
    <n v="2"/>
    <n v="0"/>
    <n v="0"/>
    <n v="0"/>
    <n v="2"/>
  </r>
  <r>
    <x v="31"/>
    <x v="8"/>
    <x v="1"/>
    <x v="0"/>
    <n v="1"/>
    <n v="0"/>
    <n v="0"/>
    <n v="0"/>
    <n v="0"/>
    <n v="1"/>
    <n v="0"/>
    <n v="0"/>
    <n v="0"/>
    <n v="1"/>
  </r>
  <r>
    <x v="31"/>
    <x v="172"/>
    <x v="0"/>
    <x v="0"/>
    <n v="1"/>
    <n v="0"/>
    <n v="0"/>
    <n v="0"/>
    <n v="0"/>
    <n v="1"/>
    <n v="0"/>
    <n v="0"/>
    <n v="0"/>
    <n v="1"/>
  </r>
  <r>
    <x v="31"/>
    <x v="105"/>
    <x v="0"/>
    <x v="0"/>
    <n v="3"/>
    <n v="0"/>
    <n v="0"/>
    <n v="0"/>
    <n v="0"/>
    <n v="3"/>
    <n v="0"/>
    <n v="0"/>
    <n v="0"/>
    <n v="3"/>
  </r>
  <r>
    <x v="31"/>
    <x v="105"/>
    <x v="1"/>
    <x v="0"/>
    <n v="1"/>
    <n v="0"/>
    <n v="0"/>
    <n v="0"/>
    <n v="0"/>
    <n v="1"/>
    <n v="0"/>
    <n v="0"/>
    <n v="0"/>
    <n v="1"/>
  </r>
  <r>
    <x v="31"/>
    <x v="106"/>
    <x v="0"/>
    <x v="0"/>
    <n v="1"/>
    <n v="0"/>
    <n v="0"/>
    <n v="0"/>
    <n v="0"/>
    <n v="1"/>
    <n v="0"/>
    <n v="0"/>
    <n v="0"/>
    <n v="1"/>
  </r>
  <r>
    <x v="31"/>
    <x v="106"/>
    <x v="1"/>
    <x v="0"/>
    <n v="1"/>
    <n v="0"/>
    <n v="0"/>
    <n v="0"/>
    <n v="0"/>
    <n v="1"/>
    <n v="0"/>
    <n v="0"/>
    <n v="0"/>
    <n v="1"/>
  </r>
  <r>
    <x v="31"/>
    <x v="107"/>
    <x v="0"/>
    <x v="0"/>
    <n v="1"/>
    <n v="0"/>
    <n v="0"/>
    <n v="0"/>
    <n v="0"/>
    <n v="1"/>
    <n v="0"/>
    <n v="0"/>
    <n v="0"/>
    <n v="1"/>
  </r>
  <r>
    <x v="31"/>
    <x v="107"/>
    <x v="1"/>
    <x v="0"/>
    <n v="1"/>
    <n v="0"/>
    <n v="0"/>
    <n v="0"/>
    <n v="0"/>
    <n v="1"/>
    <n v="0"/>
    <n v="0"/>
    <n v="0"/>
    <n v="1"/>
  </r>
  <r>
    <x v="31"/>
    <x v="173"/>
    <x v="0"/>
    <x v="0"/>
    <n v="1"/>
    <n v="0"/>
    <n v="0"/>
    <n v="0"/>
    <n v="0"/>
    <n v="1"/>
    <n v="0"/>
    <n v="0"/>
    <n v="0"/>
    <n v="1"/>
  </r>
  <r>
    <x v="31"/>
    <x v="173"/>
    <x v="1"/>
    <x v="0"/>
    <n v="3"/>
    <n v="0"/>
    <n v="0"/>
    <n v="0"/>
    <n v="0"/>
    <n v="3"/>
    <n v="0"/>
    <n v="0"/>
    <n v="0"/>
    <n v="3"/>
  </r>
  <r>
    <x v="31"/>
    <x v="108"/>
    <x v="0"/>
    <x v="0"/>
    <n v="2"/>
    <n v="0"/>
    <n v="0"/>
    <n v="0"/>
    <n v="0"/>
    <n v="2"/>
    <n v="0"/>
    <n v="0"/>
    <n v="0"/>
    <n v="2"/>
  </r>
  <r>
    <x v="31"/>
    <x v="109"/>
    <x v="0"/>
    <x v="0"/>
    <n v="4"/>
    <n v="0"/>
    <n v="0"/>
    <n v="0"/>
    <n v="0"/>
    <n v="4"/>
    <n v="0"/>
    <n v="0"/>
    <n v="0"/>
    <n v="4"/>
  </r>
  <r>
    <x v="31"/>
    <x v="109"/>
    <x v="1"/>
    <x v="0"/>
    <n v="2"/>
    <n v="0"/>
    <n v="0"/>
    <n v="0"/>
    <n v="0"/>
    <n v="2"/>
    <n v="0"/>
    <n v="0"/>
    <n v="0"/>
    <n v="2"/>
  </r>
  <r>
    <x v="31"/>
    <x v="110"/>
    <x v="0"/>
    <x v="0"/>
    <n v="2"/>
    <n v="0"/>
    <n v="0"/>
    <n v="0"/>
    <n v="0"/>
    <n v="2"/>
    <n v="0"/>
    <n v="0"/>
    <n v="0"/>
    <n v="2"/>
  </r>
  <r>
    <x v="31"/>
    <x v="110"/>
    <x v="1"/>
    <x v="0"/>
    <n v="1"/>
    <n v="0"/>
    <n v="0"/>
    <n v="0"/>
    <n v="0"/>
    <n v="1"/>
    <n v="0"/>
    <n v="0"/>
    <n v="0"/>
    <n v="1"/>
  </r>
  <r>
    <x v="31"/>
    <x v="111"/>
    <x v="0"/>
    <x v="0"/>
    <n v="3"/>
    <n v="0"/>
    <n v="0"/>
    <n v="0"/>
    <n v="0"/>
    <n v="3"/>
    <n v="0"/>
    <n v="0"/>
    <n v="0"/>
    <n v="3"/>
  </r>
  <r>
    <x v="31"/>
    <x v="174"/>
    <x v="0"/>
    <x v="0"/>
    <n v="2"/>
    <n v="0"/>
    <n v="0"/>
    <n v="0"/>
    <n v="0"/>
    <n v="2"/>
    <n v="0"/>
    <n v="0"/>
    <n v="0"/>
    <n v="2"/>
  </r>
  <r>
    <x v="31"/>
    <x v="174"/>
    <x v="1"/>
    <x v="0"/>
    <n v="2"/>
    <n v="0"/>
    <n v="0"/>
    <n v="0"/>
    <n v="0"/>
    <n v="2"/>
    <n v="0"/>
    <n v="0"/>
    <n v="0"/>
    <n v="2"/>
  </r>
  <r>
    <x v="31"/>
    <x v="112"/>
    <x v="0"/>
    <x v="0"/>
    <n v="2"/>
    <n v="0"/>
    <n v="0"/>
    <n v="0"/>
    <n v="0"/>
    <n v="2"/>
    <n v="0"/>
    <n v="0"/>
    <n v="0"/>
    <n v="2"/>
  </r>
  <r>
    <x v="31"/>
    <x v="112"/>
    <x v="1"/>
    <x v="0"/>
    <n v="2"/>
    <n v="0"/>
    <n v="0"/>
    <n v="0"/>
    <n v="0"/>
    <n v="2"/>
    <n v="0"/>
    <n v="0"/>
    <n v="0"/>
    <n v="2"/>
  </r>
  <r>
    <x v="31"/>
    <x v="113"/>
    <x v="1"/>
    <x v="0"/>
    <n v="2"/>
    <n v="0"/>
    <n v="0"/>
    <n v="0"/>
    <n v="0"/>
    <n v="2"/>
    <n v="0"/>
    <n v="0"/>
    <n v="0"/>
    <n v="2"/>
  </r>
  <r>
    <x v="31"/>
    <x v="9"/>
    <x v="0"/>
    <x v="0"/>
    <n v="3"/>
    <n v="0"/>
    <n v="0"/>
    <n v="0"/>
    <n v="0"/>
    <n v="3"/>
    <n v="0"/>
    <n v="0"/>
    <n v="0"/>
    <n v="3"/>
  </r>
  <r>
    <x v="31"/>
    <x v="9"/>
    <x v="0"/>
    <x v="5"/>
    <n v="1"/>
    <n v="0"/>
    <n v="0"/>
    <n v="0"/>
    <n v="0"/>
    <n v="1"/>
    <n v="0"/>
    <n v="0"/>
    <n v="0"/>
    <n v="1"/>
  </r>
  <r>
    <x v="31"/>
    <x v="114"/>
    <x v="0"/>
    <x v="0"/>
    <n v="1"/>
    <n v="0"/>
    <n v="0"/>
    <n v="0"/>
    <n v="0"/>
    <n v="1"/>
    <n v="0"/>
    <n v="0"/>
    <n v="0"/>
    <n v="1"/>
  </r>
  <r>
    <x v="31"/>
    <x v="115"/>
    <x v="0"/>
    <x v="0"/>
    <n v="1"/>
    <n v="0"/>
    <n v="0"/>
    <n v="0"/>
    <n v="0"/>
    <n v="1"/>
    <n v="0"/>
    <n v="0"/>
    <n v="0"/>
    <n v="1"/>
  </r>
  <r>
    <x v="31"/>
    <x v="176"/>
    <x v="0"/>
    <x v="0"/>
    <n v="2"/>
    <n v="0"/>
    <n v="0"/>
    <n v="0"/>
    <n v="0"/>
    <n v="2"/>
    <n v="0"/>
    <n v="0"/>
    <n v="0"/>
    <n v="2"/>
  </r>
  <r>
    <x v="31"/>
    <x v="176"/>
    <x v="1"/>
    <x v="0"/>
    <n v="1"/>
    <n v="0"/>
    <n v="0"/>
    <n v="0"/>
    <n v="0"/>
    <n v="1"/>
    <n v="0"/>
    <n v="0"/>
    <n v="0"/>
    <n v="1"/>
  </r>
  <r>
    <x v="31"/>
    <x v="116"/>
    <x v="0"/>
    <x v="0"/>
    <n v="1"/>
    <n v="0"/>
    <n v="0"/>
    <n v="0"/>
    <n v="0"/>
    <n v="1"/>
    <n v="0"/>
    <n v="0"/>
    <n v="0"/>
    <n v="1"/>
  </r>
  <r>
    <x v="31"/>
    <x v="116"/>
    <x v="1"/>
    <x v="0"/>
    <n v="2"/>
    <n v="0"/>
    <n v="0"/>
    <n v="0"/>
    <n v="0"/>
    <n v="2"/>
    <n v="0"/>
    <n v="0"/>
    <n v="0"/>
    <n v="2"/>
  </r>
  <r>
    <x v="31"/>
    <x v="117"/>
    <x v="0"/>
    <x v="0"/>
    <n v="2"/>
    <n v="0"/>
    <n v="0"/>
    <n v="0"/>
    <n v="0"/>
    <n v="2"/>
    <n v="0"/>
    <n v="0"/>
    <n v="0"/>
    <n v="2"/>
  </r>
  <r>
    <x v="31"/>
    <x v="117"/>
    <x v="1"/>
    <x v="0"/>
    <n v="1"/>
    <n v="0"/>
    <n v="0"/>
    <n v="0"/>
    <n v="0"/>
    <n v="1"/>
    <n v="0"/>
    <n v="0"/>
    <n v="0"/>
    <n v="1"/>
  </r>
  <r>
    <x v="31"/>
    <x v="177"/>
    <x v="1"/>
    <x v="0"/>
    <n v="1"/>
    <n v="0"/>
    <n v="0"/>
    <n v="0"/>
    <n v="0"/>
    <n v="1"/>
    <n v="0"/>
    <n v="0"/>
    <n v="0"/>
    <n v="1"/>
  </r>
  <r>
    <x v="31"/>
    <x v="118"/>
    <x v="0"/>
    <x v="0"/>
    <n v="2"/>
    <n v="0"/>
    <n v="0"/>
    <n v="0"/>
    <n v="0"/>
    <n v="2"/>
    <n v="0"/>
    <n v="0"/>
    <n v="0"/>
    <n v="2"/>
  </r>
  <r>
    <x v="31"/>
    <x v="118"/>
    <x v="1"/>
    <x v="0"/>
    <n v="2"/>
    <n v="0"/>
    <n v="0"/>
    <n v="0"/>
    <n v="0"/>
    <n v="2"/>
    <n v="0"/>
    <n v="0"/>
    <n v="0"/>
    <n v="2"/>
  </r>
  <r>
    <x v="31"/>
    <x v="178"/>
    <x v="0"/>
    <x v="0"/>
    <n v="2"/>
    <n v="0"/>
    <n v="0"/>
    <n v="0"/>
    <n v="0"/>
    <n v="2"/>
    <n v="0"/>
    <n v="0"/>
    <n v="0"/>
    <n v="2"/>
  </r>
  <r>
    <x v="31"/>
    <x v="178"/>
    <x v="0"/>
    <x v="4"/>
    <n v="0"/>
    <n v="0"/>
    <n v="1"/>
    <n v="1"/>
    <n v="1"/>
    <n v="0"/>
    <n v="0"/>
    <n v="0"/>
    <n v="1"/>
    <n v="1"/>
  </r>
  <r>
    <x v="31"/>
    <x v="178"/>
    <x v="1"/>
    <x v="0"/>
    <n v="3"/>
    <n v="0"/>
    <n v="0"/>
    <n v="0"/>
    <n v="0"/>
    <n v="3"/>
    <n v="0"/>
    <n v="0"/>
    <n v="0"/>
    <n v="3"/>
  </r>
  <r>
    <x v="31"/>
    <x v="178"/>
    <x v="1"/>
    <x v="4"/>
    <n v="1"/>
    <n v="0"/>
    <n v="0"/>
    <n v="0"/>
    <n v="0"/>
    <n v="1"/>
    <n v="0"/>
    <n v="0"/>
    <n v="0"/>
    <n v="1"/>
  </r>
  <r>
    <x v="31"/>
    <x v="179"/>
    <x v="0"/>
    <x v="0"/>
    <n v="1"/>
    <n v="0"/>
    <n v="0"/>
    <n v="0"/>
    <n v="0"/>
    <n v="1"/>
    <n v="0"/>
    <n v="0"/>
    <n v="0"/>
    <n v="1"/>
  </r>
  <r>
    <x v="31"/>
    <x v="179"/>
    <x v="1"/>
    <x v="0"/>
    <n v="1"/>
    <n v="0"/>
    <n v="0"/>
    <n v="0"/>
    <n v="0"/>
    <n v="1"/>
    <n v="0"/>
    <n v="0"/>
    <n v="0"/>
    <n v="1"/>
  </r>
  <r>
    <x v="31"/>
    <x v="179"/>
    <x v="1"/>
    <x v="4"/>
    <n v="1"/>
    <n v="0"/>
    <n v="0"/>
    <n v="0"/>
    <n v="0"/>
    <n v="1"/>
    <n v="0"/>
    <n v="0"/>
    <n v="0"/>
    <n v="1"/>
  </r>
  <r>
    <x v="31"/>
    <x v="182"/>
    <x v="1"/>
    <x v="0"/>
    <n v="1"/>
    <n v="0"/>
    <n v="0"/>
    <n v="0"/>
    <n v="0"/>
    <n v="1"/>
    <n v="0"/>
    <n v="0"/>
    <n v="0"/>
    <n v="1"/>
  </r>
  <r>
    <x v="31"/>
    <x v="120"/>
    <x v="0"/>
    <x v="0"/>
    <n v="1"/>
    <n v="0"/>
    <n v="0"/>
    <n v="0"/>
    <n v="0"/>
    <n v="1"/>
    <n v="0"/>
    <n v="0"/>
    <n v="0"/>
    <n v="1"/>
  </r>
  <r>
    <x v="31"/>
    <x v="121"/>
    <x v="0"/>
    <x v="5"/>
    <n v="1"/>
    <n v="0"/>
    <n v="0"/>
    <n v="0"/>
    <n v="0"/>
    <n v="1"/>
    <n v="0"/>
    <n v="0"/>
    <n v="0"/>
    <n v="1"/>
  </r>
  <r>
    <x v="31"/>
    <x v="121"/>
    <x v="1"/>
    <x v="0"/>
    <n v="1"/>
    <n v="0"/>
    <n v="0"/>
    <n v="0"/>
    <n v="0"/>
    <n v="1"/>
    <n v="0"/>
    <n v="0"/>
    <n v="0"/>
    <n v="1"/>
  </r>
  <r>
    <x v="31"/>
    <x v="122"/>
    <x v="0"/>
    <x v="0"/>
    <n v="1"/>
    <n v="0"/>
    <n v="0"/>
    <n v="0"/>
    <n v="0"/>
    <n v="1"/>
    <n v="0"/>
    <n v="0"/>
    <n v="0"/>
    <n v="1"/>
  </r>
  <r>
    <x v="31"/>
    <x v="123"/>
    <x v="0"/>
    <x v="0"/>
    <n v="1"/>
    <n v="0"/>
    <n v="0"/>
    <n v="0"/>
    <n v="0"/>
    <n v="1"/>
    <n v="0"/>
    <n v="0"/>
    <n v="0"/>
    <n v="1"/>
  </r>
  <r>
    <x v="31"/>
    <x v="124"/>
    <x v="1"/>
    <x v="0"/>
    <n v="2"/>
    <n v="0"/>
    <n v="0"/>
    <n v="0"/>
    <n v="0"/>
    <n v="2"/>
    <n v="0"/>
    <n v="0"/>
    <n v="0"/>
    <n v="2"/>
  </r>
  <r>
    <x v="31"/>
    <x v="184"/>
    <x v="0"/>
    <x v="0"/>
    <n v="1"/>
    <n v="0"/>
    <n v="0"/>
    <n v="0"/>
    <n v="0"/>
    <n v="1"/>
    <n v="0"/>
    <n v="0"/>
    <n v="0"/>
    <n v="1"/>
  </r>
  <r>
    <x v="31"/>
    <x v="126"/>
    <x v="0"/>
    <x v="1"/>
    <n v="1"/>
    <n v="0"/>
    <n v="0"/>
    <n v="0"/>
    <n v="0"/>
    <n v="1"/>
    <n v="0"/>
    <n v="0"/>
    <n v="0"/>
    <n v="1"/>
  </r>
  <r>
    <x v="31"/>
    <x v="126"/>
    <x v="1"/>
    <x v="0"/>
    <n v="1"/>
    <n v="0"/>
    <n v="0"/>
    <n v="0"/>
    <n v="0"/>
    <n v="1"/>
    <n v="0"/>
    <n v="0"/>
    <n v="0"/>
    <n v="1"/>
  </r>
  <r>
    <x v="31"/>
    <x v="127"/>
    <x v="1"/>
    <x v="0"/>
    <n v="1"/>
    <n v="0"/>
    <n v="0"/>
    <n v="0"/>
    <n v="0"/>
    <n v="1"/>
    <n v="0"/>
    <n v="0"/>
    <n v="0"/>
    <n v="1"/>
  </r>
  <r>
    <x v="31"/>
    <x v="128"/>
    <x v="1"/>
    <x v="0"/>
    <n v="1"/>
    <n v="0"/>
    <n v="0"/>
    <n v="0"/>
    <n v="0"/>
    <n v="1"/>
    <n v="0"/>
    <n v="0"/>
    <n v="0"/>
    <n v="1"/>
  </r>
  <r>
    <x v="31"/>
    <x v="185"/>
    <x v="0"/>
    <x v="0"/>
    <n v="2"/>
    <n v="0"/>
    <n v="0"/>
    <n v="0"/>
    <n v="0"/>
    <n v="2"/>
    <n v="0"/>
    <n v="0"/>
    <n v="0"/>
    <n v="2"/>
  </r>
  <r>
    <x v="31"/>
    <x v="129"/>
    <x v="1"/>
    <x v="0"/>
    <n v="1"/>
    <n v="0"/>
    <n v="0"/>
    <n v="0"/>
    <n v="0"/>
    <n v="1"/>
    <n v="0"/>
    <n v="0"/>
    <n v="0"/>
    <n v="1"/>
  </r>
  <r>
    <x v="31"/>
    <x v="188"/>
    <x v="0"/>
    <x v="0"/>
    <n v="2"/>
    <n v="0"/>
    <n v="0"/>
    <n v="0"/>
    <n v="0"/>
    <n v="2"/>
    <n v="0"/>
    <n v="0"/>
    <n v="0"/>
    <n v="2"/>
  </r>
  <r>
    <x v="31"/>
    <x v="132"/>
    <x v="0"/>
    <x v="0"/>
    <n v="1"/>
    <n v="0"/>
    <n v="0"/>
    <n v="0"/>
    <n v="0"/>
    <n v="1"/>
    <n v="0"/>
    <n v="0"/>
    <n v="0"/>
    <n v="1"/>
  </r>
  <r>
    <x v="31"/>
    <x v="132"/>
    <x v="1"/>
    <x v="2"/>
    <n v="1"/>
    <n v="0"/>
    <n v="0"/>
    <n v="0"/>
    <n v="0"/>
    <n v="1"/>
    <n v="0"/>
    <n v="0"/>
    <n v="0"/>
    <n v="1"/>
  </r>
  <r>
    <x v="31"/>
    <x v="189"/>
    <x v="1"/>
    <x v="0"/>
    <n v="2"/>
    <n v="0"/>
    <n v="0"/>
    <n v="0"/>
    <n v="0"/>
    <n v="2"/>
    <n v="0"/>
    <n v="0"/>
    <n v="0"/>
    <n v="2"/>
  </r>
  <r>
    <x v="31"/>
    <x v="191"/>
    <x v="0"/>
    <x v="0"/>
    <n v="1"/>
    <n v="0"/>
    <n v="0"/>
    <n v="0"/>
    <n v="0"/>
    <n v="1"/>
    <n v="0"/>
    <n v="0"/>
    <n v="0"/>
    <n v="1"/>
  </r>
  <r>
    <x v="31"/>
    <x v="135"/>
    <x v="1"/>
    <x v="4"/>
    <n v="1"/>
    <n v="0"/>
    <n v="0"/>
    <n v="0"/>
    <n v="0"/>
    <n v="1"/>
    <n v="0"/>
    <n v="0"/>
    <n v="0"/>
    <n v="1"/>
  </r>
  <r>
    <x v="31"/>
    <x v="195"/>
    <x v="1"/>
    <x v="0"/>
    <n v="1"/>
    <n v="0"/>
    <n v="0"/>
    <n v="0"/>
    <n v="0"/>
    <n v="1"/>
    <n v="0"/>
    <n v="0"/>
    <n v="0"/>
    <n v="1"/>
  </r>
  <r>
    <x v="31"/>
    <x v="196"/>
    <x v="0"/>
    <x v="0"/>
    <n v="2"/>
    <n v="0"/>
    <n v="0"/>
    <n v="0"/>
    <n v="0"/>
    <n v="2"/>
    <n v="0"/>
    <n v="0"/>
    <n v="0"/>
    <n v="2"/>
  </r>
  <r>
    <x v="31"/>
    <x v="197"/>
    <x v="1"/>
    <x v="0"/>
    <n v="2"/>
    <n v="0"/>
    <n v="0"/>
    <n v="0"/>
    <n v="0"/>
    <n v="2"/>
    <n v="0"/>
    <n v="0"/>
    <n v="0"/>
    <n v="2"/>
  </r>
  <r>
    <x v="31"/>
    <x v="198"/>
    <x v="1"/>
    <x v="0"/>
    <n v="2"/>
    <n v="0"/>
    <n v="0"/>
    <n v="0"/>
    <n v="0"/>
    <n v="2"/>
    <n v="0"/>
    <n v="0"/>
    <n v="0"/>
    <n v="2"/>
  </r>
  <r>
    <x v="31"/>
    <x v="200"/>
    <x v="0"/>
    <x v="0"/>
    <n v="1"/>
    <n v="0"/>
    <n v="0"/>
    <n v="0"/>
    <n v="0"/>
    <n v="1"/>
    <n v="0"/>
    <n v="0"/>
    <n v="0"/>
    <n v="1"/>
  </r>
  <r>
    <x v="31"/>
    <x v="11"/>
    <x v="1"/>
    <x v="0"/>
    <n v="1"/>
    <n v="0"/>
    <n v="0"/>
    <n v="0"/>
    <n v="0"/>
    <n v="1"/>
    <n v="0"/>
    <n v="0"/>
    <n v="0"/>
    <n v="1"/>
  </r>
  <r>
    <x v="31"/>
    <x v="137"/>
    <x v="0"/>
    <x v="0"/>
    <n v="1"/>
    <n v="0"/>
    <n v="0"/>
    <n v="0"/>
    <n v="0"/>
    <n v="1"/>
    <n v="0"/>
    <n v="0"/>
    <n v="0"/>
    <n v="1"/>
  </r>
  <r>
    <x v="31"/>
    <x v="140"/>
    <x v="1"/>
    <x v="5"/>
    <n v="1"/>
    <n v="0"/>
    <n v="0"/>
    <n v="0"/>
    <n v="0"/>
    <n v="1"/>
    <n v="0"/>
    <n v="0"/>
    <n v="0"/>
    <n v="1"/>
  </r>
  <r>
    <x v="31"/>
    <x v="207"/>
    <x v="1"/>
    <x v="0"/>
    <n v="2"/>
    <n v="0"/>
    <n v="0"/>
    <n v="0"/>
    <n v="0"/>
    <n v="2"/>
    <n v="0"/>
    <n v="0"/>
    <n v="0"/>
    <n v="2"/>
  </r>
  <r>
    <x v="31"/>
    <x v="210"/>
    <x v="0"/>
    <x v="0"/>
    <n v="1"/>
    <n v="0"/>
    <n v="0"/>
    <n v="0"/>
    <n v="0"/>
    <n v="1"/>
    <n v="0"/>
    <n v="0"/>
    <n v="0"/>
    <n v="1"/>
  </r>
  <r>
    <x v="31"/>
    <x v="212"/>
    <x v="0"/>
    <x v="5"/>
    <n v="1"/>
    <n v="0"/>
    <n v="0"/>
    <n v="0"/>
    <n v="0"/>
    <n v="1"/>
    <n v="0"/>
    <n v="0"/>
    <n v="0"/>
    <n v="1"/>
  </r>
  <r>
    <x v="31"/>
    <x v="143"/>
    <x v="0"/>
    <x v="0"/>
    <n v="2"/>
    <n v="0"/>
    <n v="0"/>
    <n v="0"/>
    <n v="0"/>
    <n v="2"/>
    <n v="0"/>
    <n v="0"/>
    <n v="0"/>
    <n v="2"/>
  </r>
  <r>
    <x v="31"/>
    <x v="144"/>
    <x v="1"/>
    <x v="0"/>
    <n v="1"/>
    <n v="0"/>
    <n v="0"/>
    <n v="0"/>
    <n v="0"/>
    <n v="1"/>
    <n v="0"/>
    <n v="0"/>
    <n v="0"/>
    <n v="1"/>
  </r>
  <r>
    <x v="31"/>
    <x v="145"/>
    <x v="0"/>
    <x v="0"/>
    <n v="1"/>
    <n v="0"/>
    <n v="0"/>
    <n v="0"/>
    <n v="0"/>
    <n v="1"/>
    <n v="0"/>
    <n v="0"/>
    <n v="0"/>
    <n v="1"/>
  </r>
  <r>
    <x v="31"/>
    <x v="145"/>
    <x v="1"/>
    <x v="0"/>
    <n v="1"/>
    <n v="0"/>
    <n v="0"/>
    <n v="0"/>
    <n v="0"/>
    <n v="1"/>
    <n v="0"/>
    <n v="0"/>
    <n v="0"/>
    <n v="1"/>
  </r>
  <r>
    <x v="31"/>
    <x v="147"/>
    <x v="1"/>
    <x v="0"/>
    <n v="1"/>
    <n v="0"/>
    <n v="0"/>
    <n v="0"/>
    <n v="0"/>
    <n v="1"/>
    <n v="0"/>
    <n v="0"/>
    <n v="0"/>
    <n v="1"/>
  </r>
  <r>
    <x v="31"/>
    <x v="216"/>
    <x v="0"/>
    <x v="5"/>
    <n v="1"/>
    <n v="0"/>
    <n v="0"/>
    <n v="0"/>
    <n v="0"/>
    <n v="1"/>
    <n v="0"/>
    <n v="0"/>
    <n v="0"/>
    <n v="1"/>
  </r>
  <r>
    <x v="31"/>
    <x v="150"/>
    <x v="0"/>
    <x v="0"/>
    <n v="1"/>
    <n v="0"/>
    <n v="0"/>
    <n v="0"/>
    <n v="0"/>
    <n v="1"/>
    <n v="0"/>
    <n v="0"/>
    <n v="0"/>
    <n v="1"/>
  </r>
  <r>
    <x v="31"/>
    <x v="151"/>
    <x v="0"/>
    <x v="0"/>
    <n v="1"/>
    <n v="0"/>
    <n v="0"/>
    <n v="0"/>
    <n v="0"/>
    <n v="1"/>
    <n v="0"/>
    <n v="0"/>
    <n v="0"/>
    <n v="1"/>
  </r>
  <r>
    <x v="31"/>
    <x v="218"/>
    <x v="0"/>
    <x v="0"/>
    <n v="1"/>
    <n v="0"/>
    <n v="0"/>
    <n v="0"/>
    <n v="0"/>
    <n v="1"/>
    <n v="0"/>
    <n v="0"/>
    <n v="0"/>
    <n v="1"/>
  </r>
  <r>
    <x v="31"/>
    <x v="219"/>
    <x v="0"/>
    <x v="0"/>
    <n v="1"/>
    <n v="0"/>
    <n v="0"/>
    <n v="0"/>
    <n v="0"/>
    <n v="1"/>
    <n v="0"/>
    <n v="0"/>
    <n v="0"/>
    <n v="1"/>
  </r>
  <r>
    <x v="31"/>
    <x v="219"/>
    <x v="0"/>
    <x v="2"/>
    <n v="1"/>
    <n v="0"/>
    <n v="0"/>
    <n v="0"/>
    <n v="0"/>
    <n v="1"/>
    <n v="0"/>
    <n v="0"/>
    <n v="0"/>
    <n v="1"/>
  </r>
  <r>
    <x v="31"/>
    <x v="220"/>
    <x v="0"/>
    <x v="4"/>
    <n v="0"/>
    <n v="0"/>
    <n v="1"/>
    <n v="0"/>
    <n v="1"/>
    <n v="0"/>
    <n v="0"/>
    <n v="0"/>
    <n v="1"/>
    <n v="1"/>
  </r>
  <r>
    <x v="31"/>
    <x v="220"/>
    <x v="1"/>
    <x v="0"/>
    <n v="1"/>
    <n v="0"/>
    <n v="0"/>
    <n v="0"/>
    <n v="0"/>
    <n v="1"/>
    <n v="0"/>
    <n v="0"/>
    <n v="0"/>
    <n v="1"/>
  </r>
  <r>
    <x v="31"/>
    <x v="223"/>
    <x v="1"/>
    <x v="0"/>
    <n v="1"/>
    <n v="0"/>
    <n v="0"/>
    <n v="0"/>
    <n v="0"/>
    <n v="1"/>
    <n v="0"/>
    <n v="0"/>
    <n v="0"/>
    <n v="1"/>
  </r>
  <r>
    <x v="31"/>
    <x v="227"/>
    <x v="0"/>
    <x v="0"/>
    <n v="1"/>
    <n v="0"/>
    <n v="0"/>
    <n v="0"/>
    <n v="0"/>
    <n v="1"/>
    <n v="0"/>
    <n v="0"/>
    <n v="0"/>
    <n v="1"/>
  </r>
  <r>
    <x v="31"/>
    <x v="229"/>
    <x v="0"/>
    <x v="0"/>
    <n v="1"/>
    <n v="0"/>
    <n v="0"/>
    <n v="0"/>
    <n v="0"/>
    <n v="1"/>
    <n v="0"/>
    <n v="0"/>
    <n v="0"/>
    <n v="1"/>
  </r>
  <r>
    <x v="31"/>
    <x v="229"/>
    <x v="1"/>
    <x v="5"/>
    <n v="1"/>
    <n v="0"/>
    <n v="0"/>
    <n v="0"/>
    <n v="0"/>
    <n v="1"/>
    <n v="0"/>
    <n v="0"/>
    <n v="0"/>
    <n v="1"/>
  </r>
  <r>
    <x v="31"/>
    <x v="230"/>
    <x v="1"/>
    <x v="0"/>
    <n v="1"/>
    <n v="0"/>
    <n v="0"/>
    <n v="0"/>
    <n v="0"/>
    <n v="1"/>
    <n v="0"/>
    <n v="0"/>
    <n v="0"/>
    <n v="1"/>
  </r>
  <r>
    <x v="31"/>
    <x v="153"/>
    <x v="0"/>
    <x v="0"/>
    <n v="1"/>
    <n v="0"/>
    <n v="0"/>
    <n v="0"/>
    <n v="0"/>
    <n v="1"/>
    <n v="0"/>
    <n v="0"/>
    <n v="0"/>
    <n v="1"/>
  </r>
  <r>
    <x v="31"/>
    <x v="154"/>
    <x v="0"/>
    <x v="0"/>
    <n v="1"/>
    <n v="0"/>
    <n v="0"/>
    <n v="0"/>
    <n v="0"/>
    <n v="1"/>
    <n v="0"/>
    <n v="0"/>
    <n v="0"/>
    <n v="1"/>
  </r>
  <r>
    <x v="31"/>
    <x v="231"/>
    <x v="0"/>
    <x v="0"/>
    <n v="1"/>
    <n v="0"/>
    <n v="0"/>
    <n v="0"/>
    <n v="0"/>
    <n v="1"/>
    <n v="0"/>
    <n v="0"/>
    <n v="0"/>
    <n v="1"/>
  </r>
  <r>
    <x v="31"/>
    <x v="236"/>
    <x v="0"/>
    <x v="0"/>
    <n v="1"/>
    <n v="0"/>
    <n v="0"/>
    <n v="0"/>
    <n v="0"/>
    <n v="1"/>
    <n v="0"/>
    <n v="0"/>
    <n v="0"/>
    <n v="1"/>
  </r>
  <r>
    <x v="31"/>
    <x v="0"/>
    <x v="0"/>
    <x v="0"/>
    <n v="83912"/>
    <n v="1"/>
    <n v="0"/>
    <n v="0"/>
    <n v="1"/>
    <n v="83909"/>
    <n v="3"/>
    <n v="0"/>
    <n v="1"/>
    <n v="83913"/>
  </r>
  <r>
    <x v="31"/>
    <x v="0"/>
    <x v="0"/>
    <x v="5"/>
    <n v="895"/>
    <n v="0"/>
    <n v="0"/>
    <n v="0"/>
    <n v="0"/>
    <n v="895"/>
    <n v="0"/>
    <n v="0"/>
    <n v="0"/>
    <n v="895"/>
  </r>
  <r>
    <x v="31"/>
    <x v="0"/>
    <x v="0"/>
    <x v="1"/>
    <n v="162"/>
    <n v="0"/>
    <n v="1"/>
    <n v="1"/>
    <n v="1"/>
    <n v="162"/>
    <n v="0"/>
    <n v="1"/>
    <n v="0"/>
    <n v="163"/>
  </r>
  <r>
    <x v="31"/>
    <x v="0"/>
    <x v="0"/>
    <x v="3"/>
    <n v="33"/>
    <n v="0"/>
    <n v="0"/>
    <n v="0"/>
    <n v="0"/>
    <n v="33"/>
    <n v="0"/>
    <n v="0"/>
    <n v="0"/>
    <n v="33"/>
  </r>
  <r>
    <x v="31"/>
    <x v="0"/>
    <x v="0"/>
    <x v="2"/>
    <n v="6"/>
    <n v="0"/>
    <n v="0"/>
    <n v="0"/>
    <n v="0"/>
    <n v="6"/>
    <n v="0"/>
    <n v="0"/>
    <n v="0"/>
    <n v="6"/>
  </r>
  <r>
    <x v="31"/>
    <x v="0"/>
    <x v="0"/>
    <x v="4"/>
    <n v="10"/>
    <n v="0"/>
    <n v="0"/>
    <n v="0"/>
    <n v="0"/>
    <n v="10"/>
    <n v="0"/>
    <n v="0"/>
    <n v="0"/>
    <n v="10"/>
  </r>
  <r>
    <x v="31"/>
    <x v="0"/>
    <x v="1"/>
    <x v="0"/>
    <n v="77626"/>
    <n v="0"/>
    <n v="0"/>
    <n v="0"/>
    <n v="1"/>
    <n v="77625"/>
    <n v="0"/>
    <n v="1"/>
    <n v="0"/>
    <n v="77626"/>
  </r>
  <r>
    <x v="31"/>
    <x v="0"/>
    <x v="1"/>
    <x v="5"/>
    <n v="541"/>
    <n v="1"/>
    <n v="0"/>
    <n v="0"/>
    <n v="1"/>
    <n v="541"/>
    <n v="0"/>
    <n v="0"/>
    <n v="1"/>
    <n v="542"/>
  </r>
  <r>
    <x v="31"/>
    <x v="0"/>
    <x v="1"/>
    <x v="1"/>
    <n v="103"/>
    <n v="0"/>
    <n v="0"/>
    <n v="0"/>
    <n v="0"/>
    <n v="103"/>
    <n v="0"/>
    <n v="0"/>
    <n v="0"/>
    <n v="103"/>
  </r>
  <r>
    <x v="31"/>
    <x v="0"/>
    <x v="1"/>
    <x v="3"/>
    <n v="20"/>
    <n v="0"/>
    <n v="0"/>
    <n v="0"/>
    <n v="0"/>
    <n v="20"/>
    <n v="0"/>
    <n v="0"/>
    <n v="0"/>
    <n v="20"/>
  </r>
  <r>
    <x v="31"/>
    <x v="0"/>
    <x v="1"/>
    <x v="2"/>
    <n v="4"/>
    <n v="0"/>
    <n v="1"/>
    <n v="0"/>
    <n v="1"/>
    <n v="4"/>
    <n v="0"/>
    <n v="0"/>
    <n v="1"/>
    <n v="5"/>
  </r>
  <r>
    <x v="31"/>
    <x v="0"/>
    <x v="1"/>
    <x v="4"/>
    <n v="9"/>
    <n v="1"/>
    <n v="0"/>
    <n v="0"/>
    <n v="1"/>
    <n v="9"/>
    <n v="0"/>
    <n v="0"/>
    <n v="1"/>
    <n v="10"/>
  </r>
  <r>
    <x v="32"/>
    <x v="12"/>
    <x v="2"/>
    <x v="0"/>
    <n v="1476"/>
    <n v="0"/>
    <n v="0"/>
    <n v="0"/>
    <n v="0"/>
    <n v="1476"/>
    <n v="0"/>
    <n v="0"/>
    <n v="0"/>
    <n v="1476"/>
  </r>
  <r>
    <x v="32"/>
    <x v="13"/>
    <x v="2"/>
    <x v="0"/>
    <n v="1511"/>
    <n v="0"/>
    <n v="0"/>
    <n v="0"/>
    <n v="0"/>
    <n v="1511"/>
    <n v="0"/>
    <n v="0"/>
    <n v="0"/>
    <n v="1511"/>
  </r>
  <r>
    <x v="32"/>
    <x v="156"/>
    <x v="0"/>
    <x v="0"/>
    <n v="2"/>
    <n v="0"/>
    <n v="0"/>
    <n v="0"/>
    <n v="0"/>
    <n v="2"/>
    <n v="0"/>
    <n v="0"/>
    <n v="0"/>
    <n v="2"/>
  </r>
  <r>
    <x v="32"/>
    <x v="156"/>
    <x v="2"/>
    <x v="0"/>
    <n v="1537"/>
    <n v="0"/>
    <n v="0"/>
    <n v="0"/>
    <n v="0"/>
    <n v="1537"/>
    <n v="0"/>
    <n v="0"/>
    <n v="0"/>
    <n v="1537"/>
  </r>
  <r>
    <x v="32"/>
    <x v="14"/>
    <x v="2"/>
    <x v="0"/>
    <n v="1396"/>
    <n v="0"/>
    <n v="0"/>
    <n v="0"/>
    <n v="0"/>
    <n v="1396"/>
    <n v="0"/>
    <n v="0"/>
    <n v="0"/>
    <n v="1396"/>
  </r>
  <r>
    <x v="32"/>
    <x v="15"/>
    <x v="2"/>
    <x v="0"/>
    <n v="1250"/>
    <n v="0"/>
    <n v="0"/>
    <n v="0"/>
    <n v="0"/>
    <n v="1250"/>
    <n v="0"/>
    <n v="0"/>
    <n v="0"/>
    <n v="1250"/>
  </r>
  <r>
    <x v="32"/>
    <x v="157"/>
    <x v="2"/>
    <x v="0"/>
    <n v="1114"/>
    <n v="0"/>
    <n v="0"/>
    <n v="0"/>
    <n v="0"/>
    <n v="1114"/>
    <n v="0"/>
    <n v="0"/>
    <n v="0"/>
    <n v="1114"/>
  </r>
  <r>
    <x v="32"/>
    <x v="158"/>
    <x v="2"/>
    <x v="0"/>
    <n v="1014"/>
    <n v="0"/>
    <n v="0"/>
    <n v="0"/>
    <n v="0"/>
    <n v="1014"/>
    <n v="0"/>
    <n v="0"/>
    <n v="0"/>
    <n v="1014"/>
  </r>
  <r>
    <x v="32"/>
    <x v="16"/>
    <x v="2"/>
    <x v="0"/>
    <n v="883"/>
    <n v="0"/>
    <n v="0"/>
    <n v="0"/>
    <n v="0"/>
    <n v="883"/>
    <n v="0"/>
    <n v="0"/>
    <n v="0"/>
    <n v="883"/>
  </r>
  <r>
    <x v="32"/>
    <x v="159"/>
    <x v="2"/>
    <x v="0"/>
    <n v="859"/>
    <n v="0"/>
    <n v="0"/>
    <n v="0"/>
    <n v="0"/>
    <n v="859"/>
    <n v="0"/>
    <n v="0"/>
    <n v="0"/>
    <n v="859"/>
  </r>
  <r>
    <x v="32"/>
    <x v="17"/>
    <x v="2"/>
    <x v="0"/>
    <n v="777"/>
    <n v="0"/>
    <n v="0"/>
    <n v="0"/>
    <n v="0"/>
    <n v="777"/>
    <n v="0"/>
    <n v="0"/>
    <n v="0"/>
    <n v="777"/>
  </r>
  <r>
    <x v="32"/>
    <x v="18"/>
    <x v="2"/>
    <x v="0"/>
    <n v="772"/>
    <n v="0"/>
    <n v="0"/>
    <n v="0"/>
    <n v="0"/>
    <n v="772"/>
    <n v="0"/>
    <n v="0"/>
    <n v="0"/>
    <n v="772"/>
  </r>
  <r>
    <x v="32"/>
    <x v="19"/>
    <x v="0"/>
    <x v="0"/>
    <n v="1"/>
    <n v="0"/>
    <n v="0"/>
    <n v="0"/>
    <n v="0"/>
    <n v="1"/>
    <n v="0"/>
    <n v="0"/>
    <n v="0"/>
    <n v="1"/>
  </r>
  <r>
    <x v="32"/>
    <x v="19"/>
    <x v="1"/>
    <x v="4"/>
    <n v="1"/>
    <n v="0"/>
    <n v="0"/>
    <n v="0"/>
    <n v="0"/>
    <n v="1"/>
    <n v="0"/>
    <n v="0"/>
    <n v="0"/>
    <n v="1"/>
  </r>
  <r>
    <x v="32"/>
    <x v="19"/>
    <x v="2"/>
    <x v="0"/>
    <n v="751"/>
    <n v="0"/>
    <n v="0"/>
    <n v="0"/>
    <n v="0"/>
    <n v="751"/>
    <n v="0"/>
    <n v="0"/>
    <n v="0"/>
    <n v="751"/>
  </r>
  <r>
    <x v="32"/>
    <x v="20"/>
    <x v="2"/>
    <x v="0"/>
    <n v="742"/>
    <n v="0"/>
    <n v="0"/>
    <n v="0"/>
    <n v="0"/>
    <n v="742"/>
    <n v="0"/>
    <n v="0"/>
    <n v="0"/>
    <n v="742"/>
  </r>
  <r>
    <x v="32"/>
    <x v="21"/>
    <x v="0"/>
    <x v="0"/>
    <n v="1"/>
    <n v="0"/>
    <n v="0"/>
    <n v="0"/>
    <n v="0"/>
    <n v="1"/>
    <n v="0"/>
    <n v="0"/>
    <n v="0"/>
    <n v="1"/>
  </r>
  <r>
    <x v="32"/>
    <x v="21"/>
    <x v="2"/>
    <x v="0"/>
    <n v="837"/>
    <n v="0"/>
    <n v="0"/>
    <n v="0"/>
    <n v="0"/>
    <n v="837"/>
    <n v="0"/>
    <n v="0"/>
    <n v="0"/>
    <n v="837"/>
  </r>
  <r>
    <x v="32"/>
    <x v="22"/>
    <x v="2"/>
    <x v="0"/>
    <n v="824"/>
    <n v="0"/>
    <n v="0"/>
    <n v="0"/>
    <n v="0"/>
    <n v="824"/>
    <n v="0"/>
    <n v="0"/>
    <n v="0"/>
    <n v="824"/>
  </r>
  <r>
    <x v="32"/>
    <x v="160"/>
    <x v="2"/>
    <x v="0"/>
    <n v="822"/>
    <n v="0"/>
    <n v="0"/>
    <n v="0"/>
    <n v="0"/>
    <n v="822"/>
    <n v="0"/>
    <n v="0"/>
    <n v="0"/>
    <n v="822"/>
  </r>
  <r>
    <x v="32"/>
    <x v="1"/>
    <x v="2"/>
    <x v="0"/>
    <n v="826"/>
    <n v="0"/>
    <n v="0"/>
    <n v="0"/>
    <n v="0"/>
    <n v="826"/>
    <n v="0"/>
    <n v="0"/>
    <n v="0"/>
    <n v="826"/>
  </r>
  <r>
    <x v="32"/>
    <x v="23"/>
    <x v="2"/>
    <x v="0"/>
    <n v="897"/>
    <n v="0"/>
    <n v="0"/>
    <n v="0"/>
    <n v="0"/>
    <n v="897"/>
    <n v="0"/>
    <n v="0"/>
    <n v="0"/>
    <n v="897"/>
  </r>
  <r>
    <x v="32"/>
    <x v="24"/>
    <x v="2"/>
    <x v="0"/>
    <n v="854"/>
    <n v="0"/>
    <n v="0"/>
    <n v="0"/>
    <n v="0"/>
    <n v="854"/>
    <n v="0"/>
    <n v="0"/>
    <n v="0"/>
    <n v="854"/>
  </r>
  <r>
    <x v="32"/>
    <x v="25"/>
    <x v="2"/>
    <x v="0"/>
    <n v="875"/>
    <n v="0"/>
    <n v="0"/>
    <n v="0"/>
    <n v="0"/>
    <n v="875"/>
    <n v="0"/>
    <n v="0"/>
    <n v="0"/>
    <n v="875"/>
  </r>
  <r>
    <x v="32"/>
    <x v="26"/>
    <x v="2"/>
    <x v="0"/>
    <n v="876"/>
    <n v="0"/>
    <n v="0"/>
    <n v="0"/>
    <n v="0"/>
    <n v="876"/>
    <n v="0"/>
    <n v="0"/>
    <n v="0"/>
    <n v="876"/>
  </r>
  <r>
    <x v="32"/>
    <x v="27"/>
    <x v="2"/>
    <x v="0"/>
    <n v="889"/>
    <n v="0"/>
    <n v="0"/>
    <n v="0"/>
    <n v="0"/>
    <n v="889"/>
    <n v="0"/>
    <n v="0"/>
    <n v="0"/>
    <n v="889"/>
  </r>
  <r>
    <x v="32"/>
    <x v="28"/>
    <x v="2"/>
    <x v="0"/>
    <n v="886"/>
    <n v="0"/>
    <n v="0"/>
    <n v="0"/>
    <n v="0"/>
    <n v="886"/>
    <n v="0"/>
    <n v="0"/>
    <n v="0"/>
    <n v="886"/>
  </r>
  <r>
    <x v="32"/>
    <x v="29"/>
    <x v="2"/>
    <x v="0"/>
    <n v="899"/>
    <n v="0"/>
    <n v="0"/>
    <n v="0"/>
    <n v="0"/>
    <n v="899"/>
    <n v="0"/>
    <n v="0"/>
    <n v="0"/>
    <n v="899"/>
  </r>
  <r>
    <x v="32"/>
    <x v="161"/>
    <x v="2"/>
    <x v="0"/>
    <n v="858"/>
    <n v="0"/>
    <n v="0"/>
    <n v="0"/>
    <n v="0"/>
    <n v="858"/>
    <n v="0"/>
    <n v="0"/>
    <n v="0"/>
    <n v="858"/>
  </r>
  <r>
    <x v="32"/>
    <x v="162"/>
    <x v="2"/>
    <x v="0"/>
    <n v="838"/>
    <n v="0"/>
    <n v="0"/>
    <n v="0"/>
    <n v="0"/>
    <n v="838"/>
    <n v="0"/>
    <n v="0"/>
    <n v="0"/>
    <n v="838"/>
  </r>
  <r>
    <x v="32"/>
    <x v="163"/>
    <x v="2"/>
    <x v="0"/>
    <n v="839"/>
    <n v="0"/>
    <n v="0"/>
    <n v="0"/>
    <n v="0"/>
    <n v="839"/>
    <n v="0"/>
    <n v="0"/>
    <n v="0"/>
    <n v="839"/>
  </r>
  <r>
    <x v="32"/>
    <x v="30"/>
    <x v="2"/>
    <x v="0"/>
    <n v="815"/>
    <n v="0"/>
    <n v="0"/>
    <n v="0"/>
    <n v="0"/>
    <n v="815"/>
    <n v="0"/>
    <n v="0"/>
    <n v="0"/>
    <n v="815"/>
  </r>
  <r>
    <x v="32"/>
    <x v="31"/>
    <x v="2"/>
    <x v="0"/>
    <n v="855"/>
    <n v="0"/>
    <n v="0"/>
    <n v="0"/>
    <n v="0"/>
    <n v="855"/>
    <n v="0"/>
    <n v="0"/>
    <n v="0"/>
    <n v="855"/>
  </r>
  <r>
    <x v="32"/>
    <x v="164"/>
    <x v="0"/>
    <x v="2"/>
    <n v="1"/>
    <n v="0"/>
    <n v="0"/>
    <n v="0"/>
    <n v="0"/>
    <n v="1"/>
    <n v="0"/>
    <n v="0"/>
    <n v="0"/>
    <n v="1"/>
  </r>
  <r>
    <x v="32"/>
    <x v="164"/>
    <x v="2"/>
    <x v="0"/>
    <n v="901"/>
    <n v="0"/>
    <n v="0"/>
    <n v="0"/>
    <n v="0"/>
    <n v="901"/>
    <n v="0"/>
    <n v="0"/>
    <n v="0"/>
    <n v="901"/>
  </r>
  <r>
    <x v="32"/>
    <x v="32"/>
    <x v="1"/>
    <x v="4"/>
    <n v="1"/>
    <n v="0"/>
    <n v="0"/>
    <n v="0"/>
    <n v="0"/>
    <n v="1"/>
    <n v="0"/>
    <n v="0"/>
    <n v="0"/>
    <n v="1"/>
  </r>
  <r>
    <x v="32"/>
    <x v="32"/>
    <x v="2"/>
    <x v="0"/>
    <n v="815"/>
    <n v="0"/>
    <n v="0"/>
    <n v="0"/>
    <n v="0"/>
    <n v="815"/>
    <n v="0"/>
    <n v="0"/>
    <n v="0"/>
    <n v="815"/>
  </r>
  <r>
    <x v="32"/>
    <x v="33"/>
    <x v="2"/>
    <x v="0"/>
    <n v="797"/>
    <n v="0"/>
    <n v="0"/>
    <n v="0"/>
    <n v="0"/>
    <n v="797"/>
    <n v="0"/>
    <n v="0"/>
    <n v="0"/>
    <n v="797"/>
  </r>
  <r>
    <x v="32"/>
    <x v="34"/>
    <x v="2"/>
    <x v="0"/>
    <n v="833"/>
    <n v="0"/>
    <n v="0"/>
    <n v="0"/>
    <n v="0"/>
    <n v="833"/>
    <n v="0"/>
    <n v="0"/>
    <n v="0"/>
    <n v="833"/>
  </r>
  <r>
    <x v="32"/>
    <x v="35"/>
    <x v="1"/>
    <x v="3"/>
    <n v="1"/>
    <n v="0"/>
    <n v="0"/>
    <n v="0"/>
    <n v="0"/>
    <n v="1"/>
    <n v="0"/>
    <n v="0"/>
    <n v="0"/>
    <n v="1"/>
  </r>
  <r>
    <x v="32"/>
    <x v="35"/>
    <x v="2"/>
    <x v="0"/>
    <n v="868"/>
    <n v="0"/>
    <n v="0"/>
    <n v="0"/>
    <n v="0"/>
    <n v="868"/>
    <n v="0"/>
    <n v="0"/>
    <n v="0"/>
    <n v="868"/>
  </r>
  <r>
    <x v="32"/>
    <x v="2"/>
    <x v="2"/>
    <x v="0"/>
    <n v="749"/>
    <n v="0"/>
    <n v="0"/>
    <n v="0"/>
    <n v="0"/>
    <n v="749"/>
    <n v="0"/>
    <n v="0"/>
    <n v="0"/>
    <n v="749"/>
  </r>
  <r>
    <x v="32"/>
    <x v="3"/>
    <x v="1"/>
    <x v="0"/>
    <n v="1"/>
    <n v="0"/>
    <n v="0"/>
    <n v="0"/>
    <n v="0"/>
    <n v="1"/>
    <n v="0"/>
    <n v="0"/>
    <n v="0"/>
    <n v="1"/>
  </r>
  <r>
    <x v="32"/>
    <x v="3"/>
    <x v="2"/>
    <x v="0"/>
    <n v="712"/>
    <n v="0"/>
    <n v="0"/>
    <n v="0"/>
    <n v="0"/>
    <n v="712"/>
    <n v="0"/>
    <n v="0"/>
    <n v="0"/>
    <n v="712"/>
  </r>
  <r>
    <x v="32"/>
    <x v="36"/>
    <x v="2"/>
    <x v="0"/>
    <n v="639"/>
    <n v="0"/>
    <n v="0"/>
    <n v="0"/>
    <n v="0"/>
    <n v="639"/>
    <n v="0"/>
    <n v="0"/>
    <n v="0"/>
    <n v="639"/>
  </r>
  <r>
    <x v="32"/>
    <x v="37"/>
    <x v="1"/>
    <x v="3"/>
    <n v="1"/>
    <n v="0"/>
    <n v="0"/>
    <n v="0"/>
    <n v="0"/>
    <n v="1"/>
    <n v="0"/>
    <n v="0"/>
    <n v="0"/>
    <n v="1"/>
  </r>
  <r>
    <x v="32"/>
    <x v="37"/>
    <x v="2"/>
    <x v="0"/>
    <n v="534"/>
    <n v="0"/>
    <n v="0"/>
    <n v="0"/>
    <n v="0"/>
    <n v="534"/>
    <n v="0"/>
    <n v="0"/>
    <n v="0"/>
    <n v="534"/>
  </r>
  <r>
    <x v="32"/>
    <x v="38"/>
    <x v="2"/>
    <x v="0"/>
    <n v="480"/>
    <n v="0"/>
    <n v="0"/>
    <n v="0"/>
    <n v="0"/>
    <n v="480"/>
    <n v="0"/>
    <n v="0"/>
    <n v="0"/>
    <n v="480"/>
  </r>
  <r>
    <x v="32"/>
    <x v="39"/>
    <x v="2"/>
    <x v="0"/>
    <n v="469"/>
    <n v="0"/>
    <n v="0"/>
    <n v="0"/>
    <n v="0"/>
    <n v="469"/>
    <n v="0"/>
    <n v="0"/>
    <n v="0"/>
    <n v="469"/>
  </r>
  <r>
    <x v="32"/>
    <x v="40"/>
    <x v="0"/>
    <x v="0"/>
    <n v="1"/>
    <n v="0"/>
    <n v="0"/>
    <n v="0"/>
    <n v="0"/>
    <n v="1"/>
    <n v="0"/>
    <n v="0"/>
    <n v="0"/>
    <n v="1"/>
  </r>
  <r>
    <x v="32"/>
    <x v="40"/>
    <x v="2"/>
    <x v="0"/>
    <n v="429"/>
    <n v="0"/>
    <n v="0"/>
    <n v="0"/>
    <n v="0"/>
    <n v="429"/>
    <n v="0"/>
    <n v="0"/>
    <n v="0"/>
    <n v="429"/>
  </r>
  <r>
    <x v="32"/>
    <x v="41"/>
    <x v="0"/>
    <x v="5"/>
    <n v="1"/>
    <n v="0"/>
    <n v="0"/>
    <n v="0"/>
    <n v="0"/>
    <n v="1"/>
    <n v="0"/>
    <n v="0"/>
    <n v="0"/>
    <n v="1"/>
  </r>
  <r>
    <x v="32"/>
    <x v="41"/>
    <x v="2"/>
    <x v="0"/>
    <n v="472"/>
    <n v="0"/>
    <n v="0"/>
    <n v="0"/>
    <n v="0"/>
    <n v="472"/>
    <n v="0"/>
    <n v="0"/>
    <n v="0"/>
    <n v="472"/>
  </r>
  <r>
    <x v="32"/>
    <x v="42"/>
    <x v="0"/>
    <x v="0"/>
    <n v="1"/>
    <n v="0"/>
    <n v="0"/>
    <n v="0"/>
    <n v="0"/>
    <n v="1"/>
    <n v="0"/>
    <n v="0"/>
    <n v="0"/>
    <n v="1"/>
  </r>
  <r>
    <x v="32"/>
    <x v="42"/>
    <x v="1"/>
    <x v="0"/>
    <n v="2"/>
    <n v="0"/>
    <n v="0"/>
    <n v="0"/>
    <n v="0"/>
    <n v="2"/>
    <n v="0"/>
    <n v="0"/>
    <n v="0"/>
    <n v="2"/>
  </r>
  <r>
    <x v="32"/>
    <x v="42"/>
    <x v="2"/>
    <x v="0"/>
    <n v="471"/>
    <n v="0"/>
    <n v="0"/>
    <n v="0"/>
    <n v="0"/>
    <n v="471"/>
    <n v="0"/>
    <n v="0"/>
    <n v="0"/>
    <n v="471"/>
  </r>
  <r>
    <x v="32"/>
    <x v="43"/>
    <x v="1"/>
    <x v="0"/>
    <n v="1"/>
    <n v="0"/>
    <n v="0"/>
    <n v="0"/>
    <n v="0"/>
    <n v="1"/>
    <n v="0"/>
    <n v="0"/>
    <n v="0"/>
    <n v="1"/>
  </r>
  <r>
    <x v="32"/>
    <x v="43"/>
    <x v="2"/>
    <x v="0"/>
    <n v="514"/>
    <n v="0"/>
    <n v="0"/>
    <n v="0"/>
    <n v="0"/>
    <n v="514"/>
    <n v="0"/>
    <n v="0"/>
    <n v="0"/>
    <n v="514"/>
  </r>
  <r>
    <x v="32"/>
    <x v="44"/>
    <x v="0"/>
    <x v="0"/>
    <n v="1"/>
    <n v="0"/>
    <n v="0"/>
    <n v="0"/>
    <n v="0"/>
    <n v="1"/>
    <n v="0"/>
    <n v="0"/>
    <n v="0"/>
    <n v="1"/>
  </r>
  <r>
    <x v="32"/>
    <x v="44"/>
    <x v="0"/>
    <x v="5"/>
    <n v="1"/>
    <n v="0"/>
    <n v="0"/>
    <n v="0"/>
    <n v="0"/>
    <n v="1"/>
    <n v="0"/>
    <n v="0"/>
    <n v="0"/>
    <n v="1"/>
  </r>
  <r>
    <x v="32"/>
    <x v="44"/>
    <x v="2"/>
    <x v="0"/>
    <n v="466"/>
    <n v="0"/>
    <n v="0"/>
    <n v="0"/>
    <n v="0"/>
    <n v="466"/>
    <n v="0"/>
    <n v="0"/>
    <n v="0"/>
    <n v="466"/>
  </r>
  <r>
    <x v="32"/>
    <x v="45"/>
    <x v="0"/>
    <x v="5"/>
    <n v="1"/>
    <n v="0"/>
    <n v="0"/>
    <n v="0"/>
    <n v="0"/>
    <n v="1"/>
    <n v="0"/>
    <n v="0"/>
    <n v="0"/>
    <n v="1"/>
  </r>
  <r>
    <x v="32"/>
    <x v="45"/>
    <x v="2"/>
    <x v="0"/>
    <n v="435"/>
    <n v="0"/>
    <n v="0"/>
    <n v="0"/>
    <n v="0"/>
    <n v="435"/>
    <n v="0"/>
    <n v="0"/>
    <n v="0"/>
    <n v="435"/>
  </r>
  <r>
    <x v="32"/>
    <x v="46"/>
    <x v="1"/>
    <x v="3"/>
    <n v="1"/>
    <n v="0"/>
    <n v="0"/>
    <n v="0"/>
    <n v="0"/>
    <n v="1"/>
    <n v="0"/>
    <n v="0"/>
    <n v="0"/>
    <n v="1"/>
  </r>
  <r>
    <x v="32"/>
    <x v="46"/>
    <x v="2"/>
    <x v="0"/>
    <n v="480"/>
    <n v="0"/>
    <n v="0"/>
    <n v="0"/>
    <n v="0"/>
    <n v="480"/>
    <n v="0"/>
    <n v="0"/>
    <n v="0"/>
    <n v="480"/>
  </r>
  <r>
    <x v="32"/>
    <x v="47"/>
    <x v="2"/>
    <x v="0"/>
    <n v="488"/>
    <n v="0"/>
    <n v="0"/>
    <n v="0"/>
    <n v="0"/>
    <n v="488"/>
    <n v="0"/>
    <n v="0"/>
    <n v="0"/>
    <n v="488"/>
  </r>
  <r>
    <x v="32"/>
    <x v="48"/>
    <x v="0"/>
    <x v="0"/>
    <n v="1"/>
    <n v="0"/>
    <n v="0"/>
    <n v="0"/>
    <n v="0"/>
    <n v="1"/>
    <n v="0"/>
    <n v="0"/>
    <n v="0"/>
    <n v="1"/>
  </r>
  <r>
    <x v="32"/>
    <x v="48"/>
    <x v="0"/>
    <x v="5"/>
    <n v="1"/>
    <n v="0"/>
    <n v="0"/>
    <n v="0"/>
    <n v="0"/>
    <n v="1"/>
    <n v="0"/>
    <n v="0"/>
    <n v="0"/>
    <n v="1"/>
  </r>
  <r>
    <x v="32"/>
    <x v="48"/>
    <x v="2"/>
    <x v="0"/>
    <n v="404"/>
    <n v="0"/>
    <n v="0"/>
    <n v="0"/>
    <n v="0"/>
    <n v="404"/>
    <n v="0"/>
    <n v="0"/>
    <n v="0"/>
    <n v="404"/>
  </r>
  <r>
    <x v="32"/>
    <x v="49"/>
    <x v="0"/>
    <x v="0"/>
    <n v="1"/>
    <n v="0"/>
    <n v="0"/>
    <n v="0"/>
    <n v="0"/>
    <n v="1"/>
    <n v="0"/>
    <n v="0"/>
    <n v="0"/>
    <n v="1"/>
  </r>
  <r>
    <x v="32"/>
    <x v="49"/>
    <x v="1"/>
    <x v="3"/>
    <n v="1"/>
    <n v="0"/>
    <n v="0"/>
    <n v="0"/>
    <n v="0"/>
    <n v="1"/>
    <n v="0"/>
    <n v="0"/>
    <n v="0"/>
    <n v="1"/>
  </r>
  <r>
    <x v="32"/>
    <x v="49"/>
    <x v="2"/>
    <x v="0"/>
    <n v="449"/>
    <n v="0"/>
    <n v="0"/>
    <n v="0"/>
    <n v="0"/>
    <n v="449"/>
    <n v="0"/>
    <n v="0"/>
    <n v="0"/>
    <n v="449"/>
  </r>
  <r>
    <x v="32"/>
    <x v="165"/>
    <x v="2"/>
    <x v="0"/>
    <n v="385"/>
    <n v="0"/>
    <n v="0"/>
    <n v="0"/>
    <n v="0"/>
    <n v="385"/>
    <n v="0"/>
    <n v="0"/>
    <n v="0"/>
    <n v="385"/>
  </r>
  <r>
    <x v="32"/>
    <x v="50"/>
    <x v="1"/>
    <x v="0"/>
    <n v="1"/>
    <n v="0"/>
    <n v="0"/>
    <n v="0"/>
    <n v="0"/>
    <n v="1"/>
    <n v="0"/>
    <n v="0"/>
    <n v="0"/>
    <n v="1"/>
  </r>
  <r>
    <x v="32"/>
    <x v="50"/>
    <x v="2"/>
    <x v="0"/>
    <n v="358"/>
    <n v="0"/>
    <n v="0"/>
    <n v="0"/>
    <n v="0"/>
    <n v="358"/>
    <n v="0"/>
    <n v="0"/>
    <n v="0"/>
    <n v="358"/>
  </r>
  <r>
    <x v="32"/>
    <x v="51"/>
    <x v="1"/>
    <x v="1"/>
    <n v="1"/>
    <n v="0"/>
    <n v="0"/>
    <n v="0"/>
    <n v="0"/>
    <n v="1"/>
    <n v="0"/>
    <n v="0"/>
    <n v="0"/>
    <n v="1"/>
  </r>
  <r>
    <x v="32"/>
    <x v="51"/>
    <x v="2"/>
    <x v="0"/>
    <n v="329"/>
    <n v="0"/>
    <n v="0"/>
    <n v="0"/>
    <n v="0"/>
    <n v="329"/>
    <n v="0"/>
    <n v="0"/>
    <n v="0"/>
    <n v="329"/>
  </r>
  <r>
    <x v="32"/>
    <x v="52"/>
    <x v="0"/>
    <x v="0"/>
    <n v="1"/>
    <n v="0"/>
    <n v="0"/>
    <n v="0"/>
    <n v="0"/>
    <n v="1"/>
    <n v="0"/>
    <n v="0"/>
    <n v="0"/>
    <n v="1"/>
  </r>
  <r>
    <x v="32"/>
    <x v="52"/>
    <x v="0"/>
    <x v="5"/>
    <n v="2"/>
    <n v="0"/>
    <n v="0"/>
    <n v="0"/>
    <n v="0"/>
    <n v="2"/>
    <n v="0"/>
    <n v="0"/>
    <n v="0"/>
    <n v="2"/>
  </r>
  <r>
    <x v="32"/>
    <x v="52"/>
    <x v="0"/>
    <x v="4"/>
    <n v="1"/>
    <n v="0"/>
    <n v="0"/>
    <n v="0"/>
    <n v="0"/>
    <n v="1"/>
    <n v="0"/>
    <n v="0"/>
    <n v="0"/>
    <n v="1"/>
  </r>
  <r>
    <x v="32"/>
    <x v="52"/>
    <x v="1"/>
    <x v="3"/>
    <n v="1"/>
    <n v="0"/>
    <n v="0"/>
    <n v="0"/>
    <n v="0"/>
    <n v="1"/>
    <n v="0"/>
    <n v="0"/>
    <n v="0"/>
    <n v="1"/>
  </r>
  <r>
    <x v="32"/>
    <x v="52"/>
    <x v="1"/>
    <x v="4"/>
    <n v="1"/>
    <n v="0"/>
    <n v="0"/>
    <n v="0"/>
    <n v="0"/>
    <n v="1"/>
    <n v="0"/>
    <n v="0"/>
    <n v="0"/>
    <n v="1"/>
  </r>
  <r>
    <x v="32"/>
    <x v="52"/>
    <x v="2"/>
    <x v="0"/>
    <n v="294"/>
    <n v="0"/>
    <n v="0"/>
    <n v="0"/>
    <n v="0"/>
    <n v="294"/>
    <n v="0"/>
    <n v="0"/>
    <n v="0"/>
    <n v="294"/>
  </r>
  <r>
    <x v="32"/>
    <x v="166"/>
    <x v="2"/>
    <x v="0"/>
    <n v="291"/>
    <n v="0"/>
    <n v="0"/>
    <n v="0"/>
    <n v="0"/>
    <n v="291"/>
    <n v="0"/>
    <n v="0"/>
    <n v="0"/>
    <n v="291"/>
  </r>
  <r>
    <x v="32"/>
    <x v="53"/>
    <x v="0"/>
    <x v="0"/>
    <n v="1"/>
    <n v="0"/>
    <n v="0"/>
    <n v="0"/>
    <n v="0"/>
    <n v="1"/>
    <n v="0"/>
    <n v="0"/>
    <n v="0"/>
    <n v="1"/>
  </r>
  <r>
    <x v="32"/>
    <x v="53"/>
    <x v="0"/>
    <x v="2"/>
    <n v="1"/>
    <n v="0"/>
    <n v="0"/>
    <n v="0"/>
    <n v="0"/>
    <n v="1"/>
    <n v="0"/>
    <n v="0"/>
    <n v="0"/>
    <n v="1"/>
  </r>
  <r>
    <x v="32"/>
    <x v="53"/>
    <x v="2"/>
    <x v="0"/>
    <n v="260"/>
    <n v="0"/>
    <n v="0"/>
    <n v="0"/>
    <n v="0"/>
    <n v="260"/>
    <n v="0"/>
    <n v="0"/>
    <n v="0"/>
    <n v="260"/>
  </r>
  <r>
    <x v="32"/>
    <x v="54"/>
    <x v="2"/>
    <x v="0"/>
    <n v="212"/>
    <n v="0"/>
    <n v="0"/>
    <n v="0"/>
    <n v="0"/>
    <n v="212"/>
    <n v="0"/>
    <n v="0"/>
    <n v="0"/>
    <n v="212"/>
  </r>
  <r>
    <x v="32"/>
    <x v="55"/>
    <x v="2"/>
    <x v="0"/>
    <n v="204"/>
    <n v="0"/>
    <n v="0"/>
    <n v="0"/>
    <n v="0"/>
    <n v="204"/>
    <n v="0"/>
    <n v="0"/>
    <n v="0"/>
    <n v="204"/>
  </r>
  <r>
    <x v="32"/>
    <x v="56"/>
    <x v="2"/>
    <x v="0"/>
    <n v="178"/>
    <n v="0"/>
    <n v="0"/>
    <n v="0"/>
    <n v="0"/>
    <n v="178"/>
    <n v="0"/>
    <n v="0"/>
    <n v="0"/>
    <n v="178"/>
  </r>
  <r>
    <x v="32"/>
    <x v="57"/>
    <x v="0"/>
    <x v="4"/>
    <n v="1"/>
    <n v="0"/>
    <n v="0"/>
    <n v="0"/>
    <n v="0"/>
    <n v="1"/>
    <n v="0"/>
    <n v="0"/>
    <n v="0"/>
    <n v="1"/>
  </r>
  <r>
    <x v="32"/>
    <x v="57"/>
    <x v="2"/>
    <x v="0"/>
    <n v="176"/>
    <n v="0"/>
    <n v="0"/>
    <n v="0"/>
    <n v="0"/>
    <n v="176"/>
    <n v="0"/>
    <n v="0"/>
    <n v="0"/>
    <n v="176"/>
  </r>
  <r>
    <x v="32"/>
    <x v="58"/>
    <x v="2"/>
    <x v="0"/>
    <n v="156"/>
    <n v="0"/>
    <n v="0"/>
    <n v="0"/>
    <n v="0"/>
    <n v="156"/>
    <n v="0"/>
    <n v="0"/>
    <n v="0"/>
    <n v="156"/>
  </r>
  <r>
    <x v="32"/>
    <x v="59"/>
    <x v="1"/>
    <x v="0"/>
    <n v="1"/>
    <n v="0"/>
    <n v="0"/>
    <n v="0"/>
    <n v="0"/>
    <n v="1"/>
    <n v="0"/>
    <n v="0"/>
    <n v="0"/>
    <n v="1"/>
  </r>
  <r>
    <x v="32"/>
    <x v="59"/>
    <x v="2"/>
    <x v="0"/>
    <n v="155"/>
    <n v="0"/>
    <n v="0"/>
    <n v="0"/>
    <n v="0"/>
    <n v="155"/>
    <n v="0"/>
    <n v="0"/>
    <n v="0"/>
    <n v="155"/>
  </r>
  <r>
    <x v="32"/>
    <x v="60"/>
    <x v="2"/>
    <x v="0"/>
    <n v="135"/>
    <n v="0"/>
    <n v="0"/>
    <n v="0"/>
    <n v="0"/>
    <n v="135"/>
    <n v="0"/>
    <n v="0"/>
    <n v="0"/>
    <n v="135"/>
  </r>
  <r>
    <x v="32"/>
    <x v="61"/>
    <x v="0"/>
    <x v="0"/>
    <n v="1"/>
    <n v="0"/>
    <n v="0"/>
    <n v="0"/>
    <n v="0"/>
    <n v="1"/>
    <n v="0"/>
    <n v="0"/>
    <n v="0"/>
    <n v="1"/>
  </r>
  <r>
    <x v="32"/>
    <x v="61"/>
    <x v="2"/>
    <x v="0"/>
    <n v="120"/>
    <n v="0"/>
    <n v="0"/>
    <n v="0"/>
    <n v="0"/>
    <n v="120"/>
    <n v="0"/>
    <n v="0"/>
    <n v="0"/>
    <n v="120"/>
  </r>
  <r>
    <x v="32"/>
    <x v="62"/>
    <x v="0"/>
    <x v="1"/>
    <n v="1"/>
    <n v="0"/>
    <n v="0"/>
    <n v="0"/>
    <n v="0"/>
    <n v="1"/>
    <n v="0"/>
    <n v="0"/>
    <n v="0"/>
    <n v="1"/>
  </r>
  <r>
    <x v="32"/>
    <x v="62"/>
    <x v="2"/>
    <x v="0"/>
    <n v="112"/>
    <n v="0"/>
    <n v="0"/>
    <n v="0"/>
    <n v="0"/>
    <n v="112"/>
    <n v="0"/>
    <n v="0"/>
    <n v="0"/>
    <n v="112"/>
  </r>
  <r>
    <x v="32"/>
    <x v="63"/>
    <x v="2"/>
    <x v="0"/>
    <n v="125"/>
    <n v="0"/>
    <n v="0"/>
    <n v="0"/>
    <n v="0"/>
    <n v="125"/>
    <n v="0"/>
    <n v="0"/>
    <n v="0"/>
    <n v="125"/>
  </r>
  <r>
    <x v="32"/>
    <x v="64"/>
    <x v="2"/>
    <x v="0"/>
    <n v="120"/>
    <n v="0"/>
    <n v="0"/>
    <n v="0"/>
    <n v="0"/>
    <n v="120"/>
    <n v="0"/>
    <n v="0"/>
    <n v="0"/>
    <n v="120"/>
  </r>
  <r>
    <x v="32"/>
    <x v="65"/>
    <x v="2"/>
    <x v="0"/>
    <n v="119"/>
    <n v="0"/>
    <n v="0"/>
    <n v="0"/>
    <n v="0"/>
    <n v="119"/>
    <n v="0"/>
    <n v="0"/>
    <n v="0"/>
    <n v="119"/>
  </r>
  <r>
    <x v="32"/>
    <x v="4"/>
    <x v="2"/>
    <x v="0"/>
    <n v="145"/>
    <n v="0"/>
    <n v="0"/>
    <n v="0"/>
    <n v="0"/>
    <n v="145"/>
    <n v="0"/>
    <n v="0"/>
    <n v="0"/>
    <n v="145"/>
  </r>
  <r>
    <x v="32"/>
    <x v="66"/>
    <x v="2"/>
    <x v="0"/>
    <n v="106"/>
    <n v="0"/>
    <n v="0"/>
    <n v="0"/>
    <n v="0"/>
    <n v="106"/>
    <n v="0"/>
    <n v="0"/>
    <n v="0"/>
    <n v="106"/>
  </r>
  <r>
    <x v="32"/>
    <x v="167"/>
    <x v="2"/>
    <x v="0"/>
    <n v="112"/>
    <n v="0"/>
    <n v="0"/>
    <n v="0"/>
    <n v="0"/>
    <n v="112"/>
    <n v="0"/>
    <n v="0"/>
    <n v="0"/>
    <n v="112"/>
  </r>
  <r>
    <x v="32"/>
    <x v="67"/>
    <x v="2"/>
    <x v="0"/>
    <n v="118"/>
    <n v="0"/>
    <n v="0"/>
    <n v="0"/>
    <n v="0"/>
    <n v="118"/>
    <n v="0"/>
    <n v="0"/>
    <n v="0"/>
    <n v="118"/>
  </r>
  <r>
    <x v="32"/>
    <x v="5"/>
    <x v="2"/>
    <x v="0"/>
    <n v="107"/>
    <n v="0"/>
    <n v="0"/>
    <n v="0"/>
    <n v="0"/>
    <n v="107"/>
    <n v="0"/>
    <n v="0"/>
    <n v="0"/>
    <n v="107"/>
  </r>
  <r>
    <x v="32"/>
    <x v="68"/>
    <x v="2"/>
    <x v="0"/>
    <n v="117"/>
    <n v="0"/>
    <n v="0"/>
    <n v="0"/>
    <n v="0"/>
    <n v="117"/>
    <n v="0"/>
    <n v="0"/>
    <n v="0"/>
    <n v="117"/>
  </r>
  <r>
    <x v="32"/>
    <x v="69"/>
    <x v="2"/>
    <x v="0"/>
    <n v="107"/>
    <n v="0"/>
    <n v="0"/>
    <n v="0"/>
    <n v="0"/>
    <n v="107"/>
    <n v="0"/>
    <n v="0"/>
    <n v="0"/>
    <n v="107"/>
  </r>
  <r>
    <x v="32"/>
    <x v="70"/>
    <x v="2"/>
    <x v="0"/>
    <n v="114"/>
    <n v="0"/>
    <n v="0"/>
    <n v="0"/>
    <n v="0"/>
    <n v="114"/>
    <n v="0"/>
    <n v="0"/>
    <n v="0"/>
    <n v="114"/>
  </r>
  <r>
    <x v="32"/>
    <x v="71"/>
    <x v="2"/>
    <x v="0"/>
    <n v="105"/>
    <n v="0"/>
    <n v="0"/>
    <n v="0"/>
    <n v="0"/>
    <n v="105"/>
    <n v="0"/>
    <n v="0"/>
    <n v="0"/>
    <n v="105"/>
  </r>
  <r>
    <x v="32"/>
    <x v="72"/>
    <x v="2"/>
    <x v="0"/>
    <n v="94"/>
    <n v="0"/>
    <n v="0"/>
    <n v="0"/>
    <n v="0"/>
    <n v="94"/>
    <n v="0"/>
    <n v="0"/>
    <n v="0"/>
    <n v="94"/>
  </r>
  <r>
    <x v="32"/>
    <x v="73"/>
    <x v="2"/>
    <x v="0"/>
    <n v="104"/>
    <n v="0"/>
    <n v="0"/>
    <n v="0"/>
    <n v="0"/>
    <n v="104"/>
    <n v="0"/>
    <n v="0"/>
    <n v="0"/>
    <n v="104"/>
  </r>
  <r>
    <x v="32"/>
    <x v="74"/>
    <x v="0"/>
    <x v="0"/>
    <n v="1"/>
    <n v="0"/>
    <n v="0"/>
    <n v="0"/>
    <n v="0"/>
    <n v="1"/>
    <n v="0"/>
    <n v="0"/>
    <n v="0"/>
    <n v="1"/>
  </r>
  <r>
    <x v="32"/>
    <x v="74"/>
    <x v="2"/>
    <x v="0"/>
    <n v="112"/>
    <n v="0"/>
    <n v="0"/>
    <n v="0"/>
    <n v="0"/>
    <n v="112"/>
    <n v="0"/>
    <n v="0"/>
    <n v="0"/>
    <n v="112"/>
  </r>
  <r>
    <x v="32"/>
    <x v="75"/>
    <x v="2"/>
    <x v="0"/>
    <n v="115"/>
    <n v="0"/>
    <n v="0"/>
    <n v="0"/>
    <n v="0"/>
    <n v="115"/>
    <n v="0"/>
    <n v="0"/>
    <n v="0"/>
    <n v="115"/>
  </r>
  <r>
    <x v="32"/>
    <x v="76"/>
    <x v="2"/>
    <x v="0"/>
    <n v="129"/>
    <n v="0"/>
    <n v="0"/>
    <n v="0"/>
    <n v="0"/>
    <n v="129"/>
    <n v="0"/>
    <n v="0"/>
    <n v="0"/>
    <n v="129"/>
  </r>
  <r>
    <x v="32"/>
    <x v="77"/>
    <x v="2"/>
    <x v="0"/>
    <n v="104"/>
    <n v="0"/>
    <n v="0"/>
    <n v="0"/>
    <n v="0"/>
    <n v="104"/>
    <n v="0"/>
    <n v="0"/>
    <n v="0"/>
    <n v="104"/>
  </r>
  <r>
    <x v="32"/>
    <x v="78"/>
    <x v="2"/>
    <x v="0"/>
    <n v="94"/>
    <n v="0"/>
    <n v="0"/>
    <n v="0"/>
    <n v="0"/>
    <n v="94"/>
    <n v="0"/>
    <n v="0"/>
    <n v="0"/>
    <n v="94"/>
  </r>
  <r>
    <x v="32"/>
    <x v="79"/>
    <x v="2"/>
    <x v="0"/>
    <n v="109"/>
    <n v="0"/>
    <n v="0"/>
    <n v="0"/>
    <n v="0"/>
    <n v="109"/>
    <n v="0"/>
    <n v="0"/>
    <n v="0"/>
    <n v="109"/>
  </r>
  <r>
    <x v="32"/>
    <x v="6"/>
    <x v="2"/>
    <x v="0"/>
    <n v="125"/>
    <n v="0"/>
    <n v="0"/>
    <n v="0"/>
    <n v="0"/>
    <n v="125"/>
    <n v="0"/>
    <n v="0"/>
    <n v="0"/>
    <n v="125"/>
  </r>
  <r>
    <x v="32"/>
    <x v="80"/>
    <x v="2"/>
    <x v="0"/>
    <n v="110"/>
    <n v="0"/>
    <n v="0"/>
    <n v="0"/>
    <n v="0"/>
    <n v="110"/>
    <n v="0"/>
    <n v="0"/>
    <n v="0"/>
    <n v="110"/>
  </r>
  <r>
    <x v="32"/>
    <x v="81"/>
    <x v="0"/>
    <x v="4"/>
    <n v="1"/>
    <n v="0"/>
    <n v="0"/>
    <n v="0"/>
    <n v="0"/>
    <n v="1"/>
    <n v="0"/>
    <n v="0"/>
    <n v="0"/>
    <n v="1"/>
  </r>
  <r>
    <x v="32"/>
    <x v="81"/>
    <x v="2"/>
    <x v="0"/>
    <n v="115"/>
    <n v="0"/>
    <n v="0"/>
    <n v="0"/>
    <n v="0"/>
    <n v="115"/>
    <n v="0"/>
    <n v="0"/>
    <n v="0"/>
    <n v="115"/>
  </r>
  <r>
    <x v="32"/>
    <x v="168"/>
    <x v="2"/>
    <x v="0"/>
    <n v="129"/>
    <n v="0"/>
    <n v="0"/>
    <n v="0"/>
    <n v="0"/>
    <n v="129"/>
    <n v="0"/>
    <n v="0"/>
    <n v="0"/>
    <n v="129"/>
  </r>
  <r>
    <x v="32"/>
    <x v="82"/>
    <x v="2"/>
    <x v="0"/>
    <n v="104"/>
    <n v="0"/>
    <n v="0"/>
    <n v="0"/>
    <n v="0"/>
    <n v="104"/>
    <n v="0"/>
    <n v="0"/>
    <n v="0"/>
    <n v="104"/>
  </r>
  <r>
    <x v="32"/>
    <x v="83"/>
    <x v="2"/>
    <x v="0"/>
    <n v="128"/>
    <n v="0"/>
    <n v="0"/>
    <n v="0"/>
    <n v="0"/>
    <n v="128"/>
    <n v="0"/>
    <n v="0"/>
    <n v="0"/>
    <n v="128"/>
  </r>
  <r>
    <x v="32"/>
    <x v="84"/>
    <x v="2"/>
    <x v="0"/>
    <n v="125"/>
    <n v="0"/>
    <n v="0"/>
    <n v="0"/>
    <n v="0"/>
    <n v="125"/>
    <n v="0"/>
    <n v="0"/>
    <n v="0"/>
    <n v="125"/>
  </r>
  <r>
    <x v="32"/>
    <x v="85"/>
    <x v="2"/>
    <x v="0"/>
    <n v="122"/>
    <n v="0"/>
    <n v="0"/>
    <n v="0"/>
    <n v="0"/>
    <n v="122"/>
    <n v="0"/>
    <n v="0"/>
    <n v="0"/>
    <n v="122"/>
  </r>
  <r>
    <x v="32"/>
    <x v="169"/>
    <x v="2"/>
    <x v="0"/>
    <n v="115"/>
    <n v="0"/>
    <n v="0"/>
    <n v="0"/>
    <n v="0"/>
    <n v="115"/>
    <n v="0"/>
    <n v="0"/>
    <n v="0"/>
    <n v="115"/>
  </r>
  <r>
    <x v="32"/>
    <x v="86"/>
    <x v="2"/>
    <x v="0"/>
    <n v="109"/>
    <n v="0"/>
    <n v="0"/>
    <n v="0"/>
    <n v="0"/>
    <n v="109"/>
    <n v="0"/>
    <n v="0"/>
    <n v="0"/>
    <n v="109"/>
  </r>
  <r>
    <x v="32"/>
    <x v="87"/>
    <x v="2"/>
    <x v="0"/>
    <n v="109"/>
    <n v="0"/>
    <n v="0"/>
    <n v="0"/>
    <n v="0"/>
    <n v="109"/>
    <n v="0"/>
    <n v="0"/>
    <n v="0"/>
    <n v="109"/>
  </r>
  <r>
    <x v="32"/>
    <x v="88"/>
    <x v="2"/>
    <x v="0"/>
    <n v="121"/>
    <n v="0"/>
    <n v="0"/>
    <n v="0"/>
    <n v="0"/>
    <n v="121"/>
    <n v="0"/>
    <n v="0"/>
    <n v="0"/>
    <n v="121"/>
  </r>
  <r>
    <x v="32"/>
    <x v="170"/>
    <x v="0"/>
    <x v="0"/>
    <n v="1"/>
    <n v="0"/>
    <n v="0"/>
    <n v="0"/>
    <n v="0"/>
    <n v="1"/>
    <n v="0"/>
    <n v="0"/>
    <n v="0"/>
    <n v="1"/>
  </r>
  <r>
    <x v="32"/>
    <x v="170"/>
    <x v="2"/>
    <x v="0"/>
    <n v="97"/>
    <n v="0"/>
    <n v="0"/>
    <n v="0"/>
    <n v="0"/>
    <n v="97"/>
    <n v="0"/>
    <n v="0"/>
    <n v="0"/>
    <n v="97"/>
  </r>
  <r>
    <x v="32"/>
    <x v="89"/>
    <x v="2"/>
    <x v="0"/>
    <n v="88"/>
    <n v="0"/>
    <n v="0"/>
    <n v="0"/>
    <n v="0"/>
    <n v="88"/>
    <n v="0"/>
    <n v="0"/>
    <n v="0"/>
    <n v="88"/>
  </r>
  <r>
    <x v="32"/>
    <x v="90"/>
    <x v="2"/>
    <x v="0"/>
    <n v="85"/>
    <n v="0"/>
    <n v="0"/>
    <n v="0"/>
    <n v="0"/>
    <n v="85"/>
    <n v="0"/>
    <n v="0"/>
    <n v="0"/>
    <n v="85"/>
  </r>
  <r>
    <x v="32"/>
    <x v="171"/>
    <x v="1"/>
    <x v="0"/>
    <n v="1"/>
    <n v="0"/>
    <n v="0"/>
    <n v="0"/>
    <n v="0"/>
    <n v="1"/>
    <n v="0"/>
    <n v="0"/>
    <n v="0"/>
    <n v="1"/>
  </r>
  <r>
    <x v="32"/>
    <x v="171"/>
    <x v="2"/>
    <x v="0"/>
    <n v="110"/>
    <n v="0"/>
    <n v="0"/>
    <n v="0"/>
    <n v="0"/>
    <n v="110"/>
    <n v="0"/>
    <n v="0"/>
    <n v="0"/>
    <n v="110"/>
  </r>
  <r>
    <x v="32"/>
    <x v="91"/>
    <x v="2"/>
    <x v="0"/>
    <n v="91"/>
    <n v="0"/>
    <n v="0"/>
    <n v="0"/>
    <n v="0"/>
    <n v="91"/>
    <n v="0"/>
    <n v="0"/>
    <n v="0"/>
    <n v="91"/>
  </r>
  <r>
    <x v="32"/>
    <x v="7"/>
    <x v="0"/>
    <x v="0"/>
    <n v="1"/>
    <n v="0"/>
    <n v="0"/>
    <n v="0"/>
    <n v="0"/>
    <n v="1"/>
    <n v="0"/>
    <n v="0"/>
    <n v="0"/>
    <n v="1"/>
  </r>
  <r>
    <x v="32"/>
    <x v="7"/>
    <x v="2"/>
    <x v="0"/>
    <n v="103"/>
    <n v="0"/>
    <n v="0"/>
    <n v="0"/>
    <n v="0"/>
    <n v="103"/>
    <n v="0"/>
    <n v="0"/>
    <n v="0"/>
    <n v="103"/>
  </r>
  <r>
    <x v="32"/>
    <x v="92"/>
    <x v="1"/>
    <x v="0"/>
    <n v="1"/>
    <n v="0"/>
    <n v="0"/>
    <n v="0"/>
    <n v="0"/>
    <n v="1"/>
    <n v="0"/>
    <n v="0"/>
    <n v="0"/>
    <n v="1"/>
  </r>
  <r>
    <x v="32"/>
    <x v="92"/>
    <x v="2"/>
    <x v="0"/>
    <n v="87"/>
    <n v="0"/>
    <n v="0"/>
    <n v="0"/>
    <n v="0"/>
    <n v="87"/>
    <n v="0"/>
    <n v="0"/>
    <n v="0"/>
    <n v="87"/>
  </r>
  <r>
    <x v="32"/>
    <x v="93"/>
    <x v="1"/>
    <x v="3"/>
    <n v="1"/>
    <n v="0"/>
    <n v="0"/>
    <n v="0"/>
    <n v="0"/>
    <n v="1"/>
    <n v="0"/>
    <n v="0"/>
    <n v="0"/>
    <n v="1"/>
  </r>
  <r>
    <x v="32"/>
    <x v="93"/>
    <x v="2"/>
    <x v="0"/>
    <n v="90"/>
    <n v="0"/>
    <n v="0"/>
    <n v="0"/>
    <n v="0"/>
    <n v="90"/>
    <n v="0"/>
    <n v="0"/>
    <n v="0"/>
    <n v="90"/>
  </r>
  <r>
    <x v="32"/>
    <x v="94"/>
    <x v="2"/>
    <x v="0"/>
    <n v="93"/>
    <n v="0"/>
    <n v="0"/>
    <n v="0"/>
    <n v="0"/>
    <n v="93"/>
    <n v="0"/>
    <n v="0"/>
    <n v="0"/>
    <n v="93"/>
  </r>
  <r>
    <x v="32"/>
    <x v="95"/>
    <x v="2"/>
    <x v="0"/>
    <n v="80"/>
    <n v="0"/>
    <n v="0"/>
    <n v="0"/>
    <n v="0"/>
    <n v="80"/>
    <n v="0"/>
    <n v="0"/>
    <n v="0"/>
    <n v="80"/>
  </r>
  <r>
    <x v="32"/>
    <x v="96"/>
    <x v="2"/>
    <x v="0"/>
    <n v="87"/>
    <n v="0"/>
    <n v="0"/>
    <n v="0"/>
    <n v="0"/>
    <n v="87"/>
    <n v="0"/>
    <n v="0"/>
    <n v="0"/>
    <n v="87"/>
  </r>
  <r>
    <x v="32"/>
    <x v="97"/>
    <x v="2"/>
    <x v="0"/>
    <n v="100"/>
    <n v="0"/>
    <n v="0"/>
    <n v="0"/>
    <n v="0"/>
    <n v="100"/>
    <n v="0"/>
    <n v="0"/>
    <n v="0"/>
    <n v="100"/>
  </r>
  <r>
    <x v="32"/>
    <x v="98"/>
    <x v="2"/>
    <x v="0"/>
    <n v="90"/>
    <n v="0"/>
    <n v="0"/>
    <n v="0"/>
    <n v="0"/>
    <n v="90"/>
    <n v="0"/>
    <n v="0"/>
    <n v="0"/>
    <n v="90"/>
  </r>
  <r>
    <x v="32"/>
    <x v="99"/>
    <x v="2"/>
    <x v="0"/>
    <n v="106"/>
    <n v="0"/>
    <n v="0"/>
    <n v="0"/>
    <n v="0"/>
    <n v="106"/>
    <n v="0"/>
    <n v="0"/>
    <n v="0"/>
    <n v="106"/>
  </r>
  <r>
    <x v="32"/>
    <x v="100"/>
    <x v="0"/>
    <x v="0"/>
    <n v="2"/>
    <n v="0"/>
    <n v="0"/>
    <n v="0"/>
    <n v="0"/>
    <n v="2"/>
    <n v="0"/>
    <n v="0"/>
    <n v="0"/>
    <n v="2"/>
  </r>
  <r>
    <x v="32"/>
    <x v="100"/>
    <x v="2"/>
    <x v="0"/>
    <n v="92"/>
    <n v="0"/>
    <n v="0"/>
    <n v="0"/>
    <n v="0"/>
    <n v="92"/>
    <n v="0"/>
    <n v="0"/>
    <n v="0"/>
    <n v="92"/>
  </r>
  <r>
    <x v="32"/>
    <x v="101"/>
    <x v="0"/>
    <x v="0"/>
    <n v="2"/>
    <n v="0"/>
    <n v="0"/>
    <n v="0"/>
    <n v="0"/>
    <n v="2"/>
    <n v="0"/>
    <n v="0"/>
    <n v="0"/>
    <n v="2"/>
  </r>
  <r>
    <x v="32"/>
    <x v="101"/>
    <x v="2"/>
    <x v="0"/>
    <n v="95"/>
    <n v="0"/>
    <n v="0"/>
    <n v="0"/>
    <n v="0"/>
    <n v="95"/>
    <n v="0"/>
    <n v="0"/>
    <n v="0"/>
    <n v="95"/>
  </r>
  <r>
    <x v="32"/>
    <x v="102"/>
    <x v="2"/>
    <x v="0"/>
    <n v="105"/>
    <n v="0"/>
    <n v="0"/>
    <n v="0"/>
    <n v="0"/>
    <n v="105"/>
    <n v="0"/>
    <n v="0"/>
    <n v="0"/>
    <n v="105"/>
  </r>
  <r>
    <x v="32"/>
    <x v="103"/>
    <x v="2"/>
    <x v="0"/>
    <n v="73"/>
    <n v="0"/>
    <n v="0"/>
    <n v="0"/>
    <n v="0"/>
    <n v="73"/>
    <n v="0"/>
    <n v="0"/>
    <n v="0"/>
    <n v="73"/>
  </r>
  <r>
    <x v="32"/>
    <x v="8"/>
    <x v="0"/>
    <x v="0"/>
    <n v="1"/>
    <n v="0"/>
    <n v="0"/>
    <n v="0"/>
    <n v="0"/>
    <n v="1"/>
    <n v="0"/>
    <n v="0"/>
    <n v="0"/>
    <n v="1"/>
  </r>
  <r>
    <x v="32"/>
    <x v="8"/>
    <x v="2"/>
    <x v="0"/>
    <n v="86"/>
    <n v="0"/>
    <n v="0"/>
    <n v="0"/>
    <n v="0"/>
    <n v="86"/>
    <n v="0"/>
    <n v="0"/>
    <n v="0"/>
    <n v="86"/>
  </r>
  <r>
    <x v="32"/>
    <x v="172"/>
    <x v="0"/>
    <x v="0"/>
    <n v="1"/>
    <n v="0"/>
    <n v="0"/>
    <n v="0"/>
    <n v="0"/>
    <n v="1"/>
    <n v="0"/>
    <n v="0"/>
    <n v="0"/>
    <n v="1"/>
  </r>
  <r>
    <x v="32"/>
    <x v="172"/>
    <x v="2"/>
    <x v="0"/>
    <n v="95"/>
    <n v="0"/>
    <n v="0"/>
    <n v="0"/>
    <n v="0"/>
    <n v="95"/>
    <n v="0"/>
    <n v="0"/>
    <n v="0"/>
    <n v="95"/>
  </r>
  <r>
    <x v="32"/>
    <x v="104"/>
    <x v="2"/>
    <x v="0"/>
    <n v="95"/>
    <n v="0"/>
    <n v="0"/>
    <n v="0"/>
    <n v="0"/>
    <n v="95"/>
    <n v="0"/>
    <n v="0"/>
    <n v="0"/>
    <n v="95"/>
  </r>
  <r>
    <x v="32"/>
    <x v="105"/>
    <x v="2"/>
    <x v="0"/>
    <n v="74"/>
    <n v="0"/>
    <n v="0"/>
    <n v="0"/>
    <n v="0"/>
    <n v="74"/>
    <n v="0"/>
    <n v="0"/>
    <n v="0"/>
    <n v="74"/>
  </r>
  <r>
    <x v="32"/>
    <x v="106"/>
    <x v="2"/>
    <x v="0"/>
    <n v="101"/>
    <n v="0"/>
    <n v="0"/>
    <n v="0"/>
    <n v="0"/>
    <n v="101"/>
    <n v="0"/>
    <n v="0"/>
    <n v="0"/>
    <n v="101"/>
  </r>
  <r>
    <x v="32"/>
    <x v="107"/>
    <x v="1"/>
    <x v="0"/>
    <n v="1"/>
    <n v="0"/>
    <n v="0"/>
    <n v="0"/>
    <n v="0"/>
    <n v="1"/>
    <n v="0"/>
    <n v="0"/>
    <n v="0"/>
    <n v="1"/>
  </r>
  <r>
    <x v="32"/>
    <x v="107"/>
    <x v="2"/>
    <x v="0"/>
    <n v="94"/>
    <n v="0"/>
    <n v="0"/>
    <n v="0"/>
    <n v="0"/>
    <n v="94"/>
    <n v="0"/>
    <n v="0"/>
    <n v="0"/>
    <n v="94"/>
  </r>
  <r>
    <x v="32"/>
    <x v="173"/>
    <x v="2"/>
    <x v="0"/>
    <n v="110"/>
    <n v="0"/>
    <n v="0"/>
    <n v="0"/>
    <n v="0"/>
    <n v="110"/>
    <n v="0"/>
    <n v="0"/>
    <n v="0"/>
    <n v="110"/>
  </r>
  <r>
    <x v="32"/>
    <x v="108"/>
    <x v="2"/>
    <x v="0"/>
    <n v="99"/>
    <n v="0"/>
    <n v="0"/>
    <n v="0"/>
    <n v="0"/>
    <n v="99"/>
    <n v="0"/>
    <n v="0"/>
    <n v="0"/>
    <n v="99"/>
  </r>
  <r>
    <x v="32"/>
    <x v="109"/>
    <x v="2"/>
    <x v="0"/>
    <n v="83"/>
    <n v="0"/>
    <n v="0"/>
    <n v="0"/>
    <n v="0"/>
    <n v="83"/>
    <n v="0"/>
    <n v="0"/>
    <n v="0"/>
    <n v="83"/>
  </r>
  <r>
    <x v="32"/>
    <x v="110"/>
    <x v="2"/>
    <x v="0"/>
    <n v="122"/>
    <n v="0"/>
    <n v="0"/>
    <n v="0"/>
    <n v="0"/>
    <n v="122"/>
    <n v="0"/>
    <n v="0"/>
    <n v="0"/>
    <n v="122"/>
  </r>
  <r>
    <x v="32"/>
    <x v="111"/>
    <x v="2"/>
    <x v="0"/>
    <n v="93"/>
    <n v="0"/>
    <n v="0"/>
    <n v="0"/>
    <n v="0"/>
    <n v="93"/>
    <n v="0"/>
    <n v="0"/>
    <n v="0"/>
    <n v="93"/>
  </r>
  <r>
    <x v="32"/>
    <x v="174"/>
    <x v="2"/>
    <x v="0"/>
    <n v="93"/>
    <n v="0"/>
    <n v="0"/>
    <n v="0"/>
    <n v="0"/>
    <n v="93"/>
    <n v="0"/>
    <n v="0"/>
    <n v="0"/>
    <n v="93"/>
  </r>
  <r>
    <x v="32"/>
    <x v="112"/>
    <x v="2"/>
    <x v="0"/>
    <n v="119"/>
    <n v="0"/>
    <n v="0"/>
    <n v="0"/>
    <n v="0"/>
    <n v="119"/>
    <n v="0"/>
    <n v="0"/>
    <n v="0"/>
    <n v="119"/>
  </r>
  <r>
    <x v="32"/>
    <x v="113"/>
    <x v="2"/>
    <x v="0"/>
    <n v="112"/>
    <n v="0"/>
    <n v="0"/>
    <n v="0"/>
    <n v="0"/>
    <n v="112"/>
    <n v="0"/>
    <n v="0"/>
    <n v="0"/>
    <n v="112"/>
  </r>
  <r>
    <x v="32"/>
    <x v="9"/>
    <x v="1"/>
    <x v="0"/>
    <n v="2"/>
    <n v="0"/>
    <n v="0"/>
    <n v="0"/>
    <n v="0"/>
    <n v="2"/>
    <n v="0"/>
    <n v="0"/>
    <n v="0"/>
    <n v="2"/>
  </r>
  <r>
    <x v="32"/>
    <x v="9"/>
    <x v="2"/>
    <x v="0"/>
    <n v="109"/>
    <n v="0"/>
    <n v="0"/>
    <n v="0"/>
    <n v="0"/>
    <n v="109"/>
    <n v="0"/>
    <n v="0"/>
    <n v="0"/>
    <n v="109"/>
  </r>
  <r>
    <x v="32"/>
    <x v="114"/>
    <x v="0"/>
    <x v="0"/>
    <n v="1"/>
    <n v="0"/>
    <n v="0"/>
    <n v="0"/>
    <n v="0"/>
    <n v="1"/>
    <n v="0"/>
    <n v="0"/>
    <n v="0"/>
    <n v="1"/>
  </r>
  <r>
    <x v="32"/>
    <x v="114"/>
    <x v="2"/>
    <x v="0"/>
    <n v="94"/>
    <n v="0"/>
    <n v="0"/>
    <n v="0"/>
    <n v="0"/>
    <n v="94"/>
    <n v="0"/>
    <n v="0"/>
    <n v="0"/>
    <n v="94"/>
  </r>
  <r>
    <x v="32"/>
    <x v="175"/>
    <x v="0"/>
    <x v="0"/>
    <n v="1"/>
    <n v="0"/>
    <n v="0"/>
    <n v="0"/>
    <n v="0"/>
    <n v="1"/>
    <n v="0"/>
    <n v="0"/>
    <n v="0"/>
    <n v="1"/>
  </r>
  <r>
    <x v="32"/>
    <x v="175"/>
    <x v="2"/>
    <x v="0"/>
    <n v="116"/>
    <n v="0"/>
    <n v="0"/>
    <n v="0"/>
    <n v="0"/>
    <n v="116"/>
    <n v="0"/>
    <n v="0"/>
    <n v="0"/>
    <n v="116"/>
  </r>
  <r>
    <x v="32"/>
    <x v="115"/>
    <x v="0"/>
    <x v="0"/>
    <n v="1"/>
    <n v="0"/>
    <n v="0"/>
    <n v="0"/>
    <n v="0"/>
    <n v="1"/>
    <n v="0"/>
    <n v="0"/>
    <n v="0"/>
    <n v="1"/>
  </r>
  <r>
    <x v="32"/>
    <x v="115"/>
    <x v="2"/>
    <x v="0"/>
    <n v="105"/>
    <n v="0"/>
    <n v="0"/>
    <n v="0"/>
    <n v="0"/>
    <n v="105"/>
    <n v="0"/>
    <n v="0"/>
    <n v="0"/>
    <n v="105"/>
  </r>
  <r>
    <x v="32"/>
    <x v="176"/>
    <x v="0"/>
    <x v="0"/>
    <n v="1"/>
    <n v="0"/>
    <n v="0"/>
    <n v="0"/>
    <n v="0"/>
    <n v="1"/>
    <n v="0"/>
    <n v="0"/>
    <n v="0"/>
    <n v="1"/>
  </r>
  <r>
    <x v="32"/>
    <x v="176"/>
    <x v="2"/>
    <x v="0"/>
    <n v="112"/>
    <n v="0"/>
    <n v="0"/>
    <n v="0"/>
    <n v="0"/>
    <n v="112"/>
    <n v="0"/>
    <n v="0"/>
    <n v="0"/>
    <n v="112"/>
  </r>
  <r>
    <x v="32"/>
    <x v="116"/>
    <x v="2"/>
    <x v="0"/>
    <n v="106"/>
    <n v="0"/>
    <n v="0"/>
    <n v="0"/>
    <n v="0"/>
    <n v="106"/>
    <n v="0"/>
    <n v="0"/>
    <n v="0"/>
    <n v="106"/>
  </r>
  <r>
    <x v="32"/>
    <x v="117"/>
    <x v="2"/>
    <x v="0"/>
    <n v="128"/>
    <n v="0"/>
    <n v="0"/>
    <n v="0"/>
    <n v="0"/>
    <n v="128"/>
    <n v="0"/>
    <n v="0"/>
    <n v="0"/>
    <n v="128"/>
  </r>
  <r>
    <x v="32"/>
    <x v="177"/>
    <x v="0"/>
    <x v="0"/>
    <n v="1"/>
    <n v="0"/>
    <n v="0"/>
    <n v="0"/>
    <n v="0"/>
    <n v="1"/>
    <n v="0"/>
    <n v="0"/>
    <n v="0"/>
    <n v="1"/>
  </r>
  <r>
    <x v="32"/>
    <x v="177"/>
    <x v="2"/>
    <x v="0"/>
    <n v="112"/>
    <n v="0"/>
    <n v="0"/>
    <n v="0"/>
    <n v="0"/>
    <n v="112"/>
    <n v="0"/>
    <n v="0"/>
    <n v="0"/>
    <n v="112"/>
  </r>
  <r>
    <x v="32"/>
    <x v="118"/>
    <x v="2"/>
    <x v="0"/>
    <n v="114"/>
    <n v="0"/>
    <n v="0"/>
    <n v="0"/>
    <n v="0"/>
    <n v="114"/>
    <n v="0"/>
    <n v="0"/>
    <n v="0"/>
    <n v="114"/>
  </r>
  <r>
    <x v="32"/>
    <x v="178"/>
    <x v="2"/>
    <x v="0"/>
    <n v="129"/>
    <n v="0"/>
    <n v="0"/>
    <n v="0"/>
    <n v="0"/>
    <n v="129"/>
    <n v="0"/>
    <n v="0"/>
    <n v="0"/>
    <n v="129"/>
  </r>
  <r>
    <x v="32"/>
    <x v="179"/>
    <x v="2"/>
    <x v="0"/>
    <n v="115"/>
    <n v="0"/>
    <n v="0"/>
    <n v="0"/>
    <n v="0"/>
    <n v="115"/>
    <n v="0"/>
    <n v="0"/>
    <n v="0"/>
    <n v="115"/>
  </r>
  <r>
    <x v="32"/>
    <x v="180"/>
    <x v="0"/>
    <x v="0"/>
    <n v="1"/>
    <n v="0"/>
    <n v="0"/>
    <n v="0"/>
    <n v="0"/>
    <n v="1"/>
    <n v="0"/>
    <n v="0"/>
    <n v="0"/>
    <n v="1"/>
  </r>
  <r>
    <x v="32"/>
    <x v="180"/>
    <x v="2"/>
    <x v="0"/>
    <n v="99"/>
    <n v="0"/>
    <n v="0"/>
    <n v="0"/>
    <n v="0"/>
    <n v="99"/>
    <n v="0"/>
    <n v="0"/>
    <n v="0"/>
    <n v="99"/>
  </r>
  <r>
    <x v="32"/>
    <x v="181"/>
    <x v="0"/>
    <x v="0"/>
    <n v="1"/>
    <n v="0"/>
    <n v="0"/>
    <n v="0"/>
    <n v="0"/>
    <n v="1"/>
    <n v="0"/>
    <n v="0"/>
    <n v="0"/>
    <n v="1"/>
  </r>
  <r>
    <x v="32"/>
    <x v="181"/>
    <x v="2"/>
    <x v="0"/>
    <n v="108"/>
    <n v="0"/>
    <n v="0"/>
    <n v="0"/>
    <n v="0"/>
    <n v="108"/>
    <n v="0"/>
    <n v="0"/>
    <n v="0"/>
    <n v="108"/>
  </r>
  <r>
    <x v="32"/>
    <x v="182"/>
    <x v="2"/>
    <x v="0"/>
    <n v="131"/>
    <n v="0"/>
    <n v="0"/>
    <n v="0"/>
    <n v="0"/>
    <n v="131"/>
    <n v="0"/>
    <n v="0"/>
    <n v="0"/>
    <n v="131"/>
  </r>
  <r>
    <x v="32"/>
    <x v="183"/>
    <x v="0"/>
    <x v="0"/>
    <n v="1"/>
    <n v="0"/>
    <n v="0"/>
    <n v="0"/>
    <n v="0"/>
    <n v="1"/>
    <n v="0"/>
    <n v="0"/>
    <n v="0"/>
    <n v="1"/>
  </r>
  <r>
    <x v="32"/>
    <x v="183"/>
    <x v="2"/>
    <x v="0"/>
    <n v="135"/>
    <n v="0"/>
    <n v="0"/>
    <n v="0"/>
    <n v="0"/>
    <n v="135"/>
    <n v="0"/>
    <n v="0"/>
    <n v="0"/>
    <n v="135"/>
  </r>
  <r>
    <x v="32"/>
    <x v="119"/>
    <x v="2"/>
    <x v="0"/>
    <n v="139"/>
    <n v="0"/>
    <n v="0"/>
    <n v="0"/>
    <n v="0"/>
    <n v="139"/>
    <n v="0"/>
    <n v="0"/>
    <n v="0"/>
    <n v="139"/>
  </r>
  <r>
    <x v="32"/>
    <x v="120"/>
    <x v="0"/>
    <x v="0"/>
    <n v="1"/>
    <n v="0"/>
    <n v="0"/>
    <n v="0"/>
    <n v="0"/>
    <n v="1"/>
    <n v="0"/>
    <n v="0"/>
    <n v="0"/>
    <n v="1"/>
  </r>
  <r>
    <x v="32"/>
    <x v="120"/>
    <x v="2"/>
    <x v="0"/>
    <n v="135"/>
    <n v="0"/>
    <n v="0"/>
    <n v="0"/>
    <n v="0"/>
    <n v="135"/>
    <n v="0"/>
    <n v="0"/>
    <n v="0"/>
    <n v="135"/>
  </r>
  <r>
    <x v="32"/>
    <x v="121"/>
    <x v="0"/>
    <x v="0"/>
    <n v="1"/>
    <n v="0"/>
    <n v="0"/>
    <n v="0"/>
    <n v="0"/>
    <n v="1"/>
    <n v="0"/>
    <n v="0"/>
    <n v="0"/>
    <n v="1"/>
  </r>
  <r>
    <x v="32"/>
    <x v="121"/>
    <x v="2"/>
    <x v="0"/>
    <n v="169"/>
    <n v="0"/>
    <n v="0"/>
    <n v="0"/>
    <n v="0"/>
    <n v="169"/>
    <n v="0"/>
    <n v="0"/>
    <n v="0"/>
    <n v="169"/>
  </r>
  <r>
    <x v="32"/>
    <x v="122"/>
    <x v="2"/>
    <x v="0"/>
    <n v="173"/>
    <n v="0"/>
    <n v="0"/>
    <n v="0"/>
    <n v="0"/>
    <n v="173"/>
    <n v="0"/>
    <n v="0"/>
    <n v="0"/>
    <n v="173"/>
  </r>
  <r>
    <x v="32"/>
    <x v="123"/>
    <x v="2"/>
    <x v="0"/>
    <n v="187"/>
    <n v="0"/>
    <n v="0"/>
    <n v="0"/>
    <n v="0"/>
    <n v="187"/>
    <n v="0"/>
    <n v="0"/>
    <n v="0"/>
    <n v="187"/>
  </r>
  <r>
    <x v="32"/>
    <x v="124"/>
    <x v="2"/>
    <x v="0"/>
    <n v="172"/>
    <n v="0"/>
    <n v="0"/>
    <n v="0"/>
    <n v="0"/>
    <n v="172"/>
    <n v="0"/>
    <n v="0"/>
    <n v="0"/>
    <n v="172"/>
  </r>
  <r>
    <x v="32"/>
    <x v="125"/>
    <x v="2"/>
    <x v="0"/>
    <n v="145"/>
    <n v="0"/>
    <n v="0"/>
    <n v="0"/>
    <n v="0"/>
    <n v="145"/>
    <n v="0"/>
    <n v="0"/>
    <n v="0"/>
    <n v="145"/>
  </r>
  <r>
    <x v="32"/>
    <x v="184"/>
    <x v="2"/>
    <x v="0"/>
    <n v="108"/>
    <n v="0"/>
    <n v="0"/>
    <n v="0"/>
    <n v="0"/>
    <n v="108"/>
    <n v="0"/>
    <n v="0"/>
    <n v="0"/>
    <n v="108"/>
  </r>
  <r>
    <x v="32"/>
    <x v="126"/>
    <x v="2"/>
    <x v="0"/>
    <n v="139"/>
    <n v="0"/>
    <n v="0"/>
    <n v="0"/>
    <n v="0"/>
    <n v="139"/>
    <n v="0"/>
    <n v="0"/>
    <n v="0"/>
    <n v="139"/>
  </r>
  <r>
    <x v="32"/>
    <x v="127"/>
    <x v="2"/>
    <x v="0"/>
    <n v="140"/>
    <n v="0"/>
    <n v="0"/>
    <n v="0"/>
    <n v="0"/>
    <n v="140"/>
    <n v="0"/>
    <n v="0"/>
    <n v="0"/>
    <n v="140"/>
  </r>
  <r>
    <x v="32"/>
    <x v="128"/>
    <x v="0"/>
    <x v="0"/>
    <n v="1"/>
    <n v="0"/>
    <n v="0"/>
    <n v="0"/>
    <n v="0"/>
    <n v="1"/>
    <n v="0"/>
    <n v="0"/>
    <n v="0"/>
    <n v="1"/>
  </r>
  <r>
    <x v="32"/>
    <x v="128"/>
    <x v="2"/>
    <x v="0"/>
    <n v="135"/>
    <n v="0"/>
    <n v="0"/>
    <n v="0"/>
    <n v="0"/>
    <n v="135"/>
    <n v="0"/>
    <n v="0"/>
    <n v="0"/>
    <n v="135"/>
  </r>
  <r>
    <x v="32"/>
    <x v="185"/>
    <x v="2"/>
    <x v="0"/>
    <n v="130"/>
    <n v="0"/>
    <n v="0"/>
    <n v="0"/>
    <n v="0"/>
    <n v="130"/>
    <n v="0"/>
    <n v="0"/>
    <n v="0"/>
    <n v="130"/>
  </r>
  <r>
    <x v="32"/>
    <x v="186"/>
    <x v="2"/>
    <x v="0"/>
    <n v="136"/>
    <n v="0"/>
    <n v="0"/>
    <n v="0"/>
    <n v="0"/>
    <n v="136"/>
    <n v="0"/>
    <n v="0"/>
    <n v="0"/>
    <n v="136"/>
  </r>
  <r>
    <x v="32"/>
    <x v="129"/>
    <x v="2"/>
    <x v="0"/>
    <n v="118"/>
    <n v="0"/>
    <n v="0"/>
    <n v="0"/>
    <n v="0"/>
    <n v="118"/>
    <n v="0"/>
    <n v="0"/>
    <n v="0"/>
    <n v="118"/>
  </r>
  <r>
    <x v="32"/>
    <x v="187"/>
    <x v="0"/>
    <x v="0"/>
    <n v="1"/>
    <n v="0"/>
    <n v="0"/>
    <n v="0"/>
    <n v="0"/>
    <n v="1"/>
    <n v="0"/>
    <n v="0"/>
    <n v="0"/>
    <n v="1"/>
  </r>
  <r>
    <x v="32"/>
    <x v="187"/>
    <x v="2"/>
    <x v="0"/>
    <n v="126"/>
    <n v="0"/>
    <n v="0"/>
    <n v="0"/>
    <n v="0"/>
    <n v="126"/>
    <n v="0"/>
    <n v="0"/>
    <n v="0"/>
    <n v="126"/>
  </r>
  <r>
    <x v="32"/>
    <x v="130"/>
    <x v="2"/>
    <x v="0"/>
    <n v="136"/>
    <n v="0"/>
    <n v="0"/>
    <n v="0"/>
    <n v="0"/>
    <n v="136"/>
    <n v="0"/>
    <n v="0"/>
    <n v="0"/>
    <n v="136"/>
  </r>
  <r>
    <x v="32"/>
    <x v="188"/>
    <x v="2"/>
    <x v="0"/>
    <n v="151"/>
    <n v="0"/>
    <n v="0"/>
    <n v="0"/>
    <n v="0"/>
    <n v="151"/>
    <n v="0"/>
    <n v="0"/>
    <n v="0"/>
    <n v="151"/>
  </r>
  <r>
    <x v="32"/>
    <x v="131"/>
    <x v="2"/>
    <x v="0"/>
    <n v="116"/>
    <n v="0"/>
    <n v="0"/>
    <n v="0"/>
    <n v="0"/>
    <n v="116"/>
    <n v="0"/>
    <n v="0"/>
    <n v="0"/>
    <n v="116"/>
  </r>
  <r>
    <x v="32"/>
    <x v="132"/>
    <x v="2"/>
    <x v="0"/>
    <n v="138"/>
    <n v="0"/>
    <n v="0"/>
    <n v="0"/>
    <n v="0"/>
    <n v="138"/>
    <n v="0"/>
    <n v="0"/>
    <n v="0"/>
    <n v="138"/>
  </r>
  <r>
    <x v="32"/>
    <x v="133"/>
    <x v="2"/>
    <x v="0"/>
    <n v="137"/>
    <n v="0"/>
    <n v="0"/>
    <n v="0"/>
    <n v="0"/>
    <n v="137"/>
    <n v="0"/>
    <n v="0"/>
    <n v="0"/>
    <n v="137"/>
  </r>
  <r>
    <x v="32"/>
    <x v="189"/>
    <x v="2"/>
    <x v="0"/>
    <n v="113"/>
    <n v="0"/>
    <n v="0"/>
    <n v="0"/>
    <n v="0"/>
    <n v="113"/>
    <n v="0"/>
    <n v="0"/>
    <n v="0"/>
    <n v="113"/>
  </r>
  <r>
    <x v="32"/>
    <x v="190"/>
    <x v="2"/>
    <x v="0"/>
    <n v="130"/>
    <n v="0"/>
    <n v="0"/>
    <n v="0"/>
    <n v="0"/>
    <n v="130"/>
    <n v="0"/>
    <n v="0"/>
    <n v="0"/>
    <n v="130"/>
  </r>
  <r>
    <x v="32"/>
    <x v="191"/>
    <x v="2"/>
    <x v="0"/>
    <n v="132"/>
    <n v="0"/>
    <n v="0"/>
    <n v="0"/>
    <n v="0"/>
    <n v="132"/>
    <n v="0"/>
    <n v="0"/>
    <n v="0"/>
    <n v="132"/>
  </r>
  <r>
    <x v="32"/>
    <x v="134"/>
    <x v="2"/>
    <x v="0"/>
    <n v="132"/>
    <n v="0"/>
    <n v="0"/>
    <n v="0"/>
    <n v="0"/>
    <n v="132"/>
    <n v="0"/>
    <n v="0"/>
    <n v="0"/>
    <n v="132"/>
  </r>
  <r>
    <x v="32"/>
    <x v="135"/>
    <x v="0"/>
    <x v="0"/>
    <n v="2"/>
    <n v="0"/>
    <n v="0"/>
    <n v="0"/>
    <n v="0"/>
    <n v="2"/>
    <n v="0"/>
    <n v="0"/>
    <n v="0"/>
    <n v="2"/>
  </r>
  <r>
    <x v="32"/>
    <x v="135"/>
    <x v="2"/>
    <x v="0"/>
    <n v="111"/>
    <n v="0"/>
    <n v="0"/>
    <n v="0"/>
    <n v="0"/>
    <n v="111"/>
    <n v="0"/>
    <n v="0"/>
    <n v="0"/>
    <n v="111"/>
  </r>
  <r>
    <x v="32"/>
    <x v="10"/>
    <x v="2"/>
    <x v="0"/>
    <n v="134"/>
    <n v="0"/>
    <n v="0"/>
    <n v="0"/>
    <n v="0"/>
    <n v="134"/>
    <n v="0"/>
    <n v="0"/>
    <n v="0"/>
    <n v="134"/>
  </r>
  <r>
    <x v="32"/>
    <x v="192"/>
    <x v="2"/>
    <x v="0"/>
    <n v="148"/>
    <n v="0"/>
    <n v="0"/>
    <n v="0"/>
    <n v="0"/>
    <n v="148"/>
    <n v="0"/>
    <n v="0"/>
    <n v="0"/>
    <n v="148"/>
  </r>
  <r>
    <x v="32"/>
    <x v="193"/>
    <x v="2"/>
    <x v="0"/>
    <n v="132"/>
    <n v="0"/>
    <n v="0"/>
    <n v="0"/>
    <n v="0"/>
    <n v="132"/>
    <n v="0"/>
    <n v="0"/>
    <n v="0"/>
    <n v="132"/>
  </r>
  <r>
    <x v="32"/>
    <x v="194"/>
    <x v="0"/>
    <x v="0"/>
    <n v="1"/>
    <n v="0"/>
    <n v="0"/>
    <n v="0"/>
    <n v="0"/>
    <n v="1"/>
    <n v="0"/>
    <n v="0"/>
    <n v="0"/>
    <n v="1"/>
  </r>
  <r>
    <x v="32"/>
    <x v="194"/>
    <x v="2"/>
    <x v="0"/>
    <n v="153"/>
    <n v="0"/>
    <n v="0"/>
    <n v="0"/>
    <n v="0"/>
    <n v="153"/>
    <n v="0"/>
    <n v="0"/>
    <n v="0"/>
    <n v="153"/>
  </r>
  <r>
    <x v="32"/>
    <x v="195"/>
    <x v="2"/>
    <x v="0"/>
    <n v="114"/>
    <n v="0"/>
    <n v="0"/>
    <n v="0"/>
    <n v="0"/>
    <n v="114"/>
    <n v="0"/>
    <n v="0"/>
    <n v="0"/>
    <n v="114"/>
  </r>
  <r>
    <x v="32"/>
    <x v="196"/>
    <x v="1"/>
    <x v="0"/>
    <n v="1"/>
    <n v="0"/>
    <n v="0"/>
    <n v="0"/>
    <n v="0"/>
    <n v="1"/>
    <n v="0"/>
    <n v="0"/>
    <n v="0"/>
    <n v="1"/>
  </r>
  <r>
    <x v="32"/>
    <x v="196"/>
    <x v="2"/>
    <x v="0"/>
    <n v="106"/>
    <n v="0"/>
    <n v="0"/>
    <n v="0"/>
    <n v="0"/>
    <n v="106"/>
    <n v="0"/>
    <n v="0"/>
    <n v="0"/>
    <n v="106"/>
  </r>
  <r>
    <x v="32"/>
    <x v="197"/>
    <x v="1"/>
    <x v="0"/>
    <n v="1"/>
    <n v="0"/>
    <n v="0"/>
    <n v="0"/>
    <n v="0"/>
    <n v="1"/>
    <n v="0"/>
    <n v="0"/>
    <n v="0"/>
    <n v="1"/>
  </r>
  <r>
    <x v="32"/>
    <x v="197"/>
    <x v="2"/>
    <x v="0"/>
    <n v="113"/>
    <n v="0"/>
    <n v="0"/>
    <n v="0"/>
    <n v="0"/>
    <n v="113"/>
    <n v="0"/>
    <n v="0"/>
    <n v="0"/>
    <n v="113"/>
  </r>
  <r>
    <x v="32"/>
    <x v="198"/>
    <x v="2"/>
    <x v="0"/>
    <n v="142"/>
    <n v="0"/>
    <n v="0"/>
    <n v="0"/>
    <n v="0"/>
    <n v="142"/>
    <n v="0"/>
    <n v="0"/>
    <n v="0"/>
    <n v="142"/>
  </r>
  <r>
    <x v="32"/>
    <x v="199"/>
    <x v="2"/>
    <x v="0"/>
    <n v="103"/>
    <n v="0"/>
    <n v="0"/>
    <n v="0"/>
    <n v="0"/>
    <n v="103"/>
    <n v="0"/>
    <n v="0"/>
    <n v="0"/>
    <n v="103"/>
  </r>
  <r>
    <x v="32"/>
    <x v="200"/>
    <x v="2"/>
    <x v="0"/>
    <n v="138"/>
    <n v="0"/>
    <n v="0"/>
    <n v="0"/>
    <n v="0"/>
    <n v="138"/>
    <n v="0"/>
    <n v="0"/>
    <n v="0"/>
    <n v="138"/>
  </r>
  <r>
    <x v="32"/>
    <x v="201"/>
    <x v="0"/>
    <x v="0"/>
    <n v="1"/>
    <n v="0"/>
    <n v="0"/>
    <n v="0"/>
    <n v="0"/>
    <n v="1"/>
    <n v="0"/>
    <n v="0"/>
    <n v="0"/>
    <n v="1"/>
  </r>
  <r>
    <x v="32"/>
    <x v="201"/>
    <x v="2"/>
    <x v="0"/>
    <n v="125"/>
    <n v="0"/>
    <n v="0"/>
    <n v="0"/>
    <n v="0"/>
    <n v="125"/>
    <n v="0"/>
    <n v="0"/>
    <n v="0"/>
    <n v="125"/>
  </r>
  <r>
    <x v="32"/>
    <x v="202"/>
    <x v="0"/>
    <x v="0"/>
    <n v="2"/>
    <n v="0"/>
    <n v="0"/>
    <n v="0"/>
    <n v="0"/>
    <n v="2"/>
    <n v="0"/>
    <n v="0"/>
    <n v="0"/>
    <n v="2"/>
  </r>
  <r>
    <x v="32"/>
    <x v="202"/>
    <x v="2"/>
    <x v="0"/>
    <n v="135"/>
    <n v="0"/>
    <n v="0"/>
    <n v="0"/>
    <n v="0"/>
    <n v="135"/>
    <n v="0"/>
    <n v="0"/>
    <n v="0"/>
    <n v="135"/>
  </r>
  <r>
    <x v="32"/>
    <x v="136"/>
    <x v="2"/>
    <x v="0"/>
    <n v="132"/>
    <n v="0"/>
    <n v="0"/>
    <n v="0"/>
    <n v="0"/>
    <n v="132"/>
    <n v="0"/>
    <n v="0"/>
    <n v="0"/>
    <n v="132"/>
  </r>
  <r>
    <x v="32"/>
    <x v="11"/>
    <x v="2"/>
    <x v="0"/>
    <n v="110"/>
    <n v="0"/>
    <n v="0"/>
    <n v="0"/>
    <n v="0"/>
    <n v="110"/>
    <n v="0"/>
    <n v="0"/>
    <n v="0"/>
    <n v="110"/>
  </r>
  <r>
    <x v="32"/>
    <x v="203"/>
    <x v="2"/>
    <x v="0"/>
    <n v="125"/>
    <n v="0"/>
    <n v="0"/>
    <n v="0"/>
    <n v="0"/>
    <n v="125"/>
    <n v="0"/>
    <n v="0"/>
    <n v="0"/>
    <n v="125"/>
  </r>
  <r>
    <x v="32"/>
    <x v="204"/>
    <x v="2"/>
    <x v="0"/>
    <n v="136"/>
    <n v="0"/>
    <n v="0"/>
    <n v="0"/>
    <n v="0"/>
    <n v="136"/>
    <n v="0"/>
    <n v="0"/>
    <n v="0"/>
    <n v="136"/>
  </r>
  <r>
    <x v="32"/>
    <x v="205"/>
    <x v="0"/>
    <x v="0"/>
    <n v="1"/>
    <n v="0"/>
    <n v="0"/>
    <n v="0"/>
    <n v="0"/>
    <n v="1"/>
    <n v="0"/>
    <n v="0"/>
    <n v="0"/>
    <n v="1"/>
  </r>
  <r>
    <x v="32"/>
    <x v="205"/>
    <x v="2"/>
    <x v="0"/>
    <n v="146"/>
    <n v="0"/>
    <n v="0"/>
    <n v="0"/>
    <n v="0"/>
    <n v="146"/>
    <n v="0"/>
    <n v="0"/>
    <n v="0"/>
    <n v="146"/>
  </r>
  <r>
    <x v="32"/>
    <x v="137"/>
    <x v="2"/>
    <x v="0"/>
    <n v="113"/>
    <n v="0"/>
    <n v="0"/>
    <n v="0"/>
    <n v="0"/>
    <n v="113"/>
    <n v="0"/>
    <n v="0"/>
    <n v="0"/>
    <n v="113"/>
  </r>
  <r>
    <x v="32"/>
    <x v="138"/>
    <x v="0"/>
    <x v="0"/>
    <n v="1"/>
    <n v="0"/>
    <n v="0"/>
    <n v="0"/>
    <n v="0"/>
    <n v="1"/>
    <n v="0"/>
    <n v="0"/>
    <n v="0"/>
    <n v="1"/>
  </r>
  <r>
    <x v="32"/>
    <x v="138"/>
    <x v="2"/>
    <x v="0"/>
    <n v="141"/>
    <n v="0"/>
    <n v="0"/>
    <n v="0"/>
    <n v="0"/>
    <n v="141"/>
    <n v="0"/>
    <n v="0"/>
    <n v="0"/>
    <n v="141"/>
  </r>
  <r>
    <x v="32"/>
    <x v="139"/>
    <x v="1"/>
    <x v="0"/>
    <n v="1"/>
    <n v="0"/>
    <n v="0"/>
    <n v="0"/>
    <n v="0"/>
    <n v="1"/>
    <n v="0"/>
    <n v="0"/>
    <n v="0"/>
    <n v="1"/>
  </r>
  <r>
    <x v="32"/>
    <x v="139"/>
    <x v="2"/>
    <x v="0"/>
    <n v="148"/>
    <n v="0"/>
    <n v="0"/>
    <n v="0"/>
    <n v="0"/>
    <n v="148"/>
    <n v="0"/>
    <n v="0"/>
    <n v="0"/>
    <n v="148"/>
  </r>
  <r>
    <x v="32"/>
    <x v="206"/>
    <x v="2"/>
    <x v="0"/>
    <n v="116"/>
    <n v="0"/>
    <n v="0"/>
    <n v="0"/>
    <n v="0"/>
    <n v="116"/>
    <n v="0"/>
    <n v="0"/>
    <n v="0"/>
    <n v="116"/>
  </r>
  <r>
    <x v="32"/>
    <x v="140"/>
    <x v="1"/>
    <x v="0"/>
    <n v="1"/>
    <n v="0"/>
    <n v="0"/>
    <n v="0"/>
    <n v="0"/>
    <n v="1"/>
    <n v="0"/>
    <n v="0"/>
    <n v="0"/>
    <n v="1"/>
  </r>
  <r>
    <x v="32"/>
    <x v="140"/>
    <x v="2"/>
    <x v="0"/>
    <n v="127"/>
    <n v="0"/>
    <n v="0"/>
    <n v="0"/>
    <n v="0"/>
    <n v="127"/>
    <n v="0"/>
    <n v="0"/>
    <n v="0"/>
    <n v="127"/>
  </r>
  <r>
    <x v="32"/>
    <x v="207"/>
    <x v="2"/>
    <x v="0"/>
    <n v="153"/>
    <n v="0"/>
    <n v="0"/>
    <n v="0"/>
    <n v="0"/>
    <n v="153"/>
    <n v="0"/>
    <n v="0"/>
    <n v="0"/>
    <n v="153"/>
  </r>
  <r>
    <x v="32"/>
    <x v="208"/>
    <x v="2"/>
    <x v="0"/>
    <n v="107"/>
    <n v="0"/>
    <n v="0"/>
    <n v="0"/>
    <n v="0"/>
    <n v="107"/>
    <n v="0"/>
    <n v="0"/>
    <n v="0"/>
    <n v="107"/>
  </r>
  <r>
    <x v="32"/>
    <x v="141"/>
    <x v="2"/>
    <x v="0"/>
    <n v="154"/>
    <n v="0"/>
    <n v="0"/>
    <n v="0"/>
    <n v="0"/>
    <n v="154"/>
    <n v="0"/>
    <n v="0"/>
    <n v="0"/>
    <n v="154"/>
  </r>
  <r>
    <x v="32"/>
    <x v="142"/>
    <x v="2"/>
    <x v="0"/>
    <n v="134"/>
    <n v="0"/>
    <n v="0"/>
    <n v="0"/>
    <n v="0"/>
    <n v="134"/>
    <n v="0"/>
    <n v="0"/>
    <n v="0"/>
    <n v="134"/>
  </r>
  <r>
    <x v="32"/>
    <x v="209"/>
    <x v="2"/>
    <x v="0"/>
    <n v="171"/>
    <n v="0"/>
    <n v="0"/>
    <n v="0"/>
    <n v="0"/>
    <n v="171"/>
    <n v="0"/>
    <n v="0"/>
    <n v="0"/>
    <n v="171"/>
  </r>
  <r>
    <x v="32"/>
    <x v="210"/>
    <x v="0"/>
    <x v="0"/>
    <n v="1"/>
    <n v="0"/>
    <n v="0"/>
    <n v="0"/>
    <n v="0"/>
    <n v="1"/>
    <n v="0"/>
    <n v="0"/>
    <n v="0"/>
    <n v="1"/>
  </r>
  <r>
    <x v="32"/>
    <x v="210"/>
    <x v="2"/>
    <x v="0"/>
    <n v="158"/>
    <n v="0"/>
    <n v="0"/>
    <n v="0"/>
    <n v="0"/>
    <n v="158"/>
    <n v="0"/>
    <n v="0"/>
    <n v="0"/>
    <n v="158"/>
  </r>
  <r>
    <x v="32"/>
    <x v="211"/>
    <x v="2"/>
    <x v="0"/>
    <n v="135"/>
    <n v="0"/>
    <n v="0"/>
    <n v="0"/>
    <n v="0"/>
    <n v="135"/>
    <n v="0"/>
    <n v="0"/>
    <n v="0"/>
    <n v="135"/>
  </r>
  <r>
    <x v="32"/>
    <x v="212"/>
    <x v="2"/>
    <x v="0"/>
    <n v="155"/>
    <n v="0"/>
    <n v="0"/>
    <n v="0"/>
    <n v="0"/>
    <n v="155"/>
    <n v="0"/>
    <n v="0"/>
    <n v="0"/>
    <n v="155"/>
  </r>
  <r>
    <x v="32"/>
    <x v="143"/>
    <x v="0"/>
    <x v="0"/>
    <n v="1"/>
    <n v="0"/>
    <n v="0"/>
    <n v="0"/>
    <n v="0"/>
    <n v="1"/>
    <n v="0"/>
    <n v="0"/>
    <n v="0"/>
    <n v="1"/>
  </r>
  <r>
    <x v="32"/>
    <x v="143"/>
    <x v="2"/>
    <x v="0"/>
    <n v="129"/>
    <n v="0"/>
    <n v="0"/>
    <n v="0"/>
    <n v="0"/>
    <n v="129"/>
    <n v="0"/>
    <n v="0"/>
    <n v="0"/>
    <n v="129"/>
  </r>
  <r>
    <x v="32"/>
    <x v="213"/>
    <x v="2"/>
    <x v="0"/>
    <n v="127"/>
    <n v="0"/>
    <n v="0"/>
    <n v="0"/>
    <n v="0"/>
    <n v="127"/>
    <n v="0"/>
    <n v="0"/>
    <n v="0"/>
    <n v="127"/>
  </r>
  <r>
    <x v="32"/>
    <x v="144"/>
    <x v="2"/>
    <x v="0"/>
    <n v="124"/>
    <n v="0"/>
    <n v="0"/>
    <n v="0"/>
    <n v="0"/>
    <n v="124"/>
    <n v="0"/>
    <n v="0"/>
    <n v="0"/>
    <n v="124"/>
  </r>
  <r>
    <x v="32"/>
    <x v="145"/>
    <x v="2"/>
    <x v="0"/>
    <n v="131"/>
    <n v="0"/>
    <n v="0"/>
    <n v="0"/>
    <n v="0"/>
    <n v="131"/>
    <n v="0"/>
    <n v="0"/>
    <n v="0"/>
    <n v="131"/>
  </r>
  <r>
    <x v="32"/>
    <x v="146"/>
    <x v="2"/>
    <x v="0"/>
    <n v="144"/>
    <n v="0"/>
    <n v="0"/>
    <n v="0"/>
    <n v="0"/>
    <n v="144"/>
    <n v="0"/>
    <n v="0"/>
    <n v="0"/>
    <n v="144"/>
  </r>
  <r>
    <x v="32"/>
    <x v="214"/>
    <x v="2"/>
    <x v="0"/>
    <n v="139"/>
    <n v="0"/>
    <n v="0"/>
    <n v="0"/>
    <n v="0"/>
    <n v="139"/>
    <n v="0"/>
    <n v="0"/>
    <n v="0"/>
    <n v="139"/>
  </r>
  <r>
    <x v="32"/>
    <x v="147"/>
    <x v="2"/>
    <x v="0"/>
    <n v="118"/>
    <n v="0"/>
    <n v="0"/>
    <n v="0"/>
    <n v="0"/>
    <n v="118"/>
    <n v="0"/>
    <n v="0"/>
    <n v="0"/>
    <n v="118"/>
  </r>
  <r>
    <x v="32"/>
    <x v="215"/>
    <x v="2"/>
    <x v="0"/>
    <n v="112"/>
    <n v="0"/>
    <n v="0"/>
    <n v="0"/>
    <n v="0"/>
    <n v="112"/>
    <n v="0"/>
    <n v="0"/>
    <n v="0"/>
    <n v="112"/>
  </r>
  <r>
    <x v="32"/>
    <x v="148"/>
    <x v="2"/>
    <x v="0"/>
    <n v="112"/>
    <n v="0"/>
    <n v="0"/>
    <n v="0"/>
    <n v="0"/>
    <n v="112"/>
    <n v="0"/>
    <n v="0"/>
    <n v="0"/>
    <n v="112"/>
  </r>
  <r>
    <x v="32"/>
    <x v="216"/>
    <x v="2"/>
    <x v="0"/>
    <n v="90"/>
    <n v="0"/>
    <n v="0"/>
    <n v="0"/>
    <n v="0"/>
    <n v="90"/>
    <n v="0"/>
    <n v="0"/>
    <n v="0"/>
    <n v="90"/>
  </r>
  <r>
    <x v="32"/>
    <x v="149"/>
    <x v="0"/>
    <x v="0"/>
    <n v="2"/>
    <n v="0"/>
    <n v="0"/>
    <n v="0"/>
    <n v="0"/>
    <n v="2"/>
    <n v="0"/>
    <n v="0"/>
    <n v="0"/>
    <n v="2"/>
  </r>
  <r>
    <x v="32"/>
    <x v="149"/>
    <x v="2"/>
    <x v="0"/>
    <n v="136"/>
    <n v="0"/>
    <n v="0"/>
    <n v="0"/>
    <n v="0"/>
    <n v="136"/>
    <n v="0"/>
    <n v="0"/>
    <n v="0"/>
    <n v="136"/>
  </r>
  <r>
    <x v="32"/>
    <x v="150"/>
    <x v="0"/>
    <x v="0"/>
    <n v="1"/>
    <n v="0"/>
    <n v="0"/>
    <n v="0"/>
    <n v="0"/>
    <n v="1"/>
    <n v="0"/>
    <n v="0"/>
    <n v="0"/>
    <n v="1"/>
  </r>
  <r>
    <x v="32"/>
    <x v="150"/>
    <x v="2"/>
    <x v="0"/>
    <n v="125"/>
    <n v="0"/>
    <n v="0"/>
    <n v="0"/>
    <n v="0"/>
    <n v="125"/>
    <n v="0"/>
    <n v="0"/>
    <n v="0"/>
    <n v="125"/>
  </r>
  <r>
    <x v="32"/>
    <x v="217"/>
    <x v="0"/>
    <x v="0"/>
    <n v="2"/>
    <n v="0"/>
    <n v="0"/>
    <n v="0"/>
    <n v="0"/>
    <n v="2"/>
    <n v="0"/>
    <n v="0"/>
    <n v="0"/>
    <n v="2"/>
  </r>
  <r>
    <x v="32"/>
    <x v="217"/>
    <x v="2"/>
    <x v="0"/>
    <n v="118"/>
    <n v="0"/>
    <n v="0"/>
    <n v="0"/>
    <n v="0"/>
    <n v="118"/>
    <n v="0"/>
    <n v="0"/>
    <n v="0"/>
    <n v="118"/>
  </r>
  <r>
    <x v="32"/>
    <x v="151"/>
    <x v="2"/>
    <x v="0"/>
    <n v="110"/>
    <n v="0"/>
    <n v="0"/>
    <n v="0"/>
    <n v="0"/>
    <n v="110"/>
    <n v="0"/>
    <n v="0"/>
    <n v="0"/>
    <n v="110"/>
  </r>
  <r>
    <x v="32"/>
    <x v="218"/>
    <x v="2"/>
    <x v="0"/>
    <n v="110"/>
    <n v="0"/>
    <n v="0"/>
    <n v="0"/>
    <n v="0"/>
    <n v="110"/>
    <n v="0"/>
    <n v="0"/>
    <n v="0"/>
    <n v="110"/>
  </r>
  <r>
    <x v="32"/>
    <x v="219"/>
    <x v="2"/>
    <x v="0"/>
    <n v="99"/>
    <n v="0"/>
    <n v="0"/>
    <n v="0"/>
    <n v="0"/>
    <n v="99"/>
    <n v="0"/>
    <n v="0"/>
    <n v="0"/>
    <n v="99"/>
  </r>
  <r>
    <x v="32"/>
    <x v="220"/>
    <x v="1"/>
    <x v="1"/>
    <n v="1"/>
    <n v="0"/>
    <n v="0"/>
    <n v="0"/>
    <n v="0"/>
    <n v="1"/>
    <n v="0"/>
    <n v="0"/>
    <n v="0"/>
    <n v="1"/>
  </r>
  <r>
    <x v="32"/>
    <x v="220"/>
    <x v="2"/>
    <x v="0"/>
    <n v="114"/>
    <n v="0"/>
    <n v="0"/>
    <n v="0"/>
    <n v="0"/>
    <n v="114"/>
    <n v="0"/>
    <n v="0"/>
    <n v="0"/>
    <n v="114"/>
  </r>
  <r>
    <x v="32"/>
    <x v="221"/>
    <x v="2"/>
    <x v="0"/>
    <n v="110"/>
    <n v="0"/>
    <n v="0"/>
    <n v="0"/>
    <n v="0"/>
    <n v="110"/>
    <n v="0"/>
    <n v="0"/>
    <n v="0"/>
    <n v="110"/>
  </r>
  <r>
    <x v="32"/>
    <x v="152"/>
    <x v="2"/>
    <x v="0"/>
    <n v="109"/>
    <n v="0"/>
    <n v="0"/>
    <n v="0"/>
    <n v="0"/>
    <n v="109"/>
    <n v="0"/>
    <n v="0"/>
    <n v="0"/>
    <n v="109"/>
  </r>
  <r>
    <x v="32"/>
    <x v="222"/>
    <x v="2"/>
    <x v="0"/>
    <n v="126"/>
    <n v="0"/>
    <n v="0"/>
    <n v="0"/>
    <n v="0"/>
    <n v="126"/>
    <n v="0"/>
    <n v="0"/>
    <n v="0"/>
    <n v="126"/>
  </r>
  <r>
    <x v="32"/>
    <x v="223"/>
    <x v="0"/>
    <x v="0"/>
    <n v="1"/>
    <n v="0"/>
    <n v="0"/>
    <n v="0"/>
    <n v="0"/>
    <n v="1"/>
    <n v="0"/>
    <n v="0"/>
    <n v="0"/>
    <n v="1"/>
  </r>
  <r>
    <x v="32"/>
    <x v="223"/>
    <x v="2"/>
    <x v="0"/>
    <n v="110"/>
    <n v="0"/>
    <n v="0"/>
    <n v="0"/>
    <n v="0"/>
    <n v="110"/>
    <n v="0"/>
    <n v="0"/>
    <n v="0"/>
    <n v="110"/>
  </r>
  <r>
    <x v="32"/>
    <x v="224"/>
    <x v="2"/>
    <x v="0"/>
    <n v="110"/>
    <n v="0"/>
    <n v="0"/>
    <n v="0"/>
    <n v="0"/>
    <n v="110"/>
    <n v="0"/>
    <n v="0"/>
    <n v="0"/>
    <n v="110"/>
  </r>
  <r>
    <x v="32"/>
    <x v="225"/>
    <x v="2"/>
    <x v="0"/>
    <n v="110"/>
    <n v="0"/>
    <n v="0"/>
    <n v="0"/>
    <n v="0"/>
    <n v="110"/>
    <n v="0"/>
    <n v="0"/>
    <n v="0"/>
    <n v="110"/>
  </r>
  <r>
    <x v="32"/>
    <x v="226"/>
    <x v="2"/>
    <x v="0"/>
    <n v="110"/>
    <n v="0"/>
    <n v="0"/>
    <n v="0"/>
    <n v="0"/>
    <n v="110"/>
    <n v="0"/>
    <n v="0"/>
    <n v="0"/>
    <n v="110"/>
  </r>
  <r>
    <x v="32"/>
    <x v="227"/>
    <x v="2"/>
    <x v="0"/>
    <n v="110"/>
    <n v="0"/>
    <n v="0"/>
    <n v="0"/>
    <n v="0"/>
    <n v="110"/>
    <n v="0"/>
    <n v="0"/>
    <n v="0"/>
    <n v="110"/>
  </r>
  <r>
    <x v="32"/>
    <x v="228"/>
    <x v="2"/>
    <x v="0"/>
    <n v="108"/>
    <n v="0"/>
    <n v="0"/>
    <n v="0"/>
    <n v="0"/>
    <n v="108"/>
    <n v="0"/>
    <n v="0"/>
    <n v="0"/>
    <n v="108"/>
  </r>
  <r>
    <x v="32"/>
    <x v="229"/>
    <x v="2"/>
    <x v="0"/>
    <n v="126"/>
    <n v="0"/>
    <n v="0"/>
    <n v="0"/>
    <n v="0"/>
    <n v="126"/>
    <n v="0"/>
    <n v="0"/>
    <n v="0"/>
    <n v="126"/>
  </r>
  <r>
    <x v="32"/>
    <x v="230"/>
    <x v="2"/>
    <x v="0"/>
    <n v="81"/>
    <n v="0"/>
    <n v="0"/>
    <n v="0"/>
    <n v="0"/>
    <n v="81"/>
    <n v="0"/>
    <n v="0"/>
    <n v="0"/>
    <n v="81"/>
  </r>
  <r>
    <x v="32"/>
    <x v="153"/>
    <x v="2"/>
    <x v="0"/>
    <n v="118"/>
    <n v="0"/>
    <n v="0"/>
    <n v="0"/>
    <n v="0"/>
    <n v="118"/>
    <n v="0"/>
    <n v="0"/>
    <n v="0"/>
    <n v="118"/>
  </r>
  <r>
    <x v="32"/>
    <x v="154"/>
    <x v="2"/>
    <x v="0"/>
    <n v="99"/>
    <n v="0"/>
    <n v="0"/>
    <n v="0"/>
    <n v="0"/>
    <n v="99"/>
    <n v="0"/>
    <n v="0"/>
    <n v="0"/>
    <n v="99"/>
  </r>
  <r>
    <x v="32"/>
    <x v="231"/>
    <x v="2"/>
    <x v="0"/>
    <n v="90"/>
    <n v="0"/>
    <n v="0"/>
    <n v="0"/>
    <n v="0"/>
    <n v="90"/>
    <n v="0"/>
    <n v="0"/>
    <n v="0"/>
    <n v="90"/>
  </r>
  <r>
    <x v="32"/>
    <x v="232"/>
    <x v="2"/>
    <x v="0"/>
    <n v="98"/>
    <n v="0"/>
    <n v="0"/>
    <n v="0"/>
    <n v="0"/>
    <n v="98"/>
    <n v="0"/>
    <n v="0"/>
    <n v="0"/>
    <n v="98"/>
  </r>
  <r>
    <x v="32"/>
    <x v="233"/>
    <x v="2"/>
    <x v="0"/>
    <n v="87"/>
    <n v="0"/>
    <n v="0"/>
    <n v="0"/>
    <n v="0"/>
    <n v="87"/>
    <n v="0"/>
    <n v="0"/>
    <n v="0"/>
    <n v="87"/>
  </r>
  <r>
    <x v="32"/>
    <x v="234"/>
    <x v="2"/>
    <x v="0"/>
    <n v="85"/>
    <n v="0"/>
    <n v="0"/>
    <n v="0"/>
    <n v="0"/>
    <n v="85"/>
    <n v="0"/>
    <n v="0"/>
    <n v="0"/>
    <n v="85"/>
  </r>
  <r>
    <x v="32"/>
    <x v="235"/>
    <x v="2"/>
    <x v="0"/>
    <n v="94"/>
    <n v="0"/>
    <n v="0"/>
    <n v="0"/>
    <n v="0"/>
    <n v="94"/>
    <n v="0"/>
    <n v="0"/>
    <n v="0"/>
    <n v="94"/>
  </r>
  <r>
    <x v="32"/>
    <x v="155"/>
    <x v="0"/>
    <x v="0"/>
    <n v="1"/>
    <n v="0"/>
    <n v="0"/>
    <n v="0"/>
    <n v="0"/>
    <n v="1"/>
    <n v="0"/>
    <n v="0"/>
    <n v="0"/>
    <n v="1"/>
  </r>
  <r>
    <x v="32"/>
    <x v="155"/>
    <x v="2"/>
    <x v="0"/>
    <n v="76"/>
    <n v="0"/>
    <n v="0"/>
    <n v="0"/>
    <n v="0"/>
    <n v="76"/>
    <n v="0"/>
    <n v="0"/>
    <n v="0"/>
    <n v="76"/>
  </r>
  <r>
    <x v="32"/>
    <x v="236"/>
    <x v="1"/>
    <x v="0"/>
    <n v="1"/>
    <n v="0"/>
    <n v="0"/>
    <n v="0"/>
    <n v="0"/>
    <n v="1"/>
    <n v="0"/>
    <n v="0"/>
    <n v="0"/>
    <n v="1"/>
  </r>
  <r>
    <x v="32"/>
    <x v="236"/>
    <x v="2"/>
    <x v="0"/>
    <n v="60"/>
    <n v="0"/>
    <n v="0"/>
    <n v="0"/>
    <n v="0"/>
    <n v="60"/>
    <n v="0"/>
    <n v="0"/>
    <n v="0"/>
    <n v="60"/>
  </r>
  <r>
    <x v="32"/>
    <x v="237"/>
    <x v="2"/>
    <x v="0"/>
    <n v="43"/>
    <n v="0"/>
    <n v="0"/>
    <n v="0"/>
    <n v="0"/>
    <n v="43"/>
    <n v="0"/>
    <n v="0"/>
    <n v="0"/>
    <n v="43"/>
  </r>
  <r>
    <x v="32"/>
    <x v="238"/>
    <x v="2"/>
    <x v="0"/>
    <n v="30"/>
    <n v="0"/>
    <n v="0"/>
    <n v="0"/>
    <n v="0"/>
    <n v="30"/>
    <n v="0"/>
    <n v="0"/>
    <n v="0"/>
    <n v="30"/>
  </r>
  <r>
    <x v="32"/>
    <x v="239"/>
    <x v="2"/>
    <x v="0"/>
    <n v="37"/>
    <n v="0"/>
    <n v="0"/>
    <n v="0"/>
    <n v="0"/>
    <n v="37"/>
    <n v="0"/>
    <n v="0"/>
    <n v="0"/>
    <n v="37"/>
  </r>
  <r>
    <x v="32"/>
    <x v="240"/>
    <x v="2"/>
    <x v="0"/>
    <n v="16"/>
    <n v="0"/>
    <n v="0"/>
    <n v="0"/>
    <n v="0"/>
    <n v="16"/>
    <n v="0"/>
    <n v="0"/>
    <n v="0"/>
    <n v="16"/>
  </r>
  <r>
    <x v="32"/>
    <x v="241"/>
    <x v="2"/>
    <x v="0"/>
    <n v="2"/>
    <n v="0"/>
    <n v="0"/>
    <n v="0"/>
    <n v="0"/>
    <n v="2"/>
    <n v="0"/>
    <n v="0"/>
    <n v="0"/>
    <n v="2"/>
  </r>
  <r>
    <x v="32"/>
    <x v="0"/>
    <x v="0"/>
    <x v="0"/>
    <n v="6696"/>
    <n v="1"/>
    <n v="0"/>
    <n v="1"/>
    <n v="1"/>
    <n v="6696"/>
    <n v="1"/>
    <n v="0"/>
    <n v="0"/>
    <n v="6697"/>
  </r>
  <r>
    <x v="32"/>
    <x v="0"/>
    <x v="0"/>
    <x v="5"/>
    <n v="55"/>
    <n v="0"/>
    <n v="0"/>
    <n v="0"/>
    <n v="0"/>
    <n v="55"/>
    <n v="0"/>
    <n v="0"/>
    <n v="0"/>
    <n v="55"/>
  </r>
  <r>
    <x v="32"/>
    <x v="0"/>
    <x v="0"/>
    <x v="1"/>
    <n v="17"/>
    <n v="0"/>
    <n v="0"/>
    <n v="0"/>
    <n v="0"/>
    <n v="17"/>
    <n v="0"/>
    <n v="0"/>
    <n v="0"/>
    <n v="17"/>
  </r>
  <r>
    <x v="32"/>
    <x v="0"/>
    <x v="0"/>
    <x v="3"/>
    <n v="8"/>
    <n v="0"/>
    <n v="0"/>
    <n v="0"/>
    <n v="0"/>
    <n v="8"/>
    <n v="0"/>
    <n v="0"/>
    <n v="0"/>
    <n v="8"/>
  </r>
  <r>
    <x v="32"/>
    <x v="0"/>
    <x v="0"/>
    <x v="2"/>
    <n v="4"/>
    <n v="0"/>
    <n v="0"/>
    <n v="0"/>
    <n v="0"/>
    <n v="4"/>
    <n v="0"/>
    <n v="0"/>
    <n v="0"/>
    <n v="4"/>
  </r>
  <r>
    <x v="32"/>
    <x v="0"/>
    <x v="0"/>
    <x v="4"/>
    <n v="5"/>
    <n v="0"/>
    <n v="0"/>
    <n v="0"/>
    <n v="0"/>
    <n v="5"/>
    <n v="0"/>
    <n v="0"/>
    <n v="0"/>
    <n v="5"/>
  </r>
  <r>
    <x v="32"/>
    <x v="0"/>
    <x v="1"/>
    <x v="0"/>
    <n v="4243"/>
    <n v="0"/>
    <n v="0"/>
    <n v="0"/>
    <n v="0"/>
    <n v="4243"/>
    <n v="0"/>
    <n v="0"/>
    <n v="0"/>
    <n v="4243"/>
  </r>
  <r>
    <x v="32"/>
    <x v="0"/>
    <x v="1"/>
    <x v="5"/>
    <n v="47"/>
    <n v="0"/>
    <n v="0"/>
    <n v="0"/>
    <n v="0"/>
    <n v="47"/>
    <n v="0"/>
    <n v="0"/>
    <n v="0"/>
    <n v="47"/>
  </r>
  <r>
    <x v="32"/>
    <x v="0"/>
    <x v="1"/>
    <x v="1"/>
    <n v="13"/>
    <n v="0"/>
    <n v="0"/>
    <n v="0"/>
    <n v="0"/>
    <n v="13"/>
    <n v="0"/>
    <n v="0"/>
    <n v="0"/>
    <n v="13"/>
  </r>
  <r>
    <x v="32"/>
    <x v="0"/>
    <x v="1"/>
    <x v="3"/>
    <n v="4"/>
    <n v="0"/>
    <n v="0"/>
    <n v="0"/>
    <n v="0"/>
    <n v="4"/>
    <n v="0"/>
    <n v="0"/>
    <n v="0"/>
    <n v="4"/>
  </r>
  <r>
    <x v="32"/>
    <x v="0"/>
    <x v="1"/>
    <x v="4"/>
    <n v="6"/>
    <n v="0"/>
    <n v="0"/>
    <n v="0"/>
    <n v="0"/>
    <n v="6"/>
    <n v="0"/>
    <n v="0"/>
    <n v="0"/>
    <n v="6"/>
  </r>
  <r>
    <x v="32"/>
    <x v="0"/>
    <x v="2"/>
    <x v="0"/>
    <n v="1556198"/>
    <n v="0"/>
    <n v="0"/>
    <n v="0"/>
    <n v="0"/>
    <n v="1556198"/>
    <n v="0"/>
    <n v="0"/>
    <n v="0"/>
    <n v="155619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09">
  <r>
    <x v="0"/>
    <x v="0"/>
    <n v="1"/>
    <n v="0"/>
    <n v="0"/>
    <n v="1"/>
  </r>
  <r>
    <x v="1"/>
    <x v="0"/>
    <n v="2"/>
    <n v="0"/>
    <n v="0"/>
    <n v="2"/>
  </r>
  <r>
    <x v="2"/>
    <x v="0"/>
    <n v="1"/>
    <n v="0"/>
    <n v="0"/>
    <n v="1"/>
  </r>
  <r>
    <x v="3"/>
    <x v="0"/>
    <n v="2"/>
    <n v="0"/>
    <n v="0"/>
    <n v="2"/>
  </r>
  <r>
    <x v="4"/>
    <x v="0"/>
    <n v="2"/>
    <n v="0"/>
    <n v="0"/>
    <n v="2"/>
  </r>
  <r>
    <x v="5"/>
    <x v="0"/>
    <n v="1"/>
    <n v="0"/>
    <n v="0"/>
    <n v="1"/>
  </r>
  <r>
    <x v="6"/>
    <x v="0"/>
    <n v="1"/>
    <n v="0"/>
    <n v="0"/>
    <n v="1"/>
  </r>
  <r>
    <x v="7"/>
    <x v="0"/>
    <n v="69"/>
    <n v="0"/>
    <n v="0"/>
    <n v="69"/>
  </r>
  <r>
    <x v="8"/>
    <x v="0"/>
    <n v="43"/>
    <n v="0"/>
    <n v="2"/>
    <n v="45"/>
  </r>
  <r>
    <x v="9"/>
    <x v="0"/>
    <n v="61"/>
    <n v="3"/>
    <n v="5"/>
    <n v="69"/>
  </r>
  <r>
    <x v="10"/>
    <x v="1"/>
    <n v="0"/>
    <n v="0"/>
    <n v="1"/>
    <n v="1"/>
  </r>
  <r>
    <x v="10"/>
    <x v="2"/>
    <n v="0"/>
    <n v="0"/>
    <n v="2"/>
    <n v="2"/>
  </r>
  <r>
    <x v="10"/>
    <x v="3"/>
    <n v="0"/>
    <n v="0"/>
    <n v="3"/>
    <n v="3"/>
  </r>
  <r>
    <x v="10"/>
    <x v="4"/>
    <n v="0"/>
    <n v="0"/>
    <n v="10"/>
    <n v="10"/>
  </r>
  <r>
    <x v="10"/>
    <x v="5"/>
    <n v="0"/>
    <n v="0"/>
    <n v="2"/>
    <n v="2"/>
  </r>
  <r>
    <x v="10"/>
    <x v="6"/>
    <n v="0"/>
    <n v="0"/>
    <n v="9"/>
    <n v="9"/>
  </r>
  <r>
    <x v="10"/>
    <x v="7"/>
    <n v="0"/>
    <n v="0"/>
    <n v="12"/>
    <n v="12"/>
  </r>
  <r>
    <x v="10"/>
    <x v="8"/>
    <n v="0"/>
    <n v="0"/>
    <n v="3"/>
    <n v="3"/>
  </r>
  <r>
    <x v="10"/>
    <x v="9"/>
    <n v="0"/>
    <n v="0"/>
    <n v="5"/>
    <n v="5"/>
  </r>
  <r>
    <x v="10"/>
    <x v="10"/>
    <n v="0"/>
    <n v="0"/>
    <n v="6"/>
    <n v="6"/>
  </r>
  <r>
    <x v="10"/>
    <x v="11"/>
    <n v="0"/>
    <n v="0"/>
    <n v="9"/>
    <n v="9"/>
  </r>
  <r>
    <x v="10"/>
    <x v="12"/>
    <n v="0"/>
    <n v="0"/>
    <n v="8"/>
    <n v="8"/>
  </r>
  <r>
    <x v="10"/>
    <x v="13"/>
    <n v="0"/>
    <n v="0"/>
    <n v="2"/>
    <n v="2"/>
  </r>
  <r>
    <x v="10"/>
    <x v="14"/>
    <n v="0"/>
    <n v="0"/>
    <n v="1"/>
    <n v="1"/>
  </r>
  <r>
    <x v="10"/>
    <x v="15"/>
    <n v="0"/>
    <n v="0"/>
    <n v="1"/>
    <n v="1"/>
  </r>
  <r>
    <x v="10"/>
    <x v="16"/>
    <n v="0"/>
    <n v="1"/>
    <n v="0"/>
    <n v="1"/>
  </r>
  <r>
    <x v="10"/>
    <x v="17"/>
    <n v="0"/>
    <n v="0"/>
    <n v="1"/>
    <n v="1"/>
  </r>
  <r>
    <x v="10"/>
    <x v="18"/>
    <n v="0"/>
    <n v="1"/>
    <n v="0"/>
    <n v="1"/>
  </r>
  <r>
    <x v="10"/>
    <x v="19"/>
    <n v="0"/>
    <n v="0"/>
    <n v="1"/>
    <n v="1"/>
  </r>
  <r>
    <x v="10"/>
    <x v="20"/>
    <n v="0"/>
    <n v="0"/>
    <n v="1"/>
    <n v="1"/>
  </r>
  <r>
    <x v="10"/>
    <x v="21"/>
    <n v="0"/>
    <n v="0"/>
    <n v="1"/>
    <n v="1"/>
  </r>
  <r>
    <x v="10"/>
    <x v="22"/>
    <n v="0"/>
    <n v="0"/>
    <n v="1"/>
    <n v="1"/>
  </r>
  <r>
    <x v="10"/>
    <x v="0"/>
    <n v="222"/>
    <n v="11"/>
    <n v="61"/>
    <n v="294"/>
  </r>
  <r>
    <x v="11"/>
    <x v="23"/>
    <n v="0"/>
    <n v="0"/>
    <n v="1"/>
    <n v="1"/>
  </r>
  <r>
    <x v="11"/>
    <x v="1"/>
    <n v="0"/>
    <n v="0"/>
    <n v="16"/>
    <n v="16"/>
  </r>
  <r>
    <x v="11"/>
    <x v="24"/>
    <n v="0"/>
    <n v="0"/>
    <n v="9"/>
    <n v="9"/>
  </r>
  <r>
    <x v="11"/>
    <x v="2"/>
    <n v="0"/>
    <n v="0"/>
    <n v="58"/>
    <n v="58"/>
  </r>
  <r>
    <x v="11"/>
    <x v="3"/>
    <n v="0"/>
    <n v="0"/>
    <n v="98"/>
    <n v="98"/>
  </r>
  <r>
    <x v="11"/>
    <x v="4"/>
    <n v="0"/>
    <n v="0"/>
    <n v="194"/>
    <n v="194"/>
  </r>
  <r>
    <x v="11"/>
    <x v="5"/>
    <n v="0"/>
    <n v="0"/>
    <n v="211"/>
    <n v="211"/>
  </r>
  <r>
    <x v="11"/>
    <x v="6"/>
    <n v="0"/>
    <n v="2"/>
    <n v="323"/>
    <n v="325"/>
  </r>
  <r>
    <x v="11"/>
    <x v="7"/>
    <n v="0"/>
    <n v="2"/>
    <n v="348"/>
    <n v="350"/>
  </r>
  <r>
    <x v="11"/>
    <x v="8"/>
    <n v="0"/>
    <n v="3"/>
    <n v="203"/>
    <n v="206"/>
  </r>
  <r>
    <x v="11"/>
    <x v="9"/>
    <n v="0"/>
    <n v="4"/>
    <n v="207"/>
    <n v="211"/>
  </r>
  <r>
    <x v="11"/>
    <x v="10"/>
    <n v="0"/>
    <n v="5"/>
    <n v="236"/>
    <n v="241"/>
  </r>
  <r>
    <x v="11"/>
    <x v="11"/>
    <n v="0"/>
    <n v="12"/>
    <n v="187"/>
    <n v="199"/>
  </r>
  <r>
    <x v="11"/>
    <x v="12"/>
    <n v="0"/>
    <n v="4"/>
    <n v="144"/>
    <n v="148"/>
  </r>
  <r>
    <x v="11"/>
    <x v="13"/>
    <n v="0"/>
    <n v="4"/>
    <n v="57"/>
    <n v="61"/>
  </r>
  <r>
    <x v="11"/>
    <x v="25"/>
    <n v="0"/>
    <n v="1"/>
    <n v="15"/>
    <n v="16"/>
  </r>
  <r>
    <x v="11"/>
    <x v="14"/>
    <n v="0"/>
    <n v="5"/>
    <n v="46"/>
    <n v="51"/>
  </r>
  <r>
    <x v="11"/>
    <x v="15"/>
    <n v="0"/>
    <n v="4"/>
    <n v="40"/>
    <n v="44"/>
  </r>
  <r>
    <x v="11"/>
    <x v="16"/>
    <n v="0"/>
    <n v="7"/>
    <n v="29"/>
    <n v="36"/>
  </r>
  <r>
    <x v="11"/>
    <x v="17"/>
    <n v="0"/>
    <n v="6"/>
    <n v="22"/>
    <n v="28"/>
  </r>
  <r>
    <x v="11"/>
    <x v="18"/>
    <n v="0"/>
    <n v="3"/>
    <n v="12"/>
    <n v="15"/>
  </r>
  <r>
    <x v="11"/>
    <x v="26"/>
    <n v="0"/>
    <n v="0"/>
    <n v="5"/>
    <n v="5"/>
  </r>
  <r>
    <x v="11"/>
    <x v="27"/>
    <n v="0"/>
    <n v="0"/>
    <n v="12"/>
    <n v="12"/>
  </r>
  <r>
    <x v="11"/>
    <x v="28"/>
    <n v="0"/>
    <n v="1"/>
    <n v="6"/>
    <n v="7"/>
  </r>
  <r>
    <x v="11"/>
    <x v="29"/>
    <n v="0"/>
    <n v="0"/>
    <n v="3"/>
    <n v="3"/>
  </r>
  <r>
    <x v="11"/>
    <x v="30"/>
    <n v="0"/>
    <n v="0"/>
    <n v="1"/>
    <n v="1"/>
  </r>
  <r>
    <x v="11"/>
    <x v="31"/>
    <n v="0"/>
    <n v="0"/>
    <n v="1"/>
    <n v="1"/>
  </r>
  <r>
    <x v="11"/>
    <x v="32"/>
    <n v="0"/>
    <n v="0"/>
    <n v="1"/>
    <n v="1"/>
  </r>
  <r>
    <x v="11"/>
    <x v="33"/>
    <n v="0"/>
    <n v="0"/>
    <n v="2"/>
    <n v="2"/>
  </r>
  <r>
    <x v="11"/>
    <x v="34"/>
    <n v="0"/>
    <n v="0"/>
    <n v="1"/>
    <n v="1"/>
  </r>
  <r>
    <x v="11"/>
    <x v="35"/>
    <n v="0"/>
    <n v="0"/>
    <n v="2"/>
    <n v="2"/>
  </r>
  <r>
    <x v="11"/>
    <x v="36"/>
    <n v="0"/>
    <n v="0"/>
    <n v="3"/>
    <n v="3"/>
  </r>
  <r>
    <x v="11"/>
    <x v="37"/>
    <n v="0"/>
    <n v="0"/>
    <n v="2"/>
    <n v="2"/>
  </r>
  <r>
    <x v="11"/>
    <x v="38"/>
    <n v="0"/>
    <n v="0"/>
    <n v="5"/>
    <n v="5"/>
  </r>
  <r>
    <x v="11"/>
    <x v="39"/>
    <n v="0"/>
    <n v="1"/>
    <n v="1"/>
    <n v="2"/>
  </r>
  <r>
    <x v="11"/>
    <x v="40"/>
    <n v="0"/>
    <n v="0"/>
    <n v="5"/>
    <n v="5"/>
  </r>
  <r>
    <x v="11"/>
    <x v="41"/>
    <n v="0"/>
    <n v="0"/>
    <n v="1"/>
    <n v="1"/>
  </r>
  <r>
    <x v="11"/>
    <x v="42"/>
    <n v="0"/>
    <n v="0"/>
    <n v="1"/>
    <n v="1"/>
  </r>
  <r>
    <x v="11"/>
    <x v="43"/>
    <n v="0"/>
    <n v="0"/>
    <n v="5"/>
    <n v="5"/>
  </r>
  <r>
    <x v="11"/>
    <x v="19"/>
    <n v="0"/>
    <n v="0"/>
    <n v="2"/>
    <n v="2"/>
  </r>
  <r>
    <x v="11"/>
    <x v="44"/>
    <n v="0"/>
    <n v="0"/>
    <n v="2"/>
    <n v="2"/>
  </r>
  <r>
    <x v="11"/>
    <x v="45"/>
    <n v="0"/>
    <n v="0"/>
    <n v="5"/>
    <n v="5"/>
  </r>
  <r>
    <x v="11"/>
    <x v="46"/>
    <n v="0"/>
    <n v="0"/>
    <n v="6"/>
    <n v="6"/>
  </r>
  <r>
    <x v="11"/>
    <x v="47"/>
    <n v="0"/>
    <n v="0"/>
    <n v="2"/>
    <n v="2"/>
  </r>
  <r>
    <x v="11"/>
    <x v="48"/>
    <n v="0"/>
    <n v="0"/>
    <n v="2"/>
    <n v="2"/>
  </r>
  <r>
    <x v="11"/>
    <x v="49"/>
    <n v="0"/>
    <n v="0"/>
    <n v="5"/>
    <n v="5"/>
  </r>
  <r>
    <x v="11"/>
    <x v="20"/>
    <n v="0"/>
    <n v="1"/>
    <n v="3"/>
    <n v="4"/>
  </r>
  <r>
    <x v="11"/>
    <x v="50"/>
    <n v="0"/>
    <n v="0"/>
    <n v="5"/>
    <n v="5"/>
  </r>
  <r>
    <x v="11"/>
    <x v="51"/>
    <n v="0"/>
    <n v="0"/>
    <n v="5"/>
    <n v="5"/>
  </r>
  <r>
    <x v="11"/>
    <x v="52"/>
    <n v="0"/>
    <n v="0"/>
    <n v="2"/>
    <n v="2"/>
  </r>
  <r>
    <x v="11"/>
    <x v="53"/>
    <n v="0"/>
    <n v="0"/>
    <n v="1"/>
    <n v="1"/>
  </r>
  <r>
    <x v="11"/>
    <x v="54"/>
    <n v="0"/>
    <n v="0"/>
    <n v="4"/>
    <n v="4"/>
  </r>
  <r>
    <x v="11"/>
    <x v="21"/>
    <n v="0"/>
    <n v="0"/>
    <n v="1"/>
    <n v="1"/>
  </r>
  <r>
    <x v="11"/>
    <x v="22"/>
    <n v="0"/>
    <n v="0"/>
    <n v="1"/>
    <n v="1"/>
  </r>
  <r>
    <x v="11"/>
    <x v="55"/>
    <n v="0"/>
    <n v="0"/>
    <n v="4"/>
    <n v="4"/>
  </r>
  <r>
    <x v="11"/>
    <x v="56"/>
    <n v="0"/>
    <n v="0"/>
    <n v="1"/>
    <n v="1"/>
  </r>
  <r>
    <x v="11"/>
    <x v="57"/>
    <n v="0"/>
    <n v="0"/>
    <n v="2"/>
    <n v="2"/>
  </r>
  <r>
    <x v="11"/>
    <x v="58"/>
    <n v="0"/>
    <n v="0"/>
    <n v="1"/>
    <n v="1"/>
  </r>
  <r>
    <x v="11"/>
    <x v="59"/>
    <n v="0"/>
    <n v="0"/>
    <n v="1"/>
    <n v="1"/>
  </r>
  <r>
    <x v="11"/>
    <x v="60"/>
    <n v="0"/>
    <n v="0"/>
    <n v="1"/>
    <n v="1"/>
  </r>
  <r>
    <x v="11"/>
    <x v="61"/>
    <n v="0"/>
    <n v="0"/>
    <n v="1"/>
    <n v="1"/>
  </r>
  <r>
    <x v="11"/>
    <x v="62"/>
    <n v="0"/>
    <n v="0"/>
    <n v="1"/>
    <n v="1"/>
  </r>
  <r>
    <x v="11"/>
    <x v="63"/>
    <n v="0"/>
    <n v="0"/>
    <n v="2"/>
    <n v="2"/>
  </r>
  <r>
    <x v="11"/>
    <x v="64"/>
    <n v="0"/>
    <n v="0"/>
    <n v="1"/>
    <n v="1"/>
  </r>
  <r>
    <x v="11"/>
    <x v="65"/>
    <n v="0"/>
    <n v="0"/>
    <n v="1"/>
    <n v="1"/>
  </r>
  <r>
    <x v="11"/>
    <x v="66"/>
    <n v="0"/>
    <n v="0"/>
    <n v="1"/>
    <n v="1"/>
  </r>
  <r>
    <x v="11"/>
    <x v="67"/>
    <n v="0"/>
    <n v="0"/>
    <n v="1"/>
    <n v="1"/>
  </r>
  <r>
    <x v="11"/>
    <x v="0"/>
    <n v="3977"/>
    <n v="272"/>
    <n v="1198"/>
    <n v="5447"/>
  </r>
  <r>
    <x v="12"/>
    <x v="68"/>
    <n v="0"/>
    <n v="0"/>
    <n v="2"/>
    <n v="2"/>
  </r>
  <r>
    <x v="12"/>
    <x v="1"/>
    <n v="0"/>
    <n v="0"/>
    <n v="67"/>
    <n v="67"/>
  </r>
  <r>
    <x v="12"/>
    <x v="24"/>
    <n v="0"/>
    <n v="0"/>
    <n v="37"/>
    <n v="37"/>
  </r>
  <r>
    <x v="12"/>
    <x v="2"/>
    <n v="0"/>
    <n v="0"/>
    <n v="227"/>
    <n v="227"/>
  </r>
  <r>
    <x v="12"/>
    <x v="3"/>
    <n v="0"/>
    <n v="0"/>
    <n v="588"/>
    <n v="588"/>
  </r>
  <r>
    <x v="12"/>
    <x v="4"/>
    <n v="0"/>
    <n v="0"/>
    <n v="1411"/>
    <n v="1411"/>
  </r>
  <r>
    <x v="12"/>
    <x v="5"/>
    <n v="0"/>
    <n v="0"/>
    <n v="1527"/>
    <n v="1527"/>
  </r>
  <r>
    <x v="12"/>
    <x v="6"/>
    <n v="0"/>
    <n v="3"/>
    <n v="2617"/>
    <n v="2620"/>
  </r>
  <r>
    <x v="12"/>
    <x v="7"/>
    <n v="0"/>
    <n v="5"/>
    <n v="2470"/>
    <n v="2475"/>
  </r>
  <r>
    <x v="12"/>
    <x v="8"/>
    <n v="0"/>
    <n v="6"/>
    <n v="1634"/>
    <n v="1640"/>
  </r>
  <r>
    <x v="12"/>
    <x v="9"/>
    <n v="0"/>
    <n v="25"/>
    <n v="1631"/>
    <n v="1656"/>
  </r>
  <r>
    <x v="12"/>
    <x v="10"/>
    <n v="0"/>
    <n v="51"/>
    <n v="1876"/>
    <n v="1927"/>
  </r>
  <r>
    <x v="12"/>
    <x v="11"/>
    <n v="0"/>
    <n v="59"/>
    <n v="1560"/>
    <n v="1619"/>
  </r>
  <r>
    <x v="12"/>
    <x v="12"/>
    <n v="0"/>
    <n v="70"/>
    <n v="1141"/>
    <n v="1211"/>
  </r>
  <r>
    <x v="12"/>
    <x v="13"/>
    <n v="0"/>
    <n v="17"/>
    <n v="391"/>
    <n v="408"/>
  </r>
  <r>
    <x v="12"/>
    <x v="25"/>
    <n v="0"/>
    <n v="10"/>
    <n v="188"/>
    <n v="198"/>
  </r>
  <r>
    <x v="12"/>
    <x v="14"/>
    <n v="0"/>
    <n v="29"/>
    <n v="364"/>
    <n v="393"/>
  </r>
  <r>
    <x v="12"/>
    <x v="15"/>
    <n v="0"/>
    <n v="39"/>
    <n v="441"/>
    <n v="480"/>
  </r>
  <r>
    <x v="12"/>
    <x v="16"/>
    <n v="0"/>
    <n v="38"/>
    <n v="297"/>
    <n v="335"/>
  </r>
  <r>
    <x v="12"/>
    <x v="17"/>
    <n v="0"/>
    <n v="14"/>
    <n v="219"/>
    <n v="233"/>
  </r>
  <r>
    <x v="12"/>
    <x v="18"/>
    <n v="0"/>
    <n v="9"/>
    <n v="153"/>
    <n v="162"/>
  </r>
  <r>
    <x v="12"/>
    <x v="26"/>
    <n v="0"/>
    <n v="6"/>
    <n v="101"/>
    <n v="107"/>
  </r>
  <r>
    <x v="12"/>
    <x v="27"/>
    <n v="0"/>
    <n v="4"/>
    <n v="63"/>
    <n v="67"/>
  </r>
  <r>
    <x v="12"/>
    <x v="28"/>
    <n v="0"/>
    <n v="6"/>
    <n v="40"/>
    <n v="46"/>
  </r>
  <r>
    <x v="12"/>
    <x v="29"/>
    <n v="0"/>
    <n v="4"/>
    <n v="29"/>
    <n v="33"/>
  </r>
  <r>
    <x v="12"/>
    <x v="30"/>
    <n v="0"/>
    <n v="0"/>
    <n v="25"/>
    <n v="25"/>
  </r>
  <r>
    <x v="12"/>
    <x v="69"/>
    <n v="0"/>
    <n v="1"/>
    <n v="16"/>
    <n v="17"/>
  </r>
  <r>
    <x v="12"/>
    <x v="31"/>
    <n v="0"/>
    <n v="3"/>
    <n v="16"/>
    <n v="19"/>
  </r>
  <r>
    <x v="12"/>
    <x v="32"/>
    <n v="0"/>
    <n v="2"/>
    <n v="7"/>
    <n v="9"/>
  </r>
  <r>
    <x v="12"/>
    <x v="70"/>
    <n v="0"/>
    <n v="0"/>
    <n v="19"/>
    <n v="19"/>
  </r>
  <r>
    <x v="12"/>
    <x v="33"/>
    <n v="0"/>
    <n v="1"/>
    <n v="2"/>
    <n v="3"/>
  </r>
  <r>
    <x v="12"/>
    <x v="34"/>
    <n v="0"/>
    <n v="0"/>
    <n v="12"/>
    <n v="12"/>
  </r>
  <r>
    <x v="12"/>
    <x v="35"/>
    <n v="0"/>
    <n v="0"/>
    <n v="13"/>
    <n v="13"/>
  </r>
  <r>
    <x v="12"/>
    <x v="36"/>
    <n v="0"/>
    <n v="0"/>
    <n v="20"/>
    <n v="20"/>
  </r>
  <r>
    <x v="12"/>
    <x v="37"/>
    <n v="0"/>
    <n v="0"/>
    <n v="6"/>
    <n v="6"/>
  </r>
  <r>
    <x v="12"/>
    <x v="71"/>
    <n v="0"/>
    <n v="1"/>
    <n v="10"/>
    <n v="11"/>
  </r>
  <r>
    <x v="12"/>
    <x v="38"/>
    <n v="0"/>
    <n v="0"/>
    <n v="11"/>
    <n v="11"/>
  </r>
  <r>
    <x v="12"/>
    <x v="39"/>
    <n v="0"/>
    <n v="0"/>
    <n v="8"/>
    <n v="8"/>
  </r>
  <r>
    <x v="12"/>
    <x v="40"/>
    <n v="0"/>
    <n v="0"/>
    <n v="8"/>
    <n v="8"/>
  </r>
  <r>
    <x v="12"/>
    <x v="72"/>
    <n v="0"/>
    <n v="0"/>
    <n v="6"/>
    <n v="6"/>
  </r>
  <r>
    <x v="12"/>
    <x v="41"/>
    <n v="0"/>
    <n v="1"/>
    <n v="5"/>
    <n v="6"/>
  </r>
  <r>
    <x v="12"/>
    <x v="73"/>
    <n v="0"/>
    <n v="0"/>
    <n v="4"/>
    <n v="4"/>
  </r>
  <r>
    <x v="12"/>
    <x v="74"/>
    <n v="0"/>
    <n v="0"/>
    <n v="2"/>
    <n v="2"/>
  </r>
  <r>
    <x v="12"/>
    <x v="42"/>
    <n v="0"/>
    <n v="1"/>
    <n v="5"/>
    <n v="6"/>
  </r>
  <r>
    <x v="12"/>
    <x v="43"/>
    <n v="0"/>
    <n v="0"/>
    <n v="8"/>
    <n v="8"/>
  </r>
  <r>
    <x v="12"/>
    <x v="19"/>
    <n v="0"/>
    <n v="0"/>
    <n v="15"/>
    <n v="15"/>
  </r>
  <r>
    <x v="12"/>
    <x v="44"/>
    <n v="0"/>
    <n v="2"/>
    <n v="19"/>
    <n v="21"/>
  </r>
  <r>
    <x v="12"/>
    <x v="45"/>
    <n v="0"/>
    <n v="1"/>
    <n v="14"/>
    <n v="15"/>
  </r>
  <r>
    <x v="12"/>
    <x v="46"/>
    <n v="0"/>
    <n v="2"/>
    <n v="24"/>
    <n v="26"/>
  </r>
  <r>
    <x v="12"/>
    <x v="47"/>
    <n v="0"/>
    <n v="1"/>
    <n v="26"/>
    <n v="27"/>
  </r>
  <r>
    <x v="12"/>
    <x v="48"/>
    <n v="0"/>
    <n v="0"/>
    <n v="18"/>
    <n v="18"/>
  </r>
  <r>
    <x v="12"/>
    <x v="49"/>
    <n v="0"/>
    <n v="0"/>
    <n v="35"/>
    <n v="35"/>
  </r>
  <r>
    <x v="12"/>
    <x v="20"/>
    <n v="0"/>
    <n v="4"/>
    <n v="27"/>
    <n v="31"/>
  </r>
  <r>
    <x v="12"/>
    <x v="50"/>
    <n v="0"/>
    <n v="2"/>
    <n v="34"/>
    <n v="36"/>
  </r>
  <r>
    <x v="12"/>
    <x v="51"/>
    <n v="0"/>
    <n v="0"/>
    <n v="28"/>
    <n v="28"/>
  </r>
  <r>
    <x v="12"/>
    <x v="52"/>
    <n v="0"/>
    <n v="1"/>
    <n v="21"/>
    <n v="22"/>
  </r>
  <r>
    <x v="12"/>
    <x v="53"/>
    <n v="0"/>
    <n v="2"/>
    <n v="22"/>
    <n v="24"/>
  </r>
  <r>
    <x v="12"/>
    <x v="54"/>
    <n v="0"/>
    <n v="3"/>
    <n v="30"/>
    <n v="33"/>
  </r>
  <r>
    <x v="12"/>
    <x v="21"/>
    <n v="0"/>
    <n v="1"/>
    <n v="25"/>
    <n v="26"/>
  </r>
  <r>
    <x v="12"/>
    <x v="22"/>
    <n v="0"/>
    <n v="0"/>
    <n v="13"/>
    <n v="13"/>
  </r>
  <r>
    <x v="12"/>
    <x v="55"/>
    <n v="0"/>
    <n v="2"/>
    <n v="10"/>
    <n v="12"/>
  </r>
  <r>
    <x v="12"/>
    <x v="75"/>
    <n v="0"/>
    <n v="0"/>
    <n v="9"/>
    <n v="9"/>
  </r>
  <r>
    <x v="12"/>
    <x v="76"/>
    <n v="0"/>
    <n v="4"/>
    <n v="17"/>
    <n v="21"/>
  </r>
  <r>
    <x v="12"/>
    <x v="56"/>
    <n v="0"/>
    <n v="0"/>
    <n v="7"/>
    <n v="7"/>
  </r>
  <r>
    <x v="12"/>
    <x v="57"/>
    <n v="0"/>
    <n v="1"/>
    <n v="7"/>
    <n v="8"/>
  </r>
  <r>
    <x v="12"/>
    <x v="77"/>
    <n v="0"/>
    <n v="1"/>
    <n v="2"/>
    <n v="3"/>
  </r>
  <r>
    <x v="12"/>
    <x v="78"/>
    <n v="0"/>
    <n v="0"/>
    <n v="1"/>
    <n v="1"/>
  </r>
  <r>
    <x v="12"/>
    <x v="79"/>
    <n v="0"/>
    <n v="0"/>
    <n v="1"/>
    <n v="1"/>
  </r>
  <r>
    <x v="12"/>
    <x v="80"/>
    <n v="0"/>
    <n v="0"/>
    <n v="1"/>
    <n v="1"/>
  </r>
  <r>
    <x v="12"/>
    <x v="81"/>
    <n v="0"/>
    <n v="0"/>
    <n v="1"/>
    <n v="1"/>
  </r>
  <r>
    <x v="12"/>
    <x v="59"/>
    <n v="0"/>
    <n v="0"/>
    <n v="2"/>
    <n v="2"/>
  </r>
  <r>
    <x v="12"/>
    <x v="82"/>
    <n v="0"/>
    <n v="0"/>
    <n v="1"/>
    <n v="1"/>
  </r>
  <r>
    <x v="12"/>
    <x v="83"/>
    <n v="0"/>
    <n v="0"/>
    <n v="3"/>
    <n v="3"/>
  </r>
  <r>
    <x v="12"/>
    <x v="84"/>
    <n v="0"/>
    <n v="0"/>
    <n v="1"/>
    <n v="1"/>
  </r>
  <r>
    <x v="12"/>
    <x v="85"/>
    <n v="0"/>
    <n v="0"/>
    <n v="1"/>
    <n v="1"/>
  </r>
  <r>
    <x v="12"/>
    <x v="86"/>
    <n v="0"/>
    <n v="0"/>
    <n v="7"/>
    <n v="7"/>
  </r>
  <r>
    <x v="12"/>
    <x v="60"/>
    <n v="0"/>
    <n v="0"/>
    <n v="8"/>
    <n v="8"/>
  </r>
  <r>
    <x v="12"/>
    <x v="61"/>
    <n v="0"/>
    <n v="0"/>
    <n v="9"/>
    <n v="9"/>
  </r>
  <r>
    <x v="12"/>
    <x v="62"/>
    <n v="0"/>
    <n v="0"/>
    <n v="7"/>
    <n v="7"/>
  </r>
  <r>
    <x v="12"/>
    <x v="63"/>
    <n v="0"/>
    <n v="1"/>
    <n v="9"/>
    <n v="10"/>
  </r>
  <r>
    <x v="12"/>
    <x v="64"/>
    <n v="0"/>
    <n v="0"/>
    <n v="8"/>
    <n v="8"/>
  </r>
  <r>
    <x v="12"/>
    <x v="87"/>
    <n v="0"/>
    <n v="0"/>
    <n v="2"/>
    <n v="2"/>
  </r>
  <r>
    <x v="12"/>
    <x v="65"/>
    <n v="0"/>
    <n v="0"/>
    <n v="4"/>
    <n v="4"/>
  </r>
  <r>
    <x v="12"/>
    <x v="66"/>
    <n v="0"/>
    <n v="0"/>
    <n v="6"/>
    <n v="6"/>
  </r>
  <r>
    <x v="12"/>
    <x v="88"/>
    <n v="0"/>
    <n v="0"/>
    <n v="2"/>
    <n v="2"/>
  </r>
  <r>
    <x v="12"/>
    <x v="89"/>
    <n v="0"/>
    <n v="0"/>
    <n v="3"/>
    <n v="3"/>
  </r>
  <r>
    <x v="12"/>
    <x v="90"/>
    <n v="0"/>
    <n v="0"/>
    <n v="5"/>
    <n v="5"/>
  </r>
  <r>
    <x v="12"/>
    <x v="91"/>
    <n v="0"/>
    <n v="0"/>
    <n v="1"/>
    <n v="1"/>
  </r>
  <r>
    <x v="12"/>
    <x v="92"/>
    <n v="0"/>
    <n v="1"/>
    <n v="1"/>
    <n v="2"/>
  </r>
  <r>
    <x v="12"/>
    <x v="93"/>
    <n v="0"/>
    <n v="0"/>
    <n v="1"/>
    <n v="1"/>
  </r>
  <r>
    <x v="12"/>
    <x v="94"/>
    <n v="0"/>
    <n v="3"/>
    <n v="2"/>
    <n v="5"/>
  </r>
  <r>
    <x v="12"/>
    <x v="0"/>
    <n v="17283"/>
    <n v="1479"/>
    <n v="6760"/>
    <n v="25522"/>
  </r>
  <r>
    <x v="13"/>
    <x v="68"/>
    <n v="0"/>
    <n v="0"/>
    <n v="1"/>
    <n v="1"/>
  </r>
  <r>
    <x v="13"/>
    <x v="95"/>
    <n v="0"/>
    <n v="0"/>
    <n v="1"/>
    <n v="1"/>
  </r>
  <r>
    <x v="13"/>
    <x v="96"/>
    <n v="0"/>
    <n v="0"/>
    <n v="1"/>
    <n v="1"/>
  </r>
  <r>
    <x v="13"/>
    <x v="97"/>
    <n v="0"/>
    <n v="0"/>
    <n v="1"/>
    <n v="1"/>
  </r>
  <r>
    <x v="13"/>
    <x v="98"/>
    <n v="0"/>
    <n v="0"/>
    <n v="1"/>
    <n v="1"/>
  </r>
  <r>
    <x v="13"/>
    <x v="99"/>
    <n v="0"/>
    <n v="0"/>
    <n v="1"/>
    <n v="1"/>
  </r>
  <r>
    <x v="13"/>
    <x v="100"/>
    <n v="0"/>
    <n v="0"/>
    <n v="1"/>
    <n v="1"/>
  </r>
  <r>
    <x v="13"/>
    <x v="101"/>
    <n v="0"/>
    <n v="1"/>
    <n v="1"/>
    <n v="2"/>
  </r>
  <r>
    <x v="13"/>
    <x v="102"/>
    <n v="0"/>
    <n v="0"/>
    <n v="1"/>
    <n v="1"/>
  </r>
  <r>
    <x v="13"/>
    <x v="103"/>
    <n v="0"/>
    <n v="0"/>
    <n v="1"/>
    <n v="1"/>
  </r>
  <r>
    <x v="13"/>
    <x v="1"/>
    <n v="0"/>
    <n v="0"/>
    <n v="110"/>
    <n v="110"/>
  </r>
  <r>
    <x v="13"/>
    <x v="24"/>
    <n v="0"/>
    <n v="0"/>
    <n v="68"/>
    <n v="68"/>
  </r>
  <r>
    <x v="13"/>
    <x v="2"/>
    <n v="0"/>
    <n v="0"/>
    <n v="555"/>
    <n v="555"/>
  </r>
  <r>
    <x v="13"/>
    <x v="3"/>
    <n v="0"/>
    <n v="0"/>
    <n v="1904"/>
    <n v="1904"/>
  </r>
  <r>
    <x v="13"/>
    <x v="4"/>
    <n v="0"/>
    <n v="1"/>
    <n v="5153"/>
    <n v="5154"/>
  </r>
  <r>
    <x v="13"/>
    <x v="5"/>
    <n v="0"/>
    <n v="1"/>
    <n v="6182"/>
    <n v="6183"/>
  </r>
  <r>
    <x v="13"/>
    <x v="6"/>
    <n v="0"/>
    <n v="17"/>
    <n v="10034"/>
    <n v="10051"/>
  </r>
  <r>
    <x v="13"/>
    <x v="7"/>
    <n v="0"/>
    <n v="35"/>
    <n v="9185"/>
    <n v="9220"/>
  </r>
  <r>
    <x v="13"/>
    <x v="8"/>
    <n v="0"/>
    <n v="36"/>
    <n v="5958"/>
    <n v="5994"/>
  </r>
  <r>
    <x v="13"/>
    <x v="9"/>
    <n v="0"/>
    <n v="61"/>
    <n v="6575"/>
    <n v="6636"/>
  </r>
  <r>
    <x v="13"/>
    <x v="10"/>
    <n v="0"/>
    <n v="149"/>
    <n v="6547"/>
    <n v="6696"/>
  </r>
  <r>
    <x v="13"/>
    <x v="11"/>
    <n v="0"/>
    <n v="195"/>
    <n v="5882"/>
    <n v="6077"/>
  </r>
  <r>
    <x v="13"/>
    <x v="12"/>
    <n v="0"/>
    <n v="231"/>
    <n v="4516"/>
    <n v="4747"/>
  </r>
  <r>
    <x v="13"/>
    <x v="13"/>
    <n v="0"/>
    <n v="95"/>
    <n v="1611"/>
    <n v="1706"/>
  </r>
  <r>
    <x v="13"/>
    <x v="25"/>
    <n v="0"/>
    <n v="49"/>
    <n v="901"/>
    <n v="950"/>
  </r>
  <r>
    <x v="13"/>
    <x v="14"/>
    <n v="0"/>
    <n v="84"/>
    <n v="1647"/>
    <n v="1731"/>
  </r>
  <r>
    <x v="13"/>
    <x v="15"/>
    <n v="0"/>
    <n v="115"/>
    <n v="1806"/>
    <n v="1921"/>
  </r>
  <r>
    <x v="13"/>
    <x v="16"/>
    <n v="0"/>
    <n v="85"/>
    <n v="1246"/>
    <n v="1331"/>
  </r>
  <r>
    <x v="13"/>
    <x v="17"/>
    <n v="0"/>
    <n v="62"/>
    <n v="823"/>
    <n v="885"/>
  </r>
  <r>
    <x v="13"/>
    <x v="18"/>
    <n v="0"/>
    <n v="47"/>
    <n v="543"/>
    <n v="590"/>
  </r>
  <r>
    <x v="13"/>
    <x v="26"/>
    <n v="0"/>
    <n v="34"/>
    <n v="397"/>
    <n v="431"/>
  </r>
  <r>
    <x v="13"/>
    <x v="27"/>
    <n v="0"/>
    <n v="10"/>
    <n v="252"/>
    <n v="262"/>
  </r>
  <r>
    <x v="13"/>
    <x v="28"/>
    <n v="0"/>
    <n v="14"/>
    <n v="180"/>
    <n v="194"/>
  </r>
  <r>
    <x v="13"/>
    <x v="29"/>
    <n v="0"/>
    <n v="7"/>
    <n v="102"/>
    <n v="109"/>
  </r>
  <r>
    <x v="13"/>
    <x v="30"/>
    <n v="0"/>
    <n v="11"/>
    <n v="72"/>
    <n v="83"/>
  </r>
  <r>
    <x v="13"/>
    <x v="69"/>
    <n v="0"/>
    <n v="0"/>
    <n v="50"/>
    <n v="50"/>
  </r>
  <r>
    <x v="13"/>
    <x v="31"/>
    <n v="0"/>
    <n v="6"/>
    <n v="56"/>
    <n v="62"/>
  </r>
  <r>
    <x v="13"/>
    <x v="32"/>
    <n v="0"/>
    <n v="4"/>
    <n v="61"/>
    <n v="65"/>
  </r>
  <r>
    <x v="13"/>
    <x v="70"/>
    <n v="0"/>
    <n v="4"/>
    <n v="40"/>
    <n v="44"/>
  </r>
  <r>
    <x v="13"/>
    <x v="33"/>
    <n v="0"/>
    <n v="0"/>
    <n v="43"/>
    <n v="43"/>
  </r>
  <r>
    <x v="13"/>
    <x v="34"/>
    <n v="0"/>
    <n v="0"/>
    <n v="40"/>
    <n v="40"/>
  </r>
  <r>
    <x v="13"/>
    <x v="35"/>
    <n v="0"/>
    <n v="0"/>
    <n v="33"/>
    <n v="33"/>
  </r>
  <r>
    <x v="13"/>
    <x v="36"/>
    <n v="0"/>
    <n v="0"/>
    <n v="37"/>
    <n v="37"/>
  </r>
  <r>
    <x v="13"/>
    <x v="37"/>
    <n v="0"/>
    <n v="1"/>
    <n v="29"/>
    <n v="30"/>
  </r>
  <r>
    <x v="13"/>
    <x v="71"/>
    <n v="0"/>
    <n v="1"/>
    <n v="42"/>
    <n v="43"/>
  </r>
  <r>
    <x v="13"/>
    <x v="38"/>
    <n v="0"/>
    <n v="0"/>
    <n v="32"/>
    <n v="32"/>
  </r>
  <r>
    <x v="13"/>
    <x v="39"/>
    <n v="0"/>
    <n v="1"/>
    <n v="19"/>
    <n v="20"/>
  </r>
  <r>
    <x v="13"/>
    <x v="40"/>
    <n v="0"/>
    <n v="1"/>
    <n v="39"/>
    <n v="40"/>
  </r>
  <r>
    <x v="13"/>
    <x v="72"/>
    <n v="0"/>
    <n v="0"/>
    <n v="13"/>
    <n v="13"/>
  </r>
  <r>
    <x v="13"/>
    <x v="41"/>
    <n v="0"/>
    <n v="0"/>
    <n v="19"/>
    <n v="19"/>
  </r>
  <r>
    <x v="13"/>
    <x v="73"/>
    <n v="0"/>
    <n v="0"/>
    <n v="10"/>
    <n v="10"/>
  </r>
  <r>
    <x v="13"/>
    <x v="74"/>
    <n v="0"/>
    <n v="0"/>
    <n v="12"/>
    <n v="12"/>
  </r>
  <r>
    <x v="13"/>
    <x v="42"/>
    <n v="0"/>
    <n v="0"/>
    <n v="24"/>
    <n v="24"/>
  </r>
  <r>
    <x v="13"/>
    <x v="43"/>
    <n v="0"/>
    <n v="2"/>
    <n v="28"/>
    <n v="30"/>
  </r>
  <r>
    <x v="13"/>
    <x v="19"/>
    <n v="0"/>
    <n v="3"/>
    <n v="53"/>
    <n v="56"/>
  </r>
  <r>
    <x v="13"/>
    <x v="44"/>
    <n v="0"/>
    <n v="1"/>
    <n v="46"/>
    <n v="47"/>
  </r>
  <r>
    <x v="13"/>
    <x v="45"/>
    <n v="0"/>
    <n v="2"/>
    <n v="41"/>
    <n v="43"/>
  </r>
  <r>
    <x v="13"/>
    <x v="46"/>
    <n v="0"/>
    <n v="5"/>
    <n v="55"/>
    <n v="60"/>
  </r>
  <r>
    <x v="13"/>
    <x v="47"/>
    <n v="0"/>
    <n v="2"/>
    <n v="56"/>
    <n v="58"/>
  </r>
  <r>
    <x v="13"/>
    <x v="48"/>
    <n v="0"/>
    <n v="2"/>
    <n v="72"/>
    <n v="74"/>
  </r>
  <r>
    <x v="13"/>
    <x v="49"/>
    <n v="0"/>
    <n v="0"/>
    <n v="89"/>
    <n v="89"/>
  </r>
  <r>
    <x v="13"/>
    <x v="20"/>
    <n v="0"/>
    <n v="3"/>
    <n v="69"/>
    <n v="72"/>
  </r>
  <r>
    <x v="13"/>
    <x v="50"/>
    <n v="0"/>
    <n v="4"/>
    <n v="90"/>
    <n v="94"/>
  </r>
  <r>
    <x v="13"/>
    <x v="51"/>
    <n v="0"/>
    <n v="3"/>
    <n v="57"/>
    <n v="60"/>
  </r>
  <r>
    <x v="13"/>
    <x v="52"/>
    <n v="0"/>
    <n v="2"/>
    <n v="84"/>
    <n v="86"/>
  </r>
  <r>
    <x v="13"/>
    <x v="53"/>
    <n v="0"/>
    <n v="9"/>
    <n v="76"/>
    <n v="85"/>
  </r>
  <r>
    <x v="13"/>
    <x v="54"/>
    <n v="0"/>
    <n v="6"/>
    <n v="51"/>
    <n v="57"/>
  </r>
  <r>
    <x v="13"/>
    <x v="21"/>
    <n v="0"/>
    <n v="2"/>
    <n v="54"/>
    <n v="56"/>
  </r>
  <r>
    <x v="13"/>
    <x v="22"/>
    <n v="0"/>
    <n v="2"/>
    <n v="36"/>
    <n v="38"/>
  </r>
  <r>
    <x v="13"/>
    <x v="55"/>
    <n v="0"/>
    <n v="3"/>
    <n v="50"/>
    <n v="53"/>
  </r>
  <r>
    <x v="13"/>
    <x v="75"/>
    <n v="0"/>
    <n v="0"/>
    <n v="29"/>
    <n v="29"/>
  </r>
  <r>
    <x v="13"/>
    <x v="76"/>
    <n v="0"/>
    <n v="3"/>
    <n v="45"/>
    <n v="48"/>
  </r>
  <r>
    <x v="13"/>
    <x v="56"/>
    <n v="0"/>
    <n v="0"/>
    <n v="26"/>
    <n v="26"/>
  </r>
  <r>
    <x v="13"/>
    <x v="57"/>
    <n v="0"/>
    <n v="4"/>
    <n v="34"/>
    <n v="38"/>
  </r>
  <r>
    <x v="13"/>
    <x v="77"/>
    <n v="0"/>
    <n v="0"/>
    <n v="12"/>
    <n v="12"/>
  </r>
  <r>
    <x v="13"/>
    <x v="78"/>
    <n v="0"/>
    <n v="0"/>
    <n v="2"/>
    <n v="2"/>
  </r>
  <r>
    <x v="13"/>
    <x v="79"/>
    <n v="0"/>
    <n v="0"/>
    <n v="8"/>
    <n v="8"/>
  </r>
  <r>
    <x v="13"/>
    <x v="104"/>
    <n v="0"/>
    <n v="1"/>
    <n v="0"/>
    <n v="1"/>
  </r>
  <r>
    <x v="13"/>
    <x v="105"/>
    <n v="0"/>
    <n v="0"/>
    <n v="5"/>
    <n v="5"/>
  </r>
  <r>
    <x v="13"/>
    <x v="80"/>
    <n v="0"/>
    <n v="0"/>
    <n v="3"/>
    <n v="3"/>
  </r>
  <r>
    <x v="13"/>
    <x v="81"/>
    <n v="0"/>
    <n v="0"/>
    <n v="6"/>
    <n v="6"/>
  </r>
  <r>
    <x v="13"/>
    <x v="106"/>
    <n v="0"/>
    <n v="0"/>
    <n v="3"/>
    <n v="3"/>
  </r>
  <r>
    <x v="13"/>
    <x v="107"/>
    <n v="0"/>
    <n v="0"/>
    <n v="1"/>
    <n v="1"/>
  </r>
  <r>
    <x v="13"/>
    <x v="59"/>
    <n v="0"/>
    <n v="0"/>
    <n v="4"/>
    <n v="4"/>
  </r>
  <r>
    <x v="13"/>
    <x v="108"/>
    <n v="0"/>
    <n v="0"/>
    <n v="1"/>
    <n v="1"/>
  </r>
  <r>
    <x v="13"/>
    <x v="109"/>
    <n v="0"/>
    <n v="1"/>
    <n v="2"/>
    <n v="3"/>
  </r>
  <r>
    <x v="13"/>
    <x v="110"/>
    <n v="0"/>
    <n v="0"/>
    <n v="2"/>
    <n v="2"/>
  </r>
  <r>
    <x v="13"/>
    <x v="111"/>
    <n v="0"/>
    <n v="0"/>
    <n v="1"/>
    <n v="1"/>
  </r>
  <r>
    <x v="13"/>
    <x v="112"/>
    <n v="0"/>
    <n v="0"/>
    <n v="1"/>
    <n v="1"/>
  </r>
  <r>
    <x v="13"/>
    <x v="83"/>
    <n v="0"/>
    <n v="0"/>
    <n v="3"/>
    <n v="3"/>
  </r>
  <r>
    <x v="13"/>
    <x v="85"/>
    <n v="0"/>
    <n v="1"/>
    <n v="9"/>
    <n v="10"/>
  </r>
  <r>
    <x v="13"/>
    <x v="86"/>
    <n v="0"/>
    <n v="0"/>
    <n v="18"/>
    <n v="18"/>
  </r>
  <r>
    <x v="13"/>
    <x v="60"/>
    <n v="0"/>
    <n v="2"/>
    <n v="19"/>
    <n v="21"/>
  </r>
  <r>
    <x v="13"/>
    <x v="61"/>
    <n v="0"/>
    <n v="0"/>
    <n v="29"/>
    <n v="29"/>
  </r>
  <r>
    <x v="13"/>
    <x v="62"/>
    <n v="0"/>
    <n v="2"/>
    <n v="27"/>
    <n v="29"/>
  </r>
  <r>
    <x v="13"/>
    <x v="63"/>
    <n v="0"/>
    <n v="2"/>
    <n v="32"/>
    <n v="34"/>
  </r>
  <r>
    <x v="13"/>
    <x v="64"/>
    <n v="0"/>
    <n v="1"/>
    <n v="21"/>
    <n v="22"/>
  </r>
  <r>
    <x v="13"/>
    <x v="87"/>
    <n v="0"/>
    <n v="3"/>
    <n v="15"/>
    <n v="18"/>
  </r>
  <r>
    <x v="13"/>
    <x v="65"/>
    <n v="0"/>
    <n v="1"/>
    <n v="13"/>
    <n v="14"/>
  </r>
  <r>
    <x v="13"/>
    <x v="66"/>
    <n v="0"/>
    <n v="1"/>
    <n v="22"/>
    <n v="23"/>
  </r>
  <r>
    <x v="13"/>
    <x v="113"/>
    <n v="0"/>
    <n v="0"/>
    <n v="4"/>
    <n v="4"/>
  </r>
  <r>
    <x v="13"/>
    <x v="88"/>
    <n v="0"/>
    <n v="1"/>
    <n v="7"/>
    <n v="8"/>
  </r>
  <r>
    <x v="13"/>
    <x v="89"/>
    <n v="0"/>
    <n v="0"/>
    <n v="3"/>
    <n v="3"/>
  </r>
  <r>
    <x v="13"/>
    <x v="90"/>
    <n v="0"/>
    <n v="1"/>
    <n v="4"/>
    <n v="5"/>
  </r>
  <r>
    <x v="13"/>
    <x v="114"/>
    <n v="0"/>
    <n v="1"/>
    <n v="0"/>
    <n v="1"/>
  </r>
  <r>
    <x v="13"/>
    <x v="115"/>
    <n v="0"/>
    <n v="1"/>
    <n v="0"/>
    <n v="1"/>
  </r>
  <r>
    <x v="13"/>
    <x v="116"/>
    <n v="0"/>
    <n v="1"/>
    <n v="1"/>
    <n v="2"/>
  </r>
  <r>
    <x v="13"/>
    <x v="91"/>
    <n v="0"/>
    <n v="2"/>
    <n v="4"/>
    <n v="6"/>
  </r>
  <r>
    <x v="13"/>
    <x v="117"/>
    <n v="0"/>
    <n v="2"/>
    <n v="3"/>
    <n v="5"/>
  </r>
  <r>
    <x v="13"/>
    <x v="92"/>
    <n v="0"/>
    <n v="3"/>
    <n v="9"/>
    <n v="12"/>
  </r>
  <r>
    <x v="13"/>
    <x v="93"/>
    <n v="0"/>
    <n v="3"/>
    <n v="3"/>
    <n v="6"/>
  </r>
  <r>
    <x v="13"/>
    <x v="94"/>
    <n v="0"/>
    <n v="2"/>
    <n v="9"/>
    <n v="11"/>
  </r>
  <r>
    <x v="13"/>
    <x v="0"/>
    <n v="35469"/>
    <n v="3449"/>
    <n v="17741"/>
    <n v="56659"/>
  </r>
  <r>
    <x v="14"/>
    <x v="118"/>
    <n v="0"/>
    <n v="0"/>
    <n v="1"/>
    <n v="1"/>
  </r>
  <r>
    <x v="14"/>
    <x v="119"/>
    <n v="0"/>
    <n v="0"/>
    <n v="1"/>
    <n v="1"/>
  </r>
  <r>
    <x v="14"/>
    <x v="120"/>
    <n v="0"/>
    <n v="0"/>
    <n v="1"/>
    <n v="1"/>
  </r>
  <r>
    <x v="14"/>
    <x v="95"/>
    <n v="0"/>
    <n v="0"/>
    <n v="1"/>
    <n v="1"/>
  </r>
  <r>
    <x v="14"/>
    <x v="97"/>
    <n v="0"/>
    <n v="0"/>
    <n v="3"/>
    <n v="3"/>
  </r>
  <r>
    <x v="14"/>
    <x v="121"/>
    <n v="0"/>
    <n v="0"/>
    <n v="1"/>
    <n v="1"/>
  </r>
  <r>
    <x v="14"/>
    <x v="23"/>
    <n v="0"/>
    <n v="0"/>
    <n v="1"/>
    <n v="1"/>
  </r>
  <r>
    <x v="14"/>
    <x v="122"/>
    <n v="0"/>
    <n v="0"/>
    <n v="1"/>
    <n v="1"/>
  </r>
  <r>
    <x v="14"/>
    <x v="99"/>
    <n v="0"/>
    <n v="0"/>
    <n v="3"/>
    <n v="3"/>
  </r>
  <r>
    <x v="14"/>
    <x v="123"/>
    <n v="0"/>
    <n v="0"/>
    <n v="2"/>
    <n v="2"/>
  </r>
  <r>
    <x v="14"/>
    <x v="124"/>
    <n v="0"/>
    <n v="0"/>
    <n v="2"/>
    <n v="2"/>
  </r>
  <r>
    <x v="14"/>
    <x v="100"/>
    <n v="0"/>
    <n v="0"/>
    <n v="1"/>
    <n v="1"/>
  </r>
  <r>
    <x v="14"/>
    <x v="125"/>
    <n v="0"/>
    <n v="0"/>
    <n v="2"/>
    <n v="2"/>
  </r>
  <r>
    <x v="14"/>
    <x v="126"/>
    <n v="0"/>
    <n v="0"/>
    <n v="1"/>
    <n v="1"/>
  </r>
  <r>
    <x v="14"/>
    <x v="127"/>
    <n v="0"/>
    <n v="0"/>
    <n v="1"/>
    <n v="1"/>
  </r>
  <r>
    <x v="14"/>
    <x v="128"/>
    <n v="0"/>
    <n v="0"/>
    <n v="1"/>
    <n v="1"/>
  </r>
  <r>
    <x v="14"/>
    <x v="102"/>
    <n v="0"/>
    <n v="0"/>
    <n v="3"/>
    <n v="3"/>
  </r>
  <r>
    <x v="14"/>
    <x v="129"/>
    <n v="0"/>
    <n v="0"/>
    <n v="1"/>
    <n v="1"/>
  </r>
  <r>
    <x v="14"/>
    <x v="1"/>
    <n v="0"/>
    <n v="0"/>
    <n v="79"/>
    <n v="79"/>
  </r>
  <r>
    <x v="14"/>
    <x v="24"/>
    <n v="0"/>
    <n v="0"/>
    <n v="75"/>
    <n v="75"/>
  </r>
  <r>
    <x v="14"/>
    <x v="2"/>
    <n v="0"/>
    <n v="0"/>
    <n v="754"/>
    <n v="754"/>
  </r>
  <r>
    <x v="14"/>
    <x v="3"/>
    <n v="0"/>
    <n v="0"/>
    <n v="3339"/>
    <n v="3339"/>
  </r>
  <r>
    <x v="14"/>
    <x v="4"/>
    <n v="0"/>
    <n v="1"/>
    <n v="10561"/>
    <n v="10562"/>
  </r>
  <r>
    <x v="14"/>
    <x v="5"/>
    <n v="0"/>
    <n v="1"/>
    <n v="13064"/>
    <n v="13065"/>
  </r>
  <r>
    <x v="14"/>
    <x v="6"/>
    <n v="0"/>
    <n v="30"/>
    <n v="19756"/>
    <n v="19786"/>
  </r>
  <r>
    <x v="14"/>
    <x v="7"/>
    <n v="0"/>
    <n v="55"/>
    <n v="18368"/>
    <n v="18423"/>
  </r>
  <r>
    <x v="14"/>
    <x v="8"/>
    <n v="0"/>
    <n v="69"/>
    <n v="12513"/>
    <n v="12582"/>
  </r>
  <r>
    <x v="14"/>
    <x v="9"/>
    <n v="0"/>
    <n v="145"/>
    <n v="13413"/>
    <n v="13558"/>
  </r>
  <r>
    <x v="14"/>
    <x v="10"/>
    <n v="0"/>
    <n v="257"/>
    <n v="13596"/>
    <n v="13853"/>
  </r>
  <r>
    <x v="14"/>
    <x v="11"/>
    <n v="0"/>
    <n v="374"/>
    <n v="12030"/>
    <n v="12404"/>
  </r>
  <r>
    <x v="14"/>
    <x v="12"/>
    <n v="0"/>
    <n v="450"/>
    <n v="8954"/>
    <n v="9404"/>
  </r>
  <r>
    <x v="14"/>
    <x v="13"/>
    <n v="0"/>
    <n v="172"/>
    <n v="3098"/>
    <n v="3270"/>
  </r>
  <r>
    <x v="14"/>
    <x v="25"/>
    <n v="0"/>
    <n v="81"/>
    <n v="1754"/>
    <n v="1835"/>
  </r>
  <r>
    <x v="14"/>
    <x v="14"/>
    <n v="0"/>
    <n v="170"/>
    <n v="3353"/>
    <n v="3523"/>
  </r>
  <r>
    <x v="14"/>
    <x v="15"/>
    <n v="0"/>
    <n v="219"/>
    <n v="3849"/>
    <n v="4068"/>
  </r>
  <r>
    <x v="14"/>
    <x v="16"/>
    <n v="0"/>
    <n v="159"/>
    <n v="2488"/>
    <n v="2647"/>
  </r>
  <r>
    <x v="14"/>
    <x v="17"/>
    <n v="0"/>
    <n v="134"/>
    <n v="1681"/>
    <n v="1815"/>
  </r>
  <r>
    <x v="14"/>
    <x v="18"/>
    <n v="0"/>
    <n v="68"/>
    <n v="999"/>
    <n v="1067"/>
  </r>
  <r>
    <x v="14"/>
    <x v="26"/>
    <n v="0"/>
    <n v="59"/>
    <n v="774"/>
    <n v="833"/>
  </r>
  <r>
    <x v="14"/>
    <x v="27"/>
    <n v="0"/>
    <n v="27"/>
    <n v="532"/>
    <n v="559"/>
  </r>
  <r>
    <x v="14"/>
    <x v="28"/>
    <n v="0"/>
    <n v="23"/>
    <n v="357"/>
    <n v="380"/>
  </r>
  <r>
    <x v="14"/>
    <x v="29"/>
    <n v="0"/>
    <n v="14"/>
    <n v="203"/>
    <n v="217"/>
  </r>
  <r>
    <x v="14"/>
    <x v="30"/>
    <n v="0"/>
    <n v="8"/>
    <n v="141"/>
    <n v="149"/>
  </r>
  <r>
    <x v="14"/>
    <x v="69"/>
    <n v="0"/>
    <n v="7"/>
    <n v="131"/>
    <n v="138"/>
  </r>
  <r>
    <x v="14"/>
    <x v="31"/>
    <n v="0"/>
    <n v="9"/>
    <n v="118"/>
    <n v="127"/>
  </r>
  <r>
    <x v="14"/>
    <x v="32"/>
    <n v="0"/>
    <n v="7"/>
    <n v="106"/>
    <n v="113"/>
  </r>
  <r>
    <x v="14"/>
    <x v="70"/>
    <n v="0"/>
    <n v="8"/>
    <n v="90"/>
    <n v="98"/>
  </r>
  <r>
    <x v="14"/>
    <x v="33"/>
    <n v="0"/>
    <n v="2"/>
    <n v="65"/>
    <n v="67"/>
  </r>
  <r>
    <x v="14"/>
    <x v="34"/>
    <n v="0"/>
    <n v="1"/>
    <n v="59"/>
    <n v="60"/>
  </r>
  <r>
    <x v="14"/>
    <x v="35"/>
    <n v="0"/>
    <n v="9"/>
    <n v="76"/>
    <n v="85"/>
  </r>
  <r>
    <x v="14"/>
    <x v="36"/>
    <n v="0"/>
    <n v="3"/>
    <n v="55"/>
    <n v="58"/>
  </r>
  <r>
    <x v="14"/>
    <x v="37"/>
    <n v="0"/>
    <n v="1"/>
    <n v="63"/>
    <n v="64"/>
  </r>
  <r>
    <x v="14"/>
    <x v="71"/>
    <n v="0"/>
    <n v="4"/>
    <n v="53"/>
    <n v="57"/>
  </r>
  <r>
    <x v="14"/>
    <x v="38"/>
    <n v="0"/>
    <n v="2"/>
    <n v="77"/>
    <n v="79"/>
  </r>
  <r>
    <x v="14"/>
    <x v="39"/>
    <n v="0"/>
    <n v="0"/>
    <n v="54"/>
    <n v="54"/>
  </r>
  <r>
    <x v="14"/>
    <x v="40"/>
    <n v="0"/>
    <n v="0"/>
    <n v="49"/>
    <n v="49"/>
  </r>
  <r>
    <x v="14"/>
    <x v="72"/>
    <n v="0"/>
    <n v="0"/>
    <n v="37"/>
    <n v="37"/>
  </r>
  <r>
    <x v="14"/>
    <x v="41"/>
    <n v="0"/>
    <n v="0"/>
    <n v="44"/>
    <n v="44"/>
  </r>
  <r>
    <x v="14"/>
    <x v="73"/>
    <n v="0"/>
    <n v="2"/>
    <n v="27"/>
    <n v="29"/>
  </r>
  <r>
    <x v="14"/>
    <x v="74"/>
    <n v="0"/>
    <n v="0"/>
    <n v="20"/>
    <n v="20"/>
  </r>
  <r>
    <x v="14"/>
    <x v="42"/>
    <n v="0"/>
    <n v="3"/>
    <n v="49"/>
    <n v="52"/>
  </r>
  <r>
    <x v="14"/>
    <x v="43"/>
    <n v="0"/>
    <n v="1"/>
    <n v="56"/>
    <n v="57"/>
  </r>
  <r>
    <x v="14"/>
    <x v="19"/>
    <n v="0"/>
    <n v="3"/>
    <n v="73"/>
    <n v="76"/>
  </r>
  <r>
    <x v="14"/>
    <x v="44"/>
    <n v="0"/>
    <n v="1"/>
    <n v="84"/>
    <n v="85"/>
  </r>
  <r>
    <x v="14"/>
    <x v="45"/>
    <n v="0"/>
    <n v="3"/>
    <n v="77"/>
    <n v="80"/>
  </r>
  <r>
    <x v="14"/>
    <x v="46"/>
    <n v="0"/>
    <n v="4"/>
    <n v="93"/>
    <n v="97"/>
  </r>
  <r>
    <x v="14"/>
    <x v="47"/>
    <n v="0"/>
    <n v="6"/>
    <n v="104"/>
    <n v="110"/>
  </r>
  <r>
    <x v="14"/>
    <x v="48"/>
    <n v="0"/>
    <n v="4"/>
    <n v="91"/>
    <n v="95"/>
  </r>
  <r>
    <x v="14"/>
    <x v="49"/>
    <n v="0"/>
    <n v="4"/>
    <n v="128"/>
    <n v="132"/>
  </r>
  <r>
    <x v="14"/>
    <x v="20"/>
    <n v="0"/>
    <n v="3"/>
    <n v="96"/>
    <n v="99"/>
  </r>
  <r>
    <x v="14"/>
    <x v="50"/>
    <n v="0"/>
    <n v="4"/>
    <n v="126"/>
    <n v="130"/>
  </r>
  <r>
    <x v="14"/>
    <x v="51"/>
    <n v="0"/>
    <n v="7"/>
    <n v="96"/>
    <n v="103"/>
  </r>
  <r>
    <x v="14"/>
    <x v="52"/>
    <n v="0"/>
    <n v="8"/>
    <n v="117"/>
    <n v="125"/>
  </r>
  <r>
    <x v="14"/>
    <x v="53"/>
    <n v="0"/>
    <n v="4"/>
    <n v="120"/>
    <n v="124"/>
  </r>
  <r>
    <x v="14"/>
    <x v="54"/>
    <n v="0"/>
    <n v="3"/>
    <n v="126"/>
    <n v="129"/>
  </r>
  <r>
    <x v="14"/>
    <x v="21"/>
    <n v="0"/>
    <n v="8"/>
    <n v="95"/>
    <n v="103"/>
  </r>
  <r>
    <x v="14"/>
    <x v="22"/>
    <n v="0"/>
    <n v="4"/>
    <n v="83"/>
    <n v="87"/>
  </r>
  <r>
    <x v="14"/>
    <x v="55"/>
    <n v="0"/>
    <n v="4"/>
    <n v="70"/>
    <n v="74"/>
  </r>
  <r>
    <x v="14"/>
    <x v="75"/>
    <n v="0"/>
    <n v="0"/>
    <n v="53"/>
    <n v="53"/>
  </r>
  <r>
    <x v="14"/>
    <x v="76"/>
    <n v="0"/>
    <n v="1"/>
    <n v="70"/>
    <n v="71"/>
  </r>
  <r>
    <x v="14"/>
    <x v="56"/>
    <n v="0"/>
    <n v="1"/>
    <n v="24"/>
    <n v="25"/>
  </r>
  <r>
    <x v="14"/>
    <x v="57"/>
    <n v="0"/>
    <n v="4"/>
    <n v="34"/>
    <n v="38"/>
  </r>
  <r>
    <x v="14"/>
    <x v="77"/>
    <n v="0"/>
    <n v="2"/>
    <n v="23"/>
    <n v="25"/>
  </r>
  <r>
    <x v="14"/>
    <x v="78"/>
    <n v="0"/>
    <n v="0"/>
    <n v="6"/>
    <n v="6"/>
  </r>
  <r>
    <x v="14"/>
    <x v="58"/>
    <n v="0"/>
    <n v="0"/>
    <n v="3"/>
    <n v="3"/>
  </r>
  <r>
    <x v="14"/>
    <x v="79"/>
    <n v="0"/>
    <n v="0"/>
    <n v="5"/>
    <n v="5"/>
  </r>
  <r>
    <x v="14"/>
    <x v="104"/>
    <n v="0"/>
    <n v="1"/>
    <n v="13"/>
    <n v="14"/>
  </r>
  <r>
    <x v="14"/>
    <x v="105"/>
    <n v="0"/>
    <n v="1"/>
    <n v="6"/>
    <n v="7"/>
  </r>
  <r>
    <x v="14"/>
    <x v="80"/>
    <n v="0"/>
    <n v="1"/>
    <n v="3"/>
    <n v="4"/>
  </r>
  <r>
    <x v="14"/>
    <x v="81"/>
    <n v="0"/>
    <n v="0"/>
    <n v="3"/>
    <n v="3"/>
  </r>
  <r>
    <x v="14"/>
    <x v="106"/>
    <n v="0"/>
    <n v="0"/>
    <n v="5"/>
    <n v="5"/>
  </r>
  <r>
    <x v="14"/>
    <x v="107"/>
    <n v="0"/>
    <n v="1"/>
    <n v="2"/>
    <n v="3"/>
  </r>
  <r>
    <x v="14"/>
    <x v="59"/>
    <n v="0"/>
    <n v="1"/>
    <n v="10"/>
    <n v="11"/>
  </r>
  <r>
    <x v="14"/>
    <x v="108"/>
    <n v="0"/>
    <n v="0"/>
    <n v="2"/>
    <n v="2"/>
  </r>
  <r>
    <x v="14"/>
    <x v="109"/>
    <n v="0"/>
    <n v="0"/>
    <n v="4"/>
    <n v="4"/>
  </r>
  <r>
    <x v="14"/>
    <x v="110"/>
    <n v="0"/>
    <n v="0"/>
    <n v="3"/>
    <n v="3"/>
  </r>
  <r>
    <x v="14"/>
    <x v="130"/>
    <n v="0"/>
    <n v="0"/>
    <n v="1"/>
    <n v="1"/>
  </r>
  <r>
    <x v="14"/>
    <x v="131"/>
    <n v="0"/>
    <n v="0"/>
    <n v="1"/>
    <n v="1"/>
  </r>
  <r>
    <x v="14"/>
    <x v="132"/>
    <n v="0"/>
    <n v="0"/>
    <n v="2"/>
    <n v="2"/>
  </r>
  <r>
    <x v="14"/>
    <x v="133"/>
    <n v="0"/>
    <n v="0"/>
    <n v="1"/>
    <n v="1"/>
  </r>
  <r>
    <x v="14"/>
    <x v="83"/>
    <n v="0"/>
    <n v="0"/>
    <n v="10"/>
    <n v="10"/>
  </r>
  <r>
    <x v="14"/>
    <x v="84"/>
    <n v="0"/>
    <n v="0"/>
    <n v="1"/>
    <n v="1"/>
  </r>
  <r>
    <x v="14"/>
    <x v="85"/>
    <n v="0"/>
    <n v="0"/>
    <n v="12"/>
    <n v="12"/>
  </r>
  <r>
    <x v="14"/>
    <x v="86"/>
    <n v="0"/>
    <n v="1"/>
    <n v="32"/>
    <n v="33"/>
  </r>
  <r>
    <x v="14"/>
    <x v="60"/>
    <n v="0"/>
    <n v="0"/>
    <n v="39"/>
    <n v="39"/>
  </r>
  <r>
    <x v="14"/>
    <x v="61"/>
    <n v="0"/>
    <n v="1"/>
    <n v="60"/>
    <n v="61"/>
  </r>
  <r>
    <x v="14"/>
    <x v="62"/>
    <n v="0"/>
    <n v="8"/>
    <n v="54"/>
    <n v="62"/>
  </r>
  <r>
    <x v="14"/>
    <x v="63"/>
    <n v="0"/>
    <n v="2"/>
    <n v="40"/>
    <n v="42"/>
  </r>
  <r>
    <x v="14"/>
    <x v="64"/>
    <n v="0"/>
    <n v="0"/>
    <n v="31"/>
    <n v="31"/>
  </r>
  <r>
    <x v="14"/>
    <x v="87"/>
    <n v="0"/>
    <n v="0"/>
    <n v="21"/>
    <n v="21"/>
  </r>
  <r>
    <x v="14"/>
    <x v="65"/>
    <n v="0"/>
    <n v="0"/>
    <n v="17"/>
    <n v="17"/>
  </r>
  <r>
    <x v="14"/>
    <x v="66"/>
    <n v="0"/>
    <n v="1"/>
    <n v="28"/>
    <n v="29"/>
  </r>
  <r>
    <x v="14"/>
    <x v="113"/>
    <n v="0"/>
    <n v="2"/>
    <n v="19"/>
    <n v="21"/>
  </r>
  <r>
    <x v="14"/>
    <x v="88"/>
    <n v="0"/>
    <n v="0"/>
    <n v="11"/>
    <n v="11"/>
  </r>
  <r>
    <x v="14"/>
    <x v="89"/>
    <n v="0"/>
    <n v="2"/>
    <n v="8"/>
    <n v="10"/>
  </r>
  <r>
    <x v="14"/>
    <x v="134"/>
    <n v="0"/>
    <n v="0"/>
    <n v="1"/>
    <n v="1"/>
  </r>
  <r>
    <x v="14"/>
    <x v="135"/>
    <n v="0"/>
    <n v="0"/>
    <n v="2"/>
    <n v="2"/>
  </r>
  <r>
    <x v="14"/>
    <x v="90"/>
    <n v="0"/>
    <n v="0"/>
    <n v="7"/>
    <n v="7"/>
  </r>
  <r>
    <x v="14"/>
    <x v="136"/>
    <n v="0"/>
    <n v="0"/>
    <n v="3"/>
    <n v="3"/>
  </r>
  <r>
    <x v="14"/>
    <x v="137"/>
    <n v="0"/>
    <n v="0"/>
    <n v="1"/>
    <n v="1"/>
  </r>
  <r>
    <x v="14"/>
    <x v="67"/>
    <n v="0"/>
    <n v="0"/>
    <n v="1"/>
    <n v="1"/>
  </r>
  <r>
    <x v="14"/>
    <x v="115"/>
    <n v="0"/>
    <n v="1"/>
    <n v="0"/>
    <n v="1"/>
  </r>
  <r>
    <x v="14"/>
    <x v="138"/>
    <n v="0"/>
    <n v="0"/>
    <n v="1"/>
    <n v="1"/>
  </r>
  <r>
    <x v="14"/>
    <x v="139"/>
    <n v="0"/>
    <n v="1"/>
    <n v="0"/>
    <n v="1"/>
  </r>
  <r>
    <x v="14"/>
    <x v="116"/>
    <n v="0"/>
    <n v="0"/>
    <n v="1"/>
    <n v="1"/>
  </r>
  <r>
    <x v="14"/>
    <x v="91"/>
    <n v="0"/>
    <n v="0"/>
    <n v="7"/>
    <n v="7"/>
  </r>
  <r>
    <x v="14"/>
    <x v="117"/>
    <n v="0"/>
    <n v="3"/>
    <n v="5"/>
    <n v="8"/>
  </r>
  <r>
    <x v="14"/>
    <x v="92"/>
    <n v="0"/>
    <n v="4"/>
    <n v="9"/>
    <n v="13"/>
  </r>
  <r>
    <x v="14"/>
    <x v="93"/>
    <n v="0"/>
    <n v="8"/>
    <n v="7"/>
    <n v="15"/>
  </r>
  <r>
    <x v="14"/>
    <x v="94"/>
    <n v="0"/>
    <n v="2"/>
    <n v="16"/>
    <n v="18"/>
  </r>
  <r>
    <x v="14"/>
    <x v="0"/>
    <n v="43243"/>
    <n v="4637"/>
    <n v="26217"/>
    <n v="74097"/>
  </r>
  <r>
    <x v="15"/>
    <x v="140"/>
    <n v="0"/>
    <n v="0"/>
    <n v="1"/>
    <n v="1"/>
  </r>
  <r>
    <x v="15"/>
    <x v="97"/>
    <n v="0"/>
    <n v="0"/>
    <n v="2"/>
    <n v="2"/>
  </r>
  <r>
    <x v="15"/>
    <x v="121"/>
    <n v="0"/>
    <n v="0"/>
    <n v="5"/>
    <n v="5"/>
  </r>
  <r>
    <x v="15"/>
    <x v="98"/>
    <n v="0"/>
    <n v="0"/>
    <n v="3"/>
    <n v="3"/>
  </r>
  <r>
    <x v="15"/>
    <x v="141"/>
    <n v="0"/>
    <n v="0"/>
    <n v="1"/>
    <n v="1"/>
  </r>
  <r>
    <x v="15"/>
    <x v="142"/>
    <n v="0"/>
    <n v="0"/>
    <n v="1"/>
    <n v="1"/>
  </r>
  <r>
    <x v="15"/>
    <x v="23"/>
    <n v="0"/>
    <n v="0"/>
    <n v="1"/>
    <n v="1"/>
  </r>
  <r>
    <x v="15"/>
    <x v="122"/>
    <n v="0"/>
    <n v="0"/>
    <n v="1"/>
    <n v="1"/>
  </r>
  <r>
    <x v="15"/>
    <x v="99"/>
    <n v="0"/>
    <n v="0"/>
    <n v="3"/>
    <n v="3"/>
  </r>
  <r>
    <x v="15"/>
    <x v="123"/>
    <n v="0"/>
    <n v="0"/>
    <n v="3"/>
    <n v="3"/>
  </r>
  <r>
    <x v="15"/>
    <x v="100"/>
    <n v="0"/>
    <n v="0"/>
    <n v="1"/>
    <n v="1"/>
  </r>
  <r>
    <x v="15"/>
    <x v="101"/>
    <n v="0"/>
    <n v="0"/>
    <n v="2"/>
    <n v="2"/>
  </r>
  <r>
    <x v="15"/>
    <x v="143"/>
    <n v="0"/>
    <n v="0"/>
    <n v="1"/>
    <n v="1"/>
  </r>
  <r>
    <x v="15"/>
    <x v="144"/>
    <n v="0"/>
    <n v="1"/>
    <n v="0"/>
    <n v="1"/>
  </r>
  <r>
    <x v="15"/>
    <x v="126"/>
    <n v="0"/>
    <n v="0"/>
    <n v="1"/>
    <n v="1"/>
  </r>
  <r>
    <x v="15"/>
    <x v="127"/>
    <n v="0"/>
    <n v="0"/>
    <n v="2"/>
    <n v="2"/>
  </r>
  <r>
    <x v="15"/>
    <x v="128"/>
    <n v="0"/>
    <n v="0"/>
    <n v="2"/>
    <n v="2"/>
  </r>
  <r>
    <x v="15"/>
    <x v="102"/>
    <n v="0"/>
    <n v="0"/>
    <n v="2"/>
    <n v="2"/>
  </r>
  <r>
    <x v="15"/>
    <x v="129"/>
    <n v="0"/>
    <n v="0"/>
    <n v="1"/>
    <n v="1"/>
  </r>
  <r>
    <x v="15"/>
    <x v="1"/>
    <n v="0"/>
    <n v="0"/>
    <n v="106"/>
    <n v="106"/>
  </r>
  <r>
    <x v="15"/>
    <x v="24"/>
    <n v="0"/>
    <n v="0"/>
    <n v="137"/>
    <n v="137"/>
  </r>
  <r>
    <x v="15"/>
    <x v="2"/>
    <n v="0"/>
    <n v="0"/>
    <n v="611"/>
    <n v="611"/>
  </r>
  <r>
    <x v="15"/>
    <x v="3"/>
    <n v="0"/>
    <n v="3"/>
    <n v="1849"/>
    <n v="1852"/>
  </r>
  <r>
    <x v="15"/>
    <x v="4"/>
    <n v="0"/>
    <n v="1"/>
    <n v="14593"/>
    <n v="14594"/>
  </r>
  <r>
    <x v="15"/>
    <x v="5"/>
    <n v="0"/>
    <n v="13"/>
    <n v="20823"/>
    <n v="20836"/>
  </r>
  <r>
    <x v="15"/>
    <x v="6"/>
    <n v="0"/>
    <n v="80"/>
    <n v="30841"/>
    <n v="30921"/>
  </r>
  <r>
    <x v="15"/>
    <x v="7"/>
    <n v="0"/>
    <n v="212"/>
    <n v="29136"/>
    <n v="29348"/>
  </r>
  <r>
    <x v="15"/>
    <x v="8"/>
    <n v="0"/>
    <n v="207"/>
    <n v="20448"/>
    <n v="20655"/>
  </r>
  <r>
    <x v="15"/>
    <x v="9"/>
    <n v="0"/>
    <n v="372"/>
    <n v="24577"/>
    <n v="24949"/>
  </r>
  <r>
    <x v="15"/>
    <x v="10"/>
    <n v="0"/>
    <n v="647"/>
    <n v="31519"/>
    <n v="32166"/>
  </r>
  <r>
    <x v="15"/>
    <x v="11"/>
    <n v="0"/>
    <n v="948"/>
    <n v="31440"/>
    <n v="32388"/>
  </r>
  <r>
    <x v="15"/>
    <x v="12"/>
    <n v="0"/>
    <n v="1040"/>
    <n v="23568"/>
    <n v="24608"/>
  </r>
  <r>
    <x v="15"/>
    <x v="13"/>
    <n v="0"/>
    <n v="416"/>
    <n v="8001"/>
    <n v="8417"/>
  </r>
  <r>
    <x v="15"/>
    <x v="25"/>
    <n v="0"/>
    <n v="213"/>
    <n v="4635"/>
    <n v="4848"/>
  </r>
  <r>
    <x v="15"/>
    <x v="14"/>
    <n v="0"/>
    <n v="445"/>
    <n v="8972"/>
    <n v="9417"/>
  </r>
  <r>
    <x v="15"/>
    <x v="15"/>
    <n v="0"/>
    <n v="531"/>
    <n v="9468"/>
    <n v="9999"/>
  </r>
  <r>
    <x v="15"/>
    <x v="16"/>
    <n v="0"/>
    <n v="409"/>
    <n v="5957"/>
    <n v="6366"/>
  </r>
  <r>
    <x v="15"/>
    <x v="17"/>
    <n v="0"/>
    <n v="263"/>
    <n v="4195"/>
    <n v="4458"/>
  </r>
  <r>
    <x v="15"/>
    <x v="18"/>
    <n v="0"/>
    <n v="155"/>
    <n v="2458"/>
    <n v="2613"/>
  </r>
  <r>
    <x v="15"/>
    <x v="26"/>
    <n v="0"/>
    <n v="108"/>
    <n v="1706"/>
    <n v="1814"/>
  </r>
  <r>
    <x v="15"/>
    <x v="27"/>
    <n v="0"/>
    <n v="76"/>
    <n v="1063"/>
    <n v="1139"/>
  </r>
  <r>
    <x v="15"/>
    <x v="28"/>
    <n v="0"/>
    <n v="39"/>
    <n v="693"/>
    <n v="732"/>
  </r>
  <r>
    <x v="15"/>
    <x v="29"/>
    <n v="0"/>
    <n v="35"/>
    <n v="486"/>
    <n v="521"/>
  </r>
  <r>
    <x v="15"/>
    <x v="30"/>
    <n v="0"/>
    <n v="25"/>
    <n v="313"/>
    <n v="338"/>
  </r>
  <r>
    <x v="15"/>
    <x v="69"/>
    <n v="0"/>
    <n v="22"/>
    <n v="295"/>
    <n v="317"/>
  </r>
  <r>
    <x v="15"/>
    <x v="31"/>
    <n v="0"/>
    <n v="8"/>
    <n v="283"/>
    <n v="291"/>
  </r>
  <r>
    <x v="15"/>
    <x v="32"/>
    <n v="0"/>
    <n v="11"/>
    <n v="262"/>
    <n v="273"/>
  </r>
  <r>
    <x v="15"/>
    <x v="70"/>
    <n v="0"/>
    <n v="10"/>
    <n v="195"/>
    <n v="205"/>
  </r>
  <r>
    <x v="15"/>
    <x v="33"/>
    <n v="0"/>
    <n v="13"/>
    <n v="130"/>
    <n v="143"/>
  </r>
  <r>
    <x v="15"/>
    <x v="34"/>
    <n v="0"/>
    <n v="6"/>
    <n v="153"/>
    <n v="159"/>
  </r>
  <r>
    <x v="15"/>
    <x v="35"/>
    <n v="0"/>
    <n v="12"/>
    <n v="171"/>
    <n v="183"/>
  </r>
  <r>
    <x v="15"/>
    <x v="36"/>
    <n v="0"/>
    <n v="3"/>
    <n v="156"/>
    <n v="159"/>
  </r>
  <r>
    <x v="15"/>
    <x v="37"/>
    <n v="0"/>
    <n v="1"/>
    <n v="144"/>
    <n v="145"/>
  </r>
  <r>
    <x v="15"/>
    <x v="71"/>
    <n v="0"/>
    <n v="2"/>
    <n v="139"/>
    <n v="141"/>
  </r>
  <r>
    <x v="15"/>
    <x v="38"/>
    <n v="0"/>
    <n v="5"/>
    <n v="139"/>
    <n v="144"/>
  </r>
  <r>
    <x v="15"/>
    <x v="39"/>
    <n v="0"/>
    <n v="2"/>
    <n v="94"/>
    <n v="96"/>
  </r>
  <r>
    <x v="15"/>
    <x v="40"/>
    <n v="0"/>
    <n v="2"/>
    <n v="93"/>
    <n v="95"/>
  </r>
  <r>
    <x v="15"/>
    <x v="72"/>
    <n v="0"/>
    <n v="2"/>
    <n v="83"/>
    <n v="85"/>
  </r>
  <r>
    <x v="15"/>
    <x v="41"/>
    <n v="0"/>
    <n v="4"/>
    <n v="52"/>
    <n v="56"/>
  </r>
  <r>
    <x v="15"/>
    <x v="73"/>
    <n v="0"/>
    <n v="3"/>
    <n v="79"/>
    <n v="82"/>
  </r>
  <r>
    <x v="15"/>
    <x v="74"/>
    <n v="0"/>
    <n v="3"/>
    <n v="31"/>
    <n v="34"/>
  </r>
  <r>
    <x v="15"/>
    <x v="42"/>
    <n v="0"/>
    <n v="2"/>
    <n v="105"/>
    <n v="107"/>
  </r>
  <r>
    <x v="15"/>
    <x v="43"/>
    <n v="0"/>
    <n v="6"/>
    <n v="122"/>
    <n v="128"/>
  </r>
  <r>
    <x v="15"/>
    <x v="19"/>
    <n v="0"/>
    <n v="5"/>
    <n v="189"/>
    <n v="194"/>
  </r>
  <r>
    <x v="15"/>
    <x v="44"/>
    <n v="0"/>
    <n v="3"/>
    <n v="168"/>
    <n v="171"/>
  </r>
  <r>
    <x v="15"/>
    <x v="45"/>
    <n v="0"/>
    <n v="10"/>
    <n v="138"/>
    <n v="148"/>
  </r>
  <r>
    <x v="15"/>
    <x v="46"/>
    <n v="0"/>
    <n v="5"/>
    <n v="166"/>
    <n v="171"/>
  </r>
  <r>
    <x v="15"/>
    <x v="47"/>
    <n v="0"/>
    <n v="10"/>
    <n v="154"/>
    <n v="164"/>
  </r>
  <r>
    <x v="15"/>
    <x v="48"/>
    <n v="0"/>
    <n v="8"/>
    <n v="168"/>
    <n v="176"/>
  </r>
  <r>
    <x v="15"/>
    <x v="49"/>
    <n v="0"/>
    <n v="8"/>
    <n v="185"/>
    <n v="193"/>
  </r>
  <r>
    <x v="15"/>
    <x v="20"/>
    <n v="0"/>
    <n v="10"/>
    <n v="190"/>
    <n v="200"/>
  </r>
  <r>
    <x v="15"/>
    <x v="50"/>
    <n v="0"/>
    <n v="3"/>
    <n v="226"/>
    <n v="229"/>
  </r>
  <r>
    <x v="15"/>
    <x v="51"/>
    <n v="0"/>
    <n v="3"/>
    <n v="150"/>
    <n v="153"/>
  </r>
  <r>
    <x v="15"/>
    <x v="52"/>
    <n v="0"/>
    <n v="10"/>
    <n v="272"/>
    <n v="282"/>
  </r>
  <r>
    <x v="15"/>
    <x v="53"/>
    <n v="0"/>
    <n v="15"/>
    <n v="296"/>
    <n v="311"/>
  </r>
  <r>
    <x v="15"/>
    <x v="54"/>
    <n v="0"/>
    <n v="14"/>
    <n v="234"/>
    <n v="248"/>
  </r>
  <r>
    <x v="15"/>
    <x v="21"/>
    <n v="0"/>
    <n v="5"/>
    <n v="172"/>
    <n v="177"/>
  </r>
  <r>
    <x v="15"/>
    <x v="22"/>
    <n v="0"/>
    <n v="9"/>
    <n v="200"/>
    <n v="209"/>
  </r>
  <r>
    <x v="15"/>
    <x v="55"/>
    <n v="0"/>
    <n v="7"/>
    <n v="152"/>
    <n v="159"/>
  </r>
  <r>
    <x v="15"/>
    <x v="75"/>
    <n v="0"/>
    <n v="3"/>
    <n v="104"/>
    <n v="107"/>
  </r>
  <r>
    <x v="15"/>
    <x v="76"/>
    <n v="0"/>
    <n v="5"/>
    <n v="119"/>
    <n v="124"/>
  </r>
  <r>
    <x v="15"/>
    <x v="56"/>
    <n v="0"/>
    <n v="2"/>
    <n v="67"/>
    <n v="69"/>
  </r>
  <r>
    <x v="15"/>
    <x v="57"/>
    <n v="0"/>
    <n v="6"/>
    <n v="70"/>
    <n v="76"/>
  </r>
  <r>
    <x v="15"/>
    <x v="77"/>
    <n v="0"/>
    <n v="0"/>
    <n v="36"/>
    <n v="36"/>
  </r>
  <r>
    <x v="15"/>
    <x v="78"/>
    <n v="0"/>
    <n v="1"/>
    <n v="19"/>
    <n v="20"/>
  </r>
  <r>
    <x v="15"/>
    <x v="58"/>
    <n v="0"/>
    <n v="0"/>
    <n v="4"/>
    <n v="4"/>
  </r>
  <r>
    <x v="15"/>
    <x v="79"/>
    <n v="0"/>
    <n v="1"/>
    <n v="6"/>
    <n v="7"/>
  </r>
  <r>
    <x v="15"/>
    <x v="104"/>
    <n v="0"/>
    <n v="0"/>
    <n v="10"/>
    <n v="10"/>
  </r>
  <r>
    <x v="15"/>
    <x v="105"/>
    <n v="0"/>
    <n v="1"/>
    <n v="15"/>
    <n v="16"/>
  </r>
  <r>
    <x v="15"/>
    <x v="80"/>
    <n v="0"/>
    <n v="0"/>
    <n v="12"/>
    <n v="12"/>
  </r>
  <r>
    <x v="15"/>
    <x v="81"/>
    <n v="0"/>
    <n v="2"/>
    <n v="8"/>
    <n v="10"/>
  </r>
  <r>
    <x v="15"/>
    <x v="106"/>
    <n v="0"/>
    <n v="0"/>
    <n v="7"/>
    <n v="7"/>
  </r>
  <r>
    <x v="15"/>
    <x v="107"/>
    <n v="0"/>
    <n v="0"/>
    <n v="6"/>
    <n v="6"/>
  </r>
  <r>
    <x v="15"/>
    <x v="59"/>
    <n v="0"/>
    <n v="4"/>
    <n v="4"/>
    <n v="8"/>
  </r>
  <r>
    <x v="15"/>
    <x v="108"/>
    <n v="0"/>
    <n v="0"/>
    <n v="2"/>
    <n v="2"/>
  </r>
  <r>
    <x v="15"/>
    <x v="109"/>
    <n v="0"/>
    <n v="0"/>
    <n v="8"/>
    <n v="8"/>
  </r>
  <r>
    <x v="15"/>
    <x v="145"/>
    <n v="0"/>
    <n v="0"/>
    <n v="1"/>
    <n v="1"/>
  </r>
  <r>
    <x v="15"/>
    <x v="110"/>
    <n v="0"/>
    <n v="1"/>
    <n v="4"/>
    <n v="5"/>
  </r>
  <r>
    <x v="15"/>
    <x v="130"/>
    <n v="0"/>
    <n v="0"/>
    <n v="2"/>
    <n v="2"/>
  </r>
  <r>
    <x v="15"/>
    <x v="82"/>
    <n v="0"/>
    <n v="0"/>
    <n v="2"/>
    <n v="2"/>
  </r>
  <r>
    <x v="15"/>
    <x v="146"/>
    <n v="0"/>
    <n v="0"/>
    <n v="1"/>
    <n v="1"/>
  </r>
  <r>
    <x v="15"/>
    <x v="131"/>
    <n v="0"/>
    <n v="1"/>
    <n v="2"/>
    <n v="3"/>
  </r>
  <r>
    <x v="15"/>
    <x v="111"/>
    <n v="0"/>
    <n v="0"/>
    <n v="2"/>
    <n v="2"/>
  </r>
  <r>
    <x v="15"/>
    <x v="133"/>
    <n v="0"/>
    <n v="0"/>
    <n v="3"/>
    <n v="3"/>
  </r>
  <r>
    <x v="15"/>
    <x v="147"/>
    <n v="0"/>
    <n v="0"/>
    <n v="1"/>
    <n v="1"/>
  </r>
  <r>
    <x v="15"/>
    <x v="83"/>
    <n v="0"/>
    <n v="0"/>
    <n v="5"/>
    <n v="5"/>
  </r>
  <r>
    <x v="15"/>
    <x v="84"/>
    <n v="0"/>
    <n v="0"/>
    <n v="6"/>
    <n v="6"/>
  </r>
  <r>
    <x v="15"/>
    <x v="85"/>
    <n v="0"/>
    <n v="2"/>
    <n v="16"/>
    <n v="18"/>
  </r>
  <r>
    <x v="15"/>
    <x v="86"/>
    <n v="0"/>
    <n v="3"/>
    <n v="30"/>
    <n v="33"/>
  </r>
  <r>
    <x v="15"/>
    <x v="60"/>
    <n v="0"/>
    <n v="4"/>
    <n v="45"/>
    <n v="49"/>
  </r>
  <r>
    <x v="15"/>
    <x v="61"/>
    <n v="0"/>
    <n v="8"/>
    <n v="80"/>
    <n v="88"/>
  </r>
  <r>
    <x v="15"/>
    <x v="62"/>
    <n v="0"/>
    <n v="5"/>
    <n v="71"/>
    <n v="76"/>
  </r>
  <r>
    <x v="15"/>
    <x v="63"/>
    <n v="0"/>
    <n v="3"/>
    <n v="63"/>
    <n v="66"/>
  </r>
  <r>
    <x v="15"/>
    <x v="64"/>
    <n v="0"/>
    <n v="6"/>
    <n v="53"/>
    <n v="59"/>
  </r>
  <r>
    <x v="15"/>
    <x v="87"/>
    <n v="0"/>
    <n v="3"/>
    <n v="33"/>
    <n v="36"/>
  </r>
  <r>
    <x v="15"/>
    <x v="65"/>
    <n v="0"/>
    <n v="3"/>
    <n v="31"/>
    <n v="34"/>
  </r>
  <r>
    <x v="15"/>
    <x v="66"/>
    <n v="0"/>
    <n v="4"/>
    <n v="46"/>
    <n v="50"/>
  </r>
  <r>
    <x v="15"/>
    <x v="113"/>
    <n v="0"/>
    <n v="2"/>
    <n v="21"/>
    <n v="23"/>
  </r>
  <r>
    <x v="15"/>
    <x v="88"/>
    <n v="0"/>
    <n v="2"/>
    <n v="12"/>
    <n v="14"/>
  </r>
  <r>
    <x v="15"/>
    <x v="89"/>
    <n v="0"/>
    <n v="3"/>
    <n v="11"/>
    <n v="14"/>
  </r>
  <r>
    <x v="15"/>
    <x v="135"/>
    <n v="0"/>
    <n v="1"/>
    <n v="5"/>
    <n v="6"/>
  </r>
  <r>
    <x v="15"/>
    <x v="90"/>
    <n v="0"/>
    <n v="1"/>
    <n v="16"/>
    <n v="17"/>
  </r>
  <r>
    <x v="15"/>
    <x v="136"/>
    <n v="0"/>
    <n v="2"/>
    <n v="5"/>
    <n v="7"/>
  </r>
  <r>
    <x v="15"/>
    <x v="137"/>
    <n v="0"/>
    <n v="1"/>
    <n v="7"/>
    <n v="8"/>
  </r>
  <r>
    <x v="15"/>
    <x v="114"/>
    <n v="0"/>
    <n v="1"/>
    <n v="2"/>
    <n v="3"/>
  </r>
  <r>
    <x v="15"/>
    <x v="67"/>
    <n v="0"/>
    <n v="0"/>
    <n v="2"/>
    <n v="2"/>
  </r>
  <r>
    <x v="15"/>
    <x v="148"/>
    <n v="0"/>
    <n v="0"/>
    <n v="1"/>
    <n v="1"/>
  </r>
  <r>
    <x v="15"/>
    <x v="149"/>
    <n v="0"/>
    <n v="0"/>
    <n v="1"/>
    <n v="1"/>
  </r>
  <r>
    <x v="15"/>
    <x v="115"/>
    <n v="0"/>
    <n v="1"/>
    <n v="0"/>
    <n v="1"/>
  </r>
  <r>
    <x v="15"/>
    <x v="139"/>
    <n v="0"/>
    <n v="2"/>
    <n v="0"/>
    <n v="2"/>
  </r>
  <r>
    <x v="15"/>
    <x v="150"/>
    <n v="0"/>
    <n v="0"/>
    <n v="1"/>
    <n v="1"/>
  </r>
  <r>
    <x v="15"/>
    <x v="116"/>
    <n v="0"/>
    <n v="2"/>
    <n v="1"/>
    <n v="3"/>
  </r>
  <r>
    <x v="15"/>
    <x v="151"/>
    <n v="0"/>
    <n v="1"/>
    <n v="3"/>
    <n v="4"/>
  </r>
  <r>
    <x v="15"/>
    <x v="91"/>
    <n v="0"/>
    <n v="0"/>
    <n v="2"/>
    <n v="2"/>
  </r>
  <r>
    <x v="15"/>
    <x v="117"/>
    <n v="0"/>
    <n v="1"/>
    <n v="7"/>
    <n v="8"/>
  </r>
  <r>
    <x v="15"/>
    <x v="92"/>
    <n v="0"/>
    <n v="6"/>
    <n v="11"/>
    <n v="17"/>
  </r>
  <r>
    <x v="15"/>
    <x v="93"/>
    <n v="0"/>
    <n v="6"/>
    <n v="22"/>
    <n v="28"/>
  </r>
  <r>
    <x v="15"/>
    <x v="94"/>
    <n v="0"/>
    <n v="5"/>
    <n v="27"/>
    <n v="32"/>
  </r>
  <r>
    <x v="15"/>
    <x v="0"/>
    <n v="60412"/>
    <n v="7126"/>
    <n v="42423"/>
    <n v="109961"/>
  </r>
  <r>
    <x v="16"/>
    <x v="97"/>
    <n v="0"/>
    <n v="0"/>
    <n v="2"/>
    <n v="2"/>
  </r>
  <r>
    <x v="16"/>
    <x v="121"/>
    <n v="0"/>
    <n v="0"/>
    <n v="4"/>
    <n v="4"/>
  </r>
  <r>
    <x v="16"/>
    <x v="98"/>
    <n v="0"/>
    <n v="0"/>
    <n v="1"/>
    <n v="1"/>
  </r>
  <r>
    <x v="16"/>
    <x v="141"/>
    <n v="0"/>
    <n v="0"/>
    <n v="1"/>
    <n v="1"/>
  </r>
  <r>
    <x v="16"/>
    <x v="142"/>
    <n v="0"/>
    <n v="0"/>
    <n v="1"/>
    <n v="1"/>
  </r>
  <r>
    <x v="16"/>
    <x v="23"/>
    <n v="0"/>
    <n v="0"/>
    <n v="3"/>
    <n v="3"/>
  </r>
  <r>
    <x v="16"/>
    <x v="152"/>
    <n v="0"/>
    <n v="0"/>
    <n v="2"/>
    <n v="2"/>
  </r>
  <r>
    <x v="16"/>
    <x v="99"/>
    <n v="0"/>
    <n v="0"/>
    <n v="5"/>
    <n v="5"/>
  </r>
  <r>
    <x v="16"/>
    <x v="123"/>
    <n v="0"/>
    <n v="0"/>
    <n v="2"/>
    <n v="2"/>
  </r>
  <r>
    <x v="16"/>
    <x v="124"/>
    <n v="0"/>
    <n v="0"/>
    <n v="1"/>
    <n v="1"/>
  </r>
  <r>
    <x v="16"/>
    <x v="100"/>
    <n v="0"/>
    <n v="0"/>
    <n v="1"/>
    <n v="1"/>
  </r>
  <r>
    <x v="16"/>
    <x v="101"/>
    <n v="0"/>
    <n v="0"/>
    <n v="4"/>
    <n v="4"/>
  </r>
  <r>
    <x v="16"/>
    <x v="153"/>
    <n v="0"/>
    <n v="0"/>
    <n v="1"/>
    <n v="1"/>
  </r>
  <r>
    <x v="16"/>
    <x v="143"/>
    <n v="0"/>
    <n v="0"/>
    <n v="3"/>
    <n v="3"/>
  </r>
  <r>
    <x v="16"/>
    <x v="144"/>
    <n v="0"/>
    <n v="0"/>
    <n v="3"/>
    <n v="3"/>
  </r>
  <r>
    <x v="16"/>
    <x v="125"/>
    <n v="0"/>
    <n v="0"/>
    <n v="1"/>
    <n v="1"/>
  </r>
  <r>
    <x v="16"/>
    <x v="127"/>
    <n v="0"/>
    <n v="0"/>
    <n v="3"/>
    <n v="3"/>
  </r>
  <r>
    <x v="16"/>
    <x v="128"/>
    <n v="0"/>
    <n v="0"/>
    <n v="1"/>
    <n v="1"/>
  </r>
  <r>
    <x v="16"/>
    <x v="102"/>
    <n v="0"/>
    <n v="1"/>
    <n v="4"/>
    <n v="5"/>
  </r>
  <r>
    <x v="16"/>
    <x v="103"/>
    <n v="0"/>
    <n v="1"/>
    <n v="3"/>
    <n v="4"/>
  </r>
  <r>
    <x v="16"/>
    <x v="129"/>
    <n v="0"/>
    <n v="0"/>
    <n v="1"/>
    <n v="1"/>
  </r>
  <r>
    <x v="16"/>
    <x v="1"/>
    <n v="0"/>
    <n v="0"/>
    <n v="177"/>
    <n v="177"/>
  </r>
  <r>
    <x v="16"/>
    <x v="24"/>
    <n v="0"/>
    <n v="2"/>
    <n v="211"/>
    <n v="213"/>
  </r>
  <r>
    <x v="16"/>
    <x v="2"/>
    <n v="0"/>
    <n v="0"/>
    <n v="671"/>
    <n v="671"/>
  </r>
  <r>
    <x v="16"/>
    <x v="3"/>
    <n v="0"/>
    <n v="1"/>
    <n v="1228"/>
    <n v="1229"/>
  </r>
  <r>
    <x v="16"/>
    <x v="4"/>
    <n v="0"/>
    <n v="2"/>
    <n v="14836"/>
    <n v="14838"/>
  </r>
  <r>
    <x v="16"/>
    <x v="5"/>
    <n v="0"/>
    <n v="15"/>
    <n v="22642"/>
    <n v="22657"/>
  </r>
  <r>
    <x v="16"/>
    <x v="6"/>
    <n v="0"/>
    <n v="186"/>
    <n v="34431"/>
    <n v="34617"/>
  </r>
  <r>
    <x v="16"/>
    <x v="7"/>
    <n v="0"/>
    <n v="399"/>
    <n v="33756"/>
    <n v="34155"/>
  </r>
  <r>
    <x v="16"/>
    <x v="8"/>
    <n v="0"/>
    <n v="488"/>
    <n v="25356"/>
    <n v="25844"/>
  </r>
  <r>
    <x v="16"/>
    <x v="9"/>
    <n v="0"/>
    <n v="759"/>
    <n v="38483"/>
    <n v="39242"/>
  </r>
  <r>
    <x v="16"/>
    <x v="10"/>
    <n v="0"/>
    <n v="1231"/>
    <n v="61756"/>
    <n v="62987"/>
  </r>
  <r>
    <x v="16"/>
    <x v="11"/>
    <n v="0"/>
    <n v="1861"/>
    <n v="61173"/>
    <n v="63034"/>
  </r>
  <r>
    <x v="16"/>
    <x v="12"/>
    <n v="0"/>
    <n v="1780"/>
    <n v="43322"/>
    <n v="45102"/>
  </r>
  <r>
    <x v="16"/>
    <x v="13"/>
    <n v="0"/>
    <n v="672"/>
    <n v="14265"/>
    <n v="14937"/>
  </r>
  <r>
    <x v="16"/>
    <x v="25"/>
    <n v="0"/>
    <n v="345"/>
    <n v="8521"/>
    <n v="8866"/>
  </r>
  <r>
    <x v="16"/>
    <x v="14"/>
    <n v="0"/>
    <n v="798"/>
    <n v="16494"/>
    <n v="17292"/>
  </r>
  <r>
    <x v="16"/>
    <x v="15"/>
    <n v="0"/>
    <n v="934"/>
    <n v="16456"/>
    <n v="17390"/>
  </r>
  <r>
    <x v="16"/>
    <x v="16"/>
    <n v="0"/>
    <n v="673"/>
    <n v="10497"/>
    <n v="11170"/>
  </r>
  <r>
    <x v="16"/>
    <x v="17"/>
    <n v="0"/>
    <n v="422"/>
    <n v="7035"/>
    <n v="7457"/>
  </r>
  <r>
    <x v="16"/>
    <x v="18"/>
    <n v="0"/>
    <n v="275"/>
    <n v="4293"/>
    <n v="4568"/>
  </r>
  <r>
    <x v="16"/>
    <x v="26"/>
    <n v="0"/>
    <n v="212"/>
    <n v="2779"/>
    <n v="2991"/>
  </r>
  <r>
    <x v="16"/>
    <x v="27"/>
    <n v="0"/>
    <n v="128"/>
    <n v="1817"/>
    <n v="1945"/>
  </r>
  <r>
    <x v="16"/>
    <x v="28"/>
    <n v="0"/>
    <n v="82"/>
    <n v="1230"/>
    <n v="1312"/>
  </r>
  <r>
    <x v="16"/>
    <x v="29"/>
    <n v="0"/>
    <n v="34"/>
    <n v="788"/>
    <n v="822"/>
  </r>
  <r>
    <x v="16"/>
    <x v="30"/>
    <n v="0"/>
    <n v="37"/>
    <n v="558"/>
    <n v="595"/>
  </r>
  <r>
    <x v="16"/>
    <x v="69"/>
    <n v="0"/>
    <n v="26"/>
    <n v="572"/>
    <n v="598"/>
  </r>
  <r>
    <x v="16"/>
    <x v="31"/>
    <n v="0"/>
    <n v="27"/>
    <n v="509"/>
    <n v="536"/>
  </r>
  <r>
    <x v="16"/>
    <x v="32"/>
    <n v="0"/>
    <n v="16"/>
    <n v="424"/>
    <n v="440"/>
  </r>
  <r>
    <x v="16"/>
    <x v="70"/>
    <n v="0"/>
    <n v="27"/>
    <n v="311"/>
    <n v="338"/>
  </r>
  <r>
    <x v="16"/>
    <x v="33"/>
    <n v="0"/>
    <n v="13"/>
    <n v="228"/>
    <n v="241"/>
  </r>
  <r>
    <x v="16"/>
    <x v="34"/>
    <n v="0"/>
    <n v="11"/>
    <n v="261"/>
    <n v="272"/>
  </r>
  <r>
    <x v="16"/>
    <x v="35"/>
    <n v="0"/>
    <n v="16"/>
    <n v="353"/>
    <n v="369"/>
  </r>
  <r>
    <x v="16"/>
    <x v="36"/>
    <n v="0"/>
    <n v="8"/>
    <n v="300"/>
    <n v="308"/>
  </r>
  <r>
    <x v="16"/>
    <x v="37"/>
    <n v="0"/>
    <n v="10"/>
    <n v="262"/>
    <n v="272"/>
  </r>
  <r>
    <x v="16"/>
    <x v="71"/>
    <n v="0"/>
    <n v="8"/>
    <n v="264"/>
    <n v="272"/>
  </r>
  <r>
    <x v="16"/>
    <x v="38"/>
    <n v="0"/>
    <n v="13"/>
    <n v="235"/>
    <n v="248"/>
  </r>
  <r>
    <x v="16"/>
    <x v="39"/>
    <n v="0"/>
    <n v="7"/>
    <n v="178"/>
    <n v="185"/>
  </r>
  <r>
    <x v="16"/>
    <x v="40"/>
    <n v="0"/>
    <n v="6"/>
    <n v="150"/>
    <n v="156"/>
  </r>
  <r>
    <x v="16"/>
    <x v="72"/>
    <n v="0"/>
    <n v="1"/>
    <n v="118"/>
    <n v="119"/>
  </r>
  <r>
    <x v="16"/>
    <x v="41"/>
    <n v="0"/>
    <n v="6"/>
    <n v="108"/>
    <n v="114"/>
  </r>
  <r>
    <x v="16"/>
    <x v="73"/>
    <n v="0"/>
    <n v="5"/>
    <n v="156"/>
    <n v="161"/>
  </r>
  <r>
    <x v="16"/>
    <x v="74"/>
    <n v="0"/>
    <n v="0"/>
    <n v="66"/>
    <n v="66"/>
  </r>
  <r>
    <x v="16"/>
    <x v="42"/>
    <n v="0"/>
    <n v="6"/>
    <n v="208"/>
    <n v="214"/>
  </r>
  <r>
    <x v="16"/>
    <x v="43"/>
    <n v="0"/>
    <n v="7"/>
    <n v="240"/>
    <n v="247"/>
  </r>
  <r>
    <x v="16"/>
    <x v="19"/>
    <n v="0"/>
    <n v="5"/>
    <n v="255"/>
    <n v="260"/>
  </r>
  <r>
    <x v="16"/>
    <x v="44"/>
    <n v="0"/>
    <n v="6"/>
    <n v="261"/>
    <n v="267"/>
  </r>
  <r>
    <x v="16"/>
    <x v="45"/>
    <n v="0"/>
    <n v="11"/>
    <n v="244"/>
    <n v="255"/>
  </r>
  <r>
    <x v="16"/>
    <x v="46"/>
    <n v="0"/>
    <n v="10"/>
    <n v="234"/>
    <n v="244"/>
  </r>
  <r>
    <x v="16"/>
    <x v="47"/>
    <n v="0"/>
    <n v="7"/>
    <n v="233"/>
    <n v="240"/>
  </r>
  <r>
    <x v="16"/>
    <x v="48"/>
    <n v="0"/>
    <n v="8"/>
    <n v="199"/>
    <n v="207"/>
  </r>
  <r>
    <x v="16"/>
    <x v="49"/>
    <n v="0"/>
    <n v="11"/>
    <n v="253"/>
    <n v="264"/>
  </r>
  <r>
    <x v="16"/>
    <x v="20"/>
    <n v="0"/>
    <n v="13"/>
    <n v="257"/>
    <n v="270"/>
  </r>
  <r>
    <x v="16"/>
    <x v="50"/>
    <n v="0"/>
    <n v="12"/>
    <n v="325"/>
    <n v="337"/>
  </r>
  <r>
    <x v="16"/>
    <x v="51"/>
    <n v="0"/>
    <n v="12"/>
    <n v="240"/>
    <n v="252"/>
  </r>
  <r>
    <x v="16"/>
    <x v="52"/>
    <n v="0"/>
    <n v="10"/>
    <n v="350"/>
    <n v="360"/>
  </r>
  <r>
    <x v="16"/>
    <x v="53"/>
    <n v="0"/>
    <n v="16"/>
    <n v="417"/>
    <n v="433"/>
  </r>
  <r>
    <x v="16"/>
    <x v="54"/>
    <n v="0"/>
    <n v="22"/>
    <n v="439"/>
    <n v="461"/>
  </r>
  <r>
    <x v="16"/>
    <x v="21"/>
    <n v="0"/>
    <n v="13"/>
    <n v="274"/>
    <n v="287"/>
  </r>
  <r>
    <x v="16"/>
    <x v="22"/>
    <n v="0"/>
    <n v="15"/>
    <n v="276"/>
    <n v="291"/>
  </r>
  <r>
    <x v="16"/>
    <x v="55"/>
    <n v="0"/>
    <n v="13"/>
    <n v="254"/>
    <n v="267"/>
  </r>
  <r>
    <x v="16"/>
    <x v="75"/>
    <n v="0"/>
    <n v="8"/>
    <n v="144"/>
    <n v="152"/>
  </r>
  <r>
    <x v="16"/>
    <x v="76"/>
    <n v="0"/>
    <n v="8"/>
    <n v="164"/>
    <n v="172"/>
  </r>
  <r>
    <x v="16"/>
    <x v="56"/>
    <n v="0"/>
    <n v="8"/>
    <n v="149"/>
    <n v="157"/>
  </r>
  <r>
    <x v="16"/>
    <x v="57"/>
    <n v="0"/>
    <n v="9"/>
    <n v="91"/>
    <n v="100"/>
  </r>
  <r>
    <x v="16"/>
    <x v="77"/>
    <n v="0"/>
    <n v="3"/>
    <n v="49"/>
    <n v="52"/>
  </r>
  <r>
    <x v="16"/>
    <x v="78"/>
    <n v="0"/>
    <n v="2"/>
    <n v="15"/>
    <n v="17"/>
  </r>
  <r>
    <x v="16"/>
    <x v="58"/>
    <n v="0"/>
    <n v="0"/>
    <n v="3"/>
    <n v="3"/>
  </r>
  <r>
    <x v="16"/>
    <x v="79"/>
    <n v="0"/>
    <n v="1"/>
    <n v="18"/>
    <n v="19"/>
  </r>
  <r>
    <x v="16"/>
    <x v="104"/>
    <n v="0"/>
    <n v="0"/>
    <n v="26"/>
    <n v="26"/>
  </r>
  <r>
    <x v="16"/>
    <x v="105"/>
    <n v="0"/>
    <n v="0"/>
    <n v="18"/>
    <n v="18"/>
  </r>
  <r>
    <x v="16"/>
    <x v="80"/>
    <n v="0"/>
    <n v="0"/>
    <n v="15"/>
    <n v="15"/>
  </r>
  <r>
    <x v="16"/>
    <x v="81"/>
    <n v="0"/>
    <n v="0"/>
    <n v="11"/>
    <n v="11"/>
  </r>
  <r>
    <x v="16"/>
    <x v="106"/>
    <n v="0"/>
    <n v="0"/>
    <n v="6"/>
    <n v="6"/>
  </r>
  <r>
    <x v="16"/>
    <x v="107"/>
    <n v="0"/>
    <n v="0"/>
    <n v="10"/>
    <n v="10"/>
  </r>
  <r>
    <x v="16"/>
    <x v="59"/>
    <n v="0"/>
    <n v="0"/>
    <n v="11"/>
    <n v="11"/>
  </r>
  <r>
    <x v="16"/>
    <x v="108"/>
    <n v="0"/>
    <n v="0"/>
    <n v="7"/>
    <n v="7"/>
  </r>
  <r>
    <x v="16"/>
    <x v="109"/>
    <n v="0"/>
    <n v="0"/>
    <n v="6"/>
    <n v="6"/>
  </r>
  <r>
    <x v="16"/>
    <x v="145"/>
    <n v="0"/>
    <n v="1"/>
    <n v="2"/>
    <n v="3"/>
  </r>
  <r>
    <x v="16"/>
    <x v="110"/>
    <n v="0"/>
    <n v="0"/>
    <n v="4"/>
    <n v="4"/>
  </r>
  <r>
    <x v="16"/>
    <x v="130"/>
    <n v="0"/>
    <n v="0"/>
    <n v="3"/>
    <n v="3"/>
  </r>
  <r>
    <x v="16"/>
    <x v="82"/>
    <n v="0"/>
    <n v="0"/>
    <n v="3"/>
    <n v="3"/>
  </r>
  <r>
    <x v="16"/>
    <x v="146"/>
    <n v="0"/>
    <n v="0"/>
    <n v="2"/>
    <n v="2"/>
  </r>
  <r>
    <x v="16"/>
    <x v="131"/>
    <n v="0"/>
    <n v="0"/>
    <n v="3"/>
    <n v="3"/>
  </r>
  <r>
    <x v="16"/>
    <x v="111"/>
    <n v="0"/>
    <n v="0"/>
    <n v="1"/>
    <n v="1"/>
  </r>
  <r>
    <x v="16"/>
    <x v="132"/>
    <n v="0"/>
    <n v="1"/>
    <n v="0"/>
    <n v="1"/>
  </r>
  <r>
    <x v="16"/>
    <x v="133"/>
    <n v="0"/>
    <n v="0"/>
    <n v="1"/>
    <n v="1"/>
  </r>
  <r>
    <x v="16"/>
    <x v="154"/>
    <n v="0"/>
    <n v="0"/>
    <n v="1"/>
    <n v="1"/>
  </r>
  <r>
    <x v="16"/>
    <x v="147"/>
    <n v="0"/>
    <n v="0"/>
    <n v="1"/>
    <n v="1"/>
  </r>
  <r>
    <x v="16"/>
    <x v="155"/>
    <n v="0"/>
    <n v="0"/>
    <n v="1"/>
    <n v="1"/>
  </r>
  <r>
    <x v="16"/>
    <x v="83"/>
    <n v="0"/>
    <n v="0"/>
    <n v="1"/>
    <n v="1"/>
  </r>
  <r>
    <x v="16"/>
    <x v="84"/>
    <n v="0"/>
    <n v="3"/>
    <n v="8"/>
    <n v="11"/>
  </r>
  <r>
    <x v="16"/>
    <x v="85"/>
    <n v="0"/>
    <n v="2"/>
    <n v="15"/>
    <n v="17"/>
  </r>
  <r>
    <x v="16"/>
    <x v="86"/>
    <n v="0"/>
    <n v="6"/>
    <n v="57"/>
    <n v="63"/>
  </r>
  <r>
    <x v="16"/>
    <x v="60"/>
    <n v="0"/>
    <n v="6"/>
    <n v="62"/>
    <n v="68"/>
  </r>
  <r>
    <x v="16"/>
    <x v="61"/>
    <n v="0"/>
    <n v="14"/>
    <n v="113"/>
    <n v="127"/>
  </r>
  <r>
    <x v="16"/>
    <x v="62"/>
    <n v="0"/>
    <n v="12"/>
    <n v="122"/>
    <n v="134"/>
  </r>
  <r>
    <x v="16"/>
    <x v="63"/>
    <n v="0"/>
    <n v="8"/>
    <n v="70"/>
    <n v="78"/>
  </r>
  <r>
    <x v="16"/>
    <x v="64"/>
    <n v="0"/>
    <n v="7"/>
    <n v="91"/>
    <n v="98"/>
  </r>
  <r>
    <x v="16"/>
    <x v="87"/>
    <n v="0"/>
    <n v="5"/>
    <n v="47"/>
    <n v="52"/>
  </r>
  <r>
    <x v="16"/>
    <x v="65"/>
    <n v="0"/>
    <n v="2"/>
    <n v="45"/>
    <n v="47"/>
  </r>
  <r>
    <x v="16"/>
    <x v="66"/>
    <n v="0"/>
    <n v="5"/>
    <n v="54"/>
    <n v="59"/>
  </r>
  <r>
    <x v="16"/>
    <x v="113"/>
    <n v="0"/>
    <n v="0"/>
    <n v="28"/>
    <n v="28"/>
  </r>
  <r>
    <x v="16"/>
    <x v="88"/>
    <n v="0"/>
    <n v="3"/>
    <n v="24"/>
    <n v="27"/>
  </r>
  <r>
    <x v="16"/>
    <x v="89"/>
    <n v="0"/>
    <n v="0"/>
    <n v="24"/>
    <n v="24"/>
  </r>
  <r>
    <x v="16"/>
    <x v="134"/>
    <n v="0"/>
    <n v="0"/>
    <n v="1"/>
    <n v="1"/>
  </r>
  <r>
    <x v="16"/>
    <x v="135"/>
    <n v="0"/>
    <n v="0"/>
    <n v="2"/>
    <n v="2"/>
  </r>
  <r>
    <x v="16"/>
    <x v="90"/>
    <n v="0"/>
    <n v="0"/>
    <n v="14"/>
    <n v="14"/>
  </r>
  <r>
    <x v="16"/>
    <x v="136"/>
    <n v="0"/>
    <n v="1"/>
    <n v="11"/>
    <n v="12"/>
  </r>
  <r>
    <x v="16"/>
    <x v="137"/>
    <n v="0"/>
    <n v="0"/>
    <n v="9"/>
    <n v="9"/>
  </r>
  <r>
    <x v="16"/>
    <x v="114"/>
    <n v="0"/>
    <n v="1"/>
    <n v="3"/>
    <n v="4"/>
  </r>
  <r>
    <x v="16"/>
    <x v="148"/>
    <n v="0"/>
    <n v="0"/>
    <n v="4"/>
    <n v="4"/>
  </r>
  <r>
    <x v="16"/>
    <x v="149"/>
    <n v="0"/>
    <n v="0"/>
    <n v="1"/>
    <n v="1"/>
  </r>
  <r>
    <x v="16"/>
    <x v="156"/>
    <n v="0"/>
    <n v="0"/>
    <n v="2"/>
    <n v="2"/>
  </r>
  <r>
    <x v="16"/>
    <x v="116"/>
    <n v="0"/>
    <n v="1"/>
    <n v="1"/>
    <n v="2"/>
  </r>
  <r>
    <x v="16"/>
    <x v="91"/>
    <n v="0"/>
    <n v="1"/>
    <n v="6"/>
    <n v="7"/>
  </r>
  <r>
    <x v="16"/>
    <x v="117"/>
    <n v="0"/>
    <n v="1"/>
    <n v="8"/>
    <n v="9"/>
  </r>
  <r>
    <x v="16"/>
    <x v="92"/>
    <n v="0"/>
    <n v="4"/>
    <n v="17"/>
    <n v="21"/>
  </r>
  <r>
    <x v="16"/>
    <x v="93"/>
    <n v="0"/>
    <n v="6"/>
    <n v="14"/>
    <n v="20"/>
  </r>
  <r>
    <x v="16"/>
    <x v="94"/>
    <n v="0"/>
    <n v="15"/>
    <n v="37"/>
    <n v="52"/>
  </r>
  <r>
    <x v="16"/>
    <x v="0"/>
    <n v="81155"/>
    <n v="10005"/>
    <n v="59808"/>
    <n v="150968"/>
  </r>
  <r>
    <x v="17"/>
    <x v="140"/>
    <n v="0"/>
    <n v="0"/>
    <n v="1"/>
    <n v="1"/>
  </r>
  <r>
    <x v="17"/>
    <x v="68"/>
    <n v="0"/>
    <n v="0"/>
    <n v="1"/>
    <n v="1"/>
  </r>
  <r>
    <x v="17"/>
    <x v="120"/>
    <n v="0"/>
    <n v="0"/>
    <n v="1"/>
    <n v="1"/>
  </r>
  <r>
    <x v="17"/>
    <x v="98"/>
    <n v="0"/>
    <n v="0"/>
    <n v="2"/>
    <n v="2"/>
  </r>
  <r>
    <x v="17"/>
    <x v="141"/>
    <n v="0"/>
    <n v="0"/>
    <n v="1"/>
    <n v="1"/>
  </r>
  <r>
    <x v="17"/>
    <x v="142"/>
    <n v="0"/>
    <n v="0"/>
    <n v="3"/>
    <n v="3"/>
  </r>
  <r>
    <x v="17"/>
    <x v="122"/>
    <n v="0"/>
    <n v="0"/>
    <n v="1"/>
    <n v="1"/>
  </r>
  <r>
    <x v="17"/>
    <x v="99"/>
    <n v="0"/>
    <n v="0"/>
    <n v="2"/>
    <n v="2"/>
  </r>
  <r>
    <x v="17"/>
    <x v="123"/>
    <n v="0"/>
    <n v="0"/>
    <n v="2"/>
    <n v="2"/>
  </r>
  <r>
    <x v="17"/>
    <x v="124"/>
    <n v="0"/>
    <n v="0"/>
    <n v="1"/>
    <n v="1"/>
  </r>
  <r>
    <x v="17"/>
    <x v="100"/>
    <n v="0"/>
    <n v="0"/>
    <n v="1"/>
    <n v="1"/>
  </r>
  <r>
    <x v="17"/>
    <x v="101"/>
    <n v="0"/>
    <n v="0"/>
    <n v="4"/>
    <n v="4"/>
  </r>
  <r>
    <x v="17"/>
    <x v="143"/>
    <n v="0"/>
    <n v="0"/>
    <n v="2"/>
    <n v="2"/>
  </r>
  <r>
    <x v="17"/>
    <x v="144"/>
    <n v="0"/>
    <n v="0"/>
    <n v="2"/>
    <n v="2"/>
  </r>
  <r>
    <x v="17"/>
    <x v="125"/>
    <n v="0"/>
    <n v="1"/>
    <n v="3"/>
    <n v="4"/>
  </r>
  <r>
    <x v="17"/>
    <x v="126"/>
    <n v="0"/>
    <n v="0"/>
    <n v="3"/>
    <n v="3"/>
  </r>
  <r>
    <x v="17"/>
    <x v="127"/>
    <n v="0"/>
    <n v="0"/>
    <n v="1"/>
    <n v="1"/>
  </r>
  <r>
    <x v="17"/>
    <x v="128"/>
    <n v="0"/>
    <n v="0"/>
    <n v="1"/>
    <n v="1"/>
  </r>
  <r>
    <x v="17"/>
    <x v="102"/>
    <n v="0"/>
    <n v="1"/>
    <n v="3"/>
    <n v="4"/>
  </r>
  <r>
    <x v="17"/>
    <x v="129"/>
    <n v="0"/>
    <n v="0"/>
    <n v="2"/>
    <n v="2"/>
  </r>
  <r>
    <x v="17"/>
    <x v="1"/>
    <n v="0"/>
    <n v="0"/>
    <n v="300"/>
    <n v="300"/>
  </r>
  <r>
    <x v="17"/>
    <x v="24"/>
    <n v="0"/>
    <n v="2"/>
    <n v="384"/>
    <n v="386"/>
  </r>
  <r>
    <x v="17"/>
    <x v="2"/>
    <n v="0"/>
    <n v="0"/>
    <n v="1026"/>
    <n v="1026"/>
  </r>
  <r>
    <x v="17"/>
    <x v="3"/>
    <n v="0"/>
    <n v="3"/>
    <n v="1428"/>
    <n v="1431"/>
  </r>
  <r>
    <x v="17"/>
    <x v="4"/>
    <n v="0"/>
    <n v="1"/>
    <n v="5661"/>
    <n v="5662"/>
  </r>
  <r>
    <x v="17"/>
    <x v="5"/>
    <n v="0"/>
    <n v="32"/>
    <n v="7349"/>
    <n v="7381"/>
  </r>
  <r>
    <x v="17"/>
    <x v="6"/>
    <n v="0"/>
    <n v="265"/>
    <n v="11843"/>
    <n v="12108"/>
  </r>
  <r>
    <x v="17"/>
    <x v="7"/>
    <n v="0"/>
    <n v="679"/>
    <n v="12257"/>
    <n v="12936"/>
  </r>
  <r>
    <x v="17"/>
    <x v="8"/>
    <n v="0"/>
    <n v="890"/>
    <n v="10548"/>
    <n v="11438"/>
  </r>
  <r>
    <x v="17"/>
    <x v="9"/>
    <n v="0"/>
    <n v="1232"/>
    <n v="21082"/>
    <n v="22314"/>
  </r>
  <r>
    <x v="17"/>
    <x v="10"/>
    <n v="0"/>
    <n v="1941"/>
    <n v="85118"/>
    <n v="87059"/>
  </r>
  <r>
    <x v="17"/>
    <x v="11"/>
    <n v="0"/>
    <n v="2581"/>
    <n v="105225"/>
    <n v="107806"/>
  </r>
  <r>
    <x v="17"/>
    <x v="12"/>
    <n v="0"/>
    <n v="2682"/>
    <n v="69074"/>
    <n v="71756"/>
  </r>
  <r>
    <x v="17"/>
    <x v="13"/>
    <n v="0"/>
    <n v="1063"/>
    <n v="22531"/>
    <n v="23594"/>
  </r>
  <r>
    <x v="17"/>
    <x v="25"/>
    <n v="0"/>
    <n v="521"/>
    <n v="13784"/>
    <n v="14305"/>
  </r>
  <r>
    <x v="17"/>
    <x v="14"/>
    <n v="0"/>
    <n v="1231"/>
    <n v="25255"/>
    <n v="26486"/>
  </r>
  <r>
    <x v="17"/>
    <x v="15"/>
    <n v="0"/>
    <n v="1383"/>
    <n v="23736"/>
    <n v="25119"/>
  </r>
  <r>
    <x v="17"/>
    <x v="16"/>
    <n v="0"/>
    <n v="973"/>
    <n v="14611"/>
    <n v="15584"/>
  </r>
  <r>
    <x v="17"/>
    <x v="17"/>
    <n v="0"/>
    <n v="641"/>
    <n v="9841"/>
    <n v="10482"/>
  </r>
  <r>
    <x v="17"/>
    <x v="18"/>
    <n v="0"/>
    <n v="416"/>
    <n v="6018"/>
    <n v="6434"/>
  </r>
  <r>
    <x v="17"/>
    <x v="26"/>
    <n v="0"/>
    <n v="276"/>
    <n v="3532"/>
    <n v="3808"/>
  </r>
  <r>
    <x v="17"/>
    <x v="27"/>
    <n v="0"/>
    <n v="167"/>
    <n v="2378"/>
    <n v="2545"/>
  </r>
  <r>
    <x v="17"/>
    <x v="28"/>
    <n v="0"/>
    <n v="99"/>
    <n v="1731"/>
    <n v="1830"/>
  </r>
  <r>
    <x v="17"/>
    <x v="29"/>
    <n v="0"/>
    <n v="60"/>
    <n v="1145"/>
    <n v="1205"/>
  </r>
  <r>
    <x v="17"/>
    <x v="30"/>
    <n v="0"/>
    <n v="43"/>
    <n v="868"/>
    <n v="911"/>
  </r>
  <r>
    <x v="17"/>
    <x v="69"/>
    <n v="0"/>
    <n v="47"/>
    <n v="838"/>
    <n v="885"/>
  </r>
  <r>
    <x v="17"/>
    <x v="31"/>
    <n v="0"/>
    <n v="30"/>
    <n v="781"/>
    <n v="811"/>
  </r>
  <r>
    <x v="17"/>
    <x v="32"/>
    <n v="0"/>
    <n v="43"/>
    <n v="645"/>
    <n v="688"/>
  </r>
  <r>
    <x v="17"/>
    <x v="70"/>
    <n v="0"/>
    <n v="41"/>
    <n v="542"/>
    <n v="583"/>
  </r>
  <r>
    <x v="17"/>
    <x v="33"/>
    <n v="0"/>
    <n v="17"/>
    <n v="315"/>
    <n v="332"/>
  </r>
  <r>
    <x v="17"/>
    <x v="34"/>
    <n v="0"/>
    <n v="24"/>
    <n v="471"/>
    <n v="495"/>
  </r>
  <r>
    <x v="17"/>
    <x v="35"/>
    <n v="0"/>
    <n v="22"/>
    <n v="507"/>
    <n v="529"/>
  </r>
  <r>
    <x v="17"/>
    <x v="36"/>
    <n v="0"/>
    <n v="15"/>
    <n v="417"/>
    <n v="432"/>
  </r>
  <r>
    <x v="17"/>
    <x v="37"/>
    <n v="0"/>
    <n v="14"/>
    <n v="409"/>
    <n v="423"/>
  </r>
  <r>
    <x v="17"/>
    <x v="71"/>
    <n v="0"/>
    <n v="14"/>
    <n v="389"/>
    <n v="403"/>
  </r>
  <r>
    <x v="17"/>
    <x v="38"/>
    <n v="0"/>
    <n v="13"/>
    <n v="326"/>
    <n v="339"/>
  </r>
  <r>
    <x v="17"/>
    <x v="39"/>
    <n v="0"/>
    <n v="13"/>
    <n v="236"/>
    <n v="249"/>
  </r>
  <r>
    <x v="17"/>
    <x v="40"/>
    <n v="0"/>
    <n v="8"/>
    <n v="196"/>
    <n v="204"/>
  </r>
  <r>
    <x v="17"/>
    <x v="72"/>
    <n v="0"/>
    <n v="5"/>
    <n v="180"/>
    <n v="185"/>
  </r>
  <r>
    <x v="17"/>
    <x v="41"/>
    <n v="0"/>
    <n v="6"/>
    <n v="172"/>
    <n v="178"/>
  </r>
  <r>
    <x v="17"/>
    <x v="73"/>
    <n v="0"/>
    <n v="3"/>
    <n v="174"/>
    <n v="177"/>
  </r>
  <r>
    <x v="17"/>
    <x v="74"/>
    <n v="0"/>
    <n v="2"/>
    <n v="132"/>
    <n v="134"/>
  </r>
  <r>
    <x v="17"/>
    <x v="42"/>
    <n v="0"/>
    <n v="8"/>
    <n v="322"/>
    <n v="330"/>
  </r>
  <r>
    <x v="17"/>
    <x v="43"/>
    <n v="0"/>
    <n v="11"/>
    <n v="379"/>
    <n v="390"/>
  </r>
  <r>
    <x v="17"/>
    <x v="19"/>
    <n v="0"/>
    <n v="18"/>
    <n v="365"/>
    <n v="383"/>
  </r>
  <r>
    <x v="17"/>
    <x v="44"/>
    <n v="0"/>
    <n v="20"/>
    <n v="327"/>
    <n v="347"/>
  </r>
  <r>
    <x v="17"/>
    <x v="45"/>
    <n v="0"/>
    <n v="10"/>
    <n v="308"/>
    <n v="318"/>
  </r>
  <r>
    <x v="17"/>
    <x v="46"/>
    <n v="0"/>
    <n v="19"/>
    <n v="268"/>
    <n v="287"/>
  </r>
  <r>
    <x v="17"/>
    <x v="47"/>
    <n v="0"/>
    <n v="16"/>
    <n v="282"/>
    <n v="298"/>
  </r>
  <r>
    <x v="17"/>
    <x v="48"/>
    <n v="0"/>
    <n v="12"/>
    <n v="246"/>
    <n v="258"/>
  </r>
  <r>
    <x v="17"/>
    <x v="49"/>
    <n v="0"/>
    <n v="24"/>
    <n v="292"/>
    <n v="316"/>
  </r>
  <r>
    <x v="17"/>
    <x v="20"/>
    <n v="0"/>
    <n v="15"/>
    <n v="319"/>
    <n v="334"/>
  </r>
  <r>
    <x v="17"/>
    <x v="50"/>
    <n v="0"/>
    <n v="13"/>
    <n v="359"/>
    <n v="372"/>
  </r>
  <r>
    <x v="17"/>
    <x v="51"/>
    <n v="0"/>
    <n v="10"/>
    <n v="320"/>
    <n v="330"/>
  </r>
  <r>
    <x v="17"/>
    <x v="52"/>
    <n v="0"/>
    <n v="27"/>
    <n v="496"/>
    <n v="523"/>
  </r>
  <r>
    <x v="17"/>
    <x v="53"/>
    <n v="0"/>
    <n v="42"/>
    <n v="532"/>
    <n v="574"/>
  </r>
  <r>
    <x v="17"/>
    <x v="54"/>
    <n v="0"/>
    <n v="29"/>
    <n v="549"/>
    <n v="578"/>
  </r>
  <r>
    <x v="17"/>
    <x v="21"/>
    <n v="0"/>
    <n v="24"/>
    <n v="383"/>
    <n v="407"/>
  </r>
  <r>
    <x v="17"/>
    <x v="22"/>
    <n v="0"/>
    <n v="18"/>
    <n v="388"/>
    <n v="406"/>
  </r>
  <r>
    <x v="17"/>
    <x v="55"/>
    <n v="0"/>
    <n v="12"/>
    <n v="297"/>
    <n v="309"/>
  </r>
  <r>
    <x v="17"/>
    <x v="75"/>
    <n v="0"/>
    <n v="8"/>
    <n v="196"/>
    <n v="204"/>
  </r>
  <r>
    <x v="17"/>
    <x v="76"/>
    <n v="0"/>
    <n v="8"/>
    <n v="213"/>
    <n v="221"/>
  </r>
  <r>
    <x v="17"/>
    <x v="56"/>
    <n v="0"/>
    <n v="5"/>
    <n v="143"/>
    <n v="148"/>
  </r>
  <r>
    <x v="17"/>
    <x v="57"/>
    <n v="0"/>
    <n v="8"/>
    <n v="113"/>
    <n v="121"/>
  </r>
  <r>
    <x v="17"/>
    <x v="77"/>
    <n v="0"/>
    <n v="6"/>
    <n v="73"/>
    <n v="79"/>
  </r>
  <r>
    <x v="17"/>
    <x v="78"/>
    <n v="0"/>
    <n v="2"/>
    <n v="26"/>
    <n v="28"/>
  </r>
  <r>
    <x v="17"/>
    <x v="58"/>
    <n v="0"/>
    <n v="0"/>
    <n v="6"/>
    <n v="6"/>
  </r>
  <r>
    <x v="17"/>
    <x v="79"/>
    <n v="0"/>
    <n v="5"/>
    <n v="26"/>
    <n v="31"/>
  </r>
  <r>
    <x v="17"/>
    <x v="104"/>
    <n v="0"/>
    <n v="3"/>
    <n v="43"/>
    <n v="46"/>
  </r>
  <r>
    <x v="17"/>
    <x v="105"/>
    <n v="0"/>
    <n v="7"/>
    <n v="29"/>
    <n v="36"/>
  </r>
  <r>
    <x v="17"/>
    <x v="80"/>
    <n v="0"/>
    <n v="2"/>
    <n v="25"/>
    <n v="27"/>
  </r>
  <r>
    <x v="17"/>
    <x v="81"/>
    <n v="0"/>
    <n v="2"/>
    <n v="17"/>
    <n v="19"/>
  </r>
  <r>
    <x v="17"/>
    <x v="106"/>
    <n v="0"/>
    <n v="1"/>
    <n v="11"/>
    <n v="12"/>
  </r>
  <r>
    <x v="17"/>
    <x v="107"/>
    <n v="0"/>
    <n v="1"/>
    <n v="11"/>
    <n v="12"/>
  </r>
  <r>
    <x v="17"/>
    <x v="59"/>
    <n v="0"/>
    <n v="1"/>
    <n v="8"/>
    <n v="9"/>
  </r>
  <r>
    <x v="17"/>
    <x v="108"/>
    <n v="0"/>
    <n v="0"/>
    <n v="5"/>
    <n v="5"/>
  </r>
  <r>
    <x v="17"/>
    <x v="109"/>
    <n v="0"/>
    <n v="3"/>
    <n v="14"/>
    <n v="17"/>
  </r>
  <r>
    <x v="17"/>
    <x v="145"/>
    <n v="0"/>
    <n v="0"/>
    <n v="3"/>
    <n v="3"/>
  </r>
  <r>
    <x v="17"/>
    <x v="110"/>
    <n v="0"/>
    <n v="2"/>
    <n v="6"/>
    <n v="8"/>
  </r>
  <r>
    <x v="17"/>
    <x v="130"/>
    <n v="0"/>
    <n v="0"/>
    <n v="1"/>
    <n v="1"/>
  </r>
  <r>
    <x v="17"/>
    <x v="82"/>
    <n v="0"/>
    <n v="0"/>
    <n v="1"/>
    <n v="1"/>
  </r>
  <r>
    <x v="17"/>
    <x v="146"/>
    <n v="0"/>
    <n v="0"/>
    <n v="2"/>
    <n v="2"/>
  </r>
  <r>
    <x v="17"/>
    <x v="131"/>
    <n v="0"/>
    <n v="2"/>
    <n v="0"/>
    <n v="2"/>
  </r>
  <r>
    <x v="17"/>
    <x v="111"/>
    <n v="0"/>
    <n v="1"/>
    <n v="3"/>
    <n v="4"/>
  </r>
  <r>
    <x v="17"/>
    <x v="132"/>
    <n v="0"/>
    <n v="0"/>
    <n v="2"/>
    <n v="2"/>
  </r>
  <r>
    <x v="17"/>
    <x v="157"/>
    <n v="0"/>
    <n v="0"/>
    <n v="2"/>
    <n v="2"/>
  </r>
  <r>
    <x v="17"/>
    <x v="154"/>
    <n v="0"/>
    <n v="0"/>
    <n v="1"/>
    <n v="1"/>
  </r>
  <r>
    <x v="17"/>
    <x v="83"/>
    <n v="0"/>
    <n v="0"/>
    <n v="3"/>
    <n v="3"/>
  </r>
  <r>
    <x v="17"/>
    <x v="158"/>
    <n v="0"/>
    <n v="0"/>
    <n v="2"/>
    <n v="2"/>
  </r>
  <r>
    <x v="17"/>
    <x v="159"/>
    <n v="0"/>
    <n v="0"/>
    <n v="3"/>
    <n v="3"/>
  </r>
  <r>
    <x v="17"/>
    <x v="84"/>
    <n v="0"/>
    <n v="2"/>
    <n v="5"/>
    <n v="7"/>
  </r>
  <r>
    <x v="17"/>
    <x v="85"/>
    <n v="0"/>
    <n v="2"/>
    <n v="13"/>
    <n v="15"/>
  </r>
  <r>
    <x v="17"/>
    <x v="86"/>
    <n v="0"/>
    <n v="6"/>
    <n v="68"/>
    <n v="74"/>
  </r>
  <r>
    <x v="17"/>
    <x v="60"/>
    <n v="0"/>
    <n v="6"/>
    <n v="91"/>
    <n v="97"/>
  </r>
  <r>
    <x v="17"/>
    <x v="61"/>
    <n v="0"/>
    <n v="7"/>
    <n v="108"/>
    <n v="115"/>
  </r>
  <r>
    <x v="17"/>
    <x v="62"/>
    <n v="0"/>
    <n v="10"/>
    <n v="121"/>
    <n v="131"/>
  </r>
  <r>
    <x v="17"/>
    <x v="63"/>
    <n v="0"/>
    <n v="14"/>
    <n v="105"/>
    <n v="119"/>
  </r>
  <r>
    <x v="17"/>
    <x v="64"/>
    <n v="0"/>
    <n v="5"/>
    <n v="78"/>
    <n v="83"/>
  </r>
  <r>
    <x v="17"/>
    <x v="87"/>
    <n v="0"/>
    <n v="7"/>
    <n v="51"/>
    <n v="58"/>
  </r>
  <r>
    <x v="17"/>
    <x v="65"/>
    <n v="0"/>
    <n v="3"/>
    <n v="59"/>
    <n v="62"/>
  </r>
  <r>
    <x v="17"/>
    <x v="66"/>
    <n v="0"/>
    <n v="6"/>
    <n v="63"/>
    <n v="69"/>
  </r>
  <r>
    <x v="17"/>
    <x v="113"/>
    <n v="0"/>
    <n v="2"/>
    <n v="40"/>
    <n v="42"/>
  </r>
  <r>
    <x v="17"/>
    <x v="88"/>
    <n v="0"/>
    <n v="0"/>
    <n v="33"/>
    <n v="33"/>
  </r>
  <r>
    <x v="17"/>
    <x v="89"/>
    <n v="0"/>
    <n v="1"/>
    <n v="35"/>
    <n v="36"/>
  </r>
  <r>
    <x v="17"/>
    <x v="134"/>
    <n v="0"/>
    <n v="0"/>
    <n v="3"/>
    <n v="3"/>
  </r>
  <r>
    <x v="17"/>
    <x v="135"/>
    <n v="0"/>
    <n v="0"/>
    <n v="9"/>
    <n v="9"/>
  </r>
  <r>
    <x v="17"/>
    <x v="90"/>
    <n v="0"/>
    <n v="3"/>
    <n v="9"/>
    <n v="12"/>
  </r>
  <r>
    <x v="17"/>
    <x v="136"/>
    <n v="0"/>
    <n v="1"/>
    <n v="10"/>
    <n v="11"/>
  </r>
  <r>
    <x v="17"/>
    <x v="137"/>
    <n v="0"/>
    <n v="0"/>
    <n v="12"/>
    <n v="12"/>
  </r>
  <r>
    <x v="17"/>
    <x v="114"/>
    <n v="0"/>
    <n v="3"/>
    <n v="6"/>
    <n v="9"/>
  </r>
  <r>
    <x v="17"/>
    <x v="67"/>
    <n v="0"/>
    <n v="1"/>
    <n v="0"/>
    <n v="1"/>
  </r>
  <r>
    <x v="17"/>
    <x v="149"/>
    <n v="0"/>
    <n v="0"/>
    <n v="2"/>
    <n v="2"/>
  </r>
  <r>
    <x v="17"/>
    <x v="115"/>
    <n v="0"/>
    <n v="0"/>
    <n v="1"/>
    <n v="1"/>
  </r>
  <r>
    <x v="17"/>
    <x v="138"/>
    <n v="0"/>
    <n v="1"/>
    <n v="0"/>
    <n v="1"/>
  </r>
  <r>
    <x v="17"/>
    <x v="160"/>
    <n v="0"/>
    <n v="0"/>
    <n v="1"/>
    <n v="1"/>
  </r>
  <r>
    <x v="17"/>
    <x v="161"/>
    <n v="0"/>
    <n v="0"/>
    <n v="1"/>
    <n v="1"/>
  </r>
  <r>
    <x v="17"/>
    <x v="162"/>
    <n v="0"/>
    <n v="1"/>
    <n v="0"/>
    <n v="1"/>
  </r>
  <r>
    <x v="17"/>
    <x v="163"/>
    <n v="0"/>
    <n v="0"/>
    <n v="1"/>
    <n v="1"/>
  </r>
  <r>
    <x v="17"/>
    <x v="164"/>
    <n v="0"/>
    <n v="0"/>
    <n v="1"/>
    <n v="1"/>
  </r>
  <r>
    <x v="17"/>
    <x v="91"/>
    <n v="0"/>
    <n v="0"/>
    <n v="5"/>
    <n v="5"/>
  </r>
  <r>
    <x v="17"/>
    <x v="117"/>
    <n v="0"/>
    <n v="1"/>
    <n v="3"/>
    <n v="4"/>
  </r>
  <r>
    <x v="17"/>
    <x v="92"/>
    <n v="0"/>
    <n v="7"/>
    <n v="8"/>
    <n v="15"/>
  </r>
  <r>
    <x v="17"/>
    <x v="93"/>
    <n v="0"/>
    <n v="13"/>
    <n v="32"/>
    <n v="45"/>
  </r>
  <r>
    <x v="17"/>
    <x v="94"/>
    <n v="0"/>
    <n v="11"/>
    <n v="20"/>
    <n v="31"/>
  </r>
  <r>
    <x v="17"/>
    <x v="0"/>
    <n v="94994"/>
    <n v="12115"/>
    <n v="75853"/>
    <n v="182962"/>
  </r>
  <r>
    <x v="18"/>
    <x v="165"/>
    <n v="0"/>
    <n v="0"/>
    <n v="1"/>
    <n v="1"/>
  </r>
  <r>
    <x v="18"/>
    <x v="95"/>
    <n v="0"/>
    <n v="0"/>
    <n v="2"/>
    <n v="2"/>
  </r>
  <r>
    <x v="18"/>
    <x v="97"/>
    <n v="0"/>
    <n v="0"/>
    <n v="1"/>
    <n v="1"/>
  </r>
  <r>
    <x v="18"/>
    <x v="98"/>
    <n v="0"/>
    <n v="0"/>
    <n v="2"/>
    <n v="2"/>
  </r>
  <r>
    <x v="18"/>
    <x v="142"/>
    <n v="0"/>
    <n v="0"/>
    <n v="2"/>
    <n v="2"/>
  </r>
  <r>
    <x v="18"/>
    <x v="122"/>
    <n v="0"/>
    <n v="0"/>
    <n v="1"/>
    <n v="1"/>
  </r>
  <r>
    <x v="18"/>
    <x v="152"/>
    <n v="0"/>
    <n v="0"/>
    <n v="3"/>
    <n v="3"/>
  </r>
  <r>
    <x v="18"/>
    <x v="123"/>
    <n v="0"/>
    <n v="0"/>
    <n v="3"/>
    <n v="3"/>
  </r>
  <r>
    <x v="18"/>
    <x v="124"/>
    <n v="0"/>
    <n v="0"/>
    <n v="1"/>
    <n v="1"/>
  </r>
  <r>
    <x v="18"/>
    <x v="100"/>
    <n v="0"/>
    <n v="0"/>
    <n v="4"/>
    <n v="4"/>
  </r>
  <r>
    <x v="18"/>
    <x v="101"/>
    <n v="0"/>
    <n v="0"/>
    <n v="2"/>
    <n v="2"/>
  </r>
  <r>
    <x v="18"/>
    <x v="153"/>
    <n v="0"/>
    <n v="0"/>
    <n v="2"/>
    <n v="2"/>
  </r>
  <r>
    <x v="18"/>
    <x v="143"/>
    <n v="0"/>
    <n v="0"/>
    <n v="3"/>
    <n v="3"/>
  </r>
  <r>
    <x v="18"/>
    <x v="127"/>
    <n v="0"/>
    <n v="0"/>
    <n v="1"/>
    <n v="1"/>
  </r>
  <r>
    <x v="18"/>
    <x v="166"/>
    <n v="0"/>
    <n v="0"/>
    <n v="2"/>
    <n v="2"/>
  </r>
  <r>
    <x v="18"/>
    <x v="129"/>
    <n v="0"/>
    <n v="0"/>
    <n v="5"/>
    <n v="5"/>
  </r>
  <r>
    <x v="18"/>
    <x v="1"/>
    <n v="0"/>
    <n v="0"/>
    <n v="312"/>
    <n v="312"/>
  </r>
  <r>
    <x v="18"/>
    <x v="24"/>
    <n v="0"/>
    <n v="1"/>
    <n v="484"/>
    <n v="485"/>
  </r>
  <r>
    <x v="18"/>
    <x v="2"/>
    <n v="0"/>
    <n v="0"/>
    <n v="1307"/>
    <n v="1307"/>
  </r>
  <r>
    <x v="18"/>
    <x v="3"/>
    <n v="0"/>
    <n v="0"/>
    <n v="1741"/>
    <n v="1741"/>
  </r>
  <r>
    <x v="18"/>
    <x v="4"/>
    <n v="0"/>
    <n v="6"/>
    <n v="3960"/>
    <n v="3966"/>
  </r>
  <r>
    <x v="18"/>
    <x v="5"/>
    <n v="0"/>
    <n v="22"/>
    <n v="4600"/>
    <n v="4622"/>
  </r>
  <r>
    <x v="18"/>
    <x v="6"/>
    <n v="0"/>
    <n v="234"/>
    <n v="7073"/>
    <n v="7307"/>
  </r>
  <r>
    <x v="18"/>
    <x v="7"/>
    <n v="0"/>
    <n v="580"/>
    <n v="6961"/>
    <n v="7541"/>
  </r>
  <r>
    <x v="18"/>
    <x v="8"/>
    <n v="0"/>
    <n v="719"/>
    <n v="5985"/>
    <n v="6704"/>
  </r>
  <r>
    <x v="18"/>
    <x v="9"/>
    <n v="0"/>
    <n v="1083"/>
    <n v="11476"/>
    <n v="12559"/>
  </r>
  <r>
    <x v="18"/>
    <x v="10"/>
    <n v="0"/>
    <n v="1752"/>
    <n v="64334"/>
    <n v="66086"/>
  </r>
  <r>
    <x v="18"/>
    <x v="11"/>
    <n v="0"/>
    <n v="2560"/>
    <n v="92211"/>
    <n v="94771"/>
  </r>
  <r>
    <x v="18"/>
    <x v="12"/>
    <n v="0"/>
    <n v="2571"/>
    <n v="69404"/>
    <n v="71975"/>
  </r>
  <r>
    <x v="18"/>
    <x v="13"/>
    <n v="0"/>
    <n v="1067"/>
    <n v="23757"/>
    <n v="24824"/>
  </r>
  <r>
    <x v="18"/>
    <x v="25"/>
    <n v="0"/>
    <n v="628"/>
    <n v="15225"/>
    <n v="15853"/>
  </r>
  <r>
    <x v="18"/>
    <x v="14"/>
    <n v="0"/>
    <n v="1400"/>
    <n v="27517"/>
    <n v="28917"/>
  </r>
  <r>
    <x v="18"/>
    <x v="15"/>
    <n v="0"/>
    <n v="1564"/>
    <n v="25526"/>
    <n v="27090"/>
  </r>
  <r>
    <x v="18"/>
    <x v="16"/>
    <n v="0"/>
    <n v="1054"/>
    <n v="15441"/>
    <n v="16495"/>
  </r>
  <r>
    <x v="18"/>
    <x v="17"/>
    <n v="0"/>
    <n v="727"/>
    <n v="10617"/>
    <n v="11344"/>
  </r>
  <r>
    <x v="18"/>
    <x v="18"/>
    <n v="0"/>
    <n v="457"/>
    <n v="6227"/>
    <n v="6684"/>
  </r>
  <r>
    <x v="18"/>
    <x v="26"/>
    <n v="0"/>
    <n v="298"/>
    <n v="3682"/>
    <n v="3980"/>
  </r>
  <r>
    <x v="18"/>
    <x v="27"/>
    <n v="0"/>
    <n v="211"/>
    <n v="2487"/>
    <n v="2698"/>
  </r>
  <r>
    <x v="18"/>
    <x v="28"/>
    <n v="0"/>
    <n v="143"/>
    <n v="1927"/>
    <n v="2070"/>
  </r>
  <r>
    <x v="18"/>
    <x v="29"/>
    <n v="0"/>
    <n v="105"/>
    <n v="1345"/>
    <n v="1450"/>
  </r>
  <r>
    <x v="18"/>
    <x v="30"/>
    <n v="0"/>
    <n v="53"/>
    <n v="1060"/>
    <n v="1113"/>
  </r>
  <r>
    <x v="18"/>
    <x v="69"/>
    <n v="0"/>
    <n v="60"/>
    <n v="990"/>
    <n v="1050"/>
  </r>
  <r>
    <x v="18"/>
    <x v="31"/>
    <n v="0"/>
    <n v="61"/>
    <n v="914"/>
    <n v="975"/>
  </r>
  <r>
    <x v="18"/>
    <x v="32"/>
    <n v="0"/>
    <n v="52"/>
    <n v="740"/>
    <n v="792"/>
  </r>
  <r>
    <x v="18"/>
    <x v="70"/>
    <n v="0"/>
    <n v="56"/>
    <n v="640"/>
    <n v="696"/>
  </r>
  <r>
    <x v="18"/>
    <x v="33"/>
    <n v="0"/>
    <n v="31"/>
    <n v="384"/>
    <n v="415"/>
  </r>
  <r>
    <x v="18"/>
    <x v="34"/>
    <n v="0"/>
    <n v="29"/>
    <n v="509"/>
    <n v="538"/>
  </r>
  <r>
    <x v="18"/>
    <x v="35"/>
    <n v="0"/>
    <n v="36"/>
    <n v="566"/>
    <n v="602"/>
  </r>
  <r>
    <x v="18"/>
    <x v="36"/>
    <n v="0"/>
    <n v="22"/>
    <n v="478"/>
    <n v="500"/>
  </r>
  <r>
    <x v="18"/>
    <x v="37"/>
    <n v="0"/>
    <n v="36"/>
    <n v="479"/>
    <n v="515"/>
  </r>
  <r>
    <x v="18"/>
    <x v="71"/>
    <n v="0"/>
    <n v="25"/>
    <n v="446"/>
    <n v="471"/>
  </r>
  <r>
    <x v="18"/>
    <x v="38"/>
    <n v="0"/>
    <n v="20"/>
    <n v="400"/>
    <n v="420"/>
  </r>
  <r>
    <x v="18"/>
    <x v="39"/>
    <n v="0"/>
    <n v="16"/>
    <n v="304"/>
    <n v="320"/>
  </r>
  <r>
    <x v="18"/>
    <x v="40"/>
    <n v="0"/>
    <n v="9"/>
    <n v="255"/>
    <n v="264"/>
  </r>
  <r>
    <x v="18"/>
    <x v="72"/>
    <n v="0"/>
    <n v="9"/>
    <n v="185"/>
    <n v="194"/>
  </r>
  <r>
    <x v="18"/>
    <x v="41"/>
    <n v="0"/>
    <n v="19"/>
    <n v="181"/>
    <n v="200"/>
  </r>
  <r>
    <x v="18"/>
    <x v="73"/>
    <n v="0"/>
    <n v="8"/>
    <n v="231"/>
    <n v="239"/>
  </r>
  <r>
    <x v="18"/>
    <x v="74"/>
    <n v="0"/>
    <n v="9"/>
    <n v="137"/>
    <n v="146"/>
  </r>
  <r>
    <x v="18"/>
    <x v="42"/>
    <n v="0"/>
    <n v="12"/>
    <n v="391"/>
    <n v="403"/>
  </r>
  <r>
    <x v="18"/>
    <x v="43"/>
    <n v="0"/>
    <n v="10"/>
    <n v="361"/>
    <n v="371"/>
  </r>
  <r>
    <x v="18"/>
    <x v="19"/>
    <n v="0"/>
    <n v="25"/>
    <n v="379"/>
    <n v="404"/>
  </r>
  <r>
    <x v="18"/>
    <x v="44"/>
    <n v="0"/>
    <n v="19"/>
    <n v="354"/>
    <n v="373"/>
  </r>
  <r>
    <x v="18"/>
    <x v="45"/>
    <n v="0"/>
    <n v="17"/>
    <n v="300"/>
    <n v="317"/>
  </r>
  <r>
    <x v="18"/>
    <x v="46"/>
    <n v="0"/>
    <n v="18"/>
    <n v="295"/>
    <n v="313"/>
  </r>
  <r>
    <x v="18"/>
    <x v="47"/>
    <n v="0"/>
    <n v="25"/>
    <n v="260"/>
    <n v="285"/>
  </r>
  <r>
    <x v="18"/>
    <x v="48"/>
    <n v="0"/>
    <n v="12"/>
    <n v="259"/>
    <n v="271"/>
  </r>
  <r>
    <x v="18"/>
    <x v="49"/>
    <n v="0"/>
    <n v="16"/>
    <n v="267"/>
    <n v="283"/>
  </r>
  <r>
    <x v="18"/>
    <x v="20"/>
    <n v="0"/>
    <n v="23"/>
    <n v="316"/>
    <n v="339"/>
  </r>
  <r>
    <x v="18"/>
    <x v="50"/>
    <n v="0"/>
    <n v="16"/>
    <n v="358"/>
    <n v="374"/>
  </r>
  <r>
    <x v="18"/>
    <x v="51"/>
    <n v="0"/>
    <n v="16"/>
    <n v="308"/>
    <n v="324"/>
  </r>
  <r>
    <x v="18"/>
    <x v="52"/>
    <n v="0"/>
    <n v="23"/>
    <n v="518"/>
    <n v="541"/>
  </r>
  <r>
    <x v="18"/>
    <x v="53"/>
    <n v="0"/>
    <n v="34"/>
    <n v="628"/>
    <n v="662"/>
  </r>
  <r>
    <x v="18"/>
    <x v="54"/>
    <n v="0"/>
    <n v="35"/>
    <n v="565"/>
    <n v="600"/>
  </r>
  <r>
    <x v="18"/>
    <x v="21"/>
    <n v="0"/>
    <n v="28"/>
    <n v="354"/>
    <n v="382"/>
  </r>
  <r>
    <x v="18"/>
    <x v="22"/>
    <n v="0"/>
    <n v="21"/>
    <n v="419"/>
    <n v="440"/>
  </r>
  <r>
    <x v="18"/>
    <x v="55"/>
    <n v="0"/>
    <n v="10"/>
    <n v="310"/>
    <n v="320"/>
  </r>
  <r>
    <x v="18"/>
    <x v="75"/>
    <n v="0"/>
    <n v="4"/>
    <n v="161"/>
    <n v="165"/>
  </r>
  <r>
    <x v="18"/>
    <x v="76"/>
    <n v="0"/>
    <n v="14"/>
    <n v="212"/>
    <n v="226"/>
  </r>
  <r>
    <x v="18"/>
    <x v="56"/>
    <n v="0"/>
    <n v="7"/>
    <n v="135"/>
    <n v="142"/>
  </r>
  <r>
    <x v="18"/>
    <x v="57"/>
    <n v="0"/>
    <n v="8"/>
    <n v="111"/>
    <n v="119"/>
  </r>
  <r>
    <x v="18"/>
    <x v="77"/>
    <n v="0"/>
    <n v="4"/>
    <n v="67"/>
    <n v="71"/>
  </r>
  <r>
    <x v="18"/>
    <x v="78"/>
    <n v="0"/>
    <n v="3"/>
    <n v="25"/>
    <n v="28"/>
  </r>
  <r>
    <x v="18"/>
    <x v="58"/>
    <n v="0"/>
    <n v="0"/>
    <n v="5"/>
    <n v="5"/>
  </r>
  <r>
    <x v="18"/>
    <x v="79"/>
    <n v="0"/>
    <n v="2"/>
    <n v="35"/>
    <n v="37"/>
  </r>
  <r>
    <x v="18"/>
    <x v="104"/>
    <n v="0"/>
    <n v="3"/>
    <n v="38"/>
    <n v="41"/>
  </r>
  <r>
    <x v="18"/>
    <x v="105"/>
    <n v="0"/>
    <n v="0"/>
    <n v="26"/>
    <n v="26"/>
  </r>
  <r>
    <x v="18"/>
    <x v="80"/>
    <n v="0"/>
    <n v="4"/>
    <n v="28"/>
    <n v="32"/>
  </r>
  <r>
    <x v="18"/>
    <x v="81"/>
    <n v="0"/>
    <n v="1"/>
    <n v="27"/>
    <n v="28"/>
  </r>
  <r>
    <x v="18"/>
    <x v="106"/>
    <n v="0"/>
    <n v="3"/>
    <n v="18"/>
    <n v="21"/>
  </r>
  <r>
    <x v="18"/>
    <x v="107"/>
    <n v="0"/>
    <n v="1"/>
    <n v="8"/>
    <n v="9"/>
  </r>
  <r>
    <x v="18"/>
    <x v="59"/>
    <n v="0"/>
    <n v="1"/>
    <n v="7"/>
    <n v="8"/>
  </r>
  <r>
    <x v="18"/>
    <x v="108"/>
    <n v="0"/>
    <n v="0"/>
    <n v="10"/>
    <n v="10"/>
  </r>
  <r>
    <x v="18"/>
    <x v="109"/>
    <n v="0"/>
    <n v="2"/>
    <n v="10"/>
    <n v="12"/>
  </r>
  <r>
    <x v="18"/>
    <x v="145"/>
    <n v="0"/>
    <n v="0"/>
    <n v="9"/>
    <n v="9"/>
  </r>
  <r>
    <x v="18"/>
    <x v="110"/>
    <n v="0"/>
    <n v="2"/>
    <n v="9"/>
    <n v="11"/>
  </r>
  <r>
    <x v="18"/>
    <x v="130"/>
    <n v="0"/>
    <n v="0"/>
    <n v="6"/>
    <n v="6"/>
  </r>
  <r>
    <x v="18"/>
    <x v="82"/>
    <n v="0"/>
    <n v="0"/>
    <n v="1"/>
    <n v="1"/>
  </r>
  <r>
    <x v="18"/>
    <x v="146"/>
    <n v="0"/>
    <n v="0"/>
    <n v="7"/>
    <n v="7"/>
  </r>
  <r>
    <x v="18"/>
    <x v="131"/>
    <n v="0"/>
    <n v="0"/>
    <n v="5"/>
    <n v="5"/>
  </r>
  <r>
    <x v="18"/>
    <x v="111"/>
    <n v="0"/>
    <n v="5"/>
    <n v="3"/>
    <n v="8"/>
  </r>
  <r>
    <x v="18"/>
    <x v="132"/>
    <n v="0"/>
    <n v="0"/>
    <n v="1"/>
    <n v="1"/>
  </r>
  <r>
    <x v="18"/>
    <x v="167"/>
    <n v="0"/>
    <n v="0"/>
    <n v="1"/>
    <n v="1"/>
  </r>
  <r>
    <x v="18"/>
    <x v="168"/>
    <n v="0"/>
    <n v="0"/>
    <n v="1"/>
    <n v="1"/>
  </r>
  <r>
    <x v="18"/>
    <x v="169"/>
    <n v="0"/>
    <n v="0"/>
    <n v="1"/>
    <n v="1"/>
  </r>
  <r>
    <x v="18"/>
    <x v="170"/>
    <n v="0"/>
    <n v="0"/>
    <n v="2"/>
    <n v="2"/>
  </r>
  <r>
    <x v="18"/>
    <x v="158"/>
    <n v="0"/>
    <n v="0"/>
    <n v="1"/>
    <n v="1"/>
  </r>
  <r>
    <x v="18"/>
    <x v="159"/>
    <n v="0"/>
    <n v="0"/>
    <n v="2"/>
    <n v="2"/>
  </r>
  <r>
    <x v="18"/>
    <x v="84"/>
    <n v="0"/>
    <n v="1"/>
    <n v="5"/>
    <n v="6"/>
  </r>
  <r>
    <x v="18"/>
    <x v="85"/>
    <n v="0"/>
    <n v="1"/>
    <n v="13"/>
    <n v="14"/>
  </r>
  <r>
    <x v="18"/>
    <x v="86"/>
    <n v="0"/>
    <n v="1"/>
    <n v="53"/>
    <n v="54"/>
  </r>
  <r>
    <x v="18"/>
    <x v="60"/>
    <n v="0"/>
    <n v="9"/>
    <n v="84"/>
    <n v="93"/>
  </r>
  <r>
    <x v="18"/>
    <x v="61"/>
    <n v="0"/>
    <n v="9"/>
    <n v="93"/>
    <n v="102"/>
  </r>
  <r>
    <x v="18"/>
    <x v="62"/>
    <n v="0"/>
    <n v="8"/>
    <n v="116"/>
    <n v="124"/>
  </r>
  <r>
    <x v="18"/>
    <x v="63"/>
    <n v="0"/>
    <n v="12"/>
    <n v="99"/>
    <n v="111"/>
  </r>
  <r>
    <x v="18"/>
    <x v="64"/>
    <n v="0"/>
    <n v="7"/>
    <n v="75"/>
    <n v="82"/>
  </r>
  <r>
    <x v="18"/>
    <x v="87"/>
    <n v="0"/>
    <n v="5"/>
    <n v="51"/>
    <n v="56"/>
  </r>
  <r>
    <x v="18"/>
    <x v="65"/>
    <n v="0"/>
    <n v="4"/>
    <n v="54"/>
    <n v="58"/>
  </r>
  <r>
    <x v="18"/>
    <x v="66"/>
    <n v="0"/>
    <n v="5"/>
    <n v="43"/>
    <n v="48"/>
  </r>
  <r>
    <x v="18"/>
    <x v="113"/>
    <n v="0"/>
    <n v="4"/>
    <n v="27"/>
    <n v="31"/>
  </r>
  <r>
    <x v="18"/>
    <x v="88"/>
    <n v="0"/>
    <n v="2"/>
    <n v="30"/>
    <n v="32"/>
  </r>
  <r>
    <x v="18"/>
    <x v="89"/>
    <n v="0"/>
    <n v="0"/>
    <n v="28"/>
    <n v="28"/>
  </r>
  <r>
    <x v="18"/>
    <x v="135"/>
    <n v="0"/>
    <n v="0"/>
    <n v="9"/>
    <n v="9"/>
  </r>
  <r>
    <x v="18"/>
    <x v="90"/>
    <n v="0"/>
    <n v="1"/>
    <n v="15"/>
    <n v="16"/>
  </r>
  <r>
    <x v="18"/>
    <x v="136"/>
    <n v="0"/>
    <n v="3"/>
    <n v="23"/>
    <n v="26"/>
  </r>
  <r>
    <x v="18"/>
    <x v="137"/>
    <n v="0"/>
    <n v="0"/>
    <n v="10"/>
    <n v="10"/>
  </r>
  <r>
    <x v="18"/>
    <x v="114"/>
    <n v="0"/>
    <n v="0"/>
    <n v="6"/>
    <n v="6"/>
  </r>
  <r>
    <x v="18"/>
    <x v="67"/>
    <n v="0"/>
    <n v="0"/>
    <n v="3"/>
    <n v="3"/>
  </r>
  <r>
    <x v="18"/>
    <x v="148"/>
    <n v="0"/>
    <n v="1"/>
    <n v="3"/>
    <n v="4"/>
  </r>
  <r>
    <x v="18"/>
    <x v="115"/>
    <n v="0"/>
    <n v="0"/>
    <n v="1"/>
    <n v="1"/>
  </r>
  <r>
    <x v="18"/>
    <x v="156"/>
    <n v="0"/>
    <n v="0"/>
    <n v="2"/>
    <n v="2"/>
  </r>
  <r>
    <x v="18"/>
    <x v="139"/>
    <n v="0"/>
    <n v="1"/>
    <n v="0"/>
    <n v="1"/>
  </r>
  <r>
    <x v="18"/>
    <x v="161"/>
    <n v="0"/>
    <n v="0"/>
    <n v="1"/>
    <n v="1"/>
  </r>
  <r>
    <x v="18"/>
    <x v="171"/>
    <n v="0"/>
    <n v="0"/>
    <n v="1"/>
    <n v="1"/>
  </r>
  <r>
    <x v="18"/>
    <x v="163"/>
    <n v="0"/>
    <n v="0"/>
    <n v="1"/>
    <n v="1"/>
  </r>
  <r>
    <x v="18"/>
    <x v="151"/>
    <n v="0"/>
    <n v="0"/>
    <n v="2"/>
    <n v="2"/>
  </r>
  <r>
    <x v="18"/>
    <x v="91"/>
    <n v="0"/>
    <n v="0"/>
    <n v="3"/>
    <n v="3"/>
  </r>
  <r>
    <x v="18"/>
    <x v="117"/>
    <n v="0"/>
    <n v="2"/>
    <n v="6"/>
    <n v="8"/>
  </r>
  <r>
    <x v="18"/>
    <x v="92"/>
    <n v="0"/>
    <n v="1"/>
    <n v="17"/>
    <n v="18"/>
  </r>
  <r>
    <x v="18"/>
    <x v="93"/>
    <n v="0"/>
    <n v="10"/>
    <n v="27"/>
    <n v="37"/>
  </r>
  <r>
    <x v="18"/>
    <x v="94"/>
    <n v="0"/>
    <n v="12"/>
    <n v="46"/>
    <n v="58"/>
  </r>
  <r>
    <x v="18"/>
    <x v="0"/>
    <n v="106124"/>
    <n v="14328"/>
    <n v="88434"/>
    <n v="208886"/>
  </r>
  <r>
    <x v="19"/>
    <x v="120"/>
    <n v="0"/>
    <n v="0"/>
    <n v="1"/>
    <n v="1"/>
  </r>
  <r>
    <x v="19"/>
    <x v="98"/>
    <n v="0"/>
    <n v="0"/>
    <n v="1"/>
    <n v="1"/>
  </r>
  <r>
    <x v="19"/>
    <x v="141"/>
    <n v="0"/>
    <n v="0"/>
    <n v="2"/>
    <n v="2"/>
  </r>
  <r>
    <x v="19"/>
    <x v="142"/>
    <n v="0"/>
    <n v="0"/>
    <n v="1"/>
    <n v="1"/>
  </r>
  <r>
    <x v="19"/>
    <x v="124"/>
    <n v="0"/>
    <n v="0"/>
    <n v="4"/>
    <n v="4"/>
  </r>
  <r>
    <x v="19"/>
    <x v="100"/>
    <n v="0"/>
    <n v="0"/>
    <n v="2"/>
    <n v="2"/>
  </r>
  <r>
    <x v="19"/>
    <x v="101"/>
    <n v="0"/>
    <n v="0"/>
    <n v="1"/>
    <n v="1"/>
  </r>
  <r>
    <x v="19"/>
    <x v="153"/>
    <n v="0"/>
    <n v="1"/>
    <n v="0"/>
    <n v="1"/>
  </r>
  <r>
    <x v="19"/>
    <x v="143"/>
    <n v="0"/>
    <n v="0"/>
    <n v="1"/>
    <n v="1"/>
  </r>
  <r>
    <x v="19"/>
    <x v="144"/>
    <n v="0"/>
    <n v="1"/>
    <n v="1"/>
    <n v="2"/>
  </r>
  <r>
    <x v="19"/>
    <x v="125"/>
    <n v="0"/>
    <n v="0"/>
    <n v="1"/>
    <n v="1"/>
  </r>
  <r>
    <x v="19"/>
    <x v="126"/>
    <n v="0"/>
    <n v="0"/>
    <n v="3"/>
    <n v="3"/>
  </r>
  <r>
    <x v="19"/>
    <x v="128"/>
    <n v="0"/>
    <n v="0"/>
    <n v="1"/>
    <n v="1"/>
  </r>
  <r>
    <x v="19"/>
    <x v="102"/>
    <n v="0"/>
    <n v="1"/>
    <n v="2"/>
    <n v="3"/>
  </r>
  <r>
    <x v="19"/>
    <x v="103"/>
    <n v="0"/>
    <n v="0"/>
    <n v="2"/>
    <n v="2"/>
  </r>
  <r>
    <x v="19"/>
    <x v="129"/>
    <n v="0"/>
    <n v="0"/>
    <n v="1"/>
    <n v="1"/>
  </r>
  <r>
    <x v="19"/>
    <x v="1"/>
    <n v="0"/>
    <n v="0"/>
    <n v="329"/>
    <n v="329"/>
  </r>
  <r>
    <x v="19"/>
    <x v="24"/>
    <n v="0"/>
    <n v="0"/>
    <n v="568"/>
    <n v="568"/>
  </r>
  <r>
    <x v="19"/>
    <x v="2"/>
    <n v="0"/>
    <n v="0"/>
    <n v="1467"/>
    <n v="1467"/>
  </r>
  <r>
    <x v="19"/>
    <x v="3"/>
    <n v="0"/>
    <n v="0"/>
    <n v="1904"/>
    <n v="1904"/>
  </r>
  <r>
    <x v="19"/>
    <x v="4"/>
    <n v="0"/>
    <n v="2"/>
    <n v="4220"/>
    <n v="4222"/>
  </r>
  <r>
    <x v="19"/>
    <x v="5"/>
    <n v="0"/>
    <n v="8"/>
    <n v="5310"/>
    <n v="5318"/>
  </r>
  <r>
    <x v="19"/>
    <x v="6"/>
    <n v="0"/>
    <n v="126"/>
    <n v="7814"/>
    <n v="7940"/>
  </r>
  <r>
    <x v="19"/>
    <x v="7"/>
    <n v="0"/>
    <n v="285"/>
    <n v="7446"/>
    <n v="7731"/>
  </r>
  <r>
    <x v="19"/>
    <x v="8"/>
    <n v="0"/>
    <n v="393"/>
    <n v="6260"/>
    <n v="6653"/>
  </r>
  <r>
    <x v="19"/>
    <x v="9"/>
    <n v="0"/>
    <n v="711"/>
    <n v="9673"/>
    <n v="10384"/>
  </r>
  <r>
    <x v="19"/>
    <x v="10"/>
    <n v="0"/>
    <n v="963"/>
    <n v="27470"/>
    <n v="28433"/>
  </r>
  <r>
    <x v="19"/>
    <x v="11"/>
    <n v="0"/>
    <n v="1893"/>
    <n v="39453"/>
    <n v="41346"/>
  </r>
  <r>
    <x v="19"/>
    <x v="12"/>
    <n v="0"/>
    <n v="2153"/>
    <n v="65513"/>
    <n v="67666"/>
  </r>
  <r>
    <x v="19"/>
    <x v="13"/>
    <n v="0"/>
    <n v="1016"/>
    <n v="32090"/>
    <n v="33106"/>
  </r>
  <r>
    <x v="19"/>
    <x v="25"/>
    <n v="0"/>
    <n v="711"/>
    <n v="24503"/>
    <n v="25214"/>
  </r>
  <r>
    <x v="19"/>
    <x v="14"/>
    <n v="0"/>
    <n v="1457"/>
    <n v="37979"/>
    <n v="39436"/>
  </r>
  <r>
    <x v="19"/>
    <x v="15"/>
    <n v="0"/>
    <n v="1684"/>
    <n v="32150"/>
    <n v="33834"/>
  </r>
  <r>
    <x v="19"/>
    <x v="16"/>
    <n v="0"/>
    <n v="1223"/>
    <n v="19112"/>
    <n v="20335"/>
  </r>
  <r>
    <x v="19"/>
    <x v="17"/>
    <n v="0"/>
    <n v="835"/>
    <n v="12685"/>
    <n v="13520"/>
  </r>
  <r>
    <x v="19"/>
    <x v="18"/>
    <n v="0"/>
    <n v="541"/>
    <n v="7457"/>
    <n v="7998"/>
  </r>
  <r>
    <x v="19"/>
    <x v="26"/>
    <n v="0"/>
    <n v="342"/>
    <n v="4307"/>
    <n v="4649"/>
  </r>
  <r>
    <x v="19"/>
    <x v="27"/>
    <n v="0"/>
    <n v="257"/>
    <n v="2854"/>
    <n v="3111"/>
  </r>
  <r>
    <x v="19"/>
    <x v="28"/>
    <n v="0"/>
    <n v="151"/>
    <n v="2169"/>
    <n v="2320"/>
  </r>
  <r>
    <x v="19"/>
    <x v="29"/>
    <n v="0"/>
    <n v="112"/>
    <n v="1597"/>
    <n v="1709"/>
  </r>
  <r>
    <x v="19"/>
    <x v="30"/>
    <n v="0"/>
    <n v="66"/>
    <n v="1346"/>
    <n v="1412"/>
  </r>
  <r>
    <x v="19"/>
    <x v="69"/>
    <n v="0"/>
    <n v="73"/>
    <n v="1261"/>
    <n v="1334"/>
  </r>
  <r>
    <x v="19"/>
    <x v="31"/>
    <n v="0"/>
    <n v="48"/>
    <n v="1084"/>
    <n v="1132"/>
  </r>
  <r>
    <x v="19"/>
    <x v="32"/>
    <n v="0"/>
    <n v="71"/>
    <n v="937"/>
    <n v="1008"/>
  </r>
  <r>
    <x v="19"/>
    <x v="70"/>
    <n v="0"/>
    <n v="57"/>
    <n v="766"/>
    <n v="823"/>
  </r>
  <r>
    <x v="19"/>
    <x v="33"/>
    <n v="0"/>
    <n v="50"/>
    <n v="434"/>
    <n v="484"/>
  </r>
  <r>
    <x v="19"/>
    <x v="34"/>
    <n v="0"/>
    <n v="49"/>
    <n v="604"/>
    <n v="653"/>
  </r>
  <r>
    <x v="19"/>
    <x v="35"/>
    <n v="0"/>
    <n v="57"/>
    <n v="626"/>
    <n v="683"/>
  </r>
  <r>
    <x v="19"/>
    <x v="36"/>
    <n v="0"/>
    <n v="36"/>
    <n v="570"/>
    <n v="606"/>
  </r>
  <r>
    <x v="19"/>
    <x v="37"/>
    <n v="0"/>
    <n v="41"/>
    <n v="575"/>
    <n v="616"/>
  </r>
  <r>
    <x v="19"/>
    <x v="71"/>
    <n v="0"/>
    <n v="36"/>
    <n v="478"/>
    <n v="514"/>
  </r>
  <r>
    <x v="19"/>
    <x v="38"/>
    <n v="0"/>
    <n v="37"/>
    <n v="470"/>
    <n v="507"/>
  </r>
  <r>
    <x v="19"/>
    <x v="39"/>
    <n v="0"/>
    <n v="30"/>
    <n v="336"/>
    <n v="366"/>
  </r>
  <r>
    <x v="19"/>
    <x v="40"/>
    <n v="0"/>
    <n v="18"/>
    <n v="303"/>
    <n v="321"/>
  </r>
  <r>
    <x v="19"/>
    <x v="72"/>
    <n v="0"/>
    <n v="21"/>
    <n v="246"/>
    <n v="267"/>
  </r>
  <r>
    <x v="19"/>
    <x v="41"/>
    <n v="0"/>
    <n v="14"/>
    <n v="214"/>
    <n v="228"/>
  </r>
  <r>
    <x v="19"/>
    <x v="73"/>
    <n v="0"/>
    <n v="26"/>
    <n v="257"/>
    <n v="283"/>
  </r>
  <r>
    <x v="19"/>
    <x v="74"/>
    <n v="0"/>
    <n v="6"/>
    <n v="175"/>
    <n v="181"/>
  </r>
  <r>
    <x v="19"/>
    <x v="42"/>
    <n v="0"/>
    <n v="17"/>
    <n v="422"/>
    <n v="439"/>
  </r>
  <r>
    <x v="19"/>
    <x v="43"/>
    <n v="0"/>
    <n v="26"/>
    <n v="384"/>
    <n v="410"/>
  </r>
  <r>
    <x v="19"/>
    <x v="19"/>
    <n v="0"/>
    <n v="33"/>
    <n v="457"/>
    <n v="490"/>
  </r>
  <r>
    <x v="19"/>
    <x v="44"/>
    <n v="0"/>
    <n v="22"/>
    <n v="364"/>
    <n v="386"/>
  </r>
  <r>
    <x v="19"/>
    <x v="45"/>
    <n v="0"/>
    <n v="25"/>
    <n v="332"/>
    <n v="357"/>
  </r>
  <r>
    <x v="19"/>
    <x v="46"/>
    <n v="0"/>
    <n v="22"/>
    <n v="322"/>
    <n v="344"/>
  </r>
  <r>
    <x v="19"/>
    <x v="47"/>
    <n v="0"/>
    <n v="33"/>
    <n v="327"/>
    <n v="360"/>
  </r>
  <r>
    <x v="19"/>
    <x v="48"/>
    <n v="0"/>
    <n v="19"/>
    <n v="310"/>
    <n v="329"/>
  </r>
  <r>
    <x v="19"/>
    <x v="49"/>
    <n v="0"/>
    <n v="12"/>
    <n v="261"/>
    <n v="273"/>
  </r>
  <r>
    <x v="19"/>
    <x v="20"/>
    <n v="0"/>
    <n v="22"/>
    <n v="289"/>
    <n v="311"/>
  </r>
  <r>
    <x v="19"/>
    <x v="50"/>
    <n v="0"/>
    <n v="24"/>
    <n v="328"/>
    <n v="352"/>
  </r>
  <r>
    <x v="19"/>
    <x v="51"/>
    <n v="0"/>
    <n v="16"/>
    <n v="250"/>
    <n v="266"/>
  </r>
  <r>
    <x v="19"/>
    <x v="52"/>
    <n v="0"/>
    <n v="19"/>
    <n v="416"/>
    <n v="435"/>
  </r>
  <r>
    <x v="19"/>
    <x v="53"/>
    <n v="0"/>
    <n v="28"/>
    <n v="518"/>
    <n v="546"/>
  </r>
  <r>
    <x v="19"/>
    <x v="54"/>
    <n v="0"/>
    <n v="25"/>
    <n v="509"/>
    <n v="534"/>
  </r>
  <r>
    <x v="19"/>
    <x v="21"/>
    <n v="0"/>
    <n v="18"/>
    <n v="324"/>
    <n v="342"/>
  </r>
  <r>
    <x v="19"/>
    <x v="22"/>
    <n v="0"/>
    <n v="11"/>
    <n v="399"/>
    <n v="410"/>
  </r>
  <r>
    <x v="19"/>
    <x v="55"/>
    <n v="0"/>
    <n v="15"/>
    <n v="300"/>
    <n v="315"/>
  </r>
  <r>
    <x v="19"/>
    <x v="75"/>
    <n v="0"/>
    <n v="6"/>
    <n v="179"/>
    <n v="185"/>
  </r>
  <r>
    <x v="19"/>
    <x v="76"/>
    <n v="0"/>
    <n v="9"/>
    <n v="176"/>
    <n v="185"/>
  </r>
  <r>
    <x v="19"/>
    <x v="56"/>
    <n v="0"/>
    <n v="5"/>
    <n v="127"/>
    <n v="132"/>
  </r>
  <r>
    <x v="19"/>
    <x v="57"/>
    <n v="0"/>
    <n v="5"/>
    <n v="85"/>
    <n v="90"/>
  </r>
  <r>
    <x v="19"/>
    <x v="77"/>
    <n v="0"/>
    <n v="5"/>
    <n v="58"/>
    <n v="63"/>
  </r>
  <r>
    <x v="19"/>
    <x v="78"/>
    <n v="0"/>
    <n v="4"/>
    <n v="31"/>
    <n v="35"/>
  </r>
  <r>
    <x v="19"/>
    <x v="58"/>
    <n v="0"/>
    <n v="3"/>
    <n v="8"/>
    <n v="11"/>
  </r>
  <r>
    <x v="19"/>
    <x v="79"/>
    <n v="0"/>
    <n v="4"/>
    <n v="42"/>
    <n v="46"/>
  </r>
  <r>
    <x v="19"/>
    <x v="104"/>
    <n v="0"/>
    <n v="4"/>
    <n v="55"/>
    <n v="59"/>
  </r>
  <r>
    <x v="19"/>
    <x v="105"/>
    <n v="0"/>
    <n v="3"/>
    <n v="29"/>
    <n v="32"/>
  </r>
  <r>
    <x v="19"/>
    <x v="80"/>
    <n v="0"/>
    <n v="3"/>
    <n v="22"/>
    <n v="25"/>
  </r>
  <r>
    <x v="19"/>
    <x v="81"/>
    <n v="0"/>
    <n v="5"/>
    <n v="18"/>
    <n v="23"/>
  </r>
  <r>
    <x v="19"/>
    <x v="106"/>
    <n v="0"/>
    <n v="3"/>
    <n v="12"/>
    <n v="15"/>
  </r>
  <r>
    <x v="19"/>
    <x v="107"/>
    <n v="0"/>
    <n v="0"/>
    <n v="19"/>
    <n v="19"/>
  </r>
  <r>
    <x v="19"/>
    <x v="59"/>
    <n v="0"/>
    <n v="5"/>
    <n v="16"/>
    <n v="21"/>
  </r>
  <r>
    <x v="19"/>
    <x v="108"/>
    <n v="0"/>
    <n v="0"/>
    <n v="6"/>
    <n v="6"/>
  </r>
  <r>
    <x v="19"/>
    <x v="109"/>
    <n v="0"/>
    <n v="1"/>
    <n v="5"/>
    <n v="6"/>
  </r>
  <r>
    <x v="19"/>
    <x v="145"/>
    <n v="0"/>
    <n v="1"/>
    <n v="6"/>
    <n v="7"/>
  </r>
  <r>
    <x v="19"/>
    <x v="110"/>
    <n v="0"/>
    <n v="2"/>
    <n v="9"/>
    <n v="11"/>
  </r>
  <r>
    <x v="19"/>
    <x v="130"/>
    <n v="0"/>
    <n v="0"/>
    <n v="6"/>
    <n v="6"/>
  </r>
  <r>
    <x v="19"/>
    <x v="82"/>
    <n v="0"/>
    <n v="0"/>
    <n v="2"/>
    <n v="2"/>
  </r>
  <r>
    <x v="19"/>
    <x v="146"/>
    <n v="0"/>
    <n v="2"/>
    <n v="3"/>
    <n v="5"/>
  </r>
  <r>
    <x v="19"/>
    <x v="131"/>
    <n v="0"/>
    <n v="2"/>
    <n v="6"/>
    <n v="8"/>
  </r>
  <r>
    <x v="19"/>
    <x v="111"/>
    <n v="0"/>
    <n v="5"/>
    <n v="4"/>
    <n v="9"/>
  </r>
  <r>
    <x v="19"/>
    <x v="132"/>
    <n v="0"/>
    <n v="2"/>
    <n v="2"/>
    <n v="4"/>
  </r>
  <r>
    <x v="19"/>
    <x v="157"/>
    <n v="0"/>
    <n v="0"/>
    <n v="1"/>
    <n v="1"/>
  </r>
  <r>
    <x v="19"/>
    <x v="167"/>
    <n v="0"/>
    <n v="0"/>
    <n v="1"/>
    <n v="1"/>
  </r>
  <r>
    <x v="19"/>
    <x v="168"/>
    <n v="0"/>
    <n v="1"/>
    <n v="1"/>
    <n v="2"/>
  </r>
  <r>
    <x v="19"/>
    <x v="169"/>
    <n v="0"/>
    <n v="2"/>
    <n v="0"/>
    <n v="2"/>
  </r>
  <r>
    <x v="19"/>
    <x v="154"/>
    <n v="0"/>
    <n v="0"/>
    <n v="1"/>
    <n v="1"/>
  </r>
  <r>
    <x v="19"/>
    <x v="172"/>
    <n v="0"/>
    <n v="1"/>
    <n v="3"/>
    <n v="4"/>
  </r>
  <r>
    <x v="19"/>
    <x v="147"/>
    <n v="0"/>
    <n v="0"/>
    <n v="2"/>
    <n v="2"/>
  </r>
  <r>
    <x v="19"/>
    <x v="83"/>
    <n v="0"/>
    <n v="0"/>
    <n v="1"/>
    <n v="1"/>
  </r>
  <r>
    <x v="19"/>
    <x v="84"/>
    <n v="0"/>
    <n v="0"/>
    <n v="12"/>
    <n v="12"/>
  </r>
  <r>
    <x v="19"/>
    <x v="85"/>
    <n v="0"/>
    <n v="1"/>
    <n v="13"/>
    <n v="14"/>
  </r>
  <r>
    <x v="19"/>
    <x v="86"/>
    <n v="0"/>
    <n v="4"/>
    <n v="52"/>
    <n v="56"/>
  </r>
  <r>
    <x v="19"/>
    <x v="60"/>
    <n v="0"/>
    <n v="5"/>
    <n v="68"/>
    <n v="73"/>
  </r>
  <r>
    <x v="19"/>
    <x v="61"/>
    <n v="0"/>
    <n v="4"/>
    <n v="76"/>
    <n v="80"/>
  </r>
  <r>
    <x v="19"/>
    <x v="62"/>
    <n v="0"/>
    <n v="4"/>
    <n v="74"/>
    <n v="78"/>
  </r>
  <r>
    <x v="19"/>
    <x v="63"/>
    <n v="0"/>
    <n v="3"/>
    <n v="80"/>
    <n v="83"/>
  </r>
  <r>
    <x v="19"/>
    <x v="64"/>
    <n v="0"/>
    <n v="5"/>
    <n v="58"/>
    <n v="63"/>
  </r>
  <r>
    <x v="19"/>
    <x v="87"/>
    <n v="0"/>
    <n v="2"/>
    <n v="34"/>
    <n v="36"/>
  </r>
  <r>
    <x v="19"/>
    <x v="65"/>
    <n v="0"/>
    <n v="1"/>
    <n v="48"/>
    <n v="49"/>
  </r>
  <r>
    <x v="19"/>
    <x v="66"/>
    <n v="0"/>
    <n v="4"/>
    <n v="37"/>
    <n v="41"/>
  </r>
  <r>
    <x v="19"/>
    <x v="113"/>
    <n v="0"/>
    <n v="0"/>
    <n v="14"/>
    <n v="14"/>
  </r>
  <r>
    <x v="19"/>
    <x v="88"/>
    <n v="0"/>
    <n v="2"/>
    <n v="39"/>
    <n v="41"/>
  </r>
  <r>
    <x v="19"/>
    <x v="89"/>
    <n v="0"/>
    <n v="2"/>
    <n v="23"/>
    <n v="25"/>
  </r>
  <r>
    <x v="19"/>
    <x v="135"/>
    <n v="0"/>
    <n v="0"/>
    <n v="4"/>
    <n v="4"/>
  </r>
  <r>
    <x v="19"/>
    <x v="90"/>
    <n v="0"/>
    <n v="0"/>
    <n v="12"/>
    <n v="12"/>
  </r>
  <r>
    <x v="19"/>
    <x v="136"/>
    <n v="0"/>
    <n v="0"/>
    <n v="11"/>
    <n v="11"/>
  </r>
  <r>
    <x v="19"/>
    <x v="137"/>
    <n v="0"/>
    <n v="0"/>
    <n v="12"/>
    <n v="12"/>
  </r>
  <r>
    <x v="19"/>
    <x v="114"/>
    <n v="0"/>
    <n v="1"/>
    <n v="2"/>
    <n v="3"/>
  </r>
  <r>
    <x v="19"/>
    <x v="67"/>
    <n v="0"/>
    <n v="0"/>
    <n v="4"/>
    <n v="4"/>
  </r>
  <r>
    <x v="19"/>
    <x v="149"/>
    <n v="0"/>
    <n v="0"/>
    <n v="3"/>
    <n v="3"/>
  </r>
  <r>
    <x v="19"/>
    <x v="156"/>
    <n v="0"/>
    <n v="1"/>
    <n v="2"/>
    <n v="3"/>
  </r>
  <r>
    <x v="19"/>
    <x v="173"/>
    <n v="0"/>
    <n v="0"/>
    <n v="1"/>
    <n v="1"/>
  </r>
  <r>
    <x v="19"/>
    <x v="174"/>
    <n v="0"/>
    <n v="0"/>
    <n v="1"/>
    <n v="1"/>
  </r>
  <r>
    <x v="19"/>
    <x v="116"/>
    <n v="0"/>
    <n v="1"/>
    <n v="0"/>
    <n v="1"/>
  </r>
  <r>
    <x v="19"/>
    <x v="91"/>
    <n v="0"/>
    <n v="3"/>
    <n v="1"/>
    <n v="4"/>
  </r>
  <r>
    <x v="19"/>
    <x v="117"/>
    <n v="0"/>
    <n v="2"/>
    <n v="14"/>
    <n v="16"/>
  </r>
  <r>
    <x v="19"/>
    <x v="92"/>
    <n v="0"/>
    <n v="3"/>
    <n v="14"/>
    <n v="17"/>
  </r>
  <r>
    <x v="19"/>
    <x v="93"/>
    <n v="0"/>
    <n v="6"/>
    <n v="20"/>
    <n v="26"/>
  </r>
  <r>
    <x v="19"/>
    <x v="94"/>
    <n v="0"/>
    <n v="15"/>
    <n v="40"/>
    <n v="55"/>
  </r>
  <r>
    <x v="19"/>
    <x v="0"/>
    <n v="134591"/>
    <n v="19336"/>
    <n v="122333"/>
    <n v="276260"/>
  </r>
  <r>
    <x v="20"/>
    <x v="140"/>
    <n v="0"/>
    <n v="0"/>
    <n v="2"/>
    <n v="2"/>
  </r>
  <r>
    <x v="20"/>
    <x v="96"/>
    <n v="0"/>
    <n v="0"/>
    <n v="1"/>
    <n v="1"/>
  </r>
  <r>
    <x v="20"/>
    <x v="97"/>
    <n v="0"/>
    <n v="0"/>
    <n v="1"/>
    <n v="1"/>
  </r>
  <r>
    <x v="20"/>
    <x v="98"/>
    <n v="0"/>
    <n v="0"/>
    <n v="2"/>
    <n v="2"/>
  </r>
  <r>
    <x v="20"/>
    <x v="141"/>
    <n v="0"/>
    <n v="0"/>
    <n v="1"/>
    <n v="1"/>
  </r>
  <r>
    <x v="20"/>
    <x v="122"/>
    <n v="0"/>
    <n v="0"/>
    <n v="1"/>
    <n v="1"/>
  </r>
  <r>
    <x v="20"/>
    <x v="124"/>
    <n v="0"/>
    <n v="0"/>
    <n v="1"/>
    <n v="1"/>
  </r>
  <r>
    <x v="20"/>
    <x v="100"/>
    <n v="0"/>
    <n v="0"/>
    <n v="3"/>
    <n v="3"/>
  </r>
  <r>
    <x v="20"/>
    <x v="101"/>
    <n v="0"/>
    <n v="0"/>
    <n v="2"/>
    <n v="2"/>
  </r>
  <r>
    <x v="20"/>
    <x v="153"/>
    <n v="0"/>
    <n v="0"/>
    <n v="1"/>
    <n v="1"/>
  </r>
  <r>
    <x v="20"/>
    <x v="143"/>
    <n v="0"/>
    <n v="0"/>
    <n v="2"/>
    <n v="2"/>
  </r>
  <r>
    <x v="20"/>
    <x v="144"/>
    <n v="0"/>
    <n v="3"/>
    <n v="3"/>
    <n v="6"/>
  </r>
  <r>
    <x v="20"/>
    <x v="125"/>
    <n v="0"/>
    <n v="0"/>
    <n v="1"/>
    <n v="1"/>
  </r>
  <r>
    <x v="20"/>
    <x v="126"/>
    <n v="0"/>
    <n v="0"/>
    <n v="4"/>
    <n v="4"/>
  </r>
  <r>
    <x v="20"/>
    <x v="127"/>
    <n v="0"/>
    <n v="0"/>
    <n v="3"/>
    <n v="3"/>
  </r>
  <r>
    <x v="20"/>
    <x v="128"/>
    <n v="0"/>
    <n v="0"/>
    <n v="2"/>
    <n v="2"/>
  </r>
  <r>
    <x v="20"/>
    <x v="102"/>
    <n v="0"/>
    <n v="0"/>
    <n v="3"/>
    <n v="3"/>
  </r>
  <r>
    <x v="20"/>
    <x v="166"/>
    <n v="0"/>
    <n v="1"/>
    <n v="3"/>
    <n v="4"/>
  </r>
  <r>
    <x v="20"/>
    <x v="103"/>
    <n v="0"/>
    <n v="2"/>
    <n v="1"/>
    <n v="3"/>
  </r>
  <r>
    <x v="20"/>
    <x v="129"/>
    <n v="0"/>
    <n v="0"/>
    <n v="3"/>
    <n v="3"/>
  </r>
  <r>
    <x v="20"/>
    <x v="1"/>
    <n v="0"/>
    <n v="1"/>
    <n v="325"/>
    <n v="326"/>
  </r>
  <r>
    <x v="20"/>
    <x v="24"/>
    <n v="0"/>
    <n v="0"/>
    <n v="597"/>
    <n v="597"/>
  </r>
  <r>
    <x v="20"/>
    <x v="2"/>
    <n v="0"/>
    <n v="1"/>
    <n v="1449"/>
    <n v="1450"/>
  </r>
  <r>
    <x v="20"/>
    <x v="3"/>
    <n v="0"/>
    <n v="1"/>
    <n v="1857"/>
    <n v="1858"/>
  </r>
  <r>
    <x v="20"/>
    <x v="4"/>
    <n v="0"/>
    <n v="4"/>
    <n v="3822"/>
    <n v="3826"/>
  </r>
  <r>
    <x v="20"/>
    <x v="5"/>
    <n v="0"/>
    <n v="9"/>
    <n v="4650"/>
    <n v="4659"/>
  </r>
  <r>
    <x v="20"/>
    <x v="6"/>
    <n v="0"/>
    <n v="58"/>
    <n v="6922"/>
    <n v="6980"/>
  </r>
  <r>
    <x v="20"/>
    <x v="7"/>
    <n v="0"/>
    <n v="180"/>
    <n v="6512"/>
    <n v="6692"/>
  </r>
  <r>
    <x v="20"/>
    <x v="8"/>
    <n v="0"/>
    <n v="274"/>
    <n v="5600"/>
    <n v="5874"/>
  </r>
  <r>
    <x v="20"/>
    <x v="9"/>
    <n v="0"/>
    <n v="496"/>
    <n v="8110"/>
    <n v="8606"/>
  </r>
  <r>
    <x v="20"/>
    <x v="10"/>
    <n v="0"/>
    <n v="727"/>
    <n v="13735"/>
    <n v="14462"/>
  </r>
  <r>
    <x v="20"/>
    <x v="11"/>
    <n v="0"/>
    <n v="1429"/>
    <n v="17427"/>
    <n v="18856"/>
  </r>
  <r>
    <x v="20"/>
    <x v="12"/>
    <n v="0"/>
    <n v="1699"/>
    <n v="39133"/>
    <n v="40832"/>
  </r>
  <r>
    <x v="20"/>
    <x v="13"/>
    <n v="0"/>
    <n v="949"/>
    <n v="37126"/>
    <n v="38075"/>
  </r>
  <r>
    <x v="20"/>
    <x v="25"/>
    <n v="0"/>
    <n v="703"/>
    <n v="33994"/>
    <n v="34697"/>
  </r>
  <r>
    <x v="20"/>
    <x v="14"/>
    <n v="0"/>
    <n v="1491"/>
    <n v="51766"/>
    <n v="53257"/>
  </r>
  <r>
    <x v="20"/>
    <x v="15"/>
    <n v="0"/>
    <n v="1539"/>
    <n v="41131"/>
    <n v="42670"/>
  </r>
  <r>
    <x v="20"/>
    <x v="16"/>
    <n v="0"/>
    <n v="1240"/>
    <n v="23425"/>
    <n v="24665"/>
  </r>
  <r>
    <x v="20"/>
    <x v="17"/>
    <n v="0"/>
    <n v="922"/>
    <n v="15201"/>
    <n v="16123"/>
  </r>
  <r>
    <x v="20"/>
    <x v="18"/>
    <n v="0"/>
    <n v="588"/>
    <n v="8431"/>
    <n v="9019"/>
  </r>
  <r>
    <x v="20"/>
    <x v="26"/>
    <n v="0"/>
    <n v="411"/>
    <n v="4785"/>
    <n v="5196"/>
  </r>
  <r>
    <x v="20"/>
    <x v="27"/>
    <n v="0"/>
    <n v="271"/>
    <n v="3591"/>
    <n v="3862"/>
  </r>
  <r>
    <x v="20"/>
    <x v="28"/>
    <n v="0"/>
    <n v="206"/>
    <n v="2823"/>
    <n v="3029"/>
  </r>
  <r>
    <x v="20"/>
    <x v="29"/>
    <n v="0"/>
    <n v="122"/>
    <n v="1769"/>
    <n v="1891"/>
  </r>
  <r>
    <x v="20"/>
    <x v="30"/>
    <n v="0"/>
    <n v="88"/>
    <n v="1564"/>
    <n v="1652"/>
  </r>
  <r>
    <x v="20"/>
    <x v="69"/>
    <n v="0"/>
    <n v="82"/>
    <n v="1730"/>
    <n v="1812"/>
  </r>
  <r>
    <x v="20"/>
    <x v="31"/>
    <n v="0"/>
    <n v="77"/>
    <n v="1468"/>
    <n v="1545"/>
  </r>
  <r>
    <x v="20"/>
    <x v="32"/>
    <n v="0"/>
    <n v="107"/>
    <n v="1301"/>
    <n v="1408"/>
  </r>
  <r>
    <x v="20"/>
    <x v="70"/>
    <n v="0"/>
    <n v="66"/>
    <n v="1073"/>
    <n v="1139"/>
  </r>
  <r>
    <x v="20"/>
    <x v="33"/>
    <n v="0"/>
    <n v="85"/>
    <n v="660"/>
    <n v="745"/>
  </r>
  <r>
    <x v="20"/>
    <x v="34"/>
    <n v="0"/>
    <n v="71"/>
    <n v="723"/>
    <n v="794"/>
  </r>
  <r>
    <x v="20"/>
    <x v="35"/>
    <n v="0"/>
    <n v="72"/>
    <n v="776"/>
    <n v="848"/>
  </r>
  <r>
    <x v="20"/>
    <x v="36"/>
    <n v="0"/>
    <n v="47"/>
    <n v="651"/>
    <n v="698"/>
  </r>
  <r>
    <x v="20"/>
    <x v="37"/>
    <n v="0"/>
    <n v="43"/>
    <n v="668"/>
    <n v="711"/>
  </r>
  <r>
    <x v="20"/>
    <x v="71"/>
    <n v="0"/>
    <n v="51"/>
    <n v="596"/>
    <n v="647"/>
  </r>
  <r>
    <x v="20"/>
    <x v="38"/>
    <n v="0"/>
    <n v="42"/>
    <n v="555"/>
    <n v="597"/>
  </r>
  <r>
    <x v="20"/>
    <x v="39"/>
    <n v="0"/>
    <n v="39"/>
    <n v="451"/>
    <n v="490"/>
  </r>
  <r>
    <x v="20"/>
    <x v="40"/>
    <n v="0"/>
    <n v="30"/>
    <n v="395"/>
    <n v="425"/>
  </r>
  <r>
    <x v="20"/>
    <x v="72"/>
    <n v="0"/>
    <n v="24"/>
    <n v="286"/>
    <n v="310"/>
  </r>
  <r>
    <x v="20"/>
    <x v="41"/>
    <n v="0"/>
    <n v="27"/>
    <n v="282"/>
    <n v="309"/>
  </r>
  <r>
    <x v="20"/>
    <x v="73"/>
    <n v="0"/>
    <n v="26"/>
    <n v="356"/>
    <n v="382"/>
  </r>
  <r>
    <x v="20"/>
    <x v="74"/>
    <n v="0"/>
    <n v="13"/>
    <n v="218"/>
    <n v="231"/>
  </r>
  <r>
    <x v="20"/>
    <x v="42"/>
    <n v="0"/>
    <n v="31"/>
    <n v="494"/>
    <n v="525"/>
  </r>
  <r>
    <x v="20"/>
    <x v="43"/>
    <n v="0"/>
    <n v="40"/>
    <n v="489"/>
    <n v="529"/>
  </r>
  <r>
    <x v="20"/>
    <x v="19"/>
    <n v="0"/>
    <n v="28"/>
    <n v="442"/>
    <n v="470"/>
  </r>
  <r>
    <x v="20"/>
    <x v="44"/>
    <n v="0"/>
    <n v="30"/>
    <n v="417"/>
    <n v="447"/>
  </r>
  <r>
    <x v="20"/>
    <x v="45"/>
    <n v="0"/>
    <n v="29"/>
    <n v="356"/>
    <n v="385"/>
  </r>
  <r>
    <x v="20"/>
    <x v="46"/>
    <n v="0"/>
    <n v="31"/>
    <n v="340"/>
    <n v="371"/>
  </r>
  <r>
    <x v="20"/>
    <x v="47"/>
    <n v="0"/>
    <n v="29"/>
    <n v="371"/>
    <n v="400"/>
  </r>
  <r>
    <x v="20"/>
    <x v="48"/>
    <n v="0"/>
    <n v="33"/>
    <n v="285"/>
    <n v="318"/>
  </r>
  <r>
    <x v="20"/>
    <x v="49"/>
    <n v="0"/>
    <n v="22"/>
    <n v="253"/>
    <n v="275"/>
  </r>
  <r>
    <x v="20"/>
    <x v="20"/>
    <n v="0"/>
    <n v="30"/>
    <n v="305"/>
    <n v="335"/>
  </r>
  <r>
    <x v="20"/>
    <x v="50"/>
    <n v="0"/>
    <n v="20"/>
    <n v="326"/>
    <n v="346"/>
  </r>
  <r>
    <x v="20"/>
    <x v="51"/>
    <n v="0"/>
    <n v="20"/>
    <n v="256"/>
    <n v="276"/>
  </r>
  <r>
    <x v="20"/>
    <x v="52"/>
    <n v="0"/>
    <n v="22"/>
    <n v="387"/>
    <n v="409"/>
  </r>
  <r>
    <x v="20"/>
    <x v="53"/>
    <n v="0"/>
    <n v="32"/>
    <n v="481"/>
    <n v="513"/>
  </r>
  <r>
    <x v="20"/>
    <x v="54"/>
    <n v="0"/>
    <n v="27"/>
    <n v="516"/>
    <n v="543"/>
  </r>
  <r>
    <x v="20"/>
    <x v="21"/>
    <n v="0"/>
    <n v="16"/>
    <n v="306"/>
    <n v="322"/>
  </r>
  <r>
    <x v="20"/>
    <x v="22"/>
    <n v="0"/>
    <n v="16"/>
    <n v="365"/>
    <n v="381"/>
  </r>
  <r>
    <x v="20"/>
    <x v="55"/>
    <n v="0"/>
    <n v="16"/>
    <n v="269"/>
    <n v="285"/>
  </r>
  <r>
    <x v="20"/>
    <x v="75"/>
    <n v="0"/>
    <n v="12"/>
    <n v="144"/>
    <n v="156"/>
  </r>
  <r>
    <x v="20"/>
    <x v="76"/>
    <n v="0"/>
    <n v="8"/>
    <n v="169"/>
    <n v="177"/>
  </r>
  <r>
    <x v="20"/>
    <x v="56"/>
    <n v="0"/>
    <n v="11"/>
    <n v="87"/>
    <n v="98"/>
  </r>
  <r>
    <x v="20"/>
    <x v="57"/>
    <n v="0"/>
    <n v="10"/>
    <n v="112"/>
    <n v="122"/>
  </r>
  <r>
    <x v="20"/>
    <x v="77"/>
    <n v="0"/>
    <n v="4"/>
    <n v="75"/>
    <n v="79"/>
  </r>
  <r>
    <x v="20"/>
    <x v="78"/>
    <n v="0"/>
    <n v="2"/>
    <n v="36"/>
    <n v="38"/>
  </r>
  <r>
    <x v="20"/>
    <x v="58"/>
    <n v="0"/>
    <n v="3"/>
    <n v="7"/>
    <n v="10"/>
  </r>
  <r>
    <x v="20"/>
    <x v="79"/>
    <n v="0"/>
    <n v="4"/>
    <n v="31"/>
    <n v="35"/>
  </r>
  <r>
    <x v="20"/>
    <x v="104"/>
    <n v="0"/>
    <n v="10"/>
    <n v="64"/>
    <n v="74"/>
  </r>
  <r>
    <x v="20"/>
    <x v="105"/>
    <n v="0"/>
    <n v="7"/>
    <n v="34"/>
    <n v="41"/>
  </r>
  <r>
    <x v="20"/>
    <x v="80"/>
    <n v="0"/>
    <n v="4"/>
    <n v="34"/>
    <n v="38"/>
  </r>
  <r>
    <x v="20"/>
    <x v="81"/>
    <n v="0"/>
    <n v="3"/>
    <n v="27"/>
    <n v="30"/>
  </r>
  <r>
    <x v="20"/>
    <x v="106"/>
    <n v="0"/>
    <n v="3"/>
    <n v="13"/>
    <n v="16"/>
  </r>
  <r>
    <x v="20"/>
    <x v="107"/>
    <n v="0"/>
    <n v="2"/>
    <n v="15"/>
    <n v="17"/>
  </r>
  <r>
    <x v="20"/>
    <x v="59"/>
    <n v="0"/>
    <n v="0"/>
    <n v="21"/>
    <n v="21"/>
  </r>
  <r>
    <x v="20"/>
    <x v="108"/>
    <n v="0"/>
    <n v="1"/>
    <n v="13"/>
    <n v="14"/>
  </r>
  <r>
    <x v="20"/>
    <x v="109"/>
    <n v="0"/>
    <n v="0"/>
    <n v="21"/>
    <n v="21"/>
  </r>
  <r>
    <x v="20"/>
    <x v="145"/>
    <n v="0"/>
    <n v="1"/>
    <n v="9"/>
    <n v="10"/>
  </r>
  <r>
    <x v="20"/>
    <x v="110"/>
    <n v="0"/>
    <n v="6"/>
    <n v="5"/>
    <n v="11"/>
  </r>
  <r>
    <x v="20"/>
    <x v="130"/>
    <n v="0"/>
    <n v="2"/>
    <n v="6"/>
    <n v="8"/>
  </r>
  <r>
    <x v="20"/>
    <x v="82"/>
    <n v="0"/>
    <n v="1"/>
    <n v="4"/>
    <n v="5"/>
  </r>
  <r>
    <x v="20"/>
    <x v="146"/>
    <n v="0"/>
    <n v="0"/>
    <n v="3"/>
    <n v="3"/>
  </r>
  <r>
    <x v="20"/>
    <x v="131"/>
    <n v="0"/>
    <n v="1"/>
    <n v="7"/>
    <n v="8"/>
  </r>
  <r>
    <x v="20"/>
    <x v="111"/>
    <n v="0"/>
    <n v="1"/>
    <n v="2"/>
    <n v="3"/>
  </r>
  <r>
    <x v="20"/>
    <x v="132"/>
    <n v="0"/>
    <n v="2"/>
    <n v="3"/>
    <n v="5"/>
  </r>
  <r>
    <x v="20"/>
    <x v="157"/>
    <n v="0"/>
    <n v="0"/>
    <n v="1"/>
    <n v="1"/>
  </r>
  <r>
    <x v="20"/>
    <x v="133"/>
    <n v="0"/>
    <n v="0"/>
    <n v="1"/>
    <n v="1"/>
  </r>
  <r>
    <x v="20"/>
    <x v="167"/>
    <n v="0"/>
    <n v="0"/>
    <n v="1"/>
    <n v="1"/>
  </r>
  <r>
    <x v="20"/>
    <x v="168"/>
    <n v="0"/>
    <n v="0"/>
    <n v="1"/>
    <n v="1"/>
  </r>
  <r>
    <x v="20"/>
    <x v="169"/>
    <n v="0"/>
    <n v="0"/>
    <n v="4"/>
    <n v="4"/>
  </r>
  <r>
    <x v="20"/>
    <x v="154"/>
    <n v="0"/>
    <n v="0"/>
    <n v="2"/>
    <n v="2"/>
  </r>
  <r>
    <x v="20"/>
    <x v="172"/>
    <n v="0"/>
    <n v="0"/>
    <n v="1"/>
    <n v="1"/>
  </r>
  <r>
    <x v="20"/>
    <x v="112"/>
    <n v="0"/>
    <n v="0"/>
    <n v="2"/>
    <n v="2"/>
  </r>
  <r>
    <x v="20"/>
    <x v="147"/>
    <n v="0"/>
    <n v="0"/>
    <n v="1"/>
    <n v="1"/>
  </r>
  <r>
    <x v="20"/>
    <x v="158"/>
    <n v="0"/>
    <n v="0"/>
    <n v="1"/>
    <n v="1"/>
  </r>
  <r>
    <x v="20"/>
    <x v="84"/>
    <n v="0"/>
    <n v="0"/>
    <n v="4"/>
    <n v="4"/>
  </r>
  <r>
    <x v="20"/>
    <x v="85"/>
    <n v="0"/>
    <n v="0"/>
    <n v="7"/>
    <n v="7"/>
  </r>
  <r>
    <x v="20"/>
    <x v="86"/>
    <n v="0"/>
    <n v="3"/>
    <n v="31"/>
    <n v="34"/>
  </r>
  <r>
    <x v="20"/>
    <x v="60"/>
    <n v="0"/>
    <n v="3"/>
    <n v="42"/>
    <n v="45"/>
  </r>
  <r>
    <x v="20"/>
    <x v="61"/>
    <n v="0"/>
    <n v="8"/>
    <n v="75"/>
    <n v="83"/>
  </r>
  <r>
    <x v="20"/>
    <x v="62"/>
    <n v="0"/>
    <n v="6"/>
    <n v="57"/>
    <n v="63"/>
  </r>
  <r>
    <x v="20"/>
    <x v="63"/>
    <n v="0"/>
    <n v="4"/>
    <n v="53"/>
    <n v="57"/>
  </r>
  <r>
    <x v="20"/>
    <x v="64"/>
    <n v="0"/>
    <n v="6"/>
    <n v="50"/>
    <n v="56"/>
  </r>
  <r>
    <x v="20"/>
    <x v="87"/>
    <n v="0"/>
    <n v="1"/>
    <n v="35"/>
    <n v="36"/>
  </r>
  <r>
    <x v="20"/>
    <x v="65"/>
    <n v="0"/>
    <n v="4"/>
    <n v="37"/>
    <n v="41"/>
  </r>
  <r>
    <x v="20"/>
    <x v="66"/>
    <n v="0"/>
    <n v="9"/>
    <n v="29"/>
    <n v="38"/>
  </r>
  <r>
    <x v="20"/>
    <x v="113"/>
    <n v="0"/>
    <n v="4"/>
    <n v="12"/>
    <n v="16"/>
  </r>
  <r>
    <x v="20"/>
    <x v="88"/>
    <n v="0"/>
    <n v="2"/>
    <n v="20"/>
    <n v="22"/>
  </r>
  <r>
    <x v="20"/>
    <x v="89"/>
    <n v="0"/>
    <n v="3"/>
    <n v="15"/>
    <n v="18"/>
  </r>
  <r>
    <x v="20"/>
    <x v="134"/>
    <n v="0"/>
    <n v="0"/>
    <n v="3"/>
    <n v="3"/>
  </r>
  <r>
    <x v="20"/>
    <x v="135"/>
    <n v="0"/>
    <n v="0"/>
    <n v="8"/>
    <n v="8"/>
  </r>
  <r>
    <x v="20"/>
    <x v="90"/>
    <n v="0"/>
    <n v="0"/>
    <n v="7"/>
    <n v="7"/>
  </r>
  <r>
    <x v="20"/>
    <x v="136"/>
    <n v="0"/>
    <n v="0"/>
    <n v="12"/>
    <n v="12"/>
  </r>
  <r>
    <x v="20"/>
    <x v="137"/>
    <n v="0"/>
    <n v="0"/>
    <n v="2"/>
    <n v="2"/>
  </r>
  <r>
    <x v="20"/>
    <x v="114"/>
    <n v="0"/>
    <n v="0"/>
    <n v="2"/>
    <n v="2"/>
  </r>
  <r>
    <x v="20"/>
    <x v="67"/>
    <n v="0"/>
    <n v="0"/>
    <n v="4"/>
    <n v="4"/>
  </r>
  <r>
    <x v="20"/>
    <x v="149"/>
    <n v="0"/>
    <n v="0"/>
    <n v="2"/>
    <n v="2"/>
  </r>
  <r>
    <x v="20"/>
    <x v="175"/>
    <n v="0"/>
    <n v="0"/>
    <n v="3"/>
    <n v="3"/>
  </r>
  <r>
    <x v="20"/>
    <x v="176"/>
    <n v="0"/>
    <n v="0"/>
    <n v="1"/>
    <n v="1"/>
  </r>
  <r>
    <x v="20"/>
    <x v="174"/>
    <n v="0"/>
    <n v="1"/>
    <n v="0"/>
    <n v="1"/>
  </r>
  <r>
    <x v="20"/>
    <x v="150"/>
    <n v="0"/>
    <n v="0"/>
    <n v="1"/>
    <n v="1"/>
  </r>
  <r>
    <x v="20"/>
    <x v="151"/>
    <n v="0"/>
    <n v="0"/>
    <n v="1"/>
    <n v="1"/>
  </r>
  <r>
    <x v="20"/>
    <x v="91"/>
    <n v="0"/>
    <n v="1"/>
    <n v="2"/>
    <n v="3"/>
  </r>
  <r>
    <x v="20"/>
    <x v="117"/>
    <n v="0"/>
    <n v="0"/>
    <n v="6"/>
    <n v="6"/>
  </r>
  <r>
    <x v="20"/>
    <x v="92"/>
    <n v="0"/>
    <n v="3"/>
    <n v="12"/>
    <n v="15"/>
  </r>
  <r>
    <x v="20"/>
    <x v="93"/>
    <n v="0"/>
    <n v="2"/>
    <n v="23"/>
    <n v="25"/>
  </r>
  <r>
    <x v="20"/>
    <x v="94"/>
    <n v="0"/>
    <n v="4"/>
    <n v="40"/>
    <n v="44"/>
  </r>
  <r>
    <x v="20"/>
    <x v="0"/>
    <n v="158968"/>
    <n v="23338"/>
    <n v="153383"/>
    <n v="335689"/>
  </r>
  <r>
    <x v="21"/>
    <x v="165"/>
    <n v="0"/>
    <n v="0"/>
    <n v="1"/>
    <n v="1"/>
  </r>
  <r>
    <x v="21"/>
    <x v="140"/>
    <n v="0"/>
    <n v="0"/>
    <n v="1"/>
    <n v="1"/>
  </r>
  <r>
    <x v="21"/>
    <x v="96"/>
    <n v="0"/>
    <n v="0"/>
    <n v="1"/>
    <n v="1"/>
  </r>
  <r>
    <x v="21"/>
    <x v="98"/>
    <n v="0"/>
    <n v="0"/>
    <n v="1"/>
    <n v="1"/>
  </r>
  <r>
    <x v="21"/>
    <x v="141"/>
    <n v="0"/>
    <n v="0"/>
    <n v="2"/>
    <n v="2"/>
  </r>
  <r>
    <x v="21"/>
    <x v="152"/>
    <n v="0"/>
    <n v="0"/>
    <n v="1"/>
    <n v="1"/>
  </r>
  <r>
    <x v="21"/>
    <x v="99"/>
    <n v="0"/>
    <n v="0"/>
    <n v="1"/>
    <n v="1"/>
  </r>
  <r>
    <x v="21"/>
    <x v="123"/>
    <n v="0"/>
    <n v="0"/>
    <n v="1"/>
    <n v="1"/>
  </r>
  <r>
    <x v="21"/>
    <x v="101"/>
    <n v="0"/>
    <n v="0"/>
    <n v="4"/>
    <n v="4"/>
  </r>
  <r>
    <x v="21"/>
    <x v="153"/>
    <n v="0"/>
    <n v="0"/>
    <n v="4"/>
    <n v="4"/>
  </r>
  <r>
    <x v="21"/>
    <x v="143"/>
    <n v="0"/>
    <n v="0"/>
    <n v="3"/>
    <n v="3"/>
  </r>
  <r>
    <x v="21"/>
    <x v="144"/>
    <n v="0"/>
    <n v="0"/>
    <n v="1"/>
    <n v="1"/>
  </r>
  <r>
    <x v="21"/>
    <x v="125"/>
    <n v="0"/>
    <n v="0"/>
    <n v="3"/>
    <n v="3"/>
  </r>
  <r>
    <x v="21"/>
    <x v="127"/>
    <n v="0"/>
    <n v="0"/>
    <n v="2"/>
    <n v="2"/>
  </r>
  <r>
    <x v="21"/>
    <x v="128"/>
    <n v="0"/>
    <n v="0"/>
    <n v="1"/>
    <n v="1"/>
  </r>
  <r>
    <x v="21"/>
    <x v="102"/>
    <n v="0"/>
    <n v="0"/>
    <n v="3"/>
    <n v="3"/>
  </r>
  <r>
    <x v="21"/>
    <x v="166"/>
    <n v="0"/>
    <n v="0"/>
    <n v="1"/>
    <n v="1"/>
  </r>
  <r>
    <x v="21"/>
    <x v="103"/>
    <n v="0"/>
    <n v="3"/>
    <n v="2"/>
    <n v="5"/>
  </r>
  <r>
    <x v="21"/>
    <x v="129"/>
    <n v="0"/>
    <n v="0"/>
    <n v="3"/>
    <n v="3"/>
  </r>
  <r>
    <x v="21"/>
    <x v="1"/>
    <n v="0"/>
    <n v="0"/>
    <n v="330"/>
    <n v="330"/>
  </r>
  <r>
    <x v="21"/>
    <x v="24"/>
    <n v="0"/>
    <n v="2"/>
    <n v="683"/>
    <n v="685"/>
  </r>
  <r>
    <x v="21"/>
    <x v="2"/>
    <n v="0"/>
    <n v="1"/>
    <n v="1697"/>
    <n v="1698"/>
  </r>
  <r>
    <x v="21"/>
    <x v="3"/>
    <n v="0"/>
    <n v="1"/>
    <n v="2155"/>
    <n v="2156"/>
  </r>
  <r>
    <x v="21"/>
    <x v="4"/>
    <n v="0"/>
    <n v="1"/>
    <n v="4050"/>
    <n v="4051"/>
  </r>
  <r>
    <x v="21"/>
    <x v="5"/>
    <n v="0"/>
    <n v="9"/>
    <n v="4743"/>
    <n v="4752"/>
  </r>
  <r>
    <x v="21"/>
    <x v="6"/>
    <n v="0"/>
    <n v="61"/>
    <n v="6866"/>
    <n v="6927"/>
  </r>
  <r>
    <x v="21"/>
    <x v="7"/>
    <n v="0"/>
    <n v="104"/>
    <n v="6467"/>
    <n v="6571"/>
  </r>
  <r>
    <x v="21"/>
    <x v="8"/>
    <n v="0"/>
    <n v="229"/>
    <n v="5758"/>
    <n v="5987"/>
  </r>
  <r>
    <x v="21"/>
    <x v="9"/>
    <n v="0"/>
    <n v="448"/>
    <n v="7870"/>
    <n v="8318"/>
  </r>
  <r>
    <x v="21"/>
    <x v="10"/>
    <n v="0"/>
    <n v="701"/>
    <n v="13016"/>
    <n v="13717"/>
  </r>
  <r>
    <x v="21"/>
    <x v="11"/>
    <n v="0"/>
    <n v="1512"/>
    <n v="16108"/>
    <n v="17620"/>
  </r>
  <r>
    <x v="21"/>
    <x v="12"/>
    <n v="0"/>
    <n v="1761"/>
    <n v="24684"/>
    <n v="26445"/>
  </r>
  <r>
    <x v="21"/>
    <x v="13"/>
    <n v="0"/>
    <n v="981"/>
    <n v="39629"/>
    <n v="40610"/>
  </r>
  <r>
    <x v="21"/>
    <x v="25"/>
    <n v="0"/>
    <n v="876"/>
    <n v="43046"/>
    <n v="43922"/>
  </r>
  <r>
    <x v="21"/>
    <x v="14"/>
    <n v="0"/>
    <n v="1633"/>
    <n v="69278"/>
    <n v="70911"/>
  </r>
  <r>
    <x v="21"/>
    <x v="15"/>
    <n v="0"/>
    <n v="1846"/>
    <n v="52554"/>
    <n v="54400"/>
  </r>
  <r>
    <x v="21"/>
    <x v="16"/>
    <n v="0"/>
    <n v="1358"/>
    <n v="28793"/>
    <n v="30151"/>
  </r>
  <r>
    <x v="21"/>
    <x v="17"/>
    <n v="0"/>
    <n v="991"/>
    <n v="19059"/>
    <n v="20050"/>
  </r>
  <r>
    <x v="21"/>
    <x v="18"/>
    <n v="0"/>
    <n v="738"/>
    <n v="10824"/>
    <n v="11562"/>
  </r>
  <r>
    <x v="21"/>
    <x v="26"/>
    <n v="0"/>
    <n v="419"/>
    <n v="6275"/>
    <n v="6694"/>
  </r>
  <r>
    <x v="21"/>
    <x v="27"/>
    <n v="0"/>
    <n v="325"/>
    <n v="4348"/>
    <n v="4673"/>
  </r>
  <r>
    <x v="21"/>
    <x v="28"/>
    <n v="0"/>
    <n v="231"/>
    <n v="3568"/>
    <n v="3799"/>
  </r>
  <r>
    <x v="21"/>
    <x v="29"/>
    <n v="0"/>
    <n v="182"/>
    <n v="2243"/>
    <n v="2425"/>
  </r>
  <r>
    <x v="21"/>
    <x v="30"/>
    <n v="0"/>
    <n v="125"/>
    <n v="1976"/>
    <n v="2101"/>
  </r>
  <r>
    <x v="21"/>
    <x v="69"/>
    <n v="0"/>
    <n v="123"/>
    <n v="2154"/>
    <n v="2277"/>
  </r>
  <r>
    <x v="21"/>
    <x v="31"/>
    <n v="0"/>
    <n v="100"/>
    <n v="2175"/>
    <n v="2275"/>
  </r>
  <r>
    <x v="21"/>
    <x v="32"/>
    <n v="0"/>
    <n v="131"/>
    <n v="2087"/>
    <n v="2218"/>
  </r>
  <r>
    <x v="21"/>
    <x v="70"/>
    <n v="0"/>
    <n v="114"/>
    <n v="1529"/>
    <n v="1643"/>
  </r>
  <r>
    <x v="21"/>
    <x v="33"/>
    <n v="0"/>
    <n v="76"/>
    <n v="913"/>
    <n v="989"/>
  </r>
  <r>
    <x v="21"/>
    <x v="34"/>
    <n v="0"/>
    <n v="65"/>
    <n v="1100"/>
    <n v="1165"/>
  </r>
  <r>
    <x v="21"/>
    <x v="35"/>
    <n v="0"/>
    <n v="74"/>
    <n v="1198"/>
    <n v="1272"/>
  </r>
  <r>
    <x v="21"/>
    <x v="36"/>
    <n v="0"/>
    <n v="73"/>
    <n v="1032"/>
    <n v="1105"/>
  </r>
  <r>
    <x v="21"/>
    <x v="37"/>
    <n v="0"/>
    <n v="69"/>
    <n v="1031"/>
    <n v="1100"/>
  </r>
  <r>
    <x v="21"/>
    <x v="71"/>
    <n v="0"/>
    <n v="57"/>
    <n v="917"/>
    <n v="974"/>
  </r>
  <r>
    <x v="21"/>
    <x v="38"/>
    <n v="0"/>
    <n v="78"/>
    <n v="869"/>
    <n v="947"/>
  </r>
  <r>
    <x v="21"/>
    <x v="39"/>
    <n v="0"/>
    <n v="54"/>
    <n v="673"/>
    <n v="727"/>
  </r>
  <r>
    <x v="21"/>
    <x v="40"/>
    <n v="0"/>
    <n v="38"/>
    <n v="596"/>
    <n v="634"/>
  </r>
  <r>
    <x v="21"/>
    <x v="72"/>
    <n v="0"/>
    <n v="39"/>
    <n v="471"/>
    <n v="510"/>
  </r>
  <r>
    <x v="21"/>
    <x v="41"/>
    <n v="0"/>
    <n v="29"/>
    <n v="504"/>
    <n v="533"/>
  </r>
  <r>
    <x v="21"/>
    <x v="73"/>
    <n v="0"/>
    <n v="56"/>
    <n v="569"/>
    <n v="625"/>
  </r>
  <r>
    <x v="21"/>
    <x v="74"/>
    <n v="0"/>
    <n v="27"/>
    <n v="357"/>
    <n v="384"/>
  </r>
  <r>
    <x v="21"/>
    <x v="42"/>
    <n v="0"/>
    <n v="51"/>
    <n v="770"/>
    <n v="821"/>
  </r>
  <r>
    <x v="21"/>
    <x v="43"/>
    <n v="0"/>
    <n v="64"/>
    <n v="682"/>
    <n v="746"/>
  </r>
  <r>
    <x v="21"/>
    <x v="19"/>
    <n v="0"/>
    <n v="74"/>
    <n v="659"/>
    <n v="733"/>
  </r>
  <r>
    <x v="21"/>
    <x v="44"/>
    <n v="0"/>
    <n v="41"/>
    <n v="550"/>
    <n v="591"/>
  </r>
  <r>
    <x v="21"/>
    <x v="45"/>
    <n v="0"/>
    <n v="59"/>
    <n v="456"/>
    <n v="515"/>
  </r>
  <r>
    <x v="21"/>
    <x v="46"/>
    <n v="0"/>
    <n v="52"/>
    <n v="486"/>
    <n v="538"/>
  </r>
  <r>
    <x v="21"/>
    <x v="47"/>
    <n v="0"/>
    <n v="43"/>
    <n v="395"/>
    <n v="438"/>
  </r>
  <r>
    <x v="21"/>
    <x v="48"/>
    <n v="0"/>
    <n v="26"/>
    <n v="334"/>
    <n v="360"/>
  </r>
  <r>
    <x v="21"/>
    <x v="49"/>
    <n v="0"/>
    <n v="40"/>
    <n v="367"/>
    <n v="407"/>
  </r>
  <r>
    <x v="21"/>
    <x v="20"/>
    <n v="0"/>
    <n v="38"/>
    <n v="346"/>
    <n v="384"/>
  </r>
  <r>
    <x v="21"/>
    <x v="50"/>
    <n v="0"/>
    <n v="22"/>
    <n v="402"/>
    <n v="424"/>
  </r>
  <r>
    <x v="21"/>
    <x v="51"/>
    <n v="0"/>
    <n v="19"/>
    <n v="315"/>
    <n v="334"/>
  </r>
  <r>
    <x v="21"/>
    <x v="52"/>
    <n v="0"/>
    <n v="31"/>
    <n v="478"/>
    <n v="509"/>
  </r>
  <r>
    <x v="21"/>
    <x v="53"/>
    <n v="0"/>
    <n v="20"/>
    <n v="603"/>
    <n v="623"/>
  </r>
  <r>
    <x v="21"/>
    <x v="54"/>
    <n v="0"/>
    <n v="26"/>
    <n v="582"/>
    <n v="608"/>
  </r>
  <r>
    <x v="21"/>
    <x v="21"/>
    <n v="0"/>
    <n v="21"/>
    <n v="360"/>
    <n v="381"/>
  </r>
  <r>
    <x v="21"/>
    <x v="22"/>
    <n v="0"/>
    <n v="27"/>
    <n v="396"/>
    <n v="423"/>
  </r>
  <r>
    <x v="21"/>
    <x v="55"/>
    <n v="0"/>
    <n v="16"/>
    <n v="303"/>
    <n v="319"/>
  </r>
  <r>
    <x v="21"/>
    <x v="75"/>
    <n v="0"/>
    <n v="14"/>
    <n v="171"/>
    <n v="185"/>
  </r>
  <r>
    <x v="21"/>
    <x v="76"/>
    <n v="0"/>
    <n v="8"/>
    <n v="203"/>
    <n v="211"/>
  </r>
  <r>
    <x v="21"/>
    <x v="56"/>
    <n v="0"/>
    <n v="11"/>
    <n v="125"/>
    <n v="136"/>
  </r>
  <r>
    <x v="21"/>
    <x v="57"/>
    <n v="0"/>
    <n v="11"/>
    <n v="116"/>
    <n v="127"/>
  </r>
  <r>
    <x v="21"/>
    <x v="77"/>
    <n v="0"/>
    <n v="10"/>
    <n v="83"/>
    <n v="93"/>
  </r>
  <r>
    <x v="21"/>
    <x v="78"/>
    <n v="0"/>
    <n v="7"/>
    <n v="38"/>
    <n v="45"/>
  </r>
  <r>
    <x v="21"/>
    <x v="58"/>
    <n v="0"/>
    <n v="2"/>
    <n v="15"/>
    <n v="17"/>
  </r>
  <r>
    <x v="21"/>
    <x v="79"/>
    <n v="0"/>
    <n v="10"/>
    <n v="57"/>
    <n v="67"/>
  </r>
  <r>
    <x v="21"/>
    <x v="104"/>
    <n v="0"/>
    <n v="15"/>
    <n v="71"/>
    <n v="86"/>
  </r>
  <r>
    <x v="21"/>
    <x v="105"/>
    <n v="0"/>
    <n v="14"/>
    <n v="52"/>
    <n v="66"/>
  </r>
  <r>
    <x v="21"/>
    <x v="80"/>
    <n v="0"/>
    <n v="5"/>
    <n v="48"/>
    <n v="53"/>
  </r>
  <r>
    <x v="21"/>
    <x v="81"/>
    <n v="0"/>
    <n v="13"/>
    <n v="47"/>
    <n v="60"/>
  </r>
  <r>
    <x v="21"/>
    <x v="106"/>
    <n v="0"/>
    <n v="2"/>
    <n v="25"/>
    <n v="27"/>
  </r>
  <r>
    <x v="21"/>
    <x v="107"/>
    <n v="0"/>
    <n v="1"/>
    <n v="18"/>
    <n v="19"/>
  </r>
  <r>
    <x v="21"/>
    <x v="59"/>
    <n v="0"/>
    <n v="3"/>
    <n v="21"/>
    <n v="24"/>
  </r>
  <r>
    <x v="21"/>
    <x v="108"/>
    <n v="0"/>
    <n v="2"/>
    <n v="17"/>
    <n v="19"/>
  </r>
  <r>
    <x v="21"/>
    <x v="109"/>
    <n v="0"/>
    <n v="0"/>
    <n v="26"/>
    <n v="26"/>
  </r>
  <r>
    <x v="21"/>
    <x v="145"/>
    <n v="0"/>
    <n v="3"/>
    <n v="14"/>
    <n v="17"/>
  </r>
  <r>
    <x v="21"/>
    <x v="110"/>
    <n v="0"/>
    <n v="4"/>
    <n v="11"/>
    <n v="15"/>
  </r>
  <r>
    <x v="21"/>
    <x v="130"/>
    <n v="0"/>
    <n v="1"/>
    <n v="11"/>
    <n v="12"/>
  </r>
  <r>
    <x v="21"/>
    <x v="82"/>
    <n v="0"/>
    <n v="3"/>
    <n v="4"/>
    <n v="7"/>
  </r>
  <r>
    <x v="21"/>
    <x v="146"/>
    <n v="0"/>
    <n v="2"/>
    <n v="4"/>
    <n v="6"/>
  </r>
  <r>
    <x v="21"/>
    <x v="131"/>
    <n v="0"/>
    <n v="1"/>
    <n v="15"/>
    <n v="16"/>
  </r>
  <r>
    <x v="21"/>
    <x v="111"/>
    <n v="0"/>
    <n v="1"/>
    <n v="5"/>
    <n v="6"/>
  </r>
  <r>
    <x v="21"/>
    <x v="132"/>
    <n v="0"/>
    <n v="2"/>
    <n v="13"/>
    <n v="15"/>
  </r>
  <r>
    <x v="21"/>
    <x v="157"/>
    <n v="0"/>
    <n v="2"/>
    <n v="2"/>
    <n v="4"/>
  </r>
  <r>
    <x v="21"/>
    <x v="133"/>
    <n v="0"/>
    <n v="0"/>
    <n v="3"/>
    <n v="3"/>
  </r>
  <r>
    <x v="21"/>
    <x v="167"/>
    <n v="0"/>
    <n v="0"/>
    <n v="1"/>
    <n v="1"/>
  </r>
  <r>
    <x v="21"/>
    <x v="168"/>
    <n v="0"/>
    <n v="1"/>
    <n v="2"/>
    <n v="3"/>
  </r>
  <r>
    <x v="21"/>
    <x v="169"/>
    <n v="0"/>
    <n v="2"/>
    <n v="2"/>
    <n v="4"/>
  </r>
  <r>
    <x v="21"/>
    <x v="154"/>
    <n v="0"/>
    <n v="0"/>
    <n v="1"/>
    <n v="1"/>
  </r>
  <r>
    <x v="21"/>
    <x v="172"/>
    <n v="0"/>
    <n v="0"/>
    <n v="3"/>
    <n v="3"/>
  </r>
  <r>
    <x v="21"/>
    <x v="112"/>
    <n v="0"/>
    <n v="0"/>
    <n v="1"/>
    <n v="1"/>
  </r>
  <r>
    <x v="21"/>
    <x v="177"/>
    <n v="0"/>
    <n v="0"/>
    <n v="2"/>
    <n v="2"/>
  </r>
  <r>
    <x v="21"/>
    <x v="147"/>
    <n v="0"/>
    <n v="1"/>
    <n v="0"/>
    <n v="1"/>
  </r>
  <r>
    <x v="21"/>
    <x v="178"/>
    <n v="0"/>
    <n v="0"/>
    <n v="1"/>
    <n v="1"/>
  </r>
  <r>
    <x v="21"/>
    <x v="155"/>
    <n v="0"/>
    <n v="0"/>
    <n v="1"/>
    <n v="1"/>
  </r>
  <r>
    <x v="21"/>
    <x v="158"/>
    <n v="0"/>
    <n v="0"/>
    <n v="2"/>
    <n v="2"/>
  </r>
  <r>
    <x v="21"/>
    <x v="159"/>
    <n v="0"/>
    <n v="0"/>
    <n v="1"/>
    <n v="1"/>
  </r>
  <r>
    <x v="21"/>
    <x v="84"/>
    <n v="0"/>
    <n v="3"/>
    <n v="7"/>
    <n v="10"/>
  </r>
  <r>
    <x v="21"/>
    <x v="85"/>
    <n v="0"/>
    <n v="0"/>
    <n v="12"/>
    <n v="12"/>
  </r>
  <r>
    <x v="21"/>
    <x v="86"/>
    <n v="0"/>
    <n v="2"/>
    <n v="31"/>
    <n v="33"/>
  </r>
  <r>
    <x v="21"/>
    <x v="60"/>
    <n v="0"/>
    <n v="4"/>
    <n v="43"/>
    <n v="47"/>
  </r>
  <r>
    <x v="21"/>
    <x v="61"/>
    <n v="0"/>
    <n v="3"/>
    <n v="53"/>
    <n v="56"/>
  </r>
  <r>
    <x v="21"/>
    <x v="62"/>
    <n v="0"/>
    <n v="5"/>
    <n v="55"/>
    <n v="60"/>
  </r>
  <r>
    <x v="21"/>
    <x v="63"/>
    <n v="0"/>
    <n v="4"/>
    <n v="67"/>
    <n v="71"/>
  </r>
  <r>
    <x v="21"/>
    <x v="64"/>
    <n v="0"/>
    <n v="4"/>
    <n v="39"/>
    <n v="43"/>
  </r>
  <r>
    <x v="21"/>
    <x v="87"/>
    <n v="0"/>
    <n v="3"/>
    <n v="14"/>
    <n v="17"/>
  </r>
  <r>
    <x v="21"/>
    <x v="65"/>
    <n v="0"/>
    <n v="2"/>
    <n v="38"/>
    <n v="40"/>
  </r>
  <r>
    <x v="21"/>
    <x v="66"/>
    <n v="0"/>
    <n v="1"/>
    <n v="37"/>
    <n v="38"/>
  </r>
  <r>
    <x v="21"/>
    <x v="113"/>
    <n v="0"/>
    <n v="0"/>
    <n v="19"/>
    <n v="19"/>
  </r>
  <r>
    <x v="21"/>
    <x v="88"/>
    <n v="0"/>
    <n v="1"/>
    <n v="10"/>
    <n v="11"/>
  </r>
  <r>
    <x v="21"/>
    <x v="89"/>
    <n v="0"/>
    <n v="3"/>
    <n v="7"/>
    <n v="10"/>
  </r>
  <r>
    <x v="21"/>
    <x v="134"/>
    <n v="0"/>
    <n v="0"/>
    <n v="1"/>
    <n v="1"/>
  </r>
  <r>
    <x v="21"/>
    <x v="135"/>
    <n v="0"/>
    <n v="0"/>
    <n v="10"/>
    <n v="10"/>
  </r>
  <r>
    <x v="21"/>
    <x v="90"/>
    <n v="0"/>
    <n v="3"/>
    <n v="11"/>
    <n v="14"/>
  </r>
  <r>
    <x v="21"/>
    <x v="136"/>
    <n v="0"/>
    <n v="2"/>
    <n v="3"/>
    <n v="5"/>
  </r>
  <r>
    <x v="21"/>
    <x v="137"/>
    <n v="0"/>
    <n v="0"/>
    <n v="9"/>
    <n v="9"/>
  </r>
  <r>
    <x v="21"/>
    <x v="114"/>
    <n v="0"/>
    <n v="0"/>
    <n v="2"/>
    <n v="2"/>
  </r>
  <r>
    <x v="21"/>
    <x v="67"/>
    <n v="0"/>
    <n v="0"/>
    <n v="2"/>
    <n v="2"/>
  </r>
  <r>
    <x v="21"/>
    <x v="148"/>
    <n v="0"/>
    <n v="0"/>
    <n v="1"/>
    <n v="1"/>
  </r>
  <r>
    <x v="21"/>
    <x v="149"/>
    <n v="0"/>
    <n v="0"/>
    <n v="1"/>
    <n v="1"/>
  </r>
  <r>
    <x v="21"/>
    <x v="115"/>
    <n v="0"/>
    <n v="1"/>
    <n v="2"/>
    <n v="3"/>
  </r>
  <r>
    <x v="21"/>
    <x v="138"/>
    <n v="0"/>
    <n v="0"/>
    <n v="1"/>
    <n v="1"/>
  </r>
  <r>
    <x v="21"/>
    <x v="179"/>
    <n v="0"/>
    <n v="0"/>
    <n v="1"/>
    <n v="1"/>
  </r>
  <r>
    <x v="21"/>
    <x v="161"/>
    <n v="0"/>
    <n v="0"/>
    <n v="1"/>
    <n v="1"/>
  </r>
  <r>
    <x v="21"/>
    <x v="180"/>
    <n v="0"/>
    <n v="0"/>
    <n v="1"/>
    <n v="1"/>
  </r>
  <r>
    <x v="21"/>
    <x v="163"/>
    <n v="0"/>
    <n v="0"/>
    <n v="1"/>
    <n v="1"/>
  </r>
  <r>
    <x v="21"/>
    <x v="150"/>
    <n v="0"/>
    <n v="0"/>
    <n v="1"/>
    <n v="1"/>
  </r>
  <r>
    <x v="21"/>
    <x v="181"/>
    <n v="0"/>
    <n v="1"/>
    <n v="0"/>
    <n v="1"/>
  </r>
  <r>
    <x v="21"/>
    <x v="116"/>
    <n v="0"/>
    <n v="0"/>
    <n v="2"/>
    <n v="2"/>
  </r>
  <r>
    <x v="21"/>
    <x v="164"/>
    <n v="0"/>
    <n v="1"/>
    <n v="2"/>
    <n v="3"/>
  </r>
  <r>
    <x v="21"/>
    <x v="151"/>
    <n v="0"/>
    <n v="0"/>
    <n v="1"/>
    <n v="1"/>
  </r>
  <r>
    <x v="21"/>
    <x v="91"/>
    <n v="0"/>
    <n v="0"/>
    <n v="3"/>
    <n v="3"/>
  </r>
  <r>
    <x v="21"/>
    <x v="117"/>
    <n v="0"/>
    <n v="0"/>
    <n v="11"/>
    <n v="11"/>
  </r>
  <r>
    <x v="21"/>
    <x v="92"/>
    <n v="0"/>
    <n v="0"/>
    <n v="12"/>
    <n v="12"/>
  </r>
  <r>
    <x v="21"/>
    <x v="93"/>
    <n v="0"/>
    <n v="3"/>
    <n v="24"/>
    <n v="27"/>
  </r>
  <r>
    <x v="21"/>
    <x v="94"/>
    <n v="0"/>
    <n v="3"/>
    <n v="28"/>
    <n v="31"/>
  </r>
  <r>
    <x v="21"/>
    <x v="0"/>
    <n v="205583"/>
    <n v="31984"/>
    <n v="210462"/>
    <n v="448029"/>
  </r>
  <r>
    <x v="22"/>
    <x v="165"/>
    <n v="0"/>
    <n v="0"/>
    <n v="2"/>
    <n v="2"/>
  </r>
  <r>
    <x v="22"/>
    <x v="96"/>
    <n v="0"/>
    <n v="0"/>
    <n v="1"/>
    <n v="1"/>
  </r>
  <r>
    <x v="22"/>
    <x v="121"/>
    <n v="0"/>
    <n v="0"/>
    <n v="1"/>
    <n v="1"/>
  </r>
  <r>
    <x v="22"/>
    <x v="98"/>
    <n v="0"/>
    <n v="0"/>
    <n v="2"/>
    <n v="2"/>
  </r>
  <r>
    <x v="22"/>
    <x v="23"/>
    <n v="0"/>
    <n v="0"/>
    <n v="1"/>
    <n v="1"/>
  </r>
  <r>
    <x v="22"/>
    <x v="152"/>
    <n v="0"/>
    <n v="1"/>
    <n v="1"/>
    <n v="2"/>
  </r>
  <r>
    <x v="22"/>
    <x v="123"/>
    <n v="0"/>
    <n v="0"/>
    <n v="1"/>
    <n v="1"/>
  </r>
  <r>
    <x v="22"/>
    <x v="124"/>
    <n v="0"/>
    <n v="0"/>
    <n v="2"/>
    <n v="2"/>
  </r>
  <r>
    <x v="22"/>
    <x v="100"/>
    <n v="0"/>
    <n v="0"/>
    <n v="1"/>
    <n v="1"/>
  </r>
  <r>
    <x v="22"/>
    <x v="101"/>
    <n v="0"/>
    <n v="0"/>
    <n v="3"/>
    <n v="3"/>
  </r>
  <r>
    <x v="22"/>
    <x v="153"/>
    <n v="0"/>
    <n v="0"/>
    <n v="5"/>
    <n v="5"/>
  </r>
  <r>
    <x v="22"/>
    <x v="143"/>
    <n v="0"/>
    <n v="0"/>
    <n v="3"/>
    <n v="3"/>
  </r>
  <r>
    <x v="22"/>
    <x v="144"/>
    <n v="0"/>
    <n v="0"/>
    <n v="2"/>
    <n v="2"/>
  </r>
  <r>
    <x v="22"/>
    <x v="125"/>
    <n v="0"/>
    <n v="0"/>
    <n v="2"/>
    <n v="2"/>
  </r>
  <r>
    <x v="22"/>
    <x v="126"/>
    <n v="0"/>
    <n v="0"/>
    <n v="2"/>
    <n v="2"/>
  </r>
  <r>
    <x v="22"/>
    <x v="127"/>
    <n v="0"/>
    <n v="0"/>
    <n v="3"/>
    <n v="3"/>
  </r>
  <r>
    <x v="22"/>
    <x v="128"/>
    <n v="0"/>
    <n v="0"/>
    <n v="5"/>
    <n v="5"/>
  </r>
  <r>
    <x v="22"/>
    <x v="102"/>
    <n v="0"/>
    <n v="0"/>
    <n v="1"/>
    <n v="1"/>
  </r>
  <r>
    <x v="22"/>
    <x v="103"/>
    <n v="0"/>
    <n v="1"/>
    <n v="1"/>
    <n v="2"/>
  </r>
  <r>
    <x v="22"/>
    <x v="129"/>
    <n v="0"/>
    <n v="0"/>
    <n v="1"/>
    <n v="1"/>
  </r>
  <r>
    <x v="22"/>
    <x v="1"/>
    <n v="0"/>
    <n v="0"/>
    <n v="332"/>
    <n v="332"/>
  </r>
  <r>
    <x v="22"/>
    <x v="24"/>
    <n v="0"/>
    <n v="1"/>
    <n v="718"/>
    <n v="719"/>
  </r>
  <r>
    <x v="22"/>
    <x v="2"/>
    <n v="0"/>
    <n v="0"/>
    <n v="1611"/>
    <n v="1611"/>
  </r>
  <r>
    <x v="22"/>
    <x v="3"/>
    <n v="0"/>
    <n v="2"/>
    <n v="1969"/>
    <n v="1971"/>
  </r>
  <r>
    <x v="22"/>
    <x v="4"/>
    <n v="0"/>
    <n v="2"/>
    <n v="3760"/>
    <n v="3762"/>
  </r>
  <r>
    <x v="22"/>
    <x v="5"/>
    <n v="0"/>
    <n v="6"/>
    <n v="4306"/>
    <n v="4312"/>
  </r>
  <r>
    <x v="22"/>
    <x v="6"/>
    <n v="0"/>
    <n v="46"/>
    <n v="6398"/>
    <n v="6444"/>
  </r>
  <r>
    <x v="22"/>
    <x v="7"/>
    <n v="0"/>
    <n v="77"/>
    <n v="6091"/>
    <n v="6168"/>
  </r>
  <r>
    <x v="22"/>
    <x v="8"/>
    <n v="0"/>
    <n v="173"/>
    <n v="5260"/>
    <n v="5433"/>
  </r>
  <r>
    <x v="22"/>
    <x v="9"/>
    <n v="0"/>
    <n v="408"/>
    <n v="7108"/>
    <n v="7516"/>
  </r>
  <r>
    <x v="22"/>
    <x v="10"/>
    <n v="0"/>
    <n v="633"/>
    <n v="11606"/>
    <n v="12239"/>
  </r>
  <r>
    <x v="22"/>
    <x v="11"/>
    <n v="0"/>
    <n v="1444"/>
    <n v="14094"/>
    <n v="15538"/>
  </r>
  <r>
    <x v="22"/>
    <x v="12"/>
    <n v="0"/>
    <n v="1790"/>
    <n v="17121"/>
    <n v="18911"/>
  </r>
  <r>
    <x v="22"/>
    <x v="13"/>
    <n v="0"/>
    <n v="1002"/>
    <n v="20250"/>
    <n v="21252"/>
  </r>
  <r>
    <x v="22"/>
    <x v="25"/>
    <n v="0"/>
    <n v="887"/>
    <n v="37975"/>
    <n v="38862"/>
  </r>
  <r>
    <x v="22"/>
    <x v="14"/>
    <n v="0"/>
    <n v="1744"/>
    <n v="75427"/>
    <n v="77171"/>
  </r>
  <r>
    <x v="22"/>
    <x v="15"/>
    <n v="0"/>
    <n v="1826"/>
    <n v="61159"/>
    <n v="62985"/>
  </r>
  <r>
    <x v="22"/>
    <x v="16"/>
    <n v="0"/>
    <n v="1309"/>
    <n v="33104"/>
    <n v="34413"/>
  </r>
  <r>
    <x v="22"/>
    <x v="17"/>
    <n v="0"/>
    <n v="1080"/>
    <n v="20872"/>
    <n v="21952"/>
  </r>
  <r>
    <x v="22"/>
    <x v="18"/>
    <n v="0"/>
    <n v="732"/>
    <n v="11863"/>
    <n v="12595"/>
  </r>
  <r>
    <x v="22"/>
    <x v="26"/>
    <n v="0"/>
    <n v="523"/>
    <n v="6740"/>
    <n v="7263"/>
  </r>
  <r>
    <x v="22"/>
    <x v="27"/>
    <n v="0"/>
    <n v="354"/>
    <n v="4827"/>
    <n v="5181"/>
  </r>
  <r>
    <x v="22"/>
    <x v="28"/>
    <n v="0"/>
    <n v="217"/>
    <n v="3733"/>
    <n v="3950"/>
  </r>
  <r>
    <x v="22"/>
    <x v="29"/>
    <n v="0"/>
    <n v="163"/>
    <n v="2322"/>
    <n v="2485"/>
  </r>
  <r>
    <x v="22"/>
    <x v="30"/>
    <n v="0"/>
    <n v="119"/>
    <n v="2066"/>
    <n v="2185"/>
  </r>
  <r>
    <x v="22"/>
    <x v="69"/>
    <n v="0"/>
    <n v="109"/>
    <n v="2151"/>
    <n v="2260"/>
  </r>
  <r>
    <x v="22"/>
    <x v="31"/>
    <n v="0"/>
    <n v="121"/>
    <n v="2381"/>
    <n v="2502"/>
  </r>
  <r>
    <x v="22"/>
    <x v="32"/>
    <n v="0"/>
    <n v="103"/>
    <n v="2492"/>
    <n v="2595"/>
  </r>
  <r>
    <x v="22"/>
    <x v="70"/>
    <n v="0"/>
    <n v="112"/>
    <n v="2210"/>
    <n v="2322"/>
  </r>
  <r>
    <x v="22"/>
    <x v="33"/>
    <n v="0"/>
    <n v="92"/>
    <n v="1348"/>
    <n v="1440"/>
  </r>
  <r>
    <x v="22"/>
    <x v="34"/>
    <n v="0"/>
    <n v="69"/>
    <n v="1472"/>
    <n v="1541"/>
  </r>
  <r>
    <x v="22"/>
    <x v="35"/>
    <n v="0"/>
    <n v="75"/>
    <n v="1487"/>
    <n v="1562"/>
  </r>
  <r>
    <x v="22"/>
    <x v="36"/>
    <n v="0"/>
    <n v="83"/>
    <n v="1349"/>
    <n v="1432"/>
  </r>
  <r>
    <x v="22"/>
    <x v="37"/>
    <n v="0"/>
    <n v="68"/>
    <n v="1346"/>
    <n v="1414"/>
  </r>
  <r>
    <x v="22"/>
    <x v="71"/>
    <n v="0"/>
    <n v="95"/>
    <n v="1208"/>
    <n v="1303"/>
  </r>
  <r>
    <x v="22"/>
    <x v="38"/>
    <n v="0"/>
    <n v="89"/>
    <n v="1136"/>
    <n v="1225"/>
  </r>
  <r>
    <x v="22"/>
    <x v="39"/>
    <n v="0"/>
    <n v="75"/>
    <n v="910"/>
    <n v="985"/>
  </r>
  <r>
    <x v="22"/>
    <x v="40"/>
    <n v="0"/>
    <n v="42"/>
    <n v="707"/>
    <n v="749"/>
  </r>
  <r>
    <x v="22"/>
    <x v="72"/>
    <n v="0"/>
    <n v="34"/>
    <n v="665"/>
    <n v="699"/>
  </r>
  <r>
    <x v="22"/>
    <x v="41"/>
    <n v="0"/>
    <n v="40"/>
    <n v="604"/>
    <n v="644"/>
  </r>
  <r>
    <x v="22"/>
    <x v="73"/>
    <n v="0"/>
    <n v="60"/>
    <n v="682"/>
    <n v="742"/>
  </r>
  <r>
    <x v="22"/>
    <x v="74"/>
    <n v="0"/>
    <n v="24"/>
    <n v="503"/>
    <n v="527"/>
  </r>
  <r>
    <x v="22"/>
    <x v="42"/>
    <n v="0"/>
    <n v="61"/>
    <n v="1044"/>
    <n v="1105"/>
  </r>
  <r>
    <x v="22"/>
    <x v="43"/>
    <n v="0"/>
    <n v="60"/>
    <n v="776"/>
    <n v="836"/>
  </r>
  <r>
    <x v="22"/>
    <x v="19"/>
    <n v="0"/>
    <n v="66"/>
    <n v="773"/>
    <n v="839"/>
  </r>
  <r>
    <x v="22"/>
    <x v="44"/>
    <n v="0"/>
    <n v="50"/>
    <n v="657"/>
    <n v="707"/>
  </r>
  <r>
    <x v="22"/>
    <x v="45"/>
    <n v="0"/>
    <n v="68"/>
    <n v="528"/>
    <n v="596"/>
  </r>
  <r>
    <x v="22"/>
    <x v="46"/>
    <n v="0"/>
    <n v="56"/>
    <n v="515"/>
    <n v="571"/>
  </r>
  <r>
    <x v="22"/>
    <x v="47"/>
    <n v="0"/>
    <n v="56"/>
    <n v="487"/>
    <n v="543"/>
  </r>
  <r>
    <x v="22"/>
    <x v="48"/>
    <n v="0"/>
    <n v="41"/>
    <n v="459"/>
    <n v="500"/>
  </r>
  <r>
    <x v="22"/>
    <x v="49"/>
    <n v="0"/>
    <n v="33"/>
    <n v="372"/>
    <n v="405"/>
  </r>
  <r>
    <x v="22"/>
    <x v="20"/>
    <n v="0"/>
    <n v="34"/>
    <n v="448"/>
    <n v="482"/>
  </r>
  <r>
    <x v="22"/>
    <x v="50"/>
    <n v="0"/>
    <n v="36"/>
    <n v="423"/>
    <n v="459"/>
  </r>
  <r>
    <x v="22"/>
    <x v="51"/>
    <n v="0"/>
    <n v="20"/>
    <n v="363"/>
    <n v="383"/>
  </r>
  <r>
    <x v="22"/>
    <x v="52"/>
    <n v="0"/>
    <n v="38"/>
    <n v="555"/>
    <n v="593"/>
  </r>
  <r>
    <x v="22"/>
    <x v="53"/>
    <n v="0"/>
    <n v="28"/>
    <n v="675"/>
    <n v="703"/>
  </r>
  <r>
    <x v="22"/>
    <x v="54"/>
    <n v="0"/>
    <n v="26"/>
    <n v="649"/>
    <n v="675"/>
  </r>
  <r>
    <x v="22"/>
    <x v="21"/>
    <n v="0"/>
    <n v="20"/>
    <n v="374"/>
    <n v="394"/>
  </r>
  <r>
    <x v="22"/>
    <x v="22"/>
    <n v="0"/>
    <n v="31"/>
    <n v="460"/>
    <n v="491"/>
  </r>
  <r>
    <x v="22"/>
    <x v="55"/>
    <n v="0"/>
    <n v="22"/>
    <n v="355"/>
    <n v="377"/>
  </r>
  <r>
    <x v="22"/>
    <x v="75"/>
    <n v="0"/>
    <n v="13"/>
    <n v="213"/>
    <n v="226"/>
  </r>
  <r>
    <x v="22"/>
    <x v="76"/>
    <n v="0"/>
    <n v="9"/>
    <n v="183"/>
    <n v="192"/>
  </r>
  <r>
    <x v="22"/>
    <x v="56"/>
    <n v="0"/>
    <n v="9"/>
    <n v="147"/>
    <n v="156"/>
  </r>
  <r>
    <x v="22"/>
    <x v="57"/>
    <n v="0"/>
    <n v="18"/>
    <n v="119"/>
    <n v="137"/>
  </r>
  <r>
    <x v="22"/>
    <x v="77"/>
    <n v="0"/>
    <n v="11"/>
    <n v="114"/>
    <n v="125"/>
  </r>
  <r>
    <x v="22"/>
    <x v="78"/>
    <n v="0"/>
    <n v="7"/>
    <n v="47"/>
    <n v="54"/>
  </r>
  <r>
    <x v="22"/>
    <x v="58"/>
    <n v="0"/>
    <n v="2"/>
    <n v="29"/>
    <n v="31"/>
  </r>
  <r>
    <x v="22"/>
    <x v="79"/>
    <n v="0"/>
    <n v="2"/>
    <n v="82"/>
    <n v="84"/>
  </r>
  <r>
    <x v="22"/>
    <x v="104"/>
    <n v="0"/>
    <n v="13"/>
    <n v="87"/>
    <n v="100"/>
  </r>
  <r>
    <x v="22"/>
    <x v="105"/>
    <n v="0"/>
    <n v="2"/>
    <n v="72"/>
    <n v="74"/>
  </r>
  <r>
    <x v="22"/>
    <x v="80"/>
    <n v="0"/>
    <n v="10"/>
    <n v="58"/>
    <n v="68"/>
  </r>
  <r>
    <x v="22"/>
    <x v="81"/>
    <n v="0"/>
    <n v="10"/>
    <n v="50"/>
    <n v="60"/>
  </r>
  <r>
    <x v="22"/>
    <x v="106"/>
    <n v="0"/>
    <n v="5"/>
    <n v="22"/>
    <n v="27"/>
  </r>
  <r>
    <x v="22"/>
    <x v="107"/>
    <n v="0"/>
    <n v="1"/>
    <n v="25"/>
    <n v="26"/>
  </r>
  <r>
    <x v="22"/>
    <x v="59"/>
    <n v="0"/>
    <n v="2"/>
    <n v="24"/>
    <n v="26"/>
  </r>
  <r>
    <x v="22"/>
    <x v="108"/>
    <n v="0"/>
    <n v="1"/>
    <n v="22"/>
    <n v="23"/>
  </r>
  <r>
    <x v="22"/>
    <x v="109"/>
    <n v="0"/>
    <n v="1"/>
    <n v="15"/>
    <n v="16"/>
  </r>
  <r>
    <x v="22"/>
    <x v="145"/>
    <n v="0"/>
    <n v="5"/>
    <n v="18"/>
    <n v="23"/>
  </r>
  <r>
    <x v="22"/>
    <x v="110"/>
    <n v="0"/>
    <n v="5"/>
    <n v="19"/>
    <n v="24"/>
  </r>
  <r>
    <x v="22"/>
    <x v="130"/>
    <n v="0"/>
    <n v="6"/>
    <n v="12"/>
    <n v="18"/>
  </r>
  <r>
    <x v="22"/>
    <x v="82"/>
    <n v="0"/>
    <n v="2"/>
    <n v="5"/>
    <n v="7"/>
  </r>
  <r>
    <x v="22"/>
    <x v="146"/>
    <n v="0"/>
    <n v="0"/>
    <n v="9"/>
    <n v="9"/>
  </r>
  <r>
    <x v="22"/>
    <x v="131"/>
    <n v="0"/>
    <n v="4"/>
    <n v="8"/>
    <n v="12"/>
  </r>
  <r>
    <x v="22"/>
    <x v="111"/>
    <n v="0"/>
    <n v="2"/>
    <n v="11"/>
    <n v="13"/>
  </r>
  <r>
    <x v="22"/>
    <x v="132"/>
    <n v="0"/>
    <n v="3"/>
    <n v="11"/>
    <n v="14"/>
  </r>
  <r>
    <x v="22"/>
    <x v="157"/>
    <n v="0"/>
    <n v="0"/>
    <n v="3"/>
    <n v="3"/>
  </r>
  <r>
    <x v="22"/>
    <x v="133"/>
    <n v="0"/>
    <n v="2"/>
    <n v="6"/>
    <n v="8"/>
  </r>
  <r>
    <x v="22"/>
    <x v="167"/>
    <n v="0"/>
    <n v="0"/>
    <n v="3"/>
    <n v="3"/>
  </r>
  <r>
    <x v="22"/>
    <x v="168"/>
    <n v="0"/>
    <n v="0"/>
    <n v="3"/>
    <n v="3"/>
  </r>
  <r>
    <x v="22"/>
    <x v="169"/>
    <n v="0"/>
    <n v="0"/>
    <n v="3"/>
    <n v="3"/>
  </r>
  <r>
    <x v="22"/>
    <x v="172"/>
    <n v="0"/>
    <n v="0"/>
    <n v="2"/>
    <n v="2"/>
  </r>
  <r>
    <x v="22"/>
    <x v="182"/>
    <n v="0"/>
    <n v="0"/>
    <n v="1"/>
    <n v="1"/>
  </r>
  <r>
    <x v="22"/>
    <x v="177"/>
    <n v="0"/>
    <n v="1"/>
    <n v="2"/>
    <n v="3"/>
  </r>
  <r>
    <x v="22"/>
    <x v="170"/>
    <n v="0"/>
    <n v="2"/>
    <n v="0"/>
    <n v="2"/>
  </r>
  <r>
    <x v="22"/>
    <x v="147"/>
    <n v="0"/>
    <n v="1"/>
    <n v="1"/>
    <n v="2"/>
  </r>
  <r>
    <x v="22"/>
    <x v="178"/>
    <n v="0"/>
    <n v="0"/>
    <n v="1"/>
    <n v="1"/>
  </r>
  <r>
    <x v="22"/>
    <x v="155"/>
    <n v="0"/>
    <n v="1"/>
    <n v="0"/>
    <n v="1"/>
  </r>
  <r>
    <x v="22"/>
    <x v="158"/>
    <n v="0"/>
    <n v="0"/>
    <n v="1"/>
    <n v="1"/>
  </r>
  <r>
    <x v="22"/>
    <x v="84"/>
    <n v="0"/>
    <n v="1"/>
    <n v="8"/>
    <n v="9"/>
  </r>
  <r>
    <x v="22"/>
    <x v="85"/>
    <n v="0"/>
    <n v="0"/>
    <n v="14"/>
    <n v="14"/>
  </r>
  <r>
    <x v="22"/>
    <x v="86"/>
    <n v="0"/>
    <n v="0"/>
    <n v="27"/>
    <n v="27"/>
  </r>
  <r>
    <x v="22"/>
    <x v="60"/>
    <n v="0"/>
    <n v="4"/>
    <n v="55"/>
    <n v="59"/>
  </r>
  <r>
    <x v="22"/>
    <x v="61"/>
    <n v="0"/>
    <n v="1"/>
    <n v="75"/>
    <n v="76"/>
  </r>
  <r>
    <x v="22"/>
    <x v="62"/>
    <n v="0"/>
    <n v="6"/>
    <n v="61"/>
    <n v="67"/>
  </r>
  <r>
    <x v="22"/>
    <x v="63"/>
    <n v="0"/>
    <n v="4"/>
    <n v="53"/>
    <n v="57"/>
  </r>
  <r>
    <x v="22"/>
    <x v="64"/>
    <n v="0"/>
    <n v="4"/>
    <n v="39"/>
    <n v="43"/>
  </r>
  <r>
    <x v="22"/>
    <x v="87"/>
    <n v="0"/>
    <n v="2"/>
    <n v="37"/>
    <n v="39"/>
  </r>
  <r>
    <x v="22"/>
    <x v="65"/>
    <n v="0"/>
    <n v="1"/>
    <n v="39"/>
    <n v="40"/>
  </r>
  <r>
    <x v="22"/>
    <x v="66"/>
    <n v="0"/>
    <n v="0"/>
    <n v="38"/>
    <n v="38"/>
  </r>
  <r>
    <x v="22"/>
    <x v="113"/>
    <n v="0"/>
    <n v="2"/>
    <n v="9"/>
    <n v="11"/>
  </r>
  <r>
    <x v="22"/>
    <x v="88"/>
    <n v="0"/>
    <n v="2"/>
    <n v="25"/>
    <n v="27"/>
  </r>
  <r>
    <x v="22"/>
    <x v="89"/>
    <n v="0"/>
    <n v="1"/>
    <n v="7"/>
    <n v="8"/>
  </r>
  <r>
    <x v="22"/>
    <x v="134"/>
    <n v="0"/>
    <n v="0"/>
    <n v="3"/>
    <n v="3"/>
  </r>
  <r>
    <x v="22"/>
    <x v="135"/>
    <n v="0"/>
    <n v="1"/>
    <n v="11"/>
    <n v="12"/>
  </r>
  <r>
    <x v="22"/>
    <x v="90"/>
    <n v="0"/>
    <n v="1"/>
    <n v="16"/>
    <n v="17"/>
  </r>
  <r>
    <x v="22"/>
    <x v="136"/>
    <n v="0"/>
    <n v="1"/>
    <n v="14"/>
    <n v="15"/>
  </r>
  <r>
    <x v="22"/>
    <x v="137"/>
    <n v="0"/>
    <n v="0"/>
    <n v="10"/>
    <n v="10"/>
  </r>
  <r>
    <x v="22"/>
    <x v="114"/>
    <n v="0"/>
    <n v="0"/>
    <n v="5"/>
    <n v="5"/>
  </r>
  <r>
    <x v="22"/>
    <x v="67"/>
    <n v="0"/>
    <n v="1"/>
    <n v="2"/>
    <n v="3"/>
  </r>
  <r>
    <x v="22"/>
    <x v="148"/>
    <n v="0"/>
    <n v="1"/>
    <n v="1"/>
    <n v="2"/>
  </r>
  <r>
    <x v="22"/>
    <x v="115"/>
    <n v="0"/>
    <n v="1"/>
    <n v="1"/>
    <n v="2"/>
  </r>
  <r>
    <x v="22"/>
    <x v="138"/>
    <n v="0"/>
    <n v="1"/>
    <n v="0"/>
    <n v="1"/>
  </r>
  <r>
    <x v="22"/>
    <x v="183"/>
    <n v="0"/>
    <n v="1"/>
    <n v="1"/>
    <n v="2"/>
  </r>
  <r>
    <x v="22"/>
    <x v="164"/>
    <n v="0"/>
    <n v="0"/>
    <n v="1"/>
    <n v="1"/>
  </r>
  <r>
    <x v="22"/>
    <x v="151"/>
    <n v="0"/>
    <n v="0"/>
    <n v="2"/>
    <n v="2"/>
  </r>
  <r>
    <x v="22"/>
    <x v="91"/>
    <n v="0"/>
    <n v="2"/>
    <n v="3"/>
    <n v="5"/>
  </r>
  <r>
    <x v="22"/>
    <x v="117"/>
    <n v="0"/>
    <n v="2"/>
    <n v="6"/>
    <n v="8"/>
  </r>
  <r>
    <x v="22"/>
    <x v="92"/>
    <n v="0"/>
    <n v="0"/>
    <n v="14"/>
    <n v="14"/>
  </r>
  <r>
    <x v="22"/>
    <x v="93"/>
    <n v="0"/>
    <n v="8"/>
    <n v="29"/>
    <n v="37"/>
  </r>
  <r>
    <x v="22"/>
    <x v="94"/>
    <n v="0"/>
    <n v="4"/>
    <n v="38"/>
    <n v="42"/>
  </r>
  <r>
    <x v="22"/>
    <x v="0"/>
    <n v="248645"/>
    <n v="37037"/>
    <n v="258681"/>
    <n v="544363"/>
  </r>
  <r>
    <x v="23"/>
    <x v="184"/>
    <n v="0"/>
    <n v="0"/>
    <n v="1"/>
    <n v="1"/>
  </r>
  <r>
    <x v="23"/>
    <x v="96"/>
    <n v="0"/>
    <n v="0"/>
    <n v="1"/>
    <n v="1"/>
  </r>
  <r>
    <x v="23"/>
    <x v="121"/>
    <n v="0"/>
    <n v="0"/>
    <n v="1"/>
    <n v="1"/>
  </r>
  <r>
    <x v="23"/>
    <x v="98"/>
    <n v="0"/>
    <n v="0"/>
    <n v="1"/>
    <n v="1"/>
  </r>
  <r>
    <x v="23"/>
    <x v="99"/>
    <n v="0"/>
    <n v="0"/>
    <n v="3"/>
    <n v="3"/>
  </r>
  <r>
    <x v="23"/>
    <x v="123"/>
    <n v="0"/>
    <n v="0"/>
    <n v="1"/>
    <n v="1"/>
  </r>
  <r>
    <x v="23"/>
    <x v="124"/>
    <n v="0"/>
    <n v="0"/>
    <n v="2"/>
    <n v="2"/>
  </r>
  <r>
    <x v="23"/>
    <x v="100"/>
    <n v="0"/>
    <n v="0"/>
    <n v="1"/>
    <n v="1"/>
  </r>
  <r>
    <x v="23"/>
    <x v="153"/>
    <n v="0"/>
    <n v="0"/>
    <n v="1"/>
    <n v="1"/>
  </r>
  <r>
    <x v="23"/>
    <x v="143"/>
    <n v="0"/>
    <n v="0"/>
    <n v="2"/>
    <n v="2"/>
  </r>
  <r>
    <x v="23"/>
    <x v="144"/>
    <n v="0"/>
    <n v="1"/>
    <n v="5"/>
    <n v="6"/>
  </r>
  <r>
    <x v="23"/>
    <x v="125"/>
    <n v="0"/>
    <n v="1"/>
    <n v="4"/>
    <n v="5"/>
  </r>
  <r>
    <x v="23"/>
    <x v="126"/>
    <n v="0"/>
    <n v="0"/>
    <n v="3"/>
    <n v="3"/>
  </r>
  <r>
    <x v="23"/>
    <x v="127"/>
    <n v="0"/>
    <n v="0"/>
    <n v="2"/>
    <n v="2"/>
  </r>
  <r>
    <x v="23"/>
    <x v="128"/>
    <n v="0"/>
    <n v="0"/>
    <n v="3"/>
    <n v="3"/>
  </r>
  <r>
    <x v="23"/>
    <x v="102"/>
    <n v="0"/>
    <n v="1"/>
    <n v="2"/>
    <n v="3"/>
  </r>
  <r>
    <x v="23"/>
    <x v="166"/>
    <n v="0"/>
    <n v="0"/>
    <n v="5"/>
    <n v="5"/>
  </r>
  <r>
    <x v="23"/>
    <x v="103"/>
    <n v="0"/>
    <n v="1"/>
    <n v="0"/>
    <n v="1"/>
  </r>
  <r>
    <x v="23"/>
    <x v="1"/>
    <n v="0"/>
    <n v="0"/>
    <n v="219"/>
    <n v="219"/>
  </r>
  <r>
    <x v="23"/>
    <x v="24"/>
    <n v="0"/>
    <n v="0"/>
    <n v="480"/>
    <n v="480"/>
  </r>
  <r>
    <x v="23"/>
    <x v="2"/>
    <n v="0"/>
    <n v="1"/>
    <n v="1001"/>
    <n v="1002"/>
  </r>
  <r>
    <x v="23"/>
    <x v="3"/>
    <n v="0"/>
    <n v="0"/>
    <n v="1104"/>
    <n v="1104"/>
  </r>
  <r>
    <x v="23"/>
    <x v="4"/>
    <n v="0"/>
    <n v="3"/>
    <n v="2283"/>
    <n v="2286"/>
  </r>
  <r>
    <x v="23"/>
    <x v="5"/>
    <n v="0"/>
    <n v="8"/>
    <n v="2720"/>
    <n v="2728"/>
  </r>
  <r>
    <x v="23"/>
    <x v="6"/>
    <n v="0"/>
    <n v="21"/>
    <n v="3859"/>
    <n v="3880"/>
  </r>
  <r>
    <x v="23"/>
    <x v="7"/>
    <n v="0"/>
    <n v="47"/>
    <n v="3638"/>
    <n v="3685"/>
  </r>
  <r>
    <x v="23"/>
    <x v="8"/>
    <n v="0"/>
    <n v="93"/>
    <n v="3223"/>
    <n v="3316"/>
  </r>
  <r>
    <x v="23"/>
    <x v="9"/>
    <n v="0"/>
    <n v="264"/>
    <n v="4542"/>
    <n v="4806"/>
  </r>
  <r>
    <x v="23"/>
    <x v="10"/>
    <n v="0"/>
    <n v="411"/>
    <n v="6648"/>
    <n v="7059"/>
  </r>
  <r>
    <x v="23"/>
    <x v="11"/>
    <n v="0"/>
    <n v="1044"/>
    <n v="8203"/>
    <n v="9247"/>
  </r>
  <r>
    <x v="23"/>
    <x v="12"/>
    <n v="0"/>
    <n v="1277"/>
    <n v="8866"/>
    <n v="10143"/>
  </r>
  <r>
    <x v="23"/>
    <x v="13"/>
    <n v="0"/>
    <n v="640"/>
    <n v="5382"/>
    <n v="6022"/>
  </r>
  <r>
    <x v="23"/>
    <x v="25"/>
    <n v="0"/>
    <n v="606"/>
    <n v="21872"/>
    <n v="22478"/>
  </r>
  <r>
    <x v="23"/>
    <x v="14"/>
    <n v="0"/>
    <n v="1297"/>
    <n v="49581"/>
    <n v="50878"/>
  </r>
  <r>
    <x v="23"/>
    <x v="15"/>
    <n v="0"/>
    <n v="1314"/>
    <n v="44040"/>
    <n v="45354"/>
  </r>
  <r>
    <x v="23"/>
    <x v="16"/>
    <n v="0"/>
    <n v="1060"/>
    <n v="25648"/>
    <n v="26708"/>
  </r>
  <r>
    <x v="23"/>
    <x v="17"/>
    <n v="0"/>
    <n v="815"/>
    <n v="16419"/>
    <n v="17234"/>
  </r>
  <r>
    <x v="23"/>
    <x v="18"/>
    <n v="0"/>
    <n v="577"/>
    <n v="9918"/>
    <n v="10495"/>
  </r>
  <r>
    <x v="23"/>
    <x v="26"/>
    <n v="0"/>
    <n v="394"/>
    <n v="5562"/>
    <n v="5956"/>
  </r>
  <r>
    <x v="23"/>
    <x v="27"/>
    <n v="0"/>
    <n v="306"/>
    <n v="3869"/>
    <n v="4175"/>
  </r>
  <r>
    <x v="23"/>
    <x v="28"/>
    <n v="0"/>
    <n v="210"/>
    <n v="2836"/>
    <n v="3046"/>
  </r>
  <r>
    <x v="23"/>
    <x v="29"/>
    <n v="0"/>
    <n v="117"/>
    <n v="1810"/>
    <n v="1927"/>
  </r>
  <r>
    <x v="23"/>
    <x v="30"/>
    <n v="0"/>
    <n v="121"/>
    <n v="1526"/>
    <n v="1647"/>
  </r>
  <r>
    <x v="23"/>
    <x v="69"/>
    <n v="0"/>
    <n v="104"/>
    <n v="1563"/>
    <n v="1667"/>
  </r>
  <r>
    <x v="23"/>
    <x v="31"/>
    <n v="0"/>
    <n v="91"/>
    <n v="1707"/>
    <n v="1798"/>
  </r>
  <r>
    <x v="23"/>
    <x v="32"/>
    <n v="0"/>
    <n v="119"/>
    <n v="2000"/>
    <n v="2119"/>
  </r>
  <r>
    <x v="23"/>
    <x v="70"/>
    <n v="0"/>
    <n v="87"/>
    <n v="1864"/>
    <n v="1951"/>
  </r>
  <r>
    <x v="23"/>
    <x v="33"/>
    <n v="0"/>
    <n v="83"/>
    <n v="1155"/>
    <n v="1238"/>
  </r>
  <r>
    <x v="23"/>
    <x v="34"/>
    <n v="0"/>
    <n v="70"/>
    <n v="1338"/>
    <n v="1408"/>
  </r>
  <r>
    <x v="23"/>
    <x v="35"/>
    <n v="0"/>
    <n v="78"/>
    <n v="1307"/>
    <n v="1385"/>
  </r>
  <r>
    <x v="23"/>
    <x v="36"/>
    <n v="0"/>
    <n v="63"/>
    <n v="1153"/>
    <n v="1216"/>
  </r>
  <r>
    <x v="23"/>
    <x v="37"/>
    <n v="0"/>
    <n v="56"/>
    <n v="1105"/>
    <n v="1161"/>
  </r>
  <r>
    <x v="23"/>
    <x v="71"/>
    <n v="0"/>
    <n v="85"/>
    <n v="929"/>
    <n v="1014"/>
  </r>
  <r>
    <x v="23"/>
    <x v="38"/>
    <n v="0"/>
    <n v="66"/>
    <n v="1083"/>
    <n v="1149"/>
  </r>
  <r>
    <x v="23"/>
    <x v="39"/>
    <n v="0"/>
    <n v="45"/>
    <n v="801"/>
    <n v="846"/>
  </r>
  <r>
    <x v="23"/>
    <x v="40"/>
    <n v="0"/>
    <n v="52"/>
    <n v="697"/>
    <n v="749"/>
  </r>
  <r>
    <x v="23"/>
    <x v="72"/>
    <n v="0"/>
    <n v="35"/>
    <n v="517"/>
    <n v="552"/>
  </r>
  <r>
    <x v="23"/>
    <x v="41"/>
    <n v="0"/>
    <n v="35"/>
    <n v="512"/>
    <n v="547"/>
  </r>
  <r>
    <x v="23"/>
    <x v="73"/>
    <n v="0"/>
    <n v="44"/>
    <n v="561"/>
    <n v="605"/>
  </r>
  <r>
    <x v="23"/>
    <x v="74"/>
    <n v="0"/>
    <n v="23"/>
    <n v="380"/>
    <n v="403"/>
  </r>
  <r>
    <x v="23"/>
    <x v="42"/>
    <n v="0"/>
    <n v="61"/>
    <n v="845"/>
    <n v="906"/>
  </r>
  <r>
    <x v="23"/>
    <x v="43"/>
    <n v="0"/>
    <n v="59"/>
    <n v="762"/>
    <n v="821"/>
  </r>
  <r>
    <x v="23"/>
    <x v="19"/>
    <n v="0"/>
    <n v="53"/>
    <n v="776"/>
    <n v="829"/>
  </r>
  <r>
    <x v="23"/>
    <x v="44"/>
    <n v="0"/>
    <n v="45"/>
    <n v="633"/>
    <n v="678"/>
  </r>
  <r>
    <x v="23"/>
    <x v="45"/>
    <n v="0"/>
    <n v="45"/>
    <n v="407"/>
    <n v="452"/>
  </r>
  <r>
    <x v="23"/>
    <x v="46"/>
    <n v="0"/>
    <n v="42"/>
    <n v="463"/>
    <n v="505"/>
  </r>
  <r>
    <x v="23"/>
    <x v="47"/>
    <n v="0"/>
    <n v="49"/>
    <n v="453"/>
    <n v="502"/>
  </r>
  <r>
    <x v="23"/>
    <x v="48"/>
    <n v="0"/>
    <n v="29"/>
    <n v="394"/>
    <n v="423"/>
  </r>
  <r>
    <x v="23"/>
    <x v="49"/>
    <n v="0"/>
    <n v="33"/>
    <n v="404"/>
    <n v="437"/>
  </r>
  <r>
    <x v="23"/>
    <x v="20"/>
    <n v="0"/>
    <n v="42"/>
    <n v="349"/>
    <n v="391"/>
  </r>
  <r>
    <x v="23"/>
    <x v="50"/>
    <n v="0"/>
    <n v="21"/>
    <n v="408"/>
    <n v="429"/>
  </r>
  <r>
    <x v="23"/>
    <x v="51"/>
    <n v="0"/>
    <n v="18"/>
    <n v="353"/>
    <n v="371"/>
  </r>
  <r>
    <x v="23"/>
    <x v="52"/>
    <n v="0"/>
    <n v="23"/>
    <n v="480"/>
    <n v="503"/>
  </r>
  <r>
    <x v="23"/>
    <x v="53"/>
    <n v="0"/>
    <n v="31"/>
    <n v="565"/>
    <n v="596"/>
  </r>
  <r>
    <x v="23"/>
    <x v="54"/>
    <n v="0"/>
    <n v="23"/>
    <n v="549"/>
    <n v="572"/>
  </r>
  <r>
    <x v="23"/>
    <x v="21"/>
    <n v="0"/>
    <n v="13"/>
    <n v="322"/>
    <n v="335"/>
  </r>
  <r>
    <x v="23"/>
    <x v="22"/>
    <n v="0"/>
    <n v="21"/>
    <n v="387"/>
    <n v="408"/>
  </r>
  <r>
    <x v="23"/>
    <x v="55"/>
    <n v="0"/>
    <n v="20"/>
    <n v="307"/>
    <n v="327"/>
  </r>
  <r>
    <x v="23"/>
    <x v="75"/>
    <n v="0"/>
    <n v="14"/>
    <n v="174"/>
    <n v="188"/>
  </r>
  <r>
    <x v="23"/>
    <x v="76"/>
    <n v="0"/>
    <n v="8"/>
    <n v="184"/>
    <n v="192"/>
  </r>
  <r>
    <x v="23"/>
    <x v="56"/>
    <n v="0"/>
    <n v="13"/>
    <n v="137"/>
    <n v="150"/>
  </r>
  <r>
    <x v="23"/>
    <x v="57"/>
    <n v="0"/>
    <n v="16"/>
    <n v="113"/>
    <n v="129"/>
  </r>
  <r>
    <x v="23"/>
    <x v="77"/>
    <n v="0"/>
    <n v="7"/>
    <n v="71"/>
    <n v="78"/>
  </r>
  <r>
    <x v="23"/>
    <x v="78"/>
    <n v="0"/>
    <n v="9"/>
    <n v="36"/>
    <n v="45"/>
  </r>
  <r>
    <x v="23"/>
    <x v="58"/>
    <n v="0"/>
    <n v="1"/>
    <n v="16"/>
    <n v="17"/>
  </r>
  <r>
    <x v="23"/>
    <x v="79"/>
    <n v="0"/>
    <n v="4"/>
    <n v="61"/>
    <n v="65"/>
  </r>
  <r>
    <x v="23"/>
    <x v="104"/>
    <n v="0"/>
    <n v="15"/>
    <n v="79"/>
    <n v="94"/>
  </r>
  <r>
    <x v="23"/>
    <x v="105"/>
    <n v="0"/>
    <n v="6"/>
    <n v="61"/>
    <n v="67"/>
  </r>
  <r>
    <x v="23"/>
    <x v="80"/>
    <n v="0"/>
    <n v="7"/>
    <n v="52"/>
    <n v="59"/>
  </r>
  <r>
    <x v="23"/>
    <x v="81"/>
    <n v="0"/>
    <n v="9"/>
    <n v="44"/>
    <n v="53"/>
  </r>
  <r>
    <x v="23"/>
    <x v="106"/>
    <n v="0"/>
    <n v="6"/>
    <n v="29"/>
    <n v="35"/>
  </r>
  <r>
    <x v="23"/>
    <x v="107"/>
    <n v="0"/>
    <n v="4"/>
    <n v="23"/>
    <n v="27"/>
  </r>
  <r>
    <x v="23"/>
    <x v="59"/>
    <n v="0"/>
    <n v="3"/>
    <n v="12"/>
    <n v="15"/>
  </r>
  <r>
    <x v="23"/>
    <x v="108"/>
    <n v="0"/>
    <n v="8"/>
    <n v="34"/>
    <n v="42"/>
  </r>
  <r>
    <x v="23"/>
    <x v="109"/>
    <n v="0"/>
    <n v="2"/>
    <n v="18"/>
    <n v="20"/>
  </r>
  <r>
    <x v="23"/>
    <x v="145"/>
    <n v="0"/>
    <n v="5"/>
    <n v="17"/>
    <n v="22"/>
  </r>
  <r>
    <x v="23"/>
    <x v="110"/>
    <n v="0"/>
    <n v="9"/>
    <n v="12"/>
    <n v="21"/>
  </r>
  <r>
    <x v="23"/>
    <x v="130"/>
    <n v="0"/>
    <n v="2"/>
    <n v="14"/>
    <n v="16"/>
  </r>
  <r>
    <x v="23"/>
    <x v="82"/>
    <n v="0"/>
    <n v="1"/>
    <n v="15"/>
    <n v="16"/>
  </r>
  <r>
    <x v="23"/>
    <x v="146"/>
    <n v="0"/>
    <n v="3"/>
    <n v="8"/>
    <n v="11"/>
  </r>
  <r>
    <x v="23"/>
    <x v="131"/>
    <n v="0"/>
    <n v="2"/>
    <n v="19"/>
    <n v="21"/>
  </r>
  <r>
    <x v="23"/>
    <x v="111"/>
    <n v="0"/>
    <n v="2"/>
    <n v="7"/>
    <n v="9"/>
  </r>
  <r>
    <x v="23"/>
    <x v="132"/>
    <n v="0"/>
    <n v="3"/>
    <n v="6"/>
    <n v="9"/>
  </r>
  <r>
    <x v="23"/>
    <x v="157"/>
    <n v="0"/>
    <n v="2"/>
    <n v="2"/>
    <n v="4"/>
  </r>
  <r>
    <x v="23"/>
    <x v="133"/>
    <n v="0"/>
    <n v="0"/>
    <n v="6"/>
    <n v="6"/>
  </r>
  <r>
    <x v="23"/>
    <x v="167"/>
    <n v="0"/>
    <n v="0"/>
    <n v="6"/>
    <n v="6"/>
  </r>
  <r>
    <x v="23"/>
    <x v="168"/>
    <n v="0"/>
    <n v="0"/>
    <n v="3"/>
    <n v="3"/>
  </r>
  <r>
    <x v="23"/>
    <x v="169"/>
    <n v="0"/>
    <n v="1"/>
    <n v="0"/>
    <n v="1"/>
  </r>
  <r>
    <x v="23"/>
    <x v="172"/>
    <n v="0"/>
    <n v="0"/>
    <n v="2"/>
    <n v="2"/>
  </r>
  <r>
    <x v="23"/>
    <x v="112"/>
    <n v="0"/>
    <n v="1"/>
    <n v="1"/>
    <n v="2"/>
  </r>
  <r>
    <x v="23"/>
    <x v="177"/>
    <n v="0"/>
    <n v="0"/>
    <n v="2"/>
    <n v="2"/>
  </r>
  <r>
    <x v="23"/>
    <x v="170"/>
    <n v="0"/>
    <n v="0"/>
    <n v="3"/>
    <n v="3"/>
  </r>
  <r>
    <x v="23"/>
    <x v="155"/>
    <n v="0"/>
    <n v="0"/>
    <n v="2"/>
    <n v="2"/>
  </r>
  <r>
    <x v="23"/>
    <x v="83"/>
    <n v="0"/>
    <n v="2"/>
    <n v="0"/>
    <n v="2"/>
  </r>
  <r>
    <x v="23"/>
    <x v="158"/>
    <n v="0"/>
    <n v="1"/>
    <n v="1"/>
    <n v="2"/>
  </r>
  <r>
    <x v="23"/>
    <x v="185"/>
    <n v="0"/>
    <n v="0"/>
    <n v="1"/>
    <n v="1"/>
  </r>
  <r>
    <x v="23"/>
    <x v="159"/>
    <n v="0"/>
    <n v="0"/>
    <n v="3"/>
    <n v="3"/>
  </r>
  <r>
    <x v="23"/>
    <x v="84"/>
    <n v="0"/>
    <n v="0"/>
    <n v="4"/>
    <n v="4"/>
  </r>
  <r>
    <x v="23"/>
    <x v="85"/>
    <n v="0"/>
    <n v="2"/>
    <n v="10"/>
    <n v="12"/>
  </r>
  <r>
    <x v="23"/>
    <x v="86"/>
    <n v="0"/>
    <n v="4"/>
    <n v="33"/>
    <n v="37"/>
  </r>
  <r>
    <x v="23"/>
    <x v="60"/>
    <n v="0"/>
    <n v="0"/>
    <n v="26"/>
    <n v="26"/>
  </r>
  <r>
    <x v="23"/>
    <x v="61"/>
    <n v="0"/>
    <n v="1"/>
    <n v="45"/>
    <n v="46"/>
  </r>
  <r>
    <x v="23"/>
    <x v="62"/>
    <n v="0"/>
    <n v="3"/>
    <n v="39"/>
    <n v="42"/>
  </r>
  <r>
    <x v="23"/>
    <x v="63"/>
    <n v="0"/>
    <n v="5"/>
    <n v="45"/>
    <n v="50"/>
  </r>
  <r>
    <x v="23"/>
    <x v="64"/>
    <n v="0"/>
    <n v="1"/>
    <n v="30"/>
    <n v="31"/>
  </r>
  <r>
    <x v="23"/>
    <x v="87"/>
    <n v="0"/>
    <n v="1"/>
    <n v="17"/>
    <n v="18"/>
  </r>
  <r>
    <x v="23"/>
    <x v="65"/>
    <n v="0"/>
    <n v="1"/>
    <n v="18"/>
    <n v="19"/>
  </r>
  <r>
    <x v="23"/>
    <x v="66"/>
    <n v="0"/>
    <n v="0"/>
    <n v="22"/>
    <n v="22"/>
  </r>
  <r>
    <x v="23"/>
    <x v="113"/>
    <n v="0"/>
    <n v="0"/>
    <n v="14"/>
    <n v="14"/>
  </r>
  <r>
    <x v="23"/>
    <x v="88"/>
    <n v="0"/>
    <n v="3"/>
    <n v="15"/>
    <n v="18"/>
  </r>
  <r>
    <x v="23"/>
    <x v="89"/>
    <n v="0"/>
    <n v="1"/>
    <n v="13"/>
    <n v="14"/>
  </r>
  <r>
    <x v="23"/>
    <x v="134"/>
    <n v="0"/>
    <n v="0"/>
    <n v="3"/>
    <n v="3"/>
  </r>
  <r>
    <x v="23"/>
    <x v="135"/>
    <n v="0"/>
    <n v="0"/>
    <n v="7"/>
    <n v="7"/>
  </r>
  <r>
    <x v="23"/>
    <x v="90"/>
    <n v="0"/>
    <n v="0"/>
    <n v="10"/>
    <n v="10"/>
  </r>
  <r>
    <x v="23"/>
    <x v="136"/>
    <n v="0"/>
    <n v="2"/>
    <n v="11"/>
    <n v="13"/>
  </r>
  <r>
    <x v="23"/>
    <x v="137"/>
    <n v="0"/>
    <n v="0"/>
    <n v="9"/>
    <n v="9"/>
  </r>
  <r>
    <x v="23"/>
    <x v="114"/>
    <n v="0"/>
    <n v="1"/>
    <n v="3"/>
    <n v="4"/>
  </r>
  <r>
    <x v="23"/>
    <x v="67"/>
    <n v="0"/>
    <n v="0"/>
    <n v="5"/>
    <n v="5"/>
  </r>
  <r>
    <x v="23"/>
    <x v="148"/>
    <n v="0"/>
    <n v="0"/>
    <n v="3"/>
    <n v="3"/>
  </r>
  <r>
    <x v="23"/>
    <x v="149"/>
    <n v="0"/>
    <n v="0"/>
    <n v="3"/>
    <n v="3"/>
  </r>
  <r>
    <x v="23"/>
    <x v="115"/>
    <n v="0"/>
    <n v="1"/>
    <n v="1"/>
    <n v="2"/>
  </r>
  <r>
    <x v="23"/>
    <x v="156"/>
    <n v="0"/>
    <n v="0"/>
    <n v="1"/>
    <n v="1"/>
  </r>
  <r>
    <x v="23"/>
    <x v="138"/>
    <n v="0"/>
    <n v="0"/>
    <n v="1"/>
    <n v="1"/>
  </r>
  <r>
    <x v="23"/>
    <x v="175"/>
    <n v="0"/>
    <n v="0"/>
    <n v="3"/>
    <n v="3"/>
  </r>
  <r>
    <x v="23"/>
    <x v="186"/>
    <n v="0"/>
    <n v="0"/>
    <n v="3"/>
    <n v="3"/>
  </r>
  <r>
    <x v="23"/>
    <x v="139"/>
    <n v="0"/>
    <n v="0"/>
    <n v="1"/>
    <n v="1"/>
  </r>
  <r>
    <x v="23"/>
    <x v="187"/>
    <n v="0"/>
    <n v="0"/>
    <n v="1"/>
    <n v="1"/>
  </r>
  <r>
    <x v="23"/>
    <x v="188"/>
    <n v="0"/>
    <n v="1"/>
    <n v="1"/>
    <n v="2"/>
  </r>
  <r>
    <x v="23"/>
    <x v="150"/>
    <n v="0"/>
    <n v="0"/>
    <n v="1"/>
    <n v="1"/>
  </r>
  <r>
    <x v="23"/>
    <x v="151"/>
    <n v="0"/>
    <n v="1"/>
    <n v="0"/>
    <n v="1"/>
  </r>
  <r>
    <x v="23"/>
    <x v="91"/>
    <n v="0"/>
    <n v="0"/>
    <n v="7"/>
    <n v="7"/>
  </r>
  <r>
    <x v="23"/>
    <x v="117"/>
    <n v="0"/>
    <n v="0"/>
    <n v="10"/>
    <n v="10"/>
  </r>
  <r>
    <x v="23"/>
    <x v="92"/>
    <n v="0"/>
    <n v="1"/>
    <n v="8"/>
    <n v="9"/>
  </r>
  <r>
    <x v="23"/>
    <x v="93"/>
    <n v="0"/>
    <n v="3"/>
    <n v="20"/>
    <n v="23"/>
  </r>
  <r>
    <x v="23"/>
    <x v="94"/>
    <n v="0"/>
    <n v="5"/>
    <n v="30"/>
    <n v="35"/>
  </r>
  <r>
    <x v="23"/>
    <x v="0"/>
    <n v="240287"/>
    <n v="34611"/>
    <n v="229930"/>
    <n v="504828"/>
  </r>
  <r>
    <x v="24"/>
    <x v="184"/>
    <n v="0"/>
    <n v="0"/>
    <n v="1"/>
    <n v="1"/>
  </r>
  <r>
    <x v="24"/>
    <x v="119"/>
    <n v="0"/>
    <n v="0"/>
    <n v="1"/>
    <n v="1"/>
  </r>
  <r>
    <x v="24"/>
    <x v="68"/>
    <n v="0"/>
    <n v="0"/>
    <n v="1"/>
    <n v="1"/>
  </r>
  <r>
    <x v="24"/>
    <x v="123"/>
    <n v="0"/>
    <n v="0"/>
    <n v="1"/>
    <n v="1"/>
  </r>
  <r>
    <x v="24"/>
    <x v="143"/>
    <n v="0"/>
    <n v="0"/>
    <n v="3"/>
    <n v="3"/>
  </r>
  <r>
    <x v="24"/>
    <x v="144"/>
    <n v="0"/>
    <n v="2"/>
    <n v="1"/>
    <n v="3"/>
  </r>
  <r>
    <x v="24"/>
    <x v="125"/>
    <n v="0"/>
    <n v="0"/>
    <n v="2"/>
    <n v="2"/>
  </r>
  <r>
    <x v="24"/>
    <x v="126"/>
    <n v="0"/>
    <n v="0"/>
    <n v="1"/>
    <n v="1"/>
  </r>
  <r>
    <x v="24"/>
    <x v="127"/>
    <n v="0"/>
    <n v="1"/>
    <n v="2"/>
    <n v="3"/>
  </r>
  <r>
    <x v="24"/>
    <x v="128"/>
    <n v="0"/>
    <n v="0"/>
    <n v="2"/>
    <n v="2"/>
  </r>
  <r>
    <x v="24"/>
    <x v="102"/>
    <n v="0"/>
    <n v="1"/>
    <n v="2"/>
    <n v="3"/>
  </r>
  <r>
    <x v="24"/>
    <x v="166"/>
    <n v="0"/>
    <n v="1"/>
    <n v="0"/>
    <n v="1"/>
  </r>
  <r>
    <x v="24"/>
    <x v="103"/>
    <n v="0"/>
    <n v="1"/>
    <n v="2"/>
    <n v="3"/>
  </r>
  <r>
    <x v="24"/>
    <x v="1"/>
    <n v="0"/>
    <n v="0"/>
    <n v="172"/>
    <n v="172"/>
  </r>
  <r>
    <x v="24"/>
    <x v="24"/>
    <n v="0"/>
    <n v="0"/>
    <n v="354"/>
    <n v="354"/>
  </r>
  <r>
    <x v="24"/>
    <x v="2"/>
    <n v="0"/>
    <n v="0"/>
    <n v="674"/>
    <n v="674"/>
  </r>
  <r>
    <x v="24"/>
    <x v="3"/>
    <n v="0"/>
    <n v="0"/>
    <n v="726"/>
    <n v="726"/>
  </r>
  <r>
    <x v="24"/>
    <x v="4"/>
    <n v="0"/>
    <n v="3"/>
    <n v="1430"/>
    <n v="1433"/>
  </r>
  <r>
    <x v="24"/>
    <x v="5"/>
    <n v="0"/>
    <n v="3"/>
    <n v="1714"/>
    <n v="1717"/>
  </r>
  <r>
    <x v="24"/>
    <x v="6"/>
    <n v="0"/>
    <n v="25"/>
    <n v="2439"/>
    <n v="2464"/>
  </r>
  <r>
    <x v="24"/>
    <x v="7"/>
    <n v="0"/>
    <n v="30"/>
    <n v="2345"/>
    <n v="2375"/>
  </r>
  <r>
    <x v="24"/>
    <x v="8"/>
    <n v="0"/>
    <n v="65"/>
    <n v="2057"/>
    <n v="2122"/>
  </r>
  <r>
    <x v="24"/>
    <x v="9"/>
    <n v="0"/>
    <n v="143"/>
    <n v="3007"/>
    <n v="3150"/>
  </r>
  <r>
    <x v="24"/>
    <x v="10"/>
    <n v="0"/>
    <n v="247"/>
    <n v="4541"/>
    <n v="4788"/>
  </r>
  <r>
    <x v="24"/>
    <x v="11"/>
    <n v="0"/>
    <n v="839"/>
    <n v="5665"/>
    <n v="6504"/>
  </r>
  <r>
    <x v="24"/>
    <x v="12"/>
    <n v="0"/>
    <n v="1071"/>
    <n v="6117"/>
    <n v="7188"/>
  </r>
  <r>
    <x v="24"/>
    <x v="13"/>
    <n v="0"/>
    <n v="604"/>
    <n v="3666"/>
    <n v="4270"/>
  </r>
  <r>
    <x v="24"/>
    <x v="25"/>
    <n v="0"/>
    <n v="498"/>
    <n v="15001"/>
    <n v="15499"/>
  </r>
  <r>
    <x v="24"/>
    <x v="14"/>
    <n v="0"/>
    <n v="1142"/>
    <n v="34927"/>
    <n v="36069"/>
  </r>
  <r>
    <x v="24"/>
    <x v="15"/>
    <n v="0"/>
    <n v="1265"/>
    <n v="34939"/>
    <n v="36204"/>
  </r>
  <r>
    <x v="24"/>
    <x v="16"/>
    <n v="0"/>
    <n v="1015"/>
    <n v="22940"/>
    <n v="23955"/>
  </r>
  <r>
    <x v="24"/>
    <x v="17"/>
    <n v="0"/>
    <n v="795"/>
    <n v="15272"/>
    <n v="16067"/>
  </r>
  <r>
    <x v="24"/>
    <x v="18"/>
    <n v="0"/>
    <n v="582"/>
    <n v="9725"/>
    <n v="10307"/>
  </r>
  <r>
    <x v="24"/>
    <x v="26"/>
    <n v="0"/>
    <n v="369"/>
    <n v="5429"/>
    <n v="5798"/>
  </r>
  <r>
    <x v="24"/>
    <x v="27"/>
    <n v="0"/>
    <n v="304"/>
    <n v="3528"/>
    <n v="3832"/>
  </r>
  <r>
    <x v="24"/>
    <x v="28"/>
    <n v="0"/>
    <n v="218"/>
    <n v="2783"/>
    <n v="3001"/>
  </r>
  <r>
    <x v="24"/>
    <x v="29"/>
    <n v="0"/>
    <n v="148"/>
    <n v="1671"/>
    <n v="1819"/>
  </r>
  <r>
    <x v="24"/>
    <x v="30"/>
    <n v="0"/>
    <n v="98"/>
    <n v="1520"/>
    <n v="1618"/>
  </r>
  <r>
    <x v="24"/>
    <x v="69"/>
    <n v="0"/>
    <n v="91"/>
    <n v="1439"/>
    <n v="1530"/>
  </r>
  <r>
    <x v="24"/>
    <x v="31"/>
    <n v="0"/>
    <n v="84"/>
    <n v="1459"/>
    <n v="1543"/>
  </r>
  <r>
    <x v="24"/>
    <x v="32"/>
    <n v="0"/>
    <n v="116"/>
    <n v="1613"/>
    <n v="1729"/>
  </r>
  <r>
    <x v="24"/>
    <x v="70"/>
    <n v="0"/>
    <n v="92"/>
    <n v="1617"/>
    <n v="1709"/>
  </r>
  <r>
    <x v="24"/>
    <x v="33"/>
    <n v="0"/>
    <n v="89"/>
    <n v="1273"/>
    <n v="1362"/>
  </r>
  <r>
    <x v="24"/>
    <x v="34"/>
    <n v="0"/>
    <n v="76"/>
    <n v="1296"/>
    <n v="1372"/>
  </r>
  <r>
    <x v="24"/>
    <x v="35"/>
    <n v="0"/>
    <n v="83"/>
    <n v="1306"/>
    <n v="1389"/>
  </r>
  <r>
    <x v="24"/>
    <x v="36"/>
    <n v="0"/>
    <n v="70"/>
    <n v="1204"/>
    <n v="1274"/>
  </r>
  <r>
    <x v="24"/>
    <x v="37"/>
    <n v="0"/>
    <n v="70"/>
    <n v="1182"/>
    <n v="1252"/>
  </r>
  <r>
    <x v="24"/>
    <x v="71"/>
    <n v="0"/>
    <n v="77"/>
    <n v="1016"/>
    <n v="1093"/>
  </r>
  <r>
    <x v="24"/>
    <x v="38"/>
    <n v="0"/>
    <n v="86"/>
    <n v="966"/>
    <n v="1052"/>
  </r>
  <r>
    <x v="24"/>
    <x v="39"/>
    <n v="0"/>
    <n v="54"/>
    <n v="773"/>
    <n v="827"/>
  </r>
  <r>
    <x v="24"/>
    <x v="40"/>
    <n v="0"/>
    <n v="44"/>
    <n v="641"/>
    <n v="685"/>
  </r>
  <r>
    <x v="24"/>
    <x v="72"/>
    <n v="0"/>
    <n v="30"/>
    <n v="533"/>
    <n v="563"/>
  </r>
  <r>
    <x v="24"/>
    <x v="41"/>
    <n v="0"/>
    <n v="31"/>
    <n v="484"/>
    <n v="515"/>
  </r>
  <r>
    <x v="24"/>
    <x v="73"/>
    <n v="0"/>
    <n v="42"/>
    <n v="556"/>
    <n v="598"/>
  </r>
  <r>
    <x v="24"/>
    <x v="74"/>
    <n v="0"/>
    <n v="25"/>
    <n v="366"/>
    <n v="391"/>
  </r>
  <r>
    <x v="24"/>
    <x v="42"/>
    <n v="0"/>
    <n v="41"/>
    <n v="874"/>
    <n v="915"/>
  </r>
  <r>
    <x v="24"/>
    <x v="43"/>
    <n v="0"/>
    <n v="55"/>
    <n v="760"/>
    <n v="815"/>
  </r>
  <r>
    <x v="24"/>
    <x v="19"/>
    <n v="0"/>
    <n v="56"/>
    <n v="769"/>
    <n v="825"/>
  </r>
  <r>
    <x v="24"/>
    <x v="44"/>
    <n v="0"/>
    <n v="54"/>
    <n v="628"/>
    <n v="682"/>
  </r>
  <r>
    <x v="24"/>
    <x v="45"/>
    <n v="0"/>
    <n v="69"/>
    <n v="582"/>
    <n v="651"/>
  </r>
  <r>
    <x v="24"/>
    <x v="46"/>
    <n v="0"/>
    <n v="36"/>
    <n v="517"/>
    <n v="553"/>
  </r>
  <r>
    <x v="24"/>
    <x v="47"/>
    <n v="0"/>
    <n v="41"/>
    <n v="529"/>
    <n v="570"/>
  </r>
  <r>
    <x v="24"/>
    <x v="48"/>
    <n v="0"/>
    <n v="40"/>
    <n v="458"/>
    <n v="498"/>
  </r>
  <r>
    <x v="24"/>
    <x v="49"/>
    <n v="0"/>
    <n v="37"/>
    <n v="435"/>
    <n v="472"/>
  </r>
  <r>
    <x v="24"/>
    <x v="20"/>
    <n v="0"/>
    <n v="41"/>
    <n v="425"/>
    <n v="466"/>
  </r>
  <r>
    <x v="24"/>
    <x v="50"/>
    <n v="0"/>
    <n v="29"/>
    <n v="372"/>
    <n v="401"/>
  </r>
  <r>
    <x v="24"/>
    <x v="51"/>
    <n v="0"/>
    <n v="32"/>
    <n v="366"/>
    <n v="398"/>
  </r>
  <r>
    <x v="24"/>
    <x v="52"/>
    <n v="0"/>
    <n v="28"/>
    <n v="467"/>
    <n v="495"/>
  </r>
  <r>
    <x v="24"/>
    <x v="53"/>
    <n v="0"/>
    <n v="30"/>
    <n v="542"/>
    <n v="572"/>
  </r>
  <r>
    <x v="24"/>
    <x v="54"/>
    <n v="0"/>
    <n v="30"/>
    <n v="555"/>
    <n v="585"/>
  </r>
  <r>
    <x v="24"/>
    <x v="21"/>
    <n v="0"/>
    <n v="26"/>
    <n v="360"/>
    <n v="386"/>
  </r>
  <r>
    <x v="24"/>
    <x v="22"/>
    <n v="0"/>
    <n v="33"/>
    <n v="382"/>
    <n v="415"/>
  </r>
  <r>
    <x v="24"/>
    <x v="55"/>
    <n v="0"/>
    <n v="29"/>
    <n v="311"/>
    <n v="340"/>
  </r>
  <r>
    <x v="24"/>
    <x v="75"/>
    <n v="0"/>
    <n v="13"/>
    <n v="195"/>
    <n v="208"/>
  </r>
  <r>
    <x v="24"/>
    <x v="76"/>
    <n v="0"/>
    <n v="20"/>
    <n v="197"/>
    <n v="217"/>
  </r>
  <r>
    <x v="24"/>
    <x v="56"/>
    <n v="0"/>
    <n v="9"/>
    <n v="143"/>
    <n v="152"/>
  </r>
  <r>
    <x v="24"/>
    <x v="57"/>
    <n v="0"/>
    <n v="9"/>
    <n v="124"/>
    <n v="133"/>
  </r>
  <r>
    <x v="24"/>
    <x v="77"/>
    <n v="0"/>
    <n v="7"/>
    <n v="92"/>
    <n v="99"/>
  </r>
  <r>
    <x v="24"/>
    <x v="78"/>
    <n v="0"/>
    <n v="7"/>
    <n v="48"/>
    <n v="55"/>
  </r>
  <r>
    <x v="24"/>
    <x v="58"/>
    <n v="0"/>
    <n v="1"/>
    <n v="16"/>
    <n v="17"/>
  </r>
  <r>
    <x v="24"/>
    <x v="79"/>
    <n v="0"/>
    <n v="10"/>
    <n v="78"/>
    <n v="88"/>
  </r>
  <r>
    <x v="24"/>
    <x v="104"/>
    <n v="0"/>
    <n v="19"/>
    <n v="79"/>
    <n v="98"/>
  </r>
  <r>
    <x v="24"/>
    <x v="105"/>
    <n v="0"/>
    <n v="3"/>
    <n v="64"/>
    <n v="67"/>
  </r>
  <r>
    <x v="24"/>
    <x v="80"/>
    <n v="0"/>
    <n v="9"/>
    <n v="53"/>
    <n v="62"/>
  </r>
  <r>
    <x v="24"/>
    <x v="81"/>
    <n v="0"/>
    <n v="8"/>
    <n v="38"/>
    <n v="46"/>
  </r>
  <r>
    <x v="24"/>
    <x v="106"/>
    <n v="0"/>
    <n v="10"/>
    <n v="37"/>
    <n v="47"/>
  </r>
  <r>
    <x v="24"/>
    <x v="107"/>
    <n v="0"/>
    <n v="5"/>
    <n v="33"/>
    <n v="38"/>
  </r>
  <r>
    <x v="24"/>
    <x v="59"/>
    <n v="0"/>
    <n v="6"/>
    <n v="34"/>
    <n v="40"/>
  </r>
  <r>
    <x v="24"/>
    <x v="108"/>
    <n v="0"/>
    <n v="9"/>
    <n v="36"/>
    <n v="45"/>
  </r>
  <r>
    <x v="24"/>
    <x v="109"/>
    <n v="0"/>
    <n v="5"/>
    <n v="16"/>
    <n v="21"/>
  </r>
  <r>
    <x v="24"/>
    <x v="145"/>
    <n v="0"/>
    <n v="4"/>
    <n v="28"/>
    <n v="32"/>
  </r>
  <r>
    <x v="24"/>
    <x v="110"/>
    <n v="0"/>
    <n v="2"/>
    <n v="14"/>
    <n v="16"/>
  </r>
  <r>
    <x v="24"/>
    <x v="130"/>
    <n v="0"/>
    <n v="3"/>
    <n v="18"/>
    <n v="21"/>
  </r>
  <r>
    <x v="24"/>
    <x v="82"/>
    <n v="0"/>
    <n v="4"/>
    <n v="16"/>
    <n v="20"/>
  </r>
  <r>
    <x v="24"/>
    <x v="146"/>
    <n v="0"/>
    <n v="1"/>
    <n v="7"/>
    <n v="8"/>
  </r>
  <r>
    <x v="24"/>
    <x v="131"/>
    <n v="0"/>
    <n v="1"/>
    <n v="13"/>
    <n v="14"/>
  </r>
  <r>
    <x v="24"/>
    <x v="111"/>
    <n v="0"/>
    <n v="1"/>
    <n v="13"/>
    <n v="14"/>
  </r>
  <r>
    <x v="24"/>
    <x v="132"/>
    <n v="0"/>
    <n v="1"/>
    <n v="2"/>
    <n v="3"/>
  </r>
  <r>
    <x v="24"/>
    <x v="157"/>
    <n v="0"/>
    <n v="2"/>
    <n v="8"/>
    <n v="10"/>
  </r>
  <r>
    <x v="24"/>
    <x v="133"/>
    <n v="0"/>
    <n v="1"/>
    <n v="7"/>
    <n v="8"/>
  </r>
  <r>
    <x v="24"/>
    <x v="167"/>
    <n v="0"/>
    <n v="2"/>
    <n v="4"/>
    <n v="6"/>
  </r>
  <r>
    <x v="24"/>
    <x v="168"/>
    <n v="0"/>
    <n v="1"/>
    <n v="7"/>
    <n v="8"/>
  </r>
  <r>
    <x v="24"/>
    <x v="169"/>
    <n v="0"/>
    <n v="0"/>
    <n v="4"/>
    <n v="4"/>
  </r>
  <r>
    <x v="24"/>
    <x v="154"/>
    <n v="0"/>
    <n v="1"/>
    <n v="1"/>
    <n v="2"/>
  </r>
  <r>
    <x v="24"/>
    <x v="172"/>
    <n v="0"/>
    <n v="1"/>
    <n v="0"/>
    <n v="1"/>
  </r>
  <r>
    <x v="24"/>
    <x v="112"/>
    <n v="0"/>
    <n v="1"/>
    <n v="1"/>
    <n v="2"/>
  </r>
  <r>
    <x v="24"/>
    <x v="182"/>
    <n v="0"/>
    <n v="1"/>
    <n v="0"/>
    <n v="1"/>
  </r>
  <r>
    <x v="24"/>
    <x v="177"/>
    <n v="0"/>
    <n v="0"/>
    <n v="3"/>
    <n v="3"/>
  </r>
  <r>
    <x v="24"/>
    <x v="170"/>
    <n v="0"/>
    <n v="0"/>
    <n v="3"/>
    <n v="3"/>
  </r>
  <r>
    <x v="24"/>
    <x v="189"/>
    <n v="0"/>
    <n v="0"/>
    <n v="2"/>
    <n v="2"/>
  </r>
  <r>
    <x v="24"/>
    <x v="83"/>
    <n v="0"/>
    <n v="1"/>
    <n v="1"/>
    <n v="2"/>
  </r>
  <r>
    <x v="24"/>
    <x v="185"/>
    <n v="0"/>
    <n v="0"/>
    <n v="2"/>
    <n v="2"/>
  </r>
  <r>
    <x v="24"/>
    <x v="159"/>
    <n v="0"/>
    <n v="0"/>
    <n v="3"/>
    <n v="3"/>
  </r>
  <r>
    <x v="24"/>
    <x v="84"/>
    <n v="0"/>
    <n v="1"/>
    <n v="10"/>
    <n v="11"/>
  </r>
  <r>
    <x v="24"/>
    <x v="85"/>
    <n v="0"/>
    <n v="0"/>
    <n v="12"/>
    <n v="12"/>
  </r>
  <r>
    <x v="24"/>
    <x v="86"/>
    <n v="0"/>
    <n v="2"/>
    <n v="23"/>
    <n v="25"/>
  </r>
  <r>
    <x v="24"/>
    <x v="60"/>
    <n v="0"/>
    <n v="3"/>
    <n v="30"/>
    <n v="33"/>
  </r>
  <r>
    <x v="24"/>
    <x v="61"/>
    <n v="0"/>
    <n v="2"/>
    <n v="35"/>
    <n v="37"/>
  </r>
  <r>
    <x v="24"/>
    <x v="62"/>
    <n v="0"/>
    <n v="3"/>
    <n v="42"/>
    <n v="45"/>
  </r>
  <r>
    <x v="24"/>
    <x v="63"/>
    <n v="0"/>
    <n v="3"/>
    <n v="40"/>
    <n v="43"/>
  </r>
  <r>
    <x v="24"/>
    <x v="64"/>
    <n v="0"/>
    <n v="4"/>
    <n v="46"/>
    <n v="50"/>
  </r>
  <r>
    <x v="24"/>
    <x v="87"/>
    <n v="0"/>
    <n v="0"/>
    <n v="26"/>
    <n v="26"/>
  </r>
  <r>
    <x v="24"/>
    <x v="65"/>
    <n v="0"/>
    <n v="2"/>
    <n v="17"/>
    <n v="19"/>
  </r>
  <r>
    <x v="24"/>
    <x v="66"/>
    <n v="0"/>
    <n v="1"/>
    <n v="20"/>
    <n v="21"/>
  </r>
  <r>
    <x v="24"/>
    <x v="113"/>
    <n v="0"/>
    <n v="0"/>
    <n v="24"/>
    <n v="24"/>
  </r>
  <r>
    <x v="24"/>
    <x v="88"/>
    <n v="0"/>
    <n v="0"/>
    <n v="12"/>
    <n v="12"/>
  </r>
  <r>
    <x v="24"/>
    <x v="89"/>
    <n v="0"/>
    <n v="0"/>
    <n v="11"/>
    <n v="11"/>
  </r>
  <r>
    <x v="24"/>
    <x v="134"/>
    <n v="0"/>
    <n v="1"/>
    <n v="2"/>
    <n v="3"/>
  </r>
  <r>
    <x v="24"/>
    <x v="135"/>
    <n v="0"/>
    <n v="1"/>
    <n v="11"/>
    <n v="12"/>
  </r>
  <r>
    <x v="24"/>
    <x v="90"/>
    <n v="0"/>
    <n v="0"/>
    <n v="13"/>
    <n v="13"/>
  </r>
  <r>
    <x v="24"/>
    <x v="136"/>
    <n v="0"/>
    <n v="1"/>
    <n v="9"/>
    <n v="10"/>
  </r>
  <r>
    <x v="24"/>
    <x v="137"/>
    <n v="0"/>
    <n v="0"/>
    <n v="6"/>
    <n v="6"/>
  </r>
  <r>
    <x v="24"/>
    <x v="114"/>
    <n v="0"/>
    <n v="1"/>
    <n v="2"/>
    <n v="3"/>
  </r>
  <r>
    <x v="24"/>
    <x v="67"/>
    <n v="0"/>
    <n v="0"/>
    <n v="7"/>
    <n v="7"/>
  </r>
  <r>
    <x v="24"/>
    <x v="148"/>
    <n v="0"/>
    <n v="1"/>
    <n v="3"/>
    <n v="4"/>
  </r>
  <r>
    <x v="24"/>
    <x v="149"/>
    <n v="0"/>
    <n v="0"/>
    <n v="1"/>
    <n v="1"/>
  </r>
  <r>
    <x v="24"/>
    <x v="115"/>
    <n v="0"/>
    <n v="0"/>
    <n v="2"/>
    <n v="2"/>
  </r>
  <r>
    <x v="24"/>
    <x v="173"/>
    <n v="0"/>
    <n v="0"/>
    <n v="1"/>
    <n v="1"/>
  </r>
  <r>
    <x v="24"/>
    <x v="160"/>
    <n v="0"/>
    <n v="0"/>
    <n v="1"/>
    <n v="1"/>
  </r>
  <r>
    <x v="24"/>
    <x v="139"/>
    <n v="0"/>
    <n v="0"/>
    <n v="1"/>
    <n v="1"/>
  </r>
  <r>
    <x v="24"/>
    <x v="171"/>
    <n v="0"/>
    <n v="0"/>
    <n v="1"/>
    <n v="1"/>
  </r>
  <r>
    <x v="24"/>
    <x v="188"/>
    <n v="0"/>
    <n v="1"/>
    <n v="0"/>
    <n v="1"/>
  </r>
  <r>
    <x v="24"/>
    <x v="190"/>
    <n v="0"/>
    <n v="0"/>
    <n v="3"/>
    <n v="3"/>
  </r>
  <r>
    <x v="24"/>
    <x v="163"/>
    <n v="0"/>
    <n v="0"/>
    <n v="1"/>
    <n v="1"/>
  </r>
  <r>
    <x v="24"/>
    <x v="151"/>
    <n v="0"/>
    <n v="2"/>
    <n v="4"/>
    <n v="6"/>
  </r>
  <r>
    <x v="24"/>
    <x v="91"/>
    <n v="0"/>
    <n v="0"/>
    <n v="3"/>
    <n v="3"/>
  </r>
  <r>
    <x v="24"/>
    <x v="117"/>
    <n v="0"/>
    <n v="0"/>
    <n v="12"/>
    <n v="12"/>
  </r>
  <r>
    <x v="24"/>
    <x v="92"/>
    <n v="0"/>
    <n v="0"/>
    <n v="14"/>
    <n v="14"/>
  </r>
  <r>
    <x v="24"/>
    <x v="93"/>
    <n v="0"/>
    <n v="3"/>
    <n v="20"/>
    <n v="23"/>
  </r>
  <r>
    <x v="24"/>
    <x v="94"/>
    <n v="0"/>
    <n v="2"/>
    <n v="31"/>
    <n v="33"/>
  </r>
  <r>
    <x v="24"/>
    <x v="0"/>
    <n v="253639"/>
    <n v="36305"/>
    <n v="226412"/>
    <n v="516356"/>
  </r>
  <r>
    <x v="25"/>
    <x v="121"/>
    <n v="0"/>
    <n v="0"/>
    <n v="1"/>
    <n v="1"/>
  </r>
  <r>
    <x v="25"/>
    <x v="122"/>
    <n v="0"/>
    <n v="0"/>
    <n v="1"/>
    <n v="1"/>
  </r>
  <r>
    <x v="25"/>
    <x v="123"/>
    <n v="0"/>
    <n v="2"/>
    <n v="1"/>
    <n v="3"/>
  </r>
  <r>
    <x v="25"/>
    <x v="100"/>
    <n v="0"/>
    <n v="0"/>
    <n v="1"/>
    <n v="1"/>
  </r>
  <r>
    <x v="25"/>
    <x v="101"/>
    <n v="0"/>
    <n v="1"/>
    <n v="0"/>
    <n v="1"/>
  </r>
  <r>
    <x v="25"/>
    <x v="153"/>
    <n v="0"/>
    <n v="0"/>
    <n v="1"/>
    <n v="1"/>
  </r>
  <r>
    <x v="25"/>
    <x v="143"/>
    <n v="0"/>
    <n v="0"/>
    <n v="3"/>
    <n v="3"/>
  </r>
  <r>
    <x v="25"/>
    <x v="144"/>
    <n v="0"/>
    <n v="0"/>
    <n v="1"/>
    <n v="1"/>
  </r>
  <r>
    <x v="25"/>
    <x v="127"/>
    <n v="0"/>
    <n v="2"/>
    <n v="1"/>
    <n v="3"/>
  </r>
  <r>
    <x v="25"/>
    <x v="102"/>
    <n v="0"/>
    <n v="0"/>
    <n v="1"/>
    <n v="1"/>
  </r>
  <r>
    <x v="25"/>
    <x v="103"/>
    <n v="0"/>
    <n v="2"/>
    <n v="5"/>
    <n v="7"/>
  </r>
  <r>
    <x v="25"/>
    <x v="1"/>
    <n v="0"/>
    <n v="0"/>
    <n v="176"/>
    <n v="176"/>
  </r>
  <r>
    <x v="25"/>
    <x v="24"/>
    <n v="0"/>
    <n v="0"/>
    <n v="303"/>
    <n v="303"/>
  </r>
  <r>
    <x v="25"/>
    <x v="2"/>
    <n v="0"/>
    <n v="1"/>
    <n v="622"/>
    <n v="623"/>
  </r>
  <r>
    <x v="25"/>
    <x v="3"/>
    <n v="0"/>
    <n v="0"/>
    <n v="632"/>
    <n v="632"/>
  </r>
  <r>
    <x v="25"/>
    <x v="4"/>
    <n v="0"/>
    <n v="0"/>
    <n v="1072"/>
    <n v="1072"/>
  </r>
  <r>
    <x v="25"/>
    <x v="5"/>
    <n v="0"/>
    <n v="5"/>
    <n v="1341"/>
    <n v="1346"/>
  </r>
  <r>
    <x v="25"/>
    <x v="6"/>
    <n v="0"/>
    <n v="10"/>
    <n v="1877"/>
    <n v="1887"/>
  </r>
  <r>
    <x v="25"/>
    <x v="7"/>
    <n v="0"/>
    <n v="26"/>
    <n v="1796"/>
    <n v="1822"/>
  </r>
  <r>
    <x v="25"/>
    <x v="8"/>
    <n v="0"/>
    <n v="33"/>
    <n v="1593"/>
    <n v="1626"/>
  </r>
  <r>
    <x v="25"/>
    <x v="9"/>
    <n v="0"/>
    <n v="104"/>
    <n v="2414"/>
    <n v="2518"/>
  </r>
  <r>
    <x v="25"/>
    <x v="10"/>
    <n v="0"/>
    <n v="206"/>
    <n v="3344"/>
    <n v="3550"/>
  </r>
  <r>
    <x v="25"/>
    <x v="11"/>
    <n v="0"/>
    <n v="775"/>
    <n v="4250"/>
    <n v="5025"/>
  </r>
  <r>
    <x v="25"/>
    <x v="12"/>
    <n v="0"/>
    <n v="981"/>
    <n v="4525"/>
    <n v="5506"/>
  </r>
  <r>
    <x v="25"/>
    <x v="13"/>
    <n v="0"/>
    <n v="524"/>
    <n v="2830"/>
    <n v="3354"/>
  </r>
  <r>
    <x v="25"/>
    <x v="25"/>
    <n v="0"/>
    <n v="489"/>
    <n v="6235"/>
    <n v="6724"/>
  </r>
  <r>
    <x v="25"/>
    <x v="14"/>
    <n v="0"/>
    <n v="980"/>
    <n v="21209"/>
    <n v="22189"/>
  </r>
  <r>
    <x v="25"/>
    <x v="15"/>
    <n v="0"/>
    <n v="1271"/>
    <n v="27719"/>
    <n v="28990"/>
  </r>
  <r>
    <x v="25"/>
    <x v="16"/>
    <n v="0"/>
    <n v="971"/>
    <n v="20705"/>
    <n v="21676"/>
  </r>
  <r>
    <x v="25"/>
    <x v="17"/>
    <n v="0"/>
    <n v="799"/>
    <n v="15104"/>
    <n v="15903"/>
  </r>
  <r>
    <x v="25"/>
    <x v="18"/>
    <n v="0"/>
    <n v="612"/>
    <n v="10004"/>
    <n v="10616"/>
  </r>
  <r>
    <x v="25"/>
    <x v="26"/>
    <n v="0"/>
    <n v="387"/>
    <n v="5571"/>
    <n v="5958"/>
  </r>
  <r>
    <x v="25"/>
    <x v="27"/>
    <n v="0"/>
    <n v="286"/>
    <n v="3653"/>
    <n v="3939"/>
  </r>
  <r>
    <x v="25"/>
    <x v="28"/>
    <n v="0"/>
    <n v="212"/>
    <n v="2743"/>
    <n v="2955"/>
  </r>
  <r>
    <x v="25"/>
    <x v="29"/>
    <n v="0"/>
    <n v="137"/>
    <n v="1749"/>
    <n v="1886"/>
  </r>
  <r>
    <x v="25"/>
    <x v="30"/>
    <n v="0"/>
    <n v="142"/>
    <n v="1466"/>
    <n v="1608"/>
  </r>
  <r>
    <x v="25"/>
    <x v="69"/>
    <n v="0"/>
    <n v="101"/>
    <n v="1429"/>
    <n v="1530"/>
  </r>
  <r>
    <x v="25"/>
    <x v="31"/>
    <n v="0"/>
    <n v="88"/>
    <n v="1341"/>
    <n v="1429"/>
  </r>
  <r>
    <x v="25"/>
    <x v="32"/>
    <n v="0"/>
    <n v="103"/>
    <n v="1435"/>
    <n v="1538"/>
  </r>
  <r>
    <x v="25"/>
    <x v="70"/>
    <n v="0"/>
    <n v="106"/>
    <n v="1491"/>
    <n v="1597"/>
  </r>
  <r>
    <x v="25"/>
    <x v="33"/>
    <n v="0"/>
    <n v="69"/>
    <n v="1152"/>
    <n v="1221"/>
  </r>
  <r>
    <x v="25"/>
    <x v="34"/>
    <n v="0"/>
    <n v="83"/>
    <n v="1451"/>
    <n v="1534"/>
  </r>
  <r>
    <x v="25"/>
    <x v="35"/>
    <n v="0"/>
    <n v="75"/>
    <n v="1540"/>
    <n v="1615"/>
  </r>
  <r>
    <x v="25"/>
    <x v="36"/>
    <n v="0"/>
    <n v="68"/>
    <n v="1343"/>
    <n v="1411"/>
  </r>
  <r>
    <x v="25"/>
    <x v="37"/>
    <n v="0"/>
    <n v="91"/>
    <n v="1289"/>
    <n v="1380"/>
  </r>
  <r>
    <x v="25"/>
    <x v="71"/>
    <n v="0"/>
    <n v="63"/>
    <n v="1061"/>
    <n v="1124"/>
  </r>
  <r>
    <x v="25"/>
    <x v="38"/>
    <n v="0"/>
    <n v="96"/>
    <n v="1112"/>
    <n v="1208"/>
  </r>
  <r>
    <x v="25"/>
    <x v="39"/>
    <n v="0"/>
    <n v="63"/>
    <n v="829"/>
    <n v="892"/>
  </r>
  <r>
    <x v="25"/>
    <x v="40"/>
    <n v="0"/>
    <n v="41"/>
    <n v="658"/>
    <n v="699"/>
  </r>
  <r>
    <x v="25"/>
    <x v="72"/>
    <n v="0"/>
    <n v="39"/>
    <n v="576"/>
    <n v="615"/>
  </r>
  <r>
    <x v="25"/>
    <x v="41"/>
    <n v="0"/>
    <n v="36"/>
    <n v="546"/>
    <n v="582"/>
  </r>
  <r>
    <x v="25"/>
    <x v="73"/>
    <n v="0"/>
    <n v="54"/>
    <n v="548"/>
    <n v="602"/>
  </r>
  <r>
    <x v="25"/>
    <x v="74"/>
    <n v="0"/>
    <n v="31"/>
    <n v="446"/>
    <n v="477"/>
  </r>
  <r>
    <x v="25"/>
    <x v="42"/>
    <n v="0"/>
    <n v="83"/>
    <n v="844"/>
    <n v="927"/>
  </r>
  <r>
    <x v="25"/>
    <x v="43"/>
    <n v="0"/>
    <n v="46"/>
    <n v="845"/>
    <n v="891"/>
  </r>
  <r>
    <x v="25"/>
    <x v="19"/>
    <n v="0"/>
    <n v="49"/>
    <n v="835"/>
    <n v="884"/>
  </r>
  <r>
    <x v="25"/>
    <x v="44"/>
    <n v="0"/>
    <n v="56"/>
    <n v="726"/>
    <n v="782"/>
  </r>
  <r>
    <x v="25"/>
    <x v="45"/>
    <n v="0"/>
    <n v="40"/>
    <n v="619"/>
    <n v="659"/>
  </r>
  <r>
    <x v="25"/>
    <x v="46"/>
    <n v="0"/>
    <n v="55"/>
    <n v="640"/>
    <n v="695"/>
  </r>
  <r>
    <x v="25"/>
    <x v="47"/>
    <n v="0"/>
    <n v="41"/>
    <n v="672"/>
    <n v="713"/>
  </r>
  <r>
    <x v="25"/>
    <x v="48"/>
    <n v="0"/>
    <n v="24"/>
    <n v="510"/>
    <n v="534"/>
  </r>
  <r>
    <x v="25"/>
    <x v="49"/>
    <n v="0"/>
    <n v="34"/>
    <n v="453"/>
    <n v="487"/>
  </r>
  <r>
    <x v="25"/>
    <x v="20"/>
    <n v="0"/>
    <n v="37"/>
    <n v="472"/>
    <n v="509"/>
  </r>
  <r>
    <x v="25"/>
    <x v="50"/>
    <n v="0"/>
    <n v="24"/>
    <n v="375"/>
    <n v="399"/>
  </r>
  <r>
    <x v="25"/>
    <x v="51"/>
    <n v="0"/>
    <n v="25"/>
    <n v="357"/>
    <n v="382"/>
  </r>
  <r>
    <x v="25"/>
    <x v="52"/>
    <n v="0"/>
    <n v="33"/>
    <n v="460"/>
    <n v="493"/>
  </r>
  <r>
    <x v="25"/>
    <x v="53"/>
    <n v="0"/>
    <n v="38"/>
    <n v="497"/>
    <n v="535"/>
  </r>
  <r>
    <x v="25"/>
    <x v="54"/>
    <n v="0"/>
    <n v="36"/>
    <n v="557"/>
    <n v="593"/>
  </r>
  <r>
    <x v="25"/>
    <x v="21"/>
    <n v="0"/>
    <n v="14"/>
    <n v="353"/>
    <n v="367"/>
  </r>
  <r>
    <x v="25"/>
    <x v="22"/>
    <n v="0"/>
    <n v="29"/>
    <n v="392"/>
    <n v="421"/>
  </r>
  <r>
    <x v="25"/>
    <x v="55"/>
    <n v="0"/>
    <n v="25"/>
    <n v="319"/>
    <n v="344"/>
  </r>
  <r>
    <x v="25"/>
    <x v="75"/>
    <n v="0"/>
    <n v="11"/>
    <n v="189"/>
    <n v="200"/>
  </r>
  <r>
    <x v="25"/>
    <x v="76"/>
    <n v="0"/>
    <n v="13"/>
    <n v="174"/>
    <n v="187"/>
  </r>
  <r>
    <x v="25"/>
    <x v="56"/>
    <n v="0"/>
    <n v="10"/>
    <n v="140"/>
    <n v="150"/>
  </r>
  <r>
    <x v="25"/>
    <x v="57"/>
    <n v="0"/>
    <n v="7"/>
    <n v="111"/>
    <n v="118"/>
  </r>
  <r>
    <x v="25"/>
    <x v="77"/>
    <n v="0"/>
    <n v="23"/>
    <n v="98"/>
    <n v="121"/>
  </r>
  <r>
    <x v="25"/>
    <x v="78"/>
    <n v="0"/>
    <n v="6"/>
    <n v="59"/>
    <n v="65"/>
  </r>
  <r>
    <x v="25"/>
    <x v="58"/>
    <n v="0"/>
    <n v="1"/>
    <n v="29"/>
    <n v="30"/>
  </r>
  <r>
    <x v="25"/>
    <x v="79"/>
    <n v="0"/>
    <n v="15"/>
    <n v="81"/>
    <n v="96"/>
  </r>
  <r>
    <x v="25"/>
    <x v="104"/>
    <n v="0"/>
    <n v="13"/>
    <n v="105"/>
    <n v="118"/>
  </r>
  <r>
    <x v="25"/>
    <x v="105"/>
    <n v="0"/>
    <n v="11"/>
    <n v="96"/>
    <n v="107"/>
  </r>
  <r>
    <x v="25"/>
    <x v="80"/>
    <n v="0"/>
    <n v="9"/>
    <n v="68"/>
    <n v="77"/>
  </r>
  <r>
    <x v="25"/>
    <x v="81"/>
    <n v="0"/>
    <n v="11"/>
    <n v="57"/>
    <n v="68"/>
  </r>
  <r>
    <x v="25"/>
    <x v="106"/>
    <n v="0"/>
    <n v="2"/>
    <n v="47"/>
    <n v="49"/>
  </r>
  <r>
    <x v="25"/>
    <x v="107"/>
    <n v="0"/>
    <n v="8"/>
    <n v="36"/>
    <n v="44"/>
  </r>
  <r>
    <x v="25"/>
    <x v="59"/>
    <n v="0"/>
    <n v="6"/>
    <n v="35"/>
    <n v="41"/>
  </r>
  <r>
    <x v="25"/>
    <x v="108"/>
    <n v="0"/>
    <n v="3"/>
    <n v="39"/>
    <n v="42"/>
  </r>
  <r>
    <x v="25"/>
    <x v="109"/>
    <n v="0"/>
    <n v="5"/>
    <n v="28"/>
    <n v="33"/>
  </r>
  <r>
    <x v="25"/>
    <x v="145"/>
    <n v="0"/>
    <n v="4"/>
    <n v="35"/>
    <n v="39"/>
  </r>
  <r>
    <x v="25"/>
    <x v="110"/>
    <n v="0"/>
    <n v="7"/>
    <n v="27"/>
    <n v="34"/>
  </r>
  <r>
    <x v="25"/>
    <x v="130"/>
    <n v="0"/>
    <n v="5"/>
    <n v="22"/>
    <n v="27"/>
  </r>
  <r>
    <x v="25"/>
    <x v="82"/>
    <n v="0"/>
    <n v="1"/>
    <n v="15"/>
    <n v="16"/>
  </r>
  <r>
    <x v="25"/>
    <x v="146"/>
    <n v="0"/>
    <n v="1"/>
    <n v="19"/>
    <n v="20"/>
  </r>
  <r>
    <x v="25"/>
    <x v="131"/>
    <n v="0"/>
    <n v="3"/>
    <n v="20"/>
    <n v="23"/>
  </r>
  <r>
    <x v="25"/>
    <x v="111"/>
    <n v="0"/>
    <n v="2"/>
    <n v="14"/>
    <n v="16"/>
  </r>
  <r>
    <x v="25"/>
    <x v="132"/>
    <n v="0"/>
    <n v="4"/>
    <n v="8"/>
    <n v="12"/>
  </r>
  <r>
    <x v="25"/>
    <x v="157"/>
    <n v="0"/>
    <n v="3"/>
    <n v="7"/>
    <n v="10"/>
  </r>
  <r>
    <x v="25"/>
    <x v="133"/>
    <n v="0"/>
    <n v="1"/>
    <n v="3"/>
    <n v="4"/>
  </r>
  <r>
    <x v="25"/>
    <x v="167"/>
    <n v="0"/>
    <n v="0"/>
    <n v="7"/>
    <n v="7"/>
  </r>
  <r>
    <x v="25"/>
    <x v="168"/>
    <n v="0"/>
    <n v="1"/>
    <n v="6"/>
    <n v="7"/>
  </r>
  <r>
    <x v="25"/>
    <x v="169"/>
    <n v="0"/>
    <n v="2"/>
    <n v="4"/>
    <n v="6"/>
  </r>
  <r>
    <x v="25"/>
    <x v="154"/>
    <n v="0"/>
    <n v="1"/>
    <n v="2"/>
    <n v="3"/>
  </r>
  <r>
    <x v="25"/>
    <x v="172"/>
    <n v="0"/>
    <n v="1"/>
    <n v="5"/>
    <n v="6"/>
  </r>
  <r>
    <x v="25"/>
    <x v="112"/>
    <n v="0"/>
    <n v="1"/>
    <n v="2"/>
    <n v="3"/>
  </r>
  <r>
    <x v="25"/>
    <x v="182"/>
    <n v="0"/>
    <n v="0"/>
    <n v="1"/>
    <n v="1"/>
  </r>
  <r>
    <x v="25"/>
    <x v="177"/>
    <n v="0"/>
    <n v="0"/>
    <n v="2"/>
    <n v="2"/>
  </r>
  <r>
    <x v="25"/>
    <x v="170"/>
    <n v="0"/>
    <n v="0"/>
    <n v="1"/>
    <n v="1"/>
  </r>
  <r>
    <x v="25"/>
    <x v="147"/>
    <n v="0"/>
    <n v="0"/>
    <n v="2"/>
    <n v="2"/>
  </r>
  <r>
    <x v="25"/>
    <x v="178"/>
    <n v="0"/>
    <n v="0"/>
    <n v="1"/>
    <n v="1"/>
  </r>
  <r>
    <x v="25"/>
    <x v="83"/>
    <n v="0"/>
    <n v="0"/>
    <n v="1"/>
    <n v="1"/>
  </r>
  <r>
    <x v="25"/>
    <x v="185"/>
    <n v="0"/>
    <n v="0"/>
    <n v="3"/>
    <n v="3"/>
  </r>
  <r>
    <x v="25"/>
    <x v="159"/>
    <n v="0"/>
    <n v="0"/>
    <n v="3"/>
    <n v="3"/>
  </r>
  <r>
    <x v="25"/>
    <x v="84"/>
    <n v="0"/>
    <n v="0"/>
    <n v="9"/>
    <n v="9"/>
  </r>
  <r>
    <x v="25"/>
    <x v="85"/>
    <n v="0"/>
    <n v="0"/>
    <n v="9"/>
    <n v="9"/>
  </r>
  <r>
    <x v="25"/>
    <x v="86"/>
    <n v="0"/>
    <n v="1"/>
    <n v="12"/>
    <n v="13"/>
  </r>
  <r>
    <x v="25"/>
    <x v="60"/>
    <n v="0"/>
    <n v="3"/>
    <n v="22"/>
    <n v="25"/>
  </r>
  <r>
    <x v="25"/>
    <x v="61"/>
    <n v="0"/>
    <n v="0"/>
    <n v="35"/>
    <n v="35"/>
  </r>
  <r>
    <x v="25"/>
    <x v="62"/>
    <n v="0"/>
    <n v="1"/>
    <n v="29"/>
    <n v="30"/>
  </r>
  <r>
    <x v="25"/>
    <x v="63"/>
    <n v="0"/>
    <n v="1"/>
    <n v="26"/>
    <n v="27"/>
  </r>
  <r>
    <x v="25"/>
    <x v="64"/>
    <n v="0"/>
    <n v="1"/>
    <n v="25"/>
    <n v="26"/>
  </r>
  <r>
    <x v="25"/>
    <x v="87"/>
    <n v="0"/>
    <n v="2"/>
    <n v="21"/>
    <n v="23"/>
  </r>
  <r>
    <x v="25"/>
    <x v="65"/>
    <n v="0"/>
    <n v="2"/>
    <n v="21"/>
    <n v="23"/>
  </r>
  <r>
    <x v="25"/>
    <x v="66"/>
    <n v="0"/>
    <n v="3"/>
    <n v="20"/>
    <n v="23"/>
  </r>
  <r>
    <x v="25"/>
    <x v="113"/>
    <n v="0"/>
    <n v="1"/>
    <n v="16"/>
    <n v="17"/>
  </r>
  <r>
    <x v="25"/>
    <x v="88"/>
    <n v="0"/>
    <n v="1"/>
    <n v="15"/>
    <n v="16"/>
  </r>
  <r>
    <x v="25"/>
    <x v="89"/>
    <n v="0"/>
    <n v="0"/>
    <n v="17"/>
    <n v="17"/>
  </r>
  <r>
    <x v="25"/>
    <x v="134"/>
    <n v="0"/>
    <n v="0"/>
    <n v="1"/>
    <n v="1"/>
  </r>
  <r>
    <x v="25"/>
    <x v="135"/>
    <n v="0"/>
    <n v="1"/>
    <n v="6"/>
    <n v="7"/>
  </r>
  <r>
    <x v="25"/>
    <x v="90"/>
    <n v="0"/>
    <n v="1"/>
    <n v="6"/>
    <n v="7"/>
  </r>
  <r>
    <x v="25"/>
    <x v="136"/>
    <n v="0"/>
    <n v="4"/>
    <n v="4"/>
    <n v="8"/>
  </r>
  <r>
    <x v="25"/>
    <x v="137"/>
    <n v="0"/>
    <n v="0"/>
    <n v="7"/>
    <n v="7"/>
  </r>
  <r>
    <x v="25"/>
    <x v="114"/>
    <n v="0"/>
    <n v="0"/>
    <n v="4"/>
    <n v="4"/>
  </r>
  <r>
    <x v="25"/>
    <x v="67"/>
    <n v="0"/>
    <n v="0"/>
    <n v="3"/>
    <n v="3"/>
  </r>
  <r>
    <x v="25"/>
    <x v="148"/>
    <n v="0"/>
    <n v="0"/>
    <n v="1"/>
    <n v="1"/>
  </r>
  <r>
    <x v="25"/>
    <x v="149"/>
    <n v="0"/>
    <n v="0"/>
    <n v="4"/>
    <n v="4"/>
  </r>
  <r>
    <x v="25"/>
    <x v="115"/>
    <n v="0"/>
    <n v="0"/>
    <n v="4"/>
    <n v="4"/>
  </r>
  <r>
    <x v="25"/>
    <x v="156"/>
    <n v="0"/>
    <n v="0"/>
    <n v="2"/>
    <n v="2"/>
  </r>
  <r>
    <x v="25"/>
    <x v="175"/>
    <n v="0"/>
    <n v="0"/>
    <n v="1"/>
    <n v="1"/>
  </r>
  <r>
    <x v="25"/>
    <x v="183"/>
    <n v="0"/>
    <n v="0"/>
    <n v="1"/>
    <n v="1"/>
  </r>
  <r>
    <x v="25"/>
    <x v="173"/>
    <n v="0"/>
    <n v="0"/>
    <n v="2"/>
    <n v="2"/>
  </r>
  <r>
    <x v="25"/>
    <x v="160"/>
    <n v="0"/>
    <n v="0"/>
    <n v="1"/>
    <n v="1"/>
  </r>
  <r>
    <x v="25"/>
    <x v="176"/>
    <n v="0"/>
    <n v="0"/>
    <n v="1"/>
    <n v="1"/>
  </r>
  <r>
    <x v="25"/>
    <x v="139"/>
    <n v="0"/>
    <n v="0"/>
    <n v="1"/>
    <n v="1"/>
  </r>
  <r>
    <x v="25"/>
    <x v="171"/>
    <n v="0"/>
    <n v="1"/>
    <n v="1"/>
    <n v="2"/>
  </r>
  <r>
    <x v="25"/>
    <x v="187"/>
    <n v="0"/>
    <n v="0"/>
    <n v="1"/>
    <n v="1"/>
  </r>
  <r>
    <x v="25"/>
    <x v="191"/>
    <n v="0"/>
    <n v="0"/>
    <n v="3"/>
    <n v="3"/>
  </r>
  <r>
    <x v="25"/>
    <x v="188"/>
    <n v="0"/>
    <n v="1"/>
    <n v="0"/>
    <n v="1"/>
  </r>
  <r>
    <x v="25"/>
    <x v="190"/>
    <n v="0"/>
    <n v="0"/>
    <n v="1"/>
    <n v="1"/>
  </r>
  <r>
    <x v="25"/>
    <x v="163"/>
    <n v="0"/>
    <n v="0"/>
    <n v="1"/>
    <n v="1"/>
  </r>
  <r>
    <x v="25"/>
    <x v="164"/>
    <n v="0"/>
    <n v="0"/>
    <n v="1"/>
    <n v="1"/>
  </r>
  <r>
    <x v="25"/>
    <x v="151"/>
    <n v="0"/>
    <n v="1"/>
    <n v="0"/>
    <n v="1"/>
  </r>
  <r>
    <x v="25"/>
    <x v="91"/>
    <n v="0"/>
    <n v="2"/>
    <n v="3"/>
    <n v="5"/>
  </r>
  <r>
    <x v="25"/>
    <x v="117"/>
    <n v="0"/>
    <n v="1"/>
    <n v="4"/>
    <n v="5"/>
  </r>
  <r>
    <x v="25"/>
    <x v="92"/>
    <n v="0"/>
    <n v="1"/>
    <n v="13"/>
    <n v="14"/>
  </r>
  <r>
    <x v="25"/>
    <x v="93"/>
    <n v="0"/>
    <n v="1"/>
    <n v="26"/>
    <n v="27"/>
  </r>
  <r>
    <x v="25"/>
    <x v="94"/>
    <n v="0"/>
    <n v="0"/>
    <n v="17"/>
    <n v="17"/>
  </r>
  <r>
    <x v="25"/>
    <x v="0"/>
    <n v="252205"/>
    <n v="38023"/>
    <n v="219418"/>
    <n v="509646"/>
  </r>
  <r>
    <x v="26"/>
    <x v="152"/>
    <n v="0"/>
    <n v="0"/>
    <n v="1"/>
    <n v="1"/>
  </r>
  <r>
    <x v="26"/>
    <x v="101"/>
    <n v="0"/>
    <n v="0"/>
    <n v="1"/>
    <n v="1"/>
  </r>
  <r>
    <x v="26"/>
    <x v="143"/>
    <n v="0"/>
    <n v="1"/>
    <n v="1"/>
    <n v="2"/>
  </r>
  <r>
    <x v="26"/>
    <x v="144"/>
    <n v="0"/>
    <n v="1"/>
    <n v="3"/>
    <n v="4"/>
  </r>
  <r>
    <x v="26"/>
    <x v="125"/>
    <n v="0"/>
    <n v="0"/>
    <n v="1"/>
    <n v="1"/>
  </r>
  <r>
    <x v="26"/>
    <x v="126"/>
    <n v="0"/>
    <n v="0"/>
    <n v="1"/>
    <n v="1"/>
  </r>
  <r>
    <x v="26"/>
    <x v="127"/>
    <n v="0"/>
    <n v="0"/>
    <n v="3"/>
    <n v="3"/>
  </r>
  <r>
    <x v="26"/>
    <x v="128"/>
    <n v="0"/>
    <n v="0"/>
    <n v="4"/>
    <n v="4"/>
  </r>
  <r>
    <x v="26"/>
    <x v="102"/>
    <n v="0"/>
    <n v="1"/>
    <n v="1"/>
    <n v="2"/>
  </r>
  <r>
    <x v="26"/>
    <x v="166"/>
    <n v="0"/>
    <n v="0"/>
    <n v="1"/>
    <n v="1"/>
  </r>
  <r>
    <x v="26"/>
    <x v="103"/>
    <n v="0"/>
    <n v="3"/>
    <n v="1"/>
    <n v="4"/>
  </r>
  <r>
    <x v="26"/>
    <x v="129"/>
    <n v="0"/>
    <n v="0"/>
    <n v="2"/>
    <n v="2"/>
  </r>
  <r>
    <x v="26"/>
    <x v="1"/>
    <n v="0"/>
    <n v="0"/>
    <n v="75"/>
    <n v="75"/>
  </r>
  <r>
    <x v="26"/>
    <x v="24"/>
    <n v="0"/>
    <n v="0"/>
    <n v="144"/>
    <n v="144"/>
  </r>
  <r>
    <x v="26"/>
    <x v="2"/>
    <n v="0"/>
    <n v="0"/>
    <n v="323"/>
    <n v="323"/>
  </r>
  <r>
    <x v="26"/>
    <x v="3"/>
    <n v="0"/>
    <n v="0"/>
    <n v="329"/>
    <n v="329"/>
  </r>
  <r>
    <x v="26"/>
    <x v="4"/>
    <n v="0"/>
    <n v="4"/>
    <n v="786"/>
    <n v="790"/>
  </r>
  <r>
    <x v="26"/>
    <x v="5"/>
    <n v="0"/>
    <n v="6"/>
    <n v="825"/>
    <n v="831"/>
  </r>
  <r>
    <x v="26"/>
    <x v="6"/>
    <n v="0"/>
    <n v="13"/>
    <n v="1125"/>
    <n v="1138"/>
  </r>
  <r>
    <x v="26"/>
    <x v="7"/>
    <n v="0"/>
    <n v="14"/>
    <n v="1194"/>
    <n v="1208"/>
  </r>
  <r>
    <x v="26"/>
    <x v="8"/>
    <n v="0"/>
    <n v="32"/>
    <n v="1104"/>
    <n v="1136"/>
  </r>
  <r>
    <x v="26"/>
    <x v="9"/>
    <n v="0"/>
    <n v="88"/>
    <n v="1673"/>
    <n v="1761"/>
  </r>
  <r>
    <x v="26"/>
    <x v="10"/>
    <n v="0"/>
    <n v="168"/>
    <n v="2191"/>
    <n v="2359"/>
  </r>
  <r>
    <x v="26"/>
    <x v="11"/>
    <n v="0"/>
    <n v="534"/>
    <n v="2881"/>
    <n v="3415"/>
  </r>
  <r>
    <x v="26"/>
    <x v="12"/>
    <n v="0"/>
    <n v="840"/>
    <n v="3108"/>
    <n v="3948"/>
  </r>
  <r>
    <x v="26"/>
    <x v="13"/>
    <n v="0"/>
    <n v="506"/>
    <n v="2123"/>
    <n v="2629"/>
  </r>
  <r>
    <x v="26"/>
    <x v="25"/>
    <n v="0"/>
    <n v="416"/>
    <n v="2035"/>
    <n v="2451"/>
  </r>
  <r>
    <x v="26"/>
    <x v="14"/>
    <n v="0"/>
    <n v="818"/>
    <n v="11690"/>
    <n v="12508"/>
  </r>
  <r>
    <x v="26"/>
    <x v="15"/>
    <n v="0"/>
    <n v="949"/>
    <n v="19249"/>
    <n v="20198"/>
  </r>
  <r>
    <x v="26"/>
    <x v="16"/>
    <n v="0"/>
    <n v="779"/>
    <n v="16293"/>
    <n v="17072"/>
  </r>
  <r>
    <x v="26"/>
    <x v="17"/>
    <n v="0"/>
    <n v="695"/>
    <n v="12704"/>
    <n v="13399"/>
  </r>
  <r>
    <x v="26"/>
    <x v="18"/>
    <n v="0"/>
    <n v="500"/>
    <n v="9296"/>
    <n v="9796"/>
  </r>
  <r>
    <x v="26"/>
    <x v="26"/>
    <n v="0"/>
    <n v="326"/>
    <n v="5360"/>
    <n v="5686"/>
  </r>
  <r>
    <x v="26"/>
    <x v="27"/>
    <n v="0"/>
    <n v="233"/>
    <n v="3410"/>
    <n v="3643"/>
  </r>
  <r>
    <x v="26"/>
    <x v="28"/>
    <n v="0"/>
    <n v="177"/>
    <n v="2594"/>
    <n v="2771"/>
  </r>
  <r>
    <x v="26"/>
    <x v="29"/>
    <n v="0"/>
    <n v="126"/>
    <n v="1691"/>
    <n v="1817"/>
  </r>
  <r>
    <x v="26"/>
    <x v="30"/>
    <n v="0"/>
    <n v="122"/>
    <n v="1284"/>
    <n v="1406"/>
  </r>
  <r>
    <x v="26"/>
    <x v="69"/>
    <n v="0"/>
    <n v="76"/>
    <n v="1212"/>
    <n v="1288"/>
  </r>
  <r>
    <x v="26"/>
    <x v="31"/>
    <n v="0"/>
    <n v="57"/>
    <n v="1165"/>
    <n v="1222"/>
  </r>
  <r>
    <x v="26"/>
    <x v="32"/>
    <n v="0"/>
    <n v="84"/>
    <n v="1052"/>
    <n v="1136"/>
  </r>
  <r>
    <x v="26"/>
    <x v="70"/>
    <n v="0"/>
    <n v="76"/>
    <n v="1091"/>
    <n v="1167"/>
  </r>
  <r>
    <x v="26"/>
    <x v="33"/>
    <n v="0"/>
    <n v="65"/>
    <n v="942"/>
    <n v="1007"/>
  </r>
  <r>
    <x v="26"/>
    <x v="34"/>
    <n v="0"/>
    <n v="84"/>
    <n v="1188"/>
    <n v="1272"/>
  </r>
  <r>
    <x v="26"/>
    <x v="35"/>
    <n v="0"/>
    <n v="73"/>
    <n v="1283"/>
    <n v="1356"/>
  </r>
  <r>
    <x v="26"/>
    <x v="36"/>
    <n v="0"/>
    <n v="64"/>
    <n v="1054"/>
    <n v="1118"/>
  </r>
  <r>
    <x v="26"/>
    <x v="37"/>
    <n v="0"/>
    <n v="62"/>
    <n v="997"/>
    <n v="1059"/>
  </r>
  <r>
    <x v="26"/>
    <x v="71"/>
    <n v="0"/>
    <n v="79"/>
    <n v="966"/>
    <n v="1045"/>
  </r>
  <r>
    <x v="26"/>
    <x v="38"/>
    <n v="0"/>
    <n v="84"/>
    <n v="1031"/>
    <n v="1115"/>
  </r>
  <r>
    <x v="26"/>
    <x v="39"/>
    <n v="0"/>
    <n v="63"/>
    <n v="734"/>
    <n v="797"/>
  </r>
  <r>
    <x v="26"/>
    <x v="40"/>
    <n v="0"/>
    <n v="48"/>
    <n v="602"/>
    <n v="650"/>
  </r>
  <r>
    <x v="26"/>
    <x v="72"/>
    <n v="0"/>
    <n v="42"/>
    <n v="580"/>
    <n v="622"/>
  </r>
  <r>
    <x v="26"/>
    <x v="41"/>
    <n v="0"/>
    <n v="43"/>
    <n v="565"/>
    <n v="608"/>
  </r>
  <r>
    <x v="26"/>
    <x v="73"/>
    <n v="0"/>
    <n v="57"/>
    <n v="531"/>
    <n v="588"/>
  </r>
  <r>
    <x v="26"/>
    <x v="74"/>
    <n v="0"/>
    <n v="23"/>
    <n v="476"/>
    <n v="499"/>
  </r>
  <r>
    <x v="26"/>
    <x v="42"/>
    <n v="0"/>
    <n v="52"/>
    <n v="877"/>
    <n v="929"/>
  </r>
  <r>
    <x v="26"/>
    <x v="43"/>
    <n v="0"/>
    <n v="51"/>
    <n v="723"/>
    <n v="774"/>
  </r>
  <r>
    <x v="26"/>
    <x v="19"/>
    <n v="0"/>
    <n v="41"/>
    <n v="778"/>
    <n v="819"/>
  </r>
  <r>
    <x v="26"/>
    <x v="44"/>
    <n v="0"/>
    <n v="52"/>
    <n v="660"/>
    <n v="712"/>
  </r>
  <r>
    <x v="26"/>
    <x v="45"/>
    <n v="0"/>
    <n v="41"/>
    <n v="628"/>
    <n v="669"/>
  </r>
  <r>
    <x v="26"/>
    <x v="46"/>
    <n v="0"/>
    <n v="43"/>
    <n v="551"/>
    <n v="594"/>
  </r>
  <r>
    <x v="26"/>
    <x v="47"/>
    <n v="0"/>
    <n v="46"/>
    <n v="512"/>
    <n v="558"/>
  </r>
  <r>
    <x v="26"/>
    <x v="48"/>
    <n v="0"/>
    <n v="30"/>
    <n v="403"/>
    <n v="433"/>
  </r>
  <r>
    <x v="26"/>
    <x v="49"/>
    <n v="0"/>
    <n v="19"/>
    <n v="332"/>
    <n v="351"/>
  </r>
  <r>
    <x v="26"/>
    <x v="20"/>
    <n v="0"/>
    <n v="24"/>
    <n v="305"/>
    <n v="329"/>
  </r>
  <r>
    <x v="26"/>
    <x v="50"/>
    <n v="0"/>
    <n v="18"/>
    <n v="333"/>
    <n v="351"/>
  </r>
  <r>
    <x v="26"/>
    <x v="51"/>
    <n v="0"/>
    <n v="16"/>
    <n v="264"/>
    <n v="280"/>
  </r>
  <r>
    <x v="26"/>
    <x v="52"/>
    <n v="0"/>
    <n v="23"/>
    <n v="279"/>
    <n v="302"/>
  </r>
  <r>
    <x v="26"/>
    <x v="53"/>
    <n v="0"/>
    <n v="23"/>
    <n v="305"/>
    <n v="328"/>
  </r>
  <r>
    <x v="26"/>
    <x v="54"/>
    <n v="0"/>
    <n v="30"/>
    <n v="315"/>
    <n v="345"/>
  </r>
  <r>
    <x v="26"/>
    <x v="21"/>
    <n v="0"/>
    <n v="14"/>
    <n v="209"/>
    <n v="223"/>
  </r>
  <r>
    <x v="26"/>
    <x v="22"/>
    <n v="0"/>
    <n v="15"/>
    <n v="216"/>
    <n v="231"/>
  </r>
  <r>
    <x v="26"/>
    <x v="55"/>
    <n v="0"/>
    <n v="18"/>
    <n v="214"/>
    <n v="232"/>
  </r>
  <r>
    <x v="26"/>
    <x v="75"/>
    <n v="0"/>
    <n v="13"/>
    <n v="108"/>
    <n v="121"/>
  </r>
  <r>
    <x v="26"/>
    <x v="76"/>
    <n v="0"/>
    <n v="6"/>
    <n v="135"/>
    <n v="141"/>
  </r>
  <r>
    <x v="26"/>
    <x v="56"/>
    <n v="0"/>
    <n v="12"/>
    <n v="90"/>
    <n v="102"/>
  </r>
  <r>
    <x v="26"/>
    <x v="57"/>
    <n v="0"/>
    <n v="9"/>
    <n v="84"/>
    <n v="93"/>
  </r>
  <r>
    <x v="26"/>
    <x v="77"/>
    <n v="0"/>
    <n v="5"/>
    <n v="75"/>
    <n v="80"/>
  </r>
  <r>
    <x v="26"/>
    <x v="78"/>
    <n v="0"/>
    <n v="4"/>
    <n v="51"/>
    <n v="55"/>
  </r>
  <r>
    <x v="26"/>
    <x v="58"/>
    <n v="0"/>
    <n v="2"/>
    <n v="16"/>
    <n v="18"/>
  </r>
  <r>
    <x v="26"/>
    <x v="79"/>
    <n v="0"/>
    <n v="9"/>
    <n v="81"/>
    <n v="90"/>
  </r>
  <r>
    <x v="26"/>
    <x v="104"/>
    <n v="0"/>
    <n v="16"/>
    <n v="82"/>
    <n v="98"/>
  </r>
  <r>
    <x v="26"/>
    <x v="105"/>
    <n v="0"/>
    <n v="9"/>
    <n v="67"/>
    <n v="76"/>
  </r>
  <r>
    <x v="26"/>
    <x v="80"/>
    <n v="0"/>
    <n v="12"/>
    <n v="39"/>
    <n v="51"/>
  </r>
  <r>
    <x v="26"/>
    <x v="81"/>
    <n v="0"/>
    <n v="5"/>
    <n v="61"/>
    <n v="66"/>
  </r>
  <r>
    <x v="26"/>
    <x v="106"/>
    <n v="0"/>
    <n v="7"/>
    <n v="46"/>
    <n v="53"/>
  </r>
  <r>
    <x v="26"/>
    <x v="107"/>
    <n v="0"/>
    <n v="8"/>
    <n v="33"/>
    <n v="41"/>
  </r>
  <r>
    <x v="26"/>
    <x v="59"/>
    <n v="0"/>
    <n v="7"/>
    <n v="31"/>
    <n v="38"/>
  </r>
  <r>
    <x v="26"/>
    <x v="108"/>
    <n v="0"/>
    <n v="2"/>
    <n v="23"/>
    <n v="25"/>
  </r>
  <r>
    <x v="26"/>
    <x v="109"/>
    <n v="0"/>
    <n v="5"/>
    <n v="36"/>
    <n v="41"/>
  </r>
  <r>
    <x v="26"/>
    <x v="145"/>
    <n v="0"/>
    <n v="1"/>
    <n v="31"/>
    <n v="32"/>
  </r>
  <r>
    <x v="26"/>
    <x v="110"/>
    <n v="0"/>
    <n v="5"/>
    <n v="19"/>
    <n v="24"/>
  </r>
  <r>
    <x v="26"/>
    <x v="130"/>
    <n v="0"/>
    <n v="5"/>
    <n v="18"/>
    <n v="23"/>
  </r>
  <r>
    <x v="26"/>
    <x v="82"/>
    <n v="0"/>
    <n v="1"/>
    <n v="12"/>
    <n v="13"/>
  </r>
  <r>
    <x v="26"/>
    <x v="146"/>
    <n v="0"/>
    <n v="6"/>
    <n v="12"/>
    <n v="18"/>
  </r>
  <r>
    <x v="26"/>
    <x v="131"/>
    <n v="0"/>
    <n v="1"/>
    <n v="20"/>
    <n v="21"/>
  </r>
  <r>
    <x v="26"/>
    <x v="111"/>
    <n v="0"/>
    <n v="1"/>
    <n v="9"/>
    <n v="10"/>
  </r>
  <r>
    <x v="26"/>
    <x v="132"/>
    <n v="0"/>
    <n v="2"/>
    <n v="12"/>
    <n v="14"/>
  </r>
  <r>
    <x v="26"/>
    <x v="157"/>
    <n v="0"/>
    <n v="0"/>
    <n v="4"/>
    <n v="4"/>
  </r>
  <r>
    <x v="26"/>
    <x v="133"/>
    <n v="0"/>
    <n v="2"/>
    <n v="3"/>
    <n v="5"/>
  </r>
  <r>
    <x v="26"/>
    <x v="167"/>
    <n v="0"/>
    <n v="2"/>
    <n v="3"/>
    <n v="5"/>
  </r>
  <r>
    <x v="26"/>
    <x v="168"/>
    <n v="0"/>
    <n v="1"/>
    <n v="6"/>
    <n v="7"/>
  </r>
  <r>
    <x v="26"/>
    <x v="169"/>
    <n v="0"/>
    <n v="0"/>
    <n v="6"/>
    <n v="6"/>
  </r>
  <r>
    <x v="26"/>
    <x v="154"/>
    <n v="0"/>
    <n v="1"/>
    <n v="4"/>
    <n v="5"/>
  </r>
  <r>
    <x v="26"/>
    <x v="172"/>
    <n v="0"/>
    <n v="0"/>
    <n v="3"/>
    <n v="3"/>
  </r>
  <r>
    <x v="26"/>
    <x v="112"/>
    <n v="0"/>
    <n v="1"/>
    <n v="2"/>
    <n v="3"/>
  </r>
  <r>
    <x v="26"/>
    <x v="177"/>
    <n v="0"/>
    <n v="1"/>
    <n v="0"/>
    <n v="1"/>
  </r>
  <r>
    <x v="26"/>
    <x v="147"/>
    <n v="0"/>
    <n v="0"/>
    <n v="1"/>
    <n v="1"/>
  </r>
  <r>
    <x v="26"/>
    <x v="178"/>
    <n v="0"/>
    <n v="1"/>
    <n v="0"/>
    <n v="1"/>
  </r>
  <r>
    <x v="26"/>
    <x v="189"/>
    <n v="0"/>
    <n v="0"/>
    <n v="1"/>
    <n v="1"/>
  </r>
  <r>
    <x v="26"/>
    <x v="83"/>
    <n v="0"/>
    <n v="0"/>
    <n v="1"/>
    <n v="1"/>
  </r>
  <r>
    <x v="26"/>
    <x v="158"/>
    <n v="0"/>
    <n v="0"/>
    <n v="2"/>
    <n v="2"/>
  </r>
  <r>
    <x v="26"/>
    <x v="185"/>
    <n v="0"/>
    <n v="0"/>
    <n v="2"/>
    <n v="2"/>
  </r>
  <r>
    <x v="26"/>
    <x v="159"/>
    <n v="0"/>
    <n v="0"/>
    <n v="1"/>
    <n v="1"/>
  </r>
  <r>
    <x v="26"/>
    <x v="84"/>
    <n v="0"/>
    <n v="0"/>
    <n v="5"/>
    <n v="5"/>
  </r>
  <r>
    <x v="26"/>
    <x v="85"/>
    <n v="0"/>
    <n v="0"/>
    <n v="10"/>
    <n v="10"/>
  </r>
  <r>
    <x v="26"/>
    <x v="86"/>
    <n v="0"/>
    <n v="0"/>
    <n v="7"/>
    <n v="7"/>
  </r>
  <r>
    <x v="26"/>
    <x v="60"/>
    <n v="0"/>
    <n v="5"/>
    <n v="15"/>
    <n v="20"/>
  </r>
  <r>
    <x v="26"/>
    <x v="61"/>
    <n v="0"/>
    <n v="1"/>
    <n v="16"/>
    <n v="17"/>
  </r>
  <r>
    <x v="26"/>
    <x v="62"/>
    <n v="0"/>
    <n v="0"/>
    <n v="16"/>
    <n v="16"/>
  </r>
  <r>
    <x v="26"/>
    <x v="63"/>
    <n v="0"/>
    <n v="1"/>
    <n v="26"/>
    <n v="27"/>
  </r>
  <r>
    <x v="26"/>
    <x v="64"/>
    <n v="0"/>
    <n v="1"/>
    <n v="18"/>
    <n v="19"/>
  </r>
  <r>
    <x v="26"/>
    <x v="87"/>
    <n v="0"/>
    <n v="1"/>
    <n v="8"/>
    <n v="9"/>
  </r>
  <r>
    <x v="26"/>
    <x v="65"/>
    <n v="0"/>
    <n v="0"/>
    <n v="12"/>
    <n v="12"/>
  </r>
  <r>
    <x v="26"/>
    <x v="66"/>
    <n v="0"/>
    <n v="1"/>
    <n v="15"/>
    <n v="16"/>
  </r>
  <r>
    <x v="26"/>
    <x v="113"/>
    <n v="0"/>
    <n v="0"/>
    <n v="4"/>
    <n v="4"/>
  </r>
  <r>
    <x v="26"/>
    <x v="88"/>
    <n v="0"/>
    <n v="3"/>
    <n v="7"/>
    <n v="10"/>
  </r>
  <r>
    <x v="26"/>
    <x v="89"/>
    <n v="0"/>
    <n v="1"/>
    <n v="9"/>
    <n v="10"/>
  </r>
  <r>
    <x v="26"/>
    <x v="135"/>
    <n v="0"/>
    <n v="0"/>
    <n v="5"/>
    <n v="5"/>
  </r>
  <r>
    <x v="26"/>
    <x v="90"/>
    <n v="0"/>
    <n v="3"/>
    <n v="4"/>
    <n v="7"/>
  </r>
  <r>
    <x v="26"/>
    <x v="136"/>
    <n v="0"/>
    <n v="1"/>
    <n v="3"/>
    <n v="4"/>
  </r>
  <r>
    <x v="26"/>
    <x v="137"/>
    <n v="0"/>
    <n v="0"/>
    <n v="4"/>
    <n v="4"/>
  </r>
  <r>
    <x v="26"/>
    <x v="114"/>
    <n v="0"/>
    <n v="1"/>
    <n v="3"/>
    <n v="4"/>
  </r>
  <r>
    <x v="26"/>
    <x v="67"/>
    <n v="0"/>
    <n v="0"/>
    <n v="6"/>
    <n v="6"/>
  </r>
  <r>
    <x v="26"/>
    <x v="148"/>
    <n v="0"/>
    <n v="0"/>
    <n v="2"/>
    <n v="2"/>
  </r>
  <r>
    <x v="26"/>
    <x v="149"/>
    <n v="0"/>
    <n v="0"/>
    <n v="1"/>
    <n v="1"/>
  </r>
  <r>
    <x v="26"/>
    <x v="115"/>
    <n v="0"/>
    <n v="1"/>
    <n v="1"/>
    <n v="2"/>
  </r>
  <r>
    <x v="26"/>
    <x v="156"/>
    <n v="0"/>
    <n v="0"/>
    <n v="1"/>
    <n v="1"/>
  </r>
  <r>
    <x v="26"/>
    <x v="138"/>
    <n v="0"/>
    <n v="0"/>
    <n v="2"/>
    <n v="2"/>
  </r>
  <r>
    <x v="26"/>
    <x v="173"/>
    <n v="0"/>
    <n v="0"/>
    <n v="1"/>
    <n v="1"/>
  </r>
  <r>
    <x v="26"/>
    <x v="161"/>
    <n v="0"/>
    <n v="0"/>
    <n v="2"/>
    <n v="2"/>
  </r>
  <r>
    <x v="26"/>
    <x v="162"/>
    <n v="0"/>
    <n v="0"/>
    <n v="1"/>
    <n v="1"/>
  </r>
  <r>
    <x v="26"/>
    <x v="191"/>
    <n v="0"/>
    <n v="1"/>
    <n v="0"/>
    <n v="1"/>
  </r>
  <r>
    <x v="26"/>
    <x v="174"/>
    <n v="0"/>
    <n v="1"/>
    <n v="0"/>
    <n v="1"/>
  </r>
  <r>
    <x v="26"/>
    <x v="163"/>
    <n v="0"/>
    <n v="0"/>
    <n v="1"/>
    <n v="1"/>
  </r>
  <r>
    <x v="26"/>
    <x v="150"/>
    <n v="0"/>
    <n v="0"/>
    <n v="1"/>
    <n v="1"/>
  </r>
  <r>
    <x v="26"/>
    <x v="164"/>
    <n v="0"/>
    <n v="0"/>
    <n v="1"/>
    <n v="1"/>
  </r>
  <r>
    <x v="26"/>
    <x v="151"/>
    <n v="0"/>
    <n v="0"/>
    <n v="2"/>
    <n v="2"/>
  </r>
  <r>
    <x v="26"/>
    <x v="91"/>
    <n v="0"/>
    <n v="1"/>
    <n v="3"/>
    <n v="4"/>
  </r>
  <r>
    <x v="26"/>
    <x v="117"/>
    <n v="0"/>
    <n v="1"/>
    <n v="10"/>
    <n v="11"/>
  </r>
  <r>
    <x v="26"/>
    <x v="92"/>
    <n v="0"/>
    <n v="0"/>
    <n v="13"/>
    <n v="13"/>
  </r>
  <r>
    <x v="26"/>
    <x v="93"/>
    <n v="0"/>
    <n v="1"/>
    <n v="7"/>
    <n v="8"/>
  </r>
  <r>
    <x v="26"/>
    <x v="94"/>
    <n v="0"/>
    <n v="2"/>
    <n v="17"/>
    <n v="19"/>
  </r>
  <r>
    <x v="26"/>
    <x v="0"/>
    <n v="173998"/>
    <n v="33188"/>
    <n v="181094"/>
    <n v="388280"/>
  </r>
  <r>
    <x v="27"/>
    <x v="101"/>
    <n v="0"/>
    <n v="1"/>
    <n v="2"/>
    <n v="3"/>
  </r>
  <r>
    <x v="27"/>
    <x v="125"/>
    <n v="0"/>
    <n v="1"/>
    <n v="1"/>
    <n v="2"/>
  </r>
  <r>
    <x v="27"/>
    <x v="126"/>
    <n v="0"/>
    <n v="1"/>
    <n v="1"/>
    <n v="2"/>
  </r>
  <r>
    <x v="27"/>
    <x v="127"/>
    <n v="0"/>
    <n v="1"/>
    <n v="2"/>
    <n v="3"/>
  </r>
  <r>
    <x v="27"/>
    <x v="128"/>
    <n v="0"/>
    <n v="0"/>
    <n v="3"/>
    <n v="3"/>
  </r>
  <r>
    <x v="27"/>
    <x v="102"/>
    <n v="0"/>
    <n v="0"/>
    <n v="4"/>
    <n v="4"/>
  </r>
  <r>
    <x v="27"/>
    <x v="103"/>
    <n v="0"/>
    <n v="1"/>
    <n v="0"/>
    <n v="1"/>
  </r>
  <r>
    <x v="27"/>
    <x v="129"/>
    <n v="0"/>
    <n v="0"/>
    <n v="2"/>
    <n v="2"/>
  </r>
  <r>
    <x v="27"/>
    <x v="1"/>
    <n v="0"/>
    <n v="1"/>
    <n v="15"/>
    <n v="16"/>
  </r>
  <r>
    <x v="27"/>
    <x v="24"/>
    <n v="0"/>
    <n v="0"/>
    <n v="21"/>
    <n v="21"/>
  </r>
  <r>
    <x v="27"/>
    <x v="2"/>
    <n v="0"/>
    <n v="0"/>
    <n v="54"/>
    <n v="54"/>
  </r>
  <r>
    <x v="27"/>
    <x v="3"/>
    <n v="0"/>
    <n v="1"/>
    <n v="74"/>
    <n v="75"/>
  </r>
  <r>
    <x v="27"/>
    <x v="4"/>
    <n v="0"/>
    <n v="2"/>
    <n v="207"/>
    <n v="209"/>
  </r>
  <r>
    <x v="27"/>
    <x v="5"/>
    <n v="0"/>
    <n v="1"/>
    <n v="261"/>
    <n v="262"/>
  </r>
  <r>
    <x v="27"/>
    <x v="6"/>
    <n v="0"/>
    <n v="13"/>
    <n v="372"/>
    <n v="385"/>
  </r>
  <r>
    <x v="27"/>
    <x v="7"/>
    <n v="0"/>
    <n v="14"/>
    <n v="345"/>
    <n v="359"/>
  </r>
  <r>
    <x v="27"/>
    <x v="8"/>
    <n v="0"/>
    <n v="15"/>
    <n v="344"/>
    <n v="359"/>
  </r>
  <r>
    <x v="27"/>
    <x v="9"/>
    <n v="0"/>
    <n v="53"/>
    <n v="519"/>
    <n v="572"/>
  </r>
  <r>
    <x v="27"/>
    <x v="10"/>
    <n v="0"/>
    <n v="116"/>
    <n v="811"/>
    <n v="927"/>
  </r>
  <r>
    <x v="27"/>
    <x v="11"/>
    <n v="0"/>
    <n v="397"/>
    <n v="1148"/>
    <n v="1545"/>
  </r>
  <r>
    <x v="27"/>
    <x v="12"/>
    <n v="0"/>
    <n v="569"/>
    <n v="1375"/>
    <n v="1944"/>
  </r>
  <r>
    <x v="27"/>
    <x v="13"/>
    <n v="0"/>
    <n v="487"/>
    <n v="1094"/>
    <n v="1581"/>
  </r>
  <r>
    <x v="27"/>
    <x v="25"/>
    <n v="0"/>
    <n v="378"/>
    <n v="1023"/>
    <n v="1401"/>
  </r>
  <r>
    <x v="27"/>
    <x v="14"/>
    <n v="0"/>
    <n v="624"/>
    <n v="8364"/>
    <n v="8988"/>
  </r>
  <r>
    <x v="27"/>
    <x v="15"/>
    <n v="0"/>
    <n v="723"/>
    <n v="14956"/>
    <n v="15679"/>
  </r>
  <r>
    <x v="27"/>
    <x v="16"/>
    <n v="0"/>
    <n v="583"/>
    <n v="12712"/>
    <n v="13295"/>
  </r>
  <r>
    <x v="27"/>
    <x v="17"/>
    <n v="0"/>
    <n v="509"/>
    <n v="15496"/>
    <n v="16005"/>
  </r>
  <r>
    <x v="27"/>
    <x v="18"/>
    <n v="0"/>
    <n v="410"/>
    <n v="11787"/>
    <n v="12197"/>
  </r>
  <r>
    <x v="27"/>
    <x v="26"/>
    <n v="0"/>
    <n v="234"/>
    <n v="6706"/>
    <n v="6940"/>
  </r>
  <r>
    <x v="27"/>
    <x v="27"/>
    <n v="0"/>
    <n v="175"/>
    <n v="4099"/>
    <n v="4274"/>
  </r>
  <r>
    <x v="27"/>
    <x v="28"/>
    <n v="0"/>
    <n v="125"/>
    <n v="3087"/>
    <n v="3212"/>
  </r>
  <r>
    <x v="27"/>
    <x v="29"/>
    <n v="0"/>
    <n v="87"/>
    <n v="1813"/>
    <n v="1900"/>
  </r>
  <r>
    <x v="27"/>
    <x v="30"/>
    <n v="0"/>
    <n v="79"/>
    <n v="1421"/>
    <n v="1500"/>
  </r>
  <r>
    <x v="27"/>
    <x v="69"/>
    <n v="0"/>
    <n v="51"/>
    <n v="1310"/>
    <n v="1361"/>
  </r>
  <r>
    <x v="27"/>
    <x v="31"/>
    <n v="0"/>
    <n v="48"/>
    <n v="1093"/>
    <n v="1141"/>
  </r>
  <r>
    <x v="27"/>
    <x v="32"/>
    <n v="0"/>
    <n v="60"/>
    <n v="1162"/>
    <n v="1222"/>
  </r>
  <r>
    <x v="27"/>
    <x v="70"/>
    <n v="0"/>
    <n v="70"/>
    <n v="1062"/>
    <n v="1132"/>
  </r>
  <r>
    <x v="27"/>
    <x v="33"/>
    <n v="0"/>
    <n v="57"/>
    <n v="1007"/>
    <n v="1064"/>
  </r>
  <r>
    <x v="27"/>
    <x v="34"/>
    <n v="0"/>
    <n v="33"/>
    <n v="1253"/>
    <n v="1286"/>
  </r>
  <r>
    <x v="27"/>
    <x v="35"/>
    <n v="0"/>
    <n v="47"/>
    <n v="1248"/>
    <n v="1295"/>
  </r>
  <r>
    <x v="27"/>
    <x v="36"/>
    <n v="0"/>
    <n v="39"/>
    <n v="1179"/>
    <n v="1218"/>
  </r>
  <r>
    <x v="27"/>
    <x v="37"/>
    <n v="0"/>
    <n v="52"/>
    <n v="1118"/>
    <n v="1170"/>
  </r>
  <r>
    <x v="27"/>
    <x v="71"/>
    <n v="0"/>
    <n v="50"/>
    <n v="1036"/>
    <n v="1086"/>
  </r>
  <r>
    <x v="27"/>
    <x v="38"/>
    <n v="0"/>
    <n v="56"/>
    <n v="1097"/>
    <n v="1153"/>
  </r>
  <r>
    <x v="27"/>
    <x v="39"/>
    <n v="0"/>
    <n v="36"/>
    <n v="963"/>
    <n v="999"/>
  </r>
  <r>
    <x v="27"/>
    <x v="40"/>
    <n v="0"/>
    <n v="42"/>
    <n v="820"/>
    <n v="862"/>
  </r>
  <r>
    <x v="27"/>
    <x v="72"/>
    <n v="0"/>
    <n v="46"/>
    <n v="736"/>
    <n v="782"/>
  </r>
  <r>
    <x v="27"/>
    <x v="41"/>
    <n v="0"/>
    <n v="35"/>
    <n v="694"/>
    <n v="729"/>
  </r>
  <r>
    <x v="27"/>
    <x v="73"/>
    <n v="0"/>
    <n v="50"/>
    <n v="800"/>
    <n v="850"/>
  </r>
  <r>
    <x v="27"/>
    <x v="74"/>
    <n v="0"/>
    <n v="27"/>
    <n v="537"/>
    <n v="564"/>
  </r>
  <r>
    <x v="27"/>
    <x v="42"/>
    <n v="0"/>
    <n v="48"/>
    <n v="947"/>
    <n v="995"/>
  </r>
  <r>
    <x v="27"/>
    <x v="43"/>
    <n v="0"/>
    <n v="50"/>
    <n v="895"/>
    <n v="945"/>
  </r>
  <r>
    <x v="27"/>
    <x v="19"/>
    <n v="0"/>
    <n v="40"/>
    <n v="863"/>
    <n v="903"/>
  </r>
  <r>
    <x v="27"/>
    <x v="44"/>
    <n v="0"/>
    <n v="40"/>
    <n v="707"/>
    <n v="747"/>
  </r>
  <r>
    <x v="27"/>
    <x v="45"/>
    <n v="0"/>
    <n v="37"/>
    <n v="574"/>
    <n v="611"/>
  </r>
  <r>
    <x v="27"/>
    <x v="46"/>
    <n v="0"/>
    <n v="31"/>
    <n v="516"/>
    <n v="547"/>
  </r>
  <r>
    <x v="27"/>
    <x v="47"/>
    <n v="0"/>
    <n v="28"/>
    <n v="457"/>
    <n v="485"/>
  </r>
  <r>
    <x v="27"/>
    <x v="48"/>
    <n v="0"/>
    <n v="26"/>
    <n v="437"/>
    <n v="463"/>
  </r>
  <r>
    <x v="27"/>
    <x v="49"/>
    <n v="0"/>
    <n v="20"/>
    <n v="303"/>
    <n v="323"/>
  </r>
  <r>
    <x v="27"/>
    <x v="20"/>
    <n v="0"/>
    <n v="9"/>
    <n v="261"/>
    <n v="270"/>
  </r>
  <r>
    <x v="27"/>
    <x v="50"/>
    <n v="0"/>
    <n v="15"/>
    <n v="192"/>
    <n v="207"/>
  </r>
  <r>
    <x v="27"/>
    <x v="51"/>
    <n v="0"/>
    <n v="8"/>
    <n v="191"/>
    <n v="199"/>
  </r>
  <r>
    <x v="27"/>
    <x v="52"/>
    <n v="0"/>
    <n v="11"/>
    <n v="217"/>
    <n v="228"/>
  </r>
  <r>
    <x v="27"/>
    <x v="53"/>
    <n v="0"/>
    <n v="11"/>
    <n v="300"/>
    <n v="311"/>
  </r>
  <r>
    <x v="27"/>
    <x v="54"/>
    <n v="0"/>
    <n v="8"/>
    <n v="267"/>
    <n v="275"/>
  </r>
  <r>
    <x v="27"/>
    <x v="21"/>
    <n v="0"/>
    <n v="8"/>
    <n v="195"/>
    <n v="203"/>
  </r>
  <r>
    <x v="27"/>
    <x v="22"/>
    <n v="0"/>
    <n v="9"/>
    <n v="170"/>
    <n v="179"/>
  </r>
  <r>
    <x v="27"/>
    <x v="55"/>
    <n v="0"/>
    <n v="12"/>
    <n v="158"/>
    <n v="170"/>
  </r>
  <r>
    <x v="27"/>
    <x v="75"/>
    <n v="0"/>
    <n v="13"/>
    <n v="123"/>
    <n v="136"/>
  </r>
  <r>
    <x v="27"/>
    <x v="76"/>
    <n v="0"/>
    <n v="4"/>
    <n v="98"/>
    <n v="102"/>
  </r>
  <r>
    <x v="27"/>
    <x v="56"/>
    <n v="0"/>
    <n v="7"/>
    <n v="72"/>
    <n v="79"/>
  </r>
  <r>
    <x v="27"/>
    <x v="57"/>
    <n v="0"/>
    <n v="10"/>
    <n v="62"/>
    <n v="72"/>
  </r>
  <r>
    <x v="27"/>
    <x v="77"/>
    <n v="0"/>
    <n v="1"/>
    <n v="51"/>
    <n v="52"/>
  </r>
  <r>
    <x v="27"/>
    <x v="78"/>
    <n v="0"/>
    <n v="2"/>
    <n v="32"/>
    <n v="34"/>
  </r>
  <r>
    <x v="27"/>
    <x v="58"/>
    <n v="0"/>
    <n v="1"/>
    <n v="10"/>
    <n v="11"/>
  </r>
  <r>
    <x v="27"/>
    <x v="79"/>
    <n v="0"/>
    <n v="3"/>
    <n v="39"/>
    <n v="42"/>
  </r>
  <r>
    <x v="27"/>
    <x v="104"/>
    <n v="0"/>
    <n v="10"/>
    <n v="52"/>
    <n v="62"/>
  </r>
  <r>
    <x v="27"/>
    <x v="105"/>
    <n v="0"/>
    <n v="3"/>
    <n v="47"/>
    <n v="50"/>
  </r>
  <r>
    <x v="27"/>
    <x v="80"/>
    <n v="0"/>
    <n v="5"/>
    <n v="34"/>
    <n v="39"/>
  </r>
  <r>
    <x v="27"/>
    <x v="81"/>
    <n v="0"/>
    <n v="4"/>
    <n v="22"/>
    <n v="26"/>
  </r>
  <r>
    <x v="27"/>
    <x v="106"/>
    <n v="0"/>
    <n v="2"/>
    <n v="22"/>
    <n v="24"/>
  </r>
  <r>
    <x v="27"/>
    <x v="107"/>
    <n v="0"/>
    <n v="4"/>
    <n v="25"/>
    <n v="29"/>
  </r>
  <r>
    <x v="27"/>
    <x v="59"/>
    <n v="0"/>
    <n v="4"/>
    <n v="26"/>
    <n v="30"/>
  </r>
  <r>
    <x v="27"/>
    <x v="108"/>
    <n v="0"/>
    <n v="3"/>
    <n v="19"/>
    <n v="22"/>
  </r>
  <r>
    <x v="27"/>
    <x v="109"/>
    <n v="0"/>
    <n v="5"/>
    <n v="25"/>
    <n v="30"/>
  </r>
  <r>
    <x v="27"/>
    <x v="145"/>
    <n v="0"/>
    <n v="4"/>
    <n v="11"/>
    <n v="15"/>
  </r>
  <r>
    <x v="27"/>
    <x v="110"/>
    <n v="0"/>
    <n v="2"/>
    <n v="14"/>
    <n v="16"/>
  </r>
  <r>
    <x v="27"/>
    <x v="130"/>
    <n v="0"/>
    <n v="7"/>
    <n v="17"/>
    <n v="24"/>
  </r>
  <r>
    <x v="27"/>
    <x v="82"/>
    <n v="0"/>
    <n v="2"/>
    <n v="6"/>
    <n v="8"/>
  </r>
  <r>
    <x v="27"/>
    <x v="146"/>
    <n v="0"/>
    <n v="1"/>
    <n v="13"/>
    <n v="14"/>
  </r>
  <r>
    <x v="27"/>
    <x v="131"/>
    <n v="0"/>
    <n v="1"/>
    <n v="15"/>
    <n v="16"/>
  </r>
  <r>
    <x v="27"/>
    <x v="111"/>
    <n v="0"/>
    <n v="2"/>
    <n v="15"/>
    <n v="17"/>
  </r>
  <r>
    <x v="27"/>
    <x v="132"/>
    <n v="0"/>
    <n v="1"/>
    <n v="12"/>
    <n v="13"/>
  </r>
  <r>
    <x v="27"/>
    <x v="157"/>
    <n v="0"/>
    <n v="1"/>
    <n v="9"/>
    <n v="10"/>
  </r>
  <r>
    <x v="27"/>
    <x v="133"/>
    <n v="0"/>
    <n v="0"/>
    <n v="5"/>
    <n v="5"/>
  </r>
  <r>
    <x v="27"/>
    <x v="167"/>
    <n v="0"/>
    <n v="3"/>
    <n v="4"/>
    <n v="7"/>
  </r>
  <r>
    <x v="27"/>
    <x v="168"/>
    <n v="0"/>
    <n v="1"/>
    <n v="6"/>
    <n v="7"/>
  </r>
  <r>
    <x v="27"/>
    <x v="169"/>
    <n v="0"/>
    <n v="1"/>
    <n v="3"/>
    <n v="4"/>
  </r>
  <r>
    <x v="27"/>
    <x v="154"/>
    <n v="0"/>
    <n v="1"/>
    <n v="2"/>
    <n v="3"/>
  </r>
  <r>
    <x v="27"/>
    <x v="172"/>
    <n v="0"/>
    <n v="1"/>
    <n v="6"/>
    <n v="7"/>
  </r>
  <r>
    <x v="27"/>
    <x v="112"/>
    <n v="0"/>
    <n v="0"/>
    <n v="1"/>
    <n v="1"/>
  </r>
  <r>
    <x v="27"/>
    <x v="182"/>
    <n v="0"/>
    <n v="0"/>
    <n v="1"/>
    <n v="1"/>
  </r>
  <r>
    <x v="27"/>
    <x v="177"/>
    <n v="0"/>
    <n v="1"/>
    <n v="2"/>
    <n v="3"/>
  </r>
  <r>
    <x v="27"/>
    <x v="170"/>
    <n v="0"/>
    <n v="0"/>
    <n v="1"/>
    <n v="1"/>
  </r>
  <r>
    <x v="27"/>
    <x v="147"/>
    <n v="0"/>
    <n v="0"/>
    <n v="3"/>
    <n v="3"/>
  </r>
  <r>
    <x v="27"/>
    <x v="178"/>
    <n v="0"/>
    <n v="0"/>
    <n v="1"/>
    <n v="1"/>
  </r>
  <r>
    <x v="27"/>
    <x v="189"/>
    <n v="0"/>
    <n v="1"/>
    <n v="2"/>
    <n v="3"/>
  </r>
  <r>
    <x v="27"/>
    <x v="158"/>
    <n v="0"/>
    <n v="0"/>
    <n v="3"/>
    <n v="3"/>
  </r>
  <r>
    <x v="27"/>
    <x v="185"/>
    <n v="0"/>
    <n v="0"/>
    <n v="3"/>
    <n v="3"/>
  </r>
  <r>
    <x v="27"/>
    <x v="159"/>
    <n v="0"/>
    <n v="0"/>
    <n v="3"/>
    <n v="3"/>
  </r>
  <r>
    <x v="27"/>
    <x v="84"/>
    <n v="0"/>
    <n v="1"/>
    <n v="3"/>
    <n v="4"/>
  </r>
  <r>
    <x v="27"/>
    <x v="85"/>
    <n v="0"/>
    <n v="1"/>
    <n v="6"/>
    <n v="7"/>
  </r>
  <r>
    <x v="27"/>
    <x v="86"/>
    <n v="0"/>
    <n v="1"/>
    <n v="3"/>
    <n v="4"/>
  </r>
  <r>
    <x v="27"/>
    <x v="60"/>
    <n v="0"/>
    <n v="0"/>
    <n v="17"/>
    <n v="17"/>
  </r>
  <r>
    <x v="27"/>
    <x v="61"/>
    <n v="0"/>
    <n v="0"/>
    <n v="12"/>
    <n v="12"/>
  </r>
  <r>
    <x v="27"/>
    <x v="62"/>
    <n v="0"/>
    <n v="0"/>
    <n v="18"/>
    <n v="18"/>
  </r>
  <r>
    <x v="27"/>
    <x v="63"/>
    <n v="0"/>
    <n v="1"/>
    <n v="20"/>
    <n v="21"/>
  </r>
  <r>
    <x v="27"/>
    <x v="64"/>
    <n v="0"/>
    <n v="0"/>
    <n v="12"/>
    <n v="12"/>
  </r>
  <r>
    <x v="27"/>
    <x v="87"/>
    <n v="0"/>
    <n v="0"/>
    <n v="12"/>
    <n v="12"/>
  </r>
  <r>
    <x v="27"/>
    <x v="65"/>
    <n v="0"/>
    <n v="2"/>
    <n v="13"/>
    <n v="15"/>
  </r>
  <r>
    <x v="27"/>
    <x v="66"/>
    <n v="0"/>
    <n v="0"/>
    <n v="13"/>
    <n v="13"/>
  </r>
  <r>
    <x v="27"/>
    <x v="113"/>
    <n v="0"/>
    <n v="0"/>
    <n v="2"/>
    <n v="2"/>
  </r>
  <r>
    <x v="27"/>
    <x v="88"/>
    <n v="0"/>
    <n v="1"/>
    <n v="10"/>
    <n v="11"/>
  </r>
  <r>
    <x v="27"/>
    <x v="89"/>
    <n v="0"/>
    <n v="1"/>
    <n v="6"/>
    <n v="7"/>
  </r>
  <r>
    <x v="27"/>
    <x v="134"/>
    <n v="0"/>
    <n v="0"/>
    <n v="2"/>
    <n v="2"/>
  </r>
  <r>
    <x v="27"/>
    <x v="135"/>
    <n v="0"/>
    <n v="0"/>
    <n v="6"/>
    <n v="6"/>
  </r>
  <r>
    <x v="27"/>
    <x v="90"/>
    <n v="0"/>
    <n v="0"/>
    <n v="8"/>
    <n v="8"/>
  </r>
  <r>
    <x v="27"/>
    <x v="136"/>
    <n v="0"/>
    <n v="0"/>
    <n v="2"/>
    <n v="2"/>
  </r>
  <r>
    <x v="27"/>
    <x v="137"/>
    <n v="0"/>
    <n v="0"/>
    <n v="5"/>
    <n v="5"/>
  </r>
  <r>
    <x v="27"/>
    <x v="67"/>
    <n v="0"/>
    <n v="0"/>
    <n v="1"/>
    <n v="1"/>
  </r>
  <r>
    <x v="27"/>
    <x v="148"/>
    <n v="0"/>
    <n v="0"/>
    <n v="4"/>
    <n v="4"/>
  </r>
  <r>
    <x v="27"/>
    <x v="115"/>
    <n v="0"/>
    <n v="0"/>
    <n v="1"/>
    <n v="1"/>
  </r>
  <r>
    <x v="27"/>
    <x v="173"/>
    <n v="0"/>
    <n v="0"/>
    <n v="1"/>
    <n v="1"/>
  </r>
  <r>
    <x v="27"/>
    <x v="160"/>
    <n v="0"/>
    <n v="0"/>
    <n v="1"/>
    <n v="1"/>
  </r>
  <r>
    <x v="27"/>
    <x v="162"/>
    <n v="0"/>
    <n v="0"/>
    <n v="2"/>
    <n v="2"/>
  </r>
  <r>
    <x v="27"/>
    <x v="188"/>
    <n v="0"/>
    <n v="0"/>
    <n v="3"/>
    <n v="3"/>
  </r>
  <r>
    <x v="27"/>
    <x v="150"/>
    <n v="0"/>
    <n v="0"/>
    <n v="1"/>
    <n v="1"/>
  </r>
  <r>
    <x v="27"/>
    <x v="116"/>
    <n v="0"/>
    <n v="0"/>
    <n v="1"/>
    <n v="1"/>
  </r>
  <r>
    <x v="27"/>
    <x v="91"/>
    <n v="0"/>
    <n v="0"/>
    <n v="1"/>
    <n v="1"/>
  </r>
  <r>
    <x v="27"/>
    <x v="117"/>
    <n v="0"/>
    <n v="0"/>
    <n v="5"/>
    <n v="5"/>
  </r>
  <r>
    <x v="27"/>
    <x v="92"/>
    <n v="0"/>
    <n v="0"/>
    <n v="4"/>
    <n v="4"/>
  </r>
  <r>
    <x v="27"/>
    <x v="93"/>
    <n v="0"/>
    <n v="3"/>
    <n v="5"/>
    <n v="8"/>
  </r>
  <r>
    <x v="27"/>
    <x v="94"/>
    <n v="0"/>
    <n v="1"/>
    <n v="14"/>
    <n v="15"/>
  </r>
  <r>
    <x v="27"/>
    <x v="0"/>
    <n v="153186"/>
    <n v="26168"/>
    <n v="211207"/>
    <n v="390561"/>
  </r>
  <r>
    <x v="28"/>
    <x v="125"/>
    <n v="0"/>
    <n v="0"/>
    <n v="1"/>
    <n v="1"/>
  </r>
  <r>
    <x v="28"/>
    <x v="126"/>
    <n v="0"/>
    <n v="0"/>
    <n v="1"/>
    <n v="1"/>
  </r>
  <r>
    <x v="28"/>
    <x v="127"/>
    <n v="0"/>
    <n v="0"/>
    <n v="1"/>
    <n v="1"/>
  </r>
  <r>
    <x v="28"/>
    <x v="102"/>
    <n v="0"/>
    <n v="0"/>
    <n v="1"/>
    <n v="1"/>
  </r>
  <r>
    <x v="28"/>
    <x v="166"/>
    <n v="0"/>
    <n v="0"/>
    <n v="1"/>
    <n v="1"/>
  </r>
  <r>
    <x v="28"/>
    <x v="1"/>
    <n v="0"/>
    <n v="0"/>
    <n v="3"/>
    <n v="3"/>
  </r>
  <r>
    <x v="28"/>
    <x v="2"/>
    <n v="0"/>
    <n v="0"/>
    <n v="3"/>
    <n v="3"/>
  </r>
  <r>
    <x v="28"/>
    <x v="3"/>
    <n v="0"/>
    <n v="0"/>
    <n v="2"/>
    <n v="2"/>
  </r>
  <r>
    <x v="28"/>
    <x v="4"/>
    <n v="0"/>
    <n v="0"/>
    <n v="1"/>
    <n v="1"/>
  </r>
  <r>
    <x v="28"/>
    <x v="5"/>
    <n v="0"/>
    <n v="0"/>
    <n v="1"/>
    <n v="1"/>
  </r>
  <r>
    <x v="28"/>
    <x v="6"/>
    <n v="0"/>
    <n v="0"/>
    <n v="4"/>
    <n v="4"/>
  </r>
  <r>
    <x v="28"/>
    <x v="8"/>
    <n v="0"/>
    <n v="0"/>
    <n v="6"/>
    <n v="6"/>
  </r>
  <r>
    <x v="28"/>
    <x v="9"/>
    <n v="0"/>
    <n v="0"/>
    <n v="5"/>
    <n v="5"/>
  </r>
  <r>
    <x v="28"/>
    <x v="10"/>
    <n v="0"/>
    <n v="0"/>
    <n v="19"/>
    <n v="19"/>
  </r>
  <r>
    <x v="28"/>
    <x v="11"/>
    <n v="0"/>
    <n v="0"/>
    <n v="40"/>
    <n v="40"/>
  </r>
  <r>
    <x v="28"/>
    <x v="12"/>
    <n v="0"/>
    <n v="0"/>
    <n v="34"/>
    <n v="34"/>
  </r>
  <r>
    <x v="28"/>
    <x v="13"/>
    <n v="0"/>
    <n v="0"/>
    <n v="21"/>
    <n v="21"/>
  </r>
  <r>
    <x v="28"/>
    <x v="25"/>
    <n v="0"/>
    <n v="0"/>
    <n v="30"/>
    <n v="30"/>
  </r>
  <r>
    <x v="28"/>
    <x v="14"/>
    <n v="0"/>
    <n v="1"/>
    <n v="75"/>
    <n v="76"/>
  </r>
  <r>
    <x v="28"/>
    <x v="15"/>
    <n v="0"/>
    <n v="0"/>
    <n v="90"/>
    <n v="90"/>
  </r>
  <r>
    <x v="28"/>
    <x v="16"/>
    <n v="0"/>
    <n v="1"/>
    <n v="135"/>
    <n v="136"/>
  </r>
  <r>
    <x v="28"/>
    <x v="17"/>
    <n v="0"/>
    <n v="0"/>
    <n v="9355"/>
    <n v="9355"/>
  </r>
  <r>
    <x v="28"/>
    <x v="18"/>
    <n v="0"/>
    <n v="0"/>
    <n v="9749"/>
    <n v="9749"/>
  </r>
  <r>
    <x v="28"/>
    <x v="26"/>
    <n v="0"/>
    <n v="2"/>
    <n v="5648"/>
    <n v="5650"/>
  </r>
  <r>
    <x v="28"/>
    <x v="27"/>
    <n v="0"/>
    <n v="1"/>
    <n v="3887"/>
    <n v="3888"/>
  </r>
  <r>
    <x v="28"/>
    <x v="28"/>
    <n v="0"/>
    <n v="0"/>
    <n v="3376"/>
    <n v="3376"/>
  </r>
  <r>
    <x v="28"/>
    <x v="29"/>
    <n v="0"/>
    <n v="0"/>
    <n v="1929"/>
    <n v="1929"/>
  </r>
  <r>
    <x v="28"/>
    <x v="30"/>
    <n v="0"/>
    <n v="0"/>
    <n v="1518"/>
    <n v="1518"/>
  </r>
  <r>
    <x v="28"/>
    <x v="69"/>
    <n v="0"/>
    <n v="0"/>
    <n v="1421"/>
    <n v="1421"/>
  </r>
  <r>
    <x v="28"/>
    <x v="31"/>
    <n v="0"/>
    <n v="0"/>
    <n v="1193"/>
    <n v="1193"/>
  </r>
  <r>
    <x v="28"/>
    <x v="32"/>
    <n v="0"/>
    <n v="0"/>
    <n v="1078"/>
    <n v="1078"/>
  </r>
  <r>
    <x v="28"/>
    <x v="70"/>
    <n v="0"/>
    <n v="0"/>
    <n v="977"/>
    <n v="977"/>
  </r>
  <r>
    <x v="28"/>
    <x v="33"/>
    <n v="0"/>
    <n v="0"/>
    <n v="755"/>
    <n v="755"/>
  </r>
  <r>
    <x v="28"/>
    <x v="34"/>
    <n v="0"/>
    <n v="0"/>
    <n v="1219"/>
    <n v="1219"/>
  </r>
  <r>
    <x v="28"/>
    <x v="35"/>
    <n v="0"/>
    <n v="0"/>
    <n v="1238"/>
    <n v="1238"/>
  </r>
  <r>
    <x v="28"/>
    <x v="36"/>
    <n v="0"/>
    <n v="0"/>
    <n v="1307"/>
    <n v="1307"/>
  </r>
  <r>
    <x v="28"/>
    <x v="37"/>
    <n v="0"/>
    <n v="0"/>
    <n v="1555"/>
    <n v="1555"/>
  </r>
  <r>
    <x v="28"/>
    <x v="71"/>
    <n v="0"/>
    <n v="0"/>
    <n v="1389"/>
    <n v="1389"/>
  </r>
  <r>
    <x v="28"/>
    <x v="38"/>
    <n v="0"/>
    <n v="0"/>
    <n v="1269"/>
    <n v="1269"/>
  </r>
  <r>
    <x v="28"/>
    <x v="39"/>
    <n v="0"/>
    <n v="0"/>
    <n v="1148"/>
    <n v="1148"/>
  </r>
  <r>
    <x v="28"/>
    <x v="40"/>
    <n v="0"/>
    <n v="0"/>
    <n v="997"/>
    <n v="997"/>
  </r>
  <r>
    <x v="28"/>
    <x v="72"/>
    <n v="0"/>
    <n v="0"/>
    <n v="873"/>
    <n v="873"/>
  </r>
  <r>
    <x v="28"/>
    <x v="41"/>
    <n v="0"/>
    <n v="0"/>
    <n v="935"/>
    <n v="935"/>
  </r>
  <r>
    <x v="28"/>
    <x v="73"/>
    <n v="0"/>
    <n v="0"/>
    <n v="859"/>
    <n v="859"/>
  </r>
  <r>
    <x v="28"/>
    <x v="74"/>
    <n v="0"/>
    <n v="0"/>
    <n v="385"/>
    <n v="385"/>
  </r>
  <r>
    <x v="28"/>
    <x v="42"/>
    <n v="0"/>
    <n v="0"/>
    <n v="945"/>
    <n v="945"/>
  </r>
  <r>
    <x v="28"/>
    <x v="43"/>
    <n v="0"/>
    <n v="0"/>
    <n v="735"/>
    <n v="735"/>
  </r>
  <r>
    <x v="28"/>
    <x v="19"/>
    <n v="0"/>
    <n v="0"/>
    <n v="630"/>
    <n v="630"/>
  </r>
  <r>
    <x v="28"/>
    <x v="44"/>
    <n v="0"/>
    <n v="0"/>
    <n v="553"/>
    <n v="553"/>
  </r>
  <r>
    <x v="28"/>
    <x v="45"/>
    <n v="0"/>
    <n v="0"/>
    <n v="381"/>
    <n v="381"/>
  </r>
  <r>
    <x v="28"/>
    <x v="46"/>
    <n v="0"/>
    <n v="0"/>
    <n v="415"/>
    <n v="415"/>
  </r>
  <r>
    <x v="28"/>
    <x v="47"/>
    <n v="0"/>
    <n v="0"/>
    <n v="500"/>
    <n v="500"/>
  </r>
  <r>
    <x v="28"/>
    <x v="48"/>
    <n v="0"/>
    <n v="0"/>
    <n v="426"/>
    <n v="426"/>
  </r>
  <r>
    <x v="28"/>
    <x v="49"/>
    <n v="0"/>
    <n v="0"/>
    <n v="186"/>
    <n v="186"/>
  </r>
  <r>
    <x v="28"/>
    <x v="20"/>
    <n v="0"/>
    <n v="0"/>
    <n v="244"/>
    <n v="244"/>
  </r>
  <r>
    <x v="28"/>
    <x v="50"/>
    <n v="0"/>
    <n v="0"/>
    <n v="193"/>
    <n v="193"/>
  </r>
  <r>
    <x v="28"/>
    <x v="51"/>
    <n v="0"/>
    <n v="0"/>
    <n v="184"/>
    <n v="184"/>
  </r>
  <r>
    <x v="28"/>
    <x v="52"/>
    <n v="0"/>
    <n v="0"/>
    <n v="255"/>
    <n v="255"/>
  </r>
  <r>
    <x v="28"/>
    <x v="53"/>
    <n v="0"/>
    <n v="0"/>
    <n v="300"/>
    <n v="300"/>
  </r>
  <r>
    <x v="28"/>
    <x v="54"/>
    <n v="0"/>
    <n v="0"/>
    <n v="322"/>
    <n v="322"/>
  </r>
  <r>
    <x v="28"/>
    <x v="21"/>
    <n v="0"/>
    <n v="0"/>
    <n v="228"/>
    <n v="228"/>
  </r>
  <r>
    <x v="28"/>
    <x v="22"/>
    <n v="0"/>
    <n v="0"/>
    <n v="212"/>
    <n v="212"/>
  </r>
  <r>
    <x v="28"/>
    <x v="55"/>
    <n v="0"/>
    <n v="0"/>
    <n v="149"/>
    <n v="149"/>
  </r>
  <r>
    <x v="28"/>
    <x v="75"/>
    <n v="0"/>
    <n v="0"/>
    <n v="113"/>
    <n v="113"/>
  </r>
  <r>
    <x v="28"/>
    <x v="76"/>
    <n v="0"/>
    <n v="0"/>
    <n v="87"/>
    <n v="87"/>
  </r>
  <r>
    <x v="28"/>
    <x v="56"/>
    <n v="0"/>
    <n v="1"/>
    <n v="73"/>
    <n v="74"/>
  </r>
  <r>
    <x v="28"/>
    <x v="57"/>
    <n v="0"/>
    <n v="0"/>
    <n v="58"/>
    <n v="58"/>
  </r>
  <r>
    <x v="28"/>
    <x v="77"/>
    <n v="0"/>
    <n v="7"/>
    <n v="41"/>
    <n v="48"/>
  </r>
  <r>
    <x v="28"/>
    <x v="78"/>
    <n v="0"/>
    <n v="0"/>
    <n v="31"/>
    <n v="31"/>
  </r>
  <r>
    <x v="28"/>
    <x v="58"/>
    <n v="0"/>
    <n v="0"/>
    <n v="12"/>
    <n v="12"/>
  </r>
  <r>
    <x v="28"/>
    <x v="79"/>
    <n v="0"/>
    <n v="0"/>
    <n v="37"/>
    <n v="37"/>
  </r>
  <r>
    <x v="28"/>
    <x v="104"/>
    <n v="0"/>
    <n v="0"/>
    <n v="46"/>
    <n v="46"/>
  </r>
  <r>
    <x v="28"/>
    <x v="105"/>
    <n v="0"/>
    <n v="0"/>
    <n v="33"/>
    <n v="33"/>
  </r>
  <r>
    <x v="28"/>
    <x v="80"/>
    <n v="0"/>
    <n v="0"/>
    <n v="23"/>
    <n v="23"/>
  </r>
  <r>
    <x v="28"/>
    <x v="81"/>
    <n v="0"/>
    <n v="1"/>
    <n v="22"/>
    <n v="23"/>
  </r>
  <r>
    <x v="28"/>
    <x v="106"/>
    <n v="0"/>
    <n v="0"/>
    <n v="17"/>
    <n v="17"/>
  </r>
  <r>
    <x v="28"/>
    <x v="107"/>
    <n v="0"/>
    <n v="0"/>
    <n v="21"/>
    <n v="21"/>
  </r>
  <r>
    <x v="28"/>
    <x v="59"/>
    <n v="0"/>
    <n v="0"/>
    <n v="19"/>
    <n v="19"/>
  </r>
  <r>
    <x v="28"/>
    <x v="108"/>
    <n v="0"/>
    <n v="0"/>
    <n v="12"/>
    <n v="12"/>
  </r>
  <r>
    <x v="28"/>
    <x v="109"/>
    <n v="0"/>
    <n v="1"/>
    <n v="11"/>
    <n v="12"/>
  </r>
  <r>
    <x v="28"/>
    <x v="145"/>
    <n v="0"/>
    <n v="0"/>
    <n v="7"/>
    <n v="7"/>
  </r>
  <r>
    <x v="28"/>
    <x v="110"/>
    <n v="0"/>
    <n v="1"/>
    <n v="9"/>
    <n v="10"/>
  </r>
  <r>
    <x v="28"/>
    <x v="130"/>
    <n v="0"/>
    <n v="3"/>
    <n v="6"/>
    <n v="9"/>
  </r>
  <r>
    <x v="28"/>
    <x v="82"/>
    <n v="0"/>
    <n v="0"/>
    <n v="5"/>
    <n v="5"/>
  </r>
  <r>
    <x v="28"/>
    <x v="146"/>
    <n v="0"/>
    <n v="0"/>
    <n v="6"/>
    <n v="6"/>
  </r>
  <r>
    <x v="28"/>
    <x v="131"/>
    <n v="0"/>
    <n v="0"/>
    <n v="13"/>
    <n v="13"/>
  </r>
  <r>
    <x v="28"/>
    <x v="111"/>
    <n v="0"/>
    <n v="2"/>
    <n v="10"/>
    <n v="12"/>
  </r>
  <r>
    <x v="28"/>
    <x v="132"/>
    <n v="0"/>
    <n v="1"/>
    <n v="8"/>
    <n v="9"/>
  </r>
  <r>
    <x v="28"/>
    <x v="157"/>
    <n v="0"/>
    <n v="0"/>
    <n v="1"/>
    <n v="1"/>
  </r>
  <r>
    <x v="28"/>
    <x v="133"/>
    <n v="0"/>
    <n v="0"/>
    <n v="5"/>
    <n v="5"/>
  </r>
  <r>
    <x v="28"/>
    <x v="167"/>
    <n v="0"/>
    <n v="0"/>
    <n v="3"/>
    <n v="3"/>
  </r>
  <r>
    <x v="28"/>
    <x v="168"/>
    <n v="0"/>
    <n v="3"/>
    <n v="3"/>
    <n v="6"/>
  </r>
  <r>
    <x v="28"/>
    <x v="169"/>
    <n v="0"/>
    <n v="0"/>
    <n v="3"/>
    <n v="3"/>
  </r>
  <r>
    <x v="28"/>
    <x v="172"/>
    <n v="0"/>
    <n v="0"/>
    <n v="4"/>
    <n v="4"/>
  </r>
  <r>
    <x v="28"/>
    <x v="112"/>
    <n v="0"/>
    <n v="0"/>
    <n v="4"/>
    <n v="4"/>
  </r>
  <r>
    <x v="28"/>
    <x v="177"/>
    <n v="0"/>
    <n v="2"/>
    <n v="0"/>
    <n v="2"/>
  </r>
  <r>
    <x v="28"/>
    <x v="178"/>
    <n v="0"/>
    <n v="0"/>
    <n v="4"/>
    <n v="4"/>
  </r>
  <r>
    <x v="28"/>
    <x v="189"/>
    <n v="0"/>
    <n v="0"/>
    <n v="1"/>
    <n v="1"/>
  </r>
  <r>
    <x v="28"/>
    <x v="83"/>
    <n v="0"/>
    <n v="0"/>
    <n v="2"/>
    <n v="2"/>
  </r>
  <r>
    <x v="28"/>
    <x v="158"/>
    <n v="0"/>
    <n v="1"/>
    <n v="1"/>
    <n v="2"/>
  </r>
  <r>
    <x v="28"/>
    <x v="185"/>
    <n v="0"/>
    <n v="0"/>
    <n v="1"/>
    <n v="1"/>
  </r>
  <r>
    <x v="28"/>
    <x v="84"/>
    <n v="0"/>
    <n v="0"/>
    <n v="1"/>
    <n v="1"/>
  </r>
  <r>
    <x v="28"/>
    <x v="85"/>
    <n v="0"/>
    <n v="0"/>
    <n v="10"/>
    <n v="10"/>
  </r>
  <r>
    <x v="28"/>
    <x v="86"/>
    <n v="0"/>
    <n v="0"/>
    <n v="6"/>
    <n v="6"/>
  </r>
  <r>
    <x v="28"/>
    <x v="60"/>
    <n v="0"/>
    <n v="0"/>
    <n v="10"/>
    <n v="10"/>
  </r>
  <r>
    <x v="28"/>
    <x v="61"/>
    <n v="0"/>
    <n v="0"/>
    <n v="6"/>
    <n v="6"/>
  </r>
  <r>
    <x v="28"/>
    <x v="62"/>
    <n v="0"/>
    <n v="0"/>
    <n v="17"/>
    <n v="17"/>
  </r>
  <r>
    <x v="28"/>
    <x v="63"/>
    <n v="0"/>
    <n v="0"/>
    <n v="10"/>
    <n v="10"/>
  </r>
  <r>
    <x v="28"/>
    <x v="64"/>
    <n v="0"/>
    <n v="0"/>
    <n v="16"/>
    <n v="16"/>
  </r>
  <r>
    <x v="28"/>
    <x v="87"/>
    <n v="0"/>
    <n v="0"/>
    <n v="7"/>
    <n v="7"/>
  </r>
  <r>
    <x v="28"/>
    <x v="65"/>
    <n v="0"/>
    <n v="0"/>
    <n v="4"/>
    <n v="4"/>
  </r>
  <r>
    <x v="28"/>
    <x v="66"/>
    <n v="0"/>
    <n v="0"/>
    <n v="18"/>
    <n v="18"/>
  </r>
  <r>
    <x v="28"/>
    <x v="113"/>
    <n v="0"/>
    <n v="1"/>
    <n v="4"/>
    <n v="5"/>
  </r>
  <r>
    <x v="28"/>
    <x v="88"/>
    <n v="0"/>
    <n v="2"/>
    <n v="5"/>
    <n v="7"/>
  </r>
  <r>
    <x v="28"/>
    <x v="89"/>
    <n v="0"/>
    <n v="0"/>
    <n v="3"/>
    <n v="3"/>
  </r>
  <r>
    <x v="28"/>
    <x v="134"/>
    <n v="0"/>
    <n v="0"/>
    <n v="2"/>
    <n v="2"/>
  </r>
  <r>
    <x v="28"/>
    <x v="135"/>
    <n v="0"/>
    <n v="0"/>
    <n v="2"/>
    <n v="2"/>
  </r>
  <r>
    <x v="28"/>
    <x v="90"/>
    <n v="0"/>
    <n v="0"/>
    <n v="8"/>
    <n v="8"/>
  </r>
  <r>
    <x v="28"/>
    <x v="136"/>
    <n v="0"/>
    <n v="0"/>
    <n v="2"/>
    <n v="2"/>
  </r>
  <r>
    <x v="28"/>
    <x v="137"/>
    <n v="0"/>
    <n v="0"/>
    <n v="6"/>
    <n v="6"/>
  </r>
  <r>
    <x v="28"/>
    <x v="114"/>
    <n v="0"/>
    <n v="0"/>
    <n v="1"/>
    <n v="1"/>
  </r>
  <r>
    <x v="28"/>
    <x v="149"/>
    <n v="0"/>
    <n v="0"/>
    <n v="1"/>
    <n v="1"/>
  </r>
  <r>
    <x v="28"/>
    <x v="138"/>
    <n v="0"/>
    <n v="0"/>
    <n v="1"/>
    <n v="1"/>
  </r>
  <r>
    <x v="28"/>
    <x v="173"/>
    <n v="0"/>
    <n v="0"/>
    <n v="1"/>
    <n v="1"/>
  </r>
  <r>
    <x v="28"/>
    <x v="160"/>
    <n v="0"/>
    <n v="0"/>
    <n v="1"/>
    <n v="1"/>
  </r>
  <r>
    <x v="28"/>
    <x v="139"/>
    <n v="0"/>
    <n v="1"/>
    <n v="1"/>
    <n v="2"/>
  </r>
  <r>
    <x v="28"/>
    <x v="191"/>
    <n v="0"/>
    <n v="0"/>
    <n v="1"/>
    <n v="1"/>
  </r>
  <r>
    <x v="28"/>
    <x v="188"/>
    <n v="0"/>
    <n v="1"/>
    <n v="0"/>
    <n v="1"/>
  </r>
  <r>
    <x v="28"/>
    <x v="190"/>
    <n v="0"/>
    <n v="1"/>
    <n v="0"/>
    <n v="1"/>
  </r>
  <r>
    <x v="28"/>
    <x v="181"/>
    <n v="0"/>
    <n v="0"/>
    <n v="2"/>
    <n v="2"/>
  </r>
  <r>
    <x v="28"/>
    <x v="151"/>
    <n v="0"/>
    <n v="1"/>
    <n v="1"/>
    <n v="2"/>
  </r>
  <r>
    <x v="28"/>
    <x v="91"/>
    <n v="0"/>
    <n v="1"/>
    <n v="1"/>
    <n v="2"/>
  </r>
  <r>
    <x v="28"/>
    <x v="117"/>
    <n v="0"/>
    <n v="0"/>
    <n v="3"/>
    <n v="3"/>
  </r>
  <r>
    <x v="28"/>
    <x v="92"/>
    <n v="0"/>
    <n v="0"/>
    <n v="5"/>
    <n v="5"/>
  </r>
  <r>
    <x v="28"/>
    <x v="93"/>
    <n v="0"/>
    <n v="0"/>
    <n v="5"/>
    <n v="5"/>
  </r>
  <r>
    <x v="28"/>
    <x v="94"/>
    <n v="0"/>
    <n v="1"/>
    <n v="8"/>
    <n v="9"/>
  </r>
  <r>
    <x v="28"/>
    <x v="0"/>
    <n v="302510"/>
    <n v="6557"/>
    <n v="216287"/>
    <n v="525354"/>
  </r>
  <r>
    <x v="29"/>
    <x v="8"/>
    <n v="0"/>
    <n v="0"/>
    <n v="1"/>
    <n v="1"/>
  </r>
  <r>
    <x v="29"/>
    <x v="14"/>
    <n v="0"/>
    <n v="0"/>
    <n v="2"/>
    <n v="2"/>
  </r>
  <r>
    <x v="29"/>
    <x v="15"/>
    <n v="0"/>
    <n v="0"/>
    <n v="1"/>
    <n v="1"/>
  </r>
  <r>
    <x v="29"/>
    <x v="27"/>
    <n v="0"/>
    <n v="0"/>
    <n v="1"/>
    <n v="1"/>
  </r>
  <r>
    <x v="29"/>
    <x v="28"/>
    <n v="0"/>
    <n v="0"/>
    <n v="2"/>
    <n v="2"/>
  </r>
  <r>
    <x v="29"/>
    <x v="71"/>
    <n v="0"/>
    <n v="0"/>
    <n v="1"/>
    <n v="1"/>
  </r>
  <r>
    <x v="29"/>
    <x v="38"/>
    <n v="0"/>
    <n v="0"/>
    <n v="2"/>
    <n v="2"/>
  </r>
  <r>
    <x v="29"/>
    <x v="39"/>
    <n v="0"/>
    <n v="0"/>
    <n v="1"/>
    <n v="1"/>
  </r>
  <r>
    <x v="29"/>
    <x v="40"/>
    <n v="0"/>
    <n v="0"/>
    <n v="10"/>
    <n v="10"/>
  </r>
  <r>
    <x v="29"/>
    <x v="72"/>
    <n v="0"/>
    <n v="0"/>
    <n v="18"/>
    <n v="18"/>
  </r>
  <r>
    <x v="29"/>
    <x v="41"/>
    <n v="0"/>
    <n v="0"/>
    <n v="32"/>
    <n v="32"/>
  </r>
  <r>
    <x v="29"/>
    <x v="73"/>
    <n v="0"/>
    <n v="0"/>
    <n v="30"/>
    <n v="30"/>
  </r>
  <r>
    <x v="29"/>
    <x v="74"/>
    <n v="0"/>
    <n v="0"/>
    <n v="28"/>
    <n v="28"/>
  </r>
  <r>
    <x v="29"/>
    <x v="42"/>
    <n v="0"/>
    <n v="0"/>
    <n v="70"/>
    <n v="70"/>
  </r>
  <r>
    <x v="29"/>
    <x v="43"/>
    <n v="0"/>
    <n v="0"/>
    <n v="64"/>
    <n v="64"/>
  </r>
  <r>
    <x v="29"/>
    <x v="19"/>
    <n v="0"/>
    <n v="0"/>
    <n v="53"/>
    <n v="53"/>
  </r>
  <r>
    <x v="29"/>
    <x v="44"/>
    <n v="0"/>
    <n v="0"/>
    <n v="47"/>
    <n v="47"/>
  </r>
  <r>
    <x v="29"/>
    <x v="45"/>
    <n v="0"/>
    <n v="0"/>
    <n v="48"/>
    <n v="48"/>
  </r>
  <r>
    <x v="29"/>
    <x v="46"/>
    <n v="0"/>
    <n v="0"/>
    <n v="42"/>
    <n v="42"/>
  </r>
  <r>
    <x v="29"/>
    <x v="47"/>
    <n v="0"/>
    <n v="0"/>
    <n v="74"/>
    <n v="74"/>
  </r>
  <r>
    <x v="29"/>
    <x v="48"/>
    <n v="0"/>
    <n v="0"/>
    <n v="66"/>
    <n v="66"/>
  </r>
  <r>
    <x v="29"/>
    <x v="49"/>
    <n v="0"/>
    <n v="0"/>
    <n v="31"/>
    <n v="31"/>
  </r>
  <r>
    <x v="29"/>
    <x v="20"/>
    <n v="0"/>
    <n v="0"/>
    <n v="39"/>
    <n v="39"/>
  </r>
  <r>
    <x v="29"/>
    <x v="50"/>
    <n v="0"/>
    <n v="0"/>
    <n v="36"/>
    <n v="36"/>
  </r>
  <r>
    <x v="29"/>
    <x v="51"/>
    <n v="0"/>
    <n v="0"/>
    <n v="32"/>
    <n v="32"/>
  </r>
  <r>
    <x v="29"/>
    <x v="52"/>
    <n v="0"/>
    <n v="0"/>
    <n v="61"/>
    <n v="61"/>
  </r>
  <r>
    <x v="29"/>
    <x v="53"/>
    <n v="0"/>
    <n v="0"/>
    <n v="86"/>
    <n v="86"/>
  </r>
  <r>
    <x v="29"/>
    <x v="54"/>
    <n v="0"/>
    <n v="0"/>
    <n v="117"/>
    <n v="117"/>
  </r>
  <r>
    <x v="29"/>
    <x v="21"/>
    <n v="0"/>
    <n v="0"/>
    <n v="65"/>
    <n v="65"/>
  </r>
  <r>
    <x v="29"/>
    <x v="22"/>
    <n v="0"/>
    <n v="0"/>
    <n v="73"/>
    <n v="73"/>
  </r>
  <r>
    <x v="29"/>
    <x v="55"/>
    <n v="0"/>
    <n v="0"/>
    <n v="45"/>
    <n v="45"/>
  </r>
  <r>
    <x v="29"/>
    <x v="75"/>
    <n v="0"/>
    <n v="0"/>
    <n v="44"/>
    <n v="44"/>
  </r>
  <r>
    <x v="29"/>
    <x v="76"/>
    <n v="0"/>
    <n v="0"/>
    <n v="133"/>
    <n v="133"/>
  </r>
  <r>
    <x v="29"/>
    <x v="56"/>
    <n v="0"/>
    <n v="0"/>
    <n v="136"/>
    <n v="136"/>
  </r>
  <r>
    <x v="29"/>
    <x v="57"/>
    <n v="0"/>
    <n v="0"/>
    <n v="95"/>
    <n v="95"/>
  </r>
  <r>
    <x v="29"/>
    <x v="77"/>
    <n v="0"/>
    <n v="0"/>
    <n v="72"/>
    <n v="72"/>
  </r>
  <r>
    <x v="29"/>
    <x v="78"/>
    <n v="0"/>
    <n v="0"/>
    <n v="62"/>
    <n v="62"/>
  </r>
  <r>
    <x v="29"/>
    <x v="58"/>
    <n v="0"/>
    <n v="0"/>
    <n v="21"/>
    <n v="21"/>
  </r>
  <r>
    <x v="29"/>
    <x v="79"/>
    <n v="0"/>
    <n v="1"/>
    <n v="69"/>
    <n v="70"/>
  </r>
  <r>
    <x v="29"/>
    <x v="104"/>
    <n v="0"/>
    <n v="0"/>
    <n v="80"/>
    <n v="80"/>
  </r>
  <r>
    <x v="29"/>
    <x v="105"/>
    <n v="0"/>
    <n v="0"/>
    <n v="74"/>
    <n v="74"/>
  </r>
  <r>
    <x v="29"/>
    <x v="80"/>
    <n v="0"/>
    <n v="0"/>
    <n v="38"/>
    <n v="38"/>
  </r>
  <r>
    <x v="29"/>
    <x v="81"/>
    <n v="0"/>
    <n v="0"/>
    <n v="11"/>
    <n v="11"/>
  </r>
  <r>
    <x v="29"/>
    <x v="106"/>
    <n v="0"/>
    <n v="0"/>
    <n v="14"/>
    <n v="14"/>
  </r>
  <r>
    <x v="29"/>
    <x v="107"/>
    <n v="0"/>
    <n v="1"/>
    <n v="24"/>
    <n v="25"/>
  </r>
  <r>
    <x v="29"/>
    <x v="59"/>
    <n v="0"/>
    <n v="0"/>
    <n v="12"/>
    <n v="12"/>
  </r>
  <r>
    <x v="29"/>
    <x v="108"/>
    <n v="0"/>
    <n v="1"/>
    <n v="11"/>
    <n v="12"/>
  </r>
  <r>
    <x v="29"/>
    <x v="109"/>
    <n v="0"/>
    <n v="0"/>
    <n v="9"/>
    <n v="9"/>
  </r>
  <r>
    <x v="29"/>
    <x v="145"/>
    <n v="0"/>
    <n v="0"/>
    <n v="4"/>
    <n v="4"/>
  </r>
  <r>
    <x v="29"/>
    <x v="110"/>
    <n v="0"/>
    <n v="0"/>
    <n v="13"/>
    <n v="13"/>
  </r>
  <r>
    <x v="29"/>
    <x v="130"/>
    <n v="0"/>
    <n v="1"/>
    <n v="10"/>
    <n v="11"/>
  </r>
  <r>
    <x v="29"/>
    <x v="82"/>
    <n v="0"/>
    <n v="0"/>
    <n v="3"/>
    <n v="3"/>
  </r>
  <r>
    <x v="29"/>
    <x v="146"/>
    <n v="0"/>
    <n v="0"/>
    <n v="3"/>
    <n v="3"/>
  </r>
  <r>
    <x v="29"/>
    <x v="131"/>
    <n v="0"/>
    <n v="0"/>
    <n v="2"/>
    <n v="2"/>
  </r>
  <r>
    <x v="29"/>
    <x v="111"/>
    <n v="0"/>
    <n v="2"/>
    <n v="5"/>
    <n v="7"/>
  </r>
  <r>
    <x v="29"/>
    <x v="132"/>
    <n v="0"/>
    <n v="0"/>
    <n v="1"/>
    <n v="1"/>
  </r>
  <r>
    <x v="29"/>
    <x v="157"/>
    <n v="0"/>
    <n v="0"/>
    <n v="1"/>
    <n v="1"/>
  </r>
  <r>
    <x v="29"/>
    <x v="133"/>
    <n v="0"/>
    <n v="0"/>
    <n v="5"/>
    <n v="5"/>
  </r>
  <r>
    <x v="29"/>
    <x v="167"/>
    <n v="0"/>
    <n v="0"/>
    <n v="1"/>
    <n v="1"/>
  </r>
  <r>
    <x v="29"/>
    <x v="168"/>
    <n v="0"/>
    <n v="0"/>
    <n v="2"/>
    <n v="2"/>
  </r>
  <r>
    <x v="29"/>
    <x v="169"/>
    <n v="0"/>
    <n v="0"/>
    <n v="2"/>
    <n v="2"/>
  </r>
  <r>
    <x v="29"/>
    <x v="154"/>
    <n v="0"/>
    <n v="2"/>
    <n v="0"/>
    <n v="2"/>
  </r>
  <r>
    <x v="29"/>
    <x v="172"/>
    <n v="0"/>
    <n v="2"/>
    <n v="2"/>
    <n v="4"/>
  </r>
  <r>
    <x v="29"/>
    <x v="112"/>
    <n v="0"/>
    <n v="0"/>
    <n v="1"/>
    <n v="1"/>
  </r>
  <r>
    <x v="29"/>
    <x v="147"/>
    <n v="0"/>
    <n v="0"/>
    <n v="1"/>
    <n v="1"/>
  </r>
  <r>
    <x v="29"/>
    <x v="155"/>
    <n v="0"/>
    <n v="0"/>
    <n v="1"/>
    <n v="1"/>
  </r>
  <r>
    <x v="29"/>
    <x v="189"/>
    <n v="0"/>
    <n v="0"/>
    <n v="1"/>
    <n v="1"/>
  </r>
  <r>
    <x v="29"/>
    <x v="83"/>
    <n v="0"/>
    <n v="0"/>
    <n v="2"/>
    <n v="2"/>
  </r>
  <r>
    <x v="29"/>
    <x v="158"/>
    <n v="0"/>
    <n v="1"/>
    <n v="1"/>
    <n v="2"/>
  </r>
  <r>
    <x v="29"/>
    <x v="84"/>
    <n v="0"/>
    <n v="0"/>
    <n v="3"/>
    <n v="3"/>
  </r>
  <r>
    <x v="29"/>
    <x v="85"/>
    <n v="0"/>
    <n v="0"/>
    <n v="3"/>
    <n v="3"/>
  </r>
  <r>
    <x v="29"/>
    <x v="86"/>
    <n v="0"/>
    <n v="0"/>
    <n v="1"/>
    <n v="1"/>
  </r>
  <r>
    <x v="29"/>
    <x v="60"/>
    <n v="0"/>
    <n v="0"/>
    <n v="9"/>
    <n v="9"/>
  </r>
  <r>
    <x v="29"/>
    <x v="61"/>
    <n v="0"/>
    <n v="0"/>
    <n v="13"/>
    <n v="13"/>
  </r>
  <r>
    <x v="29"/>
    <x v="62"/>
    <n v="0"/>
    <n v="2"/>
    <n v="15"/>
    <n v="17"/>
  </r>
  <r>
    <x v="29"/>
    <x v="63"/>
    <n v="0"/>
    <n v="0"/>
    <n v="15"/>
    <n v="15"/>
  </r>
  <r>
    <x v="29"/>
    <x v="64"/>
    <n v="0"/>
    <n v="0"/>
    <n v="11"/>
    <n v="11"/>
  </r>
  <r>
    <x v="29"/>
    <x v="87"/>
    <n v="0"/>
    <n v="0"/>
    <n v="5"/>
    <n v="5"/>
  </r>
  <r>
    <x v="29"/>
    <x v="65"/>
    <n v="0"/>
    <n v="0"/>
    <n v="9"/>
    <n v="9"/>
  </r>
  <r>
    <x v="29"/>
    <x v="66"/>
    <n v="0"/>
    <n v="0"/>
    <n v="12"/>
    <n v="12"/>
  </r>
  <r>
    <x v="29"/>
    <x v="113"/>
    <n v="0"/>
    <n v="0"/>
    <n v="7"/>
    <n v="7"/>
  </r>
  <r>
    <x v="29"/>
    <x v="88"/>
    <n v="0"/>
    <n v="0"/>
    <n v="5"/>
    <n v="5"/>
  </r>
  <r>
    <x v="29"/>
    <x v="89"/>
    <n v="0"/>
    <n v="0"/>
    <n v="9"/>
    <n v="9"/>
  </r>
  <r>
    <x v="29"/>
    <x v="134"/>
    <n v="0"/>
    <n v="0"/>
    <n v="3"/>
    <n v="3"/>
  </r>
  <r>
    <x v="29"/>
    <x v="135"/>
    <n v="0"/>
    <n v="0"/>
    <n v="5"/>
    <n v="5"/>
  </r>
  <r>
    <x v="29"/>
    <x v="90"/>
    <n v="0"/>
    <n v="0"/>
    <n v="10"/>
    <n v="10"/>
  </r>
  <r>
    <x v="29"/>
    <x v="136"/>
    <n v="0"/>
    <n v="0"/>
    <n v="7"/>
    <n v="7"/>
  </r>
  <r>
    <x v="29"/>
    <x v="137"/>
    <n v="0"/>
    <n v="0"/>
    <n v="5"/>
    <n v="5"/>
  </r>
  <r>
    <x v="29"/>
    <x v="114"/>
    <n v="0"/>
    <n v="0"/>
    <n v="1"/>
    <n v="1"/>
  </r>
  <r>
    <x v="29"/>
    <x v="67"/>
    <n v="0"/>
    <n v="0"/>
    <n v="2"/>
    <n v="2"/>
  </r>
  <r>
    <x v="29"/>
    <x v="148"/>
    <n v="0"/>
    <n v="0"/>
    <n v="1"/>
    <n v="1"/>
  </r>
  <r>
    <x v="29"/>
    <x v="183"/>
    <n v="0"/>
    <n v="0"/>
    <n v="2"/>
    <n v="2"/>
  </r>
  <r>
    <x v="29"/>
    <x v="192"/>
    <n v="0"/>
    <n v="0"/>
    <n v="1"/>
    <n v="1"/>
  </r>
  <r>
    <x v="29"/>
    <x v="188"/>
    <n v="0"/>
    <n v="1"/>
    <n v="0"/>
    <n v="1"/>
  </r>
  <r>
    <x v="29"/>
    <x v="116"/>
    <n v="0"/>
    <n v="0"/>
    <n v="2"/>
    <n v="2"/>
  </r>
  <r>
    <x v="29"/>
    <x v="151"/>
    <n v="0"/>
    <n v="0"/>
    <n v="3"/>
    <n v="3"/>
  </r>
  <r>
    <x v="29"/>
    <x v="91"/>
    <n v="0"/>
    <n v="0"/>
    <n v="2"/>
    <n v="2"/>
  </r>
  <r>
    <x v="29"/>
    <x v="117"/>
    <n v="0"/>
    <n v="0"/>
    <n v="6"/>
    <n v="6"/>
  </r>
  <r>
    <x v="29"/>
    <x v="92"/>
    <n v="0"/>
    <n v="0"/>
    <n v="4"/>
    <n v="4"/>
  </r>
  <r>
    <x v="29"/>
    <x v="93"/>
    <n v="0"/>
    <n v="1"/>
    <n v="4"/>
    <n v="5"/>
  </r>
  <r>
    <x v="29"/>
    <x v="94"/>
    <n v="0"/>
    <n v="0"/>
    <n v="8"/>
    <n v="8"/>
  </r>
  <r>
    <x v="29"/>
    <x v="0"/>
    <n v="507380"/>
    <n v="4735"/>
    <n v="45630"/>
    <n v="557745"/>
  </r>
  <r>
    <x v="30"/>
    <x v="12"/>
    <n v="0"/>
    <n v="0"/>
    <n v="1"/>
    <n v="1"/>
  </r>
  <r>
    <x v="30"/>
    <x v="28"/>
    <n v="0"/>
    <n v="0"/>
    <n v="1"/>
    <n v="1"/>
  </r>
  <r>
    <x v="30"/>
    <x v="38"/>
    <n v="0"/>
    <n v="0"/>
    <n v="2"/>
    <n v="2"/>
  </r>
  <r>
    <x v="30"/>
    <x v="42"/>
    <n v="0"/>
    <n v="0"/>
    <n v="1"/>
    <n v="1"/>
  </r>
  <r>
    <x v="30"/>
    <x v="19"/>
    <n v="0"/>
    <n v="0"/>
    <n v="2"/>
    <n v="2"/>
  </r>
  <r>
    <x v="30"/>
    <x v="45"/>
    <n v="0"/>
    <n v="0"/>
    <n v="1"/>
    <n v="1"/>
  </r>
  <r>
    <x v="30"/>
    <x v="51"/>
    <n v="0"/>
    <n v="0"/>
    <n v="2"/>
    <n v="2"/>
  </r>
  <r>
    <x v="30"/>
    <x v="52"/>
    <n v="0"/>
    <n v="0"/>
    <n v="3"/>
    <n v="3"/>
  </r>
  <r>
    <x v="30"/>
    <x v="53"/>
    <n v="0"/>
    <n v="0"/>
    <n v="5"/>
    <n v="5"/>
  </r>
  <r>
    <x v="30"/>
    <x v="54"/>
    <n v="0"/>
    <n v="0"/>
    <n v="10"/>
    <n v="10"/>
  </r>
  <r>
    <x v="30"/>
    <x v="21"/>
    <n v="0"/>
    <n v="0"/>
    <n v="6"/>
    <n v="6"/>
  </r>
  <r>
    <x v="30"/>
    <x v="22"/>
    <n v="0"/>
    <n v="0"/>
    <n v="6"/>
    <n v="6"/>
  </r>
  <r>
    <x v="30"/>
    <x v="55"/>
    <n v="0"/>
    <n v="0"/>
    <n v="7"/>
    <n v="7"/>
  </r>
  <r>
    <x v="30"/>
    <x v="75"/>
    <n v="0"/>
    <n v="0"/>
    <n v="1"/>
    <n v="1"/>
  </r>
  <r>
    <x v="30"/>
    <x v="76"/>
    <n v="0"/>
    <n v="0"/>
    <n v="30"/>
    <n v="30"/>
  </r>
  <r>
    <x v="30"/>
    <x v="56"/>
    <n v="0"/>
    <n v="0"/>
    <n v="32"/>
    <n v="32"/>
  </r>
  <r>
    <x v="30"/>
    <x v="57"/>
    <n v="0"/>
    <n v="0"/>
    <n v="23"/>
    <n v="23"/>
  </r>
  <r>
    <x v="30"/>
    <x v="77"/>
    <n v="0"/>
    <n v="0"/>
    <n v="23"/>
    <n v="23"/>
  </r>
  <r>
    <x v="30"/>
    <x v="78"/>
    <n v="0"/>
    <n v="0"/>
    <n v="17"/>
    <n v="17"/>
  </r>
  <r>
    <x v="30"/>
    <x v="58"/>
    <n v="0"/>
    <n v="0"/>
    <n v="8"/>
    <n v="8"/>
  </r>
  <r>
    <x v="30"/>
    <x v="79"/>
    <n v="0"/>
    <n v="0"/>
    <n v="22"/>
    <n v="22"/>
  </r>
  <r>
    <x v="30"/>
    <x v="104"/>
    <n v="0"/>
    <n v="0"/>
    <n v="25"/>
    <n v="25"/>
  </r>
  <r>
    <x v="30"/>
    <x v="105"/>
    <n v="0"/>
    <n v="0"/>
    <n v="14"/>
    <n v="14"/>
  </r>
  <r>
    <x v="30"/>
    <x v="80"/>
    <n v="0"/>
    <n v="0"/>
    <n v="2"/>
    <n v="2"/>
  </r>
  <r>
    <x v="30"/>
    <x v="81"/>
    <n v="0"/>
    <n v="0"/>
    <n v="7"/>
    <n v="7"/>
  </r>
  <r>
    <x v="30"/>
    <x v="106"/>
    <n v="0"/>
    <n v="0"/>
    <n v="2"/>
    <n v="2"/>
  </r>
  <r>
    <x v="30"/>
    <x v="107"/>
    <n v="0"/>
    <n v="0"/>
    <n v="4"/>
    <n v="4"/>
  </r>
  <r>
    <x v="30"/>
    <x v="59"/>
    <n v="0"/>
    <n v="0"/>
    <n v="1"/>
    <n v="1"/>
  </r>
  <r>
    <x v="30"/>
    <x v="108"/>
    <n v="0"/>
    <n v="0"/>
    <n v="1"/>
    <n v="1"/>
  </r>
  <r>
    <x v="30"/>
    <x v="109"/>
    <n v="0"/>
    <n v="0"/>
    <n v="4"/>
    <n v="4"/>
  </r>
  <r>
    <x v="30"/>
    <x v="145"/>
    <n v="0"/>
    <n v="0"/>
    <n v="6"/>
    <n v="6"/>
  </r>
  <r>
    <x v="30"/>
    <x v="110"/>
    <n v="0"/>
    <n v="0"/>
    <n v="3"/>
    <n v="3"/>
  </r>
  <r>
    <x v="30"/>
    <x v="130"/>
    <n v="0"/>
    <n v="0"/>
    <n v="6"/>
    <n v="6"/>
  </r>
  <r>
    <x v="30"/>
    <x v="146"/>
    <n v="0"/>
    <n v="0"/>
    <n v="10"/>
    <n v="10"/>
  </r>
  <r>
    <x v="30"/>
    <x v="131"/>
    <n v="0"/>
    <n v="0"/>
    <n v="2"/>
    <n v="2"/>
  </r>
  <r>
    <x v="30"/>
    <x v="111"/>
    <n v="0"/>
    <n v="0"/>
    <n v="2"/>
    <n v="2"/>
  </r>
  <r>
    <x v="30"/>
    <x v="157"/>
    <n v="0"/>
    <n v="0"/>
    <n v="1"/>
    <n v="1"/>
  </r>
  <r>
    <x v="30"/>
    <x v="133"/>
    <n v="0"/>
    <n v="0"/>
    <n v="2"/>
    <n v="2"/>
  </r>
  <r>
    <x v="30"/>
    <x v="170"/>
    <n v="0"/>
    <n v="0"/>
    <n v="1"/>
    <n v="1"/>
  </r>
  <r>
    <x v="30"/>
    <x v="147"/>
    <n v="0"/>
    <n v="0"/>
    <n v="1"/>
    <n v="1"/>
  </r>
  <r>
    <x v="30"/>
    <x v="155"/>
    <n v="0"/>
    <n v="0"/>
    <n v="1"/>
    <n v="1"/>
  </r>
  <r>
    <x v="30"/>
    <x v="158"/>
    <n v="0"/>
    <n v="0"/>
    <n v="2"/>
    <n v="2"/>
  </r>
  <r>
    <x v="30"/>
    <x v="84"/>
    <n v="0"/>
    <n v="0"/>
    <n v="1"/>
    <n v="1"/>
  </r>
  <r>
    <x v="30"/>
    <x v="85"/>
    <n v="0"/>
    <n v="0"/>
    <n v="2"/>
    <n v="2"/>
  </r>
  <r>
    <x v="30"/>
    <x v="61"/>
    <n v="0"/>
    <n v="0"/>
    <n v="7"/>
    <n v="7"/>
  </r>
  <r>
    <x v="30"/>
    <x v="62"/>
    <n v="0"/>
    <n v="0"/>
    <n v="6"/>
    <n v="6"/>
  </r>
  <r>
    <x v="30"/>
    <x v="63"/>
    <n v="0"/>
    <n v="0"/>
    <n v="7"/>
    <n v="7"/>
  </r>
  <r>
    <x v="30"/>
    <x v="64"/>
    <n v="0"/>
    <n v="0"/>
    <n v="5"/>
    <n v="5"/>
  </r>
  <r>
    <x v="30"/>
    <x v="87"/>
    <n v="0"/>
    <n v="0"/>
    <n v="2"/>
    <n v="2"/>
  </r>
  <r>
    <x v="30"/>
    <x v="65"/>
    <n v="0"/>
    <n v="0"/>
    <n v="4"/>
    <n v="4"/>
  </r>
  <r>
    <x v="30"/>
    <x v="66"/>
    <n v="0"/>
    <n v="0"/>
    <n v="4"/>
    <n v="4"/>
  </r>
  <r>
    <x v="30"/>
    <x v="113"/>
    <n v="0"/>
    <n v="0"/>
    <n v="3"/>
    <n v="3"/>
  </r>
  <r>
    <x v="30"/>
    <x v="88"/>
    <n v="0"/>
    <n v="0"/>
    <n v="5"/>
    <n v="5"/>
  </r>
  <r>
    <x v="30"/>
    <x v="89"/>
    <n v="0"/>
    <n v="1"/>
    <n v="6"/>
    <n v="7"/>
  </r>
  <r>
    <x v="30"/>
    <x v="135"/>
    <n v="0"/>
    <n v="0"/>
    <n v="3"/>
    <n v="3"/>
  </r>
  <r>
    <x v="30"/>
    <x v="137"/>
    <n v="0"/>
    <n v="0"/>
    <n v="3"/>
    <n v="3"/>
  </r>
  <r>
    <x v="30"/>
    <x v="148"/>
    <n v="0"/>
    <n v="0"/>
    <n v="1"/>
    <n v="1"/>
  </r>
  <r>
    <x v="30"/>
    <x v="115"/>
    <n v="0"/>
    <n v="1"/>
    <n v="0"/>
    <n v="1"/>
  </r>
  <r>
    <x v="30"/>
    <x v="156"/>
    <n v="0"/>
    <n v="0"/>
    <n v="1"/>
    <n v="1"/>
  </r>
  <r>
    <x v="30"/>
    <x v="186"/>
    <n v="0"/>
    <n v="0"/>
    <n v="1"/>
    <n v="1"/>
  </r>
  <r>
    <x v="30"/>
    <x v="176"/>
    <n v="0"/>
    <n v="0"/>
    <n v="1"/>
    <n v="1"/>
  </r>
  <r>
    <x v="30"/>
    <x v="161"/>
    <n v="0"/>
    <n v="0"/>
    <n v="1"/>
    <n v="1"/>
  </r>
  <r>
    <x v="30"/>
    <x v="191"/>
    <n v="0"/>
    <n v="1"/>
    <n v="0"/>
    <n v="1"/>
  </r>
  <r>
    <x v="30"/>
    <x v="188"/>
    <n v="0"/>
    <n v="1"/>
    <n v="0"/>
    <n v="1"/>
  </r>
  <r>
    <x v="30"/>
    <x v="151"/>
    <n v="0"/>
    <n v="1"/>
    <n v="2"/>
    <n v="3"/>
  </r>
  <r>
    <x v="30"/>
    <x v="91"/>
    <n v="0"/>
    <n v="1"/>
    <n v="0"/>
    <n v="1"/>
  </r>
  <r>
    <x v="30"/>
    <x v="117"/>
    <n v="0"/>
    <n v="2"/>
    <n v="1"/>
    <n v="3"/>
  </r>
  <r>
    <x v="30"/>
    <x v="92"/>
    <n v="0"/>
    <n v="1"/>
    <n v="0"/>
    <n v="1"/>
  </r>
  <r>
    <x v="30"/>
    <x v="93"/>
    <n v="0"/>
    <n v="0"/>
    <n v="2"/>
    <n v="2"/>
  </r>
  <r>
    <x v="30"/>
    <x v="94"/>
    <n v="0"/>
    <n v="1"/>
    <n v="1"/>
    <n v="2"/>
  </r>
  <r>
    <x v="30"/>
    <x v="0"/>
    <n v="462323"/>
    <n v="1125"/>
    <n v="8566"/>
    <n v="472014"/>
  </r>
  <r>
    <x v="31"/>
    <x v="4"/>
    <n v="0"/>
    <n v="0"/>
    <n v="1"/>
    <n v="1"/>
  </r>
  <r>
    <x v="31"/>
    <x v="10"/>
    <n v="0"/>
    <n v="0"/>
    <n v="1"/>
    <n v="1"/>
  </r>
  <r>
    <x v="31"/>
    <x v="12"/>
    <n v="0"/>
    <n v="0"/>
    <n v="1"/>
    <n v="1"/>
  </r>
  <r>
    <x v="31"/>
    <x v="15"/>
    <n v="0"/>
    <n v="0"/>
    <n v="1"/>
    <n v="1"/>
  </r>
  <r>
    <x v="31"/>
    <x v="17"/>
    <n v="0"/>
    <n v="0"/>
    <n v="2"/>
    <n v="2"/>
  </r>
  <r>
    <x v="31"/>
    <x v="59"/>
    <n v="0"/>
    <n v="0"/>
    <n v="2"/>
    <n v="2"/>
  </r>
  <r>
    <x v="31"/>
    <x v="109"/>
    <n v="0"/>
    <n v="0"/>
    <n v="1"/>
    <n v="1"/>
  </r>
  <r>
    <x v="31"/>
    <x v="145"/>
    <n v="0"/>
    <n v="0"/>
    <n v="1"/>
    <n v="1"/>
  </r>
  <r>
    <x v="31"/>
    <x v="110"/>
    <n v="0"/>
    <n v="0"/>
    <n v="1"/>
    <n v="1"/>
  </r>
  <r>
    <x v="31"/>
    <x v="130"/>
    <n v="0"/>
    <n v="0"/>
    <n v="5"/>
    <n v="5"/>
  </r>
  <r>
    <x v="31"/>
    <x v="146"/>
    <n v="0"/>
    <n v="0"/>
    <n v="3"/>
    <n v="3"/>
  </r>
  <r>
    <x v="31"/>
    <x v="131"/>
    <n v="0"/>
    <n v="0"/>
    <n v="2"/>
    <n v="2"/>
  </r>
  <r>
    <x v="31"/>
    <x v="111"/>
    <n v="0"/>
    <n v="0"/>
    <n v="1"/>
    <n v="1"/>
  </r>
  <r>
    <x v="31"/>
    <x v="133"/>
    <n v="0"/>
    <n v="0"/>
    <n v="1"/>
    <n v="1"/>
  </r>
  <r>
    <x v="31"/>
    <x v="167"/>
    <n v="0"/>
    <n v="0"/>
    <n v="1"/>
    <n v="1"/>
  </r>
  <r>
    <x v="31"/>
    <x v="169"/>
    <n v="0"/>
    <n v="0"/>
    <n v="1"/>
    <n v="1"/>
  </r>
  <r>
    <x v="31"/>
    <x v="154"/>
    <n v="0"/>
    <n v="0"/>
    <n v="1"/>
    <n v="1"/>
  </r>
  <r>
    <x v="31"/>
    <x v="172"/>
    <n v="0"/>
    <n v="0"/>
    <n v="1"/>
    <n v="1"/>
  </r>
  <r>
    <x v="31"/>
    <x v="112"/>
    <n v="0"/>
    <n v="0"/>
    <n v="1"/>
    <n v="1"/>
  </r>
  <r>
    <x v="31"/>
    <x v="155"/>
    <n v="0"/>
    <n v="0"/>
    <n v="1"/>
    <n v="1"/>
  </r>
  <r>
    <x v="31"/>
    <x v="158"/>
    <n v="0"/>
    <n v="0"/>
    <n v="1"/>
    <n v="1"/>
  </r>
  <r>
    <x v="31"/>
    <x v="159"/>
    <n v="0"/>
    <n v="0"/>
    <n v="1"/>
    <n v="1"/>
  </r>
  <r>
    <x v="31"/>
    <x v="61"/>
    <n v="0"/>
    <n v="0"/>
    <n v="2"/>
    <n v="2"/>
  </r>
  <r>
    <x v="31"/>
    <x v="65"/>
    <n v="0"/>
    <n v="0"/>
    <n v="13"/>
    <n v="13"/>
  </r>
  <r>
    <x v="31"/>
    <x v="135"/>
    <n v="0"/>
    <n v="0"/>
    <n v="2"/>
    <n v="2"/>
  </r>
  <r>
    <x v="31"/>
    <x v="90"/>
    <n v="0"/>
    <n v="0"/>
    <n v="2"/>
    <n v="2"/>
  </r>
  <r>
    <x v="31"/>
    <x v="67"/>
    <n v="0"/>
    <n v="0"/>
    <n v="3"/>
    <n v="3"/>
  </r>
  <r>
    <x v="31"/>
    <x v="115"/>
    <n v="0"/>
    <n v="0"/>
    <n v="4"/>
    <n v="4"/>
  </r>
  <r>
    <x v="31"/>
    <x v="156"/>
    <n v="0"/>
    <n v="0"/>
    <n v="4"/>
    <n v="4"/>
  </r>
  <r>
    <x v="31"/>
    <x v="138"/>
    <n v="0"/>
    <n v="0"/>
    <n v="3"/>
    <n v="3"/>
  </r>
  <r>
    <x v="31"/>
    <x v="173"/>
    <n v="0"/>
    <n v="0"/>
    <n v="1"/>
    <n v="1"/>
  </r>
  <r>
    <x v="31"/>
    <x v="176"/>
    <n v="0"/>
    <n v="0"/>
    <n v="1"/>
    <n v="1"/>
  </r>
  <r>
    <x v="31"/>
    <x v="161"/>
    <n v="0"/>
    <n v="0"/>
    <n v="1"/>
    <n v="1"/>
  </r>
  <r>
    <x v="31"/>
    <x v="151"/>
    <n v="0"/>
    <n v="0"/>
    <n v="1"/>
    <n v="1"/>
  </r>
  <r>
    <x v="31"/>
    <x v="117"/>
    <n v="0"/>
    <n v="0"/>
    <n v="1"/>
    <n v="1"/>
  </r>
  <r>
    <x v="31"/>
    <x v="92"/>
    <n v="0"/>
    <n v="1"/>
    <n v="1"/>
    <n v="2"/>
  </r>
  <r>
    <x v="31"/>
    <x v="0"/>
    <n v="163603"/>
    <n v="37"/>
    <n v="25"/>
    <n v="163665"/>
  </r>
  <r>
    <x v="32"/>
    <x v="0"/>
    <n v="1630991"/>
    <n v="1"/>
    <n v="0"/>
    <n v="16309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FD8DA6-6C61-4F76-8CB2-7B4DAB099233}" name="PivotTable4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30">
  <location ref="A5:E246" firstHeaderRow="0" firstDataRow="1" firstDataCol="1" rowPageCount="3" colPageCount="1"/>
  <pivotFields count="17">
    <pivotField axis="axisPage" multipleItemSelectionAllowed="1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3">
    <pageField fld="0" hier="-1"/>
    <pageField fld="3" hier="-1"/>
    <pageField fld="2" hier="-1"/>
  </pageFields>
  <dataFields count="4">
    <dataField name="Sum of vax0_by_jun" fld="4" baseField="0" baseItem="0"/>
    <dataField name="Sum of vax1_by_jun" fld="5" baseField="0" baseItem="0"/>
    <dataField name="Sum of vax2_by_jun" fld="6" baseField="0" baseItem="0"/>
    <dataField name="Sum of Count" fld="13" baseField="0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5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5" format="7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687788-84F5-46CF-9159-51EAE584395C}" name="PivotTable7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27">
  <location ref="A5:E246" firstHeaderRow="0" firstDataRow="1" firstDataCol="1" rowPageCount="3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3">
    <pageField fld="0" hier="-1"/>
    <pageField fld="2" hier="-1"/>
    <pageField fld="3" hier="-1"/>
  </pageFields>
  <dataFields count="4">
    <dataField name="Sum of booster0" fld="9" baseField="0" baseItem="0"/>
    <dataField name="Sum of booster1" fld="10" baseField="0" baseItem="0"/>
    <dataField name="Sum of booster2" fld="11" baseField="0" baseItem="0"/>
    <dataField name="Sum of booster3" fld="12" baseField="0" baseItem="0"/>
  </dataFields>
  <formats count="6">
    <format dxfId="29">
      <pivotArea collapsedLevelsAreSubtotals="1" fieldPosition="0">
        <references count="1">
          <reference field="1" count="1">
            <x v="102"/>
          </reference>
        </references>
      </pivotArea>
    </format>
    <format dxfId="28">
      <pivotArea dataOnly="0" labelOnly="1" fieldPosition="0">
        <references count="1">
          <reference field="1" count="1">
            <x v="102"/>
          </reference>
        </references>
      </pivotArea>
    </format>
    <format dxfId="27">
      <pivotArea collapsedLevelsAreSubtotals="1" fieldPosition="0">
        <references count="1">
          <reference field="1" count="1">
            <x v="101"/>
          </reference>
        </references>
      </pivotArea>
    </format>
    <format dxfId="26">
      <pivotArea dataOnly="0" labelOnly="1" fieldPosition="0">
        <references count="1">
          <reference field="1" count="1">
            <x v="101"/>
          </reference>
        </references>
      </pivotArea>
    </format>
    <format dxfId="25">
      <pivotArea collapsedLevelsAreSubtotals="1" fieldPosition="0">
        <references count="1">
          <reference field="1" count="1">
            <x v="147"/>
          </reference>
        </references>
      </pivotArea>
    </format>
    <format dxfId="24">
      <pivotArea dataOnly="0" labelOnly="1" fieldPosition="0">
        <references count="1">
          <reference field="1" count="1">
            <x v="147"/>
          </reference>
        </references>
      </pivotArea>
    </format>
  </format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4" format="11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F8BABC-4D0E-436D-AED7-1AE23479FDE7}" name="PivotTable4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4">
  <location ref="A5:E246" firstHeaderRow="0" firstDataRow="1" firstDataCol="1" rowPageCount="3" colPageCount="1"/>
  <pivotFields count="17">
    <pivotField axis="axisPage" multipleItemSelectionAllowed="1" showAll="0">
      <items count="3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3">
    <pageField fld="0" hier="-1"/>
    <pageField fld="3" hier="-1"/>
    <pageField fld="2" hier="-1"/>
  </pageFields>
  <dataFields count="4">
    <dataField name="Sum of vax0_by_jun" fld="4" baseField="0" baseItem="0"/>
    <dataField name="Sum of vax1_by_jun" fld="5" baseField="0" baseItem="0"/>
    <dataField name="Sum of vax2_by_jun" fld="6" baseField="0" baseItem="0"/>
    <dataField name="Sum of Count" fld="13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6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277694-950A-4B55-81DA-8F3F852CF35E}" name="PivotTable4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7">
  <location ref="A5:D246" firstHeaderRow="0" firstDataRow="1" firstDataCol="1" rowPageCount="3" colPageCount="1"/>
  <pivotFields count="17">
    <pivotField axis="axisPage" multipleItemSelectionAllowed="1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h="1"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3">
    <i>
      <x/>
    </i>
    <i i="1">
      <x v="1"/>
    </i>
    <i i="2">
      <x v="2"/>
    </i>
  </colItems>
  <pageFields count="3">
    <pageField fld="0" hier="-1"/>
    <pageField fld="3" hier="-1"/>
    <pageField fld="2" hier="-1"/>
  </pageFields>
  <dataFields count="3">
    <dataField name="Sum of vax0_by_jun" fld="4" baseField="0" baseItem="0"/>
    <dataField name="Sum of vax1_by_jun" fld="5" baseField="0" baseItem="0"/>
    <dataField name="Sum of vax2_by_jun" fld="6" baseField="0" baseItem="0"/>
  </dataFields>
  <chartFormats count="1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5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6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D91A35-B141-4D22-A0A2-85769AA5C4BB}" name="PivotTable4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6">
  <location ref="A5:D246" firstHeaderRow="0" firstDataRow="1" firstDataCol="1" rowPageCount="3" colPageCount="1"/>
  <pivotFields count="17">
    <pivotField axis="axisPage" multipleItemSelectionAllowed="1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h="1"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3">
    <i>
      <x/>
    </i>
    <i i="1">
      <x v="1"/>
    </i>
    <i i="2">
      <x v="2"/>
    </i>
  </colItems>
  <pageFields count="3">
    <pageField fld="0" hier="-1"/>
    <pageField fld="3" hier="-1"/>
    <pageField fld="2" hier="-1"/>
  </pageFields>
  <dataFields count="3">
    <dataField name="Sum of vax0_by_jun" fld="4" baseField="0" baseItem="0"/>
    <dataField name="Sum of vax1_by_jun" fld="5" baseField="0" baseItem="0"/>
    <dataField name="Sum of vax2_by_jun" fld="6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5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27E9A8-DB33-40CA-B99D-432EF0296AD0}" name="PivotTable4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5">
  <location ref="A5:D246" firstHeaderRow="0" firstDataRow="1" firstDataCol="1" rowPageCount="3" colPageCount="1"/>
  <pivotFields count="17">
    <pivotField axis="axisPage" multipleItemSelectionAllowed="1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h="1"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3">
    <i>
      <x/>
    </i>
    <i i="1">
      <x v="1"/>
    </i>
    <i i="2">
      <x v="2"/>
    </i>
  </colItems>
  <pageFields count="3">
    <pageField fld="0" hier="-1"/>
    <pageField fld="3" hier="-1"/>
    <pageField fld="2" hier="-1"/>
  </pageFields>
  <dataFields count="3">
    <dataField name="Sum of vax0_by_jun" fld="4" baseField="0" baseItem="0"/>
    <dataField name="Sum of vax1_by_jun" fld="5" baseField="0" baseItem="0"/>
    <dataField name="Sum of vax2_by_jun" fld="6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3731B3-1629-4D7B-BFD0-D77EEA633173}" name="PivotTable4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4">
  <location ref="A5:D246" firstHeaderRow="0" firstDataRow="1" firstDataCol="1" rowPageCount="3" colPageCount="1"/>
  <pivotFields count="17">
    <pivotField axis="axisPage" multipleItemSelectionAllowed="1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h="1"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3">
    <i>
      <x/>
    </i>
    <i i="1">
      <x v="1"/>
    </i>
    <i i="2">
      <x v="2"/>
    </i>
  </colItems>
  <pageFields count="3">
    <pageField fld="0" hier="-1"/>
    <pageField fld="3" hier="-1"/>
    <pageField fld="2" hier="-1"/>
  </pageFields>
  <dataFields count="3">
    <dataField name="Sum of vax0_by_jun" fld="4" baseField="0" baseItem="0"/>
    <dataField name="Sum of vax1_by_jun" fld="5" baseField="0" baseItem="0"/>
    <dataField name="Sum of vax2_by_jun" fld="6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180D3A-B82E-42BB-A33E-C8411AD91FB6}" name="PivotTable4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5">
  <location ref="A5:D246" firstHeaderRow="0" firstDataRow="1" firstDataCol="1" rowPageCount="3" colPageCount="1"/>
  <pivotFields count="17">
    <pivotField axis="axisPage" multipleItemSelectionAllowed="1" showAll="0">
      <items count="3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h="1"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3">
    <i>
      <x/>
    </i>
    <i i="1">
      <x v="1"/>
    </i>
    <i i="2">
      <x v="2"/>
    </i>
  </colItems>
  <pageFields count="3">
    <pageField fld="0" hier="-1"/>
    <pageField fld="3" hier="-1"/>
    <pageField fld="2" hier="-1"/>
  </pageFields>
  <dataFields count="3">
    <dataField name="Sum of vax0_by_jun" fld="4" baseField="0" baseItem="0"/>
    <dataField name="Sum of vax1_by_jun" fld="5" baseField="0" baseItem="0"/>
    <dataField name="Sum of vax2_by_jun" fld="6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1DFBE1-8053-48E8-BA87-867919AC9FC8}" name="PivotTable4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26">
  <location ref="A5:E246" firstHeaderRow="0" firstDataRow="1" firstDataCol="1" rowPageCount="3" colPageCount="1"/>
  <pivotFields count="17">
    <pivotField axis="axisPage" multipleItemSelectionAllowed="1" showAll="0">
      <items count="3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3">
    <pageField fld="0" hier="-1"/>
    <pageField fld="3" hier="-1"/>
    <pageField fld="2" hier="-1"/>
  </pageFields>
  <dataFields count="4">
    <dataField name="Sum of vax0_by_jun" fld="4" baseField="0" baseItem="0"/>
    <dataField name="Sum of vax1_by_jun" fld="5" baseField="0" baseItem="0"/>
    <dataField name="Sum of vax2_by_jun" fld="6" baseField="0" baseItem="0"/>
    <dataField name="Sum of Count" fld="13" baseField="0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5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5" format="7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F8BFAA-95B4-4004-99DB-909170E73B51}" name="PivotTable4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20">
  <location ref="A5:E246" firstHeaderRow="0" firstDataRow="1" firstDataCol="1" rowPageCount="3" colPageCount="1"/>
  <pivotFields count="17">
    <pivotField axis="axisPage" multipleItemSelectionAllowed="1" showAll="0">
      <items count="3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3">
    <pageField fld="0" hier="-1"/>
    <pageField fld="3" hier="-1"/>
    <pageField fld="2" hier="-1"/>
  </pageFields>
  <dataFields count="4">
    <dataField name="Sum of vax0_by_jun" fld="4" baseField="0" baseItem="0"/>
    <dataField name="Sum of vax1_by_jun" fld="5" baseField="0" baseItem="0"/>
    <dataField name="Sum of vax2_by_jun" fld="6" baseField="0" baseItem="0"/>
    <dataField name="Sum of Count" fld="13" baseField="0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9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9" format="7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6697A0-C6D3-4E35-A08B-E7EEE86C1DEF}" name="PivotTable13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D5:E246" firstHeaderRow="1" firstDataRow="1" firstDataCol="1" rowPageCount="2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2">
    <pageField fld="0" item="20" hier="-1"/>
    <pageField fld="2" hier="-1"/>
  </pageFields>
  <dataFields count="1">
    <dataField name="Sum of Count" fld="13" baseField="0" baseItem="0"/>
  </dataFields>
  <formats count="2">
    <format dxfId="21">
      <pivotArea collapsedLevelsAreSubtotals="1" fieldPosition="0">
        <references count="1">
          <reference field="1" count="1">
            <x v="147"/>
          </reference>
        </references>
      </pivotArea>
    </format>
    <format dxfId="20">
      <pivotArea dataOnly="0" labelOnly="1" fieldPosition="0">
        <references count="1">
          <reference field="1" count="1">
            <x v="14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5BCE9E-F748-4E98-9C9D-CA71FD65C4B4}" name="PivotTable4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A5:B246" firstHeaderRow="1" firstDataRow="1" firstDataCol="1" rowPageCount="2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2">
    <pageField fld="0" item="15" hier="-1"/>
    <pageField fld="2" hier="-1"/>
  </pageFields>
  <dataFields count="1">
    <dataField name="Sum of Count" fld="13" baseField="0" baseItem="0"/>
  </dataFields>
  <formats count="2">
    <format dxfId="23">
      <pivotArea collapsedLevelsAreSubtotals="1" fieldPosition="0">
        <references count="1">
          <reference field="1" count="1">
            <x v="147"/>
          </reference>
        </references>
      </pivotArea>
    </format>
    <format dxfId="22">
      <pivotArea dataOnly="0" labelOnly="1" fieldPosition="0">
        <references count="1">
          <reference field="1" count="1">
            <x v="14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368160-2D09-4215-85B8-B184DD284808}" name="PivotTable4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4">
  <location ref="A5:D246" firstHeaderRow="0" firstDataRow="1" firstDataCol="1" rowPageCount="3" colPageCount="1"/>
  <pivotFields count="17">
    <pivotField axis="axisPage" multipleItemSelectionAllowed="1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3">
    <i>
      <x/>
    </i>
    <i i="1">
      <x v="1"/>
    </i>
    <i i="2">
      <x v="2"/>
    </i>
  </colItems>
  <pageFields count="3">
    <pageField fld="0" hier="-1"/>
    <pageField fld="3" hier="-1"/>
    <pageField fld="2" hier="-1"/>
  </pageFields>
  <dataFields count="3">
    <dataField name="Sum of vax0_by_jun" fld="4" baseField="0" baseItem="0"/>
    <dataField name="Sum of vax1_by_jun" fld="5" baseField="0" baseItem="0"/>
    <dataField name="Sum of vax2_by_jun" fld="6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C823B2-A1BF-478E-B979-8781E32F3FEE}" name="PivotTable4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A5:B246" firstHeaderRow="1" firstDataRow="1" firstDataCol="1" rowPageCount="2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2">
    <pageField fld="0" item="18" hier="-1"/>
    <pageField fld="2" item="0" hier="-1"/>
  </pageFields>
  <dataFields count="1">
    <dataField name="Sum of Count" fld="13" baseField="0" baseItem="0"/>
  </dataFields>
  <formats count="2">
    <format dxfId="17">
      <pivotArea collapsedLevelsAreSubtotals="1" fieldPosition="0">
        <references count="1">
          <reference field="1" count="1">
            <x v="147"/>
          </reference>
        </references>
      </pivotArea>
    </format>
    <format dxfId="16">
      <pivotArea dataOnly="0" labelOnly="1" fieldPosition="0">
        <references count="1">
          <reference field="1" count="1">
            <x v="14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650F0A-CAB3-4CC9-8184-DB568BFCEA05}" name="PivotTable13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D5:E246" firstHeaderRow="1" firstDataRow="1" firstDataCol="1" rowPageCount="2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2">
    <pageField fld="0" item="18" hier="-1"/>
    <pageField fld="2" item="1" hier="-1"/>
  </pageFields>
  <dataFields count="1">
    <dataField name="Sum of Count" fld="13" baseField="0" baseItem="0"/>
  </dataFields>
  <formats count="2">
    <format dxfId="19">
      <pivotArea collapsedLevelsAreSubtotals="1" fieldPosition="0">
        <references count="1">
          <reference field="1" count="1">
            <x v="147"/>
          </reference>
        </references>
      </pivotArea>
    </format>
    <format dxfId="18">
      <pivotArea dataOnly="0" labelOnly="1" fieldPosition="0">
        <references count="1">
          <reference field="1" count="1">
            <x v="14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7DCA6C-8B57-4E60-9516-2F59E06623C0}" name="PivotTable13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D5:E246" firstHeaderRow="1" firstDataRow="1" firstDataCol="1" rowPageCount="2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2">
    <pageField fld="0" item="16" hier="-1"/>
    <pageField fld="2" hier="-1"/>
  </pageFields>
  <dataFields count="1">
    <dataField name="Sum of Count" fld="13" baseField="0" baseItem="0"/>
  </dataFields>
  <formats count="2">
    <format dxfId="13">
      <pivotArea collapsedLevelsAreSubtotals="1" fieldPosition="0">
        <references count="1">
          <reference field="1" count="1">
            <x v="147"/>
          </reference>
        </references>
      </pivotArea>
    </format>
    <format dxfId="12">
      <pivotArea dataOnly="0" labelOnly="1" fieldPosition="0">
        <references count="1">
          <reference field="1" count="1">
            <x v="14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5C4B68-BAEF-45E4-911A-F012E50C6826}" name="PivotTable4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A5:B246" firstHeaderRow="1" firstDataRow="1" firstDataCol="1" rowPageCount="2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2">
    <pageField fld="0" item="15" hier="-1"/>
    <pageField fld="2" hier="-1"/>
  </pageFields>
  <dataFields count="1">
    <dataField name="Sum of Count" fld="13" baseField="0" baseItem="0"/>
  </dataFields>
  <formats count="2">
    <format dxfId="15">
      <pivotArea collapsedLevelsAreSubtotals="1" fieldPosition="0">
        <references count="1">
          <reference field="1" count="1">
            <x v="147"/>
          </reference>
        </references>
      </pivotArea>
    </format>
    <format dxfId="14">
      <pivotArea dataOnly="0" labelOnly="1" fieldPosition="0">
        <references count="1">
          <reference field="1" count="1">
            <x v="14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BC557D-74C8-4F5E-BB50-6BA82C175C1D}" name="PivotTable4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A5:B246" firstHeaderRow="1" firstDataRow="1" firstDataCol="1" rowPageCount="2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2">
    <pageField fld="0" item="15" hier="-1"/>
    <pageField fld="2" hier="-1"/>
  </pageFields>
  <dataFields count="1">
    <dataField name="Sum of Count" fld="13" baseField="0" baseItem="0"/>
  </dataFields>
  <formats count="2">
    <format dxfId="9">
      <pivotArea collapsedLevelsAreSubtotals="1" fieldPosition="0">
        <references count="1">
          <reference field="1" count="1">
            <x v="147"/>
          </reference>
        </references>
      </pivotArea>
    </format>
    <format dxfId="8">
      <pivotArea dataOnly="0" labelOnly="1" fieldPosition="0">
        <references count="1">
          <reference field="1" count="1">
            <x v="14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C5386F-F4A5-41E6-BFFB-661D4DE40455}" name="PivotTable13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D5:E246" firstHeaderRow="1" firstDataRow="1" firstDataCol="1" rowPageCount="2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2">
    <pageField fld="0" item="17" hier="-1"/>
    <pageField fld="2" hier="-1"/>
  </pageFields>
  <dataFields count="1">
    <dataField name="Sum of Count" fld="13" baseField="0" baseItem="0"/>
  </dataFields>
  <formats count="2">
    <format dxfId="11">
      <pivotArea collapsedLevelsAreSubtotals="1" fieldPosition="0">
        <references count="1">
          <reference field="1" count="1">
            <x v="147"/>
          </reference>
        </references>
      </pivotArea>
    </format>
    <format dxfId="10">
      <pivotArea dataOnly="0" labelOnly="1" fieldPosition="0">
        <references count="1">
          <reference field="1" count="1">
            <x v="14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9F5934-E73A-4EF6-BF79-417874FFF7CF}" name="PivotTable4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A5:B246" firstHeaderRow="1" firstDataRow="1" firstDataCol="1" rowPageCount="2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2">
    <pageField fld="0" item="15" hier="-1"/>
    <pageField fld="2" item="0" hier="-1"/>
  </pageFields>
  <dataFields count="1">
    <dataField name="Sum of booster0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4FF08F-3FD2-4DA7-ACF9-462EFB3FA071}" name="PivotTable13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D5:E246" firstHeaderRow="1" firstDataRow="1" firstDataCol="1" rowPageCount="2" colPageCount="1"/>
  <pivotFields count="17">
    <pivotField axis="axisPage" multipleItemSelectionAllowed="1" showAll="0">
      <items count="3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2">
    <pageField fld="0" hier="-1"/>
    <pageField fld="2" item="0" hier="-1"/>
  </pageFields>
  <dataFields count="1">
    <dataField name="Sum of booster0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7F9FD2-BE8A-4DF1-B4FC-B3D3AC0B51E6}" name="PivotTable4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A5:D246" firstHeaderRow="0" firstDataRow="1" firstDataCol="1" rowPageCount="3" colPageCount="1"/>
  <pivotFields count="17">
    <pivotField axis="axisPage" multipleItemSelectionAllowed="1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3">
    <i>
      <x/>
    </i>
    <i i="1">
      <x v="1"/>
    </i>
    <i i="2">
      <x v="2"/>
    </i>
  </colItems>
  <pageFields count="3">
    <pageField fld="0" hier="-1"/>
    <pageField fld="3" hier="-1"/>
    <pageField fld="2" hier="-1"/>
  </pageFields>
  <dataFields count="3">
    <dataField name="Sum of vax0_by_jun" fld="4" baseField="0" baseItem="0"/>
    <dataField name="Sum of vax1_by_jun" fld="5" baseField="0" baseItem="0"/>
    <dataField name="Sum of vax2_by_jun" fld="6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534685-A81C-40DD-A36A-8A7724D601D9}" name="PivotTable4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3">
  <location ref="A5:D246" firstHeaderRow="0" firstDataRow="1" firstDataCol="1" rowPageCount="3" colPageCount="1"/>
  <pivotFields count="17">
    <pivotField axis="axisPage" multipleItemSelectionAllowed="1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3">
    <i>
      <x/>
    </i>
    <i i="1">
      <x v="1"/>
    </i>
    <i i="2">
      <x v="2"/>
    </i>
  </colItems>
  <pageFields count="3">
    <pageField fld="0" hier="-1"/>
    <pageField fld="3" hier="-1"/>
    <pageField fld="2" hier="-1"/>
  </pageFields>
  <dataFields count="3">
    <dataField name="Sum of vax0_by_jun" fld="4" baseField="0" baseItem="0"/>
    <dataField name="Sum of vax1_by_jun" fld="5" baseField="0" baseItem="0"/>
    <dataField name="Sum of vax2_by_jun" fld="6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33C711-A7B1-4EF7-9D03-BB22C2C418DE}" name="PivotTable7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6">
  <location ref="A5:E246" firstHeaderRow="0" firstDataRow="1" firstDataCol="1" rowPageCount="3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3">
    <pageField fld="0" hier="-1"/>
    <pageField fld="2" hier="-1"/>
    <pageField fld="3" hier="-1"/>
  </pageFields>
  <dataFields count="4">
    <dataField name="Sum of booster0" fld="9" baseField="0" baseItem="0"/>
    <dataField name="Sum of booster1" fld="10" baseField="0" baseItem="0"/>
    <dataField name="Sum of booster2" fld="11" baseField="0" baseItem="0"/>
    <dataField name="Sum of booster3" fld="12" baseField="0" baseItem="0"/>
  </dataFields>
  <formats count="4">
    <format dxfId="7">
      <pivotArea collapsedLevelsAreSubtotals="1" fieldPosition="0">
        <references count="1">
          <reference field="1" count="1">
            <x v="102"/>
          </reference>
        </references>
      </pivotArea>
    </format>
    <format dxfId="6">
      <pivotArea dataOnly="0" labelOnly="1" fieldPosition="0">
        <references count="1">
          <reference field="1" count="1">
            <x v="102"/>
          </reference>
        </references>
      </pivotArea>
    </format>
    <format dxfId="5">
      <pivotArea collapsedLevelsAreSubtotals="1" fieldPosition="0">
        <references count="1">
          <reference field="1" count="1">
            <x v="101"/>
          </reference>
        </references>
      </pivotArea>
    </format>
    <format dxfId="4">
      <pivotArea dataOnly="0" labelOnly="1" fieldPosition="0">
        <references count="1">
          <reference field="1" count="1">
            <x v="101"/>
          </reference>
        </references>
      </pivotArea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6885A9-EBAA-420A-B414-6E13ABF7ED56}" name="PivotTable7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6">
  <location ref="A5:E246" firstHeaderRow="0" firstDataRow="1" firstDataCol="1" rowPageCount="3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3">
    <pageField fld="0" hier="-1"/>
    <pageField fld="2" hier="-1"/>
    <pageField fld="3" hier="-1"/>
  </pageFields>
  <dataFields count="4">
    <dataField name="Sum of booster0" fld="9" baseField="0" baseItem="0"/>
    <dataField name="Sum of booster1" fld="10" baseField="0" baseItem="0"/>
    <dataField name="Sum of booster2" fld="11" baseField="0" baseItem="0"/>
    <dataField name="Sum of booster3" fld="12" baseField="0" baseItem="0"/>
  </dataFields>
  <formats count="4">
    <format dxfId="3">
      <pivotArea collapsedLevelsAreSubtotals="1" fieldPosition="0">
        <references count="1">
          <reference field="1" count="1">
            <x v="102"/>
          </reference>
        </references>
      </pivotArea>
    </format>
    <format dxfId="2">
      <pivotArea dataOnly="0" labelOnly="1" fieldPosition="0">
        <references count="1">
          <reference field="1" count="1">
            <x v="102"/>
          </reference>
        </references>
      </pivotArea>
    </format>
    <format dxfId="1">
      <pivotArea collapsedLevelsAreSubtotals="1" fieldPosition="0">
        <references count="1">
          <reference field="1" count="1">
            <x v="101"/>
          </reference>
        </references>
      </pivotArea>
    </format>
    <format dxfId="0">
      <pivotArea dataOnly="0" labelOnly="1" fieldPosition="0">
        <references count="1">
          <reference field="1" count="1">
            <x v="101"/>
          </reference>
        </references>
      </pivotArea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C06E00-3807-4500-AC53-44F5FA5981E6}" name="PivotTable1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C168" firstHeaderRow="0" firstDataRow="1" firstDataCol="1" rowPageCount="3" colPageCount="1"/>
  <pivotFields count="17">
    <pivotField name="Age"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dataField="1"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</pivotFields>
  <rowFields count="1">
    <field x="1"/>
  </rowFields>
  <rowItems count="163"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1">
    <field x="-2"/>
  </colFields>
  <colItems count="2">
    <i>
      <x/>
    </i>
    <i i="1">
      <x v="1"/>
    </i>
  </colItems>
  <pageFields count="3">
    <pageField fld="0" hier="-1"/>
    <pageField fld="2" hier="-1"/>
    <pageField fld="3" hier="-1"/>
  </pageFields>
  <dataFields count="2">
    <dataField name="Sum of Count" fld="13" baseField="0" baseItem="0"/>
    <dataField name="Sum of vax1_by_oct" fld="8" baseField="0" baseItem="0"/>
  </dataFields>
  <pivotTableStyleInfo name="PivotStyleLight16" showRowHeaders="1" showColHeaders="1" showRowStripes="0" showColStripes="0" showLastColumn="1"/>
  <filters count="1">
    <filter fld="1" type="dateNewerThan" evalOrder="-1" id="2">
      <autoFilter ref="A1">
        <filterColumn colId="0">
          <customFilters>
            <customFilter operator="greaterThan" val="4444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1B4E16-E2DE-4CE6-AF73-8B8BC84662B3}" name="PivotTable8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9">
  <location ref="D5:E246" firstHeaderRow="1" firstDataRow="1" firstDataCol="1" rowPageCount="3" colPageCount="1"/>
  <pivotFields count="17">
    <pivotField axis="axisPage" multipleItemSelectionAllowed="1" showAll="0">
      <items count="3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3">
    <pageField fld="0" hier="-1"/>
    <pageField fld="3" hier="-1"/>
    <pageField fld="2" hier="-1"/>
  </pageFields>
  <dataFields count="1">
    <dataField name="Sum of vax0_by_jun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5313E1-143E-4B2F-981B-F434E25237F1}" name="PivotTable4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9">
  <location ref="A5:B246" firstHeaderRow="1" firstDataRow="1" firstDataCol="1" rowPageCount="3" colPageCount="1"/>
  <pivotFields count="17">
    <pivotField axis="axisPage" multipleItemSelectionAllowed="1" showAll="0">
      <items count="3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3">
    <pageField fld="0" hier="-1"/>
    <pageField fld="3" hier="-1"/>
    <pageField fld="2" hier="-1"/>
  </pageFields>
  <dataFields count="1">
    <dataField name="Sum of vax0_by_jun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0CE412-F93F-439B-A20D-A1C88FDD70CA}" name="PivotTable4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9">
  <location ref="A5:B246" firstHeaderRow="1" firstDataRow="1" firstDataCol="1" rowPageCount="3" colPageCount="1"/>
  <pivotFields count="17">
    <pivotField axis="axisPage" multipleItemSelectionAllowed="1" showAll="0">
      <items count="3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3">
    <pageField fld="0" hier="-1"/>
    <pageField fld="3" hier="-1"/>
    <pageField fld="2" item="0" hier="-1"/>
  </pageFields>
  <dataFields count="1">
    <dataField name="Sum of Count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8C6D05-1AC7-4BC4-908A-91E7CF709A74}" name="PivotTable8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9">
  <location ref="D5:E246" firstHeaderRow="1" firstDataRow="1" firstDataCol="1" rowPageCount="3" colPageCount="1"/>
  <pivotFields count="17">
    <pivotField axis="axisPage" multipleItemSelectionAllowed="1" showAll="0">
      <items count="3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3">
    <pageField fld="0" hier="-1"/>
    <pageField fld="3" hier="-1"/>
    <pageField fld="2" item="0" hier="-1"/>
  </pageFields>
  <dataFields count="1">
    <dataField name="Sum of Count" fld="13" baseField="0" baseItem="0"/>
  </dataFields>
  <chartFormats count="1">
    <chartFormat chart="8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3EAE43-794E-40F2-866D-92EE8EE7C152}" name="PivotTable4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8">
  <location ref="A5:D246" firstHeaderRow="0" firstDataRow="1" firstDataCol="1" rowPageCount="3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3">
    <i>
      <x/>
    </i>
    <i i="1">
      <x v="1"/>
    </i>
    <i i="2">
      <x v="2"/>
    </i>
  </colItems>
  <pageFields count="3">
    <pageField fld="0" hier="-1"/>
    <pageField fld="3" hier="-1"/>
    <pageField fld="2" hier="-1"/>
  </pageFields>
  <dataFields count="3">
    <dataField name="Sum of vax0_by_jun" fld="4" baseField="0" baseItem="0"/>
    <dataField name="Sum of vax1_by_jun" fld="5" baseField="0" baseItem="0"/>
    <dataField name="Sum of vax2_by_jun" fld="6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F5CC67-4BEC-47F2-9E87-0CF3328A08E1}" name="PivotTable2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E16" firstHeaderRow="0" firstDataRow="1" firstDataCol="1" rowPageCount="1" colPageCount="1"/>
  <pivotFields count="9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194">
        <item x="184"/>
        <item x="165"/>
        <item x="140"/>
        <item x="118"/>
        <item x="119"/>
        <item x="68"/>
        <item x="120"/>
        <item x="95"/>
        <item x="96"/>
        <item x="97"/>
        <item x="121"/>
        <item x="98"/>
        <item x="141"/>
        <item x="142"/>
        <item x="23"/>
        <item x="122"/>
        <item x="152"/>
        <item x="99"/>
        <item x="123"/>
        <item x="124"/>
        <item x="100"/>
        <item x="101"/>
        <item x="153"/>
        <item x="143"/>
        <item x="144"/>
        <item x="125"/>
        <item x="126"/>
        <item x="127"/>
        <item x="128"/>
        <item x="102"/>
        <item x="166"/>
        <item x="103"/>
        <item x="129"/>
        <item x="1"/>
        <item x="2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25"/>
        <item x="14"/>
        <item x="15"/>
        <item x="16"/>
        <item x="17"/>
        <item x="18"/>
        <item x="26"/>
        <item x="27"/>
        <item x="28"/>
        <item x="29"/>
        <item x="30"/>
        <item x="69"/>
        <item x="31"/>
        <item x="32"/>
        <item x="70"/>
        <item x="33"/>
        <item x="34"/>
        <item x="35"/>
        <item x="36"/>
        <item x="37"/>
        <item x="71"/>
        <item x="38"/>
        <item x="39"/>
        <item x="40"/>
        <item x="72"/>
        <item x="41"/>
        <item x="73"/>
        <item x="74"/>
        <item x="42"/>
        <item x="43"/>
        <item x="19"/>
        <item x="44"/>
        <item x="45"/>
        <item x="46"/>
        <item x="47"/>
        <item x="48"/>
        <item x="49"/>
        <item x="20"/>
        <item x="50"/>
        <item x="51"/>
        <item x="52"/>
        <item x="53"/>
        <item x="54"/>
        <item x="21"/>
        <item x="22"/>
        <item x="55"/>
        <item x="75"/>
        <item x="76"/>
        <item x="56"/>
        <item x="57"/>
        <item x="77"/>
        <item x="78"/>
        <item x="58"/>
        <item x="79"/>
        <item x="104"/>
        <item x="105"/>
        <item x="80"/>
        <item x="81"/>
        <item x="106"/>
        <item x="107"/>
        <item x="59"/>
        <item x="108"/>
        <item x="109"/>
        <item x="145"/>
        <item x="110"/>
        <item x="130"/>
        <item x="82"/>
        <item x="146"/>
        <item x="131"/>
        <item x="111"/>
        <item x="132"/>
        <item x="157"/>
        <item x="133"/>
        <item x="167"/>
        <item x="168"/>
        <item x="169"/>
        <item x="154"/>
        <item x="172"/>
        <item x="112"/>
        <item x="182"/>
        <item x="177"/>
        <item x="170"/>
        <item x="147"/>
        <item x="178"/>
        <item x="155"/>
        <item x="189"/>
        <item x="83"/>
        <item x="158"/>
        <item x="185"/>
        <item x="159"/>
        <item x="84"/>
        <item x="85"/>
        <item x="86"/>
        <item x="60"/>
        <item x="61"/>
        <item x="62"/>
        <item x="63"/>
        <item x="64"/>
        <item x="87"/>
        <item x="65"/>
        <item x="66"/>
        <item x="113"/>
        <item x="88"/>
        <item x="89"/>
        <item x="134"/>
        <item x="135"/>
        <item x="90"/>
        <item x="136"/>
        <item x="137"/>
        <item x="114"/>
        <item x="67"/>
        <item x="148"/>
        <item x="149"/>
        <item x="115"/>
        <item x="156"/>
        <item x="138"/>
        <item x="175"/>
        <item x="186"/>
        <item x="183"/>
        <item x="173"/>
        <item x="160"/>
        <item x="176"/>
        <item x="139"/>
        <item x="179"/>
        <item x="161"/>
        <item x="162"/>
        <item x="171"/>
        <item x="187"/>
        <item x="192"/>
        <item x="191"/>
        <item x="188"/>
        <item x="174"/>
        <item x="190"/>
        <item x="180"/>
        <item x="163"/>
        <item x="150"/>
        <item x="181"/>
        <item x="116"/>
        <item x="164"/>
        <item x="151"/>
        <item x="91"/>
        <item x="117"/>
        <item x="92"/>
        <item x="93"/>
        <item x="94"/>
        <item x="0"/>
        <item t="default"/>
      </items>
    </pivotField>
    <pivotField dataField="1" showAll="0"/>
    <pivotField dataField="1" showAll="0"/>
    <pivotField dataField="1" showAll="0"/>
    <pivotField dataField="1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Row" showAll="0">
      <items count="7">
        <item sd="0" x="0"/>
        <item sd="0" x="1"/>
        <item x="2"/>
        <item sd="0" x="3"/>
        <item sd="0" x="4"/>
        <item sd="0" x="5"/>
        <item t="default"/>
      </items>
    </pivotField>
  </pivotFields>
  <rowFields count="4">
    <field x="8"/>
    <field x="7"/>
    <field x="6"/>
    <field x="1"/>
  </rowFields>
  <rowItems count="13">
    <i>
      <x/>
    </i>
    <i>
      <x v="1"/>
    </i>
    <i>
      <x v="2"/>
    </i>
    <i r="1">
      <x v="1"/>
    </i>
    <i r="2">
      <x v="1"/>
    </i>
    <i r="2">
      <x v="2"/>
    </i>
    <i r="2">
      <x v="3"/>
    </i>
    <i r="1">
      <x v="2"/>
    </i>
    <i r="1">
      <x v="3"/>
    </i>
    <i r="1">
      <x v="4"/>
    </i>
    <i>
      <x v="3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0" hier="-1"/>
  </pageFields>
  <dataFields count="4">
    <dataField name="Sum of Count" fld="5" baseField="0" baseItem="0"/>
    <dataField name="Sum of shot0" fld="2" baseField="0" baseItem="0"/>
    <dataField name="Sum of shot1" fld="3" baseField="0" baseItem="0"/>
    <dataField name="Sum of shot2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C78F85-34DB-4BF1-B308-F4021F9C9BBD}" name="PivotTable15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A3:B244" firstHeaderRow="1" firstDataRow="1" firstDataCol="1" rowPageCount="1" colPageCount="1"/>
  <pivotFields count="17">
    <pivotField axis="axisPage" multipleItemSelectionAllowed="1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x="1"/>
        <item x="2"/>
        <item x="3"/>
        <item sd="0" x="4"/>
        <item sd="0" x="5"/>
        <item sd="0" x="6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1">
    <pageField fld="0" hier="-1"/>
  </pageFields>
  <dataFields count="1">
    <dataField name="Sum of Count" fld="13" baseField="0" baseItem="0"/>
  </dataFields>
  <chartFormats count="1">
    <chartFormat chart="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ivotTable" Target="../pivotTables/pivotTable9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ivotTable" Target="../pivotTables/pivotTable10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7.xml"/><Relationship Id="rId2" Type="http://schemas.openxmlformats.org/officeDocument/2006/relationships/pivotTable" Target="../pivotTables/pivotTable12.xml"/><Relationship Id="rId1" Type="http://schemas.openxmlformats.org/officeDocument/2006/relationships/pivotTable" Target="../pivotTables/pivotTable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13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3.xml"/><Relationship Id="rId2" Type="http://schemas.openxmlformats.org/officeDocument/2006/relationships/pivotTable" Target="../pivotTables/pivotTable15.xml"/><Relationship Id="rId1" Type="http://schemas.openxmlformats.org/officeDocument/2006/relationships/pivotTable" Target="../pivotTables/pivotTable14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4.xml"/><Relationship Id="rId2" Type="http://schemas.openxmlformats.org/officeDocument/2006/relationships/pivotTable" Target="../pivotTables/pivotTable17.xml"/><Relationship Id="rId1" Type="http://schemas.openxmlformats.org/officeDocument/2006/relationships/pivotTable" Target="../pivotTables/pivotTable16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5.xml"/><Relationship Id="rId2" Type="http://schemas.openxmlformats.org/officeDocument/2006/relationships/pivotTable" Target="../pivotTables/pivotTable19.xml"/><Relationship Id="rId1" Type="http://schemas.openxmlformats.org/officeDocument/2006/relationships/pivotTable" Target="../pivotTables/pivotTable18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7.xml"/><Relationship Id="rId2" Type="http://schemas.openxmlformats.org/officeDocument/2006/relationships/pivotTable" Target="../pivotTables/pivotTable21.xml"/><Relationship Id="rId1" Type="http://schemas.openxmlformats.org/officeDocument/2006/relationships/pivotTable" Target="../pivotTables/pivotTable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22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23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4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5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6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0.xml"/><Relationship Id="rId2" Type="http://schemas.openxmlformats.org/officeDocument/2006/relationships/pivotTable" Target="../pivotTables/pivotTable28.xml"/><Relationship Id="rId1" Type="http://schemas.openxmlformats.org/officeDocument/2006/relationships/pivotTable" Target="../pivotTables/pivotTable27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1.xml"/><Relationship Id="rId2" Type="http://schemas.openxmlformats.org/officeDocument/2006/relationships/pivotTable" Target="../pivotTables/pivotTable30.xml"/><Relationship Id="rId1" Type="http://schemas.openxmlformats.org/officeDocument/2006/relationships/pivotTable" Target="../pivotTables/pivotTable29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31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3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6D5379-428A-4714-8925-2D6FE22E0FAD}">
  <dimension ref="A1:AE246"/>
  <sheetViews>
    <sheetView topLeftCell="N1" zoomScale="145" zoomScaleNormal="145" workbookViewId="0">
      <selection activeCell="D78" sqref="D78"/>
    </sheetView>
  </sheetViews>
  <sheetFormatPr defaultRowHeight="15" x14ac:dyDescent="0.25"/>
  <cols>
    <col min="1" max="1" width="13.42578125" bestFit="1" customWidth="1"/>
    <col min="2" max="4" width="18.7109375" bestFit="1" customWidth="1"/>
    <col min="5" max="5" width="13.42578125" bestFit="1" customWidth="1"/>
    <col min="6" max="6" width="9.5703125" customWidth="1"/>
    <col min="7" max="7" width="11.140625" customWidth="1"/>
    <col min="24" max="24" width="3.28515625" customWidth="1"/>
    <col min="28" max="28" width="13.28515625" customWidth="1"/>
  </cols>
  <sheetData>
    <row r="1" spans="1:31" x14ac:dyDescent="0.25">
      <c r="A1" s="2" t="s">
        <v>0</v>
      </c>
      <c r="B1" t="s">
        <v>3</v>
      </c>
      <c r="D1" t="s">
        <v>351</v>
      </c>
      <c r="E1">
        <v>3</v>
      </c>
      <c r="G1" t="s">
        <v>328</v>
      </c>
    </row>
    <row r="2" spans="1:31" x14ac:dyDescent="0.25">
      <c r="A2" s="2" t="s">
        <v>2</v>
      </c>
      <c r="B2" t="s">
        <v>3</v>
      </c>
      <c r="D2" t="s">
        <v>352</v>
      </c>
      <c r="E2">
        <v>8</v>
      </c>
      <c r="G2" s="5" t="s">
        <v>31</v>
      </c>
      <c r="AB2" s="5" t="s">
        <v>80</v>
      </c>
    </row>
    <row r="3" spans="1:31" x14ac:dyDescent="0.25">
      <c r="A3" s="2" t="s">
        <v>1</v>
      </c>
      <c r="B3" t="s">
        <v>3</v>
      </c>
      <c r="G3" t="s">
        <v>353</v>
      </c>
      <c r="O3" t="s">
        <v>78</v>
      </c>
    </row>
    <row r="4" spans="1:31" x14ac:dyDescent="0.25">
      <c r="AC4" s="5" t="s">
        <v>74</v>
      </c>
      <c r="AD4" s="5" t="s">
        <v>75</v>
      </c>
      <c r="AE4" s="5" t="s">
        <v>79</v>
      </c>
    </row>
    <row r="5" spans="1:31" x14ac:dyDescent="0.25">
      <c r="A5" s="2" t="s">
        <v>4</v>
      </c>
      <c r="B5" t="s">
        <v>10</v>
      </c>
      <c r="C5" t="s">
        <v>11</v>
      </c>
      <c r="D5" t="s">
        <v>12</v>
      </c>
      <c r="E5" t="s">
        <v>37</v>
      </c>
      <c r="G5" s="5" t="s">
        <v>25</v>
      </c>
      <c r="H5" s="5" t="s">
        <v>24</v>
      </c>
      <c r="I5" s="5" t="s">
        <v>21</v>
      </c>
      <c r="J5" s="5" t="s">
        <v>20</v>
      </c>
      <c r="K5" s="5" t="s">
        <v>23</v>
      </c>
      <c r="L5" s="5" t="s">
        <v>51</v>
      </c>
      <c r="M5" s="5" t="s">
        <v>52</v>
      </c>
      <c r="N5" s="5" t="s">
        <v>26</v>
      </c>
      <c r="O5" s="5" t="s">
        <v>53</v>
      </c>
      <c r="P5" s="5" t="s">
        <v>54</v>
      </c>
      <c r="Q5" s="5" t="s">
        <v>77</v>
      </c>
      <c r="AB5" t="s">
        <v>81</v>
      </c>
      <c r="AC5">
        <f ca="1">OFFSET(H$6, $E$2-1,0)</f>
        <v>6906</v>
      </c>
      <c r="AD5">
        <f ca="1">AC5</f>
        <v>6906</v>
      </c>
      <c r="AE5">
        <f ca="1">AC5</f>
        <v>6906</v>
      </c>
    </row>
    <row r="6" spans="1:31" x14ac:dyDescent="0.25">
      <c r="A6" s="3">
        <v>43892</v>
      </c>
      <c r="B6">
        <v>2273</v>
      </c>
      <c r="C6">
        <v>1</v>
      </c>
      <c r="D6">
        <v>3</v>
      </c>
      <c r="E6">
        <v>2277</v>
      </c>
      <c r="G6" s="1">
        <f ca="1">OFFSET(A73,$E$1,0)</f>
        <v>44382</v>
      </c>
      <c r="H6">
        <f t="shared" ref="H6:J6" ca="1" si="0">OFFSET(B73,$E$1,0)</f>
        <v>934</v>
      </c>
      <c r="I6">
        <f t="shared" ca="1" si="0"/>
        <v>278</v>
      </c>
      <c r="J6">
        <f t="shared" ca="1" si="0"/>
        <v>739</v>
      </c>
      <c r="K6">
        <f t="shared" ref="K6:K8" ca="1" si="1">I6+J6</f>
        <v>1017</v>
      </c>
      <c r="L6">
        <f t="shared" ref="L6:L8" ca="1" si="2">I6/$H6</f>
        <v>0.29764453961456105</v>
      </c>
      <c r="M6">
        <f t="shared" ref="M6:M8" ca="1" si="3">J6/$H6</f>
        <v>0.79122055674518199</v>
      </c>
      <c r="N6">
        <f t="shared" ref="N6:N8" ca="1" si="4">K6/$H6</f>
        <v>1.088865096359743</v>
      </c>
      <c r="O6">
        <f ca="1">L6/OFFSET(L$6, $E$2-1,0)</f>
        <v>0.89487731413938121</v>
      </c>
      <c r="P6">
        <f t="shared" ref="P6:P69" ca="1" si="5">M6/OFFSET(M$6, $E$2-1,0)</f>
        <v>0.80261004184521545</v>
      </c>
      <c r="Q6">
        <f t="shared" ref="Q6:Q69" ca="1" si="6">N6/OFFSET(N$6, $E$2-1,0)</f>
        <v>0.82588713404287595</v>
      </c>
      <c r="AB6" t="s">
        <v>83</v>
      </c>
      <c r="AC6">
        <f ca="1">OFFSET(I$6, $E$2-1,0)</f>
        <v>2297</v>
      </c>
      <c r="AD6">
        <f t="shared" ref="AD6:AE6" ca="1" si="7">OFFSET(J$6, $E$2-1,0)</f>
        <v>6808</v>
      </c>
      <c r="AE6">
        <f t="shared" ca="1" si="7"/>
        <v>9105</v>
      </c>
    </row>
    <row r="7" spans="1:31" x14ac:dyDescent="0.25">
      <c r="A7" s="3">
        <v>43899</v>
      </c>
      <c r="B7">
        <v>2287</v>
      </c>
      <c r="C7">
        <v>1</v>
      </c>
      <c r="D7">
        <v>1</v>
      </c>
      <c r="E7">
        <v>2289</v>
      </c>
      <c r="G7" s="1">
        <f t="shared" ref="G7:G70" ca="1" si="8">OFFSET(A74,$E$1,0)</f>
        <v>44389</v>
      </c>
      <c r="H7">
        <f ca="1">OFFSET(B74,$E$1,0)+H6</f>
        <v>1830</v>
      </c>
      <c r="I7">
        <f t="shared" ref="I7:J7" ca="1" si="9">OFFSET(C74,$E$1,0)+I6</f>
        <v>556</v>
      </c>
      <c r="J7">
        <f t="shared" ca="1" si="9"/>
        <v>1609</v>
      </c>
      <c r="K7">
        <f t="shared" ca="1" si="1"/>
        <v>2165</v>
      </c>
      <c r="L7">
        <f t="shared" ca="1" si="2"/>
        <v>0.30382513661202187</v>
      </c>
      <c r="M7">
        <f t="shared" ca="1" si="3"/>
        <v>0.87923497267759565</v>
      </c>
      <c r="N7">
        <f t="shared" ca="1" si="4"/>
        <v>1.1830601092896176</v>
      </c>
      <c r="O7">
        <f t="shared" ref="O7:O70" ca="1" si="10">L7/OFFSET(L$6, $E$2-1,0)</f>
        <v>0.91345946601768524</v>
      </c>
      <c r="P7">
        <f t="shared" ca="1" si="5"/>
        <v>0.89189141029839536</v>
      </c>
      <c r="Q7">
        <f t="shared" ca="1" si="6"/>
        <v>0.89733257712840186</v>
      </c>
      <c r="AB7" t="s">
        <v>82</v>
      </c>
      <c r="AC7">
        <f ca="1">VLOOKUP(DATE(2022,12,26), G:K, 2, FALSE)</f>
        <v>72979</v>
      </c>
      <c r="AD7">
        <f ca="1">AC7</f>
        <v>72979</v>
      </c>
      <c r="AE7">
        <f ca="1">AC7</f>
        <v>72979</v>
      </c>
    </row>
    <row r="8" spans="1:31" x14ac:dyDescent="0.25">
      <c r="A8" s="3">
        <v>43906</v>
      </c>
      <c r="B8">
        <v>2318</v>
      </c>
      <c r="C8">
        <v>0</v>
      </c>
      <c r="D8">
        <v>0</v>
      </c>
      <c r="E8">
        <v>2318</v>
      </c>
      <c r="G8" s="1">
        <f t="shared" ca="1" si="8"/>
        <v>44396</v>
      </c>
      <c r="H8">
        <f t="shared" ref="H8:H71" ca="1" si="11">OFFSET(B75,$E$1,0)+H7</f>
        <v>2700</v>
      </c>
      <c r="I8">
        <f t="shared" ref="I8:I71" ca="1" si="12">OFFSET(C75,$E$1,0)+I7</f>
        <v>841</v>
      </c>
      <c r="J8">
        <f t="shared" ref="J8:J71" ca="1" si="13">OFFSET(D75,$E$1,0)+J7</f>
        <v>2415</v>
      </c>
      <c r="K8">
        <f t="shared" ca="1" si="1"/>
        <v>3256</v>
      </c>
      <c r="L8">
        <f t="shared" ca="1" si="2"/>
        <v>0.31148148148148147</v>
      </c>
      <c r="M8">
        <f t="shared" ca="1" si="3"/>
        <v>0.89444444444444449</v>
      </c>
      <c r="N8">
        <f t="shared" ca="1" si="4"/>
        <v>1.2059259259259258</v>
      </c>
      <c r="O8">
        <f t="shared" ca="1" si="10"/>
        <v>0.9364784985246456</v>
      </c>
      <c r="P8">
        <f t="shared" ca="1" si="5"/>
        <v>0.9073198198198198</v>
      </c>
      <c r="Q8">
        <f t="shared" ca="1" si="6"/>
        <v>0.91467594118005968</v>
      </c>
      <c r="AB8" t="s">
        <v>84</v>
      </c>
      <c r="AC8">
        <f ca="1">VLOOKUP(DATE(2022,12,26), G:K, 3, FALSE)</f>
        <v>26638</v>
      </c>
      <c r="AD8">
        <f ca="1">VLOOKUP(DATE(2022,12,26), G:K, 4, FALSE)</f>
        <v>87263</v>
      </c>
      <c r="AE8">
        <f ca="1">VLOOKUP(DATE(2022,12,26), G:K, 5, FALSE)</f>
        <v>113901</v>
      </c>
    </row>
    <row r="9" spans="1:31" x14ac:dyDescent="0.25">
      <c r="A9" s="3">
        <v>43913</v>
      </c>
      <c r="B9">
        <v>2288</v>
      </c>
      <c r="C9">
        <v>0</v>
      </c>
      <c r="D9">
        <v>2</v>
      </c>
      <c r="E9">
        <v>2290</v>
      </c>
      <c r="G9" s="1">
        <f t="shared" ca="1" si="8"/>
        <v>44403</v>
      </c>
      <c r="H9">
        <f t="shared" ca="1" si="11"/>
        <v>3581</v>
      </c>
      <c r="I9">
        <f t="shared" ca="1" si="12"/>
        <v>1139</v>
      </c>
      <c r="J9">
        <f t="shared" ca="1" si="13"/>
        <v>3356</v>
      </c>
      <c r="K9">
        <f t="shared" ref="K9:K72" ca="1" si="14">I9+J9</f>
        <v>4495</v>
      </c>
      <c r="L9">
        <f ca="1">I9/$H9</f>
        <v>0.31806757888857862</v>
      </c>
      <c r="M9">
        <f ca="1">J9/$H9</f>
        <v>0.93716838871823516</v>
      </c>
      <c r="N9">
        <f ca="1">K9/$H9</f>
        <v>1.2552359676068137</v>
      </c>
      <c r="O9">
        <f t="shared" ca="1" si="10"/>
        <v>0.95627979965368903</v>
      </c>
      <c r="P9">
        <f t="shared" ca="1" si="5"/>
        <v>0.95065876799179372</v>
      </c>
      <c r="Q9">
        <f t="shared" ca="1" si="6"/>
        <v>0.95207683605630478</v>
      </c>
    </row>
    <row r="10" spans="1:31" x14ac:dyDescent="0.25">
      <c r="A10" s="3">
        <v>43920</v>
      </c>
      <c r="B10">
        <v>2322</v>
      </c>
      <c r="C10">
        <v>0</v>
      </c>
      <c r="D10">
        <v>0</v>
      </c>
      <c r="E10">
        <v>2322</v>
      </c>
      <c r="G10" s="1">
        <f t="shared" ca="1" si="8"/>
        <v>44410</v>
      </c>
      <c r="H10">
        <f t="shared" ca="1" si="11"/>
        <v>4399</v>
      </c>
      <c r="I10">
        <f t="shared" ca="1" si="12"/>
        <v>1430</v>
      </c>
      <c r="J10">
        <f t="shared" ca="1" si="13"/>
        <v>4179</v>
      </c>
      <c r="K10">
        <f t="shared" ca="1" si="14"/>
        <v>5609</v>
      </c>
      <c r="L10">
        <f t="shared" ref="L10:N41" ca="1" si="15">I10/$H10</f>
        <v>0.32507388042736984</v>
      </c>
      <c r="M10">
        <f t="shared" ca="1" si="15"/>
        <v>0.94998863378040466</v>
      </c>
      <c r="N10">
        <f t="shared" ca="1" si="15"/>
        <v>1.2750625142077745</v>
      </c>
      <c r="O10">
        <f t="shared" ca="1" si="10"/>
        <v>0.97734445721872709</v>
      </c>
      <c r="P10">
        <f t="shared" ca="1" si="5"/>
        <v>0.96366355829722006</v>
      </c>
      <c r="Q10">
        <f t="shared" ca="1" si="6"/>
        <v>0.96711496135298081</v>
      </c>
      <c r="AB10" s="5" t="s">
        <v>76</v>
      </c>
      <c r="AC10" s="5">
        <f ca="1">AC8/AC7/(AC6/AC5)</f>
        <v>1.0974109398888807</v>
      </c>
      <c r="AD10" s="5">
        <f ca="1">AD8/AD7/(AD6/AD5)</f>
        <v>1.2129398322318918</v>
      </c>
      <c r="AE10" s="5">
        <f ca="1">AE8/AE7/(AE6/AE5)</f>
        <v>1.1837943225436001</v>
      </c>
    </row>
    <row r="11" spans="1:31" x14ac:dyDescent="0.25">
      <c r="A11" s="3">
        <v>43927</v>
      </c>
      <c r="B11">
        <v>2243</v>
      </c>
      <c r="C11">
        <v>1</v>
      </c>
      <c r="D11">
        <v>1</v>
      </c>
      <c r="E11">
        <v>2245</v>
      </c>
      <c r="G11" s="1">
        <f t="shared" ca="1" si="8"/>
        <v>44417</v>
      </c>
      <c r="H11">
        <f t="shared" ca="1" si="11"/>
        <v>5272</v>
      </c>
      <c r="I11">
        <f t="shared" ca="1" si="12"/>
        <v>1721</v>
      </c>
      <c r="J11">
        <f t="shared" ca="1" si="13"/>
        <v>5058</v>
      </c>
      <c r="K11">
        <f t="shared" ca="1" si="14"/>
        <v>6779</v>
      </c>
      <c r="L11">
        <f t="shared" ca="1" si="15"/>
        <v>0.32644157814871017</v>
      </c>
      <c r="M11">
        <f t="shared" ca="1" si="15"/>
        <v>0.95940819423368739</v>
      </c>
      <c r="N11">
        <f t="shared" ca="1" si="15"/>
        <v>1.2858497723823976</v>
      </c>
      <c r="O11">
        <f t="shared" ca="1" si="10"/>
        <v>0.98145648180017075</v>
      </c>
      <c r="P11">
        <f t="shared" ca="1" si="5"/>
        <v>0.97321871171824981</v>
      </c>
      <c r="Q11">
        <f t="shared" ca="1" si="6"/>
        <v>0.9752969278498449</v>
      </c>
      <c r="AB11" s="5" t="s">
        <v>86</v>
      </c>
      <c r="AC11">
        <f ca="1">EXP(LN((AC8 * AC5) / (AC7 * AC6)) + 1.96 * SQRT(1/AC8 + 1/AC7 + 1/AC6 + 1/AC5))</f>
        <v>1.1528115223855073</v>
      </c>
      <c r="AD11">
        <f ca="1">EXP(LN((AD8 * AD5) / (AD7 * AD6)) + 1.96 * SQRT(1/AD8 + 1/AD7 + 1/AD6 + 1/AD5))</f>
        <v>1.256004394664449</v>
      </c>
      <c r="AE11">
        <f ca="1">EXP(LN((AE8 * AE5) / (AE7 * AE6)) + 1.96 * SQRT(1/AE8 + 1/AE7 + 1/AE6 + 1/AE5))</f>
        <v>1.2230556906299397</v>
      </c>
    </row>
    <row r="12" spans="1:31" x14ac:dyDescent="0.25">
      <c r="A12" s="3">
        <v>43934</v>
      </c>
      <c r="B12">
        <v>2113</v>
      </c>
      <c r="C12">
        <v>1</v>
      </c>
      <c r="D12">
        <v>1</v>
      </c>
      <c r="E12">
        <v>2115</v>
      </c>
      <c r="G12" s="1">
        <f t="shared" ca="1" si="8"/>
        <v>44424</v>
      </c>
      <c r="H12">
        <f t="shared" ca="1" si="11"/>
        <v>6122</v>
      </c>
      <c r="I12">
        <f t="shared" ca="1" si="12"/>
        <v>1999</v>
      </c>
      <c r="J12">
        <f t="shared" ca="1" si="13"/>
        <v>5932</v>
      </c>
      <c r="K12">
        <f t="shared" ca="1" si="14"/>
        <v>7931</v>
      </c>
      <c r="L12">
        <f t="shared" ca="1" si="15"/>
        <v>0.32652727866710224</v>
      </c>
      <c r="M12">
        <f t="shared" ca="1" si="15"/>
        <v>0.96896439072198626</v>
      </c>
      <c r="N12">
        <f t="shared" ca="1" si="15"/>
        <v>1.2954916693890886</v>
      </c>
      <c r="O12">
        <f t="shared" ca="1" si="10"/>
        <v>0.98171414300174487</v>
      </c>
      <c r="P12">
        <f t="shared" ca="1" si="5"/>
        <v>0.98291246802673871</v>
      </c>
      <c r="Q12">
        <f t="shared" ca="1" si="6"/>
        <v>0.98261015582658373</v>
      </c>
      <c r="AB12" s="5" t="s">
        <v>85</v>
      </c>
      <c r="AC12">
        <f ca="1">EXP(LN((AC8 * AC5) / (AC7 * AC6)) - 1.96 * SQRT(1/AC8 + 1/AC7 + 1/AC6 + 1/AC5))</f>
        <v>1.0446727393006292</v>
      </c>
      <c r="AD12">
        <f ca="1">EXP(LN((AD8 * AD5) / (AD7 * AD6)) - 1.96 * SQRT(1/AD8 + 1/AD7 + 1/AD6 + 1/AD5))</f>
        <v>1.1713518223857633</v>
      </c>
      <c r="AE12">
        <f ca="1">EXP(LN((AE8 * AE5) / (AE7 * AE6)) - 1.96 * SQRT(1/AE8 + 1/AE7 + 1/AE6 + 1/AE5))</f>
        <v>1.1457932854755619</v>
      </c>
    </row>
    <row r="13" spans="1:31" x14ac:dyDescent="0.25">
      <c r="A13" s="3">
        <v>43941</v>
      </c>
      <c r="B13">
        <v>2035</v>
      </c>
      <c r="C13">
        <v>1</v>
      </c>
      <c r="D13">
        <v>1</v>
      </c>
      <c r="E13">
        <v>2037</v>
      </c>
      <c r="G13" s="1">
        <f t="shared" ca="1" si="8"/>
        <v>44431</v>
      </c>
      <c r="H13">
        <f t="shared" ca="1" si="11"/>
        <v>6906</v>
      </c>
      <c r="I13">
        <f t="shared" ca="1" si="12"/>
        <v>2297</v>
      </c>
      <c r="J13">
        <f t="shared" ca="1" si="13"/>
        <v>6808</v>
      </c>
      <c r="K13">
        <f t="shared" ca="1" si="14"/>
        <v>9105</v>
      </c>
      <c r="L13">
        <f t="shared" ca="1" si="15"/>
        <v>0.33260932522444253</v>
      </c>
      <c r="M13">
        <f t="shared" ca="1" si="15"/>
        <v>0.98580944106573998</v>
      </c>
      <c r="N13">
        <f t="shared" ca="1" si="15"/>
        <v>1.3184187662901825</v>
      </c>
      <c r="O13">
        <f t="shared" ca="1" si="10"/>
        <v>1</v>
      </c>
      <c r="P13">
        <f t="shared" ca="1" si="5"/>
        <v>1</v>
      </c>
      <c r="Q13">
        <f t="shared" ca="1" si="6"/>
        <v>1</v>
      </c>
    </row>
    <row r="14" spans="1:31" x14ac:dyDescent="0.25">
      <c r="A14" s="3">
        <v>43948</v>
      </c>
      <c r="B14">
        <v>2106</v>
      </c>
      <c r="C14">
        <v>1</v>
      </c>
      <c r="D14">
        <v>0</v>
      </c>
      <c r="E14">
        <v>2107</v>
      </c>
      <c r="G14" s="1">
        <f t="shared" ca="1" si="8"/>
        <v>44438</v>
      </c>
      <c r="H14">
        <f t="shared" ca="1" si="11"/>
        <v>7698</v>
      </c>
      <c r="I14">
        <f t="shared" ca="1" si="12"/>
        <v>2593</v>
      </c>
      <c r="J14">
        <f t="shared" ca="1" si="13"/>
        <v>7722</v>
      </c>
      <c r="K14">
        <f t="shared" ca="1" si="14"/>
        <v>10315</v>
      </c>
      <c r="L14">
        <f t="shared" ca="1" si="15"/>
        <v>0.33684073785398805</v>
      </c>
      <c r="M14">
        <f t="shared" ca="1" si="15"/>
        <v>1.0031176929072487</v>
      </c>
      <c r="N14">
        <f t="shared" ca="1" si="15"/>
        <v>1.3399584307612367</v>
      </c>
      <c r="O14">
        <f t="shared" ca="1" si="10"/>
        <v>1.0127218700999745</v>
      </c>
      <c r="P14">
        <f t="shared" ca="1" si="5"/>
        <v>1.0175574011776527</v>
      </c>
      <c r="Q14">
        <f t="shared" ca="1" si="6"/>
        <v>1.0163374983895772</v>
      </c>
      <c r="AB14" t="s">
        <v>262</v>
      </c>
    </row>
    <row r="15" spans="1:31" x14ac:dyDescent="0.25">
      <c r="A15" s="3">
        <v>43955</v>
      </c>
      <c r="B15">
        <v>1998</v>
      </c>
      <c r="C15">
        <v>1</v>
      </c>
      <c r="D15">
        <v>1</v>
      </c>
      <c r="E15">
        <v>2000</v>
      </c>
      <c r="G15" s="1">
        <f t="shared" ca="1" si="8"/>
        <v>44445</v>
      </c>
      <c r="H15">
        <f t="shared" ca="1" si="11"/>
        <v>8510</v>
      </c>
      <c r="I15">
        <f t="shared" ca="1" si="12"/>
        <v>2913</v>
      </c>
      <c r="J15">
        <f t="shared" ca="1" si="13"/>
        <v>8667</v>
      </c>
      <c r="K15">
        <f t="shared" ca="1" si="14"/>
        <v>11580</v>
      </c>
      <c r="L15">
        <f t="shared" ca="1" si="15"/>
        <v>0.34230317273795535</v>
      </c>
      <c r="M15">
        <f t="shared" ca="1" si="15"/>
        <v>1.0184488836662751</v>
      </c>
      <c r="N15">
        <f t="shared" ca="1" si="15"/>
        <v>1.3607520564042304</v>
      </c>
      <c r="O15">
        <f t="shared" ca="1" si="10"/>
        <v>1.0291448458547321</v>
      </c>
      <c r="P15">
        <f t="shared" ca="1" si="5"/>
        <v>1.0331092818154077</v>
      </c>
      <c r="Q15">
        <f t="shared" ca="1" si="6"/>
        <v>1.0321091380041312</v>
      </c>
      <c r="AB15" t="s">
        <v>263</v>
      </c>
    </row>
    <row r="16" spans="1:31" x14ac:dyDescent="0.25">
      <c r="A16" s="3">
        <v>43962</v>
      </c>
      <c r="B16">
        <v>2021</v>
      </c>
      <c r="C16">
        <v>0</v>
      </c>
      <c r="D16">
        <v>2</v>
      </c>
      <c r="E16">
        <v>2023</v>
      </c>
      <c r="G16" s="1">
        <f t="shared" ca="1" si="8"/>
        <v>44452</v>
      </c>
      <c r="H16">
        <f t="shared" ca="1" si="11"/>
        <v>9390</v>
      </c>
      <c r="I16">
        <f t="shared" ca="1" si="12"/>
        <v>3232</v>
      </c>
      <c r="J16">
        <f t="shared" ca="1" si="13"/>
        <v>9610</v>
      </c>
      <c r="K16">
        <f t="shared" ca="1" si="14"/>
        <v>12842</v>
      </c>
      <c r="L16" s="5">
        <f t="shared" ca="1" si="15"/>
        <v>0.34419595314164003</v>
      </c>
      <c r="M16" s="5">
        <f t="shared" ca="1" si="15"/>
        <v>1.0234291799787008</v>
      </c>
      <c r="N16">
        <f t="shared" ca="1" si="15"/>
        <v>1.3676251331203408</v>
      </c>
      <c r="O16">
        <f t="shared" ca="1" si="10"/>
        <v>1.0348355474079955</v>
      </c>
      <c r="P16">
        <f t="shared" ca="1" si="5"/>
        <v>1.0381612686446691</v>
      </c>
      <c r="Q16">
        <f t="shared" ca="1" si="6"/>
        <v>1.037322259124555</v>
      </c>
      <c r="AB16" s="5"/>
    </row>
    <row r="17" spans="1:19" x14ac:dyDescent="0.25">
      <c r="A17" s="3">
        <v>43969</v>
      </c>
      <c r="B17">
        <v>1912</v>
      </c>
      <c r="C17">
        <v>1</v>
      </c>
      <c r="D17">
        <v>3</v>
      </c>
      <c r="E17">
        <v>1916</v>
      </c>
      <c r="G17" s="1">
        <f t="shared" ca="1" si="8"/>
        <v>44459</v>
      </c>
      <c r="H17">
        <f t="shared" ca="1" si="11"/>
        <v>10275</v>
      </c>
      <c r="I17">
        <f t="shared" ca="1" si="12"/>
        <v>3536</v>
      </c>
      <c r="J17">
        <f t="shared" ca="1" si="13"/>
        <v>10537</v>
      </c>
      <c r="K17">
        <f t="shared" ca="1" si="14"/>
        <v>14073</v>
      </c>
      <c r="L17">
        <f t="shared" ca="1" si="15"/>
        <v>0.34413625304136253</v>
      </c>
      <c r="M17">
        <f t="shared" ca="1" si="15"/>
        <v>1.0254987834549878</v>
      </c>
      <c r="N17">
        <f t="shared" ca="1" si="15"/>
        <v>1.3696350364963503</v>
      </c>
      <c r="O17">
        <f t="shared" ca="1" si="10"/>
        <v>1.034656057250174</v>
      </c>
      <c r="P17">
        <f t="shared" ca="1" si="5"/>
        <v>1.0402606637103622</v>
      </c>
      <c r="Q17">
        <f t="shared" ca="1" si="6"/>
        <v>1.0388467393787804</v>
      </c>
    </row>
    <row r="18" spans="1:19" x14ac:dyDescent="0.25">
      <c r="A18" s="3">
        <v>43976</v>
      </c>
      <c r="B18">
        <v>1927</v>
      </c>
      <c r="C18">
        <v>0</v>
      </c>
      <c r="D18">
        <v>1</v>
      </c>
      <c r="E18">
        <v>1928</v>
      </c>
      <c r="G18" s="1">
        <f t="shared" ca="1" si="8"/>
        <v>44466</v>
      </c>
      <c r="H18">
        <f t="shared" ca="1" si="11"/>
        <v>11096</v>
      </c>
      <c r="I18">
        <f t="shared" ca="1" si="12"/>
        <v>3838</v>
      </c>
      <c r="J18">
        <f t="shared" ca="1" si="13"/>
        <v>11508</v>
      </c>
      <c r="K18">
        <f t="shared" ca="1" si="14"/>
        <v>15346</v>
      </c>
      <c r="L18">
        <f t="shared" ca="1" si="15"/>
        <v>0.3458904109589041</v>
      </c>
      <c r="M18">
        <f t="shared" ca="1" si="15"/>
        <v>1.037130497476568</v>
      </c>
      <c r="N18">
        <f t="shared" ca="1" si="15"/>
        <v>1.3830209084354723</v>
      </c>
      <c r="O18">
        <f t="shared" ca="1" si="10"/>
        <v>1.0399299861045674</v>
      </c>
      <c r="P18">
        <f t="shared" ca="1" si="5"/>
        <v>1.052059814273381</v>
      </c>
      <c r="Q18">
        <f t="shared" ca="1" si="6"/>
        <v>1.0489997137457849</v>
      </c>
    </row>
    <row r="19" spans="1:19" x14ac:dyDescent="0.25">
      <c r="A19" s="3">
        <v>43983</v>
      </c>
      <c r="B19">
        <v>2133</v>
      </c>
      <c r="C19">
        <v>0</v>
      </c>
      <c r="D19">
        <v>0</v>
      </c>
      <c r="E19">
        <v>2133</v>
      </c>
      <c r="G19" s="1">
        <f t="shared" ca="1" si="8"/>
        <v>44473</v>
      </c>
      <c r="H19">
        <f t="shared" ca="1" si="11"/>
        <v>11909</v>
      </c>
      <c r="I19">
        <f t="shared" ca="1" si="12"/>
        <v>4171</v>
      </c>
      <c r="J19">
        <f t="shared" ca="1" si="13"/>
        <v>12484</v>
      </c>
      <c r="K19">
        <f t="shared" ca="1" si="14"/>
        <v>16655</v>
      </c>
      <c r="L19">
        <f t="shared" ca="1" si="15"/>
        <v>0.35023931480392978</v>
      </c>
      <c r="M19">
        <f t="shared" ca="1" si="15"/>
        <v>1.0482828113191704</v>
      </c>
      <c r="N19">
        <f t="shared" ca="1" si="15"/>
        <v>1.3985221261231002</v>
      </c>
      <c r="O19">
        <f t="shared" ca="1" si="10"/>
        <v>1.0530050970987979</v>
      </c>
      <c r="P19">
        <f t="shared" ca="1" si="5"/>
        <v>1.0633726637735297</v>
      </c>
      <c r="Q19">
        <f t="shared" ca="1" si="6"/>
        <v>1.060757144756302</v>
      </c>
    </row>
    <row r="20" spans="1:19" x14ac:dyDescent="0.25">
      <c r="A20" s="3">
        <v>43990</v>
      </c>
      <c r="B20">
        <v>1988</v>
      </c>
      <c r="C20">
        <v>0</v>
      </c>
      <c r="D20">
        <v>1</v>
      </c>
      <c r="E20">
        <v>1989</v>
      </c>
      <c r="G20" s="1">
        <f t="shared" ca="1" si="8"/>
        <v>44480</v>
      </c>
      <c r="H20">
        <f t="shared" ca="1" si="11"/>
        <v>12794</v>
      </c>
      <c r="I20">
        <f t="shared" ca="1" si="12"/>
        <v>4486</v>
      </c>
      <c r="J20">
        <f t="shared" ca="1" si="13"/>
        <v>13508</v>
      </c>
      <c r="K20">
        <f t="shared" ca="1" si="14"/>
        <v>17994</v>
      </c>
      <c r="L20">
        <f t="shared" ca="1" si="15"/>
        <v>0.35063310926997032</v>
      </c>
      <c r="M20">
        <f t="shared" ca="1" si="15"/>
        <v>1.0558074097233079</v>
      </c>
      <c r="N20">
        <f t="shared" ca="1" si="15"/>
        <v>1.406440518993278</v>
      </c>
      <c r="O20">
        <f t="shared" ca="1" si="10"/>
        <v>1.0541890520759316</v>
      </c>
      <c r="P20">
        <f t="shared" ca="1" si="5"/>
        <v>1.0710055774895952</v>
      </c>
      <c r="Q20">
        <f t="shared" ca="1" si="6"/>
        <v>1.0667631218196132</v>
      </c>
    </row>
    <row r="21" spans="1:19" x14ac:dyDescent="0.25">
      <c r="A21" s="3">
        <v>43997</v>
      </c>
      <c r="B21">
        <v>2014</v>
      </c>
      <c r="C21">
        <v>0</v>
      </c>
      <c r="D21">
        <v>1</v>
      </c>
      <c r="E21">
        <v>2015</v>
      </c>
      <c r="G21" s="1">
        <f t="shared" ca="1" si="8"/>
        <v>44487</v>
      </c>
      <c r="H21">
        <f t="shared" ca="1" si="11"/>
        <v>13755</v>
      </c>
      <c r="I21">
        <f t="shared" ca="1" si="12"/>
        <v>4812</v>
      </c>
      <c r="J21">
        <f t="shared" ca="1" si="13"/>
        <v>14575</v>
      </c>
      <c r="K21">
        <f t="shared" ca="1" si="14"/>
        <v>19387</v>
      </c>
      <c r="L21">
        <f t="shared" ca="1" si="15"/>
        <v>0.34983642311886587</v>
      </c>
      <c r="M21">
        <f t="shared" ca="1" si="15"/>
        <v>1.0596146855688839</v>
      </c>
      <c r="N21">
        <f t="shared" ca="1" si="15"/>
        <v>1.4094511086877499</v>
      </c>
      <c r="O21">
        <f t="shared" ca="1" si="10"/>
        <v>1.0517937910574173</v>
      </c>
      <c r="P21">
        <f t="shared" ca="1" si="5"/>
        <v>1.074867658422255</v>
      </c>
      <c r="Q21">
        <f t="shared" ca="1" si="6"/>
        <v>1.0690466069849094</v>
      </c>
    </row>
    <row r="22" spans="1:19" x14ac:dyDescent="0.25">
      <c r="A22" s="3">
        <v>44004</v>
      </c>
      <c r="B22">
        <v>2069</v>
      </c>
      <c r="C22">
        <v>1</v>
      </c>
      <c r="D22">
        <v>1</v>
      </c>
      <c r="E22">
        <v>2071</v>
      </c>
      <c r="G22" s="1">
        <f t="shared" ca="1" si="8"/>
        <v>44494</v>
      </c>
      <c r="H22">
        <f t="shared" ca="1" si="11"/>
        <v>14789</v>
      </c>
      <c r="I22">
        <f t="shared" ca="1" si="12"/>
        <v>5149</v>
      </c>
      <c r="J22">
        <f t="shared" ca="1" si="13"/>
        <v>15798</v>
      </c>
      <c r="K22">
        <f t="shared" ca="1" si="14"/>
        <v>20947</v>
      </c>
      <c r="L22">
        <f t="shared" ca="1" si="15"/>
        <v>0.34816417607681382</v>
      </c>
      <c r="M22">
        <f t="shared" ca="1" si="15"/>
        <v>1.0682263844749476</v>
      </c>
      <c r="N22">
        <f t="shared" ca="1" si="15"/>
        <v>1.4163905605517615</v>
      </c>
      <c r="O22">
        <f t="shared" ca="1" si="10"/>
        <v>1.0467661297285487</v>
      </c>
      <c r="P22">
        <f t="shared" ca="1" si="5"/>
        <v>1.0836033212667431</v>
      </c>
      <c r="Q22">
        <f t="shared" ca="1" si="6"/>
        <v>1.074310072616196</v>
      </c>
    </row>
    <row r="23" spans="1:19" x14ac:dyDescent="0.25">
      <c r="A23" s="3">
        <v>44011</v>
      </c>
      <c r="B23">
        <v>2103</v>
      </c>
      <c r="C23">
        <v>1</v>
      </c>
      <c r="D23">
        <v>2</v>
      </c>
      <c r="E23">
        <v>2106</v>
      </c>
      <c r="G23" s="1">
        <f t="shared" ca="1" si="8"/>
        <v>44501</v>
      </c>
      <c r="H23">
        <f t="shared" ca="1" si="11"/>
        <v>15909</v>
      </c>
      <c r="I23">
        <f t="shared" ca="1" si="12"/>
        <v>5492</v>
      </c>
      <c r="J23">
        <f t="shared" ca="1" si="13"/>
        <v>17052</v>
      </c>
      <c r="K23">
        <f t="shared" ca="1" si="14"/>
        <v>22544</v>
      </c>
      <c r="L23">
        <f t="shared" ca="1" si="15"/>
        <v>0.34521340121943556</v>
      </c>
      <c r="M23">
        <f t="shared" ca="1" si="15"/>
        <v>1.0718461248349991</v>
      </c>
      <c r="N23">
        <f t="shared" ca="1" si="15"/>
        <v>1.4170595260544345</v>
      </c>
      <c r="O23">
        <f t="shared" ca="1" si="10"/>
        <v>1.0378945358386686</v>
      </c>
      <c r="P23">
        <f t="shared" ca="1" si="5"/>
        <v>1.087275167172518</v>
      </c>
      <c r="Q23">
        <f t="shared" ca="1" si="6"/>
        <v>1.0748174724801673</v>
      </c>
      <c r="S23" t="s">
        <v>73</v>
      </c>
    </row>
    <row r="24" spans="1:19" x14ac:dyDescent="0.25">
      <c r="A24" s="3">
        <v>44018</v>
      </c>
      <c r="B24">
        <v>1983</v>
      </c>
      <c r="C24">
        <v>0</v>
      </c>
      <c r="D24">
        <v>1</v>
      </c>
      <c r="E24">
        <v>1984</v>
      </c>
      <c r="G24" s="1">
        <f t="shared" ca="1" si="8"/>
        <v>44508</v>
      </c>
      <c r="H24">
        <f t="shared" ca="1" si="11"/>
        <v>17176</v>
      </c>
      <c r="I24">
        <f t="shared" ca="1" si="12"/>
        <v>5860</v>
      </c>
      <c r="J24">
        <f t="shared" ca="1" si="13"/>
        <v>18332</v>
      </c>
      <c r="K24">
        <f t="shared" ca="1" si="14"/>
        <v>24192</v>
      </c>
      <c r="L24">
        <f t="shared" ca="1" si="15"/>
        <v>0.34117373078714486</v>
      </c>
      <c r="M24">
        <f t="shared" ca="1" si="15"/>
        <v>1.0673032137866791</v>
      </c>
      <c r="N24">
        <f t="shared" ca="1" si="15"/>
        <v>1.4084769445738239</v>
      </c>
      <c r="O24">
        <f t="shared" ca="1" si="10"/>
        <v>1.025749144456257</v>
      </c>
      <c r="P24">
        <f t="shared" ca="1" si="5"/>
        <v>1.0826668616937141</v>
      </c>
      <c r="Q24">
        <f t="shared" ca="1" si="6"/>
        <v>1.0683077187508871</v>
      </c>
      <c r="S24" t="s">
        <v>71</v>
      </c>
    </row>
    <row r="25" spans="1:19" x14ac:dyDescent="0.25">
      <c r="A25" s="3">
        <v>44025</v>
      </c>
      <c r="B25">
        <v>1978</v>
      </c>
      <c r="C25">
        <v>1</v>
      </c>
      <c r="D25">
        <v>1</v>
      </c>
      <c r="E25">
        <v>1980</v>
      </c>
      <c r="G25" s="1">
        <f t="shared" ca="1" si="8"/>
        <v>44515</v>
      </c>
      <c r="H25">
        <f t="shared" ca="1" si="11"/>
        <v>18597</v>
      </c>
      <c r="I25">
        <f t="shared" ca="1" si="12"/>
        <v>6227</v>
      </c>
      <c r="J25">
        <f t="shared" ca="1" si="13"/>
        <v>19611</v>
      </c>
      <c r="K25">
        <f t="shared" ca="1" si="14"/>
        <v>25838</v>
      </c>
      <c r="L25">
        <f t="shared" ca="1" si="15"/>
        <v>0.33483895251922352</v>
      </c>
      <c r="M25">
        <f t="shared" ca="1" si="15"/>
        <v>1.0545249233747378</v>
      </c>
      <c r="N25">
        <f t="shared" ca="1" si="15"/>
        <v>1.3893638758939615</v>
      </c>
      <c r="O25">
        <f t="shared" ca="1" si="10"/>
        <v>1.0067034419232728</v>
      </c>
      <c r="P25">
        <f t="shared" ca="1" si="5"/>
        <v>1.0697046299685575</v>
      </c>
      <c r="Q25">
        <f t="shared" ca="1" si="6"/>
        <v>1.0538107552909057</v>
      </c>
      <c r="S25" t="s">
        <v>72</v>
      </c>
    </row>
    <row r="26" spans="1:19" x14ac:dyDescent="0.25">
      <c r="A26" s="3">
        <v>44032</v>
      </c>
      <c r="B26">
        <v>2100</v>
      </c>
      <c r="C26">
        <v>0</v>
      </c>
      <c r="D26">
        <v>2</v>
      </c>
      <c r="E26">
        <v>2102</v>
      </c>
      <c r="G26" s="1">
        <f t="shared" ca="1" si="8"/>
        <v>44522</v>
      </c>
      <c r="H26">
        <f t="shared" ca="1" si="11"/>
        <v>20076</v>
      </c>
      <c r="I26">
        <f t="shared" ca="1" si="12"/>
        <v>6668</v>
      </c>
      <c r="J26">
        <f t="shared" ca="1" si="13"/>
        <v>20969</v>
      </c>
      <c r="K26">
        <f t="shared" ca="1" si="14"/>
        <v>27637</v>
      </c>
      <c r="L26">
        <f t="shared" ca="1" si="15"/>
        <v>0.33213787607093048</v>
      </c>
      <c r="M26">
        <f t="shared" ca="1" si="15"/>
        <v>1.0444809723052402</v>
      </c>
      <c r="N26">
        <f t="shared" ca="1" si="15"/>
        <v>1.3766188483761705</v>
      </c>
      <c r="O26">
        <f t="shared" ca="1" si="10"/>
        <v>0.9985825738553965</v>
      </c>
      <c r="P26">
        <f t="shared" ca="1" si="5"/>
        <v>1.0595160979347809</v>
      </c>
      <c r="Q26">
        <f t="shared" ca="1" si="6"/>
        <v>1.0441438513877905</v>
      </c>
      <c r="S26" t="s">
        <v>29</v>
      </c>
    </row>
    <row r="27" spans="1:19" x14ac:dyDescent="0.25">
      <c r="A27" s="3">
        <v>44039</v>
      </c>
      <c r="B27">
        <v>2201</v>
      </c>
      <c r="C27">
        <v>0</v>
      </c>
      <c r="D27">
        <v>5</v>
      </c>
      <c r="E27">
        <v>2206</v>
      </c>
      <c r="G27" s="1">
        <f t="shared" ca="1" si="8"/>
        <v>44529</v>
      </c>
      <c r="H27">
        <f t="shared" ca="1" si="11"/>
        <v>21622</v>
      </c>
      <c r="I27">
        <f t="shared" ca="1" si="12"/>
        <v>7079</v>
      </c>
      <c r="J27">
        <f t="shared" ca="1" si="13"/>
        <v>22417</v>
      </c>
      <c r="K27">
        <f t="shared" ca="1" si="14"/>
        <v>29496</v>
      </c>
      <c r="L27">
        <f t="shared" ca="1" si="15"/>
        <v>0.32739802053464062</v>
      </c>
      <c r="M27">
        <f t="shared" ca="1" si="15"/>
        <v>1.0367681065581353</v>
      </c>
      <c r="N27">
        <f t="shared" ca="1" si="15"/>
        <v>1.3641661270927758</v>
      </c>
      <c r="O27">
        <f t="shared" ca="1" si="10"/>
        <v>0.98433205477241092</v>
      </c>
      <c r="P27">
        <f t="shared" ca="1" si="5"/>
        <v>1.0516922067994245</v>
      </c>
      <c r="Q27">
        <f t="shared" ca="1" si="6"/>
        <v>1.0346986571886556</v>
      </c>
      <c r="S27" t="s">
        <v>32</v>
      </c>
    </row>
    <row r="28" spans="1:19" x14ac:dyDescent="0.25">
      <c r="A28" s="3">
        <v>44046</v>
      </c>
      <c r="B28">
        <v>2151</v>
      </c>
      <c r="C28">
        <v>0</v>
      </c>
      <c r="D28">
        <v>2</v>
      </c>
      <c r="E28">
        <v>2153</v>
      </c>
      <c r="G28" s="1">
        <f t="shared" ca="1" si="8"/>
        <v>44536</v>
      </c>
      <c r="H28">
        <f t="shared" ca="1" si="11"/>
        <v>23190</v>
      </c>
      <c r="I28">
        <f t="shared" ca="1" si="12"/>
        <v>7512</v>
      </c>
      <c r="J28">
        <f t="shared" ca="1" si="13"/>
        <v>23814</v>
      </c>
      <c r="K28">
        <f t="shared" ca="1" si="14"/>
        <v>31326</v>
      </c>
      <c r="L28">
        <f t="shared" ca="1" si="15"/>
        <v>0.32393272962483827</v>
      </c>
      <c r="M28">
        <f t="shared" ca="1" si="15"/>
        <v>1.0269081500646831</v>
      </c>
      <c r="N28">
        <f t="shared" ca="1" si="15"/>
        <v>1.3508408796895213</v>
      </c>
      <c r="O28">
        <f t="shared" ca="1" si="10"/>
        <v>0.97391355280327951</v>
      </c>
      <c r="P28">
        <f t="shared" ca="1" si="5"/>
        <v>1.0416903179122652</v>
      </c>
      <c r="Q28">
        <f t="shared" ca="1" si="6"/>
        <v>1.0245916655832876</v>
      </c>
      <c r="S28" t="s">
        <v>64</v>
      </c>
    </row>
    <row r="29" spans="1:19" x14ac:dyDescent="0.25">
      <c r="A29" s="3">
        <v>44053</v>
      </c>
      <c r="B29">
        <v>2185</v>
      </c>
      <c r="C29">
        <v>1</v>
      </c>
      <c r="D29">
        <v>1</v>
      </c>
      <c r="E29">
        <v>2187</v>
      </c>
      <c r="G29" s="1">
        <f t="shared" ca="1" si="8"/>
        <v>44543</v>
      </c>
      <c r="H29">
        <f t="shared" ca="1" si="11"/>
        <v>24669</v>
      </c>
      <c r="I29">
        <f t="shared" ca="1" si="12"/>
        <v>7911</v>
      </c>
      <c r="J29">
        <f t="shared" ca="1" si="13"/>
        <v>25102</v>
      </c>
      <c r="K29">
        <f t="shared" ca="1" si="14"/>
        <v>33013</v>
      </c>
      <c r="L29">
        <f t="shared" ca="1" si="15"/>
        <v>0.32068588106530466</v>
      </c>
      <c r="M29">
        <f t="shared" ca="1" si="15"/>
        <v>1.0175523936924886</v>
      </c>
      <c r="N29">
        <f t="shared" ca="1" si="15"/>
        <v>1.3382382747577932</v>
      </c>
      <c r="O29">
        <f t="shared" ca="1" si="10"/>
        <v>0.9641518043696099</v>
      </c>
      <c r="P29">
        <f t="shared" ca="1" si="5"/>
        <v>1.0321998870211995</v>
      </c>
      <c r="Q29">
        <f t="shared" ca="1" si="6"/>
        <v>1.0150327869826821</v>
      </c>
      <c r="S29" t="s">
        <v>65</v>
      </c>
    </row>
    <row r="30" spans="1:19" x14ac:dyDescent="0.25">
      <c r="A30" s="3">
        <v>44060</v>
      </c>
      <c r="B30">
        <v>2092</v>
      </c>
      <c r="C30">
        <v>0</v>
      </c>
      <c r="D30">
        <v>2</v>
      </c>
      <c r="E30">
        <v>2094</v>
      </c>
      <c r="G30" s="1">
        <f t="shared" ca="1" si="8"/>
        <v>44550</v>
      </c>
      <c r="H30">
        <f t="shared" ca="1" si="11"/>
        <v>26016</v>
      </c>
      <c r="I30">
        <f t="shared" ca="1" si="12"/>
        <v>8292</v>
      </c>
      <c r="J30">
        <f t="shared" ca="1" si="13"/>
        <v>26336</v>
      </c>
      <c r="K30">
        <f t="shared" ca="1" si="14"/>
        <v>34628</v>
      </c>
      <c r="L30">
        <f t="shared" ca="1" si="15"/>
        <v>0.31872693726937268</v>
      </c>
      <c r="M30">
        <f t="shared" ca="1" si="15"/>
        <v>1.0123001230012301</v>
      </c>
      <c r="N30">
        <f t="shared" ca="1" si="15"/>
        <v>1.3310270602706027</v>
      </c>
      <c r="O30">
        <f t="shared" ca="1" si="10"/>
        <v>0.95826218057565848</v>
      </c>
      <c r="P30">
        <f t="shared" ca="1" si="5"/>
        <v>1.026872010788263</v>
      </c>
      <c r="Q30">
        <f t="shared" ca="1" si="6"/>
        <v>1.0095631936550007</v>
      </c>
      <c r="S30" t="s">
        <v>66</v>
      </c>
    </row>
    <row r="31" spans="1:19" x14ac:dyDescent="0.25">
      <c r="A31" s="3">
        <v>44067</v>
      </c>
      <c r="B31">
        <v>2018</v>
      </c>
      <c r="C31">
        <v>3</v>
      </c>
      <c r="D31">
        <v>0</v>
      </c>
      <c r="E31">
        <v>2021</v>
      </c>
      <c r="G31" s="1">
        <f t="shared" ca="1" si="8"/>
        <v>44557</v>
      </c>
      <c r="H31">
        <f t="shared" ca="1" si="11"/>
        <v>27309</v>
      </c>
      <c r="I31">
        <f t="shared" ca="1" si="12"/>
        <v>8663</v>
      </c>
      <c r="J31">
        <f t="shared" ca="1" si="13"/>
        <v>27469</v>
      </c>
      <c r="K31">
        <f t="shared" ca="1" si="14"/>
        <v>36132</v>
      </c>
      <c r="L31">
        <f t="shared" ca="1" si="15"/>
        <v>0.31722142883298549</v>
      </c>
      <c r="M31">
        <f t="shared" ca="1" si="15"/>
        <v>1.0058588743637629</v>
      </c>
      <c r="N31">
        <f t="shared" ca="1" si="15"/>
        <v>1.3230803031967484</v>
      </c>
      <c r="O31">
        <f t="shared" ca="1" si="10"/>
        <v>0.95373582390970724</v>
      </c>
      <c r="P31">
        <f t="shared" ca="1" si="5"/>
        <v>1.0203380414741696</v>
      </c>
      <c r="Q31">
        <f t="shared" ca="1" si="6"/>
        <v>1.0035357027871219</v>
      </c>
      <c r="S31" t="s">
        <v>30</v>
      </c>
    </row>
    <row r="32" spans="1:19" x14ac:dyDescent="0.25">
      <c r="A32" s="3">
        <v>44074</v>
      </c>
      <c r="B32">
        <v>2017</v>
      </c>
      <c r="C32">
        <v>1</v>
      </c>
      <c r="D32">
        <v>2</v>
      </c>
      <c r="E32">
        <v>2020</v>
      </c>
      <c r="G32" s="1">
        <f t="shared" ca="1" si="8"/>
        <v>44564</v>
      </c>
      <c r="H32">
        <f t="shared" ca="1" si="11"/>
        <v>28502</v>
      </c>
      <c r="I32">
        <f t="shared" ca="1" si="12"/>
        <v>8991</v>
      </c>
      <c r="J32">
        <f t="shared" ca="1" si="13"/>
        <v>28532</v>
      </c>
      <c r="K32">
        <f t="shared" ca="1" si="14"/>
        <v>37523</v>
      </c>
      <c r="L32">
        <f t="shared" ca="1" si="15"/>
        <v>0.31545154725984142</v>
      </c>
      <c r="M32">
        <f t="shared" ca="1" si="15"/>
        <v>1.001052557715248</v>
      </c>
      <c r="N32">
        <f t="shared" ca="1" si="15"/>
        <v>1.3165041049750894</v>
      </c>
      <c r="O32">
        <f t="shared" ca="1" si="10"/>
        <v>0.94841462140899646</v>
      </c>
      <c r="P32">
        <f t="shared" ca="1" si="5"/>
        <v>1.0154625387164369</v>
      </c>
      <c r="Q32">
        <f t="shared" ca="1" si="6"/>
        <v>0.99854775935837092</v>
      </c>
    </row>
    <row r="33" spans="1:17" x14ac:dyDescent="0.25">
      <c r="A33" s="3">
        <v>44081</v>
      </c>
      <c r="B33">
        <v>2072</v>
      </c>
      <c r="C33">
        <v>0</v>
      </c>
      <c r="D33">
        <v>0</v>
      </c>
      <c r="E33">
        <v>2072</v>
      </c>
      <c r="G33" s="1">
        <f t="shared" ca="1" si="8"/>
        <v>44571</v>
      </c>
      <c r="H33">
        <f t="shared" ca="1" si="11"/>
        <v>29625</v>
      </c>
      <c r="I33">
        <f t="shared" ca="1" si="12"/>
        <v>9329</v>
      </c>
      <c r="J33">
        <f t="shared" ca="1" si="13"/>
        <v>29643</v>
      </c>
      <c r="K33">
        <f t="shared" ca="1" si="14"/>
        <v>38972</v>
      </c>
      <c r="L33">
        <f t="shared" ca="1" si="15"/>
        <v>0.31490295358649789</v>
      </c>
      <c r="M33">
        <f t="shared" ca="1" si="15"/>
        <v>1.0006075949367088</v>
      </c>
      <c r="N33">
        <f t="shared" ca="1" si="15"/>
        <v>1.3155105485232068</v>
      </c>
      <c r="O33">
        <f t="shared" ca="1" si="10"/>
        <v>0.9467652579313689</v>
      </c>
      <c r="P33">
        <f t="shared" ca="1" si="5"/>
        <v>1.0150111707745169</v>
      </c>
      <c r="Q33">
        <f t="shared" ca="1" si="6"/>
        <v>0.99779416233951301</v>
      </c>
    </row>
    <row r="34" spans="1:17" x14ac:dyDescent="0.25">
      <c r="A34" s="3">
        <v>44088</v>
      </c>
      <c r="B34">
        <v>2196</v>
      </c>
      <c r="C34">
        <v>2</v>
      </c>
      <c r="D34">
        <v>2</v>
      </c>
      <c r="E34">
        <v>2200</v>
      </c>
      <c r="G34" s="1">
        <f t="shared" ca="1" si="8"/>
        <v>44578</v>
      </c>
      <c r="H34">
        <f t="shared" ca="1" si="11"/>
        <v>30603</v>
      </c>
      <c r="I34">
        <f t="shared" ca="1" si="12"/>
        <v>9660</v>
      </c>
      <c r="J34">
        <f t="shared" ca="1" si="13"/>
        <v>30725</v>
      </c>
      <c r="K34">
        <f t="shared" ca="1" si="14"/>
        <v>40385</v>
      </c>
      <c r="L34">
        <f t="shared" ca="1" si="15"/>
        <v>0.3156553279090285</v>
      </c>
      <c r="M34">
        <f t="shared" ca="1" si="15"/>
        <v>1.0039865372675882</v>
      </c>
      <c r="N34">
        <f t="shared" ca="1" si="15"/>
        <v>1.3196418651766166</v>
      </c>
      <c r="O34">
        <f t="shared" ca="1" si="10"/>
        <v>0.9490272940965393</v>
      </c>
      <c r="P34">
        <f t="shared" ca="1" si="5"/>
        <v>1.0184387524045189</v>
      </c>
      <c r="Q34">
        <f t="shared" ca="1" si="6"/>
        <v>1.0009277013629561</v>
      </c>
    </row>
    <row r="35" spans="1:17" x14ac:dyDescent="0.25">
      <c r="A35" s="3">
        <v>44095</v>
      </c>
      <c r="B35">
        <v>2386</v>
      </c>
      <c r="C35">
        <v>1</v>
      </c>
      <c r="D35">
        <v>2</v>
      </c>
      <c r="E35">
        <v>2389</v>
      </c>
      <c r="G35" s="1">
        <f t="shared" ca="1" si="8"/>
        <v>44585</v>
      </c>
      <c r="H35">
        <f t="shared" ca="1" si="11"/>
        <v>31574</v>
      </c>
      <c r="I35">
        <f t="shared" ca="1" si="12"/>
        <v>9991</v>
      </c>
      <c r="J35">
        <f t="shared" ca="1" si="13"/>
        <v>31815</v>
      </c>
      <c r="K35">
        <f t="shared" ca="1" si="14"/>
        <v>41806</v>
      </c>
      <c r="L35">
        <f t="shared" ca="1" si="15"/>
        <v>0.31643124089440677</v>
      </c>
      <c r="M35">
        <f t="shared" ca="1" si="15"/>
        <v>1.0076328624817887</v>
      </c>
      <c r="N35">
        <f t="shared" ca="1" si="15"/>
        <v>1.3240641033761955</v>
      </c>
      <c r="O35">
        <f t="shared" ca="1" si="10"/>
        <v>0.95136009996376714</v>
      </c>
      <c r="P35">
        <f t="shared" ca="1" si="5"/>
        <v>1.0221375658488885</v>
      </c>
      <c r="Q35">
        <f t="shared" ca="1" si="6"/>
        <v>1.0042818998260303</v>
      </c>
    </row>
    <row r="36" spans="1:17" x14ac:dyDescent="0.25">
      <c r="A36" s="3">
        <v>44102</v>
      </c>
      <c r="B36">
        <v>2371</v>
      </c>
      <c r="C36">
        <v>1</v>
      </c>
      <c r="D36">
        <v>5</v>
      </c>
      <c r="E36">
        <v>2377</v>
      </c>
      <c r="G36" s="1">
        <f t="shared" ca="1" si="8"/>
        <v>44592</v>
      </c>
      <c r="H36">
        <f t="shared" ca="1" si="11"/>
        <v>32706</v>
      </c>
      <c r="I36">
        <f t="shared" ca="1" si="12"/>
        <v>10342</v>
      </c>
      <c r="J36">
        <f t="shared" ca="1" si="13"/>
        <v>33011</v>
      </c>
      <c r="K36">
        <f t="shared" ca="1" si="14"/>
        <v>43353</v>
      </c>
      <c r="L36">
        <f t="shared" ca="1" si="15"/>
        <v>0.31621109276585335</v>
      </c>
      <c r="M36">
        <f t="shared" ca="1" si="15"/>
        <v>1.0093255060233597</v>
      </c>
      <c r="N36">
        <f t="shared" ca="1" si="15"/>
        <v>1.3255365987892129</v>
      </c>
      <c r="O36">
        <f t="shared" ca="1" si="10"/>
        <v>0.95069821795428089</v>
      </c>
      <c r="P36">
        <f t="shared" ca="1" si="5"/>
        <v>1.0238545747058345</v>
      </c>
      <c r="Q36">
        <f t="shared" ca="1" si="6"/>
        <v>1.0053987645511591</v>
      </c>
    </row>
    <row r="37" spans="1:17" x14ac:dyDescent="0.25">
      <c r="A37" s="3">
        <v>44109</v>
      </c>
      <c r="B37">
        <v>2590</v>
      </c>
      <c r="C37">
        <v>1</v>
      </c>
      <c r="D37">
        <v>7</v>
      </c>
      <c r="E37">
        <v>2598</v>
      </c>
      <c r="G37" s="1">
        <f t="shared" ca="1" si="8"/>
        <v>44599</v>
      </c>
      <c r="H37">
        <f t="shared" ca="1" si="11"/>
        <v>33828</v>
      </c>
      <c r="I37">
        <f t="shared" ca="1" si="12"/>
        <v>10709</v>
      </c>
      <c r="J37">
        <f t="shared" ca="1" si="13"/>
        <v>34247</v>
      </c>
      <c r="K37">
        <f t="shared" ca="1" si="14"/>
        <v>44956</v>
      </c>
      <c r="L37">
        <f t="shared" ca="1" si="15"/>
        <v>0.31657207047416341</v>
      </c>
      <c r="M37">
        <f t="shared" ca="1" si="15"/>
        <v>1.0123861889558945</v>
      </c>
      <c r="N37">
        <f t="shared" ca="1" si="15"/>
        <v>1.328958259430058</v>
      </c>
      <c r="O37">
        <f t="shared" ca="1" si="10"/>
        <v>0.95178350835636583</v>
      </c>
      <c r="P37">
        <f t="shared" ca="1" si="5"/>
        <v>1.0269593156476802</v>
      </c>
      <c r="Q37">
        <f t="shared" ca="1" si="6"/>
        <v>1.0079940405957144</v>
      </c>
    </row>
    <row r="38" spans="1:17" x14ac:dyDescent="0.25">
      <c r="A38" s="3">
        <v>44116</v>
      </c>
      <c r="B38">
        <v>2933</v>
      </c>
      <c r="C38">
        <v>1</v>
      </c>
      <c r="D38">
        <v>3</v>
      </c>
      <c r="E38">
        <v>2937</v>
      </c>
      <c r="G38" s="1">
        <f t="shared" ca="1" si="8"/>
        <v>44606</v>
      </c>
      <c r="H38">
        <f t="shared" ca="1" si="11"/>
        <v>34958</v>
      </c>
      <c r="I38">
        <f t="shared" ca="1" si="12"/>
        <v>11052</v>
      </c>
      <c r="J38">
        <f t="shared" ca="1" si="13"/>
        <v>35443</v>
      </c>
      <c r="K38">
        <f t="shared" ca="1" si="14"/>
        <v>46495</v>
      </c>
      <c r="L38">
        <f t="shared" ca="1" si="15"/>
        <v>0.31615080954288005</v>
      </c>
      <c r="M38">
        <f t="shared" ca="1" si="15"/>
        <v>1.013873791406831</v>
      </c>
      <c r="N38">
        <f t="shared" ca="1" si="15"/>
        <v>1.330024600949711</v>
      </c>
      <c r="O38">
        <f t="shared" ca="1" si="10"/>
        <v>0.95051697462043083</v>
      </c>
      <c r="P38">
        <f t="shared" ca="1" si="5"/>
        <v>1.0284683318824286</v>
      </c>
      <c r="Q38">
        <f t="shared" ca="1" si="6"/>
        <v>1.0088028439493359</v>
      </c>
    </row>
    <row r="39" spans="1:17" x14ac:dyDescent="0.25">
      <c r="A39" s="3">
        <v>44123</v>
      </c>
      <c r="B39">
        <v>3642</v>
      </c>
      <c r="C39">
        <v>1</v>
      </c>
      <c r="D39">
        <v>2</v>
      </c>
      <c r="E39">
        <v>3645</v>
      </c>
      <c r="G39" s="1">
        <f t="shared" ca="1" si="8"/>
        <v>44613</v>
      </c>
      <c r="H39">
        <f t="shared" ca="1" si="11"/>
        <v>36024</v>
      </c>
      <c r="I39">
        <f t="shared" ca="1" si="12"/>
        <v>11394</v>
      </c>
      <c r="J39">
        <f t="shared" ca="1" si="13"/>
        <v>36589</v>
      </c>
      <c r="K39">
        <f t="shared" ca="1" si="14"/>
        <v>47983</v>
      </c>
      <c r="L39">
        <f t="shared" ca="1" si="15"/>
        <v>0.31628914057295138</v>
      </c>
      <c r="M39">
        <f t="shared" ca="1" si="15"/>
        <v>1.0156839884521429</v>
      </c>
      <c r="N39">
        <f t="shared" ca="1" si="15"/>
        <v>1.3319731290250945</v>
      </c>
      <c r="O39">
        <f t="shared" ca="1" si="10"/>
        <v>0.95093287104780244</v>
      </c>
      <c r="P39">
        <f t="shared" ca="1" si="5"/>
        <v>1.0303045864057725</v>
      </c>
      <c r="Q39">
        <f t="shared" ca="1" si="6"/>
        <v>1.0102807719986053</v>
      </c>
    </row>
    <row r="40" spans="1:17" x14ac:dyDescent="0.25">
      <c r="A40" s="3">
        <v>44130</v>
      </c>
      <c r="B40">
        <v>4206</v>
      </c>
      <c r="C40">
        <v>1</v>
      </c>
      <c r="D40">
        <v>5</v>
      </c>
      <c r="E40">
        <v>4212</v>
      </c>
      <c r="G40" s="1">
        <f t="shared" ca="1" si="8"/>
        <v>44620</v>
      </c>
      <c r="H40">
        <f t="shared" ca="1" si="11"/>
        <v>37059</v>
      </c>
      <c r="I40">
        <f t="shared" ca="1" si="12"/>
        <v>11709</v>
      </c>
      <c r="J40">
        <f t="shared" ca="1" si="13"/>
        <v>37700</v>
      </c>
      <c r="K40">
        <f t="shared" ca="1" si="14"/>
        <v>49409</v>
      </c>
      <c r="L40">
        <f t="shared" ca="1" si="15"/>
        <v>0.31595563830648427</v>
      </c>
      <c r="M40">
        <f t="shared" ca="1" si="15"/>
        <v>1.0172967430313824</v>
      </c>
      <c r="N40">
        <f t="shared" ca="1" si="15"/>
        <v>1.3332523813378667</v>
      </c>
      <c r="O40">
        <f t="shared" ca="1" si="10"/>
        <v>0.94993018639293869</v>
      </c>
      <c r="P40">
        <f t="shared" ca="1" si="5"/>
        <v>1.0319405563123865</v>
      </c>
      <c r="Q40">
        <f t="shared" ca="1" si="6"/>
        <v>1.011251064856596</v>
      </c>
    </row>
    <row r="41" spans="1:17" x14ac:dyDescent="0.25">
      <c r="A41" s="3">
        <v>44137</v>
      </c>
      <c r="B41">
        <v>4238</v>
      </c>
      <c r="C41">
        <v>1</v>
      </c>
      <c r="D41">
        <v>7</v>
      </c>
      <c r="E41">
        <v>4246</v>
      </c>
      <c r="G41" s="1">
        <f t="shared" ca="1" si="8"/>
        <v>44627</v>
      </c>
      <c r="H41">
        <f t="shared" ca="1" si="11"/>
        <v>38060</v>
      </c>
      <c r="I41">
        <f t="shared" ca="1" si="12"/>
        <v>12058</v>
      </c>
      <c r="J41">
        <f t="shared" ca="1" si="13"/>
        <v>38798</v>
      </c>
      <c r="K41">
        <f t="shared" ca="1" si="14"/>
        <v>50856</v>
      </c>
      <c r="L41">
        <f t="shared" ca="1" si="15"/>
        <v>0.31681555438780873</v>
      </c>
      <c r="M41">
        <f t="shared" ca="1" si="15"/>
        <v>1.0193904361534418</v>
      </c>
      <c r="N41">
        <f t="shared" ca="1" si="15"/>
        <v>1.3362059905412507</v>
      </c>
      <c r="O41">
        <f t="shared" ca="1" si="10"/>
        <v>0.95251555010979838</v>
      </c>
      <c r="P41">
        <f t="shared" ca="1" si="5"/>
        <v>1.034064387790198</v>
      </c>
      <c r="Q41">
        <f t="shared" ca="1" si="6"/>
        <v>1.0134913312111891</v>
      </c>
    </row>
    <row r="42" spans="1:17" x14ac:dyDescent="0.25">
      <c r="A42" s="3">
        <v>44144</v>
      </c>
      <c r="B42">
        <v>3857</v>
      </c>
      <c r="C42">
        <v>2</v>
      </c>
      <c r="D42">
        <v>4</v>
      </c>
      <c r="E42">
        <v>3863</v>
      </c>
      <c r="G42" s="1">
        <f t="shared" ca="1" si="8"/>
        <v>44634</v>
      </c>
      <c r="H42">
        <f t="shared" ca="1" si="11"/>
        <v>38983</v>
      </c>
      <c r="I42">
        <f t="shared" ca="1" si="12"/>
        <v>12386</v>
      </c>
      <c r="J42">
        <f t="shared" ca="1" si="13"/>
        <v>39918</v>
      </c>
      <c r="K42">
        <f t="shared" ca="1" si="14"/>
        <v>52304</v>
      </c>
      <c r="L42">
        <f t="shared" ref="L42:N73" ca="1" si="16">I42/$H42</f>
        <v>0.31772824051509635</v>
      </c>
      <c r="M42">
        <f t="shared" ca="1" si="16"/>
        <v>1.0239848138932355</v>
      </c>
      <c r="N42">
        <f t="shared" ca="1" si="16"/>
        <v>1.3417130544083318</v>
      </c>
      <c r="O42">
        <f t="shared" ca="1" si="10"/>
        <v>0.95525956856650207</v>
      </c>
      <c r="P42">
        <f t="shared" ca="1" si="5"/>
        <v>1.0387249008147303</v>
      </c>
      <c r="Q42">
        <f t="shared" ca="1" si="6"/>
        <v>1.0176683529647379</v>
      </c>
    </row>
    <row r="43" spans="1:17" x14ac:dyDescent="0.25">
      <c r="A43" s="3">
        <v>44151</v>
      </c>
      <c r="B43">
        <v>3400</v>
      </c>
      <c r="C43">
        <v>3</v>
      </c>
      <c r="D43">
        <v>3</v>
      </c>
      <c r="E43">
        <v>3406</v>
      </c>
      <c r="G43" s="1">
        <f t="shared" ca="1" si="8"/>
        <v>44641</v>
      </c>
      <c r="H43">
        <f t="shared" ca="1" si="11"/>
        <v>40000</v>
      </c>
      <c r="I43">
        <f t="shared" ca="1" si="12"/>
        <v>12767</v>
      </c>
      <c r="J43">
        <f t="shared" ca="1" si="13"/>
        <v>41042</v>
      </c>
      <c r="K43">
        <f t="shared" ca="1" si="14"/>
        <v>53809</v>
      </c>
      <c r="L43">
        <f t="shared" ca="1" si="16"/>
        <v>0.31917499999999999</v>
      </c>
      <c r="M43">
        <f t="shared" ca="1" si="16"/>
        <v>1.0260499999999999</v>
      </c>
      <c r="N43">
        <f t="shared" ca="1" si="16"/>
        <v>1.3452249999999999</v>
      </c>
      <c r="O43">
        <f t="shared" ca="1" si="10"/>
        <v>0.95960929473225942</v>
      </c>
      <c r="P43">
        <f t="shared" ca="1" si="5"/>
        <v>1.0408198149236192</v>
      </c>
      <c r="Q43">
        <f t="shared" ca="1" si="6"/>
        <v>1.0203321087314661</v>
      </c>
    </row>
    <row r="44" spans="1:17" x14ac:dyDescent="0.25">
      <c r="A44" s="3">
        <v>44158</v>
      </c>
      <c r="B44">
        <v>3148</v>
      </c>
      <c r="C44">
        <v>1</v>
      </c>
      <c r="D44">
        <v>3</v>
      </c>
      <c r="E44">
        <v>3152</v>
      </c>
      <c r="G44" s="1">
        <f t="shared" ca="1" si="8"/>
        <v>44648</v>
      </c>
      <c r="H44">
        <f t="shared" ca="1" si="11"/>
        <v>40991</v>
      </c>
      <c r="I44">
        <f t="shared" ca="1" si="12"/>
        <v>13136</v>
      </c>
      <c r="J44">
        <f t="shared" ca="1" si="13"/>
        <v>42249</v>
      </c>
      <c r="K44">
        <f t="shared" ca="1" si="14"/>
        <v>55385</v>
      </c>
      <c r="L44">
        <f t="shared" ca="1" si="16"/>
        <v>0.3204605889097607</v>
      </c>
      <c r="M44">
        <f t="shared" ca="1" si="16"/>
        <v>1.0306896635846894</v>
      </c>
      <c r="N44">
        <f t="shared" ca="1" si="16"/>
        <v>1.3511502524944501</v>
      </c>
      <c r="O44">
        <f t="shared" ca="1" si="10"/>
        <v>0.96347445668733445</v>
      </c>
      <c r="P44">
        <f t="shared" ca="1" si="5"/>
        <v>1.0455262656750683</v>
      </c>
      <c r="Q44">
        <f t="shared" ca="1" si="6"/>
        <v>1.0248263200139123</v>
      </c>
    </row>
    <row r="45" spans="1:17" x14ac:dyDescent="0.25">
      <c r="A45" s="3">
        <v>44165</v>
      </c>
      <c r="B45">
        <v>3085</v>
      </c>
      <c r="C45">
        <v>1</v>
      </c>
      <c r="D45">
        <v>1</v>
      </c>
      <c r="E45">
        <v>3087</v>
      </c>
      <c r="G45" s="1">
        <f t="shared" ca="1" si="8"/>
        <v>44655</v>
      </c>
      <c r="H45">
        <f t="shared" ca="1" si="11"/>
        <v>41922</v>
      </c>
      <c r="I45">
        <f t="shared" ca="1" si="12"/>
        <v>13500</v>
      </c>
      <c r="J45">
        <f t="shared" ca="1" si="13"/>
        <v>43437</v>
      </c>
      <c r="K45">
        <f t="shared" ca="1" si="14"/>
        <v>56937</v>
      </c>
      <c r="L45">
        <f t="shared" ca="1" si="16"/>
        <v>0.32202662086732503</v>
      </c>
      <c r="M45">
        <f t="shared" ca="1" si="16"/>
        <v>1.0361385430084442</v>
      </c>
      <c r="N45">
        <f t="shared" ca="1" si="16"/>
        <v>1.3581651638757692</v>
      </c>
      <c r="O45">
        <f t="shared" ca="1" si="10"/>
        <v>0.9681827791509563</v>
      </c>
      <c r="P45">
        <f t="shared" ca="1" si="5"/>
        <v>1.0510535807897055</v>
      </c>
      <c r="Q45">
        <f t="shared" ca="1" si="6"/>
        <v>1.0301470205080794</v>
      </c>
    </row>
    <row r="46" spans="1:17" x14ac:dyDescent="0.25">
      <c r="A46" s="3">
        <v>44172</v>
      </c>
      <c r="B46">
        <v>3084</v>
      </c>
      <c r="C46">
        <v>1</v>
      </c>
      <c r="D46">
        <v>4</v>
      </c>
      <c r="E46">
        <v>3089</v>
      </c>
      <c r="G46" s="1">
        <f t="shared" ca="1" si="8"/>
        <v>44662</v>
      </c>
      <c r="H46">
        <f t="shared" ca="1" si="11"/>
        <v>42798</v>
      </c>
      <c r="I46">
        <f t="shared" ca="1" si="12"/>
        <v>13869</v>
      </c>
      <c r="J46">
        <f t="shared" ca="1" si="13"/>
        <v>44569</v>
      </c>
      <c r="K46">
        <f t="shared" ca="1" si="14"/>
        <v>58438</v>
      </c>
      <c r="L46">
        <f t="shared" ca="1" si="16"/>
        <v>0.32405719893452967</v>
      </c>
      <c r="M46">
        <f t="shared" ca="1" si="16"/>
        <v>1.0413804383382401</v>
      </c>
      <c r="N46">
        <f t="shared" ca="1" si="16"/>
        <v>1.3654376372727697</v>
      </c>
      <c r="O46">
        <f t="shared" ca="1" si="10"/>
        <v>0.97428777354891671</v>
      </c>
      <c r="P46">
        <f t="shared" ca="1" si="5"/>
        <v>1.0563709323096189</v>
      </c>
      <c r="Q46">
        <f t="shared" ca="1" si="6"/>
        <v>1.0356630777601039</v>
      </c>
    </row>
    <row r="47" spans="1:17" x14ac:dyDescent="0.25">
      <c r="A47" s="3">
        <v>44179</v>
      </c>
      <c r="B47">
        <v>3237</v>
      </c>
      <c r="C47">
        <v>0</v>
      </c>
      <c r="D47">
        <v>3</v>
      </c>
      <c r="E47">
        <v>3240</v>
      </c>
      <c r="G47" s="1">
        <f t="shared" ca="1" si="8"/>
        <v>44669</v>
      </c>
      <c r="H47">
        <f t="shared" ca="1" si="11"/>
        <v>43627</v>
      </c>
      <c r="I47">
        <f t="shared" ca="1" si="12"/>
        <v>14217</v>
      </c>
      <c r="J47">
        <f t="shared" ca="1" si="13"/>
        <v>45770</v>
      </c>
      <c r="K47">
        <f t="shared" ca="1" si="14"/>
        <v>59987</v>
      </c>
      <c r="L47">
        <f t="shared" ca="1" si="16"/>
        <v>0.32587617759644255</v>
      </c>
      <c r="M47">
        <f t="shared" ca="1" si="16"/>
        <v>1.0491209572054003</v>
      </c>
      <c r="N47">
        <f t="shared" ca="1" si="16"/>
        <v>1.3749971348018428</v>
      </c>
      <c r="O47">
        <f t="shared" ca="1" si="10"/>
        <v>0.97975658793253462</v>
      </c>
      <c r="P47">
        <f t="shared" ca="1" si="5"/>
        <v>1.0642228746269822</v>
      </c>
      <c r="Q47">
        <f t="shared" ca="1" si="6"/>
        <v>1.0429138070226827</v>
      </c>
    </row>
    <row r="48" spans="1:17" x14ac:dyDescent="0.25">
      <c r="A48" s="3">
        <v>44186</v>
      </c>
      <c r="B48">
        <v>3219</v>
      </c>
      <c r="C48">
        <v>1</v>
      </c>
      <c r="D48">
        <v>3</v>
      </c>
      <c r="E48">
        <v>3223</v>
      </c>
      <c r="G48" s="1">
        <f t="shared" ca="1" si="8"/>
        <v>44676</v>
      </c>
      <c r="H48">
        <f t="shared" ca="1" si="11"/>
        <v>44458</v>
      </c>
      <c r="I48">
        <f t="shared" ca="1" si="12"/>
        <v>14561</v>
      </c>
      <c r="J48">
        <f t="shared" ca="1" si="13"/>
        <v>46920</v>
      </c>
      <c r="K48">
        <f t="shared" ca="1" si="14"/>
        <v>61481</v>
      </c>
      <c r="L48">
        <f t="shared" ca="1" si="16"/>
        <v>0.3275226056052904</v>
      </c>
      <c r="M48">
        <f t="shared" ca="1" si="16"/>
        <v>1.0553781096765487</v>
      </c>
      <c r="N48">
        <f t="shared" ca="1" si="16"/>
        <v>1.3829007152818391</v>
      </c>
      <c r="O48">
        <f t="shared" ca="1" si="10"/>
        <v>0.98470662355687211</v>
      </c>
      <c r="P48">
        <f t="shared" ca="1" si="5"/>
        <v>1.0705700977418102</v>
      </c>
      <c r="Q48">
        <f t="shared" ca="1" si="6"/>
        <v>1.048908549119866</v>
      </c>
    </row>
    <row r="49" spans="1:24" x14ac:dyDescent="0.25">
      <c r="A49" s="3">
        <v>44193</v>
      </c>
      <c r="B49">
        <v>3517</v>
      </c>
      <c r="C49">
        <v>4</v>
      </c>
      <c r="D49">
        <v>5</v>
      </c>
      <c r="E49">
        <v>3526</v>
      </c>
      <c r="G49" s="1">
        <f t="shared" ca="1" si="8"/>
        <v>44683</v>
      </c>
      <c r="H49">
        <f t="shared" ca="1" si="11"/>
        <v>45335</v>
      </c>
      <c r="I49">
        <f t="shared" ca="1" si="12"/>
        <v>14921</v>
      </c>
      <c r="J49">
        <f t="shared" ca="1" si="13"/>
        <v>48008</v>
      </c>
      <c r="K49">
        <f t="shared" ca="1" si="14"/>
        <v>62929</v>
      </c>
      <c r="L49">
        <f t="shared" ca="1" si="16"/>
        <v>0.32912760560273518</v>
      </c>
      <c r="M49">
        <f t="shared" ca="1" si="16"/>
        <v>1.0589610676078085</v>
      </c>
      <c r="N49">
        <f t="shared" ca="1" si="16"/>
        <v>1.3880886732105437</v>
      </c>
      <c r="O49">
        <f t="shared" ca="1" si="10"/>
        <v>0.98953210461144492</v>
      </c>
      <c r="P49">
        <f t="shared" ca="1" si="5"/>
        <v>1.0742046317419984</v>
      </c>
      <c r="Q49">
        <f t="shared" ca="1" si="6"/>
        <v>1.0528435340134008</v>
      </c>
    </row>
    <row r="50" spans="1:24" x14ac:dyDescent="0.25">
      <c r="A50" s="3">
        <v>44200</v>
      </c>
      <c r="B50">
        <v>3830</v>
      </c>
      <c r="C50">
        <v>15</v>
      </c>
      <c r="D50">
        <v>1</v>
      </c>
      <c r="E50">
        <v>3846</v>
      </c>
      <c r="G50" s="1">
        <f t="shared" ca="1" si="8"/>
        <v>44690</v>
      </c>
      <c r="H50">
        <f t="shared" ca="1" si="11"/>
        <v>46142</v>
      </c>
      <c r="I50">
        <f t="shared" ca="1" si="12"/>
        <v>15256</v>
      </c>
      <c r="J50">
        <f t="shared" ca="1" si="13"/>
        <v>49104</v>
      </c>
      <c r="K50">
        <f t="shared" ca="1" si="14"/>
        <v>64360</v>
      </c>
      <c r="L50">
        <f t="shared" ca="1" si="16"/>
        <v>0.33063152875904817</v>
      </c>
      <c r="M50">
        <f t="shared" ca="1" si="16"/>
        <v>1.0641931429066793</v>
      </c>
      <c r="N50">
        <f t="shared" ca="1" si="16"/>
        <v>1.3948246716657275</v>
      </c>
      <c r="O50">
        <f t="shared" ca="1" si="10"/>
        <v>0.9940536950848875</v>
      </c>
      <c r="P50">
        <f t="shared" ca="1" si="5"/>
        <v>1.0795120218733147</v>
      </c>
      <c r="Q50">
        <f t="shared" ca="1" si="6"/>
        <v>1.0579526834182882</v>
      </c>
    </row>
    <row r="51" spans="1:24" x14ac:dyDescent="0.25">
      <c r="A51" s="3">
        <v>44207</v>
      </c>
      <c r="B51">
        <v>3698</v>
      </c>
      <c r="C51">
        <v>37</v>
      </c>
      <c r="D51">
        <v>0</v>
      </c>
      <c r="E51">
        <v>3735</v>
      </c>
      <c r="G51" s="1">
        <f t="shared" ca="1" si="8"/>
        <v>44697</v>
      </c>
      <c r="H51">
        <f t="shared" ca="1" si="11"/>
        <v>46871</v>
      </c>
      <c r="I51">
        <f t="shared" ca="1" si="12"/>
        <v>15589</v>
      </c>
      <c r="J51">
        <f t="shared" ca="1" si="13"/>
        <v>50135</v>
      </c>
      <c r="K51">
        <f t="shared" ca="1" si="14"/>
        <v>65724</v>
      </c>
      <c r="L51">
        <f t="shared" ca="1" si="16"/>
        <v>0.33259371466365129</v>
      </c>
      <c r="M51">
        <f t="shared" ca="1" si="16"/>
        <v>1.0696379424377547</v>
      </c>
      <c r="N51">
        <f t="shared" ca="1" si="16"/>
        <v>1.402231657101406</v>
      </c>
      <c r="O51">
        <f t="shared" ca="1" si="10"/>
        <v>0.9999530663766546</v>
      </c>
      <c r="P51">
        <f t="shared" ca="1" si="5"/>
        <v>1.0850351983659128</v>
      </c>
      <c r="Q51">
        <f t="shared" ca="1" si="6"/>
        <v>1.0635707659464371</v>
      </c>
    </row>
    <row r="52" spans="1:24" x14ac:dyDescent="0.25">
      <c r="A52" s="3">
        <v>44214</v>
      </c>
      <c r="B52">
        <v>3502</v>
      </c>
      <c r="C52">
        <v>96</v>
      </c>
      <c r="D52">
        <v>8</v>
      </c>
      <c r="E52">
        <v>3606</v>
      </c>
      <c r="G52" s="1">
        <f t="shared" ca="1" si="8"/>
        <v>44704</v>
      </c>
      <c r="H52">
        <f t="shared" ca="1" si="11"/>
        <v>47567</v>
      </c>
      <c r="I52">
        <f t="shared" ca="1" si="12"/>
        <v>15921</v>
      </c>
      <c r="J52">
        <f t="shared" ca="1" si="13"/>
        <v>51062</v>
      </c>
      <c r="K52">
        <f t="shared" ca="1" si="14"/>
        <v>66983</v>
      </c>
      <c r="L52">
        <f t="shared" ca="1" si="16"/>
        <v>0.33470683457018519</v>
      </c>
      <c r="M52">
        <f t="shared" ca="1" si="16"/>
        <v>1.0734753085122037</v>
      </c>
      <c r="N52">
        <f t="shared" ca="1" si="16"/>
        <v>1.4081821430823891</v>
      </c>
      <c r="O52">
        <f t="shared" ca="1" si="10"/>
        <v>1.0063062253120152</v>
      </c>
      <c r="P52">
        <f t="shared" ca="1" si="5"/>
        <v>1.0889278026711631</v>
      </c>
      <c r="Q52">
        <f t="shared" ca="1" si="6"/>
        <v>1.0680841164334958</v>
      </c>
    </row>
    <row r="53" spans="1:24" x14ac:dyDescent="0.25">
      <c r="A53" s="3">
        <v>44221</v>
      </c>
      <c r="B53">
        <v>3247</v>
      </c>
      <c r="C53">
        <v>177</v>
      </c>
      <c r="D53">
        <v>10</v>
      </c>
      <c r="E53">
        <v>3434</v>
      </c>
      <c r="G53" s="1">
        <f t="shared" ca="1" si="8"/>
        <v>44711</v>
      </c>
      <c r="H53">
        <f t="shared" ca="1" si="11"/>
        <v>48290</v>
      </c>
      <c r="I53">
        <f t="shared" ca="1" si="12"/>
        <v>16235</v>
      </c>
      <c r="J53">
        <f t="shared" ca="1" si="13"/>
        <v>52117</v>
      </c>
      <c r="K53">
        <f t="shared" ca="1" si="14"/>
        <v>68352</v>
      </c>
      <c r="L53">
        <f t="shared" ca="1" si="16"/>
        <v>0.33619797059432593</v>
      </c>
      <c r="M53">
        <f t="shared" ca="1" si="16"/>
        <v>1.0792503623938703</v>
      </c>
      <c r="N53">
        <f t="shared" ca="1" si="16"/>
        <v>1.4154483329881964</v>
      </c>
      <c r="O53">
        <f t="shared" ca="1" si="10"/>
        <v>1.0107893708856834</v>
      </c>
      <c r="P53">
        <f t="shared" ca="1" si="5"/>
        <v>1.0947859874694577</v>
      </c>
      <c r="Q53">
        <f t="shared" ca="1" si="6"/>
        <v>1.0735954077557917</v>
      </c>
    </row>
    <row r="54" spans="1:24" x14ac:dyDescent="0.25">
      <c r="A54" s="3">
        <v>44228</v>
      </c>
      <c r="B54">
        <v>3064</v>
      </c>
      <c r="C54">
        <v>190</v>
      </c>
      <c r="D54">
        <v>24</v>
      </c>
      <c r="E54">
        <v>3278</v>
      </c>
      <c r="G54" s="1">
        <f t="shared" ca="1" si="8"/>
        <v>44718</v>
      </c>
      <c r="H54">
        <f t="shared" ca="1" si="11"/>
        <v>49033</v>
      </c>
      <c r="I54">
        <f t="shared" ca="1" si="12"/>
        <v>16566</v>
      </c>
      <c r="J54">
        <f t="shared" ca="1" si="13"/>
        <v>53157</v>
      </c>
      <c r="K54">
        <f t="shared" ca="1" si="14"/>
        <v>69723</v>
      </c>
      <c r="L54">
        <f t="shared" ca="1" si="16"/>
        <v>0.33785409826035528</v>
      </c>
      <c r="M54">
        <f t="shared" ca="1" si="16"/>
        <v>1.0841066220708502</v>
      </c>
      <c r="N54">
        <f t="shared" ca="1" si="16"/>
        <v>1.4219607203312055</v>
      </c>
      <c r="O54">
        <f t="shared" ca="1" si="10"/>
        <v>1.0157685688228182</v>
      </c>
      <c r="P54">
        <f t="shared" ca="1" si="5"/>
        <v>1.0997121521770403</v>
      </c>
      <c r="Q54">
        <f t="shared" ca="1" si="6"/>
        <v>1.0785349516317742</v>
      </c>
    </row>
    <row r="55" spans="1:24" x14ac:dyDescent="0.25">
      <c r="A55" s="3">
        <v>44235</v>
      </c>
      <c r="B55">
        <v>3149</v>
      </c>
      <c r="C55">
        <v>240</v>
      </c>
      <c r="D55">
        <v>64</v>
      </c>
      <c r="E55">
        <v>3453</v>
      </c>
      <c r="G55" s="1">
        <f t="shared" ca="1" si="8"/>
        <v>44725</v>
      </c>
      <c r="H55">
        <f t="shared" ca="1" si="11"/>
        <v>49762</v>
      </c>
      <c r="I55">
        <f t="shared" ca="1" si="12"/>
        <v>16855</v>
      </c>
      <c r="J55">
        <f t="shared" ca="1" si="13"/>
        <v>54167</v>
      </c>
      <c r="K55">
        <f t="shared" ca="1" si="14"/>
        <v>71022</v>
      </c>
      <c r="L55">
        <f t="shared" ca="1" si="16"/>
        <v>0.33871227040713797</v>
      </c>
      <c r="M55">
        <f t="shared" ca="1" si="16"/>
        <v>1.0885213616816045</v>
      </c>
      <c r="N55">
        <f t="shared" ca="1" si="16"/>
        <v>1.4272336320887424</v>
      </c>
      <c r="O55">
        <f t="shared" ca="1" si="10"/>
        <v>1.0183486893477121</v>
      </c>
      <c r="P55">
        <f t="shared" ca="1" si="5"/>
        <v>1.1041904412122738</v>
      </c>
      <c r="Q55">
        <f t="shared" ca="1" si="6"/>
        <v>1.0825343726748879</v>
      </c>
    </row>
    <row r="56" spans="1:24" x14ac:dyDescent="0.25">
      <c r="A56" s="3">
        <v>44242</v>
      </c>
      <c r="B56">
        <v>3198</v>
      </c>
      <c r="C56">
        <v>191</v>
      </c>
      <c r="D56">
        <v>107</v>
      </c>
      <c r="E56">
        <v>3496</v>
      </c>
      <c r="G56" s="1">
        <f t="shared" ca="1" si="8"/>
        <v>44732</v>
      </c>
      <c r="H56">
        <f t="shared" ca="1" si="11"/>
        <v>50491</v>
      </c>
      <c r="I56">
        <f t="shared" ca="1" si="12"/>
        <v>17145</v>
      </c>
      <c r="J56">
        <f t="shared" ca="1" si="13"/>
        <v>55170</v>
      </c>
      <c r="K56">
        <f t="shared" ca="1" si="14"/>
        <v>72315</v>
      </c>
      <c r="L56">
        <f t="shared" ca="1" si="16"/>
        <v>0.33956546711295083</v>
      </c>
      <c r="M56">
        <f t="shared" ca="1" si="16"/>
        <v>1.0926699807886555</v>
      </c>
      <c r="N56">
        <f t="shared" ca="1" si="16"/>
        <v>1.4322354479016062</v>
      </c>
      <c r="O56">
        <f t="shared" ca="1" si="10"/>
        <v>1.020913851058789</v>
      </c>
      <c r="P56">
        <f t="shared" ca="1" si="5"/>
        <v>1.1083987789844969</v>
      </c>
      <c r="Q56">
        <f t="shared" ca="1" si="6"/>
        <v>1.0863281716868196</v>
      </c>
    </row>
    <row r="57" spans="1:24" x14ac:dyDescent="0.25">
      <c r="A57" s="3">
        <v>44249</v>
      </c>
      <c r="B57">
        <v>3303</v>
      </c>
      <c r="C57">
        <v>216</v>
      </c>
      <c r="D57">
        <v>146</v>
      </c>
      <c r="E57">
        <v>3665</v>
      </c>
      <c r="G57" s="1">
        <f t="shared" ca="1" si="8"/>
        <v>44739</v>
      </c>
      <c r="H57">
        <f t="shared" ca="1" si="11"/>
        <v>51292</v>
      </c>
      <c r="I57">
        <f t="shared" ca="1" si="12"/>
        <v>17501</v>
      </c>
      <c r="J57">
        <f t="shared" ca="1" si="13"/>
        <v>56249</v>
      </c>
      <c r="K57">
        <f t="shared" ca="1" si="14"/>
        <v>73750</v>
      </c>
      <c r="L57">
        <f t="shared" ca="1" si="16"/>
        <v>0.34120330655852765</v>
      </c>
      <c r="M57">
        <f t="shared" ca="1" si="16"/>
        <v>1.0966427513062467</v>
      </c>
      <c r="N57">
        <f t="shared" ca="1" si="16"/>
        <v>1.4378460578647743</v>
      </c>
      <c r="O57">
        <f t="shared" ca="1" si="10"/>
        <v>1.0258380649077892</v>
      </c>
      <c r="P57">
        <f t="shared" ca="1" si="5"/>
        <v>1.1124287368567771</v>
      </c>
      <c r="Q57">
        <f t="shared" ca="1" si="6"/>
        <v>1.0905837315336773</v>
      </c>
    </row>
    <row r="58" spans="1:24" x14ac:dyDescent="0.25">
      <c r="A58" s="3">
        <v>44256</v>
      </c>
      <c r="B58">
        <v>3532</v>
      </c>
      <c r="C58">
        <v>255</v>
      </c>
      <c r="D58">
        <v>166</v>
      </c>
      <c r="E58">
        <v>3953</v>
      </c>
      <c r="G58" s="1">
        <f t="shared" ca="1" si="8"/>
        <v>44746</v>
      </c>
      <c r="H58">
        <f t="shared" ca="1" si="11"/>
        <v>51990</v>
      </c>
      <c r="I58">
        <f t="shared" ca="1" si="12"/>
        <v>17798</v>
      </c>
      <c r="J58">
        <f t="shared" ca="1" si="13"/>
        <v>57185</v>
      </c>
      <c r="K58">
        <f t="shared" ca="1" si="14"/>
        <v>74983</v>
      </c>
      <c r="L58">
        <f t="shared" ca="1" si="16"/>
        <v>0.34233506443546835</v>
      </c>
      <c r="M58">
        <f t="shared" ca="1" si="16"/>
        <v>1.0999230621273322</v>
      </c>
      <c r="N58">
        <f t="shared" ca="1" si="16"/>
        <v>1.4422581265628005</v>
      </c>
      <c r="O58">
        <f t="shared" ca="1" si="10"/>
        <v>1.0292407292082475</v>
      </c>
      <c r="P58">
        <f t="shared" ca="1" si="5"/>
        <v>1.1157562671932073</v>
      </c>
      <c r="Q58">
        <f t="shared" ca="1" si="6"/>
        <v>1.0939302165889842</v>
      </c>
    </row>
    <row r="59" spans="1:24" x14ac:dyDescent="0.25">
      <c r="A59" s="3">
        <v>44263</v>
      </c>
      <c r="B59">
        <v>3513</v>
      </c>
      <c r="C59">
        <v>316</v>
      </c>
      <c r="D59">
        <v>229</v>
      </c>
      <c r="E59">
        <v>4058</v>
      </c>
      <c r="G59" s="1">
        <f t="shared" ca="1" si="8"/>
        <v>44753</v>
      </c>
      <c r="H59">
        <f t="shared" ca="1" si="11"/>
        <v>52700</v>
      </c>
      <c r="I59">
        <f t="shared" ca="1" si="12"/>
        <v>18096</v>
      </c>
      <c r="J59">
        <f t="shared" ca="1" si="13"/>
        <v>58187</v>
      </c>
      <c r="K59">
        <f t="shared" ca="1" si="14"/>
        <v>76283</v>
      </c>
      <c r="L59">
        <f t="shared" ca="1" si="16"/>
        <v>0.3433776091081594</v>
      </c>
      <c r="M59">
        <f t="shared" ca="1" si="16"/>
        <v>1.1041176470588234</v>
      </c>
      <c r="N59">
        <f t="shared" ca="1" si="16"/>
        <v>1.4474952561669829</v>
      </c>
      <c r="O59">
        <f t="shared" ca="1" si="10"/>
        <v>1.0323751713108178</v>
      </c>
      <c r="P59">
        <f t="shared" ca="1" si="5"/>
        <v>1.1200112324600815</v>
      </c>
      <c r="Q59">
        <f t="shared" ca="1" si="6"/>
        <v>1.0979024974287956</v>
      </c>
    </row>
    <row r="60" spans="1:24" x14ac:dyDescent="0.25">
      <c r="A60" s="3">
        <v>44270</v>
      </c>
      <c r="B60">
        <v>3268</v>
      </c>
      <c r="C60">
        <v>346</v>
      </c>
      <c r="D60">
        <v>237</v>
      </c>
      <c r="E60">
        <v>3851</v>
      </c>
      <c r="G60" s="1">
        <f t="shared" ca="1" si="8"/>
        <v>44760</v>
      </c>
      <c r="H60">
        <f t="shared" ca="1" si="11"/>
        <v>53506</v>
      </c>
      <c r="I60">
        <f t="shared" ca="1" si="12"/>
        <v>18445</v>
      </c>
      <c r="J60">
        <f t="shared" ca="1" si="13"/>
        <v>59420</v>
      </c>
      <c r="K60">
        <f t="shared" ca="1" si="14"/>
        <v>77865</v>
      </c>
      <c r="L60">
        <f t="shared" ca="1" si="16"/>
        <v>0.3447276940903824</v>
      </c>
      <c r="M60">
        <f t="shared" ca="1" si="16"/>
        <v>1.1105296602250214</v>
      </c>
      <c r="N60">
        <f t="shared" ca="1" si="16"/>
        <v>1.4552573543154039</v>
      </c>
      <c r="O60">
        <f t="shared" ca="1" si="10"/>
        <v>1.0364342426591993</v>
      </c>
      <c r="P60">
        <f t="shared" ca="1" si="5"/>
        <v>1.126515545463278</v>
      </c>
      <c r="Q60">
        <f t="shared" ca="1" si="6"/>
        <v>1.1037899273917824</v>
      </c>
    </row>
    <row r="61" spans="1:24" x14ac:dyDescent="0.25">
      <c r="A61" s="3">
        <v>44277</v>
      </c>
      <c r="B61">
        <v>2889</v>
      </c>
      <c r="C61">
        <v>354</v>
      </c>
      <c r="D61">
        <v>257</v>
      </c>
      <c r="E61">
        <v>3500</v>
      </c>
      <c r="G61" s="1">
        <f t="shared" ca="1" si="8"/>
        <v>44767</v>
      </c>
      <c r="H61">
        <f t="shared" ca="1" si="11"/>
        <v>54305</v>
      </c>
      <c r="I61">
        <f t="shared" ca="1" si="12"/>
        <v>18775</v>
      </c>
      <c r="J61">
        <f t="shared" ca="1" si="13"/>
        <v>60521</v>
      </c>
      <c r="K61">
        <f t="shared" ca="1" si="14"/>
        <v>79296</v>
      </c>
      <c r="L61">
        <f t="shared" ca="1" si="16"/>
        <v>0.34573243716048246</v>
      </c>
      <c r="M61">
        <f t="shared" ca="1" si="16"/>
        <v>1.1144645981033054</v>
      </c>
      <c r="N61">
        <f t="shared" ca="1" si="16"/>
        <v>1.4601970352637879</v>
      </c>
      <c r="O61">
        <f t="shared" ca="1" si="10"/>
        <v>1.0394550330998222</v>
      </c>
      <c r="P61">
        <f t="shared" ca="1" si="5"/>
        <v>1.1305071261018547</v>
      </c>
      <c r="Q61">
        <f t="shared" ca="1" si="6"/>
        <v>1.1075365980814629</v>
      </c>
    </row>
    <row r="62" spans="1:24" x14ac:dyDescent="0.25">
      <c r="A62" s="3">
        <v>44284</v>
      </c>
      <c r="B62">
        <v>2679</v>
      </c>
      <c r="C62">
        <v>403</v>
      </c>
      <c r="D62">
        <v>323</v>
      </c>
      <c r="E62">
        <v>3405</v>
      </c>
      <c r="G62" s="1">
        <f t="shared" ca="1" si="8"/>
        <v>44774</v>
      </c>
      <c r="H62">
        <f t="shared" ca="1" si="11"/>
        <v>55077</v>
      </c>
      <c r="I62">
        <f t="shared" ca="1" si="12"/>
        <v>19100</v>
      </c>
      <c r="J62">
        <f t="shared" ca="1" si="13"/>
        <v>61683</v>
      </c>
      <c r="K62">
        <f t="shared" ca="1" si="14"/>
        <v>80783</v>
      </c>
      <c r="L62">
        <f t="shared" ca="1" si="16"/>
        <v>0.34678722515750676</v>
      </c>
      <c r="M62">
        <f t="shared" ca="1" si="16"/>
        <v>1.1199411732665179</v>
      </c>
      <c r="N62">
        <f t="shared" ca="1" si="16"/>
        <v>1.4667283984240245</v>
      </c>
      <c r="O62">
        <f t="shared" ca="1" si="10"/>
        <v>1.0426262851274453</v>
      </c>
      <c r="P62">
        <f t="shared" ca="1" si="5"/>
        <v>1.1360625356314</v>
      </c>
      <c r="Q62">
        <f t="shared" ca="1" si="6"/>
        <v>1.1124905348178267</v>
      </c>
    </row>
    <row r="63" spans="1:24" x14ac:dyDescent="0.25">
      <c r="A63" s="3">
        <v>44291</v>
      </c>
      <c r="B63">
        <v>2311</v>
      </c>
      <c r="C63">
        <v>357</v>
      </c>
      <c r="D63">
        <v>315</v>
      </c>
      <c r="E63">
        <v>2983</v>
      </c>
      <c r="G63" s="1">
        <f t="shared" ca="1" si="8"/>
        <v>44781</v>
      </c>
      <c r="H63">
        <f t="shared" ca="1" si="11"/>
        <v>55900</v>
      </c>
      <c r="I63">
        <f t="shared" ca="1" si="12"/>
        <v>19425</v>
      </c>
      <c r="J63">
        <f t="shared" ca="1" si="13"/>
        <v>62777</v>
      </c>
      <c r="K63">
        <f t="shared" ca="1" si="14"/>
        <v>82202</v>
      </c>
      <c r="L63">
        <f t="shared" ca="1" si="16"/>
        <v>0.34749552772808584</v>
      </c>
      <c r="M63">
        <f t="shared" ca="1" si="16"/>
        <v>1.1230232558139535</v>
      </c>
      <c r="N63">
        <f t="shared" ca="1" si="16"/>
        <v>1.4705187835420395</v>
      </c>
      <c r="O63">
        <f t="shared" ca="1" si="10"/>
        <v>1.0447558182369006</v>
      </c>
      <c r="P63">
        <f t="shared" ca="1" si="5"/>
        <v>1.1391889842319569</v>
      </c>
      <c r="Q63">
        <f t="shared" ca="1" si="6"/>
        <v>1.1153654826075041</v>
      </c>
      <c r="X63" t="s">
        <v>67</v>
      </c>
    </row>
    <row r="64" spans="1:24" x14ac:dyDescent="0.25">
      <c r="A64" s="3">
        <v>44298</v>
      </c>
      <c r="B64">
        <v>2011</v>
      </c>
      <c r="C64">
        <v>288</v>
      </c>
      <c r="D64">
        <v>355</v>
      </c>
      <c r="E64">
        <v>2654</v>
      </c>
      <c r="G64" s="1">
        <f t="shared" ca="1" si="8"/>
        <v>44788</v>
      </c>
      <c r="H64">
        <f t="shared" ca="1" si="11"/>
        <v>56695</v>
      </c>
      <c r="I64">
        <f t="shared" ca="1" si="12"/>
        <v>19762</v>
      </c>
      <c r="J64">
        <f t="shared" ca="1" si="13"/>
        <v>63893</v>
      </c>
      <c r="K64">
        <f t="shared" ca="1" si="14"/>
        <v>83655</v>
      </c>
      <c r="L64">
        <f t="shared" ca="1" si="16"/>
        <v>0.34856689302407617</v>
      </c>
      <c r="M64">
        <f t="shared" ca="1" si="16"/>
        <v>1.1269600493870711</v>
      </c>
      <c r="N64">
        <f t="shared" ca="1" si="16"/>
        <v>1.4755269424111475</v>
      </c>
      <c r="O64">
        <f t="shared" ca="1" si="10"/>
        <v>1.0479769104154419</v>
      </c>
      <c r="P64">
        <f t="shared" ca="1" si="5"/>
        <v>1.1431824472777781</v>
      </c>
      <c r="Q64">
        <f t="shared" ca="1" si="6"/>
        <v>1.1191640927283233</v>
      </c>
      <c r="X64" t="s">
        <v>68</v>
      </c>
    </row>
    <row r="65" spans="1:25" x14ac:dyDescent="0.25">
      <c r="A65" s="3">
        <v>44305</v>
      </c>
      <c r="B65">
        <v>1779</v>
      </c>
      <c r="C65">
        <v>336</v>
      </c>
      <c r="D65">
        <v>405</v>
      </c>
      <c r="E65">
        <v>2520</v>
      </c>
      <c r="G65" s="1">
        <f t="shared" ca="1" si="8"/>
        <v>44795</v>
      </c>
      <c r="H65">
        <f t="shared" ca="1" si="11"/>
        <v>57485</v>
      </c>
      <c r="I65">
        <f t="shared" ca="1" si="12"/>
        <v>20068</v>
      </c>
      <c r="J65">
        <f t="shared" ca="1" si="13"/>
        <v>64958</v>
      </c>
      <c r="K65">
        <f t="shared" ca="1" si="14"/>
        <v>85026</v>
      </c>
      <c r="L65">
        <f t="shared" ca="1" si="16"/>
        <v>0.34909976515612767</v>
      </c>
      <c r="M65">
        <f t="shared" ca="1" si="16"/>
        <v>1.1299991302078802</v>
      </c>
      <c r="N65">
        <f t="shared" ca="1" si="16"/>
        <v>1.4790988953640081</v>
      </c>
      <c r="O65">
        <f t="shared" ca="1" si="10"/>
        <v>1.0495790066034905</v>
      </c>
      <c r="P65">
        <f t="shared" ca="1" si="5"/>
        <v>1.1462652751491804</v>
      </c>
      <c r="Q65">
        <f t="shared" ca="1" si="6"/>
        <v>1.1218733631393563</v>
      </c>
      <c r="X65" t="s">
        <v>69</v>
      </c>
    </row>
    <row r="66" spans="1:25" x14ac:dyDescent="0.25">
      <c r="A66" s="3">
        <v>44312</v>
      </c>
      <c r="B66">
        <v>1744</v>
      </c>
      <c r="C66">
        <v>327</v>
      </c>
      <c r="D66">
        <v>424</v>
      </c>
      <c r="E66">
        <v>2495</v>
      </c>
      <c r="G66" s="1">
        <f t="shared" ca="1" si="8"/>
        <v>44802</v>
      </c>
      <c r="H66">
        <f t="shared" ca="1" si="11"/>
        <v>58177</v>
      </c>
      <c r="I66">
        <f t="shared" ca="1" si="12"/>
        <v>20391</v>
      </c>
      <c r="J66">
        <f t="shared" ca="1" si="13"/>
        <v>66018</v>
      </c>
      <c r="K66">
        <f t="shared" ca="1" si="14"/>
        <v>86409</v>
      </c>
      <c r="L66">
        <f t="shared" ca="1" si="16"/>
        <v>0.35049933822644685</v>
      </c>
      <c r="M66">
        <f t="shared" ca="1" si="16"/>
        <v>1.1347783488320127</v>
      </c>
      <c r="N66">
        <f t="shared" ca="1" si="16"/>
        <v>1.4852776870584596</v>
      </c>
      <c r="O66">
        <f t="shared" ca="1" si="10"/>
        <v>1.0537868653860869</v>
      </c>
      <c r="P66">
        <f t="shared" ca="1" si="5"/>
        <v>1.1511132898110867</v>
      </c>
      <c r="Q66">
        <f t="shared" ca="1" si="6"/>
        <v>1.1265598799369272</v>
      </c>
      <c r="X66" t="s">
        <v>70</v>
      </c>
    </row>
    <row r="67" spans="1:25" x14ac:dyDescent="0.25">
      <c r="A67" s="3">
        <v>44319</v>
      </c>
      <c r="B67">
        <v>1523</v>
      </c>
      <c r="C67">
        <v>328</v>
      </c>
      <c r="D67">
        <v>487</v>
      </c>
      <c r="E67">
        <v>2338</v>
      </c>
      <c r="G67" s="1">
        <f t="shared" ca="1" si="8"/>
        <v>44809</v>
      </c>
      <c r="H67">
        <f t="shared" ca="1" si="11"/>
        <v>59020</v>
      </c>
      <c r="I67">
        <f t="shared" ca="1" si="12"/>
        <v>20689</v>
      </c>
      <c r="J67">
        <f t="shared" ca="1" si="13"/>
        <v>67115</v>
      </c>
      <c r="K67">
        <f t="shared" ca="1" si="14"/>
        <v>87804</v>
      </c>
      <c r="L67">
        <f t="shared" ca="1" si="16"/>
        <v>0.35054218908844459</v>
      </c>
      <c r="M67">
        <f t="shared" ca="1" si="16"/>
        <v>1.1371568959674687</v>
      </c>
      <c r="N67">
        <f t="shared" ca="1" si="16"/>
        <v>1.4876990850559133</v>
      </c>
      <c r="O67">
        <f t="shared" ca="1" si="10"/>
        <v>1.0539156977992157</v>
      </c>
      <c r="P67">
        <f t="shared" ca="1" si="5"/>
        <v>1.1535260757272825</v>
      </c>
      <c r="Q67">
        <f t="shared" ca="1" si="6"/>
        <v>1.128396472421322</v>
      </c>
    </row>
    <row r="68" spans="1:25" x14ac:dyDescent="0.25">
      <c r="A68" s="3">
        <v>44326</v>
      </c>
      <c r="B68">
        <v>1392</v>
      </c>
      <c r="C68">
        <v>381</v>
      </c>
      <c r="D68">
        <v>484</v>
      </c>
      <c r="E68">
        <v>2257</v>
      </c>
      <c r="G68" s="1">
        <f t="shared" ca="1" si="8"/>
        <v>44816</v>
      </c>
      <c r="H68">
        <f t="shared" ca="1" si="11"/>
        <v>59787</v>
      </c>
      <c r="I68">
        <f t="shared" ca="1" si="12"/>
        <v>21023</v>
      </c>
      <c r="J68">
        <f t="shared" ca="1" si="13"/>
        <v>68296</v>
      </c>
      <c r="K68">
        <f t="shared" ca="1" si="14"/>
        <v>89319</v>
      </c>
      <c r="L68">
        <f t="shared" ca="1" si="16"/>
        <v>0.35163162560422834</v>
      </c>
      <c r="M68">
        <f t="shared" ca="1" si="16"/>
        <v>1.1423219094451971</v>
      </c>
      <c r="N68">
        <f t="shared" ca="1" si="16"/>
        <v>1.4939535350494255</v>
      </c>
      <c r="O68">
        <f t="shared" ca="1" si="10"/>
        <v>1.0571911216468441</v>
      </c>
      <c r="P68">
        <f t="shared" ca="1" si="5"/>
        <v>1.1587654386939674</v>
      </c>
      <c r="Q68">
        <f t="shared" ca="1" si="6"/>
        <v>1.1331403748546218</v>
      </c>
      <c r="W68" t="s">
        <v>342</v>
      </c>
      <c r="Y68" t="s">
        <v>75</v>
      </c>
    </row>
    <row r="69" spans="1:25" x14ac:dyDescent="0.25">
      <c r="A69" s="3">
        <v>44333</v>
      </c>
      <c r="B69">
        <v>1233</v>
      </c>
      <c r="C69">
        <v>339</v>
      </c>
      <c r="D69">
        <v>483</v>
      </c>
      <c r="E69">
        <v>2055</v>
      </c>
      <c r="G69" s="1">
        <f t="shared" ca="1" si="8"/>
        <v>44823</v>
      </c>
      <c r="H69">
        <f t="shared" ca="1" si="11"/>
        <v>60632</v>
      </c>
      <c r="I69">
        <f t="shared" ca="1" si="12"/>
        <v>21396</v>
      </c>
      <c r="J69">
        <f t="shared" ca="1" si="13"/>
        <v>69438</v>
      </c>
      <c r="K69">
        <f t="shared" ca="1" si="14"/>
        <v>90834</v>
      </c>
      <c r="L69">
        <f t="shared" ca="1" si="16"/>
        <v>0.35288296609051328</v>
      </c>
      <c r="M69">
        <f t="shared" ca="1" si="16"/>
        <v>1.1452368386330651</v>
      </c>
      <c r="N69">
        <f t="shared" ca="1" si="16"/>
        <v>1.4981198047235784</v>
      </c>
      <c r="O69">
        <f t="shared" ca="1" si="10"/>
        <v>1.0609533146804897</v>
      </c>
      <c r="P69">
        <f t="shared" ca="1" si="5"/>
        <v>1.1617223277908266</v>
      </c>
      <c r="Q69">
        <f t="shared" ca="1" si="6"/>
        <v>1.1363004251972577</v>
      </c>
      <c r="T69" t="s">
        <v>343</v>
      </c>
      <c r="W69">
        <f>SUM(B76:B83)</f>
        <v>6906</v>
      </c>
      <c r="Y69">
        <f t="shared" ref="Y69" si="17">SUM(D76:D83)</f>
        <v>6808</v>
      </c>
    </row>
    <row r="70" spans="1:25" x14ac:dyDescent="0.25">
      <c r="A70" s="3">
        <v>44340</v>
      </c>
      <c r="B70">
        <v>1110</v>
      </c>
      <c r="C70">
        <v>336</v>
      </c>
      <c r="D70">
        <v>518</v>
      </c>
      <c r="E70">
        <v>1964</v>
      </c>
      <c r="G70" s="1">
        <f t="shared" ca="1" si="8"/>
        <v>44830</v>
      </c>
      <c r="H70">
        <f t="shared" ca="1" si="11"/>
        <v>61508</v>
      </c>
      <c r="I70">
        <f t="shared" ca="1" si="12"/>
        <v>21745</v>
      </c>
      <c r="J70">
        <f t="shared" ca="1" si="13"/>
        <v>70631</v>
      </c>
      <c r="K70">
        <f t="shared" ca="1" si="14"/>
        <v>92376</v>
      </c>
      <c r="L70">
        <f t="shared" ca="1" si="16"/>
        <v>0.35353124796774404</v>
      </c>
      <c r="M70">
        <f t="shared" ca="1" si="16"/>
        <v>1.1483221694738897</v>
      </c>
      <c r="N70">
        <f t="shared" ca="1" si="16"/>
        <v>1.5018534174416336</v>
      </c>
      <c r="O70">
        <f t="shared" ca="1" si="10"/>
        <v>1.0629023937593558</v>
      </c>
      <c r="P70">
        <f t="shared" ref="P70:P133" ca="1" si="18">M70/OFFSET(M$6, $E$2-1,0)</f>
        <v>1.1648520714434021</v>
      </c>
      <c r="Q70">
        <f t="shared" ref="Q70:Q133" ca="1" si="19">N70/OFFSET(N$6, $E$2-1,0)</f>
        <v>1.1391323120100956</v>
      </c>
      <c r="T70" t="s">
        <v>341</v>
      </c>
      <c r="W70">
        <f>SUM(B92:B98)</f>
        <v>9435</v>
      </c>
      <c r="Y70">
        <f t="shared" ref="Y70" si="20">SUM(D92:D98)</f>
        <v>9239</v>
      </c>
    </row>
    <row r="71" spans="1:25" x14ac:dyDescent="0.25">
      <c r="A71" s="3">
        <v>44347</v>
      </c>
      <c r="B71">
        <v>1108</v>
      </c>
      <c r="C71">
        <v>347</v>
      </c>
      <c r="D71">
        <v>619</v>
      </c>
      <c r="E71">
        <v>2074</v>
      </c>
      <c r="G71" s="1">
        <f t="shared" ref="G71:G134" ca="1" si="21">OFFSET(A138,$E$1,0)</f>
        <v>44837</v>
      </c>
      <c r="H71">
        <f t="shared" ca="1" si="11"/>
        <v>62434</v>
      </c>
      <c r="I71">
        <f t="shared" ca="1" si="12"/>
        <v>22105</v>
      </c>
      <c r="J71">
        <f t="shared" ca="1" si="13"/>
        <v>71849</v>
      </c>
      <c r="K71">
        <f t="shared" ca="1" si="14"/>
        <v>93954</v>
      </c>
      <c r="L71">
        <f t="shared" ca="1" si="16"/>
        <v>0.35405388089822853</v>
      </c>
      <c r="M71">
        <f t="shared" ca="1" si="16"/>
        <v>1.1507992440016657</v>
      </c>
      <c r="N71">
        <f t="shared" ca="1" si="16"/>
        <v>1.5048531248998942</v>
      </c>
      <c r="O71">
        <f t="shared" ref="O71:O134" ca="1" si="22">L71/OFFSET(L$6, $E$2-1,0)</f>
        <v>1.0644737054780871</v>
      </c>
      <c r="P71">
        <f t="shared" ca="1" si="18"/>
        <v>1.1673648030369423</v>
      </c>
      <c r="Q71">
        <f t="shared" ca="1" si="19"/>
        <v>1.1414075431695407</v>
      </c>
      <c r="T71" t="s">
        <v>144</v>
      </c>
      <c r="W71">
        <f>W70/W69</f>
        <v>1.3662033014769766</v>
      </c>
      <c r="Y71">
        <f t="shared" ref="Y71" si="23">Y70/Y69</f>
        <v>1.3570799059929495</v>
      </c>
    </row>
    <row r="72" spans="1:25" x14ac:dyDescent="0.25">
      <c r="A72" s="3">
        <v>44354</v>
      </c>
      <c r="B72">
        <v>1015</v>
      </c>
      <c r="C72">
        <v>323</v>
      </c>
      <c r="D72">
        <v>639</v>
      </c>
      <c r="E72">
        <v>1977</v>
      </c>
      <c r="G72" s="1">
        <f t="shared" ca="1" si="21"/>
        <v>44844</v>
      </c>
      <c r="H72">
        <f t="shared" ref="H72:H135" ca="1" si="24">OFFSET(B139,$E$1,0)+H71</f>
        <v>63342</v>
      </c>
      <c r="I72">
        <f t="shared" ref="I72:I135" ca="1" si="25">OFFSET(C139,$E$1,0)+I71</f>
        <v>22451</v>
      </c>
      <c r="J72">
        <f t="shared" ref="J72:J135" ca="1" si="26">OFFSET(D139,$E$1,0)+J71</f>
        <v>73015</v>
      </c>
      <c r="K72">
        <f t="shared" ca="1" si="14"/>
        <v>95466</v>
      </c>
      <c r="L72">
        <f t="shared" ca="1" si="16"/>
        <v>0.35444097123551516</v>
      </c>
      <c r="M72">
        <f t="shared" ca="1" si="16"/>
        <v>1.152710681696189</v>
      </c>
      <c r="N72">
        <f t="shared" ca="1" si="16"/>
        <v>1.5071516529317042</v>
      </c>
      <c r="O72">
        <f t="shared" ca="1" si="22"/>
        <v>1.0656375042892763</v>
      </c>
      <c r="P72">
        <f t="shared" ca="1" si="18"/>
        <v>1.1693037555513925</v>
      </c>
      <c r="Q72">
        <f t="shared" ca="1" si="19"/>
        <v>1.1431509407080009</v>
      </c>
      <c r="T72" t="s">
        <v>344</v>
      </c>
      <c r="W72">
        <f>(W71-1)/(Y71-1)</f>
        <v>1.0255500108824585</v>
      </c>
    </row>
    <row r="73" spans="1:25" x14ac:dyDescent="0.25">
      <c r="A73" s="3">
        <v>44361</v>
      </c>
      <c r="B73">
        <v>1037</v>
      </c>
      <c r="C73">
        <v>313</v>
      </c>
      <c r="D73">
        <v>722</v>
      </c>
      <c r="E73">
        <v>2072</v>
      </c>
      <c r="G73" s="1">
        <f t="shared" ca="1" si="21"/>
        <v>44851</v>
      </c>
      <c r="H73">
        <f t="shared" ca="1" si="24"/>
        <v>64175</v>
      </c>
      <c r="I73">
        <f t="shared" ca="1" si="25"/>
        <v>22789</v>
      </c>
      <c r="J73">
        <f t="shared" ca="1" si="26"/>
        <v>74244</v>
      </c>
      <c r="K73">
        <f t="shared" ref="K73:K136" ca="1" si="27">I73+J73</f>
        <v>97033</v>
      </c>
      <c r="L73">
        <f t="shared" ca="1" si="16"/>
        <v>0.35510712894429297</v>
      </c>
      <c r="M73">
        <f t="shared" ca="1" si="16"/>
        <v>1.1568991040124659</v>
      </c>
      <c r="N73">
        <f t="shared" ca="1" si="16"/>
        <v>1.512006232956759</v>
      </c>
      <c r="O73">
        <f t="shared" ca="1" si="22"/>
        <v>1.0676403275965551</v>
      </c>
      <c r="P73">
        <f t="shared" ca="1" si="18"/>
        <v>1.1735524694932564</v>
      </c>
      <c r="Q73">
        <f t="shared" ca="1" si="19"/>
        <v>1.1468330636792285</v>
      </c>
    </row>
    <row r="74" spans="1:25" x14ac:dyDescent="0.25">
      <c r="A74" s="3">
        <v>44368</v>
      </c>
      <c r="B74">
        <v>946</v>
      </c>
      <c r="C74">
        <v>319</v>
      </c>
      <c r="D74">
        <v>759</v>
      </c>
      <c r="E74">
        <v>2024</v>
      </c>
      <c r="G74" s="1">
        <f t="shared" ca="1" si="21"/>
        <v>44858</v>
      </c>
      <c r="H74">
        <f t="shared" ca="1" si="24"/>
        <v>65007</v>
      </c>
      <c r="I74">
        <f t="shared" ca="1" si="25"/>
        <v>23105</v>
      </c>
      <c r="J74">
        <f t="shared" ca="1" si="26"/>
        <v>75451</v>
      </c>
      <c r="K74">
        <f t="shared" ca="1" si="27"/>
        <v>98556</v>
      </c>
      <c r="L74">
        <f t="shared" ref="L74:N105" ca="1" si="28">I74/$H74</f>
        <v>0.35542326211023428</v>
      </c>
      <c r="M74">
        <f t="shared" ca="1" si="28"/>
        <v>1.1606596212715554</v>
      </c>
      <c r="N74">
        <f t="shared" ca="1" si="28"/>
        <v>1.5160828833817896</v>
      </c>
      <c r="O74">
        <f t="shared" ca="1" si="22"/>
        <v>1.0685907915251536</v>
      </c>
      <c r="P74">
        <f t="shared" ca="1" si="18"/>
        <v>1.1773671187575443</v>
      </c>
      <c r="Q74">
        <f t="shared" ca="1" si="19"/>
        <v>1.1499251392240131</v>
      </c>
      <c r="T74" t="s">
        <v>345</v>
      </c>
    </row>
    <row r="75" spans="1:25" x14ac:dyDescent="0.25">
      <c r="A75" s="3">
        <v>44375</v>
      </c>
      <c r="B75">
        <v>891</v>
      </c>
      <c r="C75">
        <v>254</v>
      </c>
      <c r="D75">
        <v>745</v>
      </c>
      <c r="E75">
        <v>1890</v>
      </c>
      <c r="G75" s="1">
        <f t="shared" ca="1" si="21"/>
        <v>44865</v>
      </c>
      <c r="H75">
        <f t="shared" ca="1" si="24"/>
        <v>65797</v>
      </c>
      <c r="I75">
        <f t="shared" ca="1" si="25"/>
        <v>23421</v>
      </c>
      <c r="J75">
        <f t="shared" ca="1" si="26"/>
        <v>76573</v>
      </c>
      <c r="K75">
        <f t="shared" ca="1" si="27"/>
        <v>99994</v>
      </c>
      <c r="L75">
        <f t="shared" ca="1" si="28"/>
        <v>0.35595847835007677</v>
      </c>
      <c r="M75">
        <f t="shared" ca="1" si="28"/>
        <v>1.1637764639725214</v>
      </c>
      <c r="N75">
        <f t="shared" ca="1" si="28"/>
        <v>1.5197349423225983</v>
      </c>
      <c r="O75">
        <f t="shared" ca="1" si="22"/>
        <v>1.0701999353442011</v>
      </c>
      <c r="P75">
        <f t="shared" ca="1" si="18"/>
        <v>1.1805288278781187</v>
      </c>
      <c r="Q75">
        <f t="shared" ca="1" si="19"/>
        <v>1.1526951687731866</v>
      </c>
      <c r="T75" t="s">
        <v>346</v>
      </c>
    </row>
    <row r="76" spans="1:25" x14ac:dyDescent="0.25">
      <c r="A76" s="3">
        <v>44382</v>
      </c>
      <c r="B76">
        <v>934</v>
      </c>
      <c r="C76">
        <v>278</v>
      </c>
      <c r="D76">
        <v>739</v>
      </c>
      <c r="E76">
        <v>1951</v>
      </c>
      <c r="G76" s="1">
        <f t="shared" ca="1" si="21"/>
        <v>44872</v>
      </c>
      <c r="H76">
        <f t="shared" ca="1" si="24"/>
        <v>66555</v>
      </c>
      <c r="I76">
        <f t="shared" ca="1" si="25"/>
        <v>23789</v>
      </c>
      <c r="J76">
        <f t="shared" ca="1" si="26"/>
        <v>77749</v>
      </c>
      <c r="K76">
        <f t="shared" ca="1" si="27"/>
        <v>101538</v>
      </c>
      <c r="L76">
        <f t="shared" ca="1" si="28"/>
        <v>0.35743370144992864</v>
      </c>
      <c r="M76">
        <f t="shared" ca="1" si="28"/>
        <v>1.1681917211328976</v>
      </c>
      <c r="N76">
        <f t="shared" ca="1" si="28"/>
        <v>1.5256254225828263</v>
      </c>
      <c r="O76">
        <f t="shared" ca="1" si="22"/>
        <v>1.0746352382295199</v>
      </c>
      <c r="P76">
        <f t="shared" ca="1" si="18"/>
        <v>1.1850076419130127</v>
      </c>
      <c r="Q76">
        <f t="shared" ca="1" si="19"/>
        <v>1.1571630058601865</v>
      </c>
      <c r="T76" t="s">
        <v>347</v>
      </c>
    </row>
    <row r="77" spans="1:25" x14ac:dyDescent="0.25">
      <c r="A77" s="3">
        <v>44389</v>
      </c>
      <c r="B77">
        <v>896</v>
      </c>
      <c r="C77">
        <v>278</v>
      </c>
      <c r="D77">
        <v>870</v>
      </c>
      <c r="E77">
        <v>2044</v>
      </c>
      <c r="G77" s="1">
        <f t="shared" ca="1" si="21"/>
        <v>44879</v>
      </c>
      <c r="H77">
        <f t="shared" ca="1" si="24"/>
        <v>67312</v>
      </c>
      <c r="I77">
        <f t="shared" ca="1" si="25"/>
        <v>24152</v>
      </c>
      <c r="J77">
        <f t="shared" ca="1" si="26"/>
        <v>78914</v>
      </c>
      <c r="K77">
        <f t="shared" ca="1" si="27"/>
        <v>103066</v>
      </c>
      <c r="L77">
        <f t="shared" ca="1" si="28"/>
        <v>0.35880675065367246</v>
      </c>
      <c r="M77">
        <f t="shared" ca="1" si="28"/>
        <v>1.172361540289993</v>
      </c>
      <c r="N77">
        <f t="shared" ca="1" si="28"/>
        <v>1.5311682909436652</v>
      </c>
      <c r="O77">
        <f t="shared" ca="1" si="22"/>
        <v>1.0787633522047286</v>
      </c>
      <c r="P77">
        <f t="shared" ca="1" si="18"/>
        <v>1.1892374849063883</v>
      </c>
      <c r="Q77">
        <f t="shared" ca="1" si="19"/>
        <v>1.1613671847618838</v>
      </c>
      <c r="T77" t="s">
        <v>348</v>
      </c>
    </row>
    <row r="78" spans="1:25" x14ac:dyDescent="0.25">
      <c r="A78" s="3">
        <v>44396</v>
      </c>
      <c r="B78">
        <v>870</v>
      </c>
      <c r="C78">
        <v>285</v>
      </c>
      <c r="D78">
        <v>806</v>
      </c>
      <c r="E78">
        <v>1961</v>
      </c>
      <c r="G78" s="1">
        <f t="shared" ca="1" si="21"/>
        <v>44886</v>
      </c>
      <c r="H78">
        <f t="shared" ca="1" si="24"/>
        <v>68145</v>
      </c>
      <c r="I78">
        <f t="shared" ca="1" si="25"/>
        <v>24502</v>
      </c>
      <c r="J78">
        <f t="shared" ca="1" si="26"/>
        <v>80088</v>
      </c>
      <c r="K78">
        <f t="shared" ca="1" si="27"/>
        <v>104590</v>
      </c>
      <c r="L78">
        <f t="shared" ca="1" si="28"/>
        <v>0.35955682735343752</v>
      </c>
      <c r="M78">
        <f t="shared" ca="1" si="28"/>
        <v>1.1752586396654194</v>
      </c>
      <c r="N78">
        <f t="shared" ca="1" si="28"/>
        <v>1.534815467018857</v>
      </c>
      <c r="O78">
        <f t="shared" ca="1" si="22"/>
        <v>1.0810184804975356</v>
      </c>
      <c r="P78">
        <f t="shared" ca="1" si="18"/>
        <v>1.1921762875336936</v>
      </c>
      <c r="Q78">
        <f t="shared" ca="1" si="19"/>
        <v>1.1641335107339073</v>
      </c>
      <c r="T78" t="s">
        <v>349</v>
      </c>
    </row>
    <row r="79" spans="1:25" x14ac:dyDescent="0.25">
      <c r="A79" s="3">
        <v>44403</v>
      </c>
      <c r="B79">
        <v>881</v>
      </c>
      <c r="C79">
        <v>298</v>
      </c>
      <c r="D79">
        <v>941</v>
      </c>
      <c r="E79">
        <v>2120</v>
      </c>
      <c r="G79" s="1">
        <f t="shared" ca="1" si="21"/>
        <v>44893</v>
      </c>
      <c r="H79">
        <f t="shared" ca="1" si="24"/>
        <v>69007</v>
      </c>
      <c r="I79">
        <f t="shared" ca="1" si="25"/>
        <v>24874</v>
      </c>
      <c r="J79">
        <f t="shared" ca="1" si="26"/>
        <v>81367</v>
      </c>
      <c r="K79">
        <f t="shared" ca="1" si="27"/>
        <v>106241</v>
      </c>
      <c r="L79">
        <f t="shared" ca="1" si="28"/>
        <v>0.36045618560435899</v>
      </c>
      <c r="M79">
        <f t="shared" ca="1" si="28"/>
        <v>1.1791122639732201</v>
      </c>
      <c r="N79">
        <f t="shared" ca="1" si="28"/>
        <v>1.539568449577579</v>
      </c>
      <c r="O79">
        <f t="shared" ca="1" si="22"/>
        <v>1.0837224282906848</v>
      </c>
      <c r="P79">
        <f t="shared" ca="1" si="18"/>
        <v>1.1960853841067947</v>
      </c>
      <c r="Q79">
        <f t="shared" ca="1" si="19"/>
        <v>1.1677385736169972</v>
      </c>
    </row>
    <row r="80" spans="1:25" x14ac:dyDescent="0.25">
      <c r="A80" s="3">
        <v>44410</v>
      </c>
      <c r="B80">
        <v>818</v>
      </c>
      <c r="C80">
        <v>291</v>
      </c>
      <c r="D80">
        <v>823</v>
      </c>
      <c r="E80">
        <v>1932</v>
      </c>
      <c r="G80" s="1">
        <f t="shared" ca="1" si="21"/>
        <v>44900</v>
      </c>
      <c r="H80">
        <f t="shared" ca="1" si="24"/>
        <v>69879</v>
      </c>
      <c r="I80">
        <f t="shared" ca="1" si="25"/>
        <v>25266</v>
      </c>
      <c r="J80">
        <f t="shared" ca="1" si="26"/>
        <v>82617</v>
      </c>
      <c r="K80">
        <f t="shared" ca="1" si="27"/>
        <v>107883</v>
      </c>
      <c r="L80">
        <f t="shared" ca="1" si="28"/>
        <v>0.36156785300304811</v>
      </c>
      <c r="M80">
        <f t="shared" ca="1" si="28"/>
        <v>1.1822865238483664</v>
      </c>
      <c r="N80">
        <f t="shared" ca="1" si="28"/>
        <v>1.5438543768514146</v>
      </c>
      <c r="O80">
        <f t="shared" ca="1" si="22"/>
        <v>1.0870646899604048</v>
      </c>
      <c r="P80">
        <f t="shared" ca="1" si="18"/>
        <v>1.1993053369119886</v>
      </c>
      <c r="Q80">
        <f t="shared" ca="1" si="19"/>
        <v>1.1709893823762623</v>
      </c>
    </row>
    <row r="81" spans="1:17" x14ac:dyDescent="0.25">
      <c r="A81" s="3">
        <v>44417</v>
      </c>
      <c r="B81">
        <v>873</v>
      </c>
      <c r="C81">
        <v>291</v>
      </c>
      <c r="D81">
        <v>879</v>
      </c>
      <c r="E81">
        <v>2043</v>
      </c>
      <c r="G81" s="1">
        <f t="shared" ca="1" si="21"/>
        <v>44907</v>
      </c>
      <c r="H81">
        <f t="shared" ca="1" si="24"/>
        <v>70810</v>
      </c>
      <c r="I81">
        <f t="shared" ca="1" si="25"/>
        <v>25713</v>
      </c>
      <c r="J81">
        <f t="shared" ca="1" si="26"/>
        <v>84034</v>
      </c>
      <c r="K81">
        <f t="shared" ca="1" si="27"/>
        <v>109747</v>
      </c>
      <c r="L81">
        <f t="shared" ca="1" si="28"/>
        <v>0.36312667702301937</v>
      </c>
      <c r="M81">
        <f t="shared" ca="1" si="28"/>
        <v>1.1867532834345431</v>
      </c>
      <c r="N81">
        <f t="shared" ca="1" si="28"/>
        <v>1.5498799604575626</v>
      </c>
      <c r="O81">
        <f t="shared" ca="1" si="22"/>
        <v>1.0917513415415636</v>
      </c>
      <c r="P81">
        <f t="shared" ca="1" si="18"/>
        <v>1.2038363947413271</v>
      </c>
      <c r="Q81">
        <f t="shared" ca="1" si="19"/>
        <v>1.1755596932366752</v>
      </c>
    </row>
    <row r="82" spans="1:17" x14ac:dyDescent="0.25">
      <c r="A82" s="3">
        <v>44424</v>
      </c>
      <c r="B82">
        <v>850</v>
      </c>
      <c r="C82">
        <v>278</v>
      </c>
      <c r="D82">
        <v>874</v>
      </c>
      <c r="E82">
        <v>2002</v>
      </c>
      <c r="G82" s="1">
        <f t="shared" ca="1" si="21"/>
        <v>44914</v>
      </c>
      <c r="H82">
        <f t="shared" ca="1" si="24"/>
        <v>71841</v>
      </c>
      <c r="I82">
        <f t="shared" ca="1" si="25"/>
        <v>26139</v>
      </c>
      <c r="J82">
        <f t="shared" ca="1" si="26"/>
        <v>85661</v>
      </c>
      <c r="K82">
        <f t="shared" ca="1" si="27"/>
        <v>111800</v>
      </c>
      <c r="L82">
        <f t="shared" ca="1" si="28"/>
        <v>0.36384515805737672</v>
      </c>
      <c r="M82">
        <f t="shared" ca="1" si="28"/>
        <v>1.1923692598933757</v>
      </c>
      <c r="N82">
        <f t="shared" ca="1" si="28"/>
        <v>1.5562144179507524</v>
      </c>
      <c r="O82">
        <f t="shared" ca="1" si="22"/>
        <v>1.0939114765103368</v>
      </c>
      <c r="P82">
        <f t="shared" ca="1" si="18"/>
        <v>1.2095332122243907</v>
      </c>
      <c r="Q82">
        <f t="shared" ca="1" si="19"/>
        <v>1.1803642801063037</v>
      </c>
    </row>
    <row r="83" spans="1:17" x14ac:dyDescent="0.25">
      <c r="A83" s="3">
        <v>44431</v>
      </c>
      <c r="B83">
        <v>784</v>
      </c>
      <c r="C83">
        <v>298</v>
      </c>
      <c r="D83">
        <v>876</v>
      </c>
      <c r="E83">
        <v>1958</v>
      </c>
      <c r="G83" s="1">
        <f t="shared" ca="1" si="21"/>
        <v>44921</v>
      </c>
      <c r="H83">
        <f t="shared" ca="1" si="24"/>
        <v>72979</v>
      </c>
      <c r="I83">
        <f t="shared" ca="1" si="25"/>
        <v>26638</v>
      </c>
      <c r="J83">
        <f t="shared" ca="1" si="26"/>
        <v>87263</v>
      </c>
      <c r="K83">
        <f t="shared" ca="1" si="27"/>
        <v>113901</v>
      </c>
      <c r="L83">
        <f t="shared" ca="1" si="28"/>
        <v>0.36500911221036186</v>
      </c>
      <c r="M83">
        <f t="shared" ca="1" si="28"/>
        <v>1.1957275380588936</v>
      </c>
      <c r="N83">
        <f t="shared" ca="1" si="28"/>
        <v>1.5607366502692555</v>
      </c>
      <c r="O83">
        <f t="shared" ca="1" si="22"/>
        <v>1.0974109398888807</v>
      </c>
      <c r="P83">
        <f t="shared" ca="1" si="18"/>
        <v>1.2129398322318918</v>
      </c>
      <c r="Q83">
        <f t="shared" ca="1" si="19"/>
        <v>1.1837943225436001</v>
      </c>
    </row>
    <row r="84" spans="1:17" x14ac:dyDescent="0.25">
      <c r="A84" s="3">
        <v>44438</v>
      </c>
      <c r="B84">
        <v>792</v>
      </c>
      <c r="C84">
        <v>296</v>
      </c>
      <c r="D84">
        <v>914</v>
      </c>
      <c r="E84">
        <v>2002</v>
      </c>
      <c r="G84" s="1">
        <f t="shared" ca="1" si="21"/>
        <v>44928</v>
      </c>
      <c r="H84">
        <f t="shared" ca="1" si="24"/>
        <v>74002</v>
      </c>
      <c r="I84">
        <f t="shared" ca="1" si="25"/>
        <v>27085</v>
      </c>
      <c r="J84">
        <f t="shared" ca="1" si="26"/>
        <v>88814</v>
      </c>
      <c r="K84">
        <f t="shared" ca="1" si="27"/>
        <v>115899</v>
      </c>
      <c r="L84">
        <f t="shared" ca="1" si="28"/>
        <v>0.36600362152374261</v>
      </c>
      <c r="M84">
        <f t="shared" ca="1" si="28"/>
        <v>1.2001567525202022</v>
      </c>
      <c r="N84">
        <f t="shared" ca="1" si="28"/>
        <v>1.5661603740439447</v>
      </c>
      <c r="O84">
        <f t="shared" ca="1" si="22"/>
        <v>1.1004009622302857</v>
      </c>
      <c r="P84">
        <f t="shared" ca="1" si="18"/>
        <v>1.2174328044806868</v>
      </c>
      <c r="Q84">
        <f t="shared" ca="1" si="19"/>
        <v>1.1879081321414038</v>
      </c>
    </row>
    <row r="85" spans="1:17" x14ac:dyDescent="0.25">
      <c r="A85" s="3">
        <v>44445</v>
      </c>
      <c r="B85">
        <v>812</v>
      </c>
      <c r="C85">
        <v>320</v>
      </c>
      <c r="D85">
        <v>945</v>
      </c>
      <c r="E85">
        <v>2077</v>
      </c>
      <c r="G85" s="1">
        <f t="shared" ca="1" si="21"/>
        <v>44935</v>
      </c>
      <c r="H85">
        <f t="shared" ca="1" si="24"/>
        <v>74942</v>
      </c>
      <c r="I85">
        <f t="shared" ca="1" si="25"/>
        <v>27491</v>
      </c>
      <c r="J85">
        <f t="shared" ca="1" si="26"/>
        <v>90199</v>
      </c>
      <c r="K85">
        <f t="shared" ca="1" si="27"/>
        <v>117690</v>
      </c>
      <c r="L85">
        <f t="shared" ca="1" si="28"/>
        <v>0.36683034880307436</v>
      </c>
      <c r="M85">
        <f t="shared" ca="1" si="28"/>
        <v>1.2035841050412319</v>
      </c>
      <c r="N85">
        <f t="shared" ca="1" si="28"/>
        <v>1.5704144538443063</v>
      </c>
      <c r="O85">
        <f t="shared" ca="1" si="22"/>
        <v>1.1028865428097656</v>
      </c>
      <c r="P85">
        <f t="shared" ca="1" si="18"/>
        <v>1.2209094931572777</v>
      </c>
      <c r="Q85">
        <f t="shared" ca="1" si="19"/>
        <v>1.1911347850904754</v>
      </c>
    </row>
    <row r="86" spans="1:17" x14ac:dyDescent="0.25">
      <c r="A86" s="3">
        <v>44452</v>
      </c>
      <c r="B86">
        <v>880</v>
      </c>
      <c r="C86">
        <v>319</v>
      </c>
      <c r="D86">
        <v>943</v>
      </c>
      <c r="E86">
        <v>2142</v>
      </c>
      <c r="G86" s="1">
        <f t="shared" ca="1" si="21"/>
        <v>44942</v>
      </c>
      <c r="H86">
        <f t="shared" ca="1" si="24"/>
        <v>75809</v>
      </c>
      <c r="I86">
        <f t="shared" ca="1" si="25"/>
        <v>27894</v>
      </c>
      <c r="J86">
        <f t="shared" ca="1" si="26"/>
        <v>91512</v>
      </c>
      <c r="K86">
        <f t="shared" ca="1" si="27"/>
        <v>119406</v>
      </c>
      <c r="L86" s="5">
        <f t="shared" ca="1" si="28"/>
        <v>0.36795103483755226</v>
      </c>
      <c r="M86" s="5">
        <f t="shared" ca="1" si="28"/>
        <v>1.2071389940508384</v>
      </c>
      <c r="N86">
        <f t="shared" ca="1" si="28"/>
        <v>1.5750900288883907</v>
      </c>
      <c r="O86">
        <f t="shared" ca="1" si="22"/>
        <v>1.1062559192808601</v>
      </c>
      <c r="P86">
        <f t="shared" ca="1" si="18"/>
        <v>1.2245155541884678</v>
      </c>
      <c r="Q86">
        <f t="shared" ca="1" si="19"/>
        <v>1.1946811355851978</v>
      </c>
    </row>
    <row r="87" spans="1:17" x14ac:dyDescent="0.25">
      <c r="A87" s="3">
        <v>44459</v>
      </c>
      <c r="B87">
        <v>885</v>
      </c>
      <c r="C87">
        <v>304</v>
      </c>
      <c r="D87">
        <v>927</v>
      </c>
      <c r="E87">
        <v>2116</v>
      </c>
      <c r="G87" s="1">
        <f t="shared" ca="1" si="21"/>
        <v>44949</v>
      </c>
      <c r="H87">
        <f t="shared" ca="1" si="24"/>
        <v>76588</v>
      </c>
      <c r="I87">
        <f t="shared" ca="1" si="25"/>
        <v>28260</v>
      </c>
      <c r="J87">
        <f t="shared" ca="1" si="26"/>
        <v>92734</v>
      </c>
      <c r="K87">
        <f t="shared" ca="1" si="27"/>
        <v>120994</v>
      </c>
      <c r="L87">
        <f t="shared" ca="1" si="28"/>
        <v>0.36898730871677027</v>
      </c>
      <c r="M87">
        <f t="shared" ca="1" si="28"/>
        <v>1.2108163158719381</v>
      </c>
      <c r="N87">
        <f t="shared" ca="1" si="28"/>
        <v>1.5798036245887084</v>
      </c>
      <c r="O87">
        <f t="shared" ca="1" si="22"/>
        <v>1.1093715080531195</v>
      </c>
      <c r="P87">
        <f t="shared" ca="1" si="18"/>
        <v>1.2282458104306115</v>
      </c>
      <c r="Q87">
        <f t="shared" ca="1" si="19"/>
        <v>1.1982563241526216</v>
      </c>
    </row>
    <row r="88" spans="1:17" x14ac:dyDescent="0.25">
      <c r="A88" s="3">
        <v>44466</v>
      </c>
      <c r="B88">
        <v>821</v>
      </c>
      <c r="C88">
        <v>302</v>
      </c>
      <c r="D88">
        <v>971</v>
      </c>
      <c r="E88">
        <v>2094</v>
      </c>
      <c r="G88" s="1">
        <f t="shared" ca="1" si="21"/>
        <v>44956</v>
      </c>
      <c r="H88">
        <f t="shared" ca="1" si="24"/>
        <v>77398</v>
      </c>
      <c r="I88">
        <f t="shared" ca="1" si="25"/>
        <v>28616</v>
      </c>
      <c r="J88">
        <f t="shared" ca="1" si="26"/>
        <v>93957</v>
      </c>
      <c r="K88">
        <f t="shared" ca="1" si="27"/>
        <v>122573</v>
      </c>
      <c r="L88">
        <f t="shared" ca="1" si="28"/>
        <v>0.36972531589963564</v>
      </c>
      <c r="M88">
        <f t="shared" ca="1" si="28"/>
        <v>1.2139460967983668</v>
      </c>
      <c r="N88">
        <f t="shared" ca="1" si="28"/>
        <v>1.5836714126980025</v>
      </c>
      <c r="O88">
        <f t="shared" ca="1" si="22"/>
        <v>1.1115903489781818</v>
      </c>
      <c r="P88">
        <f t="shared" ca="1" si="18"/>
        <v>1.2314206440202</v>
      </c>
      <c r="Q88">
        <f t="shared" ca="1" si="19"/>
        <v>1.2011899808997699</v>
      </c>
    </row>
    <row r="89" spans="1:17" x14ac:dyDescent="0.25">
      <c r="A89" s="3">
        <v>44473</v>
      </c>
      <c r="B89">
        <v>813</v>
      </c>
      <c r="C89">
        <v>333</v>
      </c>
      <c r="D89">
        <v>976</v>
      </c>
      <c r="E89">
        <v>2122</v>
      </c>
      <c r="G89" s="1">
        <f t="shared" ca="1" si="21"/>
        <v>44963</v>
      </c>
      <c r="H89">
        <f t="shared" ca="1" si="24"/>
        <v>78198</v>
      </c>
      <c r="I89">
        <f t="shared" ca="1" si="25"/>
        <v>28973</v>
      </c>
      <c r="J89">
        <f t="shared" ca="1" si="26"/>
        <v>95156</v>
      </c>
      <c r="K89">
        <f t="shared" ca="1" si="27"/>
        <v>124129</v>
      </c>
      <c r="L89">
        <f t="shared" ca="1" si="28"/>
        <v>0.37050819714059186</v>
      </c>
      <c r="M89">
        <f t="shared" ca="1" si="28"/>
        <v>1.2168597662344305</v>
      </c>
      <c r="N89">
        <f t="shared" ca="1" si="28"/>
        <v>1.5873679633750224</v>
      </c>
      <c r="O89">
        <f t="shared" ca="1" si="22"/>
        <v>1.1139441051166423</v>
      </c>
      <c r="P89">
        <f t="shared" ca="1" si="18"/>
        <v>1.234376255231342</v>
      </c>
      <c r="Q89">
        <f t="shared" ca="1" si="19"/>
        <v>1.2039937567345309</v>
      </c>
    </row>
    <row r="90" spans="1:17" x14ac:dyDescent="0.25">
      <c r="A90" s="3">
        <v>44480</v>
      </c>
      <c r="B90">
        <v>885</v>
      </c>
      <c r="C90">
        <v>315</v>
      </c>
      <c r="D90">
        <v>1024</v>
      </c>
      <c r="E90">
        <v>2224</v>
      </c>
      <c r="G90" s="1">
        <f t="shared" ca="1" si="21"/>
        <v>44970</v>
      </c>
      <c r="H90">
        <f t="shared" ca="1" si="24"/>
        <v>79000</v>
      </c>
      <c r="I90">
        <f t="shared" ca="1" si="25"/>
        <v>29372</v>
      </c>
      <c r="J90">
        <f t="shared" ca="1" si="26"/>
        <v>96354</v>
      </c>
      <c r="K90">
        <f t="shared" ca="1" si="27"/>
        <v>125726</v>
      </c>
      <c r="L90">
        <f t="shared" ca="1" si="28"/>
        <v>0.37179746835443039</v>
      </c>
      <c r="M90">
        <f t="shared" ca="1" si="28"/>
        <v>1.2196708860759493</v>
      </c>
      <c r="N90">
        <f t="shared" ca="1" si="28"/>
        <v>1.5914683544303798</v>
      </c>
      <c r="O90">
        <f t="shared" ca="1" si="22"/>
        <v>1.1178203380303422</v>
      </c>
      <c r="P90">
        <f t="shared" ca="1" si="18"/>
        <v>1.2372278406639992</v>
      </c>
      <c r="Q90">
        <f t="shared" ca="1" si="19"/>
        <v>1.2071038391758597</v>
      </c>
    </row>
    <row r="91" spans="1:17" x14ac:dyDescent="0.25">
      <c r="A91" s="3">
        <v>44487</v>
      </c>
      <c r="B91">
        <v>961</v>
      </c>
      <c r="C91">
        <v>326</v>
      </c>
      <c r="D91">
        <v>1067</v>
      </c>
      <c r="E91">
        <v>2354</v>
      </c>
      <c r="G91" s="1">
        <f t="shared" ca="1" si="21"/>
        <v>44977</v>
      </c>
      <c r="H91">
        <f t="shared" ca="1" si="24"/>
        <v>79784</v>
      </c>
      <c r="I91">
        <f t="shared" ca="1" si="25"/>
        <v>29732</v>
      </c>
      <c r="J91">
        <f t="shared" ca="1" si="26"/>
        <v>97552</v>
      </c>
      <c r="K91">
        <f t="shared" ca="1" si="27"/>
        <v>127284</v>
      </c>
      <c r="L91">
        <f t="shared" ca="1" si="28"/>
        <v>0.37265617166349141</v>
      </c>
      <c r="M91">
        <f t="shared" ca="1" si="28"/>
        <v>1.2227012934924295</v>
      </c>
      <c r="N91">
        <f t="shared" ca="1" si="28"/>
        <v>1.595357465155921</v>
      </c>
      <c r="O91">
        <f t="shared" ca="1" si="22"/>
        <v>1.1204020555106973</v>
      </c>
      <c r="P91">
        <f t="shared" ca="1" si="18"/>
        <v>1.240301870278895</v>
      </c>
      <c r="Q91">
        <f t="shared" ca="1" si="19"/>
        <v>1.2100536687937167</v>
      </c>
    </row>
    <row r="92" spans="1:17" x14ac:dyDescent="0.25">
      <c r="A92" s="3">
        <v>44494</v>
      </c>
      <c r="B92">
        <v>1034</v>
      </c>
      <c r="C92">
        <v>337</v>
      </c>
      <c r="D92">
        <v>1223</v>
      </c>
      <c r="E92">
        <v>2594</v>
      </c>
      <c r="G92" s="1">
        <f t="shared" ca="1" si="21"/>
        <v>44984</v>
      </c>
      <c r="H92">
        <f t="shared" ca="1" si="24"/>
        <v>80575</v>
      </c>
      <c r="I92">
        <f t="shared" ca="1" si="25"/>
        <v>30092</v>
      </c>
      <c r="J92">
        <f t="shared" ca="1" si="26"/>
        <v>98766</v>
      </c>
      <c r="K92">
        <f t="shared" ca="1" si="27"/>
        <v>128858</v>
      </c>
      <c r="L92">
        <f t="shared" ca="1" si="28"/>
        <v>0.37346571517219984</v>
      </c>
      <c r="M92">
        <f t="shared" ca="1" si="28"/>
        <v>1.2257648153893888</v>
      </c>
      <c r="N92">
        <f t="shared" ca="1" si="28"/>
        <v>1.5992305305615886</v>
      </c>
      <c r="O92">
        <f t="shared" ca="1" si="22"/>
        <v>1.122835972563871</v>
      </c>
      <c r="P92">
        <f t="shared" ca="1" si="18"/>
        <v>1.2434094910515743</v>
      </c>
      <c r="Q92">
        <f t="shared" ca="1" si="19"/>
        <v>1.2129913282875706</v>
      </c>
    </row>
    <row r="93" spans="1:17" x14ac:dyDescent="0.25">
      <c r="A93" s="3">
        <v>44501</v>
      </c>
      <c r="B93">
        <v>1120</v>
      </c>
      <c r="C93">
        <v>343</v>
      </c>
      <c r="D93">
        <v>1254</v>
      </c>
      <c r="E93">
        <v>2717</v>
      </c>
      <c r="G93" s="1">
        <f t="shared" ca="1" si="21"/>
        <v>44991</v>
      </c>
      <c r="H93">
        <f t="shared" ca="1" si="24"/>
        <v>81331</v>
      </c>
      <c r="I93">
        <f t="shared" ca="1" si="25"/>
        <v>30482</v>
      </c>
      <c r="J93">
        <f t="shared" ca="1" si="26"/>
        <v>100012</v>
      </c>
      <c r="K93">
        <f t="shared" ca="1" si="27"/>
        <v>130494</v>
      </c>
      <c r="L93">
        <f t="shared" ca="1" si="28"/>
        <v>0.37478944068067527</v>
      </c>
      <c r="M93">
        <f t="shared" ca="1" si="28"/>
        <v>1.2296910157258609</v>
      </c>
      <c r="N93">
        <f t="shared" ca="1" si="28"/>
        <v>1.6044804564065362</v>
      </c>
      <c r="O93">
        <f t="shared" ca="1" si="22"/>
        <v>1.1268157933568757</v>
      </c>
      <c r="P93">
        <f t="shared" ca="1" si="18"/>
        <v>1.2473922083729134</v>
      </c>
      <c r="Q93">
        <f t="shared" ca="1" si="19"/>
        <v>1.2169733148757318</v>
      </c>
    </row>
    <row r="94" spans="1:17" x14ac:dyDescent="0.25">
      <c r="A94" s="3">
        <v>44508</v>
      </c>
      <c r="B94">
        <v>1267</v>
      </c>
      <c r="C94">
        <v>368</v>
      </c>
      <c r="D94">
        <v>1280</v>
      </c>
      <c r="E94">
        <v>2915</v>
      </c>
      <c r="G94" s="1">
        <f t="shared" ca="1" si="21"/>
        <v>44998</v>
      </c>
      <c r="H94">
        <f t="shared" ca="1" si="24"/>
        <v>82091</v>
      </c>
      <c r="I94">
        <f t="shared" ca="1" si="25"/>
        <v>30812</v>
      </c>
      <c r="J94">
        <f t="shared" ca="1" si="26"/>
        <v>101185</v>
      </c>
      <c r="K94">
        <f t="shared" ca="1" si="27"/>
        <v>131997</v>
      </c>
      <c r="L94">
        <f t="shared" ca="1" si="28"/>
        <v>0.37533956219317588</v>
      </c>
      <c r="M94">
        <f t="shared" ca="1" si="28"/>
        <v>1.2325955342242145</v>
      </c>
      <c r="N94">
        <f t="shared" ca="1" si="28"/>
        <v>1.6079350964173904</v>
      </c>
      <c r="O94">
        <f t="shared" ca="1" si="22"/>
        <v>1.1284697503291565</v>
      </c>
      <c r="P94">
        <f t="shared" ca="1" si="18"/>
        <v>1.2503385369201565</v>
      </c>
      <c r="Q94">
        <f t="shared" ca="1" si="19"/>
        <v>1.2195936052562875</v>
      </c>
    </row>
    <row r="95" spans="1:17" x14ac:dyDescent="0.25">
      <c r="A95" s="3">
        <v>44515</v>
      </c>
      <c r="B95">
        <v>1421</v>
      </c>
      <c r="C95">
        <v>367</v>
      </c>
      <c r="D95">
        <v>1279</v>
      </c>
      <c r="E95">
        <v>3067</v>
      </c>
      <c r="G95" s="1">
        <f t="shared" ca="1" si="21"/>
        <v>45005</v>
      </c>
      <c r="H95">
        <f t="shared" ca="1" si="24"/>
        <v>82864</v>
      </c>
      <c r="I95">
        <f t="shared" ca="1" si="25"/>
        <v>31176</v>
      </c>
      <c r="J95">
        <f t="shared" ca="1" si="26"/>
        <v>102366</v>
      </c>
      <c r="K95">
        <f t="shared" ca="1" si="27"/>
        <v>133542</v>
      </c>
      <c r="L95">
        <f t="shared" ca="1" si="28"/>
        <v>0.37623093261247342</v>
      </c>
      <c r="M95">
        <f t="shared" ca="1" si="28"/>
        <v>1.2353494883182081</v>
      </c>
      <c r="N95">
        <f t="shared" ca="1" si="28"/>
        <v>1.6115804209306817</v>
      </c>
      <c r="O95">
        <f t="shared" ca="1" si="22"/>
        <v>1.1311496824648417</v>
      </c>
      <c r="P95">
        <f t="shared" ca="1" si="18"/>
        <v>1.253132133714093</v>
      </c>
      <c r="Q95">
        <f t="shared" ca="1" si="19"/>
        <v>1.2223585268475878</v>
      </c>
    </row>
    <row r="96" spans="1:17" x14ac:dyDescent="0.25">
      <c r="A96" s="3">
        <v>44522</v>
      </c>
      <c r="B96">
        <v>1479</v>
      </c>
      <c r="C96">
        <v>441</v>
      </c>
      <c r="D96">
        <v>1358</v>
      </c>
      <c r="E96">
        <v>3278</v>
      </c>
      <c r="G96" s="1">
        <f t="shared" ca="1" si="21"/>
        <v>45012</v>
      </c>
      <c r="H96">
        <f t="shared" ca="1" si="24"/>
        <v>83629</v>
      </c>
      <c r="I96">
        <f t="shared" ca="1" si="25"/>
        <v>31487</v>
      </c>
      <c r="J96">
        <f t="shared" ca="1" si="26"/>
        <v>103535</v>
      </c>
      <c r="K96">
        <f t="shared" ca="1" si="27"/>
        <v>135022</v>
      </c>
      <c r="L96">
        <f t="shared" ca="1" si="28"/>
        <v>0.37650814908703917</v>
      </c>
      <c r="M96">
        <f t="shared" ca="1" si="28"/>
        <v>1.2380274785062597</v>
      </c>
      <c r="N96">
        <f t="shared" ca="1" si="28"/>
        <v>1.6145356275932989</v>
      </c>
      <c r="O96">
        <f t="shared" ca="1" si="22"/>
        <v>1.1319831421833229</v>
      </c>
      <c r="P96">
        <f t="shared" ca="1" si="18"/>
        <v>1.2558486731146048</v>
      </c>
      <c r="Q96">
        <f t="shared" ca="1" si="19"/>
        <v>1.2246000048500079</v>
      </c>
    </row>
    <row r="97" spans="1:17" x14ac:dyDescent="0.25">
      <c r="A97" s="3">
        <v>44529</v>
      </c>
      <c r="B97">
        <v>1546</v>
      </c>
      <c r="C97">
        <v>411</v>
      </c>
      <c r="D97">
        <v>1448</v>
      </c>
      <c r="E97">
        <v>3405</v>
      </c>
      <c r="G97" s="1">
        <f t="shared" ca="1" si="21"/>
        <v>45019</v>
      </c>
      <c r="H97">
        <f t="shared" ca="1" si="24"/>
        <v>84374</v>
      </c>
      <c r="I97">
        <f t="shared" ca="1" si="25"/>
        <v>31805</v>
      </c>
      <c r="J97">
        <f t="shared" ca="1" si="26"/>
        <v>104643</v>
      </c>
      <c r="K97">
        <f t="shared" ca="1" si="27"/>
        <v>136448</v>
      </c>
      <c r="L97">
        <f t="shared" ca="1" si="28"/>
        <v>0.37695261573470501</v>
      </c>
      <c r="M97">
        <f t="shared" ca="1" si="28"/>
        <v>1.240228032332235</v>
      </c>
      <c r="N97">
        <f t="shared" ca="1" si="28"/>
        <v>1.61718064806694</v>
      </c>
      <c r="O97">
        <f t="shared" ca="1" si="22"/>
        <v>1.1333194446076937</v>
      </c>
      <c r="P97">
        <f t="shared" ca="1" si="18"/>
        <v>1.2580809035379574</v>
      </c>
      <c r="Q97">
        <f t="shared" ca="1" si="19"/>
        <v>1.2266062114827334</v>
      </c>
    </row>
    <row r="98" spans="1:17" x14ac:dyDescent="0.25">
      <c r="A98" s="3">
        <v>44536</v>
      </c>
      <c r="B98">
        <v>1568</v>
      </c>
      <c r="C98">
        <v>433</v>
      </c>
      <c r="D98">
        <v>1397</v>
      </c>
      <c r="E98">
        <v>3398</v>
      </c>
      <c r="G98" s="1">
        <f t="shared" ca="1" si="21"/>
        <v>45026</v>
      </c>
      <c r="H98">
        <f t="shared" ca="1" si="24"/>
        <v>85115</v>
      </c>
      <c r="I98">
        <f t="shared" ca="1" si="25"/>
        <v>32196</v>
      </c>
      <c r="J98">
        <f t="shared" ca="1" si="26"/>
        <v>105831</v>
      </c>
      <c r="K98">
        <f t="shared" ca="1" si="27"/>
        <v>138027</v>
      </c>
      <c r="L98">
        <f t="shared" ca="1" si="28"/>
        <v>0.37826470069905421</v>
      </c>
      <c r="M98">
        <f t="shared" ca="1" si="28"/>
        <v>1.2433883569288608</v>
      </c>
      <c r="N98">
        <f t="shared" ca="1" si="28"/>
        <v>1.6216530576279151</v>
      </c>
      <c r="O98">
        <f t="shared" ca="1" si="22"/>
        <v>1.1372642677525766</v>
      </c>
      <c r="P98">
        <f t="shared" ca="1" si="18"/>
        <v>1.2612867204686711</v>
      </c>
      <c r="Q98">
        <f t="shared" ca="1" si="19"/>
        <v>1.2299984641382078</v>
      </c>
    </row>
    <row r="99" spans="1:17" x14ac:dyDescent="0.25">
      <c r="A99" s="3">
        <v>44543</v>
      </c>
      <c r="B99">
        <v>1479</v>
      </c>
      <c r="C99">
        <v>399</v>
      </c>
      <c r="D99">
        <v>1288</v>
      </c>
      <c r="E99">
        <v>3166</v>
      </c>
      <c r="G99" s="1">
        <f t="shared" ca="1" si="21"/>
        <v>45033</v>
      </c>
      <c r="H99">
        <f t="shared" ca="1" si="24"/>
        <v>85830</v>
      </c>
      <c r="I99">
        <f t="shared" ca="1" si="25"/>
        <v>32549</v>
      </c>
      <c r="J99">
        <f t="shared" ca="1" si="26"/>
        <v>106956</v>
      </c>
      <c r="K99">
        <f t="shared" ca="1" si="27"/>
        <v>139505</v>
      </c>
      <c r="L99">
        <f t="shared" ca="1" si="28"/>
        <v>0.37922637772340673</v>
      </c>
      <c r="M99">
        <f t="shared" ca="1" si="28"/>
        <v>1.2461377140859839</v>
      </c>
      <c r="N99">
        <f t="shared" ca="1" si="28"/>
        <v>1.6253640918093906</v>
      </c>
      <c r="O99">
        <f t="shared" ca="1" si="22"/>
        <v>1.1401555788236164</v>
      </c>
      <c r="P99">
        <f t="shared" ca="1" si="18"/>
        <v>1.264075654153614</v>
      </c>
      <c r="Q99">
        <f t="shared" ca="1" si="19"/>
        <v>1.2328132254844206</v>
      </c>
    </row>
    <row r="100" spans="1:17" x14ac:dyDescent="0.25">
      <c r="A100" s="3">
        <v>44550</v>
      </c>
      <c r="B100">
        <v>1347</v>
      </c>
      <c r="C100">
        <v>381</v>
      </c>
      <c r="D100">
        <v>1234</v>
      </c>
      <c r="E100">
        <v>2962</v>
      </c>
      <c r="G100" s="1">
        <f t="shared" ca="1" si="21"/>
        <v>45040</v>
      </c>
      <c r="H100">
        <f t="shared" ca="1" si="24"/>
        <v>86509</v>
      </c>
      <c r="I100">
        <f t="shared" ca="1" si="25"/>
        <v>32878</v>
      </c>
      <c r="J100">
        <f t="shared" ca="1" si="26"/>
        <v>108063</v>
      </c>
      <c r="K100">
        <f t="shared" ca="1" si="27"/>
        <v>140941</v>
      </c>
      <c r="L100">
        <f t="shared" ca="1" si="28"/>
        <v>0.3800529424684137</v>
      </c>
      <c r="M100">
        <f t="shared" ca="1" si="28"/>
        <v>1.2491532672901084</v>
      </c>
      <c r="N100">
        <f t="shared" ca="1" si="28"/>
        <v>1.6292062097585223</v>
      </c>
      <c r="O100">
        <f t="shared" ca="1" si="22"/>
        <v>1.1426406707387309</v>
      </c>
      <c r="P100">
        <f t="shared" ca="1" si="18"/>
        <v>1.2671346157322985</v>
      </c>
      <c r="Q100">
        <f t="shared" ca="1" si="19"/>
        <v>1.2357274118168429</v>
      </c>
    </row>
    <row r="101" spans="1:17" x14ac:dyDescent="0.25">
      <c r="A101" s="3">
        <v>44557</v>
      </c>
      <c r="B101">
        <v>1293</v>
      </c>
      <c r="C101">
        <v>371</v>
      </c>
      <c r="D101">
        <v>1133</v>
      </c>
      <c r="E101">
        <v>2797</v>
      </c>
      <c r="G101" s="1">
        <f t="shared" ca="1" si="21"/>
        <v>45047</v>
      </c>
      <c r="H101">
        <f t="shared" ca="1" si="24"/>
        <v>87274</v>
      </c>
      <c r="I101">
        <f t="shared" ca="1" si="25"/>
        <v>33200</v>
      </c>
      <c r="J101">
        <f t="shared" ca="1" si="26"/>
        <v>109138</v>
      </c>
      <c r="K101">
        <f t="shared" ca="1" si="27"/>
        <v>142338</v>
      </c>
      <c r="L101">
        <f t="shared" ca="1" si="28"/>
        <v>0.38041111900451452</v>
      </c>
      <c r="M101">
        <f t="shared" ca="1" si="28"/>
        <v>1.250521346563696</v>
      </c>
      <c r="N101">
        <f t="shared" ca="1" si="28"/>
        <v>1.6309324655682105</v>
      </c>
      <c r="O101">
        <f t="shared" ca="1" si="22"/>
        <v>1.1437175393318142</v>
      </c>
      <c r="P101">
        <f t="shared" ca="1" si="18"/>
        <v>1.2685223882739254</v>
      </c>
      <c r="Q101">
        <f t="shared" ca="1" si="19"/>
        <v>1.2370367498313082</v>
      </c>
    </row>
    <row r="102" spans="1:17" x14ac:dyDescent="0.25">
      <c r="A102" s="3">
        <v>44564</v>
      </c>
      <c r="B102">
        <v>1193</v>
      </c>
      <c r="C102">
        <v>328</v>
      </c>
      <c r="D102">
        <v>1063</v>
      </c>
      <c r="E102">
        <v>2584</v>
      </c>
      <c r="G102" s="1">
        <f t="shared" ca="1" si="21"/>
        <v>45054</v>
      </c>
      <c r="H102">
        <f t="shared" ca="1" si="24"/>
        <v>87942</v>
      </c>
      <c r="I102">
        <f t="shared" ca="1" si="25"/>
        <v>33539</v>
      </c>
      <c r="J102">
        <f t="shared" ca="1" si="26"/>
        <v>110180</v>
      </c>
      <c r="K102">
        <f t="shared" ca="1" si="27"/>
        <v>143719</v>
      </c>
      <c r="L102">
        <f t="shared" ca="1" si="28"/>
        <v>0.38137636169293399</v>
      </c>
      <c r="M102">
        <f t="shared" ca="1" si="28"/>
        <v>1.2528712105706032</v>
      </c>
      <c r="N102">
        <f t="shared" ca="1" si="28"/>
        <v>1.6342475722635372</v>
      </c>
      <c r="O102">
        <f t="shared" ca="1" si="22"/>
        <v>1.1466195706797571</v>
      </c>
      <c r="P102">
        <f t="shared" ca="1" si="18"/>
        <v>1.2709060781728241</v>
      </c>
      <c r="Q102">
        <f t="shared" ca="1" si="19"/>
        <v>1.239551206375836</v>
      </c>
    </row>
    <row r="103" spans="1:17" x14ac:dyDescent="0.25">
      <c r="A103" s="3">
        <v>44571</v>
      </c>
      <c r="B103">
        <v>1123</v>
      </c>
      <c r="C103">
        <v>338</v>
      </c>
      <c r="D103">
        <v>1111</v>
      </c>
      <c r="E103">
        <v>2572</v>
      </c>
      <c r="G103" s="1">
        <f t="shared" ca="1" si="21"/>
        <v>45061</v>
      </c>
      <c r="H103">
        <f t="shared" ca="1" si="24"/>
        <v>88643</v>
      </c>
      <c r="I103">
        <f t="shared" ca="1" si="25"/>
        <v>33849</v>
      </c>
      <c r="J103">
        <f t="shared" ca="1" si="26"/>
        <v>111237</v>
      </c>
      <c r="K103">
        <f t="shared" ca="1" si="27"/>
        <v>145086</v>
      </c>
      <c r="L103">
        <f t="shared" ca="1" si="28"/>
        <v>0.38185756348499034</v>
      </c>
      <c r="M103">
        <f t="shared" ca="1" si="28"/>
        <v>1.2548875827758537</v>
      </c>
      <c r="N103">
        <f t="shared" ca="1" si="28"/>
        <v>1.636745146260844</v>
      </c>
      <c r="O103">
        <f t="shared" ca="1" si="22"/>
        <v>1.1480663184272282</v>
      </c>
      <c r="P103">
        <f t="shared" ca="1" si="18"/>
        <v>1.2729514757124039</v>
      </c>
      <c r="Q103">
        <f t="shared" ca="1" si="19"/>
        <v>1.2414455771639086</v>
      </c>
    </row>
    <row r="104" spans="1:17" x14ac:dyDescent="0.25">
      <c r="A104" s="3">
        <v>44578</v>
      </c>
      <c r="B104">
        <v>978</v>
      </c>
      <c r="C104">
        <v>331</v>
      </c>
      <c r="D104">
        <v>1082</v>
      </c>
      <c r="E104">
        <v>2391</v>
      </c>
      <c r="G104" s="1">
        <f t="shared" ca="1" si="21"/>
        <v>45068</v>
      </c>
      <c r="H104">
        <f t="shared" ca="1" si="24"/>
        <v>89317</v>
      </c>
      <c r="I104">
        <f t="shared" ca="1" si="25"/>
        <v>34189</v>
      </c>
      <c r="J104">
        <f t="shared" ca="1" si="26"/>
        <v>112247</v>
      </c>
      <c r="K104">
        <f t="shared" ca="1" si="27"/>
        <v>146436</v>
      </c>
      <c r="L104">
        <f t="shared" ca="1" si="28"/>
        <v>0.38278267295139784</v>
      </c>
      <c r="M104">
        <f t="shared" ca="1" si="28"/>
        <v>1.2567260431944647</v>
      </c>
      <c r="N104">
        <f t="shared" ca="1" si="28"/>
        <v>1.6395087161458626</v>
      </c>
      <c r="O104">
        <f t="shared" ca="1" si="22"/>
        <v>1.1508476880288869</v>
      </c>
      <c r="P104">
        <f t="shared" ca="1" si="18"/>
        <v>1.2748164004554896</v>
      </c>
      <c r="Q104">
        <f t="shared" ca="1" si="19"/>
        <v>1.2435417016697778</v>
      </c>
    </row>
    <row r="105" spans="1:17" x14ac:dyDescent="0.25">
      <c r="A105" s="3">
        <v>44585</v>
      </c>
      <c r="B105">
        <v>971</v>
      </c>
      <c r="C105">
        <v>331</v>
      </c>
      <c r="D105">
        <v>1090</v>
      </c>
      <c r="E105">
        <v>2392</v>
      </c>
      <c r="G105" s="1">
        <f t="shared" ca="1" si="21"/>
        <v>45075</v>
      </c>
      <c r="H105">
        <f t="shared" ca="1" si="24"/>
        <v>89974</v>
      </c>
      <c r="I105">
        <f t="shared" ca="1" si="25"/>
        <v>34522</v>
      </c>
      <c r="J105">
        <f t="shared" ca="1" si="26"/>
        <v>113269</v>
      </c>
      <c r="K105">
        <f t="shared" ca="1" si="27"/>
        <v>147791</v>
      </c>
      <c r="L105">
        <f t="shared" ca="1" si="28"/>
        <v>0.38368862115722319</v>
      </c>
      <c r="M105">
        <f t="shared" ca="1" si="28"/>
        <v>1.2589081290150488</v>
      </c>
      <c r="N105">
        <f t="shared" ca="1" si="28"/>
        <v>1.642596750172272</v>
      </c>
      <c r="O105">
        <f t="shared" ca="1" si="22"/>
        <v>1.1535714487208459</v>
      </c>
      <c r="P105">
        <f t="shared" ca="1" si="18"/>
        <v>1.2770298970296601</v>
      </c>
      <c r="Q105">
        <f t="shared" ca="1" si="19"/>
        <v>1.2458839271487876</v>
      </c>
    </row>
    <row r="106" spans="1:17" x14ac:dyDescent="0.25">
      <c r="A106" s="3">
        <v>44592</v>
      </c>
      <c r="B106">
        <v>1132</v>
      </c>
      <c r="C106">
        <v>351</v>
      </c>
      <c r="D106">
        <v>1196</v>
      </c>
      <c r="E106">
        <v>2679</v>
      </c>
      <c r="G106" s="1">
        <f t="shared" ca="1" si="21"/>
        <v>45082</v>
      </c>
      <c r="H106">
        <f t="shared" ca="1" si="24"/>
        <v>90675</v>
      </c>
      <c r="I106">
        <f t="shared" ca="1" si="25"/>
        <v>34828</v>
      </c>
      <c r="J106">
        <f t="shared" ca="1" si="26"/>
        <v>114293</v>
      </c>
      <c r="K106">
        <f t="shared" ca="1" si="27"/>
        <v>149121</v>
      </c>
      <c r="L106">
        <f t="shared" ref="L106:N137" ca="1" si="29">I106/$H106</f>
        <v>0.38409704990350152</v>
      </c>
      <c r="M106">
        <f t="shared" ca="1" si="29"/>
        <v>1.2604687069203198</v>
      </c>
      <c r="N106">
        <f t="shared" ca="1" si="29"/>
        <v>1.6445657568238214</v>
      </c>
      <c r="O106">
        <f t="shared" ca="1" si="22"/>
        <v>1.1547994021043018</v>
      </c>
      <c r="P106">
        <f t="shared" ca="1" si="18"/>
        <v>1.2786129391879741</v>
      </c>
      <c r="Q106">
        <f t="shared" ca="1" si="19"/>
        <v>1.2473773878775738</v>
      </c>
    </row>
    <row r="107" spans="1:17" x14ac:dyDescent="0.25">
      <c r="A107" s="3">
        <v>44599</v>
      </c>
      <c r="B107">
        <v>1122</v>
      </c>
      <c r="C107">
        <v>367</v>
      </c>
      <c r="D107">
        <v>1236</v>
      </c>
      <c r="E107">
        <v>2725</v>
      </c>
      <c r="G107" s="1">
        <f t="shared" ca="1" si="21"/>
        <v>45089</v>
      </c>
      <c r="H107">
        <f t="shared" ca="1" si="24"/>
        <v>91365</v>
      </c>
      <c r="I107">
        <f t="shared" ca="1" si="25"/>
        <v>35148</v>
      </c>
      <c r="J107">
        <f t="shared" ca="1" si="26"/>
        <v>115297</v>
      </c>
      <c r="K107">
        <f t="shared" ca="1" si="27"/>
        <v>150445</v>
      </c>
      <c r="L107">
        <f t="shared" ca="1" si="29"/>
        <v>0.38469873583976361</v>
      </c>
      <c r="M107">
        <f t="shared" ca="1" si="29"/>
        <v>1.2619383790291687</v>
      </c>
      <c r="N107">
        <f t="shared" ca="1" si="29"/>
        <v>1.6466371148689323</v>
      </c>
      <c r="O107">
        <f t="shared" ca="1" si="22"/>
        <v>1.1566083890767991</v>
      </c>
      <c r="P107">
        <f t="shared" ca="1" si="18"/>
        <v>1.2801037669764157</v>
      </c>
      <c r="Q107">
        <f t="shared" ca="1" si="19"/>
        <v>1.2489484805365014</v>
      </c>
    </row>
    <row r="108" spans="1:17" x14ac:dyDescent="0.25">
      <c r="A108" s="3">
        <v>44606</v>
      </c>
      <c r="B108">
        <v>1130</v>
      </c>
      <c r="C108">
        <v>343</v>
      </c>
      <c r="D108">
        <v>1196</v>
      </c>
      <c r="E108">
        <v>2669</v>
      </c>
      <c r="G108" s="1">
        <f t="shared" ca="1" si="21"/>
        <v>45096</v>
      </c>
      <c r="H108">
        <f t="shared" ca="1" si="24"/>
        <v>92097</v>
      </c>
      <c r="I108">
        <f t="shared" ca="1" si="25"/>
        <v>35493</v>
      </c>
      <c r="J108">
        <f t="shared" ca="1" si="26"/>
        <v>116392</v>
      </c>
      <c r="K108">
        <f t="shared" ca="1" si="27"/>
        <v>151885</v>
      </c>
      <c r="L108">
        <f t="shared" ca="1" si="29"/>
        <v>0.38538714616111275</v>
      </c>
      <c r="M108">
        <f t="shared" ca="1" si="29"/>
        <v>1.2637979521591365</v>
      </c>
      <c r="N108">
        <f t="shared" ca="1" si="29"/>
        <v>1.6491850983202494</v>
      </c>
      <c r="O108">
        <f t="shared" ca="1" si="22"/>
        <v>1.1586781155370678</v>
      </c>
      <c r="P108">
        <f t="shared" ca="1" si="18"/>
        <v>1.2819901083447409</v>
      </c>
      <c r="Q108">
        <f t="shared" ca="1" si="19"/>
        <v>1.2508810861064956</v>
      </c>
    </row>
    <row r="109" spans="1:17" x14ac:dyDescent="0.25">
      <c r="A109" s="3">
        <v>44613</v>
      </c>
      <c r="B109">
        <v>1066</v>
      </c>
      <c r="C109">
        <v>342</v>
      </c>
      <c r="D109">
        <v>1146</v>
      </c>
      <c r="E109">
        <v>2554</v>
      </c>
      <c r="G109" s="1">
        <f t="shared" ca="1" si="21"/>
        <v>45103</v>
      </c>
      <c r="H109">
        <f t="shared" ca="1" si="24"/>
        <v>92768</v>
      </c>
      <c r="I109">
        <f t="shared" ca="1" si="25"/>
        <v>35801</v>
      </c>
      <c r="J109">
        <f t="shared" ca="1" si="26"/>
        <v>117394</v>
      </c>
      <c r="K109">
        <f t="shared" ca="1" si="27"/>
        <v>153195</v>
      </c>
      <c r="L109">
        <f t="shared" ca="1" si="29"/>
        <v>0.38591971369437739</v>
      </c>
      <c r="M109">
        <f t="shared" ca="1" si="29"/>
        <v>1.2654579165229389</v>
      </c>
      <c r="N109">
        <f t="shared" ca="1" si="29"/>
        <v>1.6513776302173162</v>
      </c>
      <c r="O109">
        <f t="shared" ca="1" si="22"/>
        <v>1.1602792959396475</v>
      </c>
      <c r="P109">
        <f t="shared" ca="1" si="18"/>
        <v>1.2836739676127227</v>
      </c>
      <c r="Q109">
        <f t="shared" ca="1" si="19"/>
        <v>1.252544087235671</v>
      </c>
    </row>
    <row r="110" spans="1:17" x14ac:dyDescent="0.25">
      <c r="A110" s="3">
        <v>44620</v>
      </c>
      <c r="B110">
        <v>1035</v>
      </c>
      <c r="C110">
        <v>315</v>
      </c>
      <c r="D110">
        <v>1111</v>
      </c>
      <c r="E110">
        <v>2461</v>
      </c>
      <c r="G110" s="1">
        <f t="shared" ca="1" si="21"/>
        <v>45110</v>
      </c>
      <c r="H110">
        <f t="shared" ca="1" si="24"/>
        <v>93421</v>
      </c>
      <c r="I110">
        <f t="shared" ca="1" si="25"/>
        <v>36133</v>
      </c>
      <c r="J110">
        <f t="shared" ca="1" si="26"/>
        <v>118402</v>
      </c>
      <c r="K110">
        <f t="shared" ca="1" si="27"/>
        <v>154535</v>
      </c>
      <c r="L110">
        <f t="shared" ca="1" si="29"/>
        <v>0.38677599254985495</v>
      </c>
      <c r="M110">
        <f t="shared" ca="1" si="29"/>
        <v>1.2674024041703686</v>
      </c>
      <c r="N110">
        <f t="shared" ca="1" si="29"/>
        <v>1.6541783967202235</v>
      </c>
      <c r="O110">
        <f t="shared" ca="1" si="22"/>
        <v>1.1628537242269474</v>
      </c>
      <c r="P110">
        <f t="shared" ca="1" si="18"/>
        <v>1.2856464458285202</v>
      </c>
      <c r="Q110">
        <f t="shared" ca="1" si="19"/>
        <v>1.254668424794054</v>
      </c>
    </row>
    <row r="111" spans="1:17" x14ac:dyDescent="0.25">
      <c r="A111" s="3">
        <v>44627</v>
      </c>
      <c r="B111">
        <v>1001</v>
      </c>
      <c r="C111">
        <v>349</v>
      </c>
      <c r="D111">
        <v>1098</v>
      </c>
      <c r="E111">
        <v>2448</v>
      </c>
      <c r="G111" s="1">
        <f t="shared" ca="1" si="21"/>
        <v>45117</v>
      </c>
      <c r="H111">
        <f t="shared" ca="1" si="24"/>
        <v>94105</v>
      </c>
      <c r="I111">
        <f t="shared" ca="1" si="25"/>
        <v>36458</v>
      </c>
      <c r="J111">
        <f t="shared" ca="1" si="26"/>
        <v>119503</v>
      </c>
      <c r="K111">
        <f t="shared" ca="1" si="27"/>
        <v>155961</v>
      </c>
      <c r="L111">
        <f t="shared" ca="1" si="29"/>
        <v>0.38741830933531696</v>
      </c>
      <c r="M111">
        <f t="shared" ca="1" si="29"/>
        <v>1.2698900164709632</v>
      </c>
      <c r="N111">
        <f t="shared" ca="1" si="29"/>
        <v>1.6573083258062802</v>
      </c>
      <c r="O111">
        <f t="shared" ca="1" si="22"/>
        <v>1.1647848690769258</v>
      </c>
      <c r="P111">
        <f t="shared" ca="1" si="18"/>
        <v>1.2881698668843231</v>
      </c>
      <c r="Q111">
        <f t="shared" ca="1" si="19"/>
        <v>1.2570424270201175</v>
      </c>
    </row>
    <row r="112" spans="1:17" x14ac:dyDescent="0.25">
      <c r="A112" s="3">
        <v>44634</v>
      </c>
      <c r="B112">
        <v>923</v>
      </c>
      <c r="C112">
        <v>328</v>
      </c>
      <c r="D112">
        <v>1120</v>
      </c>
      <c r="E112">
        <v>2371</v>
      </c>
      <c r="G112" s="1">
        <f t="shared" ca="1" si="21"/>
        <v>45124</v>
      </c>
      <c r="H112">
        <f t="shared" ca="1" si="24"/>
        <v>94774</v>
      </c>
      <c r="I112">
        <f t="shared" ca="1" si="25"/>
        <v>36763</v>
      </c>
      <c r="J112">
        <f t="shared" ca="1" si="26"/>
        <v>120549</v>
      </c>
      <c r="K112">
        <f t="shared" ca="1" si="27"/>
        <v>157312</v>
      </c>
      <c r="L112">
        <f t="shared" ca="1" si="29"/>
        <v>0.38790174520438092</v>
      </c>
      <c r="M112">
        <f t="shared" ca="1" si="29"/>
        <v>1.2719627746006288</v>
      </c>
      <c r="N112">
        <f t="shared" ca="1" si="29"/>
        <v>1.6598645198050097</v>
      </c>
      <c r="O112">
        <f t="shared" ca="1" si="22"/>
        <v>1.1662383336445166</v>
      </c>
      <c r="P112">
        <f t="shared" ca="1" si="18"/>
        <v>1.2902724620140926</v>
      </c>
      <c r="Q112">
        <f t="shared" ca="1" si="19"/>
        <v>1.2589812601618229</v>
      </c>
    </row>
    <row r="113" spans="1:17" x14ac:dyDescent="0.25">
      <c r="A113" s="3">
        <v>44641</v>
      </c>
      <c r="B113">
        <v>1017</v>
      </c>
      <c r="C113">
        <v>381</v>
      </c>
      <c r="D113">
        <v>1124</v>
      </c>
      <c r="E113">
        <v>2522</v>
      </c>
      <c r="G113" s="1">
        <f t="shared" ca="1" si="21"/>
        <v>45131</v>
      </c>
      <c r="H113">
        <f t="shared" ca="1" si="24"/>
        <v>95367</v>
      </c>
      <c r="I113">
        <f t="shared" ca="1" si="25"/>
        <v>37104</v>
      </c>
      <c r="J113">
        <f t="shared" ca="1" si="26"/>
        <v>121530</v>
      </c>
      <c r="K113">
        <f t="shared" ca="1" si="27"/>
        <v>158634</v>
      </c>
      <c r="L113">
        <f t="shared" ca="1" si="29"/>
        <v>0.38906539998112555</v>
      </c>
      <c r="M113">
        <f t="shared" ca="1" si="29"/>
        <v>1.2743401805656045</v>
      </c>
      <c r="N113">
        <f t="shared" ca="1" si="29"/>
        <v>1.66340558054673</v>
      </c>
      <c r="O113">
        <f t="shared" ca="1" si="22"/>
        <v>1.1697368969393351</v>
      </c>
      <c r="P113">
        <f t="shared" ca="1" si="18"/>
        <v>1.2926840903328531</v>
      </c>
      <c r="Q113">
        <f t="shared" ca="1" si="19"/>
        <v>1.2616670993141919</v>
      </c>
    </row>
    <row r="114" spans="1:17" x14ac:dyDescent="0.25">
      <c r="A114" s="3">
        <v>44648</v>
      </c>
      <c r="B114">
        <v>991</v>
      </c>
      <c r="C114">
        <v>369</v>
      </c>
      <c r="D114">
        <v>1207</v>
      </c>
      <c r="E114">
        <v>2567</v>
      </c>
      <c r="G114" s="1">
        <f t="shared" ca="1" si="21"/>
        <v>45138</v>
      </c>
      <c r="H114">
        <f t="shared" ca="1" si="24"/>
        <v>95997</v>
      </c>
      <c r="I114">
        <f t="shared" ca="1" si="25"/>
        <v>37403</v>
      </c>
      <c r="J114">
        <f t="shared" ca="1" si="26"/>
        <v>122539</v>
      </c>
      <c r="K114">
        <f t="shared" ca="1" si="27"/>
        <v>159942</v>
      </c>
      <c r="L114">
        <f t="shared" ca="1" si="29"/>
        <v>0.38962675916955736</v>
      </c>
      <c r="M114">
        <f t="shared" ca="1" si="29"/>
        <v>1.2764878069106327</v>
      </c>
      <c r="N114">
        <f t="shared" ca="1" si="29"/>
        <v>1.6661145660801899</v>
      </c>
      <c r="O114">
        <f t="shared" ca="1" si="22"/>
        <v>1.17142464032432</v>
      </c>
      <c r="P114">
        <f t="shared" ca="1" si="18"/>
        <v>1.2948626313931888</v>
      </c>
      <c r="Q114">
        <f t="shared" ca="1" si="19"/>
        <v>1.2637218224436892</v>
      </c>
    </row>
    <row r="115" spans="1:17" x14ac:dyDescent="0.25">
      <c r="A115" s="3">
        <v>44655</v>
      </c>
      <c r="B115">
        <v>931</v>
      </c>
      <c r="C115">
        <v>364</v>
      </c>
      <c r="D115">
        <v>1188</v>
      </c>
      <c r="E115">
        <v>2483</v>
      </c>
      <c r="G115" s="1">
        <f t="shared" ca="1" si="21"/>
        <v>45145</v>
      </c>
      <c r="H115">
        <f t="shared" ca="1" si="24"/>
        <v>96655</v>
      </c>
      <c r="I115">
        <f t="shared" ca="1" si="25"/>
        <v>37766</v>
      </c>
      <c r="J115">
        <f t="shared" ca="1" si="26"/>
        <v>123553</v>
      </c>
      <c r="K115">
        <f t="shared" ca="1" si="27"/>
        <v>161319</v>
      </c>
      <c r="L115">
        <f t="shared" ca="1" si="29"/>
        <v>0.39072991567947857</v>
      </c>
      <c r="M115">
        <f t="shared" ca="1" si="29"/>
        <v>1.2782887589881538</v>
      </c>
      <c r="N115">
        <f t="shared" ca="1" si="29"/>
        <v>1.6690186746676323</v>
      </c>
      <c r="O115">
        <f t="shared" ca="1" si="22"/>
        <v>1.1747413137494467</v>
      </c>
      <c r="P115">
        <f t="shared" ca="1" si="18"/>
        <v>1.2966895078690055</v>
      </c>
      <c r="Q115">
        <f t="shared" ca="1" si="19"/>
        <v>1.2659245433558119</v>
      </c>
    </row>
    <row r="116" spans="1:17" x14ac:dyDescent="0.25">
      <c r="A116" s="3">
        <v>44662</v>
      </c>
      <c r="B116">
        <v>876</v>
      </c>
      <c r="C116">
        <v>369</v>
      </c>
      <c r="D116">
        <v>1132</v>
      </c>
      <c r="E116">
        <v>2377</v>
      </c>
      <c r="G116" s="1">
        <f t="shared" ca="1" si="21"/>
        <v>45152</v>
      </c>
      <c r="H116">
        <f t="shared" ca="1" si="24"/>
        <v>97415</v>
      </c>
      <c r="I116">
        <f t="shared" ca="1" si="25"/>
        <v>38093</v>
      </c>
      <c r="J116">
        <f t="shared" ca="1" si="26"/>
        <v>124651</v>
      </c>
      <c r="K116">
        <f t="shared" ca="1" si="27"/>
        <v>162744</v>
      </c>
      <c r="L116">
        <f t="shared" ca="1" si="29"/>
        <v>0.39103834111789765</v>
      </c>
      <c r="M116">
        <f t="shared" ca="1" si="29"/>
        <v>1.2795873325463225</v>
      </c>
      <c r="N116">
        <f t="shared" ca="1" si="29"/>
        <v>1.67062567366422</v>
      </c>
      <c r="O116">
        <f t="shared" ca="1" si="22"/>
        <v>1.1756686041620379</v>
      </c>
      <c r="P116">
        <f t="shared" ca="1" si="18"/>
        <v>1.2980067741722829</v>
      </c>
      <c r="Q116">
        <f t="shared" ca="1" si="19"/>
        <v>1.2671434269439981</v>
      </c>
    </row>
    <row r="117" spans="1:17" x14ac:dyDescent="0.25">
      <c r="A117" s="3">
        <v>44669</v>
      </c>
      <c r="B117">
        <v>829</v>
      </c>
      <c r="C117">
        <v>348</v>
      </c>
      <c r="D117">
        <v>1201</v>
      </c>
      <c r="E117">
        <v>2378</v>
      </c>
      <c r="G117" s="1">
        <f t="shared" ca="1" si="21"/>
        <v>45159</v>
      </c>
      <c r="H117">
        <f t="shared" ca="1" si="24"/>
        <v>98102</v>
      </c>
      <c r="I117">
        <f t="shared" ca="1" si="25"/>
        <v>38473</v>
      </c>
      <c r="J117">
        <f t="shared" ca="1" si="26"/>
        <v>125828</v>
      </c>
      <c r="K117">
        <f t="shared" ca="1" si="27"/>
        <v>164301</v>
      </c>
      <c r="L117">
        <f t="shared" ca="1" si="29"/>
        <v>0.39217345212126153</v>
      </c>
      <c r="M117">
        <f t="shared" ca="1" si="29"/>
        <v>1.2826242074575442</v>
      </c>
      <c r="N117">
        <f t="shared" ca="1" si="29"/>
        <v>1.6747976595788057</v>
      </c>
      <c r="O117">
        <f t="shared" ca="1" si="22"/>
        <v>1.1790813497385424</v>
      </c>
      <c r="P117">
        <f t="shared" ca="1" si="18"/>
        <v>1.3010873643804055</v>
      </c>
      <c r="Q117">
        <f t="shared" ca="1" si="19"/>
        <v>1.270307812965539</v>
      </c>
    </row>
    <row r="118" spans="1:17" x14ac:dyDescent="0.25">
      <c r="A118" s="3">
        <v>44676</v>
      </c>
      <c r="B118">
        <v>831</v>
      </c>
      <c r="C118">
        <v>344</v>
      </c>
      <c r="D118">
        <v>1150</v>
      </c>
      <c r="E118">
        <v>2325</v>
      </c>
      <c r="G118" s="1">
        <f t="shared" ca="1" si="21"/>
        <v>45166</v>
      </c>
      <c r="H118">
        <f t="shared" ca="1" si="24"/>
        <v>98703</v>
      </c>
      <c r="I118">
        <f t="shared" ca="1" si="25"/>
        <v>38766</v>
      </c>
      <c r="J118">
        <f t="shared" ca="1" si="26"/>
        <v>126879</v>
      </c>
      <c r="K118">
        <f t="shared" ca="1" si="27"/>
        <v>165645</v>
      </c>
      <c r="L118">
        <f t="shared" ca="1" si="29"/>
        <v>0.39275401963466156</v>
      </c>
      <c r="M118">
        <f t="shared" ca="1" si="29"/>
        <v>1.2854624479499104</v>
      </c>
      <c r="N118">
        <f t="shared" ca="1" si="29"/>
        <v>1.6782164675845719</v>
      </c>
      <c r="O118">
        <f t="shared" ca="1" si="22"/>
        <v>1.1808268435337277</v>
      </c>
      <c r="P118">
        <f t="shared" ca="1" si="18"/>
        <v>1.3039664608610577</v>
      </c>
      <c r="Q118">
        <f t="shared" ca="1" si="19"/>
        <v>1.2729009253310326</v>
      </c>
    </row>
    <row r="119" spans="1:17" x14ac:dyDescent="0.25">
      <c r="A119" s="3">
        <v>44683</v>
      </c>
      <c r="B119">
        <v>877</v>
      </c>
      <c r="C119">
        <v>360</v>
      </c>
      <c r="D119">
        <v>1088</v>
      </c>
      <c r="E119">
        <v>2325</v>
      </c>
      <c r="G119" s="1">
        <f t="shared" ca="1" si="21"/>
        <v>45173</v>
      </c>
      <c r="H119">
        <f t="shared" ca="1" si="24"/>
        <v>99361</v>
      </c>
      <c r="I119">
        <f t="shared" ca="1" si="25"/>
        <v>39086</v>
      </c>
      <c r="J119">
        <f t="shared" ca="1" si="26"/>
        <v>127882</v>
      </c>
      <c r="K119">
        <f t="shared" ca="1" si="27"/>
        <v>166968</v>
      </c>
      <c r="L119">
        <f t="shared" ca="1" si="29"/>
        <v>0.39337365767252747</v>
      </c>
      <c r="M119">
        <f t="shared" ca="1" si="29"/>
        <v>1.2870442125179899</v>
      </c>
      <c r="N119">
        <f t="shared" ca="1" si="29"/>
        <v>1.6804178701905175</v>
      </c>
      <c r="O119">
        <f t="shared" ca="1" si="22"/>
        <v>1.1826898040428708</v>
      </c>
      <c r="P119">
        <f t="shared" ca="1" si="18"/>
        <v>1.3055709946605814</v>
      </c>
      <c r="Q119">
        <f t="shared" ca="1" si="19"/>
        <v>1.2745706547540596</v>
      </c>
    </row>
    <row r="120" spans="1:17" x14ac:dyDescent="0.25">
      <c r="A120" s="3">
        <v>44690</v>
      </c>
      <c r="B120">
        <v>807</v>
      </c>
      <c r="C120">
        <v>335</v>
      </c>
      <c r="D120">
        <v>1096</v>
      </c>
      <c r="E120">
        <v>2238</v>
      </c>
      <c r="G120" s="1">
        <f t="shared" ca="1" si="21"/>
        <v>45180</v>
      </c>
      <c r="H120">
        <f t="shared" ca="1" si="24"/>
        <v>100028</v>
      </c>
      <c r="I120">
        <f t="shared" ca="1" si="25"/>
        <v>39383</v>
      </c>
      <c r="J120">
        <f t="shared" ca="1" si="26"/>
        <v>128938</v>
      </c>
      <c r="K120">
        <f t="shared" ca="1" si="27"/>
        <v>168321</v>
      </c>
      <c r="L120">
        <f t="shared" ca="1" si="29"/>
        <v>0.39371975846762908</v>
      </c>
      <c r="M120">
        <f t="shared" ca="1" si="29"/>
        <v>1.2890190746590955</v>
      </c>
      <c r="N120">
        <f t="shared" ca="1" si="29"/>
        <v>1.6827388331267246</v>
      </c>
      <c r="O120">
        <f t="shared" ca="1" si="22"/>
        <v>1.1837303665552661</v>
      </c>
      <c r="P120">
        <f t="shared" ca="1" si="18"/>
        <v>1.3075742846057157</v>
      </c>
      <c r="Q120">
        <f t="shared" ca="1" si="19"/>
        <v>1.276331068816382</v>
      </c>
    </row>
    <row r="121" spans="1:17" x14ac:dyDescent="0.25">
      <c r="A121" s="3">
        <v>44697</v>
      </c>
      <c r="B121">
        <v>729</v>
      </c>
      <c r="C121">
        <v>333</v>
      </c>
      <c r="D121">
        <v>1031</v>
      </c>
      <c r="E121">
        <v>2093</v>
      </c>
      <c r="G121" s="1">
        <f t="shared" ca="1" si="21"/>
        <v>45187</v>
      </c>
      <c r="H121">
        <f t="shared" ca="1" si="24"/>
        <v>100723</v>
      </c>
      <c r="I121">
        <f t="shared" ca="1" si="25"/>
        <v>39732</v>
      </c>
      <c r="J121">
        <f t="shared" ca="1" si="26"/>
        <v>129989</v>
      </c>
      <c r="K121">
        <f t="shared" ca="1" si="27"/>
        <v>169721</v>
      </c>
      <c r="L121">
        <f t="shared" ca="1" si="29"/>
        <v>0.39446799638612828</v>
      </c>
      <c r="M121">
        <f t="shared" ca="1" si="29"/>
        <v>1.2905592565749631</v>
      </c>
      <c r="N121">
        <f t="shared" ca="1" si="29"/>
        <v>1.6850272529610912</v>
      </c>
      <c r="O121">
        <f t="shared" ca="1" si="22"/>
        <v>1.1859799664965616</v>
      </c>
      <c r="P121">
        <f t="shared" ca="1" si="18"/>
        <v>1.3091366371778341</v>
      </c>
      <c r="Q121">
        <f t="shared" ca="1" si="19"/>
        <v>1.2780667994452823</v>
      </c>
    </row>
    <row r="122" spans="1:17" x14ac:dyDescent="0.25">
      <c r="A122" s="3">
        <v>44704</v>
      </c>
      <c r="B122">
        <v>696</v>
      </c>
      <c r="C122">
        <v>332</v>
      </c>
      <c r="D122">
        <v>927</v>
      </c>
      <c r="E122">
        <v>1955</v>
      </c>
      <c r="G122" s="1">
        <f t="shared" ca="1" si="21"/>
        <v>45194</v>
      </c>
      <c r="H122">
        <f t="shared" ca="1" si="24"/>
        <v>101390</v>
      </c>
      <c r="I122">
        <f t="shared" ca="1" si="25"/>
        <v>40031</v>
      </c>
      <c r="J122">
        <f t="shared" ca="1" si="26"/>
        <v>131013</v>
      </c>
      <c r="K122">
        <f t="shared" ca="1" si="27"/>
        <v>171044</v>
      </c>
      <c r="L122">
        <f t="shared" ca="1" si="29"/>
        <v>0.39482197455370355</v>
      </c>
      <c r="M122">
        <f t="shared" ca="1" si="29"/>
        <v>1.2921688529440774</v>
      </c>
      <c r="N122">
        <f t="shared" ca="1" si="29"/>
        <v>1.686990827497781</v>
      </c>
      <c r="O122">
        <f t="shared" ca="1" si="22"/>
        <v>1.1870442125676433</v>
      </c>
      <c r="P122">
        <f t="shared" ca="1" si="18"/>
        <v>1.3107694034124262</v>
      </c>
      <c r="Q122">
        <f t="shared" ca="1" si="19"/>
        <v>1.2795561399999642</v>
      </c>
    </row>
    <row r="123" spans="1:17" x14ac:dyDescent="0.25">
      <c r="A123" s="3">
        <v>44711</v>
      </c>
      <c r="B123">
        <v>723</v>
      </c>
      <c r="C123">
        <v>314</v>
      </c>
      <c r="D123">
        <v>1055</v>
      </c>
      <c r="E123">
        <v>2092</v>
      </c>
      <c r="G123" s="1">
        <f t="shared" ca="1" si="21"/>
        <v>45201</v>
      </c>
      <c r="H123">
        <f t="shared" ca="1" si="24"/>
        <v>102137</v>
      </c>
      <c r="I123">
        <f t="shared" ca="1" si="25"/>
        <v>40365</v>
      </c>
      <c r="J123">
        <f t="shared" ca="1" si="26"/>
        <v>132062</v>
      </c>
      <c r="K123">
        <f t="shared" ca="1" si="27"/>
        <v>172427</v>
      </c>
      <c r="L123">
        <f t="shared" ca="1" si="29"/>
        <v>0.39520448025690985</v>
      </c>
      <c r="M123">
        <f t="shared" ca="1" si="29"/>
        <v>1.2929888287300391</v>
      </c>
      <c r="N123">
        <f t="shared" ca="1" si="29"/>
        <v>1.688193308986949</v>
      </c>
      <c r="O123">
        <f t="shared" ca="1" si="22"/>
        <v>1.1881942275377533</v>
      </c>
      <c r="P123">
        <f t="shared" ca="1" si="18"/>
        <v>1.311601182610113</v>
      </c>
      <c r="Q123">
        <f t="shared" ca="1" si="19"/>
        <v>1.2804682033897714</v>
      </c>
    </row>
    <row r="124" spans="1:17" x14ac:dyDescent="0.25">
      <c r="A124" s="3">
        <v>44718</v>
      </c>
      <c r="B124">
        <v>743</v>
      </c>
      <c r="C124">
        <v>331</v>
      </c>
      <c r="D124">
        <v>1040</v>
      </c>
      <c r="E124">
        <v>2114</v>
      </c>
      <c r="G124" s="1">
        <f t="shared" ca="1" si="21"/>
        <v>45208</v>
      </c>
      <c r="H124">
        <f t="shared" ca="1" si="24"/>
        <v>102876</v>
      </c>
      <c r="I124">
        <f t="shared" ca="1" si="25"/>
        <v>40775</v>
      </c>
      <c r="J124">
        <f t="shared" ca="1" si="26"/>
        <v>133251</v>
      </c>
      <c r="K124">
        <f t="shared" ca="1" si="27"/>
        <v>174026</v>
      </c>
      <c r="L124">
        <f t="shared" ca="1" si="29"/>
        <v>0.39635094677086979</v>
      </c>
      <c r="M124">
        <f t="shared" ca="1" si="29"/>
        <v>1.2952583692989619</v>
      </c>
      <c r="N124">
        <f t="shared" ca="1" si="29"/>
        <v>1.6916093160698316</v>
      </c>
      <c r="O124">
        <f t="shared" ca="1" si="22"/>
        <v>1.191641113800447</v>
      </c>
      <c r="P124">
        <f t="shared" ca="1" si="18"/>
        <v>1.3139033928288235</v>
      </c>
      <c r="Q124">
        <f t="shared" ca="1" si="19"/>
        <v>1.2830591912990945</v>
      </c>
    </row>
    <row r="125" spans="1:17" x14ac:dyDescent="0.25">
      <c r="A125" s="3">
        <v>44725</v>
      </c>
      <c r="B125">
        <v>729</v>
      </c>
      <c r="C125">
        <v>289</v>
      </c>
      <c r="D125">
        <v>1010</v>
      </c>
      <c r="E125">
        <v>2028</v>
      </c>
      <c r="G125" s="1">
        <f t="shared" ca="1" si="21"/>
        <v>45215</v>
      </c>
      <c r="H125">
        <f t="shared" ca="1" si="24"/>
        <v>103593</v>
      </c>
      <c r="I125">
        <f t="shared" ca="1" si="25"/>
        <v>41183</v>
      </c>
      <c r="J125">
        <f t="shared" ca="1" si="26"/>
        <v>134379</v>
      </c>
      <c r="K125">
        <f t="shared" ca="1" si="27"/>
        <v>175562</v>
      </c>
      <c r="L125">
        <f t="shared" ca="1" si="29"/>
        <v>0.39754616624675415</v>
      </c>
      <c r="M125">
        <f t="shared" ca="1" si="29"/>
        <v>1.2971822420433814</v>
      </c>
      <c r="N125">
        <f t="shared" ca="1" si="29"/>
        <v>1.6947284082901355</v>
      </c>
      <c r="O125">
        <f t="shared" ca="1" si="22"/>
        <v>1.1952345773182778</v>
      </c>
      <c r="P125">
        <f t="shared" ca="1" si="18"/>
        <v>1.3158549593935944</v>
      </c>
      <c r="Q125">
        <f t="shared" ca="1" si="19"/>
        <v>1.2854249739320895</v>
      </c>
    </row>
    <row r="126" spans="1:17" x14ac:dyDescent="0.25">
      <c r="A126" s="3">
        <v>44732</v>
      </c>
      <c r="B126">
        <v>729</v>
      </c>
      <c r="C126">
        <v>290</v>
      </c>
      <c r="D126">
        <v>1003</v>
      </c>
      <c r="E126">
        <v>2022</v>
      </c>
      <c r="G126" s="1">
        <f t="shared" ca="1" si="21"/>
        <v>45222</v>
      </c>
      <c r="H126">
        <f t="shared" ca="1" si="24"/>
        <v>104320</v>
      </c>
      <c r="I126">
        <f t="shared" ca="1" si="25"/>
        <v>41571</v>
      </c>
      <c r="J126">
        <f t="shared" ca="1" si="26"/>
        <v>135538</v>
      </c>
      <c r="K126">
        <f t="shared" ca="1" si="27"/>
        <v>177109</v>
      </c>
      <c r="L126">
        <f t="shared" ca="1" si="29"/>
        <v>0.39849501533742332</v>
      </c>
      <c r="M126">
        <f t="shared" ca="1" si="29"/>
        <v>1.2992523006134968</v>
      </c>
      <c r="N126">
        <f t="shared" ca="1" si="29"/>
        <v>1.6977473159509202</v>
      </c>
      <c r="O126">
        <f t="shared" ca="1" si="22"/>
        <v>1.1980873208185656</v>
      </c>
      <c r="P126">
        <f t="shared" ca="1" si="18"/>
        <v>1.3179548161041141</v>
      </c>
      <c r="Q126">
        <f t="shared" ca="1" si="19"/>
        <v>1.2877147681446517</v>
      </c>
    </row>
    <row r="127" spans="1:17" x14ac:dyDescent="0.25">
      <c r="A127" s="3">
        <v>44739</v>
      </c>
      <c r="B127">
        <v>801</v>
      </c>
      <c r="C127">
        <v>356</v>
      </c>
      <c r="D127">
        <v>1079</v>
      </c>
      <c r="E127">
        <v>2236</v>
      </c>
      <c r="G127" s="1">
        <f t="shared" ca="1" si="21"/>
        <v>45229</v>
      </c>
      <c r="H127">
        <f t="shared" ca="1" si="24"/>
        <v>105050</v>
      </c>
      <c r="I127">
        <f t="shared" ca="1" si="25"/>
        <v>41946</v>
      </c>
      <c r="J127">
        <f t="shared" ca="1" si="26"/>
        <v>136643</v>
      </c>
      <c r="K127">
        <f t="shared" ca="1" si="27"/>
        <v>178589</v>
      </c>
      <c r="L127">
        <f t="shared" ca="1" si="29"/>
        <v>0.39929557353641121</v>
      </c>
      <c r="M127">
        <f t="shared" ca="1" si="29"/>
        <v>1.3007425035697286</v>
      </c>
      <c r="N127">
        <f t="shared" ca="1" si="29"/>
        <v>1.7000380771061399</v>
      </c>
      <c r="O127">
        <f t="shared" ca="1" si="22"/>
        <v>1.2004942232661975</v>
      </c>
      <c r="P127">
        <f t="shared" ca="1" si="18"/>
        <v>1.3194664702779886</v>
      </c>
      <c r="Q127">
        <f t="shared" ca="1" si="19"/>
        <v>1.2894522746287755</v>
      </c>
    </row>
    <row r="128" spans="1:17" x14ac:dyDescent="0.25">
      <c r="A128" s="3">
        <v>44746</v>
      </c>
      <c r="B128">
        <v>698</v>
      </c>
      <c r="C128">
        <v>297</v>
      </c>
      <c r="D128">
        <v>936</v>
      </c>
      <c r="E128">
        <v>1931</v>
      </c>
      <c r="G128" s="1">
        <f t="shared" ca="1" si="21"/>
        <v>45236</v>
      </c>
      <c r="H128">
        <f t="shared" ca="1" si="24"/>
        <v>105771</v>
      </c>
      <c r="I128">
        <f t="shared" ca="1" si="25"/>
        <v>42281</v>
      </c>
      <c r="J128">
        <f t="shared" ca="1" si="26"/>
        <v>137792</v>
      </c>
      <c r="K128">
        <f t="shared" ca="1" si="27"/>
        <v>180073</v>
      </c>
      <c r="L128">
        <f t="shared" ca="1" si="29"/>
        <v>0.39974094978774899</v>
      </c>
      <c r="M128">
        <f t="shared" ca="1" si="29"/>
        <v>1.3027389360032524</v>
      </c>
      <c r="N128">
        <f t="shared" ca="1" si="29"/>
        <v>1.7024798857910013</v>
      </c>
      <c r="O128">
        <f t="shared" ca="1" si="22"/>
        <v>1.20183326044153</v>
      </c>
      <c r="P128">
        <f t="shared" ca="1" si="18"/>
        <v>1.3214916410162252</v>
      </c>
      <c r="Q128">
        <f t="shared" ca="1" si="19"/>
        <v>1.2913043483001267</v>
      </c>
    </row>
    <row r="129" spans="1:17" x14ac:dyDescent="0.25">
      <c r="A129" s="3">
        <v>44753</v>
      </c>
      <c r="B129">
        <v>710</v>
      </c>
      <c r="C129">
        <v>298</v>
      </c>
      <c r="D129">
        <v>1002</v>
      </c>
      <c r="E129">
        <v>2010</v>
      </c>
      <c r="G129" s="1">
        <f t="shared" ca="1" si="21"/>
        <v>45243</v>
      </c>
      <c r="H129">
        <f t="shared" ca="1" si="24"/>
        <v>106539</v>
      </c>
      <c r="I129">
        <f t="shared" ca="1" si="25"/>
        <v>42682</v>
      </c>
      <c r="J129">
        <f t="shared" ca="1" si="26"/>
        <v>139006</v>
      </c>
      <c r="K129">
        <f t="shared" ca="1" si="27"/>
        <v>181688</v>
      </c>
      <c r="L129">
        <f t="shared" ca="1" si="29"/>
        <v>0.40062324594749343</v>
      </c>
      <c r="M129">
        <f t="shared" ca="1" si="29"/>
        <v>1.3047428641154881</v>
      </c>
      <c r="N129">
        <f t="shared" ca="1" si="29"/>
        <v>1.7053661100629816</v>
      </c>
      <c r="O129">
        <f t="shared" ca="1" si="22"/>
        <v>1.2044859105413102</v>
      </c>
      <c r="P129">
        <f t="shared" ca="1" si="18"/>
        <v>1.3235244153321917</v>
      </c>
      <c r="Q129">
        <f t="shared" ca="1" si="19"/>
        <v>1.2934935042388742</v>
      </c>
    </row>
    <row r="130" spans="1:17" x14ac:dyDescent="0.25">
      <c r="A130" s="3">
        <v>44760</v>
      </c>
      <c r="B130">
        <v>806</v>
      </c>
      <c r="C130">
        <v>349</v>
      </c>
      <c r="D130">
        <v>1233</v>
      </c>
      <c r="E130">
        <v>2388</v>
      </c>
      <c r="G130" s="1">
        <f t="shared" ca="1" si="21"/>
        <v>45250</v>
      </c>
      <c r="H130">
        <f t="shared" ca="1" si="24"/>
        <v>107304</v>
      </c>
      <c r="I130">
        <f t="shared" ca="1" si="25"/>
        <v>43066</v>
      </c>
      <c r="J130">
        <f t="shared" ca="1" si="26"/>
        <v>140217</v>
      </c>
      <c r="K130">
        <f t="shared" ca="1" si="27"/>
        <v>183283</v>
      </c>
      <c r="L130">
        <f t="shared" ca="1" si="29"/>
        <v>0.40134570938641617</v>
      </c>
      <c r="M130">
        <f t="shared" ca="1" si="29"/>
        <v>1.3067266830686648</v>
      </c>
      <c r="N130">
        <f t="shared" ca="1" si="29"/>
        <v>1.7080723924550809</v>
      </c>
      <c r="O130">
        <f t="shared" ca="1" si="22"/>
        <v>1.2066580187299043</v>
      </c>
      <c r="P130">
        <f t="shared" ca="1" si="18"/>
        <v>1.3255367910211808</v>
      </c>
      <c r="Q130">
        <f t="shared" ca="1" si="19"/>
        <v>1.2955461770779559</v>
      </c>
    </row>
    <row r="131" spans="1:17" x14ac:dyDescent="0.25">
      <c r="A131" s="3">
        <v>44767</v>
      </c>
      <c r="B131">
        <v>799</v>
      </c>
      <c r="C131">
        <v>330</v>
      </c>
      <c r="D131">
        <v>1101</v>
      </c>
      <c r="E131">
        <v>2230</v>
      </c>
      <c r="G131" s="1">
        <f t="shared" ca="1" si="21"/>
        <v>45257</v>
      </c>
      <c r="H131">
        <f t="shared" ca="1" si="24"/>
        <v>108110</v>
      </c>
      <c r="I131">
        <f t="shared" ca="1" si="25"/>
        <v>43442</v>
      </c>
      <c r="J131">
        <f t="shared" ca="1" si="26"/>
        <v>141488</v>
      </c>
      <c r="K131">
        <f t="shared" ca="1" si="27"/>
        <v>184930</v>
      </c>
      <c r="L131">
        <f t="shared" ca="1" si="29"/>
        <v>0.40183146794931091</v>
      </c>
      <c r="M131">
        <f t="shared" ca="1" si="29"/>
        <v>1.308741097030802</v>
      </c>
      <c r="N131">
        <f t="shared" ca="1" si="29"/>
        <v>1.7105725649801129</v>
      </c>
      <c r="O131">
        <f t="shared" ca="1" si="22"/>
        <v>1.2081184665467746</v>
      </c>
      <c r="P131">
        <f t="shared" ca="1" si="18"/>
        <v>1.3275802021290715</v>
      </c>
      <c r="Q131">
        <f t="shared" ca="1" si="19"/>
        <v>1.2974425188086391</v>
      </c>
    </row>
    <row r="132" spans="1:17" x14ac:dyDescent="0.25">
      <c r="A132" s="3">
        <v>44774</v>
      </c>
      <c r="B132">
        <v>772</v>
      </c>
      <c r="C132">
        <v>325</v>
      </c>
      <c r="D132">
        <v>1162</v>
      </c>
      <c r="E132">
        <v>2259</v>
      </c>
      <c r="G132" s="1">
        <f t="shared" ca="1" si="21"/>
        <v>45264</v>
      </c>
      <c r="H132">
        <f t="shared" ca="1" si="24"/>
        <v>108960</v>
      </c>
      <c r="I132">
        <f t="shared" ca="1" si="25"/>
        <v>43886</v>
      </c>
      <c r="J132">
        <f t="shared" ca="1" si="26"/>
        <v>142743</v>
      </c>
      <c r="K132">
        <f t="shared" ca="1" si="27"/>
        <v>186629</v>
      </c>
      <c r="L132">
        <f t="shared" ca="1" si="29"/>
        <v>0.40277165932452275</v>
      </c>
      <c r="M132">
        <f t="shared" ca="1" si="29"/>
        <v>1.3100495594713657</v>
      </c>
      <c r="N132">
        <f t="shared" ca="1" si="29"/>
        <v>1.7128212187958884</v>
      </c>
      <c r="O132">
        <f t="shared" ca="1" si="22"/>
        <v>1.2109451803635847</v>
      </c>
      <c r="P132">
        <f t="shared" ca="1" si="18"/>
        <v>1.3289074996635211</v>
      </c>
      <c r="Q132">
        <f t="shared" ca="1" si="19"/>
        <v>1.2991480875348056</v>
      </c>
    </row>
    <row r="133" spans="1:17" x14ac:dyDescent="0.25">
      <c r="A133" s="3">
        <v>44781</v>
      </c>
      <c r="B133">
        <v>823</v>
      </c>
      <c r="C133">
        <v>325</v>
      </c>
      <c r="D133">
        <v>1094</v>
      </c>
      <c r="E133">
        <v>2242</v>
      </c>
      <c r="G133" s="1">
        <f t="shared" ca="1" si="21"/>
        <v>45271</v>
      </c>
      <c r="H133">
        <f t="shared" ca="1" si="24"/>
        <v>109716</v>
      </c>
      <c r="I133">
        <f t="shared" ca="1" si="25"/>
        <v>44272</v>
      </c>
      <c r="J133">
        <f t="shared" ca="1" si="26"/>
        <v>144104</v>
      </c>
      <c r="K133">
        <f t="shared" ca="1" si="27"/>
        <v>188376</v>
      </c>
      <c r="L133">
        <f t="shared" ca="1" si="29"/>
        <v>0.40351452841882679</v>
      </c>
      <c r="M133">
        <f t="shared" ca="1" si="29"/>
        <v>1.3134273943636297</v>
      </c>
      <c r="N133">
        <f t="shared" ca="1" si="29"/>
        <v>1.7169419227824565</v>
      </c>
      <c r="O133">
        <f t="shared" ca="1" si="22"/>
        <v>1.2131786387724934</v>
      </c>
      <c r="P133">
        <f t="shared" ca="1" si="18"/>
        <v>1.3323339579135174</v>
      </c>
      <c r="Q133">
        <f t="shared" ca="1" si="19"/>
        <v>1.3022735770165452</v>
      </c>
    </row>
    <row r="134" spans="1:17" x14ac:dyDescent="0.25">
      <c r="A134" s="3">
        <v>44788</v>
      </c>
      <c r="B134">
        <v>795</v>
      </c>
      <c r="C134">
        <v>337</v>
      </c>
      <c r="D134">
        <v>1116</v>
      </c>
      <c r="E134">
        <v>2248</v>
      </c>
      <c r="G134" s="1">
        <f t="shared" ca="1" si="21"/>
        <v>45278</v>
      </c>
      <c r="H134">
        <f t="shared" ca="1" si="24"/>
        <v>110583</v>
      </c>
      <c r="I134">
        <f t="shared" ca="1" si="25"/>
        <v>44655</v>
      </c>
      <c r="J134">
        <f t="shared" ca="1" si="26"/>
        <v>145407</v>
      </c>
      <c r="K134">
        <f t="shared" ca="1" si="27"/>
        <v>190062</v>
      </c>
      <c r="L134">
        <f t="shared" ca="1" si="29"/>
        <v>0.40381432950815227</v>
      </c>
      <c r="M134">
        <f t="shared" ca="1" si="29"/>
        <v>1.3149127804454572</v>
      </c>
      <c r="N134">
        <f t="shared" ca="1" si="29"/>
        <v>1.7187271099536094</v>
      </c>
      <c r="O134">
        <f t="shared" ca="1" si="22"/>
        <v>1.2140799998185892</v>
      </c>
      <c r="P134">
        <f t="shared" ref="P134:P163" ca="1" si="30">M134/OFFSET(M$6, $E$2-1,0)</f>
        <v>1.3338407258749012</v>
      </c>
      <c r="Q134">
        <f t="shared" ref="Q134:Q163" ca="1" si="31">N134/OFFSET(N$6, $E$2-1,0)</f>
        <v>1.303627613546362</v>
      </c>
    </row>
    <row r="135" spans="1:17" x14ac:dyDescent="0.25">
      <c r="A135" s="3">
        <v>44795</v>
      </c>
      <c r="B135">
        <v>790</v>
      </c>
      <c r="C135">
        <v>306</v>
      </c>
      <c r="D135">
        <v>1065</v>
      </c>
      <c r="E135">
        <v>2161</v>
      </c>
      <c r="G135" s="1">
        <f t="shared" ref="G135:G163" ca="1" si="32">OFFSET(A202,$E$1,0)</f>
        <v>45285</v>
      </c>
      <c r="H135">
        <f t="shared" ca="1" si="24"/>
        <v>111416</v>
      </c>
      <c r="I135">
        <f t="shared" ca="1" si="25"/>
        <v>45042</v>
      </c>
      <c r="J135">
        <f t="shared" ca="1" si="26"/>
        <v>146759</v>
      </c>
      <c r="K135">
        <f t="shared" ca="1" si="27"/>
        <v>191801</v>
      </c>
      <c r="L135">
        <f t="shared" ca="1" si="29"/>
        <v>0.40426868672363037</v>
      </c>
      <c r="M135">
        <f t="shared" ca="1" si="29"/>
        <v>1.3172165577654915</v>
      </c>
      <c r="N135">
        <f t="shared" ca="1" si="29"/>
        <v>1.7214852444891218</v>
      </c>
      <c r="O135">
        <f t="shared" ref="O135:O163" ca="1" si="33">L135/OFFSET(L$6, $E$2-1,0)</f>
        <v>1.2154460385343453</v>
      </c>
      <c r="P135">
        <f t="shared" ca="1" si="30"/>
        <v>1.3361776656769218</v>
      </c>
      <c r="Q135">
        <f t="shared" ca="1" si="31"/>
        <v>1.3057196154246979</v>
      </c>
    </row>
    <row r="136" spans="1:17" x14ac:dyDescent="0.25">
      <c r="A136" s="3">
        <v>44802</v>
      </c>
      <c r="B136">
        <v>692</v>
      </c>
      <c r="C136">
        <v>323</v>
      </c>
      <c r="D136">
        <v>1060</v>
      </c>
      <c r="E136">
        <v>2075</v>
      </c>
      <c r="G136" s="1">
        <f t="shared" ca="1" si="32"/>
        <v>45292</v>
      </c>
      <c r="H136">
        <f t="shared" ref="H136:H163" ca="1" si="34">OFFSET(B203,$E$1,0)+H135</f>
        <v>112223</v>
      </c>
      <c r="I136">
        <f t="shared" ref="I136:I163" ca="1" si="35">OFFSET(C203,$E$1,0)+I135</f>
        <v>45413</v>
      </c>
      <c r="J136">
        <f t="shared" ref="J136:J163" ca="1" si="36">OFFSET(D203,$E$1,0)+J135</f>
        <v>147961</v>
      </c>
      <c r="K136">
        <f t="shared" ca="1" si="27"/>
        <v>193374</v>
      </c>
      <c r="L136">
        <f t="shared" ca="1" si="29"/>
        <v>0.40466749240351801</v>
      </c>
      <c r="M136">
        <f t="shared" ca="1" si="29"/>
        <v>1.3184552186271976</v>
      </c>
      <c r="N136">
        <f t="shared" ca="1" si="29"/>
        <v>1.7231227110307157</v>
      </c>
      <c r="O136">
        <f t="shared" ca="1" si="33"/>
        <v>1.2166450598775338</v>
      </c>
      <c r="P136">
        <f t="shared" ca="1" si="30"/>
        <v>1.3374341568506796</v>
      </c>
      <c r="Q136">
        <f t="shared" ca="1" si="31"/>
        <v>1.3069616081689315</v>
      </c>
    </row>
    <row r="137" spans="1:17" x14ac:dyDescent="0.25">
      <c r="A137" s="3">
        <v>44809</v>
      </c>
      <c r="B137">
        <v>843</v>
      </c>
      <c r="C137">
        <v>298</v>
      </c>
      <c r="D137">
        <v>1097</v>
      </c>
      <c r="E137">
        <v>2238</v>
      </c>
      <c r="G137" s="1">
        <f t="shared" ca="1" si="32"/>
        <v>45299</v>
      </c>
      <c r="H137">
        <f t="shared" ca="1" si="34"/>
        <v>112961</v>
      </c>
      <c r="I137">
        <f t="shared" ca="1" si="35"/>
        <v>45765</v>
      </c>
      <c r="J137">
        <f t="shared" ca="1" si="36"/>
        <v>149180</v>
      </c>
      <c r="K137">
        <f t="shared" ref="K137:K163" ca="1" si="37">I137+J137</f>
        <v>194945</v>
      </c>
      <c r="L137">
        <f t="shared" ca="1" si="29"/>
        <v>0.40513982701994494</v>
      </c>
      <c r="M137">
        <f t="shared" ca="1" si="29"/>
        <v>1.3206327847664239</v>
      </c>
      <c r="N137">
        <f t="shared" ca="1" si="29"/>
        <v>1.7257726117863688</v>
      </c>
      <c r="O137">
        <f t="shared" ca="1" si="33"/>
        <v>1.2180651481931823</v>
      </c>
      <c r="P137">
        <f t="shared" ca="1" si="30"/>
        <v>1.3396430686834493</v>
      </c>
      <c r="Q137">
        <f t="shared" ca="1" si="31"/>
        <v>1.3089715164191831</v>
      </c>
    </row>
    <row r="138" spans="1:17" x14ac:dyDescent="0.25">
      <c r="A138" s="3">
        <v>44816</v>
      </c>
      <c r="B138">
        <v>767</v>
      </c>
      <c r="C138">
        <v>334</v>
      </c>
      <c r="D138">
        <v>1181</v>
      </c>
      <c r="E138">
        <v>2282</v>
      </c>
      <c r="G138" s="1">
        <f t="shared" ca="1" si="32"/>
        <v>45306</v>
      </c>
      <c r="H138">
        <f t="shared" ca="1" si="34"/>
        <v>113741</v>
      </c>
      <c r="I138">
        <f t="shared" ca="1" si="35"/>
        <v>46173</v>
      </c>
      <c r="J138">
        <f t="shared" ca="1" si="36"/>
        <v>150360</v>
      </c>
      <c r="K138">
        <f t="shared" ca="1" si="37"/>
        <v>196533</v>
      </c>
      <c r="L138">
        <f t="shared" ref="L138:N163" ca="1" si="38">I138/$H138</f>
        <v>0.40594860252679332</v>
      </c>
      <c r="M138">
        <f t="shared" ca="1" si="38"/>
        <v>1.3219507477514705</v>
      </c>
      <c r="N138">
        <f t="shared" ca="1" si="38"/>
        <v>1.7278993502782638</v>
      </c>
      <c r="O138">
        <f t="shared" ca="1" si="33"/>
        <v>1.2204967562255267</v>
      </c>
      <c r="P138">
        <f t="shared" ca="1" si="30"/>
        <v>1.3409800035211008</v>
      </c>
      <c r="Q138">
        <f t="shared" ca="1" si="31"/>
        <v>1.3105846142802515</v>
      </c>
    </row>
    <row r="139" spans="1:17" x14ac:dyDescent="0.25">
      <c r="A139" s="3">
        <v>44823</v>
      </c>
      <c r="B139">
        <v>845</v>
      </c>
      <c r="C139">
        <v>373</v>
      </c>
      <c r="D139">
        <v>1142</v>
      </c>
      <c r="E139">
        <v>2360</v>
      </c>
      <c r="G139" s="1">
        <f t="shared" ca="1" si="32"/>
        <v>45313</v>
      </c>
      <c r="H139">
        <f t="shared" ca="1" si="34"/>
        <v>114526</v>
      </c>
      <c r="I139">
        <f t="shared" ca="1" si="35"/>
        <v>46584</v>
      </c>
      <c r="J139">
        <f t="shared" ca="1" si="36"/>
        <v>151609</v>
      </c>
      <c r="K139">
        <f t="shared" ca="1" si="37"/>
        <v>198193</v>
      </c>
      <c r="L139">
        <f t="shared" ca="1" si="38"/>
        <v>0.40675479803712694</v>
      </c>
      <c r="M139">
        <f t="shared" ca="1" si="38"/>
        <v>1.323795470024274</v>
      </c>
      <c r="N139">
        <f t="shared" ca="1" si="38"/>
        <v>1.7305502680614009</v>
      </c>
      <c r="O139">
        <f t="shared" ca="1" si="33"/>
        <v>1.2229206074202867</v>
      </c>
      <c r="P139">
        <f t="shared" ca="1" si="30"/>
        <v>1.3428512802567032</v>
      </c>
      <c r="Q139">
        <f t="shared" ca="1" si="31"/>
        <v>1.3125952939299323</v>
      </c>
    </row>
    <row r="140" spans="1:17" x14ac:dyDescent="0.25">
      <c r="A140" s="3">
        <v>44830</v>
      </c>
      <c r="B140">
        <v>876</v>
      </c>
      <c r="C140">
        <v>349</v>
      </c>
      <c r="D140">
        <v>1193</v>
      </c>
      <c r="E140">
        <v>2418</v>
      </c>
      <c r="G140" s="1">
        <f t="shared" ca="1" si="32"/>
        <v>45320</v>
      </c>
      <c r="H140">
        <f t="shared" ca="1" si="34"/>
        <v>115291</v>
      </c>
      <c r="I140">
        <f t="shared" ca="1" si="35"/>
        <v>46972</v>
      </c>
      <c r="J140">
        <f t="shared" ca="1" si="36"/>
        <v>152846</v>
      </c>
      <c r="K140">
        <f t="shared" ca="1" si="37"/>
        <v>199818</v>
      </c>
      <c r="L140">
        <f t="shared" ca="1" si="38"/>
        <v>0.4074212210840395</v>
      </c>
      <c r="M140">
        <f t="shared" ca="1" si="38"/>
        <v>1.3257409511583731</v>
      </c>
      <c r="N140">
        <f t="shared" ca="1" si="38"/>
        <v>1.7331621722424126</v>
      </c>
      <c r="O140">
        <f t="shared" ca="1" si="33"/>
        <v>1.224924228474696</v>
      </c>
      <c r="P140">
        <f t="shared" ca="1" si="30"/>
        <v>1.3448247662602415</v>
      </c>
      <c r="Q140">
        <f t="shared" ca="1" si="31"/>
        <v>1.314576382372993</v>
      </c>
    </row>
    <row r="141" spans="1:17" x14ac:dyDescent="0.25">
      <c r="A141" s="3">
        <v>44837</v>
      </c>
      <c r="B141">
        <v>926</v>
      </c>
      <c r="C141">
        <v>360</v>
      </c>
      <c r="D141">
        <v>1218</v>
      </c>
      <c r="E141">
        <v>2504</v>
      </c>
      <c r="G141" s="1">
        <f t="shared" ca="1" si="32"/>
        <v>45327</v>
      </c>
      <c r="H141">
        <f t="shared" ca="1" si="34"/>
        <v>116087</v>
      </c>
      <c r="I141">
        <f t="shared" ca="1" si="35"/>
        <v>47404</v>
      </c>
      <c r="J141">
        <f t="shared" ca="1" si="36"/>
        <v>154211</v>
      </c>
      <c r="K141">
        <f t="shared" ca="1" si="37"/>
        <v>201615</v>
      </c>
      <c r="L141">
        <f t="shared" ca="1" si="38"/>
        <v>0.40834891073074503</v>
      </c>
      <c r="M141">
        <f t="shared" ca="1" si="38"/>
        <v>1.3284088657644697</v>
      </c>
      <c r="N141">
        <f t="shared" ca="1" si="38"/>
        <v>1.7367577764952149</v>
      </c>
      <c r="O141">
        <f t="shared" ca="1" si="33"/>
        <v>1.227713355466489</v>
      </c>
      <c r="P141">
        <f t="shared" ca="1" si="30"/>
        <v>1.3475310850425128</v>
      </c>
      <c r="Q141">
        <f t="shared" ca="1" si="31"/>
        <v>1.3173035919248712</v>
      </c>
    </row>
    <row r="142" spans="1:17" x14ac:dyDescent="0.25">
      <c r="A142" s="3">
        <v>44844</v>
      </c>
      <c r="B142">
        <v>908</v>
      </c>
      <c r="C142">
        <v>346</v>
      </c>
      <c r="D142">
        <v>1166</v>
      </c>
      <c r="E142">
        <v>2420</v>
      </c>
      <c r="G142" s="1">
        <f t="shared" ca="1" si="32"/>
        <v>45334</v>
      </c>
      <c r="H142">
        <f t="shared" ca="1" si="34"/>
        <v>116803</v>
      </c>
      <c r="I142">
        <f t="shared" ca="1" si="35"/>
        <v>47756</v>
      </c>
      <c r="J142">
        <f t="shared" ca="1" si="36"/>
        <v>155434</v>
      </c>
      <c r="K142">
        <f t="shared" ca="1" si="37"/>
        <v>203190</v>
      </c>
      <c r="L142">
        <f t="shared" ca="1" si="38"/>
        <v>0.40885936148900287</v>
      </c>
      <c r="M142">
        <f t="shared" ca="1" si="38"/>
        <v>1.3307363680727378</v>
      </c>
      <c r="N142">
        <f t="shared" ca="1" si="38"/>
        <v>1.7395957295617408</v>
      </c>
      <c r="O142">
        <f t="shared" ca="1" si="33"/>
        <v>1.2292480411158266</v>
      </c>
      <c r="P142">
        <f t="shared" ca="1" si="30"/>
        <v>1.3498920913499304</v>
      </c>
      <c r="Q142">
        <f t="shared" ca="1" si="31"/>
        <v>1.3194561349097618</v>
      </c>
    </row>
    <row r="143" spans="1:17" x14ac:dyDescent="0.25">
      <c r="A143" s="3">
        <v>44851</v>
      </c>
      <c r="B143">
        <v>833</v>
      </c>
      <c r="C143">
        <v>338</v>
      </c>
      <c r="D143">
        <v>1229</v>
      </c>
      <c r="E143">
        <v>2400</v>
      </c>
      <c r="G143" s="1">
        <f t="shared" ca="1" si="32"/>
        <v>45341</v>
      </c>
      <c r="H143">
        <f t="shared" ca="1" si="34"/>
        <v>117477</v>
      </c>
      <c r="I143">
        <f t="shared" ca="1" si="35"/>
        <v>48170</v>
      </c>
      <c r="J143">
        <f t="shared" ca="1" si="36"/>
        <v>156592</v>
      </c>
      <c r="K143">
        <f t="shared" ca="1" si="37"/>
        <v>204762</v>
      </c>
      <c r="L143">
        <f t="shared" ca="1" si="38"/>
        <v>0.4100377095090954</v>
      </c>
      <c r="M143">
        <f t="shared" ca="1" si="38"/>
        <v>1.3329587919337402</v>
      </c>
      <c r="N143">
        <f t="shared" ca="1" si="38"/>
        <v>1.7429965014428357</v>
      </c>
      <c r="O143">
        <f t="shared" ca="1" si="33"/>
        <v>1.232790780091342</v>
      </c>
      <c r="P143">
        <f t="shared" ca="1" si="30"/>
        <v>1.3521465066237381</v>
      </c>
      <c r="Q143">
        <f t="shared" ca="1" si="31"/>
        <v>1.3220355671569712</v>
      </c>
    </row>
    <row r="144" spans="1:17" x14ac:dyDescent="0.25">
      <c r="A144" s="3">
        <v>44858</v>
      </c>
      <c r="B144">
        <v>832</v>
      </c>
      <c r="C144">
        <v>316</v>
      </c>
      <c r="D144">
        <v>1207</v>
      </c>
      <c r="E144">
        <v>2355</v>
      </c>
      <c r="G144" s="1">
        <f t="shared" ca="1" si="32"/>
        <v>45348</v>
      </c>
      <c r="H144">
        <f t="shared" ca="1" si="34"/>
        <v>118095</v>
      </c>
      <c r="I144">
        <f t="shared" ca="1" si="35"/>
        <v>48516</v>
      </c>
      <c r="J144">
        <f t="shared" ca="1" si="36"/>
        <v>157728</v>
      </c>
      <c r="K144">
        <f t="shared" ca="1" si="37"/>
        <v>206244</v>
      </c>
      <c r="L144">
        <f t="shared" ca="1" si="38"/>
        <v>0.4108217960116855</v>
      </c>
      <c r="M144">
        <f t="shared" ca="1" si="38"/>
        <v>1.3356026927473643</v>
      </c>
      <c r="N144">
        <f t="shared" ca="1" si="38"/>
        <v>1.7464244887590499</v>
      </c>
      <c r="O144">
        <f t="shared" ca="1" si="33"/>
        <v>1.2351481598853722</v>
      </c>
      <c r="P144">
        <f t="shared" ca="1" si="30"/>
        <v>1.3548284659390861</v>
      </c>
      <c r="Q144">
        <f t="shared" ca="1" si="31"/>
        <v>1.3246356418857768</v>
      </c>
    </row>
    <row r="145" spans="1:17" x14ac:dyDescent="0.25">
      <c r="A145" s="3">
        <v>44865</v>
      </c>
      <c r="B145">
        <v>790</v>
      </c>
      <c r="C145">
        <v>316</v>
      </c>
      <c r="D145">
        <v>1122</v>
      </c>
      <c r="E145">
        <v>2228</v>
      </c>
      <c r="G145" s="1">
        <f t="shared" ca="1" si="32"/>
        <v>45355</v>
      </c>
      <c r="H145">
        <f t="shared" ca="1" si="34"/>
        <v>118803</v>
      </c>
      <c r="I145">
        <f t="shared" ca="1" si="35"/>
        <v>48818</v>
      </c>
      <c r="J145">
        <f t="shared" ca="1" si="36"/>
        <v>158792</v>
      </c>
      <c r="K145">
        <f t="shared" ca="1" si="37"/>
        <v>207610</v>
      </c>
      <c r="L145">
        <f t="shared" ca="1" si="38"/>
        <v>0.41091554927064133</v>
      </c>
      <c r="M145">
        <f t="shared" ca="1" si="38"/>
        <v>1.3365992441268317</v>
      </c>
      <c r="N145">
        <f t="shared" ca="1" si="38"/>
        <v>1.7475147933974731</v>
      </c>
      <c r="O145">
        <f t="shared" ca="1" si="33"/>
        <v>1.2354300318951019</v>
      </c>
      <c r="P145">
        <f t="shared" ca="1" si="30"/>
        <v>1.3558393625058607</v>
      </c>
      <c r="Q145">
        <f t="shared" ca="1" si="31"/>
        <v>1.3254626208899449</v>
      </c>
    </row>
    <row r="146" spans="1:17" x14ac:dyDescent="0.25">
      <c r="A146" s="3">
        <v>44872</v>
      </c>
      <c r="B146">
        <v>758</v>
      </c>
      <c r="C146">
        <v>368</v>
      </c>
      <c r="D146">
        <v>1176</v>
      </c>
      <c r="E146">
        <v>2302</v>
      </c>
      <c r="G146" s="1">
        <f t="shared" ca="1" si="32"/>
        <v>45362</v>
      </c>
      <c r="H146">
        <f t="shared" ca="1" si="34"/>
        <v>119455</v>
      </c>
      <c r="I146">
        <f t="shared" ca="1" si="35"/>
        <v>49132</v>
      </c>
      <c r="J146">
        <f t="shared" ca="1" si="36"/>
        <v>159877</v>
      </c>
      <c r="K146">
        <f t="shared" ca="1" si="37"/>
        <v>209009</v>
      </c>
      <c r="L146">
        <f t="shared" ca="1" si="38"/>
        <v>0.41130132685948684</v>
      </c>
      <c r="M146">
        <f t="shared" ca="1" si="38"/>
        <v>1.3383868402327237</v>
      </c>
      <c r="N146">
        <f t="shared" ca="1" si="38"/>
        <v>1.7496881670922104</v>
      </c>
      <c r="O146">
        <f t="shared" ca="1" si="33"/>
        <v>1.2365898838883831</v>
      </c>
      <c r="P146">
        <f t="shared" ca="1" si="30"/>
        <v>1.3576526907531123</v>
      </c>
      <c r="Q146">
        <f t="shared" ca="1" si="31"/>
        <v>1.3271110908224937</v>
      </c>
    </row>
    <row r="147" spans="1:17" x14ac:dyDescent="0.25">
      <c r="A147" s="3">
        <v>44879</v>
      </c>
      <c r="B147">
        <v>757</v>
      </c>
      <c r="C147">
        <v>363</v>
      </c>
      <c r="D147">
        <v>1165</v>
      </c>
      <c r="E147">
        <v>2285</v>
      </c>
      <c r="G147" s="1">
        <f t="shared" ca="1" si="32"/>
        <v>45369</v>
      </c>
      <c r="H147">
        <f t="shared" ca="1" si="34"/>
        <v>120098</v>
      </c>
      <c r="I147">
        <f t="shared" ca="1" si="35"/>
        <v>49472</v>
      </c>
      <c r="J147">
        <f t="shared" ca="1" si="36"/>
        <v>160884</v>
      </c>
      <c r="K147">
        <f t="shared" ca="1" si="37"/>
        <v>210356</v>
      </c>
      <c r="L147">
        <f t="shared" ca="1" si="38"/>
        <v>0.41193025695681862</v>
      </c>
      <c r="M147">
        <f t="shared" ca="1" si="38"/>
        <v>1.3396059884427718</v>
      </c>
      <c r="N147">
        <f t="shared" ca="1" si="38"/>
        <v>1.7515362453995904</v>
      </c>
      <c r="O147">
        <f t="shared" ca="1" si="33"/>
        <v>1.238480781255459</v>
      </c>
      <c r="P147">
        <f t="shared" ca="1" si="30"/>
        <v>1.3588893883939162</v>
      </c>
      <c r="Q147">
        <f t="shared" ca="1" si="31"/>
        <v>1.3285128292948458</v>
      </c>
    </row>
    <row r="148" spans="1:17" x14ac:dyDescent="0.25">
      <c r="A148" s="3">
        <v>44886</v>
      </c>
      <c r="B148">
        <v>833</v>
      </c>
      <c r="C148">
        <v>350</v>
      </c>
      <c r="D148">
        <v>1174</v>
      </c>
      <c r="E148">
        <v>2357</v>
      </c>
      <c r="G148" s="1">
        <f t="shared" ca="1" si="32"/>
        <v>45376</v>
      </c>
      <c r="H148">
        <f t="shared" ca="1" si="34"/>
        <v>120736</v>
      </c>
      <c r="I148">
        <f t="shared" ca="1" si="35"/>
        <v>49820</v>
      </c>
      <c r="J148">
        <f t="shared" ca="1" si="36"/>
        <v>161977</v>
      </c>
      <c r="K148">
        <f t="shared" ca="1" si="37"/>
        <v>211797</v>
      </c>
      <c r="L148">
        <f t="shared" ca="1" si="38"/>
        <v>0.41263583355420091</v>
      </c>
      <c r="M148">
        <f t="shared" ca="1" si="38"/>
        <v>1.3415799761463028</v>
      </c>
      <c r="N148">
        <f t="shared" ca="1" si="38"/>
        <v>1.7542158097005036</v>
      </c>
      <c r="O148">
        <f t="shared" ca="1" si="33"/>
        <v>1.2406021186440188</v>
      </c>
      <c r="P148">
        <f t="shared" ca="1" si="30"/>
        <v>1.3608917913140961</v>
      </c>
      <c r="Q148">
        <f t="shared" ca="1" si="31"/>
        <v>1.3305452368799207</v>
      </c>
    </row>
    <row r="149" spans="1:17" x14ac:dyDescent="0.25">
      <c r="A149" s="3">
        <v>44893</v>
      </c>
      <c r="B149">
        <v>862</v>
      </c>
      <c r="C149">
        <v>372</v>
      </c>
      <c r="D149">
        <v>1279</v>
      </c>
      <c r="E149">
        <v>2513</v>
      </c>
      <c r="G149" s="1">
        <f t="shared" ca="1" si="32"/>
        <v>45383</v>
      </c>
      <c r="H149">
        <f t="shared" ca="1" si="34"/>
        <v>121356</v>
      </c>
      <c r="I149">
        <f t="shared" ca="1" si="35"/>
        <v>50147</v>
      </c>
      <c r="J149">
        <f t="shared" ca="1" si="36"/>
        <v>163099</v>
      </c>
      <c r="K149">
        <f t="shared" ca="1" si="37"/>
        <v>213246</v>
      </c>
      <c r="L149">
        <f t="shared" ca="1" si="38"/>
        <v>0.41322225518309769</v>
      </c>
      <c r="M149">
        <f t="shared" ca="1" si="38"/>
        <v>1.3439714558818683</v>
      </c>
      <c r="N149">
        <f t="shared" ca="1" si="38"/>
        <v>1.7571937110649658</v>
      </c>
      <c r="O149">
        <f t="shared" ca="1" si="33"/>
        <v>1.2423652130145721</v>
      </c>
      <c r="P149">
        <f t="shared" ca="1" si="30"/>
        <v>1.3633176959929763</v>
      </c>
      <c r="Q149">
        <f t="shared" ca="1" si="31"/>
        <v>1.3328039284585012</v>
      </c>
    </row>
    <row r="150" spans="1:17" x14ac:dyDescent="0.25">
      <c r="A150" s="3">
        <v>44900</v>
      </c>
      <c r="B150">
        <v>872</v>
      </c>
      <c r="C150">
        <v>392</v>
      </c>
      <c r="D150">
        <v>1250</v>
      </c>
      <c r="E150">
        <v>2514</v>
      </c>
      <c r="G150" s="1">
        <f t="shared" ca="1" si="32"/>
        <v>45390</v>
      </c>
      <c r="H150">
        <f t="shared" ca="1" si="34"/>
        <v>121989</v>
      </c>
      <c r="I150">
        <f t="shared" ca="1" si="35"/>
        <v>50449</v>
      </c>
      <c r="J150">
        <f t="shared" ca="1" si="36"/>
        <v>164125</v>
      </c>
      <c r="K150">
        <f t="shared" ca="1" si="37"/>
        <v>214574</v>
      </c>
      <c r="L150">
        <f t="shared" ca="1" si="38"/>
        <v>0.41355368106960466</v>
      </c>
      <c r="M150">
        <f t="shared" ca="1" si="38"/>
        <v>1.3454081925419505</v>
      </c>
      <c r="N150">
        <f t="shared" ca="1" si="38"/>
        <v>1.7589618736115551</v>
      </c>
      <c r="O150">
        <f t="shared" ca="1" si="33"/>
        <v>1.2433616549702611</v>
      </c>
      <c r="P150">
        <f t="shared" ca="1" si="30"/>
        <v>1.364775114232478</v>
      </c>
      <c r="Q150">
        <f t="shared" ca="1" si="31"/>
        <v>1.3341450520770344</v>
      </c>
    </row>
    <row r="151" spans="1:17" x14ac:dyDescent="0.25">
      <c r="A151" s="3">
        <v>44907</v>
      </c>
      <c r="B151">
        <v>931</v>
      </c>
      <c r="C151">
        <v>447</v>
      </c>
      <c r="D151">
        <v>1417</v>
      </c>
      <c r="E151">
        <v>2795</v>
      </c>
      <c r="G151" s="1">
        <f t="shared" ca="1" si="32"/>
        <v>45397</v>
      </c>
      <c r="H151">
        <f t="shared" ca="1" si="34"/>
        <v>122636</v>
      </c>
      <c r="I151">
        <f t="shared" ca="1" si="35"/>
        <v>50746</v>
      </c>
      <c r="J151">
        <f t="shared" ca="1" si="36"/>
        <v>165149</v>
      </c>
      <c r="K151">
        <f t="shared" ca="1" si="37"/>
        <v>215895</v>
      </c>
      <c r="L151">
        <f t="shared" ca="1" si="38"/>
        <v>0.41379366580775628</v>
      </c>
      <c r="M151">
        <f t="shared" ca="1" si="38"/>
        <v>1.3466600345738609</v>
      </c>
      <c r="N151">
        <f t="shared" ca="1" si="38"/>
        <v>1.7604537003816172</v>
      </c>
      <c r="O151">
        <f t="shared" ca="1" si="33"/>
        <v>1.2440831763466977</v>
      </c>
      <c r="P151">
        <f t="shared" ca="1" si="30"/>
        <v>1.3660449763171389</v>
      </c>
      <c r="Q151">
        <f t="shared" ca="1" si="31"/>
        <v>1.3352765793339316</v>
      </c>
    </row>
    <row r="152" spans="1:17" x14ac:dyDescent="0.25">
      <c r="A152" s="3">
        <v>44914</v>
      </c>
      <c r="B152">
        <v>1031</v>
      </c>
      <c r="C152">
        <v>426</v>
      </c>
      <c r="D152">
        <v>1627</v>
      </c>
      <c r="E152">
        <v>3084</v>
      </c>
      <c r="G152" s="1">
        <f t="shared" ca="1" si="32"/>
        <v>45404</v>
      </c>
      <c r="H152">
        <f t="shared" ca="1" si="34"/>
        <v>123210</v>
      </c>
      <c r="I152">
        <f t="shared" ca="1" si="35"/>
        <v>51058</v>
      </c>
      <c r="J152">
        <f t="shared" ca="1" si="36"/>
        <v>166132</v>
      </c>
      <c r="K152">
        <f t="shared" ca="1" si="37"/>
        <v>217190</v>
      </c>
      <c r="L152">
        <f t="shared" ca="1" si="38"/>
        <v>0.41439818196574951</v>
      </c>
      <c r="M152">
        <f t="shared" ca="1" si="38"/>
        <v>1.3483645807970133</v>
      </c>
      <c r="N152">
        <f t="shared" ca="1" si="38"/>
        <v>1.7627627627627627</v>
      </c>
      <c r="O152">
        <f t="shared" ca="1" si="33"/>
        <v>1.2459006724664632</v>
      </c>
      <c r="P152">
        <f t="shared" ca="1" si="30"/>
        <v>1.3677740591927399</v>
      </c>
      <c r="Q152">
        <f t="shared" ca="1" si="31"/>
        <v>1.3370279670114924</v>
      </c>
    </row>
    <row r="153" spans="1:17" x14ac:dyDescent="0.25">
      <c r="A153" s="3">
        <v>44921</v>
      </c>
      <c r="B153">
        <v>1138</v>
      </c>
      <c r="C153">
        <v>499</v>
      </c>
      <c r="D153">
        <v>1602</v>
      </c>
      <c r="E153">
        <v>3239</v>
      </c>
      <c r="G153" s="1">
        <f t="shared" ca="1" si="32"/>
        <v>45411</v>
      </c>
      <c r="H153">
        <f t="shared" ca="1" si="34"/>
        <v>123824</v>
      </c>
      <c r="I153">
        <f t="shared" ca="1" si="35"/>
        <v>51372</v>
      </c>
      <c r="J153">
        <f t="shared" ca="1" si="36"/>
        <v>167168</v>
      </c>
      <c r="K153">
        <f t="shared" ca="1" si="37"/>
        <v>218540</v>
      </c>
      <c r="L153">
        <f t="shared" ca="1" si="38"/>
        <v>0.4148791833570229</v>
      </c>
      <c r="M153">
        <f t="shared" ca="1" si="38"/>
        <v>1.3500452254813284</v>
      </c>
      <c r="N153">
        <f t="shared" ca="1" si="38"/>
        <v>1.7649244088383511</v>
      </c>
      <c r="O153">
        <f t="shared" ca="1" si="33"/>
        <v>1.2473468177029168</v>
      </c>
      <c r="P153">
        <f t="shared" ca="1" si="30"/>
        <v>1.3694788964709246</v>
      </c>
      <c r="Q153">
        <f t="shared" ca="1" si="31"/>
        <v>1.3386675417284626</v>
      </c>
    </row>
    <row r="154" spans="1:17" x14ac:dyDescent="0.25">
      <c r="A154" s="3">
        <v>44928</v>
      </c>
      <c r="B154">
        <v>1023</v>
      </c>
      <c r="C154">
        <v>447</v>
      </c>
      <c r="D154">
        <v>1551</v>
      </c>
      <c r="E154">
        <v>3021</v>
      </c>
      <c r="G154" s="1">
        <f t="shared" ca="1" si="32"/>
        <v>45418</v>
      </c>
      <c r="H154">
        <f t="shared" ca="1" si="34"/>
        <v>124427</v>
      </c>
      <c r="I154">
        <f t="shared" ca="1" si="35"/>
        <v>51679</v>
      </c>
      <c r="J154">
        <f t="shared" ca="1" si="36"/>
        <v>168146</v>
      </c>
      <c r="K154">
        <f t="shared" ca="1" si="37"/>
        <v>219825</v>
      </c>
      <c r="L154">
        <f t="shared" ca="1" si="38"/>
        <v>0.41533589976452057</v>
      </c>
      <c r="M154">
        <f t="shared" ca="1" si="38"/>
        <v>1.3513626463709645</v>
      </c>
      <c r="N154">
        <f t="shared" ca="1" si="38"/>
        <v>1.7666985461354852</v>
      </c>
      <c r="O154">
        <f t="shared" ca="1" si="33"/>
        <v>1.2487199494008614</v>
      </c>
      <c r="P154">
        <f t="shared" ca="1" si="30"/>
        <v>1.3708152814097945</v>
      </c>
      <c r="Q154">
        <f t="shared" ca="1" si="31"/>
        <v>1.3400131971017748</v>
      </c>
    </row>
    <row r="155" spans="1:17" x14ac:dyDescent="0.25">
      <c r="A155" s="3">
        <v>44935</v>
      </c>
      <c r="B155">
        <v>940</v>
      </c>
      <c r="C155">
        <v>406</v>
      </c>
      <c r="D155">
        <v>1385</v>
      </c>
      <c r="E155">
        <v>2731</v>
      </c>
      <c r="G155" s="1">
        <f t="shared" ca="1" si="32"/>
        <v>45425</v>
      </c>
      <c r="H155">
        <f t="shared" ca="1" si="34"/>
        <v>125036</v>
      </c>
      <c r="I155">
        <f t="shared" ca="1" si="35"/>
        <v>51987</v>
      </c>
      <c r="J155">
        <f t="shared" ca="1" si="36"/>
        <v>169132</v>
      </c>
      <c r="K155">
        <f t="shared" ca="1" si="37"/>
        <v>221119</v>
      </c>
      <c r="L155">
        <f t="shared" ca="1" si="38"/>
        <v>0.41577625643814581</v>
      </c>
      <c r="M155">
        <f t="shared" ca="1" si="38"/>
        <v>1.3526664320675645</v>
      </c>
      <c r="N155">
        <f t="shared" ca="1" si="38"/>
        <v>1.7684426885057103</v>
      </c>
      <c r="O155">
        <f t="shared" ca="1" si="33"/>
        <v>1.2500438950639245</v>
      </c>
      <c r="P155">
        <f t="shared" ca="1" si="30"/>
        <v>1.3721378348793478</v>
      </c>
      <c r="Q155">
        <f t="shared" ca="1" si="31"/>
        <v>1.3413361017924694</v>
      </c>
    </row>
    <row r="156" spans="1:17" x14ac:dyDescent="0.25">
      <c r="A156" s="3">
        <v>44942</v>
      </c>
      <c r="B156">
        <v>867</v>
      </c>
      <c r="C156">
        <v>403</v>
      </c>
      <c r="D156">
        <v>1313</v>
      </c>
      <c r="E156">
        <v>2583</v>
      </c>
      <c r="G156" s="1">
        <f t="shared" ca="1" si="32"/>
        <v>45432</v>
      </c>
      <c r="H156">
        <f t="shared" ca="1" si="34"/>
        <v>125655</v>
      </c>
      <c r="I156">
        <f t="shared" ca="1" si="35"/>
        <v>52327</v>
      </c>
      <c r="J156">
        <f t="shared" ca="1" si="36"/>
        <v>170144</v>
      </c>
      <c r="K156">
        <f t="shared" ca="1" si="37"/>
        <v>222471</v>
      </c>
      <c r="L156">
        <f t="shared" ca="1" si="38"/>
        <v>0.41643388643508017</v>
      </c>
      <c r="M156">
        <f t="shared" ca="1" si="38"/>
        <v>1.3540567426684176</v>
      </c>
      <c r="N156">
        <f t="shared" ca="1" si="38"/>
        <v>1.7704906291034976</v>
      </c>
      <c r="O156">
        <f t="shared" ca="1" si="33"/>
        <v>1.2520210795475244</v>
      </c>
      <c r="P156">
        <f t="shared" ca="1" si="30"/>
        <v>1.3735481587644083</v>
      </c>
      <c r="Q156">
        <f t="shared" ca="1" si="31"/>
        <v>1.3428894326841025</v>
      </c>
    </row>
    <row r="157" spans="1:17" x14ac:dyDescent="0.25">
      <c r="A157" s="3">
        <v>44949</v>
      </c>
      <c r="B157">
        <v>779</v>
      </c>
      <c r="C157">
        <v>366</v>
      </c>
      <c r="D157">
        <v>1222</v>
      </c>
      <c r="E157">
        <v>2367</v>
      </c>
      <c r="G157" s="1">
        <f t="shared" ca="1" si="32"/>
        <v>45439</v>
      </c>
      <c r="H157">
        <f t="shared" ca="1" si="34"/>
        <v>126284</v>
      </c>
      <c r="I157">
        <f t="shared" ca="1" si="35"/>
        <v>52620</v>
      </c>
      <c r="J157">
        <f t="shared" ca="1" si="36"/>
        <v>171160</v>
      </c>
      <c r="K157">
        <f t="shared" ca="1" si="37"/>
        <v>223780</v>
      </c>
      <c r="L157">
        <f t="shared" ca="1" si="38"/>
        <v>0.41667986443254884</v>
      </c>
      <c r="M157">
        <f t="shared" ca="1" si="38"/>
        <v>1.3553577650375344</v>
      </c>
      <c r="N157">
        <f t="shared" ca="1" si="38"/>
        <v>1.7720376294700833</v>
      </c>
      <c r="O157">
        <f t="shared" ca="1" si="33"/>
        <v>1.252760619839435</v>
      </c>
      <c r="P157">
        <f t="shared" ca="1" si="30"/>
        <v>1.3748679091288503</v>
      </c>
      <c r="Q157">
        <f t="shared" ca="1" si="31"/>
        <v>1.3440628082504551</v>
      </c>
    </row>
    <row r="158" spans="1:17" x14ac:dyDescent="0.25">
      <c r="A158" s="3">
        <v>44956</v>
      </c>
      <c r="B158">
        <v>810</v>
      </c>
      <c r="C158">
        <v>356</v>
      </c>
      <c r="D158">
        <v>1223</v>
      </c>
      <c r="E158">
        <v>2389</v>
      </c>
      <c r="G158" s="1">
        <f t="shared" ca="1" si="32"/>
        <v>45446</v>
      </c>
      <c r="H158">
        <f t="shared" ca="1" si="34"/>
        <v>126880</v>
      </c>
      <c r="I158">
        <f t="shared" ca="1" si="35"/>
        <v>52917</v>
      </c>
      <c r="J158">
        <f t="shared" ca="1" si="36"/>
        <v>172146</v>
      </c>
      <c r="K158">
        <f t="shared" ca="1" si="37"/>
        <v>225063</v>
      </c>
      <c r="L158">
        <f t="shared" ca="1" si="38"/>
        <v>0.41706336696090796</v>
      </c>
      <c r="M158">
        <f t="shared" ca="1" si="38"/>
        <v>1.3567622950819671</v>
      </c>
      <c r="N158">
        <f t="shared" ca="1" si="38"/>
        <v>1.7738256620428752</v>
      </c>
      <c r="O158">
        <f t="shared" ca="1" si="33"/>
        <v>1.2539136317945276</v>
      </c>
      <c r="P158">
        <f t="shared" ca="1" si="30"/>
        <v>1.3762926571439578</v>
      </c>
      <c r="Q158">
        <f t="shared" ca="1" si="31"/>
        <v>1.3454190029728825</v>
      </c>
    </row>
    <row r="159" spans="1:17" x14ac:dyDescent="0.25">
      <c r="A159" s="3">
        <v>44963</v>
      </c>
      <c r="B159">
        <v>800</v>
      </c>
      <c r="C159">
        <v>357</v>
      </c>
      <c r="D159">
        <v>1199</v>
      </c>
      <c r="E159">
        <v>2356</v>
      </c>
      <c r="G159" s="1">
        <f t="shared" ca="1" si="32"/>
        <v>45453</v>
      </c>
      <c r="H159">
        <f t="shared" ca="1" si="34"/>
        <v>127450</v>
      </c>
      <c r="I159">
        <f t="shared" ca="1" si="35"/>
        <v>53208</v>
      </c>
      <c r="J159">
        <f t="shared" ca="1" si="36"/>
        <v>173096</v>
      </c>
      <c r="K159">
        <f t="shared" ca="1" si="37"/>
        <v>226304</v>
      </c>
      <c r="L159">
        <f t="shared" ca="1" si="38"/>
        <v>0.41748136524127111</v>
      </c>
      <c r="M159">
        <f t="shared" ca="1" si="38"/>
        <v>1.358148293448411</v>
      </c>
      <c r="N159">
        <f t="shared" ca="1" si="38"/>
        <v>1.7756296586896823</v>
      </c>
      <c r="O159">
        <f t="shared" ca="1" si="33"/>
        <v>1.2551703562717536</v>
      </c>
      <c r="P159">
        <f t="shared" ca="1" si="30"/>
        <v>1.3776986067207295</v>
      </c>
      <c r="Q159">
        <f t="shared" ca="1" si="31"/>
        <v>1.3467873061956008</v>
      </c>
    </row>
    <row r="160" spans="1:17" x14ac:dyDescent="0.25">
      <c r="A160" s="3">
        <v>44970</v>
      </c>
      <c r="B160">
        <v>802</v>
      </c>
      <c r="C160">
        <v>399</v>
      </c>
      <c r="D160">
        <v>1198</v>
      </c>
      <c r="E160">
        <v>2399</v>
      </c>
      <c r="G160" s="1">
        <f t="shared" ca="1" si="32"/>
        <v>45460</v>
      </c>
      <c r="H160">
        <f t="shared" ca="1" si="34"/>
        <v>128084</v>
      </c>
      <c r="I160">
        <f t="shared" ca="1" si="35"/>
        <v>53526</v>
      </c>
      <c r="J160">
        <f t="shared" ca="1" si="36"/>
        <v>174153</v>
      </c>
      <c r="K160">
        <f t="shared" ca="1" si="37"/>
        <v>227679</v>
      </c>
      <c r="L160">
        <f t="shared" ca="1" si="38"/>
        <v>0.41789762968052213</v>
      </c>
      <c r="M160">
        <f t="shared" ca="1" si="38"/>
        <v>1.3596780237968833</v>
      </c>
      <c r="N160">
        <f t="shared" ca="1" si="38"/>
        <v>1.7775756534774054</v>
      </c>
      <c r="O160">
        <f t="shared" ca="1" si="33"/>
        <v>1.2564218679032153</v>
      </c>
      <c r="P160">
        <f t="shared" ca="1" si="30"/>
        <v>1.3792503572769206</v>
      </c>
      <c r="Q160">
        <f t="shared" ca="1" si="31"/>
        <v>1.3482633127858277</v>
      </c>
    </row>
    <row r="161" spans="1:17" x14ac:dyDescent="0.25">
      <c r="A161" s="3">
        <v>44977</v>
      </c>
      <c r="B161">
        <v>784</v>
      </c>
      <c r="C161">
        <v>360</v>
      </c>
      <c r="D161">
        <v>1198</v>
      </c>
      <c r="E161">
        <v>2342</v>
      </c>
      <c r="G161" s="1">
        <f t="shared" ca="1" si="32"/>
        <v>45467</v>
      </c>
      <c r="H161">
        <f t="shared" ca="1" si="34"/>
        <v>128691</v>
      </c>
      <c r="I161">
        <f t="shared" ca="1" si="35"/>
        <v>53831</v>
      </c>
      <c r="J161">
        <f t="shared" ca="1" si="36"/>
        <v>175228</v>
      </c>
      <c r="K161">
        <f t="shared" ca="1" si="37"/>
        <v>229059</v>
      </c>
      <c r="L161">
        <f t="shared" ca="1" si="38"/>
        <v>0.41829653977356612</v>
      </c>
      <c r="M161">
        <f t="shared" ca="1" si="38"/>
        <v>1.3616181395746401</v>
      </c>
      <c r="N161">
        <f t="shared" ca="1" si="38"/>
        <v>1.7799146793482061</v>
      </c>
      <c r="O161">
        <f t="shared" ca="1" si="33"/>
        <v>1.2576212031677176</v>
      </c>
      <c r="P161">
        <f t="shared" ca="1" si="30"/>
        <v>1.3812184006907262</v>
      </c>
      <c r="Q161">
        <f t="shared" ca="1" si="31"/>
        <v>1.3500374273013411</v>
      </c>
    </row>
    <row r="162" spans="1:17" x14ac:dyDescent="0.25">
      <c r="A162" s="3">
        <v>44984</v>
      </c>
      <c r="B162">
        <v>791</v>
      </c>
      <c r="C162">
        <v>360</v>
      </c>
      <c r="D162">
        <v>1214</v>
      </c>
      <c r="E162">
        <v>2365</v>
      </c>
      <c r="G162" s="1">
        <f t="shared" ca="1" si="32"/>
        <v>45474</v>
      </c>
      <c r="H162">
        <f t="shared" ca="1" si="34"/>
        <v>129208</v>
      </c>
      <c r="I162">
        <f t="shared" ca="1" si="35"/>
        <v>54099</v>
      </c>
      <c r="J162">
        <f t="shared" ca="1" si="36"/>
        <v>176068</v>
      </c>
      <c r="K162">
        <f t="shared" ca="1" si="37"/>
        <v>230167</v>
      </c>
      <c r="L162">
        <f t="shared" ca="1" si="38"/>
        <v>0.41869698470682931</v>
      </c>
      <c r="M162">
        <f t="shared" ca="1" si="38"/>
        <v>1.3626710420407404</v>
      </c>
      <c r="N162">
        <f t="shared" ca="1" si="38"/>
        <v>1.7813680267475698</v>
      </c>
      <c r="O162">
        <f t="shared" ca="1" si="33"/>
        <v>1.2588251529757783</v>
      </c>
      <c r="P162">
        <f t="shared" ca="1" si="30"/>
        <v>1.3822864595084243</v>
      </c>
      <c r="Q162">
        <f t="shared" ca="1" si="31"/>
        <v>1.3511397685577942</v>
      </c>
    </row>
    <row r="163" spans="1:17" x14ac:dyDescent="0.25">
      <c r="A163" s="3">
        <v>44991</v>
      </c>
      <c r="B163">
        <v>756</v>
      </c>
      <c r="C163">
        <v>390</v>
      </c>
      <c r="D163">
        <v>1246</v>
      </c>
      <c r="E163">
        <v>2392</v>
      </c>
      <c r="G163" s="1">
        <f t="shared" ca="1" si="32"/>
        <v>45481</v>
      </c>
      <c r="H163">
        <f t="shared" ca="1" si="34"/>
        <v>129808</v>
      </c>
      <c r="I163">
        <f t="shared" ca="1" si="35"/>
        <v>54435</v>
      </c>
      <c r="J163">
        <f t="shared" ca="1" si="36"/>
        <v>176999</v>
      </c>
      <c r="K163">
        <f t="shared" ca="1" si="37"/>
        <v>231434</v>
      </c>
      <c r="L163">
        <f t="shared" ca="1" si="38"/>
        <v>0.41935011709601872</v>
      </c>
      <c r="M163">
        <f t="shared" ca="1" si="38"/>
        <v>1.3635446197460865</v>
      </c>
      <c r="N163">
        <f t="shared" ca="1" si="38"/>
        <v>1.7828947368421053</v>
      </c>
      <c r="O163">
        <f t="shared" ca="1" si="33"/>
        <v>1.2607888152656095</v>
      </c>
      <c r="P163">
        <f t="shared" ca="1" si="30"/>
        <v>1.383172612215992</v>
      </c>
      <c r="Q163">
        <f t="shared" ca="1" si="31"/>
        <v>1.3522977542703547</v>
      </c>
    </row>
    <row r="164" spans="1:17" x14ac:dyDescent="0.25">
      <c r="A164" s="3">
        <v>44998</v>
      </c>
      <c r="B164">
        <v>760</v>
      </c>
      <c r="C164">
        <v>330</v>
      </c>
      <c r="D164">
        <v>1173</v>
      </c>
      <c r="E164">
        <v>2263</v>
      </c>
    </row>
    <row r="165" spans="1:17" x14ac:dyDescent="0.25">
      <c r="A165" s="3">
        <v>45005</v>
      </c>
      <c r="B165">
        <v>773</v>
      </c>
      <c r="C165">
        <v>364</v>
      </c>
      <c r="D165">
        <v>1181</v>
      </c>
      <c r="E165">
        <v>2318</v>
      </c>
    </row>
    <row r="166" spans="1:17" x14ac:dyDescent="0.25">
      <c r="A166" s="3">
        <v>45012</v>
      </c>
      <c r="B166">
        <v>765</v>
      </c>
      <c r="C166">
        <v>311</v>
      </c>
      <c r="D166">
        <v>1169</v>
      </c>
      <c r="E166">
        <v>2245</v>
      </c>
    </row>
    <row r="167" spans="1:17" x14ac:dyDescent="0.25">
      <c r="A167" s="3">
        <v>45019</v>
      </c>
      <c r="B167">
        <v>745</v>
      </c>
      <c r="C167">
        <v>318</v>
      </c>
      <c r="D167">
        <v>1108</v>
      </c>
      <c r="E167">
        <v>2171</v>
      </c>
    </row>
    <row r="168" spans="1:17" x14ac:dyDescent="0.25">
      <c r="A168" s="3">
        <v>45026</v>
      </c>
      <c r="B168">
        <v>741</v>
      </c>
      <c r="C168">
        <v>391</v>
      </c>
      <c r="D168">
        <v>1188</v>
      </c>
      <c r="E168">
        <v>2320</v>
      </c>
    </row>
    <row r="169" spans="1:17" x14ac:dyDescent="0.25">
      <c r="A169" s="3">
        <v>45033</v>
      </c>
      <c r="B169">
        <v>715</v>
      </c>
      <c r="C169">
        <v>353</v>
      </c>
      <c r="D169">
        <v>1125</v>
      </c>
      <c r="E169">
        <v>2193</v>
      </c>
    </row>
    <row r="170" spans="1:17" x14ac:dyDescent="0.25">
      <c r="A170" s="3">
        <v>45040</v>
      </c>
      <c r="B170">
        <v>679</v>
      </c>
      <c r="C170">
        <v>329</v>
      </c>
      <c r="D170">
        <v>1107</v>
      </c>
      <c r="E170">
        <v>2115</v>
      </c>
    </row>
    <row r="171" spans="1:17" x14ac:dyDescent="0.25">
      <c r="A171" s="3">
        <v>45047</v>
      </c>
      <c r="B171">
        <v>765</v>
      </c>
      <c r="C171">
        <v>322</v>
      </c>
      <c r="D171">
        <v>1075</v>
      </c>
      <c r="E171">
        <v>2162</v>
      </c>
    </row>
    <row r="172" spans="1:17" x14ac:dyDescent="0.25">
      <c r="A172" s="3">
        <v>45054</v>
      </c>
      <c r="B172">
        <v>668</v>
      </c>
      <c r="C172">
        <v>339</v>
      </c>
      <c r="D172">
        <v>1042</v>
      </c>
      <c r="E172">
        <v>2049</v>
      </c>
    </row>
    <row r="173" spans="1:17" x14ac:dyDescent="0.25">
      <c r="A173" s="3">
        <v>45061</v>
      </c>
      <c r="B173">
        <v>701</v>
      </c>
      <c r="C173">
        <v>310</v>
      </c>
      <c r="D173">
        <v>1057</v>
      </c>
      <c r="E173">
        <v>2068</v>
      </c>
    </row>
    <row r="174" spans="1:17" x14ac:dyDescent="0.25">
      <c r="A174" s="3">
        <v>45068</v>
      </c>
      <c r="B174">
        <v>674</v>
      </c>
      <c r="C174">
        <v>340</v>
      </c>
      <c r="D174">
        <v>1010</v>
      </c>
      <c r="E174">
        <v>2024</v>
      </c>
    </row>
    <row r="175" spans="1:17" x14ac:dyDescent="0.25">
      <c r="A175" s="3">
        <v>45075</v>
      </c>
      <c r="B175">
        <v>657</v>
      </c>
      <c r="C175">
        <v>333</v>
      </c>
      <c r="D175">
        <v>1022</v>
      </c>
      <c r="E175">
        <v>2012</v>
      </c>
    </row>
    <row r="176" spans="1:17" x14ac:dyDescent="0.25">
      <c r="A176" s="3">
        <v>45082</v>
      </c>
      <c r="B176">
        <v>701</v>
      </c>
      <c r="C176">
        <v>306</v>
      </c>
      <c r="D176">
        <v>1024</v>
      </c>
      <c r="E176">
        <v>2031</v>
      </c>
    </row>
    <row r="177" spans="1:5" x14ac:dyDescent="0.25">
      <c r="A177" s="3">
        <v>45089</v>
      </c>
      <c r="B177">
        <v>690</v>
      </c>
      <c r="C177">
        <v>320</v>
      </c>
      <c r="D177">
        <v>1004</v>
      </c>
      <c r="E177">
        <v>2014</v>
      </c>
    </row>
    <row r="178" spans="1:5" x14ac:dyDescent="0.25">
      <c r="A178" s="3">
        <v>45096</v>
      </c>
      <c r="B178">
        <v>732</v>
      </c>
      <c r="C178">
        <v>345</v>
      </c>
      <c r="D178">
        <v>1095</v>
      </c>
      <c r="E178">
        <v>2172</v>
      </c>
    </row>
    <row r="179" spans="1:5" x14ac:dyDescent="0.25">
      <c r="A179" s="3">
        <v>45103</v>
      </c>
      <c r="B179">
        <v>671</v>
      </c>
      <c r="C179">
        <v>308</v>
      </c>
      <c r="D179">
        <v>1002</v>
      </c>
      <c r="E179">
        <v>1981</v>
      </c>
    </row>
    <row r="180" spans="1:5" x14ac:dyDescent="0.25">
      <c r="A180" s="3">
        <v>45110</v>
      </c>
      <c r="B180">
        <v>653</v>
      </c>
      <c r="C180">
        <v>332</v>
      </c>
      <c r="D180">
        <v>1008</v>
      </c>
      <c r="E180">
        <v>1993</v>
      </c>
    </row>
    <row r="181" spans="1:5" x14ac:dyDescent="0.25">
      <c r="A181" s="3">
        <v>45117</v>
      </c>
      <c r="B181">
        <v>684</v>
      </c>
      <c r="C181">
        <v>325</v>
      </c>
      <c r="D181">
        <v>1101</v>
      </c>
      <c r="E181">
        <v>2110</v>
      </c>
    </row>
    <row r="182" spans="1:5" x14ac:dyDescent="0.25">
      <c r="A182" s="3">
        <v>45124</v>
      </c>
      <c r="B182">
        <v>669</v>
      </c>
      <c r="C182">
        <v>305</v>
      </c>
      <c r="D182">
        <v>1046</v>
      </c>
      <c r="E182">
        <v>2020</v>
      </c>
    </row>
    <row r="183" spans="1:5" x14ac:dyDescent="0.25">
      <c r="A183" s="3">
        <v>45131</v>
      </c>
      <c r="B183">
        <v>593</v>
      </c>
      <c r="C183">
        <v>341</v>
      </c>
      <c r="D183">
        <v>981</v>
      </c>
      <c r="E183">
        <v>1915</v>
      </c>
    </row>
    <row r="184" spans="1:5" x14ac:dyDescent="0.25">
      <c r="A184" s="3">
        <v>45138</v>
      </c>
      <c r="B184">
        <v>630</v>
      </c>
      <c r="C184">
        <v>299</v>
      </c>
      <c r="D184">
        <v>1009</v>
      </c>
      <c r="E184">
        <v>1938</v>
      </c>
    </row>
    <row r="185" spans="1:5" x14ac:dyDescent="0.25">
      <c r="A185" s="3">
        <v>45145</v>
      </c>
      <c r="B185">
        <v>658</v>
      </c>
      <c r="C185">
        <v>363</v>
      </c>
      <c r="D185">
        <v>1014</v>
      </c>
      <c r="E185">
        <v>2035</v>
      </c>
    </row>
    <row r="186" spans="1:5" x14ac:dyDescent="0.25">
      <c r="A186" s="3">
        <v>45152</v>
      </c>
      <c r="B186">
        <v>760</v>
      </c>
      <c r="C186">
        <v>327</v>
      </c>
      <c r="D186">
        <v>1098</v>
      </c>
      <c r="E186">
        <v>2185</v>
      </c>
    </row>
    <row r="187" spans="1:5" x14ac:dyDescent="0.25">
      <c r="A187" s="3">
        <v>45159</v>
      </c>
      <c r="B187">
        <v>687</v>
      </c>
      <c r="C187">
        <v>380</v>
      </c>
      <c r="D187">
        <v>1177</v>
      </c>
      <c r="E187">
        <v>2244</v>
      </c>
    </row>
    <row r="188" spans="1:5" x14ac:dyDescent="0.25">
      <c r="A188" s="3">
        <v>45166</v>
      </c>
      <c r="B188">
        <v>601</v>
      </c>
      <c r="C188">
        <v>293</v>
      </c>
      <c r="D188">
        <v>1051</v>
      </c>
      <c r="E188">
        <v>1945</v>
      </c>
    </row>
    <row r="189" spans="1:5" x14ac:dyDescent="0.25">
      <c r="A189" s="3">
        <v>45173</v>
      </c>
      <c r="B189">
        <v>658</v>
      </c>
      <c r="C189">
        <v>320</v>
      </c>
      <c r="D189">
        <v>1003</v>
      </c>
      <c r="E189">
        <v>1981</v>
      </c>
    </row>
    <row r="190" spans="1:5" x14ac:dyDescent="0.25">
      <c r="A190" s="3">
        <v>45180</v>
      </c>
      <c r="B190">
        <v>667</v>
      </c>
      <c r="C190">
        <v>297</v>
      </c>
      <c r="D190">
        <v>1056</v>
      </c>
      <c r="E190">
        <v>2020</v>
      </c>
    </row>
    <row r="191" spans="1:5" x14ac:dyDescent="0.25">
      <c r="A191" s="3">
        <v>45187</v>
      </c>
      <c r="B191">
        <v>695</v>
      </c>
      <c r="C191">
        <v>349</v>
      </c>
      <c r="D191">
        <v>1051</v>
      </c>
      <c r="E191">
        <v>2095</v>
      </c>
    </row>
    <row r="192" spans="1:5" x14ac:dyDescent="0.25">
      <c r="A192" s="3">
        <v>45194</v>
      </c>
      <c r="B192">
        <v>667</v>
      </c>
      <c r="C192">
        <v>299</v>
      </c>
      <c r="D192">
        <v>1024</v>
      </c>
      <c r="E192">
        <v>1990</v>
      </c>
    </row>
    <row r="193" spans="1:5" x14ac:dyDescent="0.25">
      <c r="A193" s="3">
        <v>45201</v>
      </c>
      <c r="B193">
        <v>747</v>
      </c>
      <c r="C193">
        <v>334</v>
      </c>
      <c r="D193">
        <v>1049</v>
      </c>
      <c r="E193">
        <v>2130</v>
      </c>
    </row>
    <row r="194" spans="1:5" x14ac:dyDescent="0.25">
      <c r="A194" s="3">
        <v>45208</v>
      </c>
      <c r="B194">
        <v>739</v>
      </c>
      <c r="C194">
        <v>410</v>
      </c>
      <c r="D194">
        <v>1189</v>
      </c>
      <c r="E194">
        <v>2338</v>
      </c>
    </row>
    <row r="195" spans="1:5" x14ac:dyDescent="0.25">
      <c r="A195" s="3">
        <v>45215</v>
      </c>
      <c r="B195">
        <v>717</v>
      </c>
      <c r="C195">
        <v>408</v>
      </c>
      <c r="D195">
        <v>1128</v>
      </c>
      <c r="E195">
        <v>2253</v>
      </c>
    </row>
    <row r="196" spans="1:5" x14ac:dyDescent="0.25">
      <c r="A196" s="3">
        <v>45222</v>
      </c>
      <c r="B196">
        <v>727</v>
      </c>
      <c r="C196">
        <v>388</v>
      </c>
      <c r="D196">
        <v>1159</v>
      </c>
      <c r="E196">
        <v>2274</v>
      </c>
    </row>
    <row r="197" spans="1:5" x14ac:dyDescent="0.25">
      <c r="A197" s="3">
        <v>45229</v>
      </c>
      <c r="B197">
        <v>730</v>
      </c>
      <c r="C197">
        <v>375</v>
      </c>
      <c r="D197">
        <v>1105</v>
      </c>
      <c r="E197">
        <v>2210</v>
      </c>
    </row>
    <row r="198" spans="1:5" x14ac:dyDescent="0.25">
      <c r="A198" s="3">
        <v>45236</v>
      </c>
      <c r="B198">
        <v>721</v>
      </c>
      <c r="C198">
        <v>335</v>
      </c>
      <c r="D198">
        <v>1149</v>
      </c>
      <c r="E198">
        <v>2205</v>
      </c>
    </row>
    <row r="199" spans="1:5" x14ac:dyDescent="0.25">
      <c r="A199" s="3">
        <v>45243</v>
      </c>
      <c r="B199">
        <v>768</v>
      </c>
      <c r="C199">
        <v>401</v>
      </c>
      <c r="D199">
        <v>1214</v>
      </c>
      <c r="E199">
        <v>2383</v>
      </c>
    </row>
    <row r="200" spans="1:5" x14ac:dyDescent="0.25">
      <c r="A200" s="3">
        <v>45250</v>
      </c>
      <c r="B200">
        <v>765</v>
      </c>
      <c r="C200">
        <v>384</v>
      </c>
      <c r="D200">
        <v>1211</v>
      </c>
      <c r="E200">
        <v>2360</v>
      </c>
    </row>
    <row r="201" spans="1:5" x14ac:dyDescent="0.25">
      <c r="A201" s="3">
        <v>45257</v>
      </c>
      <c r="B201">
        <v>806</v>
      </c>
      <c r="C201">
        <v>376</v>
      </c>
      <c r="D201">
        <v>1271</v>
      </c>
      <c r="E201">
        <v>2453</v>
      </c>
    </row>
    <row r="202" spans="1:5" x14ac:dyDescent="0.25">
      <c r="A202" s="3">
        <v>45264</v>
      </c>
      <c r="B202">
        <v>850</v>
      </c>
      <c r="C202">
        <v>444</v>
      </c>
      <c r="D202">
        <v>1255</v>
      </c>
      <c r="E202">
        <v>2549</v>
      </c>
    </row>
    <row r="203" spans="1:5" x14ac:dyDescent="0.25">
      <c r="A203" s="3">
        <v>45271</v>
      </c>
      <c r="B203">
        <v>756</v>
      </c>
      <c r="C203">
        <v>386</v>
      </c>
      <c r="D203">
        <v>1361</v>
      </c>
      <c r="E203">
        <v>2503</v>
      </c>
    </row>
    <row r="204" spans="1:5" x14ac:dyDescent="0.25">
      <c r="A204" s="3">
        <v>45278</v>
      </c>
      <c r="B204">
        <v>867</v>
      </c>
      <c r="C204">
        <v>383</v>
      </c>
      <c r="D204">
        <v>1303</v>
      </c>
      <c r="E204">
        <v>2553</v>
      </c>
    </row>
    <row r="205" spans="1:5" x14ac:dyDescent="0.25">
      <c r="A205" s="3">
        <v>45285</v>
      </c>
      <c r="B205">
        <v>833</v>
      </c>
      <c r="C205">
        <v>387</v>
      </c>
      <c r="D205">
        <v>1352</v>
      </c>
      <c r="E205">
        <v>2572</v>
      </c>
    </row>
    <row r="206" spans="1:5" x14ac:dyDescent="0.25">
      <c r="A206" s="3">
        <v>45292</v>
      </c>
      <c r="B206">
        <v>807</v>
      </c>
      <c r="C206">
        <v>371</v>
      </c>
      <c r="D206">
        <v>1202</v>
      </c>
      <c r="E206">
        <v>2380</v>
      </c>
    </row>
    <row r="207" spans="1:5" x14ac:dyDescent="0.25">
      <c r="A207" s="3">
        <v>45299</v>
      </c>
      <c r="B207">
        <v>738</v>
      </c>
      <c r="C207">
        <v>352</v>
      </c>
      <c r="D207">
        <v>1219</v>
      </c>
      <c r="E207">
        <v>2309</v>
      </c>
    </row>
    <row r="208" spans="1:5" x14ac:dyDescent="0.25">
      <c r="A208" s="3">
        <v>45306</v>
      </c>
      <c r="B208">
        <v>780</v>
      </c>
      <c r="C208">
        <v>408</v>
      </c>
      <c r="D208">
        <v>1180</v>
      </c>
      <c r="E208">
        <v>2368</v>
      </c>
    </row>
    <row r="209" spans="1:5" x14ac:dyDescent="0.25">
      <c r="A209" s="3">
        <v>45313</v>
      </c>
      <c r="B209">
        <v>785</v>
      </c>
      <c r="C209">
        <v>411</v>
      </c>
      <c r="D209">
        <v>1249</v>
      </c>
      <c r="E209">
        <v>2445</v>
      </c>
    </row>
    <row r="210" spans="1:5" x14ac:dyDescent="0.25">
      <c r="A210" s="3">
        <v>45320</v>
      </c>
      <c r="B210">
        <v>765</v>
      </c>
      <c r="C210">
        <v>388</v>
      </c>
      <c r="D210">
        <v>1237</v>
      </c>
      <c r="E210">
        <v>2390</v>
      </c>
    </row>
    <row r="211" spans="1:5" x14ac:dyDescent="0.25">
      <c r="A211" s="3">
        <v>45327</v>
      </c>
      <c r="B211">
        <v>796</v>
      </c>
      <c r="C211">
        <v>432</v>
      </c>
      <c r="D211">
        <v>1365</v>
      </c>
      <c r="E211">
        <v>2593</v>
      </c>
    </row>
    <row r="212" spans="1:5" x14ac:dyDescent="0.25">
      <c r="A212" s="3">
        <v>45334</v>
      </c>
      <c r="B212">
        <v>716</v>
      </c>
      <c r="C212">
        <v>352</v>
      </c>
      <c r="D212">
        <v>1223</v>
      </c>
      <c r="E212">
        <v>2291</v>
      </c>
    </row>
    <row r="213" spans="1:5" x14ac:dyDescent="0.25">
      <c r="A213" s="3">
        <v>45341</v>
      </c>
      <c r="B213">
        <v>674</v>
      </c>
      <c r="C213">
        <v>414</v>
      </c>
      <c r="D213">
        <v>1158</v>
      </c>
      <c r="E213">
        <v>2246</v>
      </c>
    </row>
    <row r="214" spans="1:5" x14ac:dyDescent="0.25">
      <c r="A214" s="3">
        <v>45348</v>
      </c>
      <c r="B214">
        <v>618</v>
      </c>
      <c r="C214">
        <v>346</v>
      </c>
      <c r="D214">
        <v>1136</v>
      </c>
      <c r="E214">
        <v>2100</v>
      </c>
    </row>
    <row r="215" spans="1:5" x14ac:dyDescent="0.25">
      <c r="A215" s="3">
        <v>45355</v>
      </c>
      <c r="B215">
        <v>708</v>
      </c>
      <c r="C215">
        <v>302</v>
      </c>
      <c r="D215">
        <v>1064</v>
      </c>
      <c r="E215">
        <v>2074</v>
      </c>
    </row>
    <row r="216" spans="1:5" x14ac:dyDescent="0.25">
      <c r="A216" s="3">
        <v>45362</v>
      </c>
      <c r="B216">
        <v>652</v>
      </c>
      <c r="C216">
        <v>314</v>
      </c>
      <c r="D216">
        <v>1085</v>
      </c>
      <c r="E216">
        <v>2051</v>
      </c>
    </row>
    <row r="217" spans="1:5" x14ac:dyDescent="0.25">
      <c r="A217" s="3">
        <v>45369</v>
      </c>
      <c r="B217">
        <v>643</v>
      </c>
      <c r="C217">
        <v>340</v>
      </c>
      <c r="D217">
        <v>1007</v>
      </c>
      <c r="E217">
        <v>1990</v>
      </c>
    </row>
    <row r="218" spans="1:5" x14ac:dyDescent="0.25">
      <c r="A218" s="3">
        <v>45376</v>
      </c>
      <c r="B218">
        <v>638</v>
      </c>
      <c r="C218">
        <v>348</v>
      </c>
      <c r="D218">
        <v>1093</v>
      </c>
      <c r="E218">
        <v>2079</v>
      </c>
    </row>
    <row r="219" spans="1:5" x14ac:dyDescent="0.25">
      <c r="A219" s="3">
        <v>45383</v>
      </c>
      <c r="B219">
        <v>620</v>
      </c>
      <c r="C219">
        <v>327</v>
      </c>
      <c r="D219">
        <v>1122</v>
      </c>
      <c r="E219">
        <v>2069</v>
      </c>
    </row>
    <row r="220" spans="1:5" x14ac:dyDescent="0.25">
      <c r="A220" s="3">
        <v>45390</v>
      </c>
      <c r="B220">
        <v>633</v>
      </c>
      <c r="C220">
        <v>302</v>
      </c>
      <c r="D220">
        <v>1026</v>
      </c>
      <c r="E220">
        <v>1961</v>
      </c>
    </row>
    <row r="221" spans="1:5" x14ac:dyDescent="0.25">
      <c r="A221" s="3">
        <v>45397</v>
      </c>
      <c r="B221">
        <v>647</v>
      </c>
      <c r="C221">
        <v>297</v>
      </c>
      <c r="D221">
        <v>1024</v>
      </c>
      <c r="E221">
        <v>1968</v>
      </c>
    </row>
    <row r="222" spans="1:5" x14ac:dyDescent="0.25">
      <c r="A222" s="3">
        <v>45404</v>
      </c>
      <c r="B222">
        <v>574</v>
      </c>
      <c r="C222">
        <v>312</v>
      </c>
      <c r="D222">
        <v>983</v>
      </c>
      <c r="E222">
        <v>1869</v>
      </c>
    </row>
    <row r="223" spans="1:5" x14ac:dyDescent="0.25">
      <c r="A223" s="3">
        <v>45411</v>
      </c>
      <c r="B223">
        <v>614</v>
      </c>
      <c r="C223">
        <v>314</v>
      </c>
      <c r="D223">
        <v>1036</v>
      </c>
      <c r="E223">
        <v>1964</v>
      </c>
    </row>
    <row r="224" spans="1:5" x14ac:dyDescent="0.25">
      <c r="A224" s="3">
        <v>45418</v>
      </c>
      <c r="B224">
        <v>603</v>
      </c>
      <c r="C224">
        <v>307</v>
      </c>
      <c r="D224">
        <v>978</v>
      </c>
      <c r="E224">
        <v>1888</v>
      </c>
    </row>
    <row r="225" spans="1:5" x14ac:dyDescent="0.25">
      <c r="A225" s="3">
        <v>45425</v>
      </c>
      <c r="B225">
        <v>609</v>
      </c>
      <c r="C225">
        <v>308</v>
      </c>
      <c r="D225">
        <v>986</v>
      </c>
      <c r="E225">
        <v>1903</v>
      </c>
    </row>
    <row r="226" spans="1:5" x14ac:dyDescent="0.25">
      <c r="A226" s="3">
        <v>45432</v>
      </c>
      <c r="B226">
        <v>619</v>
      </c>
      <c r="C226">
        <v>340</v>
      </c>
      <c r="D226">
        <v>1012</v>
      </c>
      <c r="E226">
        <v>1971</v>
      </c>
    </row>
    <row r="227" spans="1:5" x14ac:dyDescent="0.25">
      <c r="A227" s="3">
        <v>45439</v>
      </c>
      <c r="B227">
        <v>629</v>
      </c>
      <c r="C227">
        <v>293</v>
      </c>
      <c r="D227">
        <v>1016</v>
      </c>
      <c r="E227">
        <v>1938</v>
      </c>
    </row>
    <row r="228" spans="1:5" x14ac:dyDescent="0.25">
      <c r="A228" s="3">
        <v>45446</v>
      </c>
      <c r="B228">
        <v>596</v>
      </c>
      <c r="C228">
        <v>297</v>
      </c>
      <c r="D228">
        <v>986</v>
      </c>
      <c r="E228">
        <v>1879</v>
      </c>
    </row>
    <row r="229" spans="1:5" x14ac:dyDescent="0.25">
      <c r="A229" s="3">
        <v>45453</v>
      </c>
      <c r="B229">
        <v>570</v>
      </c>
      <c r="C229">
        <v>291</v>
      </c>
      <c r="D229">
        <v>950</v>
      </c>
      <c r="E229">
        <v>1811</v>
      </c>
    </row>
    <row r="230" spans="1:5" x14ac:dyDescent="0.25">
      <c r="A230" s="3">
        <v>45460</v>
      </c>
      <c r="B230">
        <v>634</v>
      </c>
      <c r="C230">
        <v>318</v>
      </c>
      <c r="D230">
        <v>1057</v>
      </c>
      <c r="E230">
        <v>2009</v>
      </c>
    </row>
    <row r="231" spans="1:5" x14ac:dyDescent="0.25">
      <c r="A231" s="3">
        <v>45467</v>
      </c>
      <c r="B231">
        <v>607</v>
      </c>
      <c r="C231">
        <v>305</v>
      </c>
      <c r="D231">
        <v>1075</v>
      </c>
      <c r="E231">
        <v>1987</v>
      </c>
    </row>
    <row r="232" spans="1:5" x14ac:dyDescent="0.25">
      <c r="A232" s="3">
        <v>45474</v>
      </c>
      <c r="B232">
        <v>517</v>
      </c>
      <c r="C232">
        <v>268</v>
      </c>
      <c r="D232">
        <v>840</v>
      </c>
      <c r="E232">
        <v>1625</v>
      </c>
    </row>
    <row r="233" spans="1:5" x14ac:dyDescent="0.25">
      <c r="A233" s="3">
        <v>45481</v>
      </c>
      <c r="B233">
        <v>600</v>
      </c>
      <c r="C233">
        <v>336</v>
      </c>
      <c r="D233">
        <v>931</v>
      </c>
      <c r="E233">
        <v>1867</v>
      </c>
    </row>
    <row r="234" spans="1:5" x14ac:dyDescent="0.25">
      <c r="A234" s="3">
        <v>45488</v>
      </c>
      <c r="B234">
        <v>527</v>
      </c>
      <c r="C234">
        <v>292</v>
      </c>
      <c r="D234">
        <v>832</v>
      </c>
      <c r="E234">
        <v>1651</v>
      </c>
    </row>
    <row r="235" spans="1:5" x14ac:dyDescent="0.25">
      <c r="A235" s="3">
        <v>45495</v>
      </c>
      <c r="B235">
        <v>555</v>
      </c>
      <c r="C235">
        <v>285</v>
      </c>
      <c r="D235">
        <v>905</v>
      </c>
      <c r="E235">
        <v>1745</v>
      </c>
    </row>
    <row r="236" spans="1:5" x14ac:dyDescent="0.25">
      <c r="A236" s="3">
        <v>45502</v>
      </c>
      <c r="B236">
        <v>551</v>
      </c>
      <c r="C236">
        <v>293</v>
      </c>
      <c r="D236">
        <v>839</v>
      </c>
      <c r="E236">
        <v>1683</v>
      </c>
    </row>
    <row r="237" spans="1:5" x14ac:dyDescent="0.25">
      <c r="A237" s="3">
        <v>45509</v>
      </c>
      <c r="B237">
        <v>502</v>
      </c>
      <c r="C237">
        <v>236</v>
      </c>
      <c r="D237">
        <v>873</v>
      </c>
      <c r="E237">
        <v>1611</v>
      </c>
    </row>
    <row r="238" spans="1:5" x14ac:dyDescent="0.25">
      <c r="A238" s="3">
        <v>45516</v>
      </c>
      <c r="B238">
        <v>482</v>
      </c>
      <c r="C238">
        <v>234</v>
      </c>
      <c r="D238">
        <v>755</v>
      </c>
      <c r="E238">
        <v>1471</v>
      </c>
    </row>
    <row r="239" spans="1:5" x14ac:dyDescent="0.25">
      <c r="A239" s="3">
        <v>45523</v>
      </c>
      <c r="B239">
        <v>472</v>
      </c>
      <c r="C239">
        <v>225</v>
      </c>
      <c r="D239">
        <v>782</v>
      </c>
      <c r="E239">
        <v>1479</v>
      </c>
    </row>
    <row r="240" spans="1:5" x14ac:dyDescent="0.25">
      <c r="A240" s="3">
        <v>45530</v>
      </c>
      <c r="B240">
        <v>451</v>
      </c>
      <c r="C240">
        <v>241</v>
      </c>
      <c r="D240">
        <v>783</v>
      </c>
      <c r="E240">
        <v>1475</v>
      </c>
    </row>
    <row r="241" spans="1:5" x14ac:dyDescent="0.25">
      <c r="A241" s="3">
        <v>45537</v>
      </c>
      <c r="B241">
        <v>293</v>
      </c>
      <c r="C241">
        <v>149</v>
      </c>
      <c r="D241">
        <v>532</v>
      </c>
      <c r="E241">
        <v>974</v>
      </c>
    </row>
    <row r="242" spans="1:5" x14ac:dyDescent="0.25">
      <c r="A242" s="3">
        <v>45544</v>
      </c>
      <c r="B242">
        <v>286</v>
      </c>
      <c r="C242">
        <v>145</v>
      </c>
      <c r="D242">
        <v>543</v>
      </c>
      <c r="E242">
        <v>974</v>
      </c>
    </row>
    <row r="243" spans="1:5" x14ac:dyDescent="0.25">
      <c r="A243" s="3">
        <v>45551</v>
      </c>
      <c r="B243">
        <v>211</v>
      </c>
      <c r="C243">
        <v>135</v>
      </c>
      <c r="D243">
        <v>371</v>
      </c>
      <c r="E243">
        <v>717</v>
      </c>
    </row>
    <row r="244" spans="1:5" x14ac:dyDescent="0.25">
      <c r="A244" s="3">
        <v>45558</v>
      </c>
      <c r="B244">
        <v>214</v>
      </c>
      <c r="C244">
        <v>98</v>
      </c>
      <c r="D244">
        <v>337</v>
      </c>
      <c r="E244">
        <v>649</v>
      </c>
    </row>
    <row r="245" spans="1:5" x14ac:dyDescent="0.25">
      <c r="A245" s="3">
        <v>45565</v>
      </c>
      <c r="B245">
        <v>94</v>
      </c>
      <c r="C245">
        <v>48</v>
      </c>
      <c r="D245">
        <v>138</v>
      </c>
      <c r="E245">
        <v>280</v>
      </c>
    </row>
    <row r="246" spans="1:5" x14ac:dyDescent="0.25">
      <c r="A246" s="3">
        <v>45572</v>
      </c>
      <c r="B246">
        <v>21</v>
      </c>
      <c r="C246">
        <v>3</v>
      </c>
      <c r="D246">
        <v>26</v>
      </c>
      <c r="E246">
        <v>50</v>
      </c>
    </row>
  </sheetData>
  <pageMargins left="0.7" right="0.7" top="0.75" bottom="0.75" header="0.3" footer="0.3"/>
  <ignoredErrors>
    <ignoredError sqref="AD6:AE6" formula="1"/>
  </ignoredError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0D5986-4C94-4EFC-A952-5101D84ADD37}">
  <sheetPr codeName="Sheet8"/>
  <dimension ref="A1:AN246"/>
  <sheetViews>
    <sheetView zoomScaleNormal="100" workbookViewId="0">
      <selection activeCell="F1" sqref="F1"/>
    </sheetView>
  </sheetViews>
  <sheetFormatPr defaultRowHeight="15" x14ac:dyDescent="0.25"/>
  <cols>
    <col min="1" max="1" width="13.42578125" bestFit="1" customWidth="1"/>
    <col min="2" max="4" width="15.85546875" bestFit="1" customWidth="1"/>
    <col min="5" max="5" width="20.140625" customWidth="1"/>
    <col min="6" max="6" width="13.42578125" bestFit="1" customWidth="1"/>
    <col min="7" max="7" width="12.5703125" customWidth="1"/>
  </cols>
  <sheetData>
    <row r="1" spans="1:40" x14ac:dyDescent="0.25">
      <c r="A1" s="2" t="s">
        <v>0</v>
      </c>
      <c r="B1" t="s">
        <v>3</v>
      </c>
      <c r="E1" t="s">
        <v>359</v>
      </c>
      <c r="F1" s="1">
        <v>44599</v>
      </c>
      <c r="H1" t="s">
        <v>90</v>
      </c>
    </row>
    <row r="2" spans="1:40" x14ac:dyDescent="0.25">
      <c r="A2" s="2" t="s">
        <v>1</v>
      </c>
      <c r="B2" t="s">
        <v>3</v>
      </c>
      <c r="H2" t="s">
        <v>110</v>
      </c>
      <c r="AG2" s="5" t="s">
        <v>80</v>
      </c>
    </row>
    <row r="3" spans="1:40" x14ac:dyDescent="0.25">
      <c r="A3" s="2" t="s">
        <v>2</v>
      </c>
      <c r="B3" t="s">
        <v>3</v>
      </c>
      <c r="H3" t="s">
        <v>111</v>
      </c>
    </row>
    <row r="4" spans="1:40" x14ac:dyDescent="0.25">
      <c r="G4" s="5"/>
      <c r="H4" s="7" t="s">
        <v>112</v>
      </c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AH4" s="5" t="s">
        <v>74</v>
      </c>
      <c r="AI4" s="5" t="s">
        <v>75</v>
      </c>
      <c r="AJ4" s="5" t="s">
        <v>87</v>
      </c>
      <c r="AK4" s="5" t="s">
        <v>107</v>
      </c>
      <c r="AN4" t="s">
        <v>108</v>
      </c>
    </row>
    <row r="5" spans="1:40" x14ac:dyDescent="0.25">
      <c r="A5" s="2" t="s">
        <v>4</v>
      </c>
      <c r="B5" t="s">
        <v>33</v>
      </c>
      <c r="C5" t="s">
        <v>34</v>
      </c>
      <c r="D5" t="s">
        <v>36</v>
      </c>
      <c r="E5" t="s">
        <v>35</v>
      </c>
      <c r="G5" s="5" t="s">
        <v>25</v>
      </c>
      <c r="H5" s="5" t="s">
        <v>24</v>
      </c>
      <c r="I5" s="5" t="s">
        <v>21</v>
      </c>
      <c r="J5" s="5" t="s">
        <v>20</v>
      </c>
      <c r="K5" s="5" t="s">
        <v>50</v>
      </c>
      <c r="L5" s="5" t="s">
        <v>109</v>
      </c>
      <c r="M5" s="5" t="s">
        <v>27</v>
      </c>
      <c r="N5" s="5" t="s">
        <v>28</v>
      </c>
      <c r="O5" s="5" t="s">
        <v>56</v>
      </c>
      <c r="P5" s="5" t="s">
        <v>88</v>
      </c>
      <c r="Q5" s="5" t="s">
        <v>53</v>
      </c>
      <c r="R5" s="5" t="s">
        <v>54</v>
      </c>
      <c r="S5" s="5" t="s">
        <v>55</v>
      </c>
      <c r="T5" s="5" t="s">
        <v>89</v>
      </c>
      <c r="AG5" t="s">
        <v>81</v>
      </c>
      <c r="AH5">
        <f>$H16</f>
        <v>7866</v>
      </c>
      <c r="AI5">
        <f>$H16</f>
        <v>7866</v>
      </c>
      <c r="AJ5">
        <f>$H16</f>
        <v>7866</v>
      </c>
      <c r="AK5">
        <f>L16</f>
        <v>14772</v>
      </c>
    </row>
    <row r="6" spans="1:40" x14ac:dyDescent="0.25">
      <c r="A6" s="3">
        <v>43892</v>
      </c>
      <c r="B6">
        <v>2272</v>
      </c>
      <c r="C6">
        <v>0</v>
      </c>
      <c r="D6">
        <v>2</v>
      </c>
      <c r="E6">
        <v>3</v>
      </c>
      <c r="G6" s="1">
        <f t="shared" ref="G6:G50" si="0">A108</f>
        <v>44606</v>
      </c>
      <c r="H6">
        <f>B108</f>
        <v>838</v>
      </c>
      <c r="I6">
        <f>C108</f>
        <v>101</v>
      </c>
      <c r="J6">
        <f>D108</f>
        <v>669</v>
      </c>
      <c r="K6">
        <f>E108</f>
        <v>1061</v>
      </c>
      <c r="L6">
        <f>SUM(H6:J6)</f>
        <v>1608</v>
      </c>
      <c r="M6">
        <f t="shared" ref="M6:O8" si="1">I6/$H6</f>
        <v>0.12052505966587113</v>
      </c>
      <c r="N6">
        <f t="shared" si="1"/>
        <v>0.79832935560859186</v>
      </c>
      <c r="O6">
        <f t="shared" si="1"/>
        <v>1.266109785202864</v>
      </c>
      <c r="P6">
        <f>K6/L6</f>
        <v>0.65982587064676612</v>
      </c>
      <c r="Q6">
        <f t="shared" ref="Q6:T9" si="2">M6/M$16</f>
        <v>0.92492694568950462</v>
      </c>
      <c r="R6">
        <f t="shared" si="2"/>
        <v>1.0677875720484924</v>
      </c>
      <c r="S6">
        <f t="shared" si="2"/>
        <v>0.80426549062470554</v>
      </c>
      <c r="T6">
        <f t="shared" si="2"/>
        <v>0.78712329493612443</v>
      </c>
      <c r="AG6" t="s">
        <v>83</v>
      </c>
      <c r="AH6">
        <f>I16</f>
        <v>1025</v>
      </c>
      <c r="AI6">
        <f>J16</f>
        <v>5881</v>
      </c>
      <c r="AJ6">
        <f>K16</f>
        <v>12383</v>
      </c>
      <c r="AK6">
        <f>K16</f>
        <v>12383</v>
      </c>
    </row>
    <row r="7" spans="1:40" x14ac:dyDescent="0.25">
      <c r="A7" s="3">
        <v>43899</v>
      </c>
      <c r="B7">
        <v>2285</v>
      </c>
      <c r="C7">
        <v>2</v>
      </c>
      <c r="D7">
        <v>0</v>
      </c>
      <c r="E7">
        <v>2</v>
      </c>
      <c r="G7" s="1">
        <f t="shared" si="0"/>
        <v>44613</v>
      </c>
      <c r="H7">
        <f t="shared" ref="H7:K8" si="3">B109+H6</f>
        <v>1648</v>
      </c>
      <c r="I7">
        <f t="shared" si="3"/>
        <v>207</v>
      </c>
      <c r="J7">
        <f t="shared" si="3"/>
        <v>1241</v>
      </c>
      <c r="K7">
        <f t="shared" si="3"/>
        <v>2127</v>
      </c>
      <c r="L7">
        <f>SUM(H7:J7)</f>
        <v>3096</v>
      </c>
      <c r="M7">
        <f t="shared" si="1"/>
        <v>0.12560679611650485</v>
      </c>
      <c r="N7">
        <f t="shared" si="1"/>
        <v>0.75303398058252424</v>
      </c>
      <c r="O7">
        <f t="shared" si="1"/>
        <v>1.2906553398058251</v>
      </c>
      <c r="P7">
        <f>K7/L7</f>
        <v>0.68701550387596899</v>
      </c>
      <c r="Q7">
        <f t="shared" si="2"/>
        <v>0.96392493488041675</v>
      </c>
      <c r="R7">
        <f t="shared" si="2"/>
        <v>1.0072037563785301</v>
      </c>
      <c r="S7">
        <f t="shared" si="2"/>
        <v>0.81985745804026655</v>
      </c>
      <c r="T7">
        <f t="shared" si="2"/>
        <v>0.81955850950947384</v>
      </c>
      <c r="AG7" t="s">
        <v>82</v>
      </c>
      <c r="AH7">
        <f>$H51</f>
        <v>28185</v>
      </c>
      <c r="AI7">
        <f>$H51</f>
        <v>28185</v>
      </c>
      <c r="AJ7">
        <f>$H51</f>
        <v>28185</v>
      </c>
      <c r="AK7">
        <f>L51</f>
        <v>51801</v>
      </c>
    </row>
    <row r="8" spans="1:40" x14ac:dyDescent="0.25">
      <c r="A8" s="3">
        <v>43906</v>
      </c>
      <c r="B8">
        <v>2318</v>
      </c>
      <c r="C8">
        <v>0</v>
      </c>
      <c r="D8">
        <v>0</v>
      </c>
      <c r="E8">
        <v>0</v>
      </c>
      <c r="G8" s="1">
        <f t="shared" si="0"/>
        <v>44620</v>
      </c>
      <c r="H8">
        <f t="shared" si="3"/>
        <v>2434</v>
      </c>
      <c r="I8">
        <f t="shared" si="3"/>
        <v>315</v>
      </c>
      <c r="J8">
        <f t="shared" si="3"/>
        <v>1778</v>
      </c>
      <c r="K8">
        <f t="shared" si="3"/>
        <v>3157</v>
      </c>
      <c r="L8">
        <f>SUM(H8:J8)</f>
        <v>4527</v>
      </c>
      <c r="M8">
        <f t="shared" si="1"/>
        <v>0.12941659819227608</v>
      </c>
      <c r="N8">
        <f t="shared" si="1"/>
        <v>0.7304847986852917</v>
      </c>
      <c r="O8">
        <f t="shared" si="1"/>
        <v>1.2970419063270338</v>
      </c>
      <c r="P8">
        <f>K8/L8</f>
        <v>0.69737132759001541</v>
      </c>
      <c r="Q8">
        <f t="shared" si="2"/>
        <v>0.9931619135418962</v>
      </c>
      <c r="R8">
        <f t="shared" si="2"/>
        <v>0.97704360252652678</v>
      </c>
      <c r="S8">
        <f t="shared" si="2"/>
        <v>0.82391436931021955</v>
      </c>
      <c r="T8">
        <f t="shared" si="2"/>
        <v>0.83191223864650798</v>
      </c>
      <c r="AG8" t="s">
        <v>84</v>
      </c>
      <c r="AH8">
        <f>I51</f>
        <v>3509</v>
      </c>
      <c r="AI8">
        <f>J51</f>
        <v>20107</v>
      </c>
      <c r="AJ8">
        <f>K51</f>
        <v>56295</v>
      </c>
      <c r="AK8">
        <f>K51</f>
        <v>56295</v>
      </c>
    </row>
    <row r="9" spans="1:40" x14ac:dyDescent="0.25">
      <c r="A9" s="3">
        <v>43913</v>
      </c>
      <c r="B9">
        <v>2288</v>
      </c>
      <c r="C9">
        <v>0</v>
      </c>
      <c r="D9">
        <v>0</v>
      </c>
      <c r="E9">
        <v>2</v>
      </c>
      <c r="G9" s="1">
        <f t="shared" si="0"/>
        <v>44627</v>
      </c>
      <c r="H9">
        <f t="shared" ref="H9:H50" si="4">B111+H8</f>
        <v>3213</v>
      </c>
      <c r="I9">
        <f t="shared" ref="I9:I50" si="5">C111+I8</f>
        <v>393</v>
      </c>
      <c r="J9">
        <f t="shared" ref="J9:J50" si="6">D111+J8</f>
        <v>2331</v>
      </c>
      <c r="K9">
        <f t="shared" ref="K9:K50" si="7">E111+K8</f>
        <v>4195</v>
      </c>
      <c r="L9">
        <f>SUM(H9:J9)</f>
        <v>5937</v>
      </c>
      <c r="M9">
        <f t="shared" ref="M9:M50" si="8">I9/$H9</f>
        <v>0.12231559290382819</v>
      </c>
      <c r="N9">
        <f t="shared" ref="N9:N50" si="9">J9/$H9</f>
        <v>0.72549019607843135</v>
      </c>
      <c r="O9">
        <f t="shared" ref="O9:O50" si="10">K9/$H9</f>
        <v>1.3056333644568938</v>
      </c>
      <c r="P9">
        <f>K9/L9</f>
        <v>0.70658581775307394</v>
      </c>
      <c r="Q9">
        <f t="shared" si="2"/>
        <v>0.93866775978684147</v>
      </c>
      <c r="R9">
        <f t="shared" si="2"/>
        <v>0.97036318353221229</v>
      </c>
      <c r="S9">
        <f t="shared" si="2"/>
        <v>0.8293718844236394</v>
      </c>
      <c r="T9">
        <f t="shared" si="2"/>
        <v>0.84290444156088251</v>
      </c>
    </row>
    <row r="10" spans="1:40" x14ac:dyDescent="0.25">
      <c r="A10" s="3">
        <v>43920</v>
      </c>
      <c r="B10">
        <v>2320</v>
      </c>
      <c r="C10">
        <v>1</v>
      </c>
      <c r="D10">
        <v>1</v>
      </c>
      <c r="E10">
        <v>0</v>
      </c>
      <c r="G10" s="1">
        <f t="shared" si="0"/>
        <v>44634</v>
      </c>
      <c r="H10">
        <f t="shared" si="4"/>
        <v>3897</v>
      </c>
      <c r="I10">
        <f t="shared" si="5"/>
        <v>467</v>
      </c>
      <c r="J10">
        <f t="shared" si="6"/>
        <v>2871</v>
      </c>
      <c r="K10">
        <f t="shared" si="7"/>
        <v>5268</v>
      </c>
      <c r="L10">
        <f t="shared" ref="L10:L50" si="11">SUM(H10:J10)</f>
        <v>7235</v>
      </c>
      <c r="M10">
        <f t="shared" si="8"/>
        <v>0.11983577110597896</v>
      </c>
      <c r="N10">
        <f t="shared" si="9"/>
        <v>0.73672055427251737</v>
      </c>
      <c r="O10">
        <f t="shared" si="10"/>
        <v>1.3518090839107006</v>
      </c>
      <c r="P10">
        <f t="shared" ref="P10:P50" si="12">K10/L10</f>
        <v>0.72812715964063579</v>
      </c>
      <c r="Q10">
        <f t="shared" ref="Q10:Q50" si="13">M10/M$16</f>
        <v>0.91963724440939554</v>
      </c>
      <c r="R10">
        <f t="shared" ref="R10:R50" si="14">N10/N$16</f>
        <v>0.9853840979268188</v>
      </c>
      <c r="S10">
        <f t="shared" ref="S10:S50" si="15">O10/O$16</f>
        <v>0.8587038887217614</v>
      </c>
      <c r="T10">
        <f t="shared" ref="T10:T50" si="16">P10/P$16</f>
        <v>0.86860166374961412</v>
      </c>
      <c r="AG10" s="5" t="s">
        <v>76</v>
      </c>
      <c r="AH10">
        <f>AH8/AH7/(AH6/AH5)</f>
        <v>0.95542237048767498</v>
      </c>
      <c r="AI10">
        <f>AI8/AI7/(AI6/AI5)</f>
        <v>0.95418371771010246</v>
      </c>
      <c r="AJ10" s="5">
        <f>AJ8/AJ7/(AJ6/AJ5)</f>
        <v>1.2687610961430282</v>
      </c>
      <c r="AK10" s="5">
        <f>AK8/AK7/(AK6/AK5)</f>
        <v>1.2964181596171509</v>
      </c>
    </row>
    <row r="11" spans="1:40" x14ac:dyDescent="0.25">
      <c r="A11" s="3">
        <v>43927</v>
      </c>
      <c r="B11">
        <v>2241</v>
      </c>
      <c r="C11">
        <v>1</v>
      </c>
      <c r="D11">
        <v>1</v>
      </c>
      <c r="E11">
        <v>2</v>
      </c>
      <c r="G11" s="1">
        <f t="shared" si="0"/>
        <v>44641</v>
      </c>
      <c r="H11">
        <f t="shared" si="4"/>
        <v>4643</v>
      </c>
      <c r="I11">
        <f t="shared" si="5"/>
        <v>570</v>
      </c>
      <c r="J11">
        <f t="shared" si="6"/>
        <v>3405</v>
      </c>
      <c r="K11">
        <f t="shared" si="7"/>
        <v>6407</v>
      </c>
      <c r="L11">
        <f t="shared" si="11"/>
        <v>8618</v>
      </c>
      <c r="M11">
        <f t="shared" si="8"/>
        <v>0.12276545337066552</v>
      </c>
      <c r="N11">
        <f t="shared" si="9"/>
        <v>0.73336205039844926</v>
      </c>
      <c r="O11">
        <f t="shared" si="10"/>
        <v>1.3799267714839543</v>
      </c>
      <c r="P11">
        <f t="shared" si="12"/>
        <v>0.74344395451380829</v>
      </c>
      <c r="Q11">
        <f t="shared" si="13"/>
        <v>0.9421200548425902</v>
      </c>
      <c r="R11">
        <f t="shared" si="14"/>
        <v>0.9808920061952392</v>
      </c>
      <c r="S11">
        <f t="shared" si="15"/>
        <v>0.87656496684913066</v>
      </c>
      <c r="T11">
        <f t="shared" si="16"/>
        <v>0.88687346330275185</v>
      </c>
      <c r="AG11" s="5" t="s">
        <v>86</v>
      </c>
      <c r="AH11">
        <f>EXP(LN((AH8 * AH5) / (AH7 * AH6)) + 1.96 * SQRT(1/AH8 + 1/AH7 + 1/AH6 + 1/AH5))</f>
        <v>1.0287452781099207</v>
      </c>
      <c r="AI11">
        <f>EXP(LN((AI8 * AI5) / (AI7 * AI6)) + 1.96 * SQRT(1/AI8 + 1/AI7 + 1/AI6 + 1/AI5))</f>
        <v>0.99146459800397446</v>
      </c>
      <c r="AJ11">
        <f>EXP(LN((AJ8 * AJ5) / (AJ7 * AJ6)) + 1.96 * SQRT(1/AJ8 + 1/AJ7 + 1/AJ6 + 1/AJ5))</f>
        <v>1.3095891814874272</v>
      </c>
      <c r="AK11">
        <f>EXP(LN((AK8 * AK5) / (AK7 * AK6)) + 1.96 * SQRT(1/AK8 + 1/AK7 + 1/AK6 + 1/AK5))</f>
        <v>1.3314938439345354</v>
      </c>
    </row>
    <row r="12" spans="1:40" x14ac:dyDescent="0.25">
      <c r="A12" s="3">
        <v>43934</v>
      </c>
      <c r="B12">
        <v>2113</v>
      </c>
      <c r="C12">
        <v>0</v>
      </c>
      <c r="D12">
        <v>0</v>
      </c>
      <c r="E12">
        <v>2</v>
      </c>
      <c r="G12" s="1">
        <f t="shared" si="0"/>
        <v>44648</v>
      </c>
      <c r="H12">
        <f t="shared" si="4"/>
        <v>5369</v>
      </c>
      <c r="I12">
        <f t="shared" si="5"/>
        <v>675</v>
      </c>
      <c r="J12">
        <f t="shared" si="6"/>
        <v>3958</v>
      </c>
      <c r="K12">
        <f t="shared" si="7"/>
        <v>7590</v>
      </c>
      <c r="L12">
        <f t="shared" si="11"/>
        <v>10002</v>
      </c>
      <c r="M12">
        <f t="shared" si="8"/>
        <v>0.12572173589122743</v>
      </c>
      <c r="N12">
        <f t="shared" si="9"/>
        <v>0.73719500838144902</v>
      </c>
      <c r="O12">
        <f t="shared" si="10"/>
        <v>1.4136710746880239</v>
      </c>
      <c r="P12">
        <f t="shared" si="12"/>
        <v>0.75884823035392923</v>
      </c>
      <c r="Q12">
        <f t="shared" si="13"/>
        <v>0.96480699953209259</v>
      </c>
      <c r="R12">
        <f t="shared" si="14"/>
        <v>0.98601869340732484</v>
      </c>
      <c r="S12">
        <f t="shared" si="15"/>
        <v>0.89800021590050849</v>
      </c>
      <c r="T12">
        <f t="shared" si="16"/>
        <v>0.90524962115708973</v>
      </c>
      <c r="AG12" s="5" t="s">
        <v>85</v>
      </c>
      <c r="AH12">
        <f>EXP(LN((AH8 * AH5) / (AH7 * AH6)) - 1.96 * SQRT(1/AH8 + 1/AH7 + 1/AH6 + 1/AH5))</f>
        <v>0.88732548809886536</v>
      </c>
      <c r="AI12">
        <f>EXP(LN((AI8 * AI5) / (AI7 * AI6)) - 1.96 * SQRT(1/AI8 + 1/AI7 + 1/AI6 + 1/AI5))</f>
        <v>0.91830466662756527</v>
      </c>
      <c r="AJ12">
        <f>EXP(LN((AJ8 * AJ5) / (AJ7 * AJ6)) - 1.96 * SQRT(1/AJ8 + 1/AJ7 + 1/AJ6 + 1/AJ5))</f>
        <v>1.2292058775697152</v>
      </c>
      <c r="AK12">
        <f>EXP(LN((AK8 * AK5) / (AK7 * AK6)) - 1.96 * SQRT(1/AK8 + 1/AK7 + 1/AK6 + 1/AK5))</f>
        <v>1.262266477792108</v>
      </c>
    </row>
    <row r="13" spans="1:40" x14ac:dyDescent="0.25">
      <c r="A13" s="3">
        <v>43941</v>
      </c>
      <c r="B13">
        <v>2034</v>
      </c>
      <c r="C13">
        <v>0</v>
      </c>
      <c r="D13">
        <v>2</v>
      </c>
      <c r="E13">
        <v>1</v>
      </c>
      <c r="G13" s="1">
        <f t="shared" si="0"/>
        <v>44655</v>
      </c>
      <c r="H13">
        <f t="shared" si="4"/>
        <v>6039</v>
      </c>
      <c r="I13">
        <f t="shared" si="5"/>
        <v>758</v>
      </c>
      <c r="J13">
        <f t="shared" si="6"/>
        <v>4462</v>
      </c>
      <c r="K13">
        <f t="shared" si="7"/>
        <v>8816</v>
      </c>
      <c r="L13">
        <f t="shared" si="11"/>
        <v>11259</v>
      </c>
      <c r="M13">
        <f t="shared" si="8"/>
        <v>0.12551746977976486</v>
      </c>
      <c r="N13">
        <f t="shared" si="9"/>
        <v>0.73886405033946012</v>
      </c>
      <c r="O13">
        <f t="shared" si="10"/>
        <v>1.4598443450902467</v>
      </c>
      <c r="P13">
        <f t="shared" si="12"/>
        <v>0.78301803002042814</v>
      </c>
      <c r="Q13">
        <f t="shared" si="13"/>
        <v>0.96323943150012714</v>
      </c>
      <c r="R13">
        <f t="shared" si="14"/>
        <v>0.98825108314405596</v>
      </c>
      <c r="S13">
        <f t="shared" si="15"/>
        <v>0.92733066449809265</v>
      </c>
      <c r="T13">
        <f t="shared" si="16"/>
        <v>0.93408239840602147</v>
      </c>
    </row>
    <row r="14" spans="1:40" x14ac:dyDescent="0.25">
      <c r="A14" s="3">
        <v>43948</v>
      </c>
      <c r="B14">
        <v>2106</v>
      </c>
      <c r="C14">
        <v>0</v>
      </c>
      <c r="D14">
        <v>1</v>
      </c>
      <c r="E14">
        <v>0</v>
      </c>
      <c r="G14" s="1">
        <f t="shared" si="0"/>
        <v>44662</v>
      </c>
      <c r="H14">
        <f t="shared" si="4"/>
        <v>6672</v>
      </c>
      <c r="I14">
        <f t="shared" si="5"/>
        <v>843</v>
      </c>
      <c r="J14">
        <f t="shared" si="6"/>
        <v>4939</v>
      </c>
      <c r="K14">
        <f t="shared" si="7"/>
        <v>9998</v>
      </c>
      <c r="L14">
        <f t="shared" si="11"/>
        <v>12454</v>
      </c>
      <c r="M14">
        <f t="shared" si="8"/>
        <v>0.12634892086330934</v>
      </c>
      <c r="N14">
        <f t="shared" si="9"/>
        <v>0.74025779376498801</v>
      </c>
      <c r="O14">
        <f t="shared" si="10"/>
        <v>1.4985011990407673</v>
      </c>
      <c r="P14">
        <f t="shared" si="12"/>
        <v>0.80279428296129762</v>
      </c>
      <c r="Q14">
        <f t="shared" si="13"/>
        <v>0.9696201087910159</v>
      </c>
      <c r="R14">
        <f t="shared" si="14"/>
        <v>0.99011525348671914</v>
      </c>
      <c r="S14">
        <f t="shared" si="15"/>
        <v>0.95188649209841525</v>
      </c>
      <c r="T14">
        <f t="shared" si="16"/>
        <v>0.95767400047680595</v>
      </c>
    </row>
    <row r="15" spans="1:40" x14ac:dyDescent="0.25">
      <c r="A15" s="3">
        <v>43955</v>
      </c>
      <c r="B15">
        <v>1998</v>
      </c>
      <c r="C15">
        <v>0</v>
      </c>
      <c r="D15">
        <v>1</v>
      </c>
      <c r="E15">
        <v>1</v>
      </c>
      <c r="G15" s="1">
        <f t="shared" si="0"/>
        <v>44669</v>
      </c>
      <c r="H15">
        <f t="shared" si="4"/>
        <v>7274</v>
      </c>
      <c r="I15">
        <f t="shared" si="5"/>
        <v>933</v>
      </c>
      <c r="J15">
        <f t="shared" si="6"/>
        <v>5427</v>
      </c>
      <c r="K15">
        <f t="shared" si="7"/>
        <v>11196</v>
      </c>
      <c r="L15">
        <f t="shared" si="11"/>
        <v>13634</v>
      </c>
      <c r="M15">
        <f t="shared" si="8"/>
        <v>0.12826505361561727</v>
      </c>
      <c r="N15">
        <f t="shared" si="9"/>
        <v>0.74608193566125924</v>
      </c>
      <c r="O15">
        <f t="shared" si="10"/>
        <v>1.5391806433874071</v>
      </c>
      <c r="P15">
        <f t="shared" si="12"/>
        <v>0.82118233827196718</v>
      </c>
      <c r="Q15">
        <f t="shared" si="13"/>
        <v>0.98432479194189793</v>
      </c>
      <c r="R15">
        <f t="shared" si="14"/>
        <v>0.99790520420191542</v>
      </c>
      <c r="S15">
        <f t="shared" si="15"/>
        <v>0.9777271211245534</v>
      </c>
      <c r="T15">
        <f t="shared" si="16"/>
        <v>0.97960958579936197</v>
      </c>
    </row>
    <row r="16" spans="1:40" x14ac:dyDescent="0.25">
      <c r="A16" s="3">
        <v>43962</v>
      </c>
      <c r="B16">
        <v>2021</v>
      </c>
      <c r="C16">
        <v>0</v>
      </c>
      <c r="D16">
        <v>0</v>
      </c>
      <c r="E16">
        <v>2</v>
      </c>
      <c r="G16" s="1">
        <f t="shared" si="0"/>
        <v>44676</v>
      </c>
      <c r="H16">
        <f t="shared" si="4"/>
        <v>7866</v>
      </c>
      <c r="I16">
        <f t="shared" si="5"/>
        <v>1025</v>
      </c>
      <c r="J16">
        <f t="shared" si="6"/>
        <v>5881</v>
      </c>
      <c r="K16">
        <f t="shared" si="7"/>
        <v>12383</v>
      </c>
      <c r="L16">
        <f t="shared" si="11"/>
        <v>14772</v>
      </c>
      <c r="M16">
        <f t="shared" si="8"/>
        <v>0.13030765319094839</v>
      </c>
      <c r="N16">
        <f t="shared" si="9"/>
        <v>0.74764810577167562</v>
      </c>
      <c r="O16">
        <f t="shared" si="10"/>
        <v>1.5742435799644037</v>
      </c>
      <c r="P16">
        <f t="shared" si="12"/>
        <v>0.83827511508258867</v>
      </c>
      <c r="Q16">
        <f t="shared" si="13"/>
        <v>1</v>
      </c>
      <c r="R16">
        <f t="shared" si="14"/>
        <v>1</v>
      </c>
      <c r="S16">
        <f t="shared" si="15"/>
        <v>1</v>
      </c>
      <c r="T16">
        <f t="shared" si="16"/>
        <v>1</v>
      </c>
    </row>
    <row r="17" spans="1:22" x14ac:dyDescent="0.25">
      <c r="A17" s="3">
        <v>43969</v>
      </c>
      <c r="B17">
        <v>1910</v>
      </c>
      <c r="C17">
        <v>1</v>
      </c>
      <c r="D17">
        <v>3</v>
      </c>
      <c r="E17">
        <v>2</v>
      </c>
      <c r="G17" s="1">
        <f t="shared" si="0"/>
        <v>44683</v>
      </c>
      <c r="H17">
        <f t="shared" si="4"/>
        <v>8505</v>
      </c>
      <c r="I17">
        <f t="shared" si="5"/>
        <v>1087</v>
      </c>
      <c r="J17">
        <f t="shared" si="6"/>
        <v>6328</v>
      </c>
      <c r="K17">
        <f t="shared" si="7"/>
        <v>13560</v>
      </c>
      <c r="L17">
        <f t="shared" si="11"/>
        <v>15920</v>
      </c>
      <c r="M17">
        <f t="shared" si="8"/>
        <v>0.1278071722516167</v>
      </c>
      <c r="N17">
        <f t="shared" si="9"/>
        <v>0.74403292181069958</v>
      </c>
      <c r="O17">
        <f t="shared" si="10"/>
        <v>1.5943562610229276</v>
      </c>
      <c r="P17">
        <f t="shared" si="12"/>
        <v>0.85175879396984921</v>
      </c>
      <c r="Q17">
        <f t="shared" si="13"/>
        <v>0.98081094334752872</v>
      </c>
      <c r="R17">
        <f t="shared" si="14"/>
        <v>0.99516459155976233</v>
      </c>
      <c r="S17">
        <f t="shared" si="15"/>
        <v>1.0127760921591173</v>
      </c>
      <c r="T17">
        <f t="shared" si="16"/>
        <v>1.0160850282260043</v>
      </c>
    </row>
    <row r="18" spans="1:22" x14ac:dyDescent="0.25">
      <c r="A18" s="3">
        <v>43976</v>
      </c>
      <c r="B18">
        <v>1926</v>
      </c>
      <c r="C18">
        <v>1</v>
      </c>
      <c r="D18">
        <v>0</v>
      </c>
      <c r="E18">
        <v>1</v>
      </c>
      <c r="G18" s="1">
        <f t="shared" si="0"/>
        <v>44690</v>
      </c>
      <c r="H18">
        <f t="shared" si="4"/>
        <v>9084</v>
      </c>
      <c r="I18">
        <f t="shared" si="5"/>
        <v>1169</v>
      </c>
      <c r="J18">
        <f t="shared" si="6"/>
        <v>6733</v>
      </c>
      <c r="K18">
        <f t="shared" si="7"/>
        <v>14732</v>
      </c>
      <c r="L18">
        <f t="shared" si="11"/>
        <v>16986</v>
      </c>
      <c r="M18">
        <f t="shared" si="8"/>
        <v>0.12868780273007485</v>
      </c>
      <c r="N18">
        <f t="shared" si="9"/>
        <v>0.74119330691325402</v>
      </c>
      <c r="O18">
        <f t="shared" si="10"/>
        <v>1.6217525319242625</v>
      </c>
      <c r="P18">
        <f t="shared" si="12"/>
        <v>0.86730248439891677</v>
      </c>
      <c r="Q18">
        <f t="shared" si="13"/>
        <v>0.98756903051196954</v>
      </c>
      <c r="R18">
        <f t="shared" si="14"/>
        <v>0.99136652817202109</v>
      </c>
      <c r="S18">
        <f t="shared" si="15"/>
        <v>1.0301789078669346</v>
      </c>
      <c r="T18">
        <f t="shared" si="16"/>
        <v>1.0346274973383509</v>
      </c>
    </row>
    <row r="19" spans="1:22" x14ac:dyDescent="0.25">
      <c r="A19" s="3">
        <v>43983</v>
      </c>
      <c r="B19">
        <v>2132</v>
      </c>
      <c r="C19">
        <v>0</v>
      </c>
      <c r="D19">
        <v>0</v>
      </c>
      <c r="E19">
        <v>1</v>
      </c>
      <c r="G19" s="1">
        <f t="shared" si="0"/>
        <v>44697</v>
      </c>
      <c r="H19">
        <f t="shared" si="4"/>
        <v>9594</v>
      </c>
      <c r="I19">
        <f t="shared" si="5"/>
        <v>1242</v>
      </c>
      <c r="J19">
        <f t="shared" si="6"/>
        <v>7165</v>
      </c>
      <c r="K19">
        <f t="shared" si="7"/>
        <v>15810</v>
      </c>
      <c r="L19">
        <f t="shared" si="11"/>
        <v>18001</v>
      </c>
      <c r="M19">
        <f t="shared" si="8"/>
        <v>0.12945590994371481</v>
      </c>
      <c r="N19">
        <f t="shared" si="9"/>
        <v>0.74682092974775904</v>
      </c>
      <c r="O19">
        <f t="shared" si="10"/>
        <v>1.6479049405878674</v>
      </c>
      <c r="P19">
        <f t="shared" si="12"/>
        <v>0.87828453974779175</v>
      </c>
      <c r="Q19">
        <f t="shared" si="13"/>
        <v>0.99346359767537629</v>
      </c>
      <c r="R19">
        <f t="shared" si="14"/>
        <v>0.99889362921201708</v>
      </c>
      <c r="S19">
        <f t="shared" si="15"/>
        <v>1.0467915902983256</v>
      </c>
      <c r="T19">
        <f t="shared" si="16"/>
        <v>1.0477282743401743</v>
      </c>
    </row>
    <row r="20" spans="1:22" x14ac:dyDescent="0.25">
      <c r="A20" s="3">
        <v>43990</v>
      </c>
      <c r="B20">
        <v>1986</v>
      </c>
      <c r="C20">
        <v>0</v>
      </c>
      <c r="D20">
        <v>2</v>
      </c>
      <c r="E20">
        <v>1</v>
      </c>
      <c r="G20" s="1">
        <f t="shared" si="0"/>
        <v>44704</v>
      </c>
      <c r="H20">
        <f t="shared" si="4"/>
        <v>10092</v>
      </c>
      <c r="I20">
        <f t="shared" si="5"/>
        <v>1302</v>
      </c>
      <c r="J20">
        <f t="shared" si="6"/>
        <v>7548</v>
      </c>
      <c r="K20">
        <f t="shared" si="7"/>
        <v>16824</v>
      </c>
      <c r="L20">
        <f t="shared" si="11"/>
        <v>18942</v>
      </c>
      <c r="M20">
        <f t="shared" si="8"/>
        <v>0.12901307966706302</v>
      </c>
      <c r="N20">
        <f t="shared" si="9"/>
        <v>0.74791914387633773</v>
      </c>
      <c r="O20">
        <f t="shared" si="10"/>
        <v>1.6670630202140309</v>
      </c>
      <c r="P20">
        <f t="shared" si="12"/>
        <v>0.88818498574596139</v>
      </c>
      <c r="Q20">
        <f t="shared" si="13"/>
        <v>0.99006525332791961</v>
      </c>
      <c r="R20">
        <f t="shared" si="14"/>
        <v>1.0003625209541358</v>
      </c>
      <c r="S20">
        <f t="shared" si="15"/>
        <v>1.0589612950822553</v>
      </c>
      <c r="T20">
        <f t="shared" si="16"/>
        <v>1.059538771657865</v>
      </c>
    </row>
    <row r="21" spans="1:22" x14ac:dyDescent="0.25">
      <c r="A21" s="3">
        <v>43997</v>
      </c>
      <c r="B21">
        <v>2012</v>
      </c>
      <c r="C21">
        <v>0</v>
      </c>
      <c r="D21">
        <v>1</v>
      </c>
      <c r="E21">
        <v>2</v>
      </c>
      <c r="G21" s="1">
        <f t="shared" si="0"/>
        <v>44711</v>
      </c>
      <c r="H21">
        <f t="shared" si="4"/>
        <v>10604</v>
      </c>
      <c r="I21">
        <f t="shared" si="5"/>
        <v>1362</v>
      </c>
      <c r="J21">
        <f t="shared" si="6"/>
        <v>7949</v>
      </c>
      <c r="K21">
        <f t="shared" si="7"/>
        <v>17943</v>
      </c>
      <c r="L21">
        <f t="shared" si="11"/>
        <v>19915</v>
      </c>
      <c r="M21">
        <f t="shared" si="8"/>
        <v>0.12844209732176537</v>
      </c>
      <c r="N21">
        <f t="shared" si="9"/>
        <v>0.74962278385514902</v>
      </c>
      <c r="O21">
        <f t="shared" si="10"/>
        <v>1.6920973217653716</v>
      </c>
      <c r="P21">
        <f t="shared" si="12"/>
        <v>0.90097916143610346</v>
      </c>
      <c r="Q21">
        <f t="shared" si="13"/>
        <v>0.98568345125171353</v>
      </c>
      <c r="R21">
        <f t="shared" si="14"/>
        <v>1.0026411864996772</v>
      </c>
      <c r="S21">
        <f t="shared" si="15"/>
        <v>1.0748637271264163</v>
      </c>
      <c r="T21">
        <f t="shared" si="16"/>
        <v>1.0748012737409449</v>
      </c>
    </row>
    <row r="22" spans="1:22" x14ac:dyDescent="0.25">
      <c r="A22" s="3">
        <v>44004</v>
      </c>
      <c r="B22">
        <v>2069</v>
      </c>
      <c r="C22">
        <v>0</v>
      </c>
      <c r="D22">
        <v>1</v>
      </c>
      <c r="E22">
        <v>1</v>
      </c>
      <c r="G22" s="1">
        <f t="shared" si="0"/>
        <v>44718</v>
      </c>
      <c r="H22">
        <f t="shared" si="4"/>
        <v>11136</v>
      </c>
      <c r="I22">
        <f t="shared" si="5"/>
        <v>1431</v>
      </c>
      <c r="J22">
        <f t="shared" si="6"/>
        <v>8371</v>
      </c>
      <c r="K22">
        <f t="shared" si="7"/>
        <v>19034</v>
      </c>
      <c r="L22">
        <f t="shared" si="11"/>
        <v>20938</v>
      </c>
      <c r="M22">
        <f t="shared" si="8"/>
        <v>0.12850215517241378</v>
      </c>
      <c r="N22">
        <f t="shared" si="9"/>
        <v>0.75170617816091956</v>
      </c>
      <c r="O22">
        <f t="shared" si="10"/>
        <v>1.7092313218390804</v>
      </c>
      <c r="P22">
        <f t="shared" si="12"/>
        <v>0.90906485815264115</v>
      </c>
      <c r="Q22">
        <f t="shared" si="13"/>
        <v>0.98614434398654316</v>
      </c>
      <c r="R22">
        <f t="shared" si="14"/>
        <v>1.0054277839506534</v>
      </c>
      <c r="S22">
        <f t="shared" si="15"/>
        <v>1.0857476845341361</v>
      </c>
      <c r="T22">
        <f t="shared" si="16"/>
        <v>1.0844469098466296</v>
      </c>
    </row>
    <row r="23" spans="1:22" x14ac:dyDescent="0.25">
      <c r="A23" s="3">
        <v>44011</v>
      </c>
      <c r="B23">
        <v>2102</v>
      </c>
      <c r="C23">
        <v>0</v>
      </c>
      <c r="D23">
        <v>2</v>
      </c>
      <c r="E23">
        <v>2</v>
      </c>
      <c r="G23" s="1">
        <f t="shared" si="0"/>
        <v>44725</v>
      </c>
      <c r="H23">
        <f t="shared" si="4"/>
        <v>11628</v>
      </c>
      <c r="I23">
        <f t="shared" si="5"/>
        <v>1501</v>
      </c>
      <c r="J23">
        <f t="shared" si="6"/>
        <v>8765</v>
      </c>
      <c r="K23">
        <f t="shared" si="7"/>
        <v>20106</v>
      </c>
      <c r="L23">
        <f t="shared" si="11"/>
        <v>21894</v>
      </c>
      <c r="M23">
        <f t="shared" si="8"/>
        <v>0.12908496732026145</v>
      </c>
      <c r="N23">
        <f t="shared" si="9"/>
        <v>0.75378396972824213</v>
      </c>
      <c r="O23">
        <f t="shared" si="10"/>
        <v>1.7291021671826625</v>
      </c>
      <c r="P23">
        <f t="shared" si="12"/>
        <v>0.9183337900794738</v>
      </c>
      <c r="Q23">
        <f t="shared" si="13"/>
        <v>0.99061692969870885</v>
      </c>
      <c r="R23">
        <f t="shared" si="14"/>
        <v>1.0082068875841441</v>
      </c>
      <c r="S23">
        <f t="shared" si="15"/>
        <v>1.0983701564288804</v>
      </c>
      <c r="T23">
        <f t="shared" si="16"/>
        <v>1.0955040577448103</v>
      </c>
    </row>
    <row r="24" spans="1:22" x14ac:dyDescent="0.25">
      <c r="A24" s="3">
        <v>44018</v>
      </c>
      <c r="B24">
        <v>1983</v>
      </c>
      <c r="C24">
        <v>0</v>
      </c>
      <c r="D24">
        <v>0</v>
      </c>
      <c r="E24">
        <v>1</v>
      </c>
      <c r="G24" s="1">
        <f t="shared" si="0"/>
        <v>44732</v>
      </c>
      <c r="H24">
        <f t="shared" si="4"/>
        <v>12153</v>
      </c>
      <c r="I24">
        <f t="shared" si="5"/>
        <v>1583</v>
      </c>
      <c r="J24">
        <f t="shared" si="6"/>
        <v>9135</v>
      </c>
      <c r="K24">
        <f t="shared" si="7"/>
        <v>21151</v>
      </c>
      <c r="L24">
        <f t="shared" si="11"/>
        <v>22871</v>
      </c>
      <c r="M24">
        <f t="shared" si="8"/>
        <v>0.13025590389204311</v>
      </c>
      <c r="N24">
        <f t="shared" si="9"/>
        <v>0.75166625524561836</v>
      </c>
      <c r="O24">
        <f t="shared" si="10"/>
        <v>1.7403933185221756</v>
      </c>
      <c r="P24">
        <f t="shared" si="12"/>
        <v>0.92479559267194267</v>
      </c>
      <c r="Q24">
        <f t="shared" si="13"/>
        <v>0.99960286830713274</v>
      </c>
      <c r="R24">
        <f t="shared" si="14"/>
        <v>1.0053743859483137</v>
      </c>
      <c r="S24">
        <f t="shared" si="15"/>
        <v>1.105542586085394</v>
      </c>
      <c r="T24">
        <f t="shared" si="16"/>
        <v>1.1032125086772138</v>
      </c>
    </row>
    <row r="25" spans="1:22" x14ac:dyDescent="0.25">
      <c r="A25" s="3">
        <v>44025</v>
      </c>
      <c r="B25">
        <v>1978</v>
      </c>
      <c r="C25">
        <v>0</v>
      </c>
      <c r="D25">
        <v>0</v>
      </c>
      <c r="E25">
        <v>2</v>
      </c>
      <c r="G25" s="1">
        <f t="shared" si="0"/>
        <v>44739</v>
      </c>
      <c r="H25">
        <f t="shared" si="4"/>
        <v>12731</v>
      </c>
      <c r="I25">
        <f t="shared" si="5"/>
        <v>1653</v>
      </c>
      <c r="J25">
        <f t="shared" si="6"/>
        <v>9550</v>
      </c>
      <c r="K25">
        <f t="shared" si="7"/>
        <v>22324</v>
      </c>
      <c r="L25">
        <f t="shared" si="11"/>
        <v>23934</v>
      </c>
      <c r="M25">
        <f t="shared" si="8"/>
        <v>0.12984054669703873</v>
      </c>
      <c r="N25">
        <f t="shared" si="9"/>
        <v>0.75013745974393209</v>
      </c>
      <c r="O25">
        <f t="shared" si="10"/>
        <v>1.7535150420234074</v>
      </c>
      <c r="P25">
        <f t="shared" si="12"/>
        <v>0.93273167878332075</v>
      </c>
      <c r="Q25">
        <f t="shared" si="13"/>
        <v>0.99641535640868939</v>
      </c>
      <c r="R25">
        <f t="shared" si="14"/>
        <v>1.0033295797221169</v>
      </c>
      <c r="S25">
        <f t="shared" si="15"/>
        <v>1.1138778422479305</v>
      </c>
      <c r="T25">
        <f t="shared" si="16"/>
        <v>1.1126796704342417</v>
      </c>
    </row>
    <row r="26" spans="1:22" x14ac:dyDescent="0.25">
      <c r="A26" s="3">
        <v>44032</v>
      </c>
      <c r="B26">
        <v>2098</v>
      </c>
      <c r="C26">
        <v>2</v>
      </c>
      <c r="D26">
        <v>0</v>
      </c>
      <c r="E26">
        <v>2</v>
      </c>
      <c r="G26" s="1">
        <f t="shared" si="0"/>
        <v>44746</v>
      </c>
      <c r="H26">
        <f t="shared" si="4"/>
        <v>13231</v>
      </c>
      <c r="I26">
        <f t="shared" si="5"/>
        <v>1703</v>
      </c>
      <c r="J26">
        <f t="shared" si="6"/>
        <v>9905</v>
      </c>
      <c r="K26">
        <f t="shared" si="7"/>
        <v>23350</v>
      </c>
      <c r="L26">
        <f t="shared" si="11"/>
        <v>24839</v>
      </c>
      <c r="M26">
        <f t="shared" si="8"/>
        <v>0.12871287128712872</v>
      </c>
      <c r="N26">
        <f t="shared" si="9"/>
        <v>0.74862066359307688</v>
      </c>
      <c r="O26">
        <f t="shared" si="10"/>
        <v>1.7647948000906961</v>
      </c>
      <c r="P26">
        <f t="shared" si="12"/>
        <v>0.94005394742139381</v>
      </c>
      <c r="Q26">
        <f t="shared" si="13"/>
        <v>0.98776141028737019</v>
      </c>
      <c r="R26">
        <f t="shared" si="14"/>
        <v>1.0013008229592149</v>
      </c>
      <c r="S26">
        <f t="shared" si="15"/>
        <v>1.1210430346049758</v>
      </c>
      <c r="T26">
        <f t="shared" si="16"/>
        <v>1.1214145934998652</v>
      </c>
    </row>
    <row r="27" spans="1:22" x14ac:dyDescent="0.25">
      <c r="A27" s="3">
        <v>44039</v>
      </c>
      <c r="B27">
        <v>2200</v>
      </c>
      <c r="C27">
        <v>1</v>
      </c>
      <c r="D27">
        <v>0</v>
      </c>
      <c r="E27">
        <v>5</v>
      </c>
      <c r="G27" s="1">
        <f t="shared" si="0"/>
        <v>44753</v>
      </c>
      <c r="H27">
        <f t="shared" si="4"/>
        <v>13730</v>
      </c>
      <c r="I27">
        <f t="shared" si="5"/>
        <v>1763</v>
      </c>
      <c r="J27">
        <f t="shared" si="6"/>
        <v>10263</v>
      </c>
      <c r="K27">
        <f t="shared" si="7"/>
        <v>24443</v>
      </c>
      <c r="L27">
        <f t="shared" si="11"/>
        <v>25756</v>
      </c>
      <c r="M27">
        <f t="shared" si="8"/>
        <v>0.12840495265841223</v>
      </c>
      <c r="N27">
        <f t="shared" si="9"/>
        <v>0.74748725418790973</v>
      </c>
      <c r="O27">
        <f t="shared" si="10"/>
        <v>1.7802621995630008</v>
      </c>
      <c r="P27">
        <f t="shared" si="12"/>
        <v>0.9490215872029818</v>
      </c>
      <c r="Q27">
        <f t="shared" si="13"/>
        <v>0.98539839766933712</v>
      </c>
      <c r="R27">
        <f t="shared" si="14"/>
        <v>0.99978485656216587</v>
      </c>
      <c r="S27">
        <f t="shared" si="15"/>
        <v>1.1308683244579314</v>
      </c>
      <c r="T27">
        <f t="shared" si="16"/>
        <v>1.1321123222290599</v>
      </c>
      <c r="V27" t="s">
        <v>58</v>
      </c>
    </row>
    <row r="28" spans="1:22" x14ac:dyDescent="0.25">
      <c r="A28" s="3">
        <v>44046</v>
      </c>
      <c r="B28">
        <v>2149</v>
      </c>
      <c r="C28">
        <v>0</v>
      </c>
      <c r="D28">
        <v>2</v>
      </c>
      <c r="E28">
        <v>2</v>
      </c>
      <c r="G28" s="1">
        <f t="shared" si="0"/>
        <v>44760</v>
      </c>
      <c r="H28">
        <f t="shared" si="4"/>
        <v>14315</v>
      </c>
      <c r="I28">
        <f t="shared" si="5"/>
        <v>1834</v>
      </c>
      <c r="J28">
        <f t="shared" si="6"/>
        <v>10655</v>
      </c>
      <c r="K28">
        <f t="shared" si="7"/>
        <v>25783</v>
      </c>
      <c r="L28">
        <f t="shared" si="11"/>
        <v>26804</v>
      </c>
      <c r="M28">
        <f t="shared" si="8"/>
        <v>0.12811735941320293</v>
      </c>
      <c r="N28">
        <f t="shared" si="9"/>
        <v>0.74432413552217958</v>
      </c>
      <c r="O28">
        <f t="shared" si="10"/>
        <v>1.8011177086971708</v>
      </c>
      <c r="P28">
        <f t="shared" si="12"/>
        <v>0.96190867034770933</v>
      </c>
      <c r="Q28">
        <f t="shared" si="13"/>
        <v>0.98319136501878457</v>
      </c>
      <c r="R28">
        <f t="shared" si="14"/>
        <v>0.99555409794549632</v>
      </c>
      <c r="S28">
        <f t="shared" si="15"/>
        <v>1.1441162801107927</v>
      </c>
      <c r="T28">
        <f t="shared" si="16"/>
        <v>1.1474856560103661</v>
      </c>
      <c r="V28" s="5" t="s">
        <v>59</v>
      </c>
    </row>
    <row r="29" spans="1:22" x14ac:dyDescent="0.25">
      <c r="A29" s="3">
        <v>44053</v>
      </c>
      <c r="B29">
        <v>2183</v>
      </c>
      <c r="C29">
        <v>2</v>
      </c>
      <c r="D29">
        <v>1</v>
      </c>
      <c r="E29">
        <v>1</v>
      </c>
      <c r="G29" s="1">
        <f t="shared" si="0"/>
        <v>44767</v>
      </c>
      <c r="H29">
        <f t="shared" si="4"/>
        <v>14895</v>
      </c>
      <c r="I29">
        <f t="shared" si="5"/>
        <v>1920</v>
      </c>
      <c r="J29">
        <f t="shared" si="6"/>
        <v>11034</v>
      </c>
      <c r="K29">
        <f t="shared" si="7"/>
        <v>26968</v>
      </c>
      <c r="L29">
        <f t="shared" si="11"/>
        <v>27849</v>
      </c>
      <c r="M29">
        <f t="shared" si="8"/>
        <v>0.12890231621349446</v>
      </c>
      <c r="N29">
        <f t="shared" si="9"/>
        <v>0.74078549848942599</v>
      </c>
      <c r="O29">
        <f t="shared" si="10"/>
        <v>1.8105404498153743</v>
      </c>
      <c r="P29">
        <f t="shared" si="12"/>
        <v>0.96836511185320839</v>
      </c>
      <c r="Q29">
        <f t="shared" si="13"/>
        <v>0.98921523837594871</v>
      </c>
      <c r="R29">
        <f t="shared" si="14"/>
        <v>0.99082107313685164</v>
      </c>
      <c r="S29">
        <f t="shared" si="15"/>
        <v>1.1501018475529141</v>
      </c>
      <c r="T29">
        <f t="shared" si="16"/>
        <v>1.1551877115638856</v>
      </c>
      <c r="V29" t="s">
        <v>63</v>
      </c>
    </row>
    <row r="30" spans="1:22" x14ac:dyDescent="0.25">
      <c r="A30" s="3">
        <v>44060</v>
      </c>
      <c r="B30">
        <v>2091</v>
      </c>
      <c r="C30">
        <v>0</v>
      </c>
      <c r="D30">
        <v>1</v>
      </c>
      <c r="E30">
        <v>2</v>
      </c>
      <c r="G30" s="1">
        <f t="shared" si="0"/>
        <v>44774</v>
      </c>
      <c r="H30">
        <f t="shared" si="4"/>
        <v>15445</v>
      </c>
      <c r="I30">
        <f t="shared" si="5"/>
        <v>1976</v>
      </c>
      <c r="J30">
        <f t="shared" si="6"/>
        <v>11442</v>
      </c>
      <c r="K30">
        <f t="shared" si="7"/>
        <v>28213</v>
      </c>
      <c r="L30">
        <f t="shared" si="11"/>
        <v>28863</v>
      </c>
      <c r="M30">
        <f t="shared" si="8"/>
        <v>0.1279378439624474</v>
      </c>
      <c r="N30">
        <f t="shared" si="9"/>
        <v>0.74082227258012301</v>
      </c>
      <c r="O30">
        <f t="shared" si="10"/>
        <v>1.82667529944966</v>
      </c>
      <c r="P30">
        <f t="shared" si="12"/>
        <v>0.97747981845269027</v>
      </c>
      <c r="Q30">
        <f t="shared" si="13"/>
        <v>0.98181373717913289</v>
      </c>
      <c r="R30">
        <f t="shared" si="14"/>
        <v>0.99087025949927687</v>
      </c>
      <c r="S30">
        <f t="shared" si="15"/>
        <v>1.1603511189106861</v>
      </c>
      <c r="T30">
        <f t="shared" si="16"/>
        <v>1.1660608800923153</v>
      </c>
      <c r="V30" t="s">
        <v>62</v>
      </c>
    </row>
    <row r="31" spans="1:22" x14ac:dyDescent="0.25">
      <c r="A31" s="3">
        <v>44067</v>
      </c>
      <c r="B31">
        <v>2016</v>
      </c>
      <c r="C31">
        <v>0</v>
      </c>
      <c r="D31">
        <v>3</v>
      </c>
      <c r="E31">
        <v>2</v>
      </c>
      <c r="G31" s="1">
        <f t="shared" si="0"/>
        <v>44781</v>
      </c>
      <c r="H31">
        <f t="shared" si="4"/>
        <v>16036</v>
      </c>
      <c r="I31">
        <f t="shared" si="5"/>
        <v>2039</v>
      </c>
      <c r="J31">
        <f t="shared" si="6"/>
        <v>11826</v>
      </c>
      <c r="K31">
        <f t="shared" si="7"/>
        <v>29417</v>
      </c>
      <c r="L31">
        <f t="shared" si="11"/>
        <v>29901</v>
      </c>
      <c r="M31">
        <f t="shared" si="8"/>
        <v>0.12715140932900973</v>
      </c>
      <c r="N31">
        <f t="shared" si="9"/>
        <v>0.7374657021701172</v>
      </c>
      <c r="O31">
        <f t="shared" si="10"/>
        <v>1.8344350212022948</v>
      </c>
      <c r="P31">
        <f t="shared" si="12"/>
        <v>0.98381325039296341</v>
      </c>
      <c r="Q31">
        <f t="shared" si="13"/>
        <v>0.97577852271413701</v>
      </c>
      <c r="R31">
        <f t="shared" si="14"/>
        <v>0.98638075382930479</v>
      </c>
      <c r="S31">
        <f t="shared" si="15"/>
        <v>1.1652802936911291</v>
      </c>
      <c r="T31">
        <f t="shared" si="16"/>
        <v>1.1736161943636321</v>
      </c>
      <c r="V31" t="s">
        <v>57</v>
      </c>
    </row>
    <row r="32" spans="1:22" x14ac:dyDescent="0.25">
      <c r="A32" s="3">
        <v>44074</v>
      </c>
      <c r="B32">
        <v>2016</v>
      </c>
      <c r="C32">
        <v>0</v>
      </c>
      <c r="D32">
        <v>2</v>
      </c>
      <c r="E32">
        <v>2</v>
      </c>
      <c r="G32" s="1">
        <f t="shared" si="0"/>
        <v>44788</v>
      </c>
      <c r="H32">
        <f t="shared" si="4"/>
        <v>16592</v>
      </c>
      <c r="I32">
        <f t="shared" si="5"/>
        <v>2112</v>
      </c>
      <c r="J32">
        <f t="shared" si="6"/>
        <v>12221</v>
      </c>
      <c r="K32">
        <f t="shared" si="7"/>
        <v>30641</v>
      </c>
      <c r="L32">
        <f t="shared" si="11"/>
        <v>30925</v>
      </c>
      <c r="M32">
        <f t="shared" si="8"/>
        <v>0.12729026036644167</v>
      </c>
      <c r="N32">
        <f t="shared" si="9"/>
        <v>0.73655978784956611</v>
      </c>
      <c r="O32">
        <f t="shared" si="10"/>
        <v>1.8467333654773386</v>
      </c>
      <c r="P32">
        <f t="shared" si="12"/>
        <v>0.99081649151172191</v>
      </c>
      <c r="Q32">
        <f t="shared" si="13"/>
        <v>0.97684408589505378</v>
      </c>
      <c r="R32">
        <f t="shared" si="14"/>
        <v>0.98516906839392737</v>
      </c>
      <c r="S32">
        <f t="shared" si="15"/>
        <v>1.1730925181979122</v>
      </c>
      <c r="T32">
        <f t="shared" si="16"/>
        <v>1.1819705412752286</v>
      </c>
      <c r="V32" t="s">
        <v>60</v>
      </c>
    </row>
    <row r="33" spans="1:22" x14ac:dyDescent="0.25">
      <c r="A33" s="3">
        <v>44081</v>
      </c>
      <c r="B33">
        <v>2071</v>
      </c>
      <c r="C33">
        <v>0</v>
      </c>
      <c r="D33">
        <v>0</v>
      </c>
      <c r="E33">
        <v>1</v>
      </c>
      <c r="G33" s="1">
        <f t="shared" si="0"/>
        <v>44795</v>
      </c>
      <c r="H33">
        <f t="shared" si="4"/>
        <v>17150</v>
      </c>
      <c r="I33">
        <f t="shared" si="5"/>
        <v>2188</v>
      </c>
      <c r="J33">
        <f t="shared" si="6"/>
        <v>12615</v>
      </c>
      <c r="K33">
        <f t="shared" si="7"/>
        <v>31774</v>
      </c>
      <c r="L33">
        <f t="shared" si="11"/>
        <v>31953</v>
      </c>
      <c r="M33">
        <f t="shared" si="8"/>
        <v>0.12758017492711371</v>
      </c>
      <c r="N33">
        <f t="shared" si="9"/>
        <v>0.73556851311953353</v>
      </c>
      <c r="O33">
        <f t="shared" si="10"/>
        <v>1.8527113702623907</v>
      </c>
      <c r="P33">
        <f t="shared" si="12"/>
        <v>0.99439802209495198</v>
      </c>
      <c r="Q33">
        <f t="shared" si="13"/>
        <v>0.97906893266017214</v>
      </c>
      <c r="R33">
        <f t="shared" si="14"/>
        <v>0.98384321105224459</v>
      </c>
      <c r="S33">
        <f t="shared" si="15"/>
        <v>1.176889900547845</v>
      </c>
      <c r="T33">
        <f t="shared" si="16"/>
        <v>1.1862430414589866</v>
      </c>
      <c r="V33" t="s">
        <v>61</v>
      </c>
    </row>
    <row r="34" spans="1:22" x14ac:dyDescent="0.25">
      <c r="A34" s="3">
        <v>44088</v>
      </c>
      <c r="B34">
        <v>2195</v>
      </c>
      <c r="C34">
        <v>0</v>
      </c>
      <c r="D34">
        <v>1</v>
      </c>
      <c r="E34">
        <v>4</v>
      </c>
      <c r="G34" s="1">
        <f t="shared" si="0"/>
        <v>44802</v>
      </c>
      <c r="H34">
        <f t="shared" si="4"/>
        <v>17629</v>
      </c>
      <c r="I34">
        <f t="shared" si="5"/>
        <v>2253</v>
      </c>
      <c r="J34">
        <f t="shared" si="6"/>
        <v>12983</v>
      </c>
      <c r="K34">
        <f t="shared" si="7"/>
        <v>32937</v>
      </c>
      <c r="L34">
        <f t="shared" si="11"/>
        <v>32865</v>
      </c>
      <c r="M34">
        <f t="shared" si="8"/>
        <v>0.12780078280106644</v>
      </c>
      <c r="N34">
        <f t="shared" si="9"/>
        <v>0.73645697430370416</v>
      </c>
      <c r="O34">
        <f t="shared" si="10"/>
        <v>1.8683419365817686</v>
      </c>
      <c r="P34">
        <f t="shared" si="12"/>
        <v>1.0021907804655408</v>
      </c>
      <c r="Q34">
        <f t="shared" si="13"/>
        <v>0.98076190976896449</v>
      </c>
      <c r="R34">
        <f t="shared" si="14"/>
        <v>0.98503155243545937</v>
      </c>
      <c r="S34">
        <f t="shared" si="15"/>
        <v>1.1868188381775169</v>
      </c>
      <c r="T34">
        <f t="shared" si="16"/>
        <v>1.1955392238582709</v>
      </c>
      <c r="V34" t="s">
        <v>189</v>
      </c>
    </row>
    <row r="35" spans="1:22" x14ac:dyDescent="0.25">
      <c r="A35" s="3">
        <v>44095</v>
      </c>
      <c r="B35">
        <v>2386</v>
      </c>
      <c r="C35">
        <v>1</v>
      </c>
      <c r="D35">
        <v>0</v>
      </c>
      <c r="E35">
        <v>2</v>
      </c>
      <c r="G35" s="1">
        <f t="shared" si="0"/>
        <v>44809</v>
      </c>
      <c r="H35">
        <f t="shared" si="4"/>
        <v>18256</v>
      </c>
      <c r="I35">
        <f t="shared" si="5"/>
        <v>2319</v>
      </c>
      <c r="J35">
        <f t="shared" si="6"/>
        <v>13368</v>
      </c>
      <c r="K35">
        <f t="shared" si="7"/>
        <v>34097</v>
      </c>
      <c r="L35">
        <f t="shared" si="11"/>
        <v>33943</v>
      </c>
      <c r="M35">
        <f t="shared" si="8"/>
        <v>0.12702673093777389</v>
      </c>
      <c r="N35">
        <f t="shared" si="9"/>
        <v>0.73225241016652065</v>
      </c>
      <c r="O35">
        <f t="shared" si="10"/>
        <v>1.8677147239263803</v>
      </c>
      <c r="P35">
        <f t="shared" si="12"/>
        <v>1.0045370179418436</v>
      </c>
      <c r="Q35">
        <f t="shared" si="13"/>
        <v>0.97482172249417498</v>
      </c>
      <c r="R35">
        <f t="shared" si="14"/>
        <v>0.97940783172417123</v>
      </c>
      <c r="S35">
        <f t="shared" si="15"/>
        <v>1.186420416571502</v>
      </c>
      <c r="T35">
        <f t="shared" si="16"/>
        <v>1.198338111042309</v>
      </c>
    </row>
    <row r="36" spans="1:22" x14ac:dyDescent="0.25">
      <c r="A36" s="3">
        <v>44102</v>
      </c>
      <c r="B36">
        <v>2371</v>
      </c>
      <c r="C36">
        <v>0</v>
      </c>
      <c r="D36">
        <v>2</v>
      </c>
      <c r="E36">
        <v>4</v>
      </c>
      <c r="G36" s="1">
        <f t="shared" si="0"/>
        <v>44816</v>
      </c>
      <c r="H36">
        <f t="shared" si="4"/>
        <v>18803</v>
      </c>
      <c r="I36">
        <f t="shared" si="5"/>
        <v>2386</v>
      </c>
      <c r="J36">
        <f t="shared" si="6"/>
        <v>13762</v>
      </c>
      <c r="K36">
        <f t="shared" si="7"/>
        <v>35371</v>
      </c>
      <c r="L36">
        <f t="shared" si="11"/>
        <v>34951</v>
      </c>
      <c r="M36">
        <f t="shared" si="8"/>
        <v>0.12689464447162688</v>
      </c>
      <c r="N36">
        <f t="shared" si="9"/>
        <v>0.73190448332712865</v>
      </c>
      <c r="O36">
        <f t="shared" si="10"/>
        <v>1.8811359889379355</v>
      </c>
      <c r="P36">
        <f t="shared" si="12"/>
        <v>1.0120168235529741</v>
      </c>
      <c r="Q36">
        <f t="shared" si="13"/>
        <v>0.97380807162323602</v>
      </c>
      <c r="R36">
        <f t="shared" si="14"/>
        <v>0.97894246996279433</v>
      </c>
      <c r="S36">
        <f t="shared" si="15"/>
        <v>1.194945949203408</v>
      </c>
      <c r="T36">
        <f t="shared" si="16"/>
        <v>1.207260964025239</v>
      </c>
    </row>
    <row r="37" spans="1:22" x14ac:dyDescent="0.25">
      <c r="A37" s="3">
        <v>44109</v>
      </c>
      <c r="B37">
        <v>2589</v>
      </c>
      <c r="C37">
        <v>0</v>
      </c>
      <c r="D37">
        <v>1</v>
      </c>
      <c r="E37">
        <v>8</v>
      </c>
      <c r="G37" s="1">
        <f t="shared" si="0"/>
        <v>44823</v>
      </c>
      <c r="H37">
        <f t="shared" si="4"/>
        <v>19399</v>
      </c>
      <c r="I37">
        <f t="shared" si="5"/>
        <v>2470</v>
      </c>
      <c r="J37">
        <f t="shared" si="6"/>
        <v>14155</v>
      </c>
      <c r="K37">
        <f t="shared" si="7"/>
        <v>36658</v>
      </c>
      <c r="L37">
        <f t="shared" si="11"/>
        <v>36024</v>
      </c>
      <c r="M37">
        <f t="shared" si="8"/>
        <v>0.12732615083251714</v>
      </c>
      <c r="N37">
        <f t="shared" si="9"/>
        <v>0.72967678746327125</v>
      </c>
      <c r="O37">
        <f t="shared" si="10"/>
        <v>1.8896850353110985</v>
      </c>
      <c r="P37">
        <f t="shared" si="12"/>
        <v>1.0175993781923163</v>
      </c>
      <c r="Q37">
        <f t="shared" si="13"/>
        <v>0.97711951458398028</v>
      </c>
      <c r="R37">
        <f t="shared" si="14"/>
        <v>0.97596286519062936</v>
      </c>
      <c r="S37">
        <f t="shared" si="15"/>
        <v>1.2003765232784545</v>
      </c>
      <c r="T37">
        <f t="shared" si="16"/>
        <v>1.2139205374026405</v>
      </c>
    </row>
    <row r="38" spans="1:22" x14ac:dyDescent="0.25">
      <c r="A38" s="3">
        <v>44116</v>
      </c>
      <c r="B38">
        <v>2933</v>
      </c>
      <c r="C38">
        <v>0</v>
      </c>
      <c r="D38">
        <v>0</v>
      </c>
      <c r="E38">
        <v>4</v>
      </c>
      <c r="G38" s="1">
        <f t="shared" si="0"/>
        <v>44830</v>
      </c>
      <c r="H38">
        <f t="shared" si="4"/>
        <v>20022</v>
      </c>
      <c r="I38">
        <f t="shared" si="5"/>
        <v>2543</v>
      </c>
      <c r="J38">
        <f t="shared" si="6"/>
        <v>14579</v>
      </c>
      <c r="K38">
        <f t="shared" si="7"/>
        <v>37956</v>
      </c>
      <c r="L38">
        <f t="shared" si="11"/>
        <v>37144</v>
      </c>
      <c r="M38">
        <f t="shared" si="8"/>
        <v>0.12701028868244932</v>
      </c>
      <c r="N38">
        <f t="shared" si="9"/>
        <v>0.72814903606033365</v>
      </c>
      <c r="O38">
        <f t="shared" si="10"/>
        <v>1.8957147138148036</v>
      </c>
      <c r="P38">
        <f t="shared" si="12"/>
        <v>1.0218608658195132</v>
      </c>
      <c r="Q38">
        <f t="shared" si="13"/>
        <v>0.97469554222063048</v>
      </c>
      <c r="R38">
        <f t="shared" si="14"/>
        <v>0.97391945547535863</v>
      </c>
      <c r="S38">
        <f t="shared" si="15"/>
        <v>1.2042067301031452</v>
      </c>
      <c r="T38">
        <f t="shared" si="16"/>
        <v>1.2190041758770773</v>
      </c>
    </row>
    <row r="39" spans="1:22" x14ac:dyDescent="0.25">
      <c r="A39" s="3">
        <v>44123</v>
      </c>
      <c r="B39">
        <v>3641</v>
      </c>
      <c r="C39">
        <v>0</v>
      </c>
      <c r="D39">
        <v>2</v>
      </c>
      <c r="E39">
        <v>2</v>
      </c>
      <c r="G39" s="1">
        <f t="shared" si="0"/>
        <v>44837</v>
      </c>
      <c r="H39">
        <f t="shared" si="4"/>
        <v>20695</v>
      </c>
      <c r="I39">
        <f t="shared" si="5"/>
        <v>2615</v>
      </c>
      <c r="J39">
        <f t="shared" si="6"/>
        <v>15002</v>
      </c>
      <c r="K39">
        <f t="shared" si="7"/>
        <v>39292</v>
      </c>
      <c r="L39">
        <f t="shared" si="11"/>
        <v>38312</v>
      </c>
      <c r="M39">
        <f t="shared" si="8"/>
        <v>0.12635902391882098</v>
      </c>
      <c r="N39">
        <f t="shared" si="9"/>
        <v>0.72490939840541191</v>
      </c>
      <c r="O39">
        <f t="shared" si="10"/>
        <v>1.8986228557622613</v>
      </c>
      <c r="P39">
        <f t="shared" si="12"/>
        <v>1.0255794529129254</v>
      </c>
      <c r="Q39">
        <f t="shared" si="13"/>
        <v>0.96969764111750811</v>
      </c>
      <c r="R39">
        <f t="shared" si="14"/>
        <v>0.96958635059632203</v>
      </c>
      <c r="S39">
        <f t="shared" si="15"/>
        <v>1.2060540566442661</v>
      </c>
      <c r="T39">
        <f t="shared" si="16"/>
        <v>1.2234401743058818</v>
      </c>
    </row>
    <row r="40" spans="1:22" x14ac:dyDescent="0.25">
      <c r="A40" s="3">
        <v>44130</v>
      </c>
      <c r="B40">
        <v>4201</v>
      </c>
      <c r="C40">
        <v>1</v>
      </c>
      <c r="D40">
        <v>3</v>
      </c>
      <c r="E40">
        <v>7</v>
      </c>
      <c r="G40" s="1">
        <f t="shared" si="0"/>
        <v>44844</v>
      </c>
      <c r="H40">
        <f t="shared" si="4"/>
        <v>21341</v>
      </c>
      <c r="I40">
        <f t="shared" si="5"/>
        <v>2686</v>
      </c>
      <c r="J40">
        <f t="shared" si="6"/>
        <v>15392</v>
      </c>
      <c r="K40">
        <f t="shared" si="7"/>
        <v>40605</v>
      </c>
      <c r="L40">
        <f t="shared" si="11"/>
        <v>39419</v>
      </c>
      <c r="M40">
        <f t="shared" si="8"/>
        <v>0.12586101869640598</v>
      </c>
      <c r="N40">
        <f t="shared" si="9"/>
        <v>0.72124080408603153</v>
      </c>
      <c r="O40">
        <f t="shared" si="10"/>
        <v>1.9026756009559065</v>
      </c>
      <c r="P40">
        <f t="shared" si="12"/>
        <v>1.030087013876557</v>
      </c>
      <c r="Q40">
        <f t="shared" si="13"/>
        <v>0.96587587616188231</v>
      </c>
      <c r="R40">
        <f t="shared" si="14"/>
        <v>0.96467950432591798</v>
      </c>
      <c r="S40">
        <f t="shared" si="15"/>
        <v>1.2086284645981717</v>
      </c>
      <c r="T40">
        <f t="shared" si="16"/>
        <v>1.2288173600084389</v>
      </c>
    </row>
    <row r="41" spans="1:22" x14ac:dyDescent="0.25">
      <c r="A41" s="3">
        <v>44137</v>
      </c>
      <c r="B41">
        <v>4238</v>
      </c>
      <c r="C41">
        <v>1</v>
      </c>
      <c r="D41">
        <v>0</v>
      </c>
      <c r="E41">
        <v>7</v>
      </c>
      <c r="G41" s="1">
        <f t="shared" si="0"/>
        <v>44851</v>
      </c>
      <c r="H41">
        <f t="shared" si="4"/>
        <v>21922</v>
      </c>
      <c r="I41">
        <f t="shared" si="5"/>
        <v>2769</v>
      </c>
      <c r="J41">
        <f t="shared" si="6"/>
        <v>15805</v>
      </c>
      <c r="K41">
        <f t="shared" si="7"/>
        <v>41928</v>
      </c>
      <c r="L41">
        <f t="shared" si="11"/>
        <v>40496</v>
      </c>
      <c r="M41">
        <f t="shared" si="8"/>
        <v>0.12631146793175804</v>
      </c>
      <c r="N41">
        <f t="shared" si="9"/>
        <v>0.72096524039777388</v>
      </c>
      <c r="O41">
        <f t="shared" si="10"/>
        <v>1.9125992154000548</v>
      </c>
      <c r="P41">
        <f t="shared" si="12"/>
        <v>1.0353615171868826</v>
      </c>
      <c r="Q41">
        <f t="shared" si="13"/>
        <v>0.96933268951337437</v>
      </c>
      <c r="R41">
        <f t="shared" si="14"/>
        <v>0.9643109302786752</v>
      </c>
      <c r="S41">
        <f t="shared" si="15"/>
        <v>1.2149321996557241</v>
      </c>
      <c r="T41">
        <f t="shared" si="16"/>
        <v>1.2351094510122451</v>
      </c>
    </row>
    <row r="42" spans="1:22" x14ac:dyDescent="0.25">
      <c r="A42" s="3">
        <v>44144</v>
      </c>
      <c r="B42">
        <v>3857</v>
      </c>
      <c r="C42">
        <v>1</v>
      </c>
      <c r="D42">
        <v>1</v>
      </c>
      <c r="E42">
        <v>4</v>
      </c>
      <c r="G42" s="1">
        <f t="shared" si="0"/>
        <v>44858</v>
      </c>
      <c r="H42">
        <f t="shared" si="4"/>
        <v>22537</v>
      </c>
      <c r="I42">
        <f t="shared" si="5"/>
        <v>2842</v>
      </c>
      <c r="J42">
        <f t="shared" si="6"/>
        <v>16175</v>
      </c>
      <c r="K42">
        <f t="shared" si="7"/>
        <v>43225</v>
      </c>
      <c r="L42">
        <f t="shared" si="11"/>
        <v>41554</v>
      </c>
      <c r="M42">
        <f t="shared" si="8"/>
        <v>0.12610374051559659</v>
      </c>
      <c r="N42">
        <f t="shared" si="9"/>
        <v>0.71770865687536056</v>
      </c>
      <c r="O42">
        <f t="shared" si="10"/>
        <v>1.9179571371522386</v>
      </c>
      <c r="P42">
        <f t="shared" si="12"/>
        <v>1.0402127352360784</v>
      </c>
      <c r="Q42">
        <f t="shared" si="13"/>
        <v>0.96773855892261729</v>
      </c>
      <c r="R42">
        <f t="shared" si="14"/>
        <v>0.95995515983363133</v>
      </c>
      <c r="S42">
        <f t="shared" si="15"/>
        <v>1.2183356893191883</v>
      </c>
      <c r="T42">
        <f t="shared" si="16"/>
        <v>1.2408965941134902</v>
      </c>
    </row>
    <row r="43" spans="1:22" x14ac:dyDescent="0.25">
      <c r="A43" s="3">
        <v>44151</v>
      </c>
      <c r="B43">
        <v>3399</v>
      </c>
      <c r="C43">
        <v>2</v>
      </c>
      <c r="D43">
        <v>1</v>
      </c>
      <c r="E43">
        <v>4</v>
      </c>
      <c r="G43" s="1">
        <f t="shared" si="0"/>
        <v>44865</v>
      </c>
      <c r="H43">
        <f t="shared" si="4"/>
        <v>23097</v>
      </c>
      <c r="I43">
        <f t="shared" si="5"/>
        <v>2904</v>
      </c>
      <c r="J43">
        <f t="shared" si="6"/>
        <v>16539</v>
      </c>
      <c r="K43">
        <f t="shared" si="7"/>
        <v>44467</v>
      </c>
      <c r="L43">
        <f t="shared" si="11"/>
        <v>42540</v>
      </c>
      <c r="M43">
        <f t="shared" si="8"/>
        <v>0.12573061436550201</v>
      </c>
      <c r="N43">
        <f t="shared" si="9"/>
        <v>0.71606702169112868</v>
      </c>
      <c r="O43">
        <f t="shared" si="10"/>
        <v>1.9252283846386977</v>
      </c>
      <c r="P43">
        <f t="shared" si="12"/>
        <v>1.04529854254819</v>
      </c>
      <c r="Q43">
        <f t="shared" si="13"/>
        <v>0.96487513424296467</v>
      </c>
      <c r="R43">
        <f t="shared" si="14"/>
        <v>0.95775942741411624</v>
      </c>
      <c r="S43">
        <f t="shared" si="15"/>
        <v>1.2229545726857787</v>
      </c>
      <c r="T43">
        <f t="shared" si="16"/>
        <v>1.2469635847954343</v>
      </c>
    </row>
    <row r="44" spans="1:22" x14ac:dyDescent="0.25">
      <c r="A44" s="3">
        <v>44158</v>
      </c>
      <c r="B44">
        <v>3148</v>
      </c>
      <c r="C44">
        <v>0</v>
      </c>
      <c r="D44">
        <v>0</v>
      </c>
      <c r="E44">
        <v>4</v>
      </c>
      <c r="G44" s="1">
        <f t="shared" si="0"/>
        <v>44872</v>
      </c>
      <c r="H44">
        <f t="shared" si="4"/>
        <v>23651</v>
      </c>
      <c r="I44">
        <f t="shared" si="5"/>
        <v>2964</v>
      </c>
      <c r="J44">
        <f t="shared" si="6"/>
        <v>16906</v>
      </c>
      <c r="K44">
        <f t="shared" si="7"/>
        <v>45788</v>
      </c>
      <c r="L44">
        <f t="shared" si="11"/>
        <v>43521</v>
      </c>
      <c r="M44">
        <f t="shared" si="8"/>
        <v>0.12532239651600355</v>
      </c>
      <c r="N44">
        <f t="shared" si="9"/>
        <v>0.71481121305653039</v>
      </c>
      <c r="O44">
        <f t="shared" si="10"/>
        <v>1.9359857934125406</v>
      </c>
      <c r="P44">
        <f t="shared" si="12"/>
        <v>1.0520897957307966</v>
      </c>
      <c r="Q44">
        <f t="shared" si="13"/>
        <v>0.96174241072671596</v>
      </c>
      <c r="R44">
        <f t="shared" si="14"/>
        <v>0.9560797486656466</v>
      </c>
      <c r="S44">
        <f t="shared" si="15"/>
        <v>1.2297879553406319</v>
      </c>
      <c r="T44">
        <f t="shared" si="16"/>
        <v>1.255065045831812</v>
      </c>
    </row>
    <row r="45" spans="1:22" x14ac:dyDescent="0.25">
      <c r="A45" s="3">
        <v>44165</v>
      </c>
      <c r="B45">
        <v>3084</v>
      </c>
      <c r="C45">
        <v>2</v>
      </c>
      <c r="D45">
        <v>0</v>
      </c>
      <c r="E45">
        <v>1</v>
      </c>
      <c r="G45" s="1">
        <f t="shared" si="0"/>
        <v>44879</v>
      </c>
      <c r="H45">
        <f t="shared" si="4"/>
        <v>24198</v>
      </c>
      <c r="I45">
        <f t="shared" si="5"/>
        <v>3012</v>
      </c>
      <c r="J45">
        <f t="shared" si="6"/>
        <v>17283</v>
      </c>
      <c r="K45">
        <f t="shared" si="7"/>
        <v>47101</v>
      </c>
      <c r="L45">
        <f t="shared" si="11"/>
        <v>44493</v>
      </c>
      <c r="M45">
        <f t="shared" si="8"/>
        <v>0.12447309695016118</v>
      </c>
      <c r="N45">
        <f t="shared" si="9"/>
        <v>0.71423258120505828</v>
      </c>
      <c r="O45">
        <f t="shared" si="10"/>
        <v>1.9464831804281346</v>
      </c>
      <c r="P45">
        <f t="shared" si="12"/>
        <v>1.0586159620614479</v>
      </c>
      <c r="Q45">
        <f t="shared" si="13"/>
        <v>0.95522476157070024</v>
      </c>
      <c r="R45">
        <f t="shared" si="14"/>
        <v>0.9553058125759204</v>
      </c>
      <c r="S45">
        <f t="shared" si="15"/>
        <v>1.2364561654887918</v>
      </c>
      <c r="T45">
        <f t="shared" si="16"/>
        <v>1.2628502779271347</v>
      </c>
    </row>
    <row r="46" spans="1:22" x14ac:dyDescent="0.25">
      <c r="A46" s="3">
        <v>44172</v>
      </c>
      <c r="B46">
        <v>3084</v>
      </c>
      <c r="C46">
        <v>1</v>
      </c>
      <c r="D46">
        <v>0</v>
      </c>
      <c r="E46">
        <v>4</v>
      </c>
      <c r="G46" s="1">
        <f t="shared" si="0"/>
        <v>44886</v>
      </c>
      <c r="H46">
        <f t="shared" si="4"/>
        <v>24777</v>
      </c>
      <c r="I46">
        <f t="shared" si="5"/>
        <v>3100</v>
      </c>
      <c r="J46">
        <f t="shared" si="6"/>
        <v>17696</v>
      </c>
      <c r="K46">
        <f t="shared" si="7"/>
        <v>48378</v>
      </c>
      <c r="L46">
        <f t="shared" si="11"/>
        <v>45573</v>
      </c>
      <c r="M46">
        <f t="shared" si="8"/>
        <v>0.1251160350324898</v>
      </c>
      <c r="N46">
        <f t="shared" si="9"/>
        <v>0.71421075997901284</v>
      </c>
      <c r="O46">
        <f t="shared" si="10"/>
        <v>1.9525366267102555</v>
      </c>
      <c r="P46">
        <f t="shared" si="12"/>
        <v>1.0615496017378712</v>
      </c>
      <c r="Q46">
        <f t="shared" si="13"/>
        <v>0.96015876250299004</v>
      </c>
      <c r="R46">
        <f t="shared" si="14"/>
        <v>0.95527662608313457</v>
      </c>
      <c r="S46">
        <f t="shared" si="15"/>
        <v>1.2403014702174651</v>
      </c>
      <c r="T46">
        <f t="shared" si="16"/>
        <v>1.2663498923420684</v>
      </c>
    </row>
    <row r="47" spans="1:22" x14ac:dyDescent="0.25">
      <c r="A47" s="3">
        <v>44179</v>
      </c>
      <c r="B47">
        <v>3236</v>
      </c>
      <c r="C47">
        <v>0</v>
      </c>
      <c r="D47">
        <v>0</v>
      </c>
      <c r="E47">
        <v>4</v>
      </c>
      <c r="G47" s="1">
        <f t="shared" si="0"/>
        <v>44893</v>
      </c>
      <c r="H47">
        <f t="shared" si="4"/>
        <v>25377</v>
      </c>
      <c r="I47">
        <f t="shared" si="5"/>
        <v>3166</v>
      </c>
      <c r="J47">
        <f t="shared" si="6"/>
        <v>18135</v>
      </c>
      <c r="K47">
        <f t="shared" si="7"/>
        <v>49786</v>
      </c>
      <c r="L47">
        <f t="shared" si="11"/>
        <v>46678</v>
      </c>
      <c r="M47">
        <f t="shared" si="8"/>
        <v>0.12475863971312606</v>
      </c>
      <c r="N47">
        <f t="shared" si="9"/>
        <v>0.7146234779524766</v>
      </c>
      <c r="O47">
        <f t="shared" si="10"/>
        <v>1.9618552232336368</v>
      </c>
      <c r="P47">
        <f t="shared" si="12"/>
        <v>1.0665838296413728</v>
      </c>
      <c r="Q47">
        <f t="shared" si="13"/>
        <v>0.95741605852043865</v>
      </c>
      <c r="R47">
        <f t="shared" si="14"/>
        <v>0.95582864777659926</v>
      </c>
      <c r="S47">
        <f t="shared" si="15"/>
        <v>1.2462208823351197</v>
      </c>
      <c r="T47">
        <f t="shared" si="16"/>
        <v>1.2723553526174884</v>
      </c>
    </row>
    <row r="48" spans="1:22" x14ac:dyDescent="0.25">
      <c r="A48" s="3">
        <v>44186</v>
      </c>
      <c r="B48">
        <v>3217</v>
      </c>
      <c r="C48">
        <v>1</v>
      </c>
      <c r="D48">
        <v>1</v>
      </c>
      <c r="E48">
        <v>4</v>
      </c>
      <c r="G48" s="1">
        <f t="shared" si="0"/>
        <v>44900</v>
      </c>
      <c r="H48">
        <f t="shared" si="4"/>
        <v>26004</v>
      </c>
      <c r="I48">
        <f t="shared" si="5"/>
        <v>3239</v>
      </c>
      <c r="J48">
        <f t="shared" si="6"/>
        <v>18549</v>
      </c>
      <c r="K48">
        <f t="shared" si="7"/>
        <v>51186</v>
      </c>
      <c r="L48">
        <f t="shared" si="11"/>
        <v>47792</v>
      </c>
      <c r="M48">
        <f t="shared" si="8"/>
        <v>0.12455776034456237</v>
      </c>
      <c r="N48">
        <f t="shared" si="9"/>
        <v>0.71331333640978312</v>
      </c>
      <c r="O48">
        <f t="shared" si="10"/>
        <v>1.9683894785417628</v>
      </c>
      <c r="P48">
        <f t="shared" si="12"/>
        <v>1.0710160696350854</v>
      </c>
      <c r="Q48">
        <f t="shared" si="13"/>
        <v>0.95587448084910009</v>
      </c>
      <c r="R48">
        <f t="shared" si="14"/>
        <v>0.9540762972622604</v>
      </c>
      <c r="S48">
        <f t="shared" si="15"/>
        <v>1.2503716093199957</v>
      </c>
      <c r="T48">
        <f t="shared" si="16"/>
        <v>1.2776426859928516</v>
      </c>
    </row>
    <row r="49" spans="1:20" x14ac:dyDescent="0.25">
      <c r="A49" s="3">
        <v>44193</v>
      </c>
      <c r="B49">
        <v>3517</v>
      </c>
      <c r="C49">
        <v>1</v>
      </c>
      <c r="D49">
        <v>1</v>
      </c>
      <c r="E49">
        <v>7</v>
      </c>
      <c r="G49" s="1">
        <f t="shared" si="0"/>
        <v>44907</v>
      </c>
      <c r="H49">
        <f t="shared" si="4"/>
        <v>26649</v>
      </c>
      <c r="I49">
        <f t="shared" si="5"/>
        <v>3322</v>
      </c>
      <c r="J49">
        <f t="shared" si="6"/>
        <v>19046</v>
      </c>
      <c r="K49">
        <f t="shared" si="7"/>
        <v>52756</v>
      </c>
      <c r="L49">
        <f t="shared" si="11"/>
        <v>49017</v>
      </c>
      <c r="M49">
        <f t="shared" si="8"/>
        <v>0.12465758565049345</v>
      </c>
      <c r="N49">
        <f t="shared" si="9"/>
        <v>0.71469848774813316</v>
      </c>
      <c r="O49">
        <f t="shared" si="10"/>
        <v>1.9796615257608166</v>
      </c>
      <c r="P49">
        <f t="shared" si="12"/>
        <v>1.0762796580778098</v>
      </c>
      <c r="Q49">
        <f t="shared" si="13"/>
        <v>0.95664055485539656</v>
      </c>
      <c r="R49">
        <f t="shared" si="14"/>
        <v>0.95592897545091227</v>
      </c>
      <c r="S49">
        <f t="shared" si="15"/>
        <v>1.2575319035479757</v>
      </c>
      <c r="T49">
        <f t="shared" si="16"/>
        <v>1.2839217563696526</v>
      </c>
    </row>
    <row r="50" spans="1:20" x14ac:dyDescent="0.25">
      <c r="A50" s="3">
        <v>44200</v>
      </c>
      <c r="B50">
        <v>3830</v>
      </c>
      <c r="C50">
        <v>15</v>
      </c>
      <c r="D50">
        <v>0</v>
      </c>
      <c r="E50">
        <v>1</v>
      </c>
      <c r="G50" s="1">
        <f t="shared" si="0"/>
        <v>44914</v>
      </c>
      <c r="H50">
        <f t="shared" si="4"/>
        <v>27377</v>
      </c>
      <c r="I50">
        <f t="shared" si="5"/>
        <v>3410</v>
      </c>
      <c r="J50">
        <f t="shared" si="6"/>
        <v>19535</v>
      </c>
      <c r="K50">
        <f t="shared" si="7"/>
        <v>54535</v>
      </c>
      <c r="L50">
        <f t="shared" si="11"/>
        <v>50322</v>
      </c>
      <c r="M50">
        <f t="shared" si="8"/>
        <v>0.1245571099828323</v>
      </c>
      <c r="N50">
        <f t="shared" si="9"/>
        <v>0.71355517405121083</v>
      </c>
      <c r="O50">
        <f t="shared" si="10"/>
        <v>1.9920005844321875</v>
      </c>
      <c r="P50">
        <f t="shared" si="12"/>
        <v>1.0837208378045389</v>
      </c>
      <c r="Q50">
        <f t="shared" si="13"/>
        <v>0.95586948987800857</v>
      </c>
      <c r="R50">
        <f t="shared" si="14"/>
        <v>0.95439976178997177</v>
      </c>
      <c r="S50">
        <f t="shared" si="15"/>
        <v>1.2653699908861817</v>
      </c>
      <c r="T50">
        <f t="shared" si="16"/>
        <v>1.2927985315390977</v>
      </c>
    </row>
    <row r="51" spans="1:20" x14ac:dyDescent="0.25">
      <c r="A51" s="3">
        <v>44207</v>
      </c>
      <c r="B51">
        <v>3698</v>
      </c>
      <c r="C51">
        <v>37</v>
      </c>
      <c r="D51">
        <v>0</v>
      </c>
      <c r="E51">
        <v>0</v>
      </c>
      <c r="G51" s="1">
        <f>A153</f>
        <v>44921</v>
      </c>
      <c r="H51">
        <f>B153+H50</f>
        <v>28185</v>
      </c>
      <c r="I51">
        <f>C153+I50</f>
        <v>3509</v>
      </c>
      <c r="J51">
        <f>D153+J50</f>
        <v>20107</v>
      </c>
      <c r="K51">
        <f>E153+K50</f>
        <v>56295</v>
      </c>
      <c r="L51">
        <f>SUM(H51:J51)</f>
        <v>51801</v>
      </c>
      <c r="M51">
        <f>I51/$H51</f>
        <v>0.12449884690438176</v>
      </c>
      <c r="N51">
        <f>J51/$H51</f>
        <v>0.71339364910413339</v>
      </c>
      <c r="O51">
        <f>K51/$H51</f>
        <v>1.9973390101117616</v>
      </c>
      <c r="P51">
        <f>K51/L51</f>
        <v>1.086755081948225</v>
      </c>
      <c r="Q51">
        <f>M51/M$16</f>
        <v>0.95542237048767498</v>
      </c>
      <c r="R51">
        <f>N51/N$16</f>
        <v>0.95418371771010246</v>
      </c>
      <c r="S51">
        <f>O51/O$16</f>
        <v>1.2687610961430282</v>
      </c>
      <c r="T51">
        <f>P51/P$16</f>
        <v>1.2964181596171509</v>
      </c>
    </row>
    <row r="52" spans="1:20" x14ac:dyDescent="0.25">
      <c r="A52" s="3">
        <v>44214</v>
      </c>
      <c r="B52">
        <v>3501</v>
      </c>
      <c r="C52">
        <v>96</v>
      </c>
      <c r="D52">
        <v>5</v>
      </c>
      <c r="E52">
        <v>4</v>
      </c>
      <c r="G52" s="1">
        <f t="shared" ref="G52:G86" si="17">A154</f>
        <v>44928</v>
      </c>
      <c r="H52">
        <f t="shared" ref="H52:K52" si="18">B154+H51</f>
        <v>28890</v>
      </c>
      <c r="I52">
        <f t="shared" si="18"/>
        <v>3609</v>
      </c>
      <c r="J52">
        <f t="shared" si="18"/>
        <v>20628</v>
      </c>
      <c r="K52">
        <f t="shared" si="18"/>
        <v>57990</v>
      </c>
      <c r="L52">
        <f t="shared" ref="L52:L86" si="19">SUM(H52:J52)</f>
        <v>53127</v>
      </c>
      <c r="M52">
        <f t="shared" ref="M52:M86" si="20">I52/$H52</f>
        <v>0.1249221183800623</v>
      </c>
      <c r="N52">
        <f t="shared" ref="N52:N86" si="21">J52/$H52</f>
        <v>0.71401869158878506</v>
      </c>
      <c r="O52">
        <f t="shared" ref="O52:O86" si="22">K52/$H52</f>
        <v>2.007268951194185</v>
      </c>
      <c r="P52">
        <f t="shared" ref="P52:P86" si="23">K52/L52</f>
        <v>1.091535377491671</v>
      </c>
      <c r="Q52">
        <f t="shared" ref="Q52:Q86" si="24">M52/M$16</f>
        <v>0.95867061773421469</v>
      </c>
      <c r="R52">
        <f t="shared" ref="R52:R86" si="25">N52/N$16</f>
        <v>0.95501972930409507</v>
      </c>
      <c r="S52">
        <f t="shared" ref="S52:S86" si="26">O52/O$16</f>
        <v>1.2750688500438876</v>
      </c>
      <c r="T52">
        <f t="shared" ref="T52:T86" si="27">P52/P$16</f>
        <v>1.3021206974325255</v>
      </c>
    </row>
    <row r="53" spans="1:20" x14ac:dyDescent="0.25">
      <c r="A53" s="3">
        <v>44221</v>
      </c>
      <c r="B53">
        <v>3246</v>
      </c>
      <c r="C53">
        <v>177</v>
      </c>
      <c r="D53">
        <v>9</v>
      </c>
      <c r="E53">
        <v>2</v>
      </c>
      <c r="G53" s="1">
        <f t="shared" si="17"/>
        <v>44935</v>
      </c>
      <c r="H53">
        <f t="shared" ref="H53:K53" si="28">B155+H52</f>
        <v>29553</v>
      </c>
      <c r="I53">
        <f t="shared" si="28"/>
        <v>3689</v>
      </c>
      <c r="J53">
        <f t="shared" si="28"/>
        <v>21081</v>
      </c>
      <c r="K53">
        <f t="shared" si="28"/>
        <v>59525</v>
      </c>
      <c r="L53">
        <f t="shared" si="19"/>
        <v>54323</v>
      </c>
      <c r="M53">
        <f t="shared" si="20"/>
        <v>0.12482658274963625</v>
      </c>
      <c r="N53">
        <f t="shared" si="21"/>
        <v>0.71332859608161603</v>
      </c>
      <c r="O53">
        <f t="shared" si="22"/>
        <v>2.0141779176394952</v>
      </c>
      <c r="P53">
        <f t="shared" si="23"/>
        <v>1.0957605434162325</v>
      </c>
      <c r="Q53">
        <f t="shared" si="24"/>
        <v>0.95793746332550112</v>
      </c>
      <c r="R53">
        <f t="shared" si="25"/>
        <v>0.95409670749498232</v>
      </c>
      <c r="S53">
        <f t="shared" si="26"/>
        <v>1.279457603177927</v>
      </c>
      <c r="T53">
        <f t="shared" si="27"/>
        <v>1.3071610068113209</v>
      </c>
    </row>
    <row r="54" spans="1:20" x14ac:dyDescent="0.25">
      <c r="A54" s="3">
        <v>44228</v>
      </c>
      <c r="B54">
        <v>3062</v>
      </c>
      <c r="C54">
        <v>190</v>
      </c>
      <c r="D54">
        <v>22</v>
      </c>
      <c r="E54">
        <v>4</v>
      </c>
      <c r="G54" s="1">
        <f t="shared" si="17"/>
        <v>44942</v>
      </c>
      <c r="H54">
        <f t="shared" ref="H54:K54" si="29">B156+H53</f>
        <v>30158</v>
      </c>
      <c r="I54">
        <f t="shared" si="29"/>
        <v>3771</v>
      </c>
      <c r="J54">
        <f t="shared" si="29"/>
        <v>21503</v>
      </c>
      <c r="K54">
        <f t="shared" si="29"/>
        <v>60999</v>
      </c>
      <c r="L54">
        <f t="shared" si="19"/>
        <v>55432</v>
      </c>
      <c r="M54">
        <f t="shared" si="20"/>
        <v>0.12504144837190795</v>
      </c>
      <c r="N54">
        <f t="shared" si="21"/>
        <v>0.71301147290934408</v>
      </c>
      <c r="O54">
        <f t="shared" si="22"/>
        <v>2.0226473904105049</v>
      </c>
      <c r="P54">
        <f t="shared" si="23"/>
        <v>1.1004293548852648</v>
      </c>
      <c r="Q54">
        <f t="shared" si="24"/>
        <v>0.95958637355456378</v>
      </c>
      <c r="R54">
        <f t="shared" si="25"/>
        <v>0.9536725464895256</v>
      </c>
      <c r="S54">
        <f t="shared" si="26"/>
        <v>1.2848376300548359</v>
      </c>
      <c r="T54">
        <f t="shared" si="27"/>
        <v>1.3127305523996715</v>
      </c>
    </row>
    <row r="55" spans="1:20" x14ac:dyDescent="0.25">
      <c r="A55" s="3">
        <v>44235</v>
      </c>
      <c r="B55">
        <v>3148</v>
      </c>
      <c r="C55">
        <v>239</v>
      </c>
      <c r="D55">
        <v>61</v>
      </c>
      <c r="E55">
        <v>5</v>
      </c>
      <c r="G55" s="1">
        <f t="shared" si="17"/>
        <v>44949</v>
      </c>
      <c r="H55">
        <f t="shared" ref="H55:K55" si="30">B157+H54</f>
        <v>30707</v>
      </c>
      <c r="I55">
        <f t="shared" si="30"/>
        <v>3824</v>
      </c>
      <c r="J55">
        <f t="shared" si="30"/>
        <v>21869</v>
      </c>
      <c r="K55">
        <f t="shared" si="30"/>
        <v>62398</v>
      </c>
      <c r="L55">
        <f t="shared" si="19"/>
        <v>56400</v>
      </c>
      <c r="M55">
        <f t="shared" si="20"/>
        <v>0.12453186569837496</v>
      </c>
      <c r="N55">
        <f t="shared" si="21"/>
        <v>0.71218288989481227</v>
      </c>
      <c r="O55">
        <f t="shared" si="22"/>
        <v>2.0320448106294982</v>
      </c>
      <c r="P55">
        <f t="shared" si="23"/>
        <v>1.1063475177304964</v>
      </c>
      <c r="Q55">
        <f t="shared" si="24"/>
        <v>0.9556757615447975</v>
      </c>
      <c r="R55">
        <f t="shared" si="25"/>
        <v>0.95256429381271768</v>
      </c>
      <c r="S55">
        <f t="shared" si="26"/>
        <v>1.2908071130107108</v>
      </c>
      <c r="T55">
        <f t="shared" si="27"/>
        <v>1.3197904814596539</v>
      </c>
    </row>
    <row r="56" spans="1:20" x14ac:dyDescent="0.25">
      <c r="A56" s="3">
        <v>44242</v>
      </c>
      <c r="B56">
        <v>3197</v>
      </c>
      <c r="C56">
        <v>188</v>
      </c>
      <c r="D56">
        <v>107</v>
      </c>
      <c r="E56">
        <v>4</v>
      </c>
      <c r="G56" s="1">
        <f t="shared" si="17"/>
        <v>44956</v>
      </c>
      <c r="H56">
        <f t="shared" ref="H56:K56" si="31">B158+H55</f>
        <v>31284</v>
      </c>
      <c r="I56">
        <f t="shared" si="31"/>
        <v>3888</v>
      </c>
      <c r="J56">
        <f t="shared" si="31"/>
        <v>22256</v>
      </c>
      <c r="K56">
        <f t="shared" si="31"/>
        <v>63759</v>
      </c>
      <c r="L56">
        <f t="shared" si="19"/>
        <v>57428</v>
      </c>
      <c r="M56">
        <f t="shared" si="20"/>
        <v>0.12428078250863062</v>
      </c>
      <c r="N56">
        <f t="shared" si="21"/>
        <v>0.71141797724076206</v>
      </c>
      <c r="O56">
        <f t="shared" si="22"/>
        <v>2.0380705792098199</v>
      </c>
      <c r="P56">
        <f t="shared" si="23"/>
        <v>1.110242390471547</v>
      </c>
      <c r="Q56">
        <f t="shared" si="24"/>
        <v>0.95374891240281789</v>
      </c>
      <c r="R56">
        <f t="shared" si="25"/>
        <v>0.95154120200235226</v>
      </c>
      <c r="S56">
        <f t="shared" si="26"/>
        <v>1.2946348361515339</v>
      </c>
      <c r="T56">
        <f t="shared" si="27"/>
        <v>1.3244367755831135</v>
      </c>
    </row>
    <row r="57" spans="1:20" x14ac:dyDescent="0.25">
      <c r="A57" s="3">
        <v>44249</v>
      </c>
      <c r="B57">
        <v>3302</v>
      </c>
      <c r="C57">
        <v>214</v>
      </c>
      <c r="D57">
        <v>145</v>
      </c>
      <c r="E57">
        <v>4</v>
      </c>
      <c r="G57" s="1">
        <f t="shared" si="17"/>
        <v>44963</v>
      </c>
      <c r="H57">
        <f t="shared" ref="H57:K57" si="32">B159+H56</f>
        <v>31845</v>
      </c>
      <c r="I57">
        <f t="shared" si="32"/>
        <v>3968</v>
      </c>
      <c r="J57">
        <f t="shared" si="32"/>
        <v>22625</v>
      </c>
      <c r="K57">
        <f t="shared" si="32"/>
        <v>65105</v>
      </c>
      <c r="L57">
        <f t="shared" si="19"/>
        <v>58438</v>
      </c>
      <c r="M57">
        <f t="shared" si="20"/>
        <v>0.12460354843774533</v>
      </c>
      <c r="N57">
        <f t="shared" si="21"/>
        <v>0.71047260166431148</v>
      </c>
      <c r="O57">
        <f t="shared" si="22"/>
        <v>2.0444339770764639</v>
      </c>
      <c r="P57">
        <f t="shared" si="23"/>
        <v>1.114086724391663</v>
      </c>
      <c r="Q57">
        <f t="shared" si="24"/>
        <v>0.9562258653768827</v>
      </c>
      <c r="R57">
        <f t="shared" si="25"/>
        <v>0.95027673604684126</v>
      </c>
      <c r="S57">
        <f t="shared" si="26"/>
        <v>1.2986770300963795</v>
      </c>
      <c r="T57">
        <f t="shared" si="27"/>
        <v>1.3290227806439188</v>
      </c>
    </row>
    <row r="58" spans="1:20" x14ac:dyDescent="0.25">
      <c r="A58" s="3">
        <v>44256</v>
      </c>
      <c r="B58">
        <v>3529</v>
      </c>
      <c r="C58">
        <v>256</v>
      </c>
      <c r="D58">
        <v>166</v>
      </c>
      <c r="E58">
        <v>2</v>
      </c>
      <c r="G58" s="1">
        <f t="shared" si="17"/>
        <v>44970</v>
      </c>
      <c r="H58">
        <f t="shared" ref="H58:K58" si="33">B160+H57</f>
        <v>32420</v>
      </c>
      <c r="I58">
        <f t="shared" si="33"/>
        <v>4029</v>
      </c>
      <c r="J58">
        <f t="shared" si="33"/>
        <v>22973</v>
      </c>
      <c r="K58">
        <f t="shared" si="33"/>
        <v>66520</v>
      </c>
      <c r="L58">
        <f t="shared" si="19"/>
        <v>59422</v>
      </c>
      <c r="M58">
        <f t="shared" si="20"/>
        <v>0.1242751388032079</v>
      </c>
      <c r="N58">
        <f t="shared" si="21"/>
        <v>0.70860579888957431</v>
      </c>
      <c r="O58">
        <f t="shared" si="22"/>
        <v>2.0518198642813079</v>
      </c>
      <c r="P58">
        <f t="shared" si="23"/>
        <v>1.1194507084918044</v>
      </c>
      <c r="Q58">
        <f t="shared" si="24"/>
        <v>0.95370560178149588</v>
      </c>
      <c r="R58">
        <f t="shared" si="25"/>
        <v>0.94777983575333979</v>
      </c>
      <c r="S58">
        <f t="shared" si="26"/>
        <v>1.3033687355597812</v>
      </c>
      <c r="T58">
        <f t="shared" si="27"/>
        <v>1.3354216155891896</v>
      </c>
    </row>
    <row r="59" spans="1:20" x14ac:dyDescent="0.25">
      <c r="A59" s="3">
        <v>44263</v>
      </c>
      <c r="B59">
        <v>3509</v>
      </c>
      <c r="C59">
        <v>317</v>
      </c>
      <c r="D59">
        <v>231</v>
      </c>
      <c r="E59">
        <v>1</v>
      </c>
      <c r="G59" s="1">
        <f t="shared" si="17"/>
        <v>44977</v>
      </c>
      <c r="H59">
        <f t="shared" ref="H59:K59" si="34">B161+H58</f>
        <v>32959</v>
      </c>
      <c r="I59">
        <f t="shared" si="34"/>
        <v>4098</v>
      </c>
      <c r="J59">
        <f t="shared" si="34"/>
        <v>23334</v>
      </c>
      <c r="K59">
        <f t="shared" si="34"/>
        <v>67893</v>
      </c>
      <c r="L59">
        <f t="shared" si="19"/>
        <v>60391</v>
      </c>
      <c r="M59">
        <f t="shared" si="20"/>
        <v>0.12433629661094087</v>
      </c>
      <c r="N59">
        <f t="shared" si="21"/>
        <v>0.70797050881398105</v>
      </c>
      <c r="O59">
        <f t="shared" si="22"/>
        <v>2.0599229345550532</v>
      </c>
      <c r="P59">
        <f t="shared" si="23"/>
        <v>1.1242238081833387</v>
      </c>
      <c r="Q59">
        <f t="shared" si="24"/>
        <v>0.95417493574796175</v>
      </c>
      <c r="R59">
        <f t="shared" si="25"/>
        <v>0.94693011772330804</v>
      </c>
      <c r="S59">
        <f t="shared" si="26"/>
        <v>1.3085160141492409</v>
      </c>
      <c r="T59">
        <f t="shared" si="27"/>
        <v>1.3411155692872712</v>
      </c>
    </row>
    <row r="60" spans="1:20" x14ac:dyDescent="0.25">
      <c r="A60" s="3">
        <v>44270</v>
      </c>
      <c r="B60">
        <v>3267</v>
      </c>
      <c r="C60">
        <v>345</v>
      </c>
      <c r="D60">
        <v>235</v>
      </c>
      <c r="E60">
        <v>4</v>
      </c>
      <c r="G60" s="1">
        <f t="shared" si="17"/>
        <v>44984</v>
      </c>
      <c r="H60">
        <f t="shared" ref="H60:K60" si="35">B162+H59</f>
        <v>33516</v>
      </c>
      <c r="I60">
        <f t="shared" si="35"/>
        <v>4161</v>
      </c>
      <c r="J60">
        <f t="shared" si="35"/>
        <v>23722</v>
      </c>
      <c r="K60">
        <f t="shared" si="35"/>
        <v>69250</v>
      </c>
      <c r="L60">
        <f t="shared" si="19"/>
        <v>61399</v>
      </c>
      <c r="M60">
        <f t="shared" si="20"/>
        <v>0.12414965986394558</v>
      </c>
      <c r="N60">
        <f t="shared" si="21"/>
        <v>0.70778135815729804</v>
      </c>
      <c r="O60">
        <f t="shared" si="22"/>
        <v>2.0661773481322352</v>
      </c>
      <c r="P60">
        <f t="shared" si="23"/>
        <v>1.1278685320607829</v>
      </c>
      <c r="Q60">
        <f t="shared" si="24"/>
        <v>0.95274265803882519</v>
      </c>
      <c r="R60">
        <f t="shared" si="25"/>
        <v>0.94667712349350552</v>
      </c>
      <c r="S60">
        <f t="shared" si="26"/>
        <v>1.3124889784711429</v>
      </c>
      <c r="T60">
        <f t="shared" si="27"/>
        <v>1.3454634543811583</v>
      </c>
    </row>
    <row r="61" spans="1:20" x14ac:dyDescent="0.25">
      <c r="A61" s="3">
        <v>44277</v>
      </c>
      <c r="B61">
        <v>2889</v>
      </c>
      <c r="C61">
        <v>352</v>
      </c>
      <c r="D61">
        <v>259</v>
      </c>
      <c r="E61">
        <v>0</v>
      </c>
      <c r="G61" s="1">
        <f t="shared" si="17"/>
        <v>44991</v>
      </c>
      <c r="H61">
        <f t="shared" ref="H61:K61" si="36">B163+H60</f>
        <v>34055</v>
      </c>
      <c r="I61">
        <f t="shared" si="36"/>
        <v>4238</v>
      </c>
      <c r="J61">
        <f t="shared" si="36"/>
        <v>24100</v>
      </c>
      <c r="K61">
        <f t="shared" si="36"/>
        <v>70648</v>
      </c>
      <c r="L61">
        <f t="shared" si="19"/>
        <v>62393</v>
      </c>
      <c r="M61">
        <f t="shared" si="20"/>
        <v>0.12444574952283072</v>
      </c>
      <c r="N61">
        <f t="shared" si="21"/>
        <v>0.70767875495521948</v>
      </c>
      <c r="O61">
        <f t="shared" si="22"/>
        <v>2.074526501247981</v>
      </c>
      <c r="P61">
        <f t="shared" si="23"/>
        <v>1.132306508742968</v>
      </c>
      <c r="Q61">
        <f t="shared" si="24"/>
        <v>0.95501489341130374</v>
      </c>
      <c r="R61">
        <f t="shared" si="25"/>
        <v>0.94653988887565987</v>
      </c>
      <c r="S61">
        <f t="shared" si="26"/>
        <v>1.3177925752092885</v>
      </c>
      <c r="T61">
        <f t="shared" si="27"/>
        <v>1.350757631200123</v>
      </c>
    </row>
    <row r="62" spans="1:20" x14ac:dyDescent="0.25">
      <c r="A62" s="3">
        <v>44284</v>
      </c>
      <c r="B62">
        <v>2678</v>
      </c>
      <c r="C62">
        <v>402</v>
      </c>
      <c r="D62">
        <v>322</v>
      </c>
      <c r="E62">
        <v>3</v>
      </c>
      <c r="G62" s="1">
        <f t="shared" si="17"/>
        <v>44998</v>
      </c>
      <c r="H62">
        <f t="shared" ref="H62:K62" si="37">B164+H61</f>
        <v>34585</v>
      </c>
      <c r="I62">
        <f t="shared" si="37"/>
        <v>4312</v>
      </c>
      <c r="J62">
        <f t="shared" si="37"/>
        <v>24457</v>
      </c>
      <c r="K62">
        <f t="shared" si="37"/>
        <v>71950</v>
      </c>
      <c r="L62">
        <f t="shared" si="19"/>
        <v>63354</v>
      </c>
      <c r="M62">
        <f t="shared" si="20"/>
        <v>0.12467832875524071</v>
      </c>
      <c r="N62">
        <f t="shared" si="21"/>
        <v>0.7071562816249819</v>
      </c>
      <c r="O62">
        <f t="shared" si="22"/>
        <v>2.0803816683533323</v>
      </c>
      <c r="P62">
        <f t="shared" si="23"/>
        <v>1.1356820405972787</v>
      </c>
      <c r="Q62">
        <f t="shared" si="24"/>
        <v>0.95679974047680327</v>
      </c>
      <c r="R62">
        <f t="shared" si="25"/>
        <v>0.94584106635982101</v>
      </c>
      <c r="S62">
        <f t="shared" si="26"/>
        <v>1.3215119279065908</v>
      </c>
      <c r="T62">
        <f t="shared" si="27"/>
        <v>1.3547843901884036</v>
      </c>
    </row>
    <row r="63" spans="1:20" x14ac:dyDescent="0.25">
      <c r="A63" s="3">
        <v>44291</v>
      </c>
      <c r="B63">
        <v>2311</v>
      </c>
      <c r="C63">
        <v>356</v>
      </c>
      <c r="D63">
        <v>315</v>
      </c>
      <c r="E63">
        <v>1</v>
      </c>
      <c r="G63" s="1">
        <f t="shared" si="17"/>
        <v>45005</v>
      </c>
      <c r="H63">
        <f t="shared" ref="H63:K63" si="38">B165+H62</f>
        <v>35129</v>
      </c>
      <c r="I63">
        <f t="shared" si="38"/>
        <v>4359</v>
      </c>
      <c r="J63">
        <f t="shared" si="38"/>
        <v>24843</v>
      </c>
      <c r="K63">
        <f t="shared" si="38"/>
        <v>73291</v>
      </c>
      <c r="L63">
        <f t="shared" si="19"/>
        <v>64331</v>
      </c>
      <c r="M63">
        <f t="shared" si="20"/>
        <v>0.12408551339349255</v>
      </c>
      <c r="N63">
        <f t="shared" si="21"/>
        <v>0.707193486862706</v>
      </c>
      <c r="O63">
        <f t="shared" si="22"/>
        <v>2.0863389222579634</v>
      </c>
      <c r="P63">
        <f t="shared" si="23"/>
        <v>1.1392796629929582</v>
      </c>
      <c r="Q63">
        <f t="shared" si="24"/>
        <v>0.9522503886372804</v>
      </c>
      <c r="R63">
        <f t="shared" si="25"/>
        <v>0.94589082939330815</v>
      </c>
      <c r="S63">
        <f t="shared" si="26"/>
        <v>1.3252961287637197</v>
      </c>
      <c r="T63">
        <f t="shared" si="27"/>
        <v>1.3590760867101654</v>
      </c>
    </row>
    <row r="64" spans="1:20" x14ac:dyDescent="0.25">
      <c r="A64" s="3">
        <v>44298</v>
      </c>
      <c r="B64">
        <v>2011</v>
      </c>
      <c r="C64">
        <v>288</v>
      </c>
      <c r="D64">
        <v>350</v>
      </c>
      <c r="E64">
        <v>5</v>
      </c>
      <c r="G64" s="1">
        <f t="shared" si="17"/>
        <v>45012</v>
      </c>
      <c r="H64">
        <f t="shared" ref="H64:K64" si="39">B166+H63</f>
        <v>35693</v>
      </c>
      <c r="I64">
        <f t="shared" si="39"/>
        <v>4430</v>
      </c>
      <c r="J64">
        <f t="shared" si="39"/>
        <v>25164</v>
      </c>
      <c r="K64">
        <f t="shared" si="39"/>
        <v>74580</v>
      </c>
      <c r="L64">
        <f t="shared" si="19"/>
        <v>65287</v>
      </c>
      <c r="M64">
        <f t="shared" si="20"/>
        <v>0.12411397192726865</v>
      </c>
      <c r="N64">
        <f t="shared" si="21"/>
        <v>0.70501218726360915</v>
      </c>
      <c r="O64">
        <f t="shared" si="22"/>
        <v>2.0894853332586223</v>
      </c>
      <c r="P64">
        <f t="shared" si="23"/>
        <v>1.1423407416484139</v>
      </c>
      <c r="Q64">
        <f t="shared" si="24"/>
        <v>0.95246878359014164</v>
      </c>
      <c r="R64">
        <f t="shared" si="25"/>
        <v>0.94297328090725208</v>
      </c>
      <c r="S64">
        <f t="shared" si="26"/>
        <v>1.3272948099339679</v>
      </c>
      <c r="T64">
        <f t="shared" si="27"/>
        <v>1.3627277263692459</v>
      </c>
    </row>
    <row r="65" spans="1:20" x14ac:dyDescent="0.25">
      <c r="A65" s="3">
        <v>44305</v>
      </c>
      <c r="B65">
        <v>1779</v>
      </c>
      <c r="C65">
        <v>336</v>
      </c>
      <c r="D65">
        <v>405</v>
      </c>
      <c r="E65">
        <v>0</v>
      </c>
      <c r="G65" s="1">
        <f t="shared" si="17"/>
        <v>45019</v>
      </c>
      <c r="H65">
        <f t="shared" ref="H65:K65" si="40">B167+H64</f>
        <v>36218</v>
      </c>
      <c r="I65">
        <f t="shared" si="40"/>
        <v>4483</v>
      </c>
      <c r="J65">
        <f t="shared" si="40"/>
        <v>25526</v>
      </c>
      <c r="K65">
        <f t="shared" si="40"/>
        <v>75811</v>
      </c>
      <c r="L65">
        <f t="shared" si="19"/>
        <v>66227</v>
      </c>
      <c r="M65">
        <f t="shared" si="20"/>
        <v>0.12377823181843282</v>
      </c>
      <c r="N65">
        <f t="shared" si="21"/>
        <v>0.70478767463692082</v>
      </c>
      <c r="O65">
        <f t="shared" si="22"/>
        <v>2.0931857087635981</v>
      </c>
      <c r="P65">
        <f t="shared" si="23"/>
        <v>1.144714391411358</v>
      </c>
      <c r="Q65">
        <f t="shared" si="24"/>
        <v>0.94989226486223666</v>
      </c>
      <c r="R65">
        <f t="shared" si="25"/>
        <v>0.94267298906546826</v>
      </c>
      <c r="S65">
        <f t="shared" si="26"/>
        <v>1.3296453836012649</v>
      </c>
      <c r="T65">
        <f t="shared" si="27"/>
        <v>1.3655593143768538</v>
      </c>
    </row>
    <row r="66" spans="1:20" x14ac:dyDescent="0.25">
      <c r="A66" s="3">
        <v>44312</v>
      </c>
      <c r="B66">
        <v>1742</v>
      </c>
      <c r="C66">
        <v>327</v>
      </c>
      <c r="D66">
        <v>424</v>
      </c>
      <c r="E66">
        <v>2</v>
      </c>
      <c r="G66" s="1">
        <f t="shared" si="17"/>
        <v>45026</v>
      </c>
      <c r="H66">
        <f t="shared" ref="H66:K66" si="41">B168+H65</f>
        <v>36740</v>
      </c>
      <c r="I66">
        <f t="shared" si="41"/>
        <v>4546</v>
      </c>
      <c r="J66">
        <f t="shared" si="41"/>
        <v>25903</v>
      </c>
      <c r="K66">
        <f t="shared" si="41"/>
        <v>77169</v>
      </c>
      <c r="L66">
        <f t="shared" si="19"/>
        <v>67189</v>
      </c>
      <c r="M66">
        <f t="shared" si="20"/>
        <v>0.12373434948285247</v>
      </c>
      <c r="N66">
        <f t="shared" si="21"/>
        <v>0.70503538377789876</v>
      </c>
      <c r="O66">
        <f t="shared" si="22"/>
        <v>2.1004082743603703</v>
      </c>
      <c r="P66">
        <f t="shared" si="23"/>
        <v>1.1485362187262795</v>
      </c>
      <c r="Q66">
        <f t="shared" si="24"/>
        <v>0.9495555053971878</v>
      </c>
      <c r="R66">
        <f t="shared" si="25"/>
        <v>0.94300430688606551</v>
      </c>
      <c r="S66">
        <f t="shared" si="26"/>
        <v>1.3342333429797846</v>
      </c>
      <c r="T66">
        <f t="shared" si="27"/>
        <v>1.3701184707279821</v>
      </c>
    </row>
    <row r="67" spans="1:20" x14ac:dyDescent="0.25">
      <c r="A67" s="3">
        <v>44319</v>
      </c>
      <c r="B67">
        <v>1523</v>
      </c>
      <c r="C67">
        <v>327</v>
      </c>
      <c r="D67">
        <v>487</v>
      </c>
      <c r="E67">
        <v>1</v>
      </c>
      <c r="G67" s="1">
        <f t="shared" si="17"/>
        <v>45033</v>
      </c>
      <c r="H67">
        <f t="shared" ref="H67:K67" si="42">B169+H66</f>
        <v>37215</v>
      </c>
      <c r="I67">
        <f t="shared" si="42"/>
        <v>4607</v>
      </c>
      <c r="J67">
        <f t="shared" si="42"/>
        <v>26263</v>
      </c>
      <c r="K67">
        <f t="shared" si="42"/>
        <v>78466</v>
      </c>
      <c r="L67">
        <f t="shared" si="19"/>
        <v>68085</v>
      </c>
      <c r="M67">
        <f t="shared" si="20"/>
        <v>0.12379416901786913</v>
      </c>
      <c r="N67">
        <f t="shared" si="21"/>
        <v>0.70571006314658069</v>
      </c>
      <c r="O67">
        <f t="shared" si="22"/>
        <v>2.1084508934569395</v>
      </c>
      <c r="P67">
        <f t="shared" si="23"/>
        <v>1.1524711757362121</v>
      </c>
      <c r="Q67">
        <f t="shared" si="24"/>
        <v>0.950014569262984</v>
      </c>
      <c r="R67">
        <f t="shared" si="25"/>
        <v>0.94390670918398289</v>
      </c>
      <c r="S67">
        <f t="shared" si="26"/>
        <v>1.3393422214271411</v>
      </c>
      <c r="T67">
        <f t="shared" si="27"/>
        <v>1.3748125824093778</v>
      </c>
    </row>
    <row r="68" spans="1:20" x14ac:dyDescent="0.25">
      <c r="A68" s="3">
        <v>44326</v>
      </c>
      <c r="B68">
        <v>1391</v>
      </c>
      <c r="C68">
        <v>380</v>
      </c>
      <c r="D68">
        <v>486</v>
      </c>
      <c r="E68">
        <v>0</v>
      </c>
      <c r="G68" s="1">
        <f t="shared" si="17"/>
        <v>45040</v>
      </c>
      <c r="H68">
        <f t="shared" ref="H68:K68" si="43">B170+H67</f>
        <v>37687</v>
      </c>
      <c r="I68">
        <f t="shared" si="43"/>
        <v>4670</v>
      </c>
      <c r="J68">
        <f t="shared" si="43"/>
        <v>26609</v>
      </c>
      <c r="K68">
        <f t="shared" si="43"/>
        <v>79700</v>
      </c>
      <c r="L68">
        <f t="shared" si="19"/>
        <v>68966</v>
      </c>
      <c r="M68">
        <f t="shared" si="20"/>
        <v>0.12391540849629845</v>
      </c>
      <c r="N68">
        <f t="shared" si="21"/>
        <v>0.7060524849417571</v>
      </c>
      <c r="O68">
        <f t="shared" si="22"/>
        <v>2.1147875925385411</v>
      </c>
      <c r="P68">
        <f t="shared" si="23"/>
        <v>1.1556419105066265</v>
      </c>
      <c r="Q68">
        <f t="shared" si="24"/>
        <v>0.95094497876281325</v>
      </c>
      <c r="R68">
        <f t="shared" si="25"/>
        <v>0.94436470779660953</v>
      </c>
      <c r="S68">
        <f t="shared" si="26"/>
        <v>1.3433674556172306</v>
      </c>
      <c r="T68">
        <f t="shared" si="27"/>
        <v>1.3785950336755137</v>
      </c>
    </row>
    <row r="69" spans="1:20" x14ac:dyDescent="0.25">
      <c r="A69" s="3">
        <v>44333</v>
      </c>
      <c r="B69">
        <v>1233</v>
      </c>
      <c r="C69">
        <v>338</v>
      </c>
      <c r="D69">
        <v>484</v>
      </c>
      <c r="E69">
        <v>0</v>
      </c>
      <c r="G69" s="1">
        <f t="shared" si="17"/>
        <v>45047</v>
      </c>
      <c r="H69">
        <f t="shared" ref="H69:K69" si="44">B171+H68</f>
        <v>38200</v>
      </c>
      <c r="I69">
        <f t="shared" si="44"/>
        <v>4727</v>
      </c>
      <c r="J69">
        <f t="shared" si="44"/>
        <v>26972</v>
      </c>
      <c r="K69">
        <f t="shared" si="44"/>
        <v>80929</v>
      </c>
      <c r="L69">
        <f t="shared" si="19"/>
        <v>69899</v>
      </c>
      <c r="M69">
        <f t="shared" si="20"/>
        <v>0.12374345549738219</v>
      </c>
      <c r="N69">
        <f t="shared" si="21"/>
        <v>0.70607329842931932</v>
      </c>
      <c r="O69">
        <f t="shared" si="22"/>
        <v>2.1185602094240839</v>
      </c>
      <c r="P69">
        <f t="shared" si="23"/>
        <v>1.1577991101446372</v>
      </c>
      <c r="Q69">
        <f t="shared" si="24"/>
        <v>0.94962538628527637</v>
      </c>
      <c r="R69">
        <f t="shared" si="25"/>
        <v>0.94439254641132897</v>
      </c>
      <c r="S69">
        <f t="shared" si="26"/>
        <v>1.3457639188669825</v>
      </c>
      <c r="T69">
        <f t="shared" si="27"/>
        <v>1.3811684127478463</v>
      </c>
    </row>
    <row r="70" spans="1:20" x14ac:dyDescent="0.25">
      <c r="A70" s="3">
        <v>44340</v>
      </c>
      <c r="B70">
        <v>1110</v>
      </c>
      <c r="C70">
        <v>335</v>
      </c>
      <c r="D70">
        <v>518</v>
      </c>
      <c r="E70">
        <v>1</v>
      </c>
      <c r="G70" s="1">
        <f t="shared" si="17"/>
        <v>45054</v>
      </c>
      <c r="H70">
        <f t="shared" ref="H70:K70" si="45">B172+H69</f>
        <v>38643</v>
      </c>
      <c r="I70">
        <f t="shared" si="45"/>
        <v>4786</v>
      </c>
      <c r="J70">
        <f t="shared" si="45"/>
        <v>27307</v>
      </c>
      <c r="K70">
        <f t="shared" si="45"/>
        <v>82141</v>
      </c>
      <c r="L70">
        <f t="shared" si="19"/>
        <v>70736</v>
      </c>
      <c r="M70">
        <f t="shared" si="20"/>
        <v>0.12385166783117253</v>
      </c>
      <c r="N70">
        <f t="shared" si="21"/>
        <v>0.70664803457288516</v>
      </c>
      <c r="O70">
        <f t="shared" si="22"/>
        <v>2.1256372434852366</v>
      </c>
      <c r="P70">
        <f t="shared" si="23"/>
        <v>1.1612333182537888</v>
      </c>
      <c r="Q70">
        <f t="shared" si="24"/>
        <v>0.95045582357073477</v>
      </c>
      <c r="R70">
        <f t="shared" si="25"/>
        <v>0.94516127188408672</v>
      </c>
      <c r="S70">
        <f t="shared" si="26"/>
        <v>1.3502594328720723</v>
      </c>
      <c r="T70">
        <f t="shared" si="27"/>
        <v>1.3852651681535144</v>
      </c>
    </row>
    <row r="71" spans="1:20" x14ac:dyDescent="0.25">
      <c r="A71" s="3">
        <v>44347</v>
      </c>
      <c r="B71">
        <v>1107</v>
      </c>
      <c r="C71">
        <v>346</v>
      </c>
      <c r="D71">
        <v>619</v>
      </c>
      <c r="E71">
        <v>2</v>
      </c>
      <c r="G71" s="1">
        <f t="shared" si="17"/>
        <v>45061</v>
      </c>
      <c r="H71">
        <f t="shared" ref="H71:K71" si="46">B173+H70</f>
        <v>39120</v>
      </c>
      <c r="I71">
        <f t="shared" si="46"/>
        <v>4851</v>
      </c>
      <c r="J71">
        <f t="shared" si="46"/>
        <v>27632</v>
      </c>
      <c r="K71">
        <f t="shared" si="46"/>
        <v>83342</v>
      </c>
      <c r="L71">
        <f t="shared" si="19"/>
        <v>71603</v>
      </c>
      <c r="M71">
        <f t="shared" si="20"/>
        <v>0.12400306748466258</v>
      </c>
      <c r="N71">
        <f t="shared" si="21"/>
        <v>0.70633946830265848</v>
      </c>
      <c r="O71">
        <f t="shared" si="22"/>
        <v>2.1304192229038854</v>
      </c>
      <c r="P71">
        <f t="shared" si="23"/>
        <v>1.1639456447355558</v>
      </c>
      <c r="Q71">
        <f t="shared" si="24"/>
        <v>0.95161768666766422</v>
      </c>
      <c r="R71">
        <f t="shared" si="25"/>
        <v>0.94474855597155438</v>
      </c>
      <c r="S71">
        <f t="shared" si="26"/>
        <v>1.3532970691562596</v>
      </c>
      <c r="T71">
        <f t="shared" si="27"/>
        <v>1.3885007723519043</v>
      </c>
    </row>
    <row r="72" spans="1:20" x14ac:dyDescent="0.25">
      <c r="A72" s="3">
        <v>44354</v>
      </c>
      <c r="B72">
        <v>1014</v>
      </c>
      <c r="C72">
        <v>323</v>
      </c>
      <c r="D72">
        <v>639</v>
      </c>
      <c r="E72">
        <v>1</v>
      </c>
      <c r="G72" s="1">
        <f t="shared" si="17"/>
        <v>45068</v>
      </c>
      <c r="H72">
        <f t="shared" ref="H72:K72" si="47">B174+H71</f>
        <v>39574</v>
      </c>
      <c r="I72">
        <f t="shared" si="47"/>
        <v>4920</v>
      </c>
      <c r="J72">
        <f t="shared" si="47"/>
        <v>27949</v>
      </c>
      <c r="K72">
        <f t="shared" si="47"/>
        <v>84526</v>
      </c>
      <c r="L72">
        <f t="shared" si="19"/>
        <v>72443</v>
      </c>
      <c r="M72">
        <f t="shared" si="20"/>
        <v>0.12432405114469096</v>
      </c>
      <c r="N72">
        <f t="shared" si="21"/>
        <v>0.7062465254965381</v>
      </c>
      <c r="O72">
        <f t="shared" si="22"/>
        <v>2.1358973063122253</v>
      </c>
      <c r="P72">
        <f t="shared" si="23"/>
        <v>1.1667932029319603</v>
      </c>
      <c r="Q72">
        <f t="shared" si="24"/>
        <v>0.95408096224794048</v>
      </c>
      <c r="R72">
        <f t="shared" si="25"/>
        <v>0.94462424240023268</v>
      </c>
      <c r="S72">
        <f t="shared" si="26"/>
        <v>1.3567768885933913</v>
      </c>
      <c r="T72">
        <f t="shared" si="27"/>
        <v>1.3918976979496824</v>
      </c>
    </row>
    <row r="73" spans="1:20" x14ac:dyDescent="0.25">
      <c r="A73" s="3">
        <v>44361</v>
      </c>
      <c r="B73">
        <v>1036</v>
      </c>
      <c r="C73">
        <v>313</v>
      </c>
      <c r="D73">
        <v>723</v>
      </c>
      <c r="E73">
        <v>0</v>
      </c>
      <c r="G73" s="1">
        <f t="shared" si="17"/>
        <v>45075</v>
      </c>
      <c r="H73">
        <f t="shared" ref="H73:K73" si="48">B175+H72</f>
        <v>40028</v>
      </c>
      <c r="I73">
        <f t="shared" si="48"/>
        <v>4971</v>
      </c>
      <c r="J73">
        <f t="shared" si="48"/>
        <v>28294</v>
      </c>
      <c r="K73">
        <f t="shared" si="48"/>
        <v>85688</v>
      </c>
      <c r="L73">
        <f t="shared" si="19"/>
        <v>73293</v>
      </c>
      <c r="M73">
        <f t="shared" si="20"/>
        <v>0.1241880683521535</v>
      </c>
      <c r="N73">
        <f t="shared" si="21"/>
        <v>0.70685520135904867</v>
      </c>
      <c r="O73">
        <f t="shared" si="22"/>
        <v>2.1407015089437396</v>
      </c>
      <c r="P73">
        <f t="shared" si="23"/>
        <v>1.1691157409302388</v>
      </c>
      <c r="Q73">
        <f t="shared" si="24"/>
        <v>0.9530374103980872</v>
      </c>
      <c r="R73">
        <f t="shared" si="25"/>
        <v>0.9454383631848795</v>
      </c>
      <c r="S73">
        <f t="shared" si="26"/>
        <v>1.359828641633809</v>
      </c>
      <c r="T73">
        <f t="shared" si="27"/>
        <v>1.3946683134152862</v>
      </c>
    </row>
    <row r="74" spans="1:20" x14ac:dyDescent="0.25">
      <c r="A74" s="3">
        <v>44368</v>
      </c>
      <c r="B74">
        <v>941</v>
      </c>
      <c r="C74">
        <v>305</v>
      </c>
      <c r="D74">
        <v>777</v>
      </c>
      <c r="E74">
        <v>1</v>
      </c>
      <c r="G74" s="1">
        <f t="shared" si="17"/>
        <v>45082</v>
      </c>
      <c r="H74">
        <f t="shared" ref="H74:K74" si="49">B176+H73</f>
        <v>40522</v>
      </c>
      <c r="I74">
        <f t="shared" si="49"/>
        <v>5018</v>
      </c>
      <c r="J74">
        <f t="shared" si="49"/>
        <v>28604</v>
      </c>
      <c r="K74">
        <f t="shared" si="49"/>
        <v>86868</v>
      </c>
      <c r="L74">
        <f t="shared" si="19"/>
        <v>74144</v>
      </c>
      <c r="M74">
        <f t="shared" si="20"/>
        <v>0.12383396673411974</v>
      </c>
      <c r="N74">
        <f t="shared" si="21"/>
        <v>0.70588815951828632</v>
      </c>
      <c r="O74">
        <f t="shared" si="22"/>
        <v>2.143724396624056</v>
      </c>
      <c r="P74">
        <f t="shared" si="23"/>
        <v>1.1716119982736297</v>
      </c>
      <c r="Q74">
        <f t="shared" si="24"/>
        <v>0.95031998276154717</v>
      </c>
      <c r="R74">
        <f t="shared" si="25"/>
        <v>0.94414491800218325</v>
      </c>
      <c r="S74">
        <f t="shared" si="26"/>
        <v>1.3617488576148611</v>
      </c>
      <c r="T74">
        <f t="shared" si="27"/>
        <v>1.3976461631670887</v>
      </c>
    </row>
    <row r="75" spans="1:20" x14ac:dyDescent="0.25">
      <c r="A75" s="3">
        <v>44375</v>
      </c>
      <c r="B75">
        <v>881</v>
      </c>
      <c r="C75">
        <v>222</v>
      </c>
      <c r="D75">
        <v>786</v>
      </c>
      <c r="E75">
        <v>1</v>
      </c>
      <c r="G75" s="1">
        <f t="shared" si="17"/>
        <v>45089</v>
      </c>
      <c r="H75">
        <f t="shared" ref="H75:K75" si="50">B177+H74</f>
        <v>40985</v>
      </c>
      <c r="I75">
        <f t="shared" si="50"/>
        <v>5065</v>
      </c>
      <c r="J75">
        <f t="shared" si="50"/>
        <v>28954</v>
      </c>
      <c r="K75">
        <f t="shared" si="50"/>
        <v>88022</v>
      </c>
      <c r="L75">
        <f t="shared" si="19"/>
        <v>75004</v>
      </c>
      <c r="M75">
        <f t="shared" si="20"/>
        <v>0.12358179821886056</v>
      </c>
      <c r="N75">
        <f t="shared" si="21"/>
        <v>0.70645358057826035</v>
      </c>
      <c r="O75">
        <f t="shared" si="22"/>
        <v>2.1476637794314994</v>
      </c>
      <c r="P75">
        <f t="shared" si="23"/>
        <v>1.1735640765825823</v>
      </c>
      <c r="Q75">
        <f t="shared" si="24"/>
        <v>0.94838480467273867</v>
      </c>
      <c r="R75">
        <f t="shared" si="25"/>
        <v>0.94490118429324865</v>
      </c>
      <c r="S75">
        <f t="shared" si="26"/>
        <v>1.3642512548662018</v>
      </c>
      <c r="T75">
        <f t="shared" si="27"/>
        <v>1.3999748477168623</v>
      </c>
    </row>
    <row r="76" spans="1:20" x14ac:dyDescent="0.25">
      <c r="A76" s="3">
        <v>44382</v>
      </c>
      <c r="B76">
        <v>919</v>
      </c>
      <c r="C76">
        <v>232</v>
      </c>
      <c r="D76">
        <v>796</v>
      </c>
      <c r="E76">
        <v>4</v>
      </c>
      <c r="G76" s="1">
        <f t="shared" si="17"/>
        <v>45096</v>
      </c>
      <c r="H76">
        <f t="shared" ref="H76:K76" si="51">B178+H75</f>
        <v>41502</v>
      </c>
      <c r="I76">
        <f t="shared" si="51"/>
        <v>5119</v>
      </c>
      <c r="J76">
        <f t="shared" si="51"/>
        <v>29310</v>
      </c>
      <c r="K76">
        <f t="shared" si="51"/>
        <v>89267</v>
      </c>
      <c r="L76">
        <f t="shared" si="19"/>
        <v>75931</v>
      </c>
      <c r="M76">
        <f t="shared" si="20"/>
        <v>0.12334345332755048</v>
      </c>
      <c r="N76">
        <f t="shared" si="21"/>
        <v>0.70623102501084289</v>
      </c>
      <c r="O76">
        <f t="shared" si="22"/>
        <v>2.1509083899571104</v>
      </c>
      <c r="P76">
        <f t="shared" si="23"/>
        <v>1.1756331406145053</v>
      </c>
      <c r="Q76">
        <f t="shared" si="24"/>
        <v>0.94655571109708492</v>
      </c>
      <c r="R76">
        <f t="shared" si="25"/>
        <v>0.94460351007231591</v>
      </c>
      <c r="S76">
        <f t="shared" si="26"/>
        <v>1.3663123148996714</v>
      </c>
      <c r="T76">
        <f t="shared" si="27"/>
        <v>1.4024430875520852</v>
      </c>
    </row>
    <row r="77" spans="1:20" x14ac:dyDescent="0.25">
      <c r="A77" s="3">
        <v>44389</v>
      </c>
      <c r="B77">
        <v>873</v>
      </c>
      <c r="C77">
        <v>209</v>
      </c>
      <c r="D77">
        <v>960</v>
      </c>
      <c r="E77">
        <v>2</v>
      </c>
      <c r="G77" s="1">
        <f t="shared" si="17"/>
        <v>45103</v>
      </c>
      <c r="H77">
        <f t="shared" ref="H77:K77" si="52">B179+H76</f>
        <v>41943</v>
      </c>
      <c r="I77">
        <f t="shared" si="52"/>
        <v>5172</v>
      </c>
      <c r="J77">
        <f t="shared" si="52"/>
        <v>29661</v>
      </c>
      <c r="K77">
        <f t="shared" si="52"/>
        <v>90403</v>
      </c>
      <c r="L77">
        <f t="shared" si="19"/>
        <v>76776</v>
      </c>
      <c r="M77">
        <f t="shared" si="20"/>
        <v>0.12331020670910521</v>
      </c>
      <c r="N77">
        <f t="shared" si="21"/>
        <v>0.70717402188684642</v>
      </c>
      <c r="O77">
        <f t="shared" si="22"/>
        <v>2.1553775361800538</v>
      </c>
      <c r="P77">
        <f t="shared" si="23"/>
        <v>1.1774903615713244</v>
      </c>
      <c r="Q77">
        <f t="shared" si="24"/>
        <v>0.94630057168177717</v>
      </c>
      <c r="R77">
        <f t="shared" si="25"/>
        <v>0.94586479445025229</v>
      </c>
      <c r="S77">
        <f t="shared" si="26"/>
        <v>1.3691512314941698</v>
      </c>
      <c r="T77">
        <f t="shared" si="27"/>
        <v>1.4046586143205688</v>
      </c>
    </row>
    <row r="78" spans="1:20" x14ac:dyDescent="0.25">
      <c r="A78" s="3">
        <v>44396</v>
      </c>
      <c r="B78">
        <v>834</v>
      </c>
      <c r="C78">
        <v>180</v>
      </c>
      <c r="D78">
        <v>947</v>
      </c>
      <c r="E78">
        <v>0</v>
      </c>
      <c r="G78" s="1">
        <f t="shared" si="17"/>
        <v>45110</v>
      </c>
      <c r="H78">
        <f t="shared" ref="H78:K78" si="53">B180+H77</f>
        <v>42394</v>
      </c>
      <c r="I78">
        <f t="shared" si="53"/>
        <v>5223</v>
      </c>
      <c r="J78">
        <f t="shared" si="53"/>
        <v>29985</v>
      </c>
      <c r="K78">
        <f t="shared" si="53"/>
        <v>91570</v>
      </c>
      <c r="L78">
        <f t="shared" si="19"/>
        <v>77602</v>
      </c>
      <c r="M78">
        <f t="shared" si="20"/>
        <v>0.12320139642402227</v>
      </c>
      <c r="N78">
        <f t="shared" si="21"/>
        <v>0.7072934849271123</v>
      </c>
      <c r="O78">
        <f t="shared" si="22"/>
        <v>2.1599754682266359</v>
      </c>
      <c r="P78">
        <f t="shared" si="23"/>
        <v>1.1799953609443055</v>
      </c>
      <c r="Q78">
        <f t="shared" si="24"/>
        <v>0.94546554563059426</v>
      </c>
      <c r="R78">
        <f t="shared" si="25"/>
        <v>0.94602457956753361</v>
      </c>
      <c r="S78">
        <f t="shared" si="26"/>
        <v>1.3720719561552708</v>
      </c>
      <c r="T78">
        <f t="shared" si="27"/>
        <v>1.4076468926648857</v>
      </c>
    </row>
    <row r="79" spans="1:20" x14ac:dyDescent="0.25">
      <c r="A79" s="3">
        <v>44403</v>
      </c>
      <c r="B79">
        <v>843</v>
      </c>
      <c r="C79">
        <v>172</v>
      </c>
      <c r="D79">
        <v>1104</v>
      </c>
      <c r="E79">
        <v>1</v>
      </c>
      <c r="G79" s="1">
        <f t="shared" si="17"/>
        <v>45117</v>
      </c>
      <c r="H79">
        <f t="shared" ref="H79:K79" si="54">B181+H78</f>
        <v>42876</v>
      </c>
      <c r="I79">
        <f t="shared" si="54"/>
        <v>5286</v>
      </c>
      <c r="J79">
        <f t="shared" si="54"/>
        <v>30298</v>
      </c>
      <c r="K79">
        <f t="shared" si="54"/>
        <v>92822</v>
      </c>
      <c r="L79">
        <f t="shared" si="19"/>
        <v>78460</v>
      </c>
      <c r="M79">
        <f t="shared" si="20"/>
        <v>0.12328575426812202</v>
      </c>
      <c r="N79">
        <f t="shared" si="21"/>
        <v>0.70664241067263733</v>
      </c>
      <c r="O79">
        <f t="shared" si="22"/>
        <v>2.1648941132568336</v>
      </c>
      <c r="P79">
        <f t="shared" si="23"/>
        <v>1.1830486872291615</v>
      </c>
      <c r="Q79">
        <f t="shared" si="24"/>
        <v>0.94611292007126613</v>
      </c>
      <c r="R79">
        <f t="shared" si="25"/>
        <v>0.94515374976210931</v>
      </c>
      <c r="S79">
        <f t="shared" si="26"/>
        <v>1.375196405949952</v>
      </c>
      <c r="T79">
        <f t="shared" si="27"/>
        <v>1.4112892843211802</v>
      </c>
    </row>
    <row r="80" spans="1:20" x14ac:dyDescent="0.25">
      <c r="A80" s="3">
        <v>44410</v>
      </c>
      <c r="B80">
        <v>775</v>
      </c>
      <c r="C80">
        <v>174</v>
      </c>
      <c r="D80">
        <v>982</v>
      </c>
      <c r="E80">
        <v>1</v>
      </c>
      <c r="G80" s="1">
        <f t="shared" si="17"/>
        <v>45124</v>
      </c>
      <c r="H80">
        <f t="shared" ref="H80:K80" si="55">B182+H79</f>
        <v>43337</v>
      </c>
      <c r="I80">
        <f t="shared" si="55"/>
        <v>5336</v>
      </c>
      <c r="J80">
        <f t="shared" si="55"/>
        <v>30637</v>
      </c>
      <c r="K80">
        <f t="shared" si="55"/>
        <v>93992</v>
      </c>
      <c r="L80">
        <f t="shared" si="19"/>
        <v>79310</v>
      </c>
      <c r="M80">
        <f t="shared" si="20"/>
        <v>0.12312804301174517</v>
      </c>
      <c r="N80">
        <f t="shared" si="21"/>
        <v>0.70694787364146106</v>
      </c>
      <c r="O80">
        <f t="shared" si="22"/>
        <v>2.1688626347001407</v>
      </c>
      <c r="P80">
        <f t="shared" si="23"/>
        <v>1.1851216744420627</v>
      </c>
      <c r="Q80">
        <f t="shared" si="24"/>
        <v>0.9449026208101341</v>
      </c>
      <c r="R80">
        <f t="shared" si="25"/>
        <v>0.94556231492326681</v>
      </c>
      <c r="S80">
        <f t="shared" si="26"/>
        <v>1.3777173128120253</v>
      </c>
      <c r="T80">
        <f t="shared" si="27"/>
        <v>1.4137622042201528</v>
      </c>
    </row>
    <row r="81" spans="1:20" x14ac:dyDescent="0.25">
      <c r="A81" s="3">
        <v>44417</v>
      </c>
      <c r="B81">
        <v>812</v>
      </c>
      <c r="C81">
        <v>168</v>
      </c>
      <c r="D81">
        <v>1061</v>
      </c>
      <c r="E81">
        <v>2</v>
      </c>
      <c r="G81" s="1">
        <f t="shared" si="17"/>
        <v>45131</v>
      </c>
      <c r="H81">
        <f t="shared" ref="H81:K81" si="56">B183+H80</f>
        <v>43756</v>
      </c>
      <c r="I81">
        <f t="shared" si="56"/>
        <v>5388</v>
      </c>
      <c r="J81">
        <f t="shared" si="56"/>
        <v>30946</v>
      </c>
      <c r="K81">
        <f t="shared" si="56"/>
        <v>95127</v>
      </c>
      <c r="L81">
        <f t="shared" si="19"/>
        <v>80090</v>
      </c>
      <c r="M81">
        <f t="shared" si="20"/>
        <v>0.12313739829966176</v>
      </c>
      <c r="N81">
        <f t="shared" si="21"/>
        <v>0.70724014992229634</v>
      </c>
      <c r="O81">
        <f t="shared" si="22"/>
        <v>2.1740332754365115</v>
      </c>
      <c r="P81">
        <f t="shared" si="23"/>
        <v>1.1877512798102134</v>
      </c>
      <c r="Q81">
        <f t="shared" si="24"/>
        <v>0.9449744146586726</v>
      </c>
      <c r="R81">
        <f t="shared" si="25"/>
        <v>0.94595324252487378</v>
      </c>
      <c r="S81">
        <f t="shared" si="26"/>
        <v>1.38100183675875</v>
      </c>
      <c r="T81">
        <f t="shared" si="27"/>
        <v>1.4168991282691168</v>
      </c>
    </row>
    <row r="82" spans="1:20" x14ac:dyDescent="0.25">
      <c r="A82" s="3">
        <v>44424</v>
      </c>
      <c r="B82">
        <v>795</v>
      </c>
      <c r="C82">
        <v>135</v>
      </c>
      <c r="D82">
        <v>1069</v>
      </c>
      <c r="E82">
        <v>3</v>
      </c>
      <c r="G82" s="1">
        <f t="shared" si="17"/>
        <v>45138</v>
      </c>
      <c r="H82">
        <f t="shared" ref="H82:K82" si="57">B184+H81</f>
        <v>44191</v>
      </c>
      <c r="I82">
        <f t="shared" si="57"/>
        <v>5436</v>
      </c>
      <c r="J82">
        <f t="shared" si="57"/>
        <v>31264</v>
      </c>
      <c r="K82">
        <f t="shared" si="57"/>
        <v>96264</v>
      </c>
      <c r="L82">
        <f t="shared" si="19"/>
        <v>80891</v>
      </c>
      <c r="M82">
        <f t="shared" si="20"/>
        <v>0.12301147292435111</v>
      </c>
      <c r="N82">
        <f t="shared" si="21"/>
        <v>0.70747437260980739</v>
      </c>
      <c r="O82">
        <f t="shared" si="22"/>
        <v>2.1783621099318866</v>
      </c>
      <c r="P82">
        <f t="shared" si="23"/>
        <v>1.1900458641876104</v>
      </c>
      <c r="Q82">
        <f t="shared" si="24"/>
        <v>0.94400804490043488</v>
      </c>
      <c r="R82">
        <f t="shared" si="25"/>
        <v>0.9462665218413101</v>
      </c>
      <c r="S82">
        <f t="shared" si="26"/>
        <v>1.3837516237361076</v>
      </c>
      <c r="T82">
        <f t="shared" si="27"/>
        <v>1.4196363971395769</v>
      </c>
    </row>
    <row r="83" spans="1:20" x14ac:dyDescent="0.25">
      <c r="A83" s="3">
        <v>44431</v>
      </c>
      <c r="B83">
        <v>721</v>
      </c>
      <c r="C83">
        <v>137</v>
      </c>
      <c r="D83">
        <v>1100</v>
      </c>
      <c r="E83">
        <v>0</v>
      </c>
      <c r="G83" s="1">
        <f t="shared" si="17"/>
        <v>45145</v>
      </c>
      <c r="H83">
        <f t="shared" ref="H83:K83" si="58">B185+H82</f>
        <v>44659</v>
      </c>
      <c r="I83">
        <f t="shared" si="58"/>
        <v>5485</v>
      </c>
      <c r="J83">
        <f t="shared" si="58"/>
        <v>31620</v>
      </c>
      <c r="K83">
        <f t="shared" si="58"/>
        <v>97426</v>
      </c>
      <c r="L83">
        <f t="shared" si="19"/>
        <v>81764</v>
      </c>
      <c r="M83">
        <f t="shared" si="20"/>
        <v>0.12281958843682124</v>
      </c>
      <c r="N83">
        <f t="shared" si="21"/>
        <v>0.70803197563760945</v>
      </c>
      <c r="O83">
        <f t="shared" si="22"/>
        <v>2.1815535502362344</v>
      </c>
      <c r="P83">
        <f t="shared" si="23"/>
        <v>1.1915512939680055</v>
      </c>
      <c r="Q83">
        <f t="shared" si="24"/>
        <v>0.94253549526247393</v>
      </c>
      <c r="R83">
        <f t="shared" si="25"/>
        <v>0.94701233129832263</v>
      </c>
      <c r="S83">
        <f t="shared" si="26"/>
        <v>1.3857789086778827</v>
      </c>
      <c r="T83">
        <f t="shared" si="27"/>
        <v>1.4214322631426455</v>
      </c>
    </row>
    <row r="84" spans="1:20" x14ac:dyDescent="0.25">
      <c r="A84" s="3">
        <v>44438</v>
      </c>
      <c r="B84">
        <v>732</v>
      </c>
      <c r="C84">
        <v>124</v>
      </c>
      <c r="D84">
        <v>1142</v>
      </c>
      <c r="E84">
        <v>4</v>
      </c>
      <c r="G84" s="1">
        <f t="shared" si="17"/>
        <v>45152</v>
      </c>
      <c r="H84">
        <f t="shared" ref="H84:K84" si="59">B186+H83</f>
        <v>45203</v>
      </c>
      <c r="I84">
        <f t="shared" si="59"/>
        <v>5551</v>
      </c>
      <c r="J84">
        <f t="shared" si="59"/>
        <v>31954</v>
      </c>
      <c r="K84">
        <f t="shared" si="59"/>
        <v>98667</v>
      </c>
      <c r="L84">
        <f t="shared" si="19"/>
        <v>82708</v>
      </c>
      <c r="M84">
        <f t="shared" si="20"/>
        <v>0.122801583965666</v>
      </c>
      <c r="N84">
        <f t="shared" si="21"/>
        <v>0.70689998451430214</v>
      </c>
      <c r="O84">
        <f t="shared" si="22"/>
        <v>2.1827533570780702</v>
      </c>
      <c r="P84">
        <f t="shared" si="23"/>
        <v>1.1929559413841466</v>
      </c>
      <c r="Q84">
        <f t="shared" si="24"/>
        <v>0.94239732631602802</v>
      </c>
      <c r="R84">
        <f t="shared" si="25"/>
        <v>0.94549826189245034</v>
      </c>
      <c r="S84">
        <f t="shared" si="26"/>
        <v>1.3865410568340548</v>
      </c>
      <c r="T84">
        <f t="shared" si="27"/>
        <v>1.4231079032646865</v>
      </c>
    </row>
    <row r="85" spans="1:20" x14ac:dyDescent="0.25">
      <c r="A85" s="3">
        <v>44445</v>
      </c>
      <c r="B85">
        <v>734</v>
      </c>
      <c r="C85">
        <v>140</v>
      </c>
      <c r="D85">
        <v>1203</v>
      </c>
      <c r="E85">
        <v>0</v>
      </c>
      <c r="G85" s="1">
        <f t="shared" si="17"/>
        <v>45159</v>
      </c>
      <c r="H85">
        <f t="shared" ref="H85:K85" si="60">B187+H84</f>
        <v>45697</v>
      </c>
      <c r="I85">
        <f t="shared" si="60"/>
        <v>5615</v>
      </c>
      <c r="J85">
        <f t="shared" si="60"/>
        <v>32296</v>
      </c>
      <c r="K85">
        <f t="shared" si="60"/>
        <v>100011</v>
      </c>
      <c r="L85">
        <f t="shared" si="19"/>
        <v>83608</v>
      </c>
      <c r="M85">
        <f t="shared" si="20"/>
        <v>0.12287458695319167</v>
      </c>
      <c r="N85">
        <f t="shared" si="21"/>
        <v>0.70674223690833093</v>
      </c>
      <c r="O85">
        <f t="shared" si="22"/>
        <v>2.1885681773420576</v>
      </c>
      <c r="P85">
        <f t="shared" si="23"/>
        <v>1.196189359869869</v>
      </c>
      <c r="Q85">
        <f t="shared" si="24"/>
        <v>0.94295756192566405</v>
      </c>
      <c r="R85">
        <f t="shared" si="25"/>
        <v>0.9452872701106837</v>
      </c>
      <c r="S85">
        <f t="shared" si="26"/>
        <v>1.3902347801802977</v>
      </c>
      <c r="T85">
        <f t="shared" si="27"/>
        <v>1.4269651315511349</v>
      </c>
    </row>
    <row r="86" spans="1:20" x14ac:dyDescent="0.25">
      <c r="A86" s="3">
        <v>44452</v>
      </c>
      <c r="B86">
        <v>793</v>
      </c>
      <c r="C86">
        <v>129</v>
      </c>
      <c r="D86">
        <v>1220</v>
      </c>
      <c r="E86">
        <v>0</v>
      </c>
      <c r="G86" s="1">
        <f t="shared" si="17"/>
        <v>45166</v>
      </c>
      <c r="H86">
        <f t="shared" ref="H86:K86" si="61">B188+H85</f>
        <v>46105</v>
      </c>
      <c r="I86">
        <f t="shared" si="61"/>
        <v>5667</v>
      </c>
      <c r="J86">
        <f t="shared" si="61"/>
        <v>32585</v>
      </c>
      <c r="K86">
        <f t="shared" si="61"/>
        <v>101207</v>
      </c>
      <c r="L86">
        <f t="shared" si="19"/>
        <v>84357</v>
      </c>
      <c r="M86">
        <f t="shared" si="20"/>
        <v>0.12291508513176445</v>
      </c>
      <c r="N86">
        <f t="shared" si="21"/>
        <v>0.70675631710226661</v>
      </c>
      <c r="O86">
        <f t="shared" si="22"/>
        <v>2.1951415247803925</v>
      </c>
      <c r="P86">
        <f t="shared" si="23"/>
        <v>1.1997463162511706</v>
      </c>
      <c r="Q86">
        <f t="shared" si="24"/>
        <v>0.94326835087459426</v>
      </c>
      <c r="R86">
        <f t="shared" si="25"/>
        <v>0.94530610275912752</v>
      </c>
      <c r="S86">
        <f t="shared" si="26"/>
        <v>1.3944103394914453</v>
      </c>
      <c r="T86">
        <f t="shared" si="27"/>
        <v>1.4312083165357581</v>
      </c>
    </row>
    <row r="87" spans="1:20" x14ac:dyDescent="0.25">
      <c r="A87" s="3">
        <v>44459</v>
      </c>
      <c r="B87">
        <v>774</v>
      </c>
      <c r="C87">
        <v>137</v>
      </c>
      <c r="D87">
        <v>1203</v>
      </c>
      <c r="E87">
        <v>2</v>
      </c>
      <c r="G87" s="1">
        <f t="shared" ref="G87:G129" si="62">A189</f>
        <v>45173</v>
      </c>
      <c r="H87">
        <f t="shared" ref="H87:H129" si="63">B189+H86</f>
        <v>46553</v>
      </c>
      <c r="I87">
        <f t="shared" ref="I87:I129" si="64">C189+I86</f>
        <v>5729</v>
      </c>
      <c r="J87">
        <f t="shared" ref="J87:J129" si="65">D189+J86</f>
        <v>32897</v>
      </c>
      <c r="K87">
        <f t="shared" ref="K87:K129" si="66">E189+K86</f>
        <v>102366</v>
      </c>
      <c r="L87">
        <f t="shared" ref="L87:L129" si="67">SUM(H87:J87)</f>
        <v>85179</v>
      </c>
      <c r="M87">
        <f t="shared" ref="M87:M129" si="68">I87/$H87</f>
        <v>0.12306403454127554</v>
      </c>
      <c r="N87">
        <f t="shared" ref="N87:N129" si="69">J87/$H87</f>
        <v>0.70665692866195517</v>
      </c>
      <c r="O87">
        <f t="shared" ref="O87:O129" si="70">K87/$H87</f>
        <v>2.1989130668270573</v>
      </c>
      <c r="P87">
        <f t="shared" ref="P87:P129" si="71">K87/L87</f>
        <v>1.2017750854083753</v>
      </c>
      <c r="Q87">
        <f t="shared" ref="Q87:Q129" si="72">M87/M$16</f>
        <v>0.94441141044065691</v>
      </c>
      <c r="R87">
        <f t="shared" ref="R87:R129" si="73">N87/N$16</f>
        <v>0.94517316797397366</v>
      </c>
      <c r="S87">
        <f t="shared" ref="S87:S129" si="74">O87/O$16</f>
        <v>1.3968061199759052</v>
      </c>
      <c r="T87">
        <f t="shared" ref="T87:T129" si="75">P87/P$16</f>
        <v>1.4336284875759122</v>
      </c>
    </row>
    <row r="88" spans="1:20" x14ac:dyDescent="0.25">
      <c r="A88" s="3">
        <v>44466</v>
      </c>
      <c r="B88">
        <v>717</v>
      </c>
      <c r="C88">
        <v>137</v>
      </c>
      <c r="D88">
        <v>1236</v>
      </c>
      <c r="E88">
        <v>4</v>
      </c>
      <c r="G88" s="1">
        <f t="shared" si="62"/>
        <v>45180</v>
      </c>
      <c r="H88">
        <f t="shared" si="63"/>
        <v>47010</v>
      </c>
      <c r="I88">
        <f t="shared" si="64"/>
        <v>5786</v>
      </c>
      <c r="J88">
        <f t="shared" si="65"/>
        <v>33226</v>
      </c>
      <c r="K88">
        <f t="shared" si="66"/>
        <v>103543</v>
      </c>
      <c r="L88">
        <f t="shared" si="67"/>
        <v>86022</v>
      </c>
      <c r="M88">
        <f t="shared" si="68"/>
        <v>0.12308019570304191</v>
      </c>
      <c r="N88">
        <f t="shared" si="69"/>
        <v>0.70678579025739208</v>
      </c>
      <c r="O88">
        <f t="shared" si="70"/>
        <v>2.2025739204424593</v>
      </c>
      <c r="P88">
        <f t="shared" si="71"/>
        <v>1.2036804538373904</v>
      </c>
      <c r="Q88">
        <f t="shared" si="72"/>
        <v>0.94453543356110004</v>
      </c>
      <c r="R88">
        <f t="shared" si="73"/>
        <v>0.94534552391849103</v>
      </c>
      <c r="S88">
        <f t="shared" si="74"/>
        <v>1.3991315883227315</v>
      </c>
      <c r="T88">
        <f t="shared" si="75"/>
        <v>1.4359014507054777</v>
      </c>
    </row>
    <row r="89" spans="1:20" x14ac:dyDescent="0.25">
      <c r="A89" s="3">
        <v>44473</v>
      </c>
      <c r="B89">
        <v>706</v>
      </c>
      <c r="C89">
        <v>128</v>
      </c>
      <c r="D89">
        <v>1282</v>
      </c>
      <c r="E89">
        <v>6</v>
      </c>
      <c r="G89" s="1">
        <f t="shared" si="62"/>
        <v>45187</v>
      </c>
      <c r="H89">
        <f t="shared" si="63"/>
        <v>47497</v>
      </c>
      <c r="I89">
        <f t="shared" si="64"/>
        <v>5849</v>
      </c>
      <c r="J89">
        <f t="shared" si="65"/>
        <v>33552</v>
      </c>
      <c r="K89">
        <f t="shared" si="66"/>
        <v>104762</v>
      </c>
      <c r="L89">
        <f t="shared" si="67"/>
        <v>86898</v>
      </c>
      <c r="M89">
        <f t="shared" si="68"/>
        <v>0.12314461966018907</v>
      </c>
      <c r="N89">
        <f t="shared" si="69"/>
        <v>0.70640250963218731</v>
      </c>
      <c r="O89">
        <f t="shared" si="70"/>
        <v>2.2056550940059374</v>
      </c>
      <c r="P89">
        <f t="shared" si="71"/>
        <v>1.2055743515385855</v>
      </c>
      <c r="Q89">
        <f t="shared" si="72"/>
        <v>0.94502983243614358</v>
      </c>
      <c r="R89">
        <f t="shared" si="73"/>
        <v>0.94483287549171657</v>
      </c>
      <c r="S89">
        <f t="shared" si="74"/>
        <v>1.4010888289954537</v>
      </c>
      <c r="T89">
        <f t="shared" si="75"/>
        <v>1.4381607301080501</v>
      </c>
    </row>
    <row r="90" spans="1:20" x14ac:dyDescent="0.25">
      <c r="A90" s="3">
        <v>44480</v>
      </c>
      <c r="B90">
        <v>763</v>
      </c>
      <c r="C90">
        <v>124</v>
      </c>
      <c r="D90">
        <v>1323</v>
      </c>
      <c r="E90">
        <v>14</v>
      </c>
      <c r="G90" s="1">
        <f t="shared" si="62"/>
        <v>45194</v>
      </c>
      <c r="H90">
        <f t="shared" si="63"/>
        <v>47964</v>
      </c>
      <c r="I90">
        <f t="shared" si="64"/>
        <v>5903</v>
      </c>
      <c r="J90">
        <f t="shared" si="65"/>
        <v>33831</v>
      </c>
      <c r="K90">
        <f t="shared" si="66"/>
        <v>105952</v>
      </c>
      <c r="L90">
        <f t="shared" si="67"/>
        <v>87698</v>
      </c>
      <c r="M90">
        <f t="shared" si="68"/>
        <v>0.1230714702693687</v>
      </c>
      <c r="N90">
        <f t="shared" si="69"/>
        <v>0.70534150612959723</v>
      </c>
      <c r="O90">
        <f t="shared" si="70"/>
        <v>2.208990075890251</v>
      </c>
      <c r="P90">
        <f t="shared" si="71"/>
        <v>1.2081461378822778</v>
      </c>
      <c r="Q90">
        <f t="shared" si="72"/>
        <v>0.9444684733061991</v>
      </c>
      <c r="R90">
        <f t="shared" si="73"/>
        <v>0.94341375399003768</v>
      </c>
      <c r="S90">
        <f t="shared" si="74"/>
        <v>1.4032072952396604</v>
      </c>
      <c r="T90">
        <f t="shared" si="75"/>
        <v>1.4412286803518539</v>
      </c>
    </row>
    <row r="91" spans="1:20" x14ac:dyDescent="0.25">
      <c r="A91" s="3">
        <v>44487</v>
      </c>
      <c r="B91">
        <v>832</v>
      </c>
      <c r="C91">
        <v>112</v>
      </c>
      <c r="D91">
        <v>1384</v>
      </c>
      <c r="E91">
        <v>26</v>
      </c>
      <c r="G91" s="1">
        <f t="shared" si="62"/>
        <v>45201</v>
      </c>
      <c r="H91">
        <f t="shared" si="63"/>
        <v>48492</v>
      </c>
      <c r="I91">
        <f t="shared" si="64"/>
        <v>5959</v>
      </c>
      <c r="J91">
        <f t="shared" si="65"/>
        <v>34170</v>
      </c>
      <c r="K91">
        <f t="shared" si="66"/>
        <v>107159</v>
      </c>
      <c r="L91">
        <f t="shared" si="67"/>
        <v>88621</v>
      </c>
      <c r="M91">
        <f t="shared" si="68"/>
        <v>0.12288624927823145</v>
      </c>
      <c r="N91">
        <f t="shared" si="69"/>
        <v>0.70465231378371695</v>
      </c>
      <c r="O91">
        <f t="shared" si="70"/>
        <v>2.2098284253072671</v>
      </c>
      <c r="P91">
        <f t="shared" si="71"/>
        <v>1.2091829250403403</v>
      </c>
      <c r="Q91">
        <f t="shared" si="72"/>
        <v>0.94304706031470109</v>
      </c>
      <c r="R91">
        <f t="shared" si="73"/>
        <v>0.94249194018410432</v>
      </c>
      <c r="S91">
        <f t="shared" si="74"/>
        <v>1.4037398363455516</v>
      </c>
      <c r="T91">
        <f t="shared" si="75"/>
        <v>1.4424654904866274</v>
      </c>
    </row>
    <row r="92" spans="1:20" x14ac:dyDescent="0.25">
      <c r="A92" s="3">
        <v>44494</v>
      </c>
      <c r="B92">
        <v>903</v>
      </c>
      <c r="C92">
        <v>137</v>
      </c>
      <c r="D92">
        <v>1504</v>
      </c>
      <c r="E92">
        <v>50</v>
      </c>
      <c r="G92" s="1">
        <f t="shared" si="62"/>
        <v>45208</v>
      </c>
      <c r="H92">
        <f t="shared" si="63"/>
        <v>48981</v>
      </c>
      <c r="I92">
        <f t="shared" si="64"/>
        <v>6033</v>
      </c>
      <c r="J92">
        <f t="shared" si="65"/>
        <v>34556</v>
      </c>
      <c r="K92">
        <f t="shared" si="66"/>
        <v>108548</v>
      </c>
      <c r="L92">
        <f t="shared" si="67"/>
        <v>89570</v>
      </c>
      <c r="M92">
        <f t="shared" si="68"/>
        <v>0.12317020885649538</v>
      </c>
      <c r="N92">
        <f t="shared" si="69"/>
        <v>0.70549805026438828</v>
      </c>
      <c r="O92">
        <f t="shared" si="70"/>
        <v>2.2161246197505156</v>
      </c>
      <c r="P92">
        <f t="shared" si="71"/>
        <v>1.2118789773361616</v>
      </c>
      <c r="Q92">
        <f t="shared" si="72"/>
        <v>0.94522620767335863</v>
      </c>
      <c r="R92">
        <f t="shared" si="73"/>
        <v>0.94362313609584725</v>
      </c>
      <c r="S92">
        <f t="shared" si="74"/>
        <v>1.4077393409478767</v>
      </c>
      <c r="T92">
        <f t="shared" si="75"/>
        <v>1.445681680788967</v>
      </c>
    </row>
    <row r="93" spans="1:20" x14ac:dyDescent="0.25">
      <c r="A93" s="3">
        <v>44501</v>
      </c>
      <c r="B93">
        <v>961</v>
      </c>
      <c r="C93">
        <v>142</v>
      </c>
      <c r="D93">
        <v>1519</v>
      </c>
      <c r="E93">
        <v>95</v>
      </c>
      <c r="G93" s="1">
        <f t="shared" si="62"/>
        <v>45215</v>
      </c>
      <c r="H93">
        <f t="shared" si="63"/>
        <v>49474</v>
      </c>
      <c r="I93">
        <f t="shared" si="64"/>
        <v>6092</v>
      </c>
      <c r="J93">
        <f t="shared" si="65"/>
        <v>34929</v>
      </c>
      <c r="K93">
        <f t="shared" si="66"/>
        <v>109876</v>
      </c>
      <c r="L93">
        <f t="shared" si="67"/>
        <v>90495</v>
      </c>
      <c r="M93">
        <f t="shared" si="68"/>
        <v>0.12313538424222824</v>
      </c>
      <c r="N93">
        <f t="shared" si="69"/>
        <v>0.70600719569875081</v>
      </c>
      <c r="O93">
        <f t="shared" si="70"/>
        <v>2.2208836964870438</v>
      </c>
      <c r="P93">
        <f t="shared" si="71"/>
        <v>1.2141665285374883</v>
      </c>
      <c r="Q93">
        <f t="shared" si="72"/>
        <v>0.94495895848718758</v>
      </c>
      <c r="R93">
        <f t="shared" si="73"/>
        <v>0.9443041321826855</v>
      </c>
      <c r="S93">
        <f t="shared" si="74"/>
        <v>1.4107624288594918</v>
      </c>
      <c r="T93">
        <f t="shared" si="75"/>
        <v>1.44841055960234</v>
      </c>
    </row>
    <row r="94" spans="1:20" x14ac:dyDescent="0.25">
      <c r="A94" s="3">
        <v>44508</v>
      </c>
      <c r="B94">
        <v>1091</v>
      </c>
      <c r="C94">
        <v>159</v>
      </c>
      <c r="D94">
        <v>1497</v>
      </c>
      <c r="E94">
        <v>168</v>
      </c>
      <c r="G94" s="1">
        <f t="shared" si="62"/>
        <v>45222</v>
      </c>
      <c r="H94">
        <f t="shared" si="63"/>
        <v>49961</v>
      </c>
      <c r="I94">
        <f t="shared" si="64"/>
        <v>6156</v>
      </c>
      <c r="J94">
        <f t="shared" si="65"/>
        <v>35295</v>
      </c>
      <c r="K94">
        <f t="shared" si="66"/>
        <v>111233</v>
      </c>
      <c r="L94">
        <f t="shared" si="67"/>
        <v>91412</v>
      </c>
      <c r="M94">
        <f t="shared" si="68"/>
        <v>0.12321610856468045</v>
      </c>
      <c r="N94">
        <f t="shared" si="69"/>
        <v>0.70645103180480773</v>
      </c>
      <c r="O94">
        <f t="shared" si="70"/>
        <v>2.2263965893396849</v>
      </c>
      <c r="P94">
        <f t="shared" si="71"/>
        <v>1.2168314882072375</v>
      </c>
      <c r="Q94">
        <f t="shared" si="72"/>
        <v>0.94557844875100128</v>
      </c>
      <c r="R94">
        <f t="shared" si="73"/>
        <v>0.94489777523832974</v>
      </c>
      <c r="S94">
        <f t="shared" si="74"/>
        <v>1.4142643601506875</v>
      </c>
      <c r="T94">
        <f t="shared" si="75"/>
        <v>1.451589658709304</v>
      </c>
    </row>
    <row r="95" spans="1:20" x14ac:dyDescent="0.25">
      <c r="A95" s="3">
        <v>44515</v>
      </c>
      <c r="B95">
        <v>1224</v>
      </c>
      <c r="C95">
        <v>179</v>
      </c>
      <c r="D95">
        <v>1444</v>
      </c>
      <c r="E95">
        <v>220</v>
      </c>
      <c r="G95" s="1">
        <f t="shared" si="62"/>
        <v>45229</v>
      </c>
      <c r="H95">
        <f t="shared" si="63"/>
        <v>50484</v>
      </c>
      <c r="I95">
        <f t="shared" si="64"/>
        <v>6221</v>
      </c>
      <c r="J95">
        <f t="shared" si="65"/>
        <v>35637</v>
      </c>
      <c r="K95">
        <f t="shared" si="66"/>
        <v>112513</v>
      </c>
      <c r="L95">
        <f t="shared" si="67"/>
        <v>92342</v>
      </c>
      <c r="M95">
        <f t="shared" si="68"/>
        <v>0.12322716108073845</v>
      </c>
      <c r="N95">
        <f t="shared" si="69"/>
        <v>0.70590682196339438</v>
      </c>
      <c r="O95">
        <f t="shared" si="70"/>
        <v>2.2286863164566992</v>
      </c>
      <c r="P95">
        <f t="shared" si="71"/>
        <v>1.2184379805505621</v>
      </c>
      <c r="Q95">
        <f t="shared" si="72"/>
        <v>0.94566326737667172</v>
      </c>
      <c r="R95">
        <f t="shared" si="73"/>
        <v>0.94416987953818399</v>
      </c>
      <c r="S95">
        <f t="shared" si="74"/>
        <v>1.4157188536904139</v>
      </c>
      <c r="T95">
        <f t="shared" si="75"/>
        <v>1.4535060848496248</v>
      </c>
    </row>
    <row r="96" spans="1:20" x14ac:dyDescent="0.25">
      <c r="A96" s="3">
        <v>44522</v>
      </c>
      <c r="B96">
        <v>1285</v>
      </c>
      <c r="C96">
        <v>174</v>
      </c>
      <c r="D96">
        <v>1524</v>
      </c>
      <c r="E96">
        <v>295</v>
      </c>
      <c r="G96" s="1">
        <f t="shared" si="62"/>
        <v>45236</v>
      </c>
      <c r="H96">
        <f t="shared" si="63"/>
        <v>50985</v>
      </c>
      <c r="I96">
        <f t="shared" si="64"/>
        <v>6284</v>
      </c>
      <c r="J96">
        <f t="shared" si="65"/>
        <v>35978</v>
      </c>
      <c r="K96">
        <f t="shared" si="66"/>
        <v>113813</v>
      </c>
      <c r="L96">
        <f t="shared" si="67"/>
        <v>93247</v>
      </c>
      <c r="M96">
        <f t="shared" si="68"/>
        <v>0.12325193684416985</v>
      </c>
      <c r="N96">
        <f t="shared" si="69"/>
        <v>0.70565852701775034</v>
      </c>
      <c r="O96">
        <f t="shared" si="70"/>
        <v>2.2322840050995389</v>
      </c>
      <c r="P96">
        <f t="shared" si="71"/>
        <v>1.2205540124615268</v>
      </c>
      <c r="Q96">
        <f t="shared" si="72"/>
        <v>0.94585340021096587</v>
      </c>
      <c r="R96">
        <f t="shared" si="73"/>
        <v>0.94383777818765924</v>
      </c>
      <c r="S96">
        <f t="shared" si="74"/>
        <v>1.4180041980225289</v>
      </c>
      <c r="T96">
        <f t="shared" si="75"/>
        <v>1.4560303538788399</v>
      </c>
    </row>
    <row r="97" spans="1:20" x14ac:dyDescent="0.25">
      <c r="A97" s="3">
        <v>44529</v>
      </c>
      <c r="B97">
        <v>1329</v>
      </c>
      <c r="C97">
        <v>195</v>
      </c>
      <c r="D97">
        <v>1466</v>
      </c>
      <c r="E97">
        <v>415</v>
      </c>
      <c r="G97" s="1">
        <f t="shared" si="62"/>
        <v>45243</v>
      </c>
      <c r="H97">
        <f t="shared" si="63"/>
        <v>51556</v>
      </c>
      <c r="I97">
        <f t="shared" si="64"/>
        <v>6340</v>
      </c>
      <c r="J97">
        <f t="shared" si="65"/>
        <v>36340</v>
      </c>
      <c r="K97">
        <f t="shared" si="66"/>
        <v>115207</v>
      </c>
      <c r="L97">
        <f t="shared" si="67"/>
        <v>94236</v>
      </c>
      <c r="M97">
        <f t="shared" si="68"/>
        <v>0.12297307781829467</v>
      </c>
      <c r="N97">
        <f t="shared" si="69"/>
        <v>0.70486461323609284</v>
      </c>
      <c r="O97">
        <f t="shared" si="70"/>
        <v>2.2345992706959423</v>
      </c>
      <c r="P97">
        <f t="shared" si="71"/>
        <v>1.2225370346788913</v>
      </c>
      <c r="Q97">
        <f t="shared" si="72"/>
        <v>0.94371339523776177</v>
      </c>
      <c r="R97">
        <f t="shared" si="73"/>
        <v>0.9427758965677786</v>
      </c>
      <c r="S97">
        <f t="shared" si="74"/>
        <v>1.4194749142610259</v>
      </c>
      <c r="T97">
        <f t="shared" si="75"/>
        <v>1.4583959522148577</v>
      </c>
    </row>
    <row r="98" spans="1:20" x14ac:dyDescent="0.25">
      <c r="A98" s="3">
        <v>44536</v>
      </c>
      <c r="B98">
        <v>1321</v>
      </c>
      <c r="C98">
        <v>220</v>
      </c>
      <c r="D98">
        <v>1350</v>
      </c>
      <c r="E98">
        <v>507</v>
      </c>
      <c r="G98" s="1">
        <f t="shared" si="62"/>
        <v>45250</v>
      </c>
      <c r="H98">
        <f t="shared" si="63"/>
        <v>52083</v>
      </c>
      <c r="I98">
        <f t="shared" si="64"/>
        <v>6414</v>
      </c>
      <c r="J98">
        <f t="shared" si="65"/>
        <v>36700</v>
      </c>
      <c r="K98">
        <f t="shared" si="66"/>
        <v>116606</v>
      </c>
      <c r="L98">
        <f t="shared" si="67"/>
        <v>95197</v>
      </c>
      <c r="M98">
        <f t="shared" si="68"/>
        <v>0.12314958815736421</v>
      </c>
      <c r="N98">
        <f t="shared" si="69"/>
        <v>0.70464450972486226</v>
      </c>
      <c r="O98">
        <f t="shared" si="70"/>
        <v>2.2388495286369832</v>
      </c>
      <c r="P98">
        <f t="shared" si="71"/>
        <v>1.224891540699812</v>
      </c>
      <c r="Q98">
        <f t="shared" si="72"/>
        <v>0.94506796141056271</v>
      </c>
      <c r="R98">
        <f t="shared" si="73"/>
        <v>0.94248150203974934</v>
      </c>
      <c r="S98">
        <f t="shared" si="74"/>
        <v>1.4221747873906574</v>
      </c>
      <c r="T98">
        <f t="shared" si="75"/>
        <v>1.4612047031589779</v>
      </c>
    </row>
    <row r="99" spans="1:20" x14ac:dyDescent="0.25">
      <c r="A99" s="3">
        <v>44543</v>
      </c>
      <c r="B99">
        <v>1247</v>
      </c>
      <c r="C99">
        <v>173</v>
      </c>
      <c r="D99">
        <v>1171</v>
      </c>
      <c r="E99">
        <v>575</v>
      </c>
      <c r="G99" s="1">
        <f t="shared" si="62"/>
        <v>45257</v>
      </c>
      <c r="H99">
        <f t="shared" si="63"/>
        <v>52651</v>
      </c>
      <c r="I99">
        <f t="shared" si="64"/>
        <v>6481</v>
      </c>
      <c r="J99">
        <f t="shared" si="65"/>
        <v>37078</v>
      </c>
      <c r="K99">
        <f t="shared" si="66"/>
        <v>118046</v>
      </c>
      <c r="L99">
        <f t="shared" si="67"/>
        <v>96210</v>
      </c>
      <c r="M99">
        <f t="shared" si="68"/>
        <v>0.12309357846954473</v>
      </c>
      <c r="N99">
        <f t="shared" si="69"/>
        <v>0.7042221420295911</v>
      </c>
      <c r="O99">
        <f t="shared" si="70"/>
        <v>2.2420466847733187</v>
      </c>
      <c r="P99">
        <f t="shared" si="71"/>
        <v>1.2269618542771021</v>
      </c>
      <c r="Q99">
        <f t="shared" si="72"/>
        <v>0.94463813486969639</v>
      </c>
      <c r="R99">
        <f t="shared" si="73"/>
        <v>0.94191657357673242</v>
      </c>
      <c r="S99">
        <f t="shared" si="74"/>
        <v>1.4242057031758804</v>
      </c>
      <c r="T99">
        <f t="shared" si="75"/>
        <v>1.4636744336090892</v>
      </c>
    </row>
    <row r="100" spans="1:20" x14ac:dyDescent="0.25">
      <c r="A100" s="3">
        <v>44550</v>
      </c>
      <c r="B100">
        <v>1101</v>
      </c>
      <c r="C100">
        <v>158</v>
      </c>
      <c r="D100">
        <v>1056</v>
      </c>
      <c r="E100">
        <v>647</v>
      </c>
      <c r="G100" s="1">
        <f t="shared" si="62"/>
        <v>45264</v>
      </c>
      <c r="H100">
        <f t="shared" si="63"/>
        <v>53256</v>
      </c>
      <c r="I100">
        <f t="shared" si="64"/>
        <v>6544</v>
      </c>
      <c r="J100">
        <f t="shared" si="65"/>
        <v>37478</v>
      </c>
      <c r="K100">
        <f t="shared" si="66"/>
        <v>119527</v>
      </c>
      <c r="L100">
        <f t="shared" si="67"/>
        <v>97278</v>
      </c>
      <c r="M100">
        <f t="shared" si="68"/>
        <v>0.12287817335135948</v>
      </c>
      <c r="N100">
        <f t="shared" si="69"/>
        <v>0.70373291272344896</v>
      </c>
      <c r="O100">
        <f t="shared" si="70"/>
        <v>2.2443856091332433</v>
      </c>
      <c r="P100">
        <f t="shared" si="71"/>
        <v>1.2287156397129875</v>
      </c>
      <c r="Q100">
        <f t="shared" si="72"/>
        <v>0.94298508447004259</v>
      </c>
      <c r="R100">
        <f t="shared" si="73"/>
        <v>0.94126221586169856</v>
      </c>
      <c r="S100">
        <f t="shared" si="74"/>
        <v>1.4256914480692959</v>
      </c>
      <c r="T100">
        <f t="shared" si="75"/>
        <v>1.4657665694775297</v>
      </c>
    </row>
    <row r="101" spans="1:20" x14ac:dyDescent="0.25">
      <c r="A101" s="3">
        <v>44557</v>
      </c>
      <c r="B101">
        <v>1033</v>
      </c>
      <c r="C101">
        <v>154</v>
      </c>
      <c r="D101">
        <v>950</v>
      </c>
      <c r="E101">
        <v>660</v>
      </c>
      <c r="G101" s="1">
        <f t="shared" si="62"/>
        <v>45271</v>
      </c>
      <c r="H101">
        <f t="shared" si="63"/>
        <v>53779</v>
      </c>
      <c r="I101">
        <f t="shared" si="64"/>
        <v>6611</v>
      </c>
      <c r="J101">
        <f t="shared" si="65"/>
        <v>37868</v>
      </c>
      <c r="K101">
        <f t="shared" si="66"/>
        <v>121050</v>
      </c>
      <c r="L101">
        <f t="shared" si="67"/>
        <v>98258</v>
      </c>
      <c r="M101">
        <f t="shared" si="68"/>
        <v>0.12292902434035589</v>
      </c>
      <c r="N101">
        <f t="shared" si="69"/>
        <v>0.70414102158835234</v>
      </c>
      <c r="O101">
        <f t="shared" si="70"/>
        <v>2.2508785957343944</v>
      </c>
      <c r="P101">
        <f t="shared" si="71"/>
        <v>1.2319607563760711</v>
      </c>
      <c r="Q101">
        <f t="shared" si="72"/>
        <v>0.94337532240120914</v>
      </c>
      <c r="R101">
        <f t="shared" si="73"/>
        <v>0.9418080727451078</v>
      </c>
      <c r="S101">
        <f t="shared" si="74"/>
        <v>1.4298159601103728</v>
      </c>
      <c r="T101">
        <f t="shared" si="75"/>
        <v>1.469637752821394</v>
      </c>
    </row>
    <row r="102" spans="1:20" x14ac:dyDescent="0.25">
      <c r="A102" s="3">
        <v>44564</v>
      </c>
      <c r="B102">
        <v>929</v>
      </c>
      <c r="C102">
        <v>141</v>
      </c>
      <c r="D102">
        <v>778</v>
      </c>
      <c r="E102">
        <v>736</v>
      </c>
      <c r="G102" s="1">
        <f t="shared" si="62"/>
        <v>45278</v>
      </c>
      <c r="H102">
        <f t="shared" si="63"/>
        <v>54406</v>
      </c>
      <c r="I102">
        <f t="shared" si="64"/>
        <v>6675</v>
      </c>
      <c r="J102">
        <f t="shared" si="65"/>
        <v>38273</v>
      </c>
      <c r="K102">
        <f t="shared" si="66"/>
        <v>122507</v>
      </c>
      <c r="L102">
        <f t="shared" si="67"/>
        <v>99354</v>
      </c>
      <c r="M102">
        <f t="shared" si="68"/>
        <v>0.12268867404330405</v>
      </c>
      <c r="N102">
        <f t="shared" si="69"/>
        <v>0.70347020549204131</v>
      </c>
      <c r="O102">
        <f t="shared" si="70"/>
        <v>2.2517185604528911</v>
      </c>
      <c r="P102">
        <f t="shared" si="71"/>
        <v>1.2330354087404634</v>
      </c>
      <c r="Q102">
        <f t="shared" si="72"/>
        <v>0.94153083904841917</v>
      </c>
      <c r="R102">
        <f t="shared" si="73"/>
        <v>0.94091083768073402</v>
      </c>
      <c r="S102">
        <f t="shared" si="74"/>
        <v>1.4303495272972981</v>
      </c>
      <c r="T102">
        <f t="shared" si="75"/>
        <v>1.470919733337166</v>
      </c>
    </row>
    <row r="103" spans="1:20" x14ac:dyDescent="0.25">
      <c r="A103" s="3">
        <v>44571</v>
      </c>
      <c r="B103">
        <v>865</v>
      </c>
      <c r="C103">
        <v>131</v>
      </c>
      <c r="D103">
        <v>789</v>
      </c>
      <c r="E103">
        <v>787</v>
      </c>
      <c r="G103" s="1">
        <f t="shared" si="62"/>
        <v>45285</v>
      </c>
      <c r="H103">
        <f t="shared" si="63"/>
        <v>54984</v>
      </c>
      <c r="I103">
        <f t="shared" si="64"/>
        <v>6740</v>
      </c>
      <c r="J103">
        <f t="shared" si="65"/>
        <v>38686</v>
      </c>
      <c r="K103">
        <f t="shared" si="66"/>
        <v>124023</v>
      </c>
      <c r="L103">
        <f t="shared" si="67"/>
        <v>100410</v>
      </c>
      <c r="M103">
        <f t="shared" si="68"/>
        <v>0.12258111450603812</v>
      </c>
      <c r="N103">
        <f t="shared" si="69"/>
        <v>0.70358649789029537</v>
      </c>
      <c r="O103">
        <f t="shared" si="70"/>
        <v>2.2556198166739416</v>
      </c>
      <c r="P103">
        <f t="shared" si="71"/>
        <v>1.2351658201374365</v>
      </c>
      <c r="Q103">
        <f t="shared" si="72"/>
        <v>0.94070541141902031</v>
      </c>
      <c r="R103">
        <f t="shared" si="73"/>
        <v>0.94106638197671533</v>
      </c>
      <c r="S103">
        <f t="shared" si="74"/>
        <v>1.4328277055606256</v>
      </c>
      <c r="T103">
        <f t="shared" si="75"/>
        <v>1.4734611560260205</v>
      </c>
    </row>
    <row r="104" spans="1:20" x14ac:dyDescent="0.25">
      <c r="A104" s="3">
        <v>44578</v>
      </c>
      <c r="B104">
        <v>756</v>
      </c>
      <c r="C104">
        <v>122</v>
      </c>
      <c r="D104">
        <v>719</v>
      </c>
      <c r="E104">
        <v>794</v>
      </c>
      <c r="G104" s="1">
        <f t="shared" si="62"/>
        <v>45292</v>
      </c>
      <c r="H104">
        <f t="shared" si="63"/>
        <v>55578</v>
      </c>
      <c r="I104">
        <f t="shared" si="64"/>
        <v>6805</v>
      </c>
      <c r="J104">
        <f t="shared" si="65"/>
        <v>39029</v>
      </c>
      <c r="K104">
        <f t="shared" si="66"/>
        <v>125401</v>
      </c>
      <c r="L104">
        <f t="shared" si="67"/>
        <v>101412</v>
      </c>
      <c r="M104">
        <f t="shared" si="68"/>
        <v>0.1224405340242542</v>
      </c>
      <c r="N104">
        <f t="shared" si="69"/>
        <v>0.7022382957285257</v>
      </c>
      <c r="O104">
        <f t="shared" si="70"/>
        <v>2.2563064521933138</v>
      </c>
      <c r="P104">
        <f t="shared" si="71"/>
        <v>1.2365499151974126</v>
      </c>
      <c r="Q104">
        <f t="shared" si="72"/>
        <v>0.9396265762290571</v>
      </c>
      <c r="R104">
        <f t="shared" si="73"/>
        <v>0.93926312433269554</v>
      </c>
      <c r="S104">
        <f t="shared" si="74"/>
        <v>1.4332638740977637</v>
      </c>
      <c r="T104">
        <f t="shared" si="75"/>
        <v>1.4751122787124429</v>
      </c>
    </row>
    <row r="105" spans="1:20" x14ac:dyDescent="0.25">
      <c r="A105" s="3">
        <v>44585</v>
      </c>
      <c r="B105">
        <v>736</v>
      </c>
      <c r="C105">
        <v>109</v>
      </c>
      <c r="D105">
        <v>629</v>
      </c>
      <c r="E105">
        <v>918</v>
      </c>
      <c r="G105" s="1">
        <f t="shared" si="62"/>
        <v>45299</v>
      </c>
      <c r="H105">
        <f t="shared" si="63"/>
        <v>56084</v>
      </c>
      <c r="I105">
        <f t="shared" si="64"/>
        <v>6864</v>
      </c>
      <c r="J105">
        <f t="shared" si="65"/>
        <v>39410</v>
      </c>
      <c r="K105">
        <f t="shared" si="66"/>
        <v>126764</v>
      </c>
      <c r="L105">
        <f t="shared" si="67"/>
        <v>102358</v>
      </c>
      <c r="M105">
        <f t="shared" si="68"/>
        <v>0.12238784680122673</v>
      </c>
      <c r="N105">
        <f t="shared" si="69"/>
        <v>0.70269595606590118</v>
      </c>
      <c r="O105">
        <f t="shared" si="70"/>
        <v>2.2602524784252194</v>
      </c>
      <c r="P105">
        <f t="shared" si="71"/>
        <v>1.2384376404384612</v>
      </c>
      <c r="Q105">
        <f t="shared" si="72"/>
        <v>0.93922224676921895</v>
      </c>
      <c r="R105">
        <f t="shared" si="73"/>
        <v>0.9398752576797107</v>
      </c>
      <c r="S105">
        <f t="shared" si="74"/>
        <v>1.4357704914231428</v>
      </c>
      <c r="T105">
        <f t="shared" si="75"/>
        <v>1.4773641948281473</v>
      </c>
    </row>
    <row r="106" spans="1:20" x14ac:dyDescent="0.25">
      <c r="A106" s="3">
        <v>44592</v>
      </c>
      <c r="B106">
        <v>885</v>
      </c>
      <c r="C106">
        <v>117</v>
      </c>
      <c r="D106">
        <v>686</v>
      </c>
      <c r="E106">
        <v>991</v>
      </c>
      <c r="G106" s="1">
        <f t="shared" si="62"/>
        <v>45306</v>
      </c>
      <c r="H106">
        <f t="shared" si="63"/>
        <v>56627</v>
      </c>
      <c r="I106">
        <f t="shared" si="64"/>
        <v>6926</v>
      </c>
      <c r="J106">
        <f t="shared" si="65"/>
        <v>39791</v>
      </c>
      <c r="K106">
        <f t="shared" si="66"/>
        <v>128146</v>
      </c>
      <c r="L106">
        <f t="shared" si="67"/>
        <v>103344</v>
      </c>
      <c r="M106">
        <f t="shared" si="68"/>
        <v>0.1223091458138344</v>
      </c>
      <c r="N106">
        <f t="shared" si="69"/>
        <v>0.70268599784555075</v>
      </c>
      <c r="O106">
        <f t="shared" si="70"/>
        <v>2.2629840888622037</v>
      </c>
      <c r="P106">
        <f t="shared" si="71"/>
        <v>1.2399945812045208</v>
      </c>
      <c r="Q106">
        <f t="shared" si="72"/>
        <v>0.93861828387475255</v>
      </c>
      <c r="R106">
        <f t="shared" si="73"/>
        <v>0.93986193828483278</v>
      </c>
      <c r="S106">
        <f t="shared" si="74"/>
        <v>1.4375056806097146</v>
      </c>
      <c r="T106">
        <f t="shared" si="75"/>
        <v>1.4792215096142438</v>
      </c>
    </row>
    <row r="107" spans="1:20" s="5" customFormat="1" x14ac:dyDescent="0.25">
      <c r="A107" s="6">
        <v>44599</v>
      </c>
      <c r="B107" s="5">
        <v>868</v>
      </c>
      <c r="C107" s="5">
        <v>123</v>
      </c>
      <c r="D107" s="5">
        <v>693</v>
      </c>
      <c r="E107" s="5">
        <v>1041</v>
      </c>
      <c r="G107" s="1">
        <f t="shared" si="62"/>
        <v>45313</v>
      </c>
      <c r="H107">
        <f t="shared" si="63"/>
        <v>57190</v>
      </c>
      <c r="I107">
        <f t="shared" si="64"/>
        <v>6987</v>
      </c>
      <c r="J107">
        <f t="shared" si="65"/>
        <v>40134</v>
      </c>
      <c r="K107">
        <f t="shared" si="66"/>
        <v>129624</v>
      </c>
      <c r="L107">
        <f t="shared" si="67"/>
        <v>104311</v>
      </c>
      <c r="M107">
        <f t="shared" si="68"/>
        <v>0.122171708340619</v>
      </c>
      <c r="N107">
        <f t="shared" si="69"/>
        <v>0.70176604301451306</v>
      </c>
      <c r="O107">
        <f t="shared" si="70"/>
        <v>2.2665500961706591</v>
      </c>
      <c r="P107">
        <f t="shared" si="71"/>
        <v>1.242668558445418</v>
      </c>
      <c r="Q107">
        <f t="shared" si="72"/>
        <v>0.93756356859249657</v>
      </c>
      <c r="R107">
        <f t="shared" si="73"/>
        <v>0.93863147327872121</v>
      </c>
      <c r="S107">
        <f t="shared" si="74"/>
        <v>1.4397709001436167</v>
      </c>
      <c r="T107">
        <f t="shared" si="75"/>
        <v>1.4824113660143516</v>
      </c>
    </row>
    <row r="108" spans="1:20" x14ac:dyDescent="0.25">
      <c r="A108" s="3">
        <v>44606</v>
      </c>
      <c r="B108">
        <v>838</v>
      </c>
      <c r="C108">
        <v>101</v>
      </c>
      <c r="D108">
        <v>669</v>
      </c>
      <c r="E108">
        <v>1061</v>
      </c>
      <c r="G108" s="1">
        <f t="shared" si="62"/>
        <v>45320</v>
      </c>
      <c r="H108">
        <f t="shared" si="63"/>
        <v>57709</v>
      </c>
      <c r="I108">
        <f t="shared" si="64"/>
        <v>7035</v>
      </c>
      <c r="J108">
        <f t="shared" si="65"/>
        <v>40533</v>
      </c>
      <c r="K108">
        <f t="shared" si="66"/>
        <v>131048</v>
      </c>
      <c r="L108">
        <f t="shared" si="67"/>
        <v>105277</v>
      </c>
      <c r="M108">
        <f t="shared" si="68"/>
        <v>0.12190472889843872</v>
      </c>
      <c r="N108">
        <f t="shared" si="69"/>
        <v>0.70236878129927738</v>
      </c>
      <c r="O108">
        <f t="shared" si="70"/>
        <v>2.2708416364865101</v>
      </c>
      <c r="P108">
        <f t="shared" si="71"/>
        <v>1.2447923098112599</v>
      </c>
      <c r="Q108">
        <f t="shared" si="72"/>
        <v>0.9355147292830428</v>
      </c>
      <c r="R108">
        <f t="shared" si="73"/>
        <v>0.93943765238906907</v>
      </c>
      <c r="S108">
        <f t="shared" si="74"/>
        <v>1.4424969968992076</v>
      </c>
      <c r="T108">
        <f t="shared" si="75"/>
        <v>1.4849448437803385</v>
      </c>
    </row>
    <row r="109" spans="1:20" x14ac:dyDescent="0.25">
      <c r="A109" s="3">
        <v>44613</v>
      </c>
      <c r="B109">
        <v>810</v>
      </c>
      <c r="C109">
        <v>106</v>
      </c>
      <c r="D109">
        <v>572</v>
      </c>
      <c r="E109">
        <v>1066</v>
      </c>
      <c r="G109" s="1">
        <f t="shared" si="62"/>
        <v>45327</v>
      </c>
      <c r="H109">
        <f t="shared" si="63"/>
        <v>58245</v>
      </c>
      <c r="I109">
        <f t="shared" si="64"/>
        <v>7109</v>
      </c>
      <c r="J109">
        <f t="shared" si="65"/>
        <v>40950</v>
      </c>
      <c r="K109">
        <f t="shared" si="66"/>
        <v>132614</v>
      </c>
      <c r="L109">
        <f t="shared" si="67"/>
        <v>106304</v>
      </c>
      <c r="M109">
        <f t="shared" si="68"/>
        <v>0.12205339514121384</v>
      </c>
      <c r="N109">
        <f t="shared" si="69"/>
        <v>0.70306464074169461</v>
      </c>
      <c r="O109">
        <f t="shared" si="70"/>
        <v>2.2768306292385612</v>
      </c>
      <c r="P109">
        <f t="shared" si="71"/>
        <v>1.2474977423239013</v>
      </c>
      <c r="Q109">
        <f t="shared" si="72"/>
        <v>0.93665561578613465</v>
      </c>
      <c r="R109">
        <f t="shared" si="73"/>
        <v>0.94036838362084163</v>
      </c>
      <c r="S109">
        <f t="shared" si="74"/>
        <v>1.4463013590883085</v>
      </c>
      <c r="T109">
        <f t="shared" si="75"/>
        <v>1.4881722239851951</v>
      </c>
    </row>
    <row r="110" spans="1:20" x14ac:dyDescent="0.25">
      <c r="A110" s="3">
        <v>44620</v>
      </c>
      <c r="B110">
        <v>786</v>
      </c>
      <c r="C110">
        <v>108</v>
      </c>
      <c r="D110">
        <v>537</v>
      </c>
      <c r="E110">
        <v>1030</v>
      </c>
      <c r="G110" s="1">
        <f t="shared" si="62"/>
        <v>45334</v>
      </c>
      <c r="H110">
        <f t="shared" si="63"/>
        <v>58731</v>
      </c>
      <c r="I110">
        <f t="shared" si="64"/>
        <v>7171</v>
      </c>
      <c r="J110">
        <f t="shared" si="65"/>
        <v>41317</v>
      </c>
      <c r="K110">
        <f t="shared" si="66"/>
        <v>133990</v>
      </c>
      <c r="L110">
        <f t="shared" si="67"/>
        <v>107219</v>
      </c>
      <c r="M110">
        <f t="shared" si="68"/>
        <v>0.12209906182424954</v>
      </c>
      <c r="N110">
        <f t="shared" si="69"/>
        <v>0.70349559857656097</v>
      </c>
      <c r="O110">
        <f t="shared" si="70"/>
        <v>2.2814186715703801</v>
      </c>
      <c r="P110">
        <f t="shared" si="71"/>
        <v>1.2496852237010232</v>
      </c>
      <c r="Q110">
        <f t="shared" si="72"/>
        <v>0.93700606859467983</v>
      </c>
      <c r="R110">
        <f t="shared" si="73"/>
        <v>0.94094480163292438</v>
      </c>
      <c r="S110">
        <f t="shared" si="74"/>
        <v>1.449215801548301</v>
      </c>
      <c r="T110">
        <f t="shared" si="75"/>
        <v>1.4907817269249386</v>
      </c>
    </row>
    <row r="111" spans="1:20" x14ac:dyDescent="0.25">
      <c r="A111" s="3">
        <v>44627</v>
      </c>
      <c r="B111">
        <v>779</v>
      </c>
      <c r="C111">
        <v>78</v>
      </c>
      <c r="D111">
        <v>553</v>
      </c>
      <c r="E111">
        <v>1038</v>
      </c>
      <c r="G111" s="1">
        <f t="shared" si="62"/>
        <v>45341</v>
      </c>
      <c r="H111">
        <f t="shared" si="63"/>
        <v>59185</v>
      </c>
      <c r="I111">
        <f t="shared" si="64"/>
        <v>7243</v>
      </c>
      <c r="J111">
        <f t="shared" si="65"/>
        <v>41647</v>
      </c>
      <c r="K111">
        <f t="shared" si="66"/>
        <v>135380</v>
      </c>
      <c r="L111">
        <f t="shared" si="67"/>
        <v>108075</v>
      </c>
      <c r="M111">
        <f t="shared" si="68"/>
        <v>0.12237898116076709</v>
      </c>
      <c r="N111">
        <f t="shared" si="69"/>
        <v>0.70367491763115653</v>
      </c>
      <c r="O111">
        <f t="shared" si="70"/>
        <v>2.2874039030159667</v>
      </c>
      <c r="P111">
        <f t="shared" si="71"/>
        <v>1.2526486236409899</v>
      </c>
      <c r="Q111">
        <f t="shared" si="72"/>
        <v>0.93915421054692083</v>
      </c>
      <c r="R111">
        <f t="shared" si="73"/>
        <v>0.94118464582327444</v>
      </c>
      <c r="S111">
        <f t="shared" si="74"/>
        <v>1.4530177744588222</v>
      </c>
      <c r="T111">
        <f t="shared" si="75"/>
        <v>1.4943168431256322</v>
      </c>
    </row>
    <row r="112" spans="1:20" x14ac:dyDescent="0.25">
      <c r="A112" s="3">
        <v>44634</v>
      </c>
      <c r="B112">
        <v>684</v>
      </c>
      <c r="C112">
        <v>74</v>
      </c>
      <c r="D112">
        <v>540</v>
      </c>
      <c r="E112">
        <v>1073</v>
      </c>
      <c r="G112" s="1">
        <f t="shared" si="62"/>
        <v>45348</v>
      </c>
      <c r="H112">
        <f t="shared" si="63"/>
        <v>59608</v>
      </c>
      <c r="I112">
        <f t="shared" si="64"/>
        <v>7302</v>
      </c>
      <c r="J112">
        <f t="shared" si="65"/>
        <v>41981</v>
      </c>
      <c r="K112">
        <f t="shared" si="66"/>
        <v>136664</v>
      </c>
      <c r="L112">
        <f t="shared" si="67"/>
        <v>108891</v>
      </c>
      <c r="M112">
        <f t="shared" si="68"/>
        <v>0.12250033552543282</v>
      </c>
      <c r="N112">
        <f t="shared" si="69"/>
        <v>0.70428465977721111</v>
      </c>
      <c r="O112">
        <f t="shared" si="70"/>
        <v>2.2927123875989799</v>
      </c>
      <c r="P112">
        <f t="shared" si="71"/>
        <v>1.2550532183559706</v>
      </c>
      <c r="Q112">
        <f t="shared" si="72"/>
        <v>0.94008550170054106</v>
      </c>
      <c r="R112">
        <f t="shared" si="73"/>
        <v>0.94200019279162428</v>
      </c>
      <c r="S112">
        <f t="shared" si="74"/>
        <v>1.4563898603612677</v>
      </c>
      <c r="T112">
        <f t="shared" si="75"/>
        <v>1.4971853461644511</v>
      </c>
    </row>
    <row r="113" spans="1:20" x14ac:dyDescent="0.25">
      <c r="A113" s="3">
        <v>44641</v>
      </c>
      <c r="B113">
        <v>746</v>
      </c>
      <c r="C113">
        <v>103</v>
      </c>
      <c r="D113">
        <v>534</v>
      </c>
      <c r="E113">
        <v>1139</v>
      </c>
      <c r="G113" s="1">
        <f t="shared" si="62"/>
        <v>45355</v>
      </c>
      <c r="H113">
        <f t="shared" si="63"/>
        <v>60099</v>
      </c>
      <c r="I113">
        <f t="shared" si="64"/>
        <v>7362</v>
      </c>
      <c r="J113">
        <f t="shared" si="65"/>
        <v>42302</v>
      </c>
      <c r="K113">
        <f t="shared" si="66"/>
        <v>137866</v>
      </c>
      <c r="L113">
        <f t="shared" si="67"/>
        <v>109763</v>
      </c>
      <c r="M113">
        <f t="shared" si="68"/>
        <v>0.12249787850047422</v>
      </c>
      <c r="N113">
        <f t="shared" si="69"/>
        <v>0.70387194462470259</v>
      </c>
      <c r="O113">
        <f t="shared" si="70"/>
        <v>2.2939815970315647</v>
      </c>
      <c r="P113">
        <f t="shared" si="71"/>
        <v>1.2560334538961218</v>
      </c>
      <c r="Q113">
        <f t="shared" si="72"/>
        <v>0.94006664613144408</v>
      </c>
      <c r="R113">
        <f t="shared" si="73"/>
        <v>0.94144817487126509</v>
      </c>
      <c r="S113">
        <f t="shared" si="74"/>
        <v>1.4571960948276095</v>
      </c>
      <c r="T113">
        <f t="shared" si="75"/>
        <v>1.4983546944160147</v>
      </c>
    </row>
    <row r="114" spans="1:20" x14ac:dyDescent="0.25">
      <c r="A114" s="3">
        <v>44648</v>
      </c>
      <c r="B114">
        <v>726</v>
      </c>
      <c r="C114">
        <v>105</v>
      </c>
      <c r="D114">
        <v>553</v>
      </c>
      <c r="E114">
        <v>1183</v>
      </c>
      <c r="G114" s="1">
        <f t="shared" si="62"/>
        <v>45362</v>
      </c>
      <c r="H114">
        <f t="shared" si="63"/>
        <v>60567</v>
      </c>
      <c r="I114">
        <f t="shared" si="64"/>
        <v>7415</v>
      </c>
      <c r="J114">
        <f t="shared" si="65"/>
        <v>42606</v>
      </c>
      <c r="K114">
        <f t="shared" si="66"/>
        <v>139092</v>
      </c>
      <c r="L114">
        <f t="shared" si="67"/>
        <v>110588</v>
      </c>
      <c r="M114">
        <f t="shared" si="68"/>
        <v>0.12242640381726022</v>
      </c>
      <c r="N114">
        <f t="shared" si="69"/>
        <v>0.70345237505572344</v>
      </c>
      <c r="O114">
        <f t="shared" si="70"/>
        <v>2.296498093020952</v>
      </c>
      <c r="P114">
        <f t="shared" si="71"/>
        <v>1.2577494845733714</v>
      </c>
      <c r="Q114">
        <f t="shared" si="72"/>
        <v>0.93951813895275005</v>
      </c>
      <c r="R114">
        <f t="shared" si="73"/>
        <v>0.94088698897947975</v>
      </c>
      <c r="S114">
        <f t="shared" si="74"/>
        <v>1.4587946377859007</v>
      </c>
      <c r="T114">
        <f t="shared" si="75"/>
        <v>1.5004017916593591</v>
      </c>
    </row>
    <row r="115" spans="1:20" x14ac:dyDescent="0.25">
      <c r="A115" s="3">
        <v>44655</v>
      </c>
      <c r="B115">
        <v>670</v>
      </c>
      <c r="C115">
        <v>83</v>
      </c>
      <c r="D115">
        <v>504</v>
      </c>
      <c r="E115">
        <v>1226</v>
      </c>
      <c r="G115" s="1">
        <f t="shared" si="62"/>
        <v>45369</v>
      </c>
      <c r="H115">
        <f t="shared" si="63"/>
        <v>60991</v>
      </c>
      <c r="I115">
        <f t="shared" si="64"/>
        <v>7470</v>
      </c>
      <c r="J115">
        <f t="shared" si="65"/>
        <v>42939</v>
      </c>
      <c r="K115">
        <f t="shared" si="66"/>
        <v>140270</v>
      </c>
      <c r="L115">
        <f t="shared" si="67"/>
        <v>111400</v>
      </c>
      <c r="M115">
        <f t="shared" si="68"/>
        <v>0.1224770867832959</v>
      </c>
      <c r="N115">
        <f t="shared" si="69"/>
        <v>0.70402190487121052</v>
      </c>
      <c r="O115">
        <f t="shared" si="70"/>
        <v>2.2998475184863341</v>
      </c>
      <c r="P115">
        <f t="shared" si="71"/>
        <v>1.2591561938958706</v>
      </c>
      <c r="Q115">
        <f t="shared" si="72"/>
        <v>0.93990708745112728</v>
      </c>
      <c r="R115">
        <f t="shared" si="73"/>
        <v>0.94164875084457433</v>
      </c>
      <c r="S115">
        <f t="shared" si="74"/>
        <v>1.4609222789641851</v>
      </c>
      <c r="T115">
        <f t="shared" si="75"/>
        <v>1.5020798914826619</v>
      </c>
    </row>
    <row r="116" spans="1:20" x14ac:dyDescent="0.25">
      <c r="A116" s="3">
        <v>44662</v>
      </c>
      <c r="B116">
        <v>633</v>
      </c>
      <c r="C116">
        <v>85</v>
      </c>
      <c r="D116">
        <v>477</v>
      </c>
      <c r="E116">
        <v>1182</v>
      </c>
      <c r="G116" s="1">
        <f t="shared" si="62"/>
        <v>45376</v>
      </c>
      <c r="H116">
        <f t="shared" si="63"/>
        <v>61441</v>
      </c>
      <c r="I116">
        <f t="shared" si="64"/>
        <v>7529</v>
      </c>
      <c r="J116">
        <f t="shared" si="65"/>
        <v>43244</v>
      </c>
      <c r="K116">
        <f t="shared" si="66"/>
        <v>141535</v>
      </c>
      <c r="L116">
        <f t="shared" si="67"/>
        <v>112214</v>
      </c>
      <c r="M116">
        <f t="shared" si="68"/>
        <v>0.12254032323692648</v>
      </c>
      <c r="N116">
        <f t="shared" si="69"/>
        <v>0.70382969027196818</v>
      </c>
      <c r="O116">
        <f t="shared" si="70"/>
        <v>2.303592063931251</v>
      </c>
      <c r="P116">
        <f t="shared" si="71"/>
        <v>1.2612953820378918</v>
      </c>
      <c r="Q116">
        <f t="shared" si="72"/>
        <v>0.94039237325040359</v>
      </c>
      <c r="R116">
        <f t="shared" si="73"/>
        <v>0.94139165850693785</v>
      </c>
      <c r="S116">
        <f t="shared" si="74"/>
        <v>1.4633009105130599</v>
      </c>
      <c r="T116">
        <f t="shared" si="75"/>
        <v>1.5046317841769958</v>
      </c>
    </row>
    <row r="117" spans="1:20" x14ac:dyDescent="0.25">
      <c r="A117" s="3">
        <v>44669</v>
      </c>
      <c r="B117">
        <v>602</v>
      </c>
      <c r="C117">
        <v>90</v>
      </c>
      <c r="D117">
        <v>488</v>
      </c>
      <c r="E117">
        <v>1198</v>
      </c>
      <c r="G117" s="1">
        <f t="shared" si="62"/>
        <v>45383</v>
      </c>
      <c r="H117">
        <f t="shared" si="63"/>
        <v>61854</v>
      </c>
      <c r="I117">
        <f t="shared" si="64"/>
        <v>7589</v>
      </c>
      <c r="J117">
        <f t="shared" si="65"/>
        <v>43553</v>
      </c>
      <c r="K117">
        <f t="shared" si="66"/>
        <v>142822</v>
      </c>
      <c r="L117">
        <f t="shared" si="67"/>
        <v>112996</v>
      </c>
      <c r="M117">
        <f t="shared" si="68"/>
        <v>0.12269214602127591</v>
      </c>
      <c r="N117">
        <f t="shared" si="69"/>
        <v>0.70412584473114104</v>
      </c>
      <c r="O117">
        <f t="shared" si="70"/>
        <v>2.3090180101529407</v>
      </c>
      <c r="P117">
        <f t="shared" si="71"/>
        <v>1.263956246238805</v>
      </c>
      <c r="Q117">
        <f t="shared" si="72"/>
        <v>0.94155748351546953</v>
      </c>
      <c r="R117">
        <f t="shared" si="73"/>
        <v>0.94178777327923058</v>
      </c>
      <c r="S117">
        <f t="shared" si="74"/>
        <v>1.466747611068645</v>
      </c>
      <c r="T117">
        <f t="shared" si="75"/>
        <v>1.507805997693582</v>
      </c>
    </row>
    <row r="118" spans="1:20" x14ac:dyDescent="0.25">
      <c r="A118" s="3">
        <v>44676</v>
      </c>
      <c r="B118">
        <v>592</v>
      </c>
      <c r="C118">
        <v>92</v>
      </c>
      <c r="D118">
        <v>454</v>
      </c>
      <c r="E118">
        <v>1187</v>
      </c>
      <c r="G118" s="1">
        <f t="shared" si="62"/>
        <v>45390</v>
      </c>
      <c r="H118">
        <f t="shared" si="63"/>
        <v>62281</v>
      </c>
      <c r="I118">
        <f t="shared" si="64"/>
        <v>7644</v>
      </c>
      <c r="J118">
        <f t="shared" si="65"/>
        <v>43867</v>
      </c>
      <c r="K118">
        <f t="shared" si="66"/>
        <v>143987</v>
      </c>
      <c r="L118">
        <f t="shared" si="67"/>
        <v>113792</v>
      </c>
      <c r="M118">
        <f t="shared" si="68"/>
        <v>0.12273406014675423</v>
      </c>
      <c r="N118">
        <f t="shared" si="69"/>
        <v>0.7043400073858801</v>
      </c>
      <c r="O118">
        <f t="shared" si="70"/>
        <v>2.3118928726256804</v>
      </c>
      <c r="P118">
        <f t="shared" si="71"/>
        <v>1.2653525731158606</v>
      </c>
      <c r="Q118">
        <f t="shared" si="72"/>
        <v>0.94187913864816453</v>
      </c>
      <c r="R118">
        <f t="shared" si="73"/>
        <v>0.9420742217475484</v>
      </c>
      <c r="S118">
        <f t="shared" si="74"/>
        <v>1.4685737976317212</v>
      </c>
      <c r="T118">
        <f t="shared" si="75"/>
        <v>1.5094717120300003</v>
      </c>
    </row>
    <row r="119" spans="1:20" x14ac:dyDescent="0.25">
      <c r="A119" s="3">
        <v>44683</v>
      </c>
      <c r="B119">
        <v>639</v>
      </c>
      <c r="C119">
        <v>62</v>
      </c>
      <c r="D119">
        <v>447</v>
      </c>
      <c r="E119">
        <v>1177</v>
      </c>
      <c r="G119" s="1">
        <f t="shared" si="62"/>
        <v>45397</v>
      </c>
      <c r="H119">
        <f t="shared" si="63"/>
        <v>62736</v>
      </c>
      <c r="I119">
        <f t="shared" si="64"/>
        <v>7701</v>
      </c>
      <c r="J119">
        <f t="shared" si="65"/>
        <v>44156</v>
      </c>
      <c r="K119">
        <f t="shared" si="66"/>
        <v>145154</v>
      </c>
      <c r="L119">
        <f t="shared" si="67"/>
        <v>114593</v>
      </c>
      <c r="M119">
        <f t="shared" si="68"/>
        <v>0.12275248661055853</v>
      </c>
      <c r="N119">
        <f t="shared" si="69"/>
        <v>0.70383830655445034</v>
      </c>
      <c r="O119">
        <f t="shared" si="70"/>
        <v>2.3137273654679928</v>
      </c>
      <c r="P119">
        <f t="shared" si="71"/>
        <v>1.2666916827380381</v>
      </c>
      <c r="Q119">
        <f t="shared" si="72"/>
        <v>0.94202054602795449</v>
      </c>
      <c r="R119">
        <f t="shared" si="73"/>
        <v>0.94140318302283732</v>
      </c>
      <c r="S119">
        <f t="shared" si="74"/>
        <v>1.4697391146548682</v>
      </c>
      <c r="T119">
        <f t="shared" si="75"/>
        <v>1.5110691704277073</v>
      </c>
    </row>
    <row r="120" spans="1:20" x14ac:dyDescent="0.25">
      <c r="A120" s="3">
        <v>44690</v>
      </c>
      <c r="B120">
        <v>579</v>
      </c>
      <c r="C120">
        <v>82</v>
      </c>
      <c r="D120">
        <v>405</v>
      </c>
      <c r="E120">
        <v>1172</v>
      </c>
      <c r="G120" s="1">
        <f t="shared" si="62"/>
        <v>45404</v>
      </c>
      <c r="H120">
        <f t="shared" si="63"/>
        <v>63125</v>
      </c>
      <c r="I120">
        <f t="shared" si="64"/>
        <v>7759</v>
      </c>
      <c r="J120">
        <f t="shared" si="65"/>
        <v>44453</v>
      </c>
      <c r="K120">
        <f t="shared" si="66"/>
        <v>146279</v>
      </c>
      <c r="L120">
        <f t="shared" si="67"/>
        <v>115337</v>
      </c>
      <c r="M120">
        <f t="shared" si="68"/>
        <v>0.12291485148514851</v>
      </c>
      <c r="N120">
        <f t="shared" si="69"/>
        <v>0.70420594059405939</v>
      </c>
      <c r="O120">
        <f t="shared" si="70"/>
        <v>2.3172910891089109</v>
      </c>
      <c r="P120">
        <f t="shared" si="71"/>
        <v>1.2682747080295136</v>
      </c>
      <c r="Q120">
        <f t="shared" si="72"/>
        <v>0.94326655783627134</v>
      </c>
      <c r="R120">
        <f t="shared" si="73"/>
        <v>0.94189490370904105</v>
      </c>
      <c r="S120">
        <f t="shared" si="74"/>
        <v>1.4720028835444314</v>
      </c>
      <c r="T120">
        <f t="shared" si="75"/>
        <v>1.512957602116771</v>
      </c>
    </row>
    <row r="121" spans="1:20" x14ac:dyDescent="0.25">
      <c r="A121" s="3">
        <v>44697</v>
      </c>
      <c r="B121">
        <v>510</v>
      </c>
      <c r="C121">
        <v>73</v>
      </c>
      <c r="D121">
        <v>432</v>
      </c>
      <c r="E121">
        <v>1078</v>
      </c>
      <c r="G121" s="1">
        <f t="shared" si="62"/>
        <v>45411</v>
      </c>
      <c r="H121">
        <f t="shared" si="63"/>
        <v>63541</v>
      </c>
      <c r="I121">
        <f t="shared" si="64"/>
        <v>7808</v>
      </c>
      <c r="J121">
        <f t="shared" si="65"/>
        <v>44757</v>
      </c>
      <c r="K121">
        <f t="shared" si="66"/>
        <v>147474</v>
      </c>
      <c r="L121">
        <f t="shared" si="67"/>
        <v>116106</v>
      </c>
      <c r="M121">
        <f t="shared" si="68"/>
        <v>0.1228812892463134</v>
      </c>
      <c r="N121">
        <f t="shared" si="69"/>
        <v>0.704379849231205</v>
      </c>
      <c r="O121">
        <f t="shared" si="70"/>
        <v>2.3209266457877589</v>
      </c>
      <c r="P121">
        <f t="shared" si="71"/>
        <v>1.2701669164384271</v>
      </c>
      <c r="Q121">
        <f t="shared" si="72"/>
        <v>0.94300899630390356</v>
      </c>
      <c r="R121">
        <f t="shared" si="73"/>
        <v>0.9421275113165547</v>
      </c>
      <c r="S121">
        <f t="shared" si="74"/>
        <v>1.474312282626707</v>
      </c>
      <c r="T121">
        <f t="shared" si="75"/>
        <v>1.5152148663190217</v>
      </c>
    </row>
    <row r="122" spans="1:20" x14ac:dyDescent="0.25">
      <c r="A122" s="3">
        <v>44704</v>
      </c>
      <c r="B122">
        <v>498</v>
      </c>
      <c r="C122">
        <v>60</v>
      </c>
      <c r="D122">
        <v>383</v>
      </c>
      <c r="E122">
        <v>1014</v>
      </c>
      <c r="G122" s="1">
        <f t="shared" si="62"/>
        <v>45418</v>
      </c>
      <c r="H122">
        <f t="shared" si="63"/>
        <v>63944</v>
      </c>
      <c r="I122">
        <f t="shared" si="64"/>
        <v>7851</v>
      </c>
      <c r="J122">
        <f t="shared" si="65"/>
        <v>45071</v>
      </c>
      <c r="K122">
        <f t="shared" si="66"/>
        <v>148602</v>
      </c>
      <c r="L122">
        <f t="shared" si="67"/>
        <v>116866</v>
      </c>
      <c r="M122">
        <f t="shared" si="68"/>
        <v>0.12277930689353184</v>
      </c>
      <c r="N122">
        <f t="shared" si="69"/>
        <v>0.70485111972976355</v>
      </c>
      <c r="O122">
        <f t="shared" si="70"/>
        <v>2.3239396972350805</v>
      </c>
      <c r="P122">
        <f t="shared" si="71"/>
        <v>1.271558879400339</v>
      </c>
      <c r="Q122">
        <f t="shared" si="72"/>
        <v>0.94222636880441113</v>
      </c>
      <c r="R122">
        <f t="shared" si="73"/>
        <v>0.94275784863021928</v>
      </c>
      <c r="S122">
        <f t="shared" si="74"/>
        <v>1.4762262503796451</v>
      </c>
      <c r="T122">
        <f t="shared" si="75"/>
        <v>1.5168753748285397</v>
      </c>
    </row>
    <row r="123" spans="1:20" x14ac:dyDescent="0.25">
      <c r="A123" s="3">
        <v>44711</v>
      </c>
      <c r="B123">
        <v>512</v>
      </c>
      <c r="C123">
        <v>60</v>
      </c>
      <c r="D123">
        <v>401</v>
      </c>
      <c r="E123">
        <v>1119</v>
      </c>
      <c r="G123" s="1">
        <f t="shared" si="62"/>
        <v>45425</v>
      </c>
      <c r="H123">
        <f t="shared" si="63"/>
        <v>64338</v>
      </c>
      <c r="I123">
        <f t="shared" si="64"/>
        <v>7899</v>
      </c>
      <c r="J123">
        <f t="shared" si="65"/>
        <v>45384</v>
      </c>
      <c r="K123">
        <f t="shared" si="66"/>
        <v>149750</v>
      </c>
      <c r="L123">
        <f t="shared" si="67"/>
        <v>117621</v>
      </c>
      <c r="M123">
        <f t="shared" si="68"/>
        <v>0.12277347757157511</v>
      </c>
      <c r="N123">
        <f t="shared" si="69"/>
        <v>0.70539960831856752</v>
      </c>
      <c r="O123">
        <f t="shared" si="70"/>
        <v>2.3275513693307222</v>
      </c>
      <c r="P123">
        <f t="shared" si="71"/>
        <v>1.2731570042764473</v>
      </c>
      <c r="Q123">
        <f t="shared" si="72"/>
        <v>0.9421816337346437</v>
      </c>
      <c r="R123">
        <f t="shared" si="73"/>
        <v>0.94349146727322764</v>
      </c>
      <c r="S123">
        <f t="shared" si="74"/>
        <v>1.4785204773605316</v>
      </c>
      <c r="T123">
        <f t="shared" si="75"/>
        <v>1.5187818192014599</v>
      </c>
    </row>
    <row r="124" spans="1:20" x14ac:dyDescent="0.25">
      <c r="A124" s="3">
        <v>44718</v>
      </c>
      <c r="B124">
        <v>532</v>
      </c>
      <c r="C124">
        <v>69</v>
      </c>
      <c r="D124">
        <v>422</v>
      </c>
      <c r="E124">
        <v>1091</v>
      </c>
      <c r="G124" s="1">
        <f t="shared" si="62"/>
        <v>45432</v>
      </c>
      <c r="H124">
        <f t="shared" si="63"/>
        <v>64744</v>
      </c>
      <c r="I124">
        <f t="shared" si="64"/>
        <v>7956</v>
      </c>
      <c r="J124">
        <f t="shared" si="65"/>
        <v>45725</v>
      </c>
      <c r="K124">
        <f t="shared" si="66"/>
        <v>150917</v>
      </c>
      <c r="L124">
        <f t="shared" si="67"/>
        <v>118425</v>
      </c>
      <c r="M124">
        <f t="shared" si="68"/>
        <v>0.12288397380452243</v>
      </c>
      <c r="N124">
        <f t="shared" si="69"/>
        <v>0.70624304954899297</v>
      </c>
      <c r="O124">
        <f t="shared" si="70"/>
        <v>2.3309804769553937</v>
      </c>
      <c r="P124">
        <f t="shared" si="71"/>
        <v>1.2743677432974456</v>
      </c>
      <c r="Q124">
        <f t="shared" si="72"/>
        <v>0.9430295979964618</v>
      </c>
      <c r="R124">
        <f t="shared" si="73"/>
        <v>0.94461959322434597</v>
      </c>
      <c r="S124">
        <f t="shared" si="74"/>
        <v>1.4806987346952376</v>
      </c>
      <c r="T124">
        <f t="shared" si="75"/>
        <v>1.5202261409989395</v>
      </c>
    </row>
    <row r="125" spans="1:20" x14ac:dyDescent="0.25">
      <c r="A125" s="3">
        <v>44725</v>
      </c>
      <c r="B125">
        <v>492</v>
      </c>
      <c r="C125">
        <v>70</v>
      </c>
      <c r="D125">
        <v>394</v>
      </c>
      <c r="E125">
        <v>1072</v>
      </c>
      <c r="G125" s="1">
        <f t="shared" si="62"/>
        <v>45439</v>
      </c>
      <c r="H125">
        <f t="shared" si="63"/>
        <v>65162</v>
      </c>
      <c r="I125">
        <f t="shared" si="64"/>
        <v>8004</v>
      </c>
      <c r="J125">
        <f t="shared" si="65"/>
        <v>46024</v>
      </c>
      <c r="K125">
        <f t="shared" si="66"/>
        <v>152090</v>
      </c>
      <c r="L125">
        <f t="shared" si="67"/>
        <v>119190</v>
      </c>
      <c r="M125">
        <f t="shared" si="68"/>
        <v>0.1228323255885332</v>
      </c>
      <c r="N125">
        <f t="shared" si="69"/>
        <v>0.70630121850158067</v>
      </c>
      <c r="O125">
        <f t="shared" si="70"/>
        <v>2.3340290353273381</v>
      </c>
      <c r="P125">
        <f t="shared" si="71"/>
        <v>1.2760298682775402</v>
      </c>
      <c r="Q125">
        <f t="shared" si="72"/>
        <v>0.94263324202868504</v>
      </c>
      <c r="R125">
        <f t="shared" si="73"/>
        <v>0.94469739580571899</v>
      </c>
      <c r="S125">
        <f t="shared" si="74"/>
        <v>1.4826352573596739</v>
      </c>
      <c r="T125">
        <f t="shared" si="75"/>
        <v>1.5222089327461701</v>
      </c>
    </row>
    <row r="126" spans="1:20" x14ac:dyDescent="0.25">
      <c r="A126" s="3">
        <v>44732</v>
      </c>
      <c r="B126">
        <v>525</v>
      </c>
      <c r="C126">
        <v>82</v>
      </c>
      <c r="D126">
        <v>370</v>
      </c>
      <c r="E126">
        <v>1045</v>
      </c>
      <c r="G126" s="1">
        <f t="shared" si="62"/>
        <v>45446</v>
      </c>
      <c r="H126">
        <f t="shared" si="63"/>
        <v>65577</v>
      </c>
      <c r="I126">
        <f t="shared" si="64"/>
        <v>8044</v>
      </c>
      <c r="J126">
        <f t="shared" si="65"/>
        <v>46304</v>
      </c>
      <c r="K126">
        <f t="shared" si="66"/>
        <v>153234</v>
      </c>
      <c r="L126">
        <f t="shared" si="67"/>
        <v>119925</v>
      </c>
      <c r="M126">
        <f t="shared" si="68"/>
        <v>0.12266495875078152</v>
      </c>
      <c r="N126">
        <f t="shared" si="69"/>
        <v>0.7061012245146927</v>
      </c>
      <c r="O126">
        <f t="shared" si="70"/>
        <v>2.3367034173566954</v>
      </c>
      <c r="P126">
        <f t="shared" si="71"/>
        <v>1.2777485928705441</v>
      </c>
      <c r="Q126">
        <f t="shared" si="72"/>
        <v>0.94134884442307065</v>
      </c>
      <c r="R126">
        <f t="shared" si="73"/>
        <v>0.94442989832215141</v>
      </c>
      <c r="S126">
        <f t="shared" si="74"/>
        <v>1.4843340935902258</v>
      </c>
      <c r="T126">
        <f t="shared" si="75"/>
        <v>1.5242592436310811</v>
      </c>
    </row>
    <row r="127" spans="1:20" x14ac:dyDescent="0.25">
      <c r="A127" s="3">
        <v>44739</v>
      </c>
      <c r="B127">
        <v>578</v>
      </c>
      <c r="C127">
        <v>70</v>
      </c>
      <c r="D127">
        <v>415</v>
      </c>
      <c r="E127">
        <v>1173</v>
      </c>
      <c r="G127" s="1">
        <f t="shared" si="62"/>
        <v>45453</v>
      </c>
      <c r="H127">
        <f t="shared" si="63"/>
        <v>65941</v>
      </c>
      <c r="I127">
        <f t="shared" si="64"/>
        <v>8089</v>
      </c>
      <c r="J127">
        <f t="shared" si="65"/>
        <v>46594</v>
      </c>
      <c r="K127">
        <f t="shared" si="66"/>
        <v>154346</v>
      </c>
      <c r="L127">
        <f t="shared" si="67"/>
        <v>120624</v>
      </c>
      <c r="M127">
        <f t="shared" si="68"/>
        <v>0.12267026584370877</v>
      </c>
      <c r="N127">
        <f t="shared" si="69"/>
        <v>0.70660135575741956</v>
      </c>
      <c r="O127">
        <f t="shared" si="70"/>
        <v>2.3406681730637993</v>
      </c>
      <c r="P127">
        <f t="shared" si="71"/>
        <v>1.2795629393818808</v>
      </c>
      <c r="Q127">
        <f t="shared" si="72"/>
        <v>0.94138957183084204</v>
      </c>
      <c r="R127">
        <f t="shared" si="73"/>
        <v>0.94509883767860259</v>
      </c>
      <c r="S127">
        <f t="shared" si="74"/>
        <v>1.4868526083598357</v>
      </c>
      <c r="T127">
        <f t="shared" si="75"/>
        <v>1.526423624368016</v>
      </c>
    </row>
    <row r="128" spans="1:20" x14ac:dyDescent="0.25">
      <c r="A128" s="3">
        <v>44746</v>
      </c>
      <c r="B128">
        <v>500</v>
      </c>
      <c r="C128">
        <v>50</v>
      </c>
      <c r="D128">
        <v>355</v>
      </c>
      <c r="E128">
        <v>1026</v>
      </c>
      <c r="G128" s="1">
        <f t="shared" si="62"/>
        <v>45460</v>
      </c>
      <c r="H128">
        <f t="shared" si="63"/>
        <v>66365</v>
      </c>
      <c r="I128">
        <f t="shared" si="64"/>
        <v>8138</v>
      </c>
      <c r="J128">
        <f t="shared" si="65"/>
        <v>46912</v>
      </c>
      <c r="K128">
        <f t="shared" si="66"/>
        <v>155564</v>
      </c>
      <c r="L128">
        <f t="shared" si="67"/>
        <v>121415</v>
      </c>
      <c r="M128">
        <f t="shared" si="68"/>
        <v>0.12262487757100882</v>
      </c>
      <c r="N128">
        <f t="shared" si="69"/>
        <v>0.70687862578166205</v>
      </c>
      <c r="O128">
        <f t="shared" si="70"/>
        <v>2.3440669027348755</v>
      </c>
      <c r="P128">
        <f t="shared" si="71"/>
        <v>1.2812584935963431</v>
      </c>
      <c r="Q128">
        <f t="shared" si="72"/>
        <v>0.94104125558395635</v>
      </c>
      <c r="R128">
        <f t="shared" si="73"/>
        <v>0.94546969399737346</v>
      </c>
      <c r="S128">
        <f t="shared" si="74"/>
        <v>1.4890115688373198</v>
      </c>
      <c r="T128">
        <f t="shared" si="75"/>
        <v>1.5284462947109085</v>
      </c>
    </row>
    <row r="129" spans="1:20" x14ac:dyDescent="0.25">
      <c r="A129" s="3">
        <v>44753</v>
      </c>
      <c r="B129">
        <v>499</v>
      </c>
      <c r="C129">
        <v>60</v>
      </c>
      <c r="D129">
        <v>358</v>
      </c>
      <c r="E129">
        <v>1093</v>
      </c>
      <c r="G129" s="1">
        <f t="shared" si="62"/>
        <v>45467</v>
      </c>
      <c r="H129">
        <f t="shared" si="63"/>
        <v>66757</v>
      </c>
      <c r="I129">
        <f t="shared" si="64"/>
        <v>8203</v>
      </c>
      <c r="J129">
        <f t="shared" si="65"/>
        <v>47222</v>
      </c>
      <c r="K129">
        <f t="shared" si="66"/>
        <v>156784</v>
      </c>
      <c r="L129">
        <f t="shared" si="67"/>
        <v>122182</v>
      </c>
      <c r="M129">
        <f t="shared" si="68"/>
        <v>0.1228784996329973</v>
      </c>
      <c r="N129">
        <f t="shared" si="69"/>
        <v>0.70737151160177958</v>
      </c>
      <c r="O129">
        <f t="shared" si="70"/>
        <v>2.3485776772473299</v>
      </c>
      <c r="P129">
        <f t="shared" si="71"/>
        <v>1.28320047142787</v>
      </c>
      <c r="Q129">
        <f t="shared" si="72"/>
        <v>0.94298758840307972</v>
      </c>
      <c r="R129">
        <f t="shared" si="73"/>
        <v>0.94612894240088385</v>
      </c>
      <c r="S129">
        <f t="shared" si="74"/>
        <v>1.49187692879169</v>
      </c>
      <c r="T129">
        <f t="shared" si="75"/>
        <v>1.5307629301407168</v>
      </c>
    </row>
    <row r="130" spans="1:20" x14ac:dyDescent="0.25">
      <c r="A130" s="3">
        <v>44760</v>
      </c>
      <c r="B130">
        <v>585</v>
      </c>
      <c r="C130">
        <v>71</v>
      </c>
      <c r="D130">
        <v>392</v>
      </c>
      <c r="E130">
        <v>1340</v>
      </c>
      <c r="G130" s="1">
        <f t="shared" ref="G130:G144" si="76">A232</f>
        <v>45474</v>
      </c>
      <c r="H130">
        <f t="shared" ref="H130:H144" si="77">B232+H129</f>
        <v>67114</v>
      </c>
      <c r="I130">
        <f t="shared" ref="I130:I144" si="78">C232+I129</f>
        <v>8259</v>
      </c>
      <c r="J130">
        <f t="shared" ref="J130:J144" si="79">D232+J129</f>
        <v>47453</v>
      </c>
      <c r="K130">
        <f t="shared" ref="K130:K144" si="80">E232+K129</f>
        <v>157765</v>
      </c>
      <c r="L130">
        <f t="shared" ref="L130:L144" si="81">SUM(H130:J130)</f>
        <v>122826</v>
      </c>
      <c r="M130">
        <f t="shared" ref="M130:M144" si="82">I130/$H130</f>
        <v>0.12305927228298119</v>
      </c>
      <c r="N130">
        <f t="shared" ref="N130:N144" si="83">J130/$H130</f>
        <v>0.70705068987096586</v>
      </c>
      <c r="O130">
        <f t="shared" ref="O130:O144" si="84">K130/$H130</f>
        <v>2.3507017909825074</v>
      </c>
      <c r="P130">
        <f t="shared" ref="P130:P144" si="85">K130/L130</f>
        <v>1.2844593164313745</v>
      </c>
      <c r="Q130">
        <f t="shared" ref="Q130:Q144" si="86">M130/M$16</f>
        <v>0.94437486417359029</v>
      </c>
      <c r="R130">
        <f t="shared" ref="R130:R144" si="87">N130/N$16</f>
        <v>0.94569983447118122</v>
      </c>
      <c r="S130">
        <f t="shared" ref="S130:S144" si="88">O130/O$16</f>
        <v>1.4932262204529116</v>
      </c>
      <c r="T130">
        <f t="shared" ref="T130:T144" si="89">P130/P$16</f>
        <v>1.5322646388051573</v>
      </c>
    </row>
    <row r="131" spans="1:20" x14ac:dyDescent="0.25">
      <c r="A131" s="3">
        <v>44767</v>
      </c>
      <c r="B131">
        <v>580</v>
      </c>
      <c r="C131">
        <v>86</v>
      </c>
      <c r="D131">
        <v>379</v>
      </c>
      <c r="E131">
        <v>1185</v>
      </c>
      <c r="G131" s="1">
        <f t="shared" si="76"/>
        <v>45481</v>
      </c>
      <c r="H131">
        <f t="shared" si="77"/>
        <v>67543</v>
      </c>
      <c r="I131">
        <f t="shared" si="78"/>
        <v>8304</v>
      </c>
      <c r="J131">
        <f t="shared" si="79"/>
        <v>47732</v>
      </c>
      <c r="K131">
        <f t="shared" si="80"/>
        <v>158879</v>
      </c>
      <c r="L131">
        <f t="shared" si="81"/>
        <v>123579</v>
      </c>
      <c r="M131">
        <f t="shared" si="82"/>
        <v>0.1229439024029137</v>
      </c>
      <c r="N131">
        <f t="shared" si="83"/>
        <v>0.70669055268495629</v>
      </c>
      <c r="O131">
        <f t="shared" si="84"/>
        <v>2.3522644833661519</v>
      </c>
      <c r="P131">
        <f t="shared" si="85"/>
        <v>1.2856472377993025</v>
      </c>
      <c r="Q131">
        <f t="shared" si="86"/>
        <v>0.94348949883055522</v>
      </c>
      <c r="R131">
        <f t="shared" si="87"/>
        <v>0.94521814103381496</v>
      </c>
      <c r="S131">
        <f t="shared" si="88"/>
        <v>1.494218882835997</v>
      </c>
      <c r="T131">
        <f t="shared" si="89"/>
        <v>1.533681740835928</v>
      </c>
    </row>
    <row r="132" spans="1:20" x14ac:dyDescent="0.25">
      <c r="A132" s="3">
        <v>44774</v>
      </c>
      <c r="B132">
        <v>550</v>
      </c>
      <c r="C132">
        <v>56</v>
      </c>
      <c r="D132">
        <v>408</v>
      </c>
      <c r="E132">
        <v>1245</v>
      </c>
      <c r="G132" s="1">
        <f t="shared" si="76"/>
        <v>45488</v>
      </c>
      <c r="H132">
        <f t="shared" si="77"/>
        <v>67915</v>
      </c>
      <c r="I132">
        <f t="shared" si="78"/>
        <v>8343</v>
      </c>
      <c r="J132">
        <f t="shared" si="79"/>
        <v>47979</v>
      </c>
      <c r="K132">
        <f t="shared" si="80"/>
        <v>159872</v>
      </c>
      <c r="L132">
        <f t="shared" si="81"/>
        <v>124237</v>
      </c>
      <c r="M132">
        <f t="shared" si="82"/>
        <v>0.12284473238607083</v>
      </c>
      <c r="N132">
        <f t="shared" si="83"/>
        <v>0.70645660016196721</v>
      </c>
      <c r="O132">
        <f t="shared" si="84"/>
        <v>2.354001325185894</v>
      </c>
      <c r="P132">
        <f t="shared" si="85"/>
        <v>1.2868308152965702</v>
      </c>
      <c r="Q132">
        <f t="shared" si="86"/>
        <v>0.94272845360861768</v>
      </c>
      <c r="R132">
        <f t="shared" si="87"/>
        <v>0.94490522306989178</v>
      </c>
      <c r="S132">
        <f t="shared" si="88"/>
        <v>1.4953221694187389</v>
      </c>
      <c r="T132">
        <f t="shared" si="89"/>
        <v>1.5350936609513797</v>
      </c>
    </row>
    <row r="133" spans="1:20" x14ac:dyDescent="0.25">
      <c r="A133" s="3">
        <v>44781</v>
      </c>
      <c r="B133">
        <v>591</v>
      </c>
      <c r="C133">
        <v>63</v>
      </c>
      <c r="D133">
        <v>384</v>
      </c>
      <c r="E133">
        <v>1204</v>
      </c>
      <c r="G133" s="1">
        <f t="shared" si="76"/>
        <v>45495</v>
      </c>
      <c r="H133">
        <f t="shared" si="77"/>
        <v>68286</v>
      </c>
      <c r="I133">
        <f t="shared" si="78"/>
        <v>8394</v>
      </c>
      <c r="J133">
        <f t="shared" si="79"/>
        <v>48255</v>
      </c>
      <c r="K133">
        <f t="shared" si="80"/>
        <v>160919</v>
      </c>
      <c r="L133">
        <f t="shared" si="81"/>
        <v>124935</v>
      </c>
      <c r="M133">
        <f t="shared" si="82"/>
        <v>0.12292417186538969</v>
      </c>
      <c r="N133">
        <f t="shared" si="83"/>
        <v>0.70666022317898247</v>
      </c>
      <c r="O133">
        <f t="shared" si="84"/>
        <v>2.3565445332864714</v>
      </c>
      <c r="P133">
        <f t="shared" si="85"/>
        <v>1.2880217713210869</v>
      </c>
      <c r="Q133">
        <f t="shared" si="86"/>
        <v>0.94333808379820028</v>
      </c>
      <c r="R133">
        <f t="shared" si="87"/>
        <v>0.94517757448152961</v>
      </c>
      <c r="S133">
        <f t="shared" si="88"/>
        <v>1.4969376805968977</v>
      </c>
      <c r="T133">
        <f t="shared" si="89"/>
        <v>1.5365143831022445</v>
      </c>
    </row>
    <row r="134" spans="1:20" x14ac:dyDescent="0.25">
      <c r="A134" s="3">
        <v>44788</v>
      </c>
      <c r="B134">
        <v>556</v>
      </c>
      <c r="C134">
        <v>73</v>
      </c>
      <c r="D134">
        <v>395</v>
      </c>
      <c r="E134">
        <v>1224</v>
      </c>
      <c r="G134" s="1">
        <f t="shared" si="76"/>
        <v>45502</v>
      </c>
      <c r="H134">
        <f t="shared" si="77"/>
        <v>68664</v>
      </c>
      <c r="I134">
        <f t="shared" si="78"/>
        <v>8430</v>
      </c>
      <c r="J134">
        <f t="shared" si="79"/>
        <v>48520</v>
      </c>
      <c r="K134">
        <f t="shared" si="80"/>
        <v>161923</v>
      </c>
      <c r="L134">
        <f t="shared" si="81"/>
        <v>125614</v>
      </c>
      <c r="M134">
        <f t="shared" si="82"/>
        <v>0.12277175812652918</v>
      </c>
      <c r="N134">
        <f t="shared" si="83"/>
        <v>0.70662938366538508</v>
      </c>
      <c r="O134">
        <f t="shared" si="84"/>
        <v>2.3581935220785275</v>
      </c>
      <c r="P134">
        <f t="shared" si="85"/>
        <v>1.2890521757128983</v>
      </c>
      <c r="Q134">
        <f t="shared" si="86"/>
        <v>0.94216843846173515</v>
      </c>
      <c r="R134">
        <f t="shared" si="87"/>
        <v>0.94513632577995554</v>
      </c>
      <c r="S134">
        <f t="shared" si="88"/>
        <v>1.4979851606775174</v>
      </c>
      <c r="T134">
        <f t="shared" si="89"/>
        <v>1.5377435790705754</v>
      </c>
    </row>
    <row r="135" spans="1:20" x14ac:dyDescent="0.25">
      <c r="A135" s="3">
        <v>44795</v>
      </c>
      <c r="B135">
        <v>558</v>
      </c>
      <c r="C135">
        <v>76</v>
      </c>
      <c r="D135">
        <v>394</v>
      </c>
      <c r="E135">
        <v>1133</v>
      </c>
      <c r="G135" s="1">
        <f t="shared" si="76"/>
        <v>45509</v>
      </c>
      <c r="H135">
        <f t="shared" si="77"/>
        <v>68996</v>
      </c>
      <c r="I135">
        <f t="shared" si="78"/>
        <v>8466</v>
      </c>
      <c r="J135">
        <f t="shared" si="79"/>
        <v>48763</v>
      </c>
      <c r="K135">
        <f t="shared" si="80"/>
        <v>162923</v>
      </c>
      <c r="L135">
        <f t="shared" si="81"/>
        <v>126225</v>
      </c>
      <c r="M135">
        <f t="shared" si="82"/>
        <v>0.12270276537770305</v>
      </c>
      <c r="N135">
        <f t="shared" si="83"/>
        <v>0.70675111600672502</v>
      </c>
      <c r="O135">
        <f t="shared" si="84"/>
        <v>2.3613397878137863</v>
      </c>
      <c r="P135">
        <f t="shared" si="85"/>
        <v>1.290734798970093</v>
      </c>
      <c r="Q135">
        <f t="shared" si="86"/>
        <v>0.94163897801074359</v>
      </c>
      <c r="R135">
        <f t="shared" si="87"/>
        <v>0.94529914615012733</v>
      </c>
      <c r="S135">
        <f t="shared" si="88"/>
        <v>1.4999837495714483</v>
      </c>
      <c r="T135">
        <f t="shared" si="89"/>
        <v>1.5397508237411139</v>
      </c>
    </row>
    <row r="136" spans="1:20" x14ac:dyDescent="0.25">
      <c r="A136" s="3">
        <v>44802</v>
      </c>
      <c r="B136">
        <v>479</v>
      </c>
      <c r="C136">
        <v>65</v>
      </c>
      <c r="D136">
        <v>368</v>
      </c>
      <c r="E136">
        <v>1163</v>
      </c>
      <c r="G136" s="1">
        <f t="shared" si="76"/>
        <v>45516</v>
      </c>
      <c r="H136">
        <f t="shared" si="77"/>
        <v>69315</v>
      </c>
      <c r="I136">
        <f t="shared" si="78"/>
        <v>8499</v>
      </c>
      <c r="J136">
        <f t="shared" si="79"/>
        <v>48982</v>
      </c>
      <c r="K136">
        <f t="shared" si="80"/>
        <v>163823</v>
      </c>
      <c r="L136">
        <f t="shared" si="81"/>
        <v>126796</v>
      </c>
      <c r="M136">
        <f t="shared" si="82"/>
        <v>0.12261415278078339</v>
      </c>
      <c r="N136">
        <f t="shared" si="83"/>
        <v>0.70665801053163091</v>
      </c>
      <c r="O136">
        <f t="shared" si="84"/>
        <v>2.3634566832575921</v>
      </c>
      <c r="P136">
        <f t="shared" si="85"/>
        <v>1.2920202530048266</v>
      </c>
      <c r="Q136">
        <f t="shared" si="86"/>
        <v>0.94095895197428492</v>
      </c>
      <c r="R136">
        <f t="shared" si="87"/>
        <v>0.94517461500455846</v>
      </c>
      <c r="S136">
        <f t="shared" si="88"/>
        <v>1.501328455988389</v>
      </c>
      <c r="T136">
        <f t="shared" si="89"/>
        <v>1.5412842750050311</v>
      </c>
    </row>
    <row r="137" spans="1:20" x14ac:dyDescent="0.25">
      <c r="A137" s="3">
        <v>44809</v>
      </c>
      <c r="B137">
        <v>627</v>
      </c>
      <c r="C137">
        <v>66</v>
      </c>
      <c r="D137">
        <v>385</v>
      </c>
      <c r="E137">
        <v>1160</v>
      </c>
      <c r="G137" s="1">
        <f t="shared" si="76"/>
        <v>45523</v>
      </c>
      <c r="H137">
        <f t="shared" si="77"/>
        <v>69630</v>
      </c>
      <c r="I137">
        <f t="shared" si="78"/>
        <v>8534</v>
      </c>
      <c r="J137">
        <f t="shared" si="79"/>
        <v>49205</v>
      </c>
      <c r="K137">
        <f t="shared" si="80"/>
        <v>164729</v>
      </c>
      <c r="L137">
        <f t="shared" si="81"/>
        <v>127369</v>
      </c>
      <c r="M137">
        <f t="shared" si="82"/>
        <v>0.12256211403130834</v>
      </c>
      <c r="N137">
        <f t="shared" si="83"/>
        <v>0.70666379434151949</v>
      </c>
      <c r="O137">
        <f t="shared" si="84"/>
        <v>2.3657762458710327</v>
      </c>
      <c r="P137">
        <f t="shared" si="85"/>
        <v>1.2933209807724015</v>
      </c>
      <c r="Q137">
        <f t="shared" si="86"/>
        <v>0.94055959899538677</v>
      </c>
      <c r="R137">
        <f t="shared" si="87"/>
        <v>0.94518235101009895</v>
      </c>
      <c r="S137">
        <f t="shared" si="88"/>
        <v>1.5028019018025958</v>
      </c>
      <c r="T137">
        <f t="shared" si="89"/>
        <v>1.542835946698693</v>
      </c>
    </row>
    <row r="138" spans="1:20" x14ac:dyDescent="0.25">
      <c r="A138" s="3">
        <v>44816</v>
      </c>
      <c r="B138">
        <v>547</v>
      </c>
      <c r="C138">
        <v>67</v>
      </c>
      <c r="D138">
        <v>394</v>
      </c>
      <c r="E138">
        <v>1274</v>
      </c>
      <c r="G138" s="1">
        <f t="shared" si="76"/>
        <v>45530</v>
      </c>
      <c r="H138">
        <f t="shared" si="77"/>
        <v>69944</v>
      </c>
      <c r="I138">
        <f t="shared" si="78"/>
        <v>8571</v>
      </c>
      <c r="J138">
        <f t="shared" si="79"/>
        <v>49435</v>
      </c>
      <c r="K138">
        <f t="shared" si="80"/>
        <v>165623</v>
      </c>
      <c r="L138">
        <f t="shared" si="81"/>
        <v>127950</v>
      </c>
      <c r="M138">
        <f t="shared" si="82"/>
        <v>0.12254088985474093</v>
      </c>
      <c r="N138">
        <f t="shared" si="83"/>
        <v>0.70677970948187119</v>
      </c>
      <c r="O138">
        <f t="shared" si="84"/>
        <v>2.3679372069083837</v>
      </c>
      <c r="P138">
        <f t="shared" si="85"/>
        <v>1.2944353262993358</v>
      </c>
      <c r="Q138">
        <f t="shared" si="86"/>
        <v>0.94039672155843135</v>
      </c>
      <c r="R138">
        <f t="shared" si="87"/>
        <v>0.94533739071321177</v>
      </c>
      <c r="S138">
        <f t="shared" si="88"/>
        <v>1.5041745998176006</v>
      </c>
      <c r="T138">
        <f t="shared" si="89"/>
        <v>1.5441652782115634</v>
      </c>
    </row>
    <row r="139" spans="1:20" x14ac:dyDescent="0.25">
      <c r="A139" s="3">
        <v>44823</v>
      </c>
      <c r="B139">
        <v>596</v>
      </c>
      <c r="C139">
        <v>84</v>
      </c>
      <c r="D139">
        <v>393</v>
      </c>
      <c r="E139">
        <v>1287</v>
      </c>
      <c r="G139" s="1">
        <f t="shared" si="76"/>
        <v>45537</v>
      </c>
      <c r="H139">
        <f t="shared" si="77"/>
        <v>70162</v>
      </c>
      <c r="I139">
        <f t="shared" si="78"/>
        <v>8591</v>
      </c>
      <c r="J139">
        <f t="shared" si="79"/>
        <v>49582</v>
      </c>
      <c r="K139">
        <f t="shared" si="80"/>
        <v>166212</v>
      </c>
      <c r="L139">
        <f t="shared" si="81"/>
        <v>128335</v>
      </c>
      <c r="M139">
        <f t="shared" si="82"/>
        <v>0.12244519825546592</v>
      </c>
      <c r="N139">
        <f t="shared" si="83"/>
        <v>0.70667882899575274</v>
      </c>
      <c r="O139">
        <f t="shared" si="84"/>
        <v>2.3689746586471307</v>
      </c>
      <c r="P139">
        <f t="shared" si="85"/>
        <v>1.2951416215373825</v>
      </c>
      <c r="Q139">
        <f t="shared" si="86"/>
        <v>0.93966237022194621</v>
      </c>
      <c r="R139">
        <f t="shared" si="87"/>
        <v>0.94520246027556376</v>
      </c>
      <c r="S139">
        <f t="shared" si="88"/>
        <v>1.5048336158377074</v>
      </c>
      <c r="T139">
        <f t="shared" si="89"/>
        <v>1.5450078360130999</v>
      </c>
    </row>
    <row r="140" spans="1:20" x14ac:dyDescent="0.25">
      <c r="A140" s="3">
        <v>44830</v>
      </c>
      <c r="B140">
        <v>623</v>
      </c>
      <c r="C140">
        <v>73</v>
      </c>
      <c r="D140">
        <v>424</v>
      </c>
      <c r="E140">
        <v>1298</v>
      </c>
      <c r="G140" s="1">
        <f t="shared" si="76"/>
        <v>45544</v>
      </c>
      <c r="H140">
        <f t="shared" si="77"/>
        <v>70349</v>
      </c>
      <c r="I140">
        <f t="shared" si="78"/>
        <v>8619</v>
      </c>
      <c r="J140">
        <f t="shared" si="79"/>
        <v>49743</v>
      </c>
      <c r="K140">
        <f t="shared" si="80"/>
        <v>166810</v>
      </c>
      <c r="L140">
        <f t="shared" si="81"/>
        <v>128711</v>
      </c>
      <c r="M140">
        <f t="shared" si="82"/>
        <v>0.12251773301681616</v>
      </c>
      <c r="N140">
        <f t="shared" si="83"/>
        <v>0.70708894227352204</v>
      </c>
      <c r="O140">
        <f t="shared" si="84"/>
        <v>2.3711779840509459</v>
      </c>
      <c r="P140">
        <f t="shared" si="85"/>
        <v>1.2960042265229856</v>
      </c>
      <c r="Q140">
        <f t="shared" si="86"/>
        <v>0.94021901259539109</v>
      </c>
      <c r="R140">
        <f t="shared" si="87"/>
        <v>0.94575099811656593</v>
      </c>
      <c r="S140">
        <f t="shared" si="88"/>
        <v>1.5062332247875911</v>
      </c>
      <c r="T140">
        <f t="shared" si="89"/>
        <v>1.5460368597429979</v>
      </c>
    </row>
    <row r="141" spans="1:20" x14ac:dyDescent="0.25">
      <c r="A141" s="3">
        <v>44837</v>
      </c>
      <c r="B141">
        <v>673</v>
      </c>
      <c r="C141">
        <v>72</v>
      </c>
      <c r="D141">
        <v>423</v>
      </c>
      <c r="E141">
        <v>1336</v>
      </c>
      <c r="G141" s="1">
        <f t="shared" si="76"/>
        <v>45551</v>
      </c>
      <c r="H141">
        <f t="shared" si="77"/>
        <v>70484</v>
      </c>
      <c r="I141">
        <f t="shared" si="78"/>
        <v>8638</v>
      </c>
      <c r="J141">
        <f t="shared" si="79"/>
        <v>49877</v>
      </c>
      <c r="K141">
        <f t="shared" si="80"/>
        <v>167239</v>
      </c>
      <c r="L141">
        <f t="shared" si="81"/>
        <v>128999</v>
      </c>
      <c r="M141">
        <f t="shared" si="82"/>
        <v>0.12255263605924749</v>
      </c>
      <c r="N141">
        <f t="shared" si="83"/>
        <v>0.70763577549514789</v>
      </c>
      <c r="O141">
        <f t="shared" si="84"/>
        <v>2.3727228874638215</v>
      </c>
      <c r="P141">
        <f t="shared" si="85"/>
        <v>1.2964364064837712</v>
      </c>
      <c r="Q141">
        <f t="shared" si="86"/>
        <v>0.94048686365077139</v>
      </c>
      <c r="R141">
        <f t="shared" si="87"/>
        <v>0.94648240266023342</v>
      </c>
      <c r="S141">
        <f t="shared" si="88"/>
        <v>1.5072145871590423</v>
      </c>
      <c r="T141">
        <f t="shared" si="89"/>
        <v>1.5465524183621311</v>
      </c>
    </row>
    <row r="142" spans="1:20" x14ac:dyDescent="0.25">
      <c r="A142" s="3">
        <v>44844</v>
      </c>
      <c r="B142">
        <v>646</v>
      </c>
      <c r="C142">
        <v>71</v>
      </c>
      <c r="D142">
        <v>390</v>
      </c>
      <c r="E142">
        <v>1313</v>
      </c>
      <c r="G142" s="1">
        <f t="shared" si="76"/>
        <v>45558</v>
      </c>
      <c r="H142">
        <f t="shared" si="77"/>
        <v>70636</v>
      </c>
      <c r="I142">
        <f t="shared" si="78"/>
        <v>8654</v>
      </c>
      <c r="J142">
        <f t="shared" si="79"/>
        <v>49965</v>
      </c>
      <c r="K142">
        <f t="shared" si="80"/>
        <v>167632</v>
      </c>
      <c r="L142">
        <f t="shared" si="81"/>
        <v>129255</v>
      </c>
      <c r="M142">
        <f t="shared" si="82"/>
        <v>0.12251543122487117</v>
      </c>
      <c r="N142">
        <f t="shared" si="83"/>
        <v>0.7073588538422334</v>
      </c>
      <c r="O142">
        <f t="shared" si="84"/>
        <v>2.3731808143156465</v>
      </c>
      <c r="P142">
        <f t="shared" si="85"/>
        <v>1.2969092104754167</v>
      </c>
      <c r="Q142">
        <f t="shared" si="86"/>
        <v>0.94020134830715762</v>
      </c>
      <c r="R142">
        <f t="shared" si="87"/>
        <v>0.94611201229773978</v>
      </c>
      <c r="S142">
        <f t="shared" si="88"/>
        <v>1.5075054740698439</v>
      </c>
      <c r="T142">
        <f t="shared" si="89"/>
        <v>1.5471164384351819</v>
      </c>
    </row>
    <row r="143" spans="1:20" x14ac:dyDescent="0.25">
      <c r="A143" s="3">
        <v>44851</v>
      </c>
      <c r="B143">
        <v>581</v>
      </c>
      <c r="C143">
        <v>83</v>
      </c>
      <c r="D143">
        <v>413</v>
      </c>
      <c r="E143">
        <v>1323</v>
      </c>
      <c r="G143" s="1">
        <f t="shared" si="76"/>
        <v>45565</v>
      </c>
      <c r="H143">
        <f t="shared" si="77"/>
        <v>70698</v>
      </c>
      <c r="I143">
        <f t="shared" si="78"/>
        <v>8660</v>
      </c>
      <c r="J143">
        <f t="shared" si="79"/>
        <v>50013</v>
      </c>
      <c r="K143">
        <f t="shared" si="80"/>
        <v>167796</v>
      </c>
      <c r="L143">
        <f t="shared" si="81"/>
        <v>129371</v>
      </c>
      <c r="M143">
        <f t="shared" si="82"/>
        <v>0.1224928569407904</v>
      </c>
      <c r="N143">
        <f t="shared" si="83"/>
        <v>0.70741746584061782</v>
      </c>
      <c r="O143">
        <f t="shared" si="84"/>
        <v>2.3734193329372824</v>
      </c>
      <c r="P143">
        <f t="shared" si="85"/>
        <v>1.2970140139598518</v>
      </c>
      <c r="Q143">
        <f t="shared" si="86"/>
        <v>0.94002810994756802</v>
      </c>
      <c r="R143">
        <f t="shared" si="87"/>
        <v>0.94619040746510785</v>
      </c>
      <c r="S143">
        <f t="shared" si="88"/>
        <v>1.5076569872312577</v>
      </c>
      <c r="T143">
        <f t="shared" si="89"/>
        <v>1.547241461214159</v>
      </c>
    </row>
    <row r="144" spans="1:20" x14ac:dyDescent="0.25">
      <c r="A144" s="3">
        <v>44858</v>
      </c>
      <c r="B144">
        <v>615</v>
      </c>
      <c r="C144">
        <v>73</v>
      </c>
      <c r="D144">
        <v>370</v>
      </c>
      <c r="E144">
        <v>1297</v>
      </c>
      <c r="G144" s="1">
        <f t="shared" si="76"/>
        <v>45572</v>
      </c>
      <c r="H144">
        <f t="shared" si="77"/>
        <v>70710</v>
      </c>
      <c r="I144">
        <f t="shared" si="78"/>
        <v>8662</v>
      </c>
      <c r="J144">
        <f t="shared" si="79"/>
        <v>50019</v>
      </c>
      <c r="K144">
        <f t="shared" si="80"/>
        <v>167826</v>
      </c>
      <c r="L144">
        <f t="shared" si="81"/>
        <v>129391</v>
      </c>
      <c r="M144">
        <f t="shared" si="82"/>
        <v>0.12250035355678122</v>
      </c>
      <c r="N144">
        <f t="shared" si="83"/>
        <v>0.70738226559185402</v>
      </c>
      <c r="O144">
        <f t="shared" si="84"/>
        <v>2.373440814594824</v>
      </c>
      <c r="P144">
        <f t="shared" si="85"/>
        <v>1.2970453895556877</v>
      </c>
      <c r="Q144">
        <f t="shared" si="86"/>
        <v>0.94008564007574735</v>
      </c>
      <c r="R144">
        <f t="shared" si="87"/>
        <v>0.94614332615975572</v>
      </c>
      <c r="S144">
        <f t="shared" si="88"/>
        <v>1.5076706329324789</v>
      </c>
      <c r="T144">
        <f t="shared" si="89"/>
        <v>1.5472788899714625</v>
      </c>
    </row>
    <row r="145" spans="1:7" x14ac:dyDescent="0.25">
      <c r="A145" s="3">
        <v>44865</v>
      </c>
      <c r="B145">
        <v>560</v>
      </c>
      <c r="C145">
        <v>62</v>
      </c>
      <c r="D145">
        <v>364</v>
      </c>
      <c r="E145">
        <v>1242</v>
      </c>
      <c r="G145" s="1"/>
    </row>
    <row r="146" spans="1:7" x14ac:dyDescent="0.25">
      <c r="A146" s="3">
        <v>44872</v>
      </c>
      <c r="B146">
        <v>554</v>
      </c>
      <c r="C146">
        <v>60</v>
      </c>
      <c r="D146">
        <v>367</v>
      </c>
      <c r="E146">
        <v>1321</v>
      </c>
      <c r="G146" s="1"/>
    </row>
    <row r="147" spans="1:7" x14ac:dyDescent="0.25">
      <c r="A147" s="3">
        <v>44879</v>
      </c>
      <c r="B147">
        <v>547</v>
      </c>
      <c r="C147">
        <v>48</v>
      </c>
      <c r="D147">
        <v>377</v>
      </c>
      <c r="E147">
        <v>1313</v>
      </c>
      <c r="G147" s="1"/>
    </row>
    <row r="148" spans="1:7" x14ac:dyDescent="0.25">
      <c r="A148" s="3">
        <v>44886</v>
      </c>
      <c r="B148">
        <v>579</v>
      </c>
      <c r="C148">
        <v>88</v>
      </c>
      <c r="D148">
        <v>413</v>
      </c>
      <c r="E148">
        <v>1277</v>
      </c>
      <c r="G148" s="1"/>
    </row>
    <row r="149" spans="1:7" x14ac:dyDescent="0.25">
      <c r="A149" s="3">
        <v>44893</v>
      </c>
      <c r="B149">
        <v>600</v>
      </c>
      <c r="C149">
        <v>66</v>
      </c>
      <c r="D149">
        <v>439</v>
      </c>
      <c r="E149">
        <v>1408</v>
      </c>
      <c r="G149" s="1"/>
    </row>
    <row r="150" spans="1:7" x14ac:dyDescent="0.25">
      <c r="A150" s="3">
        <v>44900</v>
      </c>
      <c r="B150">
        <v>627</v>
      </c>
      <c r="C150">
        <v>73</v>
      </c>
      <c r="D150">
        <v>414</v>
      </c>
      <c r="E150">
        <v>1400</v>
      </c>
      <c r="G150" s="1"/>
    </row>
    <row r="151" spans="1:7" x14ac:dyDescent="0.25">
      <c r="A151" s="3">
        <v>44907</v>
      </c>
      <c r="B151">
        <v>645</v>
      </c>
      <c r="C151">
        <v>83</v>
      </c>
      <c r="D151">
        <v>497</v>
      </c>
      <c r="E151">
        <v>1570</v>
      </c>
      <c r="G151" s="1"/>
    </row>
    <row r="152" spans="1:7" x14ac:dyDescent="0.25">
      <c r="A152" s="3">
        <v>44914</v>
      </c>
      <c r="B152">
        <v>728</v>
      </c>
      <c r="C152">
        <v>88</v>
      </c>
      <c r="D152">
        <v>489</v>
      </c>
      <c r="E152">
        <v>1779</v>
      </c>
      <c r="G152" s="1"/>
    </row>
    <row r="153" spans="1:7" x14ac:dyDescent="0.25">
      <c r="A153" s="6">
        <v>44921</v>
      </c>
      <c r="B153" s="5">
        <v>808</v>
      </c>
      <c r="C153" s="5">
        <v>99</v>
      </c>
      <c r="D153" s="5">
        <v>572</v>
      </c>
      <c r="E153" s="5">
        <v>1760</v>
      </c>
      <c r="G153" s="1"/>
    </row>
    <row r="154" spans="1:7" x14ac:dyDescent="0.25">
      <c r="A154" s="3">
        <v>44928</v>
      </c>
      <c r="B154">
        <v>705</v>
      </c>
      <c r="C154">
        <v>100</v>
      </c>
      <c r="D154">
        <v>521</v>
      </c>
      <c r="E154">
        <v>1695</v>
      </c>
      <c r="G154" s="3"/>
    </row>
    <row r="155" spans="1:7" x14ac:dyDescent="0.25">
      <c r="A155" s="3">
        <v>44935</v>
      </c>
      <c r="B155">
        <v>663</v>
      </c>
      <c r="C155">
        <v>80</v>
      </c>
      <c r="D155">
        <v>453</v>
      </c>
      <c r="E155">
        <v>1535</v>
      </c>
      <c r="G155" s="3"/>
    </row>
    <row r="156" spans="1:7" x14ac:dyDescent="0.25">
      <c r="A156" s="3">
        <v>44942</v>
      </c>
      <c r="B156">
        <v>605</v>
      </c>
      <c r="C156">
        <v>82</v>
      </c>
      <c r="D156">
        <v>422</v>
      </c>
      <c r="E156">
        <v>1474</v>
      </c>
      <c r="G156" s="3"/>
    </row>
    <row r="157" spans="1:7" x14ac:dyDescent="0.25">
      <c r="A157" s="3">
        <v>44949</v>
      </c>
      <c r="B157">
        <v>549</v>
      </c>
      <c r="C157">
        <v>53</v>
      </c>
      <c r="D157">
        <v>366</v>
      </c>
      <c r="E157">
        <v>1399</v>
      </c>
      <c r="G157" s="3"/>
    </row>
    <row r="158" spans="1:7" x14ac:dyDescent="0.25">
      <c r="A158" s="3">
        <v>44956</v>
      </c>
      <c r="B158">
        <v>577</v>
      </c>
      <c r="C158">
        <v>64</v>
      </c>
      <c r="D158">
        <v>387</v>
      </c>
      <c r="E158">
        <v>1361</v>
      </c>
      <c r="G158" s="3"/>
    </row>
    <row r="159" spans="1:7" x14ac:dyDescent="0.25">
      <c r="A159" s="3">
        <v>44963</v>
      </c>
      <c r="B159">
        <v>561</v>
      </c>
      <c r="C159">
        <v>80</v>
      </c>
      <c r="D159">
        <v>369</v>
      </c>
      <c r="E159">
        <v>1346</v>
      </c>
    </row>
    <row r="160" spans="1:7" x14ac:dyDescent="0.25">
      <c r="A160" s="3">
        <v>44970</v>
      </c>
      <c r="B160">
        <v>575</v>
      </c>
      <c r="C160">
        <v>61</v>
      </c>
      <c r="D160">
        <v>348</v>
      </c>
      <c r="E160">
        <v>1415</v>
      </c>
    </row>
    <row r="161" spans="1:5" x14ac:dyDescent="0.25">
      <c r="A161" s="3">
        <v>44977</v>
      </c>
      <c r="B161">
        <v>539</v>
      </c>
      <c r="C161">
        <v>69</v>
      </c>
      <c r="D161">
        <v>361</v>
      </c>
      <c r="E161">
        <v>1373</v>
      </c>
    </row>
    <row r="162" spans="1:5" x14ac:dyDescent="0.25">
      <c r="A162" s="3">
        <v>44984</v>
      </c>
      <c r="B162">
        <v>557</v>
      </c>
      <c r="C162">
        <v>63</v>
      </c>
      <c r="D162">
        <v>388</v>
      </c>
      <c r="E162">
        <v>1357</v>
      </c>
    </row>
    <row r="163" spans="1:5" x14ac:dyDescent="0.25">
      <c r="A163" s="3">
        <v>44991</v>
      </c>
      <c r="B163">
        <v>539</v>
      </c>
      <c r="C163">
        <v>77</v>
      </c>
      <c r="D163">
        <v>378</v>
      </c>
      <c r="E163">
        <v>1398</v>
      </c>
    </row>
    <row r="164" spans="1:5" x14ac:dyDescent="0.25">
      <c r="A164" s="3">
        <v>44998</v>
      </c>
      <c r="B164">
        <v>530</v>
      </c>
      <c r="C164">
        <v>74</v>
      </c>
      <c r="D164">
        <v>357</v>
      </c>
      <c r="E164">
        <v>1302</v>
      </c>
    </row>
    <row r="165" spans="1:5" x14ac:dyDescent="0.25">
      <c r="A165" s="3">
        <v>45005</v>
      </c>
      <c r="B165">
        <v>544</v>
      </c>
      <c r="C165">
        <v>47</v>
      </c>
      <c r="D165">
        <v>386</v>
      </c>
      <c r="E165">
        <v>1341</v>
      </c>
    </row>
    <row r="166" spans="1:5" x14ac:dyDescent="0.25">
      <c r="A166" s="3">
        <v>45012</v>
      </c>
      <c r="B166">
        <v>564</v>
      </c>
      <c r="C166">
        <v>71</v>
      </c>
      <c r="D166">
        <v>321</v>
      </c>
      <c r="E166">
        <v>1289</v>
      </c>
    </row>
    <row r="167" spans="1:5" x14ac:dyDescent="0.25">
      <c r="A167" s="3">
        <v>45019</v>
      </c>
      <c r="B167">
        <v>525</v>
      </c>
      <c r="C167">
        <v>53</v>
      </c>
      <c r="D167">
        <v>362</v>
      </c>
      <c r="E167">
        <v>1231</v>
      </c>
    </row>
    <row r="168" spans="1:5" x14ac:dyDescent="0.25">
      <c r="A168" s="3">
        <v>45026</v>
      </c>
      <c r="B168">
        <v>522</v>
      </c>
      <c r="C168">
        <v>63</v>
      </c>
      <c r="D168">
        <v>377</v>
      </c>
      <c r="E168">
        <v>1358</v>
      </c>
    </row>
    <row r="169" spans="1:5" x14ac:dyDescent="0.25">
      <c r="A169" s="3">
        <v>45033</v>
      </c>
      <c r="B169">
        <v>475</v>
      </c>
      <c r="C169">
        <v>61</v>
      </c>
      <c r="D169">
        <v>360</v>
      </c>
      <c r="E169">
        <v>1297</v>
      </c>
    </row>
    <row r="170" spans="1:5" x14ac:dyDescent="0.25">
      <c r="A170" s="3">
        <v>45040</v>
      </c>
      <c r="B170">
        <v>472</v>
      </c>
      <c r="C170">
        <v>63</v>
      </c>
      <c r="D170">
        <v>346</v>
      </c>
      <c r="E170">
        <v>1234</v>
      </c>
    </row>
    <row r="171" spans="1:5" x14ac:dyDescent="0.25">
      <c r="A171" s="3">
        <v>45047</v>
      </c>
      <c r="B171">
        <v>513</v>
      </c>
      <c r="C171">
        <v>57</v>
      </c>
      <c r="D171">
        <v>363</v>
      </c>
      <c r="E171">
        <v>1229</v>
      </c>
    </row>
    <row r="172" spans="1:5" x14ac:dyDescent="0.25">
      <c r="A172" s="3">
        <v>45054</v>
      </c>
      <c r="B172">
        <v>443</v>
      </c>
      <c r="C172">
        <v>59</v>
      </c>
      <c r="D172">
        <v>335</v>
      </c>
      <c r="E172">
        <v>1212</v>
      </c>
    </row>
    <row r="173" spans="1:5" x14ac:dyDescent="0.25">
      <c r="A173" s="3">
        <v>45061</v>
      </c>
      <c r="B173">
        <v>477</v>
      </c>
      <c r="C173">
        <v>65</v>
      </c>
      <c r="D173">
        <v>325</v>
      </c>
      <c r="E173">
        <v>1201</v>
      </c>
    </row>
    <row r="174" spans="1:5" x14ac:dyDescent="0.25">
      <c r="A174" s="3">
        <v>45068</v>
      </c>
      <c r="B174">
        <v>454</v>
      </c>
      <c r="C174">
        <v>69</v>
      </c>
      <c r="D174">
        <v>317</v>
      </c>
      <c r="E174">
        <v>1184</v>
      </c>
    </row>
    <row r="175" spans="1:5" x14ac:dyDescent="0.25">
      <c r="A175" s="3">
        <v>45075</v>
      </c>
      <c r="B175">
        <v>454</v>
      </c>
      <c r="C175">
        <v>51</v>
      </c>
      <c r="D175">
        <v>345</v>
      </c>
      <c r="E175">
        <v>1162</v>
      </c>
    </row>
    <row r="176" spans="1:5" x14ac:dyDescent="0.25">
      <c r="A176" s="3">
        <v>45082</v>
      </c>
      <c r="B176">
        <v>494</v>
      </c>
      <c r="C176">
        <v>47</v>
      </c>
      <c r="D176">
        <v>310</v>
      </c>
      <c r="E176">
        <v>1180</v>
      </c>
    </row>
    <row r="177" spans="1:5" x14ac:dyDescent="0.25">
      <c r="A177" s="3">
        <v>45089</v>
      </c>
      <c r="B177">
        <v>463</v>
      </c>
      <c r="C177">
        <v>47</v>
      </c>
      <c r="D177">
        <v>350</v>
      </c>
      <c r="E177">
        <v>1154</v>
      </c>
    </row>
    <row r="178" spans="1:5" x14ac:dyDescent="0.25">
      <c r="A178" s="3">
        <v>45096</v>
      </c>
      <c r="B178">
        <v>517</v>
      </c>
      <c r="C178">
        <v>54</v>
      </c>
      <c r="D178">
        <v>356</v>
      </c>
      <c r="E178">
        <v>1245</v>
      </c>
    </row>
    <row r="179" spans="1:5" x14ac:dyDescent="0.25">
      <c r="A179" s="3">
        <v>45103</v>
      </c>
      <c r="B179">
        <v>441</v>
      </c>
      <c r="C179">
        <v>53</v>
      </c>
      <c r="D179">
        <v>351</v>
      </c>
      <c r="E179">
        <v>1136</v>
      </c>
    </row>
    <row r="180" spans="1:5" x14ac:dyDescent="0.25">
      <c r="A180" s="3">
        <v>45110</v>
      </c>
      <c r="B180">
        <v>451</v>
      </c>
      <c r="C180">
        <v>51</v>
      </c>
      <c r="D180">
        <v>324</v>
      </c>
      <c r="E180">
        <v>1167</v>
      </c>
    </row>
    <row r="181" spans="1:5" x14ac:dyDescent="0.25">
      <c r="A181" s="3">
        <v>45117</v>
      </c>
      <c r="B181">
        <v>482</v>
      </c>
      <c r="C181">
        <v>63</v>
      </c>
      <c r="D181">
        <v>313</v>
      </c>
      <c r="E181">
        <v>1252</v>
      </c>
    </row>
    <row r="182" spans="1:5" x14ac:dyDescent="0.25">
      <c r="A182" s="3">
        <v>45124</v>
      </c>
      <c r="B182">
        <v>461</v>
      </c>
      <c r="C182">
        <v>50</v>
      </c>
      <c r="D182">
        <v>339</v>
      </c>
      <c r="E182">
        <v>1170</v>
      </c>
    </row>
    <row r="183" spans="1:5" x14ac:dyDescent="0.25">
      <c r="A183" s="3">
        <v>45131</v>
      </c>
      <c r="B183">
        <v>419</v>
      </c>
      <c r="C183">
        <v>52</v>
      </c>
      <c r="D183">
        <v>309</v>
      </c>
      <c r="E183">
        <v>1135</v>
      </c>
    </row>
    <row r="184" spans="1:5" x14ac:dyDescent="0.25">
      <c r="A184" s="3">
        <v>45138</v>
      </c>
      <c r="B184">
        <v>435</v>
      </c>
      <c r="C184">
        <v>48</v>
      </c>
      <c r="D184">
        <v>318</v>
      </c>
      <c r="E184">
        <v>1137</v>
      </c>
    </row>
    <row r="185" spans="1:5" x14ac:dyDescent="0.25">
      <c r="A185" s="3">
        <v>45145</v>
      </c>
      <c r="B185">
        <v>468</v>
      </c>
      <c r="C185">
        <v>49</v>
      </c>
      <c r="D185">
        <v>356</v>
      </c>
      <c r="E185">
        <v>1162</v>
      </c>
    </row>
    <row r="186" spans="1:5" x14ac:dyDescent="0.25">
      <c r="A186" s="3">
        <v>45152</v>
      </c>
      <c r="B186">
        <v>544</v>
      </c>
      <c r="C186">
        <v>66</v>
      </c>
      <c r="D186">
        <v>334</v>
      </c>
      <c r="E186">
        <v>1241</v>
      </c>
    </row>
    <row r="187" spans="1:5" x14ac:dyDescent="0.25">
      <c r="A187" s="3">
        <v>45159</v>
      </c>
      <c r="B187">
        <v>494</v>
      </c>
      <c r="C187">
        <v>64</v>
      </c>
      <c r="D187">
        <v>342</v>
      </c>
      <c r="E187">
        <v>1344</v>
      </c>
    </row>
    <row r="188" spans="1:5" x14ac:dyDescent="0.25">
      <c r="A188" s="3">
        <v>45166</v>
      </c>
      <c r="B188">
        <v>408</v>
      </c>
      <c r="C188">
        <v>52</v>
      </c>
      <c r="D188">
        <v>289</v>
      </c>
      <c r="E188">
        <v>1196</v>
      </c>
    </row>
    <row r="189" spans="1:5" x14ac:dyDescent="0.25">
      <c r="A189" s="3">
        <v>45173</v>
      </c>
      <c r="B189">
        <v>448</v>
      </c>
      <c r="C189">
        <v>62</v>
      </c>
      <c r="D189">
        <v>312</v>
      </c>
      <c r="E189">
        <v>1159</v>
      </c>
    </row>
    <row r="190" spans="1:5" x14ac:dyDescent="0.25">
      <c r="A190" s="3">
        <v>45180</v>
      </c>
      <c r="B190">
        <v>457</v>
      </c>
      <c r="C190">
        <v>57</v>
      </c>
      <c r="D190">
        <v>329</v>
      </c>
      <c r="E190">
        <v>1177</v>
      </c>
    </row>
    <row r="191" spans="1:5" x14ac:dyDescent="0.25">
      <c r="A191" s="3">
        <v>45187</v>
      </c>
      <c r="B191">
        <v>487</v>
      </c>
      <c r="C191">
        <v>63</v>
      </c>
      <c r="D191">
        <v>326</v>
      </c>
      <c r="E191">
        <v>1219</v>
      </c>
    </row>
    <row r="192" spans="1:5" x14ac:dyDescent="0.25">
      <c r="A192" s="3">
        <v>45194</v>
      </c>
      <c r="B192">
        <v>467</v>
      </c>
      <c r="C192">
        <v>54</v>
      </c>
      <c r="D192">
        <v>279</v>
      </c>
      <c r="E192">
        <v>1190</v>
      </c>
    </row>
    <row r="193" spans="1:5" x14ac:dyDescent="0.25">
      <c r="A193" s="3">
        <v>45201</v>
      </c>
      <c r="B193">
        <v>528</v>
      </c>
      <c r="C193">
        <v>56</v>
      </c>
      <c r="D193">
        <v>339</v>
      </c>
      <c r="E193">
        <v>1207</v>
      </c>
    </row>
    <row r="194" spans="1:5" x14ac:dyDescent="0.25">
      <c r="A194" s="3">
        <v>45208</v>
      </c>
      <c r="B194">
        <v>489</v>
      </c>
      <c r="C194">
        <v>74</v>
      </c>
      <c r="D194">
        <v>386</v>
      </c>
      <c r="E194">
        <v>1389</v>
      </c>
    </row>
    <row r="195" spans="1:5" x14ac:dyDescent="0.25">
      <c r="A195" s="3">
        <v>45215</v>
      </c>
      <c r="B195">
        <v>493</v>
      </c>
      <c r="C195">
        <v>59</v>
      </c>
      <c r="D195">
        <v>373</v>
      </c>
      <c r="E195">
        <v>1328</v>
      </c>
    </row>
    <row r="196" spans="1:5" x14ac:dyDescent="0.25">
      <c r="A196" s="3">
        <v>45222</v>
      </c>
      <c r="B196">
        <v>487</v>
      </c>
      <c r="C196">
        <v>64</v>
      </c>
      <c r="D196">
        <v>366</v>
      </c>
      <c r="E196">
        <v>1357</v>
      </c>
    </row>
    <row r="197" spans="1:5" x14ac:dyDescent="0.25">
      <c r="A197" s="3">
        <v>45229</v>
      </c>
      <c r="B197">
        <v>523</v>
      </c>
      <c r="C197">
        <v>65</v>
      </c>
      <c r="D197">
        <v>342</v>
      </c>
      <c r="E197">
        <v>1280</v>
      </c>
    </row>
    <row r="198" spans="1:5" x14ac:dyDescent="0.25">
      <c r="A198" s="3">
        <v>45236</v>
      </c>
      <c r="B198">
        <v>501</v>
      </c>
      <c r="C198">
        <v>63</v>
      </c>
      <c r="D198">
        <v>341</v>
      </c>
      <c r="E198">
        <v>1300</v>
      </c>
    </row>
    <row r="199" spans="1:5" x14ac:dyDescent="0.25">
      <c r="A199" s="3">
        <v>45243</v>
      </c>
      <c r="B199">
        <v>571</v>
      </c>
      <c r="C199">
        <v>56</v>
      </c>
      <c r="D199">
        <v>362</v>
      </c>
      <c r="E199">
        <v>1394</v>
      </c>
    </row>
    <row r="200" spans="1:5" x14ac:dyDescent="0.25">
      <c r="A200" s="3">
        <v>45250</v>
      </c>
      <c r="B200">
        <v>527</v>
      </c>
      <c r="C200">
        <v>74</v>
      </c>
      <c r="D200">
        <v>360</v>
      </c>
      <c r="E200">
        <v>1399</v>
      </c>
    </row>
    <row r="201" spans="1:5" x14ac:dyDescent="0.25">
      <c r="A201" s="3">
        <v>45257</v>
      </c>
      <c r="B201">
        <v>568</v>
      </c>
      <c r="C201">
        <v>67</v>
      </c>
      <c r="D201">
        <v>378</v>
      </c>
      <c r="E201">
        <v>1440</v>
      </c>
    </row>
    <row r="202" spans="1:5" x14ac:dyDescent="0.25">
      <c r="A202" s="3">
        <v>45264</v>
      </c>
      <c r="B202">
        <v>605</v>
      </c>
      <c r="C202">
        <v>63</v>
      </c>
      <c r="D202">
        <v>400</v>
      </c>
      <c r="E202">
        <v>1481</v>
      </c>
    </row>
    <row r="203" spans="1:5" x14ac:dyDescent="0.25">
      <c r="A203" s="3">
        <v>45271</v>
      </c>
      <c r="B203">
        <v>523</v>
      </c>
      <c r="C203">
        <v>67</v>
      </c>
      <c r="D203">
        <v>390</v>
      </c>
      <c r="E203">
        <v>1523</v>
      </c>
    </row>
    <row r="204" spans="1:5" x14ac:dyDescent="0.25">
      <c r="A204" s="3">
        <v>45278</v>
      </c>
      <c r="B204">
        <v>627</v>
      </c>
      <c r="C204">
        <v>64</v>
      </c>
      <c r="D204">
        <v>405</v>
      </c>
      <c r="E204">
        <v>1457</v>
      </c>
    </row>
    <row r="205" spans="1:5" x14ac:dyDescent="0.25">
      <c r="A205" s="3">
        <v>45285</v>
      </c>
      <c r="B205">
        <v>578</v>
      </c>
      <c r="C205">
        <v>65</v>
      </c>
      <c r="D205">
        <v>413</v>
      </c>
      <c r="E205">
        <v>1516</v>
      </c>
    </row>
    <row r="206" spans="1:5" x14ac:dyDescent="0.25">
      <c r="A206" s="3">
        <v>45292</v>
      </c>
      <c r="B206">
        <v>594</v>
      </c>
      <c r="C206">
        <v>65</v>
      </c>
      <c r="D206">
        <v>343</v>
      </c>
      <c r="E206">
        <v>1378</v>
      </c>
    </row>
    <row r="207" spans="1:5" x14ac:dyDescent="0.25">
      <c r="A207" s="3">
        <v>45299</v>
      </c>
      <c r="B207">
        <v>506</v>
      </c>
      <c r="C207">
        <v>59</v>
      </c>
      <c r="D207">
        <v>381</v>
      </c>
      <c r="E207">
        <v>1363</v>
      </c>
    </row>
    <row r="208" spans="1:5" x14ac:dyDescent="0.25">
      <c r="A208" s="3">
        <v>45306</v>
      </c>
      <c r="B208">
        <v>543</v>
      </c>
      <c r="C208">
        <v>62</v>
      </c>
      <c r="D208">
        <v>381</v>
      </c>
      <c r="E208">
        <v>1382</v>
      </c>
    </row>
    <row r="209" spans="1:5" x14ac:dyDescent="0.25">
      <c r="A209" s="3">
        <v>45313</v>
      </c>
      <c r="B209">
        <v>563</v>
      </c>
      <c r="C209">
        <v>61</v>
      </c>
      <c r="D209">
        <v>343</v>
      </c>
      <c r="E209">
        <v>1478</v>
      </c>
    </row>
    <row r="210" spans="1:5" x14ac:dyDescent="0.25">
      <c r="A210" s="3">
        <v>45320</v>
      </c>
      <c r="B210">
        <v>519</v>
      </c>
      <c r="C210">
        <v>48</v>
      </c>
      <c r="D210">
        <v>399</v>
      </c>
      <c r="E210">
        <v>1424</v>
      </c>
    </row>
    <row r="211" spans="1:5" x14ac:dyDescent="0.25">
      <c r="A211" s="3">
        <v>45327</v>
      </c>
      <c r="B211">
        <v>536</v>
      </c>
      <c r="C211">
        <v>74</v>
      </c>
      <c r="D211">
        <v>417</v>
      </c>
      <c r="E211">
        <v>1566</v>
      </c>
    </row>
    <row r="212" spans="1:5" x14ac:dyDescent="0.25">
      <c r="A212" s="3">
        <v>45334</v>
      </c>
      <c r="B212">
        <v>486</v>
      </c>
      <c r="C212">
        <v>62</v>
      </c>
      <c r="D212">
        <v>367</v>
      </c>
      <c r="E212">
        <v>1376</v>
      </c>
    </row>
    <row r="213" spans="1:5" x14ac:dyDescent="0.25">
      <c r="A213" s="3">
        <v>45341</v>
      </c>
      <c r="B213">
        <v>454</v>
      </c>
      <c r="C213">
        <v>72</v>
      </c>
      <c r="D213">
        <v>330</v>
      </c>
      <c r="E213">
        <v>1390</v>
      </c>
    </row>
    <row r="214" spans="1:5" x14ac:dyDescent="0.25">
      <c r="A214" s="3">
        <v>45348</v>
      </c>
      <c r="B214">
        <v>423</v>
      </c>
      <c r="C214">
        <v>59</v>
      </c>
      <c r="D214">
        <v>334</v>
      </c>
      <c r="E214">
        <v>1284</v>
      </c>
    </row>
    <row r="215" spans="1:5" x14ac:dyDescent="0.25">
      <c r="A215" s="3">
        <v>45355</v>
      </c>
      <c r="B215">
        <v>491</v>
      </c>
      <c r="C215">
        <v>60</v>
      </c>
      <c r="D215">
        <v>321</v>
      </c>
      <c r="E215">
        <v>1202</v>
      </c>
    </row>
    <row r="216" spans="1:5" x14ac:dyDescent="0.25">
      <c r="A216" s="3">
        <v>45362</v>
      </c>
      <c r="B216">
        <v>468</v>
      </c>
      <c r="C216">
        <v>53</v>
      </c>
      <c r="D216">
        <v>304</v>
      </c>
      <c r="E216">
        <v>1226</v>
      </c>
    </row>
    <row r="217" spans="1:5" x14ac:dyDescent="0.25">
      <c r="A217" s="3">
        <v>45369</v>
      </c>
      <c r="B217">
        <v>424</v>
      </c>
      <c r="C217">
        <v>55</v>
      </c>
      <c r="D217">
        <v>333</v>
      </c>
      <c r="E217">
        <v>1178</v>
      </c>
    </row>
    <row r="218" spans="1:5" x14ac:dyDescent="0.25">
      <c r="A218" s="3">
        <v>45376</v>
      </c>
      <c r="B218">
        <v>450</v>
      </c>
      <c r="C218">
        <v>59</v>
      </c>
      <c r="D218">
        <v>305</v>
      </c>
      <c r="E218">
        <v>1265</v>
      </c>
    </row>
    <row r="219" spans="1:5" x14ac:dyDescent="0.25">
      <c r="A219" s="3">
        <v>45383</v>
      </c>
      <c r="B219">
        <v>413</v>
      </c>
      <c r="C219">
        <v>60</v>
      </c>
      <c r="D219">
        <v>309</v>
      </c>
      <c r="E219">
        <v>1287</v>
      </c>
    </row>
    <row r="220" spans="1:5" x14ac:dyDescent="0.25">
      <c r="A220" s="3">
        <v>45390</v>
      </c>
      <c r="B220">
        <v>427</v>
      </c>
      <c r="C220">
        <v>55</v>
      </c>
      <c r="D220">
        <v>314</v>
      </c>
      <c r="E220">
        <v>1165</v>
      </c>
    </row>
    <row r="221" spans="1:5" x14ac:dyDescent="0.25">
      <c r="A221" s="3">
        <v>45397</v>
      </c>
      <c r="B221">
        <v>455</v>
      </c>
      <c r="C221">
        <v>57</v>
      </c>
      <c r="D221">
        <v>289</v>
      </c>
      <c r="E221">
        <v>1167</v>
      </c>
    </row>
    <row r="222" spans="1:5" x14ac:dyDescent="0.25">
      <c r="A222" s="3">
        <v>45404</v>
      </c>
      <c r="B222">
        <v>389</v>
      </c>
      <c r="C222">
        <v>58</v>
      </c>
      <c r="D222">
        <v>297</v>
      </c>
      <c r="E222">
        <v>1125</v>
      </c>
    </row>
    <row r="223" spans="1:5" x14ac:dyDescent="0.25">
      <c r="A223" s="3">
        <v>45411</v>
      </c>
      <c r="B223">
        <v>416</v>
      </c>
      <c r="C223">
        <v>49</v>
      </c>
      <c r="D223">
        <v>304</v>
      </c>
      <c r="E223">
        <v>1195</v>
      </c>
    </row>
    <row r="224" spans="1:5" x14ac:dyDescent="0.25">
      <c r="A224" s="3">
        <v>45418</v>
      </c>
      <c r="B224">
        <v>403</v>
      </c>
      <c r="C224">
        <v>43</v>
      </c>
      <c r="D224">
        <v>314</v>
      </c>
      <c r="E224">
        <v>1128</v>
      </c>
    </row>
    <row r="225" spans="1:5" x14ac:dyDescent="0.25">
      <c r="A225" s="3">
        <v>45425</v>
      </c>
      <c r="B225">
        <v>394</v>
      </c>
      <c r="C225">
        <v>48</v>
      </c>
      <c r="D225">
        <v>313</v>
      </c>
      <c r="E225">
        <v>1148</v>
      </c>
    </row>
    <row r="226" spans="1:5" x14ac:dyDescent="0.25">
      <c r="A226" s="3">
        <v>45432</v>
      </c>
      <c r="B226">
        <v>406</v>
      </c>
      <c r="C226">
        <v>57</v>
      </c>
      <c r="D226">
        <v>341</v>
      </c>
      <c r="E226">
        <v>1167</v>
      </c>
    </row>
    <row r="227" spans="1:5" x14ac:dyDescent="0.25">
      <c r="A227" s="3">
        <v>45439</v>
      </c>
      <c r="B227">
        <v>418</v>
      </c>
      <c r="C227">
        <v>48</v>
      </c>
      <c r="D227">
        <v>299</v>
      </c>
      <c r="E227">
        <v>1173</v>
      </c>
    </row>
    <row r="228" spans="1:5" x14ac:dyDescent="0.25">
      <c r="A228" s="3">
        <v>45446</v>
      </c>
      <c r="B228">
        <v>415</v>
      </c>
      <c r="C228">
        <v>40</v>
      </c>
      <c r="D228">
        <v>280</v>
      </c>
      <c r="E228">
        <v>1144</v>
      </c>
    </row>
    <row r="229" spans="1:5" x14ac:dyDescent="0.25">
      <c r="A229" s="3">
        <v>45453</v>
      </c>
      <c r="B229">
        <v>364</v>
      </c>
      <c r="C229">
        <v>45</v>
      </c>
      <c r="D229">
        <v>290</v>
      </c>
      <c r="E229">
        <v>1112</v>
      </c>
    </row>
    <row r="230" spans="1:5" x14ac:dyDescent="0.25">
      <c r="A230" s="3">
        <v>45460</v>
      </c>
      <c r="B230">
        <v>424</v>
      </c>
      <c r="C230">
        <v>49</v>
      </c>
      <c r="D230">
        <v>318</v>
      </c>
      <c r="E230">
        <v>1218</v>
      </c>
    </row>
    <row r="231" spans="1:5" x14ac:dyDescent="0.25">
      <c r="A231" s="3">
        <v>45467</v>
      </c>
      <c r="B231">
        <v>392</v>
      </c>
      <c r="C231">
        <v>65</v>
      </c>
      <c r="D231">
        <v>310</v>
      </c>
      <c r="E231">
        <v>1220</v>
      </c>
    </row>
    <row r="232" spans="1:5" x14ac:dyDescent="0.25">
      <c r="A232" s="3">
        <v>45474</v>
      </c>
      <c r="B232">
        <v>357</v>
      </c>
      <c r="C232">
        <v>56</v>
      </c>
      <c r="D232">
        <v>231</v>
      </c>
      <c r="E232">
        <v>981</v>
      </c>
    </row>
    <row r="233" spans="1:5" x14ac:dyDescent="0.25">
      <c r="A233" s="3">
        <v>45481</v>
      </c>
      <c r="B233">
        <v>429</v>
      </c>
      <c r="C233">
        <v>45</v>
      </c>
      <c r="D233">
        <v>279</v>
      </c>
      <c r="E233">
        <v>1114</v>
      </c>
    </row>
    <row r="234" spans="1:5" x14ac:dyDescent="0.25">
      <c r="A234" s="3">
        <v>45488</v>
      </c>
      <c r="B234">
        <v>372</v>
      </c>
      <c r="C234">
        <v>39</v>
      </c>
      <c r="D234">
        <v>247</v>
      </c>
      <c r="E234">
        <v>993</v>
      </c>
    </row>
    <row r="235" spans="1:5" x14ac:dyDescent="0.25">
      <c r="A235" s="3">
        <v>45495</v>
      </c>
      <c r="B235">
        <v>371</v>
      </c>
      <c r="C235">
        <v>51</v>
      </c>
      <c r="D235">
        <v>276</v>
      </c>
      <c r="E235">
        <v>1047</v>
      </c>
    </row>
    <row r="236" spans="1:5" x14ac:dyDescent="0.25">
      <c r="A236" s="3">
        <v>45502</v>
      </c>
      <c r="B236">
        <v>378</v>
      </c>
      <c r="C236">
        <v>36</v>
      </c>
      <c r="D236">
        <v>265</v>
      </c>
      <c r="E236">
        <v>1004</v>
      </c>
    </row>
    <row r="237" spans="1:5" x14ac:dyDescent="0.25">
      <c r="A237" s="3">
        <v>45509</v>
      </c>
      <c r="B237">
        <v>332</v>
      </c>
      <c r="C237">
        <v>36</v>
      </c>
      <c r="D237">
        <v>243</v>
      </c>
      <c r="E237">
        <v>1000</v>
      </c>
    </row>
    <row r="238" spans="1:5" x14ac:dyDescent="0.25">
      <c r="A238" s="3">
        <v>45516</v>
      </c>
      <c r="B238">
        <v>319</v>
      </c>
      <c r="C238">
        <v>33</v>
      </c>
      <c r="D238">
        <v>219</v>
      </c>
      <c r="E238">
        <v>900</v>
      </c>
    </row>
    <row r="239" spans="1:5" x14ac:dyDescent="0.25">
      <c r="A239" s="3">
        <v>45523</v>
      </c>
      <c r="B239">
        <v>315</v>
      </c>
      <c r="C239">
        <v>35</v>
      </c>
      <c r="D239">
        <v>223</v>
      </c>
      <c r="E239">
        <v>906</v>
      </c>
    </row>
    <row r="240" spans="1:5" x14ac:dyDescent="0.25">
      <c r="A240" s="3">
        <v>45530</v>
      </c>
      <c r="B240">
        <v>314</v>
      </c>
      <c r="C240">
        <v>37</v>
      </c>
      <c r="D240">
        <v>230</v>
      </c>
      <c r="E240">
        <v>894</v>
      </c>
    </row>
    <row r="241" spans="1:5" x14ac:dyDescent="0.25">
      <c r="A241" s="3">
        <v>45537</v>
      </c>
      <c r="B241">
        <v>218</v>
      </c>
      <c r="C241">
        <v>20</v>
      </c>
      <c r="D241">
        <v>147</v>
      </c>
      <c r="E241">
        <v>589</v>
      </c>
    </row>
    <row r="242" spans="1:5" x14ac:dyDescent="0.25">
      <c r="A242" s="3">
        <v>45544</v>
      </c>
      <c r="B242">
        <v>187</v>
      </c>
      <c r="C242">
        <v>28</v>
      </c>
      <c r="D242">
        <v>161</v>
      </c>
      <c r="E242">
        <v>598</v>
      </c>
    </row>
    <row r="243" spans="1:5" x14ac:dyDescent="0.25">
      <c r="A243" s="3">
        <v>45551</v>
      </c>
      <c r="B243">
        <v>135</v>
      </c>
      <c r="C243">
        <v>19</v>
      </c>
      <c r="D243">
        <v>134</v>
      </c>
      <c r="E243">
        <v>429</v>
      </c>
    </row>
    <row r="244" spans="1:5" x14ac:dyDescent="0.25">
      <c r="A244" s="3">
        <v>45558</v>
      </c>
      <c r="B244">
        <v>152</v>
      </c>
      <c r="C244">
        <v>16</v>
      </c>
      <c r="D244">
        <v>88</v>
      </c>
      <c r="E244">
        <v>393</v>
      </c>
    </row>
    <row r="245" spans="1:5" x14ac:dyDescent="0.25">
      <c r="A245" s="3">
        <v>45565</v>
      </c>
      <c r="B245">
        <v>62</v>
      </c>
      <c r="C245">
        <v>6</v>
      </c>
      <c r="D245">
        <v>48</v>
      </c>
      <c r="E245">
        <v>164</v>
      </c>
    </row>
    <row r="246" spans="1:5" x14ac:dyDescent="0.25">
      <c r="A246" s="3">
        <v>45572</v>
      </c>
      <c r="B246">
        <v>12</v>
      </c>
      <c r="C246">
        <v>2</v>
      </c>
      <c r="D246">
        <v>6</v>
      </c>
      <c r="E246">
        <v>30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862C9B-36F7-4C26-9272-E403832396AE}">
  <sheetPr codeName="Sheet4"/>
  <dimension ref="A1:AE425"/>
  <sheetViews>
    <sheetView topLeftCell="A70" zoomScale="130" zoomScaleNormal="130" workbookViewId="0">
      <selection activeCell="B73" sqref="B73"/>
    </sheetView>
  </sheetViews>
  <sheetFormatPr defaultRowHeight="15" x14ac:dyDescent="0.25"/>
  <cols>
    <col min="1" max="1" width="12.42578125" bestFit="1" customWidth="1"/>
    <col min="2" max="4" width="17.42578125" bestFit="1" customWidth="1"/>
    <col min="5" max="5" width="12.140625" bestFit="1" customWidth="1"/>
    <col min="6" max="6" width="9.5703125" customWidth="1"/>
    <col min="7" max="7" width="11.140625" customWidth="1"/>
    <col min="28" max="28" width="13.28515625" customWidth="1"/>
  </cols>
  <sheetData>
    <row r="1" spans="1:31" x14ac:dyDescent="0.25">
      <c r="A1" s="2" t="s">
        <v>0</v>
      </c>
      <c r="B1" t="s">
        <v>308</v>
      </c>
      <c r="G1" t="s">
        <v>329</v>
      </c>
    </row>
    <row r="2" spans="1:31" x14ac:dyDescent="0.25">
      <c r="A2" s="2" t="s">
        <v>2</v>
      </c>
      <c r="B2" t="s">
        <v>3</v>
      </c>
      <c r="G2" s="5" t="s">
        <v>340</v>
      </c>
      <c r="AB2" s="5" t="s">
        <v>80</v>
      </c>
    </row>
    <row r="3" spans="1:31" x14ac:dyDescent="0.25">
      <c r="A3" s="2" t="s">
        <v>1</v>
      </c>
      <c r="B3" t="s">
        <v>3</v>
      </c>
      <c r="G3" t="s">
        <v>367</v>
      </c>
      <c r="O3" t="s">
        <v>78</v>
      </c>
    </row>
    <row r="4" spans="1:31" x14ac:dyDescent="0.25">
      <c r="G4" s="5" t="s">
        <v>25</v>
      </c>
      <c r="H4" s="5" t="s">
        <v>24</v>
      </c>
      <c r="I4" s="5" t="s">
        <v>21</v>
      </c>
      <c r="J4" s="5" t="s">
        <v>20</v>
      </c>
      <c r="K4" s="5" t="s">
        <v>23</v>
      </c>
      <c r="L4" s="5" t="s">
        <v>51</v>
      </c>
      <c r="M4" s="5" t="s">
        <v>52</v>
      </c>
      <c r="N4" s="5" t="s">
        <v>26</v>
      </c>
      <c r="O4" s="5" t="s">
        <v>53</v>
      </c>
      <c r="P4" s="5" t="s">
        <v>54</v>
      </c>
      <c r="Q4" s="5" t="s">
        <v>77</v>
      </c>
      <c r="AC4" s="5" t="s">
        <v>74</v>
      </c>
      <c r="AD4" s="5" t="s">
        <v>75</v>
      </c>
      <c r="AE4" s="5" t="s">
        <v>79</v>
      </c>
    </row>
    <row r="5" spans="1:31" x14ac:dyDescent="0.25">
      <c r="A5" s="2" t="s">
        <v>4</v>
      </c>
      <c r="B5" t="s">
        <v>10</v>
      </c>
      <c r="C5" t="s">
        <v>11</v>
      </c>
      <c r="D5" t="s">
        <v>12</v>
      </c>
      <c r="E5" t="s">
        <v>37</v>
      </c>
      <c r="F5" t="s">
        <v>339</v>
      </c>
      <c r="AB5" t="s">
        <v>81</v>
      </c>
      <c r="AC5">
        <f>$H16</f>
        <v>7094</v>
      </c>
      <c r="AD5">
        <f>$H16</f>
        <v>7094</v>
      </c>
      <c r="AE5">
        <f>$H16</f>
        <v>7094</v>
      </c>
    </row>
    <row r="6" spans="1:31" x14ac:dyDescent="0.25">
      <c r="A6" s="3">
        <v>43892</v>
      </c>
      <c r="B6">
        <v>1928</v>
      </c>
      <c r="C6">
        <v>1</v>
      </c>
      <c r="D6">
        <v>2</v>
      </c>
      <c r="E6">
        <v>1931</v>
      </c>
      <c r="F6">
        <f>C6+D6</f>
        <v>3</v>
      </c>
      <c r="G6" s="1">
        <f t="shared" ref="G6:G69" si="0">A73</f>
        <v>44361</v>
      </c>
      <c r="H6">
        <f t="shared" ref="H6:H37" si="1">B73+H5</f>
        <v>747</v>
      </c>
      <c r="I6">
        <f t="shared" ref="I6:I37" si="2">C73+I5</f>
        <v>225</v>
      </c>
      <c r="J6">
        <f t="shared" ref="J6:J37" si="3">D73+J5</f>
        <v>325</v>
      </c>
      <c r="K6">
        <f t="shared" ref="K6:K69" si="4">I6+J6</f>
        <v>550</v>
      </c>
      <c r="L6">
        <f t="shared" ref="L6:N21" si="5">I6/$H6</f>
        <v>0.30120481927710846</v>
      </c>
      <c r="M6">
        <f t="shared" si="5"/>
        <v>0.43507362784471221</v>
      </c>
      <c r="N6">
        <f t="shared" si="5"/>
        <v>0.73627844712182067</v>
      </c>
      <c r="O6">
        <f t="shared" ref="O6:Q21" si="6">L6/L$16</f>
        <v>0.92300085872648274</v>
      </c>
      <c r="P6">
        <f t="shared" si="6"/>
        <v>0.68939296759669155</v>
      </c>
      <c r="Q6">
        <f t="shared" si="6"/>
        <v>0.76901638749737866</v>
      </c>
      <c r="AB6" t="s">
        <v>83</v>
      </c>
      <c r="AC6">
        <f>I16</f>
        <v>2315</v>
      </c>
      <c r="AD6">
        <f>J16</f>
        <v>4477</v>
      </c>
      <c r="AE6">
        <f>K16</f>
        <v>6792</v>
      </c>
    </row>
    <row r="7" spans="1:31" x14ac:dyDescent="0.25">
      <c r="A7" s="3">
        <v>43899</v>
      </c>
      <c r="B7">
        <v>1940</v>
      </c>
      <c r="C7">
        <v>0</v>
      </c>
      <c r="D7">
        <v>1</v>
      </c>
      <c r="E7">
        <v>1941</v>
      </c>
      <c r="F7">
        <f t="shared" ref="F7:F70" si="7">C7+D7</f>
        <v>1</v>
      </c>
      <c r="G7" s="1">
        <f t="shared" si="0"/>
        <v>44368</v>
      </c>
      <c r="H7">
        <f t="shared" si="1"/>
        <v>1432</v>
      </c>
      <c r="I7">
        <f t="shared" si="2"/>
        <v>437</v>
      </c>
      <c r="J7">
        <f t="shared" si="3"/>
        <v>671</v>
      </c>
      <c r="K7">
        <f t="shared" si="4"/>
        <v>1108</v>
      </c>
      <c r="L7">
        <f t="shared" si="5"/>
        <v>0.30516759776536312</v>
      </c>
      <c r="M7">
        <f t="shared" si="5"/>
        <v>0.46857541899441341</v>
      </c>
      <c r="N7">
        <f t="shared" si="5"/>
        <v>0.77374301675977653</v>
      </c>
      <c r="O7">
        <f t="shared" si="6"/>
        <v>0.93514424991252099</v>
      </c>
      <c r="P7">
        <f t="shared" si="6"/>
        <v>0.74247800365118799</v>
      </c>
      <c r="Q7">
        <f t="shared" si="6"/>
        <v>0.80814678458390088</v>
      </c>
      <c r="AB7" t="s">
        <v>82</v>
      </c>
      <c r="AC7">
        <f>$H86</f>
        <v>54918</v>
      </c>
      <c r="AD7">
        <f>$H86</f>
        <v>54918</v>
      </c>
      <c r="AE7">
        <f>$H86</f>
        <v>54918</v>
      </c>
    </row>
    <row r="8" spans="1:31" x14ac:dyDescent="0.25">
      <c r="A8" s="3">
        <v>43906</v>
      </c>
      <c r="B8">
        <v>1955</v>
      </c>
      <c r="C8">
        <v>0</v>
      </c>
      <c r="D8">
        <v>0</v>
      </c>
      <c r="E8">
        <v>1955</v>
      </c>
      <c r="F8">
        <f t="shared" si="7"/>
        <v>0</v>
      </c>
      <c r="G8" s="1">
        <f t="shared" si="0"/>
        <v>44375</v>
      </c>
      <c r="H8">
        <f t="shared" si="1"/>
        <v>2081</v>
      </c>
      <c r="I8">
        <f t="shared" si="2"/>
        <v>623</v>
      </c>
      <c r="J8">
        <f t="shared" si="3"/>
        <v>1010</v>
      </c>
      <c r="K8">
        <f t="shared" si="4"/>
        <v>1633</v>
      </c>
      <c r="L8">
        <f t="shared" si="5"/>
        <v>0.29937530033637672</v>
      </c>
      <c r="M8">
        <f t="shared" si="5"/>
        <v>0.48534358481499279</v>
      </c>
      <c r="N8">
        <f t="shared" si="5"/>
        <v>0.78471888515136956</v>
      </c>
      <c r="O8">
        <f t="shared" si="6"/>
        <v>0.9173945488493549</v>
      </c>
      <c r="P8">
        <f t="shared" si="6"/>
        <v>0.76904788712922911</v>
      </c>
      <c r="Q8">
        <f t="shared" si="6"/>
        <v>0.8196106848150494</v>
      </c>
      <c r="AB8" t="s">
        <v>84</v>
      </c>
      <c r="AC8">
        <f>I86</f>
        <v>20911</v>
      </c>
      <c r="AD8">
        <f>J86</f>
        <v>47120</v>
      </c>
      <c r="AE8">
        <f>K86</f>
        <v>68031</v>
      </c>
    </row>
    <row r="9" spans="1:31" x14ac:dyDescent="0.25">
      <c r="A9" s="3">
        <v>43913</v>
      </c>
      <c r="B9">
        <v>1911</v>
      </c>
      <c r="C9">
        <v>0</v>
      </c>
      <c r="D9">
        <v>1</v>
      </c>
      <c r="E9">
        <v>1912</v>
      </c>
      <c r="F9">
        <f t="shared" si="7"/>
        <v>1</v>
      </c>
      <c r="G9" s="1">
        <f t="shared" si="0"/>
        <v>44382</v>
      </c>
      <c r="H9">
        <f t="shared" si="1"/>
        <v>2746</v>
      </c>
      <c r="I9">
        <f t="shared" si="2"/>
        <v>832</v>
      </c>
      <c r="J9">
        <f t="shared" si="3"/>
        <v>1344</v>
      </c>
      <c r="K9">
        <f t="shared" si="4"/>
        <v>2176</v>
      </c>
      <c r="L9">
        <f t="shared" si="5"/>
        <v>0.30298616168973053</v>
      </c>
      <c r="M9">
        <f t="shared" si="5"/>
        <v>0.48943918426802624</v>
      </c>
      <c r="N9">
        <f t="shared" si="5"/>
        <v>0.79242534595775671</v>
      </c>
      <c r="O9">
        <f t="shared" si="6"/>
        <v>0.92845953824058247</v>
      </c>
      <c r="P9">
        <f t="shared" si="6"/>
        <v>0.77553754147808307</v>
      </c>
      <c r="Q9">
        <f t="shared" si="6"/>
        <v>0.82765980627566638</v>
      </c>
    </row>
    <row r="10" spans="1:31" x14ac:dyDescent="0.25">
      <c r="A10" s="3">
        <v>43920</v>
      </c>
      <c r="B10">
        <v>1856</v>
      </c>
      <c r="C10">
        <v>0</v>
      </c>
      <c r="D10">
        <v>0</v>
      </c>
      <c r="E10">
        <v>1856</v>
      </c>
      <c r="F10">
        <f t="shared" si="7"/>
        <v>0</v>
      </c>
      <c r="G10" s="1">
        <f t="shared" si="0"/>
        <v>44389</v>
      </c>
      <c r="H10">
        <f t="shared" si="1"/>
        <v>3384</v>
      </c>
      <c r="I10">
        <f t="shared" si="2"/>
        <v>1038</v>
      </c>
      <c r="J10">
        <f t="shared" si="3"/>
        <v>1778</v>
      </c>
      <c r="K10">
        <f t="shared" si="4"/>
        <v>2816</v>
      </c>
      <c r="L10">
        <f t="shared" si="5"/>
        <v>0.3067375886524823</v>
      </c>
      <c r="M10">
        <f t="shared" si="5"/>
        <v>0.52541371158392436</v>
      </c>
      <c r="N10">
        <f t="shared" si="5"/>
        <v>0.8321513002364066</v>
      </c>
      <c r="O10">
        <f t="shared" si="6"/>
        <v>0.93995527166337345</v>
      </c>
      <c r="P10">
        <f t="shared" si="6"/>
        <v>0.83254073486181801</v>
      </c>
      <c r="Q10">
        <f t="shared" si="6"/>
        <v>0.86915213838001593</v>
      </c>
      <c r="AB10" s="5" t="s">
        <v>76</v>
      </c>
      <c r="AC10" s="5">
        <f>AC8/AC7/(AC6/AC5)</f>
        <v>1.1668103641187564</v>
      </c>
      <c r="AD10" s="5">
        <f>AD8/AD7/(AD6/AD5)</f>
        <v>1.359548355168271</v>
      </c>
      <c r="AE10" s="5">
        <f>AE8/AE7/(AE6/AE5)</f>
        <v>1.293855120586465</v>
      </c>
    </row>
    <row r="11" spans="1:31" x14ac:dyDescent="0.25">
      <c r="A11" s="3">
        <v>43927</v>
      </c>
      <c r="B11">
        <v>1745</v>
      </c>
      <c r="C11">
        <v>1</v>
      </c>
      <c r="D11">
        <v>1</v>
      </c>
      <c r="E11">
        <v>1747</v>
      </c>
      <c r="F11">
        <f t="shared" si="7"/>
        <v>2</v>
      </c>
      <c r="G11" s="1">
        <f t="shared" si="0"/>
        <v>44396</v>
      </c>
      <c r="H11">
        <f t="shared" si="1"/>
        <v>4034</v>
      </c>
      <c r="I11">
        <f t="shared" si="2"/>
        <v>1239</v>
      </c>
      <c r="J11">
        <f t="shared" si="3"/>
        <v>2180</v>
      </c>
      <c r="K11">
        <f t="shared" si="4"/>
        <v>3419</v>
      </c>
      <c r="L11">
        <f t="shared" si="5"/>
        <v>0.30713931581556769</v>
      </c>
      <c r="M11">
        <f t="shared" si="5"/>
        <v>0.54040654437283098</v>
      </c>
      <c r="N11">
        <f t="shared" si="5"/>
        <v>0.84754586018839861</v>
      </c>
      <c r="O11">
        <f t="shared" si="6"/>
        <v>0.94118630945815862</v>
      </c>
      <c r="P11">
        <f t="shared" si="6"/>
        <v>0.85629752641967005</v>
      </c>
      <c r="Q11">
        <f t="shared" si="6"/>
        <v>0.88523120320619841</v>
      </c>
      <c r="AB11" s="5" t="s">
        <v>86</v>
      </c>
      <c r="AC11">
        <f>EXP(LN((AC8 * AC5) / (AC7 * AC6)) + 1.96 * SQRT(1/AC8 + 1/AC7 + 1/AC6 + 1/AC5))</f>
        <v>1.2260750659513193</v>
      </c>
      <c r="AD11">
        <f>EXP(LN((AD8 * AD5) / (AD7 * AD6)) + 1.96 * SQRT(1/AD8 + 1/AD7 + 1/AD6 + 1/AD5))</f>
        <v>1.4141608752325032</v>
      </c>
      <c r="AE11">
        <f>EXP(LN((AE8 * AE5) / (AE7 * AE6)) + 1.96 * SQRT(1/AE8 + 1/AE7 + 1/AE6 + 1/AE5))</f>
        <v>1.3401053404189793</v>
      </c>
    </row>
    <row r="12" spans="1:31" x14ac:dyDescent="0.25">
      <c r="A12" s="3">
        <v>43934</v>
      </c>
      <c r="B12">
        <v>1641</v>
      </c>
      <c r="C12">
        <v>1</v>
      </c>
      <c r="D12">
        <v>1</v>
      </c>
      <c r="E12">
        <v>1643</v>
      </c>
      <c r="F12">
        <f t="shared" si="7"/>
        <v>2</v>
      </c>
      <c r="G12" s="1">
        <f t="shared" si="0"/>
        <v>44403</v>
      </c>
      <c r="H12">
        <f t="shared" si="1"/>
        <v>4673</v>
      </c>
      <c r="I12">
        <f t="shared" si="2"/>
        <v>1464</v>
      </c>
      <c r="J12">
        <f t="shared" si="3"/>
        <v>2657</v>
      </c>
      <c r="K12">
        <f t="shared" si="4"/>
        <v>4121</v>
      </c>
      <c r="L12">
        <f t="shared" si="5"/>
        <v>0.31328910763963191</v>
      </c>
      <c r="M12">
        <f t="shared" si="5"/>
        <v>0.56858549111919543</v>
      </c>
      <c r="N12">
        <f t="shared" si="5"/>
        <v>0.88187459875882734</v>
      </c>
      <c r="O12">
        <f t="shared" si="6"/>
        <v>0.96003150306503193</v>
      </c>
      <c r="P12">
        <f t="shared" si="6"/>
        <v>0.90094828545891714</v>
      </c>
      <c r="Q12">
        <f t="shared" si="6"/>
        <v>0.92108633739621926</v>
      </c>
      <c r="AB12" s="5" t="s">
        <v>85</v>
      </c>
      <c r="AC12">
        <f>EXP(LN((AC8 * AC5) / (AC7 * AC6)) - 1.96 * SQRT(1/AC8 + 1/AC7 + 1/AC6 + 1/AC5))</f>
        <v>1.1104103358945565</v>
      </c>
      <c r="AD12">
        <f>EXP(LN((AD8 * AD5) / (AD7 * AD6)) - 1.96 * SQRT(1/AD8 + 1/AD7 + 1/AD6 + 1/AD5))</f>
        <v>1.3070448789900651</v>
      </c>
      <c r="AE12">
        <f>EXP(LN((AE8 * AE5) / (AE7 * AE6)) - 1.96 * SQRT(1/AE8 + 1/AE7 + 1/AE6 + 1/AE5))</f>
        <v>1.2492011057462291</v>
      </c>
    </row>
    <row r="13" spans="1:31" x14ac:dyDescent="0.25">
      <c r="A13" s="3">
        <v>43941</v>
      </c>
      <c r="B13">
        <v>1526</v>
      </c>
      <c r="C13">
        <v>1</v>
      </c>
      <c r="D13">
        <v>0</v>
      </c>
      <c r="E13">
        <v>1527</v>
      </c>
      <c r="F13">
        <f t="shared" si="7"/>
        <v>1</v>
      </c>
      <c r="G13" s="1">
        <f t="shared" si="0"/>
        <v>44410</v>
      </c>
      <c r="H13">
        <f t="shared" si="1"/>
        <v>5240</v>
      </c>
      <c r="I13">
        <f t="shared" si="2"/>
        <v>1681</v>
      </c>
      <c r="J13">
        <f t="shared" si="3"/>
        <v>3119</v>
      </c>
      <c r="K13">
        <f t="shared" si="4"/>
        <v>4800</v>
      </c>
      <c r="L13">
        <f t="shared" si="5"/>
        <v>0.32080152671755724</v>
      </c>
      <c r="M13">
        <f t="shared" si="5"/>
        <v>0.59522900763358777</v>
      </c>
      <c r="N13">
        <f t="shared" si="5"/>
        <v>0.91603053435114501</v>
      </c>
      <c r="O13">
        <f t="shared" si="6"/>
        <v>0.98305228100835895</v>
      </c>
      <c r="P13">
        <f t="shared" si="6"/>
        <v>0.94316608893291742</v>
      </c>
      <c r="Q13">
        <f t="shared" si="6"/>
        <v>0.95676098508348395</v>
      </c>
    </row>
    <row r="14" spans="1:31" x14ac:dyDescent="0.25">
      <c r="A14" s="3">
        <v>43948</v>
      </c>
      <c r="B14">
        <v>1575</v>
      </c>
      <c r="C14">
        <v>1</v>
      </c>
      <c r="D14">
        <v>0</v>
      </c>
      <c r="E14">
        <v>1576</v>
      </c>
      <c r="F14">
        <f t="shared" si="7"/>
        <v>1</v>
      </c>
      <c r="G14" s="1">
        <f t="shared" si="0"/>
        <v>44417</v>
      </c>
      <c r="H14">
        <f t="shared" si="1"/>
        <v>5883</v>
      </c>
      <c r="I14">
        <f t="shared" si="2"/>
        <v>1891</v>
      </c>
      <c r="J14">
        <f t="shared" si="3"/>
        <v>3594</v>
      </c>
      <c r="K14">
        <f t="shared" si="4"/>
        <v>5485</v>
      </c>
      <c r="L14">
        <f t="shared" si="5"/>
        <v>0.32143464218935919</v>
      </c>
      <c r="M14">
        <f t="shared" si="5"/>
        <v>0.61091279959204492</v>
      </c>
      <c r="N14">
        <f t="shared" si="5"/>
        <v>0.93234744178140405</v>
      </c>
      <c r="O14">
        <f t="shared" si="6"/>
        <v>0.98499237654052441</v>
      </c>
      <c r="P14">
        <f t="shared" si="6"/>
        <v>0.96801773515880418</v>
      </c>
      <c r="Q14">
        <f t="shared" si="6"/>
        <v>0.97380340871573623</v>
      </c>
      <c r="AB14" t="s">
        <v>262</v>
      </c>
    </row>
    <row r="15" spans="1:31" x14ac:dyDescent="0.25">
      <c r="A15" s="3">
        <v>43955</v>
      </c>
      <c r="B15">
        <v>1470</v>
      </c>
      <c r="C15">
        <v>1</v>
      </c>
      <c r="D15">
        <v>1</v>
      </c>
      <c r="E15">
        <v>1472</v>
      </c>
      <c r="F15">
        <f t="shared" si="7"/>
        <v>2</v>
      </c>
      <c r="G15" s="1">
        <f t="shared" si="0"/>
        <v>44424</v>
      </c>
      <c r="H15">
        <f t="shared" si="1"/>
        <v>6514</v>
      </c>
      <c r="I15">
        <f t="shared" si="2"/>
        <v>2095</v>
      </c>
      <c r="J15">
        <f t="shared" si="3"/>
        <v>4037</v>
      </c>
      <c r="K15">
        <f t="shared" si="4"/>
        <v>6132</v>
      </c>
      <c r="L15">
        <f t="shared" si="5"/>
        <v>0.32161498311329445</v>
      </c>
      <c r="M15">
        <f t="shared" si="5"/>
        <v>0.61974209395148905</v>
      </c>
      <c r="N15">
        <f t="shared" si="5"/>
        <v>0.94135707706478355</v>
      </c>
      <c r="O15">
        <f t="shared" si="6"/>
        <v>0.98554500656834165</v>
      </c>
      <c r="P15">
        <f t="shared" si="6"/>
        <v>0.98200813368145257</v>
      </c>
      <c r="Q15">
        <f t="shared" si="6"/>
        <v>0.98321364910152742</v>
      </c>
      <c r="AB15" t="s">
        <v>263</v>
      </c>
    </row>
    <row r="16" spans="1:31" x14ac:dyDescent="0.25">
      <c r="A16" s="3">
        <v>43962</v>
      </c>
      <c r="B16">
        <v>1484</v>
      </c>
      <c r="C16">
        <v>0</v>
      </c>
      <c r="D16">
        <v>2</v>
      </c>
      <c r="E16">
        <v>1486</v>
      </c>
      <c r="F16">
        <f t="shared" si="7"/>
        <v>2</v>
      </c>
      <c r="G16" s="12">
        <f t="shared" si="0"/>
        <v>44431</v>
      </c>
      <c r="H16" s="5">
        <f t="shared" si="1"/>
        <v>7094</v>
      </c>
      <c r="I16" s="5">
        <f t="shared" si="2"/>
        <v>2315</v>
      </c>
      <c r="J16" s="5">
        <f t="shared" si="3"/>
        <v>4477</v>
      </c>
      <c r="K16">
        <f t="shared" si="4"/>
        <v>6792</v>
      </c>
      <c r="L16" s="5">
        <f t="shared" si="5"/>
        <v>0.32633211164364251</v>
      </c>
      <c r="M16" s="5">
        <f t="shared" si="5"/>
        <v>0.63109670143783481</v>
      </c>
      <c r="N16">
        <f t="shared" si="5"/>
        <v>0.95742881308147731</v>
      </c>
      <c r="O16" s="5">
        <f t="shared" si="6"/>
        <v>1</v>
      </c>
      <c r="P16" s="5">
        <f t="shared" si="6"/>
        <v>1</v>
      </c>
      <c r="Q16" s="5">
        <f t="shared" si="6"/>
        <v>1</v>
      </c>
      <c r="AB16" s="5"/>
    </row>
    <row r="17" spans="1:19" x14ac:dyDescent="0.25">
      <c r="A17" s="3">
        <v>43969</v>
      </c>
      <c r="B17">
        <v>1412</v>
      </c>
      <c r="C17">
        <v>1</v>
      </c>
      <c r="D17">
        <v>3</v>
      </c>
      <c r="E17">
        <v>1416</v>
      </c>
      <c r="F17">
        <f t="shared" si="7"/>
        <v>4</v>
      </c>
      <c r="G17" s="1">
        <f t="shared" si="0"/>
        <v>44438</v>
      </c>
      <c r="H17">
        <f t="shared" si="1"/>
        <v>7674</v>
      </c>
      <c r="I17">
        <f t="shared" si="2"/>
        <v>2519</v>
      </c>
      <c r="J17">
        <f t="shared" si="3"/>
        <v>4941</v>
      </c>
      <c r="K17">
        <f t="shared" si="4"/>
        <v>7460</v>
      </c>
      <c r="L17">
        <f t="shared" si="5"/>
        <v>0.32825123794631222</v>
      </c>
      <c r="M17">
        <f t="shared" si="5"/>
        <v>0.64386239249413602</v>
      </c>
      <c r="N17">
        <f t="shared" si="5"/>
        <v>0.9721136304404483</v>
      </c>
      <c r="O17">
        <f t="shared" si="6"/>
        <v>1.0058808993482242</v>
      </c>
      <c r="P17">
        <f t="shared" si="6"/>
        <v>1.0202277892234535</v>
      </c>
      <c r="Q17">
        <f t="shared" si="6"/>
        <v>1.015337764185003</v>
      </c>
    </row>
    <row r="18" spans="1:19" x14ac:dyDescent="0.25">
      <c r="A18" s="3">
        <v>43976</v>
      </c>
      <c r="B18">
        <v>1439</v>
      </c>
      <c r="C18">
        <v>0</v>
      </c>
      <c r="D18">
        <v>0</v>
      </c>
      <c r="E18">
        <v>1439</v>
      </c>
      <c r="F18">
        <f t="shared" si="7"/>
        <v>0</v>
      </c>
      <c r="G18" s="1">
        <f t="shared" si="0"/>
        <v>44445</v>
      </c>
      <c r="H18">
        <f t="shared" si="1"/>
        <v>8264</v>
      </c>
      <c r="I18">
        <f t="shared" si="2"/>
        <v>2755</v>
      </c>
      <c r="J18">
        <f t="shared" si="3"/>
        <v>5428</v>
      </c>
      <c r="K18">
        <f t="shared" si="4"/>
        <v>8183</v>
      </c>
      <c r="L18">
        <f t="shared" si="5"/>
        <v>0.33337366892545983</v>
      </c>
      <c r="M18">
        <f t="shared" si="5"/>
        <v>0.65682478218780249</v>
      </c>
      <c r="N18">
        <f t="shared" si="5"/>
        <v>0.99019845111326232</v>
      </c>
      <c r="O18">
        <f t="shared" si="6"/>
        <v>1.0215778865473919</v>
      </c>
      <c r="P18">
        <f t="shared" si="6"/>
        <v>1.0407672559393055</v>
      </c>
      <c r="Q18">
        <f t="shared" si="6"/>
        <v>1.0342267096874975</v>
      </c>
    </row>
    <row r="19" spans="1:19" x14ac:dyDescent="0.25">
      <c r="A19" s="3">
        <v>43983</v>
      </c>
      <c r="B19">
        <v>1564</v>
      </c>
      <c r="C19">
        <v>0</v>
      </c>
      <c r="D19">
        <v>0</v>
      </c>
      <c r="E19">
        <v>1564</v>
      </c>
      <c r="F19">
        <f t="shared" si="7"/>
        <v>0</v>
      </c>
      <c r="G19" s="1">
        <f t="shared" si="0"/>
        <v>44452</v>
      </c>
      <c r="H19">
        <f t="shared" si="1"/>
        <v>8903</v>
      </c>
      <c r="I19">
        <f t="shared" si="2"/>
        <v>2986</v>
      </c>
      <c r="J19">
        <f t="shared" si="3"/>
        <v>5914</v>
      </c>
      <c r="K19">
        <f t="shared" si="4"/>
        <v>8900</v>
      </c>
      <c r="L19">
        <f t="shared" si="5"/>
        <v>0.33539256430416714</v>
      </c>
      <c r="M19">
        <f t="shared" si="5"/>
        <v>0.66427047062787825</v>
      </c>
      <c r="N19">
        <f t="shared" si="5"/>
        <v>0.99966303493204534</v>
      </c>
      <c r="O19">
        <f t="shared" si="6"/>
        <v>1.0277645145459013</v>
      </c>
      <c r="P19">
        <f t="shared" si="6"/>
        <v>1.0525652710820121</v>
      </c>
      <c r="Q19">
        <f t="shared" si="6"/>
        <v>1.0441121274746656</v>
      </c>
    </row>
    <row r="20" spans="1:19" x14ac:dyDescent="0.25">
      <c r="A20" s="3">
        <v>43990</v>
      </c>
      <c r="B20">
        <v>1493</v>
      </c>
      <c r="C20">
        <v>0</v>
      </c>
      <c r="D20">
        <v>1</v>
      </c>
      <c r="E20">
        <v>1494</v>
      </c>
      <c r="F20">
        <f t="shared" si="7"/>
        <v>1</v>
      </c>
      <c r="G20" s="1">
        <f t="shared" si="0"/>
        <v>44459</v>
      </c>
      <c r="H20">
        <f t="shared" si="1"/>
        <v>9543</v>
      </c>
      <c r="I20">
        <f t="shared" si="2"/>
        <v>3206</v>
      </c>
      <c r="J20">
        <f t="shared" si="3"/>
        <v>6395</v>
      </c>
      <c r="K20">
        <f t="shared" si="4"/>
        <v>9601</v>
      </c>
      <c r="L20">
        <f t="shared" si="5"/>
        <v>0.33595305459499109</v>
      </c>
      <c r="M20">
        <f t="shared" si="5"/>
        <v>0.67012469873205494</v>
      </c>
      <c r="N20">
        <f t="shared" si="5"/>
        <v>1.006077753327046</v>
      </c>
      <c r="O20">
        <f t="shared" si="6"/>
        <v>1.0294820601714327</v>
      </c>
      <c r="P20">
        <f t="shared" si="6"/>
        <v>1.0618415485381276</v>
      </c>
      <c r="Q20">
        <f t="shared" si="6"/>
        <v>1.050812070391941</v>
      </c>
    </row>
    <row r="21" spans="1:19" x14ac:dyDescent="0.25">
      <c r="A21" s="3">
        <v>43997</v>
      </c>
      <c r="B21">
        <v>1512</v>
      </c>
      <c r="C21">
        <v>0</v>
      </c>
      <c r="D21">
        <v>1</v>
      </c>
      <c r="E21">
        <v>1513</v>
      </c>
      <c r="F21">
        <f t="shared" si="7"/>
        <v>1</v>
      </c>
      <c r="G21" s="1">
        <f t="shared" si="0"/>
        <v>44466</v>
      </c>
      <c r="H21">
        <f t="shared" si="1"/>
        <v>10134</v>
      </c>
      <c r="I21">
        <f t="shared" si="2"/>
        <v>3424</v>
      </c>
      <c r="J21">
        <f t="shared" si="3"/>
        <v>6865</v>
      </c>
      <c r="K21">
        <f t="shared" si="4"/>
        <v>10289</v>
      </c>
      <c r="L21">
        <f t="shared" si="5"/>
        <v>0.33787250838760607</v>
      </c>
      <c r="M21">
        <f t="shared" si="5"/>
        <v>0.67742253799092167</v>
      </c>
      <c r="N21">
        <f t="shared" si="5"/>
        <v>1.0152950463785277</v>
      </c>
      <c r="O21">
        <f t="shared" si="6"/>
        <v>1.0353639630676792</v>
      </c>
      <c r="P21">
        <f t="shared" si="6"/>
        <v>1.0734052902630329</v>
      </c>
      <c r="Q21">
        <f t="shared" si="6"/>
        <v>1.0604392018564894</v>
      </c>
    </row>
    <row r="22" spans="1:19" x14ac:dyDescent="0.25">
      <c r="A22" s="3">
        <v>44004</v>
      </c>
      <c r="B22">
        <v>1545</v>
      </c>
      <c r="C22">
        <v>1</v>
      </c>
      <c r="D22">
        <v>1</v>
      </c>
      <c r="E22">
        <v>1547</v>
      </c>
      <c r="F22">
        <f t="shared" si="7"/>
        <v>2</v>
      </c>
      <c r="G22" s="1">
        <f t="shared" si="0"/>
        <v>44473</v>
      </c>
      <c r="H22">
        <f t="shared" si="1"/>
        <v>10713</v>
      </c>
      <c r="I22">
        <f t="shared" si="2"/>
        <v>3673</v>
      </c>
      <c r="J22">
        <f t="shared" si="3"/>
        <v>7365</v>
      </c>
      <c r="K22">
        <f t="shared" si="4"/>
        <v>11038</v>
      </c>
      <c r="L22">
        <f t="shared" ref="L22:N53" si="8">I22/$H22</f>
        <v>0.34285447587043777</v>
      </c>
      <c r="M22">
        <f t="shared" si="8"/>
        <v>0.68748249789974802</v>
      </c>
      <c r="N22">
        <f t="shared" si="8"/>
        <v>1.0303369737701857</v>
      </c>
      <c r="O22">
        <f t="shared" ref="O22:Q53" si="9">L22/L$16</f>
        <v>1.0506305191468188</v>
      </c>
      <c r="P22">
        <f t="shared" si="9"/>
        <v>1.0893457315391584</v>
      </c>
      <c r="Q22">
        <f t="shared" si="9"/>
        <v>1.0761499546415927</v>
      </c>
    </row>
    <row r="23" spans="1:19" x14ac:dyDescent="0.25">
      <c r="A23" s="3">
        <v>44011</v>
      </c>
      <c r="B23">
        <v>1570</v>
      </c>
      <c r="C23">
        <v>1</v>
      </c>
      <c r="D23">
        <v>1</v>
      </c>
      <c r="E23">
        <v>1572</v>
      </c>
      <c r="F23">
        <f t="shared" si="7"/>
        <v>2</v>
      </c>
      <c r="G23" s="1">
        <f t="shared" si="0"/>
        <v>44480</v>
      </c>
      <c r="H23">
        <f t="shared" si="1"/>
        <v>11351</v>
      </c>
      <c r="I23">
        <f t="shared" si="2"/>
        <v>3903</v>
      </c>
      <c r="J23">
        <f t="shared" si="3"/>
        <v>7877</v>
      </c>
      <c r="K23">
        <f t="shared" si="4"/>
        <v>11780</v>
      </c>
      <c r="L23">
        <f t="shared" si="8"/>
        <v>0.34384635714914985</v>
      </c>
      <c r="M23">
        <f t="shared" si="8"/>
        <v>0.69394766980882738</v>
      </c>
      <c r="N23">
        <f t="shared" si="8"/>
        <v>1.0377940269579773</v>
      </c>
      <c r="O23">
        <f t="shared" si="9"/>
        <v>1.0536700032898787</v>
      </c>
      <c r="P23">
        <f t="shared" si="9"/>
        <v>1.0995900758596875</v>
      </c>
      <c r="Q23">
        <f t="shared" si="9"/>
        <v>1.0839385788044598</v>
      </c>
      <c r="S23" t="s">
        <v>73</v>
      </c>
    </row>
    <row r="24" spans="1:19" x14ac:dyDescent="0.25">
      <c r="A24" s="3">
        <v>44018</v>
      </c>
      <c r="B24">
        <v>1502</v>
      </c>
      <c r="C24">
        <v>0</v>
      </c>
      <c r="D24">
        <v>0</v>
      </c>
      <c r="E24">
        <v>1502</v>
      </c>
      <c r="F24">
        <f t="shared" si="7"/>
        <v>0</v>
      </c>
      <c r="G24" s="1">
        <f t="shared" si="0"/>
        <v>44487</v>
      </c>
      <c r="H24">
        <f t="shared" si="1"/>
        <v>12050</v>
      </c>
      <c r="I24">
        <f t="shared" si="2"/>
        <v>4142</v>
      </c>
      <c r="J24">
        <f t="shared" si="3"/>
        <v>8425</v>
      </c>
      <c r="K24">
        <f t="shared" si="4"/>
        <v>12567</v>
      </c>
      <c r="L24">
        <f t="shared" si="8"/>
        <v>0.34373443983402491</v>
      </c>
      <c r="M24">
        <f t="shared" si="8"/>
        <v>0.69917012448132776</v>
      </c>
      <c r="N24">
        <f t="shared" si="8"/>
        <v>1.0429045643153527</v>
      </c>
      <c r="O24">
        <f t="shared" si="9"/>
        <v>1.0533270480270294</v>
      </c>
      <c r="P24">
        <f t="shared" si="9"/>
        <v>1.1078652810074914</v>
      </c>
      <c r="Q24">
        <f t="shared" si="9"/>
        <v>1.0892763514801402</v>
      </c>
      <c r="S24" t="s">
        <v>71</v>
      </c>
    </row>
    <row r="25" spans="1:19" x14ac:dyDescent="0.25">
      <c r="A25" s="3">
        <v>44025</v>
      </c>
      <c r="B25">
        <v>1536</v>
      </c>
      <c r="C25">
        <v>1</v>
      </c>
      <c r="D25">
        <v>0</v>
      </c>
      <c r="E25">
        <v>1537</v>
      </c>
      <c r="F25">
        <f t="shared" si="7"/>
        <v>1</v>
      </c>
      <c r="G25" s="1">
        <f t="shared" si="0"/>
        <v>44494</v>
      </c>
      <c r="H25">
        <f t="shared" si="1"/>
        <v>12810</v>
      </c>
      <c r="I25">
        <f t="shared" si="2"/>
        <v>4389</v>
      </c>
      <c r="J25">
        <f t="shared" si="3"/>
        <v>9077</v>
      </c>
      <c r="K25">
        <f t="shared" si="4"/>
        <v>13466</v>
      </c>
      <c r="L25">
        <f t="shared" si="8"/>
        <v>0.34262295081967215</v>
      </c>
      <c r="M25">
        <f t="shared" si="8"/>
        <v>0.70858704137392658</v>
      </c>
      <c r="N25">
        <f t="shared" si="8"/>
        <v>1.0512099921935987</v>
      </c>
      <c r="O25">
        <f t="shared" si="9"/>
        <v>1.0499210423821832</v>
      </c>
      <c r="P25">
        <f t="shared" si="9"/>
        <v>1.1227867928315021</v>
      </c>
      <c r="Q25">
        <f t="shared" si="9"/>
        <v>1.0979510725296509</v>
      </c>
      <c r="S25" t="s">
        <v>72</v>
      </c>
    </row>
    <row r="26" spans="1:19" x14ac:dyDescent="0.25">
      <c r="A26" s="3">
        <v>44032</v>
      </c>
      <c r="B26">
        <v>1582</v>
      </c>
      <c r="C26">
        <v>0</v>
      </c>
      <c r="D26">
        <v>2</v>
      </c>
      <c r="E26">
        <v>1584</v>
      </c>
      <c r="F26">
        <f t="shared" si="7"/>
        <v>2</v>
      </c>
      <c r="G26" s="1">
        <f t="shared" si="0"/>
        <v>44501</v>
      </c>
      <c r="H26">
        <f t="shared" si="1"/>
        <v>13597</v>
      </c>
      <c r="I26">
        <f t="shared" si="2"/>
        <v>4643</v>
      </c>
      <c r="J26">
        <f t="shared" si="3"/>
        <v>9695</v>
      </c>
      <c r="K26">
        <f t="shared" si="4"/>
        <v>14338</v>
      </c>
      <c r="L26">
        <f t="shared" si="8"/>
        <v>0.34147238361403248</v>
      </c>
      <c r="M26">
        <f t="shared" si="8"/>
        <v>0.7130249319702876</v>
      </c>
      <c r="N26">
        <f t="shared" si="8"/>
        <v>1.05449731558432</v>
      </c>
      <c r="O26">
        <f t="shared" si="9"/>
        <v>1.0463952869796744</v>
      </c>
      <c r="P26">
        <f t="shared" si="9"/>
        <v>1.1298188222910923</v>
      </c>
      <c r="Q26">
        <f t="shared" si="9"/>
        <v>1.1013845637154249</v>
      </c>
      <c r="S26" t="s">
        <v>29</v>
      </c>
    </row>
    <row r="27" spans="1:19" x14ac:dyDescent="0.25">
      <c r="A27" s="3">
        <v>44039</v>
      </c>
      <c r="B27">
        <v>1656</v>
      </c>
      <c r="C27">
        <v>0</v>
      </c>
      <c r="D27">
        <v>3</v>
      </c>
      <c r="E27">
        <v>1659</v>
      </c>
      <c r="F27">
        <f t="shared" si="7"/>
        <v>3</v>
      </c>
      <c r="G27" s="1">
        <f t="shared" si="0"/>
        <v>44508</v>
      </c>
      <c r="H27">
        <f t="shared" si="1"/>
        <v>14492</v>
      </c>
      <c r="I27">
        <f t="shared" si="2"/>
        <v>4925</v>
      </c>
      <c r="J27">
        <f t="shared" si="3"/>
        <v>10349</v>
      </c>
      <c r="K27">
        <f t="shared" si="4"/>
        <v>15274</v>
      </c>
      <c r="L27">
        <f t="shared" si="8"/>
        <v>0.33984267181893457</v>
      </c>
      <c r="M27">
        <f t="shared" si="8"/>
        <v>0.71411813414297542</v>
      </c>
      <c r="N27">
        <f t="shared" si="8"/>
        <v>1.0539608059619101</v>
      </c>
      <c r="O27">
        <f t="shared" si="9"/>
        <v>1.0414012586969856</v>
      </c>
      <c r="P27">
        <f t="shared" si="9"/>
        <v>1.1315510483829054</v>
      </c>
      <c r="Q27">
        <f t="shared" si="9"/>
        <v>1.1008241986887206</v>
      </c>
      <c r="S27" t="s">
        <v>32</v>
      </c>
    </row>
    <row r="28" spans="1:19" x14ac:dyDescent="0.25">
      <c r="A28" s="3">
        <v>44046</v>
      </c>
      <c r="B28">
        <v>1624</v>
      </c>
      <c r="C28">
        <v>0</v>
      </c>
      <c r="D28">
        <v>2</v>
      </c>
      <c r="E28">
        <v>1626</v>
      </c>
      <c r="F28">
        <f t="shared" si="7"/>
        <v>2</v>
      </c>
      <c r="G28" s="1">
        <f t="shared" si="0"/>
        <v>44515</v>
      </c>
      <c r="H28">
        <f t="shared" si="1"/>
        <v>15496</v>
      </c>
      <c r="I28">
        <f t="shared" si="2"/>
        <v>5207</v>
      </c>
      <c r="J28">
        <f t="shared" si="3"/>
        <v>11006</v>
      </c>
      <c r="K28">
        <f t="shared" si="4"/>
        <v>16213</v>
      </c>
      <c r="L28">
        <f t="shared" si="8"/>
        <v>0.33602219927723281</v>
      </c>
      <c r="M28">
        <f t="shared" si="8"/>
        <v>0.71024780588538983</v>
      </c>
      <c r="N28">
        <f t="shared" si="8"/>
        <v>1.0462700051626226</v>
      </c>
      <c r="O28">
        <f t="shared" si="9"/>
        <v>1.0296939445670366</v>
      </c>
      <c r="P28">
        <f t="shared" si="9"/>
        <v>1.1254183459796638</v>
      </c>
      <c r="Q28">
        <f t="shared" si="9"/>
        <v>1.0927914335429394</v>
      </c>
      <c r="S28" t="s">
        <v>64</v>
      </c>
    </row>
    <row r="29" spans="1:19" x14ac:dyDescent="0.25">
      <c r="A29" s="3">
        <v>44053</v>
      </c>
      <c r="B29">
        <v>1660</v>
      </c>
      <c r="C29">
        <v>1</v>
      </c>
      <c r="D29">
        <v>1</v>
      </c>
      <c r="E29">
        <v>1662</v>
      </c>
      <c r="F29">
        <f t="shared" si="7"/>
        <v>2</v>
      </c>
      <c r="G29" s="1">
        <f t="shared" si="0"/>
        <v>44522</v>
      </c>
      <c r="H29">
        <f t="shared" si="1"/>
        <v>16525</v>
      </c>
      <c r="I29">
        <f t="shared" si="2"/>
        <v>5532</v>
      </c>
      <c r="J29">
        <f t="shared" si="3"/>
        <v>11720</v>
      </c>
      <c r="K29">
        <f t="shared" si="4"/>
        <v>17252</v>
      </c>
      <c r="L29">
        <f t="shared" si="8"/>
        <v>0.33476550680786687</v>
      </c>
      <c r="M29">
        <f t="shared" si="8"/>
        <v>0.70922844175491684</v>
      </c>
      <c r="N29">
        <f t="shared" si="8"/>
        <v>1.0439939485627836</v>
      </c>
      <c r="O29">
        <f t="shared" si="9"/>
        <v>1.0258429828488154</v>
      </c>
      <c r="P29">
        <f t="shared" si="9"/>
        <v>1.1238031194570872</v>
      </c>
      <c r="Q29">
        <f t="shared" si="9"/>
        <v>1.0904141741908697</v>
      </c>
      <c r="S29" t="s">
        <v>65</v>
      </c>
    </row>
    <row r="30" spans="1:19" x14ac:dyDescent="0.25">
      <c r="A30" s="3">
        <v>44060</v>
      </c>
      <c r="B30">
        <v>1559</v>
      </c>
      <c r="C30">
        <v>0</v>
      </c>
      <c r="D30">
        <v>2</v>
      </c>
      <c r="E30">
        <v>1561</v>
      </c>
      <c r="F30">
        <f t="shared" si="7"/>
        <v>2</v>
      </c>
      <c r="G30" s="1">
        <f t="shared" si="0"/>
        <v>44529</v>
      </c>
      <c r="H30">
        <f t="shared" si="1"/>
        <v>17604</v>
      </c>
      <c r="I30">
        <f t="shared" si="2"/>
        <v>5840</v>
      </c>
      <c r="J30">
        <f t="shared" si="3"/>
        <v>12490</v>
      </c>
      <c r="K30">
        <f t="shared" si="4"/>
        <v>18330</v>
      </c>
      <c r="L30">
        <f t="shared" si="8"/>
        <v>0.3317427857305158</v>
      </c>
      <c r="M30">
        <f t="shared" si="8"/>
        <v>0.70949784139968186</v>
      </c>
      <c r="N30">
        <f t="shared" si="8"/>
        <v>1.0412406271301977</v>
      </c>
      <c r="O30">
        <f t="shared" si="9"/>
        <v>1.016580268670531</v>
      </c>
      <c r="P30">
        <f t="shared" si="9"/>
        <v>1.1242299948379144</v>
      </c>
      <c r="Q30">
        <f t="shared" si="9"/>
        <v>1.0875384288665522</v>
      </c>
      <c r="S30" t="s">
        <v>66</v>
      </c>
    </row>
    <row r="31" spans="1:19" x14ac:dyDescent="0.25">
      <c r="A31" s="3">
        <v>44067</v>
      </c>
      <c r="B31">
        <v>1524</v>
      </c>
      <c r="C31">
        <v>3</v>
      </c>
      <c r="D31">
        <v>0</v>
      </c>
      <c r="E31">
        <v>1527</v>
      </c>
      <c r="F31">
        <f t="shared" si="7"/>
        <v>3</v>
      </c>
      <c r="G31" s="1">
        <f t="shared" si="0"/>
        <v>44536</v>
      </c>
      <c r="H31">
        <f t="shared" si="1"/>
        <v>18698</v>
      </c>
      <c r="I31">
        <f t="shared" si="2"/>
        <v>6166</v>
      </c>
      <c r="J31">
        <f t="shared" si="3"/>
        <v>13213</v>
      </c>
      <c r="K31">
        <f t="shared" si="4"/>
        <v>19379</v>
      </c>
      <c r="L31">
        <f t="shared" si="8"/>
        <v>0.32976788961386244</v>
      </c>
      <c r="M31">
        <f t="shared" si="8"/>
        <v>0.70665311798053265</v>
      </c>
      <c r="N31">
        <f t="shared" si="8"/>
        <v>1.0364210075943951</v>
      </c>
      <c r="O31">
        <f t="shared" si="9"/>
        <v>1.0105284703761297</v>
      </c>
      <c r="P31">
        <f t="shared" si="9"/>
        <v>1.1197224076287466</v>
      </c>
      <c r="Q31">
        <f t="shared" si="9"/>
        <v>1.0825045094043932</v>
      </c>
      <c r="S31" t="s">
        <v>30</v>
      </c>
    </row>
    <row r="32" spans="1:19" x14ac:dyDescent="0.25">
      <c r="A32" s="3">
        <v>44074</v>
      </c>
      <c r="B32">
        <v>1546</v>
      </c>
      <c r="C32">
        <v>1</v>
      </c>
      <c r="D32">
        <v>1</v>
      </c>
      <c r="E32">
        <v>1548</v>
      </c>
      <c r="F32">
        <f t="shared" si="7"/>
        <v>2</v>
      </c>
      <c r="G32" s="1">
        <f t="shared" si="0"/>
        <v>44543</v>
      </c>
      <c r="H32">
        <f t="shared" si="1"/>
        <v>19726</v>
      </c>
      <c r="I32">
        <f t="shared" si="2"/>
        <v>6471</v>
      </c>
      <c r="J32">
        <f t="shared" si="3"/>
        <v>13915</v>
      </c>
      <c r="K32">
        <f t="shared" si="4"/>
        <v>20386</v>
      </c>
      <c r="L32">
        <f t="shared" si="8"/>
        <v>0.32804420561695224</v>
      </c>
      <c r="M32">
        <f t="shared" si="8"/>
        <v>0.70541417418635299</v>
      </c>
      <c r="N32">
        <f t="shared" si="8"/>
        <v>1.0334583798033052</v>
      </c>
      <c r="O32">
        <f t="shared" si="9"/>
        <v>1.0052464771691834</v>
      </c>
      <c r="P32">
        <f t="shared" si="9"/>
        <v>1.1177592476385947</v>
      </c>
      <c r="Q32">
        <f t="shared" si="9"/>
        <v>1.0794101511078691</v>
      </c>
    </row>
    <row r="33" spans="1:17" x14ac:dyDescent="0.25">
      <c r="A33" s="3">
        <v>44081</v>
      </c>
      <c r="B33">
        <v>1562</v>
      </c>
      <c r="C33">
        <v>0</v>
      </c>
      <c r="D33">
        <v>0</v>
      </c>
      <c r="E33">
        <v>1562</v>
      </c>
      <c r="F33">
        <f t="shared" si="7"/>
        <v>0</v>
      </c>
      <c r="G33" s="1">
        <f t="shared" si="0"/>
        <v>44550</v>
      </c>
      <c r="H33">
        <f t="shared" si="1"/>
        <v>20716</v>
      </c>
      <c r="I33">
        <f t="shared" si="2"/>
        <v>6750</v>
      </c>
      <c r="J33">
        <f t="shared" si="3"/>
        <v>14558</v>
      </c>
      <c r="K33">
        <f t="shared" si="4"/>
        <v>21308</v>
      </c>
      <c r="L33">
        <f t="shared" si="8"/>
        <v>0.32583510330179571</v>
      </c>
      <c r="M33">
        <f t="shared" si="8"/>
        <v>0.70274184205445067</v>
      </c>
      <c r="N33">
        <f t="shared" si="8"/>
        <v>1.0285769453562463</v>
      </c>
      <c r="O33">
        <f t="shared" si="9"/>
        <v>0.99847698610062152</v>
      </c>
      <c r="P33">
        <f t="shared" si="9"/>
        <v>1.1135248218749771</v>
      </c>
      <c r="Q33">
        <f t="shared" si="9"/>
        <v>1.0743116681915801</v>
      </c>
    </row>
    <row r="34" spans="1:17" x14ac:dyDescent="0.25">
      <c r="A34" s="3">
        <v>44088</v>
      </c>
      <c r="B34">
        <v>1615</v>
      </c>
      <c r="C34">
        <v>1</v>
      </c>
      <c r="D34">
        <v>2</v>
      </c>
      <c r="E34">
        <v>1618</v>
      </c>
      <c r="F34">
        <f t="shared" si="7"/>
        <v>3</v>
      </c>
      <c r="G34" s="1">
        <f t="shared" si="0"/>
        <v>44557</v>
      </c>
      <c r="H34">
        <f t="shared" si="1"/>
        <v>21668</v>
      </c>
      <c r="I34">
        <f t="shared" si="2"/>
        <v>7024</v>
      </c>
      <c r="J34">
        <f t="shared" si="3"/>
        <v>15156</v>
      </c>
      <c r="K34">
        <f t="shared" si="4"/>
        <v>22180</v>
      </c>
      <c r="L34">
        <f t="shared" si="8"/>
        <v>0.32416466678973599</v>
      </c>
      <c r="M34">
        <f t="shared" si="8"/>
        <v>0.69946464832933353</v>
      </c>
      <c r="N34">
        <f t="shared" si="8"/>
        <v>1.0236293151190696</v>
      </c>
      <c r="O34">
        <f t="shared" si="9"/>
        <v>0.99335816250815856</v>
      </c>
      <c r="P34">
        <f t="shared" si="9"/>
        <v>1.1083319667742444</v>
      </c>
      <c r="Q34">
        <f t="shared" si="9"/>
        <v>1.0691440461505712</v>
      </c>
    </row>
    <row r="35" spans="1:17" x14ac:dyDescent="0.25">
      <c r="A35" s="3">
        <v>44095</v>
      </c>
      <c r="B35">
        <v>1720</v>
      </c>
      <c r="C35">
        <v>1</v>
      </c>
      <c r="D35">
        <v>2</v>
      </c>
      <c r="E35">
        <v>1723</v>
      </c>
      <c r="F35">
        <f t="shared" si="7"/>
        <v>3</v>
      </c>
      <c r="G35" s="1">
        <f t="shared" si="0"/>
        <v>44564</v>
      </c>
      <c r="H35">
        <f t="shared" si="1"/>
        <v>22525</v>
      </c>
      <c r="I35">
        <f t="shared" si="2"/>
        <v>7262</v>
      </c>
      <c r="J35">
        <f t="shared" si="3"/>
        <v>15731</v>
      </c>
      <c r="K35">
        <f t="shared" si="4"/>
        <v>22993</v>
      </c>
      <c r="L35">
        <f t="shared" si="8"/>
        <v>0.32239733629300776</v>
      </c>
      <c r="M35">
        <f t="shared" si="8"/>
        <v>0.69837957824639285</v>
      </c>
      <c r="N35">
        <f t="shared" si="8"/>
        <v>1.0207769145394006</v>
      </c>
      <c r="O35">
        <f t="shared" si="9"/>
        <v>0.98794242058859483</v>
      </c>
      <c r="P35">
        <f t="shared" si="9"/>
        <v>1.1066126263301119</v>
      </c>
      <c r="Q35">
        <f t="shared" si="9"/>
        <v>1.0661648162165058</v>
      </c>
    </row>
    <row r="36" spans="1:17" x14ac:dyDescent="0.25">
      <c r="A36" s="3">
        <v>44102</v>
      </c>
      <c r="B36">
        <v>1729</v>
      </c>
      <c r="C36">
        <v>1</v>
      </c>
      <c r="D36">
        <v>3</v>
      </c>
      <c r="E36">
        <v>1733</v>
      </c>
      <c r="F36">
        <f t="shared" si="7"/>
        <v>4</v>
      </c>
      <c r="G36" s="1">
        <f t="shared" si="0"/>
        <v>44571</v>
      </c>
      <c r="H36">
        <f t="shared" si="1"/>
        <v>23339</v>
      </c>
      <c r="I36">
        <f t="shared" si="2"/>
        <v>7525</v>
      </c>
      <c r="J36">
        <f t="shared" si="3"/>
        <v>16314</v>
      </c>
      <c r="K36">
        <f t="shared" si="4"/>
        <v>23839</v>
      </c>
      <c r="L36">
        <f t="shared" si="8"/>
        <v>0.32242169758772871</v>
      </c>
      <c r="M36">
        <f t="shared" si="8"/>
        <v>0.69900167102275157</v>
      </c>
      <c r="N36">
        <f t="shared" si="8"/>
        <v>1.0214233686104803</v>
      </c>
      <c r="O36">
        <f t="shared" si="9"/>
        <v>0.98801707243513925</v>
      </c>
      <c r="P36">
        <f t="shared" si="9"/>
        <v>1.1075983592216663</v>
      </c>
      <c r="Q36">
        <f t="shared" si="9"/>
        <v>1.0668400142701335</v>
      </c>
    </row>
    <row r="37" spans="1:17" x14ac:dyDescent="0.25">
      <c r="A37" s="3">
        <v>44109</v>
      </c>
      <c r="B37">
        <v>1851</v>
      </c>
      <c r="C37">
        <v>1</v>
      </c>
      <c r="D37">
        <v>4</v>
      </c>
      <c r="E37">
        <v>1856</v>
      </c>
      <c r="F37">
        <f t="shared" si="7"/>
        <v>5</v>
      </c>
      <c r="G37" s="1">
        <f t="shared" si="0"/>
        <v>44578</v>
      </c>
      <c r="H37">
        <f t="shared" si="1"/>
        <v>24032</v>
      </c>
      <c r="I37">
        <f t="shared" si="2"/>
        <v>7773</v>
      </c>
      <c r="J37">
        <f t="shared" si="3"/>
        <v>16853</v>
      </c>
      <c r="K37">
        <f t="shared" si="4"/>
        <v>24626</v>
      </c>
      <c r="L37">
        <f t="shared" si="8"/>
        <v>0.32344374167776296</v>
      </c>
      <c r="M37">
        <f t="shared" si="8"/>
        <v>0.70127330226364848</v>
      </c>
      <c r="N37">
        <f t="shared" si="8"/>
        <v>1.0247170439414115</v>
      </c>
      <c r="O37">
        <f t="shared" si="9"/>
        <v>0.99114898637669568</v>
      </c>
      <c r="P37">
        <f t="shared" si="9"/>
        <v>1.1111978571048295</v>
      </c>
      <c r="Q37">
        <f t="shared" si="9"/>
        <v>1.0702801398292658</v>
      </c>
    </row>
    <row r="38" spans="1:17" x14ac:dyDescent="0.25">
      <c r="A38" s="3">
        <v>44116</v>
      </c>
      <c r="B38">
        <v>1993</v>
      </c>
      <c r="C38">
        <v>1</v>
      </c>
      <c r="D38">
        <v>2</v>
      </c>
      <c r="E38">
        <v>1996</v>
      </c>
      <c r="F38">
        <f t="shared" si="7"/>
        <v>3</v>
      </c>
      <c r="G38" s="1">
        <f t="shared" si="0"/>
        <v>44585</v>
      </c>
      <c r="H38">
        <f t="shared" ref="H38:H69" si="10">B105+H37</f>
        <v>24731</v>
      </c>
      <c r="I38">
        <f t="shared" ref="I38:I69" si="11">C105+I37</f>
        <v>8020</v>
      </c>
      <c r="J38">
        <f t="shared" ref="J38:J69" si="12">D105+J37</f>
        <v>17438</v>
      </c>
      <c r="K38">
        <f t="shared" si="4"/>
        <v>25458</v>
      </c>
      <c r="L38">
        <f t="shared" si="8"/>
        <v>0.32428935344304721</v>
      </c>
      <c r="M38">
        <f t="shared" si="8"/>
        <v>0.70510695079050589</v>
      </c>
      <c r="N38">
        <f t="shared" si="8"/>
        <v>1.029396304233553</v>
      </c>
      <c r="O38">
        <f t="shared" si="9"/>
        <v>0.99374024765657754</v>
      </c>
      <c r="P38">
        <f t="shared" si="9"/>
        <v>1.1172724388894011</v>
      </c>
      <c r="Q38">
        <f t="shared" si="9"/>
        <v>1.0751674591037728</v>
      </c>
    </row>
    <row r="39" spans="1:17" x14ac:dyDescent="0.25">
      <c r="A39" s="3">
        <v>44123</v>
      </c>
      <c r="B39">
        <v>2344</v>
      </c>
      <c r="C39">
        <v>0</v>
      </c>
      <c r="D39">
        <v>2</v>
      </c>
      <c r="E39">
        <v>2346</v>
      </c>
      <c r="F39">
        <f t="shared" si="7"/>
        <v>2</v>
      </c>
      <c r="G39" s="1">
        <f t="shared" si="0"/>
        <v>44592</v>
      </c>
      <c r="H39">
        <f t="shared" si="10"/>
        <v>25520</v>
      </c>
      <c r="I39">
        <f t="shared" si="11"/>
        <v>8278</v>
      </c>
      <c r="J39">
        <f t="shared" si="12"/>
        <v>18052</v>
      </c>
      <c r="K39">
        <f t="shared" si="4"/>
        <v>26330</v>
      </c>
      <c r="L39">
        <f t="shared" si="8"/>
        <v>0.32437304075235107</v>
      </c>
      <c r="M39">
        <f t="shared" si="8"/>
        <v>0.70736677115987456</v>
      </c>
      <c r="N39">
        <f t="shared" si="8"/>
        <v>1.0317398119122256</v>
      </c>
      <c r="O39">
        <f t="shared" si="9"/>
        <v>0.99399669593830609</v>
      </c>
      <c r="P39">
        <f t="shared" si="9"/>
        <v>1.1208532219361516</v>
      </c>
      <c r="Q39">
        <f t="shared" si="9"/>
        <v>1.0776151686845301</v>
      </c>
    </row>
    <row r="40" spans="1:17" x14ac:dyDescent="0.25">
      <c r="A40" s="3">
        <v>44130</v>
      </c>
      <c r="B40">
        <v>2642</v>
      </c>
      <c r="C40">
        <v>1</v>
      </c>
      <c r="D40">
        <v>3</v>
      </c>
      <c r="E40">
        <v>2646</v>
      </c>
      <c r="F40">
        <f t="shared" si="7"/>
        <v>4</v>
      </c>
      <c r="G40" s="1">
        <f t="shared" si="0"/>
        <v>44599</v>
      </c>
      <c r="H40">
        <f t="shared" si="10"/>
        <v>26299</v>
      </c>
      <c r="I40">
        <f t="shared" si="11"/>
        <v>8560</v>
      </c>
      <c r="J40">
        <f t="shared" si="12"/>
        <v>18683</v>
      </c>
      <c r="K40">
        <f t="shared" si="4"/>
        <v>27243</v>
      </c>
      <c r="L40">
        <f t="shared" si="8"/>
        <v>0.32548766112779953</v>
      </c>
      <c r="M40">
        <f t="shared" si="8"/>
        <v>0.71040723981900455</v>
      </c>
      <c r="N40">
        <f t="shared" si="8"/>
        <v>1.0358949009468041</v>
      </c>
      <c r="O40">
        <f t="shared" si="9"/>
        <v>0.99741229720976676</v>
      </c>
      <c r="P40">
        <f t="shared" si="9"/>
        <v>1.1256709759383556</v>
      </c>
      <c r="Q40">
        <f t="shared" si="9"/>
        <v>1.0819550099111643</v>
      </c>
    </row>
    <row r="41" spans="1:17" x14ac:dyDescent="0.25">
      <c r="A41" s="3">
        <v>44137</v>
      </c>
      <c r="B41">
        <v>2525</v>
      </c>
      <c r="C41">
        <v>1</v>
      </c>
      <c r="D41">
        <v>6</v>
      </c>
      <c r="E41">
        <v>2532</v>
      </c>
      <c r="F41">
        <f t="shared" si="7"/>
        <v>7</v>
      </c>
      <c r="G41" s="1">
        <f t="shared" si="0"/>
        <v>44606</v>
      </c>
      <c r="H41">
        <f t="shared" si="10"/>
        <v>27064</v>
      </c>
      <c r="I41">
        <f t="shared" si="11"/>
        <v>8816</v>
      </c>
      <c r="J41">
        <f t="shared" si="12"/>
        <v>19310</v>
      </c>
      <c r="K41">
        <f t="shared" si="4"/>
        <v>28126</v>
      </c>
      <c r="L41">
        <f t="shared" si="8"/>
        <v>0.32574637895359149</v>
      </c>
      <c r="M41">
        <f t="shared" si="8"/>
        <v>0.71349394028968371</v>
      </c>
      <c r="N41">
        <f t="shared" si="8"/>
        <v>1.0392403192432751</v>
      </c>
      <c r="O41">
        <f t="shared" si="9"/>
        <v>0.99820510250400785</v>
      </c>
      <c r="P41">
        <f t="shared" si="9"/>
        <v>1.1305619862441403</v>
      </c>
      <c r="Q41">
        <f t="shared" si="9"/>
        <v>1.0854491791389567</v>
      </c>
    </row>
    <row r="42" spans="1:17" x14ac:dyDescent="0.25">
      <c r="A42" s="3">
        <v>44144</v>
      </c>
      <c r="B42">
        <v>2368</v>
      </c>
      <c r="C42">
        <v>1</v>
      </c>
      <c r="D42">
        <v>4</v>
      </c>
      <c r="E42">
        <v>2373</v>
      </c>
      <c r="F42">
        <f t="shared" si="7"/>
        <v>5</v>
      </c>
      <c r="G42" s="1">
        <f t="shared" si="0"/>
        <v>44613</v>
      </c>
      <c r="H42">
        <f t="shared" si="10"/>
        <v>27783</v>
      </c>
      <c r="I42">
        <f t="shared" si="11"/>
        <v>9063</v>
      </c>
      <c r="J42">
        <f t="shared" si="12"/>
        <v>19892</v>
      </c>
      <c r="K42">
        <f t="shared" si="4"/>
        <v>28955</v>
      </c>
      <c r="L42">
        <f t="shared" si="8"/>
        <v>0.32620667314544866</v>
      </c>
      <c r="M42">
        <f t="shared" si="8"/>
        <v>0.71597739624950507</v>
      </c>
      <c r="N42">
        <f t="shared" si="8"/>
        <v>1.0421840693949538</v>
      </c>
      <c r="O42">
        <f t="shared" si="9"/>
        <v>0.999615610926053</v>
      </c>
      <c r="P42">
        <f t="shared" si="9"/>
        <v>1.1344971295496959</v>
      </c>
      <c r="Q42">
        <f t="shared" si="9"/>
        <v>1.0885238204192877</v>
      </c>
    </row>
    <row r="43" spans="1:17" x14ac:dyDescent="0.25">
      <c r="A43" s="3">
        <v>44151</v>
      </c>
      <c r="B43">
        <v>2092</v>
      </c>
      <c r="C43">
        <v>2</v>
      </c>
      <c r="D43">
        <v>2</v>
      </c>
      <c r="E43">
        <v>2096</v>
      </c>
      <c r="F43">
        <f t="shared" si="7"/>
        <v>4</v>
      </c>
      <c r="G43" s="1">
        <f t="shared" si="0"/>
        <v>44620</v>
      </c>
      <c r="H43">
        <f t="shared" si="10"/>
        <v>28506</v>
      </c>
      <c r="I43">
        <f t="shared" si="11"/>
        <v>9296</v>
      </c>
      <c r="J43">
        <f t="shared" si="12"/>
        <v>20481</v>
      </c>
      <c r="K43">
        <f t="shared" si="4"/>
        <v>29777</v>
      </c>
      <c r="L43">
        <f t="shared" si="8"/>
        <v>0.32610678453658881</v>
      </c>
      <c r="M43">
        <f t="shared" si="8"/>
        <v>0.71848031993264572</v>
      </c>
      <c r="N43">
        <f t="shared" si="8"/>
        <v>1.0445871044692345</v>
      </c>
      <c r="O43">
        <f t="shared" si="9"/>
        <v>0.99930951598382767</v>
      </c>
      <c r="P43">
        <f t="shared" si="9"/>
        <v>1.1384631203042637</v>
      </c>
      <c r="Q43">
        <f t="shared" si="9"/>
        <v>1.0910337042262588</v>
      </c>
    </row>
    <row r="44" spans="1:17" x14ac:dyDescent="0.25">
      <c r="A44" s="3">
        <v>44158</v>
      </c>
      <c r="B44">
        <v>1892</v>
      </c>
      <c r="C44">
        <v>1</v>
      </c>
      <c r="D44">
        <v>2</v>
      </c>
      <c r="E44">
        <v>1895</v>
      </c>
      <c r="F44">
        <f t="shared" si="7"/>
        <v>3</v>
      </c>
      <c r="G44" s="1">
        <f t="shared" si="0"/>
        <v>44627</v>
      </c>
      <c r="H44">
        <f t="shared" si="10"/>
        <v>29199</v>
      </c>
      <c r="I44">
        <f t="shared" si="11"/>
        <v>9564</v>
      </c>
      <c r="J44">
        <f t="shared" si="12"/>
        <v>21028</v>
      </c>
      <c r="K44">
        <f t="shared" si="4"/>
        <v>30592</v>
      </c>
      <c r="L44">
        <f t="shared" si="8"/>
        <v>0.32754546388574951</v>
      </c>
      <c r="M44">
        <f t="shared" si="8"/>
        <v>0.7201616493715538</v>
      </c>
      <c r="N44">
        <f t="shared" si="8"/>
        <v>1.0477071132573033</v>
      </c>
      <c r="O44">
        <f t="shared" si="9"/>
        <v>1.0037181515358562</v>
      </c>
      <c r="P44">
        <f t="shared" si="9"/>
        <v>1.1411272594687967</v>
      </c>
      <c r="Q44">
        <f t="shared" si="9"/>
        <v>1.0942924413202753</v>
      </c>
    </row>
    <row r="45" spans="1:17" x14ac:dyDescent="0.25">
      <c r="A45" s="3">
        <v>44165</v>
      </c>
      <c r="B45">
        <v>1925</v>
      </c>
      <c r="C45">
        <v>0</v>
      </c>
      <c r="D45">
        <v>1</v>
      </c>
      <c r="E45">
        <v>1926</v>
      </c>
      <c r="F45">
        <f t="shared" si="7"/>
        <v>1</v>
      </c>
      <c r="G45" s="1">
        <f t="shared" si="0"/>
        <v>44634</v>
      </c>
      <c r="H45">
        <f t="shared" si="10"/>
        <v>29843</v>
      </c>
      <c r="I45">
        <f t="shared" si="11"/>
        <v>9811</v>
      </c>
      <c r="J45">
        <f t="shared" si="12"/>
        <v>21621</v>
      </c>
      <c r="K45">
        <f t="shared" si="4"/>
        <v>31432</v>
      </c>
      <c r="L45">
        <f t="shared" si="8"/>
        <v>0.32875381161411388</v>
      </c>
      <c r="M45">
        <f t="shared" si="8"/>
        <v>0.72449150554568909</v>
      </c>
      <c r="N45">
        <f t="shared" si="8"/>
        <v>1.0532453171598031</v>
      </c>
      <c r="O45">
        <f t="shared" si="9"/>
        <v>1.0074209674257122</v>
      </c>
      <c r="P45">
        <f t="shared" si="9"/>
        <v>1.1479881037170243</v>
      </c>
      <c r="Q45">
        <f t="shared" si="9"/>
        <v>1.1000768963385812</v>
      </c>
    </row>
    <row r="46" spans="1:17" x14ac:dyDescent="0.25">
      <c r="A46" s="3">
        <v>44172</v>
      </c>
      <c r="B46">
        <v>1835</v>
      </c>
      <c r="C46">
        <v>1</v>
      </c>
      <c r="D46">
        <v>4</v>
      </c>
      <c r="E46">
        <v>1840</v>
      </c>
      <c r="F46">
        <f t="shared" si="7"/>
        <v>5</v>
      </c>
      <c r="G46" s="1">
        <f t="shared" si="0"/>
        <v>44641</v>
      </c>
      <c r="H46">
        <f t="shared" si="10"/>
        <v>30526</v>
      </c>
      <c r="I46">
        <f t="shared" si="11"/>
        <v>10105</v>
      </c>
      <c r="J46">
        <f t="shared" si="12"/>
        <v>22237</v>
      </c>
      <c r="K46">
        <f t="shared" si="4"/>
        <v>32342</v>
      </c>
      <c r="L46">
        <f t="shared" si="8"/>
        <v>0.33102928650986047</v>
      </c>
      <c r="M46">
        <f t="shared" si="8"/>
        <v>0.72846098407914561</v>
      </c>
      <c r="N46">
        <f t="shared" si="8"/>
        <v>1.0594902705890061</v>
      </c>
      <c r="O46">
        <f t="shared" si="9"/>
        <v>1.0143938481645574</v>
      </c>
      <c r="P46">
        <f t="shared" si="9"/>
        <v>1.1542779140177482</v>
      </c>
      <c r="Q46">
        <f t="shared" si="9"/>
        <v>1.1065995258478223</v>
      </c>
    </row>
    <row r="47" spans="1:17" x14ac:dyDescent="0.25">
      <c r="A47" s="3">
        <v>44179</v>
      </c>
      <c r="B47">
        <v>1980</v>
      </c>
      <c r="C47">
        <v>0</v>
      </c>
      <c r="D47">
        <v>3</v>
      </c>
      <c r="E47">
        <v>1983</v>
      </c>
      <c r="F47">
        <f t="shared" si="7"/>
        <v>3</v>
      </c>
      <c r="G47" s="1">
        <f t="shared" si="0"/>
        <v>44648</v>
      </c>
      <c r="H47">
        <f t="shared" si="10"/>
        <v>31228</v>
      </c>
      <c r="I47">
        <f t="shared" si="11"/>
        <v>10380</v>
      </c>
      <c r="J47">
        <f t="shared" si="12"/>
        <v>22889</v>
      </c>
      <c r="K47">
        <f t="shared" si="4"/>
        <v>33269</v>
      </c>
      <c r="L47">
        <f t="shared" si="8"/>
        <v>0.33239400537978736</v>
      </c>
      <c r="M47">
        <f t="shared" si="8"/>
        <v>0.73296400666068917</v>
      </c>
      <c r="N47">
        <f t="shared" si="8"/>
        <v>1.0653580120404764</v>
      </c>
      <c r="O47">
        <f t="shared" si="9"/>
        <v>1.0185758419715816</v>
      </c>
      <c r="P47">
        <f t="shared" si="9"/>
        <v>1.1614131479229235</v>
      </c>
      <c r="Q47">
        <f t="shared" si="9"/>
        <v>1.1127281709975176</v>
      </c>
    </row>
    <row r="48" spans="1:17" x14ac:dyDescent="0.25">
      <c r="A48" s="3">
        <v>44186</v>
      </c>
      <c r="B48">
        <v>1983</v>
      </c>
      <c r="C48">
        <v>1</v>
      </c>
      <c r="D48">
        <v>0</v>
      </c>
      <c r="E48">
        <v>1984</v>
      </c>
      <c r="F48">
        <f t="shared" si="7"/>
        <v>1</v>
      </c>
      <c r="G48" s="1">
        <f t="shared" si="0"/>
        <v>44655</v>
      </c>
      <c r="H48">
        <f t="shared" si="10"/>
        <v>31867</v>
      </c>
      <c r="I48">
        <f t="shared" si="11"/>
        <v>10670</v>
      </c>
      <c r="J48">
        <f t="shared" si="12"/>
        <v>23497</v>
      </c>
      <c r="K48">
        <f t="shared" si="4"/>
        <v>34167</v>
      </c>
      <c r="L48">
        <f t="shared" si="8"/>
        <v>0.33482913358646876</v>
      </c>
      <c r="M48">
        <f t="shared" si="8"/>
        <v>0.73734584366272315</v>
      </c>
      <c r="N48">
        <f t="shared" si="8"/>
        <v>1.072174977249192</v>
      </c>
      <c r="O48">
        <f t="shared" si="9"/>
        <v>1.0260379583854899</v>
      </c>
      <c r="P48">
        <f t="shared" si="9"/>
        <v>1.1683563580396155</v>
      </c>
      <c r="Q48">
        <f t="shared" si="9"/>
        <v>1.1198482462611554</v>
      </c>
    </row>
    <row r="49" spans="1:24" x14ac:dyDescent="0.25">
      <c r="A49" s="3">
        <v>44193</v>
      </c>
      <c r="B49">
        <v>2163</v>
      </c>
      <c r="C49">
        <v>3</v>
      </c>
      <c r="D49">
        <v>3</v>
      </c>
      <c r="E49">
        <v>2169</v>
      </c>
      <c r="F49">
        <f t="shared" si="7"/>
        <v>6</v>
      </c>
      <c r="G49" s="1">
        <f t="shared" si="0"/>
        <v>44662</v>
      </c>
      <c r="H49">
        <f t="shared" si="10"/>
        <v>32477</v>
      </c>
      <c r="I49">
        <f t="shared" si="11"/>
        <v>10952</v>
      </c>
      <c r="J49">
        <f t="shared" si="12"/>
        <v>24111</v>
      </c>
      <c r="K49">
        <f t="shared" si="4"/>
        <v>35063</v>
      </c>
      <c r="L49">
        <f t="shared" si="8"/>
        <v>0.33722326569572314</v>
      </c>
      <c r="M49">
        <f t="shared" si="8"/>
        <v>0.74240231548480462</v>
      </c>
      <c r="N49">
        <f t="shared" si="8"/>
        <v>1.0796255811805278</v>
      </c>
      <c r="O49">
        <f t="shared" si="9"/>
        <v>1.0333744478814082</v>
      </c>
      <c r="P49">
        <f t="shared" si="9"/>
        <v>1.176368556187001</v>
      </c>
      <c r="Q49">
        <f t="shared" si="9"/>
        <v>1.1276301344073416</v>
      </c>
    </row>
    <row r="50" spans="1:24" x14ac:dyDescent="0.25">
      <c r="A50" s="3">
        <v>44200</v>
      </c>
      <c r="B50">
        <v>2369</v>
      </c>
      <c r="C50">
        <v>4</v>
      </c>
      <c r="D50">
        <v>1</v>
      </c>
      <c r="E50">
        <v>2374</v>
      </c>
      <c r="F50">
        <f t="shared" si="7"/>
        <v>5</v>
      </c>
      <c r="G50" s="1">
        <f t="shared" si="0"/>
        <v>44669</v>
      </c>
      <c r="H50">
        <f t="shared" si="10"/>
        <v>33049</v>
      </c>
      <c r="I50">
        <f t="shared" si="11"/>
        <v>11214</v>
      </c>
      <c r="J50">
        <f t="shared" si="12"/>
        <v>24739</v>
      </c>
      <c r="K50">
        <f t="shared" si="4"/>
        <v>35953</v>
      </c>
      <c r="L50">
        <f t="shared" si="8"/>
        <v>0.33931435141759209</v>
      </c>
      <c r="M50">
        <f t="shared" si="8"/>
        <v>0.74855517564827978</v>
      </c>
      <c r="N50">
        <f t="shared" si="8"/>
        <v>1.0878695270658718</v>
      </c>
      <c r="O50">
        <f t="shared" si="9"/>
        <v>1.0397822932857013</v>
      </c>
      <c r="P50">
        <f t="shared" si="9"/>
        <v>1.1861180290482236</v>
      </c>
      <c r="Q50">
        <f t="shared" si="9"/>
        <v>1.1362406397239833</v>
      </c>
    </row>
    <row r="51" spans="1:24" x14ac:dyDescent="0.25">
      <c r="A51" s="3">
        <v>44207</v>
      </c>
      <c r="B51">
        <v>2330</v>
      </c>
      <c r="C51">
        <v>13</v>
      </c>
      <c r="D51">
        <v>0</v>
      </c>
      <c r="E51">
        <v>2343</v>
      </c>
      <c r="F51">
        <f t="shared" si="7"/>
        <v>13</v>
      </c>
      <c r="G51" s="1">
        <f t="shared" si="0"/>
        <v>44676</v>
      </c>
      <c r="H51">
        <f t="shared" si="10"/>
        <v>33676</v>
      </c>
      <c r="I51">
        <f t="shared" si="11"/>
        <v>11478</v>
      </c>
      <c r="J51">
        <f t="shared" si="12"/>
        <v>25371</v>
      </c>
      <c r="K51">
        <f t="shared" si="4"/>
        <v>36849</v>
      </c>
      <c r="L51">
        <f t="shared" si="8"/>
        <v>0.34083620382468227</v>
      </c>
      <c r="M51">
        <f t="shared" si="8"/>
        <v>0.75338520014253474</v>
      </c>
      <c r="N51">
        <f t="shared" si="8"/>
        <v>1.0942214039672169</v>
      </c>
      <c r="O51">
        <f t="shared" si="9"/>
        <v>1.0444458012666507</v>
      </c>
      <c r="P51">
        <f t="shared" si="9"/>
        <v>1.1937714116174092</v>
      </c>
      <c r="Q51">
        <f t="shared" si="9"/>
        <v>1.1428749469586921</v>
      </c>
    </row>
    <row r="52" spans="1:24" x14ac:dyDescent="0.25">
      <c r="A52" s="3">
        <v>44214</v>
      </c>
      <c r="B52">
        <v>2264</v>
      </c>
      <c r="C52">
        <v>23</v>
      </c>
      <c r="D52">
        <v>5</v>
      </c>
      <c r="E52">
        <v>2292</v>
      </c>
      <c r="F52">
        <f t="shared" si="7"/>
        <v>28</v>
      </c>
      <c r="G52" s="1">
        <f t="shared" si="0"/>
        <v>44683</v>
      </c>
      <c r="H52">
        <f t="shared" si="10"/>
        <v>34299</v>
      </c>
      <c r="I52">
        <f t="shared" si="11"/>
        <v>11758</v>
      </c>
      <c r="J52">
        <f t="shared" si="12"/>
        <v>25958</v>
      </c>
      <c r="K52">
        <f t="shared" si="4"/>
        <v>37716</v>
      </c>
      <c r="L52">
        <f t="shared" si="8"/>
        <v>0.34280882824572145</v>
      </c>
      <c r="M52">
        <f t="shared" si="8"/>
        <v>0.75681506749467919</v>
      </c>
      <c r="N52">
        <f t="shared" si="8"/>
        <v>1.0996238957404005</v>
      </c>
      <c r="O52">
        <f t="shared" si="9"/>
        <v>1.050490638261403</v>
      </c>
      <c r="P52">
        <f t="shared" si="9"/>
        <v>1.1992061846788595</v>
      </c>
      <c r="Q52">
        <f t="shared" si="9"/>
        <v>1.1485176555333336</v>
      </c>
    </row>
    <row r="53" spans="1:24" x14ac:dyDescent="0.25">
      <c r="A53" s="3">
        <v>44221</v>
      </c>
      <c r="B53">
        <v>2129</v>
      </c>
      <c r="C53">
        <v>47</v>
      </c>
      <c r="D53">
        <v>4</v>
      </c>
      <c r="E53">
        <v>2180</v>
      </c>
      <c r="F53">
        <f t="shared" si="7"/>
        <v>51</v>
      </c>
      <c r="G53" s="1">
        <f t="shared" si="0"/>
        <v>44690</v>
      </c>
      <c r="H53">
        <f t="shared" si="10"/>
        <v>34900</v>
      </c>
      <c r="I53">
        <f t="shared" si="11"/>
        <v>12024</v>
      </c>
      <c r="J53">
        <f t="shared" si="12"/>
        <v>26575</v>
      </c>
      <c r="K53">
        <f t="shared" si="4"/>
        <v>38599</v>
      </c>
      <c r="L53">
        <f t="shared" si="8"/>
        <v>0.3445272206303725</v>
      </c>
      <c r="M53">
        <f t="shared" si="8"/>
        <v>0.76146131805157591</v>
      </c>
      <c r="N53">
        <f t="shared" si="8"/>
        <v>1.1059885386819484</v>
      </c>
      <c r="O53">
        <f t="shared" si="9"/>
        <v>1.0557564160483208</v>
      </c>
      <c r="P53">
        <f t="shared" si="9"/>
        <v>1.2065683695014249</v>
      </c>
      <c r="Q53">
        <f t="shared" si="9"/>
        <v>1.1551652964384189</v>
      </c>
    </row>
    <row r="54" spans="1:24" x14ac:dyDescent="0.25">
      <c r="A54" s="3">
        <v>44228</v>
      </c>
      <c r="B54">
        <v>2033</v>
      </c>
      <c r="C54">
        <v>52</v>
      </c>
      <c r="D54">
        <v>5</v>
      </c>
      <c r="E54">
        <v>2090</v>
      </c>
      <c r="F54">
        <f t="shared" si="7"/>
        <v>57</v>
      </c>
      <c r="G54" s="1">
        <f t="shared" si="0"/>
        <v>44697</v>
      </c>
      <c r="H54">
        <f t="shared" si="10"/>
        <v>35461</v>
      </c>
      <c r="I54">
        <f t="shared" si="11"/>
        <v>12287</v>
      </c>
      <c r="J54">
        <f t="shared" si="12"/>
        <v>27130</v>
      </c>
      <c r="K54">
        <f t="shared" si="4"/>
        <v>39417</v>
      </c>
      <c r="L54">
        <f t="shared" ref="L54:N85" si="13">I54/$H54</f>
        <v>0.34649333070133387</v>
      </c>
      <c r="M54">
        <f t="shared" si="13"/>
        <v>0.76506584698683056</v>
      </c>
      <c r="N54">
        <f t="shared" si="13"/>
        <v>1.1115591776881644</v>
      </c>
      <c r="O54">
        <f t="shared" ref="O54:Q85" si="14">L54/L$16</f>
        <v>1.0617812907106965</v>
      </c>
      <c r="P54">
        <f t="shared" si="14"/>
        <v>1.2122799013903454</v>
      </c>
      <c r="Q54">
        <f t="shared" si="14"/>
        <v>1.1609836287573378</v>
      </c>
    </row>
    <row r="55" spans="1:24" x14ac:dyDescent="0.25">
      <c r="A55" s="3">
        <v>44235</v>
      </c>
      <c r="B55">
        <v>2155</v>
      </c>
      <c r="C55">
        <v>42</v>
      </c>
      <c r="D55">
        <v>16</v>
      </c>
      <c r="E55">
        <v>2213</v>
      </c>
      <c r="F55">
        <f t="shared" si="7"/>
        <v>58</v>
      </c>
      <c r="G55" s="1">
        <f t="shared" si="0"/>
        <v>44704</v>
      </c>
      <c r="H55">
        <f t="shared" si="10"/>
        <v>35974</v>
      </c>
      <c r="I55">
        <f t="shared" si="11"/>
        <v>12539</v>
      </c>
      <c r="J55">
        <f t="shared" si="12"/>
        <v>27655</v>
      </c>
      <c r="K55">
        <f t="shared" si="4"/>
        <v>40194</v>
      </c>
      <c r="L55">
        <f t="shared" si="13"/>
        <v>0.34855729137710567</v>
      </c>
      <c r="M55">
        <f t="shared" si="13"/>
        <v>0.76874965252682492</v>
      </c>
      <c r="N55">
        <f t="shared" si="13"/>
        <v>1.1173069439039307</v>
      </c>
      <c r="O55">
        <f t="shared" si="14"/>
        <v>1.0681060151313986</v>
      </c>
      <c r="P55">
        <f t="shared" si="14"/>
        <v>1.2181170504858825</v>
      </c>
      <c r="Q55">
        <f t="shared" si="14"/>
        <v>1.1669869640834047</v>
      </c>
    </row>
    <row r="56" spans="1:24" x14ac:dyDescent="0.25">
      <c r="A56" s="3">
        <v>44242</v>
      </c>
      <c r="B56">
        <v>2226</v>
      </c>
      <c r="C56">
        <v>51</v>
      </c>
      <c r="D56">
        <v>29</v>
      </c>
      <c r="E56">
        <v>2306</v>
      </c>
      <c r="F56">
        <f t="shared" si="7"/>
        <v>80</v>
      </c>
      <c r="G56" s="1">
        <f t="shared" si="0"/>
        <v>44711</v>
      </c>
      <c r="H56">
        <f t="shared" si="10"/>
        <v>36517</v>
      </c>
      <c r="I56">
        <f t="shared" si="11"/>
        <v>12781</v>
      </c>
      <c r="J56">
        <f t="shared" si="12"/>
        <v>28213</v>
      </c>
      <c r="K56">
        <f t="shared" si="4"/>
        <v>40994</v>
      </c>
      <c r="L56">
        <f t="shared" si="13"/>
        <v>0.35000136922529235</v>
      </c>
      <c r="M56">
        <f t="shared" si="13"/>
        <v>0.77259906344990004</v>
      </c>
      <c r="N56">
        <f t="shared" si="13"/>
        <v>1.1226004326751924</v>
      </c>
      <c r="O56">
        <f t="shared" si="14"/>
        <v>1.0725311936432933</v>
      </c>
      <c r="P56">
        <f t="shared" si="14"/>
        <v>1.224216608468526</v>
      </c>
      <c r="Q56">
        <f t="shared" si="14"/>
        <v>1.1725158229384298</v>
      </c>
    </row>
    <row r="57" spans="1:24" x14ac:dyDescent="0.25">
      <c r="A57" s="3">
        <v>44249</v>
      </c>
      <c r="B57">
        <v>2330</v>
      </c>
      <c r="C57">
        <v>46</v>
      </c>
      <c r="D57">
        <v>36</v>
      </c>
      <c r="E57">
        <v>2412</v>
      </c>
      <c r="F57">
        <f t="shared" si="7"/>
        <v>82</v>
      </c>
      <c r="G57" s="1">
        <f t="shared" si="0"/>
        <v>44718</v>
      </c>
      <c r="H57">
        <f t="shared" si="10"/>
        <v>37071</v>
      </c>
      <c r="I57">
        <f t="shared" si="11"/>
        <v>13037</v>
      </c>
      <c r="J57">
        <f t="shared" si="12"/>
        <v>28752</v>
      </c>
      <c r="K57">
        <f t="shared" si="4"/>
        <v>41789</v>
      </c>
      <c r="L57">
        <f t="shared" si="13"/>
        <v>0.35167651263791105</v>
      </c>
      <c r="M57">
        <f t="shared" si="13"/>
        <v>0.77559278141943833</v>
      </c>
      <c r="N57">
        <f t="shared" si="13"/>
        <v>1.1272692940573494</v>
      </c>
      <c r="O57">
        <f t="shared" si="14"/>
        <v>1.0776644408869724</v>
      </c>
      <c r="P57">
        <f t="shared" si="14"/>
        <v>1.2289602839824649</v>
      </c>
      <c r="Q57">
        <f t="shared" si="14"/>
        <v>1.1773922809250348</v>
      </c>
    </row>
    <row r="58" spans="1:24" x14ac:dyDescent="0.25">
      <c r="A58" s="3">
        <v>44256</v>
      </c>
      <c r="B58">
        <v>2511</v>
      </c>
      <c r="C58">
        <v>65</v>
      </c>
      <c r="D58">
        <v>44</v>
      </c>
      <c r="E58">
        <v>2620</v>
      </c>
      <c r="F58">
        <f t="shared" si="7"/>
        <v>109</v>
      </c>
      <c r="G58" s="1">
        <f t="shared" si="0"/>
        <v>44725</v>
      </c>
      <c r="H58">
        <f t="shared" si="10"/>
        <v>37616</v>
      </c>
      <c r="I58">
        <f t="shared" si="11"/>
        <v>13261</v>
      </c>
      <c r="J58">
        <f t="shared" si="12"/>
        <v>29292</v>
      </c>
      <c r="K58">
        <f t="shared" si="4"/>
        <v>42553</v>
      </c>
      <c r="L58">
        <f t="shared" si="13"/>
        <v>0.35253615482773287</v>
      </c>
      <c r="M58">
        <f t="shared" si="13"/>
        <v>0.77871118672905149</v>
      </c>
      <c r="N58">
        <f t="shared" si="13"/>
        <v>1.1312473415567843</v>
      </c>
      <c r="O58">
        <f t="shared" si="14"/>
        <v>1.0802986964785906</v>
      </c>
      <c r="P58">
        <f t="shared" si="14"/>
        <v>1.2339015319758524</v>
      </c>
      <c r="Q58">
        <f t="shared" si="14"/>
        <v>1.1815472086283609</v>
      </c>
    </row>
    <row r="59" spans="1:24" x14ac:dyDescent="0.25">
      <c r="A59" s="3">
        <v>44263</v>
      </c>
      <c r="B59">
        <v>2575</v>
      </c>
      <c r="C59">
        <v>101</v>
      </c>
      <c r="D59">
        <v>47</v>
      </c>
      <c r="E59">
        <v>2723</v>
      </c>
      <c r="F59">
        <f t="shared" si="7"/>
        <v>148</v>
      </c>
      <c r="G59" s="1">
        <f t="shared" si="0"/>
        <v>44732</v>
      </c>
      <c r="H59">
        <f t="shared" si="10"/>
        <v>38132</v>
      </c>
      <c r="I59">
        <f t="shared" si="11"/>
        <v>13479</v>
      </c>
      <c r="J59">
        <f t="shared" si="12"/>
        <v>29823</v>
      </c>
      <c r="K59">
        <f t="shared" si="4"/>
        <v>43302</v>
      </c>
      <c r="L59">
        <f t="shared" si="13"/>
        <v>0.35348263925312073</v>
      </c>
      <c r="M59">
        <f t="shared" si="13"/>
        <v>0.78209902444141399</v>
      </c>
      <c r="N59">
        <f t="shared" si="13"/>
        <v>1.1355816636945348</v>
      </c>
      <c r="O59">
        <f t="shared" si="14"/>
        <v>1.0831990681907726</v>
      </c>
      <c r="P59">
        <f t="shared" si="14"/>
        <v>1.2392697072565091</v>
      </c>
      <c r="Q59">
        <f t="shared" si="14"/>
        <v>1.1860742523923777</v>
      </c>
    </row>
    <row r="60" spans="1:24" x14ac:dyDescent="0.25">
      <c r="A60" s="3">
        <v>44270</v>
      </c>
      <c r="B60">
        <v>2387</v>
      </c>
      <c r="C60">
        <v>127</v>
      </c>
      <c r="D60">
        <v>68</v>
      </c>
      <c r="E60">
        <v>2582</v>
      </c>
      <c r="F60">
        <f t="shared" si="7"/>
        <v>195</v>
      </c>
      <c r="G60" s="1">
        <f t="shared" si="0"/>
        <v>44739</v>
      </c>
      <c r="H60">
        <f t="shared" si="10"/>
        <v>38730</v>
      </c>
      <c r="I60">
        <f t="shared" si="11"/>
        <v>13749</v>
      </c>
      <c r="J60">
        <f t="shared" si="12"/>
        <v>30378</v>
      </c>
      <c r="K60">
        <f t="shared" si="4"/>
        <v>44127</v>
      </c>
      <c r="L60">
        <f t="shared" si="13"/>
        <v>0.35499612703330752</v>
      </c>
      <c r="M60">
        <f t="shared" si="13"/>
        <v>0.78435321456235474</v>
      </c>
      <c r="N60">
        <f t="shared" si="13"/>
        <v>1.1393493415956624</v>
      </c>
      <c r="O60">
        <f t="shared" si="14"/>
        <v>1.087836943919777</v>
      </c>
      <c r="P60">
        <f t="shared" si="14"/>
        <v>1.2428415689312808</v>
      </c>
      <c r="Q60">
        <f t="shared" si="14"/>
        <v>1.1900094566077193</v>
      </c>
    </row>
    <row r="61" spans="1:24" x14ac:dyDescent="0.25">
      <c r="A61" s="3">
        <v>44277</v>
      </c>
      <c r="B61">
        <v>2190</v>
      </c>
      <c r="C61">
        <v>152</v>
      </c>
      <c r="D61">
        <v>61</v>
      </c>
      <c r="E61">
        <v>2403</v>
      </c>
      <c r="F61">
        <f t="shared" si="7"/>
        <v>213</v>
      </c>
      <c r="G61" s="1">
        <f t="shared" si="0"/>
        <v>44746</v>
      </c>
      <c r="H61">
        <f t="shared" si="10"/>
        <v>39242</v>
      </c>
      <c r="I61">
        <f t="shared" si="11"/>
        <v>13985</v>
      </c>
      <c r="J61">
        <f t="shared" si="12"/>
        <v>30910</v>
      </c>
      <c r="K61">
        <f t="shared" si="4"/>
        <v>44895</v>
      </c>
      <c r="L61">
        <f t="shared" si="13"/>
        <v>0.35637837011365375</v>
      </c>
      <c r="M61">
        <f t="shared" si="13"/>
        <v>0.78767646908924116</v>
      </c>
      <c r="N61">
        <f t="shared" si="13"/>
        <v>1.1440548392028949</v>
      </c>
      <c r="O61">
        <f t="shared" si="14"/>
        <v>1.0920726382662029</v>
      </c>
      <c r="P61">
        <f t="shared" si="14"/>
        <v>1.2481074093632067</v>
      </c>
      <c r="Q61">
        <f t="shared" si="14"/>
        <v>1.1949241798152732</v>
      </c>
    </row>
    <row r="62" spans="1:24" x14ac:dyDescent="0.25">
      <c r="A62" s="3">
        <v>44284</v>
      </c>
      <c r="B62">
        <v>2010</v>
      </c>
      <c r="C62">
        <v>206</v>
      </c>
      <c r="D62">
        <v>96</v>
      </c>
      <c r="E62">
        <v>2312</v>
      </c>
      <c r="F62">
        <f t="shared" si="7"/>
        <v>302</v>
      </c>
      <c r="G62" s="1">
        <f t="shared" si="0"/>
        <v>44753</v>
      </c>
      <c r="H62">
        <f t="shared" si="10"/>
        <v>39783</v>
      </c>
      <c r="I62">
        <f t="shared" si="11"/>
        <v>14211</v>
      </c>
      <c r="J62">
        <f t="shared" si="12"/>
        <v>31417</v>
      </c>
      <c r="K62">
        <f t="shared" si="4"/>
        <v>45628</v>
      </c>
      <c r="L62">
        <f t="shared" si="13"/>
        <v>0.35721287987331274</v>
      </c>
      <c r="M62">
        <f t="shared" si="13"/>
        <v>0.78970917225950787</v>
      </c>
      <c r="N62">
        <f t="shared" si="13"/>
        <v>1.1469220521328205</v>
      </c>
      <c r="O62">
        <f t="shared" si="14"/>
        <v>1.0946298789724753</v>
      </c>
      <c r="P62">
        <f t="shared" si="14"/>
        <v>1.2513283153917687</v>
      </c>
      <c r="Q62">
        <f t="shared" si="14"/>
        <v>1.1979188807170538</v>
      </c>
    </row>
    <row r="63" spans="1:24" x14ac:dyDescent="0.25">
      <c r="A63" s="3">
        <v>44291</v>
      </c>
      <c r="B63">
        <v>1759</v>
      </c>
      <c r="C63">
        <v>186</v>
      </c>
      <c r="D63">
        <v>84</v>
      </c>
      <c r="E63">
        <v>2029</v>
      </c>
      <c r="F63">
        <f t="shared" si="7"/>
        <v>270</v>
      </c>
      <c r="G63" s="1">
        <f t="shared" si="0"/>
        <v>44760</v>
      </c>
      <c r="H63">
        <f t="shared" si="10"/>
        <v>40401</v>
      </c>
      <c r="I63">
        <f t="shared" si="11"/>
        <v>14482</v>
      </c>
      <c r="J63">
        <f t="shared" si="12"/>
        <v>32087</v>
      </c>
      <c r="K63">
        <f t="shared" si="4"/>
        <v>46569</v>
      </c>
      <c r="L63">
        <f t="shared" si="13"/>
        <v>0.35845647384965718</v>
      </c>
      <c r="M63">
        <f t="shared" si="13"/>
        <v>0.79421301452934334</v>
      </c>
      <c r="N63">
        <f t="shared" si="13"/>
        <v>1.1526694883790005</v>
      </c>
      <c r="O63">
        <f t="shared" si="14"/>
        <v>1.0984407021552778</v>
      </c>
      <c r="P63">
        <f t="shared" si="14"/>
        <v>1.2584648481284704</v>
      </c>
      <c r="Q63">
        <f t="shared" si="14"/>
        <v>1.2039218714017417</v>
      </c>
      <c r="X63" t="s">
        <v>67</v>
      </c>
    </row>
    <row r="64" spans="1:24" x14ac:dyDescent="0.25">
      <c r="A64" s="3">
        <v>44298</v>
      </c>
      <c r="B64">
        <v>1496</v>
      </c>
      <c r="C64">
        <v>162</v>
      </c>
      <c r="D64">
        <v>112</v>
      </c>
      <c r="E64">
        <v>1770</v>
      </c>
      <c r="F64">
        <f t="shared" si="7"/>
        <v>274</v>
      </c>
      <c r="G64" s="1">
        <f t="shared" si="0"/>
        <v>44767</v>
      </c>
      <c r="H64">
        <f t="shared" si="10"/>
        <v>40982</v>
      </c>
      <c r="I64">
        <f t="shared" si="11"/>
        <v>14741</v>
      </c>
      <c r="J64">
        <f t="shared" si="12"/>
        <v>32684</v>
      </c>
      <c r="K64">
        <f t="shared" si="4"/>
        <v>47425</v>
      </c>
      <c r="L64">
        <f t="shared" si="13"/>
        <v>0.35969450002440095</v>
      </c>
      <c r="M64">
        <f t="shared" si="13"/>
        <v>0.79752086281782242</v>
      </c>
      <c r="N64">
        <f t="shared" si="13"/>
        <v>1.1572153628422235</v>
      </c>
      <c r="O64">
        <f t="shared" si="14"/>
        <v>1.1022344635736936</v>
      </c>
      <c r="P64">
        <f t="shared" si="14"/>
        <v>1.2637062767097682</v>
      </c>
      <c r="Q64">
        <f t="shared" si="14"/>
        <v>1.2086698739697781</v>
      </c>
      <c r="X64" t="s">
        <v>68</v>
      </c>
    </row>
    <row r="65" spans="1:24" x14ac:dyDescent="0.25">
      <c r="A65" s="3">
        <v>44305</v>
      </c>
      <c r="B65">
        <v>1347</v>
      </c>
      <c r="C65">
        <v>196</v>
      </c>
      <c r="D65">
        <v>126</v>
      </c>
      <c r="E65">
        <v>1669</v>
      </c>
      <c r="F65">
        <f t="shared" si="7"/>
        <v>322</v>
      </c>
      <c r="G65" s="1">
        <f t="shared" si="0"/>
        <v>44774</v>
      </c>
      <c r="H65">
        <f t="shared" si="10"/>
        <v>41554</v>
      </c>
      <c r="I65">
        <f t="shared" si="11"/>
        <v>15004</v>
      </c>
      <c r="J65">
        <f t="shared" si="12"/>
        <v>33343</v>
      </c>
      <c r="K65">
        <f t="shared" si="4"/>
        <v>48347</v>
      </c>
      <c r="L65">
        <f t="shared" si="13"/>
        <v>0.36107233960629542</v>
      </c>
      <c r="M65">
        <f t="shared" si="13"/>
        <v>0.80240169418106555</v>
      </c>
      <c r="N65">
        <f t="shared" si="13"/>
        <v>1.163474033787361</v>
      </c>
      <c r="O65">
        <f t="shared" si="14"/>
        <v>1.1064566640030495</v>
      </c>
      <c r="P65">
        <f t="shared" si="14"/>
        <v>1.2714401649587848</v>
      </c>
      <c r="Q65">
        <f t="shared" si="14"/>
        <v>1.2152068309316164</v>
      </c>
      <c r="X65" t="s">
        <v>69</v>
      </c>
    </row>
    <row r="66" spans="1:24" x14ac:dyDescent="0.25">
      <c r="A66" s="3">
        <v>44312</v>
      </c>
      <c r="B66">
        <v>1324</v>
      </c>
      <c r="C66">
        <v>202</v>
      </c>
      <c r="D66">
        <v>145</v>
      </c>
      <c r="E66">
        <v>1671</v>
      </c>
      <c r="F66">
        <f t="shared" si="7"/>
        <v>347</v>
      </c>
      <c r="G66" s="1">
        <f t="shared" si="0"/>
        <v>44781</v>
      </c>
      <c r="H66">
        <f t="shared" si="10"/>
        <v>42194</v>
      </c>
      <c r="I66">
        <f t="shared" si="11"/>
        <v>15254</v>
      </c>
      <c r="J66">
        <f t="shared" si="12"/>
        <v>33963</v>
      </c>
      <c r="K66">
        <f t="shared" si="4"/>
        <v>49217</v>
      </c>
      <c r="L66">
        <f t="shared" si="13"/>
        <v>0.36152059534530978</v>
      </c>
      <c r="M66">
        <f t="shared" si="13"/>
        <v>0.80492487083471587</v>
      </c>
      <c r="N66">
        <f t="shared" si="13"/>
        <v>1.1664454661800256</v>
      </c>
      <c r="O66">
        <f t="shared" si="14"/>
        <v>1.1078302822374202</v>
      </c>
      <c r="P66">
        <f t="shared" si="14"/>
        <v>1.2754382474204766</v>
      </c>
      <c r="Q66">
        <f t="shared" si="14"/>
        <v>1.2183103853181834</v>
      </c>
      <c r="X66" t="s">
        <v>70</v>
      </c>
    </row>
    <row r="67" spans="1:24" x14ac:dyDescent="0.25">
      <c r="A67" s="3">
        <v>44319</v>
      </c>
      <c r="B67">
        <v>1141</v>
      </c>
      <c r="C67">
        <v>209</v>
      </c>
      <c r="D67">
        <v>204</v>
      </c>
      <c r="E67">
        <v>1554</v>
      </c>
      <c r="F67">
        <f t="shared" si="7"/>
        <v>413</v>
      </c>
      <c r="G67" s="1">
        <f t="shared" si="0"/>
        <v>44788</v>
      </c>
      <c r="H67">
        <f t="shared" si="10"/>
        <v>42773</v>
      </c>
      <c r="I67">
        <f t="shared" si="11"/>
        <v>15503</v>
      </c>
      <c r="J67">
        <f t="shared" si="12"/>
        <v>34531</v>
      </c>
      <c r="K67">
        <f t="shared" si="4"/>
        <v>50034</v>
      </c>
      <c r="L67">
        <f t="shared" si="13"/>
        <v>0.36244827344352748</v>
      </c>
      <c r="M67">
        <f t="shared" si="13"/>
        <v>0.80730834872466273</v>
      </c>
      <c r="N67">
        <f t="shared" si="13"/>
        <v>1.1697566221681903</v>
      </c>
      <c r="O67">
        <f t="shared" si="14"/>
        <v>1.1106730245392586</v>
      </c>
      <c r="P67">
        <f t="shared" si="14"/>
        <v>1.2792149711531733</v>
      </c>
      <c r="Q67">
        <f t="shared" si="14"/>
        <v>1.2217687687958101</v>
      </c>
    </row>
    <row r="68" spans="1:24" x14ac:dyDescent="0.25">
      <c r="A68" s="3">
        <v>44326</v>
      </c>
      <c r="B68">
        <v>1043</v>
      </c>
      <c r="C68">
        <v>248</v>
      </c>
      <c r="D68">
        <v>176</v>
      </c>
      <c r="E68">
        <v>1467</v>
      </c>
      <c r="F68">
        <f t="shared" si="7"/>
        <v>424</v>
      </c>
      <c r="G68" s="1">
        <f t="shared" si="0"/>
        <v>44795</v>
      </c>
      <c r="H68">
        <f t="shared" si="10"/>
        <v>43372</v>
      </c>
      <c r="I68">
        <f t="shared" si="11"/>
        <v>15743</v>
      </c>
      <c r="J68">
        <f t="shared" si="12"/>
        <v>35080</v>
      </c>
      <c r="K68">
        <f t="shared" si="4"/>
        <v>50823</v>
      </c>
      <c r="L68">
        <f t="shared" si="13"/>
        <v>0.36297611362169141</v>
      </c>
      <c r="M68">
        <f t="shared" si="13"/>
        <v>0.80881674813243565</v>
      </c>
      <c r="N68">
        <f t="shared" si="13"/>
        <v>1.1717928617541271</v>
      </c>
      <c r="O68">
        <f t="shared" si="14"/>
        <v>1.1122905183724747</v>
      </c>
      <c r="P68">
        <f t="shared" si="14"/>
        <v>1.28160509520918</v>
      </c>
      <c r="Q68">
        <f t="shared" si="14"/>
        <v>1.2238955478921933</v>
      </c>
    </row>
    <row r="69" spans="1:24" x14ac:dyDescent="0.25">
      <c r="A69" s="3">
        <v>44333</v>
      </c>
      <c r="B69">
        <v>884</v>
      </c>
      <c r="C69">
        <v>219</v>
      </c>
      <c r="D69">
        <v>181</v>
      </c>
      <c r="E69">
        <v>1284</v>
      </c>
      <c r="F69">
        <f t="shared" si="7"/>
        <v>400</v>
      </c>
      <c r="G69" s="1">
        <f t="shared" si="0"/>
        <v>44802</v>
      </c>
      <c r="H69">
        <f t="shared" si="10"/>
        <v>43908</v>
      </c>
      <c r="I69">
        <f t="shared" si="11"/>
        <v>16007</v>
      </c>
      <c r="J69">
        <f t="shared" si="12"/>
        <v>35669</v>
      </c>
      <c r="K69">
        <f t="shared" si="4"/>
        <v>51676</v>
      </c>
      <c r="L69">
        <f t="shared" si="13"/>
        <v>0.36455771157875561</v>
      </c>
      <c r="M69">
        <f t="shared" si="13"/>
        <v>0.81235765691901252</v>
      </c>
      <c r="N69">
        <f t="shared" si="13"/>
        <v>1.176915368497768</v>
      </c>
      <c r="O69">
        <f t="shared" si="14"/>
        <v>1.1171371083972752</v>
      </c>
      <c r="P69">
        <f t="shared" si="14"/>
        <v>1.2872158182227997</v>
      </c>
      <c r="Q69">
        <f t="shared" si="14"/>
        <v>1.2292458221618325</v>
      </c>
    </row>
    <row r="70" spans="1:24" x14ac:dyDescent="0.25">
      <c r="A70" s="3">
        <v>44340</v>
      </c>
      <c r="B70">
        <v>803</v>
      </c>
      <c r="C70">
        <v>206</v>
      </c>
      <c r="D70">
        <v>190</v>
      </c>
      <c r="E70">
        <v>1199</v>
      </c>
      <c r="F70">
        <f t="shared" si="7"/>
        <v>396</v>
      </c>
      <c r="G70" s="1">
        <f t="shared" ref="G70:G133" si="15">A137</f>
        <v>44809</v>
      </c>
      <c r="H70">
        <f t="shared" ref="H70:H101" si="16">B137+H69</f>
        <v>44536</v>
      </c>
      <c r="I70">
        <f t="shared" ref="I70:I101" si="17">C137+I69</f>
        <v>16240</v>
      </c>
      <c r="J70">
        <f t="shared" ref="J70:J101" si="18">D137+J69</f>
        <v>36274</v>
      </c>
      <c r="K70">
        <f t="shared" ref="K70:K133" si="19">I70+J70</f>
        <v>52514</v>
      </c>
      <c r="L70">
        <f t="shared" si="13"/>
        <v>0.3646488234237471</v>
      </c>
      <c r="M70">
        <f t="shared" si="13"/>
        <v>0.81448715645769709</v>
      </c>
      <c r="N70">
        <f t="shared" si="13"/>
        <v>1.1791359798814443</v>
      </c>
      <c r="O70">
        <f t="shared" si="14"/>
        <v>1.1174163081503508</v>
      </c>
      <c r="P70">
        <f t="shared" si="14"/>
        <v>1.2905901022807467</v>
      </c>
      <c r="Q70">
        <f t="shared" si="14"/>
        <v>1.2315651709774684</v>
      </c>
    </row>
    <row r="71" spans="1:24" x14ac:dyDescent="0.25">
      <c r="A71" s="3">
        <v>44347</v>
      </c>
      <c r="B71">
        <v>831</v>
      </c>
      <c r="C71">
        <v>241</v>
      </c>
      <c r="D71">
        <v>256</v>
      </c>
      <c r="E71">
        <v>1328</v>
      </c>
      <c r="F71">
        <f t="shared" ref="F71:F134" si="20">C71+D71</f>
        <v>497</v>
      </c>
      <c r="G71" s="1">
        <f t="shared" si="15"/>
        <v>44816</v>
      </c>
      <c r="H71">
        <f t="shared" si="16"/>
        <v>45121</v>
      </c>
      <c r="I71">
        <f t="shared" si="17"/>
        <v>16500</v>
      </c>
      <c r="J71">
        <f t="shared" si="18"/>
        <v>36921</v>
      </c>
      <c r="K71">
        <f t="shared" si="19"/>
        <v>53421</v>
      </c>
      <c r="L71">
        <f t="shared" si="13"/>
        <v>0.36568338467675804</v>
      </c>
      <c r="M71">
        <f t="shared" si="13"/>
        <v>0.81826643913033847</v>
      </c>
      <c r="N71">
        <f t="shared" si="13"/>
        <v>1.1839498238070965</v>
      </c>
      <c r="O71">
        <f t="shared" si="14"/>
        <v>1.1205865792211325</v>
      </c>
      <c r="P71">
        <f t="shared" si="14"/>
        <v>1.2965785390195714</v>
      </c>
      <c r="Q71">
        <f t="shared" si="14"/>
        <v>1.2365930580223119</v>
      </c>
    </row>
    <row r="72" spans="1:24" x14ac:dyDescent="0.25">
      <c r="A72" s="3">
        <v>44354</v>
      </c>
      <c r="B72">
        <v>742</v>
      </c>
      <c r="C72">
        <v>237</v>
      </c>
      <c r="D72">
        <v>277</v>
      </c>
      <c r="E72">
        <v>1256</v>
      </c>
      <c r="F72">
        <f t="shared" si="20"/>
        <v>514</v>
      </c>
      <c r="G72" s="1">
        <f t="shared" si="15"/>
        <v>44823</v>
      </c>
      <c r="H72">
        <f t="shared" si="16"/>
        <v>45744</v>
      </c>
      <c r="I72">
        <f t="shared" si="17"/>
        <v>16797</v>
      </c>
      <c r="J72">
        <f t="shared" si="18"/>
        <v>37555</v>
      </c>
      <c r="K72">
        <f t="shared" si="19"/>
        <v>54352</v>
      </c>
      <c r="L72">
        <f t="shared" si="13"/>
        <v>0.3671956977964323</v>
      </c>
      <c r="M72">
        <f t="shared" si="13"/>
        <v>0.82098198670863942</v>
      </c>
      <c r="N72">
        <f t="shared" si="13"/>
        <v>1.1881776845050718</v>
      </c>
      <c r="O72">
        <f t="shared" si="14"/>
        <v>1.1252208553640997</v>
      </c>
      <c r="P72">
        <f t="shared" si="14"/>
        <v>1.3008814415258181</v>
      </c>
      <c r="Q72">
        <f t="shared" si="14"/>
        <v>1.24100890663707</v>
      </c>
    </row>
    <row r="73" spans="1:24" x14ac:dyDescent="0.25">
      <c r="A73" s="3">
        <v>44361</v>
      </c>
      <c r="B73">
        <v>747</v>
      </c>
      <c r="C73">
        <v>225</v>
      </c>
      <c r="D73">
        <v>325</v>
      </c>
      <c r="E73">
        <v>1297</v>
      </c>
      <c r="F73">
        <f t="shared" si="20"/>
        <v>550</v>
      </c>
      <c r="G73" s="1">
        <f t="shared" si="15"/>
        <v>44830</v>
      </c>
      <c r="H73">
        <f t="shared" si="16"/>
        <v>46396</v>
      </c>
      <c r="I73">
        <f t="shared" si="17"/>
        <v>17072</v>
      </c>
      <c r="J73">
        <f t="shared" si="18"/>
        <v>38205</v>
      </c>
      <c r="K73">
        <f t="shared" si="19"/>
        <v>55277</v>
      </c>
      <c r="L73">
        <f t="shared" si="13"/>
        <v>0.36796275540994916</v>
      </c>
      <c r="M73">
        <f t="shared" si="13"/>
        <v>0.82345460815587546</v>
      </c>
      <c r="N73">
        <f t="shared" si="13"/>
        <v>1.1914173635658247</v>
      </c>
      <c r="O73">
        <f t="shared" si="14"/>
        <v>1.1275713982195159</v>
      </c>
      <c r="P73">
        <f t="shared" si="14"/>
        <v>1.3047994170779049</v>
      </c>
      <c r="Q73">
        <f t="shared" si="14"/>
        <v>1.2443926350317962</v>
      </c>
    </row>
    <row r="74" spans="1:24" x14ac:dyDescent="0.25">
      <c r="A74" s="3">
        <v>44368</v>
      </c>
      <c r="B74">
        <v>685</v>
      </c>
      <c r="C74">
        <v>212</v>
      </c>
      <c r="D74">
        <v>346</v>
      </c>
      <c r="E74">
        <v>1243</v>
      </c>
      <c r="F74">
        <f t="shared" si="20"/>
        <v>558</v>
      </c>
      <c r="G74" s="1">
        <f t="shared" si="15"/>
        <v>44837</v>
      </c>
      <c r="H74">
        <f t="shared" si="16"/>
        <v>47077</v>
      </c>
      <c r="I74">
        <f t="shared" si="17"/>
        <v>17366</v>
      </c>
      <c r="J74">
        <f t="shared" si="18"/>
        <v>38854</v>
      </c>
      <c r="K74">
        <f t="shared" si="19"/>
        <v>56220</v>
      </c>
      <c r="L74">
        <f t="shared" si="13"/>
        <v>0.36888501816173502</v>
      </c>
      <c r="M74">
        <f t="shared" si="13"/>
        <v>0.82532871678314246</v>
      </c>
      <c r="N74">
        <f t="shared" si="13"/>
        <v>1.1942137349448776</v>
      </c>
      <c r="O74">
        <f t="shared" si="14"/>
        <v>1.1303975459349236</v>
      </c>
      <c r="P74">
        <f t="shared" si="14"/>
        <v>1.307769023198484</v>
      </c>
      <c r="Q74">
        <f t="shared" si="14"/>
        <v>1.2473133444786457</v>
      </c>
    </row>
    <row r="75" spans="1:24" x14ac:dyDescent="0.25">
      <c r="A75" s="3">
        <v>44375</v>
      </c>
      <c r="B75">
        <v>649</v>
      </c>
      <c r="C75">
        <v>186</v>
      </c>
      <c r="D75">
        <v>339</v>
      </c>
      <c r="E75">
        <v>1174</v>
      </c>
      <c r="F75">
        <f t="shared" si="20"/>
        <v>525</v>
      </c>
      <c r="G75" s="1">
        <f t="shared" si="15"/>
        <v>44844</v>
      </c>
      <c r="H75">
        <f t="shared" si="16"/>
        <v>47736</v>
      </c>
      <c r="I75">
        <f t="shared" si="17"/>
        <v>17648</v>
      </c>
      <c r="J75">
        <f t="shared" si="18"/>
        <v>39469</v>
      </c>
      <c r="K75">
        <f t="shared" si="19"/>
        <v>57117</v>
      </c>
      <c r="L75">
        <f t="shared" si="13"/>
        <v>0.36970001675884029</v>
      </c>
      <c r="M75">
        <f t="shared" si="13"/>
        <v>0.82681833417127537</v>
      </c>
      <c r="N75">
        <f t="shared" si="13"/>
        <v>1.1965183509301156</v>
      </c>
      <c r="O75">
        <f t="shared" si="14"/>
        <v>1.1328949973594873</v>
      </c>
      <c r="P75">
        <f t="shared" si="14"/>
        <v>1.3101293863325949</v>
      </c>
      <c r="Q75">
        <f t="shared" si="14"/>
        <v>1.2497204330827798</v>
      </c>
    </row>
    <row r="76" spans="1:24" x14ac:dyDescent="0.25">
      <c r="A76" s="3">
        <v>44382</v>
      </c>
      <c r="B76">
        <v>665</v>
      </c>
      <c r="C76">
        <v>209</v>
      </c>
      <c r="D76">
        <v>334</v>
      </c>
      <c r="E76">
        <v>1208</v>
      </c>
      <c r="F76">
        <f t="shared" si="20"/>
        <v>543</v>
      </c>
      <c r="G76" s="1">
        <f t="shared" si="15"/>
        <v>44851</v>
      </c>
      <c r="H76">
        <f t="shared" si="16"/>
        <v>48327</v>
      </c>
      <c r="I76">
        <f t="shared" si="17"/>
        <v>17900</v>
      </c>
      <c r="J76">
        <f t="shared" si="18"/>
        <v>40143</v>
      </c>
      <c r="K76">
        <f t="shared" si="19"/>
        <v>58043</v>
      </c>
      <c r="L76">
        <f t="shared" si="13"/>
        <v>0.37039336188879923</v>
      </c>
      <c r="M76">
        <f t="shared" si="13"/>
        <v>0.83065367186045069</v>
      </c>
      <c r="N76">
        <f t="shared" si="13"/>
        <v>1.2010470337492498</v>
      </c>
      <c r="O76">
        <f t="shared" si="14"/>
        <v>1.1350196584186358</v>
      </c>
      <c r="P76">
        <f t="shared" si="14"/>
        <v>1.3162066446678662</v>
      </c>
      <c r="Q76">
        <f t="shared" si="14"/>
        <v>1.2544504795961688</v>
      </c>
    </row>
    <row r="77" spans="1:24" x14ac:dyDescent="0.25">
      <c r="A77" s="3">
        <v>44389</v>
      </c>
      <c r="B77">
        <v>638</v>
      </c>
      <c r="C77">
        <v>206</v>
      </c>
      <c r="D77">
        <v>434</v>
      </c>
      <c r="E77">
        <v>1278</v>
      </c>
      <c r="F77">
        <f t="shared" si="20"/>
        <v>640</v>
      </c>
      <c r="G77" s="1">
        <f t="shared" si="15"/>
        <v>44858</v>
      </c>
      <c r="H77">
        <f t="shared" si="16"/>
        <v>48960</v>
      </c>
      <c r="I77">
        <f t="shared" si="17"/>
        <v>18138</v>
      </c>
      <c r="J77">
        <f t="shared" si="18"/>
        <v>40781</v>
      </c>
      <c r="K77">
        <f t="shared" si="19"/>
        <v>58919</v>
      </c>
      <c r="L77">
        <f t="shared" si="13"/>
        <v>0.37046568627450982</v>
      </c>
      <c r="M77">
        <f t="shared" si="13"/>
        <v>0.83294526143790848</v>
      </c>
      <c r="N77">
        <f t="shared" si="13"/>
        <v>1.2034109477124184</v>
      </c>
      <c r="O77">
        <f t="shared" si="14"/>
        <v>1.1352412865794266</v>
      </c>
      <c r="P77">
        <f t="shared" si="14"/>
        <v>1.3198377673979278</v>
      </c>
      <c r="Q77">
        <f t="shared" si="14"/>
        <v>1.256919502807994</v>
      </c>
    </row>
    <row r="78" spans="1:24" x14ac:dyDescent="0.25">
      <c r="A78" s="3">
        <v>44396</v>
      </c>
      <c r="B78">
        <v>650</v>
      </c>
      <c r="C78">
        <v>201</v>
      </c>
      <c r="D78">
        <v>402</v>
      </c>
      <c r="E78">
        <v>1253</v>
      </c>
      <c r="F78">
        <f t="shared" si="20"/>
        <v>603</v>
      </c>
      <c r="G78" s="1">
        <f t="shared" si="15"/>
        <v>44865</v>
      </c>
      <c r="H78">
        <f t="shared" si="16"/>
        <v>49531</v>
      </c>
      <c r="I78">
        <f t="shared" si="17"/>
        <v>18389</v>
      </c>
      <c r="J78">
        <f t="shared" si="18"/>
        <v>41375</v>
      </c>
      <c r="K78">
        <f t="shared" si="19"/>
        <v>59764</v>
      </c>
      <c r="L78">
        <f t="shared" si="13"/>
        <v>0.37126244170317579</v>
      </c>
      <c r="M78">
        <f t="shared" si="13"/>
        <v>0.83533544648805802</v>
      </c>
      <c r="N78">
        <f t="shared" si="13"/>
        <v>1.2065978881912338</v>
      </c>
      <c r="O78">
        <f t="shared" si="14"/>
        <v>1.137682834316341</v>
      </c>
      <c r="P78">
        <f t="shared" si="14"/>
        <v>1.3236251189158552</v>
      </c>
      <c r="Q78">
        <f t="shared" si="14"/>
        <v>1.2602481476485001</v>
      </c>
    </row>
    <row r="79" spans="1:24" x14ac:dyDescent="0.25">
      <c r="A79" s="3">
        <v>44403</v>
      </c>
      <c r="B79">
        <v>639</v>
      </c>
      <c r="C79">
        <v>225</v>
      </c>
      <c r="D79">
        <v>477</v>
      </c>
      <c r="E79">
        <v>1341</v>
      </c>
      <c r="F79">
        <f t="shared" si="20"/>
        <v>702</v>
      </c>
      <c r="G79" s="1">
        <f t="shared" si="15"/>
        <v>44872</v>
      </c>
      <c r="H79">
        <f t="shared" si="16"/>
        <v>50098</v>
      </c>
      <c r="I79">
        <f t="shared" si="17"/>
        <v>18683</v>
      </c>
      <c r="J79">
        <f t="shared" si="18"/>
        <v>42041</v>
      </c>
      <c r="K79">
        <f t="shared" si="19"/>
        <v>60724</v>
      </c>
      <c r="L79">
        <f t="shared" si="13"/>
        <v>0.3729290590442732</v>
      </c>
      <c r="M79">
        <f t="shared" si="13"/>
        <v>0.83917521657551197</v>
      </c>
      <c r="N79">
        <f t="shared" si="13"/>
        <v>1.2121042756197853</v>
      </c>
      <c r="O79">
        <f t="shared" si="14"/>
        <v>1.1427899545831854</v>
      </c>
      <c r="P79">
        <f t="shared" si="14"/>
        <v>1.3297094005777712</v>
      </c>
      <c r="Q79">
        <f t="shared" si="14"/>
        <v>1.2659993715027615</v>
      </c>
    </row>
    <row r="80" spans="1:24" x14ac:dyDescent="0.25">
      <c r="A80" s="3">
        <v>44410</v>
      </c>
      <c r="B80">
        <v>567</v>
      </c>
      <c r="C80">
        <v>217</v>
      </c>
      <c r="D80">
        <v>462</v>
      </c>
      <c r="E80">
        <v>1246</v>
      </c>
      <c r="F80">
        <f t="shared" si="20"/>
        <v>679</v>
      </c>
      <c r="G80" s="1">
        <f t="shared" si="15"/>
        <v>44879</v>
      </c>
      <c r="H80">
        <f t="shared" si="16"/>
        <v>50681</v>
      </c>
      <c r="I80">
        <f t="shared" si="17"/>
        <v>18976</v>
      </c>
      <c r="J80">
        <f t="shared" si="18"/>
        <v>42683</v>
      </c>
      <c r="K80">
        <f t="shared" si="19"/>
        <v>61659</v>
      </c>
      <c r="L80">
        <f t="shared" si="13"/>
        <v>0.37442039423057949</v>
      </c>
      <c r="M80">
        <f t="shared" si="13"/>
        <v>0.84218938063574122</v>
      </c>
      <c r="N80">
        <f t="shared" si="13"/>
        <v>1.2166097748663207</v>
      </c>
      <c r="O80">
        <f t="shared" si="14"/>
        <v>1.1473599467264497</v>
      </c>
      <c r="P80">
        <f t="shared" si="14"/>
        <v>1.3344854738061085</v>
      </c>
      <c r="Q80">
        <f t="shared" si="14"/>
        <v>1.2707052036074322</v>
      </c>
    </row>
    <row r="81" spans="1:17" x14ac:dyDescent="0.25">
      <c r="A81" s="3">
        <v>44417</v>
      </c>
      <c r="B81">
        <v>643</v>
      </c>
      <c r="C81">
        <v>210</v>
      </c>
      <c r="D81">
        <v>475</v>
      </c>
      <c r="E81">
        <v>1328</v>
      </c>
      <c r="F81">
        <f t="shared" si="20"/>
        <v>685</v>
      </c>
      <c r="G81" s="1">
        <f t="shared" si="15"/>
        <v>44886</v>
      </c>
      <c r="H81">
        <f t="shared" si="16"/>
        <v>51305</v>
      </c>
      <c r="I81">
        <f t="shared" si="17"/>
        <v>19254</v>
      </c>
      <c r="J81">
        <f t="shared" si="18"/>
        <v>43328</v>
      </c>
      <c r="K81">
        <f t="shared" si="19"/>
        <v>62582</v>
      </c>
      <c r="L81">
        <f t="shared" si="13"/>
        <v>0.37528505993567879</v>
      </c>
      <c r="M81">
        <f t="shared" si="13"/>
        <v>0.84451807816002344</v>
      </c>
      <c r="N81">
        <f t="shared" si="13"/>
        <v>1.2198031380957022</v>
      </c>
      <c r="O81">
        <f t="shared" si="14"/>
        <v>1.1500095961916654</v>
      </c>
      <c r="P81">
        <f t="shared" si="14"/>
        <v>1.3381753956817526</v>
      </c>
      <c r="Q81">
        <f t="shared" si="14"/>
        <v>1.2740405567801696</v>
      </c>
    </row>
    <row r="82" spans="1:17" x14ac:dyDescent="0.25">
      <c r="A82" s="3">
        <v>44424</v>
      </c>
      <c r="B82">
        <v>631</v>
      </c>
      <c r="C82">
        <v>204</v>
      </c>
      <c r="D82">
        <v>443</v>
      </c>
      <c r="E82">
        <v>1278</v>
      </c>
      <c r="F82">
        <f t="shared" si="20"/>
        <v>647</v>
      </c>
      <c r="G82" s="1">
        <f t="shared" si="15"/>
        <v>44893</v>
      </c>
      <c r="H82">
        <f t="shared" si="16"/>
        <v>51958</v>
      </c>
      <c r="I82">
        <f t="shared" si="17"/>
        <v>19541</v>
      </c>
      <c r="J82">
        <f t="shared" si="18"/>
        <v>44006</v>
      </c>
      <c r="K82">
        <f t="shared" si="19"/>
        <v>63547</v>
      </c>
      <c r="L82">
        <f t="shared" si="13"/>
        <v>0.37609222833827322</v>
      </c>
      <c r="M82">
        <f t="shared" si="13"/>
        <v>0.84695330844143346</v>
      </c>
      <c r="N82">
        <f t="shared" si="13"/>
        <v>1.2230455367797066</v>
      </c>
      <c r="O82">
        <f t="shared" si="14"/>
        <v>1.1524830530590542</v>
      </c>
      <c r="P82">
        <f t="shared" si="14"/>
        <v>1.342034123315508</v>
      </c>
      <c r="Q82">
        <f t="shared" si="14"/>
        <v>1.2774271257236807</v>
      </c>
    </row>
    <row r="83" spans="1:17" x14ac:dyDescent="0.25">
      <c r="A83" s="3">
        <v>44431</v>
      </c>
      <c r="B83">
        <v>580</v>
      </c>
      <c r="C83">
        <v>220</v>
      </c>
      <c r="D83">
        <v>440</v>
      </c>
      <c r="E83">
        <v>1240</v>
      </c>
      <c r="F83">
        <f t="shared" si="20"/>
        <v>660</v>
      </c>
      <c r="G83" s="1">
        <f t="shared" si="15"/>
        <v>44900</v>
      </c>
      <c r="H83">
        <f t="shared" si="16"/>
        <v>52612</v>
      </c>
      <c r="I83">
        <f t="shared" si="17"/>
        <v>19840</v>
      </c>
      <c r="J83">
        <f t="shared" si="18"/>
        <v>44665</v>
      </c>
      <c r="K83">
        <f t="shared" si="19"/>
        <v>64505</v>
      </c>
      <c r="L83">
        <f t="shared" si="13"/>
        <v>0.37710028130464535</v>
      </c>
      <c r="M83">
        <f t="shared" si="13"/>
        <v>0.84895080970120884</v>
      </c>
      <c r="N83">
        <f t="shared" si="13"/>
        <v>1.2260510910058542</v>
      </c>
      <c r="O83">
        <f t="shared" si="14"/>
        <v>1.1555720931210169</v>
      </c>
      <c r="P83">
        <f t="shared" si="14"/>
        <v>1.345199250395438</v>
      </c>
      <c r="Q83">
        <f t="shared" si="14"/>
        <v>1.2805663191395067</v>
      </c>
    </row>
    <row r="84" spans="1:17" x14ac:dyDescent="0.25">
      <c r="A84" s="3">
        <v>44438</v>
      </c>
      <c r="B84">
        <v>580</v>
      </c>
      <c r="C84">
        <v>204</v>
      </c>
      <c r="D84">
        <v>464</v>
      </c>
      <c r="E84">
        <v>1248</v>
      </c>
      <c r="F84">
        <f t="shared" si="20"/>
        <v>668</v>
      </c>
      <c r="G84" s="1">
        <f t="shared" si="15"/>
        <v>44907</v>
      </c>
      <c r="H84">
        <f t="shared" si="16"/>
        <v>53306</v>
      </c>
      <c r="I84">
        <f t="shared" si="17"/>
        <v>20195</v>
      </c>
      <c r="J84">
        <f t="shared" si="18"/>
        <v>45440</v>
      </c>
      <c r="K84">
        <f t="shared" si="19"/>
        <v>65635</v>
      </c>
      <c r="L84">
        <f t="shared" si="13"/>
        <v>0.37885041083555321</v>
      </c>
      <c r="M84">
        <f t="shared" si="13"/>
        <v>0.8524368738978727</v>
      </c>
      <c r="N84">
        <f t="shared" si="13"/>
        <v>1.231287284733426</v>
      </c>
      <c r="O84">
        <f t="shared" si="14"/>
        <v>1.1609351250399198</v>
      </c>
      <c r="P84">
        <f t="shared" si="14"/>
        <v>1.3507230697859076</v>
      </c>
      <c r="Q84">
        <f t="shared" si="14"/>
        <v>1.2860353353797003</v>
      </c>
    </row>
    <row r="85" spans="1:17" x14ac:dyDescent="0.25">
      <c r="A85" s="3">
        <v>44445</v>
      </c>
      <c r="B85">
        <v>590</v>
      </c>
      <c r="C85">
        <v>236</v>
      </c>
      <c r="D85">
        <v>487</v>
      </c>
      <c r="E85">
        <v>1313</v>
      </c>
      <c r="F85">
        <f t="shared" si="20"/>
        <v>723</v>
      </c>
      <c r="G85" s="1">
        <f t="shared" si="15"/>
        <v>44914</v>
      </c>
      <c r="H85">
        <f t="shared" si="16"/>
        <v>54074</v>
      </c>
      <c r="I85">
        <f t="shared" si="17"/>
        <v>20531</v>
      </c>
      <c r="J85">
        <f t="shared" si="18"/>
        <v>46302</v>
      </c>
      <c r="K85">
        <f t="shared" si="19"/>
        <v>66833</v>
      </c>
      <c r="L85">
        <f t="shared" si="13"/>
        <v>0.37968339682657098</v>
      </c>
      <c r="M85">
        <f t="shared" si="13"/>
        <v>0.85627103598772059</v>
      </c>
      <c r="N85">
        <f t="shared" si="13"/>
        <v>1.2359544328142915</v>
      </c>
      <c r="O85">
        <f t="shared" si="14"/>
        <v>1.1634876963661749</v>
      </c>
      <c r="P85">
        <f t="shared" si="14"/>
        <v>1.3567984653332343</v>
      </c>
      <c r="Q85">
        <f t="shared" si="14"/>
        <v>1.2909100038846562</v>
      </c>
    </row>
    <row r="86" spans="1:17" x14ac:dyDescent="0.25">
      <c r="A86" s="3">
        <v>44452</v>
      </c>
      <c r="B86">
        <v>639</v>
      </c>
      <c r="C86">
        <v>231</v>
      </c>
      <c r="D86">
        <v>486</v>
      </c>
      <c r="E86">
        <v>1356</v>
      </c>
      <c r="F86">
        <f t="shared" si="20"/>
        <v>717</v>
      </c>
      <c r="G86" s="12">
        <f t="shared" si="15"/>
        <v>44921</v>
      </c>
      <c r="H86" s="5">
        <f t="shared" si="16"/>
        <v>54918</v>
      </c>
      <c r="I86" s="5">
        <f t="shared" si="17"/>
        <v>20911</v>
      </c>
      <c r="J86" s="5">
        <f t="shared" si="18"/>
        <v>47120</v>
      </c>
      <c r="K86">
        <f t="shared" si="19"/>
        <v>68031</v>
      </c>
      <c r="L86" s="5">
        <f t="shared" ref="L86:N117" si="21">I86/$H86</f>
        <v>0.38076769001056121</v>
      </c>
      <c r="M86" s="5">
        <f t="shared" si="21"/>
        <v>0.85800648239192978</v>
      </c>
      <c r="N86">
        <f t="shared" si="21"/>
        <v>1.238774172402491</v>
      </c>
      <c r="O86" s="5">
        <f t="shared" ref="O86:Q117" si="22">L86/L$16</f>
        <v>1.1668103641187564</v>
      </c>
      <c r="P86" s="5">
        <f t="shared" si="22"/>
        <v>1.359548355168271</v>
      </c>
      <c r="Q86" s="5">
        <f t="shared" si="22"/>
        <v>1.293855120586465</v>
      </c>
    </row>
    <row r="87" spans="1:17" x14ac:dyDescent="0.25">
      <c r="A87" s="3">
        <v>44459</v>
      </c>
      <c r="B87">
        <v>640</v>
      </c>
      <c r="C87">
        <v>220</v>
      </c>
      <c r="D87">
        <v>481</v>
      </c>
      <c r="E87">
        <v>1341</v>
      </c>
      <c r="F87">
        <f t="shared" si="20"/>
        <v>701</v>
      </c>
      <c r="G87" s="1">
        <f t="shared" si="15"/>
        <v>44928</v>
      </c>
      <c r="H87">
        <f t="shared" si="16"/>
        <v>55686</v>
      </c>
      <c r="I87">
        <f t="shared" si="17"/>
        <v>21255</v>
      </c>
      <c r="J87">
        <f t="shared" si="18"/>
        <v>47939</v>
      </c>
      <c r="K87">
        <f t="shared" si="19"/>
        <v>69194</v>
      </c>
      <c r="L87">
        <f t="shared" si="21"/>
        <v>0.38169378299752182</v>
      </c>
      <c r="M87">
        <f t="shared" si="21"/>
        <v>0.86088065222856736</v>
      </c>
      <c r="N87">
        <f t="shared" si="21"/>
        <v>1.2425744352260892</v>
      </c>
      <c r="O87">
        <f t="shared" si="22"/>
        <v>1.1696482490645441</v>
      </c>
      <c r="P87">
        <f t="shared" si="22"/>
        <v>1.3641026014986501</v>
      </c>
      <c r="Q87">
        <f t="shared" si="22"/>
        <v>1.2978243585827263</v>
      </c>
    </row>
    <row r="88" spans="1:17" x14ac:dyDescent="0.25">
      <c r="A88" s="3">
        <v>44466</v>
      </c>
      <c r="B88">
        <v>591</v>
      </c>
      <c r="C88">
        <v>218</v>
      </c>
      <c r="D88">
        <v>470</v>
      </c>
      <c r="E88">
        <v>1279</v>
      </c>
      <c r="F88">
        <f t="shared" si="20"/>
        <v>688</v>
      </c>
      <c r="G88" s="1">
        <f t="shared" si="15"/>
        <v>44935</v>
      </c>
      <c r="H88">
        <f t="shared" si="16"/>
        <v>56411</v>
      </c>
      <c r="I88">
        <f t="shared" si="17"/>
        <v>21583</v>
      </c>
      <c r="J88">
        <f t="shared" si="18"/>
        <v>48669</v>
      </c>
      <c r="K88">
        <f t="shared" si="19"/>
        <v>70252</v>
      </c>
      <c r="L88">
        <f t="shared" si="21"/>
        <v>0.3826026838737126</v>
      </c>
      <c r="M88">
        <f t="shared" si="21"/>
        <v>0.86275726365425187</v>
      </c>
      <c r="N88">
        <f t="shared" si="21"/>
        <v>1.2453599475279644</v>
      </c>
      <c r="O88">
        <f t="shared" si="22"/>
        <v>1.1724334511447592</v>
      </c>
      <c r="P88">
        <f t="shared" si="22"/>
        <v>1.3670761734114949</v>
      </c>
      <c r="Q88">
        <f t="shared" si="22"/>
        <v>1.3007337261135719</v>
      </c>
    </row>
    <row r="89" spans="1:17" x14ac:dyDescent="0.25">
      <c r="A89" s="3">
        <v>44473</v>
      </c>
      <c r="B89">
        <v>579</v>
      </c>
      <c r="C89">
        <v>249</v>
      </c>
      <c r="D89">
        <v>500</v>
      </c>
      <c r="E89">
        <v>1328</v>
      </c>
      <c r="F89">
        <f t="shared" si="20"/>
        <v>749</v>
      </c>
      <c r="G89" s="1">
        <f t="shared" si="15"/>
        <v>44942</v>
      </c>
      <c r="H89">
        <f t="shared" si="16"/>
        <v>57074</v>
      </c>
      <c r="I89">
        <f t="shared" si="17"/>
        <v>21894</v>
      </c>
      <c r="J89">
        <f t="shared" si="18"/>
        <v>49373</v>
      </c>
      <c r="K89">
        <f t="shared" si="19"/>
        <v>71267</v>
      </c>
      <c r="L89">
        <f t="shared" si="21"/>
        <v>0.38360724673231245</v>
      </c>
      <c r="M89">
        <f t="shared" si="21"/>
        <v>0.86506990924063498</v>
      </c>
      <c r="N89">
        <f t="shared" si="21"/>
        <v>1.2486771559729475</v>
      </c>
      <c r="O89">
        <f t="shared" si="22"/>
        <v>1.1755117962501187</v>
      </c>
      <c r="P89">
        <f t="shared" si="22"/>
        <v>1.3707406602977583</v>
      </c>
      <c r="Q89">
        <f t="shared" si="22"/>
        <v>1.3041984311649131</v>
      </c>
    </row>
    <row r="90" spans="1:17" x14ac:dyDescent="0.25">
      <c r="A90" s="3">
        <v>44480</v>
      </c>
      <c r="B90">
        <v>638</v>
      </c>
      <c r="C90">
        <v>230</v>
      </c>
      <c r="D90">
        <v>512</v>
      </c>
      <c r="E90">
        <v>1380</v>
      </c>
      <c r="F90">
        <f t="shared" si="20"/>
        <v>742</v>
      </c>
      <c r="G90" s="1">
        <f t="shared" si="15"/>
        <v>44949</v>
      </c>
      <c r="H90">
        <f t="shared" si="16"/>
        <v>57672</v>
      </c>
      <c r="I90">
        <f t="shared" si="17"/>
        <v>22201</v>
      </c>
      <c r="J90">
        <f t="shared" si="18"/>
        <v>50039</v>
      </c>
      <c r="K90">
        <f t="shared" si="19"/>
        <v>72240</v>
      </c>
      <c r="L90">
        <f t="shared" si="21"/>
        <v>0.38495283673186292</v>
      </c>
      <c r="M90">
        <f t="shared" si="21"/>
        <v>0.86764807879040085</v>
      </c>
      <c r="N90">
        <f t="shared" si="21"/>
        <v>1.2526009155222639</v>
      </c>
      <c r="O90">
        <f t="shared" si="22"/>
        <v>1.1796351722573803</v>
      </c>
      <c r="P90">
        <f t="shared" si="22"/>
        <v>1.3748258813801884</v>
      </c>
      <c r="Q90">
        <f t="shared" si="22"/>
        <v>1.3082966570546144</v>
      </c>
    </row>
    <row r="91" spans="1:17" x14ac:dyDescent="0.25">
      <c r="A91" s="3">
        <v>44487</v>
      </c>
      <c r="B91">
        <v>699</v>
      </c>
      <c r="C91">
        <v>239</v>
      </c>
      <c r="D91">
        <v>548</v>
      </c>
      <c r="E91">
        <v>1486</v>
      </c>
      <c r="F91">
        <f t="shared" si="20"/>
        <v>787</v>
      </c>
      <c r="G91" s="1">
        <f t="shared" si="15"/>
        <v>44956</v>
      </c>
      <c r="H91">
        <f t="shared" si="16"/>
        <v>58302</v>
      </c>
      <c r="I91">
        <f t="shared" si="17"/>
        <v>22476</v>
      </c>
      <c r="J91">
        <f t="shared" si="18"/>
        <v>50723</v>
      </c>
      <c r="K91">
        <f t="shared" si="19"/>
        <v>73199</v>
      </c>
      <c r="L91">
        <f t="shared" si="21"/>
        <v>0.38550993104867759</v>
      </c>
      <c r="M91">
        <f t="shared" si="21"/>
        <v>0.87000445953826622</v>
      </c>
      <c r="N91">
        <f t="shared" si="21"/>
        <v>1.2555143905869439</v>
      </c>
      <c r="O91">
        <f t="shared" si="22"/>
        <v>1.1813423113863148</v>
      </c>
      <c r="P91">
        <f t="shared" si="22"/>
        <v>1.3785596685200938</v>
      </c>
      <c r="Q91">
        <f t="shared" si="22"/>
        <v>1.3113396770941961</v>
      </c>
    </row>
    <row r="92" spans="1:17" x14ac:dyDescent="0.25">
      <c r="A92" s="3">
        <v>44494</v>
      </c>
      <c r="B92">
        <v>760</v>
      </c>
      <c r="C92">
        <v>247</v>
      </c>
      <c r="D92">
        <v>652</v>
      </c>
      <c r="E92">
        <v>1659</v>
      </c>
      <c r="F92">
        <f t="shared" si="20"/>
        <v>899</v>
      </c>
      <c r="G92" s="1">
        <f t="shared" si="15"/>
        <v>44963</v>
      </c>
      <c r="H92">
        <f t="shared" si="16"/>
        <v>58920</v>
      </c>
      <c r="I92">
        <f t="shared" si="17"/>
        <v>22774</v>
      </c>
      <c r="J92">
        <f t="shared" si="18"/>
        <v>51370</v>
      </c>
      <c r="K92">
        <f t="shared" si="19"/>
        <v>74144</v>
      </c>
      <c r="L92">
        <f t="shared" si="21"/>
        <v>0.38652410047522062</v>
      </c>
      <c r="M92">
        <f t="shared" si="21"/>
        <v>0.87186014935505773</v>
      </c>
      <c r="N92">
        <f t="shared" si="21"/>
        <v>1.2583842498302784</v>
      </c>
      <c r="O92">
        <f t="shared" si="22"/>
        <v>1.1844500945016048</v>
      </c>
      <c r="P92">
        <f t="shared" si="22"/>
        <v>1.3815000892393967</v>
      </c>
      <c r="Q92">
        <f t="shared" si="22"/>
        <v>1.3143371419752643</v>
      </c>
    </row>
    <row r="93" spans="1:17" x14ac:dyDescent="0.25">
      <c r="A93" s="3">
        <v>44501</v>
      </c>
      <c r="B93">
        <v>787</v>
      </c>
      <c r="C93">
        <v>254</v>
      </c>
      <c r="D93">
        <v>618</v>
      </c>
      <c r="E93">
        <v>1659</v>
      </c>
      <c r="F93">
        <f t="shared" si="20"/>
        <v>872</v>
      </c>
      <c r="G93" s="1">
        <f t="shared" si="15"/>
        <v>44970</v>
      </c>
      <c r="H93">
        <f t="shared" si="16"/>
        <v>59518</v>
      </c>
      <c r="I93">
        <f t="shared" si="17"/>
        <v>23088</v>
      </c>
      <c r="J93">
        <f t="shared" si="18"/>
        <v>52043</v>
      </c>
      <c r="K93">
        <f t="shared" si="19"/>
        <v>75131</v>
      </c>
      <c r="L93">
        <f t="shared" si="21"/>
        <v>0.38791626062703721</v>
      </c>
      <c r="M93">
        <f t="shared" si="21"/>
        <v>0.87440774219563833</v>
      </c>
      <c r="N93">
        <f t="shared" si="21"/>
        <v>1.2623240028226754</v>
      </c>
      <c r="O93">
        <f t="shared" si="22"/>
        <v>1.188716178353435</v>
      </c>
      <c r="P93">
        <f t="shared" si="22"/>
        <v>1.3855368602045697</v>
      </c>
      <c r="Q93">
        <f t="shared" si="22"/>
        <v>1.3184520724417048</v>
      </c>
    </row>
    <row r="94" spans="1:17" x14ac:dyDescent="0.25">
      <c r="A94" s="3">
        <v>44508</v>
      </c>
      <c r="B94">
        <v>895</v>
      </c>
      <c r="C94">
        <v>282</v>
      </c>
      <c r="D94">
        <v>654</v>
      </c>
      <c r="E94">
        <v>1831</v>
      </c>
      <c r="F94">
        <f t="shared" si="20"/>
        <v>936</v>
      </c>
      <c r="G94" s="1">
        <f t="shared" si="15"/>
        <v>44977</v>
      </c>
      <c r="H94">
        <f t="shared" si="16"/>
        <v>60131</v>
      </c>
      <c r="I94">
        <f t="shared" si="17"/>
        <v>23377</v>
      </c>
      <c r="J94">
        <f t="shared" si="18"/>
        <v>52699</v>
      </c>
      <c r="K94">
        <f t="shared" si="19"/>
        <v>76076</v>
      </c>
      <c r="L94">
        <f t="shared" si="21"/>
        <v>0.38876785684588649</v>
      </c>
      <c r="M94">
        <f t="shared" si="21"/>
        <v>0.87640318637641146</v>
      </c>
      <c r="N94">
        <f t="shared" si="21"/>
        <v>1.265171043222298</v>
      </c>
      <c r="O94">
        <f t="shared" si="22"/>
        <v>1.1913257781705049</v>
      </c>
      <c r="P94">
        <f t="shared" si="22"/>
        <v>1.3886987277539118</v>
      </c>
      <c r="Q94">
        <f t="shared" si="22"/>
        <v>1.3214257038602741</v>
      </c>
    </row>
    <row r="95" spans="1:17" x14ac:dyDescent="0.25">
      <c r="A95" s="3">
        <v>44515</v>
      </c>
      <c r="B95">
        <v>1004</v>
      </c>
      <c r="C95">
        <v>282</v>
      </c>
      <c r="D95">
        <v>657</v>
      </c>
      <c r="E95">
        <v>1943</v>
      </c>
      <c r="F95">
        <f t="shared" si="20"/>
        <v>939</v>
      </c>
      <c r="G95" s="1">
        <f t="shared" si="15"/>
        <v>44984</v>
      </c>
      <c r="H95">
        <f t="shared" si="16"/>
        <v>60729</v>
      </c>
      <c r="I95">
        <f t="shared" si="17"/>
        <v>23656</v>
      </c>
      <c r="J95">
        <f t="shared" si="18"/>
        <v>53399</v>
      </c>
      <c r="K95">
        <f t="shared" si="19"/>
        <v>77055</v>
      </c>
      <c r="L95">
        <f t="shared" si="21"/>
        <v>0.38953383062457803</v>
      </c>
      <c r="M95">
        <f t="shared" si="21"/>
        <v>0.87929984027400421</v>
      </c>
      <c r="N95">
        <f t="shared" si="21"/>
        <v>1.2688336708985821</v>
      </c>
      <c r="O95">
        <f t="shared" si="22"/>
        <v>1.1936729997627458</v>
      </c>
      <c r="P95">
        <f t="shared" si="22"/>
        <v>1.3932886010506558</v>
      </c>
      <c r="Q95">
        <f t="shared" si="22"/>
        <v>1.3252511868896557</v>
      </c>
    </row>
    <row r="96" spans="1:17" x14ac:dyDescent="0.25">
      <c r="A96" s="3">
        <v>44522</v>
      </c>
      <c r="B96">
        <v>1029</v>
      </c>
      <c r="C96">
        <v>325</v>
      </c>
      <c r="D96">
        <v>714</v>
      </c>
      <c r="E96">
        <v>2068</v>
      </c>
      <c r="F96">
        <f t="shared" si="20"/>
        <v>1039</v>
      </c>
      <c r="G96" s="1">
        <f t="shared" si="15"/>
        <v>44991</v>
      </c>
      <c r="H96">
        <f t="shared" si="16"/>
        <v>61308</v>
      </c>
      <c r="I96">
        <f t="shared" si="17"/>
        <v>23971</v>
      </c>
      <c r="J96">
        <f t="shared" si="18"/>
        <v>54100</v>
      </c>
      <c r="K96">
        <f t="shared" si="19"/>
        <v>78071</v>
      </c>
      <c r="L96">
        <f t="shared" si="21"/>
        <v>0.39099301885561427</v>
      </c>
      <c r="M96">
        <f t="shared" si="21"/>
        <v>0.88242969922359238</v>
      </c>
      <c r="N96">
        <f t="shared" si="21"/>
        <v>1.2734227180792066</v>
      </c>
      <c r="O96">
        <f t="shared" si="22"/>
        <v>1.1981444819705087</v>
      </c>
      <c r="P96">
        <f t="shared" si="22"/>
        <v>1.3982479978316202</v>
      </c>
      <c r="Q96">
        <f t="shared" si="22"/>
        <v>1.3300442818100546</v>
      </c>
    </row>
    <row r="97" spans="1:17" x14ac:dyDescent="0.25">
      <c r="A97" s="3">
        <v>44529</v>
      </c>
      <c r="B97">
        <v>1079</v>
      </c>
      <c r="C97">
        <v>308</v>
      </c>
      <c r="D97">
        <v>770</v>
      </c>
      <c r="E97">
        <v>2157</v>
      </c>
      <c r="F97">
        <f t="shared" si="20"/>
        <v>1078</v>
      </c>
      <c r="G97" s="1">
        <f t="shared" si="15"/>
        <v>44998</v>
      </c>
      <c r="H97">
        <f t="shared" si="16"/>
        <v>61916</v>
      </c>
      <c r="I97">
        <f t="shared" si="17"/>
        <v>24231</v>
      </c>
      <c r="J97">
        <f t="shared" si="18"/>
        <v>54757</v>
      </c>
      <c r="K97">
        <f t="shared" si="19"/>
        <v>78988</v>
      </c>
      <c r="L97">
        <f t="shared" si="21"/>
        <v>0.39135280056851218</v>
      </c>
      <c r="M97">
        <f t="shared" si="21"/>
        <v>0.88437560565928031</v>
      </c>
      <c r="N97">
        <f t="shared" si="21"/>
        <v>1.2757284062277925</v>
      </c>
      <c r="O97">
        <f t="shared" si="22"/>
        <v>1.199246983685972</v>
      </c>
      <c r="P97">
        <f t="shared" si="22"/>
        <v>1.4013313706828086</v>
      </c>
      <c r="Q97">
        <f t="shared" si="22"/>
        <v>1.3324524902502886</v>
      </c>
    </row>
    <row r="98" spans="1:17" x14ac:dyDescent="0.25">
      <c r="A98" s="3">
        <v>44536</v>
      </c>
      <c r="B98">
        <v>1094</v>
      </c>
      <c r="C98">
        <v>326</v>
      </c>
      <c r="D98">
        <v>723</v>
      </c>
      <c r="E98">
        <v>2143</v>
      </c>
      <c r="F98">
        <f t="shared" si="20"/>
        <v>1049</v>
      </c>
      <c r="G98" s="1">
        <f t="shared" si="15"/>
        <v>45005</v>
      </c>
      <c r="H98">
        <f t="shared" si="16"/>
        <v>62506</v>
      </c>
      <c r="I98">
        <f t="shared" si="17"/>
        <v>24510</v>
      </c>
      <c r="J98">
        <f t="shared" si="18"/>
        <v>55420</v>
      </c>
      <c r="K98">
        <f t="shared" si="19"/>
        <v>79930</v>
      </c>
      <c r="L98">
        <f t="shared" si="21"/>
        <v>0.39212235625379965</v>
      </c>
      <c r="M98">
        <f t="shared" si="21"/>
        <v>0.88663488305122706</v>
      </c>
      <c r="N98">
        <f t="shared" si="21"/>
        <v>1.2787572393050268</v>
      </c>
      <c r="O98">
        <f t="shared" si="22"/>
        <v>1.2016051815397213</v>
      </c>
      <c r="P98">
        <f t="shared" si="22"/>
        <v>1.4049112933583661</v>
      </c>
      <c r="Q98">
        <f t="shared" si="22"/>
        <v>1.335615997589791</v>
      </c>
    </row>
    <row r="99" spans="1:17" x14ac:dyDescent="0.25">
      <c r="A99" s="3">
        <v>44543</v>
      </c>
      <c r="B99">
        <v>1028</v>
      </c>
      <c r="C99">
        <v>305</v>
      </c>
      <c r="D99">
        <v>702</v>
      </c>
      <c r="E99">
        <v>2035</v>
      </c>
      <c r="F99">
        <f t="shared" si="20"/>
        <v>1007</v>
      </c>
      <c r="G99" s="1">
        <f t="shared" si="15"/>
        <v>45012</v>
      </c>
      <c r="H99">
        <f t="shared" si="16"/>
        <v>63098</v>
      </c>
      <c r="I99">
        <f t="shared" si="17"/>
        <v>24757</v>
      </c>
      <c r="J99">
        <f t="shared" si="18"/>
        <v>56086</v>
      </c>
      <c r="K99">
        <f t="shared" si="19"/>
        <v>80843</v>
      </c>
      <c r="L99">
        <f t="shared" si="21"/>
        <v>0.39235791942692322</v>
      </c>
      <c r="M99">
        <f t="shared" si="21"/>
        <v>0.88887127959681766</v>
      </c>
      <c r="N99">
        <f t="shared" si="21"/>
        <v>1.2812291990237408</v>
      </c>
      <c r="O99">
        <f t="shared" si="22"/>
        <v>1.2023270325764983</v>
      </c>
      <c r="P99">
        <f t="shared" si="22"/>
        <v>1.4084549603439411</v>
      </c>
      <c r="Q99">
        <f t="shared" si="22"/>
        <v>1.338197870711781</v>
      </c>
    </row>
    <row r="100" spans="1:17" x14ac:dyDescent="0.25">
      <c r="A100" s="3">
        <v>44550</v>
      </c>
      <c r="B100">
        <v>990</v>
      </c>
      <c r="C100">
        <v>279</v>
      </c>
      <c r="D100">
        <v>643</v>
      </c>
      <c r="E100">
        <v>1912</v>
      </c>
      <c r="F100">
        <f t="shared" si="20"/>
        <v>922</v>
      </c>
      <c r="G100" s="1">
        <f t="shared" si="15"/>
        <v>45019</v>
      </c>
      <c r="H100">
        <f t="shared" si="16"/>
        <v>63662</v>
      </c>
      <c r="I100">
        <f t="shared" si="17"/>
        <v>25014</v>
      </c>
      <c r="J100">
        <f t="shared" si="18"/>
        <v>56715</v>
      </c>
      <c r="K100">
        <f t="shared" si="19"/>
        <v>81729</v>
      </c>
      <c r="L100">
        <f t="shared" si="21"/>
        <v>0.39291885269077315</v>
      </c>
      <c r="M100">
        <f t="shared" si="21"/>
        <v>0.8908768181960981</v>
      </c>
      <c r="N100">
        <f t="shared" si="21"/>
        <v>1.2837956708868712</v>
      </c>
      <c r="O100">
        <f t="shared" si="22"/>
        <v>1.2040459356321143</v>
      </c>
      <c r="P100">
        <f t="shared" si="22"/>
        <v>1.411632822935698</v>
      </c>
      <c r="Q100">
        <f t="shared" si="22"/>
        <v>1.3408784583733016</v>
      </c>
    </row>
    <row r="101" spans="1:17" x14ac:dyDescent="0.25">
      <c r="A101" s="3">
        <v>44557</v>
      </c>
      <c r="B101">
        <v>952</v>
      </c>
      <c r="C101">
        <v>274</v>
      </c>
      <c r="D101">
        <v>598</v>
      </c>
      <c r="E101">
        <v>1824</v>
      </c>
      <c r="F101">
        <f t="shared" si="20"/>
        <v>872</v>
      </c>
      <c r="G101" s="1">
        <f t="shared" si="15"/>
        <v>45026</v>
      </c>
      <c r="H101">
        <f t="shared" si="16"/>
        <v>64260</v>
      </c>
      <c r="I101">
        <f t="shared" si="17"/>
        <v>25324</v>
      </c>
      <c r="J101">
        <f t="shared" si="18"/>
        <v>57374</v>
      </c>
      <c r="K101">
        <f t="shared" si="19"/>
        <v>82698</v>
      </c>
      <c r="L101">
        <f t="shared" si="21"/>
        <v>0.39408652349828821</v>
      </c>
      <c r="M101">
        <f t="shared" si="21"/>
        <v>0.89284158107687517</v>
      </c>
      <c r="N101">
        <f t="shared" si="21"/>
        <v>1.2869281045751635</v>
      </c>
      <c r="O101">
        <f t="shared" si="22"/>
        <v>1.207624102676828</v>
      </c>
      <c r="P101">
        <f t="shared" si="22"/>
        <v>1.4147460746391227</v>
      </c>
      <c r="Q101">
        <f t="shared" si="22"/>
        <v>1.3441501728292418</v>
      </c>
    </row>
    <row r="102" spans="1:17" x14ac:dyDescent="0.25">
      <c r="A102" s="3">
        <v>44564</v>
      </c>
      <c r="B102">
        <v>857</v>
      </c>
      <c r="C102">
        <v>238</v>
      </c>
      <c r="D102">
        <v>575</v>
      </c>
      <c r="E102">
        <v>1670</v>
      </c>
      <c r="F102">
        <f t="shared" si="20"/>
        <v>813</v>
      </c>
      <c r="G102" s="1">
        <f t="shared" si="15"/>
        <v>45033</v>
      </c>
      <c r="H102">
        <f t="shared" ref="H102:H133" si="23">B169+H101</f>
        <v>64821</v>
      </c>
      <c r="I102">
        <f t="shared" ref="I102:I133" si="24">C169+I101</f>
        <v>25606</v>
      </c>
      <c r="J102">
        <f t="shared" ref="J102:J133" si="25">D169+J101</f>
        <v>58013</v>
      </c>
      <c r="K102">
        <f t="shared" si="19"/>
        <v>83619</v>
      </c>
      <c r="L102">
        <f t="shared" si="21"/>
        <v>0.39502630320420851</v>
      </c>
      <c r="M102">
        <f t="shared" si="21"/>
        <v>0.8949723083568597</v>
      </c>
      <c r="N102">
        <f t="shared" si="21"/>
        <v>1.2899986115610682</v>
      </c>
      <c r="O102">
        <f t="shared" si="22"/>
        <v>1.2105039286957473</v>
      </c>
      <c r="P102">
        <f t="shared" si="22"/>
        <v>1.4181223041062234</v>
      </c>
      <c r="Q102">
        <f t="shared" si="22"/>
        <v>1.3473572070692312</v>
      </c>
    </row>
    <row r="103" spans="1:17" x14ac:dyDescent="0.25">
      <c r="A103" s="3">
        <v>44571</v>
      </c>
      <c r="B103">
        <v>814</v>
      </c>
      <c r="C103">
        <v>263</v>
      </c>
      <c r="D103">
        <v>583</v>
      </c>
      <c r="E103">
        <v>1660</v>
      </c>
      <c r="F103">
        <f t="shared" si="20"/>
        <v>846</v>
      </c>
      <c r="G103" s="1">
        <f t="shared" si="15"/>
        <v>45040</v>
      </c>
      <c r="H103">
        <f t="shared" si="23"/>
        <v>65348</v>
      </c>
      <c r="I103">
        <f t="shared" si="24"/>
        <v>25874</v>
      </c>
      <c r="J103">
        <f t="shared" si="25"/>
        <v>58669</v>
      </c>
      <c r="K103">
        <f t="shared" si="19"/>
        <v>84543</v>
      </c>
      <c r="L103">
        <f t="shared" si="21"/>
        <v>0.39594172736732569</v>
      </c>
      <c r="M103">
        <f t="shared" si="21"/>
        <v>0.8977933525127012</v>
      </c>
      <c r="N103">
        <f t="shared" si="21"/>
        <v>1.2937350798800269</v>
      </c>
      <c r="O103">
        <f t="shared" si="22"/>
        <v>1.2133091204940858</v>
      </c>
      <c r="P103">
        <f t="shared" si="22"/>
        <v>1.4225923704992411</v>
      </c>
      <c r="Q103">
        <f t="shared" si="22"/>
        <v>1.3512598139971894</v>
      </c>
    </row>
    <row r="104" spans="1:17" x14ac:dyDescent="0.25">
      <c r="A104" s="3">
        <v>44578</v>
      </c>
      <c r="B104">
        <v>693</v>
      </c>
      <c r="C104">
        <v>248</v>
      </c>
      <c r="D104">
        <v>539</v>
      </c>
      <c r="E104">
        <v>1480</v>
      </c>
      <c r="F104">
        <f t="shared" si="20"/>
        <v>787</v>
      </c>
      <c r="G104" s="1">
        <f t="shared" si="15"/>
        <v>45047</v>
      </c>
      <c r="H104">
        <f t="shared" si="23"/>
        <v>65956</v>
      </c>
      <c r="I104">
        <f t="shared" si="24"/>
        <v>26138</v>
      </c>
      <c r="J104">
        <f t="shared" si="25"/>
        <v>59296</v>
      </c>
      <c r="K104">
        <f t="shared" si="19"/>
        <v>85434</v>
      </c>
      <c r="L104">
        <f t="shared" si="21"/>
        <v>0.39629449936321182</v>
      </c>
      <c r="M104">
        <f t="shared" si="21"/>
        <v>0.89902359148523259</v>
      </c>
      <c r="N104">
        <f t="shared" si="21"/>
        <v>1.2953180908484445</v>
      </c>
      <c r="O104">
        <f t="shared" si="22"/>
        <v>1.2143901418931424</v>
      </c>
      <c r="P104">
        <f t="shared" si="22"/>
        <v>1.4245417373232612</v>
      </c>
      <c r="Q104">
        <f t="shared" si="22"/>
        <v>1.3529132120846386</v>
      </c>
    </row>
    <row r="105" spans="1:17" x14ac:dyDescent="0.25">
      <c r="A105" s="3">
        <v>44585</v>
      </c>
      <c r="B105">
        <v>699</v>
      </c>
      <c r="C105">
        <v>247</v>
      </c>
      <c r="D105">
        <v>585</v>
      </c>
      <c r="E105">
        <v>1531</v>
      </c>
      <c r="F105">
        <f t="shared" si="20"/>
        <v>832</v>
      </c>
      <c r="G105" s="1">
        <f t="shared" si="15"/>
        <v>45054</v>
      </c>
      <c r="H105">
        <f t="shared" si="23"/>
        <v>66483</v>
      </c>
      <c r="I105">
        <f t="shared" si="24"/>
        <v>26416</v>
      </c>
      <c r="J105">
        <f t="shared" si="25"/>
        <v>59880</v>
      </c>
      <c r="K105">
        <f t="shared" si="19"/>
        <v>86296</v>
      </c>
      <c r="L105">
        <f t="shared" si="21"/>
        <v>0.39733465697997983</v>
      </c>
      <c r="M105">
        <f t="shared" si="21"/>
        <v>0.90068137719416996</v>
      </c>
      <c r="N105">
        <f t="shared" si="21"/>
        <v>1.2980160341741498</v>
      </c>
      <c r="O105">
        <f t="shared" si="22"/>
        <v>1.2175775622531217</v>
      </c>
      <c r="P105">
        <f t="shared" si="22"/>
        <v>1.4271685704300741</v>
      </c>
      <c r="Q105">
        <f t="shared" si="22"/>
        <v>1.3557311169657567</v>
      </c>
    </row>
    <row r="106" spans="1:17" x14ac:dyDescent="0.25">
      <c r="A106" s="3">
        <v>44592</v>
      </c>
      <c r="B106">
        <v>789</v>
      </c>
      <c r="C106">
        <v>258</v>
      </c>
      <c r="D106">
        <v>614</v>
      </c>
      <c r="E106">
        <v>1661</v>
      </c>
      <c r="F106">
        <f t="shared" si="20"/>
        <v>872</v>
      </c>
      <c r="G106" s="1">
        <f t="shared" si="15"/>
        <v>45061</v>
      </c>
      <c r="H106">
        <f t="shared" si="23"/>
        <v>67025</v>
      </c>
      <c r="I106">
        <f t="shared" si="24"/>
        <v>26672</v>
      </c>
      <c r="J106">
        <f t="shared" si="25"/>
        <v>60495</v>
      </c>
      <c r="K106">
        <f t="shared" si="19"/>
        <v>87167</v>
      </c>
      <c r="L106">
        <f t="shared" si="21"/>
        <v>0.39794106676613206</v>
      </c>
      <c r="M106">
        <f t="shared" si="21"/>
        <v>0.90257366654233495</v>
      </c>
      <c r="N106">
        <f t="shared" si="21"/>
        <v>1.300514733308467</v>
      </c>
      <c r="O106">
        <f t="shared" si="22"/>
        <v>1.2194358218742725</v>
      </c>
      <c r="P106">
        <f t="shared" si="22"/>
        <v>1.4301669846887031</v>
      </c>
      <c r="Q106">
        <f t="shared" si="22"/>
        <v>1.358340918446741</v>
      </c>
    </row>
    <row r="107" spans="1:17" x14ac:dyDescent="0.25">
      <c r="A107" s="3">
        <v>44599</v>
      </c>
      <c r="B107">
        <v>779</v>
      </c>
      <c r="C107">
        <v>282</v>
      </c>
      <c r="D107">
        <v>631</v>
      </c>
      <c r="E107">
        <v>1692</v>
      </c>
      <c r="F107">
        <f t="shared" si="20"/>
        <v>913</v>
      </c>
      <c r="G107" s="1">
        <f t="shared" si="15"/>
        <v>45068</v>
      </c>
      <c r="H107">
        <f t="shared" si="23"/>
        <v>67556</v>
      </c>
      <c r="I107">
        <f t="shared" si="24"/>
        <v>26956</v>
      </c>
      <c r="J107">
        <f t="shared" si="25"/>
        <v>61060</v>
      </c>
      <c r="K107">
        <f t="shared" si="19"/>
        <v>88016</v>
      </c>
      <c r="L107">
        <f t="shared" si="21"/>
        <v>0.39901711172952808</v>
      </c>
      <c r="M107">
        <f t="shared" si="21"/>
        <v>0.90384273787672453</v>
      </c>
      <c r="N107">
        <f t="shared" si="21"/>
        <v>1.3028598496062527</v>
      </c>
      <c r="O107">
        <f t="shared" si="22"/>
        <v>1.2227332140860787</v>
      </c>
      <c r="P107">
        <f t="shared" si="22"/>
        <v>1.4321778830684573</v>
      </c>
      <c r="Q107">
        <f t="shared" si="22"/>
        <v>1.3607903081723729</v>
      </c>
    </row>
    <row r="108" spans="1:17" x14ac:dyDescent="0.25">
      <c r="A108" s="3">
        <v>44606</v>
      </c>
      <c r="B108">
        <v>765</v>
      </c>
      <c r="C108">
        <v>256</v>
      </c>
      <c r="D108">
        <v>627</v>
      </c>
      <c r="E108">
        <v>1648</v>
      </c>
      <c r="F108">
        <f t="shared" si="20"/>
        <v>883</v>
      </c>
      <c r="G108" s="1">
        <f t="shared" si="15"/>
        <v>45075</v>
      </c>
      <c r="H108">
        <f t="shared" si="23"/>
        <v>68101</v>
      </c>
      <c r="I108">
        <f t="shared" si="24"/>
        <v>27223</v>
      </c>
      <c r="J108">
        <f t="shared" si="25"/>
        <v>61631</v>
      </c>
      <c r="K108">
        <f t="shared" si="19"/>
        <v>88854</v>
      </c>
      <c r="L108">
        <f t="shared" si="21"/>
        <v>0.39974449714394794</v>
      </c>
      <c r="M108">
        <f t="shared" si="21"/>
        <v>0.90499405295076429</v>
      </c>
      <c r="N108">
        <f t="shared" si="21"/>
        <v>1.3047385500947122</v>
      </c>
      <c r="O108">
        <f t="shared" si="22"/>
        <v>1.2249621869283658</v>
      </c>
      <c r="P108">
        <f t="shared" si="22"/>
        <v>1.434002191564155</v>
      </c>
      <c r="Q108">
        <f t="shared" si="22"/>
        <v>1.3627525433409728</v>
      </c>
    </row>
    <row r="109" spans="1:17" x14ac:dyDescent="0.25">
      <c r="A109" s="3">
        <v>44613</v>
      </c>
      <c r="B109">
        <v>719</v>
      </c>
      <c r="C109">
        <v>247</v>
      </c>
      <c r="D109">
        <v>582</v>
      </c>
      <c r="E109">
        <v>1548</v>
      </c>
      <c r="F109">
        <f t="shared" si="20"/>
        <v>829</v>
      </c>
      <c r="G109" s="1">
        <f t="shared" si="15"/>
        <v>45082</v>
      </c>
      <c r="H109">
        <f t="shared" si="23"/>
        <v>68663</v>
      </c>
      <c r="I109">
        <f t="shared" si="24"/>
        <v>27474</v>
      </c>
      <c r="J109">
        <f t="shared" si="25"/>
        <v>62218</v>
      </c>
      <c r="K109">
        <f t="shared" si="19"/>
        <v>89692</v>
      </c>
      <c r="L109">
        <f t="shared" si="21"/>
        <v>0.40012816218341757</v>
      </c>
      <c r="M109">
        <f t="shared" si="21"/>
        <v>0.90613576453111577</v>
      </c>
      <c r="N109">
        <f t="shared" si="21"/>
        <v>1.3062639267145333</v>
      </c>
      <c r="O109">
        <f t="shared" si="22"/>
        <v>1.2261378758225332</v>
      </c>
      <c r="P109">
        <f t="shared" si="22"/>
        <v>1.4358112829090317</v>
      </c>
      <c r="Q109">
        <f t="shared" si="22"/>
        <v>1.364345744421805</v>
      </c>
    </row>
    <row r="110" spans="1:17" x14ac:dyDescent="0.25">
      <c r="A110" s="3">
        <v>44620</v>
      </c>
      <c r="B110">
        <v>723</v>
      </c>
      <c r="C110">
        <v>233</v>
      </c>
      <c r="D110">
        <v>589</v>
      </c>
      <c r="E110">
        <v>1545</v>
      </c>
      <c r="F110">
        <f t="shared" si="20"/>
        <v>822</v>
      </c>
      <c r="G110" s="1">
        <f t="shared" si="15"/>
        <v>45089</v>
      </c>
      <c r="H110">
        <f t="shared" si="23"/>
        <v>69225</v>
      </c>
      <c r="I110">
        <f t="shared" si="24"/>
        <v>27736</v>
      </c>
      <c r="J110">
        <f t="shared" si="25"/>
        <v>62768</v>
      </c>
      <c r="K110">
        <f t="shared" si="19"/>
        <v>90504</v>
      </c>
      <c r="L110">
        <f t="shared" si="21"/>
        <v>0.40066449981942942</v>
      </c>
      <c r="M110">
        <f t="shared" si="21"/>
        <v>0.90672444925966056</v>
      </c>
      <c r="N110">
        <f t="shared" si="21"/>
        <v>1.30738894907909</v>
      </c>
      <c r="O110">
        <f t="shared" si="22"/>
        <v>1.227781408949906</v>
      </c>
      <c r="P110">
        <f t="shared" si="22"/>
        <v>1.4367440793048989</v>
      </c>
      <c r="Q110">
        <f t="shared" si="22"/>
        <v>1.3655207898655866</v>
      </c>
    </row>
    <row r="111" spans="1:17" x14ac:dyDescent="0.25">
      <c r="A111" s="3">
        <v>44627</v>
      </c>
      <c r="B111">
        <v>693</v>
      </c>
      <c r="C111">
        <v>268</v>
      </c>
      <c r="D111">
        <v>547</v>
      </c>
      <c r="E111">
        <v>1508</v>
      </c>
      <c r="F111">
        <f t="shared" si="20"/>
        <v>815</v>
      </c>
      <c r="G111" s="1">
        <f t="shared" si="15"/>
        <v>45096</v>
      </c>
      <c r="H111">
        <f t="shared" si="23"/>
        <v>69835</v>
      </c>
      <c r="I111">
        <f t="shared" si="24"/>
        <v>28017</v>
      </c>
      <c r="J111">
        <f t="shared" si="25"/>
        <v>63395</v>
      </c>
      <c r="K111">
        <f t="shared" si="19"/>
        <v>91412</v>
      </c>
      <c r="L111">
        <f t="shared" si="21"/>
        <v>0.40118851578721271</v>
      </c>
      <c r="M111">
        <f t="shared" si="21"/>
        <v>0.90778263048614594</v>
      </c>
      <c r="N111">
        <f t="shared" si="21"/>
        <v>1.3089711462733586</v>
      </c>
      <c r="O111">
        <f t="shared" si="22"/>
        <v>1.2293871840148971</v>
      </c>
      <c r="P111">
        <f t="shared" si="22"/>
        <v>1.438420813193817</v>
      </c>
      <c r="Q111">
        <f t="shared" si="22"/>
        <v>1.3671733379951716</v>
      </c>
    </row>
    <row r="112" spans="1:17" x14ac:dyDescent="0.25">
      <c r="A112" s="3">
        <v>44634</v>
      </c>
      <c r="B112">
        <v>644</v>
      </c>
      <c r="C112">
        <v>247</v>
      </c>
      <c r="D112">
        <v>593</v>
      </c>
      <c r="E112">
        <v>1484</v>
      </c>
      <c r="F112">
        <f t="shared" si="20"/>
        <v>840</v>
      </c>
      <c r="G112" s="1">
        <f t="shared" si="15"/>
        <v>45103</v>
      </c>
      <c r="H112">
        <f t="shared" si="23"/>
        <v>70366</v>
      </c>
      <c r="I112">
        <f t="shared" si="24"/>
        <v>28271</v>
      </c>
      <c r="J112">
        <f t="shared" si="25"/>
        <v>63952</v>
      </c>
      <c r="K112">
        <f t="shared" si="19"/>
        <v>92223</v>
      </c>
      <c r="L112">
        <f t="shared" si="21"/>
        <v>0.40177074155131742</v>
      </c>
      <c r="M112">
        <f t="shared" si="21"/>
        <v>0.90884802319301938</v>
      </c>
      <c r="N112">
        <f t="shared" si="21"/>
        <v>1.3106187647443368</v>
      </c>
      <c r="O112">
        <f t="shared" si="22"/>
        <v>1.2311713350172984</v>
      </c>
      <c r="P112">
        <f t="shared" si="22"/>
        <v>1.440108973985097</v>
      </c>
      <c r="Q112">
        <f t="shared" si="22"/>
        <v>1.3688942162980455</v>
      </c>
    </row>
    <row r="113" spans="1:17" x14ac:dyDescent="0.25">
      <c r="A113" s="3">
        <v>44641</v>
      </c>
      <c r="B113">
        <v>683</v>
      </c>
      <c r="C113">
        <v>294</v>
      </c>
      <c r="D113">
        <v>616</v>
      </c>
      <c r="E113">
        <v>1593</v>
      </c>
      <c r="F113">
        <f t="shared" si="20"/>
        <v>910</v>
      </c>
      <c r="G113" s="1">
        <f t="shared" si="15"/>
        <v>45110</v>
      </c>
      <c r="H113">
        <f t="shared" si="23"/>
        <v>70897</v>
      </c>
      <c r="I113">
        <f t="shared" si="24"/>
        <v>28553</v>
      </c>
      <c r="J113">
        <f t="shared" si="25"/>
        <v>64548</v>
      </c>
      <c r="K113">
        <f t="shared" si="19"/>
        <v>93101</v>
      </c>
      <c r="L113">
        <f t="shared" si="21"/>
        <v>0.40273918501488076</v>
      </c>
      <c r="M113">
        <f t="shared" si="21"/>
        <v>0.91044755067210181</v>
      </c>
      <c r="N113">
        <f t="shared" si="21"/>
        <v>1.3131867356869826</v>
      </c>
      <c r="O113">
        <f t="shared" si="22"/>
        <v>1.2341389971903085</v>
      </c>
      <c r="P113">
        <f t="shared" si="22"/>
        <v>1.4426434944087314</v>
      </c>
      <c r="Q113">
        <f t="shared" si="22"/>
        <v>1.371576369694266</v>
      </c>
    </row>
    <row r="114" spans="1:17" x14ac:dyDescent="0.25">
      <c r="A114" s="3">
        <v>44648</v>
      </c>
      <c r="B114">
        <v>702</v>
      </c>
      <c r="C114">
        <v>275</v>
      </c>
      <c r="D114">
        <v>652</v>
      </c>
      <c r="E114">
        <v>1629</v>
      </c>
      <c r="F114">
        <f t="shared" si="20"/>
        <v>927</v>
      </c>
      <c r="G114" s="1">
        <f t="shared" si="15"/>
        <v>45117</v>
      </c>
      <c r="H114">
        <f t="shared" si="23"/>
        <v>71435</v>
      </c>
      <c r="I114">
        <f t="shared" si="24"/>
        <v>28819</v>
      </c>
      <c r="J114">
        <f t="shared" si="25"/>
        <v>65216</v>
      </c>
      <c r="K114">
        <f t="shared" si="19"/>
        <v>94035</v>
      </c>
      <c r="L114">
        <f t="shared" si="21"/>
        <v>0.4034296913277805</v>
      </c>
      <c r="M114">
        <f t="shared" si="21"/>
        <v>0.91294183523482886</v>
      </c>
      <c r="N114">
        <f t="shared" si="21"/>
        <v>1.3163715265626095</v>
      </c>
      <c r="O114">
        <f t="shared" si="22"/>
        <v>1.23625495908392</v>
      </c>
      <c r="P114">
        <f t="shared" si="22"/>
        <v>1.4465957961036131</v>
      </c>
      <c r="Q114">
        <f t="shared" si="22"/>
        <v>1.3749027693514653</v>
      </c>
    </row>
    <row r="115" spans="1:17" x14ac:dyDescent="0.25">
      <c r="A115" s="3">
        <v>44655</v>
      </c>
      <c r="B115">
        <v>639</v>
      </c>
      <c r="C115">
        <v>290</v>
      </c>
      <c r="D115">
        <v>608</v>
      </c>
      <c r="E115">
        <v>1537</v>
      </c>
      <c r="F115">
        <f t="shared" si="20"/>
        <v>898</v>
      </c>
      <c r="G115" s="1">
        <f t="shared" si="15"/>
        <v>45124</v>
      </c>
      <c r="H115">
        <f t="shared" si="23"/>
        <v>71971</v>
      </c>
      <c r="I115">
        <f t="shared" si="24"/>
        <v>29073</v>
      </c>
      <c r="J115">
        <f t="shared" si="25"/>
        <v>65808</v>
      </c>
      <c r="K115">
        <f t="shared" si="19"/>
        <v>94881</v>
      </c>
      <c r="L115">
        <f t="shared" si="21"/>
        <v>0.40395437051034444</v>
      </c>
      <c r="M115">
        <f t="shared" si="21"/>
        <v>0.91436828722679964</v>
      </c>
      <c r="N115">
        <f t="shared" si="21"/>
        <v>1.3183226577371441</v>
      </c>
      <c r="O115">
        <f t="shared" si="22"/>
        <v>1.2378627664796473</v>
      </c>
      <c r="P115">
        <f t="shared" si="22"/>
        <v>1.4488560709374394</v>
      </c>
      <c r="Q115">
        <f t="shared" si="22"/>
        <v>1.376940655769626</v>
      </c>
    </row>
    <row r="116" spans="1:17" x14ac:dyDescent="0.25">
      <c r="A116" s="3">
        <v>44662</v>
      </c>
      <c r="B116">
        <v>610</v>
      </c>
      <c r="C116">
        <v>282</v>
      </c>
      <c r="D116">
        <v>614</v>
      </c>
      <c r="E116">
        <v>1506</v>
      </c>
      <c r="F116">
        <f t="shared" si="20"/>
        <v>896</v>
      </c>
      <c r="G116" s="1">
        <f t="shared" si="15"/>
        <v>45131</v>
      </c>
      <c r="H116">
        <f t="shared" si="23"/>
        <v>72456</v>
      </c>
      <c r="I116">
        <f t="shared" si="24"/>
        <v>29358</v>
      </c>
      <c r="J116">
        <f t="shared" si="25"/>
        <v>66378</v>
      </c>
      <c r="K116">
        <f t="shared" si="19"/>
        <v>95736</v>
      </c>
      <c r="L116">
        <f t="shared" si="21"/>
        <v>0.4051838357071878</v>
      </c>
      <c r="M116">
        <f t="shared" si="21"/>
        <v>0.91611460748592244</v>
      </c>
      <c r="N116">
        <f t="shared" si="21"/>
        <v>1.3212984431931103</v>
      </c>
      <c r="O116">
        <f t="shared" si="22"/>
        <v>1.2416302939554169</v>
      </c>
      <c r="P116">
        <f t="shared" si="22"/>
        <v>1.4516231908655648</v>
      </c>
      <c r="Q116">
        <f t="shared" si="22"/>
        <v>1.3800487567744293</v>
      </c>
    </row>
    <row r="117" spans="1:17" x14ac:dyDescent="0.25">
      <c r="A117" s="3">
        <v>44669</v>
      </c>
      <c r="B117">
        <v>572</v>
      </c>
      <c r="C117">
        <v>262</v>
      </c>
      <c r="D117">
        <v>628</v>
      </c>
      <c r="E117">
        <v>1462</v>
      </c>
      <c r="F117">
        <f t="shared" si="20"/>
        <v>890</v>
      </c>
      <c r="G117" s="1">
        <f t="shared" si="15"/>
        <v>45138</v>
      </c>
      <c r="H117">
        <f t="shared" si="23"/>
        <v>72980</v>
      </c>
      <c r="I117">
        <f t="shared" si="24"/>
        <v>29604</v>
      </c>
      <c r="J117">
        <f t="shared" si="25"/>
        <v>66956</v>
      </c>
      <c r="K117">
        <f t="shared" si="19"/>
        <v>96560</v>
      </c>
      <c r="L117">
        <f t="shared" si="21"/>
        <v>0.40564538229651959</v>
      </c>
      <c r="M117">
        <f t="shared" si="21"/>
        <v>0.91745683748972318</v>
      </c>
      <c r="N117">
        <f t="shared" si="21"/>
        <v>1.3231022197862428</v>
      </c>
      <c r="O117">
        <f t="shared" si="22"/>
        <v>1.2430446401777582</v>
      </c>
      <c r="P117">
        <f t="shared" si="22"/>
        <v>1.453750012318985</v>
      </c>
      <c r="Q117">
        <f t="shared" si="22"/>
        <v>1.3819327366259726</v>
      </c>
    </row>
    <row r="118" spans="1:17" x14ac:dyDescent="0.25">
      <c r="A118" s="3">
        <v>44676</v>
      </c>
      <c r="B118">
        <v>627</v>
      </c>
      <c r="C118">
        <v>264</v>
      </c>
      <c r="D118">
        <v>632</v>
      </c>
      <c r="E118">
        <v>1523</v>
      </c>
      <c r="F118">
        <f t="shared" si="20"/>
        <v>896</v>
      </c>
      <c r="G118" s="1">
        <f t="shared" si="15"/>
        <v>45145</v>
      </c>
      <c r="H118">
        <f t="shared" si="23"/>
        <v>73512</v>
      </c>
      <c r="I118">
        <f t="shared" si="24"/>
        <v>29907</v>
      </c>
      <c r="J118">
        <f t="shared" si="25"/>
        <v>67565</v>
      </c>
      <c r="K118">
        <f t="shared" si="19"/>
        <v>97472</v>
      </c>
      <c r="L118">
        <f t="shared" ref="L118:N149" si="26">I118/$H118</f>
        <v>0.4068315377081293</v>
      </c>
      <c r="M118">
        <f t="shared" si="26"/>
        <v>0.91910164326912613</v>
      </c>
      <c r="N118">
        <f t="shared" si="26"/>
        <v>1.3259331809772554</v>
      </c>
      <c r="O118">
        <f t="shared" ref="O118:Q149" si="27">L118/L$16</f>
        <v>1.2466794507565742</v>
      </c>
      <c r="P118">
        <f t="shared" si="27"/>
        <v>1.4563562781664465</v>
      </c>
      <c r="Q118">
        <f t="shared" si="27"/>
        <v>1.3848895738887883</v>
      </c>
    </row>
    <row r="119" spans="1:17" x14ac:dyDescent="0.25">
      <c r="A119" s="3">
        <v>44683</v>
      </c>
      <c r="B119">
        <v>623</v>
      </c>
      <c r="C119">
        <v>280</v>
      </c>
      <c r="D119">
        <v>587</v>
      </c>
      <c r="E119">
        <v>1490</v>
      </c>
      <c r="F119">
        <f t="shared" si="20"/>
        <v>867</v>
      </c>
      <c r="G119" s="1">
        <f t="shared" si="15"/>
        <v>45152</v>
      </c>
      <c r="H119">
        <f t="shared" si="23"/>
        <v>74116</v>
      </c>
      <c r="I119">
        <f t="shared" si="24"/>
        <v>30164</v>
      </c>
      <c r="J119">
        <f t="shared" si="25"/>
        <v>68163</v>
      </c>
      <c r="K119">
        <f t="shared" si="19"/>
        <v>98327</v>
      </c>
      <c r="L119">
        <f t="shared" si="26"/>
        <v>0.40698364725565328</v>
      </c>
      <c r="M119">
        <f t="shared" si="26"/>
        <v>0.91967996114199368</v>
      </c>
      <c r="N119">
        <f t="shared" si="26"/>
        <v>1.3266636083976469</v>
      </c>
      <c r="O119">
        <f t="shared" si="27"/>
        <v>1.2471455696032849</v>
      </c>
      <c r="P119">
        <f t="shared" si="27"/>
        <v>1.457272647831428</v>
      </c>
      <c r="Q119">
        <f t="shared" si="27"/>
        <v>1.3856524790890616</v>
      </c>
    </row>
    <row r="120" spans="1:17" x14ac:dyDescent="0.25">
      <c r="A120" s="3">
        <v>44690</v>
      </c>
      <c r="B120">
        <v>601</v>
      </c>
      <c r="C120">
        <v>266</v>
      </c>
      <c r="D120">
        <v>617</v>
      </c>
      <c r="E120">
        <v>1484</v>
      </c>
      <c r="F120">
        <f t="shared" si="20"/>
        <v>883</v>
      </c>
      <c r="G120" s="1">
        <f t="shared" si="15"/>
        <v>45159</v>
      </c>
      <c r="H120">
        <f t="shared" si="23"/>
        <v>74660</v>
      </c>
      <c r="I120">
        <f t="shared" si="24"/>
        <v>30478</v>
      </c>
      <c r="J120">
        <f t="shared" si="25"/>
        <v>68853</v>
      </c>
      <c r="K120">
        <f t="shared" si="19"/>
        <v>99331</v>
      </c>
      <c r="L120">
        <f t="shared" si="26"/>
        <v>0.4082239485668363</v>
      </c>
      <c r="M120">
        <f t="shared" si="26"/>
        <v>0.92222073399410665</v>
      </c>
      <c r="N120">
        <f t="shared" si="26"/>
        <v>1.3304446825609428</v>
      </c>
      <c r="O120">
        <f t="shared" si="27"/>
        <v>1.2509463028652859</v>
      </c>
      <c r="P120">
        <f t="shared" si="27"/>
        <v>1.4612986122301077</v>
      </c>
      <c r="Q120">
        <f t="shared" si="27"/>
        <v>1.3896016752189824</v>
      </c>
    </row>
    <row r="121" spans="1:17" x14ac:dyDescent="0.25">
      <c r="A121" s="3">
        <v>44697</v>
      </c>
      <c r="B121">
        <v>561</v>
      </c>
      <c r="C121">
        <v>263</v>
      </c>
      <c r="D121">
        <v>555</v>
      </c>
      <c r="E121">
        <v>1379</v>
      </c>
      <c r="F121">
        <f t="shared" si="20"/>
        <v>818</v>
      </c>
      <c r="G121" s="1">
        <f t="shared" si="15"/>
        <v>45166</v>
      </c>
      <c r="H121">
        <f t="shared" si="23"/>
        <v>75149</v>
      </c>
      <c r="I121">
        <f t="shared" si="24"/>
        <v>30718</v>
      </c>
      <c r="J121">
        <f t="shared" si="25"/>
        <v>69473</v>
      </c>
      <c r="K121">
        <f t="shared" si="19"/>
        <v>100191</v>
      </c>
      <c r="L121">
        <f t="shared" si="26"/>
        <v>0.40876126096155635</v>
      </c>
      <c r="M121">
        <f t="shared" si="26"/>
        <v>0.92447005282838091</v>
      </c>
      <c r="N121">
        <f t="shared" si="26"/>
        <v>1.3332313137899374</v>
      </c>
      <c r="O121">
        <f t="shared" si="27"/>
        <v>1.2525928230070327</v>
      </c>
      <c r="P121">
        <f t="shared" si="27"/>
        <v>1.464862755140615</v>
      </c>
      <c r="Q121">
        <f t="shared" si="27"/>
        <v>1.3925122114290072</v>
      </c>
    </row>
    <row r="122" spans="1:17" x14ac:dyDescent="0.25">
      <c r="A122" s="3">
        <v>44704</v>
      </c>
      <c r="B122">
        <v>513</v>
      </c>
      <c r="C122">
        <v>252</v>
      </c>
      <c r="D122">
        <v>525</v>
      </c>
      <c r="E122">
        <v>1290</v>
      </c>
      <c r="F122">
        <f t="shared" si="20"/>
        <v>777</v>
      </c>
      <c r="G122" s="1">
        <f t="shared" si="15"/>
        <v>45173</v>
      </c>
      <c r="H122">
        <f t="shared" si="23"/>
        <v>75680</v>
      </c>
      <c r="I122">
        <f t="shared" si="24"/>
        <v>30986</v>
      </c>
      <c r="J122">
        <f t="shared" si="25"/>
        <v>70051</v>
      </c>
      <c r="K122">
        <f t="shared" si="19"/>
        <v>101037</v>
      </c>
      <c r="L122">
        <f t="shared" si="26"/>
        <v>0.40943446088794927</v>
      </c>
      <c r="M122">
        <f t="shared" si="26"/>
        <v>0.92562103594080336</v>
      </c>
      <c r="N122">
        <f t="shared" si="26"/>
        <v>1.3350554968287527</v>
      </c>
      <c r="O122">
        <f t="shared" si="27"/>
        <v>1.2546557518527481</v>
      </c>
      <c r="P122">
        <f t="shared" si="27"/>
        <v>1.4666865376287823</v>
      </c>
      <c r="Q122">
        <f t="shared" si="27"/>
        <v>1.3944175050799723</v>
      </c>
    </row>
    <row r="123" spans="1:17" x14ac:dyDescent="0.25">
      <c r="A123" s="3">
        <v>44711</v>
      </c>
      <c r="B123">
        <v>543</v>
      </c>
      <c r="C123">
        <v>242</v>
      </c>
      <c r="D123">
        <v>558</v>
      </c>
      <c r="E123">
        <v>1343</v>
      </c>
      <c r="F123">
        <f t="shared" si="20"/>
        <v>800</v>
      </c>
      <c r="G123" s="1">
        <f t="shared" si="15"/>
        <v>45180</v>
      </c>
      <c r="H123">
        <f t="shared" si="23"/>
        <v>76217</v>
      </c>
      <c r="I123">
        <f t="shared" si="24"/>
        <v>31231</v>
      </c>
      <c r="J123">
        <f t="shared" si="25"/>
        <v>70665</v>
      </c>
      <c r="K123">
        <f t="shared" si="19"/>
        <v>101896</v>
      </c>
      <c r="L123">
        <f t="shared" si="26"/>
        <v>0.40976422582888333</v>
      </c>
      <c r="M123">
        <f t="shared" si="26"/>
        <v>0.92715535904063395</v>
      </c>
      <c r="N123">
        <f t="shared" si="26"/>
        <v>1.3369195848695172</v>
      </c>
      <c r="O123">
        <f t="shared" si="27"/>
        <v>1.2556662712872995</v>
      </c>
      <c r="P123">
        <f t="shared" si="27"/>
        <v>1.4691177388952998</v>
      </c>
      <c r="Q123">
        <f t="shared" si="27"/>
        <v>1.3963644780719016</v>
      </c>
    </row>
    <row r="124" spans="1:17" x14ac:dyDescent="0.25">
      <c r="A124" s="3">
        <v>44718</v>
      </c>
      <c r="B124">
        <v>554</v>
      </c>
      <c r="C124">
        <v>256</v>
      </c>
      <c r="D124">
        <v>539</v>
      </c>
      <c r="E124">
        <v>1349</v>
      </c>
      <c r="F124">
        <f t="shared" si="20"/>
        <v>795</v>
      </c>
      <c r="G124" s="1">
        <f t="shared" si="15"/>
        <v>45187</v>
      </c>
      <c r="H124">
        <f t="shared" si="23"/>
        <v>76778</v>
      </c>
      <c r="I124">
        <f t="shared" si="24"/>
        <v>31515</v>
      </c>
      <c r="J124">
        <f t="shared" si="25"/>
        <v>71272</v>
      </c>
      <c r="K124">
        <f t="shared" si="19"/>
        <v>102787</v>
      </c>
      <c r="L124">
        <f t="shared" si="26"/>
        <v>0.41046914480710622</v>
      </c>
      <c r="M124">
        <f t="shared" si="26"/>
        <v>0.92828674880825235</v>
      </c>
      <c r="N124">
        <f t="shared" si="26"/>
        <v>1.3387558936153585</v>
      </c>
      <c r="O124">
        <f t="shared" si="27"/>
        <v>1.2578263988171108</v>
      </c>
      <c r="P124">
        <f t="shared" si="27"/>
        <v>1.4709104748817829</v>
      </c>
      <c r="Q124">
        <f t="shared" si="27"/>
        <v>1.398282436588244</v>
      </c>
    </row>
    <row r="125" spans="1:17" x14ac:dyDescent="0.25">
      <c r="A125" s="3">
        <v>44725</v>
      </c>
      <c r="B125">
        <v>545</v>
      </c>
      <c r="C125">
        <v>224</v>
      </c>
      <c r="D125">
        <v>540</v>
      </c>
      <c r="E125">
        <v>1309</v>
      </c>
      <c r="F125">
        <f t="shared" si="20"/>
        <v>764</v>
      </c>
      <c r="G125" s="1">
        <f t="shared" si="15"/>
        <v>45194</v>
      </c>
      <c r="H125">
        <f t="shared" si="23"/>
        <v>77309</v>
      </c>
      <c r="I125">
        <f t="shared" si="24"/>
        <v>31753</v>
      </c>
      <c r="J125">
        <f t="shared" si="25"/>
        <v>71868</v>
      </c>
      <c r="K125">
        <f t="shared" si="19"/>
        <v>103621</v>
      </c>
      <c r="L125">
        <f t="shared" si="26"/>
        <v>0.41072837573891785</v>
      </c>
      <c r="M125">
        <f t="shared" si="26"/>
        <v>0.92962009597847595</v>
      </c>
      <c r="N125">
        <f t="shared" si="26"/>
        <v>1.3403484717173939</v>
      </c>
      <c r="O125">
        <f t="shared" si="27"/>
        <v>1.2586207764543773</v>
      </c>
      <c r="P125">
        <f t="shared" si="27"/>
        <v>1.473023221101476</v>
      </c>
      <c r="Q125">
        <f t="shared" si="27"/>
        <v>1.3999458272030614</v>
      </c>
    </row>
    <row r="126" spans="1:17" x14ac:dyDescent="0.25">
      <c r="A126" s="3">
        <v>44732</v>
      </c>
      <c r="B126">
        <v>516</v>
      </c>
      <c r="C126">
        <v>218</v>
      </c>
      <c r="D126">
        <v>531</v>
      </c>
      <c r="E126">
        <v>1265</v>
      </c>
      <c r="F126">
        <f t="shared" si="20"/>
        <v>749</v>
      </c>
      <c r="G126" s="1">
        <f t="shared" si="15"/>
        <v>45201</v>
      </c>
      <c r="H126">
        <f t="shared" si="23"/>
        <v>77901</v>
      </c>
      <c r="I126">
        <f t="shared" si="24"/>
        <v>32049</v>
      </c>
      <c r="J126">
        <f t="shared" si="25"/>
        <v>72471</v>
      </c>
      <c r="K126">
        <f t="shared" si="19"/>
        <v>104520</v>
      </c>
      <c r="L126">
        <f t="shared" si="26"/>
        <v>0.41140678553548737</v>
      </c>
      <c r="M126">
        <f t="shared" si="26"/>
        <v>0.93029614510725156</v>
      </c>
      <c r="N126">
        <f t="shared" si="26"/>
        <v>1.3417029306427388</v>
      </c>
      <c r="O126">
        <f t="shared" si="27"/>
        <v>1.2606996702327202</v>
      </c>
      <c r="P126">
        <f t="shared" si="27"/>
        <v>1.4740944501654774</v>
      </c>
      <c r="Q126">
        <f t="shared" si="27"/>
        <v>1.4013605108921656</v>
      </c>
    </row>
    <row r="127" spans="1:17" x14ac:dyDescent="0.25">
      <c r="A127" s="3">
        <v>44739</v>
      </c>
      <c r="B127">
        <v>598</v>
      </c>
      <c r="C127">
        <v>270</v>
      </c>
      <c r="D127">
        <v>555</v>
      </c>
      <c r="E127">
        <v>1423</v>
      </c>
      <c r="F127">
        <f t="shared" si="20"/>
        <v>825</v>
      </c>
      <c r="G127" s="1">
        <f t="shared" si="15"/>
        <v>45208</v>
      </c>
      <c r="H127">
        <f t="shared" si="23"/>
        <v>78490</v>
      </c>
      <c r="I127">
        <f t="shared" si="24"/>
        <v>32403</v>
      </c>
      <c r="J127">
        <f t="shared" si="25"/>
        <v>73155</v>
      </c>
      <c r="K127">
        <f t="shared" si="19"/>
        <v>105558</v>
      </c>
      <c r="L127">
        <f t="shared" si="26"/>
        <v>0.41282965982927761</v>
      </c>
      <c r="M127">
        <f t="shared" si="26"/>
        <v>0.93202955790546571</v>
      </c>
      <c r="N127">
        <f t="shared" si="26"/>
        <v>1.3448592177347434</v>
      </c>
      <c r="O127">
        <f t="shared" si="27"/>
        <v>1.2650598733602141</v>
      </c>
      <c r="P127">
        <f t="shared" si="27"/>
        <v>1.4768411176639209</v>
      </c>
      <c r="Q127">
        <f t="shared" si="27"/>
        <v>1.4046571393713589</v>
      </c>
    </row>
    <row r="128" spans="1:17" x14ac:dyDescent="0.25">
      <c r="A128" s="3">
        <v>44746</v>
      </c>
      <c r="B128">
        <v>512</v>
      </c>
      <c r="C128">
        <v>236</v>
      </c>
      <c r="D128">
        <v>532</v>
      </c>
      <c r="E128">
        <v>1280</v>
      </c>
      <c r="F128">
        <f t="shared" si="20"/>
        <v>768</v>
      </c>
      <c r="G128" s="1">
        <f t="shared" si="15"/>
        <v>45215</v>
      </c>
      <c r="H128">
        <f t="shared" si="23"/>
        <v>79044</v>
      </c>
      <c r="I128">
        <f t="shared" si="24"/>
        <v>32734</v>
      </c>
      <c r="J128">
        <f t="shared" si="25"/>
        <v>73804</v>
      </c>
      <c r="K128">
        <f t="shared" si="19"/>
        <v>106538</v>
      </c>
      <c r="L128">
        <f t="shared" si="26"/>
        <v>0.41412377916097365</v>
      </c>
      <c r="M128">
        <f t="shared" si="26"/>
        <v>0.93370780830929612</v>
      </c>
      <c r="N128">
        <f t="shared" si="26"/>
        <v>1.3478315874702698</v>
      </c>
      <c r="O128">
        <f t="shared" si="27"/>
        <v>1.269025524564988</v>
      </c>
      <c r="P128">
        <f t="shared" si="27"/>
        <v>1.4795003779642946</v>
      </c>
      <c r="Q128">
        <f t="shared" si="27"/>
        <v>1.4077616727788713</v>
      </c>
    </row>
    <row r="129" spans="1:17" x14ac:dyDescent="0.25">
      <c r="A129" s="3">
        <v>44753</v>
      </c>
      <c r="B129">
        <v>541</v>
      </c>
      <c r="C129">
        <v>226</v>
      </c>
      <c r="D129">
        <v>507</v>
      </c>
      <c r="E129">
        <v>1274</v>
      </c>
      <c r="F129">
        <f t="shared" si="20"/>
        <v>733</v>
      </c>
      <c r="G129" s="1">
        <f t="shared" si="15"/>
        <v>45222</v>
      </c>
      <c r="H129">
        <f t="shared" si="23"/>
        <v>79624</v>
      </c>
      <c r="I129">
        <f t="shared" si="24"/>
        <v>33042</v>
      </c>
      <c r="J129">
        <f t="shared" si="25"/>
        <v>74487</v>
      </c>
      <c r="K129">
        <f t="shared" si="19"/>
        <v>107529</v>
      </c>
      <c r="L129">
        <f t="shared" si="26"/>
        <v>0.41497538430623931</v>
      </c>
      <c r="M129">
        <f t="shared" si="26"/>
        <v>0.93548427609765905</v>
      </c>
      <c r="N129">
        <f t="shared" si="26"/>
        <v>1.3504596604038983</v>
      </c>
      <c r="O129">
        <f t="shared" si="27"/>
        <v>1.2716351517358366</v>
      </c>
      <c r="P129">
        <f t="shared" si="27"/>
        <v>1.4823152679555043</v>
      </c>
      <c r="Q129">
        <f t="shared" si="27"/>
        <v>1.4105066005455322</v>
      </c>
    </row>
    <row r="130" spans="1:17" x14ac:dyDescent="0.25">
      <c r="A130" s="3">
        <v>44760</v>
      </c>
      <c r="B130">
        <v>618</v>
      </c>
      <c r="C130">
        <v>271</v>
      </c>
      <c r="D130">
        <v>670</v>
      </c>
      <c r="E130">
        <v>1559</v>
      </c>
      <c r="F130">
        <f t="shared" si="20"/>
        <v>941</v>
      </c>
      <c r="G130" s="1">
        <f t="shared" si="15"/>
        <v>45229</v>
      </c>
      <c r="H130">
        <f t="shared" si="23"/>
        <v>80212</v>
      </c>
      <c r="I130">
        <f t="shared" si="24"/>
        <v>33343</v>
      </c>
      <c r="J130">
        <f t="shared" si="25"/>
        <v>75109</v>
      </c>
      <c r="K130">
        <f t="shared" si="19"/>
        <v>108452</v>
      </c>
      <c r="L130">
        <f t="shared" si="26"/>
        <v>0.41568593227945944</v>
      </c>
      <c r="M130">
        <f t="shared" si="26"/>
        <v>0.93638109011120529</v>
      </c>
      <c r="N130">
        <f t="shared" si="26"/>
        <v>1.3520670223906648</v>
      </c>
      <c r="O130">
        <f t="shared" si="27"/>
        <v>1.2738125285488058</v>
      </c>
      <c r="P130">
        <f t="shared" si="27"/>
        <v>1.4837363085210833</v>
      </c>
      <c r="Q130">
        <f t="shared" si="27"/>
        <v>1.4121854323968457</v>
      </c>
    </row>
    <row r="131" spans="1:17" x14ac:dyDescent="0.25">
      <c r="A131" s="3">
        <v>44767</v>
      </c>
      <c r="B131">
        <v>581</v>
      </c>
      <c r="C131">
        <v>259</v>
      </c>
      <c r="D131">
        <v>597</v>
      </c>
      <c r="E131">
        <v>1437</v>
      </c>
      <c r="F131">
        <f t="shared" si="20"/>
        <v>856</v>
      </c>
      <c r="G131" s="1">
        <f t="shared" si="15"/>
        <v>45236</v>
      </c>
      <c r="H131">
        <f t="shared" si="23"/>
        <v>80808</v>
      </c>
      <c r="I131">
        <f t="shared" si="24"/>
        <v>33628</v>
      </c>
      <c r="J131">
        <f t="shared" si="25"/>
        <v>75767</v>
      </c>
      <c r="K131">
        <f t="shared" si="19"/>
        <v>109395</v>
      </c>
      <c r="L131">
        <f t="shared" si="26"/>
        <v>0.41614691614691612</v>
      </c>
      <c r="M131">
        <f t="shared" si="26"/>
        <v>0.93761756261756257</v>
      </c>
      <c r="N131">
        <f t="shared" si="26"/>
        <v>1.3537644787644787</v>
      </c>
      <c r="O131">
        <f t="shared" si="27"/>
        <v>1.2752251503871375</v>
      </c>
      <c r="P131">
        <f t="shared" si="27"/>
        <v>1.4856955526488695</v>
      </c>
      <c r="Q131">
        <f t="shared" si="27"/>
        <v>1.4139583645988238</v>
      </c>
    </row>
    <row r="132" spans="1:17" x14ac:dyDescent="0.25">
      <c r="A132" s="3">
        <v>44774</v>
      </c>
      <c r="B132">
        <v>572</v>
      </c>
      <c r="C132">
        <v>263</v>
      </c>
      <c r="D132">
        <v>659</v>
      </c>
      <c r="E132">
        <v>1494</v>
      </c>
      <c r="F132">
        <f t="shared" si="20"/>
        <v>922</v>
      </c>
      <c r="G132" s="1">
        <f t="shared" si="15"/>
        <v>45243</v>
      </c>
      <c r="H132">
        <f t="shared" si="23"/>
        <v>81415</v>
      </c>
      <c r="I132">
        <f t="shared" si="24"/>
        <v>33948</v>
      </c>
      <c r="J132">
        <f t="shared" si="25"/>
        <v>76456</v>
      </c>
      <c r="K132">
        <f t="shared" si="19"/>
        <v>110404</v>
      </c>
      <c r="L132">
        <f t="shared" si="26"/>
        <v>0.41697475895105324</v>
      </c>
      <c r="M132">
        <f t="shared" si="26"/>
        <v>0.93908984830805131</v>
      </c>
      <c r="N132">
        <f t="shared" si="26"/>
        <v>1.3560646072591045</v>
      </c>
      <c r="O132">
        <f t="shared" si="27"/>
        <v>1.2777619611225797</v>
      </c>
      <c r="P132">
        <f t="shared" si="27"/>
        <v>1.4880284529589716</v>
      </c>
      <c r="Q132">
        <f t="shared" si="27"/>
        <v>1.4163607661802249</v>
      </c>
    </row>
    <row r="133" spans="1:17" x14ac:dyDescent="0.25">
      <c r="A133" s="3">
        <v>44781</v>
      </c>
      <c r="B133">
        <v>640</v>
      </c>
      <c r="C133">
        <v>250</v>
      </c>
      <c r="D133">
        <v>620</v>
      </c>
      <c r="E133">
        <v>1510</v>
      </c>
      <c r="F133">
        <f t="shared" si="20"/>
        <v>870</v>
      </c>
      <c r="G133" s="1">
        <f t="shared" si="15"/>
        <v>45250</v>
      </c>
      <c r="H133">
        <f t="shared" si="23"/>
        <v>82031</v>
      </c>
      <c r="I133">
        <f t="shared" si="24"/>
        <v>34271</v>
      </c>
      <c r="J133">
        <f t="shared" si="25"/>
        <v>77183</v>
      </c>
      <c r="K133">
        <f t="shared" si="19"/>
        <v>111454</v>
      </c>
      <c r="L133">
        <f t="shared" si="26"/>
        <v>0.41778108276139508</v>
      </c>
      <c r="M133">
        <f t="shared" si="26"/>
        <v>0.94090039131547831</v>
      </c>
      <c r="N133">
        <f t="shared" si="26"/>
        <v>1.3586814740768733</v>
      </c>
      <c r="O133">
        <f t="shared" si="27"/>
        <v>1.2802328298528454</v>
      </c>
      <c r="P133">
        <f t="shared" si="27"/>
        <v>1.4908973366075504</v>
      </c>
      <c r="Q133">
        <f t="shared" si="27"/>
        <v>1.4190939895614458</v>
      </c>
    </row>
    <row r="134" spans="1:17" x14ac:dyDescent="0.25">
      <c r="A134" s="3">
        <v>44788</v>
      </c>
      <c r="B134">
        <v>579</v>
      </c>
      <c r="C134">
        <v>249</v>
      </c>
      <c r="D134">
        <v>568</v>
      </c>
      <c r="E134">
        <v>1396</v>
      </c>
      <c r="F134">
        <f t="shared" si="20"/>
        <v>817</v>
      </c>
      <c r="G134" s="1">
        <f t="shared" ref="G134:G163" si="28">A201</f>
        <v>45257</v>
      </c>
      <c r="H134">
        <f t="shared" ref="H134:H163" si="29">B201+H133</f>
        <v>82676</v>
      </c>
      <c r="I134">
        <f t="shared" ref="I134:I163" si="30">C201+I133</f>
        <v>34587</v>
      </c>
      <c r="J134">
        <f t="shared" ref="J134:J163" si="31">D201+J133</f>
        <v>77916</v>
      </c>
      <c r="K134">
        <f t="shared" ref="K134:K163" si="32">I134+J134</f>
        <v>112503</v>
      </c>
      <c r="L134">
        <f t="shared" si="26"/>
        <v>0.41834389665682908</v>
      </c>
      <c r="M134">
        <f t="shared" si="26"/>
        <v>0.94242585514538679</v>
      </c>
      <c r="N134">
        <f t="shared" si="26"/>
        <v>1.3607697518022159</v>
      </c>
      <c r="O134">
        <f t="shared" si="27"/>
        <v>1.281957495846024</v>
      </c>
      <c r="P134">
        <f t="shared" si="27"/>
        <v>1.4933144999779704</v>
      </c>
      <c r="Q134">
        <f t="shared" si="27"/>
        <v>1.4212751206249883</v>
      </c>
    </row>
    <row r="135" spans="1:17" x14ac:dyDescent="0.25">
      <c r="A135" s="3">
        <v>44795</v>
      </c>
      <c r="B135">
        <v>599</v>
      </c>
      <c r="C135">
        <v>240</v>
      </c>
      <c r="D135">
        <v>549</v>
      </c>
      <c r="E135">
        <v>1388</v>
      </c>
      <c r="F135">
        <f t="shared" ref="F135:F163" si="33">C135+D135</f>
        <v>789</v>
      </c>
      <c r="G135" s="1">
        <f t="shared" si="28"/>
        <v>45264</v>
      </c>
      <c r="H135">
        <f t="shared" si="29"/>
        <v>83352</v>
      </c>
      <c r="I135">
        <f t="shared" si="30"/>
        <v>34956</v>
      </c>
      <c r="J135">
        <f t="shared" si="31"/>
        <v>78646</v>
      </c>
      <c r="K135">
        <f t="shared" si="32"/>
        <v>113602</v>
      </c>
      <c r="L135">
        <f t="shared" si="26"/>
        <v>0.4193780593147135</v>
      </c>
      <c r="M135">
        <f t="shared" si="26"/>
        <v>0.94354064689509554</v>
      </c>
      <c r="N135">
        <f t="shared" si="26"/>
        <v>1.3629187062098089</v>
      </c>
      <c r="O135">
        <f t="shared" si="27"/>
        <v>1.2851265454767073</v>
      </c>
      <c r="P135">
        <f t="shared" si="27"/>
        <v>1.4950809356876944</v>
      </c>
      <c r="Q135">
        <f t="shared" si="27"/>
        <v>1.4235196263033545</v>
      </c>
    </row>
    <row r="136" spans="1:17" x14ac:dyDescent="0.25">
      <c r="A136" s="3">
        <v>44802</v>
      </c>
      <c r="B136">
        <v>536</v>
      </c>
      <c r="C136">
        <v>264</v>
      </c>
      <c r="D136">
        <v>589</v>
      </c>
      <c r="E136">
        <v>1389</v>
      </c>
      <c r="F136">
        <f t="shared" si="33"/>
        <v>853</v>
      </c>
      <c r="G136" s="1">
        <f t="shared" si="28"/>
        <v>45271</v>
      </c>
      <c r="H136">
        <f t="shared" si="29"/>
        <v>83938</v>
      </c>
      <c r="I136">
        <f t="shared" si="30"/>
        <v>35260</v>
      </c>
      <c r="J136">
        <f t="shared" si="31"/>
        <v>79445</v>
      </c>
      <c r="K136">
        <f t="shared" si="32"/>
        <v>114705</v>
      </c>
      <c r="L136">
        <f t="shared" si="26"/>
        <v>0.42007195787366863</v>
      </c>
      <c r="M136">
        <f t="shared" si="26"/>
        <v>0.94647239629250157</v>
      </c>
      <c r="N136">
        <f t="shared" si="26"/>
        <v>1.3665443541661704</v>
      </c>
      <c r="O136">
        <f t="shared" si="27"/>
        <v>1.2872529024431125</v>
      </c>
      <c r="P136">
        <f t="shared" si="27"/>
        <v>1.4997264193207518</v>
      </c>
      <c r="Q136">
        <f t="shared" si="27"/>
        <v>1.4273064853437591</v>
      </c>
    </row>
    <row r="137" spans="1:17" x14ac:dyDescent="0.25">
      <c r="A137" s="3">
        <v>44809</v>
      </c>
      <c r="B137">
        <v>628</v>
      </c>
      <c r="C137">
        <v>233</v>
      </c>
      <c r="D137">
        <v>605</v>
      </c>
      <c r="E137">
        <v>1466</v>
      </c>
      <c r="F137">
        <f t="shared" si="33"/>
        <v>838</v>
      </c>
      <c r="G137" s="1">
        <f t="shared" si="28"/>
        <v>45278</v>
      </c>
      <c r="H137">
        <f t="shared" si="29"/>
        <v>84605</v>
      </c>
      <c r="I137">
        <f t="shared" si="30"/>
        <v>35579</v>
      </c>
      <c r="J137">
        <f t="shared" si="31"/>
        <v>80179</v>
      </c>
      <c r="K137">
        <f t="shared" si="32"/>
        <v>115758</v>
      </c>
      <c r="L137">
        <f t="shared" si="26"/>
        <v>0.42053070149518351</v>
      </c>
      <c r="M137">
        <f t="shared" si="26"/>
        <v>0.94768630695585365</v>
      </c>
      <c r="N137">
        <f t="shared" si="26"/>
        <v>1.3682170084510372</v>
      </c>
      <c r="O137">
        <f t="shared" si="27"/>
        <v>1.2886586593550029</v>
      </c>
      <c r="P137">
        <f t="shared" si="27"/>
        <v>1.5016499132331529</v>
      </c>
      <c r="Q137">
        <f t="shared" si="27"/>
        <v>1.4290535126548378</v>
      </c>
    </row>
    <row r="138" spans="1:17" x14ac:dyDescent="0.25">
      <c r="A138" s="3">
        <v>44816</v>
      </c>
      <c r="B138">
        <v>585</v>
      </c>
      <c r="C138">
        <v>260</v>
      </c>
      <c r="D138">
        <v>647</v>
      </c>
      <c r="E138">
        <v>1492</v>
      </c>
      <c r="F138">
        <f t="shared" si="33"/>
        <v>907</v>
      </c>
      <c r="G138" s="1">
        <f t="shared" si="28"/>
        <v>45285</v>
      </c>
      <c r="H138">
        <f t="shared" si="29"/>
        <v>85245</v>
      </c>
      <c r="I138">
        <f t="shared" si="30"/>
        <v>35899</v>
      </c>
      <c r="J138">
        <f t="shared" si="31"/>
        <v>80938</v>
      </c>
      <c r="K138">
        <f t="shared" si="32"/>
        <v>116837</v>
      </c>
      <c r="L138">
        <f t="shared" si="26"/>
        <v>0.42112733884685316</v>
      </c>
      <c r="M138">
        <f t="shared" si="26"/>
        <v>0.94947504252448822</v>
      </c>
      <c r="N138">
        <f t="shared" si="26"/>
        <v>1.3706023813713415</v>
      </c>
      <c r="O138">
        <f t="shared" si="27"/>
        <v>1.2904869726909618</v>
      </c>
      <c r="P138">
        <f t="shared" si="27"/>
        <v>1.5044842420524278</v>
      </c>
      <c r="Q138">
        <f t="shared" si="27"/>
        <v>1.4315449489764864</v>
      </c>
    </row>
    <row r="139" spans="1:17" x14ac:dyDescent="0.25">
      <c r="A139" s="3">
        <v>44823</v>
      </c>
      <c r="B139">
        <v>623</v>
      </c>
      <c r="C139">
        <v>297</v>
      </c>
      <c r="D139">
        <v>634</v>
      </c>
      <c r="E139">
        <v>1554</v>
      </c>
      <c r="F139">
        <f t="shared" si="33"/>
        <v>931</v>
      </c>
      <c r="G139" s="1">
        <f t="shared" si="28"/>
        <v>45292</v>
      </c>
      <c r="H139">
        <f t="shared" si="29"/>
        <v>85891</v>
      </c>
      <c r="I139">
        <f t="shared" si="30"/>
        <v>36204</v>
      </c>
      <c r="J139">
        <f t="shared" si="31"/>
        <v>81635</v>
      </c>
      <c r="K139">
        <f t="shared" si="32"/>
        <v>117839</v>
      </c>
      <c r="L139">
        <f t="shared" si="26"/>
        <v>0.42151098485289495</v>
      </c>
      <c r="M139">
        <f t="shared" si="26"/>
        <v>0.95044882467313219</v>
      </c>
      <c r="N139">
        <f t="shared" si="26"/>
        <v>1.3719598095260273</v>
      </c>
      <c r="O139">
        <f t="shared" si="27"/>
        <v>1.2916626032598</v>
      </c>
      <c r="P139">
        <f t="shared" si="27"/>
        <v>1.5060272419547016</v>
      </c>
      <c r="Q139">
        <f t="shared" si="27"/>
        <v>1.432962733918969</v>
      </c>
    </row>
    <row r="140" spans="1:17" x14ac:dyDescent="0.25">
      <c r="A140" s="3">
        <v>44830</v>
      </c>
      <c r="B140">
        <v>652</v>
      </c>
      <c r="C140">
        <v>275</v>
      </c>
      <c r="D140">
        <v>650</v>
      </c>
      <c r="E140">
        <v>1577</v>
      </c>
      <c r="F140">
        <f t="shared" si="33"/>
        <v>925</v>
      </c>
      <c r="G140" s="1">
        <f t="shared" si="28"/>
        <v>45299</v>
      </c>
      <c r="H140">
        <f t="shared" si="29"/>
        <v>86483</v>
      </c>
      <c r="I140">
        <f t="shared" si="30"/>
        <v>36509</v>
      </c>
      <c r="J140">
        <f t="shared" si="31"/>
        <v>82359</v>
      </c>
      <c r="K140">
        <f t="shared" si="32"/>
        <v>118868</v>
      </c>
      <c r="L140">
        <f t="shared" si="26"/>
        <v>0.4221523305158239</v>
      </c>
      <c r="M140">
        <f t="shared" si="26"/>
        <v>0.95231432767133428</v>
      </c>
      <c r="N140">
        <f t="shared" si="26"/>
        <v>1.3744666581871581</v>
      </c>
      <c r="O140">
        <f t="shared" si="27"/>
        <v>1.2936279190839113</v>
      </c>
      <c r="P140">
        <f t="shared" si="27"/>
        <v>1.5089832120840843</v>
      </c>
      <c r="Q140">
        <f t="shared" si="27"/>
        <v>1.4355810472879416</v>
      </c>
    </row>
    <row r="141" spans="1:17" x14ac:dyDescent="0.25">
      <c r="A141" s="3">
        <v>44837</v>
      </c>
      <c r="B141">
        <v>681</v>
      </c>
      <c r="C141">
        <v>294</v>
      </c>
      <c r="D141">
        <v>649</v>
      </c>
      <c r="E141">
        <v>1624</v>
      </c>
      <c r="F141">
        <f t="shared" si="33"/>
        <v>943</v>
      </c>
      <c r="G141" s="1">
        <f t="shared" si="28"/>
        <v>45306</v>
      </c>
      <c r="H141">
        <f t="shared" si="29"/>
        <v>87097</v>
      </c>
      <c r="I141">
        <f t="shared" si="30"/>
        <v>36837</v>
      </c>
      <c r="J141">
        <f t="shared" si="31"/>
        <v>83068</v>
      </c>
      <c r="K141">
        <f t="shared" si="32"/>
        <v>119905</v>
      </c>
      <c r="L141">
        <f t="shared" si="26"/>
        <v>0.42294223681642307</v>
      </c>
      <c r="M141">
        <f t="shared" si="26"/>
        <v>0.95374123104125286</v>
      </c>
      <c r="N141">
        <f t="shared" si="26"/>
        <v>1.376683467857676</v>
      </c>
      <c r="O141">
        <f t="shared" si="27"/>
        <v>1.2960484786072162</v>
      </c>
      <c r="P141">
        <f t="shared" si="27"/>
        <v>1.5112442021457779</v>
      </c>
      <c r="Q141">
        <f t="shared" si="27"/>
        <v>1.4378964253507589</v>
      </c>
    </row>
    <row r="142" spans="1:17" x14ac:dyDescent="0.25">
      <c r="A142" s="3">
        <v>44844</v>
      </c>
      <c r="B142">
        <v>659</v>
      </c>
      <c r="C142">
        <v>282</v>
      </c>
      <c r="D142">
        <v>615</v>
      </c>
      <c r="E142">
        <v>1556</v>
      </c>
      <c r="F142">
        <f t="shared" si="33"/>
        <v>897</v>
      </c>
      <c r="G142" s="1">
        <f t="shared" si="28"/>
        <v>45313</v>
      </c>
      <c r="H142">
        <f t="shared" si="29"/>
        <v>87748</v>
      </c>
      <c r="I142">
        <f t="shared" si="30"/>
        <v>37171</v>
      </c>
      <c r="J142">
        <f t="shared" si="31"/>
        <v>83834</v>
      </c>
      <c r="K142">
        <f t="shared" si="32"/>
        <v>121005</v>
      </c>
      <c r="L142">
        <f t="shared" si="26"/>
        <v>0.42361079454802386</v>
      </c>
      <c r="M142">
        <f t="shared" si="26"/>
        <v>0.95539499475771528</v>
      </c>
      <c r="N142">
        <f t="shared" si="26"/>
        <v>1.3790057893057392</v>
      </c>
      <c r="O142">
        <f t="shared" si="27"/>
        <v>1.2980971820836635</v>
      </c>
      <c r="P142">
        <f t="shared" si="27"/>
        <v>1.51386466223168</v>
      </c>
      <c r="Q142">
        <f t="shared" si="27"/>
        <v>1.4403220066747517</v>
      </c>
    </row>
    <row r="143" spans="1:17" x14ac:dyDescent="0.25">
      <c r="A143" s="3">
        <v>44851</v>
      </c>
      <c r="B143">
        <v>591</v>
      </c>
      <c r="C143">
        <v>252</v>
      </c>
      <c r="D143">
        <v>674</v>
      </c>
      <c r="E143">
        <v>1517</v>
      </c>
      <c r="F143">
        <f t="shared" si="33"/>
        <v>926</v>
      </c>
      <c r="G143" s="1">
        <f t="shared" si="28"/>
        <v>45320</v>
      </c>
      <c r="H143">
        <f t="shared" si="29"/>
        <v>88363</v>
      </c>
      <c r="I143">
        <f t="shared" si="30"/>
        <v>37489</v>
      </c>
      <c r="J143">
        <f t="shared" si="31"/>
        <v>84549</v>
      </c>
      <c r="K143">
        <f t="shared" si="32"/>
        <v>122038</v>
      </c>
      <c r="L143">
        <f t="shared" si="26"/>
        <v>0.42426128583230538</v>
      </c>
      <c r="M143">
        <f t="shared" si="26"/>
        <v>0.95683713771601231</v>
      </c>
      <c r="N143">
        <f t="shared" si="26"/>
        <v>1.3810984235483177</v>
      </c>
      <c r="O143">
        <f t="shared" si="27"/>
        <v>1.300090523410097</v>
      </c>
      <c r="P143">
        <f t="shared" si="27"/>
        <v>1.5161498000798284</v>
      </c>
      <c r="Q143">
        <f t="shared" si="27"/>
        <v>1.4425076879640408</v>
      </c>
    </row>
    <row r="144" spans="1:17" x14ac:dyDescent="0.25">
      <c r="A144" s="3">
        <v>44858</v>
      </c>
      <c r="B144">
        <v>633</v>
      </c>
      <c r="C144">
        <v>238</v>
      </c>
      <c r="D144">
        <v>638</v>
      </c>
      <c r="E144">
        <v>1509</v>
      </c>
      <c r="F144">
        <f t="shared" si="33"/>
        <v>876</v>
      </c>
      <c r="G144" s="1">
        <f t="shared" si="28"/>
        <v>45327</v>
      </c>
      <c r="H144">
        <f t="shared" si="29"/>
        <v>88999</v>
      </c>
      <c r="I144">
        <f t="shared" si="30"/>
        <v>37848</v>
      </c>
      <c r="J144">
        <f t="shared" si="31"/>
        <v>85370</v>
      </c>
      <c r="K144">
        <f t="shared" si="32"/>
        <v>123218</v>
      </c>
      <c r="L144">
        <f t="shared" si="26"/>
        <v>0.42526320520455285</v>
      </c>
      <c r="M144">
        <f t="shared" si="26"/>
        <v>0.95922426094675217</v>
      </c>
      <c r="N144">
        <f t="shared" si="26"/>
        <v>1.3844874661513051</v>
      </c>
      <c r="O144">
        <f t="shared" si="27"/>
        <v>1.3031607679140813</v>
      </c>
      <c r="P144">
        <f t="shared" si="27"/>
        <v>1.5199323000125664</v>
      </c>
      <c r="Q144">
        <f t="shared" si="27"/>
        <v>1.4460474212128032</v>
      </c>
    </row>
    <row r="145" spans="1:17" x14ac:dyDescent="0.25">
      <c r="A145" s="3">
        <v>44865</v>
      </c>
      <c r="B145">
        <v>571</v>
      </c>
      <c r="C145">
        <v>251</v>
      </c>
      <c r="D145">
        <v>594</v>
      </c>
      <c r="E145">
        <v>1416</v>
      </c>
      <c r="F145">
        <f t="shared" si="33"/>
        <v>845</v>
      </c>
      <c r="G145" s="1">
        <f t="shared" si="28"/>
        <v>45334</v>
      </c>
      <c r="H145">
        <f t="shared" si="29"/>
        <v>89569</v>
      </c>
      <c r="I145">
        <f t="shared" si="30"/>
        <v>38129</v>
      </c>
      <c r="J145">
        <f t="shared" si="31"/>
        <v>86085</v>
      </c>
      <c r="K145">
        <f t="shared" si="32"/>
        <v>124214</v>
      </c>
      <c r="L145">
        <f t="shared" si="26"/>
        <v>0.4256941575768402</v>
      </c>
      <c r="M145">
        <f t="shared" si="26"/>
        <v>0.96110261362748273</v>
      </c>
      <c r="N145">
        <f t="shared" si="26"/>
        <v>1.386796771204323</v>
      </c>
      <c r="O145">
        <f t="shared" si="27"/>
        <v>1.3044813623542568</v>
      </c>
      <c r="P145">
        <f t="shared" si="27"/>
        <v>1.5229086310192903</v>
      </c>
      <c r="Q145">
        <f t="shared" si="27"/>
        <v>1.4484594073797803</v>
      </c>
    </row>
    <row r="146" spans="1:17" x14ac:dyDescent="0.25">
      <c r="A146" s="3">
        <v>44872</v>
      </c>
      <c r="B146">
        <v>567</v>
      </c>
      <c r="C146">
        <v>294</v>
      </c>
      <c r="D146">
        <v>666</v>
      </c>
      <c r="E146">
        <v>1527</v>
      </c>
      <c r="F146">
        <f t="shared" si="33"/>
        <v>960</v>
      </c>
      <c r="G146" s="1">
        <f t="shared" si="28"/>
        <v>45341</v>
      </c>
      <c r="H146">
        <f t="shared" si="29"/>
        <v>90090</v>
      </c>
      <c r="I146">
        <f t="shared" si="30"/>
        <v>38479</v>
      </c>
      <c r="J146">
        <f t="shared" si="31"/>
        <v>86770</v>
      </c>
      <c r="K146">
        <f t="shared" si="32"/>
        <v>125249</v>
      </c>
      <c r="L146">
        <f t="shared" si="26"/>
        <v>0.42711732711732714</v>
      </c>
      <c r="M146">
        <f t="shared" si="26"/>
        <v>0.96314796314796314</v>
      </c>
      <c r="N146">
        <f t="shared" si="26"/>
        <v>1.3902652902652903</v>
      </c>
      <c r="O146">
        <f t="shared" si="27"/>
        <v>1.3088424702247596</v>
      </c>
      <c r="P146">
        <f t="shared" si="27"/>
        <v>1.5261495757363526</v>
      </c>
      <c r="Q146">
        <f t="shared" si="27"/>
        <v>1.4520821509337412</v>
      </c>
    </row>
    <row r="147" spans="1:17" x14ac:dyDescent="0.25">
      <c r="A147" s="3">
        <v>44879</v>
      </c>
      <c r="B147">
        <v>583</v>
      </c>
      <c r="C147">
        <v>293</v>
      </c>
      <c r="D147">
        <v>642</v>
      </c>
      <c r="E147">
        <v>1518</v>
      </c>
      <c r="F147">
        <f t="shared" si="33"/>
        <v>935</v>
      </c>
      <c r="G147" s="1">
        <f t="shared" si="28"/>
        <v>45348</v>
      </c>
      <c r="H147">
        <f t="shared" si="29"/>
        <v>90574</v>
      </c>
      <c r="I147">
        <f t="shared" si="30"/>
        <v>38774</v>
      </c>
      <c r="J147">
        <f t="shared" si="31"/>
        <v>87423</v>
      </c>
      <c r="K147">
        <f t="shared" si="32"/>
        <v>126197</v>
      </c>
      <c r="L147">
        <f t="shared" si="26"/>
        <v>0.42809194691633362</v>
      </c>
      <c r="M147">
        <f t="shared" si="26"/>
        <v>0.96521076688674456</v>
      </c>
      <c r="N147">
        <f t="shared" si="26"/>
        <v>1.3933027138030782</v>
      </c>
      <c r="O147">
        <f t="shared" si="27"/>
        <v>1.3118290589306569</v>
      </c>
      <c r="P147">
        <f t="shared" si="27"/>
        <v>1.5294181774166999</v>
      </c>
      <c r="Q147">
        <f t="shared" si="27"/>
        <v>1.4552546307006826</v>
      </c>
    </row>
    <row r="148" spans="1:17" x14ac:dyDescent="0.25">
      <c r="A148" s="3">
        <v>44886</v>
      </c>
      <c r="B148">
        <v>624</v>
      </c>
      <c r="C148">
        <v>278</v>
      </c>
      <c r="D148">
        <v>645</v>
      </c>
      <c r="E148">
        <v>1547</v>
      </c>
      <c r="F148">
        <f t="shared" si="33"/>
        <v>923</v>
      </c>
      <c r="G148" s="1">
        <f t="shared" si="28"/>
        <v>45355</v>
      </c>
      <c r="H148">
        <f t="shared" si="29"/>
        <v>91157</v>
      </c>
      <c r="I148">
        <f t="shared" si="30"/>
        <v>39018</v>
      </c>
      <c r="J148">
        <f t="shared" si="31"/>
        <v>88065</v>
      </c>
      <c r="K148">
        <f t="shared" si="32"/>
        <v>127083</v>
      </c>
      <c r="L148">
        <f t="shared" si="26"/>
        <v>0.42803076011716051</v>
      </c>
      <c r="M148">
        <f t="shared" si="26"/>
        <v>0.96608049848064326</v>
      </c>
      <c r="N148">
        <f t="shared" si="26"/>
        <v>1.3941112585978037</v>
      </c>
      <c r="O148">
        <f t="shared" si="27"/>
        <v>1.311641560376301</v>
      </c>
      <c r="P148">
        <f t="shared" si="27"/>
        <v>1.5307963047178206</v>
      </c>
      <c r="Q148">
        <f t="shared" si="27"/>
        <v>1.4560991266921113</v>
      </c>
    </row>
    <row r="149" spans="1:17" x14ac:dyDescent="0.25">
      <c r="A149" s="3">
        <v>44893</v>
      </c>
      <c r="B149">
        <v>653</v>
      </c>
      <c r="C149">
        <v>287</v>
      </c>
      <c r="D149">
        <v>678</v>
      </c>
      <c r="E149">
        <v>1618</v>
      </c>
      <c r="F149">
        <f t="shared" si="33"/>
        <v>965</v>
      </c>
      <c r="G149" s="1">
        <f t="shared" si="28"/>
        <v>45362</v>
      </c>
      <c r="H149">
        <f t="shared" si="29"/>
        <v>91687</v>
      </c>
      <c r="I149">
        <f t="shared" si="30"/>
        <v>39270</v>
      </c>
      <c r="J149">
        <f t="shared" si="31"/>
        <v>88727</v>
      </c>
      <c r="K149">
        <f t="shared" si="32"/>
        <v>127997</v>
      </c>
      <c r="L149">
        <f t="shared" si="26"/>
        <v>0.42830499416493067</v>
      </c>
      <c r="M149">
        <f t="shared" si="26"/>
        <v>0.96771625203136757</v>
      </c>
      <c r="N149">
        <f t="shared" si="26"/>
        <v>1.3960212461962982</v>
      </c>
      <c r="O149">
        <f t="shared" si="27"/>
        <v>1.3124819130047596</v>
      </c>
      <c r="P149">
        <f t="shared" si="27"/>
        <v>1.5333882269176953</v>
      </c>
      <c r="Q149">
        <f t="shared" si="27"/>
        <v>1.4580940401231655</v>
      </c>
    </row>
    <row r="150" spans="1:17" x14ac:dyDescent="0.25">
      <c r="A150" s="3">
        <v>44900</v>
      </c>
      <c r="B150">
        <v>654</v>
      </c>
      <c r="C150">
        <v>299</v>
      </c>
      <c r="D150">
        <v>659</v>
      </c>
      <c r="E150">
        <v>1612</v>
      </c>
      <c r="F150">
        <f t="shared" si="33"/>
        <v>958</v>
      </c>
      <c r="G150" s="1">
        <f t="shared" si="28"/>
        <v>45369</v>
      </c>
      <c r="H150">
        <f t="shared" si="29"/>
        <v>92217</v>
      </c>
      <c r="I150">
        <f t="shared" si="30"/>
        <v>39545</v>
      </c>
      <c r="J150">
        <f t="shared" si="31"/>
        <v>89317</v>
      </c>
      <c r="K150">
        <f t="shared" si="32"/>
        <v>128862</v>
      </c>
      <c r="L150">
        <f t="shared" ref="L150:N163" si="34">I150/$H150</f>
        <v>0.42882548770834011</v>
      </c>
      <c r="M150">
        <f t="shared" si="34"/>
        <v>0.9685524361018033</v>
      </c>
      <c r="N150">
        <f t="shared" si="34"/>
        <v>1.3973779238101434</v>
      </c>
      <c r="O150">
        <f t="shared" ref="O150:Q163" si="35">L150/L$16</f>
        <v>1.314076894083354</v>
      </c>
      <c r="P150">
        <f t="shared" si="35"/>
        <v>1.5347131967179344</v>
      </c>
      <c r="Q150">
        <f t="shared" si="35"/>
        <v>1.4595110411527028</v>
      </c>
    </row>
    <row r="151" spans="1:17" x14ac:dyDescent="0.25">
      <c r="A151" s="3">
        <v>44907</v>
      </c>
      <c r="B151">
        <v>694</v>
      </c>
      <c r="C151">
        <v>355</v>
      </c>
      <c r="D151">
        <v>775</v>
      </c>
      <c r="E151">
        <v>1824</v>
      </c>
      <c r="F151">
        <f t="shared" si="33"/>
        <v>1130</v>
      </c>
      <c r="G151" s="1">
        <f t="shared" si="28"/>
        <v>45376</v>
      </c>
      <c r="H151">
        <f t="shared" si="29"/>
        <v>92737</v>
      </c>
      <c r="I151">
        <f t="shared" si="30"/>
        <v>39842</v>
      </c>
      <c r="J151">
        <f t="shared" si="31"/>
        <v>89968</v>
      </c>
      <c r="K151">
        <f t="shared" si="32"/>
        <v>129810</v>
      </c>
      <c r="L151">
        <f t="shared" si="34"/>
        <v>0.42962355909723193</v>
      </c>
      <c r="M151">
        <f t="shared" si="34"/>
        <v>0.97014136752321078</v>
      </c>
      <c r="N151">
        <f t="shared" si="34"/>
        <v>1.3997649266204428</v>
      </c>
      <c r="O151">
        <f t="shared" si="35"/>
        <v>1.3165224743998978</v>
      </c>
      <c r="P151">
        <f t="shared" si="35"/>
        <v>1.5372309272302116</v>
      </c>
      <c r="Q151">
        <f t="shared" si="35"/>
        <v>1.4620041798358983</v>
      </c>
    </row>
    <row r="152" spans="1:17" x14ac:dyDescent="0.25">
      <c r="A152" s="3">
        <v>44914</v>
      </c>
      <c r="B152">
        <v>768</v>
      </c>
      <c r="C152">
        <v>336</v>
      </c>
      <c r="D152">
        <v>862</v>
      </c>
      <c r="E152">
        <v>1966</v>
      </c>
      <c r="F152">
        <f t="shared" si="33"/>
        <v>1198</v>
      </c>
      <c r="G152" s="1">
        <f t="shared" si="28"/>
        <v>45383</v>
      </c>
      <c r="H152">
        <f t="shared" si="29"/>
        <v>93238</v>
      </c>
      <c r="I152">
        <f t="shared" si="30"/>
        <v>40111</v>
      </c>
      <c r="J152">
        <f t="shared" si="31"/>
        <v>90647</v>
      </c>
      <c r="K152">
        <f t="shared" si="32"/>
        <v>130758</v>
      </c>
      <c r="L152">
        <f t="shared" si="34"/>
        <v>0.43020013299298571</v>
      </c>
      <c r="M152">
        <f t="shared" si="34"/>
        <v>0.97221090113473052</v>
      </c>
      <c r="N152">
        <f t="shared" si="34"/>
        <v>1.4024110341277161</v>
      </c>
      <c r="O152">
        <f t="shared" si="35"/>
        <v>1.3182893060268859</v>
      </c>
      <c r="P152">
        <f t="shared" si="35"/>
        <v>1.540510192684784</v>
      </c>
      <c r="Q152">
        <f t="shared" si="35"/>
        <v>1.464767944066846</v>
      </c>
    </row>
    <row r="153" spans="1:17" x14ac:dyDescent="0.25">
      <c r="A153" s="3">
        <v>44921</v>
      </c>
      <c r="B153">
        <v>844</v>
      </c>
      <c r="C153">
        <v>380</v>
      </c>
      <c r="D153">
        <v>818</v>
      </c>
      <c r="E153">
        <v>2042</v>
      </c>
      <c r="F153">
        <f t="shared" si="33"/>
        <v>1198</v>
      </c>
      <c r="G153" s="1">
        <f t="shared" si="28"/>
        <v>45390</v>
      </c>
      <c r="H153">
        <f t="shared" si="29"/>
        <v>93740</v>
      </c>
      <c r="I153">
        <f t="shared" si="30"/>
        <v>40368</v>
      </c>
      <c r="J153">
        <f t="shared" si="31"/>
        <v>91223</v>
      </c>
      <c r="K153">
        <f t="shared" si="32"/>
        <v>131591</v>
      </c>
      <c r="L153">
        <f t="shared" si="34"/>
        <v>0.43063793471303607</v>
      </c>
      <c r="M153">
        <f t="shared" si="34"/>
        <v>0.97314913590783014</v>
      </c>
      <c r="N153">
        <f t="shared" si="34"/>
        <v>1.4037870706208662</v>
      </c>
      <c r="O153">
        <f t="shared" si="35"/>
        <v>1.3196308893538997</v>
      </c>
      <c r="P153">
        <f t="shared" si="35"/>
        <v>1.5419968662341181</v>
      </c>
      <c r="Q153">
        <f t="shared" si="35"/>
        <v>1.4662051647503569</v>
      </c>
    </row>
    <row r="154" spans="1:17" x14ac:dyDescent="0.25">
      <c r="A154" s="3">
        <v>44928</v>
      </c>
      <c r="B154">
        <v>768</v>
      </c>
      <c r="C154">
        <v>344</v>
      </c>
      <c r="D154">
        <v>819</v>
      </c>
      <c r="E154">
        <v>1931</v>
      </c>
      <c r="F154">
        <f t="shared" si="33"/>
        <v>1163</v>
      </c>
      <c r="G154" s="1">
        <f t="shared" si="28"/>
        <v>45397</v>
      </c>
      <c r="H154">
        <f t="shared" si="29"/>
        <v>94263</v>
      </c>
      <c r="I154">
        <f t="shared" si="30"/>
        <v>40609</v>
      </c>
      <c r="J154">
        <f t="shared" si="31"/>
        <v>91835</v>
      </c>
      <c r="K154">
        <f t="shared" si="32"/>
        <v>132444</v>
      </c>
      <c r="L154">
        <f t="shared" si="34"/>
        <v>0.43080530006471257</v>
      </c>
      <c r="M154">
        <f t="shared" si="34"/>
        <v>0.9742422795794744</v>
      </c>
      <c r="N154">
        <f t="shared" si="34"/>
        <v>1.405047579644187</v>
      </c>
      <c r="O154">
        <f t="shared" si="35"/>
        <v>1.3201437575201171</v>
      </c>
      <c r="P154">
        <f t="shared" si="35"/>
        <v>1.5437289996284993</v>
      </c>
      <c r="Q154">
        <f t="shared" si="35"/>
        <v>1.4675217211419114</v>
      </c>
    </row>
    <row r="155" spans="1:17" x14ac:dyDescent="0.25">
      <c r="A155" s="3">
        <v>44935</v>
      </c>
      <c r="B155">
        <v>725</v>
      </c>
      <c r="C155">
        <v>328</v>
      </c>
      <c r="D155">
        <v>730</v>
      </c>
      <c r="E155">
        <v>1783</v>
      </c>
      <c r="F155">
        <f t="shared" si="33"/>
        <v>1058</v>
      </c>
      <c r="G155" s="1">
        <f t="shared" si="28"/>
        <v>45404</v>
      </c>
      <c r="H155">
        <f t="shared" si="29"/>
        <v>94723</v>
      </c>
      <c r="I155">
        <f t="shared" si="30"/>
        <v>40853</v>
      </c>
      <c r="J155">
        <f t="shared" si="31"/>
        <v>92419</v>
      </c>
      <c r="K155">
        <f t="shared" si="32"/>
        <v>133272</v>
      </c>
      <c r="L155">
        <f t="shared" si="34"/>
        <v>0.43128912724470297</v>
      </c>
      <c r="M155">
        <f t="shared" si="34"/>
        <v>0.97567644605850745</v>
      </c>
      <c r="N155">
        <f t="shared" si="34"/>
        <v>1.4069655733032105</v>
      </c>
      <c r="O155">
        <f t="shared" si="35"/>
        <v>1.3216263795567702</v>
      </c>
      <c r="P155">
        <f t="shared" si="35"/>
        <v>1.546001498400503</v>
      </c>
      <c r="Q155">
        <f t="shared" si="35"/>
        <v>1.4695249966155735</v>
      </c>
    </row>
    <row r="156" spans="1:17" x14ac:dyDescent="0.25">
      <c r="A156" s="3">
        <v>44942</v>
      </c>
      <c r="B156">
        <v>663</v>
      </c>
      <c r="C156">
        <v>311</v>
      </c>
      <c r="D156">
        <v>704</v>
      </c>
      <c r="E156">
        <v>1678</v>
      </c>
      <c r="F156">
        <f t="shared" si="33"/>
        <v>1015</v>
      </c>
      <c r="G156" s="1">
        <f t="shared" si="28"/>
        <v>45411</v>
      </c>
      <c r="H156">
        <f t="shared" si="29"/>
        <v>95213</v>
      </c>
      <c r="I156">
        <f t="shared" si="30"/>
        <v>41121</v>
      </c>
      <c r="J156">
        <f t="shared" si="31"/>
        <v>93050</v>
      </c>
      <c r="K156">
        <f t="shared" si="32"/>
        <v>134171</v>
      </c>
      <c r="L156">
        <f t="shared" si="34"/>
        <v>0.43188430151344881</v>
      </c>
      <c r="M156">
        <f t="shared" si="34"/>
        <v>0.97728251394242382</v>
      </c>
      <c r="N156">
        <f t="shared" si="34"/>
        <v>1.4091668154558725</v>
      </c>
      <c r="O156">
        <f t="shared" si="35"/>
        <v>1.3234502094757692</v>
      </c>
      <c r="P156">
        <f t="shared" si="35"/>
        <v>1.5485463823782788</v>
      </c>
      <c r="Q156">
        <f t="shared" si="35"/>
        <v>1.4718241149652473</v>
      </c>
    </row>
    <row r="157" spans="1:17" x14ac:dyDescent="0.25">
      <c r="A157" s="3">
        <v>44949</v>
      </c>
      <c r="B157">
        <v>598</v>
      </c>
      <c r="C157">
        <v>307</v>
      </c>
      <c r="D157">
        <v>666</v>
      </c>
      <c r="E157">
        <v>1571</v>
      </c>
      <c r="F157">
        <f t="shared" si="33"/>
        <v>973</v>
      </c>
      <c r="G157" s="1">
        <f t="shared" si="28"/>
        <v>45418</v>
      </c>
      <c r="H157">
        <f t="shared" si="29"/>
        <v>95702</v>
      </c>
      <c r="I157">
        <f t="shared" si="30"/>
        <v>41376</v>
      </c>
      <c r="J157">
        <f t="shared" si="31"/>
        <v>93674</v>
      </c>
      <c r="K157">
        <f t="shared" si="32"/>
        <v>135050</v>
      </c>
      <c r="L157">
        <f t="shared" si="34"/>
        <v>0.43234206181688994</v>
      </c>
      <c r="M157">
        <f t="shared" si="34"/>
        <v>0.97880922028797723</v>
      </c>
      <c r="N157">
        <f t="shared" si="34"/>
        <v>1.4111512821048673</v>
      </c>
      <c r="O157">
        <f t="shared" si="35"/>
        <v>1.3248529531442839</v>
      </c>
      <c r="P157">
        <f t="shared" si="35"/>
        <v>1.5509655145684409</v>
      </c>
      <c r="Q157">
        <f t="shared" si="35"/>
        <v>1.4738968190889177</v>
      </c>
    </row>
    <row r="158" spans="1:17" x14ac:dyDescent="0.25">
      <c r="A158" s="3">
        <v>44956</v>
      </c>
      <c r="B158">
        <v>630</v>
      </c>
      <c r="C158">
        <v>275</v>
      </c>
      <c r="D158">
        <v>684</v>
      </c>
      <c r="E158">
        <v>1589</v>
      </c>
      <c r="F158">
        <f t="shared" si="33"/>
        <v>959</v>
      </c>
      <c r="G158" s="1">
        <f t="shared" si="28"/>
        <v>45425</v>
      </c>
      <c r="H158">
        <f t="shared" si="29"/>
        <v>96182</v>
      </c>
      <c r="I158">
        <f t="shared" si="30"/>
        <v>41642</v>
      </c>
      <c r="J158">
        <f t="shared" si="31"/>
        <v>94254</v>
      </c>
      <c r="K158">
        <f t="shared" si="32"/>
        <v>135896</v>
      </c>
      <c r="L158">
        <f t="shared" si="34"/>
        <v>0.43295003223056289</v>
      </c>
      <c r="M158">
        <f t="shared" si="34"/>
        <v>0.97995466927283692</v>
      </c>
      <c r="N158">
        <f t="shared" si="34"/>
        <v>1.4129047015033998</v>
      </c>
      <c r="O158">
        <f t="shared" si="35"/>
        <v>1.3267159950944334</v>
      </c>
      <c r="P158">
        <f t="shared" si="35"/>
        <v>1.552780527992295</v>
      </c>
      <c r="Q158">
        <f t="shared" si="35"/>
        <v>1.475728202659764</v>
      </c>
    </row>
    <row r="159" spans="1:17" x14ac:dyDescent="0.25">
      <c r="A159" s="3">
        <v>44963</v>
      </c>
      <c r="B159">
        <v>618</v>
      </c>
      <c r="C159">
        <v>298</v>
      </c>
      <c r="D159">
        <v>647</v>
      </c>
      <c r="E159">
        <v>1563</v>
      </c>
      <c r="F159">
        <f t="shared" si="33"/>
        <v>945</v>
      </c>
      <c r="G159" s="1">
        <f t="shared" si="28"/>
        <v>45432</v>
      </c>
      <c r="H159">
        <f t="shared" si="29"/>
        <v>96674</v>
      </c>
      <c r="I159">
        <f t="shared" si="30"/>
        <v>41946</v>
      </c>
      <c r="J159">
        <f t="shared" si="31"/>
        <v>94861</v>
      </c>
      <c r="K159">
        <f t="shared" si="32"/>
        <v>136807</v>
      </c>
      <c r="L159">
        <f t="shared" si="34"/>
        <v>0.43389122204522418</v>
      </c>
      <c r="M159">
        <f t="shared" si="34"/>
        <v>0.98124625028446122</v>
      </c>
      <c r="N159">
        <f t="shared" si="34"/>
        <v>1.4151374723296852</v>
      </c>
      <c r="O159">
        <f t="shared" si="35"/>
        <v>1.3296001421981944</v>
      </c>
      <c r="P159">
        <f t="shared" si="35"/>
        <v>1.5548270939285163</v>
      </c>
      <c r="Q159">
        <f t="shared" si="35"/>
        <v>1.4780602515763821</v>
      </c>
    </row>
    <row r="160" spans="1:17" x14ac:dyDescent="0.25">
      <c r="A160" s="3">
        <v>44970</v>
      </c>
      <c r="B160">
        <v>598</v>
      </c>
      <c r="C160">
        <v>314</v>
      </c>
      <c r="D160">
        <v>673</v>
      </c>
      <c r="E160">
        <v>1585</v>
      </c>
      <c r="F160">
        <f t="shared" si="33"/>
        <v>987</v>
      </c>
      <c r="G160" s="1">
        <f t="shared" si="28"/>
        <v>45439</v>
      </c>
      <c r="H160">
        <f t="shared" si="29"/>
        <v>97196</v>
      </c>
      <c r="I160">
        <f t="shared" si="30"/>
        <v>42198</v>
      </c>
      <c r="J160">
        <f t="shared" si="31"/>
        <v>95438</v>
      </c>
      <c r="K160">
        <f t="shared" si="32"/>
        <v>137636</v>
      </c>
      <c r="L160">
        <f t="shared" si="34"/>
        <v>0.43415366887526236</v>
      </c>
      <c r="M160">
        <f t="shared" si="34"/>
        <v>0.98191283591917367</v>
      </c>
      <c r="N160">
        <f t="shared" si="34"/>
        <v>1.4160665047944361</v>
      </c>
      <c r="O160">
        <f t="shared" si="35"/>
        <v>1.3304043745145189</v>
      </c>
      <c r="P160">
        <f t="shared" si="35"/>
        <v>1.5558833276771538</v>
      </c>
      <c r="Q160">
        <f t="shared" si="35"/>
        <v>1.4790305926106786</v>
      </c>
    </row>
    <row r="161" spans="1:17" x14ac:dyDescent="0.25">
      <c r="A161" s="3">
        <v>44977</v>
      </c>
      <c r="B161">
        <v>613</v>
      </c>
      <c r="C161">
        <v>289</v>
      </c>
      <c r="D161">
        <v>656</v>
      </c>
      <c r="E161">
        <v>1558</v>
      </c>
      <c r="F161">
        <f t="shared" si="33"/>
        <v>945</v>
      </c>
      <c r="G161" s="1">
        <f t="shared" si="28"/>
        <v>45446</v>
      </c>
      <c r="H161">
        <f t="shared" si="29"/>
        <v>97683</v>
      </c>
      <c r="I161">
        <f t="shared" si="30"/>
        <v>42441</v>
      </c>
      <c r="J161">
        <f t="shared" si="31"/>
        <v>96034</v>
      </c>
      <c r="K161">
        <f t="shared" si="32"/>
        <v>138475</v>
      </c>
      <c r="L161">
        <f t="shared" si="34"/>
        <v>0.43447682810724486</v>
      </c>
      <c r="M161">
        <f t="shared" si="34"/>
        <v>0.983118864080751</v>
      </c>
      <c r="N161">
        <f t="shared" si="34"/>
        <v>1.417595692187996</v>
      </c>
      <c r="O161">
        <f t="shared" si="35"/>
        <v>1.3313946516599546</v>
      </c>
      <c r="P161">
        <f t="shared" si="35"/>
        <v>1.5577943314248039</v>
      </c>
      <c r="Q161">
        <f t="shared" si="35"/>
        <v>1.4806277739077802</v>
      </c>
    </row>
    <row r="162" spans="1:17" x14ac:dyDescent="0.25">
      <c r="A162" s="3">
        <v>44984</v>
      </c>
      <c r="B162">
        <v>598</v>
      </c>
      <c r="C162">
        <v>279</v>
      </c>
      <c r="D162">
        <v>700</v>
      </c>
      <c r="E162">
        <v>1577</v>
      </c>
      <c r="F162">
        <f t="shared" si="33"/>
        <v>979</v>
      </c>
      <c r="G162" s="1">
        <f t="shared" si="28"/>
        <v>45453</v>
      </c>
      <c r="H162">
        <f t="shared" si="29"/>
        <v>98137</v>
      </c>
      <c r="I162">
        <f t="shared" si="30"/>
        <v>42685</v>
      </c>
      <c r="J162">
        <f t="shared" si="31"/>
        <v>96612</v>
      </c>
      <c r="K162">
        <f t="shared" si="32"/>
        <v>139297</v>
      </c>
      <c r="L162">
        <f t="shared" si="34"/>
        <v>0.43495317770056147</v>
      </c>
      <c r="M162">
        <f t="shared" si="34"/>
        <v>0.98446049909819944</v>
      </c>
      <c r="N162">
        <f t="shared" si="34"/>
        <v>1.4194136767987608</v>
      </c>
      <c r="O162">
        <f t="shared" si="35"/>
        <v>1.3328543596577898</v>
      </c>
      <c r="P162">
        <f t="shared" si="35"/>
        <v>1.5599202100966332</v>
      </c>
      <c r="Q162">
        <f t="shared" si="35"/>
        <v>1.4825265935233229</v>
      </c>
    </row>
    <row r="163" spans="1:17" x14ac:dyDescent="0.25">
      <c r="A163" s="3">
        <v>44991</v>
      </c>
      <c r="B163">
        <v>579</v>
      </c>
      <c r="C163">
        <v>315</v>
      </c>
      <c r="D163">
        <v>701</v>
      </c>
      <c r="E163">
        <v>1595</v>
      </c>
      <c r="F163">
        <f t="shared" si="33"/>
        <v>1016</v>
      </c>
      <c r="G163" s="1">
        <f t="shared" si="28"/>
        <v>45460</v>
      </c>
      <c r="H163">
        <f t="shared" si="29"/>
        <v>98645</v>
      </c>
      <c r="I163">
        <f t="shared" si="30"/>
        <v>42957</v>
      </c>
      <c r="J163">
        <f t="shared" si="31"/>
        <v>97236</v>
      </c>
      <c r="K163">
        <f t="shared" si="32"/>
        <v>140193</v>
      </c>
      <c r="L163">
        <f t="shared" si="34"/>
        <v>0.43547062699579298</v>
      </c>
      <c r="M163">
        <f t="shared" si="34"/>
        <v>0.98571645800598107</v>
      </c>
      <c r="N163">
        <f t="shared" si="34"/>
        <v>1.421187085001774</v>
      </c>
      <c r="O163">
        <f t="shared" si="35"/>
        <v>1.3344400120553588</v>
      </c>
      <c r="P163">
        <f t="shared" si="35"/>
        <v>1.561910331269696</v>
      </c>
      <c r="Q163">
        <f t="shared" si="35"/>
        <v>1.4843788546823593</v>
      </c>
    </row>
    <row r="164" spans="1:17" x14ac:dyDescent="0.25">
      <c r="A164" s="3">
        <v>44998</v>
      </c>
      <c r="B164">
        <v>608</v>
      </c>
      <c r="C164">
        <v>260</v>
      </c>
      <c r="D164">
        <v>657</v>
      </c>
      <c r="E164">
        <v>1525</v>
      </c>
    </row>
    <row r="165" spans="1:17" x14ac:dyDescent="0.25">
      <c r="A165" s="3">
        <v>45005</v>
      </c>
      <c r="B165">
        <v>590</v>
      </c>
      <c r="C165">
        <v>279</v>
      </c>
      <c r="D165">
        <v>663</v>
      </c>
      <c r="E165">
        <v>1532</v>
      </c>
    </row>
    <row r="166" spans="1:17" x14ac:dyDescent="0.25">
      <c r="A166" s="3">
        <v>45012</v>
      </c>
      <c r="B166">
        <v>592</v>
      </c>
      <c r="C166">
        <v>247</v>
      </c>
      <c r="D166">
        <v>666</v>
      </c>
      <c r="E166">
        <v>1505</v>
      </c>
    </row>
    <row r="167" spans="1:17" x14ac:dyDescent="0.25">
      <c r="A167" s="3">
        <v>45019</v>
      </c>
      <c r="B167">
        <v>564</v>
      </c>
      <c r="C167">
        <v>257</v>
      </c>
      <c r="D167">
        <v>629</v>
      </c>
      <c r="E167">
        <v>1450</v>
      </c>
    </row>
    <row r="168" spans="1:17" x14ac:dyDescent="0.25">
      <c r="A168" s="3">
        <v>45026</v>
      </c>
      <c r="B168">
        <v>598</v>
      </c>
      <c r="C168">
        <v>310</v>
      </c>
      <c r="D168">
        <v>659</v>
      </c>
      <c r="E168">
        <v>1567</v>
      </c>
    </row>
    <row r="169" spans="1:17" x14ac:dyDescent="0.25">
      <c r="A169" s="3">
        <v>45033</v>
      </c>
      <c r="B169">
        <v>561</v>
      </c>
      <c r="C169">
        <v>282</v>
      </c>
      <c r="D169">
        <v>639</v>
      </c>
      <c r="E169">
        <v>1482</v>
      </c>
    </row>
    <row r="170" spans="1:17" x14ac:dyDescent="0.25">
      <c r="A170" s="3">
        <v>45040</v>
      </c>
      <c r="B170">
        <v>527</v>
      </c>
      <c r="C170">
        <v>268</v>
      </c>
      <c r="D170">
        <v>656</v>
      </c>
      <c r="E170">
        <v>1451</v>
      </c>
    </row>
    <row r="171" spans="1:17" x14ac:dyDescent="0.25">
      <c r="A171" s="3">
        <v>45047</v>
      </c>
      <c r="B171">
        <v>608</v>
      </c>
      <c r="C171">
        <v>264</v>
      </c>
      <c r="D171">
        <v>627</v>
      </c>
      <c r="E171">
        <v>1499</v>
      </c>
    </row>
    <row r="172" spans="1:17" x14ac:dyDescent="0.25">
      <c r="A172" s="3">
        <v>45054</v>
      </c>
      <c r="B172">
        <v>527</v>
      </c>
      <c r="C172">
        <v>278</v>
      </c>
      <c r="D172">
        <v>584</v>
      </c>
      <c r="E172">
        <v>1389</v>
      </c>
    </row>
    <row r="173" spans="1:17" x14ac:dyDescent="0.25">
      <c r="A173" s="3">
        <v>45061</v>
      </c>
      <c r="B173">
        <v>542</v>
      </c>
      <c r="C173">
        <v>256</v>
      </c>
      <c r="D173">
        <v>615</v>
      </c>
      <c r="E173">
        <v>1413</v>
      </c>
    </row>
    <row r="174" spans="1:17" x14ac:dyDescent="0.25">
      <c r="A174" s="3">
        <v>45068</v>
      </c>
      <c r="B174">
        <v>531</v>
      </c>
      <c r="C174">
        <v>284</v>
      </c>
      <c r="D174">
        <v>565</v>
      </c>
      <c r="E174">
        <v>1380</v>
      </c>
    </row>
    <row r="175" spans="1:17" x14ac:dyDescent="0.25">
      <c r="A175" s="3">
        <v>45075</v>
      </c>
      <c r="B175">
        <v>545</v>
      </c>
      <c r="C175">
        <v>267</v>
      </c>
      <c r="D175">
        <v>571</v>
      </c>
      <c r="E175">
        <v>1383</v>
      </c>
    </row>
    <row r="176" spans="1:17" x14ac:dyDescent="0.25">
      <c r="A176" s="3">
        <v>45082</v>
      </c>
      <c r="B176">
        <v>562</v>
      </c>
      <c r="C176">
        <v>251</v>
      </c>
      <c r="D176">
        <v>587</v>
      </c>
      <c r="E176">
        <v>1400</v>
      </c>
    </row>
    <row r="177" spans="1:5" x14ac:dyDescent="0.25">
      <c r="A177" s="3">
        <v>45089</v>
      </c>
      <c r="B177">
        <v>562</v>
      </c>
      <c r="C177">
        <v>262</v>
      </c>
      <c r="D177">
        <v>550</v>
      </c>
      <c r="E177">
        <v>1374</v>
      </c>
    </row>
    <row r="178" spans="1:5" x14ac:dyDescent="0.25">
      <c r="A178" s="3">
        <v>45096</v>
      </c>
      <c r="B178">
        <v>610</v>
      </c>
      <c r="C178">
        <v>281</v>
      </c>
      <c r="D178">
        <v>627</v>
      </c>
      <c r="E178">
        <v>1518</v>
      </c>
    </row>
    <row r="179" spans="1:5" x14ac:dyDescent="0.25">
      <c r="A179" s="3">
        <v>45103</v>
      </c>
      <c r="B179">
        <v>531</v>
      </c>
      <c r="C179">
        <v>254</v>
      </c>
      <c r="D179">
        <v>557</v>
      </c>
      <c r="E179">
        <v>1342</v>
      </c>
    </row>
    <row r="180" spans="1:5" x14ac:dyDescent="0.25">
      <c r="A180" s="3">
        <v>45110</v>
      </c>
      <c r="B180">
        <v>531</v>
      </c>
      <c r="C180">
        <v>282</v>
      </c>
      <c r="D180">
        <v>596</v>
      </c>
      <c r="E180">
        <v>1409</v>
      </c>
    </row>
    <row r="181" spans="1:5" x14ac:dyDescent="0.25">
      <c r="A181" s="3">
        <v>45117</v>
      </c>
      <c r="B181">
        <v>538</v>
      </c>
      <c r="C181">
        <v>266</v>
      </c>
      <c r="D181">
        <v>668</v>
      </c>
      <c r="E181">
        <v>1472</v>
      </c>
    </row>
    <row r="182" spans="1:5" x14ac:dyDescent="0.25">
      <c r="A182" s="3">
        <v>45124</v>
      </c>
      <c r="B182">
        <v>536</v>
      </c>
      <c r="C182">
        <v>254</v>
      </c>
      <c r="D182">
        <v>592</v>
      </c>
      <c r="E182">
        <v>1382</v>
      </c>
    </row>
    <row r="183" spans="1:5" x14ac:dyDescent="0.25">
      <c r="A183" s="3">
        <v>45131</v>
      </c>
      <c r="B183">
        <v>485</v>
      </c>
      <c r="C183">
        <v>285</v>
      </c>
      <c r="D183">
        <v>570</v>
      </c>
      <c r="E183">
        <v>1340</v>
      </c>
    </row>
    <row r="184" spans="1:5" x14ac:dyDescent="0.25">
      <c r="A184" s="3">
        <v>45138</v>
      </c>
      <c r="B184">
        <v>524</v>
      </c>
      <c r="C184">
        <v>246</v>
      </c>
      <c r="D184">
        <v>578</v>
      </c>
      <c r="E184">
        <v>1348</v>
      </c>
    </row>
    <row r="185" spans="1:5" x14ac:dyDescent="0.25">
      <c r="A185" s="3">
        <v>45145</v>
      </c>
      <c r="B185">
        <v>532</v>
      </c>
      <c r="C185">
        <v>303</v>
      </c>
      <c r="D185">
        <v>609</v>
      </c>
      <c r="E185">
        <v>1444</v>
      </c>
    </row>
    <row r="186" spans="1:5" x14ac:dyDescent="0.25">
      <c r="A186" s="3">
        <v>45152</v>
      </c>
      <c r="B186">
        <v>604</v>
      </c>
      <c r="C186">
        <v>257</v>
      </c>
      <c r="D186">
        <v>598</v>
      </c>
      <c r="E186">
        <v>1459</v>
      </c>
    </row>
    <row r="187" spans="1:5" x14ac:dyDescent="0.25">
      <c r="A187" s="3">
        <v>45159</v>
      </c>
      <c r="B187">
        <v>544</v>
      </c>
      <c r="C187">
        <v>314</v>
      </c>
      <c r="D187">
        <v>690</v>
      </c>
      <c r="E187">
        <v>1548</v>
      </c>
    </row>
    <row r="188" spans="1:5" x14ac:dyDescent="0.25">
      <c r="A188" s="3">
        <v>45166</v>
      </c>
      <c r="B188">
        <v>489</v>
      </c>
      <c r="C188">
        <v>240</v>
      </c>
      <c r="D188">
        <v>620</v>
      </c>
      <c r="E188">
        <v>1349</v>
      </c>
    </row>
    <row r="189" spans="1:5" x14ac:dyDescent="0.25">
      <c r="A189" s="3">
        <v>45173</v>
      </c>
      <c r="B189">
        <v>531</v>
      </c>
      <c r="C189">
        <v>268</v>
      </c>
      <c r="D189">
        <v>578</v>
      </c>
      <c r="E189">
        <v>1377</v>
      </c>
    </row>
    <row r="190" spans="1:5" x14ac:dyDescent="0.25">
      <c r="A190" s="3">
        <v>45180</v>
      </c>
      <c r="B190">
        <v>537</v>
      </c>
      <c r="C190">
        <v>245</v>
      </c>
      <c r="D190">
        <v>614</v>
      </c>
      <c r="E190">
        <v>1396</v>
      </c>
    </row>
    <row r="191" spans="1:5" x14ac:dyDescent="0.25">
      <c r="A191" s="3">
        <v>45187</v>
      </c>
      <c r="B191">
        <v>561</v>
      </c>
      <c r="C191">
        <v>284</v>
      </c>
      <c r="D191">
        <v>607</v>
      </c>
      <c r="E191">
        <v>1452</v>
      </c>
    </row>
    <row r="192" spans="1:5" x14ac:dyDescent="0.25">
      <c r="A192" s="3">
        <v>45194</v>
      </c>
      <c r="B192">
        <v>531</v>
      </c>
      <c r="C192">
        <v>238</v>
      </c>
      <c r="D192">
        <v>596</v>
      </c>
      <c r="E192">
        <v>1365</v>
      </c>
    </row>
    <row r="193" spans="1:5" x14ac:dyDescent="0.25">
      <c r="A193" s="3">
        <v>45201</v>
      </c>
      <c r="B193">
        <v>592</v>
      </c>
      <c r="C193">
        <v>296</v>
      </c>
      <c r="D193">
        <v>603</v>
      </c>
      <c r="E193">
        <v>1491</v>
      </c>
    </row>
    <row r="194" spans="1:5" x14ac:dyDescent="0.25">
      <c r="A194" s="3">
        <v>45208</v>
      </c>
      <c r="B194">
        <v>589</v>
      </c>
      <c r="C194">
        <v>354</v>
      </c>
      <c r="D194">
        <v>684</v>
      </c>
      <c r="E194">
        <v>1627</v>
      </c>
    </row>
    <row r="195" spans="1:5" x14ac:dyDescent="0.25">
      <c r="A195" s="3">
        <v>45215</v>
      </c>
      <c r="B195">
        <v>554</v>
      </c>
      <c r="C195">
        <v>331</v>
      </c>
      <c r="D195">
        <v>649</v>
      </c>
      <c r="E195">
        <v>1534</v>
      </c>
    </row>
    <row r="196" spans="1:5" x14ac:dyDescent="0.25">
      <c r="A196" s="3">
        <v>45222</v>
      </c>
      <c r="B196">
        <v>580</v>
      </c>
      <c r="C196">
        <v>308</v>
      </c>
      <c r="D196">
        <v>683</v>
      </c>
      <c r="E196">
        <v>1571</v>
      </c>
    </row>
    <row r="197" spans="1:5" x14ac:dyDescent="0.25">
      <c r="A197" s="3">
        <v>45229</v>
      </c>
      <c r="B197">
        <v>588</v>
      </c>
      <c r="C197">
        <v>301</v>
      </c>
      <c r="D197">
        <v>622</v>
      </c>
      <c r="E197">
        <v>1511</v>
      </c>
    </row>
    <row r="198" spans="1:5" x14ac:dyDescent="0.25">
      <c r="A198" s="3">
        <v>45236</v>
      </c>
      <c r="B198">
        <v>596</v>
      </c>
      <c r="C198">
        <v>285</v>
      </c>
      <c r="D198">
        <v>658</v>
      </c>
      <c r="E198">
        <v>1539</v>
      </c>
    </row>
    <row r="199" spans="1:5" x14ac:dyDescent="0.25">
      <c r="A199" s="3">
        <v>45243</v>
      </c>
      <c r="B199">
        <v>607</v>
      </c>
      <c r="C199">
        <v>320</v>
      </c>
      <c r="D199">
        <v>689</v>
      </c>
      <c r="E199">
        <v>1616</v>
      </c>
    </row>
    <row r="200" spans="1:5" x14ac:dyDescent="0.25">
      <c r="A200" s="3">
        <v>45250</v>
      </c>
      <c r="B200">
        <v>616</v>
      </c>
      <c r="C200">
        <v>323</v>
      </c>
      <c r="D200">
        <v>727</v>
      </c>
      <c r="E200">
        <v>1666</v>
      </c>
    </row>
    <row r="201" spans="1:5" x14ac:dyDescent="0.25">
      <c r="A201" s="3">
        <v>45257</v>
      </c>
      <c r="B201">
        <v>645</v>
      </c>
      <c r="C201">
        <v>316</v>
      </c>
      <c r="D201">
        <v>733</v>
      </c>
      <c r="E201">
        <v>1694</v>
      </c>
    </row>
    <row r="202" spans="1:5" x14ac:dyDescent="0.25">
      <c r="A202" s="3">
        <v>45264</v>
      </c>
      <c r="B202">
        <v>676</v>
      </c>
      <c r="C202">
        <v>369</v>
      </c>
      <c r="D202">
        <v>730</v>
      </c>
      <c r="E202">
        <v>1775</v>
      </c>
    </row>
    <row r="203" spans="1:5" x14ac:dyDescent="0.25">
      <c r="A203" s="3">
        <v>45271</v>
      </c>
      <c r="B203">
        <v>586</v>
      </c>
      <c r="C203">
        <v>304</v>
      </c>
      <c r="D203">
        <v>799</v>
      </c>
      <c r="E203">
        <v>1689</v>
      </c>
    </row>
    <row r="204" spans="1:5" x14ac:dyDescent="0.25">
      <c r="A204" s="3">
        <v>45278</v>
      </c>
      <c r="B204">
        <v>667</v>
      </c>
      <c r="C204">
        <v>319</v>
      </c>
      <c r="D204">
        <v>734</v>
      </c>
      <c r="E204">
        <v>1720</v>
      </c>
    </row>
    <row r="205" spans="1:5" x14ac:dyDescent="0.25">
      <c r="A205" s="3">
        <v>45285</v>
      </c>
      <c r="B205">
        <v>640</v>
      </c>
      <c r="C205">
        <v>320</v>
      </c>
      <c r="D205">
        <v>759</v>
      </c>
      <c r="E205">
        <v>1719</v>
      </c>
    </row>
    <row r="206" spans="1:5" x14ac:dyDescent="0.25">
      <c r="A206" s="3">
        <v>45292</v>
      </c>
      <c r="B206">
        <v>646</v>
      </c>
      <c r="C206">
        <v>305</v>
      </c>
      <c r="D206">
        <v>697</v>
      </c>
      <c r="E206">
        <v>1648</v>
      </c>
    </row>
    <row r="207" spans="1:5" x14ac:dyDescent="0.25">
      <c r="A207" s="3">
        <v>45299</v>
      </c>
      <c r="B207">
        <v>592</v>
      </c>
      <c r="C207">
        <v>305</v>
      </c>
      <c r="D207">
        <v>724</v>
      </c>
      <c r="E207">
        <v>1621</v>
      </c>
    </row>
    <row r="208" spans="1:5" x14ac:dyDescent="0.25">
      <c r="A208" s="3">
        <v>45306</v>
      </c>
      <c r="B208">
        <v>614</v>
      </c>
      <c r="C208">
        <v>328</v>
      </c>
      <c r="D208">
        <v>709</v>
      </c>
      <c r="E208">
        <v>1651</v>
      </c>
    </row>
    <row r="209" spans="1:5" x14ac:dyDescent="0.25">
      <c r="A209" s="3">
        <v>45313</v>
      </c>
      <c r="B209">
        <v>651</v>
      </c>
      <c r="C209">
        <v>334</v>
      </c>
      <c r="D209">
        <v>766</v>
      </c>
      <c r="E209">
        <v>1751</v>
      </c>
    </row>
    <row r="210" spans="1:5" x14ac:dyDescent="0.25">
      <c r="A210" s="3">
        <v>45320</v>
      </c>
      <c r="B210">
        <v>615</v>
      </c>
      <c r="C210">
        <v>318</v>
      </c>
      <c r="D210">
        <v>715</v>
      </c>
      <c r="E210">
        <v>1648</v>
      </c>
    </row>
    <row r="211" spans="1:5" x14ac:dyDescent="0.25">
      <c r="A211" s="3">
        <v>45327</v>
      </c>
      <c r="B211">
        <v>636</v>
      </c>
      <c r="C211">
        <v>359</v>
      </c>
      <c r="D211">
        <v>821</v>
      </c>
      <c r="E211">
        <v>1816</v>
      </c>
    </row>
    <row r="212" spans="1:5" x14ac:dyDescent="0.25">
      <c r="A212" s="3">
        <v>45334</v>
      </c>
      <c r="B212">
        <v>570</v>
      </c>
      <c r="C212">
        <v>281</v>
      </c>
      <c r="D212">
        <v>715</v>
      </c>
      <c r="E212">
        <v>1566</v>
      </c>
    </row>
    <row r="213" spans="1:5" x14ac:dyDescent="0.25">
      <c r="A213" s="3">
        <v>45341</v>
      </c>
      <c r="B213">
        <v>521</v>
      </c>
      <c r="C213">
        <v>350</v>
      </c>
      <c r="D213">
        <v>685</v>
      </c>
      <c r="E213">
        <v>1556</v>
      </c>
    </row>
    <row r="214" spans="1:5" x14ac:dyDescent="0.25">
      <c r="A214" s="3">
        <v>45348</v>
      </c>
      <c r="B214">
        <v>484</v>
      </c>
      <c r="C214">
        <v>295</v>
      </c>
      <c r="D214">
        <v>653</v>
      </c>
      <c r="E214">
        <v>1432</v>
      </c>
    </row>
    <row r="215" spans="1:5" x14ac:dyDescent="0.25">
      <c r="A215" s="3">
        <v>45355</v>
      </c>
      <c r="B215">
        <v>583</v>
      </c>
      <c r="C215">
        <v>244</v>
      </c>
      <c r="D215">
        <v>642</v>
      </c>
      <c r="E215">
        <v>1469</v>
      </c>
    </row>
    <row r="216" spans="1:5" x14ac:dyDescent="0.25">
      <c r="A216" s="3">
        <v>45362</v>
      </c>
      <c r="B216">
        <v>530</v>
      </c>
      <c r="C216">
        <v>252</v>
      </c>
      <c r="D216">
        <v>662</v>
      </c>
      <c r="E216">
        <v>1444</v>
      </c>
    </row>
    <row r="217" spans="1:5" x14ac:dyDescent="0.25">
      <c r="A217" s="3">
        <v>45369</v>
      </c>
      <c r="B217">
        <v>530</v>
      </c>
      <c r="C217">
        <v>275</v>
      </c>
      <c r="D217">
        <v>590</v>
      </c>
      <c r="E217">
        <v>1395</v>
      </c>
    </row>
    <row r="218" spans="1:5" x14ac:dyDescent="0.25">
      <c r="A218" s="3">
        <v>45376</v>
      </c>
      <c r="B218">
        <v>520</v>
      </c>
      <c r="C218">
        <v>297</v>
      </c>
      <c r="D218">
        <v>651</v>
      </c>
      <c r="E218">
        <v>1468</v>
      </c>
    </row>
    <row r="219" spans="1:5" x14ac:dyDescent="0.25">
      <c r="A219" s="3">
        <v>45383</v>
      </c>
      <c r="B219">
        <v>501</v>
      </c>
      <c r="C219">
        <v>269</v>
      </c>
      <c r="D219">
        <v>679</v>
      </c>
      <c r="E219">
        <v>1449</v>
      </c>
    </row>
    <row r="220" spans="1:5" x14ac:dyDescent="0.25">
      <c r="A220" s="3">
        <v>45390</v>
      </c>
      <c r="B220">
        <v>502</v>
      </c>
      <c r="C220">
        <v>257</v>
      </c>
      <c r="D220">
        <v>576</v>
      </c>
      <c r="E220">
        <v>1335</v>
      </c>
    </row>
    <row r="221" spans="1:5" x14ac:dyDescent="0.25">
      <c r="A221" s="3">
        <v>45397</v>
      </c>
      <c r="B221">
        <v>523</v>
      </c>
      <c r="C221">
        <v>241</v>
      </c>
      <c r="D221">
        <v>612</v>
      </c>
      <c r="E221">
        <v>1376</v>
      </c>
    </row>
    <row r="222" spans="1:5" x14ac:dyDescent="0.25">
      <c r="A222" s="3">
        <v>45404</v>
      </c>
      <c r="B222">
        <v>460</v>
      </c>
      <c r="C222">
        <v>244</v>
      </c>
      <c r="D222">
        <v>584</v>
      </c>
      <c r="E222">
        <v>1288</v>
      </c>
    </row>
    <row r="223" spans="1:5" x14ac:dyDescent="0.25">
      <c r="A223" s="3">
        <v>45411</v>
      </c>
      <c r="B223">
        <v>490</v>
      </c>
      <c r="C223">
        <v>268</v>
      </c>
      <c r="D223">
        <v>631</v>
      </c>
      <c r="E223">
        <v>1389</v>
      </c>
    </row>
    <row r="224" spans="1:5" x14ac:dyDescent="0.25">
      <c r="A224" s="3">
        <v>45418</v>
      </c>
      <c r="B224">
        <v>489</v>
      </c>
      <c r="C224">
        <v>255</v>
      </c>
      <c r="D224">
        <v>624</v>
      </c>
      <c r="E224">
        <v>1368</v>
      </c>
    </row>
    <row r="225" spans="1:5" x14ac:dyDescent="0.25">
      <c r="A225" s="3">
        <v>45425</v>
      </c>
      <c r="B225">
        <v>480</v>
      </c>
      <c r="C225">
        <v>266</v>
      </c>
      <c r="D225">
        <v>580</v>
      </c>
      <c r="E225">
        <v>1326</v>
      </c>
    </row>
    <row r="226" spans="1:5" x14ac:dyDescent="0.25">
      <c r="A226" s="3">
        <v>45432</v>
      </c>
      <c r="B226">
        <v>492</v>
      </c>
      <c r="C226">
        <v>304</v>
      </c>
      <c r="D226">
        <v>607</v>
      </c>
      <c r="E226">
        <v>1403</v>
      </c>
    </row>
    <row r="227" spans="1:5" x14ac:dyDescent="0.25">
      <c r="A227" s="3">
        <v>45439</v>
      </c>
      <c r="B227">
        <v>522</v>
      </c>
      <c r="C227">
        <v>252</v>
      </c>
      <c r="D227">
        <v>577</v>
      </c>
      <c r="E227">
        <v>1351</v>
      </c>
    </row>
    <row r="228" spans="1:5" x14ac:dyDescent="0.25">
      <c r="A228" s="3">
        <v>45446</v>
      </c>
      <c r="B228">
        <v>487</v>
      </c>
      <c r="C228">
        <v>243</v>
      </c>
      <c r="D228">
        <v>596</v>
      </c>
      <c r="E228">
        <v>1326</v>
      </c>
    </row>
    <row r="229" spans="1:5" x14ac:dyDescent="0.25">
      <c r="A229" s="3">
        <v>45453</v>
      </c>
      <c r="B229">
        <v>454</v>
      </c>
      <c r="C229">
        <v>244</v>
      </c>
      <c r="D229">
        <v>578</v>
      </c>
      <c r="E229">
        <v>1276</v>
      </c>
    </row>
    <row r="230" spans="1:5" x14ac:dyDescent="0.25">
      <c r="A230" s="3">
        <v>45460</v>
      </c>
      <c r="B230">
        <v>508</v>
      </c>
      <c r="C230">
        <v>272</v>
      </c>
      <c r="D230">
        <v>624</v>
      </c>
      <c r="E230">
        <v>1404</v>
      </c>
    </row>
    <row r="231" spans="1:5" x14ac:dyDescent="0.25">
      <c r="A231" s="3">
        <v>45467</v>
      </c>
      <c r="B231">
        <v>503</v>
      </c>
      <c r="C231">
        <v>247</v>
      </c>
      <c r="D231">
        <v>659</v>
      </c>
      <c r="E231">
        <v>1409</v>
      </c>
    </row>
    <row r="232" spans="1:5" x14ac:dyDescent="0.25">
      <c r="A232" s="3">
        <v>45474</v>
      </c>
      <c r="B232">
        <v>429</v>
      </c>
      <c r="C232">
        <v>220</v>
      </c>
      <c r="D232">
        <v>516</v>
      </c>
      <c r="E232">
        <v>1165</v>
      </c>
    </row>
    <row r="233" spans="1:5" x14ac:dyDescent="0.25">
      <c r="A233" s="3">
        <v>45481</v>
      </c>
      <c r="B233">
        <v>484</v>
      </c>
      <c r="C233">
        <v>276</v>
      </c>
      <c r="D233">
        <v>539</v>
      </c>
      <c r="E233">
        <v>1299</v>
      </c>
    </row>
    <row r="234" spans="1:5" x14ac:dyDescent="0.25">
      <c r="A234" s="3">
        <v>45488</v>
      </c>
      <c r="B234">
        <v>429</v>
      </c>
      <c r="C234">
        <v>244</v>
      </c>
      <c r="D234">
        <v>521</v>
      </c>
      <c r="E234">
        <v>1194</v>
      </c>
    </row>
    <row r="235" spans="1:5" x14ac:dyDescent="0.25">
      <c r="A235" s="3">
        <v>45495</v>
      </c>
      <c r="B235">
        <v>444</v>
      </c>
      <c r="C235">
        <v>233</v>
      </c>
      <c r="D235">
        <v>560</v>
      </c>
      <c r="E235">
        <v>1237</v>
      </c>
    </row>
    <row r="236" spans="1:5" x14ac:dyDescent="0.25">
      <c r="A236" s="3">
        <v>45502</v>
      </c>
      <c r="B236">
        <v>456</v>
      </c>
      <c r="C236">
        <v>235</v>
      </c>
      <c r="D236">
        <v>504</v>
      </c>
      <c r="E236">
        <v>1195</v>
      </c>
    </row>
    <row r="237" spans="1:5" x14ac:dyDescent="0.25">
      <c r="A237" s="3">
        <v>45509</v>
      </c>
      <c r="B237">
        <v>426</v>
      </c>
      <c r="C237">
        <v>197</v>
      </c>
      <c r="D237">
        <v>507</v>
      </c>
      <c r="E237">
        <v>1130</v>
      </c>
    </row>
    <row r="238" spans="1:5" x14ac:dyDescent="0.25">
      <c r="A238" s="3">
        <v>45516</v>
      </c>
      <c r="B238">
        <v>400</v>
      </c>
      <c r="C238">
        <v>201</v>
      </c>
      <c r="D238">
        <v>441</v>
      </c>
      <c r="E238">
        <v>1042</v>
      </c>
    </row>
    <row r="239" spans="1:5" x14ac:dyDescent="0.25">
      <c r="A239" s="3">
        <v>45523</v>
      </c>
      <c r="B239">
        <v>389</v>
      </c>
      <c r="C239">
        <v>194</v>
      </c>
      <c r="D239">
        <v>473</v>
      </c>
      <c r="E239">
        <v>1056</v>
      </c>
    </row>
    <row r="240" spans="1:5" x14ac:dyDescent="0.25">
      <c r="A240" s="3">
        <v>45530</v>
      </c>
      <c r="B240">
        <v>368</v>
      </c>
      <c r="C240">
        <v>190</v>
      </c>
      <c r="D240">
        <v>475</v>
      </c>
      <c r="E240">
        <v>1033</v>
      </c>
    </row>
    <row r="241" spans="1:5" x14ac:dyDescent="0.25">
      <c r="A241" s="3">
        <v>45537</v>
      </c>
      <c r="B241">
        <v>232</v>
      </c>
      <c r="C241">
        <v>120</v>
      </c>
      <c r="D241">
        <v>294</v>
      </c>
      <c r="E241">
        <v>646</v>
      </c>
    </row>
    <row r="242" spans="1:5" x14ac:dyDescent="0.25">
      <c r="A242" s="3">
        <v>45544</v>
      </c>
      <c r="B242">
        <v>227</v>
      </c>
      <c r="C242">
        <v>116</v>
      </c>
      <c r="D242">
        <v>326</v>
      </c>
      <c r="E242">
        <v>669</v>
      </c>
    </row>
    <row r="243" spans="1:5" x14ac:dyDescent="0.25">
      <c r="A243" s="3">
        <v>45551</v>
      </c>
      <c r="B243">
        <v>171</v>
      </c>
      <c r="C243">
        <v>116</v>
      </c>
      <c r="D243">
        <v>208</v>
      </c>
      <c r="E243">
        <v>495</v>
      </c>
    </row>
    <row r="244" spans="1:5" x14ac:dyDescent="0.25">
      <c r="A244" s="3">
        <v>45558</v>
      </c>
      <c r="B244">
        <v>167</v>
      </c>
      <c r="C244">
        <v>85</v>
      </c>
      <c r="D244">
        <v>209</v>
      </c>
      <c r="E244">
        <v>461</v>
      </c>
    </row>
    <row r="245" spans="1:5" x14ac:dyDescent="0.25">
      <c r="A245" s="3">
        <v>45565</v>
      </c>
      <c r="B245">
        <v>75</v>
      </c>
      <c r="C245">
        <v>44</v>
      </c>
      <c r="D245">
        <v>87</v>
      </c>
      <c r="E245">
        <v>206</v>
      </c>
    </row>
    <row r="246" spans="1:5" x14ac:dyDescent="0.25">
      <c r="A246" s="3">
        <v>45572</v>
      </c>
      <c r="B246">
        <v>16</v>
      </c>
      <c r="C246">
        <v>1</v>
      </c>
      <c r="D246">
        <v>13</v>
      </c>
      <c r="E246">
        <v>30</v>
      </c>
    </row>
    <row r="251" spans="1:5" x14ac:dyDescent="0.25">
      <c r="A251" t="s">
        <v>25</v>
      </c>
      <c r="B251" t="s">
        <v>145</v>
      </c>
      <c r="C251" t="s">
        <v>146</v>
      </c>
    </row>
    <row r="252" spans="1:5" x14ac:dyDescent="0.25">
      <c r="A252" s="3">
        <f t="shared" ref="A252:B271" si="36">A73</f>
        <v>44361</v>
      </c>
      <c r="B252">
        <f t="shared" si="36"/>
        <v>747</v>
      </c>
      <c r="C252">
        <f>C73+D73</f>
        <v>550</v>
      </c>
    </row>
    <row r="253" spans="1:5" x14ac:dyDescent="0.25">
      <c r="A253" s="3">
        <f t="shared" si="36"/>
        <v>44368</v>
      </c>
      <c r="B253">
        <f t="shared" si="36"/>
        <v>685</v>
      </c>
      <c r="C253">
        <f t="shared" ref="C253:C316" si="37">C74+D74</f>
        <v>558</v>
      </c>
    </row>
    <row r="254" spans="1:5" x14ac:dyDescent="0.25">
      <c r="A254" s="3">
        <f t="shared" si="36"/>
        <v>44375</v>
      </c>
      <c r="B254">
        <f t="shared" si="36"/>
        <v>649</v>
      </c>
      <c r="C254">
        <f t="shared" si="37"/>
        <v>525</v>
      </c>
    </row>
    <row r="255" spans="1:5" x14ac:dyDescent="0.25">
      <c r="A255" s="3">
        <f t="shared" si="36"/>
        <v>44382</v>
      </c>
      <c r="B255">
        <f t="shared" si="36"/>
        <v>665</v>
      </c>
      <c r="C255">
        <f t="shared" si="37"/>
        <v>543</v>
      </c>
    </row>
    <row r="256" spans="1:5" x14ac:dyDescent="0.25">
      <c r="A256" s="3">
        <f t="shared" si="36"/>
        <v>44389</v>
      </c>
      <c r="B256">
        <f t="shared" si="36"/>
        <v>638</v>
      </c>
      <c r="C256">
        <f t="shared" si="37"/>
        <v>640</v>
      </c>
    </row>
    <row r="257" spans="1:3" x14ac:dyDescent="0.25">
      <c r="A257" s="3">
        <f t="shared" si="36"/>
        <v>44396</v>
      </c>
      <c r="B257">
        <f t="shared" si="36"/>
        <v>650</v>
      </c>
      <c r="C257">
        <f t="shared" si="37"/>
        <v>603</v>
      </c>
    </row>
    <row r="258" spans="1:3" x14ac:dyDescent="0.25">
      <c r="A258" s="3">
        <f t="shared" si="36"/>
        <v>44403</v>
      </c>
      <c r="B258">
        <f t="shared" si="36"/>
        <v>639</v>
      </c>
      <c r="C258">
        <f t="shared" si="37"/>
        <v>702</v>
      </c>
    </row>
    <row r="259" spans="1:3" x14ac:dyDescent="0.25">
      <c r="A259" s="3">
        <f t="shared" si="36"/>
        <v>44410</v>
      </c>
      <c r="B259">
        <f t="shared" si="36"/>
        <v>567</v>
      </c>
      <c r="C259">
        <f t="shared" si="37"/>
        <v>679</v>
      </c>
    </row>
    <row r="260" spans="1:3" x14ac:dyDescent="0.25">
      <c r="A260" s="3">
        <f t="shared" si="36"/>
        <v>44417</v>
      </c>
      <c r="B260">
        <f t="shared" si="36"/>
        <v>643</v>
      </c>
      <c r="C260">
        <f t="shared" si="37"/>
        <v>685</v>
      </c>
    </row>
    <row r="261" spans="1:3" x14ac:dyDescent="0.25">
      <c r="A261" s="3">
        <f t="shared" si="36"/>
        <v>44424</v>
      </c>
      <c r="B261">
        <f t="shared" si="36"/>
        <v>631</v>
      </c>
      <c r="C261">
        <f t="shared" si="37"/>
        <v>647</v>
      </c>
    </row>
    <row r="262" spans="1:3" x14ac:dyDescent="0.25">
      <c r="A262" s="3">
        <f t="shared" si="36"/>
        <v>44431</v>
      </c>
      <c r="B262">
        <f t="shared" si="36"/>
        <v>580</v>
      </c>
      <c r="C262">
        <f t="shared" si="37"/>
        <v>660</v>
      </c>
    </row>
    <row r="263" spans="1:3" x14ac:dyDescent="0.25">
      <c r="A263" s="3">
        <f t="shared" si="36"/>
        <v>44438</v>
      </c>
      <c r="B263">
        <f t="shared" si="36"/>
        <v>580</v>
      </c>
      <c r="C263">
        <f t="shared" si="37"/>
        <v>668</v>
      </c>
    </row>
    <row r="264" spans="1:3" x14ac:dyDescent="0.25">
      <c r="A264" s="3">
        <f t="shared" si="36"/>
        <v>44445</v>
      </c>
      <c r="B264">
        <f t="shared" si="36"/>
        <v>590</v>
      </c>
      <c r="C264">
        <f t="shared" si="37"/>
        <v>723</v>
      </c>
    </row>
    <row r="265" spans="1:3" x14ac:dyDescent="0.25">
      <c r="A265" s="3">
        <f t="shared" si="36"/>
        <v>44452</v>
      </c>
      <c r="B265">
        <f t="shared" si="36"/>
        <v>639</v>
      </c>
      <c r="C265">
        <f t="shared" si="37"/>
        <v>717</v>
      </c>
    </row>
    <row r="266" spans="1:3" x14ac:dyDescent="0.25">
      <c r="A266" s="3">
        <f t="shared" si="36"/>
        <v>44459</v>
      </c>
      <c r="B266">
        <f t="shared" si="36"/>
        <v>640</v>
      </c>
      <c r="C266">
        <f t="shared" si="37"/>
        <v>701</v>
      </c>
    </row>
    <row r="267" spans="1:3" x14ac:dyDescent="0.25">
      <c r="A267" s="3">
        <f t="shared" si="36"/>
        <v>44466</v>
      </c>
      <c r="B267">
        <f t="shared" si="36"/>
        <v>591</v>
      </c>
      <c r="C267">
        <f t="shared" si="37"/>
        <v>688</v>
      </c>
    </row>
    <row r="268" spans="1:3" x14ac:dyDescent="0.25">
      <c r="A268" s="3">
        <f t="shared" si="36"/>
        <v>44473</v>
      </c>
      <c r="B268">
        <f t="shared" si="36"/>
        <v>579</v>
      </c>
      <c r="C268">
        <f t="shared" si="37"/>
        <v>749</v>
      </c>
    </row>
    <row r="269" spans="1:3" x14ac:dyDescent="0.25">
      <c r="A269" s="3">
        <f t="shared" si="36"/>
        <v>44480</v>
      </c>
      <c r="B269">
        <f t="shared" si="36"/>
        <v>638</v>
      </c>
      <c r="C269">
        <f t="shared" si="37"/>
        <v>742</v>
      </c>
    </row>
    <row r="270" spans="1:3" x14ac:dyDescent="0.25">
      <c r="A270" s="3">
        <f t="shared" si="36"/>
        <v>44487</v>
      </c>
      <c r="B270">
        <f t="shared" si="36"/>
        <v>699</v>
      </c>
      <c r="C270">
        <f t="shared" si="37"/>
        <v>787</v>
      </c>
    </row>
    <row r="271" spans="1:3" x14ac:dyDescent="0.25">
      <c r="A271" s="3">
        <f t="shared" si="36"/>
        <v>44494</v>
      </c>
      <c r="B271">
        <f t="shared" si="36"/>
        <v>760</v>
      </c>
      <c r="C271">
        <f t="shared" si="37"/>
        <v>899</v>
      </c>
    </row>
    <row r="272" spans="1:3" x14ac:dyDescent="0.25">
      <c r="A272" s="3">
        <f t="shared" ref="A272:B291" si="38">A93</f>
        <v>44501</v>
      </c>
      <c r="B272">
        <f t="shared" si="38"/>
        <v>787</v>
      </c>
      <c r="C272">
        <f t="shared" si="37"/>
        <v>872</v>
      </c>
    </row>
    <row r="273" spans="1:3" x14ac:dyDescent="0.25">
      <c r="A273" s="3">
        <f t="shared" si="38"/>
        <v>44508</v>
      </c>
      <c r="B273">
        <f t="shared" si="38"/>
        <v>895</v>
      </c>
      <c r="C273">
        <f t="shared" si="37"/>
        <v>936</v>
      </c>
    </row>
    <row r="274" spans="1:3" x14ac:dyDescent="0.25">
      <c r="A274" s="3">
        <f t="shared" si="38"/>
        <v>44515</v>
      </c>
      <c r="B274">
        <f t="shared" si="38"/>
        <v>1004</v>
      </c>
      <c r="C274">
        <f t="shared" si="37"/>
        <v>939</v>
      </c>
    </row>
    <row r="275" spans="1:3" x14ac:dyDescent="0.25">
      <c r="A275" s="3">
        <f t="shared" si="38"/>
        <v>44522</v>
      </c>
      <c r="B275">
        <f t="shared" si="38"/>
        <v>1029</v>
      </c>
      <c r="C275">
        <f t="shared" si="37"/>
        <v>1039</v>
      </c>
    </row>
    <row r="276" spans="1:3" x14ac:dyDescent="0.25">
      <c r="A276" s="3">
        <f t="shared" si="38"/>
        <v>44529</v>
      </c>
      <c r="B276">
        <f t="shared" si="38"/>
        <v>1079</v>
      </c>
      <c r="C276">
        <f t="shared" si="37"/>
        <v>1078</v>
      </c>
    </row>
    <row r="277" spans="1:3" x14ac:dyDescent="0.25">
      <c r="A277" s="3">
        <f t="shared" si="38"/>
        <v>44536</v>
      </c>
      <c r="B277">
        <f t="shared" si="38"/>
        <v>1094</v>
      </c>
      <c r="C277">
        <f t="shared" si="37"/>
        <v>1049</v>
      </c>
    </row>
    <row r="278" spans="1:3" x14ac:dyDescent="0.25">
      <c r="A278" s="3">
        <f t="shared" si="38"/>
        <v>44543</v>
      </c>
      <c r="B278">
        <f t="shared" si="38"/>
        <v>1028</v>
      </c>
      <c r="C278">
        <f t="shared" si="37"/>
        <v>1007</v>
      </c>
    </row>
    <row r="279" spans="1:3" x14ac:dyDescent="0.25">
      <c r="A279" s="3">
        <f t="shared" si="38"/>
        <v>44550</v>
      </c>
      <c r="B279">
        <f t="shared" si="38"/>
        <v>990</v>
      </c>
      <c r="C279">
        <f t="shared" si="37"/>
        <v>922</v>
      </c>
    </row>
    <row r="280" spans="1:3" x14ac:dyDescent="0.25">
      <c r="A280" s="3">
        <f t="shared" si="38"/>
        <v>44557</v>
      </c>
      <c r="B280">
        <f t="shared" si="38"/>
        <v>952</v>
      </c>
      <c r="C280">
        <f t="shared" si="37"/>
        <v>872</v>
      </c>
    </row>
    <row r="281" spans="1:3" x14ac:dyDescent="0.25">
      <c r="A281" s="3">
        <f t="shared" si="38"/>
        <v>44564</v>
      </c>
      <c r="B281">
        <f t="shared" si="38"/>
        <v>857</v>
      </c>
      <c r="C281">
        <f t="shared" si="37"/>
        <v>813</v>
      </c>
    </row>
    <row r="282" spans="1:3" x14ac:dyDescent="0.25">
      <c r="A282" s="3">
        <f t="shared" si="38"/>
        <v>44571</v>
      </c>
      <c r="B282">
        <f t="shared" si="38"/>
        <v>814</v>
      </c>
      <c r="C282">
        <f t="shared" si="37"/>
        <v>846</v>
      </c>
    </row>
    <row r="283" spans="1:3" x14ac:dyDescent="0.25">
      <c r="A283" s="3">
        <f t="shared" si="38"/>
        <v>44578</v>
      </c>
      <c r="B283">
        <f t="shared" si="38"/>
        <v>693</v>
      </c>
      <c r="C283">
        <f t="shared" si="37"/>
        <v>787</v>
      </c>
    </row>
    <row r="284" spans="1:3" x14ac:dyDescent="0.25">
      <c r="A284" s="3">
        <f t="shared" si="38"/>
        <v>44585</v>
      </c>
      <c r="B284">
        <f t="shared" si="38"/>
        <v>699</v>
      </c>
      <c r="C284">
        <f t="shared" si="37"/>
        <v>832</v>
      </c>
    </row>
    <row r="285" spans="1:3" x14ac:dyDescent="0.25">
      <c r="A285" s="3">
        <f t="shared" si="38"/>
        <v>44592</v>
      </c>
      <c r="B285">
        <f t="shared" si="38"/>
        <v>789</v>
      </c>
      <c r="C285">
        <f t="shared" si="37"/>
        <v>872</v>
      </c>
    </row>
    <row r="286" spans="1:3" x14ac:dyDescent="0.25">
      <c r="A286" s="3">
        <f t="shared" si="38"/>
        <v>44599</v>
      </c>
      <c r="B286">
        <f t="shared" si="38"/>
        <v>779</v>
      </c>
      <c r="C286">
        <f t="shared" si="37"/>
        <v>913</v>
      </c>
    </row>
    <row r="287" spans="1:3" x14ac:dyDescent="0.25">
      <c r="A287" s="3">
        <f t="shared" si="38"/>
        <v>44606</v>
      </c>
      <c r="B287">
        <f t="shared" si="38"/>
        <v>765</v>
      </c>
      <c r="C287">
        <f t="shared" si="37"/>
        <v>883</v>
      </c>
    </row>
    <row r="288" spans="1:3" x14ac:dyDescent="0.25">
      <c r="A288" s="3">
        <f t="shared" si="38"/>
        <v>44613</v>
      </c>
      <c r="B288">
        <f t="shared" si="38"/>
        <v>719</v>
      </c>
      <c r="C288">
        <f t="shared" si="37"/>
        <v>829</v>
      </c>
    </row>
    <row r="289" spans="1:3" x14ac:dyDescent="0.25">
      <c r="A289" s="3">
        <f t="shared" si="38"/>
        <v>44620</v>
      </c>
      <c r="B289">
        <f t="shared" si="38"/>
        <v>723</v>
      </c>
      <c r="C289">
        <f t="shared" si="37"/>
        <v>822</v>
      </c>
    </row>
    <row r="290" spans="1:3" x14ac:dyDescent="0.25">
      <c r="A290" s="3">
        <f t="shared" si="38"/>
        <v>44627</v>
      </c>
      <c r="B290">
        <f t="shared" si="38"/>
        <v>693</v>
      </c>
      <c r="C290">
        <f t="shared" si="37"/>
        <v>815</v>
      </c>
    </row>
    <row r="291" spans="1:3" x14ac:dyDescent="0.25">
      <c r="A291" s="3">
        <f t="shared" si="38"/>
        <v>44634</v>
      </c>
      <c r="B291">
        <f t="shared" si="38"/>
        <v>644</v>
      </c>
      <c r="C291">
        <f t="shared" si="37"/>
        <v>840</v>
      </c>
    </row>
    <row r="292" spans="1:3" x14ac:dyDescent="0.25">
      <c r="A292" s="3">
        <f t="shared" ref="A292:B311" si="39">A113</f>
        <v>44641</v>
      </c>
      <c r="B292">
        <f t="shared" si="39"/>
        <v>683</v>
      </c>
      <c r="C292">
        <f t="shared" si="37"/>
        <v>910</v>
      </c>
    </row>
    <row r="293" spans="1:3" x14ac:dyDescent="0.25">
      <c r="A293" s="3">
        <f t="shared" si="39"/>
        <v>44648</v>
      </c>
      <c r="B293">
        <f t="shared" si="39"/>
        <v>702</v>
      </c>
      <c r="C293">
        <f t="shared" si="37"/>
        <v>927</v>
      </c>
    </row>
    <row r="294" spans="1:3" x14ac:dyDescent="0.25">
      <c r="A294" s="3">
        <f t="shared" si="39"/>
        <v>44655</v>
      </c>
      <c r="B294">
        <f t="shared" si="39"/>
        <v>639</v>
      </c>
      <c r="C294">
        <f t="shared" si="37"/>
        <v>898</v>
      </c>
    </row>
    <row r="295" spans="1:3" x14ac:dyDescent="0.25">
      <c r="A295" s="3">
        <f t="shared" si="39"/>
        <v>44662</v>
      </c>
      <c r="B295">
        <f t="shared" si="39"/>
        <v>610</v>
      </c>
      <c r="C295">
        <f t="shared" si="37"/>
        <v>896</v>
      </c>
    </row>
    <row r="296" spans="1:3" x14ac:dyDescent="0.25">
      <c r="A296" s="3">
        <f t="shared" si="39"/>
        <v>44669</v>
      </c>
      <c r="B296">
        <f t="shared" si="39"/>
        <v>572</v>
      </c>
      <c r="C296">
        <f t="shared" si="37"/>
        <v>890</v>
      </c>
    </row>
    <row r="297" spans="1:3" x14ac:dyDescent="0.25">
      <c r="A297" s="3">
        <f t="shared" si="39"/>
        <v>44676</v>
      </c>
      <c r="B297">
        <f t="shared" si="39"/>
        <v>627</v>
      </c>
      <c r="C297">
        <f t="shared" si="37"/>
        <v>896</v>
      </c>
    </row>
    <row r="298" spans="1:3" x14ac:dyDescent="0.25">
      <c r="A298" s="3">
        <f t="shared" si="39"/>
        <v>44683</v>
      </c>
      <c r="B298">
        <f t="shared" si="39"/>
        <v>623</v>
      </c>
      <c r="C298">
        <f t="shared" si="37"/>
        <v>867</v>
      </c>
    </row>
    <row r="299" spans="1:3" x14ac:dyDescent="0.25">
      <c r="A299" s="3">
        <f t="shared" si="39"/>
        <v>44690</v>
      </c>
      <c r="B299">
        <f t="shared" si="39"/>
        <v>601</v>
      </c>
      <c r="C299">
        <f t="shared" si="37"/>
        <v>883</v>
      </c>
    </row>
    <row r="300" spans="1:3" x14ac:dyDescent="0.25">
      <c r="A300" s="3">
        <f t="shared" si="39"/>
        <v>44697</v>
      </c>
      <c r="B300">
        <f t="shared" si="39"/>
        <v>561</v>
      </c>
      <c r="C300">
        <f t="shared" si="37"/>
        <v>818</v>
      </c>
    </row>
    <row r="301" spans="1:3" x14ac:dyDescent="0.25">
      <c r="A301" s="3">
        <f t="shared" si="39"/>
        <v>44704</v>
      </c>
      <c r="B301">
        <f t="shared" si="39"/>
        <v>513</v>
      </c>
      <c r="C301">
        <f t="shared" si="37"/>
        <v>777</v>
      </c>
    </row>
    <row r="302" spans="1:3" x14ac:dyDescent="0.25">
      <c r="A302" s="3">
        <f t="shared" si="39"/>
        <v>44711</v>
      </c>
      <c r="B302">
        <f t="shared" si="39"/>
        <v>543</v>
      </c>
      <c r="C302">
        <f t="shared" si="37"/>
        <v>800</v>
      </c>
    </row>
    <row r="303" spans="1:3" x14ac:dyDescent="0.25">
      <c r="A303" s="3">
        <f t="shared" si="39"/>
        <v>44718</v>
      </c>
      <c r="B303">
        <f t="shared" si="39"/>
        <v>554</v>
      </c>
      <c r="C303">
        <f t="shared" si="37"/>
        <v>795</v>
      </c>
    </row>
    <row r="304" spans="1:3" x14ac:dyDescent="0.25">
      <c r="A304" s="3">
        <f t="shared" si="39"/>
        <v>44725</v>
      </c>
      <c r="B304">
        <f t="shared" si="39"/>
        <v>545</v>
      </c>
      <c r="C304">
        <f t="shared" si="37"/>
        <v>764</v>
      </c>
    </row>
    <row r="305" spans="1:3" x14ac:dyDescent="0.25">
      <c r="A305" s="3">
        <f t="shared" si="39"/>
        <v>44732</v>
      </c>
      <c r="B305">
        <f t="shared" si="39"/>
        <v>516</v>
      </c>
      <c r="C305">
        <f t="shared" si="37"/>
        <v>749</v>
      </c>
    </row>
    <row r="306" spans="1:3" x14ac:dyDescent="0.25">
      <c r="A306" s="3">
        <f t="shared" si="39"/>
        <v>44739</v>
      </c>
      <c r="B306">
        <f t="shared" si="39"/>
        <v>598</v>
      </c>
      <c r="C306">
        <f t="shared" si="37"/>
        <v>825</v>
      </c>
    </row>
    <row r="307" spans="1:3" x14ac:dyDescent="0.25">
      <c r="A307" s="3">
        <f t="shared" si="39"/>
        <v>44746</v>
      </c>
      <c r="B307">
        <f t="shared" si="39"/>
        <v>512</v>
      </c>
      <c r="C307">
        <f t="shared" si="37"/>
        <v>768</v>
      </c>
    </row>
    <row r="308" spans="1:3" x14ac:dyDescent="0.25">
      <c r="A308" s="3">
        <f t="shared" si="39"/>
        <v>44753</v>
      </c>
      <c r="B308">
        <f t="shared" si="39"/>
        <v>541</v>
      </c>
      <c r="C308">
        <f t="shared" si="37"/>
        <v>733</v>
      </c>
    </row>
    <row r="309" spans="1:3" x14ac:dyDescent="0.25">
      <c r="A309" s="3">
        <f t="shared" si="39"/>
        <v>44760</v>
      </c>
      <c r="B309">
        <f t="shared" si="39"/>
        <v>618</v>
      </c>
      <c r="C309">
        <f t="shared" si="37"/>
        <v>941</v>
      </c>
    </row>
    <row r="310" spans="1:3" x14ac:dyDescent="0.25">
      <c r="A310" s="3">
        <f t="shared" si="39"/>
        <v>44767</v>
      </c>
      <c r="B310">
        <f t="shared" si="39"/>
        <v>581</v>
      </c>
      <c r="C310">
        <f t="shared" si="37"/>
        <v>856</v>
      </c>
    </row>
    <row r="311" spans="1:3" x14ac:dyDescent="0.25">
      <c r="A311" s="3">
        <f t="shared" si="39"/>
        <v>44774</v>
      </c>
      <c r="B311">
        <f t="shared" si="39"/>
        <v>572</v>
      </c>
      <c r="C311">
        <f t="shared" si="37"/>
        <v>922</v>
      </c>
    </row>
    <row r="312" spans="1:3" x14ac:dyDescent="0.25">
      <c r="A312" s="3">
        <f t="shared" ref="A312:B331" si="40">A133</f>
        <v>44781</v>
      </c>
      <c r="B312">
        <f t="shared" si="40"/>
        <v>640</v>
      </c>
      <c r="C312">
        <f t="shared" si="37"/>
        <v>870</v>
      </c>
    </row>
    <row r="313" spans="1:3" x14ac:dyDescent="0.25">
      <c r="A313" s="3">
        <f t="shared" si="40"/>
        <v>44788</v>
      </c>
      <c r="B313">
        <f t="shared" si="40"/>
        <v>579</v>
      </c>
      <c r="C313">
        <f t="shared" si="37"/>
        <v>817</v>
      </c>
    </row>
    <row r="314" spans="1:3" x14ac:dyDescent="0.25">
      <c r="A314" s="3">
        <f t="shared" si="40"/>
        <v>44795</v>
      </c>
      <c r="B314">
        <f t="shared" si="40"/>
        <v>599</v>
      </c>
      <c r="C314">
        <f t="shared" si="37"/>
        <v>789</v>
      </c>
    </row>
    <row r="315" spans="1:3" x14ac:dyDescent="0.25">
      <c r="A315" s="3">
        <f t="shared" si="40"/>
        <v>44802</v>
      </c>
      <c r="B315">
        <f t="shared" si="40"/>
        <v>536</v>
      </c>
      <c r="C315">
        <f t="shared" si="37"/>
        <v>853</v>
      </c>
    </row>
    <row r="316" spans="1:3" x14ac:dyDescent="0.25">
      <c r="A316" s="3">
        <f t="shared" si="40"/>
        <v>44809</v>
      </c>
      <c r="B316">
        <f t="shared" si="40"/>
        <v>628</v>
      </c>
      <c r="C316">
        <f t="shared" si="37"/>
        <v>838</v>
      </c>
    </row>
    <row r="317" spans="1:3" x14ac:dyDescent="0.25">
      <c r="A317" s="3">
        <f t="shared" si="40"/>
        <v>44816</v>
      </c>
      <c r="B317">
        <f t="shared" si="40"/>
        <v>585</v>
      </c>
      <c r="C317">
        <f t="shared" ref="C317:C380" si="41">C138+D138</f>
        <v>907</v>
      </c>
    </row>
    <row r="318" spans="1:3" x14ac:dyDescent="0.25">
      <c r="A318" s="3">
        <f t="shared" si="40"/>
        <v>44823</v>
      </c>
      <c r="B318">
        <f t="shared" si="40"/>
        <v>623</v>
      </c>
      <c r="C318">
        <f t="shared" si="41"/>
        <v>931</v>
      </c>
    </row>
    <row r="319" spans="1:3" x14ac:dyDescent="0.25">
      <c r="A319" s="3">
        <f t="shared" si="40"/>
        <v>44830</v>
      </c>
      <c r="B319">
        <f t="shared" si="40"/>
        <v>652</v>
      </c>
      <c r="C319">
        <f t="shared" si="41"/>
        <v>925</v>
      </c>
    </row>
    <row r="320" spans="1:3" x14ac:dyDescent="0.25">
      <c r="A320" s="3">
        <f t="shared" si="40"/>
        <v>44837</v>
      </c>
      <c r="B320">
        <f t="shared" si="40"/>
        <v>681</v>
      </c>
      <c r="C320">
        <f t="shared" si="41"/>
        <v>943</v>
      </c>
    </row>
    <row r="321" spans="1:3" x14ac:dyDescent="0.25">
      <c r="A321" s="3">
        <f t="shared" si="40"/>
        <v>44844</v>
      </c>
      <c r="B321">
        <f t="shared" si="40"/>
        <v>659</v>
      </c>
      <c r="C321">
        <f t="shared" si="41"/>
        <v>897</v>
      </c>
    </row>
    <row r="322" spans="1:3" x14ac:dyDescent="0.25">
      <c r="A322" s="3">
        <f t="shared" si="40"/>
        <v>44851</v>
      </c>
      <c r="B322">
        <f t="shared" si="40"/>
        <v>591</v>
      </c>
      <c r="C322">
        <f t="shared" si="41"/>
        <v>926</v>
      </c>
    </row>
    <row r="323" spans="1:3" x14ac:dyDescent="0.25">
      <c r="A323" s="3">
        <f t="shared" si="40"/>
        <v>44858</v>
      </c>
      <c r="B323">
        <f t="shared" si="40"/>
        <v>633</v>
      </c>
      <c r="C323">
        <f t="shared" si="41"/>
        <v>876</v>
      </c>
    </row>
    <row r="324" spans="1:3" x14ac:dyDescent="0.25">
      <c r="A324" s="3">
        <f t="shared" si="40"/>
        <v>44865</v>
      </c>
      <c r="B324">
        <f t="shared" si="40"/>
        <v>571</v>
      </c>
      <c r="C324">
        <f t="shared" si="41"/>
        <v>845</v>
      </c>
    </row>
    <row r="325" spans="1:3" x14ac:dyDescent="0.25">
      <c r="A325" s="3">
        <f t="shared" si="40"/>
        <v>44872</v>
      </c>
      <c r="B325">
        <f t="shared" si="40"/>
        <v>567</v>
      </c>
      <c r="C325">
        <f t="shared" si="41"/>
        <v>960</v>
      </c>
    </row>
    <row r="326" spans="1:3" x14ac:dyDescent="0.25">
      <c r="A326" s="3">
        <f t="shared" si="40"/>
        <v>44879</v>
      </c>
      <c r="B326">
        <f t="shared" si="40"/>
        <v>583</v>
      </c>
      <c r="C326">
        <f t="shared" si="41"/>
        <v>935</v>
      </c>
    </row>
    <row r="327" spans="1:3" x14ac:dyDescent="0.25">
      <c r="A327" s="3">
        <f t="shared" si="40"/>
        <v>44886</v>
      </c>
      <c r="B327">
        <f t="shared" si="40"/>
        <v>624</v>
      </c>
      <c r="C327">
        <f t="shared" si="41"/>
        <v>923</v>
      </c>
    </row>
    <row r="328" spans="1:3" x14ac:dyDescent="0.25">
      <c r="A328" s="3">
        <f t="shared" si="40"/>
        <v>44893</v>
      </c>
      <c r="B328">
        <f t="shared" si="40"/>
        <v>653</v>
      </c>
      <c r="C328">
        <f t="shared" si="41"/>
        <v>965</v>
      </c>
    </row>
    <row r="329" spans="1:3" x14ac:dyDescent="0.25">
      <c r="A329" s="3">
        <f t="shared" si="40"/>
        <v>44900</v>
      </c>
      <c r="B329">
        <f t="shared" si="40"/>
        <v>654</v>
      </c>
      <c r="C329">
        <f t="shared" si="41"/>
        <v>958</v>
      </c>
    </row>
    <row r="330" spans="1:3" x14ac:dyDescent="0.25">
      <c r="A330" s="3">
        <f t="shared" si="40"/>
        <v>44907</v>
      </c>
      <c r="B330">
        <f t="shared" si="40"/>
        <v>694</v>
      </c>
      <c r="C330">
        <f t="shared" si="41"/>
        <v>1130</v>
      </c>
    </row>
    <row r="331" spans="1:3" x14ac:dyDescent="0.25">
      <c r="A331" s="3">
        <f t="shared" si="40"/>
        <v>44914</v>
      </c>
      <c r="B331">
        <f t="shared" si="40"/>
        <v>768</v>
      </c>
      <c r="C331">
        <f t="shared" si="41"/>
        <v>1198</v>
      </c>
    </row>
    <row r="332" spans="1:3" x14ac:dyDescent="0.25">
      <c r="A332" s="3">
        <f t="shared" ref="A332:B351" si="42">A153</f>
        <v>44921</v>
      </c>
      <c r="B332">
        <f t="shared" si="42"/>
        <v>844</v>
      </c>
      <c r="C332">
        <f t="shared" si="41"/>
        <v>1198</v>
      </c>
    </row>
    <row r="333" spans="1:3" x14ac:dyDescent="0.25">
      <c r="A333" s="3">
        <f t="shared" si="42"/>
        <v>44928</v>
      </c>
      <c r="B333">
        <f t="shared" si="42"/>
        <v>768</v>
      </c>
      <c r="C333">
        <f t="shared" si="41"/>
        <v>1163</v>
      </c>
    </row>
    <row r="334" spans="1:3" x14ac:dyDescent="0.25">
      <c r="A334" s="3">
        <f t="shared" si="42"/>
        <v>44935</v>
      </c>
      <c r="B334">
        <f t="shared" si="42"/>
        <v>725</v>
      </c>
      <c r="C334">
        <f t="shared" si="41"/>
        <v>1058</v>
      </c>
    </row>
    <row r="335" spans="1:3" x14ac:dyDescent="0.25">
      <c r="A335" s="3">
        <f t="shared" si="42"/>
        <v>44942</v>
      </c>
      <c r="B335">
        <f t="shared" si="42"/>
        <v>663</v>
      </c>
      <c r="C335">
        <f t="shared" si="41"/>
        <v>1015</v>
      </c>
    </row>
    <row r="336" spans="1:3" x14ac:dyDescent="0.25">
      <c r="A336" s="3">
        <f t="shared" si="42"/>
        <v>44949</v>
      </c>
      <c r="B336">
        <f t="shared" si="42"/>
        <v>598</v>
      </c>
      <c r="C336">
        <f t="shared" si="41"/>
        <v>973</v>
      </c>
    </row>
    <row r="337" spans="1:3" x14ac:dyDescent="0.25">
      <c r="A337" s="3">
        <f t="shared" si="42"/>
        <v>44956</v>
      </c>
      <c r="B337">
        <f t="shared" si="42"/>
        <v>630</v>
      </c>
      <c r="C337">
        <f t="shared" si="41"/>
        <v>959</v>
      </c>
    </row>
    <row r="338" spans="1:3" x14ac:dyDescent="0.25">
      <c r="A338" s="3">
        <f t="shared" si="42"/>
        <v>44963</v>
      </c>
      <c r="B338">
        <f t="shared" si="42"/>
        <v>618</v>
      </c>
      <c r="C338">
        <f t="shared" si="41"/>
        <v>945</v>
      </c>
    </row>
    <row r="339" spans="1:3" x14ac:dyDescent="0.25">
      <c r="A339" s="3">
        <f t="shared" si="42"/>
        <v>44970</v>
      </c>
      <c r="B339">
        <f t="shared" si="42"/>
        <v>598</v>
      </c>
      <c r="C339">
        <f t="shared" si="41"/>
        <v>987</v>
      </c>
    </row>
    <row r="340" spans="1:3" x14ac:dyDescent="0.25">
      <c r="A340" s="3">
        <f t="shared" si="42"/>
        <v>44977</v>
      </c>
      <c r="B340">
        <f t="shared" si="42"/>
        <v>613</v>
      </c>
      <c r="C340">
        <f t="shared" si="41"/>
        <v>945</v>
      </c>
    </row>
    <row r="341" spans="1:3" x14ac:dyDescent="0.25">
      <c r="A341" s="3">
        <f t="shared" si="42"/>
        <v>44984</v>
      </c>
      <c r="B341">
        <f t="shared" si="42"/>
        <v>598</v>
      </c>
      <c r="C341">
        <f t="shared" si="41"/>
        <v>979</v>
      </c>
    </row>
    <row r="342" spans="1:3" x14ac:dyDescent="0.25">
      <c r="A342" s="3">
        <f t="shared" si="42"/>
        <v>44991</v>
      </c>
      <c r="B342">
        <f t="shared" si="42"/>
        <v>579</v>
      </c>
      <c r="C342">
        <f t="shared" si="41"/>
        <v>1016</v>
      </c>
    </row>
    <row r="343" spans="1:3" x14ac:dyDescent="0.25">
      <c r="A343" s="3">
        <f t="shared" si="42"/>
        <v>44998</v>
      </c>
      <c r="B343">
        <f t="shared" si="42"/>
        <v>608</v>
      </c>
      <c r="C343">
        <f t="shared" si="41"/>
        <v>917</v>
      </c>
    </row>
    <row r="344" spans="1:3" x14ac:dyDescent="0.25">
      <c r="A344" s="3">
        <f t="shared" si="42"/>
        <v>45005</v>
      </c>
      <c r="B344">
        <f t="shared" si="42"/>
        <v>590</v>
      </c>
      <c r="C344">
        <f t="shared" si="41"/>
        <v>942</v>
      </c>
    </row>
    <row r="345" spans="1:3" x14ac:dyDescent="0.25">
      <c r="A345" s="3">
        <f t="shared" si="42"/>
        <v>45012</v>
      </c>
      <c r="B345">
        <f t="shared" si="42"/>
        <v>592</v>
      </c>
      <c r="C345">
        <f t="shared" si="41"/>
        <v>913</v>
      </c>
    </row>
    <row r="346" spans="1:3" x14ac:dyDescent="0.25">
      <c r="A346" s="3">
        <f t="shared" si="42"/>
        <v>45019</v>
      </c>
      <c r="B346">
        <f t="shared" si="42"/>
        <v>564</v>
      </c>
      <c r="C346">
        <f t="shared" si="41"/>
        <v>886</v>
      </c>
    </row>
    <row r="347" spans="1:3" x14ac:dyDescent="0.25">
      <c r="A347" s="3">
        <f t="shared" si="42"/>
        <v>45026</v>
      </c>
      <c r="B347">
        <f t="shared" si="42"/>
        <v>598</v>
      </c>
      <c r="C347">
        <f t="shared" si="41"/>
        <v>969</v>
      </c>
    </row>
    <row r="348" spans="1:3" x14ac:dyDescent="0.25">
      <c r="A348" s="3">
        <f t="shared" si="42"/>
        <v>45033</v>
      </c>
      <c r="B348">
        <f t="shared" si="42"/>
        <v>561</v>
      </c>
      <c r="C348">
        <f t="shared" si="41"/>
        <v>921</v>
      </c>
    </row>
    <row r="349" spans="1:3" x14ac:dyDescent="0.25">
      <c r="A349" s="3">
        <f t="shared" si="42"/>
        <v>45040</v>
      </c>
      <c r="B349">
        <f t="shared" si="42"/>
        <v>527</v>
      </c>
      <c r="C349">
        <f t="shared" si="41"/>
        <v>924</v>
      </c>
    </row>
    <row r="350" spans="1:3" x14ac:dyDescent="0.25">
      <c r="A350" s="3">
        <f t="shared" si="42"/>
        <v>45047</v>
      </c>
      <c r="B350">
        <f t="shared" si="42"/>
        <v>608</v>
      </c>
      <c r="C350">
        <f t="shared" si="41"/>
        <v>891</v>
      </c>
    </row>
    <row r="351" spans="1:3" x14ac:dyDescent="0.25">
      <c r="A351" s="3">
        <f t="shared" si="42"/>
        <v>45054</v>
      </c>
      <c r="B351">
        <f t="shared" si="42"/>
        <v>527</v>
      </c>
      <c r="C351">
        <f t="shared" si="41"/>
        <v>862</v>
      </c>
    </row>
    <row r="352" spans="1:3" x14ac:dyDescent="0.25">
      <c r="A352" s="3">
        <f t="shared" ref="A352:B371" si="43">A173</f>
        <v>45061</v>
      </c>
      <c r="B352">
        <f t="shared" si="43"/>
        <v>542</v>
      </c>
      <c r="C352">
        <f t="shared" si="41"/>
        <v>871</v>
      </c>
    </row>
    <row r="353" spans="1:3" x14ac:dyDescent="0.25">
      <c r="A353" s="3">
        <f t="shared" si="43"/>
        <v>45068</v>
      </c>
      <c r="B353">
        <f t="shared" si="43"/>
        <v>531</v>
      </c>
      <c r="C353">
        <f t="shared" si="41"/>
        <v>849</v>
      </c>
    </row>
    <row r="354" spans="1:3" x14ac:dyDescent="0.25">
      <c r="A354" s="3">
        <f t="shared" si="43"/>
        <v>45075</v>
      </c>
      <c r="B354">
        <f t="shared" si="43"/>
        <v>545</v>
      </c>
      <c r="C354">
        <f t="shared" si="41"/>
        <v>838</v>
      </c>
    </row>
    <row r="355" spans="1:3" x14ac:dyDescent="0.25">
      <c r="A355" s="3">
        <f t="shared" si="43"/>
        <v>45082</v>
      </c>
      <c r="B355">
        <f t="shared" si="43"/>
        <v>562</v>
      </c>
      <c r="C355">
        <f t="shared" si="41"/>
        <v>838</v>
      </c>
    </row>
    <row r="356" spans="1:3" x14ac:dyDescent="0.25">
      <c r="A356" s="3">
        <f t="shared" si="43"/>
        <v>45089</v>
      </c>
      <c r="B356">
        <f t="shared" si="43"/>
        <v>562</v>
      </c>
      <c r="C356">
        <f t="shared" si="41"/>
        <v>812</v>
      </c>
    </row>
    <row r="357" spans="1:3" x14ac:dyDescent="0.25">
      <c r="A357" s="3">
        <f t="shared" si="43"/>
        <v>45096</v>
      </c>
      <c r="B357">
        <f t="shared" si="43"/>
        <v>610</v>
      </c>
      <c r="C357">
        <f t="shared" si="41"/>
        <v>908</v>
      </c>
    </row>
    <row r="358" spans="1:3" x14ac:dyDescent="0.25">
      <c r="A358" s="3">
        <f t="shared" si="43"/>
        <v>45103</v>
      </c>
      <c r="B358">
        <f t="shared" si="43"/>
        <v>531</v>
      </c>
      <c r="C358">
        <f t="shared" si="41"/>
        <v>811</v>
      </c>
    </row>
    <row r="359" spans="1:3" x14ac:dyDescent="0.25">
      <c r="A359" s="3">
        <f t="shared" si="43"/>
        <v>45110</v>
      </c>
      <c r="B359">
        <f t="shared" si="43"/>
        <v>531</v>
      </c>
      <c r="C359">
        <f t="shared" si="41"/>
        <v>878</v>
      </c>
    </row>
    <row r="360" spans="1:3" x14ac:dyDescent="0.25">
      <c r="A360" s="3">
        <f t="shared" si="43"/>
        <v>45117</v>
      </c>
      <c r="B360">
        <f t="shared" si="43"/>
        <v>538</v>
      </c>
      <c r="C360">
        <f t="shared" si="41"/>
        <v>934</v>
      </c>
    </row>
    <row r="361" spans="1:3" x14ac:dyDescent="0.25">
      <c r="A361" s="3">
        <f t="shared" si="43"/>
        <v>45124</v>
      </c>
      <c r="B361">
        <f t="shared" si="43"/>
        <v>536</v>
      </c>
      <c r="C361">
        <f t="shared" si="41"/>
        <v>846</v>
      </c>
    </row>
    <row r="362" spans="1:3" x14ac:dyDescent="0.25">
      <c r="A362" s="3">
        <f t="shared" si="43"/>
        <v>45131</v>
      </c>
      <c r="B362">
        <f t="shared" si="43"/>
        <v>485</v>
      </c>
      <c r="C362">
        <f t="shared" si="41"/>
        <v>855</v>
      </c>
    </row>
    <row r="363" spans="1:3" x14ac:dyDescent="0.25">
      <c r="A363" s="3">
        <f t="shared" si="43"/>
        <v>45138</v>
      </c>
      <c r="B363">
        <f t="shared" si="43"/>
        <v>524</v>
      </c>
      <c r="C363">
        <f t="shared" si="41"/>
        <v>824</v>
      </c>
    </row>
    <row r="364" spans="1:3" x14ac:dyDescent="0.25">
      <c r="A364" s="3">
        <f t="shared" si="43"/>
        <v>45145</v>
      </c>
      <c r="B364">
        <f t="shared" si="43"/>
        <v>532</v>
      </c>
      <c r="C364">
        <f t="shared" si="41"/>
        <v>912</v>
      </c>
    </row>
    <row r="365" spans="1:3" x14ac:dyDescent="0.25">
      <c r="A365" s="3">
        <f t="shared" si="43"/>
        <v>45152</v>
      </c>
      <c r="B365">
        <f t="shared" si="43"/>
        <v>604</v>
      </c>
      <c r="C365">
        <f t="shared" si="41"/>
        <v>855</v>
      </c>
    </row>
    <row r="366" spans="1:3" x14ac:dyDescent="0.25">
      <c r="A366" s="3">
        <f t="shared" si="43"/>
        <v>45159</v>
      </c>
      <c r="B366">
        <f t="shared" si="43"/>
        <v>544</v>
      </c>
      <c r="C366">
        <f t="shared" si="41"/>
        <v>1004</v>
      </c>
    </row>
    <row r="367" spans="1:3" x14ac:dyDescent="0.25">
      <c r="A367" s="3">
        <f t="shared" si="43"/>
        <v>45166</v>
      </c>
      <c r="B367">
        <f t="shared" si="43"/>
        <v>489</v>
      </c>
      <c r="C367">
        <f t="shared" si="41"/>
        <v>860</v>
      </c>
    </row>
    <row r="368" spans="1:3" x14ac:dyDescent="0.25">
      <c r="A368" s="3">
        <f t="shared" si="43"/>
        <v>45173</v>
      </c>
      <c r="B368">
        <f t="shared" si="43"/>
        <v>531</v>
      </c>
      <c r="C368">
        <f t="shared" si="41"/>
        <v>846</v>
      </c>
    </row>
    <row r="369" spans="1:3" x14ac:dyDescent="0.25">
      <c r="A369" s="3">
        <f t="shared" si="43"/>
        <v>45180</v>
      </c>
      <c r="B369">
        <f t="shared" si="43"/>
        <v>537</v>
      </c>
      <c r="C369">
        <f t="shared" si="41"/>
        <v>859</v>
      </c>
    </row>
    <row r="370" spans="1:3" x14ac:dyDescent="0.25">
      <c r="A370" s="3">
        <f t="shared" si="43"/>
        <v>45187</v>
      </c>
      <c r="B370">
        <f t="shared" si="43"/>
        <v>561</v>
      </c>
      <c r="C370">
        <f t="shared" si="41"/>
        <v>891</v>
      </c>
    </row>
    <row r="371" spans="1:3" x14ac:dyDescent="0.25">
      <c r="A371" s="3">
        <f t="shared" si="43"/>
        <v>45194</v>
      </c>
      <c r="B371">
        <f t="shared" si="43"/>
        <v>531</v>
      </c>
      <c r="C371">
        <f t="shared" si="41"/>
        <v>834</v>
      </c>
    </row>
    <row r="372" spans="1:3" x14ac:dyDescent="0.25">
      <c r="A372" s="3">
        <f t="shared" ref="A372:B391" si="44">A193</f>
        <v>45201</v>
      </c>
      <c r="B372">
        <f t="shared" si="44"/>
        <v>592</v>
      </c>
      <c r="C372">
        <f t="shared" si="41"/>
        <v>899</v>
      </c>
    </row>
    <row r="373" spans="1:3" x14ac:dyDescent="0.25">
      <c r="A373" s="3">
        <f t="shared" si="44"/>
        <v>45208</v>
      </c>
      <c r="B373">
        <f t="shared" si="44"/>
        <v>589</v>
      </c>
      <c r="C373">
        <f t="shared" si="41"/>
        <v>1038</v>
      </c>
    </row>
    <row r="374" spans="1:3" x14ac:dyDescent="0.25">
      <c r="A374" s="3">
        <f t="shared" si="44"/>
        <v>45215</v>
      </c>
      <c r="B374">
        <f t="shared" si="44"/>
        <v>554</v>
      </c>
      <c r="C374">
        <f t="shared" si="41"/>
        <v>980</v>
      </c>
    </row>
    <row r="375" spans="1:3" x14ac:dyDescent="0.25">
      <c r="A375" s="3">
        <f t="shared" si="44"/>
        <v>45222</v>
      </c>
      <c r="B375">
        <f t="shared" si="44"/>
        <v>580</v>
      </c>
      <c r="C375">
        <f t="shared" si="41"/>
        <v>991</v>
      </c>
    </row>
    <row r="376" spans="1:3" x14ac:dyDescent="0.25">
      <c r="A376" s="3">
        <f t="shared" si="44"/>
        <v>45229</v>
      </c>
      <c r="B376">
        <f t="shared" si="44"/>
        <v>588</v>
      </c>
      <c r="C376">
        <f t="shared" si="41"/>
        <v>923</v>
      </c>
    </row>
    <row r="377" spans="1:3" x14ac:dyDescent="0.25">
      <c r="A377" s="3">
        <f t="shared" si="44"/>
        <v>45236</v>
      </c>
      <c r="B377">
        <f t="shared" si="44"/>
        <v>596</v>
      </c>
      <c r="C377">
        <f t="shared" si="41"/>
        <v>943</v>
      </c>
    </row>
    <row r="378" spans="1:3" x14ac:dyDescent="0.25">
      <c r="A378" s="3">
        <f t="shared" si="44"/>
        <v>45243</v>
      </c>
      <c r="B378">
        <f t="shared" si="44"/>
        <v>607</v>
      </c>
      <c r="C378">
        <f t="shared" si="41"/>
        <v>1009</v>
      </c>
    </row>
    <row r="379" spans="1:3" x14ac:dyDescent="0.25">
      <c r="A379" s="3">
        <f t="shared" si="44"/>
        <v>45250</v>
      </c>
      <c r="B379">
        <f t="shared" si="44"/>
        <v>616</v>
      </c>
      <c r="C379">
        <f t="shared" si="41"/>
        <v>1050</v>
      </c>
    </row>
    <row r="380" spans="1:3" x14ac:dyDescent="0.25">
      <c r="A380" s="3">
        <f t="shared" si="44"/>
        <v>45257</v>
      </c>
      <c r="B380">
        <f t="shared" si="44"/>
        <v>645</v>
      </c>
      <c r="C380">
        <f t="shared" si="41"/>
        <v>1049</v>
      </c>
    </row>
    <row r="381" spans="1:3" x14ac:dyDescent="0.25">
      <c r="A381" s="3">
        <f t="shared" si="44"/>
        <v>45264</v>
      </c>
      <c r="B381">
        <f t="shared" si="44"/>
        <v>676</v>
      </c>
      <c r="C381">
        <f t="shared" ref="C381:C425" si="45">C202+D202</f>
        <v>1099</v>
      </c>
    </row>
    <row r="382" spans="1:3" x14ac:dyDescent="0.25">
      <c r="A382" s="3">
        <f t="shared" si="44"/>
        <v>45271</v>
      </c>
      <c r="B382">
        <f t="shared" si="44"/>
        <v>586</v>
      </c>
      <c r="C382">
        <f t="shared" si="45"/>
        <v>1103</v>
      </c>
    </row>
    <row r="383" spans="1:3" x14ac:dyDescent="0.25">
      <c r="A383" s="3">
        <f t="shared" si="44"/>
        <v>45278</v>
      </c>
      <c r="B383">
        <f t="shared" si="44"/>
        <v>667</v>
      </c>
      <c r="C383">
        <f t="shared" si="45"/>
        <v>1053</v>
      </c>
    </row>
    <row r="384" spans="1:3" x14ac:dyDescent="0.25">
      <c r="A384" s="3">
        <f t="shared" si="44"/>
        <v>45285</v>
      </c>
      <c r="B384">
        <f t="shared" si="44"/>
        <v>640</v>
      </c>
      <c r="C384">
        <f t="shared" si="45"/>
        <v>1079</v>
      </c>
    </row>
    <row r="385" spans="1:3" x14ac:dyDescent="0.25">
      <c r="A385" s="3">
        <f t="shared" si="44"/>
        <v>45292</v>
      </c>
      <c r="B385">
        <f t="shared" si="44"/>
        <v>646</v>
      </c>
      <c r="C385">
        <f t="shared" si="45"/>
        <v>1002</v>
      </c>
    </row>
    <row r="386" spans="1:3" x14ac:dyDescent="0.25">
      <c r="A386" s="3">
        <f t="shared" si="44"/>
        <v>45299</v>
      </c>
      <c r="B386">
        <f t="shared" si="44"/>
        <v>592</v>
      </c>
      <c r="C386">
        <f t="shared" si="45"/>
        <v>1029</v>
      </c>
    </row>
    <row r="387" spans="1:3" x14ac:dyDescent="0.25">
      <c r="A387" s="3">
        <f t="shared" si="44"/>
        <v>45306</v>
      </c>
      <c r="B387">
        <f t="shared" si="44"/>
        <v>614</v>
      </c>
      <c r="C387">
        <f t="shared" si="45"/>
        <v>1037</v>
      </c>
    </row>
    <row r="388" spans="1:3" x14ac:dyDescent="0.25">
      <c r="A388" s="3">
        <f t="shared" si="44"/>
        <v>45313</v>
      </c>
      <c r="B388">
        <f t="shared" si="44"/>
        <v>651</v>
      </c>
      <c r="C388">
        <f t="shared" si="45"/>
        <v>1100</v>
      </c>
    </row>
    <row r="389" spans="1:3" x14ac:dyDescent="0.25">
      <c r="A389" s="3">
        <f t="shared" si="44"/>
        <v>45320</v>
      </c>
      <c r="B389">
        <f t="shared" si="44"/>
        <v>615</v>
      </c>
      <c r="C389">
        <f t="shared" si="45"/>
        <v>1033</v>
      </c>
    </row>
    <row r="390" spans="1:3" x14ac:dyDescent="0.25">
      <c r="A390" s="3">
        <f t="shared" si="44"/>
        <v>45327</v>
      </c>
      <c r="B390">
        <f t="shared" si="44"/>
        <v>636</v>
      </c>
      <c r="C390">
        <f t="shared" si="45"/>
        <v>1180</v>
      </c>
    </row>
    <row r="391" spans="1:3" x14ac:dyDescent="0.25">
      <c r="A391" s="3">
        <f t="shared" si="44"/>
        <v>45334</v>
      </c>
      <c r="B391">
        <f t="shared" si="44"/>
        <v>570</v>
      </c>
      <c r="C391">
        <f t="shared" si="45"/>
        <v>996</v>
      </c>
    </row>
    <row r="392" spans="1:3" x14ac:dyDescent="0.25">
      <c r="A392" s="3">
        <f t="shared" ref="A392:B411" si="46">A213</f>
        <v>45341</v>
      </c>
      <c r="B392">
        <f t="shared" si="46"/>
        <v>521</v>
      </c>
      <c r="C392">
        <f t="shared" si="45"/>
        <v>1035</v>
      </c>
    </row>
    <row r="393" spans="1:3" x14ac:dyDescent="0.25">
      <c r="A393" s="3">
        <f t="shared" si="46"/>
        <v>45348</v>
      </c>
      <c r="B393">
        <f t="shared" si="46"/>
        <v>484</v>
      </c>
      <c r="C393">
        <f t="shared" si="45"/>
        <v>948</v>
      </c>
    </row>
    <row r="394" spans="1:3" x14ac:dyDescent="0.25">
      <c r="A394" s="3">
        <f t="shared" si="46"/>
        <v>45355</v>
      </c>
      <c r="B394">
        <f t="shared" si="46"/>
        <v>583</v>
      </c>
      <c r="C394">
        <f t="shared" si="45"/>
        <v>886</v>
      </c>
    </row>
    <row r="395" spans="1:3" x14ac:dyDescent="0.25">
      <c r="A395" s="3">
        <f t="shared" si="46"/>
        <v>45362</v>
      </c>
      <c r="B395">
        <f t="shared" si="46"/>
        <v>530</v>
      </c>
      <c r="C395">
        <f t="shared" si="45"/>
        <v>914</v>
      </c>
    </row>
    <row r="396" spans="1:3" x14ac:dyDescent="0.25">
      <c r="A396" s="3">
        <f t="shared" si="46"/>
        <v>45369</v>
      </c>
      <c r="B396">
        <f t="shared" si="46"/>
        <v>530</v>
      </c>
      <c r="C396">
        <f t="shared" si="45"/>
        <v>865</v>
      </c>
    </row>
    <row r="397" spans="1:3" x14ac:dyDescent="0.25">
      <c r="A397" s="3">
        <f t="shared" si="46"/>
        <v>45376</v>
      </c>
      <c r="B397">
        <f t="shared" si="46"/>
        <v>520</v>
      </c>
      <c r="C397">
        <f t="shared" si="45"/>
        <v>948</v>
      </c>
    </row>
    <row r="398" spans="1:3" x14ac:dyDescent="0.25">
      <c r="A398" s="3">
        <f t="shared" si="46"/>
        <v>45383</v>
      </c>
      <c r="B398">
        <f t="shared" si="46"/>
        <v>501</v>
      </c>
      <c r="C398">
        <f t="shared" si="45"/>
        <v>948</v>
      </c>
    </row>
    <row r="399" spans="1:3" x14ac:dyDescent="0.25">
      <c r="A399" s="3">
        <f t="shared" si="46"/>
        <v>45390</v>
      </c>
      <c r="B399">
        <f t="shared" si="46"/>
        <v>502</v>
      </c>
      <c r="C399">
        <f t="shared" si="45"/>
        <v>833</v>
      </c>
    </row>
    <row r="400" spans="1:3" x14ac:dyDescent="0.25">
      <c r="A400" s="3">
        <f t="shared" si="46"/>
        <v>45397</v>
      </c>
      <c r="B400">
        <f t="shared" si="46"/>
        <v>523</v>
      </c>
      <c r="C400">
        <f t="shared" si="45"/>
        <v>853</v>
      </c>
    </row>
    <row r="401" spans="1:3" x14ac:dyDescent="0.25">
      <c r="A401" s="3">
        <f t="shared" si="46"/>
        <v>45404</v>
      </c>
      <c r="B401">
        <f t="shared" si="46"/>
        <v>460</v>
      </c>
      <c r="C401">
        <f t="shared" si="45"/>
        <v>828</v>
      </c>
    </row>
    <row r="402" spans="1:3" x14ac:dyDescent="0.25">
      <c r="A402" s="3">
        <f t="shared" si="46"/>
        <v>45411</v>
      </c>
      <c r="B402">
        <f t="shared" si="46"/>
        <v>490</v>
      </c>
      <c r="C402">
        <f t="shared" si="45"/>
        <v>899</v>
      </c>
    </row>
    <row r="403" spans="1:3" x14ac:dyDescent="0.25">
      <c r="A403" s="3">
        <f t="shared" si="46"/>
        <v>45418</v>
      </c>
      <c r="B403">
        <f t="shared" si="46"/>
        <v>489</v>
      </c>
      <c r="C403">
        <f t="shared" si="45"/>
        <v>879</v>
      </c>
    </row>
    <row r="404" spans="1:3" x14ac:dyDescent="0.25">
      <c r="A404" s="3">
        <f t="shared" si="46"/>
        <v>45425</v>
      </c>
      <c r="B404">
        <f t="shared" si="46"/>
        <v>480</v>
      </c>
      <c r="C404">
        <f t="shared" si="45"/>
        <v>846</v>
      </c>
    </row>
    <row r="405" spans="1:3" x14ac:dyDescent="0.25">
      <c r="A405" s="3">
        <f t="shared" si="46"/>
        <v>45432</v>
      </c>
      <c r="B405">
        <f t="shared" si="46"/>
        <v>492</v>
      </c>
      <c r="C405">
        <f t="shared" si="45"/>
        <v>911</v>
      </c>
    </row>
    <row r="406" spans="1:3" x14ac:dyDescent="0.25">
      <c r="A406" s="3">
        <f t="shared" si="46"/>
        <v>45439</v>
      </c>
      <c r="B406">
        <f t="shared" si="46"/>
        <v>522</v>
      </c>
      <c r="C406">
        <f t="shared" si="45"/>
        <v>829</v>
      </c>
    </row>
    <row r="407" spans="1:3" x14ac:dyDescent="0.25">
      <c r="A407" s="3">
        <f t="shared" si="46"/>
        <v>45446</v>
      </c>
      <c r="B407">
        <f t="shared" si="46"/>
        <v>487</v>
      </c>
      <c r="C407">
        <f t="shared" si="45"/>
        <v>839</v>
      </c>
    </row>
    <row r="408" spans="1:3" x14ac:dyDescent="0.25">
      <c r="A408" s="3">
        <f t="shared" si="46"/>
        <v>45453</v>
      </c>
      <c r="B408">
        <f t="shared" si="46"/>
        <v>454</v>
      </c>
      <c r="C408">
        <f t="shared" si="45"/>
        <v>822</v>
      </c>
    </row>
    <row r="409" spans="1:3" x14ac:dyDescent="0.25">
      <c r="A409" s="3">
        <f t="shared" si="46"/>
        <v>45460</v>
      </c>
      <c r="B409">
        <f t="shared" si="46"/>
        <v>508</v>
      </c>
      <c r="C409">
        <f t="shared" si="45"/>
        <v>896</v>
      </c>
    </row>
    <row r="410" spans="1:3" x14ac:dyDescent="0.25">
      <c r="A410" s="3">
        <f t="shared" si="46"/>
        <v>45467</v>
      </c>
      <c r="B410">
        <f t="shared" si="46"/>
        <v>503</v>
      </c>
      <c r="C410">
        <f t="shared" si="45"/>
        <v>906</v>
      </c>
    </row>
    <row r="411" spans="1:3" x14ac:dyDescent="0.25">
      <c r="A411" s="3">
        <f t="shared" si="46"/>
        <v>45474</v>
      </c>
      <c r="B411">
        <f t="shared" si="46"/>
        <v>429</v>
      </c>
      <c r="C411">
        <f t="shared" si="45"/>
        <v>736</v>
      </c>
    </row>
    <row r="412" spans="1:3" x14ac:dyDescent="0.25">
      <c r="A412" s="3">
        <f t="shared" ref="A412:B425" si="47">A233</f>
        <v>45481</v>
      </c>
      <c r="B412">
        <f t="shared" si="47"/>
        <v>484</v>
      </c>
      <c r="C412">
        <f t="shared" si="45"/>
        <v>815</v>
      </c>
    </row>
    <row r="413" spans="1:3" x14ac:dyDescent="0.25">
      <c r="A413" s="3">
        <f t="shared" si="47"/>
        <v>45488</v>
      </c>
      <c r="B413">
        <f t="shared" si="47"/>
        <v>429</v>
      </c>
      <c r="C413">
        <f t="shared" si="45"/>
        <v>765</v>
      </c>
    </row>
    <row r="414" spans="1:3" x14ac:dyDescent="0.25">
      <c r="A414" s="3">
        <f t="shared" si="47"/>
        <v>45495</v>
      </c>
      <c r="B414">
        <f t="shared" si="47"/>
        <v>444</v>
      </c>
      <c r="C414">
        <f t="shared" si="45"/>
        <v>793</v>
      </c>
    </row>
    <row r="415" spans="1:3" x14ac:dyDescent="0.25">
      <c r="A415" s="3">
        <f t="shared" si="47"/>
        <v>45502</v>
      </c>
      <c r="B415">
        <f t="shared" si="47"/>
        <v>456</v>
      </c>
      <c r="C415">
        <f t="shared" si="45"/>
        <v>739</v>
      </c>
    </row>
    <row r="416" spans="1:3" x14ac:dyDescent="0.25">
      <c r="A416" s="3">
        <f t="shared" si="47"/>
        <v>45509</v>
      </c>
      <c r="B416">
        <f t="shared" si="47"/>
        <v>426</v>
      </c>
      <c r="C416">
        <f t="shared" si="45"/>
        <v>704</v>
      </c>
    </row>
    <row r="417" spans="1:3" x14ac:dyDescent="0.25">
      <c r="A417" s="3">
        <f t="shared" si="47"/>
        <v>45516</v>
      </c>
      <c r="B417">
        <f t="shared" si="47"/>
        <v>400</v>
      </c>
      <c r="C417">
        <f t="shared" si="45"/>
        <v>642</v>
      </c>
    </row>
    <row r="418" spans="1:3" x14ac:dyDescent="0.25">
      <c r="A418" s="3">
        <f t="shared" si="47"/>
        <v>45523</v>
      </c>
      <c r="B418">
        <f t="shared" si="47"/>
        <v>389</v>
      </c>
      <c r="C418">
        <f t="shared" si="45"/>
        <v>667</v>
      </c>
    </row>
    <row r="419" spans="1:3" x14ac:dyDescent="0.25">
      <c r="A419" s="3">
        <f t="shared" si="47"/>
        <v>45530</v>
      </c>
      <c r="B419">
        <f t="shared" si="47"/>
        <v>368</v>
      </c>
      <c r="C419">
        <f t="shared" si="45"/>
        <v>665</v>
      </c>
    </row>
    <row r="420" spans="1:3" x14ac:dyDescent="0.25">
      <c r="A420" s="3">
        <f t="shared" si="47"/>
        <v>45537</v>
      </c>
      <c r="B420">
        <f t="shared" si="47"/>
        <v>232</v>
      </c>
      <c r="C420">
        <f t="shared" si="45"/>
        <v>414</v>
      </c>
    </row>
    <row r="421" spans="1:3" x14ac:dyDescent="0.25">
      <c r="A421" s="3">
        <f t="shared" si="47"/>
        <v>45544</v>
      </c>
      <c r="B421">
        <f t="shared" si="47"/>
        <v>227</v>
      </c>
      <c r="C421">
        <f t="shared" si="45"/>
        <v>442</v>
      </c>
    </row>
    <row r="422" spans="1:3" x14ac:dyDescent="0.25">
      <c r="A422" s="3">
        <f t="shared" si="47"/>
        <v>45551</v>
      </c>
      <c r="B422">
        <f t="shared" si="47"/>
        <v>171</v>
      </c>
      <c r="C422">
        <f t="shared" si="45"/>
        <v>324</v>
      </c>
    </row>
    <row r="423" spans="1:3" x14ac:dyDescent="0.25">
      <c r="A423" s="3">
        <f t="shared" si="47"/>
        <v>45558</v>
      </c>
      <c r="B423">
        <f t="shared" si="47"/>
        <v>167</v>
      </c>
      <c r="C423">
        <f t="shared" si="45"/>
        <v>294</v>
      </c>
    </row>
    <row r="424" spans="1:3" x14ac:dyDescent="0.25">
      <c r="A424" s="3">
        <f t="shared" si="47"/>
        <v>45565</v>
      </c>
      <c r="B424">
        <f t="shared" si="47"/>
        <v>75</v>
      </c>
      <c r="C424">
        <f t="shared" si="45"/>
        <v>131</v>
      </c>
    </row>
    <row r="425" spans="1:3" x14ac:dyDescent="0.25">
      <c r="A425" s="3">
        <f t="shared" si="47"/>
        <v>45572</v>
      </c>
      <c r="B425">
        <f t="shared" si="47"/>
        <v>16</v>
      </c>
      <c r="C425">
        <f t="shared" si="45"/>
        <v>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4284E0-C675-455E-A40E-59E30A02B56B}">
  <dimension ref="A1:AD425"/>
  <sheetViews>
    <sheetView topLeftCell="I31" zoomScaleNormal="100" workbookViewId="0">
      <selection activeCell="K55" sqref="K55"/>
    </sheetView>
  </sheetViews>
  <sheetFormatPr defaultRowHeight="15" x14ac:dyDescent="0.25"/>
  <cols>
    <col min="1" max="1" width="12.42578125" bestFit="1" customWidth="1"/>
    <col min="2" max="4" width="17.42578125" bestFit="1" customWidth="1"/>
    <col min="5" max="5" width="9.5703125" customWidth="1"/>
    <col min="6" max="6" width="11.140625" customWidth="1"/>
    <col min="27" max="27" width="13.28515625" customWidth="1"/>
  </cols>
  <sheetData>
    <row r="1" spans="1:30" x14ac:dyDescent="0.25">
      <c r="A1" s="2" t="s">
        <v>0</v>
      </c>
      <c r="B1" t="s">
        <v>308</v>
      </c>
      <c r="F1" t="s">
        <v>329</v>
      </c>
    </row>
    <row r="2" spans="1:30" x14ac:dyDescent="0.25">
      <c r="A2" s="2" t="s">
        <v>2</v>
      </c>
      <c r="B2" t="s">
        <v>3</v>
      </c>
      <c r="AA2" s="5" t="s">
        <v>80</v>
      </c>
    </row>
    <row r="3" spans="1:30" x14ac:dyDescent="0.25">
      <c r="A3" s="2" t="s">
        <v>1</v>
      </c>
      <c r="B3" t="s">
        <v>3</v>
      </c>
      <c r="N3" t="s">
        <v>78</v>
      </c>
    </row>
    <row r="4" spans="1:30" x14ac:dyDescent="0.25">
      <c r="F4" s="5" t="s">
        <v>25</v>
      </c>
      <c r="G4" s="5" t="s">
        <v>24</v>
      </c>
      <c r="H4" s="5" t="s">
        <v>21</v>
      </c>
      <c r="I4" s="5" t="s">
        <v>20</v>
      </c>
      <c r="J4" s="5" t="s">
        <v>23</v>
      </c>
      <c r="K4" s="5" t="s">
        <v>51</v>
      </c>
      <c r="L4" s="5" t="s">
        <v>52</v>
      </c>
      <c r="M4" s="5" t="s">
        <v>26</v>
      </c>
      <c r="N4" s="5" t="s">
        <v>53</v>
      </c>
      <c r="O4" s="5" t="s">
        <v>54</v>
      </c>
      <c r="P4" s="5" t="s">
        <v>77</v>
      </c>
      <c r="AB4" s="5" t="s">
        <v>74</v>
      </c>
      <c r="AC4" s="5" t="s">
        <v>75</v>
      </c>
      <c r="AD4" s="5" t="s">
        <v>79</v>
      </c>
    </row>
    <row r="5" spans="1:30" x14ac:dyDescent="0.25">
      <c r="A5" s="2" t="s">
        <v>4</v>
      </c>
      <c r="B5" t="s">
        <v>10</v>
      </c>
      <c r="C5" t="s">
        <v>11</v>
      </c>
      <c r="D5" t="s">
        <v>12</v>
      </c>
      <c r="AA5" t="s">
        <v>81</v>
      </c>
      <c r="AB5">
        <f>$G16</f>
        <v>8809</v>
      </c>
      <c r="AC5">
        <f>$G16</f>
        <v>8809</v>
      </c>
      <c r="AD5">
        <f>$G16</f>
        <v>8809</v>
      </c>
    </row>
    <row r="6" spans="1:30" x14ac:dyDescent="0.25">
      <c r="A6" s="3">
        <v>43892</v>
      </c>
      <c r="B6">
        <v>2144</v>
      </c>
      <c r="C6">
        <v>1</v>
      </c>
      <c r="D6">
        <v>2</v>
      </c>
      <c r="F6" s="1">
        <f t="shared" ref="F6:F69" si="0">A73</f>
        <v>44361</v>
      </c>
      <c r="G6">
        <f t="shared" ref="G6:I21" si="1">B73+G5</f>
        <v>938</v>
      </c>
      <c r="H6">
        <f t="shared" si="1"/>
        <v>274</v>
      </c>
      <c r="I6">
        <f t="shared" si="1"/>
        <v>568</v>
      </c>
      <c r="J6">
        <f t="shared" ref="J6:J69" si="2">H6+I6</f>
        <v>842</v>
      </c>
      <c r="K6">
        <f t="shared" ref="K6:M21" si="3">H6/$G6</f>
        <v>0.29211087420042642</v>
      </c>
      <c r="L6">
        <f t="shared" si="3"/>
        <v>0.60554371002132201</v>
      </c>
      <c r="M6">
        <f t="shared" si="3"/>
        <v>0.89765458422174838</v>
      </c>
      <c r="N6">
        <f t="shared" ref="N6:P21" si="4">K6/K$16</f>
        <v>0.9047836465652449</v>
      </c>
      <c r="O6">
        <f t="shared" si="4"/>
        <v>0.72772640403517408</v>
      </c>
      <c r="P6">
        <f t="shared" si="4"/>
        <v>0.77722029019160432</v>
      </c>
      <c r="AA6" t="s">
        <v>83</v>
      </c>
      <c r="AB6">
        <f>H16</f>
        <v>2844</v>
      </c>
      <c r="AC6">
        <f>I16</f>
        <v>7330</v>
      </c>
      <c r="AD6">
        <f>J16</f>
        <v>10174</v>
      </c>
    </row>
    <row r="7" spans="1:30" x14ac:dyDescent="0.25">
      <c r="A7" s="3">
        <v>43899</v>
      </c>
      <c r="B7">
        <v>2175</v>
      </c>
      <c r="C7">
        <v>1</v>
      </c>
      <c r="D7">
        <v>1</v>
      </c>
      <c r="F7" s="1">
        <f t="shared" si="0"/>
        <v>44368</v>
      </c>
      <c r="G7">
        <f t="shared" si="1"/>
        <v>1780</v>
      </c>
      <c r="H7">
        <f t="shared" si="1"/>
        <v>549</v>
      </c>
      <c r="I7">
        <f t="shared" si="1"/>
        <v>1207</v>
      </c>
      <c r="J7">
        <f t="shared" si="2"/>
        <v>1756</v>
      </c>
      <c r="K7">
        <f t="shared" si="3"/>
        <v>0.30842696629213484</v>
      </c>
      <c r="L7">
        <f t="shared" si="3"/>
        <v>0.67808988764044942</v>
      </c>
      <c r="M7">
        <f t="shared" si="3"/>
        <v>0.98651685393258426</v>
      </c>
      <c r="N7">
        <f t="shared" si="4"/>
        <v>0.95532107808277633</v>
      </c>
      <c r="O7">
        <f t="shared" si="4"/>
        <v>0.81491048024893853</v>
      </c>
      <c r="P7">
        <f t="shared" si="4"/>
        <v>0.85416030728249803</v>
      </c>
      <c r="AA7" t="s">
        <v>82</v>
      </c>
      <c r="AB7">
        <f>$G86</f>
        <v>68125</v>
      </c>
      <c r="AC7">
        <f>$G86</f>
        <v>68125</v>
      </c>
      <c r="AD7">
        <f>$G86</f>
        <v>68125</v>
      </c>
    </row>
    <row r="8" spans="1:30" x14ac:dyDescent="0.25">
      <c r="A8" s="3">
        <v>43906</v>
      </c>
      <c r="B8">
        <v>2186</v>
      </c>
      <c r="C8">
        <v>0</v>
      </c>
      <c r="D8">
        <v>0</v>
      </c>
      <c r="F8" s="1">
        <f t="shared" si="0"/>
        <v>44375</v>
      </c>
      <c r="G8">
        <f t="shared" si="1"/>
        <v>2588</v>
      </c>
      <c r="H8">
        <f t="shared" si="1"/>
        <v>783</v>
      </c>
      <c r="I8">
        <f t="shared" si="1"/>
        <v>1777</v>
      </c>
      <c r="J8">
        <f t="shared" si="2"/>
        <v>2560</v>
      </c>
      <c r="K8">
        <f t="shared" si="3"/>
        <v>0.30255023183925811</v>
      </c>
      <c r="L8">
        <f t="shared" si="3"/>
        <v>0.68663060278207111</v>
      </c>
      <c r="M8">
        <f t="shared" si="3"/>
        <v>0.98918083462132922</v>
      </c>
      <c r="N8">
        <f t="shared" si="4"/>
        <v>0.93711849236006495</v>
      </c>
      <c r="O8">
        <f t="shared" si="4"/>
        <v>0.8251744856626555</v>
      </c>
      <c r="P8">
        <f t="shared" si="4"/>
        <v>0.85646687361699325</v>
      </c>
      <c r="AA8" t="s">
        <v>84</v>
      </c>
      <c r="AB8">
        <f>H86</f>
        <v>24682</v>
      </c>
      <c r="AC8">
        <f>I86</f>
        <v>72139</v>
      </c>
      <c r="AD8">
        <f>J86</f>
        <v>96821</v>
      </c>
    </row>
    <row r="9" spans="1:30" x14ac:dyDescent="0.25">
      <c r="A9" s="3">
        <v>43913</v>
      </c>
      <c r="B9">
        <v>2163</v>
      </c>
      <c r="C9">
        <v>0</v>
      </c>
      <c r="D9">
        <v>1</v>
      </c>
      <c r="F9" s="1">
        <f t="shared" si="0"/>
        <v>44382</v>
      </c>
      <c r="G9">
        <f t="shared" si="1"/>
        <v>3411</v>
      </c>
      <c r="H9">
        <f t="shared" si="1"/>
        <v>1035</v>
      </c>
      <c r="I9">
        <f t="shared" si="1"/>
        <v>2370</v>
      </c>
      <c r="J9">
        <f t="shared" si="2"/>
        <v>3405</v>
      </c>
      <c r="K9">
        <f t="shared" si="3"/>
        <v>0.30343007915567283</v>
      </c>
      <c r="L9">
        <f t="shared" si="3"/>
        <v>0.69481090589270011</v>
      </c>
      <c r="M9">
        <f t="shared" si="3"/>
        <v>0.99824098504837289</v>
      </c>
      <c r="N9">
        <f t="shared" si="4"/>
        <v>0.93984372970545782</v>
      </c>
      <c r="O9">
        <f t="shared" si="4"/>
        <v>0.8350053574363977</v>
      </c>
      <c r="P9">
        <f t="shared" si="4"/>
        <v>0.86431146425114191</v>
      </c>
    </row>
    <row r="10" spans="1:30" x14ac:dyDescent="0.25">
      <c r="A10" s="3">
        <v>43920</v>
      </c>
      <c r="B10">
        <v>2162</v>
      </c>
      <c r="C10">
        <v>0</v>
      </c>
      <c r="D10">
        <v>0</v>
      </c>
      <c r="F10" s="1">
        <f t="shared" si="0"/>
        <v>44389</v>
      </c>
      <c r="G10">
        <f t="shared" si="1"/>
        <v>4219</v>
      </c>
      <c r="H10">
        <f t="shared" si="1"/>
        <v>1283</v>
      </c>
      <c r="I10">
        <f t="shared" si="1"/>
        <v>3083</v>
      </c>
      <c r="J10">
        <f t="shared" si="2"/>
        <v>4366</v>
      </c>
      <c r="K10">
        <f t="shared" si="3"/>
        <v>0.30410049774828157</v>
      </c>
      <c r="L10">
        <f t="shared" si="3"/>
        <v>0.73074188196255041</v>
      </c>
      <c r="M10">
        <f t="shared" si="3"/>
        <v>1.0348423797108319</v>
      </c>
      <c r="N10">
        <f t="shared" si="4"/>
        <v>0.94192028293411134</v>
      </c>
      <c r="O10">
        <f t="shared" si="4"/>
        <v>0.87818625350724511</v>
      </c>
      <c r="P10">
        <f t="shared" si="4"/>
        <v>0.89600221376771372</v>
      </c>
      <c r="AA10" s="5" t="s">
        <v>76</v>
      </c>
      <c r="AB10" s="5">
        <f>AB8/AB7/(AB6/AB5)</f>
        <v>1.1222015148582563</v>
      </c>
      <c r="AC10" s="5">
        <f>AC8/AC7/(AC6/AC5)</f>
        <v>1.272583353067074</v>
      </c>
      <c r="AD10" s="5">
        <f>AD8/AD7/(AD6/AD5)</f>
        <v>1.2305462046627218</v>
      </c>
    </row>
    <row r="11" spans="1:30" x14ac:dyDescent="0.25">
      <c r="A11" s="3">
        <v>43927</v>
      </c>
      <c r="B11">
        <v>2066</v>
      </c>
      <c r="C11">
        <v>1</v>
      </c>
      <c r="D11">
        <v>1</v>
      </c>
      <c r="F11" s="1">
        <f t="shared" si="0"/>
        <v>44396</v>
      </c>
      <c r="G11">
        <f t="shared" si="1"/>
        <v>5000</v>
      </c>
      <c r="H11">
        <f t="shared" si="1"/>
        <v>1542</v>
      </c>
      <c r="I11">
        <f t="shared" si="1"/>
        <v>3730</v>
      </c>
      <c r="J11">
        <f t="shared" si="2"/>
        <v>5272</v>
      </c>
      <c r="K11">
        <f t="shared" si="3"/>
        <v>0.30840000000000001</v>
      </c>
      <c r="L11">
        <f t="shared" si="3"/>
        <v>0.746</v>
      </c>
      <c r="M11">
        <f t="shared" si="3"/>
        <v>1.0544</v>
      </c>
      <c r="N11">
        <f t="shared" si="4"/>
        <v>0.95523755274261613</v>
      </c>
      <c r="O11">
        <f t="shared" si="4"/>
        <v>0.89652305593451564</v>
      </c>
      <c r="P11">
        <f t="shared" si="4"/>
        <v>0.91293587576174573</v>
      </c>
      <c r="AA11" s="5" t="s">
        <v>86</v>
      </c>
      <c r="AB11">
        <f>EXP(LN((AB8 * AB5) / (AB7 * AB6)) + 1.96 * SQRT(1/AB8 + 1/AB7 + 1/AB6 + 1/AB5))</f>
        <v>1.1735126720937747</v>
      </c>
      <c r="AC11">
        <f>EXP(LN((AC8 * AC5) / (AC7 * AC6)) + 1.96 * SQRT(1/AC8 + 1/AC7 + 1/AC6 + 1/AC5))</f>
        <v>1.3148956506761902</v>
      </c>
      <c r="AD11">
        <f>EXP(LN((AD8 * AD5) / (AD7 * AD6)) + 1.96 * SQRT(1/AD8 + 1/AD7 + 1/AD6 + 1/AD5))</f>
        <v>1.2682275819443412</v>
      </c>
    </row>
    <row r="12" spans="1:30" x14ac:dyDescent="0.25">
      <c r="A12" s="3">
        <v>43934</v>
      </c>
      <c r="B12">
        <v>1939</v>
      </c>
      <c r="C12">
        <v>1</v>
      </c>
      <c r="D12">
        <v>1</v>
      </c>
      <c r="F12" s="1">
        <f t="shared" si="0"/>
        <v>44403</v>
      </c>
      <c r="G12">
        <f t="shared" si="1"/>
        <v>5794</v>
      </c>
      <c r="H12">
        <f t="shared" si="1"/>
        <v>1805</v>
      </c>
      <c r="I12">
        <f t="shared" si="1"/>
        <v>4489</v>
      </c>
      <c r="J12">
        <f t="shared" si="2"/>
        <v>6294</v>
      </c>
      <c r="K12">
        <f t="shared" si="3"/>
        <v>0.31152916810493614</v>
      </c>
      <c r="L12">
        <f t="shared" si="3"/>
        <v>0.77476700034518464</v>
      </c>
      <c r="M12">
        <f t="shared" si="3"/>
        <v>1.0862961684501209</v>
      </c>
      <c r="N12">
        <f t="shared" si="4"/>
        <v>0.9649298318693329</v>
      </c>
      <c r="O12">
        <f t="shared" si="4"/>
        <v>0.93109447558536584</v>
      </c>
      <c r="P12">
        <f t="shared" si="4"/>
        <v>0.94055267818725341</v>
      </c>
      <c r="AA12" s="5" t="s">
        <v>85</v>
      </c>
      <c r="AB12">
        <f>EXP(LN((AB8 * AB5) / (AB7 * AB6)) - 1.96 * SQRT(1/AB8 + 1/AB7 + 1/AB6 + 1/AB5))</f>
        <v>1.0731339080499782</v>
      </c>
      <c r="AC12">
        <f>EXP(LN((AC8 * AC5) / (AC7 * AC6)) - 1.96 * SQRT(1/AC8 + 1/AC7 + 1/AC6 + 1/AC5))</f>
        <v>1.2316326315861024</v>
      </c>
      <c r="AD12">
        <f>EXP(LN((AD8 * AD5) / (AD7 * AD6)) - 1.96 * SQRT(1/AD8 + 1/AD7 + 1/AD6 + 1/AD5))</f>
        <v>1.1939844105017146</v>
      </c>
    </row>
    <row r="13" spans="1:30" x14ac:dyDescent="0.25">
      <c r="A13" s="3">
        <v>43941</v>
      </c>
      <c r="B13">
        <v>1854</v>
      </c>
      <c r="C13">
        <v>1</v>
      </c>
      <c r="D13">
        <v>1</v>
      </c>
      <c r="F13" s="1">
        <f t="shared" si="0"/>
        <v>44410</v>
      </c>
      <c r="G13">
        <f t="shared" si="1"/>
        <v>6533</v>
      </c>
      <c r="H13">
        <f t="shared" si="1"/>
        <v>2065</v>
      </c>
      <c r="I13">
        <f t="shared" si="1"/>
        <v>5192</v>
      </c>
      <c r="J13">
        <f t="shared" si="2"/>
        <v>7257</v>
      </c>
      <c r="K13">
        <f t="shared" si="3"/>
        <v>0.31608755548752487</v>
      </c>
      <c r="L13">
        <f t="shared" si="3"/>
        <v>0.79473442522577686</v>
      </c>
      <c r="M13">
        <f t="shared" si="3"/>
        <v>1.1108219807133017</v>
      </c>
      <c r="N13">
        <f t="shared" si="4"/>
        <v>0.97904897197243557</v>
      </c>
      <c r="O13">
        <f t="shared" si="4"/>
        <v>0.9550907983374991</v>
      </c>
      <c r="P13">
        <f t="shared" si="4"/>
        <v>0.9617879720958793</v>
      </c>
    </row>
    <row r="14" spans="1:30" x14ac:dyDescent="0.25">
      <c r="A14" s="3">
        <v>43948</v>
      </c>
      <c r="B14">
        <v>1906</v>
      </c>
      <c r="C14">
        <v>1</v>
      </c>
      <c r="D14">
        <v>0</v>
      </c>
      <c r="F14" s="1">
        <f t="shared" si="0"/>
        <v>44417</v>
      </c>
      <c r="G14">
        <f t="shared" si="1"/>
        <v>7326</v>
      </c>
      <c r="H14">
        <f t="shared" si="1"/>
        <v>2323</v>
      </c>
      <c r="I14">
        <f t="shared" si="1"/>
        <v>5916</v>
      </c>
      <c r="J14">
        <f t="shared" si="2"/>
        <v>8239</v>
      </c>
      <c r="K14">
        <f t="shared" si="3"/>
        <v>0.31708981708981709</v>
      </c>
      <c r="L14">
        <f t="shared" si="3"/>
        <v>0.80753480753480755</v>
      </c>
      <c r="M14">
        <f t="shared" si="3"/>
        <v>1.1246246246246245</v>
      </c>
      <c r="N14">
        <f t="shared" si="4"/>
        <v>0.98215337508586464</v>
      </c>
      <c r="O14">
        <f t="shared" si="4"/>
        <v>0.97047395901420463</v>
      </c>
      <c r="P14">
        <f t="shared" si="4"/>
        <v>0.97373877711011581</v>
      </c>
      <c r="AA14" t="s">
        <v>262</v>
      </c>
    </row>
    <row r="15" spans="1:30" x14ac:dyDescent="0.25">
      <c r="A15" s="3">
        <v>43955</v>
      </c>
      <c r="B15">
        <v>1816</v>
      </c>
      <c r="C15">
        <v>1</v>
      </c>
      <c r="D15">
        <v>1</v>
      </c>
      <c r="F15" s="1">
        <f t="shared" si="0"/>
        <v>44424</v>
      </c>
      <c r="G15">
        <f t="shared" si="1"/>
        <v>8102</v>
      </c>
      <c r="H15">
        <f t="shared" si="1"/>
        <v>2573</v>
      </c>
      <c r="I15">
        <f t="shared" si="1"/>
        <v>6623</v>
      </c>
      <c r="J15">
        <f t="shared" si="2"/>
        <v>9196</v>
      </c>
      <c r="K15">
        <f t="shared" si="3"/>
        <v>0.3175759071834115</v>
      </c>
      <c r="L15">
        <f t="shared" si="3"/>
        <v>0.81745248086892131</v>
      </c>
      <c r="M15">
        <f t="shared" si="3"/>
        <v>1.1350283880523329</v>
      </c>
      <c r="N15">
        <f t="shared" si="4"/>
        <v>0.9836589895846245</v>
      </c>
      <c r="O15">
        <f t="shared" si="4"/>
        <v>0.98239275634029033</v>
      </c>
      <c r="P15">
        <f t="shared" si="4"/>
        <v>0.98274671420807946</v>
      </c>
      <c r="AA15" t="s">
        <v>263</v>
      </c>
    </row>
    <row r="16" spans="1:30" x14ac:dyDescent="0.25">
      <c r="A16" s="3">
        <v>43962</v>
      </c>
      <c r="B16">
        <v>1846</v>
      </c>
      <c r="C16">
        <v>0</v>
      </c>
      <c r="D16">
        <v>2</v>
      </c>
      <c r="F16" s="12">
        <f t="shared" si="0"/>
        <v>44431</v>
      </c>
      <c r="G16" s="5">
        <f t="shared" si="1"/>
        <v>8809</v>
      </c>
      <c r="H16" s="5">
        <f t="shared" si="1"/>
        <v>2844</v>
      </c>
      <c r="I16" s="5">
        <f t="shared" si="1"/>
        <v>7330</v>
      </c>
      <c r="J16">
        <f t="shared" si="2"/>
        <v>10174</v>
      </c>
      <c r="K16" s="5">
        <f t="shared" si="3"/>
        <v>0.3228516290157793</v>
      </c>
      <c r="L16" s="5">
        <f t="shared" si="3"/>
        <v>0.8321035304801907</v>
      </c>
      <c r="M16">
        <f t="shared" si="3"/>
        <v>1.1549551594959699</v>
      </c>
      <c r="N16" s="5">
        <f t="shared" si="4"/>
        <v>1</v>
      </c>
      <c r="O16" s="5">
        <f t="shared" si="4"/>
        <v>1</v>
      </c>
      <c r="P16" s="5">
        <f t="shared" si="4"/>
        <v>1</v>
      </c>
      <c r="AA16" s="5"/>
    </row>
    <row r="17" spans="1:18" x14ac:dyDescent="0.25">
      <c r="A17" s="3">
        <v>43969</v>
      </c>
      <c r="B17">
        <v>1730</v>
      </c>
      <c r="C17">
        <v>1</v>
      </c>
      <c r="D17">
        <v>3</v>
      </c>
      <c r="F17" s="1">
        <f t="shared" si="0"/>
        <v>44438</v>
      </c>
      <c r="G17">
        <f t="shared" si="1"/>
        <v>9538</v>
      </c>
      <c r="H17">
        <f t="shared" si="1"/>
        <v>3098</v>
      </c>
      <c r="I17">
        <f t="shared" si="1"/>
        <v>8079</v>
      </c>
      <c r="J17">
        <f t="shared" si="2"/>
        <v>11177</v>
      </c>
      <c r="K17">
        <f t="shared" si="3"/>
        <v>0.3248060390018872</v>
      </c>
      <c r="L17">
        <f t="shared" si="3"/>
        <v>0.84703292094778782</v>
      </c>
      <c r="M17">
        <f t="shared" si="3"/>
        <v>1.171838959949675</v>
      </c>
      <c r="N17">
        <f t="shared" si="4"/>
        <v>1.0060535856426247</v>
      </c>
      <c r="O17">
        <f t="shared" si="4"/>
        <v>1.0179417463341149</v>
      </c>
      <c r="P17">
        <f t="shared" si="4"/>
        <v>1.0146185765870541</v>
      </c>
    </row>
    <row r="18" spans="1:18" x14ac:dyDescent="0.25">
      <c r="A18" s="3">
        <v>43976</v>
      </c>
      <c r="B18">
        <v>1768</v>
      </c>
      <c r="C18">
        <v>0</v>
      </c>
      <c r="D18">
        <v>1</v>
      </c>
      <c r="F18" s="1">
        <f t="shared" si="0"/>
        <v>44445</v>
      </c>
      <c r="G18">
        <f t="shared" si="1"/>
        <v>10284</v>
      </c>
      <c r="H18">
        <f t="shared" si="1"/>
        <v>3387</v>
      </c>
      <c r="I18">
        <f t="shared" si="1"/>
        <v>8849</v>
      </c>
      <c r="J18">
        <f t="shared" si="2"/>
        <v>12236</v>
      </c>
      <c r="K18">
        <f t="shared" si="3"/>
        <v>0.32934655775962662</v>
      </c>
      <c r="L18">
        <f t="shared" si="3"/>
        <v>0.86046285492026453</v>
      </c>
      <c r="M18">
        <f t="shared" si="3"/>
        <v>1.189809412679891</v>
      </c>
      <c r="N18">
        <f t="shared" si="4"/>
        <v>1.0201173795023035</v>
      </c>
      <c r="O18">
        <f t="shared" si="4"/>
        <v>1.0340814855378733</v>
      </c>
      <c r="P18">
        <f t="shared" si="4"/>
        <v>1.0301780141829331</v>
      </c>
    </row>
    <row r="19" spans="1:18" x14ac:dyDescent="0.25">
      <c r="A19" s="3">
        <v>43983</v>
      </c>
      <c r="B19">
        <v>1907</v>
      </c>
      <c r="C19">
        <v>0</v>
      </c>
      <c r="D19">
        <v>0</v>
      </c>
      <c r="F19" s="1">
        <f t="shared" si="0"/>
        <v>44452</v>
      </c>
      <c r="G19">
        <f t="shared" si="1"/>
        <v>11081</v>
      </c>
      <c r="H19">
        <f t="shared" si="1"/>
        <v>3671</v>
      </c>
      <c r="I19">
        <f t="shared" si="1"/>
        <v>9631</v>
      </c>
      <c r="J19">
        <f t="shared" si="2"/>
        <v>13302</v>
      </c>
      <c r="K19">
        <f t="shared" si="3"/>
        <v>0.33128778991065788</v>
      </c>
      <c r="L19">
        <f t="shared" si="3"/>
        <v>0.86914538399061458</v>
      </c>
      <c r="M19">
        <f t="shared" si="3"/>
        <v>1.2004331739012724</v>
      </c>
      <c r="N19">
        <f t="shared" si="4"/>
        <v>1.0261301481445098</v>
      </c>
      <c r="O19">
        <f t="shared" si="4"/>
        <v>1.0445159191778068</v>
      </c>
      <c r="P19">
        <f t="shared" si="4"/>
        <v>1.0393764329561932</v>
      </c>
    </row>
    <row r="20" spans="1:18" x14ac:dyDescent="0.25">
      <c r="A20" s="3">
        <v>43990</v>
      </c>
      <c r="B20">
        <v>1805</v>
      </c>
      <c r="C20">
        <v>0</v>
      </c>
      <c r="D20">
        <v>1</v>
      </c>
      <c r="F20" s="1">
        <f t="shared" si="0"/>
        <v>44459</v>
      </c>
      <c r="G20">
        <f t="shared" si="1"/>
        <v>11865</v>
      </c>
      <c r="H20">
        <f t="shared" si="1"/>
        <v>3941</v>
      </c>
      <c r="I20">
        <f t="shared" si="1"/>
        <v>10390</v>
      </c>
      <c r="J20">
        <f t="shared" si="2"/>
        <v>14331</v>
      </c>
      <c r="K20">
        <f t="shared" si="3"/>
        <v>0.33215339233038349</v>
      </c>
      <c r="L20">
        <f t="shared" si="3"/>
        <v>0.87568478718921194</v>
      </c>
      <c r="M20">
        <f t="shared" si="3"/>
        <v>1.2078381795195954</v>
      </c>
      <c r="N20">
        <f t="shared" si="4"/>
        <v>1.0288112633749467</v>
      </c>
      <c r="O20">
        <f t="shared" si="4"/>
        <v>1.0523748008662712</v>
      </c>
      <c r="P20">
        <f t="shared" si="4"/>
        <v>1.0457879421454803</v>
      </c>
    </row>
    <row r="21" spans="1:18" x14ac:dyDescent="0.25">
      <c r="A21" s="3">
        <v>43997</v>
      </c>
      <c r="B21">
        <v>1824</v>
      </c>
      <c r="C21">
        <v>0</v>
      </c>
      <c r="D21">
        <v>1</v>
      </c>
      <c r="F21" s="1">
        <f t="shared" si="0"/>
        <v>44466</v>
      </c>
      <c r="G21">
        <f t="shared" si="1"/>
        <v>12597</v>
      </c>
      <c r="H21">
        <f t="shared" si="1"/>
        <v>4201</v>
      </c>
      <c r="I21">
        <f t="shared" si="1"/>
        <v>11177</v>
      </c>
      <c r="J21">
        <f t="shared" si="2"/>
        <v>15378</v>
      </c>
      <c r="K21">
        <f t="shared" si="3"/>
        <v>0.3334921012939589</v>
      </c>
      <c r="L21">
        <f t="shared" si="3"/>
        <v>0.88727474795586248</v>
      </c>
      <c r="M21">
        <f t="shared" si="3"/>
        <v>1.2207668492498214</v>
      </c>
      <c r="N21">
        <f t="shared" si="4"/>
        <v>1.0329577778827299</v>
      </c>
      <c r="O21">
        <f t="shared" si="4"/>
        <v>1.0663033089690577</v>
      </c>
      <c r="P21">
        <f t="shared" si="4"/>
        <v>1.0569820301790522</v>
      </c>
    </row>
    <row r="22" spans="1:18" x14ac:dyDescent="0.25">
      <c r="A22" s="3">
        <v>44004</v>
      </c>
      <c r="B22">
        <v>1872</v>
      </c>
      <c r="C22">
        <v>1</v>
      </c>
      <c r="D22">
        <v>1</v>
      </c>
      <c r="F22" s="1">
        <f t="shared" si="0"/>
        <v>44473</v>
      </c>
      <c r="G22">
        <f t="shared" ref="G22:I37" si="5">B89+G21</f>
        <v>13326</v>
      </c>
      <c r="H22">
        <f t="shared" si="5"/>
        <v>4496</v>
      </c>
      <c r="I22">
        <f t="shared" si="5"/>
        <v>11968</v>
      </c>
      <c r="J22">
        <f t="shared" si="2"/>
        <v>16464</v>
      </c>
      <c r="K22">
        <f t="shared" ref="K22:M53" si="6">H22/$G22</f>
        <v>0.3373855620591325</v>
      </c>
      <c r="L22">
        <f t="shared" si="6"/>
        <v>0.89809395167342043</v>
      </c>
      <c r="M22">
        <f t="shared" si="6"/>
        <v>1.2354795137325529</v>
      </c>
      <c r="N22">
        <f t="shared" ref="N22:P53" si="7">K22/K$16</f>
        <v>1.04501737559033</v>
      </c>
      <c r="O22">
        <f t="shared" si="7"/>
        <v>1.0793055416495445</v>
      </c>
      <c r="P22">
        <f t="shared" si="7"/>
        <v>1.0697207623815668</v>
      </c>
    </row>
    <row r="23" spans="1:18" x14ac:dyDescent="0.25">
      <c r="A23" s="3">
        <v>44011</v>
      </c>
      <c r="B23">
        <v>1915</v>
      </c>
      <c r="C23">
        <v>1</v>
      </c>
      <c r="D23">
        <v>1</v>
      </c>
      <c r="F23" s="1">
        <f t="shared" si="0"/>
        <v>44480</v>
      </c>
      <c r="G23">
        <f t="shared" si="5"/>
        <v>14113</v>
      </c>
      <c r="H23">
        <f t="shared" si="5"/>
        <v>4780</v>
      </c>
      <c r="I23">
        <f t="shared" si="5"/>
        <v>12785</v>
      </c>
      <c r="J23">
        <f t="shared" si="2"/>
        <v>17565</v>
      </c>
      <c r="K23">
        <f t="shared" si="6"/>
        <v>0.33869482037837456</v>
      </c>
      <c r="L23">
        <f t="shared" si="6"/>
        <v>0.90590235952667753</v>
      </c>
      <c r="M23">
        <f t="shared" si="6"/>
        <v>1.2445971799050521</v>
      </c>
      <c r="N23">
        <f t="shared" si="7"/>
        <v>1.0490726697303452</v>
      </c>
      <c r="O23">
        <f t="shared" si="7"/>
        <v>1.0886894795457711</v>
      </c>
      <c r="P23">
        <f t="shared" si="7"/>
        <v>1.0776151521312762</v>
      </c>
      <c r="R23" t="s">
        <v>73</v>
      </c>
    </row>
    <row r="24" spans="1:18" x14ac:dyDescent="0.25">
      <c r="A24" s="3">
        <v>44018</v>
      </c>
      <c r="B24">
        <v>1795</v>
      </c>
      <c r="C24">
        <v>0</v>
      </c>
      <c r="D24">
        <v>0</v>
      </c>
      <c r="F24" s="1">
        <f t="shared" si="0"/>
        <v>44487</v>
      </c>
      <c r="G24">
        <f t="shared" si="5"/>
        <v>14990</v>
      </c>
      <c r="H24">
        <f t="shared" si="5"/>
        <v>5074</v>
      </c>
      <c r="I24">
        <f t="shared" si="5"/>
        <v>13637</v>
      </c>
      <c r="J24">
        <f t="shared" si="2"/>
        <v>18711</v>
      </c>
      <c r="K24">
        <f t="shared" si="6"/>
        <v>0.33849232821881253</v>
      </c>
      <c r="L24">
        <f t="shared" si="6"/>
        <v>0.90973982655103403</v>
      </c>
      <c r="M24">
        <f t="shared" si="6"/>
        <v>1.2482321547698465</v>
      </c>
      <c r="N24">
        <f t="shared" si="7"/>
        <v>1.0484454709140365</v>
      </c>
      <c r="O24">
        <f t="shared" si="7"/>
        <v>1.0933012458510312</v>
      </c>
      <c r="P24">
        <f t="shared" si="7"/>
        <v>1.0807624387033201</v>
      </c>
      <c r="R24" t="s">
        <v>71</v>
      </c>
    </row>
    <row r="25" spans="1:18" x14ac:dyDescent="0.25">
      <c r="A25" s="3">
        <v>44025</v>
      </c>
      <c r="B25">
        <v>1831</v>
      </c>
      <c r="C25">
        <v>1</v>
      </c>
      <c r="D25">
        <v>0</v>
      </c>
      <c r="F25" s="1">
        <f t="shared" si="0"/>
        <v>44494</v>
      </c>
      <c r="G25">
        <f t="shared" si="5"/>
        <v>15929</v>
      </c>
      <c r="H25">
        <f t="shared" si="5"/>
        <v>5369</v>
      </c>
      <c r="I25">
        <f t="shared" si="5"/>
        <v>14651</v>
      </c>
      <c r="J25">
        <f t="shared" si="2"/>
        <v>20020</v>
      </c>
      <c r="K25">
        <f t="shared" si="6"/>
        <v>0.33705819574361229</v>
      </c>
      <c r="L25">
        <f t="shared" si="6"/>
        <v>0.91976897482578945</v>
      </c>
      <c r="M25">
        <f t="shared" si="6"/>
        <v>1.2568271705694016</v>
      </c>
      <c r="N25">
        <f t="shared" si="7"/>
        <v>1.0440033918092408</v>
      </c>
      <c r="O25">
        <f t="shared" si="7"/>
        <v>1.1053540108104201</v>
      </c>
      <c r="P25">
        <f t="shared" si="7"/>
        <v>1.0882042997391252</v>
      </c>
      <c r="R25" t="s">
        <v>72</v>
      </c>
    </row>
    <row r="26" spans="1:18" x14ac:dyDescent="0.25">
      <c r="A26" s="3">
        <v>44032</v>
      </c>
      <c r="B26">
        <v>1921</v>
      </c>
      <c r="C26">
        <v>0</v>
      </c>
      <c r="D26">
        <v>2</v>
      </c>
      <c r="F26" s="1">
        <f t="shared" si="0"/>
        <v>44501</v>
      </c>
      <c r="G26">
        <f t="shared" si="5"/>
        <v>16938</v>
      </c>
      <c r="H26">
        <f t="shared" si="5"/>
        <v>5679</v>
      </c>
      <c r="I26">
        <f t="shared" si="5"/>
        <v>15649</v>
      </c>
      <c r="J26">
        <f t="shared" si="2"/>
        <v>21328</v>
      </c>
      <c r="K26">
        <f t="shared" si="6"/>
        <v>0.33528161530286926</v>
      </c>
      <c r="L26">
        <f t="shared" si="6"/>
        <v>0.92389892549297437</v>
      </c>
      <c r="M26">
        <f t="shared" si="6"/>
        <v>1.2591805407958436</v>
      </c>
      <c r="N26">
        <f t="shared" si="7"/>
        <v>1.0385006150502727</v>
      </c>
      <c r="O26">
        <f t="shared" si="7"/>
        <v>1.1103172762165909</v>
      </c>
      <c r="P26">
        <f t="shared" si="7"/>
        <v>1.0902419288254952</v>
      </c>
      <c r="R26" t="s">
        <v>29</v>
      </c>
    </row>
    <row r="27" spans="1:18" x14ac:dyDescent="0.25">
      <c r="A27" s="3">
        <v>44039</v>
      </c>
      <c r="B27">
        <v>2011</v>
      </c>
      <c r="C27">
        <v>0</v>
      </c>
      <c r="D27">
        <v>3</v>
      </c>
      <c r="F27" s="1">
        <f t="shared" si="0"/>
        <v>44508</v>
      </c>
      <c r="G27">
        <f t="shared" si="5"/>
        <v>18067</v>
      </c>
      <c r="H27">
        <f t="shared" si="5"/>
        <v>6014</v>
      </c>
      <c r="I27">
        <f t="shared" si="5"/>
        <v>16669</v>
      </c>
      <c r="J27">
        <f t="shared" si="2"/>
        <v>22683</v>
      </c>
      <c r="K27">
        <f t="shared" si="6"/>
        <v>0.33287208723086292</v>
      </c>
      <c r="L27">
        <f t="shared" si="6"/>
        <v>0.92262135384956001</v>
      </c>
      <c r="M27">
        <f t="shared" si="6"/>
        <v>1.2554934410804228</v>
      </c>
      <c r="N27">
        <f t="shared" si="7"/>
        <v>1.03103734754454</v>
      </c>
      <c r="O27">
        <f t="shared" si="7"/>
        <v>1.1087819244284822</v>
      </c>
      <c r="P27">
        <f t="shared" si="7"/>
        <v>1.0870495107605116</v>
      </c>
      <c r="R27" t="s">
        <v>32</v>
      </c>
    </row>
    <row r="28" spans="1:18" x14ac:dyDescent="0.25">
      <c r="A28" s="3">
        <v>44046</v>
      </c>
      <c r="B28">
        <v>1956</v>
      </c>
      <c r="C28">
        <v>0</v>
      </c>
      <c r="D28">
        <v>2</v>
      </c>
      <c r="F28" s="1">
        <f t="shared" si="0"/>
        <v>44515</v>
      </c>
      <c r="G28">
        <f t="shared" si="5"/>
        <v>19334</v>
      </c>
      <c r="H28">
        <f t="shared" si="5"/>
        <v>6348</v>
      </c>
      <c r="I28">
        <f t="shared" si="5"/>
        <v>17702</v>
      </c>
      <c r="J28">
        <f t="shared" si="2"/>
        <v>24050</v>
      </c>
      <c r="K28">
        <f t="shared" si="6"/>
        <v>0.32833350574118136</v>
      </c>
      <c r="L28">
        <f t="shared" si="6"/>
        <v>0.91558911761663386</v>
      </c>
      <c r="M28">
        <f t="shared" si="6"/>
        <v>1.2439226233578153</v>
      </c>
      <c r="N28">
        <f t="shared" si="7"/>
        <v>1.016979554175129</v>
      </c>
      <c r="O28">
        <f t="shared" si="7"/>
        <v>1.1003307690429642</v>
      </c>
      <c r="P28">
        <f t="shared" si="7"/>
        <v>1.077031097813937</v>
      </c>
      <c r="R28" t="s">
        <v>64</v>
      </c>
    </row>
    <row r="29" spans="1:18" x14ac:dyDescent="0.25">
      <c r="A29" s="3">
        <v>44053</v>
      </c>
      <c r="B29">
        <v>2001</v>
      </c>
      <c r="C29">
        <v>1</v>
      </c>
      <c r="D29">
        <v>1</v>
      </c>
      <c r="F29" s="1">
        <f t="shared" si="0"/>
        <v>44522</v>
      </c>
      <c r="G29">
        <f t="shared" si="5"/>
        <v>20667</v>
      </c>
      <c r="H29">
        <f t="shared" si="5"/>
        <v>6743</v>
      </c>
      <c r="I29">
        <f t="shared" si="5"/>
        <v>18771</v>
      </c>
      <c r="J29">
        <f t="shared" si="2"/>
        <v>25514</v>
      </c>
      <c r="K29">
        <f t="shared" si="6"/>
        <v>0.32626893114627181</v>
      </c>
      <c r="L29">
        <f t="shared" si="6"/>
        <v>0.90825954420089994</v>
      </c>
      <c r="M29">
        <f t="shared" si="6"/>
        <v>1.2345284753471719</v>
      </c>
      <c r="N29">
        <f t="shared" si="7"/>
        <v>1.0105847448901226</v>
      </c>
      <c r="O29">
        <f t="shared" si="7"/>
        <v>1.0915222817006449</v>
      </c>
      <c r="P29">
        <f t="shared" si="7"/>
        <v>1.0688973205556553</v>
      </c>
      <c r="R29" t="s">
        <v>65</v>
      </c>
    </row>
    <row r="30" spans="1:18" x14ac:dyDescent="0.25">
      <c r="A30" s="3">
        <v>44060</v>
      </c>
      <c r="B30">
        <v>1908</v>
      </c>
      <c r="C30">
        <v>0</v>
      </c>
      <c r="D30">
        <v>2</v>
      </c>
      <c r="F30" s="1">
        <f t="shared" si="0"/>
        <v>44529</v>
      </c>
      <c r="G30">
        <f t="shared" si="5"/>
        <v>22030</v>
      </c>
      <c r="H30">
        <f t="shared" si="5"/>
        <v>7108</v>
      </c>
      <c r="I30">
        <f t="shared" si="5"/>
        <v>19934</v>
      </c>
      <c r="J30">
        <f t="shared" si="2"/>
        <v>27042</v>
      </c>
      <c r="K30">
        <f t="shared" si="6"/>
        <v>0.32265093054925104</v>
      </c>
      <c r="L30">
        <f t="shared" si="6"/>
        <v>0.90485701316386746</v>
      </c>
      <c r="M30">
        <f t="shared" si="6"/>
        <v>1.2275079437131184</v>
      </c>
      <c r="N30">
        <f t="shared" si="7"/>
        <v>0.99937835696496224</v>
      </c>
      <c r="O30">
        <f t="shared" si="7"/>
        <v>1.0874332099536848</v>
      </c>
      <c r="P30">
        <f t="shared" si="7"/>
        <v>1.0628187021986299</v>
      </c>
      <c r="R30" t="s">
        <v>66</v>
      </c>
    </row>
    <row r="31" spans="1:18" x14ac:dyDescent="0.25">
      <c r="A31" s="3">
        <v>44067</v>
      </c>
      <c r="B31">
        <v>1846</v>
      </c>
      <c r="C31">
        <v>3</v>
      </c>
      <c r="D31">
        <v>0</v>
      </c>
      <c r="F31" s="1">
        <f t="shared" si="0"/>
        <v>44536</v>
      </c>
      <c r="G31">
        <f t="shared" si="5"/>
        <v>23433</v>
      </c>
      <c r="H31">
        <f t="shared" si="5"/>
        <v>7495</v>
      </c>
      <c r="I31">
        <f t="shared" si="5"/>
        <v>21050</v>
      </c>
      <c r="J31">
        <f t="shared" si="2"/>
        <v>28545</v>
      </c>
      <c r="K31">
        <f t="shared" si="6"/>
        <v>0.31984807749754618</v>
      </c>
      <c r="L31">
        <f t="shared" si="6"/>
        <v>0.89830580804847859</v>
      </c>
      <c r="M31">
        <f t="shared" si="6"/>
        <v>1.2181538855460248</v>
      </c>
      <c r="N31">
        <f t="shared" si="7"/>
        <v>0.99069680544159089</v>
      </c>
      <c r="O31">
        <f t="shared" si="7"/>
        <v>1.0795601450339765</v>
      </c>
      <c r="P31">
        <f t="shared" si="7"/>
        <v>1.0547196361091933</v>
      </c>
      <c r="R31" t="s">
        <v>30</v>
      </c>
    </row>
    <row r="32" spans="1:18" x14ac:dyDescent="0.25">
      <c r="A32" s="3">
        <v>44074</v>
      </c>
      <c r="B32">
        <v>1840</v>
      </c>
      <c r="C32">
        <v>1</v>
      </c>
      <c r="D32">
        <v>2</v>
      </c>
      <c r="F32" s="1">
        <f t="shared" si="0"/>
        <v>44543</v>
      </c>
      <c r="G32">
        <f t="shared" si="5"/>
        <v>24736</v>
      </c>
      <c r="H32">
        <f t="shared" si="5"/>
        <v>7854</v>
      </c>
      <c r="I32">
        <f t="shared" si="5"/>
        <v>22094</v>
      </c>
      <c r="J32">
        <f t="shared" si="2"/>
        <v>29948</v>
      </c>
      <c r="K32">
        <f t="shared" si="6"/>
        <v>0.31751293661060803</v>
      </c>
      <c r="L32">
        <f t="shared" si="6"/>
        <v>0.89319210866752907</v>
      </c>
      <c r="M32">
        <f t="shared" si="6"/>
        <v>1.2107050452781372</v>
      </c>
      <c r="N32">
        <f t="shared" si="7"/>
        <v>0.98346394465641573</v>
      </c>
      <c r="O32">
        <f t="shared" si="7"/>
        <v>1.0734146364600632</v>
      </c>
      <c r="P32">
        <f t="shared" si="7"/>
        <v>1.0482701733688924</v>
      </c>
    </row>
    <row r="33" spans="1:16" x14ac:dyDescent="0.25">
      <c r="A33" s="3">
        <v>44081</v>
      </c>
      <c r="B33">
        <v>1880</v>
      </c>
      <c r="C33">
        <v>0</v>
      </c>
      <c r="D33">
        <v>0</v>
      </c>
      <c r="F33" s="1">
        <f t="shared" si="0"/>
        <v>44550</v>
      </c>
      <c r="G33">
        <f t="shared" si="5"/>
        <v>25973</v>
      </c>
      <c r="H33">
        <f t="shared" si="5"/>
        <v>8197</v>
      </c>
      <c r="I33">
        <f t="shared" si="5"/>
        <v>23098</v>
      </c>
      <c r="J33">
        <f t="shared" si="2"/>
        <v>31295</v>
      </c>
      <c r="K33">
        <f t="shared" si="6"/>
        <v>0.31559696608016019</v>
      </c>
      <c r="L33">
        <f t="shared" si="6"/>
        <v>0.88930812767104306</v>
      </c>
      <c r="M33">
        <f t="shared" si="6"/>
        <v>1.2049050937512031</v>
      </c>
      <c r="N33">
        <f t="shared" si="7"/>
        <v>0.97752942130806308</v>
      </c>
      <c r="O33">
        <f t="shared" si="7"/>
        <v>1.0687469708941635</v>
      </c>
      <c r="P33">
        <f t="shared" si="7"/>
        <v>1.0432483753542705</v>
      </c>
    </row>
    <row r="34" spans="1:16" x14ac:dyDescent="0.25">
      <c r="A34" s="3">
        <v>44088</v>
      </c>
      <c r="B34">
        <v>1989</v>
      </c>
      <c r="C34">
        <v>1</v>
      </c>
      <c r="D34">
        <v>2</v>
      </c>
      <c r="F34" s="1">
        <f t="shared" si="0"/>
        <v>44557</v>
      </c>
      <c r="G34">
        <f t="shared" si="5"/>
        <v>27130</v>
      </c>
      <c r="H34">
        <f t="shared" si="5"/>
        <v>8525</v>
      </c>
      <c r="I34">
        <f t="shared" si="5"/>
        <v>24011</v>
      </c>
      <c r="J34">
        <f t="shared" si="2"/>
        <v>32536</v>
      </c>
      <c r="K34">
        <f t="shared" si="6"/>
        <v>0.31422779211205309</v>
      </c>
      <c r="L34">
        <f t="shared" si="6"/>
        <v>0.88503501658680428</v>
      </c>
      <c r="M34">
        <f t="shared" si="6"/>
        <v>1.1992628086988573</v>
      </c>
      <c r="N34">
        <f t="shared" si="7"/>
        <v>0.97328854455523062</v>
      </c>
      <c r="O34">
        <f t="shared" si="7"/>
        <v>1.0636116590877434</v>
      </c>
      <c r="P34">
        <f t="shared" si="7"/>
        <v>1.0383630904096948</v>
      </c>
    </row>
    <row r="35" spans="1:16" x14ac:dyDescent="0.25">
      <c r="A35" s="3">
        <v>44095</v>
      </c>
      <c r="B35">
        <v>2146</v>
      </c>
      <c r="C35">
        <v>1</v>
      </c>
      <c r="D35">
        <v>2</v>
      </c>
      <c r="F35" s="1">
        <f t="shared" si="0"/>
        <v>44564</v>
      </c>
      <c r="G35">
        <f t="shared" si="5"/>
        <v>28192</v>
      </c>
      <c r="H35">
        <f t="shared" si="5"/>
        <v>8807</v>
      </c>
      <c r="I35">
        <f t="shared" si="5"/>
        <v>24873</v>
      </c>
      <c r="J35">
        <f t="shared" si="2"/>
        <v>33680</v>
      </c>
      <c r="K35">
        <f t="shared" si="6"/>
        <v>0.31239358683314417</v>
      </c>
      <c r="L35">
        <f t="shared" si="6"/>
        <v>0.88227156640181614</v>
      </c>
      <c r="M35">
        <f t="shared" si="6"/>
        <v>1.1946651532349604</v>
      </c>
      <c r="N35">
        <f t="shared" si="7"/>
        <v>0.96760728073599411</v>
      </c>
      <c r="O35">
        <f t="shared" si="7"/>
        <v>1.0602906177944882</v>
      </c>
      <c r="P35">
        <f t="shared" si="7"/>
        <v>1.0343822817816755</v>
      </c>
    </row>
    <row r="36" spans="1:16" x14ac:dyDescent="0.25">
      <c r="A36" s="3">
        <v>44102</v>
      </c>
      <c r="B36">
        <v>2138</v>
      </c>
      <c r="C36">
        <v>1</v>
      </c>
      <c r="D36">
        <v>4</v>
      </c>
      <c r="F36" s="1">
        <f t="shared" si="0"/>
        <v>44571</v>
      </c>
      <c r="G36">
        <f t="shared" si="5"/>
        <v>29202</v>
      </c>
      <c r="H36">
        <f t="shared" si="5"/>
        <v>9117</v>
      </c>
      <c r="I36">
        <f t="shared" si="5"/>
        <v>25779</v>
      </c>
      <c r="J36">
        <f t="shared" si="2"/>
        <v>34896</v>
      </c>
      <c r="K36">
        <f t="shared" si="6"/>
        <v>0.31220464351756727</v>
      </c>
      <c r="L36">
        <f t="shared" si="6"/>
        <v>0.88278200123279227</v>
      </c>
      <c r="M36">
        <f t="shared" si="6"/>
        <v>1.1949866447503597</v>
      </c>
      <c r="N36">
        <f t="shared" si="7"/>
        <v>0.96702204808236647</v>
      </c>
      <c r="O36">
        <f t="shared" si="7"/>
        <v>1.0609040448648932</v>
      </c>
      <c r="P36">
        <f t="shared" si="7"/>
        <v>1.0346606402207508</v>
      </c>
    </row>
    <row r="37" spans="1:16" x14ac:dyDescent="0.25">
      <c r="A37" s="3">
        <v>44109</v>
      </c>
      <c r="B37">
        <v>2295</v>
      </c>
      <c r="C37">
        <v>1</v>
      </c>
      <c r="D37">
        <v>5</v>
      </c>
      <c r="F37" s="1">
        <f t="shared" si="0"/>
        <v>44578</v>
      </c>
      <c r="G37">
        <f t="shared" si="5"/>
        <v>30060</v>
      </c>
      <c r="H37">
        <f t="shared" si="5"/>
        <v>9405</v>
      </c>
      <c r="I37">
        <f t="shared" si="5"/>
        <v>26631</v>
      </c>
      <c r="J37">
        <f t="shared" si="2"/>
        <v>36036</v>
      </c>
      <c r="K37">
        <f t="shared" si="6"/>
        <v>0.31287425149700598</v>
      </c>
      <c r="L37">
        <f t="shared" si="6"/>
        <v>0.88592814371257489</v>
      </c>
      <c r="M37">
        <f t="shared" si="6"/>
        <v>1.1988023952095808</v>
      </c>
      <c r="N37">
        <f t="shared" si="7"/>
        <v>0.96909609051938328</v>
      </c>
      <c r="O37">
        <f t="shared" si="7"/>
        <v>1.0646849956294777</v>
      </c>
      <c r="P37">
        <f t="shared" si="7"/>
        <v>1.0379644485356003</v>
      </c>
    </row>
    <row r="38" spans="1:16" x14ac:dyDescent="0.25">
      <c r="A38" s="3">
        <v>44116</v>
      </c>
      <c r="B38">
        <v>2594</v>
      </c>
      <c r="C38">
        <v>1</v>
      </c>
      <c r="D38">
        <v>2</v>
      </c>
      <c r="F38" s="1">
        <f t="shared" si="0"/>
        <v>44585</v>
      </c>
      <c r="G38">
        <f t="shared" ref="G38:I53" si="8">B105+G37</f>
        <v>30929</v>
      </c>
      <c r="H38">
        <f t="shared" si="8"/>
        <v>9705</v>
      </c>
      <c r="I38">
        <f t="shared" si="8"/>
        <v>27519</v>
      </c>
      <c r="J38">
        <f t="shared" si="2"/>
        <v>37224</v>
      </c>
      <c r="K38">
        <f t="shared" si="6"/>
        <v>0.31378318083352191</v>
      </c>
      <c r="L38">
        <f t="shared" si="6"/>
        <v>0.88974748617802057</v>
      </c>
      <c r="M38">
        <f t="shared" si="6"/>
        <v>1.2035306670115427</v>
      </c>
      <c r="N38">
        <f t="shared" si="7"/>
        <v>0.97191140645657337</v>
      </c>
      <c r="O38">
        <f t="shared" si="7"/>
        <v>1.0692749803195338</v>
      </c>
      <c r="P38">
        <f t="shared" si="7"/>
        <v>1.0420583492927737</v>
      </c>
    </row>
    <row r="39" spans="1:16" x14ac:dyDescent="0.25">
      <c r="A39" s="3">
        <v>44123</v>
      </c>
      <c r="B39">
        <v>3142</v>
      </c>
      <c r="C39">
        <v>1</v>
      </c>
      <c r="D39">
        <v>2</v>
      </c>
      <c r="F39" s="1">
        <f t="shared" si="0"/>
        <v>44592</v>
      </c>
      <c r="G39">
        <f t="shared" si="8"/>
        <v>31912</v>
      </c>
      <c r="H39">
        <f t="shared" si="8"/>
        <v>10020</v>
      </c>
      <c r="I39">
        <f t="shared" si="8"/>
        <v>28478</v>
      </c>
      <c r="J39">
        <f t="shared" si="2"/>
        <v>38498</v>
      </c>
      <c r="K39">
        <f t="shared" si="6"/>
        <v>0.31398846828779142</v>
      </c>
      <c r="L39">
        <f t="shared" si="6"/>
        <v>0.89239157683629977</v>
      </c>
      <c r="M39">
        <f t="shared" si="6"/>
        <v>1.2063800451240914</v>
      </c>
      <c r="N39">
        <f t="shared" si="7"/>
        <v>0.97254726341320497</v>
      </c>
      <c r="O39">
        <f t="shared" si="7"/>
        <v>1.0724525784926282</v>
      </c>
      <c r="P39">
        <f t="shared" si="7"/>
        <v>1.0445254391093102</v>
      </c>
    </row>
    <row r="40" spans="1:16" x14ac:dyDescent="0.25">
      <c r="A40" s="3">
        <v>44130</v>
      </c>
      <c r="B40">
        <v>3617</v>
      </c>
      <c r="C40">
        <v>1</v>
      </c>
      <c r="D40">
        <v>4</v>
      </c>
      <c r="F40" s="1">
        <f t="shared" si="0"/>
        <v>44599</v>
      </c>
      <c r="G40">
        <f t="shared" si="8"/>
        <v>32914</v>
      </c>
      <c r="H40">
        <f t="shared" si="8"/>
        <v>10340</v>
      </c>
      <c r="I40">
        <f t="shared" si="8"/>
        <v>29471</v>
      </c>
      <c r="J40">
        <f t="shared" si="2"/>
        <v>39811</v>
      </c>
      <c r="K40">
        <f t="shared" si="6"/>
        <v>0.31415203256972718</v>
      </c>
      <c r="L40">
        <f t="shared" si="6"/>
        <v>0.89539405724008025</v>
      </c>
      <c r="M40">
        <f t="shared" si="6"/>
        <v>1.2095460898098074</v>
      </c>
      <c r="N40">
        <f t="shared" si="7"/>
        <v>0.97305388709800522</v>
      </c>
      <c r="O40">
        <f t="shared" si="7"/>
        <v>1.0760608799765166</v>
      </c>
      <c r="P40">
        <f t="shared" si="7"/>
        <v>1.0472667097635733</v>
      </c>
    </row>
    <row r="41" spans="1:16" x14ac:dyDescent="0.25">
      <c r="A41" s="3">
        <v>44137</v>
      </c>
      <c r="B41">
        <v>3595</v>
      </c>
      <c r="C41">
        <v>1</v>
      </c>
      <c r="D41">
        <v>6</v>
      </c>
      <c r="F41" s="1">
        <f t="shared" si="0"/>
        <v>44606</v>
      </c>
      <c r="G41">
        <f t="shared" si="8"/>
        <v>33915</v>
      </c>
      <c r="H41">
        <f t="shared" si="8"/>
        <v>10647</v>
      </c>
      <c r="I41">
        <f t="shared" si="8"/>
        <v>30441</v>
      </c>
      <c r="J41">
        <f t="shared" si="2"/>
        <v>41088</v>
      </c>
      <c r="K41">
        <f t="shared" si="6"/>
        <v>0.31393188854489162</v>
      </c>
      <c r="L41">
        <f t="shared" si="6"/>
        <v>0.89756744803184429</v>
      </c>
      <c r="M41">
        <f t="shared" si="6"/>
        <v>1.2114993365767359</v>
      </c>
      <c r="N41">
        <f t="shared" si="7"/>
        <v>0.97237201342895585</v>
      </c>
      <c r="O41">
        <f t="shared" si="7"/>
        <v>1.0786728035078468</v>
      </c>
      <c r="P41">
        <f t="shared" si="7"/>
        <v>1.0489578981624206</v>
      </c>
    </row>
    <row r="42" spans="1:16" x14ac:dyDescent="0.25">
      <c r="A42" s="3">
        <v>44144</v>
      </c>
      <c r="B42">
        <v>3343</v>
      </c>
      <c r="C42">
        <v>2</v>
      </c>
      <c r="D42">
        <v>4</v>
      </c>
      <c r="F42" s="1">
        <f t="shared" si="0"/>
        <v>44613</v>
      </c>
      <c r="G42">
        <f t="shared" si="8"/>
        <v>34862</v>
      </c>
      <c r="H42">
        <f t="shared" si="8"/>
        <v>10953</v>
      </c>
      <c r="I42">
        <f t="shared" si="8"/>
        <v>31357</v>
      </c>
      <c r="J42">
        <f t="shared" si="2"/>
        <v>42310</v>
      </c>
      <c r="K42">
        <f t="shared" si="6"/>
        <v>0.31418163042854685</v>
      </c>
      <c r="L42">
        <f t="shared" si="6"/>
        <v>0.89946073088176237</v>
      </c>
      <c r="M42">
        <f t="shared" si="6"/>
        <v>1.2136423613103091</v>
      </c>
      <c r="N42">
        <f t="shared" si="7"/>
        <v>0.97314556344763337</v>
      </c>
      <c r="O42">
        <f t="shared" si="7"/>
        <v>1.0809481007281643</v>
      </c>
      <c r="P42">
        <f t="shared" si="7"/>
        <v>1.0508134028683422</v>
      </c>
    </row>
    <row r="43" spans="1:16" x14ac:dyDescent="0.25">
      <c r="A43" s="3">
        <v>44151</v>
      </c>
      <c r="B43">
        <v>2900</v>
      </c>
      <c r="C43">
        <v>3</v>
      </c>
      <c r="D43">
        <v>2</v>
      </c>
      <c r="F43" s="1">
        <f t="shared" si="0"/>
        <v>44620</v>
      </c>
      <c r="G43">
        <f t="shared" si="8"/>
        <v>35788</v>
      </c>
      <c r="H43">
        <f t="shared" si="8"/>
        <v>11235</v>
      </c>
      <c r="I43">
        <f t="shared" si="8"/>
        <v>32270</v>
      </c>
      <c r="J43">
        <f t="shared" si="2"/>
        <v>43505</v>
      </c>
      <c r="K43">
        <f t="shared" si="6"/>
        <v>0.31393204426064603</v>
      </c>
      <c r="L43">
        <f t="shared" si="6"/>
        <v>0.90169889348384935</v>
      </c>
      <c r="M43">
        <f t="shared" si="6"/>
        <v>1.2156309377444954</v>
      </c>
      <c r="N43">
        <f t="shared" si="7"/>
        <v>0.97237249574262696</v>
      </c>
      <c r="O43">
        <f t="shared" si="7"/>
        <v>1.0836378653068526</v>
      </c>
      <c r="P43">
        <f t="shared" si="7"/>
        <v>1.05253518091127</v>
      </c>
    </row>
    <row r="44" spans="1:16" x14ac:dyDescent="0.25">
      <c r="A44" s="3">
        <v>44158</v>
      </c>
      <c r="B44">
        <v>2695</v>
      </c>
      <c r="C44">
        <v>1</v>
      </c>
      <c r="D44">
        <v>3</v>
      </c>
      <c r="F44" s="1">
        <f t="shared" si="0"/>
        <v>44627</v>
      </c>
      <c r="G44">
        <f t="shared" si="8"/>
        <v>36659</v>
      </c>
      <c r="H44">
        <f t="shared" si="8"/>
        <v>11544</v>
      </c>
      <c r="I44">
        <f t="shared" si="8"/>
        <v>33142</v>
      </c>
      <c r="J44">
        <f t="shared" si="2"/>
        <v>44686</v>
      </c>
      <c r="K44">
        <f t="shared" si="6"/>
        <v>0.31490220682506342</v>
      </c>
      <c r="L44">
        <f t="shared" si="6"/>
        <v>0.90406175836765867</v>
      </c>
      <c r="M44">
        <f t="shared" si="6"/>
        <v>1.2189639651927222</v>
      </c>
      <c r="N44">
        <f t="shared" si="7"/>
        <v>0.97537747535934738</v>
      </c>
      <c r="O44">
        <f t="shared" si="7"/>
        <v>1.0864774937872723</v>
      </c>
      <c r="P44">
        <f t="shared" si="7"/>
        <v>1.0554210309988885</v>
      </c>
    </row>
    <row r="45" spans="1:16" x14ac:dyDescent="0.25">
      <c r="A45" s="3">
        <v>44165</v>
      </c>
      <c r="B45">
        <v>2653</v>
      </c>
      <c r="C45">
        <v>0</v>
      </c>
      <c r="D45">
        <v>1</v>
      </c>
      <c r="F45" s="1">
        <f t="shared" si="0"/>
        <v>44634</v>
      </c>
      <c r="G45">
        <f t="shared" si="8"/>
        <v>37483</v>
      </c>
      <c r="H45">
        <f t="shared" si="8"/>
        <v>11838</v>
      </c>
      <c r="I45">
        <f t="shared" si="8"/>
        <v>34051</v>
      </c>
      <c r="J45">
        <f t="shared" si="2"/>
        <v>45889</v>
      </c>
      <c r="K45">
        <f t="shared" si="6"/>
        <v>0.31582317317183789</v>
      </c>
      <c r="L45">
        <f t="shared" si="6"/>
        <v>0.90843849211642613</v>
      </c>
      <c r="M45">
        <f t="shared" si="6"/>
        <v>1.2242616652882641</v>
      </c>
      <c r="N45">
        <f t="shared" si="7"/>
        <v>0.97823007470841072</v>
      </c>
      <c r="O45">
        <f t="shared" si="7"/>
        <v>1.0917373365693859</v>
      </c>
      <c r="P45">
        <f t="shared" si="7"/>
        <v>1.0600079624065577</v>
      </c>
    </row>
    <row r="46" spans="1:16" x14ac:dyDescent="0.25">
      <c r="A46" s="3">
        <v>44172</v>
      </c>
      <c r="B46">
        <v>2611</v>
      </c>
      <c r="C46">
        <v>1</v>
      </c>
      <c r="D46">
        <v>4</v>
      </c>
      <c r="F46" s="1">
        <f t="shared" si="0"/>
        <v>44641</v>
      </c>
      <c r="G46">
        <f t="shared" si="8"/>
        <v>38384</v>
      </c>
      <c r="H46">
        <f t="shared" si="8"/>
        <v>12177</v>
      </c>
      <c r="I46">
        <f t="shared" si="8"/>
        <v>34974</v>
      </c>
      <c r="J46">
        <f t="shared" si="2"/>
        <v>47151</v>
      </c>
      <c r="K46">
        <f t="shared" si="6"/>
        <v>0.31724155898290957</v>
      </c>
      <c r="L46">
        <f t="shared" si="6"/>
        <v>0.91116090037515629</v>
      </c>
      <c r="M46">
        <f t="shared" si="6"/>
        <v>1.2284024593580658</v>
      </c>
      <c r="N46">
        <f t="shared" si="7"/>
        <v>0.98262338012674066</v>
      </c>
      <c r="O46">
        <f t="shared" si="7"/>
        <v>1.0950090547619034</v>
      </c>
      <c r="P46">
        <f t="shared" si="7"/>
        <v>1.0635932046869669</v>
      </c>
    </row>
    <row r="47" spans="1:16" x14ac:dyDescent="0.25">
      <c r="A47" s="3">
        <v>44179</v>
      </c>
      <c r="B47">
        <v>2789</v>
      </c>
      <c r="C47">
        <v>0</v>
      </c>
      <c r="D47">
        <v>3</v>
      </c>
      <c r="F47" s="1">
        <f t="shared" si="0"/>
        <v>44648</v>
      </c>
      <c r="G47">
        <f t="shared" si="8"/>
        <v>39272</v>
      </c>
      <c r="H47">
        <f t="shared" si="8"/>
        <v>12501</v>
      </c>
      <c r="I47">
        <f t="shared" si="8"/>
        <v>35953</v>
      </c>
      <c r="J47">
        <f t="shared" si="2"/>
        <v>48454</v>
      </c>
      <c r="K47">
        <f t="shared" si="6"/>
        <v>0.31831839478508861</v>
      </c>
      <c r="L47">
        <f t="shared" si="6"/>
        <v>0.91548686086779385</v>
      </c>
      <c r="M47">
        <f t="shared" si="6"/>
        <v>1.2338052556528825</v>
      </c>
      <c r="N47">
        <f t="shared" si="7"/>
        <v>0.98595876922005832</v>
      </c>
      <c r="O47">
        <f t="shared" si="7"/>
        <v>1.1002078795885943</v>
      </c>
      <c r="P47">
        <f t="shared" si="7"/>
        <v>1.0682711320076905</v>
      </c>
    </row>
    <row r="48" spans="1:16" x14ac:dyDescent="0.25">
      <c r="A48" s="3">
        <v>44186</v>
      </c>
      <c r="B48">
        <v>2753</v>
      </c>
      <c r="C48">
        <v>1</v>
      </c>
      <c r="D48">
        <v>0</v>
      </c>
      <c r="F48" s="1">
        <f t="shared" si="0"/>
        <v>44655</v>
      </c>
      <c r="G48">
        <f t="shared" si="8"/>
        <v>40098</v>
      </c>
      <c r="H48">
        <f t="shared" si="8"/>
        <v>12833</v>
      </c>
      <c r="I48">
        <f t="shared" si="8"/>
        <v>36915</v>
      </c>
      <c r="J48">
        <f t="shared" si="2"/>
        <v>49748</v>
      </c>
      <c r="K48">
        <f t="shared" si="6"/>
        <v>0.32004089979550104</v>
      </c>
      <c r="L48">
        <f t="shared" si="6"/>
        <v>0.92061948226844237</v>
      </c>
      <c r="M48">
        <f t="shared" si="6"/>
        <v>1.2406603820639432</v>
      </c>
      <c r="N48">
        <f t="shared" si="7"/>
        <v>0.99129405284759808</v>
      </c>
      <c r="O48">
        <f t="shared" si="7"/>
        <v>1.1063761281449807</v>
      </c>
      <c r="P48">
        <f t="shared" si="7"/>
        <v>1.0742065368194689</v>
      </c>
    </row>
    <row r="49" spans="1:23" x14ac:dyDescent="0.25">
      <c r="A49" s="3">
        <v>44193</v>
      </c>
      <c r="B49">
        <v>2959</v>
      </c>
      <c r="C49">
        <v>4</v>
      </c>
      <c r="D49">
        <v>4</v>
      </c>
      <c r="F49" s="1">
        <f t="shared" si="0"/>
        <v>44662</v>
      </c>
      <c r="G49">
        <f t="shared" si="8"/>
        <v>40870</v>
      </c>
      <c r="H49">
        <f t="shared" si="8"/>
        <v>13170</v>
      </c>
      <c r="I49">
        <f t="shared" si="8"/>
        <v>37825</v>
      </c>
      <c r="J49">
        <f t="shared" si="2"/>
        <v>50995</v>
      </c>
      <c r="K49">
        <f t="shared" si="6"/>
        <v>0.32224125275263027</v>
      </c>
      <c r="L49">
        <f t="shared" si="6"/>
        <v>0.92549547345241012</v>
      </c>
      <c r="M49">
        <f t="shared" si="6"/>
        <v>1.2477367262050403</v>
      </c>
      <c r="N49">
        <f t="shared" si="7"/>
        <v>0.99810942176438822</v>
      </c>
      <c r="O49">
        <f t="shared" si="7"/>
        <v>1.1122359652990834</v>
      </c>
      <c r="P49">
        <f t="shared" si="7"/>
        <v>1.0803334795695105</v>
      </c>
    </row>
    <row r="50" spans="1:23" x14ac:dyDescent="0.25">
      <c r="A50" s="3">
        <v>44200</v>
      </c>
      <c r="B50">
        <v>3248</v>
      </c>
      <c r="C50">
        <v>14</v>
      </c>
      <c r="D50">
        <v>1</v>
      </c>
      <c r="F50" s="1">
        <f t="shared" si="0"/>
        <v>44669</v>
      </c>
      <c r="G50">
        <f t="shared" si="8"/>
        <v>41604</v>
      </c>
      <c r="H50">
        <f t="shared" si="8"/>
        <v>13479</v>
      </c>
      <c r="I50">
        <f t="shared" si="8"/>
        <v>38801</v>
      </c>
      <c r="J50">
        <f t="shared" si="2"/>
        <v>52280</v>
      </c>
      <c r="K50">
        <f t="shared" si="6"/>
        <v>0.32398327083934236</v>
      </c>
      <c r="L50">
        <f t="shared" si="6"/>
        <v>0.93262667051245074</v>
      </c>
      <c r="M50">
        <f t="shared" si="6"/>
        <v>1.256609941351793</v>
      </c>
      <c r="N50">
        <f t="shared" si="7"/>
        <v>1.0035051451560362</v>
      </c>
      <c r="O50">
        <f t="shared" si="7"/>
        <v>1.1208060491874732</v>
      </c>
      <c r="P50">
        <f t="shared" si="7"/>
        <v>1.088016215192446</v>
      </c>
    </row>
    <row r="51" spans="1:23" x14ac:dyDescent="0.25">
      <c r="A51" s="3">
        <v>44207</v>
      </c>
      <c r="B51">
        <v>3221</v>
      </c>
      <c r="C51">
        <v>33</v>
      </c>
      <c r="D51">
        <v>0</v>
      </c>
      <c r="F51" s="1">
        <f t="shared" si="0"/>
        <v>44676</v>
      </c>
      <c r="G51">
        <f t="shared" si="8"/>
        <v>42349</v>
      </c>
      <c r="H51">
        <f t="shared" si="8"/>
        <v>13781</v>
      </c>
      <c r="I51">
        <f t="shared" si="8"/>
        <v>39720</v>
      </c>
      <c r="J51">
        <f t="shared" si="2"/>
        <v>53501</v>
      </c>
      <c r="K51">
        <f t="shared" si="6"/>
        <v>0.32541500389619588</v>
      </c>
      <c r="L51">
        <f t="shared" si="6"/>
        <v>0.93792061205695532</v>
      </c>
      <c r="M51">
        <f t="shared" si="6"/>
        <v>1.2633356159531512</v>
      </c>
      <c r="N51">
        <f t="shared" si="7"/>
        <v>1.0079397923071693</v>
      </c>
      <c r="O51">
        <f t="shared" si="7"/>
        <v>1.127168168023154</v>
      </c>
      <c r="P51">
        <f t="shared" si="7"/>
        <v>1.0938395361638795</v>
      </c>
    </row>
    <row r="52" spans="1:23" x14ac:dyDescent="0.25">
      <c r="A52" s="3">
        <v>44214</v>
      </c>
      <c r="B52">
        <v>3043</v>
      </c>
      <c r="C52">
        <v>80</v>
      </c>
      <c r="D52">
        <v>6</v>
      </c>
      <c r="F52" s="1">
        <f t="shared" si="0"/>
        <v>44683</v>
      </c>
      <c r="G52">
        <f t="shared" si="8"/>
        <v>43144</v>
      </c>
      <c r="H52">
        <f t="shared" si="8"/>
        <v>14105</v>
      </c>
      <c r="I52">
        <f t="shared" si="8"/>
        <v>40588</v>
      </c>
      <c r="J52">
        <f t="shared" si="2"/>
        <v>54693</v>
      </c>
      <c r="K52">
        <f t="shared" si="6"/>
        <v>0.32692842573706654</v>
      </c>
      <c r="L52">
        <f t="shared" si="6"/>
        <v>0.94075653625069533</v>
      </c>
      <c r="M52">
        <f t="shared" si="6"/>
        <v>1.2676849619877619</v>
      </c>
      <c r="N52">
        <f t="shared" si="7"/>
        <v>1.0126274621370672</v>
      </c>
      <c r="O52">
        <f t="shared" si="7"/>
        <v>1.1305763066619885</v>
      </c>
      <c r="P52">
        <f t="shared" si="7"/>
        <v>1.0976053499263019</v>
      </c>
    </row>
    <row r="53" spans="1:23" x14ac:dyDescent="0.25">
      <c r="A53" s="3">
        <v>44221</v>
      </c>
      <c r="B53">
        <v>2828</v>
      </c>
      <c r="C53">
        <v>142</v>
      </c>
      <c r="D53">
        <v>9</v>
      </c>
      <c r="F53" s="1">
        <f t="shared" si="0"/>
        <v>44690</v>
      </c>
      <c r="G53">
        <f t="shared" si="8"/>
        <v>43874</v>
      </c>
      <c r="H53">
        <f t="shared" si="8"/>
        <v>14410</v>
      </c>
      <c r="I53">
        <f t="shared" si="8"/>
        <v>41470</v>
      </c>
      <c r="J53">
        <f t="shared" si="2"/>
        <v>55880</v>
      </c>
      <c r="K53">
        <f t="shared" si="6"/>
        <v>0.32844053425719105</v>
      </c>
      <c r="L53">
        <f t="shared" si="6"/>
        <v>0.94520672835848107</v>
      </c>
      <c r="M53">
        <f t="shared" si="6"/>
        <v>1.2736472626156721</v>
      </c>
      <c r="N53">
        <f t="shared" si="7"/>
        <v>1.0173110640898722</v>
      </c>
      <c r="O53">
        <f t="shared" si="7"/>
        <v>1.1359244297557789</v>
      </c>
      <c r="P53">
        <f t="shared" si="7"/>
        <v>1.1027677153903535</v>
      </c>
    </row>
    <row r="54" spans="1:23" x14ac:dyDescent="0.25">
      <c r="A54" s="3">
        <v>44228</v>
      </c>
      <c r="B54">
        <v>2652</v>
      </c>
      <c r="C54">
        <v>147</v>
      </c>
      <c r="D54">
        <v>20</v>
      </c>
      <c r="F54" s="1">
        <f t="shared" si="0"/>
        <v>44697</v>
      </c>
      <c r="G54">
        <f t="shared" ref="G54:I69" si="9">B121+G53</f>
        <v>44541</v>
      </c>
      <c r="H54">
        <f t="shared" si="9"/>
        <v>14707</v>
      </c>
      <c r="I54">
        <f t="shared" si="9"/>
        <v>42300</v>
      </c>
      <c r="J54">
        <f t="shared" si="2"/>
        <v>57007</v>
      </c>
      <c r="K54">
        <f t="shared" ref="K54:M85" si="10">H54/$G54</f>
        <v>0.33019016187333017</v>
      </c>
      <c r="L54">
        <f t="shared" si="10"/>
        <v>0.94968680541523542</v>
      </c>
      <c r="M54">
        <f t="shared" si="10"/>
        <v>1.2798769672885655</v>
      </c>
      <c r="N54">
        <f t="shared" ref="N54:P85" si="11">K54/K$16</f>
        <v>1.0227303572229838</v>
      </c>
      <c r="O54">
        <f t="shared" si="11"/>
        <v>1.1413084677902878</v>
      </c>
      <c r="P54">
        <f t="shared" si="11"/>
        <v>1.1081616084966557</v>
      </c>
    </row>
    <row r="55" spans="1:23" x14ac:dyDescent="0.25">
      <c r="A55" s="3">
        <v>44235</v>
      </c>
      <c r="B55">
        <v>2745</v>
      </c>
      <c r="C55">
        <v>168</v>
      </c>
      <c r="D55">
        <v>56</v>
      </c>
      <c r="F55" s="1">
        <f t="shared" si="0"/>
        <v>44704</v>
      </c>
      <c r="G55">
        <f t="shared" si="9"/>
        <v>45165</v>
      </c>
      <c r="H55">
        <f t="shared" si="9"/>
        <v>15006</v>
      </c>
      <c r="I55">
        <f t="shared" si="9"/>
        <v>43055</v>
      </c>
      <c r="J55">
        <f t="shared" si="2"/>
        <v>58061</v>
      </c>
      <c r="K55">
        <f t="shared" si="10"/>
        <v>0.33224842245101294</v>
      </c>
      <c r="L55">
        <f t="shared" si="10"/>
        <v>0.95328240894497951</v>
      </c>
      <c r="M55">
        <f t="shared" si="10"/>
        <v>1.2855308313959926</v>
      </c>
      <c r="N55">
        <f t="shared" si="11"/>
        <v>1.0291056094834645</v>
      </c>
      <c r="O55">
        <f t="shared" si="11"/>
        <v>1.145629568949021</v>
      </c>
      <c r="P55">
        <f t="shared" si="11"/>
        <v>1.113056918986367</v>
      </c>
    </row>
    <row r="56" spans="1:23" x14ac:dyDescent="0.25">
      <c r="A56" s="3">
        <v>44242</v>
      </c>
      <c r="B56">
        <v>2819</v>
      </c>
      <c r="C56">
        <v>146</v>
      </c>
      <c r="D56">
        <v>79</v>
      </c>
      <c r="F56" s="1">
        <f t="shared" si="0"/>
        <v>44711</v>
      </c>
      <c r="G56">
        <f t="shared" si="9"/>
        <v>45827</v>
      </c>
      <c r="H56">
        <f t="shared" si="9"/>
        <v>15280</v>
      </c>
      <c r="I56">
        <f t="shared" si="9"/>
        <v>43894</v>
      </c>
      <c r="J56">
        <f t="shared" si="2"/>
        <v>59174</v>
      </c>
      <c r="K56">
        <f t="shared" si="10"/>
        <v>0.33342789185414712</v>
      </c>
      <c r="L56">
        <f t="shared" si="10"/>
        <v>0.95781962598468151</v>
      </c>
      <c r="M56">
        <f t="shared" si="10"/>
        <v>1.2912475178388287</v>
      </c>
      <c r="N56">
        <f t="shared" si="11"/>
        <v>1.0327588956902891</v>
      </c>
      <c r="O56">
        <f t="shared" si="11"/>
        <v>1.1510822763027366</v>
      </c>
      <c r="P56">
        <f t="shared" si="11"/>
        <v>1.1180066232201931</v>
      </c>
    </row>
    <row r="57" spans="1:23" x14ac:dyDescent="0.25">
      <c r="A57" s="3">
        <v>44249</v>
      </c>
      <c r="B57">
        <v>2908</v>
      </c>
      <c r="C57">
        <v>159</v>
      </c>
      <c r="D57">
        <v>113</v>
      </c>
      <c r="F57" s="1">
        <f t="shared" si="0"/>
        <v>44718</v>
      </c>
      <c r="G57">
        <f t="shared" si="9"/>
        <v>46496</v>
      </c>
      <c r="H57">
        <f t="shared" si="9"/>
        <v>15580</v>
      </c>
      <c r="I57">
        <f t="shared" si="9"/>
        <v>44749</v>
      </c>
      <c r="J57">
        <f t="shared" si="2"/>
        <v>60329</v>
      </c>
      <c r="K57">
        <f t="shared" si="10"/>
        <v>0.33508258774948385</v>
      </c>
      <c r="L57">
        <f t="shared" si="10"/>
        <v>0.96242687543014449</v>
      </c>
      <c r="M57">
        <f t="shared" si="10"/>
        <v>1.2975094631796285</v>
      </c>
      <c r="N57">
        <f t="shared" si="11"/>
        <v>1.0378841474983134</v>
      </c>
      <c r="O57">
        <f t="shared" si="11"/>
        <v>1.1566191467481777</v>
      </c>
      <c r="P57">
        <f t="shared" si="11"/>
        <v>1.1234284314084282</v>
      </c>
    </row>
    <row r="58" spans="1:23" x14ac:dyDescent="0.25">
      <c r="A58" s="3">
        <v>44256</v>
      </c>
      <c r="B58">
        <v>3098</v>
      </c>
      <c r="C58">
        <v>188</v>
      </c>
      <c r="D58">
        <v>126</v>
      </c>
      <c r="F58" s="1">
        <f t="shared" si="0"/>
        <v>44725</v>
      </c>
      <c r="G58">
        <f t="shared" si="9"/>
        <v>47156</v>
      </c>
      <c r="H58">
        <f t="shared" si="9"/>
        <v>15846</v>
      </c>
      <c r="I58">
        <f t="shared" si="9"/>
        <v>45556</v>
      </c>
      <c r="J58">
        <f t="shared" si="2"/>
        <v>61402</v>
      </c>
      <c r="K58">
        <f t="shared" si="10"/>
        <v>0.33603359063533805</v>
      </c>
      <c r="L58">
        <f t="shared" si="10"/>
        <v>0.96607006531512429</v>
      </c>
      <c r="M58">
        <f t="shared" si="10"/>
        <v>1.3021036559504624</v>
      </c>
      <c r="N58">
        <f t="shared" si="11"/>
        <v>1.0408297819643788</v>
      </c>
      <c r="O58">
        <f t="shared" si="11"/>
        <v>1.1609974359291855</v>
      </c>
      <c r="P58">
        <f t="shared" si="11"/>
        <v>1.1274062419173996</v>
      </c>
    </row>
    <row r="59" spans="1:23" x14ac:dyDescent="0.25">
      <c r="A59" s="3">
        <v>44263</v>
      </c>
      <c r="B59">
        <v>3127</v>
      </c>
      <c r="C59">
        <v>231</v>
      </c>
      <c r="D59">
        <v>169</v>
      </c>
      <c r="F59" s="1">
        <f t="shared" si="0"/>
        <v>44732</v>
      </c>
      <c r="G59">
        <f t="shared" si="9"/>
        <v>47799</v>
      </c>
      <c r="H59">
        <f t="shared" si="9"/>
        <v>16103</v>
      </c>
      <c r="I59">
        <f t="shared" si="9"/>
        <v>46360</v>
      </c>
      <c r="J59">
        <f t="shared" si="2"/>
        <v>62463</v>
      </c>
      <c r="K59">
        <f t="shared" si="10"/>
        <v>0.33688989309399781</v>
      </c>
      <c r="L59">
        <f t="shared" si="10"/>
        <v>0.9698947676729639</v>
      </c>
      <c r="M59">
        <f t="shared" si="10"/>
        <v>1.3067846607669618</v>
      </c>
      <c r="N59">
        <f t="shared" si="11"/>
        <v>1.0434820915137226</v>
      </c>
      <c r="O59">
        <f t="shared" si="11"/>
        <v>1.1655938619960626</v>
      </c>
      <c r="P59">
        <f t="shared" si="11"/>
        <v>1.1314592172887916</v>
      </c>
    </row>
    <row r="60" spans="1:23" x14ac:dyDescent="0.25">
      <c r="A60" s="3">
        <v>44270</v>
      </c>
      <c r="B60">
        <v>2880</v>
      </c>
      <c r="C60">
        <v>252</v>
      </c>
      <c r="D60">
        <v>190</v>
      </c>
      <c r="F60" s="1">
        <f t="shared" si="0"/>
        <v>44739</v>
      </c>
      <c r="G60">
        <f t="shared" si="9"/>
        <v>48522</v>
      </c>
      <c r="H60">
        <f t="shared" si="9"/>
        <v>16420</v>
      </c>
      <c r="I60">
        <f t="shared" si="9"/>
        <v>47229</v>
      </c>
      <c r="J60">
        <f t="shared" si="2"/>
        <v>63649</v>
      </c>
      <c r="K60">
        <f t="shared" si="10"/>
        <v>0.33840319854911172</v>
      </c>
      <c r="L60">
        <f t="shared" si="10"/>
        <v>0.97335229380487198</v>
      </c>
      <c r="M60">
        <f t="shared" si="10"/>
        <v>1.3117554923539838</v>
      </c>
      <c r="N60">
        <f t="shared" si="11"/>
        <v>1.0481694008506066</v>
      </c>
      <c r="O60">
        <f t="shared" si="11"/>
        <v>1.1697490253925127</v>
      </c>
      <c r="P60">
        <f t="shared" si="11"/>
        <v>1.135763134671343</v>
      </c>
    </row>
    <row r="61" spans="1:23" x14ac:dyDescent="0.25">
      <c r="A61" s="3">
        <v>44277</v>
      </c>
      <c r="B61">
        <v>2577</v>
      </c>
      <c r="C61">
        <v>261</v>
      </c>
      <c r="D61">
        <v>195</v>
      </c>
      <c r="F61" s="1">
        <f t="shared" si="0"/>
        <v>44746</v>
      </c>
      <c r="G61">
        <f t="shared" si="9"/>
        <v>49154</v>
      </c>
      <c r="H61">
        <f t="shared" si="9"/>
        <v>16688</v>
      </c>
      <c r="I61">
        <f t="shared" si="9"/>
        <v>47989</v>
      </c>
      <c r="J61">
        <f t="shared" si="2"/>
        <v>64677</v>
      </c>
      <c r="K61">
        <f t="shared" si="10"/>
        <v>0.33950441469666759</v>
      </c>
      <c r="L61">
        <f t="shared" si="10"/>
        <v>0.97629897871994142</v>
      </c>
      <c r="M61">
        <f t="shared" si="10"/>
        <v>1.3158033934166091</v>
      </c>
      <c r="N61">
        <f t="shared" si="11"/>
        <v>1.051580305577688</v>
      </c>
      <c r="O61">
        <f t="shared" si="11"/>
        <v>1.1732902733347836</v>
      </c>
      <c r="P61">
        <f t="shared" si="11"/>
        <v>1.1392679469831837</v>
      </c>
    </row>
    <row r="62" spans="1:23" x14ac:dyDescent="0.25">
      <c r="A62" s="3">
        <v>44284</v>
      </c>
      <c r="B62">
        <v>2400</v>
      </c>
      <c r="C62">
        <v>317</v>
      </c>
      <c r="D62">
        <v>255</v>
      </c>
      <c r="F62" s="1">
        <f t="shared" si="0"/>
        <v>44753</v>
      </c>
      <c r="G62">
        <f t="shared" si="9"/>
        <v>49797</v>
      </c>
      <c r="H62">
        <f t="shared" si="9"/>
        <v>16959</v>
      </c>
      <c r="I62">
        <f t="shared" si="9"/>
        <v>48778</v>
      </c>
      <c r="J62">
        <f t="shared" si="2"/>
        <v>65737</v>
      </c>
      <c r="K62">
        <f t="shared" si="10"/>
        <v>0.34056268449906618</v>
      </c>
      <c r="L62">
        <f t="shared" si="10"/>
        <v>0.97953691989477276</v>
      </c>
      <c r="M62">
        <f t="shared" si="10"/>
        <v>1.3200996043938389</v>
      </c>
      <c r="N62">
        <f t="shared" si="11"/>
        <v>1.0548581883798434</v>
      </c>
      <c r="O62">
        <f t="shared" si="11"/>
        <v>1.1771815453414807</v>
      </c>
      <c r="P62">
        <f t="shared" si="11"/>
        <v>1.1429877545808265</v>
      </c>
    </row>
    <row r="63" spans="1:23" x14ac:dyDescent="0.25">
      <c r="A63" s="3">
        <v>44291</v>
      </c>
      <c r="B63">
        <v>2084</v>
      </c>
      <c r="C63">
        <v>278</v>
      </c>
      <c r="D63">
        <v>228</v>
      </c>
      <c r="F63" s="1">
        <f t="shared" si="0"/>
        <v>44760</v>
      </c>
      <c r="G63">
        <f t="shared" si="9"/>
        <v>50535</v>
      </c>
      <c r="H63">
        <f t="shared" si="9"/>
        <v>17276</v>
      </c>
      <c r="I63">
        <f t="shared" si="9"/>
        <v>49779</v>
      </c>
      <c r="J63">
        <f t="shared" si="2"/>
        <v>67055</v>
      </c>
      <c r="K63">
        <f t="shared" si="10"/>
        <v>0.34186207578905708</v>
      </c>
      <c r="L63">
        <f t="shared" si="10"/>
        <v>0.98504007123775605</v>
      </c>
      <c r="M63">
        <f t="shared" si="10"/>
        <v>1.3269021470268132</v>
      </c>
      <c r="N63">
        <f t="shared" si="11"/>
        <v>1.0588829204028847</v>
      </c>
      <c r="O63">
        <f t="shared" si="11"/>
        <v>1.1837950869759064</v>
      </c>
      <c r="P63">
        <f t="shared" si="11"/>
        <v>1.1488776305444464</v>
      </c>
      <c r="W63" t="s">
        <v>67</v>
      </c>
    </row>
    <row r="64" spans="1:23" x14ac:dyDescent="0.25">
      <c r="A64" s="3">
        <v>44298</v>
      </c>
      <c r="B64">
        <v>1801</v>
      </c>
      <c r="C64">
        <v>240</v>
      </c>
      <c r="D64">
        <v>260</v>
      </c>
      <c r="F64" s="1">
        <f t="shared" si="0"/>
        <v>44767</v>
      </c>
      <c r="G64">
        <f t="shared" si="9"/>
        <v>51249</v>
      </c>
      <c r="H64">
        <f t="shared" si="9"/>
        <v>17574</v>
      </c>
      <c r="I64">
        <f t="shared" si="9"/>
        <v>50676</v>
      </c>
      <c r="J64">
        <f t="shared" si="2"/>
        <v>68250</v>
      </c>
      <c r="K64">
        <f t="shared" si="10"/>
        <v>0.34291400807820638</v>
      </c>
      <c r="L64">
        <f t="shared" si="10"/>
        <v>0.98881929403500557</v>
      </c>
      <c r="M64">
        <f t="shared" si="10"/>
        <v>1.3317333021132121</v>
      </c>
      <c r="N64">
        <f t="shared" si="11"/>
        <v>1.0621411734039803</v>
      </c>
      <c r="O64">
        <f t="shared" si="11"/>
        <v>1.1883368569105544</v>
      </c>
      <c r="P64">
        <f t="shared" si="11"/>
        <v>1.1530606111967059</v>
      </c>
      <c r="W64" t="s">
        <v>68</v>
      </c>
    </row>
    <row r="65" spans="1:23" x14ac:dyDescent="0.25">
      <c r="A65" s="3">
        <v>44305</v>
      </c>
      <c r="B65">
        <v>1596</v>
      </c>
      <c r="C65">
        <v>276</v>
      </c>
      <c r="D65">
        <v>291</v>
      </c>
      <c r="F65" s="1">
        <f t="shared" si="0"/>
        <v>44774</v>
      </c>
      <c r="G65">
        <f t="shared" si="9"/>
        <v>51941</v>
      </c>
      <c r="H65">
        <f t="shared" si="9"/>
        <v>17873</v>
      </c>
      <c r="I65">
        <f t="shared" si="9"/>
        <v>51641</v>
      </c>
      <c r="J65">
        <f t="shared" si="2"/>
        <v>69514</v>
      </c>
      <c r="K65">
        <f t="shared" si="10"/>
        <v>0.34410196184131997</v>
      </c>
      <c r="L65">
        <f t="shared" si="10"/>
        <v>0.99422421593731347</v>
      </c>
      <c r="M65">
        <f t="shared" si="10"/>
        <v>1.3383261777786335</v>
      </c>
      <c r="N65">
        <f t="shared" si="11"/>
        <v>1.0658207390506989</v>
      </c>
      <c r="O65">
        <f t="shared" si="11"/>
        <v>1.1948323490029733</v>
      </c>
      <c r="P65">
        <f t="shared" si="11"/>
        <v>1.1587689502704919</v>
      </c>
      <c r="W65" t="s">
        <v>69</v>
      </c>
    </row>
    <row r="66" spans="1:23" x14ac:dyDescent="0.25">
      <c r="A66" s="3">
        <v>44312</v>
      </c>
      <c r="B66">
        <v>1587</v>
      </c>
      <c r="C66">
        <v>270</v>
      </c>
      <c r="D66">
        <v>332</v>
      </c>
      <c r="F66" s="1">
        <f t="shared" si="0"/>
        <v>44781</v>
      </c>
      <c r="G66">
        <f t="shared" si="9"/>
        <v>52697</v>
      </c>
      <c r="H66">
        <f t="shared" si="9"/>
        <v>18166</v>
      </c>
      <c r="I66">
        <f t="shared" si="9"/>
        <v>52517</v>
      </c>
      <c r="J66">
        <f t="shared" si="2"/>
        <v>70683</v>
      </c>
      <c r="K66">
        <f t="shared" si="10"/>
        <v>0.34472550619579861</v>
      </c>
      <c r="L66">
        <f t="shared" si="10"/>
        <v>0.99658424578249238</v>
      </c>
      <c r="M66">
        <f t="shared" si="10"/>
        <v>1.3413097519782911</v>
      </c>
      <c r="N66">
        <f t="shared" si="11"/>
        <v>1.0677521041064664</v>
      </c>
      <c r="O66">
        <f t="shared" si="11"/>
        <v>1.1976685704090007</v>
      </c>
      <c r="P66">
        <f t="shared" si="11"/>
        <v>1.1613522316863345</v>
      </c>
      <c r="W66" t="s">
        <v>70</v>
      </c>
    </row>
    <row r="67" spans="1:23" x14ac:dyDescent="0.25">
      <c r="A67" s="3">
        <v>44319</v>
      </c>
      <c r="B67">
        <v>1380</v>
      </c>
      <c r="C67">
        <v>274</v>
      </c>
      <c r="D67">
        <v>400</v>
      </c>
      <c r="F67" s="1">
        <f t="shared" si="0"/>
        <v>44788</v>
      </c>
      <c r="G67">
        <f t="shared" si="9"/>
        <v>53401</v>
      </c>
      <c r="H67">
        <f t="shared" si="9"/>
        <v>18460</v>
      </c>
      <c r="I67">
        <f t="shared" si="9"/>
        <v>53398</v>
      </c>
      <c r="J67">
        <f t="shared" si="2"/>
        <v>71858</v>
      </c>
      <c r="K67">
        <f t="shared" si="10"/>
        <v>0.34568641036684705</v>
      </c>
      <c r="L67">
        <f t="shared" si="10"/>
        <v>0.99994382127675507</v>
      </c>
      <c r="M67">
        <f t="shared" si="10"/>
        <v>1.3456302316436022</v>
      </c>
      <c r="N67">
        <f t="shared" si="11"/>
        <v>1.0707284067937961</v>
      </c>
      <c r="O67">
        <f t="shared" si="11"/>
        <v>1.2017060193215465</v>
      </c>
      <c r="P67">
        <f t="shared" si="11"/>
        <v>1.1650930519509035</v>
      </c>
    </row>
    <row r="68" spans="1:23" x14ac:dyDescent="0.25">
      <c r="A68" s="3">
        <v>44326</v>
      </c>
      <c r="B68">
        <v>1267</v>
      </c>
      <c r="C68">
        <v>327</v>
      </c>
      <c r="D68">
        <v>372</v>
      </c>
      <c r="F68" s="1">
        <f t="shared" si="0"/>
        <v>44795</v>
      </c>
      <c r="G68">
        <f t="shared" si="9"/>
        <v>54122</v>
      </c>
      <c r="H68">
        <f t="shared" si="9"/>
        <v>18739</v>
      </c>
      <c r="I68">
        <f t="shared" si="9"/>
        <v>54244</v>
      </c>
      <c r="J68">
        <f t="shared" si="2"/>
        <v>72983</v>
      </c>
      <c r="K68">
        <f t="shared" si="10"/>
        <v>0.34623628099478954</v>
      </c>
      <c r="L68">
        <f t="shared" si="10"/>
        <v>1.0022541665126936</v>
      </c>
      <c r="M68">
        <f t="shared" si="10"/>
        <v>1.348490447507483</v>
      </c>
      <c r="N68">
        <f t="shared" si="11"/>
        <v>1.0724315749940581</v>
      </c>
      <c r="O68">
        <f t="shared" si="11"/>
        <v>1.2044825310791702</v>
      </c>
      <c r="P68">
        <f t="shared" si="11"/>
        <v>1.1675695254662295</v>
      </c>
    </row>
    <row r="69" spans="1:23" x14ac:dyDescent="0.25">
      <c r="A69" s="3">
        <v>44333</v>
      </c>
      <c r="B69">
        <v>1099</v>
      </c>
      <c r="C69">
        <v>282</v>
      </c>
      <c r="D69">
        <v>380</v>
      </c>
      <c r="F69" s="1">
        <f t="shared" si="0"/>
        <v>44802</v>
      </c>
      <c r="G69">
        <f t="shared" si="9"/>
        <v>54754</v>
      </c>
      <c r="H69">
        <f t="shared" si="9"/>
        <v>19038</v>
      </c>
      <c r="I69">
        <f t="shared" si="9"/>
        <v>55085</v>
      </c>
      <c r="J69">
        <f t="shared" si="2"/>
        <v>74123</v>
      </c>
      <c r="K69">
        <f t="shared" si="10"/>
        <v>0.34770062461190049</v>
      </c>
      <c r="L69">
        <f t="shared" si="10"/>
        <v>1.0060452204405157</v>
      </c>
      <c r="M69">
        <f t="shared" si="10"/>
        <v>1.3537458450524162</v>
      </c>
      <c r="N69">
        <f t="shared" si="11"/>
        <v>1.0769672300303206</v>
      </c>
      <c r="O69">
        <f t="shared" si="11"/>
        <v>1.209038519353411</v>
      </c>
      <c r="P69">
        <f t="shared" si="11"/>
        <v>1.1721198298669879</v>
      </c>
    </row>
    <row r="70" spans="1:23" x14ac:dyDescent="0.25">
      <c r="A70" s="3">
        <v>44340</v>
      </c>
      <c r="B70">
        <v>985</v>
      </c>
      <c r="C70">
        <v>281</v>
      </c>
      <c r="D70">
        <v>394</v>
      </c>
      <c r="F70" s="1">
        <f t="shared" ref="F70:F133" si="12">A137</f>
        <v>44809</v>
      </c>
      <c r="G70">
        <f t="shared" ref="G70:I85" si="13">B137+G69</f>
        <v>55508</v>
      </c>
      <c r="H70">
        <f t="shared" si="13"/>
        <v>19310</v>
      </c>
      <c r="I70">
        <f t="shared" si="13"/>
        <v>55980</v>
      </c>
      <c r="J70">
        <f t="shared" ref="J70:J133" si="14">H70+I70</f>
        <v>75290</v>
      </c>
      <c r="K70">
        <f t="shared" si="10"/>
        <v>0.34787778338257547</v>
      </c>
      <c r="L70">
        <f t="shared" si="10"/>
        <v>1.0085032788066586</v>
      </c>
      <c r="M70">
        <f t="shared" si="10"/>
        <v>1.356381062189234</v>
      </c>
      <c r="N70">
        <f t="shared" si="11"/>
        <v>1.0775159612577734</v>
      </c>
      <c r="O70">
        <f t="shared" si="11"/>
        <v>1.2119925488414538</v>
      </c>
      <c r="P70">
        <f t="shared" si="11"/>
        <v>1.174401491726456</v>
      </c>
    </row>
    <row r="71" spans="1:23" x14ac:dyDescent="0.25">
      <c r="A71" s="3">
        <v>44347</v>
      </c>
      <c r="B71">
        <v>1008</v>
      </c>
      <c r="C71">
        <v>300</v>
      </c>
      <c r="D71">
        <v>469</v>
      </c>
      <c r="F71" s="1">
        <f t="shared" si="12"/>
        <v>44816</v>
      </c>
      <c r="G71">
        <f t="shared" si="13"/>
        <v>56214</v>
      </c>
      <c r="H71">
        <f t="shared" si="13"/>
        <v>19611</v>
      </c>
      <c r="I71">
        <f t="shared" si="13"/>
        <v>56919</v>
      </c>
      <c r="J71">
        <f t="shared" si="14"/>
        <v>76530</v>
      </c>
      <c r="K71">
        <f t="shared" si="10"/>
        <v>0.34886327249439641</v>
      </c>
      <c r="L71">
        <f t="shared" si="10"/>
        <v>1.0125413598036077</v>
      </c>
      <c r="M71">
        <f t="shared" si="10"/>
        <v>1.361404632298004</v>
      </c>
      <c r="N71">
        <f t="shared" si="11"/>
        <v>1.0805684132922426</v>
      </c>
      <c r="O71">
        <f t="shared" si="11"/>
        <v>1.2168454077094106</v>
      </c>
      <c r="P71">
        <f t="shared" si="11"/>
        <v>1.1787510719395635</v>
      </c>
    </row>
    <row r="72" spans="1:23" x14ac:dyDescent="0.25">
      <c r="A72" s="3">
        <v>44354</v>
      </c>
      <c r="B72">
        <v>897</v>
      </c>
      <c r="C72">
        <v>285</v>
      </c>
      <c r="D72">
        <v>504</v>
      </c>
      <c r="F72" s="1">
        <f t="shared" si="12"/>
        <v>44823</v>
      </c>
      <c r="G72">
        <f t="shared" si="13"/>
        <v>56976</v>
      </c>
      <c r="H72">
        <f t="shared" si="13"/>
        <v>19946</v>
      </c>
      <c r="I72">
        <f t="shared" si="13"/>
        <v>57832</v>
      </c>
      <c r="J72">
        <f t="shared" si="14"/>
        <v>77778</v>
      </c>
      <c r="K72">
        <f t="shared" si="10"/>
        <v>0.35007722549845549</v>
      </c>
      <c r="L72">
        <f t="shared" si="10"/>
        <v>1.0150238696995226</v>
      </c>
      <c r="M72">
        <f t="shared" si="10"/>
        <v>1.3651010951979781</v>
      </c>
      <c r="N72">
        <f t="shared" si="11"/>
        <v>1.0843285089366719</v>
      </c>
      <c r="O72">
        <f t="shared" si="11"/>
        <v>1.2198288223987852</v>
      </c>
      <c r="P72">
        <f t="shared" si="11"/>
        <v>1.1819515969725762</v>
      </c>
    </row>
    <row r="73" spans="1:23" x14ac:dyDescent="0.25">
      <c r="A73" s="3">
        <v>44361</v>
      </c>
      <c r="B73">
        <v>938</v>
      </c>
      <c r="C73">
        <v>274</v>
      </c>
      <c r="D73">
        <v>568</v>
      </c>
      <c r="F73" s="1">
        <f t="shared" si="12"/>
        <v>44830</v>
      </c>
      <c r="G73">
        <f t="shared" si="13"/>
        <v>57775</v>
      </c>
      <c r="H73">
        <f t="shared" si="13"/>
        <v>20268</v>
      </c>
      <c r="I73">
        <f t="shared" si="13"/>
        <v>58793</v>
      </c>
      <c r="J73">
        <f t="shared" si="14"/>
        <v>79061</v>
      </c>
      <c r="K73">
        <f t="shared" si="10"/>
        <v>0.3508091735179576</v>
      </c>
      <c r="L73">
        <f t="shared" si="10"/>
        <v>1.01762007788836</v>
      </c>
      <c r="M73">
        <f t="shared" si="10"/>
        <v>1.3684292514063177</v>
      </c>
      <c r="N73">
        <f t="shared" si="11"/>
        <v>1.0865956432910298</v>
      </c>
      <c r="O73">
        <f t="shared" si="11"/>
        <v>1.2229488766873893</v>
      </c>
      <c r="P73">
        <f t="shared" si="11"/>
        <v>1.1848332293727397</v>
      </c>
    </row>
    <row r="74" spans="1:23" x14ac:dyDescent="0.25">
      <c r="A74" s="3">
        <v>44368</v>
      </c>
      <c r="B74">
        <v>842</v>
      </c>
      <c r="C74">
        <v>275</v>
      </c>
      <c r="D74">
        <v>639</v>
      </c>
      <c r="F74" s="1">
        <f t="shared" si="12"/>
        <v>44837</v>
      </c>
      <c r="G74">
        <f t="shared" si="13"/>
        <v>58603</v>
      </c>
      <c r="H74">
        <f t="shared" si="13"/>
        <v>20592</v>
      </c>
      <c r="I74">
        <f t="shared" si="13"/>
        <v>59754</v>
      </c>
      <c r="J74">
        <f t="shared" si="14"/>
        <v>80346</v>
      </c>
      <c r="K74">
        <f t="shared" si="10"/>
        <v>0.35138132860092486</v>
      </c>
      <c r="L74">
        <f t="shared" si="10"/>
        <v>1.0196406327321126</v>
      </c>
      <c r="M74">
        <f t="shared" si="10"/>
        <v>1.3710219613330377</v>
      </c>
      <c r="N74">
        <f t="shared" si="11"/>
        <v>1.0883678353184063</v>
      </c>
      <c r="O74">
        <f t="shared" si="11"/>
        <v>1.2253771260214434</v>
      </c>
      <c r="P74">
        <f t="shared" si="11"/>
        <v>1.1870780870240545</v>
      </c>
    </row>
    <row r="75" spans="1:23" x14ac:dyDescent="0.25">
      <c r="A75" s="3">
        <v>44375</v>
      </c>
      <c r="B75">
        <v>808</v>
      </c>
      <c r="C75">
        <v>234</v>
      </c>
      <c r="D75">
        <v>570</v>
      </c>
      <c r="F75" s="1">
        <f t="shared" si="12"/>
        <v>44844</v>
      </c>
      <c r="G75">
        <f t="shared" si="13"/>
        <v>59418</v>
      </c>
      <c r="H75">
        <f t="shared" si="13"/>
        <v>20908</v>
      </c>
      <c r="I75">
        <f t="shared" si="13"/>
        <v>60708</v>
      </c>
      <c r="J75">
        <f t="shared" si="14"/>
        <v>81616</v>
      </c>
      <c r="K75">
        <f t="shared" si="10"/>
        <v>0.35187990171328554</v>
      </c>
      <c r="L75">
        <f t="shared" si="10"/>
        <v>1.0217105927496719</v>
      </c>
      <c r="M75">
        <f t="shared" si="10"/>
        <v>1.3735904944629573</v>
      </c>
      <c r="N75">
        <f t="shared" si="11"/>
        <v>1.0899121146949129</v>
      </c>
      <c r="O75">
        <f t="shared" si="11"/>
        <v>1.2278647491857926</v>
      </c>
      <c r="P75">
        <f t="shared" si="11"/>
        <v>1.1893020115710824</v>
      </c>
    </row>
    <row r="76" spans="1:23" x14ac:dyDescent="0.25">
      <c r="A76" s="3">
        <v>44382</v>
      </c>
      <c r="B76">
        <v>823</v>
      </c>
      <c r="C76">
        <v>252</v>
      </c>
      <c r="D76">
        <v>593</v>
      </c>
      <c r="F76" s="1">
        <f t="shared" si="12"/>
        <v>44851</v>
      </c>
      <c r="G76">
        <f t="shared" si="13"/>
        <v>60162</v>
      </c>
      <c r="H76">
        <f t="shared" si="13"/>
        <v>21205</v>
      </c>
      <c r="I76">
        <f t="shared" si="13"/>
        <v>61701</v>
      </c>
      <c r="J76">
        <f t="shared" si="14"/>
        <v>82906</v>
      </c>
      <c r="K76">
        <f t="shared" si="10"/>
        <v>0.35246501113659784</v>
      </c>
      <c r="L76">
        <f t="shared" si="10"/>
        <v>1.0255809314849906</v>
      </c>
      <c r="M76">
        <f t="shared" si="10"/>
        <v>1.3780459426215883</v>
      </c>
      <c r="N76">
        <f t="shared" si="11"/>
        <v>1.0917244314705663</v>
      </c>
      <c r="O76">
        <f t="shared" si="11"/>
        <v>1.2325160198432854</v>
      </c>
      <c r="P76">
        <f t="shared" si="11"/>
        <v>1.1931596922108878</v>
      </c>
    </row>
    <row r="77" spans="1:23" x14ac:dyDescent="0.25">
      <c r="A77" s="3">
        <v>44389</v>
      </c>
      <c r="B77">
        <v>808</v>
      </c>
      <c r="C77">
        <v>248</v>
      </c>
      <c r="D77">
        <v>713</v>
      </c>
      <c r="F77" s="1">
        <f t="shared" si="12"/>
        <v>44858</v>
      </c>
      <c r="G77">
        <f t="shared" si="13"/>
        <v>60922</v>
      </c>
      <c r="H77">
        <f t="shared" si="13"/>
        <v>21489</v>
      </c>
      <c r="I77">
        <f t="shared" si="13"/>
        <v>62664</v>
      </c>
      <c r="J77">
        <f t="shared" si="14"/>
        <v>84153</v>
      </c>
      <c r="K77">
        <f t="shared" si="10"/>
        <v>0.35272971996979746</v>
      </c>
      <c r="L77">
        <f t="shared" si="10"/>
        <v>1.0285939397918651</v>
      </c>
      <c r="M77">
        <f t="shared" si="10"/>
        <v>1.3813236597616625</v>
      </c>
      <c r="N77">
        <f t="shared" si="11"/>
        <v>1.0925443400892918</v>
      </c>
      <c r="O77">
        <f t="shared" si="11"/>
        <v>1.2361369734824748</v>
      </c>
      <c r="P77">
        <f t="shared" si="11"/>
        <v>1.1959976527266056</v>
      </c>
    </row>
    <row r="78" spans="1:23" x14ac:dyDescent="0.25">
      <c r="A78" s="3">
        <v>44396</v>
      </c>
      <c r="B78">
        <v>781</v>
      </c>
      <c r="C78">
        <v>259</v>
      </c>
      <c r="D78">
        <v>647</v>
      </c>
      <c r="F78" s="1">
        <f t="shared" si="12"/>
        <v>44865</v>
      </c>
      <c r="G78">
        <f t="shared" si="13"/>
        <v>61631</v>
      </c>
      <c r="H78">
        <f t="shared" si="13"/>
        <v>21779</v>
      </c>
      <c r="I78">
        <f t="shared" si="13"/>
        <v>63567</v>
      </c>
      <c r="J78">
        <f t="shared" si="14"/>
        <v>85346</v>
      </c>
      <c r="K78">
        <f t="shared" si="10"/>
        <v>0.35337735879670945</v>
      </c>
      <c r="L78">
        <f t="shared" si="10"/>
        <v>1.0314127630575523</v>
      </c>
      <c r="M78">
        <f t="shared" si="10"/>
        <v>1.3847901218542618</v>
      </c>
      <c r="N78">
        <f t="shared" si="11"/>
        <v>1.0945503353165309</v>
      </c>
      <c r="O78">
        <f t="shared" si="11"/>
        <v>1.2395245606785781</v>
      </c>
      <c r="P78">
        <f t="shared" si="11"/>
        <v>1.1989990351301545</v>
      </c>
    </row>
    <row r="79" spans="1:23" x14ac:dyDescent="0.25">
      <c r="A79" s="3">
        <v>44403</v>
      </c>
      <c r="B79">
        <v>794</v>
      </c>
      <c r="C79">
        <v>263</v>
      </c>
      <c r="D79">
        <v>759</v>
      </c>
      <c r="F79" s="1">
        <f t="shared" si="12"/>
        <v>44872</v>
      </c>
      <c r="G79">
        <f t="shared" si="13"/>
        <v>62318</v>
      </c>
      <c r="H79">
        <f t="shared" si="13"/>
        <v>22112</v>
      </c>
      <c r="I79">
        <f t="shared" si="13"/>
        <v>64529</v>
      </c>
      <c r="J79">
        <f t="shared" si="14"/>
        <v>86641</v>
      </c>
      <c r="K79">
        <f t="shared" si="10"/>
        <v>0.35482525113129432</v>
      </c>
      <c r="L79">
        <f t="shared" si="10"/>
        <v>1.0354793157675151</v>
      </c>
      <c r="M79">
        <f t="shared" si="10"/>
        <v>1.3903045668988094</v>
      </c>
      <c r="N79">
        <f t="shared" si="11"/>
        <v>1.0990350341826904</v>
      </c>
      <c r="O79">
        <f t="shared" si="11"/>
        <v>1.2444116360976862</v>
      </c>
      <c r="P79">
        <f t="shared" si="11"/>
        <v>1.2037736317880492</v>
      </c>
    </row>
    <row r="80" spans="1:23" x14ac:dyDescent="0.25">
      <c r="A80" s="3">
        <v>44410</v>
      </c>
      <c r="B80">
        <v>739</v>
      </c>
      <c r="C80">
        <v>260</v>
      </c>
      <c r="D80">
        <v>703</v>
      </c>
      <c r="F80" s="1">
        <f t="shared" si="12"/>
        <v>44879</v>
      </c>
      <c r="G80">
        <f t="shared" si="13"/>
        <v>63014</v>
      </c>
      <c r="H80">
        <f t="shared" si="13"/>
        <v>22446</v>
      </c>
      <c r="I80">
        <f t="shared" si="13"/>
        <v>65458</v>
      </c>
      <c r="J80">
        <f t="shared" si="14"/>
        <v>87904</v>
      </c>
      <c r="K80">
        <f t="shared" si="10"/>
        <v>0.35620655727298695</v>
      </c>
      <c r="L80">
        <f t="shared" si="10"/>
        <v>1.0387850318976735</v>
      </c>
      <c r="M80">
        <f t="shared" si="10"/>
        <v>1.3949915891706606</v>
      </c>
      <c r="N80">
        <f t="shared" si="11"/>
        <v>1.1033134891060978</v>
      </c>
      <c r="O80">
        <f t="shared" si="11"/>
        <v>1.2483843582519243</v>
      </c>
      <c r="P80">
        <f t="shared" si="11"/>
        <v>1.2078318172797671</v>
      </c>
    </row>
    <row r="81" spans="1:16" x14ac:dyDescent="0.25">
      <c r="A81" s="3">
        <v>44417</v>
      </c>
      <c r="B81">
        <v>793</v>
      </c>
      <c r="C81">
        <v>258</v>
      </c>
      <c r="D81">
        <v>724</v>
      </c>
      <c r="F81" s="1">
        <f t="shared" si="12"/>
        <v>44886</v>
      </c>
      <c r="G81">
        <f t="shared" si="13"/>
        <v>63762</v>
      </c>
      <c r="H81">
        <f t="shared" si="13"/>
        <v>22767</v>
      </c>
      <c r="I81">
        <f t="shared" si="13"/>
        <v>66397</v>
      </c>
      <c r="J81">
        <f t="shared" si="14"/>
        <v>89164</v>
      </c>
      <c r="K81">
        <f t="shared" si="10"/>
        <v>0.35706220005645994</v>
      </c>
      <c r="L81">
        <f t="shared" si="10"/>
        <v>1.0413255544054452</v>
      </c>
      <c r="M81">
        <f t="shared" si="10"/>
        <v>1.3983877544619052</v>
      </c>
      <c r="N81">
        <f t="shared" si="11"/>
        <v>1.1059637553788171</v>
      </c>
      <c r="O81">
        <f t="shared" si="11"/>
        <v>1.2514374909628332</v>
      </c>
      <c r="P81">
        <f t="shared" si="11"/>
        <v>1.2107723342888661</v>
      </c>
    </row>
    <row r="82" spans="1:16" x14ac:dyDescent="0.25">
      <c r="A82" s="3">
        <v>44424</v>
      </c>
      <c r="B82">
        <v>776</v>
      </c>
      <c r="C82">
        <v>250</v>
      </c>
      <c r="D82">
        <v>707</v>
      </c>
      <c r="F82" s="1">
        <f t="shared" si="12"/>
        <v>44893</v>
      </c>
      <c r="G82">
        <f t="shared" si="13"/>
        <v>64539</v>
      </c>
      <c r="H82">
        <f t="shared" si="13"/>
        <v>23102</v>
      </c>
      <c r="I82">
        <f t="shared" si="13"/>
        <v>67417</v>
      </c>
      <c r="J82">
        <f t="shared" si="14"/>
        <v>90519</v>
      </c>
      <c r="K82">
        <f t="shared" si="10"/>
        <v>0.35795410526968191</v>
      </c>
      <c r="L82">
        <f t="shared" si="10"/>
        <v>1.0445931917135376</v>
      </c>
      <c r="M82">
        <f t="shared" si="10"/>
        <v>1.4025472969832193</v>
      </c>
      <c r="N82">
        <f t="shared" si="11"/>
        <v>1.1087263408300381</v>
      </c>
      <c r="O82">
        <f t="shared" si="11"/>
        <v>1.2553644509965283</v>
      </c>
      <c r="P82">
        <f t="shared" si="11"/>
        <v>1.2143738096250423</v>
      </c>
    </row>
    <row r="83" spans="1:16" x14ac:dyDescent="0.25">
      <c r="A83" s="3">
        <v>44431</v>
      </c>
      <c r="B83">
        <v>707</v>
      </c>
      <c r="C83">
        <v>271</v>
      </c>
      <c r="D83">
        <v>707</v>
      </c>
      <c r="F83" s="1">
        <f t="shared" si="12"/>
        <v>44900</v>
      </c>
      <c r="G83">
        <f t="shared" si="13"/>
        <v>65324</v>
      </c>
      <c r="H83">
        <f t="shared" si="13"/>
        <v>23447</v>
      </c>
      <c r="I83">
        <f t="shared" si="13"/>
        <v>68433</v>
      </c>
      <c r="J83">
        <f t="shared" si="14"/>
        <v>91880</v>
      </c>
      <c r="K83">
        <f t="shared" si="10"/>
        <v>0.35893392933684404</v>
      </c>
      <c r="L83">
        <f t="shared" si="10"/>
        <v>1.0475935337701305</v>
      </c>
      <c r="M83">
        <f t="shared" si="10"/>
        <v>1.4065274631069744</v>
      </c>
      <c r="N83">
        <f t="shared" si="11"/>
        <v>1.111761245966336</v>
      </c>
      <c r="O83">
        <f t="shared" si="11"/>
        <v>1.2589701826713615</v>
      </c>
      <c r="P83">
        <f t="shared" si="11"/>
        <v>1.2178199746913052</v>
      </c>
    </row>
    <row r="84" spans="1:16" x14ac:dyDescent="0.25">
      <c r="A84" s="3">
        <v>44438</v>
      </c>
      <c r="B84">
        <v>729</v>
      </c>
      <c r="C84">
        <v>254</v>
      </c>
      <c r="D84">
        <v>749</v>
      </c>
      <c r="F84" s="1">
        <f t="shared" si="12"/>
        <v>44907</v>
      </c>
      <c r="G84">
        <f t="shared" si="13"/>
        <v>66167</v>
      </c>
      <c r="H84">
        <f t="shared" si="13"/>
        <v>23851</v>
      </c>
      <c r="I84">
        <f t="shared" si="13"/>
        <v>69560</v>
      </c>
      <c r="J84">
        <f t="shared" si="14"/>
        <v>93411</v>
      </c>
      <c r="K84">
        <f t="shared" si="10"/>
        <v>0.36046669790076624</v>
      </c>
      <c r="L84">
        <f t="shared" si="10"/>
        <v>1.0512793386431303</v>
      </c>
      <c r="M84">
        <f t="shared" si="10"/>
        <v>1.4117460365438965</v>
      </c>
      <c r="N84">
        <f t="shared" si="11"/>
        <v>1.1165088402981189</v>
      </c>
      <c r="O84">
        <f t="shared" si="11"/>
        <v>1.2633996854170988</v>
      </c>
      <c r="P84">
        <f t="shared" si="11"/>
        <v>1.2223383955096505</v>
      </c>
    </row>
    <row r="85" spans="1:16" x14ac:dyDescent="0.25">
      <c r="A85" s="3">
        <v>44445</v>
      </c>
      <c r="B85">
        <v>746</v>
      </c>
      <c r="C85">
        <v>289</v>
      </c>
      <c r="D85">
        <v>770</v>
      </c>
      <c r="F85" s="1">
        <f t="shared" si="12"/>
        <v>44914</v>
      </c>
      <c r="G85">
        <f t="shared" si="13"/>
        <v>67103</v>
      </c>
      <c r="H85">
        <f t="shared" si="13"/>
        <v>24239</v>
      </c>
      <c r="I85">
        <f t="shared" si="13"/>
        <v>70873</v>
      </c>
      <c r="J85">
        <f t="shared" si="14"/>
        <v>95112</v>
      </c>
      <c r="K85">
        <f t="shared" si="10"/>
        <v>0.36122080979985993</v>
      </c>
      <c r="L85">
        <f t="shared" si="10"/>
        <v>1.0561822869320299</v>
      </c>
      <c r="M85">
        <f t="shared" si="10"/>
        <v>1.4174030967318898</v>
      </c>
      <c r="N85">
        <f t="shared" si="11"/>
        <v>1.1188446250094819</v>
      </c>
      <c r="O85">
        <f t="shared" si="11"/>
        <v>1.2692919189064462</v>
      </c>
      <c r="P85">
        <f t="shared" si="11"/>
        <v>1.2272364732761174</v>
      </c>
    </row>
    <row r="86" spans="1:16" x14ac:dyDescent="0.25">
      <c r="A86" s="3">
        <v>44452</v>
      </c>
      <c r="B86">
        <v>797</v>
      </c>
      <c r="C86">
        <v>284</v>
      </c>
      <c r="D86">
        <v>782</v>
      </c>
      <c r="F86" s="12">
        <f t="shared" si="12"/>
        <v>44921</v>
      </c>
      <c r="G86" s="5">
        <f t="shared" ref="G86:I101" si="15">B153+G85</f>
        <v>68125</v>
      </c>
      <c r="H86" s="5">
        <f t="shared" si="15"/>
        <v>24682</v>
      </c>
      <c r="I86" s="5">
        <f t="shared" si="15"/>
        <v>72139</v>
      </c>
      <c r="J86">
        <f t="shared" si="14"/>
        <v>96821</v>
      </c>
      <c r="K86" s="5">
        <f t="shared" ref="K86:M117" si="16">H86/$G86</f>
        <v>0.36230458715596331</v>
      </c>
      <c r="L86" s="5">
        <f t="shared" si="16"/>
        <v>1.0589211009174313</v>
      </c>
      <c r="M86">
        <f t="shared" si="16"/>
        <v>1.4212256880733944</v>
      </c>
      <c r="N86" s="5">
        <f t="shared" ref="N86:P117" si="17">K86/K$16</f>
        <v>1.1222015148582563</v>
      </c>
      <c r="O86" s="5">
        <f t="shared" si="17"/>
        <v>1.272583353067074</v>
      </c>
      <c r="P86" s="5">
        <f t="shared" si="17"/>
        <v>1.2305462046627218</v>
      </c>
    </row>
    <row r="87" spans="1:16" x14ac:dyDescent="0.25">
      <c r="A87" s="3">
        <v>44459</v>
      </c>
      <c r="B87">
        <v>784</v>
      </c>
      <c r="C87">
        <v>270</v>
      </c>
      <c r="D87">
        <v>759</v>
      </c>
      <c r="F87" s="1">
        <f t="shared" si="12"/>
        <v>44928</v>
      </c>
      <c r="G87">
        <f t="shared" si="15"/>
        <v>69054</v>
      </c>
      <c r="H87">
        <f t="shared" si="15"/>
        <v>25078</v>
      </c>
      <c r="I87">
        <f t="shared" si="15"/>
        <v>73396</v>
      </c>
      <c r="J87">
        <f t="shared" si="14"/>
        <v>98474</v>
      </c>
      <c r="K87">
        <f t="shared" si="16"/>
        <v>0.36316505922900916</v>
      </c>
      <c r="L87">
        <f t="shared" si="16"/>
        <v>1.0628783271063227</v>
      </c>
      <c r="M87">
        <f t="shared" si="16"/>
        <v>1.4260433863353317</v>
      </c>
      <c r="N87">
        <f t="shared" si="17"/>
        <v>1.1248667393629894</v>
      </c>
      <c r="O87">
        <f t="shared" si="17"/>
        <v>1.2773390427666571</v>
      </c>
      <c r="P87">
        <f t="shared" si="17"/>
        <v>1.2347175339323706</v>
      </c>
    </row>
    <row r="88" spans="1:16" x14ac:dyDescent="0.25">
      <c r="A88" s="3">
        <v>44466</v>
      </c>
      <c r="B88">
        <v>732</v>
      </c>
      <c r="C88">
        <v>260</v>
      </c>
      <c r="D88">
        <v>787</v>
      </c>
      <c r="F88" s="1">
        <f t="shared" si="12"/>
        <v>44935</v>
      </c>
      <c r="G88">
        <f t="shared" si="15"/>
        <v>69909</v>
      </c>
      <c r="H88">
        <f t="shared" si="15"/>
        <v>25444</v>
      </c>
      <c r="I88">
        <f t="shared" si="15"/>
        <v>74515</v>
      </c>
      <c r="J88">
        <f t="shared" si="14"/>
        <v>99959</v>
      </c>
      <c r="K88">
        <f t="shared" si="16"/>
        <v>0.36395886080476048</v>
      </c>
      <c r="L88">
        <f t="shared" si="16"/>
        <v>1.0658856513467507</v>
      </c>
      <c r="M88">
        <f t="shared" si="16"/>
        <v>1.4298445121515113</v>
      </c>
      <c r="N88">
        <f t="shared" si="17"/>
        <v>1.1273254588006805</v>
      </c>
      <c r="O88">
        <f t="shared" si="17"/>
        <v>1.2809531654452289</v>
      </c>
      <c r="P88">
        <f t="shared" si="17"/>
        <v>1.2380086797270162</v>
      </c>
    </row>
    <row r="89" spans="1:16" x14ac:dyDescent="0.25">
      <c r="A89" s="3">
        <v>44473</v>
      </c>
      <c r="B89">
        <v>729</v>
      </c>
      <c r="C89">
        <v>295</v>
      </c>
      <c r="D89">
        <v>791</v>
      </c>
      <c r="F89" s="1">
        <f t="shared" si="12"/>
        <v>44942</v>
      </c>
      <c r="G89">
        <f t="shared" si="15"/>
        <v>70690</v>
      </c>
      <c r="H89">
        <f t="shared" si="15"/>
        <v>25812</v>
      </c>
      <c r="I89">
        <f t="shared" si="15"/>
        <v>75550</v>
      </c>
      <c r="J89">
        <f t="shared" si="14"/>
        <v>101362</v>
      </c>
      <c r="K89">
        <f t="shared" si="16"/>
        <v>0.36514358466544067</v>
      </c>
      <c r="L89">
        <f t="shared" si="16"/>
        <v>1.0687508841420286</v>
      </c>
      <c r="M89">
        <f t="shared" si="16"/>
        <v>1.4338944688074693</v>
      </c>
      <c r="N89">
        <f t="shared" si="17"/>
        <v>1.1309950201539616</v>
      </c>
      <c r="O89">
        <f t="shared" si="17"/>
        <v>1.2843965263856929</v>
      </c>
      <c r="P89">
        <f t="shared" si="17"/>
        <v>1.2415152718424414</v>
      </c>
    </row>
    <row r="90" spans="1:16" x14ac:dyDescent="0.25">
      <c r="A90" s="3">
        <v>44480</v>
      </c>
      <c r="B90">
        <v>787</v>
      </c>
      <c r="C90">
        <v>284</v>
      </c>
      <c r="D90">
        <v>817</v>
      </c>
      <c r="F90" s="1">
        <f t="shared" si="12"/>
        <v>44949</v>
      </c>
      <c r="G90">
        <f t="shared" si="15"/>
        <v>71396</v>
      </c>
      <c r="H90">
        <f t="shared" si="15"/>
        <v>26155</v>
      </c>
      <c r="I90">
        <f t="shared" si="15"/>
        <v>76529</v>
      </c>
      <c r="J90">
        <f t="shared" si="14"/>
        <v>102684</v>
      </c>
      <c r="K90">
        <f t="shared" si="16"/>
        <v>0.36633704969466074</v>
      </c>
      <c r="L90">
        <f t="shared" si="16"/>
        <v>1.0718947840215138</v>
      </c>
      <c r="M90">
        <f t="shared" si="16"/>
        <v>1.4382318337161746</v>
      </c>
      <c r="N90">
        <f t="shared" si="17"/>
        <v>1.1346916563854665</v>
      </c>
      <c r="O90">
        <f t="shared" si="17"/>
        <v>1.2881747820525942</v>
      </c>
      <c r="P90">
        <f t="shared" si="17"/>
        <v>1.2452707119329451</v>
      </c>
    </row>
    <row r="91" spans="1:16" x14ac:dyDescent="0.25">
      <c r="A91" s="3">
        <v>44487</v>
      </c>
      <c r="B91">
        <v>877</v>
      </c>
      <c r="C91">
        <v>294</v>
      </c>
      <c r="D91">
        <v>852</v>
      </c>
      <c r="F91" s="1">
        <f t="shared" si="12"/>
        <v>44956</v>
      </c>
      <c r="G91">
        <f t="shared" si="15"/>
        <v>72145</v>
      </c>
      <c r="H91">
        <f t="shared" si="15"/>
        <v>26477</v>
      </c>
      <c r="I91">
        <f t="shared" si="15"/>
        <v>77516</v>
      </c>
      <c r="J91">
        <f t="shared" si="14"/>
        <v>103993</v>
      </c>
      <c r="K91">
        <f t="shared" si="16"/>
        <v>0.36699701989049832</v>
      </c>
      <c r="L91">
        <f t="shared" si="16"/>
        <v>1.0744472936447431</v>
      </c>
      <c r="M91">
        <f t="shared" si="16"/>
        <v>1.4414443135352415</v>
      </c>
      <c r="N91">
        <f t="shared" si="17"/>
        <v>1.1367358467705344</v>
      </c>
      <c r="O91">
        <f t="shared" si="17"/>
        <v>1.2912423205616019</v>
      </c>
      <c r="P91">
        <f t="shared" si="17"/>
        <v>1.248052187726749</v>
      </c>
    </row>
    <row r="92" spans="1:16" x14ac:dyDescent="0.25">
      <c r="A92" s="3">
        <v>44494</v>
      </c>
      <c r="B92">
        <v>939</v>
      </c>
      <c r="C92">
        <v>295</v>
      </c>
      <c r="D92">
        <v>1014</v>
      </c>
      <c r="F92" s="1">
        <f t="shared" si="12"/>
        <v>44963</v>
      </c>
      <c r="G92">
        <f t="shared" si="15"/>
        <v>72877</v>
      </c>
      <c r="H92">
        <f t="shared" si="15"/>
        <v>26803</v>
      </c>
      <c r="I92">
        <f t="shared" si="15"/>
        <v>78488</v>
      </c>
      <c r="J92">
        <f t="shared" si="14"/>
        <v>105291</v>
      </c>
      <c r="K92">
        <f t="shared" si="16"/>
        <v>0.36778407453654788</v>
      </c>
      <c r="L92">
        <f t="shared" si="16"/>
        <v>1.0769927411940667</v>
      </c>
      <c r="M92">
        <f t="shared" si="16"/>
        <v>1.4447768157306147</v>
      </c>
      <c r="N92">
        <f t="shared" si="17"/>
        <v>1.1391736682814524</v>
      </c>
      <c r="O92">
        <f t="shared" si="17"/>
        <v>1.2943013720570988</v>
      </c>
      <c r="P92">
        <f t="shared" si="17"/>
        <v>1.2509375830323359</v>
      </c>
    </row>
    <row r="93" spans="1:16" x14ac:dyDescent="0.25">
      <c r="A93" s="3">
        <v>44501</v>
      </c>
      <c r="B93">
        <v>1009</v>
      </c>
      <c r="C93">
        <v>310</v>
      </c>
      <c r="D93">
        <v>998</v>
      </c>
      <c r="F93" s="1">
        <f t="shared" si="12"/>
        <v>44970</v>
      </c>
      <c r="G93">
        <f t="shared" si="15"/>
        <v>73602</v>
      </c>
      <c r="H93">
        <f t="shared" si="15"/>
        <v>27153</v>
      </c>
      <c r="I93">
        <f t="shared" si="15"/>
        <v>79460</v>
      </c>
      <c r="J93">
        <f t="shared" si="14"/>
        <v>106613</v>
      </c>
      <c r="K93">
        <f t="shared" si="16"/>
        <v>0.36891660552702371</v>
      </c>
      <c r="L93">
        <f t="shared" si="16"/>
        <v>1.0795902285263987</v>
      </c>
      <c r="M93">
        <f t="shared" si="16"/>
        <v>1.4485068340534224</v>
      </c>
      <c r="N93">
        <f t="shared" si="17"/>
        <v>1.1426815675413333</v>
      </c>
      <c r="O93">
        <f t="shared" si="17"/>
        <v>1.2974229635865002</v>
      </c>
      <c r="P93">
        <f t="shared" si="17"/>
        <v>1.2541671615074306</v>
      </c>
    </row>
    <row r="94" spans="1:16" x14ac:dyDescent="0.25">
      <c r="A94" s="3">
        <v>44508</v>
      </c>
      <c r="B94">
        <v>1129</v>
      </c>
      <c r="C94">
        <v>335</v>
      </c>
      <c r="D94">
        <v>1020</v>
      </c>
      <c r="F94" s="1">
        <f t="shared" si="12"/>
        <v>44977</v>
      </c>
      <c r="G94">
        <f t="shared" si="15"/>
        <v>74324</v>
      </c>
      <c r="H94">
        <f t="shared" si="15"/>
        <v>27479</v>
      </c>
      <c r="I94">
        <f t="shared" si="15"/>
        <v>80419</v>
      </c>
      <c r="J94">
        <f t="shared" si="14"/>
        <v>107898</v>
      </c>
      <c r="K94">
        <f t="shared" si="16"/>
        <v>0.3697190678650234</v>
      </c>
      <c r="L94">
        <f t="shared" si="16"/>
        <v>1.0820058123889995</v>
      </c>
      <c r="M94">
        <f t="shared" si="16"/>
        <v>1.451724880254023</v>
      </c>
      <c r="N94">
        <f t="shared" si="17"/>
        <v>1.1451671128069589</v>
      </c>
      <c r="O94">
        <f t="shared" si="17"/>
        <v>1.3003259483403407</v>
      </c>
      <c r="P94">
        <f t="shared" si="17"/>
        <v>1.2569534568662954</v>
      </c>
    </row>
    <row r="95" spans="1:16" x14ac:dyDescent="0.25">
      <c r="A95" s="3">
        <v>44515</v>
      </c>
      <c r="B95">
        <v>1267</v>
      </c>
      <c r="C95">
        <v>334</v>
      </c>
      <c r="D95">
        <v>1033</v>
      </c>
      <c r="F95" s="1">
        <f t="shared" si="12"/>
        <v>44984</v>
      </c>
      <c r="G95">
        <f t="shared" si="15"/>
        <v>75034</v>
      </c>
      <c r="H95">
        <f t="shared" si="15"/>
        <v>27802</v>
      </c>
      <c r="I95">
        <f t="shared" si="15"/>
        <v>81411</v>
      </c>
      <c r="J95">
        <f t="shared" si="14"/>
        <v>109213</v>
      </c>
      <c r="K95">
        <f t="shared" si="16"/>
        <v>0.37052536183596768</v>
      </c>
      <c r="L95">
        <f t="shared" si="16"/>
        <v>1.0849881387104512</v>
      </c>
      <c r="M95">
        <f t="shared" si="16"/>
        <v>1.455513500546419</v>
      </c>
      <c r="N95">
        <f t="shared" si="17"/>
        <v>1.1476645261649225</v>
      </c>
      <c r="O95">
        <f t="shared" si="17"/>
        <v>1.3039100291814958</v>
      </c>
      <c r="P95">
        <f t="shared" si="17"/>
        <v>1.2602337749472583</v>
      </c>
    </row>
    <row r="96" spans="1:16" x14ac:dyDescent="0.25">
      <c r="A96" s="3">
        <v>44522</v>
      </c>
      <c r="B96">
        <v>1333</v>
      </c>
      <c r="C96">
        <v>395</v>
      </c>
      <c r="D96">
        <v>1069</v>
      </c>
      <c r="F96" s="1">
        <f t="shared" si="12"/>
        <v>44991</v>
      </c>
      <c r="G96">
        <f t="shared" si="15"/>
        <v>75723</v>
      </c>
      <c r="H96">
        <f t="shared" si="15"/>
        <v>28161</v>
      </c>
      <c r="I96">
        <f t="shared" si="15"/>
        <v>82415</v>
      </c>
      <c r="J96">
        <f t="shared" si="14"/>
        <v>110576</v>
      </c>
      <c r="K96">
        <f t="shared" si="16"/>
        <v>0.37189493284735153</v>
      </c>
      <c r="L96">
        <f t="shared" si="16"/>
        <v>1.088374734228702</v>
      </c>
      <c r="M96">
        <f t="shared" si="16"/>
        <v>1.4602696670760535</v>
      </c>
      <c r="N96">
        <f t="shared" si="17"/>
        <v>1.1519066327188185</v>
      </c>
      <c r="O96">
        <f t="shared" si="17"/>
        <v>1.307979950043743</v>
      </c>
      <c r="P96">
        <f t="shared" si="17"/>
        <v>1.2643518279214623</v>
      </c>
    </row>
    <row r="97" spans="1:16" x14ac:dyDescent="0.25">
      <c r="A97" s="3">
        <v>44529</v>
      </c>
      <c r="B97">
        <v>1363</v>
      </c>
      <c r="C97">
        <v>365</v>
      </c>
      <c r="D97">
        <v>1163</v>
      </c>
      <c r="F97" s="1">
        <f t="shared" si="12"/>
        <v>44998</v>
      </c>
      <c r="G97">
        <f t="shared" si="15"/>
        <v>76423</v>
      </c>
      <c r="H97">
        <f t="shared" si="15"/>
        <v>28456</v>
      </c>
      <c r="I97">
        <f t="shared" si="15"/>
        <v>83353</v>
      </c>
      <c r="J97">
        <f t="shared" si="14"/>
        <v>111809</v>
      </c>
      <c r="K97">
        <f t="shared" si="16"/>
        <v>0.37234863849888122</v>
      </c>
      <c r="L97">
        <f t="shared" si="16"/>
        <v>1.0906795074781153</v>
      </c>
      <c r="M97">
        <f t="shared" si="16"/>
        <v>1.4630281459769965</v>
      </c>
      <c r="N97">
        <f t="shared" si="17"/>
        <v>1.1533119397104941</v>
      </c>
      <c r="O97">
        <f t="shared" si="17"/>
        <v>1.3107497655354321</v>
      </c>
      <c r="P97">
        <f t="shared" si="17"/>
        <v>1.2667402140663813</v>
      </c>
    </row>
    <row r="98" spans="1:16" x14ac:dyDescent="0.25">
      <c r="A98" s="3">
        <v>44536</v>
      </c>
      <c r="B98">
        <v>1403</v>
      </c>
      <c r="C98">
        <v>387</v>
      </c>
      <c r="D98">
        <v>1116</v>
      </c>
      <c r="F98" s="1">
        <f t="shared" si="12"/>
        <v>45005</v>
      </c>
      <c r="G98">
        <f t="shared" si="15"/>
        <v>77124</v>
      </c>
      <c r="H98">
        <f t="shared" si="15"/>
        <v>28782</v>
      </c>
      <c r="I98">
        <f t="shared" si="15"/>
        <v>84330</v>
      </c>
      <c r="J98">
        <f t="shared" si="14"/>
        <v>113112</v>
      </c>
      <c r="K98">
        <f t="shared" si="16"/>
        <v>0.37319122452154974</v>
      </c>
      <c r="L98">
        <f t="shared" si="16"/>
        <v>1.0934339505212385</v>
      </c>
      <c r="M98">
        <f t="shared" si="16"/>
        <v>1.4666251750427883</v>
      </c>
      <c r="N98">
        <f t="shared" si="17"/>
        <v>1.1559217639980071</v>
      </c>
      <c r="O98">
        <f t="shared" si="17"/>
        <v>1.3140599822839822</v>
      </c>
      <c r="P98">
        <f t="shared" si="17"/>
        <v>1.2698546458572757</v>
      </c>
    </row>
    <row r="99" spans="1:16" x14ac:dyDescent="0.25">
      <c r="A99" s="3">
        <v>44543</v>
      </c>
      <c r="B99">
        <v>1303</v>
      </c>
      <c r="C99">
        <v>359</v>
      </c>
      <c r="D99">
        <v>1044</v>
      </c>
      <c r="F99" s="1">
        <f t="shared" si="12"/>
        <v>45012</v>
      </c>
      <c r="G99">
        <f t="shared" si="15"/>
        <v>77821</v>
      </c>
      <c r="H99">
        <f t="shared" si="15"/>
        <v>29060</v>
      </c>
      <c r="I99">
        <f t="shared" si="15"/>
        <v>85280</v>
      </c>
      <c r="J99">
        <f t="shared" si="14"/>
        <v>114340</v>
      </c>
      <c r="K99">
        <f t="shared" si="16"/>
        <v>0.37342105601315839</v>
      </c>
      <c r="L99">
        <f t="shared" si="16"/>
        <v>1.0958481643772247</v>
      </c>
      <c r="M99">
        <f t="shared" si="16"/>
        <v>1.469269220390383</v>
      </c>
      <c r="N99">
        <f t="shared" si="17"/>
        <v>1.1566336436075642</v>
      </c>
      <c r="O99">
        <f t="shared" si="17"/>
        <v>1.3169613206001327</v>
      </c>
      <c r="P99">
        <f t="shared" si="17"/>
        <v>1.2721439514860315</v>
      </c>
    </row>
    <row r="100" spans="1:16" x14ac:dyDescent="0.25">
      <c r="A100" s="3">
        <v>44550</v>
      </c>
      <c r="B100">
        <v>1237</v>
      </c>
      <c r="C100">
        <v>343</v>
      </c>
      <c r="D100">
        <v>1004</v>
      </c>
      <c r="F100" s="1">
        <f t="shared" si="12"/>
        <v>45019</v>
      </c>
      <c r="G100">
        <f t="shared" si="15"/>
        <v>78501</v>
      </c>
      <c r="H100">
        <f t="shared" si="15"/>
        <v>29349</v>
      </c>
      <c r="I100">
        <f t="shared" si="15"/>
        <v>86182</v>
      </c>
      <c r="J100">
        <f t="shared" si="14"/>
        <v>115531</v>
      </c>
      <c r="K100">
        <f t="shared" si="16"/>
        <v>0.37386784881721252</v>
      </c>
      <c r="L100">
        <f t="shared" si="16"/>
        <v>1.0978458873135375</v>
      </c>
      <c r="M100">
        <f t="shared" si="16"/>
        <v>1.47171373613075</v>
      </c>
      <c r="N100">
        <f t="shared" si="17"/>
        <v>1.1580175387590805</v>
      </c>
      <c r="O100">
        <f t="shared" si="17"/>
        <v>1.319362131152108</v>
      </c>
      <c r="P100">
        <f t="shared" si="17"/>
        <v>1.2742604975010594</v>
      </c>
    </row>
    <row r="101" spans="1:16" x14ac:dyDescent="0.25">
      <c r="A101" s="3">
        <v>44557</v>
      </c>
      <c r="B101">
        <v>1157</v>
      </c>
      <c r="C101">
        <v>328</v>
      </c>
      <c r="D101">
        <v>913</v>
      </c>
      <c r="F101" s="1">
        <f t="shared" si="12"/>
        <v>45026</v>
      </c>
      <c r="G101">
        <f t="shared" si="15"/>
        <v>79189</v>
      </c>
      <c r="H101">
        <f t="shared" si="15"/>
        <v>29704</v>
      </c>
      <c r="I101">
        <f t="shared" si="15"/>
        <v>87126</v>
      </c>
      <c r="J101">
        <f t="shared" si="14"/>
        <v>116830</v>
      </c>
      <c r="K101">
        <f t="shared" si="16"/>
        <v>0.37510260263420425</v>
      </c>
      <c r="L101">
        <f t="shared" si="16"/>
        <v>1.1002285670989658</v>
      </c>
      <c r="M101">
        <f t="shared" si="16"/>
        <v>1.4753311697331699</v>
      </c>
      <c r="N101">
        <f t="shared" si="17"/>
        <v>1.1618420628005293</v>
      </c>
      <c r="O101">
        <f t="shared" si="17"/>
        <v>1.3222255726568608</v>
      </c>
      <c r="P101">
        <f t="shared" si="17"/>
        <v>1.2773925962433157</v>
      </c>
    </row>
    <row r="102" spans="1:16" x14ac:dyDescent="0.25">
      <c r="A102" s="3">
        <v>44564</v>
      </c>
      <c r="B102">
        <v>1062</v>
      </c>
      <c r="C102">
        <v>282</v>
      </c>
      <c r="D102">
        <v>862</v>
      </c>
      <c r="F102" s="1">
        <f t="shared" si="12"/>
        <v>45033</v>
      </c>
      <c r="G102">
        <f t="shared" ref="G102:I117" si="18">B169+G101</f>
        <v>79852</v>
      </c>
      <c r="H102">
        <f t="shared" si="18"/>
        <v>30018</v>
      </c>
      <c r="I102">
        <f t="shared" si="18"/>
        <v>88037</v>
      </c>
      <c r="J102">
        <f t="shared" si="14"/>
        <v>118055</v>
      </c>
      <c r="K102">
        <f t="shared" si="16"/>
        <v>0.37592045283774983</v>
      </c>
      <c r="L102">
        <f t="shared" si="16"/>
        <v>1.1025021289385364</v>
      </c>
      <c r="M102">
        <f t="shared" si="16"/>
        <v>1.4784225817762862</v>
      </c>
      <c r="N102">
        <f t="shared" si="17"/>
        <v>1.1643752704105972</v>
      </c>
      <c r="O102">
        <f t="shared" si="17"/>
        <v>1.3249578791022603</v>
      </c>
      <c r="P102">
        <f t="shared" si="17"/>
        <v>1.280069247382279</v>
      </c>
    </row>
    <row r="103" spans="1:16" x14ac:dyDescent="0.25">
      <c r="A103" s="3">
        <v>44571</v>
      </c>
      <c r="B103">
        <v>1010</v>
      </c>
      <c r="C103">
        <v>310</v>
      </c>
      <c r="D103">
        <v>906</v>
      </c>
      <c r="F103" s="1">
        <f t="shared" si="12"/>
        <v>45040</v>
      </c>
      <c r="G103">
        <f t="shared" si="18"/>
        <v>80472</v>
      </c>
      <c r="H103">
        <f t="shared" si="18"/>
        <v>30318</v>
      </c>
      <c r="I103">
        <f t="shared" si="18"/>
        <v>88946</v>
      </c>
      <c r="J103">
        <f t="shared" si="14"/>
        <v>119264</v>
      </c>
      <c r="K103">
        <f t="shared" si="16"/>
        <v>0.3767521622427677</v>
      </c>
      <c r="L103">
        <f t="shared" si="16"/>
        <v>1.1053037081220798</v>
      </c>
      <c r="M103">
        <f t="shared" si="16"/>
        <v>1.4820558703648474</v>
      </c>
      <c r="N103">
        <f t="shared" si="17"/>
        <v>1.1669514054840158</v>
      </c>
      <c r="O103">
        <f t="shared" si="17"/>
        <v>1.328324742816835</v>
      </c>
      <c r="P103">
        <f t="shared" si="17"/>
        <v>1.2832150739182173</v>
      </c>
    </row>
    <row r="104" spans="1:16" x14ac:dyDescent="0.25">
      <c r="A104" s="3">
        <v>44578</v>
      </c>
      <c r="B104">
        <v>858</v>
      </c>
      <c r="C104">
        <v>288</v>
      </c>
      <c r="D104">
        <v>852</v>
      </c>
      <c r="F104" s="1">
        <f t="shared" si="12"/>
        <v>45047</v>
      </c>
      <c r="G104">
        <f t="shared" si="18"/>
        <v>81178</v>
      </c>
      <c r="H104">
        <f t="shared" si="18"/>
        <v>30613</v>
      </c>
      <c r="I104">
        <f t="shared" si="18"/>
        <v>89820</v>
      </c>
      <c r="J104">
        <f t="shared" si="14"/>
        <v>120433</v>
      </c>
      <c r="K104">
        <f t="shared" si="16"/>
        <v>0.37710956170390991</v>
      </c>
      <c r="L104">
        <f t="shared" si="16"/>
        <v>1.1064574145704502</v>
      </c>
      <c r="M104">
        <f t="shared" si="16"/>
        <v>1.48356697627436</v>
      </c>
      <c r="N104">
        <f t="shared" si="17"/>
        <v>1.1680584138712176</v>
      </c>
      <c r="O104">
        <f t="shared" si="17"/>
        <v>1.3297112366918276</v>
      </c>
      <c r="P104">
        <f t="shared" si="17"/>
        <v>1.2845234415176763</v>
      </c>
    </row>
    <row r="105" spans="1:16" x14ac:dyDescent="0.25">
      <c r="A105" s="3">
        <v>44585</v>
      </c>
      <c r="B105">
        <v>869</v>
      </c>
      <c r="C105">
        <v>300</v>
      </c>
      <c r="D105">
        <v>888</v>
      </c>
      <c r="F105" s="1">
        <f t="shared" si="12"/>
        <v>45054</v>
      </c>
      <c r="G105">
        <f t="shared" si="18"/>
        <v>81786</v>
      </c>
      <c r="H105">
        <f t="shared" si="18"/>
        <v>30919</v>
      </c>
      <c r="I105">
        <f t="shared" si="18"/>
        <v>90657</v>
      </c>
      <c r="J105">
        <f t="shared" si="14"/>
        <v>121576</v>
      </c>
      <c r="K105">
        <f t="shared" si="16"/>
        <v>0.37804758760668083</v>
      </c>
      <c r="L105">
        <f t="shared" si="16"/>
        <v>1.1084659966253394</v>
      </c>
      <c r="M105">
        <f t="shared" si="16"/>
        <v>1.4865135842320201</v>
      </c>
      <c r="N105">
        <f t="shared" si="17"/>
        <v>1.1709638534554332</v>
      </c>
      <c r="O105">
        <f t="shared" si="17"/>
        <v>1.3321250974451044</v>
      </c>
      <c r="P105">
        <f t="shared" si="17"/>
        <v>1.2870747162865996</v>
      </c>
    </row>
    <row r="106" spans="1:16" x14ac:dyDescent="0.25">
      <c r="A106" s="3">
        <v>44592</v>
      </c>
      <c r="B106">
        <v>983</v>
      </c>
      <c r="C106">
        <v>315</v>
      </c>
      <c r="D106">
        <v>959</v>
      </c>
      <c r="F106" s="1">
        <f t="shared" si="12"/>
        <v>45061</v>
      </c>
      <c r="G106">
        <f t="shared" si="18"/>
        <v>82410</v>
      </c>
      <c r="H106">
        <f t="shared" si="18"/>
        <v>31202</v>
      </c>
      <c r="I106">
        <f t="shared" si="18"/>
        <v>91539</v>
      </c>
      <c r="J106">
        <f t="shared" si="14"/>
        <v>122741</v>
      </c>
      <c r="K106">
        <f t="shared" si="16"/>
        <v>0.37861909962383206</v>
      </c>
      <c r="L106">
        <f t="shared" si="16"/>
        <v>1.110775391336003</v>
      </c>
      <c r="M106">
        <f t="shared" si="16"/>
        <v>1.4893944909598349</v>
      </c>
      <c r="N106">
        <f t="shared" si="17"/>
        <v>1.1727340536520172</v>
      </c>
      <c r="O106">
        <f t="shared" si="17"/>
        <v>1.33490046688661</v>
      </c>
      <c r="P106">
        <f t="shared" si="17"/>
        <v>1.2895691046653417</v>
      </c>
    </row>
    <row r="107" spans="1:16" x14ac:dyDescent="0.25">
      <c r="A107" s="3">
        <v>44599</v>
      </c>
      <c r="B107">
        <v>1002</v>
      </c>
      <c r="C107">
        <v>320</v>
      </c>
      <c r="D107">
        <v>993</v>
      </c>
      <c r="F107" s="1">
        <f t="shared" si="12"/>
        <v>45068</v>
      </c>
      <c r="G107">
        <f t="shared" si="18"/>
        <v>83016</v>
      </c>
      <c r="H107">
        <f t="shared" si="18"/>
        <v>31520</v>
      </c>
      <c r="I107">
        <f t="shared" si="18"/>
        <v>92340</v>
      </c>
      <c r="J107">
        <f t="shared" si="14"/>
        <v>123860</v>
      </c>
      <c r="K107">
        <f t="shared" si="16"/>
        <v>0.37968584369278213</v>
      </c>
      <c r="L107">
        <f t="shared" si="16"/>
        <v>1.1123156981786644</v>
      </c>
      <c r="M107">
        <f t="shared" si="16"/>
        <v>1.4920015418714465</v>
      </c>
      <c r="N107">
        <f t="shared" si="17"/>
        <v>1.1760381846307026</v>
      </c>
      <c r="O107">
        <f t="shared" si="17"/>
        <v>1.3367515668834726</v>
      </c>
      <c r="P107">
        <f t="shared" si="17"/>
        <v>1.2918263792358535</v>
      </c>
    </row>
    <row r="108" spans="1:16" x14ac:dyDescent="0.25">
      <c r="A108" s="3">
        <v>44606</v>
      </c>
      <c r="B108">
        <v>1001</v>
      </c>
      <c r="C108">
        <v>307</v>
      </c>
      <c r="D108">
        <v>970</v>
      </c>
      <c r="F108" s="1">
        <f t="shared" si="12"/>
        <v>45075</v>
      </c>
      <c r="G108">
        <f t="shared" si="18"/>
        <v>83622</v>
      </c>
      <c r="H108">
        <f t="shared" si="18"/>
        <v>31821</v>
      </c>
      <c r="I108">
        <f t="shared" si="18"/>
        <v>93161</v>
      </c>
      <c r="J108">
        <f t="shared" si="14"/>
        <v>124982</v>
      </c>
      <c r="K108">
        <f t="shared" si="16"/>
        <v>0.38053383081007391</v>
      </c>
      <c r="L108">
        <f t="shared" si="16"/>
        <v>1.1140728516419125</v>
      </c>
      <c r="M108">
        <f t="shared" si="16"/>
        <v>1.4946066824519864</v>
      </c>
      <c r="N108">
        <f t="shared" si="17"/>
        <v>1.1786647382580666</v>
      </c>
      <c r="O108">
        <f t="shared" si="17"/>
        <v>1.3388632674097691</v>
      </c>
      <c r="P108">
        <f t="shared" si="17"/>
        <v>1.294081999775855</v>
      </c>
    </row>
    <row r="109" spans="1:16" x14ac:dyDescent="0.25">
      <c r="A109" s="3">
        <v>44613</v>
      </c>
      <c r="B109">
        <v>947</v>
      </c>
      <c r="C109">
        <v>306</v>
      </c>
      <c r="D109">
        <v>916</v>
      </c>
      <c r="F109" s="1">
        <f t="shared" si="12"/>
        <v>45082</v>
      </c>
      <c r="G109">
        <f t="shared" si="18"/>
        <v>84269</v>
      </c>
      <c r="H109">
        <f t="shared" si="18"/>
        <v>32107</v>
      </c>
      <c r="I109">
        <f t="shared" si="18"/>
        <v>93996</v>
      </c>
      <c r="J109">
        <f t="shared" si="14"/>
        <v>126103</v>
      </c>
      <c r="K109">
        <f t="shared" si="16"/>
        <v>0.38100606391436947</v>
      </c>
      <c r="L109">
        <f t="shared" si="16"/>
        <v>1.1154279747000677</v>
      </c>
      <c r="M109">
        <f t="shared" si="16"/>
        <v>1.496434038614437</v>
      </c>
      <c r="N109">
        <f t="shared" si="17"/>
        <v>1.1801274321454573</v>
      </c>
      <c r="O109">
        <f t="shared" si="17"/>
        <v>1.340491818435593</v>
      </c>
      <c r="P109">
        <f t="shared" si="17"/>
        <v>1.2956641877486315</v>
      </c>
    </row>
    <row r="110" spans="1:16" x14ac:dyDescent="0.25">
      <c r="A110" s="3">
        <v>44620</v>
      </c>
      <c r="B110">
        <v>926</v>
      </c>
      <c r="C110">
        <v>282</v>
      </c>
      <c r="D110">
        <v>913</v>
      </c>
      <c r="F110" s="1">
        <f t="shared" si="12"/>
        <v>45089</v>
      </c>
      <c r="G110">
        <f t="shared" si="18"/>
        <v>84912</v>
      </c>
      <c r="H110">
        <f t="shared" si="18"/>
        <v>32401</v>
      </c>
      <c r="I110">
        <f t="shared" si="18"/>
        <v>94788</v>
      </c>
      <c r="J110">
        <f t="shared" si="14"/>
        <v>127189</v>
      </c>
      <c r="K110">
        <f t="shared" si="16"/>
        <v>0.38158328622573962</v>
      </c>
      <c r="L110">
        <f t="shared" si="16"/>
        <v>1.1163086489542113</v>
      </c>
      <c r="M110">
        <f t="shared" si="16"/>
        <v>1.4978919351799511</v>
      </c>
      <c r="N110">
        <f t="shared" si="17"/>
        <v>1.1819153193961114</v>
      </c>
      <c r="O110">
        <f t="shared" si="17"/>
        <v>1.3415501894457911</v>
      </c>
      <c r="P110">
        <f t="shared" si="17"/>
        <v>1.2969264848633959</v>
      </c>
    </row>
    <row r="111" spans="1:16" x14ac:dyDescent="0.25">
      <c r="A111" s="3">
        <v>44627</v>
      </c>
      <c r="B111">
        <v>871</v>
      </c>
      <c r="C111">
        <v>309</v>
      </c>
      <c r="D111">
        <v>872</v>
      </c>
      <c r="F111" s="1">
        <f t="shared" si="12"/>
        <v>45096</v>
      </c>
      <c r="G111">
        <f t="shared" si="18"/>
        <v>85593</v>
      </c>
      <c r="H111">
        <f t="shared" si="18"/>
        <v>32707</v>
      </c>
      <c r="I111">
        <f t="shared" si="18"/>
        <v>95665</v>
      </c>
      <c r="J111">
        <f t="shared" si="14"/>
        <v>128372</v>
      </c>
      <c r="K111">
        <f t="shared" si="16"/>
        <v>0.38212236981996189</v>
      </c>
      <c r="L111">
        <f t="shared" si="16"/>
        <v>1.1176731742081711</v>
      </c>
      <c r="M111">
        <f t="shared" si="16"/>
        <v>1.4997955440281332</v>
      </c>
      <c r="N111">
        <f t="shared" si="17"/>
        <v>1.1835850758593687</v>
      </c>
      <c r="O111">
        <f t="shared" si="17"/>
        <v>1.3431900397816889</v>
      </c>
      <c r="P111">
        <f t="shared" si="17"/>
        <v>1.2985746950406749</v>
      </c>
    </row>
    <row r="112" spans="1:16" x14ac:dyDescent="0.25">
      <c r="A112" s="3">
        <v>44634</v>
      </c>
      <c r="B112">
        <v>824</v>
      </c>
      <c r="C112">
        <v>294</v>
      </c>
      <c r="D112">
        <v>909</v>
      </c>
      <c r="F112" s="1">
        <f t="shared" si="12"/>
        <v>45103</v>
      </c>
      <c r="G112">
        <f t="shared" si="18"/>
        <v>86198</v>
      </c>
      <c r="H112">
        <f t="shared" si="18"/>
        <v>32987</v>
      </c>
      <c r="I112">
        <f t="shared" si="18"/>
        <v>96467</v>
      </c>
      <c r="J112">
        <f t="shared" si="14"/>
        <v>129454</v>
      </c>
      <c r="K112">
        <f t="shared" si="16"/>
        <v>0.38268869347316642</v>
      </c>
      <c r="L112">
        <f t="shared" si="16"/>
        <v>1.1191326944940718</v>
      </c>
      <c r="M112">
        <f t="shared" si="16"/>
        <v>1.5018213879672382</v>
      </c>
      <c r="N112">
        <f t="shared" si="17"/>
        <v>1.1853392056276804</v>
      </c>
      <c r="O112">
        <f t="shared" si="17"/>
        <v>1.3449440526327803</v>
      </c>
      <c r="P112">
        <f t="shared" si="17"/>
        <v>1.3003287405743467</v>
      </c>
    </row>
    <row r="113" spans="1:16" x14ac:dyDescent="0.25">
      <c r="A113" s="3">
        <v>44641</v>
      </c>
      <c r="B113">
        <v>901</v>
      </c>
      <c r="C113">
        <v>339</v>
      </c>
      <c r="D113">
        <v>923</v>
      </c>
      <c r="F113" s="1">
        <f t="shared" si="12"/>
        <v>45110</v>
      </c>
      <c r="G113">
        <f t="shared" si="18"/>
        <v>86797</v>
      </c>
      <c r="H113">
        <f t="shared" si="18"/>
        <v>33293</v>
      </c>
      <c r="I113">
        <f t="shared" si="18"/>
        <v>97293</v>
      </c>
      <c r="J113">
        <f t="shared" si="14"/>
        <v>130586</v>
      </c>
      <c r="K113">
        <f t="shared" si="16"/>
        <v>0.38357316497113958</v>
      </c>
      <c r="L113">
        <f t="shared" si="16"/>
        <v>1.1209258384506378</v>
      </c>
      <c r="M113">
        <f t="shared" si="16"/>
        <v>1.5044990034217773</v>
      </c>
      <c r="N113">
        <f t="shared" si="17"/>
        <v>1.1880787659039271</v>
      </c>
      <c r="O113">
        <f t="shared" si="17"/>
        <v>1.3470990055814009</v>
      </c>
      <c r="P113">
        <f t="shared" si="17"/>
        <v>1.3026471123591938</v>
      </c>
    </row>
    <row r="114" spans="1:16" x14ac:dyDescent="0.25">
      <c r="A114" s="3">
        <v>44648</v>
      </c>
      <c r="B114">
        <v>888</v>
      </c>
      <c r="C114">
        <v>324</v>
      </c>
      <c r="D114">
        <v>979</v>
      </c>
      <c r="F114" s="1">
        <f t="shared" si="12"/>
        <v>45117</v>
      </c>
      <c r="G114">
        <f t="shared" si="18"/>
        <v>87435</v>
      </c>
      <c r="H114">
        <f t="shared" si="18"/>
        <v>33584</v>
      </c>
      <c r="I114">
        <f t="shared" si="18"/>
        <v>98218</v>
      </c>
      <c r="J114">
        <f t="shared" si="14"/>
        <v>131802</v>
      </c>
      <c r="K114">
        <f t="shared" si="16"/>
        <v>0.38410247612512149</v>
      </c>
      <c r="L114">
        <f t="shared" si="16"/>
        <v>1.123325899239435</v>
      </c>
      <c r="M114">
        <f t="shared" si="16"/>
        <v>1.5074283753645565</v>
      </c>
      <c r="N114">
        <f t="shared" si="17"/>
        <v>1.1897182532300266</v>
      </c>
      <c r="O114">
        <f t="shared" si="17"/>
        <v>1.3499833351159869</v>
      </c>
      <c r="P114">
        <f t="shared" si="17"/>
        <v>1.3051834635921349</v>
      </c>
    </row>
    <row r="115" spans="1:16" x14ac:dyDescent="0.25">
      <c r="A115" s="3">
        <v>44655</v>
      </c>
      <c r="B115">
        <v>826</v>
      </c>
      <c r="C115">
        <v>332</v>
      </c>
      <c r="D115">
        <v>962</v>
      </c>
      <c r="F115" s="1">
        <f t="shared" si="12"/>
        <v>45124</v>
      </c>
      <c r="G115">
        <f t="shared" si="18"/>
        <v>88043</v>
      </c>
      <c r="H115">
        <f t="shared" si="18"/>
        <v>33867</v>
      </c>
      <c r="I115">
        <f t="shared" si="18"/>
        <v>99070</v>
      </c>
      <c r="J115">
        <f t="shared" si="14"/>
        <v>132937</v>
      </c>
      <c r="K115">
        <f t="shared" si="16"/>
        <v>0.3846643117567552</v>
      </c>
      <c r="L115">
        <f t="shared" si="16"/>
        <v>1.1252456186181752</v>
      </c>
      <c r="M115">
        <f t="shared" si="16"/>
        <v>1.5099099303749304</v>
      </c>
      <c r="N115">
        <f t="shared" si="17"/>
        <v>1.191458481809162</v>
      </c>
      <c r="O115">
        <f t="shared" si="17"/>
        <v>1.3522904030569585</v>
      </c>
      <c r="P115">
        <f t="shared" si="17"/>
        <v>1.3073320794842502</v>
      </c>
    </row>
    <row r="116" spans="1:16" x14ac:dyDescent="0.25">
      <c r="A116" s="3">
        <v>44662</v>
      </c>
      <c r="B116">
        <v>772</v>
      </c>
      <c r="C116">
        <v>337</v>
      </c>
      <c r="D116">
        <v>910</v>
      </c>
      <c r="F116" s="1">
        <f t="shared" si="12"/>
        <v>45131</v>
      </c>
      <c r="G116">
        <f t="shared" si="18"/>
        <v>88586</v>
      </c>
      <c r="H116">
        <f t="shared" si="18"/>
        <v>34188</v>
      </c>
      <c r="I116">
        <f t="shared" si="18"/>
        <v>99888</v>
      </c>
      <c r="J116">
        <f t="shared" si="14"/>
        <v>134076</v>
      </c>
      <c r="K116">
        <f t="shared" si="16"/>
        <v>0.38593005666809654</v>
      </c>
      <c r="L116">
        <f t="shared" si="16"/>
        <v>1.1275822364707742</v>
      </c>
      <c r="M116">
        <f t="shared" si="16"/>
        <v>1.5135122931388707</v>
      </c>
      <c r="N116">
        <f t="shared" si="17"/>
        <v>1.195378997605226</v>
      </c>
      <c r="O116">
        <f t="shared" si="17"/>
        <v>1.3550984885499386</v>
      </c>
      <c r="P116">
        <f t="shared" si="17"/>
        <v>1.3104511293749079</v>
      </c>
    </row>
    <row r="117" spans="1:16" x14ac:dyDescent="0.25">
      <c r="A117" s="3">
        <v>44669</v>
      </c>
      <c r="B117">
        <v>734</v>
      </c>
      <c r="C117">
        <v>309</v>
      </c>
      <c r="D117">
        <v>976</v>
      </c>
      <c r="F117" s="1">
        <f t="shared" si="12"/>
        <v>45138</v>
      </c>
      <c r="G117">
        <f t="shared" si="18"/>
        <v>89168</v>
      </c>
      <c r="H117">
        <f t="shared" si="18"/>
        <v>34461</v>
      </c>
      <c r="I117">
        <f t="shared" si="18"/>
        <v>100693</v>
      </c>
      <c r="J117">
        <f t="shared" si="14"/>
        <v>135154</v>
      </c>
      <c r="K117">
        <f t="shared" si="16"/>
        <v>0.38647272564148571</v>
      </c>
      <c r="L117">
        <f t="shared" si="16"/>
        <v>1.1292504037322806</v>
      </c>
      <c r="M117">
        <f t="shared" si="16"/>
        <v>1.5157231293737663</v>
      </c>
      <c r="N117">
        <f t="shared" si="17"/>
        <v>1.1970598594148552</v>
      </c>
      <c r="O117">
        <f t="shared" si="17"/>
        <v>1.3571032478141418</v>
      </c>
      <c r="P117">
        <f t="shared" si="17"/>
        <v>1.3123653476168182</v>
      </c>
    </row>
    <row r="118" spans="1:16" x14ac:dyDescent="0.25">
      <c r="A118" s="3">
        <v>44676</v>
      </c>
      <c r="B118">
        <v>745</v>
      </c>
      <c r="C118">
        <v>302</v>
      </c>
      <c r="D118">
        <v>919</v>
      </c>
      <c r="F118" s="1">
        <f t="shared" si="12"/>
        <v>45145</v>
      </c>
      <c r="G118">
        <f t="shared" ref="G118:I133" si="19">B185+G117</f>
        <v>89766</v>
      </c>
      <c r="H118">
        <f t="shared" si="19"/>
        <v>34794</v>
      </c>
      <c r="I118">
        <f t="shared" si="19"/>
        <v>101520</v>
      </c>
      <c r="J118">
        <f t="shared" si="14"/>
        <v>136314</v>
      </c>
      <c r="K118">
        <f t="shared" ref="K118:M149" si="20">H118/$G118</f>
        <v>0.38760778022859432</v>
      </c>
      <c r="L118">
        <f t="shared" si="20"/>
        <v>1.1309404451574092</v>
      </c>
      <c r="M118">
        <f t="shared" si="20"/>
        <v>1.5185482253860036</v>
      </c>
      <c r="N118">
        <f t="shared" ref="N118:P149" si="21">K118/K$16</f>
        <v>1.2005755752579774</v>
      </c>
      <c r="O118">
        <f t="shared" si="21"/>
        <v>1.3591342948692522</v>
      </c>
      <c r="P118">
        <f t="shared" si="21"/>
        <v>1.314811413153657</v>
      </c>
    </row>
    <row r="119" spans="1:16" x14ac:dyDescent="0.25">
      <c r="A119" s="3">
        <v>44683</v>
      </c>
      <c r="B119">
        <v>795</v>
      </c>
      <c r="C119">
        <v>324</v>
      </c>
      <c r="D119">
        <v>868</v>
      </c>
      <c r="F119" s="1">
        <f t="shared" si="12"/>
        <v>45152</v>
      </c>
      <c r="G119">
        <f t="shared" si="19"/>
        <v>90463</v>
      </c>
      <c r="H119">
        <f t="shared" si="19"/>
        <v>35091</v>
      </c>
      <c r="I119">
        <f t="shared" si="19"/>
        <v>102408</v>
      </c>
      <c r="J119">
        <f t="shared" si="14"/>
        <v>137499</v>
      </c>
      <c r="K119">
        <f t="shared" si="20"/>
        <v>0.38790444712202782</v>
      </c>
      <c r="L119">
        <f t="shared" si="20"/>
        <v>1.132042934680477</v>
      </c>
      <c r="M119">
        <f t="shared" si="20"/>
        <v>1.5199473818025049</v>
      </c>
      <c r="N119">
        <f t="shared" si="21"/>
        <v>1.2014944707095441</v>
      </c>
      <c r="O119">
        <f t="shared" si="21"/>
        <v>1.3604592375989526</v>
      </c>
      <c r="P119">
        <f t="shared" si="21"/>
        <v>1.3160228510220431</v>
      </c>
    </row>
    <row r="120" spans="1:16" x14ac:dyDescent="0.25">
      <c r="A120" s="3">
        <v>44690</v>
      </c>
      <c r="B120">
        <v>730</v>
      </c>
      <c r="C120">
        <v>305</v>
      </c>
      <c r="D120">
        <v>882</v>
      </c>
      <c r="F120" s="1">
        <f t="shared" si="12"/>
        <v>45159</v>
      </c>
      <c r="G120">
        <f t="shared" si="19"/>
        <v>91076</v>
      </c>
      <c r="H120">
        <f t="shared" si="19"/>
        <v>35444</v>
      </c>
      <c r="I120">
        <f t="shared" si="19"/>
        <v>103379</v>
      </c>
      <c r="J120">
        <f t="shared" si="14"/>
        <v>138823</v>
      </c>
      <c r="K120">
        <f t="shared" si="20"/>
        <v>0.38916948482585972</v>
      </c>
      <c r="L120">
        <f t="shared" si="20"/>
        <v>1.1350849839694321</v>
      </c>
      <c r="M120">
        <f t="shared" si="20"/>
        <v>1.5242544687952919</v>
      </c>
      <c r="N120">
        <f t="shared" si="21"/>
        <v>1.2054127960024608</v>
      </c>
      <c r="O120">
        <f t="shared" si="21"/>
        <v>1.364115091921791</v>
      </c>
      <c r="P120">
        <f t="shared" si="21"/>
        <v>1.3197520754489609</v>
      </c>
    </row>
    <row r="121" spans="1:16" x14ac:dyDescent="0.25">
      <c r="A121" s="3">
        <v>44697</v>
      </c>
      <c r="B121">
        <v>667</v>
      </c>
      <c r="C121">
        <v>297</v>
      </c>
      <c r="D121">
        <v>830</v>
      </c>
      <c r="F121" s="1">
        <f t="shared" si="12"/>
        <v>45166</v>
      </c>
      <c r="G121">
        <f t="shared" si="19"/>
        <v>91635</v>
      </c>
      <c r="H121">
        <f t="shared" si="19"/>
        <v>35710</v>
      </c>
      <c r="I121">
        <f t="shared" si="19"/>
        <v>104253</v>
      </c>
      <c r="J121">
        <f t="shared" si="14"/>
        <v>139963</v>
      </c>
      <c r="K121">
        <f t="shared" si="20"/>
        <v>0.3896982593987014</v>
      </c>
      <c r="L121">
        <f t="shared" si="20"/>
        <v>1.1376984776559176</v>
      </c>
      <c r="M121">
        <f t="shared" si="20"/>
        <v>1.5273967370546189</v>
      </c>
      <c r="N121">
        <f t="shared" si="21"/>
        <v>1.2070506213231931</v>
      </c>
      <c r="O121">
        <f t="shared" si="21"/>
        <v>1.3672559194639806</v>
      </c>
      <c r="P121">
        <f t="shared" si="21"/>
        <v>1.322472759653444</v>
      </c>
    </row>
    <row r="122" spans="1:16" x14ac:dyDescent="0.25">
      <c r="A122" s="3">
        <v>44704</v>
      </c>
      <c r="B122">
        <v>624</v>
      </c>
      <c r="C122">
        <v>299</v>
      </c>
      <c r="D122">
        <v>755</v>
      </c>
      <c r="F122" s="1">
        <f t="shared" si="12"/>
        <v>45173</v>
      </c>
      <c r="G122">
        <f t="shared" si="19"/>
        <v>92243</v>
      </c>
      <c r="H122">
        <f t="shared" si="19"/>
        <v>36009</v>
      </c>
      <c r="I122">
        <f t="shared" si="19"/>
        <v>105068</v>
      </c>
      <c r="J122">
        <f t="shared" si="14"/>
        <v>141077</v>
      </c>
      <c r="K122">
        <f t="shared" si="20"/>
        <v>0.39037108506878571</v>
      </c>
      <c r="L122">
        <f t="shared" si="20"/>
        <v>1.1390349403206748</v>
      </c>
      <c r="M122">
        <f t="shared" si="20"/>
        <v>1.5294060253894604</v>
      </c>
      <c r="N122">
        <f t="shared" si="21"/>
        <v>1.2091346302288797</v>
      </c>
      <c r="O122">
        <f t="shared" si="21"/>
        <v>1.3688620449228954</v>
      </c>
      <c r="P122">
        <f t="shared" si="21"/>
        <v>1.3242124707741063</v>
      </c>
    </row>
    <row r="123" spans="1:16" x14ac:dyDescent="0.25">
      <c r="A123" s="3">
        <v>44711</v>
      </c>
      <c r="B123">
        <v>662</v>
      </c>
      <c r="C123">
        <v>274</v>
      </c>
      <c r="D123">
        <v>839</v>
      </c>
      <c r="F123" s="1">
        <f t="shared" si="12"/>
        <v>45180</v>
      </c>
      <c r="G123">
        <f t="shared" si="19"/>
        <v>92851</v>
      </c>
      <c r="H123">
        <f t="shared" si="19"/>
        <v>36283</v>
      </c>
      <c r="I123">
        <f t="shared" si="19"/>
        <v>105946</v>
      </c>
      <c r="J123">
        <f t="shared" si="14"/>
        <v>142229</v>
      </c>
      <c r="K123">
        <f t="shared" si="20"/>
        <v>0.39076585066396702</v>
      </c>
      <c r="L123">
        <f t="shared" si="20"/>
        <v>1.1410324067592164</v>
      </c>
      <c r="M123">
        <f t="shared" si="20"/>
        <v>1.5317982574231834</v>
      </c>
      <c r="N123">
        <f t="shared" si="21"/>
        <v>1.210357376406078</v>
      </c>
      <c r="O123">
        <f t="shared" si="21"/>
        <v>1.3712625472226381</v>
      </c>
      <c r="P123">
        <f t="shared" si="21"/>
        <v>1.326283747753177</v>
      </c>
    </row>
    <row r="124" spans="1:16" x14ac:dyDescent="0.25">
      <c r="A124" s="3">
        <v>44718</v>
      </c>
      <c r="B124">
        <v>669</v>
      </c>
      <c r="C124">
        <v>300</v>
      </c>
      <c r="D124">
        <v>855</v>
      </c>
      <c r="F124" s="1">
        <f t="shared" si="12"/>
        <v>45187</v>
      </c>
      <c r="G124">
        <f t="shared" si="19"/>
        <v>93489</v>
      </c>
      <c r="H124">
        <f t="shared" si="19"/>
        <v>36602</v>
      </c>
      <c r="I124">
        <f t="shared" si="19"/>
        <v>106804</v>
      </c>
      <c r="J124">
        <f t="shared" si="14"/>
        <v>143406</v>
      </c>
      <c r="K124">
        <f t="shared" si="20"/>
        <v>0.39151130079474589</v>
      </c>
      <c r="L124">
        <f t="shared" si="20"/>
        <v>1.1424231727796854</v>
      </c>
      <c r="M124">
        <f t="shared" si="20"/>
        <v>1.5339344735744311</v>
      </c>
      <c r="N124">
        <f t="shared" si="21"/>
        <v>1.2126663321733182</v>
      </c>
      <c r="O124">
        <f t="shared" si="21"/>
        <v>1.3729339330172237</v>
      </c>
      <c r="P124">
        <f t="shared" si="21"/>
        <v>1.328133357353761</v>
      </c>
    </row>
    <row r="125" spans="1:16" x14ac:dyDescent="0.25">
      <c r="A125" s="3">
        <v>44725</v>
      </c>
      <c r="B125">
        <v>660</v>
      </c>
      <c r="C125">
        <v>266</v>
      </c>
      <c r="D125">
        <v>807</v>
      </c>
      <c r="F125" s="1">
        <f t="shared" si="12"/>
        <v>45194</v>
      </c>
      <c r="G125">
        <f t="shared" si="19"/>
        <v>94099</v>
      </c>
      <c r="H125">
        <f t="shared" si="19"/>
        <v>36869</v>
      </c>
      <c r="I125">
        <f t="shared" si="19"/>
        <v>107644</v>
      </c>
      <c r="J125">
        <f t="shared" si="14"/>
        <v>144513</v>
      </c>
      <c r="K125">
        <f t="shared" si="20"/>
        <v>0.39181075250534014</v>
      </c>
      <c r="L125">
        <f t="shared" si="20"/>
        <v>1.1439441439335167</v>
      </c>
      <c r="M125">
        <f t="shared" si="20"/>
        <v>1.535754896438857</v>
      </c>
      <c r="N125">
        <f t="shared" si="21"/>
        <v>1.2135938533120751</v>
      </c>
      <c r="O125">
        <f t="shared" si="21"/>
        <v>1.3747617958949998</v>
      </c>
      <c r="P125">
        <f t="shared" si="21"/>
        <v>1.3297095422380472</v>
      </c>
    </row>
    <row r="126" spans="1:16" x14ac:dyDescent="0.25">
      <c r="A126" s="3">
        <v>44732</v>
      </c>
      <c r="B126">
        <v>643</v>
      </c>
      <c r="C126">
        <v>257</v>
      </c>
      <c r="D126">
        <v>804</v>
      </c>
      <c r="F126" s="1">
        <f t="shared" si="12"/>
        <v>45201</v>
      </c>
      <c r="G126">
        <f t="shared" si="19"/>
        <v>94788</v>
      </c>
      <c r="H126">
        <f t="shared" si="19"/>
        <v>37188</v>
      </c>
      <c r="I126">
        <f t="shared" si="19"/>
        <v>108495</v>
      </c>
      <c r="J126">
        <f t="shared" si="14"/>
        <v>145683</v>
      </c>
      <c r="K126">
        <f t="shared" si="20"/>
        <v>0.39232814280288641</v>
      </c>
      <c r="L126">
        <f t="shared" si="20"/>
        <v>1.1446069122673757</v>
      </c>
      <c r="M126">
        <f t="shared" si="20"/>
        <v>1.5369350550702621</v>
      </c>
      <c r="N126">
        <f t="shared" si="21"/>
        <v>1.2151964170009235</v>
      </c>
      <c r="O126">
        <f t="shared" si="21"/>
        <v>1.3755582933374233</v>
      </c>
      <c r="P126">
        <f t="shared" si="21"/>
        <v>1.3307313642730429</v>
      </c>
    </row>
    <row r="127" spans="1:16" x14ac:dyDescent="0.25">
      <c r="A127" s="3">
        <v>44739</v>
      </c>
      <c r="B127">
        <v>723</v>
      </c>
      <c r="C127">
        <v>317</v>
      </c>
      <c r="D127">
        <v>869</v>
      </c>
      <c r="F127" s="1">
        <f t="shared" si="12"/>
        <v>45208</v>
      </c>
      <c r="G127">
        <f t="shared" si="19"/>
        <v>95463</v>
      </c>
      <c r="H127">
        <f t="shared" si="19"/>
        <v>37569</v>
      </c>
      <c r="I127">
        <f t="shared" si="19"/>
        <v>109440</v>
      </c>
      <c r="J127">
        <f t="shared" si="14"/>
        <v>147009</v>
      </c>
      <c r="K127">
        <f t="shared" si="20"/>
        <v>0.39354514314446437</v>
      </c>
      <c r="L127">
        <f t="shared" si="20"/>
        <v>1.1464127462996134</v>
      </c>
      <c r="M127">
        <f t="shared" si="20"/>
        <v>1.5399578894440777</v>
      </c>
      <c r="N127">
        <f t="shared" si="21"/>
        <v>1.2189659514625832</v>
      </c>
      <c r="O127">
        <f t="shared" si="21"/>
        <v>1.3777284968831234</v>
      </c>
      <c r="P127">
        <f t="shared" si="21"/>
        <v>1.3333486385013644</v>
      </c>
    </row>
    <row r="128" spans="1:16" x14ac:dyDescent="0.25">
      <c r="A128" s="3">
        <v>44746</v>
      </c>
      <c r="B128">
        <v>632</v>
      </c>
      <c r="C128">
        <v>268</v>
      </c>
      <c r="D128">
        <v>760</v>
      </c>
      <c r="F128" s="1">
        <f t="shared" si="12"/>
        <v>45215</v>
      </c>
      <c r="G128">
        <f t="shared" si="19"/>
        <v>96117</v>
      </c>
      <c r="H128">
        <f t="shared" si="19"/>
        <v>37943</v>
      </c>
      <c r="I128">
        <f t="shared" si="19"/>
        <v>110339</v>
      </c>
      <c r="J128">
        <f t="shared" si="14"/>
        <v>148282</v>
      </c>
      <c r="K128">
        <f t="shared" si="20"/>
        <v>0.3947584714462582</v>
      </c>
      <c r="L128">
        <f t="shared" si="20"/>
        <v>1.1479655003797455</v>
      </c>
      <c r="M128">
        <f t="shared" si="20"/>
        <v>1.5427239718260037</v>
      </c>
      <c r="N128">
        <f t="shared" si="21"/>
        <v>1.2227241121554462</v>
      </c>
      <c r="O128">
        <f t="shared" si="21"/>
        <v>1.3795945556405429</v>
      </c>
      <c r="P128">
        <f t="shared" si="21"/>
        <v>1.3357436080022871</v>
      </c>
    </row>
    <row r="129" spans="1:16" x14ac:dyDescent="0.25">
      <c r="A129" s="3">
        <v>44753</v>
      </c>
      <c r="B129">
        <v>643</v>
      </c>
      <c r="C129">
        <v>271</v>
      </c>
      <c r="D129">
        <v>789</v>
      </c>
      <c r="F129" s="1">
        <f t="shared" si="12"/>
        <v>45222</v>
      </c>
      <c r="G129">
        <f t="shared" si="19"/>
        <v>96786</v>
      </c>
      <c r="H129">
        <f t="shared" si="19"/>
        <v>38288</v>
      </c>
      <c r="I129">
        <f t="shared" si="19"/>
        <v>111296</v>
      </c>
      <c r="J129">
        <f t="shared" si="14"/>
        <v>149584</v>
      </c>
      <c r="K129">
        <f t="shared" si="20"/>
        <v>0.39559440414936042</v>
      </c>
      <c r="L129">
        <f t="shared" si="20"/>
        <v>1.1499183766247185</v>
      </c>
      <c r="M129">
        <f t="shared" si="20"/>
        <v>1.5455127807740789</v>
      </c>
      <c r="N129">
        <f t="shared" si="21"/>
        <v>1.2253133284640352</v>
      </c>
      <c r="O129">
        <f t="shared" si="21"/>
        <v>1.3819414706258044</v>
      </c>
      <c r="P129">
        <f t="shared" si="21"/>
        <v>1.3381582549477946</v>
      </c>
    </row>
    <row r="130" spans="1:16" x14ac:dyDescent="0.25">
      <c r="A130" s="3">
        <v>44760</v>
      </c>
      <c r="B130">
        <v>738</v>
      </c>
      <c r="C130">
        <v>317</v>
      </c>
      <c r="D130">
        <v>1001</v>
      </c>
      <c r="F130" s="1">
        <f t="shared" si="12"/>
        <v>45229</v>
      </c>
      <c r="G130">
        <f t="shared" si="19"/>
        <v>97460</v>
      </c>
      <c r="H130">
        <f t="shared" si="19"/>
        <v>38629</v>
      </c>
      <c r="I130">
        <f t="shared" si="19"/>
        <v>112167</v>
      </c>
      <c r="J130">
        <f t="shared" si="14"/>
        <v>150796</v>
      </c>
      <c r="K130">
        <f t="shared" si="20"/>
        <v>0.39635747999179149</v>
      </c>
      <c r="L130">
        <f t="shared" si="20"/>
        <v>1.1509029345372461</v>
      </c>
      <c r="M130">
        <f t="shared" si="20"/>
        <v>1.5472604145290376</v>
      </c>
      <c r="N130">
        <f t="shared" si="21"/>
        <v>1.2276768780758409</v>
      </c>
      <c r="O130">
        <f t="shared" si="21"/>
        <v>1.3831246862672035</v>
      </c>
      <c r="P130">
        <f t="shared" si="21"/>
        <v>1.3396714165113321</v>
      </c>
    </row>
    <row r="131" spans="1:16" x14ac:dyDescent="0.25">
      <c r="A131" s="3">
        <v>44767</v>
      </c>
      <c r="B131">
        <v>714</v>
      </c>
      <c r="C131">
        <v>298</v>
      </c>
      <c r="D131">
        <v>897</v>
      </c>
      <c r="F131" s="1">
        <f t="shared" si="12"/>
        <v>45236</v>
      </c>
      <c r="G131">
        <f t="shared" si="19"/>
        <v>98124</v>
      </c>
      <c r="H131">
        <f t="shared" si="19"/>
        <v>38945</v>
      </c>
      <c r="I131">
        <f t="shared" si="19"/>
        <v>113085</v>
      </c>
      <c r="J131">
        <f t="shared" si="14"/>
        <v>152030</v>
      </c>
      <c r="K131">
        <f t="shared" si="20"/>
        <v>0.39689576454282338</v>
      </c>
      <c r="L131">
        <f t="shared" si="20"/>
        <v>1.1524703436468142</v>
      </c>
      <c r="M131">
        <f t="shared" si="20"/>
        <v>1.5493661081896375</v>
      </c>
      <c r="N131">
        <f t="shared" si="21"/>
        <v>1.2293441595842938</v>
      </c>
      <c r="O131">
        <f t="shared" si="21"/>
        <v>1.3850083570511305</v>
      </c>
      <c r="P131">
        <f t="shared" si="21"/>
        <v>1.3414945986870963</v>
      </c>
    </row>
    <row r="132" spans="1:16" x14ac:dyDescent="0.25">
      <c r="A132" s="3">
        <v>44774</v>
      </c>
      <c r="B132">
        <v>692</v>
      </c>
      <c r="C132">
        <v>299</v>
      </c>
      <c r="D132">
        <v>965</v>
      </c>
      <c r="F132" s="1">
        <f t="shared" si="12"/>
        <v>45243</v>
      </c>
      <c r="G132">
        <f t="shared" si="19"/>
        <v>98823</v>
      </c>
      <c r="H132">
        <f t="shared" si="19"/>
        <v>39310</v>
      </c>
      <c r="I132">
        <f t="shared" si="19"/>
        <v>114057</v>
      </c>
      <c r="J132">
        <f t="shared" si="14"/>
        <v>153367</v>
      </c>
      <c r="K132">
        <f t="shared" si="20"/>
        <v>0.39778189287918803</v>
      </c>
      <c r="L132">
        <f t="shared" si="20"/>
        <v>1.1541543972556996</v>
      </c>
      <c r="M132">
        <f t="shared" si="20"/>
        <v>1.5519362901348877</v>
      </c>
      <c r="N132">
        <f t="shared" si="21"/>
        <v>1.2320888517485118</v>
      </c>
      <c r="O132">
        <f t="shared" si="21"/>
        <v>1.3870322081071567</v>
      </c>
      <c r="P132">
        <f t="shared" si="21"/>
        <v>1.3437199508352886</v>
      </c>
    </row>
    <row r="133" spans="1:16" x14ac:dyDescent="0.25">
      <c r="A133" s="3">
        <v>44781</v>
      </c>
      <c r="B133">
        <v>756</v>
      </c>
      <c r="C133">
        <v>293</v>
      </c>
      <c r="D133">
        <v>876</v>
      </c>
      <c r="F133" s="1">
        <f t="shared" si="12"/>
        <v>45250</v>
      </c>
      <c r="G133">
        <f t="shared" si="19"/>
        <v>99514</v>
      </c>
      <c r="H133">
        <f t="shared" si="19"/>
        <v>39660</v>
      </c>
      <c r="I133">
        <f t="shared" si="19"/>
        <v>115035</v>
      </c>
      <c r="J133">
        <f t="shared" si="14"/>
        <v>154695</v>
      </c>
      <c r="K133">
        <f t="shared" si="20"/>
        <v>0.39853688928191006</v>
      </c>
      <c r="L133">
        <f t="shared" si="20"/>
        <v>1.1559680045018792</v>
      </c>
      <c r="M133">
        <f t="shared" si="20"/>
        <v>1.5545048937837893</v>
      </c>
      <c r="N133">
        <f t="shared" si="21"/>
        <v>1.2344273761196716</v>
      </c>
      <c r="O133">
        <f t="shared" si="21"/>
        <v>1.3892117532956418</v>
      </c>
      <c r="P133">
        <f t="shared" si="21"/>
        <v>1.3459439364400827</v>
      </c>
    </row>
    <row r="134" spans="1:16" x14ac:dyDescent="0.25">
      <c r="A134" s="3">
        <v>44788</v>
      </c>
      <c r="B134">
        <v>704</v>
      </c>
      <c r="C134">
        <v>294</v>
      </c>
      <c r="D134">
        <v>881</v>
      </c>
      <c r="F134" s="1">
        <f t="shared" ref="F134:F163" si="22">A201</f>
        <v>45257</v>
      </c>
      <c r="G134">
        <f t="shared" ref="G134:I149" si="23">B201+G133</f>
        <v>100252</v>
      </c>
      <c r="H134">
        <f t="shared" si="23"/>
        <v>40008</v>
      </c>
      <c r="I134">
        <f t="shared" si="23"/>
        <v>116074</v>
      </c>
      <c r="J134">
        <f t="shared" ref="J134:J163" si="24">H134+I134</f>
        <v>156082</v>
      </c>
      <c r="K134">
        <f t="shared" si="20"/>
        <v>0.39907433268164227</v>
      </c>
      <c r="L134">
        <f t="shared" si="20"/>
        <v>1.1578222878346567</v>
      </c>
      <c r="M134">
        <f t="shared" si="20"/>
        <v>1.5568966205162988</v>
      </c>
      <c r="N134">
        <f t="shared" si="21"/>
        <v>1.236092052247745</v>
      </c>
      <c r="O134">
        <f t="shared" si="21"/>
        <v>1.3914401819284434</v>
      </c>
      <c r="P134">
        <f t="shared" si="21"/>
        <v>1.3480147759119401</v>
      </c>
    </row>
    <row r="135" spans="1:16" x14ac:dyDescent="0.25">
      <c r="A135" s="3">
        <v>44795</v>
      </c>
      <c r="B135">
        <v>721</v>
      </c>
      <c r="C135">
        <v>279</v>
      </c>
      <c r="D135">
        <v>846</v>
      </c>
      <c r="F135" s="1">
        <f t="shared" si="22"/>
        <v>45264</v>
      </c>
      <c r="G135">
        <f t="shared" si="23"/>
        <v>101020</v>
      </c>
      <c r="H135">
        <f t="shared" si="23"/>
        <v>40410</v>
      </c>
      <c r="I135">
        <f t="shared" si="23"/>
        <v>117092</v>
      </c>
      <c r="J135">
        <f t="shared" si="24"/>
        <v>157502</v>
      </c>
      <c r="K135">
        <f t="shared" si="20"/>
        <v>0.40001979805979015</v>
      </c>
      <c r="L135">
        <f t="shared" si="20"/>
        <v>1.1590972084735696</v>
      </c>
      <c r="M135">
        <f t="shared" si="20"/>
        <v>1.5591170065333597</v>
      </c>
      <c r="N135">
        <f t="shared" si="21"/>
        <v>1.2390205348483445</v>
      </c>
      <c r="O135">
        <f t="shared" si="21"/>
        <v>1.3929723478095053</v>
      </c>
      <c r="P135">
        <f t="shared" si="21"/>
        <v>1.3499372626845259</v>
      </c>
    </row>
    <row r="136" spans="1:16" x14ac:dyDescent="0.25">
      <c r="A136" s="3">
        <v>44802</v>
      </c>
      <c r="B136">
        <v>632</v>
      </c>
      <c r="C136">
        <v>299</v>
      </c>
      <c r="D136">
        <v>841</v>
      </c>
      <c r="F136" s="1">
        <f t="shared" si="22"/>
        <v>45271</v>
      </c>
      <c r="G136">
        <f t="shared" si="23"/>
        <v>101705</v>
      </c>
      <c r="H136">
        <f t="shared" si="23"/>
        <v>40747</v>
      </c>
      <c r="I136">
        <f t="shared" si="23"/>
        <v>118199</v>
      </c>
      <c r="J136">
        <f t="shared" si="24"/>
        <v>158946</v>
      </c>
      <c r="K136">
        <f t="shared" si="20"/>
        <v>0.40063910328892383</v>
      </c>
      <c r="L136">
        <f t="shared" si="20"/>
        <v>1.1621749176539993</v>
      </c>
      <c r="M136">
        <f t="shared" si="20"/>
        <v>1.5628140209429231</v>
      </c>
      <c r="N136">
        <f t="shared" si="21"/>
        <v>1.2409387696456153</v>
      </c>
      <c r="O136">
        <f t="shared" si="21"/>
        <v>1.3966710572461227</v>
      </c>
      <c r="P136">
        <f t="shared" si="21"/>
        <v>1.3531382652335571</v>
      </c>
    </row>
    <row r="137" spans="1:16" x14ac:dyDescent="0.25">
      <c r="A137" s="3">
        <v>44809</v>
      </c>
      <c r="B137">
        <v>754</v>
      </c>
      <c r="C137">
        <v>272</v>
      </c>
      <c r="D137">
        <v>895</v>
      </c>
      <c r="F137" s="1">
        <f t="shared" si="22"/>
        <v>45278</v>
      </c>
      <c r="G137">
        <f t="shared" si="23"/>
        <v>102475</v>
      </c>
      <c r="H137">
        <f t="shared" si="23"/>
        <v>41104</v>
      </c>
      <c r="I137">
        <f t="shared" si="23"/>
        <v>119238</v>
      </c>
      <c r="J137">
        <f t="shared" si="24"/>
        <v>160342</v>
      </c>
      <c r="K137">
        <f t="shared" si="20"/>
        <v>0.40111246645523296</v>
      </c>
      <c r="L137">
        <f t="shared" si="20"/>
        <v>1.163581361307636</v>
      </c>
      <c r="M137">
        <f t="shared" si="20"/>
        <v>1.564693827762869</v>
      </c>
      <c r="N137">
        <f t="shared" si="21"/>
        <v>1.242404963784862</v>
      </c>
      <c r="O137">
        <f t="shared" si="21"/>
        <v>1.3983612840053159</v>
      </c>
      <c r="P137">
        <f t="shared" si="21"/>
        <v>1.3547658667940943</v>
      </c>
    </row>
    <row r="138" spans="1:16" x14ac:dyDescent="0.25">
      <c r="A138" s="3">
        <v>44816</v>
      </c>
      <c r="B138">
        <v>706</v>
      </c>
      <c r="C138">
        <v>301</v>
      </c>
      <c r="D138">
        <v>939</v>
      </c>
      <c r="F138" s="1">
        <f t="shared" si="22"/>
        <v>45285</v>
      </c>
      <c r="G138">
        <f t="shared" si="23"/>
        <v>103226</v>
      </c>
      <c r="H138">
        <f t="shared" si="23"/>
        <v>41461</v>
      </c>
      <c r="I138">
        <f t="shared" si="23"/>
        <v>120306</v>
      </c>
      <c r="J138">
        <f t="shared" si="24"/>
        <v>161767</v>
      </c>
      <c r="K138">
        <f t="shared" si="20"/>
        <v>0.40165268440121676</v>
      </c>
      <c r="L138">
        <f t="shared" si="20"/>
        <v>1.1654621897583941</v>
      </c>
      <c r="M138">
        <f t="shared" si="20"/>
        <v>1.567114874159611</v>
      </c>
      <c r="N138">
        <f t="shared" si="21"/>
        <v>1.244078233787032</v>
      </c>
      <c r="O138">
        <f t="shared" si="21"/>
        <v>1.4006216138583485</v>
      </c>
      <c r="P138">
        <f t="shared" si="21"/>
        <v>1.3568620922421875</v>
      </c>
    </row>
    <row r="139" spans="1:16" x14ac:dyDescent="0.25">
      <c r="A139" s="3">
        <v>44823</v>
      </c>
      <c r="B139">
        <v>762</v>
      </c>
      <c r="C139">
        <v>335</v>
      </c>
      <c r="D139">
        <v>913</v>
      </c>
      <c r="F139" s="1">
        <f t="shared" si="22"/>
        <v>45292</v>
      </c>
      <c r="G139">
        <f t="shared" si="23"/>
        <v>103966</v>
      </c>
      <c r="H139">
        <f t="shared" si="23"/>
        <v>41796</v>
      </c>
      <c r="I139">
        <f t="shared" si="23"/>
        <v>121282</v>
      </c>
      <c r="J139">
        <f t="shared" si="24"/>
        <v>163078</v>
      </c>
      <c r="K139">
        <f t="shared" si="20"/>
        <v>0.40201604370659638</v>
      </c>
      <c r="L139">
        <f t="shared" si="20"/>
        <v>1.1665544504934307</v>
      </c>
      <c r="M139">
        <f t="shared" si="20"/>
        <v>1.5685704942000269</v>
      </c>
      <c r="N139">
        <f t="shared" si="21"/>
        <v>1.2452037021840392</v>
      </c>
      <c r="O139">
        <f t="shared" si="21"/>
        <v>1.4019342639013139</v>
      </c>
      <c r="P139">
        <f t="shared" si="21"/>
        <v>1.3581224182630272</v>
      </c>
    </row>
    <row r="140" spans="1:16" x14ac:dyDescent="0.25">
      <c r="A140" s="3">
        <v>44830</v>
      </c>
      <c r="B140">
        <v>799</v>
      </c>
      <c r="C140">
        <v>322</v>
      </c>
      <c r="D140">
        <v>961</v>
      </c>
      <c r="F140" s="1">
        <f t="shared" si="22"/>
        <v>45299</v>
      </c>
      <c r="G140">
        <f t="shared" si="23"/>
        <v>104646</v>
      </c>
      <c r="H140">
        <f t="shared" si="23"/>
        <v>42130</v>
      </c>
      <c r="I140">
        <f t="shared" si="23"/>
        <v>122280</v>
      </c>
      <c r="J140">
        <f t="shared" si="24"/>
        <v>164410</v>
      </c>
      <c r="K140">
        <f t="shared" si="20"/>
        <v>0.40259541692945738</v>
      </c>
      <c r="L140">
        <f t="shared" si="20"/>
        <v>1.1685109798750071</v>
      </c>
      <c r="M140">
        <f t="shared" si="20"/>
        <v>1.5711063968044645</v>
      </c>
      <c r="N140">
        <f t="shared" si="21"/>
        <v>1.2469982516637097</v>
      </c>
      <c r="O140">
        <f t="shared" si="21"/>
        <v>1.4042855691294593</v>
      </c>
      <c r="P140">
        <f t="shared" si="21"/>
        <v>1.3603180901759906</v>
      </c>
    </row>
    <row r="141" spans="1:16" x14ac:dyDescent="0.25">
      <c r="A141" s="3">
        <v>44837</v>
      </c>
      <c r="B141">
        <v>828</v>
      </c>
      <c r="C141">
        <v>324</v>
      </c>
      <c r="D141">
        <v>961</v>
      </c>
      <c r="F141" s="1">
        <f t="shared" si="22"/>
        <v>45306</v>
      </c>
      <c r="G141">
        <f t="shared" si="23"/>
        <v>105344</v>
      </c>
      <c r="H141">
        <f t="shared" si="23"/>
        <v>42505</v>
      </c>
      <c r="I141">
        <f t="shared" si="23"/>
        <v>123235</v>
      </c>
      <c r="J141">
        <f t="shared" si="24"/>
        <v>165740</v>
      </c>
      <c r="K141">
        <f t="shared" si="20"/>
        <v>0.40348762150668288</v>
      </c>
      <c r="L141">
        <f t="shared" si="20"/>
        <v>1.1698340674362091</v>
      </c>
      <c r="M141">
        <f t="shared" si="20"/>
        <v>1.5733216889428918</v>
      </c>
      <c r="N141">
        <f t="shared" si="21"/>
        <v>1.2497617643644057</v>
      </c>
      <c r="O141">
        <f t="shared" si="21"/>
        <v>1.4058756207429148</v>
      </c>
      <c r="P141">
        <f t="shared" si="21"/>
        <v>1.3622361664928184</v>
      </c>
    </row>
    <row r="142" spans="1:16" x14ac:dyDescent="0.25">
      <c r="A142" s="3">
        <v>44844</v>
      </c>
      <c r="B142">
        <v>815</v>
      </c>
      <c r="C142">
        <v>316</v>
      </c>
      <c r="D142">
        <v>954</v>
      </c>
      <c r="F142" s="1">
        <f t="shared" si="22"/>
        <v>45313</v>
      </c>
      <c r="G142">
        <f t="shared" si="23"/>
        <v>106063</v>
      </c>
      <c r="H142">
        <f t="shared" si="23"/>
        <v>42879</v>
      </c>
      <c r="I142">
        <f t="shared" si="23"/>
        <v>124267</v>
      </c>
      <c r="J142">
        <f t="shared" si="24"/>
        <v>167146</v>
      </c>
      <c r="K142">
        <f t="shared" si="20"/>
        <v>0.40427858914041653</v>
      </c>
      <c r="L142">
        <f t="shared" si="20"/>
        <v>1.1716338402647484</v>
      </c>
      <c r="M142">
        <f t="shared" si="20"/>
        <v>1.575912429405165</v>
      </c>
      <c r="N142">
        <f t="shared" si="21"/>
        <v>1.2522117059556714</v>
      </c>
      <c r="O142">
        <f t="shared" si="21"/>
        <v>1.4080385400944295</v>
      </c>
      <c r="P142">
        <f t="shared" si="21"/>
        <v>1.3644793189139079</v>
      </c>
    </row>
    <row r="143" spans="1:16" x14ac:dyDescent="0.25">
      <c r="A143" s="3">
        <v>44851</v>
      </c>
      <c r="B143">
        <v>744</v>
      </c>
      <c r="C143">
        <v>297</v>
      </c>
      <c r="D143">
        <v>993</v>
      </c>
      <c r="F143" s="1">
        <f t="shared" si="22"/>
        <v>45320</v>
      </c>
      <c r="G143">
        <f t="shared" si="23"/>
        <v>106761</v>
      </c>
      <c r="H143">
        <f t="shared" si="23"/>
        <v>43233</v>
      </c>
      <c r="I143">
        <f t="shared" si="23"/>
        <v>125242</v>
      </c>
      <c r="J143">
        <f t="shared" si="24"/>
        <v>168475</v>
      </c>
      <c r="K143">
        <f t="shared" si="20"/>
        <v>0.40495124624160506</v>
      </c>
      <c r="L143">
        <f t="shared" si="20"/>
        <v>1.1731062841299726</v>
      </c>
      <c r="M143">
        <f t="shared" si="20"/>
        <v>1.5780575303715776</v>
      </c>
      <c r="N143">
        <f t="shared" si="21"/>
        <v>1.2542951927363921</v>
      </c>
      <c r="O143">
        <f t="shared" si="21"/>
        <v>1.4098080841611089</v>
      </c>
      <c r="P143">
        <f t="shared" si="21"/>
        <v>1.3663366212938104</v>
      </c>
    </row>
    <row r="144" spans="1:16" x14ac:dyDescent="0.25">
      <c r="A144" s="3">
        <v>44858</v>
      </c>
      <c r="B144">
        <v>760</v>
      </c>
      <c r="C144">
        <v>284</v>
      </c>
      <c r="D144">
        <v>963</v>
      </c>
      <c r="F144" s="1">
        <f t="shared" si="22"/>
        <v>45327</v>
      </c>
      <c r="G144">
        <f t="shared" si="23"/>
        <v>107488</v>
      </c>
      <c r="H144">
        <f t="shared" si="23"/>
        <v>43626</v>
      </c>
      <c r="I144">
        <f t="shared" si="23"/>
        <v>126331</v>
      </c>
      <c r="J144">
        <f t="shared" si="24"/>
        <v>169957</v>
      </c>
      <c r="K144">
        <f t="shared" si="20"/>
        <v>0.40586856207204525</v>
      </c>
      <c r="L144">
        <f t="shared" si="20"/>
        <v>1.1753032896695446</v>
      </c>
      <c r="M144">
        <f t="shared" si="20"/>
        <v>1.5811718517415898</v>
      </c>
      <c r="N144">
        <f t="shared" si="21"/>
        <v>1.2571364849833497</v>
      </c>
      <c r="O144">
        <f t="shared" si="21"/>
        <v>1.4124483872713531</v>
      </c>
      <c r="P144">
        <f t="shared" si="21"/>
        <v>1.3690331081179148</v>
      </c>
    </row>
    <row r="145" spans="1:16" x14ac:dyDescent="0.25">
      <c r="A145" s="3">
        <v>44865</v>
      </c>
      <c r="B145">
        <v>709</v>
      </c>
      <c r="C145">
        <v>290</v>
      </c>
      <c r="D145">
        <v>903</v>
      </c>
      <c r="F145" s="1">
        <f t="shared" si="22"/>
        <v>45334</v>
      </c>
      <c r="G145">
        <f t="shared" si="23"/>
        <v>108146</v>
      </c>
      <c r="H145">
        <f t="shared" si="23"/>
        <v>43943</v>
      </c>
      <c r="I145">
        <f t="shared" si="23"/>
        <v>127318</v>
      </c>
      <c r="J145">
        <f t="shared" si="24"/>
        <v>171261</v>
      </c>
      <c r="K145">
        <f t="shared" si="20"/>
        <v>0.40633033121890777</v>
      </c>
      <c r="L145">
        <f t="shared" si="20"/>
        <v>1.1772788637582527</v>
      </c>
      <c r="M145">
        <f t="shared" si="20"/>
        <v>1.5836091949771605</v>
      </c>
      <c r="N145">
        <f t="shared" si="21"/>
        <v>1.2585667678295918</v>
      </c>
      <c r="O145">
        <f t="shared" si="21"/>
        <v>1.4148225799244813</v>
      </c>
      <c r="P145">
        <f t="shared" si="21"/>
        <v>1.3711434439309818</v>
      </c>
    </row>
    <row r="146" spans="1:16" x14ac:dyDescent="0.25">
      <c r="A146" s="3">
        <v>44872</v>
      </c>
      <c r="B146">
        <v>687</v>
      </c>
      <c r="C146">
        <v>333</v>
      </c>
      <c r="D146">
        <v>962</v>
      </c>
      <c r="F146" s="1">
        <f t="shared" si="22"/>
        <v>45341</v>
      </c>
      <c r="G146">
        <f t="shared" si="23"/>
        <v>108751</v>
      </c>
      <c r="H146">
        <f t="shared" si="23"/>
        <v>44329</v>
      </c>
      <c r="I146">
        <f t="shared" si="23"/>
        <v>128262</v>
      </c>
      <c r="J146">
        <f t="shared" si="24"/>
        <v>172591</v>
      </c>
      <c r="K146">
        <f t="shared" si="20"/>
        <v>0.40761924028284796</v>
      </c>
      <c r="L146">
        <f t="shared" si="20"/>
        <v>1.179409844507177</v>
      </c>
      <c r="M146">
        <f t="shared" si="20"/>
        <v>1.587029084790025</v>
      </c>
      <c r="N146">
        <f t="shared" si="21"/>
        <v>1.2625590322263038</v>
      </c>
      <c r="O146">
        <f t="shared" si="21"/>
        <v>1.4173835361887752</v>
      </c>
      <c r="P146">
        <f t="shared" si="21"/>
        <v>1.374104502448922</v>
      </c>
    </row>
    <row r="147" spans="1:16" x14ac:dyDescent="0.25">
      <c r="A147" s="3">
        <v>44879</v>
      </c>
      <c r="B147">
        <v>696</v>
      </c>
      <c r="C147">
        <v>334</v>
      </c>
      <c r="D147">
        <v>929</v>
      </c>
      <c r="F147" s="1">
        <f t="shared" si="22"/>
        <v>45348</v>
      </c>
      <c r="G147">
        <f t="shared" si="23"/>
        <v>109311</v>
      </c>
      <c r="H147">
        <f t="shared" si="23"/>
        <v>44651</v>
      </c>
      <c r="I147">
        <f t="shared" si="23"/>
        <v>129179</v>
      </c>
      <c r="J147">
        <f t="shared" si="24"/>
        <v>173830</v>
      </c>
      <c r="K147">
        <f t="shared" si="20"/>
        <v>0.40847673152747666</v>
      </c>
      <c r="L147">
        <f t="shared" si="20"/>
        <v>1.1817566393135184</v>
      </c>
      <c r="M147">
        <f t="shared" si="20"/>
        <v>1.590233370840995</v>
      </c>
      <c r="N147">
        <f t="shared" si="21"/>
        <v>1.265215023918967</v>
      </c>
      <c r="O147">
        <f t="shared" si="21"/>
        <v>1.4202038520754139</v>
      </c>
      <c r="P147">
        <f t="shared" si="21"/>
        <v>1.3768788837957859</v>
      </c>
    </row>
    <row r="148" spans="1:16" x14ac:dyDescent="0.25">
      <c r="A148" s="3">
        <v>44886</v>
      </c>
      <c r="B148">
        <v>748</v>
      </c>
      <c r="C148">
        <v>321</v>
      </c>
      <c r="D148">
        <v>939</v>
      </c>
      <c r="F148" s="1">
        <f t="shared" si="22"/>
        <v>45355</v>
      </c>
      <c r="G148">
        <f t="shared" si="23"/>
        <v>109961</v>
      </c>
      <c r="H148">
        <f t="shared" si="23"/>
        <v>44921</v>
      </c>
      <c r="I148">
        <f t="shared" si="23"/>
        <v>130031</v>
      </c>
      <c r="J148">
        <f t="shared" si="24"/>
        <v>174952</v>
      </c>
      <c r="K148">
        <f t="shared" si="20"/>
        <v>0.40851756531861294</v>
      </c>
      <c r="L148">
        <f t="shared" si="20"/>
        <v>1.1825192568274205</v>
      </c>
      <c r="M148">
        <f t="shared" si="20"/>
        <v>1.5910368221460336</v>
      </c>
      <c r="N148">
        <f t="shared" si="21"/>
        <v>1.2653415024232284</v>
      </c>
      <c r="O148">
        <f t="shared" si="21"/>
        <v>1.4211203456197472</v>
      </c>
      <c r="P148">
        <f t="shared" si="21"/>
        <v>1.3775745396387273</v>
      </c>
    </row>
    <row r="149" spans="1:16" x14ac:dyDescent="0.25">
      <c r="A149" s="3">
        <v>44893</v>
      </c>
      <c r="B149">
        <v>777</v>
      </c>
      <c r="C149">
        <v>335</v>
      </c>
      <c r="D149">
        <v>1020</v>
      </c>
      <c r="F149" s="1">
        <f t="shared" si="22"/>
        <v>45362</v>
      </c>
      <c r="G149">
        <f t="shared" si="23"/>
        <v>110560</v>
      </c>
      <c r="H149">
        <f t="shared" si="23"/>
        <v>45204</v>
      </c>
      <c r="I149">
        <f t="shared" si="23"/>
        <v>130903</v>
      </c>
      <c r="J149">
        <f t="shared" si="24"/>
        <v>176107</v>
      </c>
      <c r="K149">
        <f t="shared" si="20"/>
        <v>0.40886396526772795</v>
      </c>
      <c r="L149">
        <f t="shared" si="20"/>
        <v>1.1839996382054994</v>
      </c>
      <c r="M149">
        <f t="shared" si="20"/>
        <v>1.5928636034732273</v>
      </c>
      <c r="N149">
        <f t="shared" si="21"/>
        <v>1.2664144409435358</v>
      </c>
      <c r="O149">
        <f t="shared" si="21"/>
        <v>1.4228994287792966</v>
      </c>
      <c r="P149">
        <f t="shared" si="21"/>
        <v>1.3791562298993179</v>
      </c>
    </row>
    <row r="150" spans="1:16" x14ac:dyDescent="0.25">
      <c r="A150" s="3">
        <v>44900</v>
      </c>
      <c r="B150">
        <v>785</v>
      </c>
      <c r="C150">
        <v>345</v>
      </c>
      <c r="D150">
        <v>1016</v>
      </c>
      <c r="F150" s="1">
        <f t="shared" si="22"/>
        <v>45369</v>
      </c>
      <c r="G150">
        <f t="shared" ref="G150:I163" si="25">B217+G149</f>
        <v>111156</v>
      </c>
      <c r="H150">
        <f t="shared" si="25"/>
        <v>45515</v>
      </c>
      <c r="I150">
        <f t="shared" si="25"/>
        <v>131699</v>
      </c>
      <c r="J150">
        <f t="shared" si="24"/>
        <v>177214</v>
      </c>
      <c r="K150">
        <f t="shared" ref="K150:M163" si="26">H150/$G150</f>
        <v>0.40946957429198605</v>
      </c>
      <c r="L150">
        <f t="shared" si="26"/>
        <v>1.1848123358163303</v>
      </c>
      <c r="M150">
        <f t="shared" si="26"/>
        <v>1.5942819101083163</v>
      </c>
      <c r="N150">
        <f t="shared" ref="N150:P163" si="27">K150/K$16</f>
        <v>1.2682902531427938</v>
      </c>
      <c r="O150">
        <f t="shared" si="27"/>
        <v>1.4238761072586703</v>
      </c>
      <c r="P150">
        <f t="shared" si="27"/>
        <v>1.3803842486872577</v>
      </c>
    </row>
    <row r="151" spans="1:16" x14ac:dyDescent="0.25">
      <c r="A151" s="3">
        <v>44907</v>
      </c>
      <c r="B151">
        <v>843</v>
      </c>
      <c r="C151">
        <v>404</v>
      </c>
      <c r="D151">
        <v>1127</v>
      </c>
      <c r="F151" s="1">
        <f t="shared" si="22"/>
        <v>45376</v>
      </c>
      <c r="G151">
        <f t="shared" si="25"/>
        <v>111743</v>
      </c>
      <c r="H151">
        <f t="shared" si="25"/>
        <v>45833</v>
      </c>
      <c r="I151">
        <f t="shared" si="25"/>
        <v>132579</v>
      </c>
      <c r="J151">
        <f t="shared" si="24"/>
        <v>178412</v>
      </c>
      <c r="K151">
        <f t="shared" si="26"/>
        <v>0.41016439508515073</v>
      </c>
      <c r="L151">
        <f t="shared" si="26"/>
        <v>1.186463581611376</v>
      </c>
      <c r="M151">
        <f t="shared" si="26"/>
        <v>1.5966279766965268</v>
      </c>
      <c r="N151">
        <f t="shared" si="27"/>
        <v>1.2704423896993997</v>
      </c>
      <c r="O151">
        <f t="shared" si="27"/>
        <v>1.4258605307523344</v>
      </c>
      <c r="P151">
        <f t="shared" si="27"/>
        <v>1.382415554031817</v>
      </c>
    </row>
    <row r="152" spans="1:16" x14ac:dyDescent="0.25">
      <c r="A152" s="3">
        <v>44914</v>
      </c>
      <c r="B152">
        <v>936</v>
      </c>
      <c r="C152">
        <v>388</v>
      </c>
      <c r="D152">
        <v>1313</v>
      </c>
      <c r="F152" s="1">
        <f t="shared" si="22"/>
        <v>45383</v>
      </c>
      <c r="G152">
        <f t="shared" si="25"/>
        <v>112314</v>
      </c>
      <c r="H152">
        <f t="shared" si="25"/>
        <v>46129</v>
      </c>
      <c r="I152">
        <f t="shared" si="25"/>
        <v>133490</v>
      </c>
      <c r="J152">
        <f t="shared" si="24"/>
        <v>179619</v>
      </c>
      <c r="K152">
        <f t="shared" si="26"/>
        <v>0.41071460370034013</v>
      </c>
      <c r="L152">
        <f t="shared" si="26"/>
        <v>1.1885428352654166</v>
      </c>
      <c r="M152">
        <f t="shared" si="26"/>
        <v>1.5992574389657568</v>
      </c>
      <c r="N152">
        <f t="shared" si="27"/>
        <v>1.2721466047806949</v>
      </c>
      <c r="O152">
        <f t="shared" si="27"/>
        <v>1.4283593227630362</v>
      </c>
      <c r="P152">
        <f t="shared" si="27"/>
        <v>1.3846922331284994</v>
      </c>
    </row>
    <row r="153" spans="1:16" x14ac:dyDescent="0.25">
      <c r="A153" s="3">
        <v>44921</v>
      </c>
      <c r="B153">
        <v>1022</v>
      </c>
      <c r="C153">
        <v>443</v>
      </c>
      <c r="D153">
        <v>1266</v>
      </c>
      <c r="F153" s="1">
        <f t="shared" si="22"/>
        <v>45390</v>
      </c>
      <c r="G153">
        <f t="shared" si="25"/>
        <v>112878</v>
      </c>
      <c r="H153">
        <f t="shared" si="25"/>
        <v>46406</v>
      </c>
      <c r="I153">
        <f t="shared" si="25"/>
        <v>134305</v>
      </c>
      <c r="J153">
        <f t="shared" si="24"/>
        <v>180711</v>
      </c>
      <c r="K153">
        <f t="shared" si="26"/>
        <v>0.41111642658445402</v>
      </c>
      <c r="L153">
        <f t="shared" si="26"/>
        <v>1.1898244121972394</v>
      </c>
      <c r="M153">
        <f t="shared" si="26"/>
        <v>1.6009408387816935</v>
      </c>
      <c r="N153">
        <f t="shared" si="27"/>
        <v>1.273391210190737</v>
      </c>
      <c r="O153">
        <f t="shared" si="27"/>
        <v>1.4298994880007478</v>
      </c>
      <c r="P153">
        <f t="shared" si="27"/>
        <v>1.3861497787328425</v>
      </c>
    </row>
    <row r="154" spans="1:16" x14ac:dyDescent="0.25">
      <c r="A154" s="3">
        <v>44928</v>
      </c>
      <c r="B154">
        <v>929</v>
      </c>
      <c r="C154">
        <v>396</v>
      </c>
      <c r="D154">
        <v>1257</v>
      </c>
      <c r="F154" s="1">
        <f t="shared" si="22"/>
        <v>45397</v>
      </c>
      <c r="G154">
        <f t="shared" si="25"/>
        <v>113453</v>
      </c>
      <c r="H154">
        <f t="shared" si="25"/>
        <v>46677</v>
      </c>
      <c r="I154">
        <f t="shared" si="25"/>
        <v>135128</v>
      </c>
      <c r="J154">
        <f t="shared" si="24"/>
        <v>181805</v>
      </c>
      <c r="K154">
        <f t="shared" si="26"/>
        <v>0.41142146968348126</v>
      </c>
      <c r="L154">
        <f t="shared" si="26"/>
        <v>1.1910482754973426</v>
      </c>
      <c r="M154">
        <f t="shared" si="26"/>
        <v>1.6024697451808239</v>
      </c>
      <c r="N154">
        <f t="shared" si="27"/>
        <v>1.2743360500850165</v>
      </c>
      <c r="O154">
        <f t="shared" si="27"/>
        <v>1.4313702945233413</v>
      </c>
      <c r="P154">
        <f t="shared" si="27"/>
        <v>1.3874735586099742</v>
      </c>
    </row>
    <row r="155" spans="1:16" x14ac:dyDescent="0.25">
      <c r="A155" s="3">
        <v>44935</v>
      </c>
      <c r="B155">
        <v>855</v>
      </c>
      <c r="C155">
        <v>366</v>
      </c>
      <c r="D155">
        <v>1119</v>
      </c>
      <c r="F155" s="1">
        <f t="shared" si="22"/>
        <v>45404</v>
      </c>
      <c r="G155">
        <f t="shared" si="25"/>
        <v>113968</v>
      </c>
      <c r="H155">
        <f t="shared" si="25"/>
        <v>46947</v>
      </c>
      <c r="I155">
        <f t="shared" si="25"/>
        <v>135913</v>
      </c>
      <c r="J155">
        <f t="shared" si="24"/>
        <v>182860</v>
      </c>
      <c r="K155">
        <f t="shared" si="26"/>
        <v>0.41193141934578126</v>
      </c>
      <c r="L155">
        <f t="shared" si="26"/>
        <v>1.1925540502597221</v>
      </c>
      <c r="M155">
        <f t="shared" si="26"/>
        <v>1.6044854696055033</v>
      </c>
      <c r="N155">
        <f t="shared" si="27"/>
        <v>1.2759155671649041</v>
      </c>
      <c r="O155">
        <f t="shared" si="27"/>
        <v>1.4331798947800671</v>
      </c>
      <c r="P155">
        <f t="shared" si="27"/>
        <v>1.389218842319135</v>
      </c>
    </row>
    <row r="156" spans="1:16" x14ac:dyDescent="0.25">
      <c r="A156" s="3">
        <v>44942</v>
      </c>
      <c r="B156">
        <v>781</v>
      </c>
      <c r="C156">
        <v>368</v>
      </c>
      <c r="D156">
        <v>1035</v>
      </c>
      <c r="F156" s="1">
        <f t="shared" si="22"/>
        <v>45411</v>
      </c>
      <c r="G156">
        <f t="shared" si="25"/>
        <v>114536</v>
      </c>
      <c r="H156">
        <f t="shared" si="25"/>
        <v>47239</v>
      </c>
      <c r="I156">
        <f t="shared" si="25"/>
        <v>136761</v>
      </c>
      <c r="J156">
        <f t="shared" si="24"/>
        <v>184000</v>
      </c>
      <c r="K156">
        <f t="shared" si="26"/>
        <v>0.41243801075644337</v>
      </c>
      <c r="L156">
        <f t="shared" si="26"/>
        <v>1.1940437940909407</v>
      </c>
      <c r="M156">
        <f t="shared" si="26"/>
        <v>1.6064818048473841</v>
      </c>
      <c r="N156">
        <f t="shared" si="27"/>
        <v>1.2774846824027812</v>
      </c>
      <c r="O156">
        <f t="shared" si="27"/>
        <v>1.4349702294880078</v>
      </c>
      <c r="P156">
        <f t="shared" si="27"/>
        <v>1.3909473382052888</v>
      </c>
    </row>
    <row r="157" spans="1:16" x14ac:dyDescent="0.25">
      <c r="A157" s="3">
        <v>44949</v>
      </c>
      <c r="B157">
        <v>706</v>
      </c>
      <c r="C157">
        <v>343</v>
      </c>
      <c r="D157">
        <v>979</v>
      </c>
      <c r="F157" s="1">
        <f t="shared" si="22"/>
        <v>45418</v>
      </c>
      <c r="G157">
        <f t="shared" si="25"/>
        <v>115085</v>
      </c>
      <c r="H157">
        <f t="shared" si="25"/>
        <v>47526</v>
      </c>
      <c r="I157">
        <f t="shared" si="25"/>
        <v>137561</v>
      </c>
      <c r="J157">
        <f t="shared" si="24"/>
        <v>185087</v>
      </c>
      <c r="K157">
        <f t="shared" si="26"/>
        <v>0.41296433071208238</v>
      </c>
      <c r="L157">
        <f t="shared" si="26"/>
        <v>1.1952991267324151</v>
      </c>
      <c r="M157">
        <f t="shared" si="26"/>
        <v>1.6082634574444976</v>
      </c>
      <c r="N157">
        <f t="shared" si="27"/>
        <v>1.2791149047970232</v>
      </c>
      <c r="O157">
        <f t="shared" si="27"/>
        <v>1.4364788550321752</v>
      </c>
      <c r="P157">
        <f t="shared" si="27"/>
        <v>1.3924899544553353</v>
      </c>
    </row>
    <row r="158" spans="1:16" x14ac:dyDescent="0.25">
      <c r="A158" s="3">
        <v>44956</v>
      </c>
      <c r="B158">
        <v>749</v>
      </c>
      <c r="C158">
        <v>322</v>
      </c>
      <c r="D158">
        <v>987</v>
      </c>
      <c r="F158" s="1">
        <f t="shared" si="22"/>
        <v>45425</v>
      </c>
      <c r="G158">
        <f t="shared" si="25"/>
        <v>115633</v>
      </c>
      <c r="H158">
        <f t="shared" si="25"/>
        <v>47813</v>
      </c>
      <c r="I158">
        <f t="shared" si="25"/>
        <v>138355</v>
      </c>
      <c r="J158">
        <f t="shared" si="24"/>
        <v>186168</v>
      </c>
      <c r="K158">
        <f t="shared" si="26"/>
        <v>0.41348922885335498</v>
      </c>
      <c r="L158">
        <f t="shared" si="26"/>
        <v>1.1965009988498092</v>
      </c>
      <c r="M158">
        <f t="shared" si="26"/>
        <v>1.6099902277031644</v>
      </c>
      <c r="N158">
        <f t="shared" si="27"/>
        <v>1.2807407232662462</v>
      </c>
      <c r="O158">
        <f t="shared" si="27"/>
        <v>1.4379232331334202</v>
      </c>
      <c r="P158">
        <f t="shared" si="27"/>
        <v>1.3939850516844088</v>
      </c>
    </row>
    <row r="159" spans="1:16" x14ac:dyDescent="0.25">
      <c r="A159" s="3">
        <v>44963</v>
      </c>
      <c r="B159">
        <v>732</v>
      </c>
      <c r="C159">
        <v>326</v>
      </c>
      <c r="D159">
        <v>972</v>
      </c>
      <c r="F159" s="1">
        <f t="shared" si="22"/>
        <v>45432</v>
      </c>
      <c r="G159">
        <f t="shared" si="25"/>
        <v>116201</v>
      </c>
      <c r="H159">
        <f t="shared" si="25"/>
        <v>48139</v>
      </c>
      <c r="I159">
        <f t="shared" si="25"/>
        <v>139165</v>
      </c>
      <c r="J159">
        <f t="shared" si="24"/>
        <v>187304</v>
      </c>
      <c r="K159">
        <f t="shared" si="26"/>
        <v>0.41427354325694271</v>
      </c>
      <c r="L159">
        <f t="shared" si="26"/>
        <v>1.1976230841386908</v>
      </c>
      <c r="M159">
        <f t="shared" si="26"/>
        <v>1.6118966273956334</v>
      </c>
      <c r="N159">
        <f t="shared" si="27"/>
        <v>1.2831700571555587</v>
      </c>
      <c r="O159">
        <f t="shared" si="27"/>
        <v>1.4392717255358427</v>
      </c>
      <c r="P159">
        <f t="shared" si="27"/>
        <v>1.3956356782708998</v>
      </c>
    </row>
    <row r="160" spans="1:16" x14ac:dyDescent="0.25">
      <c r="A160" s="3">
        <v>44970</v>
      </c>
      <c r="B160">
        <v>725</v>
      </c>
      <c r="C160">
        <v>350</v>
      </c>
      <c r="D160">
        <v>972</v>
      </c>
      <c r="F160" s="1">
        <f t="shared" si="22"/>
        <v>45439</v>
      </c>
      <c r="G160">
        <f t="shared" si="25"/>
        <v>116787</v>
      </c>
      <c r="H160">
        <f t="shared" si="25"/>
        <v>48411</v>
      </c>
      <c r="I160">
        <f t="shared" si="25"/>
        <v>139968</v>
      </c>
      <c r="J160">
        <f t="shared" si="24"/>
        <v>188379</v>
      </c>
      <c r="K160">
        <f t="shared" si="26"/>
        <v>0.41452387680135633</v>
      </c>
      <c r="L160">
        <f t="shared" si="26"/>
        <v>1.1984895579131238</v>
      </c>
      <c r="M160">
        <f t="shared" si="26"/>
        <v>1.6130134347144802</v>
      </c>
      <c r="N160">
        <f t="shared" si="27"/>
        <v>1.283945439783104</v>
      </c>
      <c r="O160">
        <f t="shared" si="27"/>
        <v>1.4403130307853627</v>
      </c>
      <c r="P160">
        <f t="shared" si="27"/>
        <v>1.3966026485551266</v>
      </c>
    </row>
    <row r="161" spans="1:16" x14ac:dyDescent="0.25">
      <c r="A161" s="3">
        <v>44977</v>
      </c>
      <c r="B161">
        <v>722</v>
      </c>
      <c r="C161">
        <v>326</v>
      </c>
      <c r="D161">
        <v>959</v>
      </c>
      <c r="F161" s="1">
        <f t="shared" si="22"/>
        <v>45446</v>
      </c>
      <c r="G161">
        <f t="shared" si="25"/>
        <v>117330</v>
      </c>
      <c r="H161">
        <f t="shared" si="25"/>
        <v>48682</v>
      </c>
      <c r="I161">
        <f t="shared" si="25"/>
        <v>140755</v>
      </c>
      <c r="J161">
        <f t="shared" si="24"/>
        <v>189437</v>
      </c>
      <c r="K161">
        <f t="shared" si="26"/>
        <v>0.41491519645444475</v>
      </c>
      <c r="L161">
        <f t="shared" si="26"/>
        <v>1.1996505582544958</v>
      </c>
      <c r="M161">
        <f t="shared" si="26"/>
        <v>1.6145657547089407</v>
      </c>
      <c r="N161">
        <f t="shared" si="27"/>
        <v>1.2851575125060493</v>
      </c>
      <c r="O161">
        <f t="shared" si="27"/>
        <v>1.4417082902679201</v>
      </c>
      <c r="P161">
        <f t="shared" si="27"/>
        <v>1.3979467007303972</v>
      </c>
    </row>
    <row r="162" spans="1:16" x14ac:dyDescent="0.25">
      <c r="A162" s="3">
        <v>44984</v>
      </c>
      <c r="B162">
        <v>710</v>
      </c>
      <c r="C162">
        <v>323</v>
      </c>
      <c r="D162">
        <v>992</v>
      </c>
      <c r="F162" s="1">
        <f t="shared" si="22"/>
        <v>45453</v>
      </c>
      <c r="G162">
        <f t="shared" si="25"/>
        <v>117850</v>
      </c>
      <c r="H162">
        <f t="shared" si="25"/>
        <v>48948</v>
      </c>
      <c r="I162">
        <f t="shared" si="25"/>
        <v>141516</v>
      </c>
      <c r="J162">
        <f t="shared" si="24"/>
        <v>190464</v>
      </c>
      <c r="K162">
        <f t="shared" si="26"/>
        <v>0.41534153585065764</v>
      </c>
      <c r="L162">
        <f t="shared" si="26"/>
        <v>1.2008145948239288</v>
      </c>
      <c r="M162">
        <f t="shared" si="26"/>
        <v>1.6161561306745864</v>
      </c>
      <c r="N162">
        <f t="shared" si="27"/>
        <v>1.2864780553123922</v>
      </c>
      <c r="O162">
        <f t="shared" si="27"/>
        <v>1.4431071986090027</v>
      </c>
      <c r="P162">
        <f t="shared" si="27"/>
        <v>1.3993237030776915</v>
      </c>
    </row>
    <row r="163" spans="1:16" x14ac:dyDescent="0.25">
      <c r="A163" s="3">
        <v>44991</v>
      </c>
      <c r="B163">
        <v>689</v>
      </c>
      <c r="C163">
        <v>359</v>
      </c>
      <c r="D163">
        <v>1004</v>
      </c>
      <c r="F163" s="1">
        <f t="shared" si="22"/>
        <v>45460</v>
      </c>
      <c r="G163">
        <f t="shared" si="25"/>
        <v>118424</v>
      </c>
      <c r="H163">
        <f t="shared" si="25"/>
        <v>49245</v>
      </c>
      <c r="I163">
        <f t="shared" si="25"/>
        <v>142355</v>
      </c>
      <c r="J163">
        <f t="shared" si="24"/>
        <v>191600</v>
      </c>
      <c r="K163">
        <f t="shared" si="26"/>
        <v>0.41583631696277784</v>
      </c>
      <c r="L163">
        <f t="shared" si="26"/>
        <v>1.202078970478957</v>
      </c>
      <c r="M163">
        <f t="shared" si="26"/>
        <v>1.6179152874417349</v>
      </c>
      <c r="N163">
        <f t="shared" si="27"/>
        <v>1.2880105893548208</v>
      </c>
      <c r="O163">
        <f t="shared" si="27"/>
        <v>1.4446266918075215</v>
      </c>
      <c r="P163">
        <f t="shared" si="27"/>
        <v>1.4008468416624968</v>
      </c>
    </row>
    <row r="164" spans="1:16" x14ac:dyDescent="0.25">
      <c r="A164" s="3">
        <v>44998</v>
      </c>
      <c r="B164">
        <v>700</v>
      </c>
      <c r="C164">
        <v>295</v>
      </c>
      <c r="D164">
        <v>938</v>
      </c>
    </row>
    <row r="165" spans="1:16" x14ac:dyDescent="0.25">
      <c r="A165" s="3">
        <v>45005</v>
      </c>
      <c r="B165">
        <v>701</v>
      </c>
      <c r="C165">
        <v>326</v>
      </c>
      <c r="D165">
        <v>977</v>
      </c>
    </row>
    <row r="166" spans="1:16" x14ac:dyDescent="0.25">
      <c r="A166" s="3">
        <v>45012</v>
      </c>
      <c r="B166">
        <v>697</v>
      </c>
      <c r="C166">
        <v>278</v>
      </c>
      <c r="D166">
        <v>950</v>
      </c>
    </row>
    <row r="167" spans="1:16" x14ac:dyDescent="0.25">
      <c r="A167" s="3">
        <v>45019</v>
      </c>
      <c r="B167">
        <v>680</v>
      </c>
      <c r="C167">
        <v>289</v>
      </c>
      <c r="D167">
        <v>902</v>
      </c>
    </row>
    <row r="168" spans="1:16" x14ac:dyDescent="0.25">
      <c r="A168" s="3">
        <v>45026</v>
      </c>
      <c r="B168">
        <v>688</v>
      </c>
      <c r="C168">
        <v>355</v>
      </c>
      <c r="D168">
        <v>944</v>
      </c>
    </row>
    <row r="169" spans="1:16" x14ac:dyDescent="0.25">
      <c r="A169" s="3">
        <v>45033</v>
      </c>
      <c r="B169">
        <v>663</v>
      </c>
      <c r="C169">
        <v>314</v>
      </c>
      <c r="D169">
        <v>911</v>
      </c>
    </row>
    <row r="170" spans="1:16" x14ac:dyDescent="0.25">
      <c r="A170" s="3">
        <v>45040</v>
      </c>
      <c r="B170">
        <v>620</v>
      </c>
      <c r="C170">
        <v>300</v>
      </c>
      <c r="D170">
        <v>909</v>
      </c>
    </row>
    <row r="171" spans="1:16" x14ac:dyDescent="0.25">
      <c r="A171" s="3">
        <v>45047</v>
      </c>
      <c r="B171">
        <v>706</v>
      </c>
      <c r="C171">
        <v>295</v>
      </c>
      <c r="D171">
        <v>874</v>
      </c>
    </row>
    <row r="172" spans="1:16" x14ac:dyDescent="0.25">
      <c r="A172" s="3">
        <v>45054</v>
      </c>
      <c r="B172">
        <v>608</v>
      </c>
      <c r="C172">
        <v>306</v>
      </c>
      <c r="D172">
        <v>837</v>
      </c>
    </row>
    <row r="173" spans="1:16" x14ac:dyDescent="0.25">
      <c r="A173" s="3">
        <v>45061</v>
      </c>
      <c r="B173">
        <v>624</v>
      </c>
      <c r="C173">
        <v>283</v>
      </c>
      <c r="D173">
        <v>882</v>
      </c>
    </row>
    <row r="174" spans="1:16" x14ac:dyDescent="0.25">
      <c r="A174" s="3">
        <v>45068</v>
      </c>
      <c r="B174">
        <v>606</v>
      </c>
      <c r="C174">
        <v>318</v>
      </c>
      <c r="D174">
        <v>801</v>
      </c>
    </row>
    <row r="175" spans="1:16" x14ac:dyDescent="0.25">
      <c r="A175" s="3">
        <v>45075</v>
      </c>
      <c r="B175">
        <v>606</v>
      </c>
      <c r="C175">
        <v>301</v>
      </c>
      <c r="D175">
        <v>821</v>
      </c>
    </row>
    <row r="176" spans="1:16" x14ac:dyDescent="0.25">
      <c r="A176" s="3">
        <v>45082</v>
      </c>
      <c r="B176">
        <v>647</v>
      </c>
      <c r="C176">
        <v>286</v>
      </c>
      <c r="D176">
        <v>835</v>
      </c>
    </row>
    <row r="177" spans="1:4" x14ac:dyDescent="0.25">
      <c r="A177" s="3">
        <v>45089</v>
      </c>
      <c r="B177">
        <v>643</v>
      </c>
      <c r="C177">
        <v>294</v>
      </c>
      <c r="D177">
        <v>792</v>
      </c>
    </row>
    <row r="178" spans="1:4" x14ac:dyDescent="0.25">
      <c r="A178" s="3">
        <v>45096</v>
      </c>
      <c r="B178">
        <v>681</v>
      </c>
      <c r="C178">
        <v>306</v>
      </c>
      <c r="D178">
        <v>877</v>
      </c>
    </row>
    <row r="179" spans="1:4" x14ac:dyDescent="0.25">
      <c r="A179" s="3">
        <v>45103</v>
      </c>
      <c r="B179">
        <v>605</v>
      </c>
      <c r="C179">
        <v>280</v>
      </c>
      <c r="D179">
        <v>802</v>
      </c>
    </row>
    <row r="180" spans="1:4" x14ac:dyDescent="0.25">
      <c r="A180" s="3">
        <v>45110</v>
      </c>
      <c r="B180">
        <v>599</v>
      </c>
      <c r="C180">
        <v>306</v>
      </c>
      <c r="D180">
        <v>826</v>
      </c>
    </row>
    <row r="181" spans="1:4" x14ac:dyDescent="0.25">
      <c r="A181" s="3">
        <v>45117</v>
      </c>
      <c r="B181">
        <v>638</v>
      </c>
      <c r="C181">
        <v>291</v>
      </c>
      <c r="D181">
        <v>925</v>
      </c>
    </row>
    <row r="182" spans="1:4" x14ac:dyDescent="0.25">
      <c r="A182" s="3">
        <v>45124</v>
      </c>
      <c r="B182">
        <v>608</v>
      </c>
      <c r="C182">
        <v>283</v>
      </c>
      <c r="D182">
        <v>852</v>
      </c>
    </row>
    <row r="183" spans="1:4" x14ac:dyDescent="0.25">
      <c r="A183" s="3">
        <v>45131</v>
      </c>
      <c r="B183">
        <v>543</v>
      </c>
      <c r="C183">
        <v>321</v>
      </c>
      <c r="D183">
        <v>818</v>
      </c>
    </row>
    <row r="184" spans="1:4" x14ac:dyDescent="0.25">
      <c r="A184" s="3">
        <v>45138</v>
      </c>
      <c r="B184">
        <v>582</v>
      </c>
      <c r="C184">
        <v>273</v>
      </c>
      <c r="D184">
        <v>805</v>
      </c>
    </row>
    <row r="185" spans="1:4" x14ac:dyDescent="0.25">
      <c r="A185" s="3">
        <v>45145</v>
      </c>
      <c r="B185">
        <v>598</v>
      </c>
      <c r="C185">
        <v>333</v>
      </c>
      <c r="D185">
        <v>827</v>
      </c>
    </row>
    <row r="186" spans="1:4" x14ac:dyDescent="0.25">
      <c r="A186" s="3">
        <v>45152</v>
      </c>
      <c r="B186">
        <v>697</v>
      </c>
      <c r="C186">
        <v>297</v>
      </c>
      <c r="D186">
        <v>888</v>
      </c>
    </row>
    <row r="187" spans="1:4" x14ac:dyDescent="0.25">
      <c r="A187" s="3">
        <v>45159</v>
      </c>
      <c r="B187">
        <v>613</v>
      </c>
      <c r="C187">
        <v>353</v>
      </c>
      <c r="D187">
        <v>971</v>
      </c>
    </row>
    <row r="188" spans="1:4" x14ac:dyDescent="0.25">
      <c r="A188" s="3">
        <v>45166</v>
      </c>
      <c r="B188">
        <v>559</v>
      </c>
      <c r="C188">
        <v>266</v>
      </c>
      <c r="D188">
        <v>874</v>
      </c>
    </row>
    <row r="189" spans="1:4" x14ac:dyDescent="0.25">
      <c r="A189" s="3">
        <v>45173</v>
      </c>
      <c r="B189">
        <v>608</v>
      </c>
      <c r="C189">
        <v>299</v>
      </c>
      <c r="D189">
        <v>815</v>
      </c>
    </row>
    <row r="190" spans="1:4" x14ac:dyDescent="0.25">
      <c r="A190" s="3">
        <v>45180</v>
      </c>
      <c r="B190">
        <v>608</v>
      </c>
      <c r="C190">
        <v>274</v>
      </c>
      <c r="D190">
        <v>878</v>
      </c>
    </row>
    <row r="191" spans="1:4" x14ac:dyDescent="0.25">
      <c r="A191" s="3">
        <v>45187</v>
      </c>
      <c r="B191">
        <v>638</v>
      </c>
      <c r="C191">
        <v>319</v>
      </c>
      <c r="D191">
        <v>858</v>
      </c>
    </row>
    <row r="192" spans="1:4" x14ac:dyDescent="0.25">
      <c r="A192" s="3">
        <v>45194</v>
      </c>
      <c r="B192">
        <v>610</v>
      </c>
      <c r="C192">
        <v>267</v>
      </c>
      <c r="D192">
        <v>840</v>
      </c>
    </row>
    <row r="193" spans="1:4" x14ac:dyDescent="0.25">
      <c r="A193" s="3">
        <v>45201</v>
      </c>
      <c r="B193">
        <v>689</v>
      </c>
      <c r="C193">
        <v>319</v>
      </c>
      <c r="D193">
        <v>851</v>
      </c>
    </row>
    <row r="194" spans="1:4" x14ac:dyDescent="0.25">
      <c r="A194" s="3">
        <v>45208</v>
      </c>
      <c r="B194">
        <v>675</v>
      </c>
      <c r="C194">
        <v>381</v>
      </c>
      <c r="D194">
        <v>945</v>
      </c>
    </row>
    <row r="195" spans="1:4" x14ac:dyDescent="0.25">
      <c r="A195" s="3">
        <v>45215</v>
      </c>
      <c r="B195">
        <v>654</v>
      </c>
      <c r="C195">
        <v>374</v>
      </c>
      <c r="D195">
        <v>899</v>
      </c>
    </row>
    <row r="196" spans="1:4" x14ac:dyDescent="0.25">
      <c r="A196" s="3">
        <v>45222</v>
      </c>
      <c r="B196">
        <v>669</v>
      </c>
      <c r="C196">
        <v>345</v>
      </c>
      <c r="D196">
        <v>957</v>
      </c>
    </row>
    <row r="197" spans="1:4" x14ac:dyDescent="0.25">
      <c r="A197" s="3">
        <v>45229</v>
      </c>
      <c r="B197">
        <v>674</v>
      </c>
      <c r="C197">
        <v>341</v>
      </c>
      <c r="D197">
        <v>871</v>
      </c>
    </row>
    <row r="198" spans="1:4" x14ac:dyDescent="0.25">
      <c r="A198" s="3">
        <v>45236</v>
      </c>
      <c r="B198">
        <v>664</v>
      </c>
      <c r="C198">
        <v>316</v>
      </c>
      <c r="D198">
        <v>918</v>
      </c>
    </row>
    <row r="199" spans="1:4" x14ac:dyDescent="0.25">
      <c r="A199" s="3">
        <v>45243</v>
      </c>
      <c r="B199">
        <v>699</v>
      </c>
      <c r="C199">
        <v>365</v>
      </c>
      <c r="D199">
        <v>972</v>
      </c>
    </row>
    <row r="200" spans="1:4" x14ac:dyDescent="0.25">
      <c r="A200" s="3">
        <v>45250</v>
      </c>
      <c r="B200">
        <v>691</v>
      </c>
      <c r="C200">
        <v>350</v>
      </c>
      <c r="D200">
        <v>978</v>
      </c>
    </row>
    <row r="201" spans="1:4" x14ac:dyDescent="0.25">
      <c r="A201" s="3">
        <v>45257</v>
      </c>
      <c r="B201">
        <v>738</v>
      </c>
      <c r="C201">
        <v>348</v>
      </c>
      <c r="D201">
        <v>1039</v>
      </c>
    </row>
    <row r="202" spans="1:4" x14ac:dyDescent="0.25">
      <c r="A202" s="3">
        <v>45264</v>
      </c>
      <c r="B202">
        <v>768</v>
      </c>
      <c r="C202">
        <v>402</v>
      </c>
      <c r="D202">
        <v>1018</v>
      </c>
    </row>
    <row r="203" spans="1:4" x14ac:dyDescent="0.25">
      <c r="A203" s="3">
        <v>45271</v>
      </c>
      <c r="B203">
        <v>685</v>
      </c>
      <c r="C203">
        <v>337</v>
      </c>
      <c r="D203">
        <v>1107</v>
      </c>
    </row>
    <row r="204" spans="1:4" x14ac:dyDescent="0.25">
      <c r="A204" s="3">
        <v>45278</v>
      </c>
      <c r="B204">
        <v>770</v>
      </c>
      <c r="C204">
        <v>357</v>
      </c>
      <c r="D204">
        <v>1039</v>
      </c>
    </row>
    <row r="205" spans="1:4" x14ac:dyDescent="0.25">
      <c r="A205" s="3">
        <v>45285</v>
      </c>
      <c r="B205">
        <v>751</v>
      </c>
      <c r="C205">
        <v>357</v>
      </c>
      <c r="D205">
        <v>1068</v>
      </c>
    </row>
    <row r="206" spans="1:4" x14ac:dyDescent="0.25">
      <c r="A206" s="3">
        <v>45292</v>
      </c>
      <c r="B206">
        <v>740</v>
      </c>
      <c r="C206">
        <v>335</v>
      </c>
      <c r="D206">
        <v>976</v>
      </c>
    </row>
    <row r="207" spans="1:4" x14ac:dyDescent="0.25">
      <c r="A207" s="3">
        <v>45299</v>
      </c>
      <c r="B207">
        <v>680</v>
      </c>
      <c r="C207">
        <v>334</v>
      </c>
      <c r="D207">
        <v>998</v>
      </c>
    </row>
    <row r="208" spans="1:4" x14ac:dyDescent="0.25">
      <c r="A208" s="3">
        <v>45306</v>
      </c>
      <c r="B208">
        <v>698</v>
      </c>
      <c r="C208">
        <v>375</v>
      </c>
      <c r="D208">
        <v>955</v>
      </c>
    </row>
    <row r="209" spans="1:4" x14ac:dyDescent="0.25">
      <c r="A209" s="3">
        <v>45313</v>
      </c>
      <c r="B209">
        <v>719</v>
      </c>
      <c r="C209">
        <v>374</v>
      </c>
      <c r="D209">
        <v>1032</v>
      </c>
    </row>
    <row r="210" spans="1:4" x14ac:dyDescent="0.25">
      <c r="A210" s="3">
        <v>45320</v>
      </c>
      <c r="B210">
        <v>698</v>
      </c>
      <c r="C210">
        <v>354</v>
      </c>
      <c r="D210">
        <v>975</v>
      </c>
    </row>
    <row r="211" spans="1:4" x14ac:dyDescent="0.25">
      <c r="A211" s="3">
        <v>45327</v>
      </c>
      <c r="B211">
        <v>727</v>
      </c>
      <c r="C211">
        <v>393</v>
      </c>
      <c r="D211">
        <v>1089</v>
      </c>
    </row>
    <row r="212" spans="1:4" x14ac:dyDescent="0.25">
      <c r="A212" s="3">
        <v>45334</v>
      </c>
      <c r="B212">
        <v>658</v>
      </c>
      <c r="C212">
        <v>317</v>
      </c>
      <c r="D212">
        <v>987</v>
      </c>
    </row>
    <row r="213" spans="1:4" x14ac:dyDescent="0.25">
      <c r="A213" s="3">
        <v>45341</v>
      </c>
      <c r="B213">
        <v>605</v>
      </c>
      <c r="C213">
        <v>386</v>
      </c>
      <c r="D213">
        <v>944</v>
      </c>
    </row>
    <row r="214" spans="1:4" x14ac:dyDescent="0.25">
      <c r="A214" s="3">
        <v>45348</v>
      </c>
      <c r="B214">
        <v>560</v>
      </c>
      <c r="C214">
        <v>322</v>
      </c>
      <c r="D214">
        <v>917</v>
      </c>
    </row>
    <row r="215" spans="1:4" x14ac:dyDescent="0.25">
      <c r="A215" s="3">
        <v>45355</v>
      </c>
      <c r="B215">
        <v>650</v>
      </c>
      <c r="C215">
        <v>270</v>
      </c>
      <c r="D215">
        <v>852</v>
      </c>
    </row>
    <row r="216" spans="1:4" x14ac:dyDescent="0.25">
      <c r="A216" s="3">
        <v>45362</v>
      </c>
      <c r="B216">
        <v>599</v>
      </c>
      <c r="C216">
        <v>283</v>
      </c>
      <c r="D216">
        <v>872</v>
      </c>
    </row>
    <row r="217" spans="1:4" x14ac:dyDescent="0.25">
      <c r="A217" s="3">
        <v>45369</v>
      </c>
      <c r="B217">
        <v>596</v>
      </c>
      <c r="C217">
        <v>311</v>
      </c>
      <c r="D217">
        <v>796</v>
      </c>
    </row>
    <row r="218" spans="1:4" x14ac:dyDescent="0.25">
      <c r="A218" s="3">
        <v>45376</v>
      </c>
      <c r="B218">
        <v>587</v>
      </c>
      <c r="C218">
        <v>318</v>
      </c>
      <c r="D218">
        <v>880</v>
      </c>
    </row>
    <row r="219" spans="1:4" x14ac:dyDescent="0.25">
      <c r="A219" s="3">
        <v>45383</v>
      </c>
      <c r="B219">
        <v>571</v>
      </c>
      <c r="C219">
        <v>296</v>
      </c>
      <c r="D219">
        <v>911</v>
      </c>
    </row>
    <row r="220" spans="1:4" x14ac:dyDescent="0.25">
      <c r="A220" s="3">
        <v>45390</v>
      </c>
      <c r="B220">
        <v>564</v>
      </c>
      <c r="C220">
        <v>277</v>
      </c>
      <c r="D220">
        <v>815</v>
      </c>
    </row>
    <row r="221" spans="1:4" x14ac:dyDescent="0.25">
      <c r="A221" s="3">
        <v>45397</v>
      </c>
      <c r="B221">
        <v>575</v>
      </c>
      <c r="C221">
        <v>271</v>
      </c>
      <c r="D221">
        <v>823</v>
      </c>
    </row>
    <row r="222" spans="1:4" x14ac:dyDescent="0.25">
      <c r="A222" s="3">
        <v>45404</v>
      </c>
      <c r="B222">
        <v>515</v>
      </c>
      <c r="C222">
        <v>270</v>
      </c>
      <c r="D222">
        <v>785</v>
      </c>
    </row>
    <row r="223" spans="1:4" x14ac:dyDescent="0.25">
      <c r="A223" s="3">
        <v>45411</v>
      </c>
      <c r="B223">
        <v>568</v>
      </c>
      <c r="C223">
        <v>292</v>
      </c>
      <c r="D223">
        <v>848</v>
      </c>
    </row>
    <row r="224" spans="1:4" x14ac:dyDescent="0.25">
      <c r="A224" s="3">
        <v>45418</v>
      </c>
      <c r="B224">
        <v>549</v>
      </c>
      <c r="C224">
        <v>287</v>
      </c>
      <c r="D224">
        <v>800</v>
      </c>
    </row>
    <row r="225" spans="1:4" x14ac:dyDescent="0.25">
      <c r="A225" s="3">
        <v>45425</v>
      </c>
      <c r="B225">
        <v>548</v>
      </c>
      <c r="C225">
        <v>287</v>
      </c>
      <c r="D225">
        <v>794</v>
      </c>
    </row>
    <row r="226" spans="1:4" x14ac:dyDescent="0.25">
      <c r="A226" s="3">
        <v>45432</v>
      </c>
      <c r="B226">
        <v>568</v>
      </c>
      <c r="C226">
        <v>326</v>
      </c>
      <c r="D226">
        <v>810</v>
      </c>
    </row>
    <row r="227" spans="1:4" x14ac:dyDescent="0.25">
      <c r="A227" s="3">
        <v>45439</v>
      </c>
      <c r="B227">
        <v>586</v>
      </c>
      <c r="C227">
        <v>272</v>
      </c>
      <c r="D227">
        <v>803</v>
      </c>
    </row>
    <row r="228" spans="1:4" x14ac:dyDescent="0.25">
      <c r="A228" s="3">
        <v>45446</v>
      </c>
      <c r="B228">
        <v>543</v>
      </c>
      <c r="C228">
        <v>271</v>
      </c>
      <c r="D228">
        <v>787</v>
      </c>
    </row>
    <row r="229" spans="1:4" x14ac:dyDescent="0.25">
      <c r="A229" s="3">
        <v>45453</v>
      </c>
      <c r="B229">
        <v>520</v>
      </c>
      <c r="C229">
        <v>266</v>
      </c>
      <c r="D229">
        <v>761</v>
      </c>
    </row>
    <row r="230" spans="1:4" x14ac:dyDescent="0.25">
      <c r="A230" s="3">
        <v>45460</v>
      </c>
      <c r="B230">
        <v>574</v>
      </c>
      <c r="C230">
        <v>297</v>
      </c>
      <c r="D230">
        <v>839</v>
      </c>
    </row>
    <row r="231" spans="1:4" x14ac:dyDescent="0.25">
      <c r="A231" s="3">
        <v>45467</v>
      </c>
      <c r="B231">
        <v>565</v>
      </c>
      <c r="C231">
        <v>275</v>
      </c>
      <c r="D231">
        <v>885</v>
      </c>
    </row>
    <row r="232" spans="1:4" x14ac:dyDescent="0.25">
      <c r="A232" s="3">
        <v>45474</v>
      </c>
      <c r="B232">
        <v>466</v>
      </c>
      <c r="C232">
        <v>244</v>
      </c>
      <c r="D232">
        <v>680</v>
      </c>
    </row>
    <row r="233" spans="1:4" x14ac:dyDescent="0.25">
      <c r="A233" s="3">
        <v>45481</v>
      </c>
      <c r="B233">
        <v>551</v>
      </c>
      <c r="C233">
        <v>304</v>
      </c>
      <c r="D233">
        <v>746</v>
      </c>
    </row>
    <row r="234" spans="1:4" x14ac:dyDescent="0.25">
      <c r="A234" s="3">
        <v>45488</v>
      </c>
      <c r="B234">
        <v>482</v>
      </c>
      <c r="C234">
        <v>267</v>
      </c>
      <c r="D234">
        <v>672</v>
      </c>
    </row>
    <row r="235" spans="1:4" x14ac:dyDescent="0.25">
      <c r="A235" s="3">
        <v>45495</v>
      </c>
      <c r="B235">
        <v>500</v>
      </c>
      <c r="C235">
        <v>255</v>
      </c>
      <c r="D235">
        <v>732</v>
      </c>
    </row>
    <row r="236" spans="1:4" x14ac:dyDescent="0.25">
      <c r="A236" s="3">
        <v>45502</v>
      </c>
      <c r="B236">
        <v>508</v>
      </c>
      <c r="C236">
        <v>265</v>
      </c>
      <c r="D236">
        <v>688</v>
      </c>
    </row>
    <row r="237" spans="1:4" x14ac:dyDescent="0.25">
      <c r="A237" s="3">
        <v>45509</v>
      </c>
      <c r="B237">
        <v>473</v>
      </c>
      <c r="C237">
        <v>214</v>
      </c>
      <c r="D237">
        <v>701</v>
      </c>
    </row>
    <row r="238" spans="1:4" x14ac:dyDescent="0.25">
      <c r="A238" s="3">
        <v>45516</v>
      </c>
      <c r="B238">
        <v>451</v>
      </c>
      <c r="C238">
        <v>217</v>
      </c>
      <c r="D238">
        <v>610</v>
      </c>
    </row>
    <row r="239" spans="1:4" x14ac:dyDescent="0.25">
      <c r="A239" s="3">
        <v>45523</v>
      </c>
      <c r="B239">
        <v>437</v>
      </c>
      <c r="C239">
        <v>212</v>
      </c>
      <c r="D239">
        <v>658</v>
      </c>
    </row>
    <row r="240" spans="1:4" x14ac:dyDescent="0.25">
      <c r="A240" s="3">
        <v>45530</v>
      </c>
      <c r="B240">
        <v>420</v>
      </c>
      <c r="C240">
        <v>213</v>
      </c>
      <c r="D240">
        <v>634</v>
      </c>
    </row>
    <row r="241" spans="1:4" x14ac:dyDescent="0.25">
      <c r="A241" s="3">
        <v>45537</v>
      </c>
      <c r="B241">
        <v>268</v>
      </c>
      <c r="C241">
        <v>135</v>
      </c>
      <c r="D241">
        <v>422</v>
      </c>
    </row>
    <row r="242" spans="1:4" x14ac:dyDescent="0.25">
      <c r="A242" s="3">
        <v>45544</v>
      </c>
      <c r="B242">
        <v>253</v>
      </c>
      <c r="C242">
        <v>129</v>
      </c>
      <c r="D242">
        <v>444</v>
      </c>
    </row>
    <row r="243" spans="1:4" x14ac:dyDescent="0.25">
      <c r="A243" s="3">
        <v>45551</v>
      </c>
      <c r="B243">
        <v>195</v>
      </c>
      <c r="C243">
        <v>130</v>
      </c>
      <c r="D243">
        <v>301</v>
      </c>
    </row>
    <row r="244" spans="1:4" x14ac:dyDescent="0.25">
      <c r="A244" s="3">
        <v>45558</v>
      </c>
      <c r="B244">
        <v>189</v>
      </c>
      <c r="C244">
        <v>94</v>
      </c>
      <c r="D244">
        <v>270</v>
      </c>
    </row>
    <row r="245" spans="1:4" x14ac:dyDescent="0.25">
      <c r="A245" s="3">
        <v>45565</v>
      </c>
      <c r="B245">
        <v>82</v>
      </c>
      <c r="C245">
        <v>47</v>
      </c>
      <c r="D245">
        <v>110</v>
      </c>
    </row>
    <row r="246" spans="1:4" x14ac:dyDescent="0.25">
      <c r="A246" s="3">
        <v>45572</v>
      </c>
      <c r="B246">
        <v>18</v>
      </c>
      <c r="C246">
        <v>3</v>
      </c>
      <c r="D246">
        <v>20</v>
      </c>
    </row>
    <row r="251" spans="1:4" x14ac:dyDescent="0.25">
      <c r="A251" t="s">
        <v>25</v>
      </c>
      <c r="B251" t="s">
        <v>145</v>
      </c>
      <c r="C251" t="s">
        <v>146</v>
      </c>
    </row>
    <row r="252" spans="1:4" x14ac:dyDescent="0.25">
      <c r="A252" s="3">
        <f t="shared" ref="A252:B267" si="28">A73</f>
        <v>44361</v>
      </c>
      <c r="B252">
        <f t="shared" si="28"/>
        <v>938</v>
      </c>
      <c r="C252">
        <f>C73+D73</f>
        <v>842</v>
      </c>
    </row>
    <row r="253" spans="1:4" x14ac:dyDescent="0.25">
      <c r="A253" s="3">
        <f t="shared" si="28"/>
        <v>44368</v>
      </c>
      <c r="B253">
        <f t="shared" si="28"/>
        <v>842</v>
      </c>
      <c r="C253">
        <f t="shared" ref="C253:C316" si="29">C74+D74</f>
        <v>914</v>
      </c>
    </row>
    <row r="254" spans="1:4" x14ac:dyDescent="0.25">
      <c r="A254" s="3">
        <f t="shared" si="28"/>
        <v>44375</v>
      </c>
      <c r="B254">
        <f t="shared" si="28"/>
        <v>808</v>
      </c>
      <c r="C254">
        <f t="shared" si="29"/>
        <v>804</v>
      </c>
    </row>
    <row r="255" spans="1:4" x14ac:dyDescent="0.25">
      <c r="A255" s="3">
        <f t="shared" si="28"/>
        <v>44382</v>
      </c>
      <c r="B255">
        <f t="shared" si="28"/>
        <v>823</v>
      </c>
      <c r="C255">
        <f t="shared" si="29"/>
        <v>845</v>
      </c>
    </row>
    <row r="256" spans="1:4" x14ac:dyDescent="0.25">
      <c r="A256" s="3">
        <f t="shared" si="28"/>
        <v>44389</v>
      </c>
      <c r="B256">
        <f t="shared" si="28"/>
        <v>808</v>
      </c>
      <c r="C256">
        <f t="shared" si="29"/>
        <v>961</v>
      </c>
    </row>
    <row r="257" spans="1:3" x14ac:dyDescent="0.25">
      <c r="A257" s="3">
        <f t="shared" si="28"/>
        <v>44396</v>
      </c>
      <c r="B257">
        <f t="shared" si="28"/>
        <v>781</v>
      </c>
      <c r="C257">
        <f t="shared" si="29"/>
        <v>906</v>
      </c>
    </row>
    <row r="258" spans="1:3" x14ac:dyDescent="0.25">
      <c r="A258" s="3">
        <f t="shared" si="28"/>
        <v>44403</v>
      </c>
      <c r="B258">
        <f t="shared" si="28"/>
        <v>794</v>
      </c>
      <c r="C258">
        <f t="shared" si="29"/>
        <v>1022</v>
      </c>
    </row>
    <row r="259" spans="1:3" x14ac:dyDescent="0.25">
      <c r="A259" s="3">
        <f t="shared" si="28"/>
        <v>44410</v>
      </c>
      <c r="B259">
        <f t="shared" si="28"/>
        <v>739</v>
      </c>
      <c r="C259">
        <f t="shared" si="29"/>
        <v>963</v>
      </c>
    </row>
    <row r="260" spans="1:3" x14ac:dyDescent="0.25">
      <c r="A260" s="3">
        <f t="shared" si="28"/>
        <v>44417</v>
      </c>
      <c r="B260">
        <f t="shared" si="28"/>
        <v>793</v>
      </c>
      <c r="C260">
        <f t="shared" si="29"/>
        <v>982</v>
      </c>
    </row>
    <row r="261" spans="1:3" x14ac:dyDescent="0.25">
      <c r="A261" s="3">
        <f t="shared" si="28"/>
        <v>44424</v>
      </c>
      <c r="B261">
        <f t="shared" si="28"/>
        <v>776</v>
      </c>
      <c r="C261">
        <f t="shared" si="29"/>
        <v>957</v>
      </c>
    </row>
    <row r="262" spans="1:3" x14ac:dyDescent="0.25">
      <c r="A262" s="3">
        <f t="shared" si="28"/>
        <v>44431</v>
      </c>
      <c r="B262">
        <f t="shared" si="28"/>
        <v>707</v>
      </c>
      <c r="C262">
        <f t="shared" si="29"/>
        <v>978</v>
      </c>
    </row>
    <row r="263" spans="1:3" x14ac:dyDescent="0.25">
      <c r="A263" s="3">
        <f t="shared" si="28"/>
        <v>44438</v>
      </c>
      <c r="B263">
        <f t="shared" si="28"/>
        <v>729</v>
      </c>
      <c r="C263">
        <f t="shared" si="29"/>
        <v>1003</v>
      </c>
    </row>
    <row r="264" spans="1:3" x14ac:dyDescent="0.25">
      <c r="A264" s="3">
        <f t="shared" si="28"/>
        <v>44445</v>
      </c>
      <c r="B264">
        <f t="shared" si="28"/>
        <v>746</v>
      </c>
      <c r="C264">
        <f t="shared" si="29"/>
        <v>1059</v>
      </c>
    </row>
    <row r="265" spans="1:3" x14ac:dyDescent="0.25">
      <c r="A265" s="3">
        <f t="shared" si="28"/>
        <v>44452</v>
      </c>
      <c r="B265">
        <f t="shared" si="28"/>
        <v>797</v>
      </c>
      <c r="C265">
        <f t="shared" si="29"/>
        <v>1066</v>
      </c>
    </row>
    <row r="266" spans="1:3" x14ac:dyDescent="0.25">
      <c r="A266" s="3">
        <f t="shared" si="28"/>
        <v>44459</v>
      </c>
      <c r="B266">
        <f t="shared" si="28"/>
        <v>784</v>
      </c>
      <c r="C266">
        <f t="shared" si="29"/>
        <v>1029</v>
      </c>
    </row>
    <row r="267" spans="1:3" x14ac:dyDescent="0.25">
      <c r="A267" s="3">
        <f t="shared" si="28"/>
        <v>44466</v>
      </c>
      <c r="B267">
        <f t="shared" si="28"/>
        <v>732</v>
      </c>
      <c r="C267">
        <f t="shared" si="29"/>
        <v>1047</v>
      </c>
    </row>
    <row r="268" spans="1:3" x14ac:dyDescent="0.25">
      <c r="A268" s="3">
        <f t="shared" ref="A268:B283" si="30">A89</f>
        <v>44473</v>
      </c>
      <c r="B268">
        <f t="shared" si="30"/>
        <v>729</v>
      </c>
      <c r="C268">
        <f t="shared" si="29"/>
        <v>1086</v>
      </c>
    </row>
    <row r="269" spans="1:3" x14ac:dyDescent="0.25">
      <c r="A269" s="3">
        <f t="shared" si="30"/>
        <v>44480</v>
      </c>
      <c r="B269">
        <f t="shared" si="30"/>
        <v>787</v>
      </c>
      <c r="C269">
        <f t="shared" si="29"/>
        <v>1101</v>
      </c>
    </row>
    <row r="270" spans="1:3" x14ac:dyDescent="0.25">
      <c r="A270" s="3">
        <f t="shared" si="30"/>
        <v>44487</v>
      </c>
      <c r="B270">
        <f t="shared" si="30"/>
        <v>877</v>
      </c>
      <c r="C270">
        <f t="shared" si="29"/>
        <v>1146</v>
      </c>
    </row>
    <row r="271" spans="1:3" x14ac:dyDescent="0.25">
      <c r="A271" s="3">
        <f t="shared" si="30"/>
        <v>44494</v>
      </c>
      <c r="B271">
        <f t="shared" si="30"/>
        <v>939</v>
      </c>
      <c r="C271">
        <f t="shared" si="29"/>
        <v>1309</v>
      </c>
    </row>
    <row r="272" spans="1:3" x14ac:dyDescent="0.25">
      <c r="A272" s="3">
        <f t="shared" si="30"/>
        <v>44501</v>
      </c>
      <c r="B272">
        <f t="shared" si="30"/>
        <v>1009</v>
      </c>
      <c r="C272">
        <f t="shared" si="29"/>
        <v>1308</v>
      </c>
    </row>
    <row r="273" spans="1:3" x14ac:dyDescent="0.25">
      <c r="A273" s="3">
        <f t="shared" si="30"/>
        <v>44508</v>
      </c>
      <c r="B273">
        <f t="shared" si="30"/>
        <v>1129</v>
      </c>
      <c r="C273">
        <f t="shared" si="29"/>
        <v>1355</v>
      </c>
    </row>
    <row r="274" spans="1:3" x14ac:dyDescent="0.25">
      <c r="A274" s="3">
        <f t="shared" si="30"/>
        <v>44515</v>
      </c>
      <c r="B274">
        <f t="shared" si="30"/>
        <v>1267</v>
      </c>
      <c r="C274">
        <f t="shared" si="29"/>
        <v>1367</v>
      </c>
    </row>
    <row r="275" spans="1:3" x14ac:dyDescent="0.25">
      <c r="A275" s="3">
        <f t="shared" si="30"/>
        <v>44522</v>
      </c>
      <c r="B275">
        <f t="shared" si="30"/>
        <v>1333</v>
      </c>
      <c r="C275">
        <f t="shared" si="29"/>
        <v>1464</v>
      </c>
    </row>
    <row r="276" spans="1:3" x14ac:dyDescent="0.25">
      <c r="A276" s="3">
        <f t="shared" si="30"/>
        <v>44529</v>
      </c>
      <c r="B276">
        <f t="shared" si="30"/>
        <v>1363</v>
      </c>
      <c r="C276">
        <f t="shared" si="29"/>
        <v>1528</v>
      </c>
    </row>
    <row r="277" spans="1:3" x14ac:dyDescent="0.25">
      <c r="A277" s="3">
        <f t="shared" si="30"/>
        <v>44536</v>
      </c>
      <c r="B277">
        <f t="shared" si="30"/>
        <v>1403</v>
      </c>
      <c r="C277">
        <f t="shared" si="29"/>
        <v>1503</v>
      </c>
    </row>
    <row r="278" spans="1:3" x14ac:dyDescent="0.25">
      <c r="A278" s="3">
        <f t="shared" si="30"/>
        <v>44543</v>
      </c>
      <c r="B278">
        <f t="shared" si="30"/>
        <v>1303</v>
      </c>
      <c r="C278">
        <f t="shared" si="29"/>
        <v>1403</v>
      </c>
    </row>
    <row r="279" spans="1:3" x14ac:dyDescent="0.25">
      <c r="A279" s="3">
        <f t="shared" si="30"/>
        <v>44550</v>
      </c>
      <c r="B279">
        <f t="shared" si="30"/>
        <v>1237</v>
      </c>
      <c r="C279">
        <f t="shared" si="29"/>
        <v>1347</v>
      </c>
    </row>
    <row r="280" spans="1:3" x14ac:dyDescent="0.25">
      <c r="A280" s="3">
        <f t="shared" si="30"/>
        <v>44557</v>
      </c>
      <c r="B280">
        <f t="shared" si="30"/>
        <v>1157</v>
      </c>
      <c r="C280">
        <f t="shared" si="29"/>
        <v>1241</v>
      </c>
    </row>
    <row r="281" spans="1:3" x14ac:dyDescent="0.25">
      <c r="A281" s="3">
        <f t="shared" si="30"/>
        <v>44564</v>
      </c>
      <c r="B281">
        <f t="shared" si="30"/>
        <v>1062</v>
      </c>
      <c r="C281">
        <f t="shared" si="29"/>
        <v>1144</v>
      </c>
    </row>
    <row r="282" spans="1:3" x14ac:dyDescent="0.25">
      <c r="A282" s="3">
        <f t="shared" si="30"/>
        <v>44571</v>
      </c>
      <c r="B282">
        <f t="shared" si="30"/>
        <v>1010</v>
      </c>
      <c r="C282">
        <f t="shared" si="29"/>
        <v>1216</v>
      </c>
    </row>
    <row r="283" spans="1:3" x14ac:dyDescent="0.25">
      <c r="A283" s="3">
        <f t="shared" si="30"/>
        <v>44578</v>
      </c>
      <c r="B283">
        <f t="shared" si="30"/>
        <v>858</v>
      </c>
      <c r="C283">
        <f t="shared" si="29"/>
        <v>1140</v>
      </c>
    </row>
    <row r="284" spans="1:3" x14ac:dyDescent="0.25">
      <c r="A284" s="3">
        <f t="shared" ref="A284:B299" si="31">A105</f>
        <v>44585</v>
      </c>
      <c r="B284">
        <f t="shared" si="31"/>
        <v>869</v>
      </c>
      <c r="C284">
        <f t="shared" si="29"/>
        <v>1188</v>
      </c>
    </row>
    <row r="285" spans="1:3" x14ac:dyDescent="0.25">
      <c r="A285" s="3">
        <f t="shared" si="31"/>
        <v>44592</v>
      </c>
      <c r="B285">
        <f t="shared" si="31"/>
        <v>983</v>
      </c>
      <c r="C285">
        <f t="shared" si="29"/>
        <v>1274</v>
      </c>
    </row>
    <row r="286" spans="1:3" x14ac:dyDescent="0.25">
      <c r="A286" s="3">
        <f t="shared" si="31"/>
        <v>44599</v>
      </c>
      <c r="B286">
        <f t="shared" si="31"/>
        <v>1002</v>
      </c>
      <c r="C286">
        <f t="shared" si="29"/>
        <v>1313</v>
      </c>
    </row>
    <row r="287" spans="1:3" x14ac:dyDescent="0.25">
      <c r="A287" s="3">
        <f t="shared" si="31"/>
        <v>44606</v>
      </c>
      <c r="B287">
        <f t="shared" si="31"/>
        <v>1001</v>
      </c>
      <c r="C287">
        <f t="shared" si="29"/>
        <v>1277</v>
      </c>
    </row>
    <row r="288" spans="1:3" x14ac:dyDescent="0.25">
      <c r="A288" s="3">
        <f t="shared" si="31"/>
        <v>44613</v>
      </c>
      <c r="B288">
        <f t="shared" si="31"/>
        <v>947</v>
      </c>
      <c r="C288">
        <f t="shared" si="29"/>
        <v>1222</v>
      </c>
    </row>
    <row r="289" spans="1:3" x14ac:dyDescent="0.25">
      <c r="A289" s="3">
        <f t="shared" si="31"/>
        <v>44620</v>
      </c>
      <c r="B289">
        <f t="shared" si="31"/>
        <v>926</v>
      </c>
      <c r="C289">
        <f t="shared" si="29"/>
        <v>1195</v>
      </c>
    </row>
    <row r="290" spans="1:3" x14ac:dyDescent="0.25">
      <c r="A290" s="3">
        <f t="shared" si="31"/>
        <v>44627</v>
      </c>
      <c r="B290">
        <f t="shared" si="31"/>
        <v>871</v>
      </c>
      <c r="C290">
        <f t="shared" si="29"/>
        <v>1181</v>
      </c>
    </row>
    <row r="291" spans="1:3" x14ac:dyDescent="0.25">
      <c r="A291" s="3">
        <f t="shared" si="31"/>
        <v>44634</v>
      </c>
      <c r="B291">
        <f t="shared" si="31"/>
        <v>824</v>
      </c>
      <c r="C291">
        <f t="shared" si="29"/>
        <v>1203</v>
      </c>
    </row>
    <row r="292" spans="1:3" x14ac:dyDescent="0.25">
      <c r="A292" s="3">
        <f t="shared" si="31"/>
        <v>44641</v>
      </c>
      <c r="B292">
        <f t="shared" si="31"/>
        <v>901</v>
      </c>
      <c r="C292">
        <f t="shared" si="29"/>
        <v>1262</v>
      </c>
    </row>
    <row r="293" spans="1:3" x14ac:dyDescent="0.25">
      <c r="A293" s="3">
        <f t="shared" si="31"/>
        <v>44648</v>
      </c>
      <c r="B293">
        <f t="shared" si="31"/>
        <v>888</v>
      </c>
      <c r="C293">
        <f t="shared" si="29"/>
        <v>1303</v>
      </c>
    </row>
    <row r="294" spans="1:3" x14ac:dyDescent="0.25">
      <c r="A294" s="3">
        <f t="shared" si="31"/>
        <v>44655</v>
      </c>
      <c r="B294">
        <f t="shared" si="31"/>
        <v>826</v>
      </c>
      <c r="C294">
        <f t="shared" si="29"/>
        <v>1294</v>
      </c>
    </row>
    <row r="295" spans="1:3" x14ac:dyDescent="0.25">
      <c r="A295" s="3">
        <f t="shared" si="31"/>
        <v>44662</v>
      </c>
      <c r="B295">
        <f t="shared" si="31"/>
        <v>772</v>
      </c>
      <c r="C295">
        <f t="shared" si="29"/>
        <v>1247</v>
      </c>
    </row>
    <row r="296" spans="1:3" x14ac:dyDescent="0.25">
      <c r="A296" s="3">
        <f t="shared" si="31"/>
        <v>44669</v>
      </c>
      <c r="B296">
        <f t="shared" si="31"/>
        <v>734</v>
      </c>
      <c r="C296">
        <f t="shared" si="29"/>
        <v>1285</v>
      </c>
    </row>
    <row r="297" spans="1:3" x14ac:dyDescent="0.25">
      <c r="A297" s="3">
        <f t="shared" si="31"/>
        <v>44676</v>
      </c>
      <c r="B297">
        <f t="shared" si="31"/>
        <v>745</v>
      </c>
      <c r="C297">
        <f t="shared" si="29"/>
        <v>1221</v>
      </c>
    </row>
    <row r="298" spans="1:3" x14ac:dyDescent="0.25">
      <c r="A298" s="3">
        <f t="shared" si="31"/>
        <v>44683</v>
      </c>
      <c r="B298">
        <f t="shared" si="31"/>
        <v>795</v>
      </c>
      <c r="C298">
        <f t="shared" si="29"/>
        <v>1192</v>
      </c>
    </row>
    <row r="299" spans="1:3" x14ac:dyDescent="0.25">
      <c r="A299" s="3">
        <f t="shared" si="31"/>
        <v>44690</v>
      </c>
      <c r="B299">
        <f t="shared" si="31"/>
        <v>730</v>
      </c>
      <c r="C299">
        <f t="shared" si="29"/>
        <v>1187</v>
      </c>
    </row>
    <row r="300" spans="1:3" x14ac:dyDescent="0.25">
      <c r="A300" s="3">
        <f t="shared" ref="A300:B315" si="32">A121</f>
        <v>44697</v>
      </c>
      <c r="B300">
        <f t="shared" si="32"/>
        <v>667</v>
      </c>
      <c r="C300">
        <f t="shared" si="29"/>
        <v>1127</v>
      </c>
    </row>
    <row r="301" spans="1:3" x14ac:dyDescent="0.25">
      <c r="A301" s="3">
        <f t="shared" si="32"/>
        <v>44704</v>
      </c>
      <c r="B301">
        <f t="shared" si="32"/>
        <v>624</v>
      </c>
      <c r="C301">
        <f t="shared" si="29"/>
        <v>1054</v>
      </c>
    </row>
    <row r="302" spans="1:3" x14ac:dyDescent="0.25">
      <c r="A302" s="3">
        <f t="shared" si="32"/>
        <v>44711</v>
      </c>
      <c r="B302">
        <f t="shared" si="32"/>
        <v>662</v>
      </c>
      <c r="C302">
        <f t="shared" si="29"/>
        <v>1113</v>
      </c>
    </row>
    <row r="303" spans="1:3" x14ac:dyDescent="0.25">
      <c r="A303" s="3">
        <f t="shared" si="32"/>
        <v>44718</v>
      </c>
      <c r="B303">
        <f t="shared" si="32"/>
        <v>669</v>
      </c>
      <c r="C303">
        <f t="shared" si="29"/>
        <v>1155</v>
      </c>
    </row>
    <row r="304" spans="1:3" x14ac:dyDescent="0.25">
      <c r="A304" s="3">
        <f t="shared" si="32"/>
        <v>44725</v>
      </c>
      <c r="B304">
        <f t="shared" si="32"/>
        <v>660</v>
      </c>
      <c r="C304">
        <f t="shared" si="29"/>
        <v>1073</v>
      </c>
    </row>
    <row r="305" spans="1:3" x14ac:dyDescent="0.25">
      <c r="A305" s="3">
        <f t="shared" si="32"/>
        <v>44732</v>
      </c>
      <c r="B305">
        <f t="shared" si="32"/>
        <v>643</v>
      </c>
      <c r="C305">
        <f t="shared" si="29"/>
        <v>1061</v>
      </c>
    </row>
    <row r="306" spans="1:3" x14ac:dyDescent="0.25">
      <c r="A306" s="3">
        <f t="shared" si="32"/>
        <v>44739</v>
      </c>
      <c r="B306">
        <f t="shared" si="32"/>
        <v>723</v>
      </c>
      <c r="C306">
        <f t="shared" si="29"/>
        <v>1186</v>
      </c>
    </row>
    <row r="307" spans="1:3" x14ac:dyDescent="0.25">
      <c r="A307" s="3">
        <f t="shared" si="32"/>
        <v>44746</v>
      </c>
      <c r="B307">
        <f t="shared" si="32"/>
        <v>632</v>
      </c>
      <c r="C307">
        <f t="shared" si="29"/>
        <v>1028</v>
      </c>
    </row>
    <row r="308" spans="1:3" x14ac:dyDescent="0.25">
      <c r="A308" s="3">
        <f t="shared" si="32"/>
        <v>44753</v>
      </c>
      <c r="B308">
        <f t="shared" si="32"/>
        <v>643</v>
      </c>
      <c r="C308">
        <f t="shared" si="29"/>
        <v>1060</v>
      </c>
    </row>
    <row r="309" spans="1:3" x14ac:dyDescent="0.25">
      <c r="A309" s="3">
        <f t="shared" si="32"/>
        <v>44760</v>
      </c>
      <c r="B309">
        <f t="shared" si="32"/>
        <v>738</v>
      </c>
      <c r="C309">
        <f t="shared" si="29"/>
        <v>1318</v>
      </c>
    </row>
    <row r="310" spans="1:3" x14ac:dyDescent="0.25">
      <c r="A310" s="3">
        <f t="shared" si="32"/>
        <v>44767</v>
      </c>
      <c r="B310">
        <f t="shared" si="32"/>
        <v>714</v>
      </c>
      <c r="C310">
        <f t="shared" si="29"/>
        <v>1195</v>
      </c>
    </row>
    <row r="311" spans="1:3" x14ac:dyDescent="0.25">
      <c r="A311" s="3">
        <f t="shared" si="32"/>
        <v>44774</v>
      </c>
      <c r="B311">
        <f t="shared" si="32"/>
        <v>692</v>
      </c>
      <c r="C311">
        <f t="shared" si="29"/>
        <v>1264</v>
      </c>
    </row>
    <row r="312" spans="1:3" x14ac:dyDescent="0.25">
      <c r="A312" s="3">
        <f t="shared" si="32"/>
        <v>44781</v>
      </c>
      <c r="B312">
        <f t="shared" si="32"/>
        <v>756</v>
      </c>
      <c r="C312">
        <f t="shared" si="29"/>
        <v>1169</v>
      </c>
    </row>
    <row r="313" spans="1:3" x14ac:dyDescent="0.25">
      <c r="A313" s="3">
        <f t="shared" si="32"/>
        <v>44788</v>
      </c>
      <c r="B313">
        <f t="shared" si="32"/>
        <v>704</v>
      </c>
      <c r="C313">
        <f t="shared" si="29"/>
        <v>1175</v>
      </c>
    </row>
    <row r="314" spans="1:3" x14ac:dyDescent="0.25">
      <c r="A314" s="3">
        <f t="shared" si="32"/>
        <v>44795</v>
      </c>
      <c r="B314">
        <f t="shared" si="32"/>
        <v>721</v>
      </c>
      <c r="C314">
        <f t="shared" si="29"/>
        <v>1125</v>
      </c>
    </row>
    <row r="315" spans="1:3" x14ac:dyDescent="0.25">
      <c r="A315" s="3">
        <f t="shared" si="32"/>
        <v>44802</v>
      </c>
      <c r="B315">
        <f t="shared" si="32"/>
        <v>632</v>
      </c>
      <c r="C315">
        <f t="shared" si="29"/>
        <v>1140</v>
      </c>
    </row>
    <row r="316" spans="1:3" x14ac:dyDescent="0.25">
      <c r="A316" s="3">
        <f t="shared" ref="A316:B331" si="33">A137</f>
        <v>44809</v>
      </c>
      <c r="B316">
        <f t="shared" si="33"/>
        <v>754</v>
      </c>
      <c r="C316">
        <f t="shared" si="29"/>
        <v>1167</v>
      </c>
    </row>
    <row r="317" spans="1:3" x14ac:dyDescent="0.25">
      <c r="A317" s="3">
        <f t="shared" si="33"/>
        <v>44816</v>
      </c>
      <c r="B317">
        <f t="shared" si="33"/>
        <v>706</v>
      </c>
      <c r="C317">
        <f t="shared" ref="C317:C380" si="34">C138+D138</f>
        <v>1240</v>
      </c>
    </row>
    <row r="318" spans="1:3" x14ac:dyDescent="0.25">
      <c r="A318" s="3">
        <f t="shared" si="33"/>
        <v>44823</v>
      </c>
      <c r="B318">
        <f t="shared" si="33"/>
        <v>762</v>
      </c>
      <c r="C318">
        <f t="shared" si="34"/>
        <v>1248</v>
      </c>
    </row>
    <row r="319" spans="1:3" x14ac:dyDescent="0.25">
      <c r="A319" s="3">
        <f t="shared" si="33"/>
        <v>44830</v>
      </c>
      <c r="B319">
        <f t="shared" si="33"/>
        <v>799</v>
      </c>
      <c r="C319">
        <f t="shared" si="34"/>
        <v>1283</v>
      </c>
    </row>
    <row r="320" spans="1:3" x14ac:dyDescent="0.25">
      <c r="A320" s="3">
        <f t="shared" si="33"/>
        <v>44837</v>
      </c>
      <c r="B320">
        <f t="shared" si="33"/>
        <v>828</v>
      </c>
      <c r="C320">
        <f t="shared" si="34"/>
        <v>1285</v>
      </c>
    </row>
    <row r="321" spans="1:3" x14ac:dyDescent="0.25">
      <c r="A321" s="3">
        <f t="shared" si="33"/>
        <v>44844</v>
      </c>
      <c r="B321">
        <f t="shared" si="33"/>
        <v>815</v>
      </c>
      <c r="C321">
        <f t="shared" si="34"/>
        <v>1270</v>
      </c>
    </row>
    <row r="322" spans="1:3" x14ac:dyDescent="0.25">
      <c r="A322" s="3">
        <f t="shared" si="33"/>
        <v>44851</v>
      </c>
      <c r="B322">
        <f t="shared" si="33"/>
        <v>744</v>
      </c>
      <c r="C322">
        <f t="shared" si="34"/>
        <v>1290</v>
      </c>
    </row>
    <row r="323" spans="1:3" x14ac:dyDescent="0.25">
      <c r="A323" s="3">
        <f t="shared" si="33"/>
        <v>44858</v>
      </c>
      <c r="B323">
        <f t="shared" si="33"/>
        <v>760</v>
      </c>
      <c r="C323">
        <f t="shared" si="34"/>
        <v>1247</v>
      </c>
    </row>
    <row r="324" spans="1:3" x14ac:dyDescent="0.25">
      <c r="A324" s="3">
        <f t="shared" si="33"/>
        <v>44865</v>
      </c>
      <c r="B324">
        <f t="shared" si="33"/>
        <v>709</v>
      </c>
      <c r="C324">
        <f t="shared" si="34"/>
        <v>1193</v>
      </c>
    </row>
    <row r="325" spans="1:3" x14ac:dyDescent="0.25">
      <c r="A325" s="3">
        <f t="shared" si="33"/>
        <v>44872</v>
      </c>
      <c r="B325">
        <f t="shared" si="33"/>
        <v>687</v>
      </c>
      <c r="C325">
        <f t="shared" si="34"/>
        <v>1295</v>
      </c>
    </row>
    <row r="326" spans="1:3" x14ac:dyDescent="0.25">
      <c r="A326" s="3">
        <f t="shared" si="33"/>
        <v>44879</v>
      </c>
      <c r="B326">
        <f t="shared" si="33"/>
        <v>696</v>
      </c>
      <c r="C326">
        <f t="shared" si="34"/>
        <v>1263</v>
      </c>
    </row>
    <row r="327" spans="1:3" x14ac:dyDescent="0.25">
      <c r="A327" s="3">
        <f t="shared" si="33"/>
        <v>44886</v>
      </c>
      <c r="B327">
        <f t="shared" si="33"/>
        <v>748</v>
      </c>
      <c r="C327">
        <f t="shared" si="34"/>
        <v>1260</v>
      </c>
    </row>
    <row r="328" spans="1:3" x14ac:dyDescent="0.25">
      <c r="A328" s="3">
        <f t="shared" si="33"/>
        <v>44893</v>
      </c>
      <c r="B328">
        <f t="shared" si="33"/>
        <v>777</v>
      </c>
      <c r="C328">
        <f t="shared" si="34"/>
        <v>1355</v>
      </c>
    </row>
    <row r="329" spans="1:3" x14ac:dyDescent="0.25">
      <c r="A329" s="3">
        <f t="shared" si="33"/>
        <v>44900</v>
      </c>
      <c r="B329">
        <f t="shared" si="33"/>
        <v>785</v>
      </c>
      <c r="C329">
        <f t="shared" si="34"/>
        <v>1361</v>
      </c>
    </row>
    <row r="330" spans="1:3" x14ac:dyDescent="0.25">
      <c r="A330" s="3">
        <f t="shared" si="33"/>
        <v>44907</v>
      </c>
      <c r="B330">
        <f t="shared" si="33"/>
        <v>843</v>
      </c>
      <c r="C330">
        <f t="shared" si="34"/>
        <v>1531</v>
      </c>
    </row>
    <row r="331" spans="1:3" x14ac:dyDescent="0.25">
      <c r="A331" s="3">
        <f t="shared" si="33"/>
        <v>44914</v>
      </c>
      <c r="B331">
        <f t="shared" si="33"/>
        <v>936</v>
      </c>
      <c r="C331">
        <f t="shared" si="34"/>
        <v>1701</v>
      </c>
    </row>
    <row r="332" spans="1:3" x14ac:dyDescent="0.25">
      <c r="A332" s="3">
        <f t="shared" ref="A332:B347" si="35">A153</f>
        <v>44921</v>
      </c>
      <c r="B332">
        <f t="shared" si="35"/>
        <v>1022</v>
      </c>
      <c r="C332">
        <f t="shared" si="34"/>
        <v>1709</v>
      </c>
    </row>
    <row r="333" spans="1:3" x14ac:dyDescent="0.25">
      <c r="A333" s="3">
        <f t="shared" si="35"/>
        <v>44928</v>
      </c>
      <c r="B333">
        <f t="shared" si="35"/>
        <v>929</v>
      </c>
      <c r="C333">
        <f t="shared" si="34"/>
        <v>1653</v>
      </c>
    </row>
    <row r="334" spans="1:3" x14ac:dyDescent="0.25">
      <c r="A334" s="3">
        <f t="shared" si="35"/>
        <v>44935</v>
      </c>
      <c r="B334">
        <f t="shared" si="35"/>
        <v>855</v>
      </c>
      <c r="C334">
        <f t="shared" si="34"/>
        <v>1485</v>
      </c>
    </row>
    <row r="335" spans="1:3" x14ac:dyDescent="0.25">
      <c r="A335" s="3">
        <f t="shared" si="35"/>
        <v>44942</v>
      </c>
      <c r="B335">
        <f t="shared" si="35"/>
        <v>781</v>
      </c>
      <c r="C335">
        <f t="shared" si="34"/>
        <v>1403</v>
      </c>
    </row>
    <row r="336" spans="1:3" x14ac:dyDescent="0.25">
      <c r="A336" s="3">
        <f t="shared" si="35"/>
        <v>44949</v>
      </c>
      <c r="B336">
        <f t="shared" si="35"/>
        <v>706</v>
      </c>
      <c r="C336">
        <f t="shared" si="34"/>
        <v>1322</v>
      </c>
    </row>
    <row r="337" spans="1:3" x14ac:dyDescent="0.25">
      <c r="A337" s="3">
        <f t="shared" si="35"/>
        <v>44956</v>
      </c>
      <c r="B337">
        <f t="shared" si="35"/>
        <v>749</v>
      </c>
      <c r="C337">
        <f t="shared" si="34"/>
        <v>1309</v>
      </c>
    </row>
    <row r="338" spans="1:3" x14ac:dyDescent="0.25">
      <c r="A338" s="3">
        <f t="shared" si="35"/>
        <v>44963</v>
      </c>
      <c r="B338">
        <f t="shared" si="35"/>
        <v>732</v>
      </c>
      <c r="C338">
        <f t="shared" si="34"/>
        <v>1298</v>
      </c>
    </row>
    <row r="339" spans="1:3" x14ac:dyDescent="0.25">
      <c r="A339" s="3">
        <f t="shared" si="35"/>
        <v>44970</v>
      </c>
      <c r="B339">
        <f t="shared" si="35"/>
        <v>725</v>
      </c>
      <c r="C339">
        <f t="shared" si="34"/>
        <v>1322</v>
      </c>
    </row>
    <row r="340" spans="1:3" x14ac:dyDescent="0.25">
      <c r="A340" s="3">
        <f t="shared" si="35"/>
        <v>44977</v>
      </c>
      <c r="B340">
        <f t="shared" si="35"/>
        <v>722</v>
      </c>
      <c r="C340">
        <f t="shared" si="34"/>
        <v>1285</v>
      </c>
    </row>
    <row r="341" spans="1:3" x14ac:dyDescent="0.25">
      <c r="A341" s="3">
        <f t="shared" si="35"/>
        <v>44984</v>
      </c>
      <c r="B341">
        <f t="shared" si="35"/>
        <v>710</v>
      </c>
      <c r="C341">
        <f t="shared" si="34"/>
        <v>1315</v>
      </c>
    </row>
    <row r="342" spans="1:3" x14ac:dyDescent="0.25">
      <c r="A342" s="3">
        <f t="shared" si="35"/>
        <v>44991</v>
      </c>
      <c r="B342">
        <f t="shared" si="35"/>
        <v>689</v>
      </c>
      <c r="C342">
        <f t="shared" si="34"/>
        <v>1363</v>
      </c>
    </row>
    <row r="343" spans="1:3" x14ac:dyDescent="0.25">
      <c r="A343" s="3">
        <f t="shared" si="35"/>
        <v>44998</v>
      </c>
      <c r="B343">
        <f t="shared" si="35"/>
        <v>700</v>
      </c>
      <c r="C343">
        <f t="shared" si="34"/>
        <v>1233</v>
      </c>
    </row>
    <row r="344" spans="1:3" x14ac:dyDescent="0.25">
      <c r="A344" s="3">
        <f t="shared" si="35"/>
        <v>45005</v>
      </c>
      <c r="B344">
        <f t="shared" si="35"/>
        <v>701</v>
      </c>
      <c r="C344">
        <f t="shared" si="34"/>
        <v>1303</v>
      </c>
    </row>
    <row r="345" spans="1:3" x14ac:dyDescent="0.25">
      <c r="A345" s="3">
        <f t="shared" si="35"/>
        <v>45012</v>
      </c>
      <c r="B345">
        <f t="shared" si="35"/>
        <v>697</v>
      </c>
      <c r="C345">
        <f t="shared" si="34"/>
        <v>1228</v>
      </c>
    </row>
    <row r="346" spans="1:3" x14ac:dyDescent="0.25">
      <c r="A346" s="3">
        <f t="shared" si="35"/>
        <v>45019</v>
      </c>
      <c r="B346">
        <f t="shared" si="35"/>
        <v>680</v>
      </c>
      <c r="C346">
        <f t="shared" si="34"/>
        <v>1191</v>
      </c>
    </row>
    <row r="347" spans="1:3" x14ac:dyDescent="0.25">
      <c r="A347" s="3">
        <f t="shared" si="35"/>
        <v>45026</v>
      </c>
      <c r="B347">
        <f t="shared" si="35"/>
        <v>688</v>
      </c>
      <c r="C347">
        <f t="shared" si="34"/>
        <v>1299</v>
      </c>
    </row>
    <row r="348" spans="1:3" x14ac:dyDescent="0.25">
      <c r="A348" s="3">
        <f t="shared" ref="A348:B363" si="36">A169</f>
        <v>45033</v>
      </c>
      <c r="B348">
        <f t="shared" si="36"/>
        <v>663</v>
      </c>
      <c r="C348">
        <f t="shared" si="34"/>
        <v>1225</v>
      </c>
    </row>
    <row r="349" spans="1:3" x14ac:dyDescent="0.25">
      <c r="A349" s="3">
        <f t="shared" si="36"/>
        <v>45040</v>
      </c>
      <c r="B349">
        <f t="shared" si="36"/>
        <v>620</v>
      </c>
      <c r="C349">
        <f t="shared" si="34"/>
        <v>1209</v>
      </c>
    </row>
    <row r="350" spans="1:3" x14ac:dyDescent="0.25">
      <c r="A350" s="3">
        <f t="shared" si="36"/>
        <v>45047</v>
      </c>
      <c r="B350">
        <f t="shared" si="36"/>
        <v>706</v>
      </c>
      <c r="C350">
        <f t="shared" si="34"/>
        <v>1169</v>
      </c>
    </row>
    <row r="351" spans="1:3" x14ac:dyDescent="0.25">
      <c r="A351" s="3">
        <f t="shared" si="36"/>
        <v>45054</v>
      </c>
      <c r="B351">
        <f t="shared" si="36"/>
        <v>608</v>
      </c>
      <c r="C351">
        <f t="shared" si="34"/>
        <v>1143</v>
      </c>
    </row>
    <row r="352" spans="1:3" x14ac:dyDescent="0.25">
      <c r="A352" s="3">
        <f t="shared" si="36"/>
        <v>45061</v>
      </c>
      <c r="B352">
        <f t="shared" si="36"/>
        <v>624</v>
      </c>
      <c r="C352">
        <f t="shared" si="34"/>
        <v>1165</v>
      </c>
    </row>
    <row r="353" spans="1:3" x14ac:dyDescent="0.25">
      <c r="A353" s="3">
        <f t="shared" si="36"/>
        <v>45068</v>
      </c>
      <c r="B353">
        <f t="shared" si="36"/>
        <v>606</v>
      </c>
      <c r="C353">
        <f t="shared" si="34"/>
        <v>1119</v>
      </c>
    </row>
    <row r="354" spans="1:3" x14ac:dyDescent="0.25">
      <c r="A354" s="3">
        <f t="shared" si="36"/>
        <v>45075</v>
      </c>
      <c r="B354">
        <f t="shared" si="36"/>
        <v>606</v>
      </c>
      <c r="C354">
        <f t="shared" si="34"/>
        <v>1122</v>
      </c>
    </row>
    <row r="355" spans="1:3" x14ac:dyDescent="0.25">
      <c r="A355" s="3">
        <f t="shared" si="36"/>
        <v>45082</v>
      </c>
      <c r="B355">
        <f t="shared" si="36"/>
        <v>647</v>
      </c>
      <c r="C355">
        <f t="shared" si="34"/>
        <v>1121</v>
      </c>
    </row>
    <row r="356" spans="1:3" x14ac:dyDescent="0.25">
      <c r="A356" s="3">
        <f t="shared" si="36"/>
        <v>45089</v>
      </c>
      <c r="B356">
        <f t="shared" si="36"/>
        <v>643</v>
      </c>
      <c r="C356">
        <f t="shared" si="34"/>
        <v>1086</v>
      </c>
    </row>
    <row r="357" spans="1:3" x14ac:dyDescent="0.25">
      <c r="A357" s="3">
        <f t="shared" si="36"/>
        <v>45096</v>
      </c>
      <c r="B357">
        <f t="shared" si="36"/>
        <v>681</v>
      </c>
      <c r="C357">
        <f t="shared" si="34"/>
        <v>1183</v>
      </c>
    </row>
    <row r="358" spans="1:3" x14ac:dyDescent="0.25">
      <c r="A358" s="3">
        <f t="shared" si="36"/>
        <v>45103</v>
      </c>
      <c r="B358">
        <f t="shared" si="36"/>
        <v>605</v>
      </c>
      <c r="C358">
        <f t="shared" si="34"/>
        <v>1082</v>
      </c>
    </row>
    <row r="359" spans="1:3" x14ac:dyDescent="0.25">
      <c r="A359" s="3">
        <f t="shared" si="36"/>
        <v>45110</v>
      </c>
      <c r="B359">
        <f t="shared" si="36"/>
        <v>599</v>
      </c>
      <c r="C359">
        <f t="shared" si="34"/>
        <v>1132</v>
      </c>
    </row>
    <row r="360" spans="1:3" x14ac:dyDescent="0.25">
      <c r="A360" s="3">
        <f t="shared" si="36"/>
        <v>45117</v>
      </c>
      <c r="B360">
        <f t="shared" si="36"/>
        <v>638</v>
      </c>
      <c r="C360">
        <f t="shared" si="34"/>
        <v>1216</v>
      </c>
    </row>
    <row r="361" spans="1:3" x14ac:dyDescent="0.25">
      <c r="A361" s="3">
        <f t="shared" si="36"/>
        <v>45124</v>
      </c>
      <c r="B361">
        <f t="shared" si="36"/>
        <v>608</v>
      </c>
      <c r="C361">
        <f t="shared" si="34"/>
        <v>1135</v>
      </c>
    </row>
    <row r="362" spans="1:3" x14ac:dyDescent="0.25">
      <c r="A362" s="3">
        <f t="shared" si="36"/>
        <v>45131</v>
      </c>
      <c r="B362">
        <f t="shared" si="36"/>
        <v>543</v>
      </c>
      <c r="C362">
        <f t="shared" si="34"/>
        <v>1139</v>
      </c>
    </row>
    <row r="363" spans="1:3" x14ac:dyDescent="0.25">
      <c r="A363" s="3">
        <f t="shared" si="36"/>
        <v>45138</v>
      </c>
      <c r="B363">
        <f t="shared" si="36"/>
        <v>582</v>
      </c>
      <c r="C363">
        <f t="shared" si="34"/>
        <v>1078</v>
      </c>
    </row>
    <row r="364" spans="1:3" x14ac:dyDescent="0.25">
      <c r="A364" s="3">
        <f t="shared" ref="A364:B379" si="37">A185</f>
        <v>45145</v>
      </c>
      <c r="B364">
        <f t="shared" si="37"/>
        <v>598</v>
      </c>
      <c r="C364">
        <f t="shared" si="34"/>
        <v>1160</v>
      </c>
    </row>
    <row r="365" spans="1:3" x14ac:dyDescent="0.25">
      <c r="A365" s="3">
        <f t="shared" si="37"/>
        <v>45152</v>
      </c>
      <c r="B365">
        <f t="shared" si="37"/>
        <v>697</v>
      </c>
      <c r="C365">
        <f t="shared" si="34"/>
        <v>1185</v>
      </c>
    </row>
    <row r="366" spans="1:3" x14ac:dyDescent="0.25">
      <c r="A366" s="3">
        <f t="shared" si="37"/>
        <v>45159</v>
      </c>
      <c r="B366">
        <f t="shared" si="37"/>
        <v>613</v>
      </c>
      <c r="C366">
        <f t="shared" si="34"/>
        <v>1324</v>
      </c>
    </row>
    <row r="367" spans="1:3" x14ac:dyDescent="0.25">
      <c r="A367" s="3">
        <f t="shared" si="37"/>
        <v>45166</v>
      </c>
      <c r="B367">
        <f t="shared" si="37"/>
        <v>559</v>
      </c>
      <c r="C367">
        <f t="shared" si="34"/>
        <v>1140</v>
      </c>
    </row>
    <row r="368" spans="1:3" x14ac:dyDescent="0.25">
      <c r="A368" s="3">
        <f t="shared" si="37"/>
        <v>45173</v>
      </c>
      <c r="B368">
        <f t="shared" si="37"/>
        <v>608</v>
      </c>
      <c r="C368">
        <f t="shared" si="34"/>
        <v>1114</v>
      </c>
    </row>
    <row r="369" spans="1:3" x14ac:dyDescent="0.25">
      <c r="A369" s="3">
        <f t="shared" si="37"/>
        <v>45180</v>
      </c>
      <c r="B369">
        <f t="shared" si="37"/>
        <v>608</v>
      </c>
      <c r="C369">
        <f t="shared" si="34"/>
        <v>1152</v>
      </c>
    </row>
    <row r="370" spans="1:3" x14ac:dyDescent="0.25">
      <c r="A370" s="3">
        <f t="shared" si="37"/>
        <v>45187</v>
      </c>
      <c r="B370">
        <f t="shared" si="37"/>
        <v>638</v>
      </c>
      <c r="C370">
        <f t="shared" si="34"/>
        <v>1177</v>
      </c>
    </row>
    <row r="371" spans="1:3" x14ac:dyDescent="0.25">
      <c r="A371" s="3">
        <f t="shared" si="37"/>
        <v>45194</v>
      </c>
      <c r="B371">
        <f t="shared" si="37"/>
        <v>610</v>
      </c>
      <c r="C371">
        <f t="shared" si="34"/>
        <v>1107</v>
      </c>
    </row>
    <row r="372" spans="1:3" x14ac:dyDescent="0.25">
      <c r="A372" s="3">
        <f t="shared" si="37"/>
        <v>45201</v>
      </c>
      <c r="B372">
        <f t="shared" si="37"/>
        <v>689</v>
      </c>
      <c r="C372">
        <f t="shared" si="34"/>
        <v>1170</v>
      </c>
    </row>
    <row r="373" spans="1:3" x14ac:dyDescent="0.25">
      <c r="A373" s="3">
        <f t="shared" si="37"/>
        <v>45208</v>
      </c>
      <c r="B373">
        <f t="shared" si="37"/>
        <v>675</v>
      </c>
      <c r="C373">
        <f t="shared" si="34"/>
        <v>1326</v>
      </c>
    </row>
    <row r="374" spans="1:3" x14ac:dyDescent="0.25">
      <c r="A374" s="3">
        <f t="shared" si="37"/>
        <v>45215</v>
      </c>
      <c r="B374">
        <f t="shared" si="37"/>
        <v>654</v>
      </c>
      <c r="C374">
        <f t="shared" si="34"/>
        <v>1273</v>
      </c>
    </row>
    <row r="375" spans="1:3" x14ac:dyDescent="0.25">
      <c r="A375" s="3">
        <f t="shared" si="37"/>
        <v>45222</v>
      </c>
      <c r="B375">
        <f t="shared" si="37"/>
        <v>669</v>
      </c>
      <c r="C375">
        <f t="shared" si="34"/>
        <v>1302</v>
      </c>
    </row>
    <row r="376" spans="1:3" x14ac:dyDescent="0.25">
      <c r="A376" s="3">
        <f t="shared" si="37"/>
        <v>45229</v>
      </c>
      <c r="B376">
        <f t="shared" si="37"/>
        <v>674</v>
      </c>
      <c r="C376">
        <f t="shared" si="34"/>
        <v>1212</v>
      </c>
    </row>
    <row r="377" spans="1:3" x14ac:dyDescent="0.25">
      <c r="A377" s="3">
        <f t="shared" si="37"/>
        <v>45236</v>
      </c>
      <c r="B377">
        <f t="shared" si="37"/>
        <v>664</v>
      </c>
      <c r="C377">
        <f t="shared" si="34"/>
        <v>1234</v>
      </c>
    </row>
    <row r="378" spans="1:3" x14ac:dyDescent="0.25">
      <c r="A378" s="3">
        <f t="shared" si="37"/>
        <v>45243</v>
      </c>
      <c r="B378">
        <f t="shared" si="37"/>
        <v>699</v>
      </c>
      <c r="C378">
        <f t="shared" si="34"/>
        <v>1337</v>
      </c>
    </row>
    <row r="379" spans="1:3" x14ac:dyDescent="0.25">
      <c r="A379" s="3">
        <f t="shared" si="37"/>
        <v>45250</v>
      </c>
      <c r="B379">
        <f t="shared" si="37"/>
        <v>691</v>
      </c>
      <c r="C379">
        <f t="shared" si="34"/>
        <v>1328</v>
      </c>
    </row>
    <row r="380" spans="1:3" x14ac:dyDescent="0.25">
      <c r="A380" s="3">
        <f t="shared" ref="A380:B395" si="38">A201</f>
        <v>45257</v>
      </c>
      <c r="B380">
        <f t="shared" si="38"/>
        <v>738</v>
      </c>
      <c r="C380">
        <f t="shared" si="34"/>
        <v>1387</v>
      </c>
    </row>
    <row r="381" spans="1:3" x14ac:dyDescent="0.25">
      <c r="A381" s="3">
        <f t="shared" si="38"/>
        <v>45264</v>
      </c>
      <c r="B381">
        <f t="shared" si="38"/>
        <v>768</v>
      </c>
      <c r="C381">
        <f t="shared" ref="C381:C425" si="39">C202+D202</f>
        <v>1420</v>
      </c>
    </row>
    <row r="382" spans="1:3" x14ac:dyDescent="0.25">
      <c r="A382" s="3">
        <f t="shared" si="38"/>
        <v>45271</v>
      </c>
      <c r="B382">
        <f t="shared" si="38"/>
        <v>685</v>
      </c>
      <c r="C382">
        <f t="shared" si="39"/>
        <v>1444</v>
      </c>
    </row>
    <row r="383" spans="1:3" x14ac:dyDescent="0.25">
      <c r="A383" s="3">
        <f t="shared" si="38"/>
        <v>45278</v>
      </c>
      <c r="B383">
        <f t="shared" si="38"/>
        <v>770</v>
      </c>
      <c r="C383">
        <f t="shared" si="39"/>
        <v>1396</v>
      </c>
    </row>
    <row r="384" spans="1:3" x14ac:dyDescent="0.25">
      <c r="A384" s="3">
        <f t="shared" si="38"/>
        <v>45285</v>
      </c>
      <c r="B384">
        <f t="shared" si="38"/>
        <v>751</v>
      </c>
      <c r="C384">
        <f t="shared" si="39"/>
        <v>1425</v>
      </c>
    </row>
    <row r="385" spans="1:3" x14ac:dyDescent="0.25">
      <c r="A385" s="3">
        <f t="shared" si="38"/>
        <v>45292</v>
      </c>
      <c r="B385">
        <f t="shared" si="38"/>
        <v>740</v>
      </c>
      <c r="C385">
        <f t="shared" si="39"/>
        <v>1311</v>
      </c>
    </row>
    <row r="386" spans="1:3" x14ac:dyDescent="0.25">
      <c r="A386" s="3">
        <f t="shared" si="38"/>
        <v>45299</v>
      </c>
      <c r="B386">
        <f t="shared" si="38"/>
        <v>680</v>
      </c>
      <c r="C386">
        <f t="shared" si="39"/>
        <v>1332</v>
      </c>
    </row>
    <row r="387" spans="1:3" x14ac:dyDescent="0.25">
      <c r="A387" s="3">
        <f t="shared" si="38"/>
        <v>45306</v>
      </c>
      <c r="B387">
        <f t="shared" si="38"/>
        <v>698</v>
      </c>
      <c r="C387">
        <f t="shared" si="39"/>
        <v>1330</v>
      </c>
    </row>
    <row r="388" spans="1:3" x14ac:dyDescent="0.25">
      <c r="A388" s="3">
        <f t="shared" si="38"/>
        <v>45313</v>
      </c>
      <c r="B388">
        <f t="shared" si="38"/>
        <v>719</v>
      </c>
      <c r="C388">
        <f t="shared" si="39"/>
        <v>1406</v>
      </c>
    </row>
    <row r="389" spans="1:3" x14ac:dyDescent="0.25">
      <c r="A389" s="3">
        <f t="shared" si="38"/>
        <v>45320</v>
      </c>
      <c r="B389">
        <f t="shared" si="38"/>
        <v>698</v>
      </c>
      <c r="C389">
        <f t="shared" si="39"/>
        <v>1329</v>
      </c>
    </row>
    <row r="390" spans="1:3" x14ac:dyDescent="0.25">
      <c r="A390" s="3">
        <f t="shared" si="38"/>
        <v>45327</v>
      </c>
      <c r="B390">
        <f t="shared" si="38"/>
        <v>727</v>
      </c>
      <c r="C390">
        <f t="shared" si="39"/>
        <v>1482</v>
      </c>
    </row>
    <row r="391" spans="1:3" x14ac:dyDescent="0.25">
      <c r="A391" s="3">
        <f t="shared" si="38"/>
        <v>45334</v>
      </c>
      <c r="B391">
        <f t="shared" si="38"/>
        <v>658</v>
      </c>
      <c r="C391">
        <f t="shared" si="39"/>
        <v>1304</v>
      </c>
    </row>
    <row r="392" spans="1:3" x14ac:dyDescent="0.25">
      <c r="A392" s="3">
        <f t="shared" si="38"/>
        <v>45341</v>
      </c>
      <c r="B392">
        <f t="shared" si="38"/>
        <v>605</v>
      </c>
      <c r="C392">
        <f t="shared" si="39"/>
        <v>1330</v>
      </c>
    </row>
    <row r="393" spans="1:3" x14ac:dyDescent="0.25">
      <c r="A393" s="3">
        <f t="shared" si="38"/>
        <v>45348</v>
      </c>
      <c r="B393">
        <f t="shared" si="38"/>
        <v>560</v>
      </c>
      <c r="C393">
        <f t="shared" si="39"/>
        <v>1239</v>
      </c>
    </row>
    <row r="394" spans="1:3" x14ac:dyDescent="0.25">
      <c r="A394" s="3">
        <f t="shared" si="38"/>
        <v>45355</v>
      </c>
      <c r="B394">
        <f t="shared" si="38"/>
        <v>650</v>
      </c>
      <c r="C394">
        <f t="shared" si="39"/>
        <v>1122</v>
      </c>
    </row>
    <row r="395" spans="1:3" x14ac:dyDescent="0.25">
      <c r="A395" s="3">
        <f t="shared" si="38"/>
        <v>45362</v>
      </c>
      <c r="B395">
        <f t="shared" si="38"/>
        <v>599</v>
      </c>
      <c r="C395">
        <f t="shared" si="39"/>
        <v>1155</v>
      </c>
    </row>
    <row r="396" spans="1:3" x14ac:dyDescent="0.25">
      <c r="A396" s="3">
        <f t="shared" ref="A396:B411" si="40">A217</f>
        <v>45369</v>
      </c>
      <c r="B396">
        <f t="shared" si="40"/>
        <v>596</v>
      </c>
      <c r="C396">
        <f t="shared" si="39"/>
        <v>1107</v>
      </c>
    </row>
    <row r="397" spans="1:3" x14ac:dyDescent="0.25">
      <c r="A397" s="3">
        <f t="shared" si="40"/>
        <v>45376</v>
      </c>
      <c r="B397">
        <f t="shared" si="40"/>
        <v>587</v>
      </c>
      <c r="C397">
        <f t="shared" si="39"/>
        <v>1198</v>
      </c>
    </row>
    <row r="398" spans="1:3" x14ac:dyDescent="0.25">
      <c r="A398" s="3">
        <f t="shared" si="40"/>
        <v>45383</v>
      </c>
      <c r="B398">
        <f t="shared" si="40"/>
        <v>571</v>
      </c>
      <c r="C398">
        <f t="shared" si="39"/>
        <v>1207</v>
      </c>
    </row>
    <row r="399" spans="1:3" x14ac:dyDescent="0.25">
      <c r="A399" s="3">
        <f t="shared" si="40"/>
        <v>45390</v>
      </c>
      <c r="B399">
        <f t="shared" si="40"/>
        <v>564</v>
      </c>
      <c r="C399">
        <f t="shared" si="39"/>
        <v>1092</v>
      </c>
    </row>
    <row r="400" spans="1:3" x14ac:dyDescent="0.25">
      <c r="A400" s="3">
        <f t="shared" si="40"/>
        <v>45397</v>
      </c>
      <c r="B400">
        <f t="shared" si="40"/>
        <v>575</v>
      </c>
      <c r="C400">
        <f t="shared" si="39"/>
        <v>1094</v>
      </c>
    </row>
    <row r="401" spans="1:3" x14ac:dyDescent="0.25">
      <c r="A401" s="3">
        <f t="shared" si="40"/>
        <v>45404</v>
      </c>
      <c r="B401">
        <f t="shared" si="40"/>
        <v>515</v>
      </c>
      <c r="C401">
        <f t="shared" si="39"/>
        <v>1055</v>
      </c>
    </row>
    <row r="402" spans="1:3" x14ac:dyDescent="0.25">
      <c r="A402" s="3">
        <f t="shared" si="40"/>
        <v>45411</v>
      </c>
      <c r="B402">
        <f t="shared" si="40"/>
        <v>568</v>
      </c>
      <c r="C402">
        <f t="shared" si="39"/>
        <v>1140</v>
      </c>
    </row>
    <row r="403" spans="1:3" x14ac:dyDescent="0.25">
      <c r="A403" s="3">
        <f t="shared" si="40"/>
        <v>45418</v>
      </c>
      <c r="B403">
        <f t="shared" si="40"/>
        <v>549</v>
      </c>
      <c r="C403">
        <f t="shared" si="39"/>
        <v>1087</v>
      </c>
    </row>
    <row r="404" spans="1:3" x14ac:dyDescent="0.25">
      <c r="A404" s="3">
        <f t="shared" si="40"/>
        <v>45425</v>
      </c>
      <c r="B404">
        <f t="shared" si="40"/>
        <v>548</v>
      </c>
      <c r="C404">
        <f t="shared" si="39"/>
        <v>1081</v>
      </c>
    </row>
    <row r="405" spans="1:3" x14ac:dyDescent="0.25">
      <c r="A405" s="3">
        <f t="shared" si="40"/>
        <v>45432</v>
      </c>
      <c r="B405">
        <f t="shared" si="40"/>
        <v>568</v>
      </c>
      <c r="C405">
        <f t="shared" si="39"/>
        <v>1136</v>
      </c>
    </row>
    <row r="406" spans="1:3" x14ac:dyDescent="0.25">
      <c r="A406" s="3">
        <f t="shared" si="40"/>
        <v>45439</v>
      </c>
      <c r="B406">
        <f t="shared" si="40"/>
        <v>586</v>
      </c>
      <c r="C406">
        <f t="shared" si="39"/>
        <v>1075</v>
      </c>
    </row>
    <row r="407" spans="1:3" x14ac:dyDescent="0.25">
      <c r="A407" s="3">
        <f t="shared" si="40"/>
        <v>45446</v>
      </c>
      <c r="B407">
        <f t="shared" si="40"/>
        <v>543</v>
      </c>
      <c r="C407">
        <f t="shared" si="39"/>
        <v>1058</v>
      </c>
    </row>
    <row r="408" spans="1:3" x14ac:dyDescent="0.25">
      <c r="A408" s="3">
        <f t="shared" si="40"/>
        <v>45453</v>
      </c>
      <c r="B408">
        <f t="shared" si="40"/>
        <v>520</v>
      </c>
      <c r="C408">
        <f t="shared" si="39"/>
        <v>1027</v>
      </c>
    </row>
    <row r="409" spans="1:3" x14ac:dyDescent="0.25">
      <c r="A409" s="3">
        <f t="shared" si="40"/>
        <v>45460</v>
      </c>
      <c r="B409">
        <f t="shared" si="40"/>
        <v>574</v>
      </c>
      <c r="C409">
        <f t="shared" si="39"/>
        <v>1136</v>
      </c>
    </row>
    <row r="410" spans="1:3" x14ac:dyDescent="0.25">
      <c r="A410" s="3">
        <f t="shared" si="40"/>
        <v>45467</v>
      </c>
      <c r="B410">
        <f t="shared" si="40"/>
        <v>565</v>
      </c>
      <c r="C410">
        <f t="shared" si="39"/>
        <v>1160</v>
      </c>
    </row>
    <row r="411" spans="1:3" x14ac:dyDescent="0.25">
      <c r="A411" s="3">
        <f t="shared" si="40"/>
        <v>45474</v>
      </c>
      <c r="B411">
        <f t="shared" si="40"/>
        <v>466</v>
      </c>
      <c r="C411">
        <f t="shared" si="39"/>
        <v>924</v>
      </c>
    </row>
    <row r="412" spans="1:3" x14ac:dyDescent="0.25">
      <c r="A412" s="3">
        <f t="shared" ref="A412:B425" si="41">A233</f>
        <v>45481</v>
      </c>
      <c r="B412">
        <f t="shared" si="41"/>
        <v>551</v>
      </c>
      <c r="C412">
        <f t="shared" si="39"/>
        <v>1050</v>
      </c>
    </row>
    <row r="413" spans="1:3" x14ac:dyDescent="0.25">
      <c r="A413" s="3">
        <f t="shared" si="41"/>
        <v>45488</v>
      </c>
      <c r="B413">
        <f t="shared" si="41"/>
        <v>482</v>
      </c>
      <c r="C413">
        <f t="shared" si="39"/>
        <v>939</v>
      </c>
    </row>
    <row r="414" spans="1:3" x14ac:dyDescent="0.25">
      <c r="A414" s="3">
        <f t="shared" si="41"/>
        <v>45495</v>
      </c>
      <c r="B414">
        <f t="shared" si="41"/>
        <v>500</v>
      </c>
      <c r="C414">
        <f t="shared" si="39"/>
        <v>987</v>
      </c>
    </row>
    <row r="415" spans="1:3" x14ac:dyDescent="0.25">
      <c r="A415" s="3">
        <f t="shared" si="41"/>
        <v>45502</v>
      </c>
      <c r="B415">
        <f t="shared" si="41"/>
        <v>508</v>
      </c>
      <c r="C415">
        <f t="shared" si="39"/>
        <v>953</v>
      </c>
    </row>
    <row r="416" spans="1:3" x14ac:dyDescent="0.25">
      <c r="A416" s="3">
        <f t="shared" si="41"/>
        <v>45509</v>
      </c>
      <c r="B416">
        <f t="shared" si="41"/>
        <v>473</v>
      </c>
      <c r="C416">
        <f t="shared" si="39"/>
        <v>915</v>
      </c>
    </row>
    <row r="417" spans="1:3" x14ac:dyDescent="0.25">
      <c r="A417" s="3">
        <f t="shared" si="41"/>
        <v>45516</v>
      </c>
      <c r="B417">
        <f t="shared" si="41"/>
        <v>451</v>
      </c>
      <c r="C417">
        <f t="shared" si="39"/>
        <v>827</v>
      </c>
    </row>
    <row r="418" spans="1:3" x14ac:dyDescent="0.25">
      <c r="A418" s="3">
        <f t="shared" si="41"/>
        <v>45523</v>
      </c>
      <c r="B418">
        <f t="shared" si="41"/>
        <v>437</v>
      </c>
      <c r="C418">
        <f t="shared" si="39"/>
        <v>870</v>
      </c>
    </row>
    <row r="419" spans="1:3" x14ac:dyDescent="0.25">
      <c r="A419" s="3">
        <f t="shared" si="41"/>
        <v>45530</v>
      </c>
      <c r="B419">
        <f t="shared" si="41"/>
        <v>420</v>
      </c>
      <c r="C419">
        <f t="shared" si="39"/>
        <v>847</v>
      </c>
    </row>
    <row r="420" spans="1:3" x14ac:dyDescent="0.25">
      <c r="A420" s="3">
        <f t="shared" si="41"/>
        <v>45537</v>
      </c>
      <c r="B420">
        <f t="shared" si="41"/>
        <v>268</v>
      </c>
      <c r="C420">
        <f t="shared" si="39"/>
        <v>557</v>
      </c>
    </row>
    <row r="421" spans="1:3" x14ac:dyDescent="0.25">
      <c r="A421" s="3">
        <f t="shared" si="41"/>
        <v>45544</v>
      </c>
      <c r="B421">
        <f t="shared" si="41"/>
        <v>253</v>
      </c>
      <c r="C421">
        <f t="shared" si="39"/>
        <v>573</v>
      </c>
    </row>
    <row r="422" spans="1:3" x14ac:dyDescent="0.25">
      <c r="A422" s="3">
        <f t="shared" si="41"/>
        <v>45551</v>
      </c>
      <c r="B422">
        <f t="shared" si="41"/>
        <v>195</v>
      </c>
      <c r="C422">
        <f t="shared" si="39"/>
        <v>431</v>
      </c>
    </row>
    <row r="423" spans="1:3" x14ac:dyDescent="0.25">
      <c r="A423" s="3">
        <f t="shared" si="41"/>
        <v>45558</v>
      </c>
      <c r="B423">
        <f t="shared" si="41"/>
        <v>189</v>
      </c>
      <c r="C423">
        <f t="shared" si="39"/>
        <v>364</v>
      </c>
    </row>
    <row r="424" spans="1:3" x14ac:dyDescent="0.25">
      <c r="A424" s="3">
        <f t="shared" si="41"/>
        <v>45565</v>
      </c>
      <c r="B424">
        <f t="shared" si="41"/>
        <v>82</v>
      </c>
      <c r="C424">
        <f t="shared" si="39"/>
        <v>157</v>
      </c>
    </row>
    <row r="425" spans="1:3" x14ac:dyDescent="0.25">
      <c r="A425" s="3">
        <f t="shared" si="41"/>
        <v>45572</v>
      </c>
      <c r="B425">
        <f t="shared" si="41"/>
        <v>18</v>
      </c>
      <c r="C425">
        <f t="shared" si="39"/>
        <v>23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9DAE07-B4D5-43D2-AD35-0C22F9705077}">
  <dimension ref="A1:AD425"/>
  <sheetViews>
    <sheetView zoomScaleNormal="100" workbookViewId="0">
      <selection activeCell="F2" sqref="F2:F3"/>
    </sheetView>
  </sheetViews>
  <sheetFormatPr defaultRowHeight="15" x14ac:dyDescent="0.25"/>
  <cols>
    <col min="1" max="1" width="12.42578125" bestFit="1" customWidth="1"/>
    <col min="2" max="4" width="17.42578125" bestFit="1" customWidth="1"/>
    <col min="5" max="5" width="9.5703125" customWidth="1"/>
    <col min="6" max="6" width="11.140625" customWidth="1"/>
    <col min="27" max="27" width="13.28515625" customWidth="1"/>
  </cols>
  <sheetData>
    <row r="1" spans="1:30" x14ac:dyDescent="0.25">
      <c r="A1" s="2" t="s">
        <v>0</v>
      </c>
      <c r="B1" t="s">
        <v>308</v>
      </c>
      <c r="F1" t="s">
        <v>329</v>
      </c>
    </row>
    <row r="2" spans="1:30" x14ac:dyDescent="0.25">
      <c r="A2" s="2" t="s">
        <v>2</v>
      </c>
      <c r="B2" t="s">
        <v>3</v>
      </c>
      <c r="AA2" s="5" t="s">
        <v>80</v>
      </c>
    </row>
    <row r="3" spans="1:30" x14ac:dyDescent="0.25">
      <c r="A3" s="2" t="s">
        <v>1</v>
      </c>
      <c r="B3" t="s">
        <v>3</v>
      </c>
      <c r="N3" t="s">
        <v>78</v>
      </c>
    </row>
    <row r="4" spans="1:30" x14ac:dyDescent="0.25">
      <c r="F4" s="5" t="s">
        <v>25</v>
      </c>
      <c r="G4" s="5" t="s">
        <v>24</v>
      </c>
      <c r="H4" s="5" t="s">
        <v>21</v>
      </c>
      <c r="I4" s="5" t="s">
        <v>20</v>
      </c>
      <c r="J4" s="5" t="s">
        <v>23</v>
      </c>
      <c r="K4" s="5" t="s">
        <v>51</v>
      </c>
      <c r="L4" s="5" t="s">
        <v>52</v>
      </c>
      <c r="M4" s="5" t="s">
        <v>26</v>
      </c>
      <c r="N4" s="5" t="s">
        <v>53</v>
      </c>
      <c r="O4" s="5" t="s">
        <v>54</v>
      </c>
      <c r="P4" s="5" t="s">
        <v>77</v>
      </c>
      <c r="AB4" s="5" t="s">
        <v>74</v>
      </c>
      <c r="AC4" s="5" t="s">
        <v>75</v>
      </c>
      <c r="AD4" s="5" t="s">
        <v>79</v>
      </c>
    </row>
    <row r="5" spans="1:30" x14ac:dyDescent="0.25">
      <c r="A5" s="2" t="s">
        <v>4</v>
      </c>
      <c r="B5" t="s">
        <v>10</v>
      </c>
      <c r="C5" t="s">
        <v>11</v>
      </c>
      <c r="D5" t="s">
        <v>12</v>
      </c>
      <c r="AA5" t="s">
        <v>81</v>
      </c>
      <c r="AB5">
        <f>$G16</f>
        <v>8638</v>
      </c>
      <c r="AC5">
        <f>$G16</f>
        <v>8638</v>
      </c>
      <c r="AD5">
        <f>$G16</f>
        <v>8638</v>
      </c>
    </row>
    <row r="6" spans="1:30" x14ac:dyDescent="0.25">
      <c r="A6" s="3">
        <v>43892</v>
      </c>
      <c r="B6">
        <v>2150</v>
      </c>
      <c r="C6">
        <v>1</v>
      </c>
      <c r="D6">
        <v>3</v>
      </c>
      <c r="F6" s="1">
        <f t="shared" ref="F6:F69" si="0">A73</f>
        <v>44361</v>
      </c>
      <c r="G6">
        <f t="shared" ref="G6:I21" si="1">B73+G5</f>
        <v>900</v>
      </c>
      <c r="H6">
        <f t="shared" si="1"/>
        <v>271</v>
      </c>
      <c r="I6">
        <f t="shared" si="1"/>
        <v>590</v>
      </c>
      <c r="J6">
        <f t="shared" ref="J6:J69" si="2">H6+I6</f>
        <v>861</v>
      </c>
      <c r="K6">
        <f t="shared" ref="K6:M21" si="3">H6/$G6</f>
        <v>0.30111111111111111</v>
      </c>
      <c r="L6">
        <f t="shared" si="3"/>
        <v>0.65555555555555556</v>
      </c>
      <c r="M6">
        <f t="shared" si="3"/>
        <v>0.95666666666666667</v>
      </c>
      <c r="N6">
        <f t="shared" ref="N6:P21" si="4">K6/K$16</f>
        <v>0.97124636959588417</v>
      </c>
      <c r="O6">
        <f t="shared" si="4"/>
        <v>0.7667825171142707</v>
      </c>
      <c r="P6">
        <f t="shared" si="4"/>
        <v>0.82119513730166616</v>
      </c>
      <c r="AA6" t="s">
        <v>83</v>
      </c>
      <c r="AB6">
        <f>H16</f>
        <v>2678</v>
      </c>
      <c r="AC6">
        <f>I16</f>
        <v>7385</v>
      </c>
      <c r="AD6">
        <f>J16</f>
        <v>10063</v>
      </c>
    </row>
    <row r="7" spans="1:30" x14ac:dyDescent="0.25">
      <c r="A7" s="3">
        <v>43899</v>
      </c>
      <c r="B7">
        <v>2158</v>
      </c>
      <c r="C7">
        <v>1</v>
      </c>
      <c r="D7">
        <v>0</v>
      </c>
      <c r="F7" s="1">
        <f t="shared" si="0"/>
        <v>44368</v>
      </c>
      <c r="G7">
        <f t="shared" si="1"/>
        <v>1733</v>
      </c>
      <c r="H7">
        <f t="shared" si="1"/>
        <v>547</v>
      </c>
      <c r="I7">
        <f t="shared" si="1"/>
        <v>1219</v>
      </c>
      <c r="J7">
        <f t="shared" si="2"/>
        <v>1766</v>
      </c>
      <c r="K7">
        <f t="shared" si="3"/>
        <v>0.31563762261973455</v>
      </c>
      <c r="L7">
        <f t="shared" si="3"/>
        <v>0.70340450086555106</v>
      </c>
      <c r="M7">
        <f t="shared" si="3"/>
        <v>1.0190421234852856</v>
      </c>
      <c r="N7">
        <f t="shared" si="4"/>
        <v>1.0181022345740356</v>
      </c>
      <c r="O7">
        <f t="shared" si="4"/>
        <v>0.82274990906927958</v>
      </c>
      <c r="P7">
        <f t="shared" si="4"/>
        <v>0.87473773851395176</v>
      </c>
      <c r="AA7" t="s">
        <v>82</v>
      </c>
      <c r="AB7">
        <f>$G86</f>
        <v>66809</v>
      </c>
      <c r="AC7">
        <f>$G86</f>
        <v>66809</v>
      </c>
      <c r="AD7">
        <f>$G86</f>
        <v>66809</v>
      </c>
    </row>
    <row r="8" spans="1:30" x14ac:dyDescent="0.25">
      <c r="A8" s="3">
        <v>43906</v>
      </c>
      <c r="B8">
        <v>2219</v>
      </c>
      <c r="C8">
        <v>0</v>
      </c>
      <c r="D8">
        <v>0</v>
      </c>
      <c r="F8" s="1">
        <f t="shared" si="0"/>
        <v>44375</v>
      </c>
      <c r="G8">
        <f t="shared" si="1"/>
        <v>2529</v>
      </c>
      <c r="H8">
        <f t="shared" si="1"/>
        <v>753</v>
      </c>
      <c r="I8">
        <f t="shared" si="1"/>
        <v>1844</v>
      </c>
      <c r="J8">
        <f t="shared" si="2"/>
        <v>2597</v>
      </c>
      <c r="K8">
        <f t="shared" si="3"/>
        <v>0.29774614472123367</v>
      </c>
      <c r="L8">
        <f t="shared" si="3"/>
        <v>0.72914195334124154</v>
      </c>
      <c r="M8">
        <f t="shared" si="3"/>
        <v>1.0268880980624753</v>
      </c>
      <c r="N8">
        <f t="shared" si="4"/>
        <v>0.9603925310313729</v>
      </c>
      <c r="O8">
        <f t="shared" si="4"/>
        <v>0.8528541899744948</v>
      </c>
      <c r="P8">
        <f t="shared" si="4"/>
        <v>0.88147266133992463</v>
      </c>
      <c r="AA8" t="s">
        <v>84</v>
      </c>
      <c r="AB8">
        <f>H86</f>
        <v>23312</v>
      </c>
      <c r="AC8">
        <f>I86</f>
        <v>72572</v>
      </c>
      <c r="AD8">
        <f>J86</f>
        <v>95884</v>
      </c>
    </row>
    <row r="9" spans="1:30" x14ac:dyDescent="0.25">
      <c r="A9" s="3">
        <v>43913</v>
      </c>
      <c r="B9">
        <v>2158</v>
      </c>
      <c r="C9">
        <v>0</v>
      </c>
      <c r="D9">
        <v>2</v>
      </c>
      <c r="F9" s="1">
        <f t="shared" si="0"/>
        <v>44382</v>
      </c>
      <c r="G9">
        <f t="shared" si="1"/>
        <v>3342</v>
      </c>
      <c r="H9">
        <f t="shared" si="1"/>
        <v>995</v>
      </c>
      <c r="I9">
        <f t="shared" si="1"/>
        <v>2470</v>
      </c>
      <c r="J9">
        <f t="shared" si="2"/>
        <v>3465</v>
      </c>
      <c r="K9">
        <f t="shared" si="3"/>
        <v>0.29772591262716935</v>
      </c>
      <c r="L9">
        <f t="shared" si="3"/>
        <v>0.73907839616995807</v>
      </c>
      <c r="M9">
        <f t="shared" si="3"/>
        <v>1.0368043087971275</v>
      </c>
      <c r="N9">
        <f t="shared" si="4"/>
        <v>0.96032727157337161</v>
      </c>
      <c r="O9">
        <f t="shared" si="4"/>
        <v>0.86447653163386562</v>
      </c>
      <c r="P9">
        <f t="shared" si="4"/>
        <v>0.88998465858984277</v>
      </c>
    </row>
    <row r="10" spans="1:30" x14ac:dyDescent="0.25">
      <c r="A10" s="3">
        <v>43920</v>
      </c>
      <c r="B10">
        <v>2151</v>
      </c>
      <c r="C10">
        <v>0</v>
      </c>
      <c r="D10">
        <v>0</v>
      </c>
      <c r="F10" s="1">
        <f t="shared" si="0"/>
        <v>44389</v>
      </c>
      <c r="G10">
        <f t="shared" si="1"/>
        <v>4132</v>
      </c>
      <c r="H10">
        <f t="shared" si="1"/>
        <v>1226</v>
      </c>
      <c r="I10">
        <f t="shared" si="1"/>
        <v>3168</v>
      </c>
      <c r="J10">
        <f t="shared" si="2"/>
        <v>4394</v>
      </c>
      <c r="K10">
        <f t="shared" si="3"/>
        <v>0.29670861568247819</v>
      </c>
      <c r="L10">
        <f t="shared" si="3"/>
        <v>0.76669893514036791</v>
      </c>
      <c r="M10">
        <f t="shared" si="3"/>
        <v>1.063407550822846</v>
      </c>
      <c r="N10">
        <f t="shared" si="4"/>
        <v>0.9570459381124895</v>
      </c>
      <c r="O10">
        <f t="shared" si="4"/>
        <v>0.89678339901726445</v>
      </c>
      <c r="P10">
        <f t="shared" si="4"/>
        <v>0.91282067216612783</v>
      </c>
      <c r="AA10" s="5" t="s">
        <v>76</v>
      </c>
      <c r="AB10" s="5">
        <f>AB8/AB7/(AB6/AB5)</f>
        <v>1.1255043819756994</v>
      </c>
      <c r="AC10" s="5">
        <f>AC8/AC7/(AC6/AC5)</f>
        <v>1.2705648038594</v>
      </c>
      <c r="AD10" s="5">
        <f>AD8/AD7/(AD6/AD5)</f>
        <v>1.2319608279273171</v>
      </c>
    </row>
    <row r="11" spans="1:30" x14ac:dyDescent="0.25">
      <c r="A11" s="3">
        <v>43927</v>
      </c>
      <c r="B11">
        <v>2060</v>
      </c>
      <c r="C11">
        <v>1</v>
      </c>
      <c r="D11">
        <v>0</v>
      </c>
      <c r="F11" s="1">
        <f t="shared" si="0"/>
        <v>44396</v>
      </c>
      <c r="G11">
        <f t="shared" si="1"/>
        <v>4896</v>
      </c>
      <c r="H11">
        <f t="shared" si="1"/>
        <v>1467</v>
      </c>
      <c r="I11">
        <f t="shared" si="1"/>
        <v>3825</v>
      </c>
      <c r="J11">
        <f t="shared" si="2"/>
        <v>5292</v>
      </c>
      <c r="K11">
        <f t="shared" si="3"/>
        <v>0.29963235294117646</v>
      </c>
      <c r="L11">
        <f t="shared" si="3"/>
        <v>0.78125</v>
      </c>
      <c r="M11">
        <f t="shared" si="3"/>
        <v>1.0808823529411764</v>
      </c>
      <c r="N11">
        <f t="shared" si="4"/>
        <v>0.96647657382594565</v>
      </c>
      <c r="O11">
        <f t="shared" si="4"/>
        <v>0.913803317535545</v>
      </c>
      <c r="P11">
        <f t="shared" si="4"/>
        <v>0.92782090477053381</v>
      </c>
      <c r="AA11" s="5" t="s">
        <v>86</v>
      </c>
      <c r="AB11">
        <f>EXP(LN((AB8 * AB5) / (AB7 * AB6)) + 1.96 * SQRT(1/AB8 + 1/AB7 + 1/AB6 + 1/AB5))</f>
        <v>1.1783011511765307</v>
      </c>
      <c r="AC11">
        <f>EXP(LN((AC8 * AC5) / (AC7 * AC6)) + 1.96 * SQRT(1/AC8 + 1/AC7 + 1/AC6 + 1/AC5))</f>
        <v>1.3129206860022662</v>
      </c>
      <c r="AD11">
        <f>EXP(LN((AD8 * AD5) / (AD7 * AD6)) + 1.96 * SQRT(1/AD8 + 1/AD7 + 1/AD6 + 1/AD5))</f>
        <v>1.2699852965660257</v>
      </c>
    </row>
    <row r="12" spans="1:30" x14ac:dyDescent="0.25">
      <c r="A12" s="3">
        <v>43934</v>
      </c>
      <c r="B12">
        <v>1923</v>
      </c>
      <c r="C12">
        <v>1</v>
      </c>
      <c r="D12">
        <v>1</v>
      </c>
      <c r="F12" s="1">
        <f t="shared" si="0"/>
        <v>44403</v>
      </c>
      <c r="G12">
        <f t="shared" si="1"/>
        <v>5674</v>
      </c>
      <c r="H12">
        <f t="shared" si="1"/>
        <v>1706</v>
      </c>
      <c r="I12">
        <f t="shared" si="1"/>
        <v>4566</v>
      </c>
      <c r="J12">
        <f t="shared" si="2"/>
        <v>6272</v>
      </c>
      <c r="K12">
        <f t="shared" si="3"/>
        <v>0.30066972153683469</v>
      </c>
      <c r="L12">
        <f t="shared" si="3"/>
        <v>0.80472329925978148</v>
      </c>
      <c r="M12">
        <f t="shared" si="3"/>
        <v>1.1053930207966161</v>
      </c>
      <c r="N12">
        <f t="shared" si="4"/>
        <v>0.96982264922896866</v>
      </c>
      <c r="O12">
        <f t="shared" si="4"/>
        <v>0.941259290319024</v>
      </c>
      <c r="P12">
        <f t="shared" si="4"/>
        <v>0.94886066914848155</v>
      </c>
      <c r="AA12" s="5" t="s">
        <v>85</v>
      </c>
      <c r="AB12">
        <f>EXP(LN((AB8 * AB5) / (AB7 * AB6)) - 1.96 * SQRT(1/AB8 + 1/AB7 + 1/AB6 + 1/AB5))</f>
        <v>1.0750733058196911</v>
      </c>
      <c r="AC12">
        <f>EXP(LN((AC8 * AC5) / (AC7 * AC6)) - 1.96 * SQRT(1/AC8 + 1/AC7 + 1/AC6 + 1/AC5))</f>
        <v>1.2295753566971288</v>
      </c>
      <c r="AD12">
        <f>EXP(LN((AD8 * AD5) / (AD7 * AD6)) - 1.96 * SQRT(1/AD8 + 1/AD7 + 1/AD6 + 1/AD5))</f>
        <v>1.1950748450798738</v>
      </c>
    </row>
    <row r="13" spans="1:30" x14ac:dyDescent="0.25">
      <c r="A13" s="3">
        <v>43941</v>
      </c>
      <c r="B13">
        <v>1863</v>
      </c>
      <c r="C13">
        <v>1</v>
      </c>
      <c r="D13">
        <v>1</v>
      </c>
      <c r="F13" s="1">
        <f t="shared" si="0"/>
        <v>44410</v>
      </c>
      <c r="G13">
        <f t="shared" si="1"/>
        <v>6393</v>
      </c>
      <c r="H13">
        <f t="shared" si="1"/>
        <v>1944</v>
      </c>
      <c r="I13">
        <f t="shared" si="1"/>
        <v>5223</v>
      </c>
      <c r="J13">
        <f t="shared" si="2"/>
        <v>7167</v>
      </c>
      <c r="K13">
        <f t="shared" si="3"/>
        <v>0.30408259033317692</v>
      </c>
      <c r="L13">
        <f t="shared" si="3"/>
        <v>0.81698732989206946</v>
      </c>
      <c r="M13">
        <f t="shared" si="3"/>
        <v>1.1210699202252463</v>
      </c>
      <c r="N13">
        <f t="shared" si="4"/>
        <v>0.98083099899103154</v>
      </c>
      <c r="O13">
        <f t="shared" si="4"/>
        <v>0.95560413752304618</v>
      </c>
      <c r="P13">
        <f t="shared" si="4"/>
        <v>0.96231759623429181</v>
      </c>
    </row>
    <row r="14" spans="1:30" x14ac:dyDescent="0.25">
      <c r="A14" s="3">
        <v>43948</v>
      </c>
      <c r="B14">
        <v>1920</v>
      </c>
      <c r="C14">
        <v>1</v>
      </c>
      <c r="D14">
        <v>0</v>
      </c>
      <c r="F14" s="1">
        <f t="shared" si="0"/>
        <v>44417</v>
      </c>
      <c r="G14">
        <f t="shared" si="1"/>
        <v>7169</v>
      </c>
      <c r="H14">
        <f t="shared" si="1"/>
        <v>2184</v>
      </c>
      <c r="I14">
        <f t="shared" si="1"/>
        <v>5928</v>
      </c>
      <c r="J14">
        <f t="shared" si="2"/>
        <v>8112</v>
      </c>
      <c r="K14">
        <f t="shared" si="3"/>
        <v>0.30464499930255268</v>
      </c>
      <c r="L14">
        <f t="shared" si="3"/>
        <v>0.82689356953550008</v>
      </c>
      <c r="M14">
        <f t="shared" si="3"/>
        <v>1.1315385688380528</v>
      </c>
      <c r="N14">
        <f t="shared" si="4"/>
        <v>0.98264507243295374</v>
      </c>
      <c r="O14">
        <f t="shared" si="4"/>
        <v>0.96719115147564649</v>
      </c>
      <c r="P14">
        <f t="shared" si="4"/>
        <v>0.97130380181090137</v>
      </c>
      <c r="AA14" t="s">
        <v>262</v>
      </c>
    </row>
    <row r="15" spans="1:30" x14ac:dyDescent="0.25">
      <c r="A15" s="3">
        <v>43955</v>
      </c>
      <c r="B15">
        <v>1807</v>
      </c>
      <c r="C15">
        <v>1</v>
      </c>
      <c r="D15">
        <v>0</v>
      </c>
      <c r="F15" s="1">
        <f t="shared" si="0"/>
        <v>44424</v>
      </c>
      <c r="G15">
        <f t="shared" si="1"/>
        <v>7945</v>
      </c>
      <c r="H15">
        <f t="shared" si="1"/>
        <v>2421</v>
      </c>
      <c r="I15">
        <f t="shared" si="1"/>
        <v>6661</v>
      </c>
      <c r="J15">
        <f t="shared" si="2"/>
        <v>9082</v>
      </c>
      <c r="K15">
        <f t="shared" si="3"/>
        <v>0.30471994965387034</v>
      </c>
      <c r="L15">
        <f t="shared" si="3"/>
        <v>0.8383889238514789</v>
      </c>
      <c r="M15">
        <f t="shared" si="3"/>
        <v>1.1431088735053492</v>
      </c>
      <c r="N15">
        <f t="shared" si="4"/>
        <v>0.98288682789773418</v>
      </c>
      <c r="O15">
        <f t="shared" si="4"/>
        <v>0.98063690240068713</v>
      </c>
      <c r="P15">
        <f t="shared" si="4"/>
        <v>0.98123566027419329</v>
      </c>
      <c r="AA15" t="s">
        <v>263</v>
      </c>
    </row>
    <row r="16" spans="1:30" x14ac:dyDescent="0.25">
      <c r="A16" s="3">
        <v>43962</v>
      </c>
      <c r="B16">
        <v>1854</v>
      </c>
      <c r="C16">
        <v>0</v>
      </c>
      <c r="D16">
        <v>2</v>
      </c>
      <c r="F16" s="12">
        <f t="shared" si="0"/>
        <v>44431</v>
      </c>
      <c r="G16" s="5">
        <f t="shared" si="1"/>
        <v>8638</v>
      </c>
      <c r="H16" s="5">
        <f t="shared" si="1"/>
        <v>2678</v>
      </c>
      <c r="I16" s="5">
        <f t="shared" si="1"/>
        <v>7385</v>
      </c>
      <c r="J16">
        <f t="shared" si="2"/>
        <v>10063</v>
      </c>
      <c r="K16" s="5">
        <f t="shared" si="3"/>
        <v>0.31002546885853205</v>
      </c>
      <c r="L16" s="5">
        <f t="shared" si="3"/>
        <v>0.85494327390599678</v>
      </c>
      <c r="M16">
        <f t="shared" si="3"/>
        <v>1.1649687427645288</v>
      </c>
      <c r="N16" s="5">
        <f t="shared" si="4"/>
        <v>1</v>
      </c>
      <c r="O16" s="5">
        <f t="shared" si="4"/>
        <v>1</v>
      </c>
      <c r="P16" s="5">
        <f t="shared" si="4"/>
        <v>1</v>
      </c>
      <c r="AA16" s="5"/>
    </row>
    <row r="17" spans="1:18" x14ac:dyDescent="0.25">
      <c r="A17" s="3">
        <v>43969</v>
      </c>
      <c r="B17">
        <v>1719</v>
      </c>
      <c r="C17">
        <v>0</v>
      </c>
      <c r="D17">
        <v>3</v>
      </c>
      <c r="F17" s="1">
        <f t="shared" si="0"/>
        <v>44438</v>
      </c>
      <c r="G17">
        <f t="shared" si="1"/>
        <v>9341</v>
      </c>
      <c r="H17">
        <f t="shared" si="1"/>
        <v>2935</v>
      </c>
      <c r="I17">
        <f t="shared" si="1"/>
        <v>8130</v>
      </c>
      <c r="J17">
        <f t="shared" si="2"/>
        <v>11065</v>
      </c>
      <c r="K17">
        <f t="shared" si="3"/>
        <v>0.31420618777432824</v>
      </c>
      <c r="L17">
        <f t="shared" si="3"/>
        <v>0.87035649288084782</v>
      </c>
      <c r="M17">
        <f t="shared" si="3"/>
        <v>1.1845626806551761</v>
      </c>
      <c r="N17">
        <f t="shared" si="4"/>
        <v>1.0134850821488601</v>
      </c>
      <c r="O17">
        <f t="shared" si="4"/>
        <v>1.0180283528103944</v>
      </c>
      <c r="P17">
        <f t="shared" si="4"/>
        <v>1.0168192820728821</v>
      </c>
    </row>
    <row r="18" spans="1:18" x14ac:dyDescent="0.25">
      <c r="A18" s="3">
        <v>43976</v>
      </c>
      <c r="B18">
        <v>1756</v>
      </c>
      <c r="C18">
        <v>0</v>
      </c>
      <c r="D18">
        <v>1</v>
      </c>
      <c r="F18" s="1">
        <f t="shared" si="0"/>
        <v>44445</v>
      </c>
      <c r="G18">
        <f t="shared" si="1"/>
        <v>10043</v>
      </c>
      <c r="H18">
        <f t="shared" si="1"/>
        <v>3218</v>
      </c>
      <c r="I18">
        <f t="shared" si="1"/>
        <v>8910</v>
      </c>
      <c r="J18">
        <f t="shared" si="2"/>
        <v>12128</v>
      </c>
      <c r="K18">
        <f t="shared" si="3"/>
        <v>0.32042218460619337</v>
      </c>
      <c r="L18">
        <f t="shared" si="3"/>
        <v>0.88718510405257389</v>
      </c>
      <c r="M18">
        <f t="shared" si="3"/>
        <v>1.2076072886587672</v>
      </c>
      <c r="N18">
        <f t="shared" si="4"/>
        <v>1.0335350375759143</v>
      </c>
      <c r="O18">
        <f t="shared" si="4"/>
        <v>1.0377122449297405</v>
      </c>
      <c r="P18">
        <f t="shared" si="4"/>
        <v>1.0366005922125043</v>
      </c>
    </row>
    <row r="19" spans="1:18" x14ac:dyDescent="0.25">
      <c r="A19" s="3">
        <v>43983</v>
      </c>
      <c r="B19">
        <v>1940</v>
      </c>
      <c r="C19">
        <v>0</v>
      </c>
      <c r="D19">
        <v>0</v>
      </c>
      <c r="F19" s="1">
        <f t="shared" si="0"/>
        <v>44452</v>
      </c>
      <c r="G19">
        <f t="shared" si="1"/>
        <v>10822</v>
      </c>
      <c r="H19">
        <f t="shared" si="1"/>
        <v>3480</v>
      </c>
      <c r="I19">
        <f t="shared" si="1"/>
        <v>9696</v>
      </c>
      <c r="J19">
        <f t="shared" si="2"/>
        <v>13176</v>
      </c>
      <c r="K19">
        <f t="shared" si="3"/>
        <v>0.3215671779708002</v>
      </c>
      <c r="L19">
        <f t="shared" si="3"/>
        <v>0.89595268896691926</v>
      </c>
      <c r="M19">
        <f t="shared" si="3"/>
        <v>1.2175198669377194</v>
      </c>
      <c r="N19">
        <f t="shared" si="4"/>
        <v>1.0372282611321031</v>
      </c>
      <c r="O19">
        <f t="shared" si="4"/>
        <v>1.0479674106020649</v>
      </c>
      <c r="P19">
        <f t="shared" si="4"/>
        <v>1.0451094713910385</v>
      </c>
    </row>
    <row r="20" spans="1:18" x14ac:dyDescent="0.25">
      <c r="A20" s="3">
        <v>43990</v>
      </c>
      <c r="B20">
        <v>1821</v>
      </c>
      <c r="C20">
        <v>0</v>
      </c>
      <c r="D20">
        <v>0</v>
      </c>
      <c r="F20" s="1">
        <f t="shared" si="0"/>
        <v>44459</v>
      </c>
      <c r="G20">
        <f t="shared" si="1"/>
        <v>11610</v>
      </c>
      <c r="H20">
        <f t="shared" si="1"/>
        <v>3741</v>
      </c>
      <c r="I20">
        <f t="shared" si="1"/>
        <v>10447</v>
      </c>
      <c r="J20">
        <f t="shared" si="2"/>
        <v>14188</v>
      </c>
      <c r="K20">
        <f t="shared" si="3"/>
        <v>0.32222222222222224</v>
      </c>
      <c r="L20">
        <f t="shared" si="3"/>
        <v>0.89982773471145561</v>
      </c>
      <c r="M20">
        <f t="shared" si="3"/>
        <v>1.2220499569336778</v>
      </c>
      <c r="N20">
        <f t="shared" si="4"/>
        <v>1.0393411335158909</v>
      </c>
      <c r="O20">
        <f t="shared" si="4"/>
        <v>1.0524999285629726</v>
      </c>
      <c r="P20">
        <f t="shared" si="4"/>
        <v>1.0489980649898747</v>
      </c>
    </row>
    <row r="21" spans="1:18" x14ac:dyDescent="0.25">
      <c r="A21" s="3">
        <v>43997</v>
      </c>
      <c r="B21">
        <v>1843</v>
      </c>
      <c r="C21">
        <v>0</v>
      </c>
      <c r="D21">
        <v>1</v>
      </c>
      <c r="F21" s="1">
        <f t="shared" si="0"/>
        <v>44466</v>
      </c>
      <c r="G21">
        <f t="shared" si="1"/>
        <v>12336</v>
      </c>
      <c r="H21">
        <f t="shared" si="1"/>
        <v>3999</v>
      </c>
      <c r="I21">
        <f t="shared" si="1"/>
        <v>11254</v>
      </c>
      <c r="J21">
        <f t="shared" si="2"/>
        <v>15253</v>
      </c>
      <c r="K21">
        <f t="shared" si="3"/>
        <v>0.32417315175097278</v>
      </c>
      <c r="L21">
        <f t="shared" si="3"/>
        <v>0.91228923476005186</v>
      </c>
      <c r="M21">
        <f t="shared" si="3"/>
        <v>1.2364623865110247</v>
      </c>
      <c r="N21">
        <f t="shared" si="4"/>
        <v>1.0456339375746464</v>
      </c>
      <c r="O21">
        <f t="shared" si="4"/>
        <v>1.0670757494728949</v>
      </c>
      <c r="P21">
        <f t="shared" si="4"/>
        <v>1.0613695811072474</v>
      </c>
    </row>
    <row r="22" spans="1:18" x14ac:dyDescent="0.25">
      <c r="A22" s="3">
        <v>44004</v>
      </c>
      <c r="B22">
        <v>1881</v>
      </c>
      <c r="C22">
        <v>1</v>
      </c>
      <c r="D22">
        <v>0</v>
      </c>
      <c r="F22" s="1">
        <f t="shared" si="0"/>
        <v>44473</v>
      </c>
      <c r="G22">
        <f t="shared" ref="G22:I37" si="5">B89+G21</f>
        <v>13055</v>
      </c>
      <c r="H22">
        <f t="shared" si="5"/>
        <v>4283</v>
      </c>
      <c r="I22">
        <f t="shared" si="5"/>
        <v>12063</v>
      </c>
      <c r="J22">
        <f t="shared" si="2"/>
        <v>16346</v>
      </c>
      <c r="K22">
        <f t="shared" ref="K22:M53" si="6">H22/$G22</f>
        <v>0.32807353504404441</v>
      </c>
      <c r="L22">
        <f t="shared" si="6"/>
        <v>0.92401378782075838</v>
      </c>
      <c r="M22">
        <f t="shared" si="6"/>
        <v>1.2520873228648028</v>
      </c>
      <c r="N22">
        <f t="shared" ref="N22:P53" si="7">K22/K$16</f>
        <v>1.0582147855528214</v>
      </c>
      <c r="O22">
        <f t="shared" si="7"/>
        <v>1.0807895868917685</v>
      </c>
      <c r="P22">
        <f t="shared" si="7"/>
        <v>1.0747819034985757</v>
      </c>
    </row>
    <row r="23" spans="1:18" x14ac:dyDescent="0.25">
      <c r="A23" s="3">
        <v>44011</v>
      </c>
      <c r="B23">
        <v>1919</v>
      </c>
      <c r="C23">
        <v>1</v>
      </c>
      <c r="D23">
        <v>1</v>
      </c>
      <c r="F23" s="1">
        <f t="shared" si="0"/>
        <v>44480</v>
      </c>
      <c r="G23">
        <f t="shared" si="5"/>
        <v>13828</v>
      </c>
      <c r="H23">
        <f t="shared" si="5"/>
        <v>4547</v>
      </c>
      <c r="I23">
        <f t="shared" si="5"/>
        <v>12897</v>
      </c>
      <c r="J23">
        <f t="shared" si="2"/>
        <v>17444</v>
      </c>
      <c r="K23">
        <f t="shared" si="6"/>
        <v>0.32882557130459938</v>
      </c>
      <c r="L23">
        <f t="shared" si="6"/>
        <v>0.93267283772056697</v>
      </c>
      <c r="M23">
        <f t="shared" si="6"/>
        <v>1.2614984090251664</v>
      </c>
      <c r="N23">
        <f t="shared" si="7"/>
        <v>1.060640509682274</v>
      </c>
      <c r="O23">
        <f t="shared" si="7"/>
        <v>1.0909178026039617</v>
      </c>
      <c r="P23">
        <f t="shared" si="7"/>
        <v>1.0828603057894652</v>
      </c>
      <c r="R23" t="s">
        <v>73</v>
      </c>
    </row>
    <row r="24" spans="1:18" x14ac:dyDescent="0.25">
      <c r="A24" s="3">
        <v>44018</v>
      </c>
      <c r="B24">
        <v>1811</v>
      </c>
      <c r="C24">
        <v>0</v>
      </c>
      <c r="D24">
        <v>1</v>
      </c>
      <c r="F24" s="1">
        <f t="shared" si="0"/>
        <v>44487</v>
      </c>
      <c r="G24">
        <f t="shared" si="5"/>
        <v>14680</v>
      </c>
      <c r="H24">
        <f t="shared" si="5"/>
        <v>4822</v>
      </c>
      <c r="I24">
        <f t="shared" si="5"/>
        <v>13771</v>
      </c>
      <c r="J24">
        <f t="shared" si="2"/>
        <v>18593</v>
      </c>
      <c r="K24">
        <f t="shared" si="6"/>
        <v>0.32847411444141689</v>
      </c>
      <c r="L24">
        <f t="shared" si="6"/>
        <v>0.9380790190735695</v>
      </c>
      <c r="M24">
        <f t="shared" si="6"/>
        <v>1.2665531335149864</v>
      </c>
      <c r="N24">
        <f t="shared" si="7"/>
        <v>1.0595068710025988</v>
      </c>
      <c r="O24">
        <f t="shared" si="7"/>
        <v>1.0972412412670944</v>
      </c>
      <c r="P24">
        <f t="shared" si="7"/>
        <v>1.0871992415087404</v>
      </c>
      <c r="R24" t="s">
        <v>71</v>
      </c>
    </row>
    <row r="25" spans="1:18" x14ac:dyDescent="0.25">
      <c r="A25" s="3">
        <v>44025</v>
      </c>
      <c r="B25">
        <v>1796</v>
      </c>
      <c r="C25">
        <v>1</v>
      </c>
      <c r="D25">
        <v>1</v>
      </c>
      <c r="F25" s="1">
        <f t="shared" si="0"/>
        <v>44494</v>
      </c>
      <c r="G25">
        <f t="shared" si="5"/>
        <v>15558</v>
      </c>
      <c r="H25">
        <f t="shared" si="5"/>
        <v>5104</v>
      </c>
      <c r="I25">
        <f t="shared" si="5"/>
        <v>14739</v>
      </c>
      <c r="J25">
        <f t="shared" si="2"/>
        <v>19843</v>
      </c>
      <c r="K25">
        <f t="shared" si="6"/>
        <v>0.32806273299910016</v>
      </c>
      <c r="L25">
        <f t="shared" si="6"/>
        <v>0.94735827227150016</v>
      </c>
      <c r="M25">
        <f t="shared" si="6"/>
        <v>1.2754210052706003</v>
      </c>
      <c r="N25">
        <f t="shared" si="7"/>
        <v>1.0581799431091214</v>
      </c>
      <c r="O25">
        <f t="shared" si="7"/>
        <v>1.1080948890834419</v>
      </c>
      <c r="P25">
        <f t="shared" si="7"/>
        <v>1.0948113528299162</v>
      </c>
      <c r="R25" t="s">
        <v>72</v>
      </c>
    </row>
    <row r="26" spans="1:18" x14ac:dyDescent="0.25">
      <c r="A26" s="3">
        <v>44032</v>
      </c>
      <c r="B26">
        <v>1926</v>
      </c>
      <c r="C26">
        <v>0</v>
      </c>
      <c r="D26">
        <v>1</v>
      </c>
      <c r="F26" s="1">
        <f t="shared" si="0"/>
        <v>44501</v>
      </c>
      <c r="G26">
        <f t="shared" si="5"/>
        <v>16529</v>
      </c>
      <c r="H26">
        <f t="shared" si="5"/>
        <v>5390</v>
      </c>
      <c r="I26">
        <f t="shared" si="5"/>
        <v>15764</v>
      </c>
      <c r="J26">
        <f t="shared" si="2"/>
        <v>21154</v>
      </c>
      <c r="K26">
        <f t="shared" si="6"/>
        <v>0.3260935325791034</v>
      </c>
      <c r="L26">
        <f t="shared" si="6"/>
        <v>0.95371770827031277</v>
      </c>
      <c r="M26">
        <f t="shared" si="6"/>
        <v>1.2798112408494162</v>
      </c>
      <c r="N26">
        <f t="shared" si="7"/>
        <v>1.0518282055333441</v>
      </c>
      <c r="O26">
        <f t="shared" si="7"/>
        <v>1.1155333194365553</v>
      </c>
      <c r="P26">
        <f t="shared" si="7"/>
        <v>1.0985798964977898</v>
      </c>
      <c r="R26" t="s">
        <v>29</v>
      </c>
    </row>
    <row r="27" spans="1:18" x14ac:dyDescent="0.25">
      <c r="A27" s="3">
        <v>44039</v>
      </c>
      <c r="B27">
        <v>1970</v>
      </c>
      <c r="C27">
        <v>0</v>
      </c>
      <c r="D27">
        <v>4</v>
      </c>
      <c r="F27" s="1">
        <f t="shared" si="0"/>
        <v>44508</v>
      </c>
      <c r="G27">
        <f t="shared" si="5"/>
        <v>17671</v>
      </c>
      <c r="H27">
        <f t="shared" si="5"/>
        <v>5704</v>
      </c>
      <c r="I27">
        <f t="shared" si="5"/>
        <v>16791</v>
      </c>
      <c r="J27">
        <f t="shared" si="2"/>
        <v>22495</v>
      </c>
      <c r="K27">
        <f t="shared" si="6"/>
        <v>0.32278874992926265</v>
      </c>
      <c r="L27">
        <f t="shared" si="6"/>
        <v>0.95020089412031006</v>
      </c>
      <c r="M27">
        <f t="shared" si="6"/>
        <v>1.2729896440495727</v>
      </c>
      <c r="N27">
        <f t="shared" si="7"/>
        <v>1.0411684921168674</v>
      </c>
      <c r="O27">
        <f t="shared" si="7"/>
        <v>1.1114198135966471</v>
      </c>
      <c r="P27">
        <f t="shared" si="7"/>
        <v>1.0927242914936113</v>
      </c>
      <c r="R27" t="s">
        <v>32</v>
      </c>
    </row>
    <row r="28" spans="1:18" x14ac:dyDescent="0.25">
      <c r="A28" s="3">
        <v>44046</v>
      </c>
      <c r="B28">
        <v>1941</v>
      </c>
      <c r="C28">
        <v>0</v>
      </c>
      <c r="D28">
        <v>2</v>
      </c>
      <c r="F28" s="1">
        <f t="shared" si="0"/>
        <v>44515</v>
      </c>
      <c r="G28">
        <f t="shared" si="5"/>
        <v>18871</v>
      </c>
      <c r="H28">
        <f t="shared" si="5"/>
        <v>6008</v>
      </c>
      <c r="I28">
        <f t="shared" si="5"/>
        <v>17816</v>
      </c>
      <c r="J28">
        <f t="shared" si="2"/>
        <v>23824</v>
      </c>
      <c r="K28">
        <f t="shared" si="6"/>
        <v>0.31837210534682847</v>
      </c>
      <c r="L28">
        <f t="shared" si="6"/>
        <v>0.9440941126596365</v>
      </c>
      <c r="M28">
        <f t="shared" si="6"/>
        <v>1.262466218006465</v>
      </c>
      <c r="N28">
        <f t="shared" si="7"/>
        <v>1.0269224219514206</v>
      </c>
      <c r="O28">
        <f t="shared" si="7"/>
        <v>1.104276905234115</v>
      </c>
      <c r="P28">
        <f t="shared" si="7"/>
        <v>1.0836910654019523</v>
      </c>
      <c r="R28" t="s">
        <v>64</v>
      </c>
    </row>
    <row r="29" spans="1:18" x14ac:dyDescent="0.25">
      <c r="A29" s="3">
        <v>44053</v>
      </c>
      <c r="B29">
        <v>1983</v>
      </c>
      <c r="C29">
        <v>1</v>
      </c>
      <c r="D29">
        <v>1</v>
      </c>
      <c r="F29" s="1">
        <f t="shared" si="0"/>
        <v>44522</v>
      </c>
      <c r="G29">
        <f t="shared" si="5"/>
        <v>20155</v>
      </c>
      <c r="H29">
        <f t="shared" si="5"/>
        <v>6380</v>
      </c>
      <c r="I29">
        <f t="shared" si="5"/>
        <v>18921</v>
      </c>
      <c r="J29">
        <f t="shared" si="2"/>
        <v>25301</v>
      </c>
      <c r="K29">
        <f t="shared" si="6"/>
        <v>0.31654676258992803</v>
      </c>
      <c r="L29">
        <f t="shared" si="6"/>
        <v>0.9387744976432647</v>
      </c>
      <c r="M29">
        <f t="shared" si="6"/>
        <v>1.2553212602331927</v>
      </c>
      <c r="N29">
        <f t="shared" si="7"/>
        <v>1.0210347032306939</v>
      </c>
      <c r="O29">
        <f t="shared" si="7"/>
        <v>1.0980547204661504</v>
      </c>
      <c r="P29">
        <f t="shared" si="7"/>
        <v>1.0775578898831679</v>
      </c>
      <c r="R29" t="s">
        <v>65</v>
      </c>
    </row>
    <row r="30" spans="1:18" x14ac:dyDescent="0.25">
      <c r="A30" s="3">
        <v>44060</v>
      </c>
      <c r="B30">
        <v>1901</v>
      </c>
      <c r="C30">
        <v>0</v>
      </c>
      <c r="D30">
        <v>1</v>
      </c>
      <c r="F30" s="1">
        <f t="shared" si="0"/>
        <v>44529</v>
      </c>
      <c r="G30">
        <f t="shared" si="5"/>
        <v>21507</v>
      </c>
      <c r="H30">
        <f t="shared" si="5"/>
        <v>6721</v>
      </c>
      <c r="I30">
        <f t="shared" si="5"/>
        <v>20072</v>
      </c>
      <c r="J30">
        <f t="shared" si="2"/>
        <v>26793</v>
      </c>
      <c r="K30">
        <f t="shared" si="6"/>
        <v>0.31250290603059466</v>
      </c>
      <c r="L30">
        <f t="shared" si="6"/>
        <v>0.93327753754591525</v>
      </c>
      <c r="M30">
        <f t="shared" si="6"/>
        <v>1.2457804435765101</v>
      </c>
      <c r="N30">
        <f t="shared" si="7"/>
        <v>1.007991076285391</v>
      </c>
      <c r="O30">
        <f t="shared" si="7"/>
        <v>1.0916251007883027</v>
      </c>
      <c r="P30">
        <f t="shared" si="7"/>
        <v>1.0693681279552711</v>
      </c>
      <c r="R30" t="s">
        <v>66</v>
      </c>
    </row>
    <row r="31" spans="1:18" x14ac:dyDescent="0.25">
      <c r="A31" s="3">
        <v>44067</v>
      </c>
      <c r="B31">
        <v>1832</v>
      </c>
      <c r="C31">
        <v>2</v>
      </c>
      <c r="D31">
        <v>0</v>
      </c>
      <c r="F31" s="1">
        <f t="shared" si="0"/>
        <v>44536</v>
      </c>
      <c r="G31">
        <f t="shared" si="5"/>
        <v>22875</v>
      </c>
      <c r="H31">
        <f t="shared" si="5"/>
        <v>7087</v>
      </c>
      <c r="I31">
        <f t="shared" si="5"/>
        <v>21203</v>
      </c>
      <c r="J31">
        <f t="shared" si="2"/>
        <v>28290</v>
      </c>
      <c r="K31">
        <f t="shared" si="6"/>
        <v>0.30981420765027323</v>
      </c>
      <c r="L31">
        <f t="shared" si="6"/>
        <v>0.92690710382513664</v>
      </c>
      <c r="M31">
        <f t="shared" si="6"/>
        <v>1.2367213114754099</v>
      </c>
      <c r="N31">
        <f t="shared" si="7"/>
        <v>0.99931856821622866</v>
      </c>
      <c r="O31">
        <f t="shared" si="7"/>
        <v>1.0841738067490223</v>
      </c>
      <c r="P31">
        <f t="shared" si="7"/>
        <v>1.0615918402588285</v>
      </c>
      <c r="R31" t="s">
        <v>30</v>
      </c>
    </row>
    <row r="32" spans="1:18" x14ac:dyDescent="0.25">
      <c r="A32" s="3">
        <v>44074</v>
      </c>
      <c r="B32">
        <v>1834</v>
      </c>
      <c r="C32">
        <v>1</v>
      </c>
      <c r="D32">
        <v>2</v>
      </c>
      <c r="F32" s="1">
        <f t="shared" si="0"/>
        <v>44543</v>
      </c>
      <c r="G32">
        <f t="shared" si="5"/>
        <v>24161</v>
      </c>
      <c r="H32">
        <f t="shared" si="5"/>
        <v>7415</v>
      </c>
      <c r="I32">
        <f t="shared" si="5"/>
        <v>22259</v>
      </c>
      <c r="J32">
        <f t="shared" si="2"/>
        <v>29674</v>
      </c>
      <c r="K32">
        <f t="shared" si="6"/>
        <v>0.30689954885973264</v>
      </c>
      <c r="L32">
        <f t="shared" si="6"/>
        <v>0.92127809279417239</v>
      </c>
      <c r="M32">
        <f t="shared" si="6"/>
        <v>1.228177641653905</v>
      </c>
      <c r="N32">
        <f t="shared" si="7"/>
        <v>0.98991721547810707</v>
      </c>
      <c r="O32">
        <f t="shared" si="7"/>
        <v>1.077589731287212</v>
      </c>
      <c r="P32">
        <f t="shared" si="7"/>
        <v>1.0542580213262875</v>
      </c>
    </row>
    <row r="33" spans="1:16" x14ac:dyDescent="0.25">
      <c r="A33" s="3">
        <v>44081</v>
      </c>
      <c r="B33">
        <v>1859</v>
      </c>
      <c r="C33">
        <v>0</v>
      </c>
      <c r="D33">
        <v>0</v>
      </c>
      <c r="F33" s="1">
        <f t="shared" si="0"/>
        <v>44550</v>
      </c>
      <c r="G33">
        <f t="shared" si="5"/>
        <v>25319</v>
      </c>
      <c r="H33">
        <f t="shared" si="5"/>
        <v>7751</v>
      </c>
      <c r="I33">
        <f t="shared" si="5"/>
        <v>23257</v>
      </c>
      <c r="J33">
        <f t="shared" si="2"/>
        <v>31008</v>
      </c>
      <c r="K33">
        <f t="shared" si="6"/>
        <v>0.30613373355977724</v>
      </c>
      <c r="L33">
        <f t="shared" si="6"/>
        <v>0.91855918480192744</v>
      </c>
      <c r="M33">
        <f t="shared" si="6"/>
        <v>1.2246929183617046</v>
      </c>
      <c r="N33">
        <f t="shared" si="7"/>
        <v>0.98744704648594328</v>
      </c>
      <c r="O33">
        <f t="shared" si="7"/>
        <v>1.0744095109436762</v>
      </c>
      <c r="P33">
        <f t="shared" si="7"/>
        <v>1.0512667622784859</v>
      </c>
    </row>
    <row r="34" spans="1:16" x14ac:dyDescent="0.25">
      <c r="A34" s="3">
        <v>44088</v>
      </c>
      <c r="B34">
        <v>1977</v>
      </c>
      <c r="C34">
        <v>2</v>
      </c>
      <c r="D34">
        <v>1</v>
      </c>
      <c r="F34" s="1">
        <f t="shared" si="0"/>
        <v>44557</v>
      </c>
      <c r="G34">
        <f t="shared" si="5"/>
        <v>26462</v>
      </c>
      <c r="H34">
        <f t="shared" si="5"/>
        <v>8071</v>
      </c>
      <c r="I34">
        <f t="shared" si="5"/>
        <v>24189</v>
      </c>
      <c r="J34">
        <f t="shared" si="2"/>
        <v>32260</v>
      </c>
      <c r="K34">
        <f t="shared" si="6"/>
        <v>0.30500340110346913</v>
      </c>
      <c r="L34">
        <f t="shared" si="6"/>
        <v>0.91410324238530727</v>
      </c>
      <c r="M34">
        <f t="shared" si="6"/>
        <v>1.2191066434887763</v>
      </c>
      <c r="N34">
        <f t="shared" si="7"/>
        <v>0.9838011122971495</v>
      </c>
      <c r="O34">
        <f t="shared" si="7"/>
        <v>1.0691975365909661</v>
      </c>
      <c r="P34">
        <f t="shared" si="7"/>
        <v>1.0464715478938735</v>
      </c>
    </row>
    <row r="35" spans="1:16" x14ac:dyDescent="0.25">
      <c r="A35" s="3">
        <v>44095</v>
      </c>
      <c r="B35">
        <v>2150</v>
      </c>
      <c r="C35">
        <v>0</v>
      </c>
      <c r="D35">
        <v>1</v>
      </c>
      <c r="F35" s="1">
        <f t="shared" si="0"/>
        <v>44564</v>
      </c>
      <c r="G35">
        <f t="shared" si="5"/>
        <v>27512</v>
      </c>
      <c r="H35">
        <f t="shared" si="5"/>
        <v>8362</v>
      </c>
      <c r="I35">
        <f t="shared" si="5"/>
        <v>25056</v>
      </c>
      <c r="J35">
        <f t="shared" si="2"/>
        <v>33418</v>
      </c>
      <c r="K35">
        <f t="shared" si="6"/>
        <v>0.30394009886594942</v>
      </c>
      <c r="L35">
        <f t="shared" si="6"/>
        <v>0.91072986333236405</v>
      </c>
      <c r="M35">
        <f t="shared" si="6"/>
        <v>1.2146699621983135</v>
      </c>
      <c r="N35">
        <f t="shared" si="7"/>
        <v>0.98037138685738279</v>
      </c>
      <c r="O35">
        <f t="shared" si="7"/>
        <v>1.0652518022295139</v>
      </c>
      <c r="P35">
        <f t="shared" si="7"/>
        <v>1.0426631355926694</v>
      </c>
    </row>
    <row r="36" spans="1:16" x14ac:dyDescent="0.25">
      <c r="A36" s="3">
        <v>44102</v>
      </c>
      <c r="B36">
        <v>2100</v>
      </c>
      <c r="C36">
        <v>1</v>
      </c>
      <c r="D36">
        <v>5</v>
      </c>
      <c r="F36" s="1">
        <f t="shared" si="0"/>
        <v>44571</v>
      </c>
      <c r="G36">
        <f t="shared" si="5"/>
        <v>28509</v>
      </c>
      <c r="H36">
        <f t="shared" si="5"/>
        <v>8646</v>
      </c>
      <c r="I36">
        <f t="shared" si="5"/>
        <v>25957</v>
      </c>
      <c r="J36">
        <f t="shared" si="2"/>
        <v>34603</v>
      </c>
      <c r="K36">
        <f t="shared" si="6"/>
        <v>0.30327265074187099</v>
      </c>
      <c r="L36">
        <f t="shared" si="6"/>
        <v>0.91048440843242484</v>
      </c>
      <c r="M36">
        <f t="shared" si="6"/>
        <v>1.2137570591742959</v>
      </c>
      <c r="N36">
        <f t="shared" si="7"/>
        <v>0.97821850526821574</v>
      </c>
      <c r="O36">
        <f t="shared" si="7"/>
        <v>1.0649647014271206</v>
      </c>
      <c r="P36">
        <f t="shared" si="7"/>
        <v>1.0418795068217797</v>
      </c>
    </row>
    <row r="37" spans="1:16" x14ac:dyDescent="0.25">
      <c r="A37" s="3">
        <v>44109</v>
      </c>
      <c r="B37">
        <v>2289</v>
      </c>
      <c r="C37">
        <v>1</v>
      </c>
      <c r="D37">
        <v>6</v>
      </c>
      <c r="F37" s="1">
        <f t="shared" si="0"/>
        <v>44578</v>
      </c>
      <c r="G37">
        <f t="shared" si="5"/>
        <v>29382</v>
      </c>
      <c r="H37">
        <f t="shared" si="5"/>
        <v>8931</v>
      </c>
      <c r="I37">
        <f t="shared" si="5"/>
        <v>26853</v>
      </c>
      <c r="J37">
        <f t="shared" si="2"/>
        <v>35784</v>
      </c>
      <c r="K37">
        <f t="shared" si="6"/>
        <v>0.30396160914845827</v>
      </c>
      <c r="L37">
        <f t="shared" si="6"/>
        <v>0.91392689401674498</v>
      </c>
      <c r="M37">
        <f t="shared" si="6"/>
        <v>1.2178885031652031</v>
      </c>
      <c r="N37">
        <f t="shared" si="7"/>
        <v>0.98044076916519141</v>
      </c>
      <c r="O37">
        <f t="shared" si="7"/>
        <v>1.0689912675039461</v>
      </c>
      <c r="P37">
        <f t="shared" si="7"/>
        <v>1.04542590582739</v>
      </c>
    </row>
    <row r="38" spans="1:16" x14ac:dyDescent="0.25">
      <c r="A38" s="3">
        <v>44116</v>
      </c>
      <c r="B38">
        <v>2591</v>
      </c>
      <c r="C38">
        <v>1</v>
      </c>
      <c r="D38">
        <v>2</v>
      </c>
      <c r="F38" s="1">
        <f t="shared" si="0"/>
        <v>44585</v>
      </c>
      <c r="G38">
        <f t="shared" ref="G38:I53" si="8">B105+G37</f>
        <v>30241</v>
      </c>
      <c r="H38">
        <f t="shared" si="8"/>
        <v>9209</v>
      </c>
      <c r="I38">
        <f t="shared" si="8"/>
        <v>27722</v>
      </c>
      <c r="J38">
        <f t="shared" si="2"/>
        <v>36931</v>
      </c>
      <c r="K38">
        <f t="shared" si="6"/>
        <v>0.30452035316292453</v>
      </c>
      <c r="L38">
        <f t="shared" si="6"/>
        <v>0.91670248999702386</v>
      </c>
      <c r="M38">
        <f t="shared" si="6"/>
        <v>1.2212228431599483</v>
      </c>
      <c r="N38">
        <f t="shared" si="7"/>
        <v>0.98224302114314499</v>
      </c>
      <c r="O38">
        <f t="shared" si="7"/>
        <v>1.0722377939870402</v>
      </c>
      <c r="P38">
        <f t="shared" si="7"/>
        <v>1.0482880770362351</v>
      </c>
    </row>
    <row r="39" spans="1:16" x14ac:dyDescent="0.25">
      <c r="A39" s="3">
        <v>44123</v>
      </c>
      <c r="B39">
        <v>3183</v>
      </c>
      <c r="C39">
        <v>1</v>
      </c>
      <c r="D39">
        <v>1</v>
      </c>
      <c r="F39" s="1">
        <f t="shared" si="0"/>
        <v>44592</v>
      </c>
      <c r="G39">
        <f t="shared" si="8"/>
        <v>31226</v>
      </c>
      <c r="H39">
        <f t="shared" si="8"/>
        <v>9523</v>
      </c>
      <c r="I39">
        <f t="shared" si="8"/>
        <v>28709</v>
      </c>
      <c r="J39">
        <f t="shared" si="2"/>
        <v>38232</v>
      </c>
      <c r="K39">
        <f t="shared" si="6"/>
        <v>0.30497021712675337</v>
      </c>
      <c r="L39">
        <f t="shared" si="6"/>
        <v>0.91939409466470245</v>
      </c>
      <c r="M39">
        <f t="shared" si="6"/>
        <v>1.2243643117914558</v>
      </c>
      <c r="N39">
        <f t="shared" si="7"/>
        <v>0.98369407600481551</v>
      </c>
      <c r="O39">
        <f t="shared" si="7"/>
        <v>1.0753860784988083</v>
      </c>
      <c r="P39">
        <f t="shared" si="7"/>
        <v>1.0509846889848549</v>
      </c>
    </row>
    <row r="40" spans="1:16" x14ac:dyDescent="0.25">
      <c r="A40" s="3">
        <v>44130</v>
      </c>
      <c r="B40">
        <v>3553</v>
      </c>
      <c r="C40">
        <v>1</v>
      </c>
      <c r="D40">
        <v>4</v>
      </c>
      <c r="F40" s="1">
        <f t="shared" si="0"/>
        <v>44599</v>
      </c>
      <c r="G40">
        <f t="shared" si="8"/>
        <v>32190</v>
      </c>
      <c r="H40">
        <f t="shared" si="8"/>
        <v>9828</v>
      </c>
      <c r="I40">
        <f t="shared" si="8"/>
        <v>29696</v>
      </c>
      <c r="J40">
        <f t="shared" si="2"/>
        <v>39524</v>
      </c>
      <c r="K40">
        <f t="shared" si="6"/>
        <v>0.30531220876048465</v>
      </c>
      <c r="L40">
        <f t="shared" si="6"/>
        <v>0.92252252252252254</v>
      </c>
      <c r="M40">
        <f t="shared" si="6"/>
        <v>1.2278347312830071</v>
      </c>
      <c r="N40">
        <f t="shared" si="7"/>
        <v>0.98479718419457307</v>
      </c>
      <c r="O40">
        <f t="shared" si="7"/>
        <v>1.079045301225396</v>
      </c>
      <c r="P40">
        <f t="shared" si="7"/>
        <v>1.0539636697627563</v>
      </c>
    </row>
    <row r="41" spans="1:16" x14ac:dyDescent="0.25">
      <c r="A41" s="3">
        <v>44137</v>
      </c>
      <c r="B41">
        <v>3616</v>
      </c>
      <c r="C41">
        <v>1</v>
      </c>
      <c r="D41">
        <v>4</v>
      </c>
      <c r="F41" s="1">
        <f t="shared" si="0"/>
        <v>44606</v>
      </c>
      <c r="G41">
        <f t="shared" si="8"/>
        <v>33165</v>
      </c>
      <c r="H41">
        <f t="shared" si="8"/>
        <v>10113</v>
      </c>
      <c r="I41">
        <f t="shared" si="8"/>
        <v>30674</v>
      </c>
      <c r="J41">
        <f t="shared" si="2"/>
        <v>40787</v>
      </c>
      <c r="K41">
        <f t="shared" si="6"/>
        <v>0.30492989597467207</v>
      </c>
      <c r="L41">
        <f t="shared" si="6"/>
        <v>0.92489069802502644</v>
      </c>
      <c r="M41">
        <f t="shared" si="6"/>
        <v>1.2298205939996985</v>
      </c>
      <c r="N41">
        <f t="shared" si="7"/>
        <v>0.98356401845751218</v>
      </c>
      <c r="O41">
        <f t="shared" si="7"/>
        <v>1.0818152809126849</v>
      </c>
      <c r="P41">
        <f t="shared" si="7"/>
        <v>1.0556683186891975</v>
      </c>
    </row>
    <row r="42" spans="1:16" x14ac:dyDescent="0.25">
      <c r="A42" s="3">
        <v>44144</v>
      </c>
      <c r="B42">
        <v>3285</v>
      </c>
      <c r="C42">
        <v>2</v>
      </c>
      <c r="D42">
        <v>3</v>
      </c>
      <c r="F42" s="1">
        <f t="shared" si="0"/>
        <v>44613</v>
      </c>
      <c r="G42">
        <f t="shared" si="8"/>
        <v>34095</v>
      </c>
      <c r="H42">
        <f t="shared" si="8"/>
        <v>10403</v>
      </c>
      <c r="I42">
        <f t="shared" si="8"/>
        <v>31598</v>
      </c>
      <c r="J42">
        <f t="shared" si="2"/>
        <v>42001</v>
      </c>
      <c r="K42">
        <f t="shared" si="6"/>
        <v>0.30511805250036661</v>
      </c>
      <c r="L42">
        <f t="shared" si="6"/>
        <v>0.92676345505206037</v>
      </c>
      <c r="M42">
        <f t="shared" si="6"/>
        <v>1.231881507552427</v>
      </c>
      <c r="N42">
        <f t="shared" si="7"/>
        <v>0.98417092513001003</v>
      </c>
      <c r="O42">
        <f t="shared" si="7"/>
        <v>1.0840057853405143</v>
      </c>
      <c r="P42">
        <f t="shared" si="7"/>
        <v>1.057437390662612</v>
      </c>
    </row>
    <row r="43" spans="1:16" x14ac:dyDescent="0.25">
      <c r="A43" s="3">
        <v>44151</v>
      </c>
      <c r="B43">
        <v>2921</v>
      </c>
      <c r="C43">
        <v>2</v>
      </c>
      <c r="D43">
        <v>3</v>
      </c>
      <c r="F43" s="1">
        <f t="shared" si="0"/>
        <v>44620</v>
      </c>
      <c r="G43">
        <f t="shared" si="8"/>
        <v>35006</v>
      </c>
      <c r="H43">
        <f t="shared" si="8"/>
        <v>10678</v>
      </c>
      <c r="I43">
        <f t="shared" si="8"/>
        <v>32491</v>
      </c>
      <c r="J43">
        <f t="shared" si="2"/>
        <v>43169</v>
      </c>
      <c r="K43">
        <f t="shared" si="6"/>
        <v>0.30503342284179857</v>
      </c>
      <c r="L43">
        <f t="shared" si="6"/>
        <v>0.9281551733988459</v>
      </c>
      <c r="M43">
        <f t="shared" si="6"/>
        <v>1.2331885962406444</v>
      </c>
      <c r="N43">
        <f t="shared" si="7"/>
        <v>0.98389794865849745</v>
      </c>
      <c r="O43">
        <f t="shared" si="7"/>
        <v>1.0856336340987449</v>
      </c>
      <c r="P43">
        <f t="shared" si="7"/>
        <v>1.0585593853052455</v>
      </c>
    </row>
    <row r="44" spans="1:16" x14ac:dyDescent="0.25">
      <c r="A44" s="3">
        <v>44158</v>
      </c>
      <c r="B44">
        <v>2737</v>
      </c>
      <c r="C44">
        <v>1</v>
      </c>
      <c r="D44">
        <v>3</v>
      </c>
      <c r="F44" s="1">
        <f t="shared" si="0"/>
        <v>44627</v>
      </c>
      <c r="G44">
        <f t="shared" si="8"/>
        <v>35885</v>
      </c>
      <c r="H44">
        <f t="shared" si="8"/>
        <v>10980</v>
      </c>
      <c r="I44">
        <f t="shared" si="8"/>
        <v>33416</v>
      </c>
      <c r="J44">
        <f t="shared" si="2"/>
        <v>44396</v>
      </c>
      <c r="K44">
        <f t="shared" si="6"/>
        <v>0.30597742789466353</v>
      </c>
      <c r="L44">
        <f t="shared" si="6"/>
        <v>0.93119687891876823</v>
      </c>
      <c r="M44">
        <f t="shared" si="6"/>
        <v>1.2371743068134318</v>
      </c>
      <c r="N44">
        <f t="shared" si="7"/>
        <v>0.9869428760844301</v>
      </c>
      <c r="O44">
        <f t="shared" si="7"/>
        <v>1.089191420460436</v>
      </c>
      <c r="P44">
        <f t="shared" si="7"/>
        <v>1.0619806878917246</v>
      </c>
    </row>
    <row r="45" spans="1:16" x14ac:dyDescent="0.25">
      <c r="A45" s="3">
        <v>44165</v>
      </c>
      <c r="B45">
        <v>2662</v>
      </c>
      <c r="C45">
        <v>1</v>
      </c>
      <c r="D45">
        <v>0</v>
      </c>
      <c r="F45" s="1">
        <f t="shared" si="0"/>
        <v>44634</v>
      </c>
      <c r="G45">
        <f t="shared" si="8"/>
        <v>36696</v>
      </c>
      <c r="H45">
        <f t="shared" si="8"/>
        <v>11263</v>
      </c>
      <c r="I45">
        <f t="shared" si="8"/>
        <v>34329</v>
      </c>
      <c r="J45">
        <f t="shared" si="2"/>
        <v>45592</v>
      </c>
      <c r="K45">
        <f t="shared" si="6"/>
        <v>0.30692718552430781</v>
      </c>
      <c r="L45">
        <f t="shared" si="6"/>
        <v>0.93549705689993456</v>
      </c>
      <c r="M45">
        <f t="shared" si="6"/>
        <v>1.2424242424242424</v>
      </c>
      <c r="N45">
        <f t="shared" si="7"/>
        <v>0.99000635868520204</v>
      </c>
      <c r="O45">
        <f t="shared" si="7"/>
        <v>1.0942212020990703</v>
      </c>
      <c r="P45">
        <f t="shared" si="7"/>
        <v>1.0664871913008651</v>
      </c>
    </row>
    <row r="46" spans="1:16" x14ac:dyDescent="0.25">
      <c r="A46" s="3">
        <v>44172</v>
      </c>
      <c r="B46">
        <v>2618</v>
      </c>
      <c r="C46">
        <v>1</v>
      </c>
      <c r="D46">
        <v>3</v>
      </c>
      <c r="F46" s="1">
        <f t="shared" si="0"/>
        <v>44641</v>
      </c>
      <c r="G46">
        <f t="shared" si="8"/>
        <v>37573</v>
      </c>
      <c r="H46">
        <f t="shared" si="8"/>
        <v>11574</v>
      </c>
      <c r="I46">
        <f t="shared" si="8"/>
        <v>35251</v>
      </c>
      <c r="J46">
        <f t="shared" si="2"/>
        <v>46825</v>
      </c>
      <c r="K46">
        <f t="shared" si="6"/>
        <v>0.30804034812232189</v>
      </c>
      <c r="L46">
        <f t="shared" si="6"/>
        <v>0.93820030340936311</v>
      </c>
      <c r="M46">
        <f t="shared" si="6"/>
        <v>1.2462406515316851</v>
      </c>
      <c r="N46">
        <f t="shared" si="7"/>
        <v>0.9935969107843976</v>
      </c>
      <c r="O46">
        <f t="shared" si="7"/>
        <v>1.0973831037034636</v>
      </c>
      <c r="P46">
        <f t="shared" si="7"/>
        <v>1.0697631668419652</v>
      </c>
    </row>
    <row r="47" spans="1:16" x14ac:dyDescent="0.25">
      <c r="A47" s="3">
        <v>44179</v>
      </c>
      <c r="B47">
        <v>2744</v>
      </c>
      <c r="C47">
        <v>0</v>
      </c>
      <c r="D47">
        <v>2</v>
      </c>
      <c r="F47" s="1">
        <f t="shared" si="0"/>
        <v>44648</v>
      </c>
      <c r="G47">
        <f t="shared" si="8"/>
        <v>38448</v>
      </c>
      <c r="H47">
        <f t="shared" si="8"/>
        <v>11889</v>
      </c>
      <c r="I47">
        <f t="shared" si="8"/>
        <v>36220</v>
      </c>
      <c r="J47">
        <f t="shared" si="2"/>
        <v>48109</v>
      </c>
      <c r="K47">
        <f t="shared" si="6"/>
        <v>0.30922284644194759</v>
      </c>
      <c r="L47">
        <f t="shared" si="6"/>
        <v>0.94205160216396167</v>
      </c>
      <c r="M47">
        <f t="shared" si="6"/>
        <v>1.2512744486059093</v>
      </c>
      <c r="N47">
        <f t="shared" si="7"/>
        <v>0.99741110812753675</v>
      </c>
      <c r="O47">
        <f t="shared" si="7"/>
        <v>1.1018878455642926</v>
      </c>
      <c r="P47">
        <f t="shared" si="7"/>
        <v>1.0740841386324005</v>
      </c>
    </row>
    <row r="48" spans="1:16" x14ac:dyDescent="0.25">
      <c r="A48" s="3">
        <v>44186</v>
      </c>
      <c r="B48">
        <v>2759</v>
      </c>
      <c r="C48">
        <v>0</v>
      </c>
      <c r="D48">
        <v>3</v>
      </c>
      <c r="F48" s="1">
        <f t="shared" si="0"/>
        <v>44655</v>
      </c>
      <c r="G48">
        <f t="shared" si="8"/>
        <v>39272</v>
      </c>
      <c r="H48">
        <f t="shared" si="8"/>
        <v>12191</v>
      </c>
      <c r="I48">
        <f t="shared" si="8"/>
        <v>37175</v>
      </c>
      <c r="J48">
        <f t="shared" si="2"/>
        <v>49366</v>
      </c>
      <c r="K48">
        <f t="shared" si="6"/>
        <v>0.31042473008759419</v>
      </c>
      <c r="L48">
        <f t="shared" si="6"/>
        <v>0.94660317783662662</v>
      </c>
      <c r="M48">
        <f t="shared" si="6"/>
        <v>1.2570279079242208</v>
      </c>
      <c r="N48">
        <f t="shared" si="7"/>
        <v>1.0012878336432558</v>
      </c>
      <c r="O48">
        <f t="shared" si="7"/>
        <v>1.1072116790999025</v>
      </c>
      <c r="P48">
        <f t="shared" si="7"/>
        <v>1.0790228628291185</v>
      </c>
    </row>
    <row r="49" spans="1:23" x14ac:dyDescent="0.25">
      <c r="A49" s="3">
        <v>44193</v>
      </c>
      <c r="B49">
        <v>2983</v>
      </c>
      <c r="C49">
        <v>4</v>
      </c>
      <c r="D49">
        <v>5</v>
      </c>
      <c r="F49" s="1">
        <f t="shared" si="0"/>
        <v>44662</v>
      </c>
      <c r="G49">
        <f t="shared" si="8"/>
        <v>40065</v>
      </c>
      <c r="H49">
        <f t="shared" si="8"/>
        <v>12500</v>
      </c>
      <c r="I49">
        <f t="shared" si="8"/>
        <v>38084</v>
      </c>
      <c r="J49">
        <f t="shared" si="2"/>
        <v>50584</v>
      </c>
      <c r="K49">
        <f t="shared" si="6"/>
        <v>0.31199301135654561</v>
      </c>
      <c r="L49">
        <f t="shared" si="6"/>
        <v>0.95055534756021465</v>
      </c>
      <c r="M49">
        <f t="shared" si="6"/>
        <v>1.2625483589167603</v>
      </c>
      <c r="N49">
        <f t="shared" si="7"/>
        <v>1.0063463898797016</v>
      </c>
      <c r="O49">
        <f t="shared" si="7"/>
        <v>1.1118344065301469</v>
      </c>
      <c r="P49">
        <f t="shared" si="7"/>
        <v>1.0837615745128666</v>
      </c>
    </row>
    <row r="50" spans="1:23" x14ac:dyDescent="0.25">
      <c r="A50" s="3">
        <v>44200</v>
      </c>
      <c r="B50">
        <v>3226</v>
      </c>
      <c r="C50">
        <v>14</v>
      </c>
      <c r="D50">
        <v>1</v>
      </c>
      <c r="F50" s="1">
        <f t="shared" si="0"/>
        <v>44669</v>
      </c>
      <c r="G50">
        <f t="shared" si="8"/>
        <v>40803</v>
      </c>
      <c r="H50">
        <f t="shared" si="8"/>
        <v>12789</v>
      </c>
      <c r="I50">
        <f t="shared" si="8"/>
        <v>39060</v>
      </c>
      <c r="J50">
        <f t="shared" si="2"/>
        <v>51849</v>
      </c>
      <c r="K50">
        <f t="shared" si="6"/>
        <v>0.31343283582089554</v>
      </c>
      <c r="L50">
        <f t="shared" si="6"/>
        <v>0.95728255275347396</v>
      </c>
      <c r="M50">
        <f t="shared" si="6"/>
        <v>1.2707153885743696</v>
      </c>
      <c r="N50">
        <f t="shared" si="7"/>
        <v>1.0109906033685196</v>
      </c>
      <c r="O50">
        <f t="shared" si="7"/>
        <v>1.1197030048320253</v>
      </c>
      <c r="P50">
        <f t="shared" si="7"/>
        <v>1.0907720884930343</v>
      </c>
    </row>
    <row r="51" spans="1:23" x14ac:dyDescent="0.25">
      <c r="A51" s="3">
        <v>44207</v>
      </c>
      <c r="B51">
        <v>3107</v>
      </c>
      <c r="C51">
        <v>32</v>
      </c>
      <c r="D51">
        <v>0</v>
      </c>
      <c r="F51" s="1">
        <f t="shared" si="0"/>
        <v>44676</v>
      </c>
      <c r="G51">
        <f t="shared" si="8"/>
        <v>41539</v>
      </c>
      <c r="H51">
        <f t="shared" si="8"/>
        <v>13079</v>
      </c>
      <c r="I51">
        <f t="shared" si="8"/>
        <v>39969</v>
      </c>
      <c r="J51">
        <f t="shared" si="2"/>
        <v>53048</v>
      </c>
      <c r="K51">
        <f t="shared" si="6"/>
        <v>0.31486073328679071</v>
      </c>
      <c r="L51">
        <f t="shared" si="6"/>
        <v>0.96220419364934162</v>
      </c>
      <c r="M51">
        <f t="shared" si="6"/>
        <v>1.2770649269361323</v>
      </c>
      <c r="N51">
        <f t="shared" si="7"/>
        <v>1.0155963458294617</v>
      </c>
      <c r="O51">
        <f t="shared" si="7"/>
        <v>1.1254596919083295</v>
      </c>
      <c r="P51">
        <f t="shared" si="7"/>
        <v>1.0962224822492608</v>
      </c>
    </row>
    <row r="52" spans="1:23" x14ac:dyDescent="0.25">
      <c r="A52" s="3">
        <v>44214</v>
      </c>
      <c r="B52">
        <v>2978</v>
      </c>
      <c r="C52">
        <v>86</v>
      </c>
      <c r="D52">
        <v>7</v>
      </c>
      <c r="F52" s="1">
        <f t="shared" si="0"/>
        <v>44683</v>
      </c>
      <c r="G52">
        <f t="shared" si="8"/>
        <v>42329</v>
      </c>
      <c r="H52">
        <f t="shared" si="8"/>
        <v>13376</v>
      </c>
      <c r="I52">
        <f t="shared" si="8"/>
        <v>40850</v>
      </c>
      <c r="J52">
        <f t="shared" si="2"/>
        <v>54226</v>
      </c>
      <c r="K52">
        <f t="shared" si="6"/>
        <v>0.31600085048075788</v>
      </c>
      <c r="L52">
        <f t="shared" si="6"/>
        <v>0.96505941553072361</v>
      </c>
      <c r="M52">
        <f t="shared" si="6"/>
        <v>1.2810602660114816</v>
      </c>
      <c r="N52">
        <f t="shared" si="7"/>
        <v>1.0192738410951407</v>
      </c>
      <c r="O52">
        <f t="shared" si="7"/>
        <v>1.1287993542795383</v>
      </c>
      <c r="P52">
        <f t="shared" si="7"/>
        <v>1.0996520498665585</v>
      </c>
    </row>
    <row r="53" spans="1:23" x14ac:dyDescent="0.25">
      <c r="A53" s="3">
        <v>44221</v>
      </c>
      <c r="B53">
        <v>2784</v>
      </c>
      <c r="C53">
        <v>161</v>
      </c>
      <c r="D53">
        <v>8</v>
      </c>
      <c r="F53" s="1">
        <f t="shared" si="0"/>
        <v>44690</v>
      </c>
      <c r="G53">
        <f t="shared" si="8"/>
        <v>43035</v>
      </c>
      <c r="H53">
        <f t="shared" si="8"/>
        <v>13661</v>
      </c>
      <c r="I53">
        <f t="shared" si="8"/>
        <v>41728</v>
      </c>
      <c r="J53">
        <f t="shared" si="2"/>
        <v>55389</v>
      </c>
      <c r="K53">
        <f t="shared" si="6"/>
        <v>0.31743929359823397</v>
      </c>
      <c r="L53">
        <f t="shared" si="6"/>
        <v>0.96962937144184969</v>
      </c>
      <c r="M53">
        <f t="shared" si="6"/>
        <v>1.2870686650400835</v>
      </c>
      <c r="N53">
        <f t="shared" si="7"/>
        <v>1.023913598992362</v>
      </c>
      <c r="O53">
        <f t="shared" si="7"/>
        <v>1.1341446865964384</v>
      </c>
      <c r="P53">
        <f t="shared" si="7"/>
        <v>1.1048096123041082</v>
      </c>
    </row>
    <row r="54" spans="1:23" x14ac:dyDescent="0.25">
      <c r="A54" s="3">
        <v>44228</v>
      </c>
      <c r="B54">
        <v>2607</v>
      </c>
      <c r="C54">
        <v>163</v>
      </c>
      <c r="D54">
        <v>21</v>
      </c>
      <c r="F54" s="1">
        <f t="shared" si="0"/>
        <v>44697</v>
      </c>
      <c r="G54">
        <f t="shared" ref="G54:I69" si="9">B121+G53</f>
        <v>43673</v>
      </c>
      <c r="H54">
        <f t="shared" si="9"/>
        <v>13945</v>
      </c>
      <c r="I54">
        <f t="shared" si="9"/>
        <v>42564</v>
      </c>
      <c r="J54">
        <f t="shared" si="2"/>
        <v>56509</v>
      </c>
      <c r="K54">
        <f t="shared" ref="K54:M85" si="10">H54/$G54</f>
        <v>0.31930483365008128</v>
      </c>
      <c r="L54">
        <f t="shared" si="10"/>
        <v>0.97460673642754103</v>
      </c>
      <c r="M54">
        <f t="shared" si="10"/>
        <v>1.2939115700776223</v>
      </c>
      <c r="N54">
        <f t="shared" ref="N54:P85" si="11">K54/K$16</f>
        <v>1.0299309757540711</v>
      </c>
      <c r="O54">
        <f t="shared" si="11"/>
        <v>1.1399665523711713</v>
      </c>
      <c r="P54">
        <f t="shared" si="11"/>
        <v>1.1106835081318196</v>
      </c>
    </row>
    <row r="55" spans="1:23" x14ac:dyDescent="0.25">
      <c r="A55" s="3">
        <v>44235</v>
      </c>
      <c r="B55">
        <v>2680</v>
      </c>
      <c r="C55">
        <v>223</v>
      </c>
      <c r="D55">
        <v>56</v>
      </c>
      <c r="F55" s="1">
        <f t="shared" si="0"/>
        <v>44704</v>
      </c>
      <c r="G55">
        <f t="shared" si="9"/>
        <v>44291</v>
      </c>
      <c r="H55">
        <f t="shared" si="9"/>
        <v>14222</v>
      </c>
      <c r="I55">
        <f t="shared" si="9"/>
        <v>43298</v>
      </c>
      <c r="J55">
        <f t="shared" si="2"/>
        <v>57520</v>
      </c>
      <c r="K55">
        <f t="shared" si="10"/>
        <v>0.32110361021426476</v>
      </c>
      <c r="L55">
        <f t="shared" si="10"/>
        <v>0.97758009527895062</v>
      </c>
      <c r="M55">
        <f t="shared" si="10"/>
        <v>1.2986837054932154</v>
      </c>
      <c r="N55">
        <f t="shared" si="11"/>
        <v>1.0357330041190511</v>
      </c>
      <c r="O55">
        <f t="shared" si="11"/>
        <v>1.1434443958049527</v>
      </c>
      <c r="P55">
        <f t="shared" si="11"/>
        <v>1.1147798716138722</v>
      </c>
    </row>
    <row r="56" spans="1:23" x14ac:dyDescent="0.25">
      <c r="A56" s="3">
        <v>44242</v>
      </c>
      <c r="B56">
        <v>2711</v>
      </c>
      <c r="C56">
        <v>171</v>
      </c>
      <c r="D56">
        <v>96</v>
      </c>
      <c r="F56" s="1">
        <f t="shared" si="0"/>
        <v>44711</v>
      </c>
      <c r="G56">
        <f t="shared" si="9"/>
        <v>44926</v>
      </c>
      <c r="H56">
        <f t="shared" si="9"/>
        <v>14484</v>
      </c>
      <c r="I56">
        <f t="shared" si="9"/>
        <v>44146</v>
      </c>
      <c r="J56">
        <f t="shared" si="2"/>
        <v>58630</v>
      </c>
      <c r="K56">
        <f t="shared" si="10"/>
        <v>0.32239683034323108</v>
      </c>
      <c r="L56">
        <f t="shared" si="10"/>
        <v>0.98263811601299911</v>
      </c>
      <c r="M56">
        <f t="shared" si="10"/>
        <v>1.3050349463562303</v>
      </c>
      <c r="N56">
        <f t="shared" si="11"/>
        <v>1.0399043392475094</v>
      </c>
      <c r="O56">
        <f t="shared" si="11"/>
        <v>1.1493606020474321</v>
      </c>
      <c r="P56">
        <f t="shared" si="11"/>
        <v>1.120231726783774</v>
      </c>
    </row>
    <row r="57" spans="1:23" x14ac:dyDescent="0.25">
      <c r="A57" s="3">
        <v>44249</v>
      </c>
      <c r="B57">
        <v>2751</v>
      </c>
      <c r="C57">
        <v>192</v>
      </c>
      <c r="D57">
        <v>129</v>
      </c>
      <c r="F57" s="1">
        <f t="shared" si="0"/>
        <v>44718</v>
      </c>
      <c r="G57">
        <f t="shared" si="9"/>
        <v>45585</v>
      </c>
      <c r="H57">
        <f t="shared" si="9"/>
        <v>14774</v>
      </c>
      <c r="I57">
        <f t="shared" si="9"/>
        <v>44989</v>
      </c>
      <c r="J57">
        <f t="shared" si="2"/>
        <v>59763</v>
      </c>
      <c r="K57">
        <f t="shared" si="10"/>
        <v>0.32409783920149171</v>
      </c>
      <c r="L57">
        <f t="shared" si="10"/>
        <v>0.9869255237468465</v>
      </c>
      <c r="M57">
        <f t="shared" si="10"/>
        <v>1.3110233629483383</v>
      </c>
      <c r="N57">
        <f t="shared" si="11"/>
        <v>1.0453910138246771</v>
      </c>
      <c r="O57">
        <f t="shared" si="11"/>
        <v>1.1543754467332783</v>
      </c>
      <c r="P57">
        <f t="shared" si="11"/>
        <v>1.1253721364551075</v>
      </c>
    </row>
    <row r="58" spans="1:23" x14ac:dyDescent="0.25">
      <c r="A58" s="3">
        <v>44256</v>
      </c>
      <c r="B58">
        <v>2912</v>
      </c>
      <c r="C58">
        <v>213</v>
      </c>
      <c r="D58">
        <v>148</v>
      </c>
      <c r="F58" s="1">
        <f t="shared" si="0"/>
        <v>44725</v>
      </c>
      <c r="G58">
        <f t="shared" si="9"/>
        <v>46232</v>
      </c>
      <c r="H58">
        <f t="shared" si="9"/>
        <v>15023</v>
      </c>
      <c r="I58">
        <f t="shared" si="9"/>
        <v>45827</v>
      </c>
      <c r="J58">
        <f t="shared" si="2"/>
        <v>60850</v>
      </c>
      <c r="K58">
        <f t="shared" si="10"/>
        <v>0.32494808790448176</v>
      </c>
      <c r="L58">
        <f t="shared" si="10"/>
        <v>0.99123983388129433</v>
      </c>
      <c r="M58">
        <f t="shared" si="10"/>
        <v>1.3161879217857761</v>
      </c>
      <c r="N58">
        <f t="shared" si="11"/>
        <v>1.0481335262579961</v>
      </c>
      <c r="O58">
        <f t="shared" si="11"/>
        <v>1.1594217583028599</v>
      </c>
      <c r="P58">
        <f t="shared" si="11"/>
        <v>1.1298053531139356</v>
      </c>
    </row>
    <row r="59" spans="1:23" x14ac:dyDescent="0.25">
      <c r="A59" s="3">
        <v>44263</v>
      </c>
      <c r="B59">
        <v>2909</v>
      </c>
      <c r="C59">
        <v>266</v>
      </c>
      <c r="D59">
        <v>203</v>
      </c>
      <c r="F59" s="1">
        <f t="shared" si="0"/>
        <v>44732</v>
      </c>
      <c r="G59">
        <f t="shared" si="9"/>
        <v>46882</v>
      </c>
      <c r="H59">
        <f t="shared" si="9"/>
        <v>15283</v>
      </c>
      <c r="I59">
        <f t="shared" si="9"/>
        <v>46643</v>
      </c>
      <c r="J59">
        <f t="shared" si="2"/>
        <v>61926</v>
      </c>
      <c r="K59">
        <f t="shared" si="10"/>
        <v>0.32598865236124741</v>
      </c>
      <c r="L59">
        <f t="shared" si="10"/>
        <v>0.99490209462053669</v>
      </c>
      <c r="M59">
        <f t="shared" si="10"/>
        <v>1.3208907469817841</v>
      </c>
      <c r="N59">
        <f t="shared" si="11"/>
        <v>1.051489910043486</v>
      </c>
      <c r="O59">
        <f t="shared" si="11"/>
        <v>1.1637053883997557</v>
      </c>
      <c r="P59">
        <f t="shared" si="11"/>
        <v>1.1338422212489965</v>
      </c>
    </row>
    <row r="60" spans="1:23" x14ac:dyDescent="0.25">
      <c r="A60" s="3">
        <v>44270</v>
      </c>
      <c r="B60">
        <v>2738</v>
      </c>
      <c r="C60">
        <v>278</v>
      </c>
      <c r="D60">
        <v>210</v>
      </c>
      <c r="F60" s="1">
        <f t="shared" si="0"/>
        <v>44739</v>
      </c>
      <c r="G60">
        <f t="shared" si="9"/>
        <v>47595</v>
      </c>
      <c r="H60">
        <f t="shared" si="9"/>
        <v>15589</v>
      </c>
      <c r="I60">
        <f t="shared" si="9"/>
        <v>47536</v>
      </c>
      <c r="J60">
        <f t="shared" si="2"/>
        <v>63125</v>
      </c>
      <c r="K60">
        <f t="shared" si="10"/>
        <v>0.32753440487446162</v>
      </c>
      <c r="L60">
        <f t="shared" si="10"/>
        <v>0.99876037398886441</v>
      </c>
      <c r="M60">
        <f t="shared" si="10"/>
        <v>1.3262947788633259</v>
      </c>
      <c r="N60">
        <f t="shared" si="11"/>
        <v>1.0564757988445106</v>
      </c>
      <c r="O60">
        <f t="shared" si="11"/>
        <v>1.1682182952628044</v>
      </c>
      <c r="P60">
        <f t="shared" si="11"/>
        <v>1.138480999684131</v>
      </c>
    </row>
    <row r="61" spans="1:23" x14ac:dyDescent="0.25">
      <c r="A61" s="3">
        <v>44277</v>
      </c>
      <c r="B61">
        <v>2427</v>
      </c>
      <c r="C61">
        <v>280</v>
      </c>
      <c r="D61">
        <v>229</v>
      </c>
      <c r="F61" s="1">
        <f t="shared" si="0"/>
        <v>44746</v>
      </c>
      <c r="G61">
        <f t="shared" si="9"/>
        <v>48220</v>
      </c>
      <c r="H61">
        <f t="shared" si="9"/>
        <v>15843</v>
      </c>
      <c r="I61">
        <f t="shared" si="9"/>
        <v>48280</v>
      </c>
      <c r="J61">
        <f t="shared" si="2"/>
        <v>64123</v>
      </c>
      <c r="K61">
        <f t="shared" si="10"/>
        <v>0.32855661551223558</v>
      </c>
      <c r="L61">
        <f t="shared" si="10"/>
        <v>1.0012442969722106</v>
      </c>
      <c r="M61">
        <f t="shared" si="10"/>
        <v>1.3298009124844463</v>
      </c>
      <c r="N61">
        <f t="shared" si="11"/>
        <v>1.0597729816260983</v>
      </c>
      <c r="O61">
        <f t="shared" si="11"/>
        <v>1.1711236611030407</v>
      </c>
      <c r="P61">
        <f t="shared" si="11"/>
        <v>1.1414906371897693</v>
      </c>
    </row>
    <row r="62" spans="1:23" x14ac:dyDescent="0.25">
      <c r="A62" s="3">
        <v>44284</v>
      </c>
      <c r="B62">
        <v>2288</v>
      </c>
      <c r="C62">
        <v>298</v>
      </c>
      <c r="D62">
        <v>267</v>
      </c>
      <c r="F62" s="1">
        <f t="shared" si="0"/>
        <v>44753</v>
      </c>
      <c r="G62">
        <f t="shared" si="9"/>
        <v>48833</v>
      </c>
      <c r="H62">
        <f t="shared" si="9"/>
        <v>16085</v>
      </c>
      <c r="I62">
        <f t="shared" si="9"/>
        <v>49125</v>
      </c>
      <c r="J62">
        <f t="shared" si="2"/>
        <v>65210</v>
      </c>
      <c r="K62">
        <f t="shared" si="10"/>
        <v>0.32938791391067518</v>
      </c>
      <c r="L62">
        <f t="shared" si="10"/>
        <v>1.00597956300043</v>
      </c>
      <c r="M62">
        <f t="shared" si="10"/>
        <v>1.3353674769111052</v>
      </c>
      <c r="N62">
        <f t="shared" si="11"/>
        <v>1.0624543690666215</v>
      </c>
      <c r="O62">
        <f t="shared" si="11"/>
        <v>1.176662351414721</v>
      </c>
      <c r="P62">
        <f t="shared" si="11"/>
        <v>1.1462689322824335</v>
      </c>
    </row>
    <row r="63" spans="1:23" x14ac:dyDescent="0.25">
      <c r="A63" s="3">
        <v>44291</v>
      </c>
      <c r="B63">
        <v>1968</v>
      </c>
      <c r="C63">
        <v>269</v>
      </c>
      <c r="D63">
        <v>275</v>
      </c>
      <c r="F63" s="1">
        <f t="shared" si="0"/>
        <v>44760</v>
      </c>
      <c r="G63">
        <f t="shared" si="9"/>
        <v>49536</v>
      </c>
      <c r="H63">
        <f t="shared" si="9"/>
        <v>16386</v>
      </c>
      <c r="I63">
        <f t="shared" si="9"/>
        <v>50109</v>
      </c>
      <c r="J63">
        <f t="shared" si="2"/>
        <v>66495</v>
      </c>
      <c r="K63">
        <f t="shared" si="10"/>
        <v>0.33078972868217055</v>
      </c>
      <c r="L63">
        <f t="shared" si="10"/>
        <v>1.0115673449612403</v>
      </c>
      <c r="M63">
        <f t="shared" si="10"/>
        <v>1.3423570736434109</v>
      </c>
      <c r="N63">
        <f t="shared" si="11"/>
        <v>1.0669759807156793</v>
      </c>
      <c r="O63">
        <f t="shared" si="11"/>
        <v>1.1831982025423418</v>
      </c>
      <c r="P63">
        <f t="shared" si="11"/>
        <v>1.1522687471064081</v>
      </c>
      <c r="W63" t="s">
        <v>67</v>
      </c>
    </row>
    <row r="64" spans="1:23" x14ac:dyDescent="0.25">
      <c r="A64" s="3">
        <v>44298</v>
      </c>
      <c r="B64">
        <v>1737</v>
      </c>
      <c r="C64">
        <v>227</v>
      </c>
      <c r="D64">
        <v>301</v>
      </c>
      <c r="F64" s="1">
        <f t="shared" si="0"/>
        <v>44767</v>
      </c>
      <c r="G64">
        <f t="shared" si="9"/>
        <v>50243</v>
      </c>
      <c r="H64">
        <f t="shared" si="9"/>
        <v>16664</v>
      </c>
      <c r="I64">
        <f t="shared" si="9"/>
        <v>51015</v>
      </c>
      <c r="J64">
        <f t="shared" si="2"/>
        <v>67679</v>
      </c>
      <c r="K64">
        <f t="shared" si="10"/>
        <v>0.33166809306769102</v>
      </c>
      <c r="L64">
        <f t="shared" si="10"/>
        <v>1.0153653245228191</v>
      </c>
      <c r="M64">
        <f t="shared" si="10"/>
        <v>1.3470334175905101</v>
      </c>
      <c r="N64">
        <f t="shared" si="11"/>
        <v>1.0698091814483626</v>
      </c>
      <c r="O64">
        <f t="shared" si="11"/>
        <v>1.1876405786361695</v>
      </c>
      <c r="P64">
        <f t="shared" si="11"/>
        <v>1.1562828839458239</v>
      </c>
      <c r="W64" t="s">
        <v>68</v>
      </c>
    </row>
    <row r="65" spans="1:23" x14ac:dyDescent="0.25">
      <c r="A65" s="3">
        <v>44305</v>
      </c>
      <c r="B65">
        <v>1530</v>
      </c>
      <c r="C65">
        <v>253</v>
      </c>
      <c r="D65">
        <v>350</v>
      </c>
      <c r="F65" s="1">
        <f t="shared" si="0"/>
        <v>44774</v>
      </c>
      <c r="G65">
        <f t="shared" si="9"/>
        <v>50912</v>
      </c>
      <c r="H65">
        <f t="shared" si="9"/>
        <v>16949</v>
      </c>
      <c r="I65">
        <f t="shared" si="9"/>
        <v>51904</v>
      </c>
      <c r="J65">
        <f t="shared" si="2"/>
        <v>68853</v>
      </c>
      <c r="K65">
        <f t="shared" si="10"/>
        <v>0.33290776241357639</v>
      </c>
      <c r="L65">
        <f t="shared" si="10"/>
        <v>1.0194846008799496</v>
      </c>
      <c r="M65">
        <f t="shared" si="10"/>
        <v>1.3523923632935262</v>
      </c>
      <c r="N65">
        <f t="shared" si="11"/>
        <v>1.0738077863063753</v>
      </c>
      <c r="O65">
        <f t="shared" si="11"/>
        <v>1.1924587653894387</v>
      </c>
      <c r="P65">
        <f t="shared" si="11"/>
        <v>1.160882960760159</v>
      </c>
      <c r="W65" t="s">
        <v>69</v>
      </c>
    </row>
    <row r="66" spans="1:23" x14ac:dyDescent="0.25">
      <c r="A66" s="3">
        <v>44312</v>
      </c>
      <c r="B66">
        <v>1508</v>
      </c>
      <c r="C66">
        <v>243</v>
      </c>
      <c r="D66">
        <v>349</v>
      </c>
      <c r="F66" s="1">
        <f t="shared" si="0"/>
        <v>44781</v>
      </c>
      <c r="G66">
        <f t="shared" si="9"/>
        <v>51636</v>
      </c>
      <c r="H66">
        <f t="shared" si="9"/>
        <v>17241</v>
      </c>
      <c r="I66">
        <f t="shared" si="9"/>
        <v>52804</v>
      </c>
      <c r="J66">
        <f t="shared" si="2"/>
        <v>70045</v>
      </c>
      <c r="K66">
        <f t="shared" si="10"/>
        <v>0.33389495700673949</v>
      </c>
      <c r="L66">
        <f t="shared" si="10"/>
        <v>1.0226198776047719</v>
      </c>
      <c r="M66">
        <f t="shared" si="10"/>
        <v>1.3565148346115115</v>
      </c>
      <c r="N66">
        <f t="shared" si="11"/>
        <v>1.0769920233846959</v>
      </c>
      <c r="O66">
        <f t="shared" si="11"/>
        <v>1.1961259990182829</v>
      </c>
      <c r="P66">
        <f t="shared" si="11"/>
        <v>1.1644216576939517</v>
      </c>
      <c r="W66" t="s">
        <v>70</v>
      </c>
    </row>
    <row r="67" spans="1:23" x14ac:dyDescent="0.25">
      <c r="A67" s="3">
        <v>44319</v>
      </c>
      <c r="B67">
        <v>1345</v>
      </c>
      <c r="C67">
        <v>268</v>
      </c>
      <c r="D67">
        <v>389</v>
      </c>
      <c r="F67" s="1">
        <f t="shared" si="0"/>
        <v>44788</v>
      </c>
      <c r="G67">
        <f t="shared" si="9"/>
        <v>52343</v>
      </c>
      <c r="H67">
        <f t="shared" si="9"/>
        <v>17520</v>
      </c>
      <c r="I67">
        <f t="shared" si="9"/>
        <v>53697</v>
      </c>
      <c r="J67">
        <f t="shared" si="2"/>
        <v>71217</v>
      </c>
      <c r="K67">
        <f t="shared" si="10"/>
        <v>0.3347152436811035</v>
      </c>
      <c r="L67">
        <f t="shared" si="10"/>
        <v>1.0258678333301492</v>
      </c>
      <c r="M67">
        <f t="shared" si="10"/>
        <v>1.3605830770112528</v>
      </c>
      <c r="N67">
        <f t="shared" si="11"/>
        <v>1.0796378920527903</v>
      </c>
      <c r="O67">
        <f t="shared" si="11"/>
        <v>1.1999250296961177</v>
      </c>
      <c r="P67">
        <f t="shared" si="11"/>
        <v>1.1679138049511282</v>
      </c>
    </row>
    <row r="68" spans="1:23" x14ac:dyDescent="0.25">
      <c r="A68" s="3">
        <v>44326</v>
      </c>
      <c r="B68">
        <v>1219</v>
      </c>
      <c r="C68">
        <v>309</v>
      </c>
      <c r="D68">
        <v>382</v>
      </c>
      <c r="F68" s="1">
        <f t="shared" si="0"/>
        <v>44795</v>
      </c>
      <c r="G68">
        <f t="shared" si="9"/>
        <v>53032</v>
      </c>
      <c r="H68">
        <f t="shared" si="9"/>
        <v>17777</v>
      </c>
      <c r="I68">
        <f t="shared" si="9"/>
        <v>54564</v>
      </c>
      <c r="J68">
        <f t="shared" si="2"/>
        <v>72341</v>
      </c>
      <c r="K68">
        <f t="shared" si="10"/>
        <v>0.33521270176497209</v>
      </c>
      <c r="L68">
        <f t="shared" si="10"/>
        <v>1.028888218434153</v>
      </c>
      <c r="M68">
        <f t="shared" si="10"/>
        <v>1.364100920199125</v>
      </c>
      <c r="N68">
        <f t="shared" si="11"/>
        <v>1.08124246372137</v>
      </c>
      <c r="O68">
        <f t="shared" si="11"/>
        <v>1.2034578782443079</v>
      </c>
      <c r="P68">
        <f t="shared" si="11"/>
        <v>1.1709334938567069</v>
      </c>
    </row>
    <row r="69" spans="1:23" x14ac:dyDescent="0.25">
      <c r="A69" s="3">
        <v>44333</v>
      </c>
      <c r="B69">
        <v>1074</v>
      </c>
      <c r="C69">
        <v>281</v>
      </c>
      <c r="D69">
        <v>398</v>
      </c>
      <c r="F69" s="1">
        <f t="shared" si="0"/>
        <v>44802</v>
      </c>
      <c r="G69">
        <f t="shared" si="9"/>
        <v>53639</v>
      </c>
      <c r="H69">
        <f t="shared" si="9"/>
        <v>18060</v>
      </c>
      <c r="I69">
        <f t="shared" si="9"/>
        <v>55414</v>
      </c>
      <c r="J69">
        <f t="shared" si="2"/>
        <v>73474</v>
      </c>
      <c r="K69">
        <f t="shared" si="10"/>
        <v>0.33669531497604355</v>
      </c>
      <c r="L69">
        <f t="shared" si="10"/>
        <v>1.0330915938030165</v>
      </c>
      <c r="M69">
        <f t="shared" si="10"/>
        <v>1.36978690877906</v>
      </c>
      <c r="N69">
        <f t="shared" si="11"/>
        <v>1.0860246940862823</v>
      </c>
      <c r="O69">
        <f t="shared" si="11"/>
        <v>1.2083744329411585</v>
      </c>
      <c r="P69">
        <f t="shared" si="11"/>
        <v>1.1758143017026255</v>
      </c>
    </row>
    <row r="70" spans="1:23" x14ac:dyDescent="0.25">
      <c r="A70" s="3">
        <v>44340</v>
      </c>
      <c r="B70">
        <v>962</v>
      </c>
      <c r="C70">
        <v>276</v>
      </c>
      <c r="D70">
        <v>426</v>
      </c>
      <c r="F70" s="1">
        <f t="shared" ref="F70:F133" si="12">A137</f>
        <v>44809</v>
      </c>
      <c r="G70">
        <f t="shared" ref="G70:I85" si="13">B137+G69</f>
        <v>54375</v>
      </c>
      <c r="H70">
        <f t="shared" si="13"/>
        <v>18301</v>
      </c>
      <c r="I70">
        <f t="shared" si="13"/>
        <v>56302</v>
      </c>
      <c r="J70">
        <f t="shared" ref="J70:J133" si="14">H70+I70</f>
        <v>74603</v>
      </c>
      <c r="K70">
        <f t="shared" si="10"/>
        <v>0.33657011494252875</v>
      </c>
      <c r="L70">
        <f t="shared" si="10"/>
        <v>1.0354390804597702</v>
      </c>
      <c r="M70">
        <f t="shared" si="10"/>
        <v>1.3720091954022988</v>
      </c>
      <c r="N70">
        <f t="shared" si="11"/>
        <v>1.0856208561887839</v>
      </c>
      <c r="O70">
        <f t="shared" si="11"/>
        <v>1.2111202135425179</v>
      </c>
      <c r="P70">
        <f t="shared" si="11"/>
        <v>1.1777218950496926</v>
      </c>
    </row>
    <row r="71" spans="1:23" x14ac:dyDescent="0.25">
      <c r="A71" s="3">
        <v>44347</v>
      </c>
      <c r="B71">
        <v>984</v>
      </c>
      <c r="C71">
        <v>272</v>
      </c>
      <c r="D71">
        <v>519</v>
      </c>
      <c r="F71" s="1">
        <f t="shared" si="12"/>
        <v>44816</v>
      </c>
      <c r="G71">
        <f t="shared" si="13"/>
        <v>55060</v>
      </c>
      <c r="H71">
        <f t="shared" si="13"/>
        <v>18584</v>
      </c>
      <c r="I71">
        <f t="shared" si="13"/>
        <v>57260</v>
      </c>
      <c r="J71">
        <f t="shared" si="14"/>
        <v>75844</v>
      </c>
      <c r="K71">
        <f t="shared" si="10"/>
        <v>0.33752270250635669</v>
      </c>
      <c r="L71">
        <f t="shared" si="10"/>
        <v>1.039956411187795</v>
      </c>
      <c r="M71">
        <f t="shared" si="10"/>
        <v>1.3774791136941518</v>
      </c>
      <c r="N71">
        <f t="shared" si="11"/>
        <v>1.0886934668595629</v>
      </c>
      <c r="O71">
        <f t="shared" si="11"/>
        <v>1.216403991853781</v>
      </c>
      <c r="P71">
        <f t="shared" si="11"/>
        <v>1.1824172298608848</v>
      </c>
    </row>
    <row r="72" spans="1:23" x14ac:dyDescent="0.25">
      <c r="A72" s="3">
        <v>44354</v>
      </c>
      <c r="B72">
        <v>896</v>
      </c>
      <c r="C72">
        <v>270</v>
      </c>
      <c r="D72">
        <v>531</v>
      </c>
      <c r="F72" s="1">
        <f t="shared" si="12"/>
        <v>44823</v>
      </c>
      <c r="G72">
        <f t="shared" si="13"/>
        <v>55815</v>
      </c>
      <c r="H72">
        <f t="shared" si="13"/>
        <v>18897</v>
      </c>
      <c r="I72">
        <f t="shared" si="13"/>
        <v>58177</v>
      </c>
      <c r="J72">
        <f t="shared" si="14"/>
        <v>77074</v>
      </c>
      <c r="K72">
        <f t="shared" si="10"/>
        <v>0.33856490190808924</v>
      </c>
      <c r="L72">
        <f t="shared" si="10"/>
        <v>1.0423183731971692</v>
      </c>
      <c r="M72">
        <f t="shared" si="10"/>
        <v>1.3808832751052584</v>
      </c>
      <c r="N72">
        <f t="shared" si="11"/>
        <v>1.09205512422781</v>
      </c>
      <c r="O72">
        <f t="shared" si="11"/>
        <v>1.2191667038154568</v>
      </c>
      <c r="P72">
        <f t="shared" si="11"/>
        <v>1.1853393352240109</v>
      </c>
    </row>
    <row r="73" spans="1:23" x14ac:dyDescent="0.25">
      <c r="A73" s="3">
        <v>44361</v>
      </c>
      <c r="B73">
        <v>900</v>
      </c>
      <c r="C73">
        <v>271</v>
      </c>
      <c r="D73">
        <v>590</v>
      </c>
      <c r="F73" s="1">
        <f t="shared" si="12"/>
        <v>44830</v>
      </c>
      <c r="G73">
        <f t="shared" si="13"/>
        <v>56591</v>
      </c>
      <c r="H73">
        <f t="shared" si="13"/>
        <v>19183</v>
      </c>
      <c r="I73">
        <f t="shared" si="13"/>
        <v>59142</v>
      </c>
      <c r="J73">
        <f t="shared" si="14"/>
        <v>78325</v>
      </c>
      <c r="K73">
        <f t="shared" si="10"/>
        <v>0.3389761622872895</v>
      </c>
      <c r="L73">
        <f t="shared" si="10"/>
        <v>1.0450778392323867</v>
      </c>
      <c r="M73">
        <f t="shared" si="10"/>
        <v>1.3840540015196763</v>
      </c>
      <c r="N73">
        <f t="shared" si="11"/>
        <v>1.093381661627187</v>
      </c>
      <c r="O73">
        <f t="shared" si="11"/>
        <v>1.2223943636139953</v>
      </c>
      <c r="P73">
        <f t="shared" si="11"/>
        <v>1.1880610618232101</v>
      </c>
    </row>
    <row r="74" spans="1:23" x14ac:dyDescent="0.25">
      <c r="A74" s="3">
        <v>44368</v>
      </c>
      <c r="B74">
        <v>833</v>
      </c>
      <c r="C74">
        <v>276</v>
      </c>
      <c r="D74">
        <v>629</v>
      </c>
      <c r="F74" s="1">
        <f t="shared" si="12"/>
        <v>44837</v>
      </c>
      <c r="G74">
        <f t="shared" si="13"/>
        <v>57398</v>
      </c>
      <c r="H74">
        <f t="shared" si="13"/>
        <v>19484</v>
      </c>
      <c r="I74">
        <f t="shared" si="13"/>
        <v>60126</v>
      </c>
      <c r="J74">
        <f t="shared" si="14"/>
        <v>79610</v>
      </c>
      <c r="K74">
        <f t="shared" si="10"/>
        <v>0.33945433638802747</v>
      </c>
      <c r="L74">
        <f t="shared" si="10"/>
        <v>1.0475277884246839</v>
      </c>
      <c r="M74">
        <f t="shared" si="10"/>
        <v>1.3869821248127112</v>
      </c>
      <c r="N74">
        <f t="shared" si="11"/>
        <v>1.0949240320088802</v>
      </c>
      <c r="O74">
        <f t="shared" si="11"/>
        <v>1.2252599913896303</v>
      </c>
      <c r="P74">
        <f t="shared" si="11"/>
        <v>1.1905745398124019</v>
      </c>
    </row>
    <row r="75" spans="1:23" x14ac:dyDescent="0.25">
      <c r="A75" s="3">
        <v>44375</v>
      </c>
      <c r="B75">
        <v>796</v>
      </c>
      <c r="C75">
        <v>206</v>
      </c>
      <c r="D75">
        <v>625</v>
      </c>
      <c r="F75" s="1">
        <f t="shared" si="12"/>
        <v>44844</v>
      </c>
      <c r="G75">
        <f t="shared" si="13"/>
        <v>58204</v>
      </c>
      <c r="H75">
        <f t="shared" si="13"/>
        <v>19779</v>
      </c>
      <c r="I75">
        <f t="shared" si="13"/>
        <v>61054</v>
      </c>
      <c r="J75">
        <f t="shared" si="14"/>
        <v>80833</v>
      </c>
      <c r="K75">
        <f t="shared" si="10"/>
        <v>0.33982200536045631</v>
      </c>
      <c r="L75">
        <f t="shared" si="10"/>
        <v>1.0489657068242733</v>
      </c>
      <c r="M75">
        <f t="shared" si="10"/>
        <v>1.3887877121847296</v>
      </c>
      <c r="N75">
        <f t="shared" si="11"/>
        <v>1.0961099635189029</v>
      </c>
      <c r="O75">
        <f t="shared" si="11"/>
        <v>1.2269418788826096</v>
      </c>
      <c r="P75">
        <f t="shared" si="11"/>
        <v>1.192124441801818</v>
      </c>
    </row>
    <row r="76" spans="1:23" x14ac:dyDescent="0.25">
      <c r="A76" s="3">
        <v>44382</v>
      </c>
      <c r="B76">
        <v>813</v>
      </c>
      <c r="C76">
        <v>242</v>
      </c>
      <c r="D76">
        <v>626</v>
      </c>
      <c r="F76" s="1">
        <f t="shared" si="12"/>
        <v>44851</v>
      </c>
      <c r="G76">
        <f t="shared" si="13"/>
        <v>58951</v>
      </c>
      <c r="H76">
        <f t="shared" si="13"/>
        <v>20061</v>
      </c>
      <c r="I76">
        <f t="shared" si="13"/>
        <v>62023</v>
      </c>
      <c r="J76">
        <f t="shared" si="14"/>
        <v>82084</v>
      </c>
      <c r="K76">
        <f t="shared" si="10"/>
        <v>0.34029957083001139</v>
      </c>
      <c r="L76">
        <f t="shared" si="10"/>
        <v>1.0521110752998253</v>
      </c>
      <c r="M76">
        <f t="shared" si="10"/>
        <v>1.3924106461298367</v>
      </c>
      <c r="N76">
        <f t="shared" si="11"/>
        <v>1.0976503707354885</v>
      </c>
      <c r="O76">
        <f t="shared" si="11"/>
        <v>1.2306209165118336</v>
      </c>
      <c r="P76">
        <f t="shared" si="11"/>
        <v>1.1952343397862992</v>
      </c>
    </row>
    <row r="77" spans="1:23" x14ac:dyDescent="0.25">
      <c r="A77" s="3">
        <v>44389</v>
      </c>
      <c r="B77">
        <v>790</v>
      </c>
      <c r="C77">
        <v>231</v>
      </c>
      <c r="D77">
        <v>698</v>
      </c>
      <c r="F77" s="1">
        <f t="shared" si="12"/>
        <v>44858</v>
      </c>
      <c r="G77">
        <f t="shared" si="13"/>
        <v>59688</v>
      </c>
      <c r="H77">
        <f t="shared" si="13"/>
        <v>20336</v>
      </c>
      <c r="I77">
        <f t="shared" si="13"/>
        <v>63009</v>
      </c>
      <c r="J77">
        <f t="shared" si="14"/>
        <v>83345</v>
      </c>
      <c r="K77">
        <f t="shared" si="10"/>
        <v>0.34070499932984855</v>
      </c>
      <c r="L77">
        <f t="shared" si="10"/>
        <v>1.0556393244873341</v>
      </c>
      <c r="M77">
        <f t="shared" si="10"/>
        <v>1.3963443238171827</v>
      </c>
      <c r="N77">
        <f t="shared" si="11"/>
        <v>1.0989580971662554</v>
      </c>
      <c r="O77">
        <f t="shared" si="11"/>
        <v>1.2347477975520098</v>
      </c>
      <c r="P77">
        <f t="shared" si="11"/>
        <v>1.1986109777534357</v>
      </c>
    </row>
    <row r="78" spans="1:23" x14ac:dyDescent="0.25">
      <c r="A78" s="3">
        <v>44396</v>
      </c>
      <c r="B78">
        <v>764</v>
      </c>
      <c r="C78">
        <v>241</v>
      </c>
      <c r="D78">
        <v>657</v>
      </c>
      <c r="F78" s="1">
        <f t="shared" si="12"/>
        <v>44865</v>
      </c>
      <c r="G78">
        <f t="shared" si="13"/>
        <v>60393</v>
      </c>
      <c r="H78">
        <f t="shared" si="13"/>
        <v>20601</v>
      </c>
      <c r="I78">
        <f t="shared" si="13"/>
        <v>63915</v>
      </c>
      <c r="J78">
        <f t="shared" si="14"/>
        <v>84516</v>
      </c>
      <c r="K78">
        <f t="shared" si="10"/>
        <v>0.34111569221598531</v>
      </c>
      <c r="L78">
        <f t="shared" si="10"/>
        <v>1.0583180169887239</v>
      </c>
      <c r="M78">
        <f t="shared" si="10"/>
        <v>1.3994337092047091</v>
      </c>
      <c r="N78">
        <f t="shared" si="11"/>
        <v>1.1002828040932342</v>
      </c>
      <c r="O78">
        <f t="shared" si="11"/>
        <v>1.2378809791128769</v>
      </c>
      <c r="P78">
        <f t="shared" si="11"/>
        <v>1.2012628818553392</v>
      </c>
    </row>
    <row r="79" spans="1:23" x14ac:dyDescent="0.25">
      <c r="A79" s="3">
        <v>44403</v>
      </c>
      <c r="B79">
        <v>778</v>
      </c>
      <c r="C79">
        <v>239</v>
      </c>
      <c r="D79">
        <v>741</v>
      </c>
      <c r="F79" s="1">
        <f t="shared" si="12"/>
        <v>44872</v>
      </c>
      <c r="G79">
        <f t="shared" si="13"/>
        <v>61070</v>
      </c>
      <c r="H79">
        <f t="shared" si="13"/>
        <v>20919</v>
      </c>
      <c r="I79">
        <f t="shared" si="13"/>
        <v>64865</v>
      </c>
      <c r="J79">
        <f t="shared" si="14"/>
        <v>85784</v>
      </c>
      <c r="K79">
        <f t="shared" si="10"/>
        <v>0.34254134599639757</v>
      </c>
      <c r="L79">
        <f t="shared" si="10"/>
        <v>1.0621418044866546</v>
      </c>
      <c r="M79">
        <f t="shared" si="10"/>
        <v>1.4046831504830521</v>
      </c>
      <c r="N79">
        <f t="shared" si="11"/>
        <v>1.1048813094536529</v>
      </c>
      <c r="O79">
        <f t="shared" si="11"/>
        <v>1.242353541930362</v>
      </c>
      <c r="P79">
        <f t="shared" si="11"/>
        <v>1.2057689609333802</v>
      </c>
    </row>
    <row r="80" spans="1:23" x14ac:dyDescent="0.25">
      <c r="A80" s="3">
        <v>44410</v>
      </c>
      <c r="B80">
        <v>719</v>
      </c>
      <c r="C80">
        <v>238</v>
      </c>
      <c r="D80">
        <v>657</v>
      </c>
      <c r="F80" s="1">
        <f t="shared" si="12"/>
        <v>44879</v>
      </c>
      <c r="G80">
        <f t="shared" si="13"/>
        <v>61744</v>
      </c>
      <c r="H80">
        <f t="shared" si="13"/>
        <v>21215</v>
      </c>
      <c r="I80">
        <f t="shared" si="13"/>
        <v>65813</v>
      </c>
      <c r="J80">
        <f t="shared" si="14"/>
        <v>87028</v>
      </c>
      <c r="K80">
        <f t="shared" si="10"/>
        <v>0.34359613889608709</v>
      </c>
      <c r="L80">
        <f t="shared" si="10"/>
        <v>1.0659011401917595</v>
      </c>
      <c r="M80">
        <f t="shared" si="10"/>
        <v>1.4094972790878466</v>
      </c>
      <c r="N80">
        <f t="shared" si="11"/>
        <v>1.108283587671546</v>
      </c>
      <c r="O80">
        <f t="shared" si="11"/>
        <v>1.2467507175323518</v>
      </c>
      <c r="P80">
        <f t="shared" si="11"/>
        <v>1.2099013710385391</v>
      </c>
    </row>
    <row r="81" spans="1:16" x14ac:dyDescent="0.25">
      <c r="A81" s="3">
        <v>44417</v>
      </c>
      <c r="B81">
        <v>776</v>
      </c>
      <c r="C81">
        <v>240</v>
      </c>
      <c r="D81">
        <v>705</v>
      </c>
      <c r="F81" s="1">
        <f t="shared" si="12"/>
        <v>44886</v>
      </c>
      <c r="G81">
        <f t="shared" si="13"/>
        <v>62495</v>
      </c>
      <c r="H81">
        <f t="shared" si="13"/>
        <v>21516</v>
      </c>
      <c r="I81">
        <f t="shared" si="13"/>
        <v>66746</v>
      </c>
      <c r="J81">
        <f t="shared" si="14"/>
        <v>88262</v>
      </c>
      <c r="K81">
        <f t="shared" si="10"/>
        <v>0.34428354268341466</v>
      </c>
      <c r="L81">
        <f t="shared" si="10"/>
        <v>1.0680214417153373</v>
      </c>
      <c r="M81">
        <f t="shared" si="10"/>
        <v>1.4123049843987519</v>
      </c>
      <c r="N81">
        <f t="shared" si="11"/>
        <v>1.1105008370796625</v>
      </c>
      <c r="O81">
        <f t="shared" si="11"/>
        <v>1.2492307668973708</v>
      </c>
      <c r="P81">
        <f t="shared" si="11"/>
        <v>1.2123114831796105</v>
      </c>
    </row>
    <row r="82" spans="1:16" x14ac:dyDescent="0.25">
      <c r="A82" s="3">
        <v>44424</v>
      </c>
      <c r="B82">
        <v>776</v>
      </c>
      <c r="C82">
        <v>237</v>
      </c>
      <c r="D82">
        <v>733</v>
      </c>
      <c r="F82" s="1">
        <f t="shared" si="12"/>
        <v>44893</v>
      </c>
      <c r="G82">
        <f t="shared" si="13"/>
        <v>63272</v>
      </c>
      <c r="H82">
        <f t="shared" si="13"/>
        <v>21824</v>
      </c>
      <c r="I82">
        <f t="shared" si="13"/>
        <v>67809</v>
      </c>
      <c r="J82">
        <f t="shared" si="14"/>
        <v>89633</v>
      </c>
      <c r="K82">
        <f t="shared" si="10"/>
        <v>0.34492350486787204</v>
      </c>
      <c r="L82">
        <f t="shared" si="10"/>
        <v>1.0717062839802756</v>
      </c>
      <c r="M82">
        <f t="shared" si="10"/>
        <v>1.4166297888481476</v>
      </c>
      <c r="N82">
        <f t="shared" si="11"/>
        <v>1.1125650616313214</v>
      </c>
      <c r="O82">
        <f t="shared" si="11"/>
        <v>1.2535408098878293</v>
      </c>
      <c r="P82">
        <f t="shared" si="11"/>
        <v>1.21602386128096</v>
      </c>
    </row>
    <row r="83" spans="1:16" x14ac:dyDescent="0.25">
      <c r="A83" s="3">
        <v>44431</v>
      </c>
      <c r="B83">
        <v>693</v>
      </c>
      <c r="C83">
        <v>257</v>
      </c>
      <c r="D83">
        <v>724</v>
      </c>
      <c r="F83" s="1">
        <f t="shared" si="12"/>
        <v>44900</v>
      </c>
      <c r="G83">
        <f t="shared" si="13"/>
        <v>64052</v>
      </c>
      <c r="H83">
        <f t="shared" si="13"/>
        <v>22152</v>
      </c>
      <c r="I83">
        <f t="shared" si="13"/>
        <v>68846</v>
      </c>
      <c r="J83">
        <f t="shared" si="14"/>
        <v>90998</v>
      </c>
      <c r="K83">
        <f t="shared" si="10"/>
        <v>0.34584400174857927</v>
      </c>
      <c r="L83">
        <f t="shared" si="10"/>
        <v>1.0748454380815586</v>
      </c>
      <c r="M83">
        <f t="shared" si="10"/>
        <v>1.420689439830138</v>
      </c>
      <c r="N83">
        <f t="shared" si="11"/>
        <v>1.1155341624735728</v>
      </c>
      <c r="O83">
        <f t="shared" si="11"/>
        <v>1.2572125787607993</v>
      </c>
      <c r="P83">
        <f t="shared" si="11"/>
        <v>1.2195086337327568</v>
      </c>
    </row>
    <row r="84" spans="1:16" x14ac:dyDescent="0.25">
      <c r="A84" s="3">
        <v>44438</v>
      </c>
      <c r="B84">
        <v>703</v>
      </c>
      <c r="C84">
        <v>257</v>
      </c>
      <c r="D84">
        <v>745</v>
      </c>
      <c r="F84" s="1">
        <f t="shared" si="12"/>
        <v>44907</v>
      </c>
      <c r="G84">
        <f t="shared" si="13"/>
        <v>64877</v>
      </c>
      <c r="H84">
        <f t="shared" si="13"/>
        <v>22532</v>
      </c>
      <c r="I84">
        <f t="shared" si="13"/>
        <v>69996</v>
      </c>
      <c r="J84">
        <f t="shared" si="14"/>
        <v>92528</v>
      </c>
      <c r="K84">
        <f t="shared" si="10"/>
        <v>0.34730335866331674</v>
      </c>
      <c r="L84">
        <f t="shared" si="10"/>
        <v>1.078903155201381</v>
      </c>
      <c r="M84">
        <f t="shared" si="10"/>
        <v>1.4262065138646978</v>
      </c>
      <c r="N84">
        <f t="shared" si="11"/>
        <v>1.1202413786907133</v>
      </c>
      <c r="O84">
        <f t="shared" si="11"/>
        <v>1.2619587616289138</v>
      </c>
      <c r="P84">
        <f t="shared" si="11"/>
        <v>1.2242444466623532</v>
      </c>
    </row>
    <row r="85" spans="1:16" x14ac:dyDescent="0.25">
      <c r="A85" s="3">
        <v>44445</v>
      </c>
      <c r="B85">
        <v>702</v>
      </c>
      <c r="C85">
        <v>283</v>
      </c>
      <c r="D85">
        <v>780</v>
      </c>
      <c r="F85" s="1">
        <f t="shared" si="12"/>
        <v>44914</v>
      </c>
      <c r="G85">
        <f t="shared" si="13"/>
        <v>65801</v>
      </c>
      <c r="H85">
        <f t="shared" si="13"/>
        <v>22884</v>
      </c>
      <c r="I85">
        <f t="shared" si="13"/>
        <v>71293</v>
      </c>
      <c r="J85">
        <f t="shared" si="14"/>
        <v>94177</v>
      </c>
      <c r="K85">
        <f t="shared" si="10"/>
        <v>0.34777586966763424</v>
      </c>
      <c r="L85">
        <f t="shared" si="10"/>
        <v>1.0834637771462439</v>
      </c>
      <c r="M85">
        <f t="shared" si="10"/>
        <v>1.4312396468138782</v>
      </c>
      <c r="N85">
        <f t="shared" si="11"/>
        <v>1.1217654825201735</v>
      </c>
      <c r="O85">
        <f t="shared" si="11"/>
        <v>1.2672931763018624</v>
      </c>
      <c r="P85">
        <f t="shared" si="11"/>
        <v>1.2285648483730776</v>
      </c>
    </row>
    <row r="86" spans="1:16" x14ac:dyDescent="0.25">
      <c r="A86" s="3">
        <v>44452</v>
      </c>
      <c r="B86">
        <v>779</v>
      </c>
      <c r="C86">
        <v>262</v>
      </c>
      <c r="D86">
        <v>786</v>
      </c>
      <c r="F86" s="12">
        <f t="shared" si="12"/>
        <v>44921</v>
      </c>
      <c r="G86" s="5">
        <f t="shared" ref="G86:I101" si="15">B153+G85</f>
        <v>66809</v>
      </c>
      <c r="H86" s="5">
        <f t="shared" si="15"/>
        <v>23312</v>
      </c>
      <c r="I86" s="5">
        <f t="shared" si="15"/>
        <v>72572</v>
      </c>
      <c r="J86">
        <f t="shared" si="14"/>
        <v>95884</v>
      </c>
      <c r="K86" s="5">
        <f t="shared" ref="K86:M117" si="16">H86/$G86</f>
        <v>0.34893502372434854</v>
      </c>
      <c r="L86" s="5">
        <f t="shared" si="16"/>
        <v>1.086260833121286</v>
      </c>
      <c r="M86">
        <f t="shared" si="16"/>
        <v>1.4351958568456347</v>
      </c>
      <c r="N86" s="5">
        <f t="shared" ref="N86:P117" si="17">K86/K$16</f>
        <v>1.1255043819756994</v>
      </c>
      <c r="O86" s="5">
        <f t="shared" si="17"/>
        <v>1.2705648038594</v>
      </c>
      <c r="P86" s="5">
        <f t="shared" si="17"/>
        <v>1.2319608279273171</v>
      </c>
    </row>
    <row r="87" spans="1:16" x14ac:dyDescent="0.25">
      <c r="A87" s="3">
        <v>44459</v>
      </c>
      <c r="B87">
        <v>788</v>
      </c>
      <c r="C87">
        <v>261</v>
      </c>
      <c r="D87">
        <v>751</v>
      </c>
      <c r="F87" s="1">
        <f t="shared" si="12"/>
        <v>44928</v>
      </c>
      <c r="G87">
        <f t="shared" si="15"/>
        <v>67723</v>
      </c>
      <c r="H87">
        <f t="shared" si="15"/>
        <v>23687</v>
      </c>
      <c r="I87">
        <f t="shared" si="15"/>
        <v>73826</v>
      </c>
      <c r="J87">
        <f t="shared" si="14"/>
        <v>97513</v>
      </c>
      <c r="K87">
        <f t="shared" si="16"/>
        <v>0.34976300518287728</v>
      </c>
      <c r="L87">
        <f t="shared" si="16"/>
        <v>1.0901170946355005</v>
      </c>
      <c r="M87">
        <f t="shared" si="16"/>
        <v>1.4398800998183778</v>
      </c>
      <c r="N87">
        <f t="shared" si="17"/>
        <v>1.1281750704890567</v>
      </c>
      <c r="O87">
        <f t="shared" si="17"/>
        <v>1.2750753505025665</v>
      </c>
      <c r="P87">
        <f t="shared" si="17"/>
        <v>1.2359817452281774</v>
      </c>
    </row>
    <row r="88" spans="1:16" x14ac:dyDescent="0.25">
      <c r="A88" s="3">
        <v>44466</v>
      </c>
      <c r="B88">
        <v>726</v>
      </c>
      <c r="C88">
        <v>258</v>
      </c>
      <c r="D88">
        <v>807</v>
      </c>
      <c r="F88" s="1">
        <f t="shared" si="12"/>
        <v>44935</v>
      </c>
      <c r="G88">
        <f t="shared" si="15"/>
        <v>68553</v>
      </c>
      <c r="H88">
        <f t="shared" si="15"/>
        <v>24027</v>
      </c>
      <c r="I88">
        <f t="shared" si="15"/>
        <v>74942</v>
      </c>
      <c r="J88">
        <f t="shared" si="14"/>
        <v>98969</v>
      </c>
      <c r="K88">
        <f t="shared" si="16"/>
        <v>0.35048794363485186</v>
      </c>
      <c r="L88">
        <f t="shared" si="16"/>
        <v>1.0931979636193894</v>
      </c>
      <c r="M88">
        <f t="shared" si="16"/>
        <v>1.4436859072542412</v>
      </c>
      <c r="N88">
        <f t="shared" si="17"/>
        <v>1.1305133895137605</v>
      </c>
      <c r="O88">
        <f t="shared" si="17"/>
        <v>1.27867894512448</v>
      </c>
      <c r="P88">
        <f t="shared" si="17"/>
        <v>1.2392486203778332</v>
      </c>
    </row>
    <row r="89" spans="1:16" x14ac:dyDescent="0.25">
      <c r="A89" s="3">
        <v>44473</v>
      </c>
      <c r="B89">
        <v>719</v>
      </c>
      <c r="C89">
        <v>284</v>
      </c>
      <c r="D89">
        <v>809</v>
      </c>
      <c r="F89" s="1">
        <f t="shared" si="12"/>
        <v>44942</v>
      </c>
      <c r="G89">
        <f t="shared" si="15"/>
        <v>69304</v>
      </c>
      <c r="H89">
        <f t="shared" si="15"/>
        <v>24366</v>
      </c>
      <c r="I89">
        <f t="shared" si="15"/>
        <v>76008</v>
      </c>
      <c r="J89">
        <f t="shared" si="14"/>
        <v>100374</v>
      </c>
      <c r="K89">
        <f t="shared" si="16"/>
        <v>0.35158143830081956</v>
      </c>
      <c r="L89">
        <f t="shared" si="16"/>
        <v>1.0967332332910078</v>
      </c>
      <c r="M89">
        <f t="shared" si="16"/>
        <v>1.4483146715918274</v>
      </c>
      <c r="N89">
        <f t="shared" si="17"/>
        <v>1.1340405018829274</v>
      </c>
      <c r="O89">
        <f t="shared" si="17"/>
        <v>1.2828140378019939</v>
      </c>
      <c r="P89">
        <f t="shared" si="17"/>
        <v>1.2432219152549147</v>
      </c>
    </row>
    <row r="90" spans="1:16" x14ac:dyDescent="0.25">
      <c r="A90" s="3">
        <v>44480</v>
      </c>
      <c r="B90">
        <v>773</v>
      </c>
      <c r="C90">
        <v>264</v>
      </c>
      <c r="D90">
        <v>834</v>
      </c>
      <c r="F90" s="1">
        <f t="shared" si="12"/>
        <v>44949</v>
      </c>
      <c r="G90">
        <f t="shared" si="15"/>
        <v>70001</v>
      </c>
      <c r="H90">
        <f t="shared" si="15"/>
        <v>24662</v>
      </c>
      <c r="I90">
        <f t="shared" si="15"/>
        <v>76985</v>
      </c>
      <c r="J90">
        <f t="shared" si="14"/>
        <v>101647</v>
      </c>
      <c r="K90">
        <f t="shared" si="16"/>
        <v>0.35230925272496105</v>
      </c>
      <c r="L90">
        <f t="shared" si="16"/>
        <v>1.0997700032856674</v>
      </c>
      <c r="M90">
        <f t="shared" si="16"/>
        <v>1.4520792560106284</v>
      </c>
      <c r="N90">
        <f t="shared" si="17"/>
        <v>1.1363880974750611</v>
      </c>
      <c r="O90">
        <f t="shared" si="17"/>
        <v>1.2863660512365058</v>
      </c>
      <c r="P90">
        <f t="shared" si="17"/>
        <v>1.2464534048911664</v>
      </c>
    </row>
    <row r="91" spans="1:16" x14ac:dyDescent="0.25">
      <c r="A91" s="3">
        <v>44487</v>
      </c>
      <c r="B91">
        <v>852</v>
      </c>
      <c r="C91">
        <v>275</v>
      </c>
      <c r="D91">
        <v>874</v>
      </c>
      <c r="F91" s="1">
        <f t="shared" si="12"/>
        <v>44956</v>
      </c>
      <c r="G91">
        <f t="shared" si="15"/>
        <v>70722</v>
      </c>
      <c r="H91">
        <f t="shared" si="15"/>
        <v>24966</v>
      </c>
      <c r="I91">
        <f t="shared" si="15"/>
        <v>77945</v>
      </c>
      <c r="J91">
        <f t="shared" si="14"/>
        <v>102911</v>
      </c>
      <c r="K91">
        <f t="shared" si="16"/>
        <v>0.35301603461440573</v>
      </c>
      <c r="L91">
        <f t="shared" si="16"/>
        <v>1.1021322926387829</v>
      </c>
      <c r="M91">
        <f t="shared" si="16"/>
        <v>1.4551483272531884</v>
      </c>
      <c r="N91">
        <f t="shared" si="17"/>
        <v>1.1386678517547562</v>
      </c>
      <c r="O91">
        <f t="shared" si="17"/>
        <v>1.2891291460817611</v>
      </c>
      <c r="P91">
        <f t="shared" si="17"/>
        <v>1.2490878714909115</v>
      </c>
    </row>
    <row r="92" spans="1:16" x14ac:dyDescent="0.25">
      <c r="A92" s="3">
        <v>44494</v>
      </c>
      <c r="B92">
        <v>878</v>
      </c>
      <c r="C92">
        <v>282</v>
      </c>
      <c r="D92">
        <v>968</v>
      </c>
      <c r="F92" s="1">
        <f t="shared" si="12"/>
        <v>44963</v>
      </c>
      <c r="G92">
        <f t="shared" si="15"/>
        <v>71441</v>
      </c>
      <c r="H92">
        <f t="shared" si="15"/>
        <v>25271</v>
      </c>
      <c r="I92">
        <f t="shared" si="15"/>
        <v>78926</v>
      </c>
      <c r="J92">
        <f t="shared" si="14"/>
        <v>104197</v>
      </c>
      <c r="K92">
        <f t="shared" si="16"/>
        <v>0.35373245055360369</v>
      </c>
      <c r="L92">
        <f t="shared" si="16"/>
        <v>1.10477176971207</v>
      </c>
      <c r="M92">
        <f t="shared" si="16"/>
        <v>1.4585042202656737</v>
      </c>
      <c r="N92">
        <f t="shared" si="17"/>
        <v>1.1409786810612506</v>
      </c>
      <c r="O92">
        <f t="shared" si="17"/>
        <v>1.2922164586016061</v>
      </c>
      <c r="P92">
        <f t="shared" si="17"/>
        <v>1.2519685436405534</v>
      </c>
    </row>
    <row r="93" spans="1:16" x14ac:dyDescent="0.25">
      <c r="A93" s="3">
        <v>44501</v>
      </c>
      <c r="B93">
        <v>971</v>
      </c>
      <c r="C93">
        <v>286</v>
      </c>
      <c r="D93">
        <v>1025</v>
      </c>
      <c r="F93" s="1">
        <f t="shared" si="12"/>
        <v>44970</v>
      </c>
      <c r="G93">
        <f t="shared" si="15"/>
        <v>72160</v>
      </c>
      <c r="H93">
        <f t="shared" si="15"/>
        <v>25613</v>
      </c>
      <c r="I93">
        <f t="shared" si="15"/>
        <v>79900</v>
      </c>
      <c r="J93">
        <f t="shared" si="14"/>
        <v>105513</v>
      </c>
      <c r="K93">
        <f t="shared" si="16"/>
        <v>0.35494733924611971</v>
      </c>
      <c r="L93">
        <f t="shared" si="16"/>
        <v>1.1072616407982261</v>
      </c>
      <c r="M93">
        <f t="shared" si="16"/>
        <v>1.4622089800443459</v>
      </c>
      <c r="N93">
        <f t="shared" si="17"/>
        <v>1.1448973548946908</v>
      </c>
      <c r="O93">
        <f t="shared" si="17"/>
        <v>1.2951287817488255</v>
      </c>
      <c r="P93">
        <f t="shared" si="17"/>
        <v>1.2551486802765637</v>
      </c>
    </row>
    <row r="94" spans="1:16" x14ac:dyDescent="0.25">
      <c r="A94" s="3">
        <v>44508</v>
      </c>
      <c r="B94">
        <v>1142</v>
      </c>
      <c r="C94">
        <v>314</v>
      </c>
      <c r="D94">
        <v>1027</v>
      </c>
      <c r="F94" s="1">
        <f t="shared" si="12"/>
        <v>44977</v>
      </c>
      <c r="G94">
        <f t="shared" si="15"/>
        <v>72863</v>
      </c>
      <c r="H94">
        <f t="shared" si="15"/>
        <v>25920</v>
      </c>
      <c r="I94">
        <f t="shared" si="15"/>
        <v>80849</v>
      </c>
      <c r="J94">
        <f t="shared" si="14"/>
        <v>106769</v>
      </c>
      <c r="K94">
        <f t="shared" si="16"/>
        <v>0.35573610748939793</v>
      </c>
      <c r="L94">
        <f t="shared" si="16"/>
        <v>1.1096029534880529</v>
      </c>
      <c r="M94">
        <f t="shared" si="16"/>
        <v>1.4653390609774508</v>
      </c>
      <c r="N94">
        <f t="shared" si="17"/>
        <v>1.1474415595569154</v>
      </c>
      <c r="O94">
        <f t="shared" si="17"/>
        <v>1.297867340857116</v>
      </c>
      <c r="P94">
        <f t="shared" si="17"/>
        <v>1.2578355171145008</v>
      </c>
    </row>
    <row r="95" spans="1:16" x14ac:dyDescent="0.25">
      <c r="A95" s="3">
        <v>44515</v>
      </c>
      <c r="B95">
        <v>1200</v>
      </c>
      <c r="C95">
        <v>304</v>
      </c>
      <c r="D95">
        <v>1025</v>
      </c>
      <c r="F95" s="1">
        <f t="shared" si="12"/>
        <v>44984</v>
      </c>
      <c r="G95">
        <f t="shared" si="15"/>
        <v>73564</v>
      </c>
      <c r="H95">
        <f t="shared" si="15"/>
        <v>26229</v>
      </c>
      <c r="I95">
        <f t="shared" si="15"/>
        <v>81828</v>
      </c>
      <c r="J95">
        <f t="shared" si="14"/>
        <v>108057</v>
      </c>
      <c r="K95">
        <f t="shared" si="16"/>
        <v>0.35654668044152033</v>
      </c>
      <c r="L95">
        <f t="shared" si="16"/>
        <v>1.1123375564134632</v>
      </c>
      <c r="M95">
        <f t="shared" si="16"/>
        <v>1.4688842368549835</v>
      </c>
      <c r="N95">
        <f t="shared" si="17"/>
        <v>1.1500560962112967</v>
      </c>
      <c r="O95">
        <f t="shared" si="17"/>
        <v>1.3010659190656053</v>
      </c>
      <c r="P95">
        <f t="shared" si="17"/>
        <v>1.2608786681857644</v>
      </c>
    </row>
    <row r="96" spans="1:16" x14ac:dyDescent="0.25">
      <c r="A96" s="3">
        <v>44522</v>
      </c>
      <c r="B96">
        <v>1284</v>
      </c>
      <c r="C96">
        <v>372</v>
      </c>
      <c r="D96">
        <v>1105</v>
      </c>
      <c r="F96" s="1">
        <f t="shared" si="12"/>
        <v>44991</v>
      </c>
      <c r="G96">
        <f t="shared" si="15"/>
        <v>74243</v>
      </c>
      <c r="H96">
        <f t="shared" si="15"/>
        <v>26568</v>
      </c>
      <c r="I96">
        <f t="shared" si="15"/>
        <v>82831</v>
      </c>
      <c r="J96">
        <f t="shared" si="14"/>
        <v>109399</v>
      </c>
      <c r="K96">
        <f t="shared" si="16"/>
        <v>0.35785191869940602</v>
      </c>
      <c r="L96">
        <f t="shared" si="16"/>
        <v>1.1156742049755533</v>
      </c>
      <c r="M96">
        <f t="shared" si="16"/>
        <v>1.4735261236749593</v>
      </c>
      <c r="N96">
        <f t="shared" si="17"/>
        <v>1.1542661963127219</v>
      </c>
      <c r="O96">
        <f t="shared" si="17"/>
        <v>1.3049686909382301</v>
      </c>
      <c r="P96">
        <f t="shared" si="17"/>
        <v>1.2648632272984497</v>
      </c>
    </row>
    <row r="97" spans="1:16" x14ac:dyDescent="0.25">
      <c r="A97" s="3">
        <v>44529</v>
      </c>
      <c r="B97">
        <v>1352</v>
      </c>
      <c r="C97">
        <v>341</v>
      </c>
      <c r="D97">
        <v>1151</v>
      </c>
      <c r="F97" s="1">
        <f t="shared" si="12"/>
        <v>44998</v>
      </c>
      <c r="G97">
        <f t="shared" si="15"/>
        <v>74929</v>
      </c>
      <c r="H97">
        <f t="shared" si="15"/>
        <v>26840</v>
      </c>
      <c r="I97">
        <f t="shared" si="15"/>
        <v>83782</v>
      </c>
      <c r="J97">
        <f t="shared" si="14"/>
        <v>110622</v>
      </c>
      <c r="K97">
        <f t="shared" si="16"/>
        <v>0.35820576812716037</v>
      </c>
      <c r="L97">
        <f t="shared" si="16"/>
        <v>1.118151850418396</v>
      </c>
      <c r="M97">
        <f t="shared" si="16"/>
        <v>1.4763576185455565</v>
      </c>
      <c r="N97">
        <f t="shared" si="17"/>
        <v>1.1554075523085927</v>
      </c>
      <c r="O97">
        <f t="shared" si="17"/>
        <v>1.3078667141386737</v>
      </c>
      <c r="P97">
        <f t="shared" si="17"/>
        <v>1.2672937602103267</v>
      </c>
    </row>
    <row r="98" spans="1:16" x14ac:dyDescent="0.25">
      <c r="A98" s="3">
        <v>44536</v>
      </c>
      <c r="B98">
        <v>1368</v>
      </c>
      <c r="C98">
        <v>366</v>
      </c>
      <c r="D98">
        <v>1131</v>
      </c>
      <c r="F98" s="1">
        <f t="shared" si="12"/>
        <v>45005</v>
      </c>
      <c r="G98">
        <f t="shared" si="15"/>
        <v>75625</v>
      </c>
      <c r="H98">
        <f t="shared" si="15"/>
        <v>27153</v>
      </c>
      <c r="I98">
        <f t="shared" si="15"/>
        <v>84724</v>
      </c>
      <c r="J98">
        <f t="shared" si="14"/>
        <v>111877</v>
      </c>
      <c r="K98">
        <f t="shared" si="16"/>
        <v>0.35904793388429751</v>
      </c>
      <c r="L98">
        <f t="shared" si="16"/>
        <v>1.1203173553719008</v>
      </c>
      <c r="M98">
        <f t="shared" si="16"/>
        <v>1.4793652892561984</v>
      </c>
      <c r="N98">
        <f t="shared" si="17"/>
        <v>1.1581239928650344</v>
      </c>
      <c r="O98">
        <f t="shared" si="17"/>
        <v>1.3103996365203086</v>
      </c>
      <c r="P98">
        <f t="shared" si="17"/>
        <v>1.269875521076721</v>
      </c>
    </row>
    <row r="99" spans="1:16" x14ac:dyDescent="0.25">
      <c r="A99" s="3">
        <v>44543</v>
      </c>
      <c r="B99">
        <v>1286</v>
      </c>
      <c r="C99">
        <v>328</v>
      </c>
      <c r="D99">
        <v>1056</v>
      </c>
      <c r="F99" s="1">
        <f t="shared" si="12"/>
        <v>45012</v>
      </c>
      <c r="G99">
        <f t="shared" si="15"/>
        <v>76307</v>
      </c>
      <c r="H99">
        <f t="shared" si="15"/>
        <v>27414</v>
      </c>
      <c r="I99">
        <f t="shared" si="15"/>
        <v>85670</v>
      </c>
      <c r="J99">
        <f t="shared" si="14"/>
        <v>113084</v>
      </c>
      <c r="K99">
        <f t="shared" si="16"/>
        <v>0.35925930779613929</v>
      </c>
      <c r="L99">
        <f t="shared" si="16"/>
        <v>1.1227017180599421</v>
      </c>
      <c r="M99">
        <f t="shared" si="16"/>
        <v>1.4819610258560814</v>
      </c>
      <c r="N99">
        <f t="shared" si="17"/>
        <v>1.158805788178884</v>
      </c>
      <c r="O99">
        <f t="shared" si="17"/>
        <v>1.3131885498445199</v>
      </c>
      <c r="P99">
        <f t="shared" si="17"/>
        <v>1.2721036809445325</v>
      </c>
    </row>
    <row r="100" spans="1:16" x14ac:dyDescent="0.25">
      <c r="A100" s="3">
        <v>44550</v>
      </c>
      <c r="B100">
        <v>1158</v>
      </c>
      <c r="C100">
        <v>336</v>
      </c>
      <c r="D100">
        <v>998</v>
      </c>
      <c r="F100" s="1">
        <f t="shared" si="12"/>
        <v>45019</v>
      </c>
      <c r="G100">
        <f t="shared" si="15"/>
        <v>76983</v>
      </c>
      <c r="H100">
        <f t="shared" si="15"/>
        <v>27692</v>
      </c>
      <c r="I100">
        <f t="shared" si="15"/>
        <v>86560</v>
      </c>
      <c r="J100">
        <f t="shared" si="14"/>
        <v>114252</v>
      </c>
      <c r="K100">
        <f t="shared" si="16"/>
        <v>0.35971578140628452</v>
      </c>
      <c r="L100">
        <f t="shared" si="16"/>
        <v>1.124404089214502</v>
      </c>
      <c r="M100">
        <f t="shared" si="16"/>
        <v>1.4841198706207863</v>
      </c>
      <c r="N100">
        <f t="shared" si="17"/>
        <v>1.1602781627287102</v>
      </c>
      <c r="O100">
        <f t="shared" si="17"/>
        <v>1.3151797593276733</v>
      </c>
      <c r="P100">
        <f t="shared" si="17"/>
        <v>1.273956816299548</v>
      </c>
    </row>
    <row r="101" spans="1:16" x14ac:dyDescent="0.25">
      <c r="A101" s="3">
        <v>44557</v>
      </c>
      <c r="B101">
        <v>1143</v>
      </c>
      <c r="C101">
        <v>320</v>
      </c>
      <c r="D101">
        <v>932</v>
      </c>
      <c r="F101" s="1">
        <f t="shared" si="12"/>
        <v>45026</v>
      </c>
      <c r="G101">
        <f t="shared" si="15"/>
        <v>77632</v>
      </c>
      <c r="H101">
        <f t="shared" si="15"/>
        <v>28026</v>
      </c>
      <c r="I101">
        <f t="shared" si="15"/>
        <v>87535</v>
      </c>
      <c r="J101">
        <f t="shared" si="14"/>
        <v>115561</v>
      </c>
      <c r="K101">
        <f t="shared" si="16"/>
        <v>0.36101092333058532</v>
      </c>
      <c r="L101">
        <f t="shared" si="16"/>
        <v>1.1275633759274526</v>
      </c>
      <c r="M101">
        <f t="shared" si="16"/>
        <v>1.488574299258038</v>
      </c>
      <c r="N101">
        <f t="shared" si="17"/>
        <v>1.164455696687676</v>
      </c>
      <c r="O101">
        <f t="shared" si="17"/>
        <v>1.3188750766772288</v>
      </c>
      <c r="P101">
        <f t="shared" si="17"/>
        <v>1.2777804627835569</v>
      </c>
    </row>
    <row r="102" spans="1:16" x14ac:dyDescent="0.25">
      <c r="A102" s="3">
        <v>44564</v>
      </c>
      <c r="B102">
        <v>1050</v>
      </c>
      <c r="C102">
        <v>291</v>
      </c>
      <c r="D102">
        <v>867</v>
      </c>
      <c r="F102" s="1">
        <f t="shared" si="12"/>
        <v>45033</v>
      </c>
      <c r="G102">
        <f t="shared" ref="G102:I117" si="18">B169+G101</f>
        <v>78270</v>
      </c>
      <c r="H102">
        <f t="shared" si="18"/>
        <v>28326</v>
      </c>
      <c r="I102">
        <f t="shared" si="18"/>
        <v>88443</v>
      </c>
      <c r="J102">
        <f t="shared" si="14"/>
        <v>116769</v>
      </c>
      <c r="K102">
        <f t="shared" si="16"/>
        <v>0.36190111153698734</v>
      </c>
      <c r="L102">
        <f t="shared" si="16"/>
        <v>1.1299731697968571</v>
      </c>
      <c r="M102">
        <f t="shared" si="16"/>
        <v>1.4918742813338444</v>
      </c>
      <c r="N102">
        <f t="shared" si="17"/>
        <v>1.1673270356446963</v>
      </c>
      <c r="O102">
        <f t="shared" si="17"/>
        <v>1.3216937360467504</v>
      </c>
      <c r="P102">
        <f t="shared" si="17"/>
        <v>1.280613141425196</v>
      </c>
    </row>
    <row r="103" spans="1:16" x14ac:dyDescent="0.25">
      <c r="A103" s="3">
        <v>44571</v>
      </c>
      <c r="B103">
        <v>997</v>
      </c>
      <c r="C103">
        <v>284</v>
      </c>
      <c r="D103">
        <v>901</v>
      </c>
      <c r="F103" s="1">
        <f t="shared" si="12"/>
        <v>45040</v>
      </c>
      <c r="G103">
        <f t="shared" si="18"/>
        <v>78891</v>
      </c>
      <c r="H103">
        <f t="shared" si="18"/>
        <v>28605</v>
      </c>
      <c r="I103">
        <f t="shared" si="18"/>
        <v>89308</v>
      </c>
      <c r="J103">
        <f t="shared" si="14"/>
        <v>117913</v>
      </c>
      <c r="K103">
        <f t="shared" si="16"/>
        <v>0.362588888466365</v>
      </c>
      <c r="L103">
        <f t="shared" si="16"/>
        <v>1.1320429453296321</v>
      </c>
      <c r="M103">
        <f t="shared" si="16"/>
        <v>1.494631833795997</v>
      </c>
      <c r="N103">
        <f t="shared" si="17"/>
        <v>1.1695454886379615</v>
      </c>
      <c r="O103">
        <f t="shared" si="17"/>
        <v>1.3241146867647071</v>
      </c>
      <c r="P103">
        <f t="shared" si="17"/>
        <v>1.2829802027556219</v>
      </c>
    </row>
    <row r="104" spans="1:16" x14ac:dyDescent="0.25">
      <c r="A104" s="3">
        <v>44578</v>
      </c>
      <c r="B104">
        <v>873</v>
      </c>
      <c r="C104">
        <v>285</v>
      </c>
      <c r="D104">
        <v>896</v>
      </c>
      <c r="F104" s="1">
        <f t="shared" si="12"/>
        <v>45047</v>
      </c>
      <c r="G104">
        <f t="shared" si="18"/>
        <v>79584</v>
      </c>
      <c r="H104">
        <f t="shared" si="18"/>
        <v>28879</v>
      </c>
      <c r="I104">
        <f t="shared" si="18"/>
        <v>90179</v>
      </c>
      <c r="J104">
        <f t="shared" si="14"/>
        <v>119058</v>
      </c>
      <c r="K104">
        <f t="shared" si="16"/>
        <v>0.36287444712505024</v>
      </c>
      <c r="L104">
        <f t="shared" si="16"/>
        <v>1.1331297748291114</v>
      </c>
      <c r="M104">
        <f t="shared" si="16"/>
        <v>1.4960042219541616</v>
      </c>
      <c r="N104">
        <f t="shared" si="17"/>
        <v>1.1704665699276267</v>
      </c>
      <c r="O104">
        <f t="shared" si="17"/>
        <v>1.3253859167195483</v>
      </c>
      <c r="P104">
        <f t="shared" si="17"/>
        <v>1.284158249949324</v>
      </c>
    </row>
    <row r="105" spans="1:16" x14ac:dyDescent="0.25">
      <c r="A105" s="3">
        <v>44585</v>
      </c>
      <c r="B105">
        <v>859</v>
      </c>
      <c r="C105">
        <v>278</v>
      </c>
      <c r="D105">
        <v>869</v>
      </c>
      <c r="F105" s="1">
        <f t="shared" si="12"/>
        <v>45054</v>
      </c>
      <c r="G105">
        <f t="shared" si="18"/>
        <v>80195</v>
      </c>
      <c r="H105">
        <f t="shared" si="18"/>
        <v>29162</v>
      </c>
      <c r="I105">
        <f t="shared" si="18"/>
        <v>91024</v>
      </c>
      <c r="J105">
        <f t="shared" si="14"/>
        <v>120186</v>
      </c>
      <c r="K105">
        <f t="shared" si="16"/>
        <v>0.363638630837334</v>
      </c>
      <c r="L105">
        <f t="shared" si="16"/>
        <v>1.1350333561942765</v>
      </c>
      <c r="M105">
        <f t="shared" si="16"/>
        <v>1.4986719870316105</v>
      </c>
      <c r="N105">
        <f t="shared" si="17"/>
        <v>1.1729314761661283</v>
      </c>
      <c r="O105">
        <f t="shared" si="17"/>
        <v>1.3276124753969072</v>
      </c>
      <c r="P105">
        <f t="shared" si="17"/>
        <v>1.2864482384953844</v>
      </c>
    </row>
    <row r="106" spans="1:16" x14ac:dyDescent="0.25">
      <c r="A106" s="3">
        <v>44592</v>
      </c>
      <c r="B106">
        <v>985</v>
      </c>
      <c r="C106">
        <v>314</v>
      </c>
      <c r="D106">
        <v>987</v>
      </c>
      <c r="F106" s="1">
        <f t="shared" si="12"/>
        <v>45061</v>
      </c>
      <c r="G106">
        <f t="shared" si="18"/>
        <v>80832</v>
      </c>
      <c r="H106">
        <f t="shared" si="18"/>
        <v>29409</v>
      </c>
      <c r="I106">
        <f t="shared" si="18"/>
        <v>91872</v>
      </c>
      <c r="J106">
        <f t="shared" si="14"/>
        <v>121281</v>
      </c>
      <c r="K106">
        <f t="shared" si="16"/>
        <v>0.36382868171021376</v>
      </c>
      <c r="L106">
        <f t="shared" si="16"/>
        <v>1.1365795724465557</v>
      </c>
      <c r="M106">
        <f t="shared" si="16"/>
        <v>1.5004082541567696</v>
      </c>
      <c r="N106">
        <f t="shared" si="17"/>
        <v>1.1735444931339905</v>
      </c>
      <c r="O106">
        <f t="shared" si="17"/>
        <v>1.3294210354493363</v>
      </c>
      <c r="P106">
        <f t="shared" si="17"/>
        <v>1.2879386365304757</v>
      </c>
    </row>
    <row r="107" spans="1:16" x14ac:dyDescent="0.25">
      <c r="A107" s="3">
        <v>44599</v>
      </c>
      <c r="B107">
        <v>964</v>
      </c>
      <c r="C107">
        <v>305</v>
      </c>
      <c r="D107">
        <v>987</v>
      </c>
      <c r="F107" s="1">
        <f t="shared" si="12"/>
        <v>45068</v>
      </c>
      <c r="G107">
        <f t="shared" si="18"/>
        <v>81436</v>
      </c>
      <c r="H107">
        <f t="shared" si="18"/>
        <v>29696</v>
      </c>
      <c r="I107">
        <f t="shared" si="18"/>
        <v>92661</v>
      </c>
      <c r="J107">
        <f t="shared" si="14"/>
        <v>122357</v>
      </c>
      <c r="K107">
        <f t="shared" si="16"/>
        <v>0.36465445257625623</v>
      </c>
      <c r="L107">
        <f t="shared" si="16"/>
        <v>1.1378383024706518</v>
      </c>
      <c r="M107">
        <f t="shared" si="16"/>
        <v>1.502492755046908</v>
      </c>
      <c r="N107">
        <f t="shared" si="17"/>
        <v>1.1762080512896571</v>
      </c>
      <c r="O107">
        <f t="shared" si="17"/>
        <v>1.330893331989369</v>
      </c>
      <c r="P107">
        <f t="shared" si="17"/>
        <v>1.2897279556886805</v>
      </c>
    </row>
    <row r="108" spans="1:16" x14ac:dyDescent="0.25">
      <c r="A108" s="3">
        <v>44606</v>
      </c>
      <c r="B108">
        <v>975</v>
      </c>
      <c r="C108">
        <v>285</v>
      </c>
      <c r="D108">
        <v>978</v>
      </c>
      <c r="F108" s="1">
        <f t="shared" si="12"/>
        <v>45075</v>
      </c>
      <c r="G108">
        <f t="shared" si="18"/>
        <v>82009</v>
      </c>
      <c r="H108">
        <f t="shared" si="18"/>
        <v>29982</v>
      </c>
      <c r="I108">
        <f t="shared" si="18"/>
        <v>93471</v>
      </c>
      <c r="J108">
        <f t="shared" si="14"/>
        <v>123453</v>
      </c>
      <c r="K108">
        <f t="shared" si="16"/>
        <v>0.36559402016851811</v>
      </c>
      <c r="L108">
        <f t="shared" si="16"/>
        <v>1.1397651477276884</v>
      </c>
      <c r="M108">
        <f t="shared" si="16"/>
        <v>1.5053591678962066</v>
      </c>
      <c r="N108">
        <f t="shared" si="17"/>
        <v>1.1792386655024867</v>
      </c>
      <c r="O108">
        <f t="shared" si="17"/>
        <v>1.3331471017023389</v>
      </c>
      <c r="P108">
        <f t="shared" si="17"/>
        <v>1.2921884619186559</v>
      </c>
    </row>
    <row r="109" spans="1:16" x14ac:dyDescent="0.25">
      <c r="A109" s="3">
        <v>44613</v>
      </c>
      <c r="B109">
        <v>930</v>
      </c>
      <c r="C109">
        <v>290</v>
      </c>
      <c r="D109">
        <v>924</v>
      </c>
      <c r="F109" s="1">
        <f t="shared" si="12"/>
        <v>45082</v>
      </c>
      <c r="G109">
        <f t="shared" si="18"/>
        <v>82635</v>
      </c>
      <c r="H109">
        <f t="shared" si="18"/>
        <v>30233</v>
      </c>
      <c r="I109">
        <f t="shared" si="18"/>
        <v>94273</v>
      </c>
      <c r="J109">
        <f t="shared" si="14"/>
        <v>124506</v>
      </c>
      <c r="K109">
        <f t="shared" si="16"/>
        <v>0.36586192291401948</v>
      </c>
      <c r="L109">
        <f t="shared" si="16"/>
        <v>1.1408362074181642</v>
      </c>
      <c r="M109">
        <f t="shared" si="16"/>
        <v>1.5066981303321838</v>
      </c>
      <c r="N109">
        <f t="shared" si="17"/>
        <v>1.1801027969123601</v>
      </c>
      <c r="O109">
        <f t="shared" si="17"/>
        <v>1.3343998862123361</v>
      </c>
      <c r="P109">
        <f t="shared" si="17"/>
        <v>1.2933378167355067</v>
      </c>
    </row>
    <row r="110" spans="1:16" x14ac:dyDescent="0.25">
      <c r="A110" s="3">
        <v>44620</v>
      </c>
      <c r="B110">
        <v>911</v>
      </c>
      <c r="C110">
        <v>275</v>
      </c>
      <c r="D110">
        <v>893</v>
      </c>
      <c r="F110" s="1">
        <f t="shared" si="12"/>
        <v>45089</v>
      </c>
      <c r="G110">
        <f t="shared" si="18"/>
        <v>83249</v>
      </c>
      <c r="H110">
        <f t="shared" si="18"/>
        <v>30509</v>
      </c>
      <c r="I110">
        <f t="shared" si="18"/>
        <v>95090</v>
      </c>
      <c r="J110">
        <f t="shared" si="14"/>
        <v>125599</v>
      </c>
      <c r="K110">
        <f t="shared" si="16"/>
        <v>0.3664788766231426</v>
      </c>
      <c r="L110">
        <f t="shared" si="16"/>
        <v>1.1422359427740874</v>
      </c>
      <c r="M110">
        <f t="shared" si="16"/>
        <v>1.50871481939723</v>
      </c>
      <c r="N110">
        <f t="shared" si="17"/>
        <v>1.1820928066731538</v>
      </c>
      <c r="O110">
        <f t="shared" si="17"/>
        <v>1.3360371122115866</v>
      </c>
      <c r="P110">
        <f t="shared" si="17"/>
        <v>1.2950689267567597</v>
      </c>
    </row>
    <row r="111" spans="1:16" x14ac:dyDescent="0.25">
      <c r="A111" s="3">
        <v>44627</v>
      </c>
      <c r="B111">
        <v>879</v>
      </c>
      <c r="C111">
        <v>302</v>
      </c>
      <c r="D111">
        <v>925</v>
      </c>
      <c r="F111" s="1">
        <f t="shared" si="12"/>
        <v>45096</v>
      </c>
      <c r="G111">
        <f t="shared" si="18"/>
        <v>83892</v>
      </c>
      <c r="H111">
        <f t="shared" si="18"/>
        <v>30800</v>
      </c>
      <c r="I111">
        <f t="shared" si="18"/>
        <v>95979</v>
      </c>
      <c r="J111">
        <f t="shared" si="14"/>
        <v>126779</v>
      </c>
      <c r="K111">
        <f t="shared" si="16"/>
        <v>0.36713870214084776</v>
      </c>
      <c r="L111">
        <f t="shared" si="16"/>
        <v>1.1440781004148191</v>
      </c>
      <c r="M111">
        <f t="shared" si="16"/>
        <v>1.5112168025556667</v>
      </c>
      <c r="N111">
        <f t="shared" si="17"/>
        <v>1.1842211012295158</v>
      </c>
      <c r="O111">
        <f t="shared" si="17"/>
        <v>1.3381918255088974</v>
      </c>
      <c r="P111">
        <f t="shared" si="17"/>
        <v>1.2972166094083126</v>
      </c>
    </row>
    <row r="112" spans="1:16" x14ac:dyDescent="0.25">
      <c r="A112" s="3">
        <v>44634</v>
      </c>
      <c r="B112">
        <v>811</v>
      </c>
      <c r="C112">
        <v>283</v>
      </c>
      <c r="D112">
        <v>913</v>
      </c>
      <c r="F112" s="1">
        <f t="shared" si="12"/>
        <v>45103</v>
      </c>
      <c r="G112">
        <f t="shared" si="18"/>
        <v>84486</v>
      </c>
      <c r="H112">
        <f t="shared" si="18"/>
        <v>31059</v>
      </c>
      <c r="I112">
        <f t="shared" si="18"/>
        <v>96785</v>
      </c>
      <c r="J112">
        <f t="shared" si="14"/>
        <v>127844</v>
      </c>
      <c r="K112">
        <f t="shared" si="16"/>
        <v>0.36762303813649599</v>
      </c>
      <c r="L112">
        <f t="shared" si="16"/>
        <v>1.1455744146959259</v>
      </c>
      <c r="M112">
        <f t="shared" si="16"/>
        <v>1.5131974528324219</v>
      </c>
      <c r="N112">
        <f t="shared" si="17"/>
        <v>1.1857833470586454</v>
      </c>
      <c r="O112">
        <f t="shared" si="17"/>
        <v>1.339942016810211</v>
      </c>
      <c r="P112">
        <f t="shared" si="17"/>
        <v>1.2989167840173368</v>
      </c>
    </row>
    <row r="113" spans="1:16" x14ac:dyDescent="0.25">
      <c r="A113" s="3">
        <v>44641</v>
      </c>
      <c r="B113">
        <v>877</v>
      </c>
      <c r="C113">
        <v>311</v>
      </c>
      <c r="D113">
        <v>922</v>
      </c>
      <c r="F113" s="1">
        <f t="shared" si="12"/>
        <v>45110</v>
      </c>
      <c r="G113">
        <f t="shared" si="18"/>
        <v>85067</v>
      </c>
      <c r="H113">
        <f t="shared" si="18"/>
        <v>31347</v>
      </c>
      <c r="I113">
        <f t="shared" si="18"/>
        <v>97584</v>
      </c>
      <c r="J113">
        <f t="shared" si="14"/>
        <v>128931</v>
      </c>
      <c r="K113">
        <f t="shared" si="16"/>
        <v>0.36849777234415226</v>
      </c>
      <c r="L113">
        <f t="shared" si="16"/>
        <v>1.1471428403493718</v>
      </c>
      <c r="M113">
        <f t="shared" si="16"/>
        <v>1.515640612693524</v>
      </c>
      <c r="N113">
        <f t="shared" si="17"/>
        <v>1.188604838502161</v>
      </c>
      <c r="O113">
        <f t="shared" si="17"/>
        <v>1.3417765544939571</v>
      </c>
      <c r="P113">
        <f t="shared" si="17"/>
        <v>1.3010139732134216</v>
      </c>
    </row>
    <row r="114" spans="1:16" x14ac:dyDescent="0.25">
      <c r="A114" s="3">
        <v>44648</v>
      </c>
      <c r="B114">
        <v>875</v>
      </c>
      <c r="C114">
        <v>315</v>
      </c>
      <c r="D114">
        <v>969</v>
      </c>
      <c r="F114" s="1">
        <f t="shared" si="12"/>
        <v>45117</v>
      </c>
      <c r="G114">
        <f t="shared" si="18"/>
        <v>85685</v>
      </c>
      <c r="H114">
        <f t="shared" si="18"/>
        <v>31619</v>
      </c>
      <c r="I114">
        <f t="shared" si="18"/>
        <v>98459</v>
      </c>
      <c r="J114">
        <f t="shared" si="14"/>
        <v>130078</v>
      </c>
      <c r="K114">
        <f t="shared" si="16"/>
        <v>0.36901441325786311</v>
      </c>
      <c r="L114">
        <f t="shared" si="16"/>
        <v>1.149080935986462</v>
      </c>
      <c r="M114">
        <f t="shared" si="16"/>
        <v>1.5180953492443252</v>
      </c>
      <c r="N114">
        <f t="shared" si="17"/>
        <v>1.1902712851835033</v>
      </c>
      <c r="O114">
        <f t="shared" si="17"/>
        <v>1.3440434834192361</v>
      </c>
      <c r="P114">
        <f t="shared" si="17"/>
        <v>1.3031210997488305</v>
      </c>
    </row>
    <row r="115" spans="1:16" x14ac:dyDescent="0.25">
      <c r="A115" s="3">
        <v>44655</v>
      </c>
      <c r="B115">
        <v>824</v>
      </c>
      <c r="C115">
        <v>302</v>
      </c>
      <c r="D115">
        <v>955</v>
      </c>
      <c r="F115" s="1">
        <f t="shared" si="12"/>
        <v>45124</v>
      </c>
      <c r="G115">
        <f t="shared" si="18"/>
        <v>86295</v>
      </c>
      <c r="H115">
        <f t="shared" si="18"/>
        <v>31885</v>
      </c>
      <c r="I115">
        <f t="shared" si="18"/>
        <v>99282</v>
      </c>
      <c r="J115">
        <f t="shared" si="14"/>
        <v>131167</v>
      </c>
      <c r="K115">
        <f t="shared" si="16"/>
        <v>0.36948838287270408</v>
      </c>
      <c r="L115">
        <f t="shared" si="16"/>
        <v>1.1504953937076308</v>
      </c>
      <c r="M115">
        <f t="shared" si="16"/>
        <v>1.5199837765803348</v>
      </c>
      <c r="N115">
        <f t="shared" si="17"/>
        <v>1.1918000938216646</v>
      </c>
      <c r="O115">
        <f t="shared" si="17"/>
        <v>1.3456979297016269</v>
      </c>
      <c r="P115">
        <f t="shared" si="17"/>
        <v>1.3047421109113517</v>
      </c>
    </row>
    <row r="116" spans="1:16" x14ac:dyDescent="0.25">
      <c r="A116" s="3">
        <v>44662</v>
      </c>
      <c r="B116">
        <v>793</v>
      </c>
      <c r="C116">
        <v>309</v>
      </c>
      <c r="D116">
        <v>909</v>
      </c>
      <c r="F116" s="1">
        <f t="shared" si="12"/>
        <v>45131</v>
      </c>
      <c r="G116">
        <f t="shared" si="18"/>
        <v>86819</v>
      </c>
      <c r="H116">
        <f t="shared" si="18"/>
        <v>32183</v>
      </c>
      <c r="I116">
        <f t="shared" si="18"/>
        <v>100101</v>
      </c>
      <c r="J116">
        <f t="shared" si="14"/>
        <v>132284</v>
      </c>
      <c r="K116">
        <f t="shared" si="16"/>
        <v>0.37069074741704006</v>
      </c>
      <c r="L116">
        <f t="shared" si="16"/>
        <v>1.1529849456916113</v>
      </c>
      <c r="M116">
        <f t="shared" si="16"/>
        <v>1.5236756931086513</v>
      </c>
      <c r="N116">
        <f t="shared" si="17"/>
        <v>1.195678370496039</v>
      </c>
      <c r="O116">
        <f t="shared" si="17"/>
        <v>1.3486098796051642</v>
      </c>
      <c r="P116">
        <f t="shared" si="17"/>
        <v>1.3079112230023382</v>
      </c>
    </row>
    <row r="117" spans="1:16" x14ac:dyDescent="0.25">
      <c r="A117" s="3">
        <v>44669</v>
      </c>
      <c r="B117">
        <v>738</v>
      </c>
      <c r="C117">
        <v>289</v>
      </c>
      <c r="D117">
        <v>976</v>
      </c>
      <c r="F117" s="1">
        <f t="shared" si="12"/>
        <v>45138</v>
      </c>
      <c r="G117">
        <f t="shared" si="18"/>
        <v>87386</v>
      </c>
      <c r="H117">
        <f t="shared" si="18"/>
        <v>32446</v>
      </c>
      <c r="I117">
        <f t="shared" si="18"/>
        <v>100916</v>
      </c>
      <c r="J117">
        <f t="shared" si="14"/>
        <v>133362</v>
      </c>
      <c r="K117">
        <f t="shared" si="16"/>
        <v>0.37129517313986221</v>
      </c>
      <c r="L117">
        <f t="shared" si="16"/>
        <v>1.1548302931819743</v>
      </c>
      <c r="M117">
        <f t="shared" si="16"/>
        <v>1.5261254663218364</v>
      </c>
      <c r="N117">
        <f t="shared" si="17"/>
        <v>1.1976279707177484</v>
      </c>
      <c r="O117">
        <f t="shared" si="17"/>
        <v>1.3507683239682997</v>
      </c>
      <c r="P117">
        <f t="shared" si="17"/>
        <v>1.3100140890478011</v>
      </c>
    </row>
    <row r="118" spans="1:16" x14ac:dyDescent="0.25">
      <c r="A118" s="3">
        <v>44676</v>
      </c>
      <c r="B118">
        <v>736</v>
      </c>
      <c r="C118">
        <v>290</v>
      </c>
      <c r="D118">
        <v>909</v>
      </c>
      <c r="F118" s="1">
        <f t="shared" si="12"/>
        <v>45145</v>
      </c>
      <c r="G118">
        <f t="shared" ref="G118:I133" si="19">B185+G117</f>
        <v>87981</v>
      </c>
      <c r="H118">
        <f t="shared" si="19"/>
        <v>32759</v>
      </c>
      <c r="I118">
        <f t="shared" si="19"/>
        <v>101728</v>
      </c>
      <c r="J118">
        <f t="shared" si="14"/>
        <v>134487</v>
      </c>
      <c r="K118">
        <f t="shared" ref="K118:M149" si="20">H118/$G118</f>
        <v>0.3723417556063241</v>
      </c>
      <c r="L118">
        <f t="shared" si="20"/>
        <v>1.1562496448096748</v>
      </c>
      <c r="M118">
        <f t="shared" si="20"/>
        <v>1.5285914004159988</v>
      </c>
      <c r="N118">
        <f t="shared" ref="N118:P149" si="21">K118/K$16</f>
        <v>1.2010037658429529</v>
      </c>
      <c r="O118">
        <f t="shared" si="21"/>
        <v>1.3524284944977618</v>
      </c>
      <c r="P118">
        <f t="shared" si="21"/>
        <v>1.3121308274663022</v>
      </c>
    </row>
    <row r="119" spans="1:16" x14ac:dyDescent="0.25">
      <c r="A119" s="3">
        <v>44683</v>
      </c>
      <c r="B119">
        <v>790</v>
      </c>
      <c r="C119">
        <v>297</v>
      </c>
      <c r="D119">
        <v>881</v>
      </c>
      <c r="F119" s="1">
        <f t="shared" si="12"/>
        <v>45152</v>
      </c>
      <c r="G119">
        <f t="shared" si="19"/>
        <v>88658</v>
      </c>
      <c r="H119">
        <f t="shared" si="19"/>
        <v>33047</v>
      </c>
      <c r="I119">
        <f t="shared" si="19"/>
        <v>102624</v>
      </c>
      <c r="J119">
        <f t="shared" si="14"/>
        <v>135671</v>
      </c>
      <c r="K119">
        <f t="shared" si="20"/>
        <v>0.37274696022919535</v>
      </c>
      <c r="L119">
        <f t="shared" si="20"/>
        <v>1.1575266755397144</v>
      </c>
      <c r="M119">
        <f t="shared" si="20"/>
        <v>1.5302736357689097</v>
      </c>
      <c r="N119">
        <f t="shared" si="21"/>
        <v>1.2023107701492866</v>
      </c>
      <c r="O119">
        <f t="shared" si="21"/>
        <v>1.3539221967924242</v>
      </c>
      <c r="P119">
        <f t="shared" si="21"/>
        <v>1.3135748450533482</v>
      </c>
    </row>
    <row r="120" spans="1:16" x14ac:dyDescent="0.25">
      <c r="A120" s="3">
        <v>44690</v>
      </c>
      <c r="B120">
        <v>706</v>
      </c>
      <c r="C120">
        <v>285</v>
      </c>
      <c r="D120">
        <v>878</v>
      </c>
      <c r="F120" s="1">
        <f t="shared" si="12"/>
        <v>45159</v>
      </c>
      <c r="G120">
        <f t="shared" si="19"/>
        <v>89291</v>
      </c>
      <c r="H120">
        <f t="shared" si="19"/>
        <v>33364</v>
      </c>
      <c r="I120">
        <f t="shared" si="19"/>
        <v>103558</v>
      </c>
      <c r="J120">
        <f t="shared" si="14"/>
        <v>136922</v>
      </c>
      <c r="K120">
        <f t="shared" si="20"/>
        <v>0.37365467964296512</v>
      </c>
      <c r="L120">
        <f t="shared" si="20"/>
        <v>1.1597809409682946</v>
      </c>
      <c r="M120">
        <f t="shared" si="20"/>
        <v>1.5334356206112598</v>
      </c>
      <c r="N120">
        <f t="shared" si="21"/>
        <v>1.2052386567423199</v>
      </c>
      <c r="O120">
        <f t="shared" si="21"/>
        <v>1.3565589394832944</v>
      </c>
      <c r="P120">
        <f t="shared" si="21"/>
        <v>1.3162890679558843</v>
      </c>
    </row>
    <row r="121" spans="1:16" x14ac:dyDescent="0.25">
      <c r="A121" s="3">
        <v>44697</v>
      </c>
      <c r="B121">
        <v>638</v>
      </c>
      <c r="C121">
        <v>284</v>
      </c>
      <c r="D121">
        <v>836</v>
      </c>
      <c r="F121" s="1">
        <f t="shared" si="12"/>
        <v>45166</v>
      </c>
      <c r="G121">
        <f t="shared" si="19"/>
        <v>89849</v>
      </c>
      <c r="H121">
        <f t="shared" si="19"/>
        <v>33619</v>
      </c>
      <c r="I121">
        <f t="shared" si="19"/>
        <v>104399</v>
      </c>
      <c r="J121">
        <f t="shared" si="14"/>
        <v>138018</v>
      </c>
      <c r="K121">
        <f t="shared" si="20"/>
        <v>0.37417222228405433</v>
      </c>
      <c r="L121">
        <f t="shared" si="20"/>
        <v>1.1619383632539038</v>
      </c>
      <c r="M121">
        <f t="shared" si="20"/>
        <v>1.5361105855379582</v>
      </c>
      <c r="N121">
        <f t="shared" si="21"/>
        <v>1.2069080119826967</v>
      </c>
      <c r="O121">
        <f t="shared" si="21"/>
        <v>1.3590824078249453</v>
      </c>
      <c r="P121">
        <f t="shared" si="21"/>
        <v>1.3185852367958744</v>
      </c>
    </row>
    <row r="122" spans="1:16" x14ac:dyDescent="0.25">
      <c r="A122" s="3">
        <v>44704</v>
      </c>
      <c r="B122">
        <v>618</v>
      </c>
      <c r="C122">
        <v>277</v>
      </c>
      <c r="D122">
        <v>734</v>
      </c>
      <c r="F122" s="1">
        <f t="shared" si="12"/>
        <v>45173</v>
      </c>
      <c r="G122">
        <f t="shared" si="19"/>
        <v>90447</v>
      </c>
      <c r="H122">
        <f t="shared" si="19"/>
        <v>33893</v>
      </c>
      <c r="I122">
        <f t="shared" si="19"/>
        <v>105222</v>
      </c>
      <c r="J122">
        <f t="shared" si="14"/>
        <v>139115</v>
      </c>
      <c r="K122">
        <f t="shared" si="20"/>
        <v>0.37472774110805224</v>
      </c>
      <c r="L122">
        <f t="shared" si="20"/>
        <v>1.1633553351686623</v>
      </c>
      <c r="M122">
        <f t="shared" si="20"/>
        <v>1.5380830762767146</v>
      </c>
      <c r="N122">
        <f t="shared" si="21"/>
        <v>1.2086998609751141</v>
      </c>
      <c r="O122">
        <f t="shared" si="21"/>
        <v>1.3607397948797433</v>
      </c>
      <c r="P122">
        <f t="shared" si="21"/>
        <v>1.3202784073216993</v>
      </c>
    </row>
    <row r="123" spans="1:16" x14ac:dyDescent="0.25">
      <c r="A123" s="3">
        <v>44711</v>
      </c>
      <c r="B123">
        <v>635</v>
      </c>
      <c r="C123">
        <v>262</v>
      </c>
      <c r="D123">
        <v>848</v>
      </c>
      <c r="F123" s="1">
        <f t="shared" si="12"/>
        <v>45180</v>
      </c>
      <c r="G123">
        <f t="shared" si="19"/>
        <v>91057</v>
      </c>
      <c r="H123">
        <f t="shared" si="19"/>
        <v>34153</v>
      </c>
      <c r="I123">
        <f t="shared" si="19"/>
        <v>106057</v>
      </c>
      <c r="J123">
        <f t="shared" si="14"/>
        <v>140210</v>
      </c>
      <c r="K123">
        <f t="shared" si="20"/>
        <v>0.37507275662497119</v>
      </c>
      <c r="L123">
        <f t="shared" si="20"/>
        <v>1.1647319810668042</v>
      </c>
      <c r="M123">
        <f t="shared" si="20"/>
        <v>1.5398047376917754</v>
      </c>
      <c r="N123">
        <f t="shared" si="21"/>
        <v>1.2098127228254298</v>
      </c>
      <c r="O123">
        <f t="shared" si="21"/>
        <v>1.3623500138733995</v>
      </c>
      <c r="P123">
        <f t="shared" si="21"/>
        <v>1.3217562679301955</v>
      </c>
    </row>
    <row r="124" spans="1:16" x14ac:dyDescent="0.25">
      <c r="A124" s="3">
        <v>44718</v>
      </c>
      <c r="B124">
        <v>659</v>
      </c>
      <c r="C124">
        <v>290</v>
      </c>
      <c r="D124">
        <v>843</v>
      </c>
      <c r="F124" s="1">
        <f t="shared" si="12"/>
        <v>45187</v>
      </c>
      <c r="G124">
        <f t="shared" si="19"/>
        <v>91677</v>
      </c>
      <c r="H124">
        <f t="shared" si="19"/>
        <v>34440</v>
      </c>
      <c r="I124">
        <f t="shared" si="19"/>
        <v>106900</v>
      </c>
      <c r="J124">
        <f t="shared" si="14"/>
        <v>141340</v>
      </c>
      <c r="K124">
        <f t="shared" si="20"/>
        <v>0.37566674302169573</v>
      </c>
      <c r="L124">
        <f t="shared" si="20"/>
        <v>1.1660503725034632</v>
      </c>
      <c r="M124">
        <f t="shared" si="20"/>
        <v>1.541717115525159</v>
      </c>
      <c r="N124">
        <f t="shared" si="21"/>
        <v>1.2117286505681135</v>
      </c>
      <c r="O124">
        <f t="shared" si="21"/>
        <v>1.3638920944732451</v>
      </c>
      <c r="P124">
        <f t="shared" si="21"/>
        <v>1.3233978380111622</v>
      </c>
    </row>
    <row r="125" spans="1:16" x14ac:dyDescent="0.25">
      <c r="A125" s="3">
        <v>44725</v>
      </c>
      <c r="B125">
        <v>647</v>
      </c>
      <c r="C125">
        <v>249</v>
      </c>
      <c r="D125">
        <v>838</v>
      </c>
      <c r="F125" s="1">
        <f t="shared" si="12"/>
        <v>45194</v>
      </c>
      <c r="G125">
        <f t="shared" si="19"/>
        <v>92272</v>
      </c>
      <c r="H125">
        <f t="shared" si="19"/>
        <v>34700</v>
      </c>
      <c r="I125">
        <f t="shared" si="19"/>
        <v>107727</v>
      </c>
      <c r="J125">
        <f t="shared" si="14"/>
        <v>142427</v>
      </c>
      <c r="K125">
        <f t="shared" si="20"/>
        <v>0.37606207733657016</v>
      </c>
      <c r="L125">
        <f t="shared" si="20"/>
        <v>1.1674939309866481</v>
      </c>
      <c r="M125">
        <f t="shared" si="20"/>
        <v>1.5435560083232183</v>
      </c>
      <c r="N125">
        <f t="shared" si="21"/>
        <v>1.2130038177868907</v>
      </c>
      <c r="O125">
        <f t="shared" si="21"/>
        <v>1.3655805789929134</v>
      </c>
      <c r="P125">
        <f t="shared" si="21"/>
        <v>1.3249763291161643</v>
      </c>
    </row>
    <row r="126" spans="1:16" x14ac:dyDescent="0.25">
      <c r="A126" s="3">
        <v>44732</v>
      </c>
      <c r="B126">
        <v>650</v>
      </c>
      <c r="C126">
        <v>260</v>
      </c>
      <c r="D126">
        <v>816</v>
      </c>
      <c r="F126" s="1">
        <f t="shared" si="12"/>
        <v>45201</v>
      </c>
      <c r="G126">
        <f t="shared" si="19"/>
        <v>92936</v>
      </c>
      <c r="H126">
        <f t="shared" si="19"/>
        <v>34972</v>
      </c>
      <c r="I126">
        <f t="shared" si="19"/>
        <v>108554</v>
      </c>
      <c r="J126">
        <f t="shared" si="14"/>
        <v>143526</v>
      </c>
      <c r="K126">
        <f t="shared" si="20"/>
        <v>0.37630197124903159</v>
      </c>
      <c r="L126">
        <f t="shared" si="20"/>
        <v>1.1680511319617801</v>
      </c>
      <c r="M126">
        <f t="shared" si="20"/>
        <v>1.5443531032108118</v>
      </c>
      <c r="N126">
        <f t="shared" si="21"/>
        <v>1.2137776055448599</v>
      </c>
      <c r="O126">
        <f t="shared" si="21"/>
        <v>1.3662323192804138</v>
      </c>
      <c r="P126">
        <f t="shared" si="21"/>
        <v>1.3256605490942057</v>
      </c>
    </row>
    <row r="127" spans="1:16" x14ac:dyDescent="0.25">
      <c r="A127" s="3">
        <v>44739</v>
      </c>
      <c r="B127">
        <v>713</v>
      </c>
      <c r="C127">
        <v>306</v>
      </c>
      <c r="D127">
        <v>893</v>
      </c>
      <c r="F127" s="1">
        <f t="shared" si="12"/>
        <v>45208</v>
      </c>
      <c r="G127">
        <f t="shared" si="19"/>
        <v>93596</v>
      </c>
      <c r="H127">
        <f t="shared" si="19"/>
        <v>35322</v>
      </c>
      <c r="I127">
        <f t="shared" si="19"/>
        <v>109505</v>
      </c>
      <c r="J127">
        <f t="shared" si="14"/>
        <v>144827</v>
      </c>
      <c r="K127">
        <f t="shared" si="20"/>
        <v>0.37738792256079318</v>
      </c>
      <c r="L127">
        <f t="shared" si="20"/>
        <v>1.1699752126159237</v>
      </c>
      <c r="M127">
        <f t="shared" si="20"/>
        <v>1.547363135176717</v>
      </c>
      <c r="N127">
        <f t="shared" si="21"/>
        <v>1.2172803865123718</v>
      </c>
      <c r="O127">
        <f t="shared" si="21"/>
        <v>1.3684828553251658</v>
      </c>
      <c r="P127">
        <f t="shared" si="21"/>
        <v>1.3282443368435339</v>
      </c>
    </row>
    <row r="128" spans="1:16" x14ac:dyDescent="0.25">
      <c r="A128" s="3">
        <v>44746</v>
      </c>
      <c r="B128">
        <v>625</v>
      </c>
      <c r="C128">
        <v>254</v>
      </c>
      <c r="D128">
        <v>744</v>
      </c>
      <c r="F128" s="1">
        <f t="shared" si="12"/>
        <v>45215</v>
      </c>
      <c r="G128">
        <f t="shared" si="19"/>
        <v>94228</v>
      </c>
      <c r="H128">
        <f t="shared" si="19"/>
        <v>35657</v>
      </c>
      <c r="I128">
        <f t="shared" si="19"/>
        <v>110402</v>
      </c>
      <c r="J128">
        <f t="shared" si="14"/>
        <v>146059</v>
      </c>
      <c r="K128">
        <f t="shared" si="20"/>
        <v>0.378411937003863</v>
      </c>
      <c r="L128">
        <f t="shared" si="20"/>
        <v>1.1716474933140892</v>
      </c>
      <c r="M128">
        <f t="shared" si="20"/>
        <v>1.5500594303179522</v>
      </c>
      <c r="N128">
        <f t="shared" si="21"/>
        <v>1.2205833875427068</v>
      </c>
      <c r="O128">
        <f t="shared" si="21"/>
        <v>1.3704388689569535</v>
      </c>
      <c r="P128">
        <f t="shared" si="21"/>
        <v>1.3305588153718049</v>
      </c>
    </row>
    <row r="129" spans="1:16" x14ac:dyDescent="0.25">
      <c r="A129" s="3">
        <v>44753</v>
      </c>
      <c r="B129">
        <v>613</v>
      </c>
      <c r="C129">
        <v>242</v>
      </c>
      <c r="D129">
        <v>845</v>
      </c>
      <c r="F129" s="1">
        <f t="shared" si="12"/>
        <v>45222</v>
      </c>
      <c r="G129">
        <f t="shared" si="19"/>
        <v>94880</v>
      </c>
      <c r="H129">
        <f t="shared" si="19"/>
        <v>35993</v>
      </c>
      <c r="I129">
        <f t="shared" si="19"/>
        <v>111328</v>
      </c>
      <c r="J129">
        <f t="shared" si="14"/>
        <v>147321</v>
      </c>
      <c r="K129">
        <f t="shared" si="20"/>
        <v>0.37935286677908936</v>
      </c>
      <c r="L129">
        <f t="shared" si="20"/>
        <v>1.1733558178752108</v>
      </c>
      <c r="M129">
        <f t="shared" si="20"/>
        <v>1.5527086846543001</v>
      </c>
      <c r="N129">
        <f t="shared" si="21"/>
        <v>1.2236183955331494</v>
      </c>
      <c r="O129">
        <f t="shared" si="21"/>
        <v>1.3724370419507206</v>
      </c>
      <c r="P129">
        <f t="shared" si="21"/>
        <v>1.3328329144433912</v>
      </c>
    </row>
    <row r="130" spans="1:16" x14ac:dyDescent="0.25">
      <c r="A130" s="3">
        <v>44760</v>
      </c>
      <c r="B130">
        <v>703</v>
      </c>
      <c r="C130">
        <v>301</v>
      </c>
      <c r="D130">
        <v>984</v>
      </c>
      <c r="F130" s="1">
        <f t="shared" si="12"/>
        <v>45229</v>
      </c>
      <c r="G130">
        <f t="shared" si="19"/>
        <v>95534</v>
      </c>
      <c r="H130">
        <f t="shared" si="19"/>
        <v>36307</v>
      </c>
      <c r="I130">
        <f t="shared" si="19"/>
        <v>112216</v>
      </c>
      <c r="J130">
        <f t="shared" si="14"/>
        <v>148523</v>
      </c>
      <c r="K130">
        <f t="shared" si="20"/>
        <v>0.38004270730839285</v>
      </c>
      <c r="L130">
        <f t="shared" si="20"/>
        <v>1.1746184604434025</v>
      </c>
      <c r="M130">
        <f t="shared" si="20"/>
        <v>1.5546611677517952</v>
      </c>
      <c r="N130">
        <f t="shared" si="21"/>
        <v>1.2258435047535092</v>
      </c>
      <c r="O130">
        <f t="shared" si="21"/>
        <v>1.3739139148693447</v>
      </c>
      <c r="P130">
        <f t="shared" si="21"/>
        <v>1.3345089105674259</v>
      </c>
    </row>
    <row r="131" spans="1:16" x14ac:dyDescent="0.25">
      <c r="A131" s="3">
        <v>44767</v>
      </c>
      <c r="B131">
        <v>707</v>
      </c>
      <c r="C131">
        <v>278</v>
      </c>
      <c r="D131">
        <v>906</v>
      </c>
      <c r="F131" s="1">
        <f t="shared" si="12"/>
        <v>45236</v>
      </c>
      <c r="G131">
        <f t="shared" si="19"/>
        <v>96170</v>
      </c>
      <c r="H131">
        <f t="shared" si="19"/>
        <v>36594</v>
      </c>
      <c r="I131">
        <f t="shared" si="19"/>
        <v>113104</v>
      </c>
      <c r="J131">
        <f t="shared" si="14"/>
        <v>149698</v>
      </c>
      <c r="K131">
        <f t="shared" si="20"/>
        <v>0.38051367370281791</v>
      </c>
      <c r="L131">
        <f t="shared" si="20"/>
        <v>1.1760840178849954</v>
      </c>
      <c r="M131">
        <f t="shared" si="20"/>
        <v>1.5565976915878132</v>
      </c>
      <c r="N131">
        <f t="shared" si="21"/>
        <v>1.227362626379739</v>
      </c>
      <c r="O131">
        <f t="shared" si="21"/>
        <v>1.3756281308721179</v>
      </c>
      <c r="P131">
        <f t="shared" si="21"/>
        <v>1.3361712073870149</v>
      </c>
    </row>
    <row r="132" spans="1:16" x14ac:dyDescent="0.25">
      <c r="A132" s="3">
        <v>44774</v>
      </c>
      <c r="B132">
        <v>669</v>
      </c>
      <c r="C132">
        <v>285</v>
      </c>
      <c r="D132">
        <v>889</v>
      </c>
      <c r="F132" s="1">
        <f t="shared" si="12"/>
        <v>45243</v>
      </c>
      <c r="G132">
        <f t="shared" si="19"/>
        <v>96846</v>
      </c>
      <c r="H132">
        <f t="shared" si="19"/>
        <v>36923</v>
      </c>
      <c r="I132">
        <f t="shared" si="19"/>
        <v>114094</v>
      </c>
      <c r="J132">
        <f t="shared" si="14"/>
        <v>151017</v>
      </c>
      <c r="K132">
        <f t="shared" si="20"/>
        <v>0.3812547756231543</v>
      </c>
      <c r="L132">
        <f t="shared" si="20"/>
        <v>1.1780971852218987</v>
      </c>
      <c r="M132">
        <f t="shared" si="20"/>
        <v>1.559351960845053</v>
      </c>
      <c r="N132">
        <f t="shared" si="21"/>
        <v>1.2297530813416009</v>
      </c>
      <c r="O132">
        <f t="shared" si="21"/>
        <v>1.3779828687808748</v>
      </c>
      <c r="P132">
        <f t="shared" si="21"/>
        <v>1.3385354504401836</v>
      </c>
    </row>
    <row r="133" spans="1:16" x14ac:dyDescent="0.25">
      <c r="A133" s="3">
        <v>44781</v>
      </c>
      <c r="B133">
        <v>724</v>
      </c>
      <c r="C133">
        <v>292</v>
      </c>
      <c r="D133">
        <v>900</v>
      </c>
      <c r="F133" s="1">
        <f t="shared" si="12"/>
        <v>45250</v>
      </c>
      <c r="G133">
        <f t="shared" si="19"/>
        <v>97512</v>
      </c>
      <c r="H133">
        <f t="shared" si="19"/>
        <v>37247</v>
      </c>
      <c r="I133">
        <f t="shared" si="19"/>
        <v>115037</v>
      </c>
      <c r="J133">
        <f t="shared" si="14"/>
        <v>152284</v>
      </c>
      <c r="K133">
        <f t="shared" si="20"/>
        <v>0.38197350069735009</v>
      </c>
      <c r="L133">
        <f t="shared" si="20"/>
        <v>1.1797214701780294</v>
      </c>
      <c r="M133">
        <f t="shared" si="20"/>
        <v>1.5616949708753793</v>
      </c>
      <c r="N133">
        <f t="shared" si="21"/>
        <v>1.2320713588587417</v>
      </c>
      <c r="O133">
        <f t="shared" si="21"/>
        <v>1.37988274331724</v>
      </c>
      <c r="P133">
        <f t="shared" si="21"/>
        <v>1.3405466718097514</v>
      </c>
    </row>
    <row r="134" spans="1:16" x14ac:dyDescent="0.25">
      <c r="A134" s="3">
        <v>44788</v>
      </c>
      <c r="B134">
        <v>707</v>
      </c>
      <c r="C134">
        <v>279</v>
      </c>
      <c r="D134">
        <v>893</v>
      </c>
      <c r="F134" s="1">
        <f t="shared" ref="F134:F163" si="22">A201</f>
        <v>45257</v>
      </c>
      <c r="G134">
        <f t="shared" ref="G134:I149" si="23">B201+G133</f>
        <v>98245</v>
      </c>
      <c r="H134">
        <f t="shared" si="23"/>
        <v>37567</v>
      </c>
      <c r="I134">
        <f t="shared" si="23"/>
        <v>116060</v>
      </c>
      <c r="J134">
        <f t="shared" ref="J134:J163" si="24">H134+I134</f>
        <v>153627</v>
      </c>
      <c r="K134">
        <f t="shared" si="20"/>
        <v>0.38238078273703496</v>
      </c>
      <c r="L134">
        <f t="shared" si="20"/>
        <v>1.1813323833273959</v>
      </c>
      <c r="M134">
        <f t="shared" si="20"/>
        <v>1.5637131660644308</v>
      </c>
      <c r="N134">
        <f t="shared" si="21"/>
        <v>1.2333850639591144</v>
      </c>
      <c r="O134">
        <f t="shared" si="21"/>
        <v>1.3817669772758354</v>
      </c>
      <c r="P134">
        <f t="shared" si="21"/>
        <v>1.3422790746759965</v>
      </c>
    </row>
    <row r="135" spans="1:16" x14ac:dyDescent="0.25">
      <c r="A135" s="3">
        <v>44795</v>
      </c>
      <c r="B135">
        <v>689</v>
      </c>
      <c r="C135">
        <v>257</v>
      </c>
      <c r="D135">
        <v>867</v>
      </c>
      <c r="F135" s="1">
        <f t="shared" si="22"/>
        <v>45264</v>
      </c>
      <c r="G135">
        <f t="shared" si="23"/>
        <v>98989</v>
      </c>
      <c r="H135">
        <f t="shared" si="23"/>
        <v>37935</v>
      </c>
      <c r="I135">
        <f t="shared" si="23"/>
        <v>117031</v>
      </c>
      <c r="J135">
        <f t="shared" si="24"/>
        <v>154966</v>
      </c>
      <c r="K135">
        <f t="shared" si="20"/>
        <v>0.38322439867055935</v>
      </c>
      <c r="L135">
        <f t="shared" si="20"/>
        <v>1.1822626756508299</v>
      </c>
      <c r="M135">
        <f t="shared" si="20"/>
        <v>1.5654870743213893</v>
      </c>
      <c r="N135">
        <f t="shared" si="21"/>
        <v>1.2361061821196011</v>
      </c>
      <c r="O135">
        <f t="shared" si="21"/>
        <v>1.3828551106664684</v>
      </c>
      <c r="P135">
        <f t="shared" si="21"/>
        <v>1.3438017835623732</v>
      </c>
    </row>
    <row r="136" spans="1:16" x14ac:dyDescent="0.25">
      <c r="A136" s="3">
        <v>44802</v>
      </c>
      <c r="B136">
        <v>607</v>
      </c>
      <c r="C136">
        <v>283</v>
      </c>
      <c r="D136">
        <v>850</v>
      </c>
      <c r="F136" s="1">
        <f t="shared" si="22"/>
        <v>45271</v>
      </c>
      <c r="G136">
        <f t="shared" si="23"/>
        <v>99657</v>
      </c>
      <c r="H136">
        <f t="shared" si="23"/>
        <v>38261</v>
      </c>
      <c r="I136">
        <f t="shared" si="23"/>
        <v>118112</v>
      </c>
      <c r="J136">
        <f t="shared" si="24"/>
        <v>156373</v>
      </c>
      <c r="K136">
        <f t="shared" si="20"/>
        <v>0.38392686916122298</v>
      </c>
      <c r="L136">
        <f t="shared" si="20"/>
        <v>1.1851851851851851</v>
      </c>
      <c r="M136">
        <f t="shared" si="20"/>
        <v>1.5691120543464081</v>
      </c>
      <c r="N136">
        <f t="shared" si="21"/>
        <v>1.2383720298038254</v>
      </c>
      <c r="O136">
        <f t="shared" si="21"/>
        <v>1.3862734772687377</v>
      </c>
      <c r="P136">
        <f t="shared" si="21"/>
        <v>1.3469134378857472</v>
      </c>
    </row>
    <row r="137" spans="1:16" x14ac:dyDescent="0.25">
      <c r="A137" s="3">
        <v>44809</v>
      </c>
      <c r="B137">
        <v>736</v>
      </c>
      <c r="C137">
        <v>241</v>
      </c>
      <c r="D137">
        <v>888</v>
      </c>
      <c r="F137" s="1">
        <f t="shared" si="22"/>
        <v>45278</v>
      </c>
      <c r="G137">
        <f t="shared" si="23"/>
        <v>100441</v>
      </c>
      <c r="H137">
        <f t="shared" si="23"/>
        <v>38589</v>
      </c>
      <c r="I137">
        <f t="shared" si="23"/>
        <v>119148</v>
      </c>
      <c r="J137">
        <f t="shared" si="24"/>
        <v>157737</v>
      </c>
      <c r="K137">
        <f t="shared" si="20"/>
        <v>0.38419569697633438</v>
      </c>
      <c r="L137">
        <f t="shared" si="20"/>
        <v>1.1862486434822432</v>
      </c>
      <c r="M137">
        <f t="shared" si="20"/>
        <v>1.5704443404585777</v>
      </c>
      <c r="N137">
        <f t="shared" si="21"/>
        <v>1.239239145064069</v>
      </c>
      <c r="O137">
        <f t="shared" si="21"/>
        <v>1.3875173706702257</v>
      </c>
      <c r="P137">
        <f t="shared" si="21"/>
        <v>1.348057061798787</v>
      </c>
    </row>
    <row r="138" spans="1:16" x14ac:dyDescent="0.25">
      <c r="A138" s="3">
        <v>44816</v>
      </c>
      <c r="B138">
        <v>685</v>
      </c>
      <c r="C138">
        <v>283</v>
      </c>
      <c r="D138">
        <v>958</v>
      </c>
      <c r="F138" s="1">
        <f t="shared" si="22"/>
        <v>45285</v>
      </c>
      <c r="G138">
        <f t="shared" si="23"/>
        <v>101166</v>
      </c>
      <c r="H138">
        <f t="shared" si="23"/>
        <v>38920</v>
      </c>
      <c r="I138">
        <f t="shared" si="23"/>
        <v>120232</v>
      </c>
      <c r="J138">
        <f t="shared" si="24"/>
        <v>159152</v>
      </c>
      <c r="K138">
        <f t="shared" si="20"/>
        <v>0.38471423205424748</v>
      </c>
      <c r="L138">
        <f t="shared" si="20"/>
        <v>1.188462526935927</v>
      </c>
      <c r="M138">
        <f t="shared" si="20"/>
        <v>1.5731767589901746</v>
      </c>
      <c r="N138">
        <f t="shared" si="21"/>
        <v>1.2409117014505564</v>
      </c>
      <c r="O138">
        <f t="shared" si="21"/>
        <v>1.3901068798473306</v>
      </c>
      <c r="P138">
        <f t="shared" si="21"/>
        <v>1.3504025483610385</v>
      </c>
    </row>
    <row r="139" spans="1:16" x14ac:dyDescent="0.25">
      <c r="A139" s="3">
        <v>44823</v>
      </c>
      <c r="B139">
        <v>755</v>
      </c>
      <c r="C139">
        <v>313</v>
      </c>
      <c r="D139">
        <v>917</v>
      </c>
      <c r="F139" s="1">
        <f t="shared" si="22"/>
        <v>45292</v>
      </c>
      <c r="G139">
        <f t="shared" si="23"/>
        <v>101884</v>
      </c>
      <c r="H139">
        <f t="shared" si="23"/>
        <v>39225</v>
      </c>
      <c r="I139">
        <f t="shared" si="23"/>
        <v>121187</v>
      </c>
      <c r="J139">
        <f t="shared" si="24"/>
        <v>160412</v>
      </c>
      <c r="K139">
        <f t="shared" si="20"/>
        <v>0.38499666287150092</v>
      </c>
      <c r="L139">
        <f t="shared" si="20"/>
        <v>1.189460562993208</v>
      </c>
      <c r="M139">
        <f t="shared" si="20"/>
        <v>1.5744572258647089</v>
      </c>
      <c r="N139">
        <f t="shared" si="21"/>
        <v>1.2418226937580377</v>
      </c>
      <c r="O139">
        <f t="shared" si="21"/>
        <v>1.3912742509323399</v>
      </c>
      <c r="P139">
        <f t="shared" si="21"/>
        <v>1.3515016910483311</v>
      </c>
    </row>
    <row r="140" spans="1:16" x14ac:dyDescent="0.25">
      <c r="A140" s="3">
        <v>44830</v>
      </c>
      <c r="B140">
        <v>776</v>
      </c>
      <c r="C140">
        <v>286</v>
      </c>
      <c r="D140">
        <v>965</v>
      </c>
      <c r="F140" s="1">
        <f t="shared" si="22"/>
        <v>45299</v>
      </c>
      <c r="G140">
        <f t="shared" si="23"/>
        <v>102545</v>
      </c>
      <c r="H140">
        <f t="shared" si="23"/>
        <v>39519</v>
      </c>
      <c r="I140">
        <f t="shared" si="23"/>
        <v>122142</v>
      </c>
      <c r="J140">
        <f t="shared" si="24"/>
        <v>161661</v>
      </c>
      <c r="K140">
        <f t="shared" si="20"/>
        <v>0.38538202740260374</v>
      </c>
      <c r="L140">
        <f t="shared" si="20"/>
        <v>1.1911063435564875</v>
      </c>
      <c r="M140">
        <f t="shared" si="20"/>
        <v>1.5764883709590911</v>
      </c>
      <c r="N140">
        <f t="shared" si="21"/>
        <v>1.2430657030260237</v>
      </c>
      <c r="O140">
        <f t="shared" si="21"/>
        <v>1.3931992681978251</v>
      </c>
      <c r="P140">
        <f t="shared" si="21"/>
        <v>1.3532452100113912</v>
      </c>
    </row>
    <row r="141" spans="1:16" x14ac:dyDescent="0.25">
      <c r="A141" s="3">
        <v>44837</v>
      </c>
      <c r="B141">
        <v>807</v>
      </c>
      <c r="C141">
        <v>301</v>
      </c>
      <c r="D141">
        <v>984</v>
      </c>
      <c r="F141" s="1">
        <f t="shared" si="22"/>
        <v>45306</v>
      </c>
      <c r="G141">
        <f t="shared" si="23"/>
        <v>103239</v>
      </c>
      <c r="H141">
        <f t="shared" si="23"/>
        <v>39869</v>
      </c>
      <c r="I141">
        <f t="shared" si="23"/>
        <v>123087</v>
      </c>
      <c r="J141">
        <f t="shared" si="24"/>
        <v>162956</v>
      </c>
      <c r="K141">
        <f t="shared" si="20"/>
        <v>0.38618157866697661</v>
      </c>
      <c r="L141">
        <f t="shared" si="20"/>
        <v>1.1922529276726819</v>
      </c>
      <c r="M141">
        <f t="shared" si="20"/>
        <v>1.5784345063396585</v>
      </c>
      <c r="N141">
        <f t="shared" si="21"/>
        <v>1.2456446887697328</v>
      </c>
      <c r="O141">
        <f t="shared" si="21"/>
        <v>1.3945403912304164</v>
      </c>
      <c r="P141">
        <f t="shared" si="21"/>
        <v>1.3549157573051744</v>
      </c>
    </row>
    <row r="142" spans="1:16" x14ac:dyDescent="0.25">
      <c r="A142" s="3">
        <v>44844</v>
      </c>
      <c r="B142">
        <v>806</v>
      </c>
      <c r="C142">
        <v>295</v>
      </c>
      <c r="D142">
        <v>928</v>
      </c>
      <c r="F142" s="1">
        <f t="shared" si="22"/>
        <v>45313</v>
      </c>
      <c r="G142">
        <f t="shared" si="23"/>
        <v>103943</v>
      </c>
      <c r="H142">
        <f t="shared" si="23"/>
        <v>40212</v>
      </c>
      <c r="I142">
        <f t="shared" si="23"/>
        <v>124065</v>
      </c>
      <c r="J142">
        <f t="shared" si="24"/>
        <v>164277</v>
      </c>
      <c r="K142">
        <f t="shared" si="20"/>
        <v>0.38686587841413084</v>
      </c>
      <c r="L142">
        <f t="shared" si="20"/>
        <v>1.1935868697266772</v>
      </c>
      <c r="M142">
        <f t="shared" si="20"/>
        <v>1.5804527481408079</v>
      </c>
      <c r="N142">
        <f t="shared" si="21"/>
        <v>1.2478519259676111</v>
      </c>
      <c r="O142">
        <f t="shared" si="21"/>
        <v>1.3961006608935731</v>
      </c>
      <c r="P142">
        <f t="shared" si="21"/>
        <v>1.3566482001828779</v>
      </c>
    </row>
    <row r="143" spans="1:16" x14ac:dyDescent="0.25">
      <c r="A143" s="3">
        <v>44851</v>
      </c>
      <c r="B143">
        <v>747</v>
      </c>
      <c r="C143">
        <v>282</v>
      </c>
      <c r="D143">
        <v>969</v>
      </c>
      <c r="F143" s="1">
        <f t="shared" si="22"/>
        <v>45320</v>
      </c>
      <c r="G143">
        <f t="shared" si="23"/>
        <v>104627</v>
      </c>
      <c r="H143">
        <f t="shared" si="23"/>
        <v>40550</v>
      </c>
      <c r="I143">
        <f t="shared" si="23"/>
        <v>125057</v>
      </c>
      <c r="J143">
        <f t="shared" si="24"/>
        <v>165607</v>
      </c>
      <c r="K143">
        <f t="shared" si="20"/>
        <v>0.38756726275244441</v>
      </c>
      <c r="L143">
        <f t="shared" si="20"/>
        <v>1.1952650845384079</v>
      </c>
      <c r="M143">
        <f t="shared" si="20"/>
        <v>1.5828323472908523</v>
      </c>
      <c r="N143">
        <f t="shared" si="21"/>
        <v>1.2501142702224104</v>
      </c>
      <c r="O143">
        <f t="shared" si="21"/>
        <v>1.3980636154695689</v>
      </c>
      <c r="P143">
        <f t="shared" si="21"/>
        <v>1.3586908293648399</v>
      </c>
    </row>
    <row r="144" spans="1:16" x14ac:dyDescent="0.25">
      <c r="A144" s="3">
        <v>44858</v>
      </c>
      <c r="B144">
        <v>737</v>
      </c>
      <c r="C144">
        <v>275</v>
      </c>
      <c r="D144">
        <v>986</v>
      </c>
      <c r="F144" s="1">
        <f t="shared" si="22"/>
        <v>45327</v>
      </c>
      <c r="G144">
        <f t="shared" si="23"/>
        <v>105342</v>
      </c>
      <c r="H144">
        <f t="shared" si="23"/>
        <v>40919</v>
      </c>
      <c r="I144">
        <f t="shared" si="23"/>
        <v>126112</v>
      </c>
      <c r="J144">
        <f t="shared" si="24"/>
        <v>167031</v>
      </c>
      <c r="K144">
        <f t="shared" si="20"/>
        <v>0.38843955877048092</v>
      </c>
      <c r="L144">
        <f t="shared" si="20"/>
        <v>1.1971673216760645</v>
      </c>
      <c r="M144">
        <f t="shared" si="20"/>
        <v>1.5856068804465455</v>
      </c>
      <c r="N144">
        <f t="shared" si="21"/>
        <v>1.2529278971842472</v>
      </c>
      <c r="O144">
        <f t="shared" si="21"/>
        <v>1.4002886018466953</v>
      </c>
      <c r="P144">
        <f t="shared" si="21"/>
        <v>1.3610724667889555</v>
      </c>
    </row>
    <row r="145" spans="1:16" x14ac:dyDescent="0.25">
      <c r="A145" s="3">
        <v>44865</v>
      </c>
      <c r="B145">
        <v>705</v>
      </c>
      <c r="C145">
        <v>265</v>
      </c>
      <c r="D145">
        <v>906</v>
      </c>
      <c r="F145" s="1">
        <f t="shared" si="22"/>
        <v>45334</v>
      </c>
      <c r="G145">
        <f t="shared" si="23"/>
        <v>105975</v>
      </c>
      <c r="H145">
        <f t="shared" si="23"/>
        <v>41214</v>
      </c>
      <c r="I145">
        <f t="shared" si="23"/>
        <v>127095</v>
      </c>
      <c r="J145">
        <f t="shared" si="24"/>
        <v>168309</v>
      </c>
      <c r="K145">
        <f t="shared" si="20"/>
        <v>0.38890304317055907</v>
      </c>
      <c r="L145">
        <f t="shared" si="20"/>
        <v>1.1992922859164898</v>
      </c>
      <c r="M145">
        <f t="shared" si="20"/>
        <v>1.5881953290870487</v>
      </c>
      <c r="N145">
        <f t="shared" si="21"/>
        <v>1.2544228853275914</v>
      </c>
      <c r="O145">
        <f t="shared" si="21"/>
        <v>1.4027741050435529</v>
      </c>
      <c r="P145">
        <f t="shared" si="21"/>
        <v>1.3632943707297951</v>
      </c>
    </row>
    <row r="146" spans="1:16" x14ac:dyDescent="0.25">
      <c r="A146" s="3">
        <v>44872</v>
      </c>
      <c r="B146">
        <v>677</v>
      </c>
      <c r="C146">
        <v>318</v>
      </c>
      <c r="D146">
        <v>950</v>
      </c>
      <c r="F146" s="1">
        <f t="shared" si="22"/>
        <v>45341</v>
      </c>
      <c r="G146">
        <f t="shared" si="23"/>
        <v>106583</v>
      </c>
      <c r="H146">
        <f t="shared" si="23"/>
        <v>41550</v>
      </c>
      <c r="I146">
        <f t="shared" si="23"/>
        <v>127996</v>
      </c>
      <c r="J146">
        <f t="shared" si="24"/>
        <v>169546</v>
      </c>
      <c r="K146">
        <f t="shared" si="20"/>
        <v>0.38983702841916629</v>
      </c>
      <c r="L146">
        <f t="shared" si="20"/>
        <v>1.2009044594353697</v>
      </c>
      <c r="M146">
        <f t="shared" si="20"/>
        <v>1.5907414878545358</v>
      </c>
      <c r="N146">
        <f t="shared" si="21"/>
        <v>1.2574354934595813</v>
      </c>
      <c r="O146">
        <f t="shared" si="21"/>
        <v>1.404659813216347</v>
      </c>
      <c r="P146">
        <f t="shared" si="21"/>
        <v>1.3654799733764764</v>
      </c>
    </row>
    <row r="147" spans="1:16" x14ac:dyDescent="0.25">
      <c r="A147" s="3">
        <v>44879</v>
      </c>
      <c r="B147">
        <v>674</v>
      </c>
      <c r="C147">
        <v>296</v>
      </c>
      <c r="D147">
        <v>948</v>
      </c>
      <c r="F147" s="1">
        <f t="shared" si="22"/>
        <v>45348</v>
      </c>
      <c r="G147">
        <f t="shared" si="23"/>
        <v>107134</v>
      </c>
      <c r="H147">
        <f t="shared" si="23"/>
        <v>41837</v>
      </c>
      <c r="I147">
        <f t="shared" si="23"/>
        <v>128912</v>
      </c>
      <c r="J147">
        <f t="shared" si="24"/>
        <v>170749</v>
      </c>
      <c r="K147">
        <f t="shared" si="20"/>
        <v>0.39051094890510951</v>
      </c>
      <c r="L147">
        <f t="shared" si="20"/>
        <v>1.2032781376593797</v>
      </c>
      <c r="M147">
        <f t="shared" si="20"/>
        <v>1.5937890865644893</v>
      </c>
      <c r="N147">
        <f t="shared" si="21"/>
        <v>1.2596092519202151</v>
      </c>
      <c r="O147">
        <f t="shared" si="21"/>
        <v>1.4074362292622509</v>
      </c>
      <c r="P147">
        <f t="shared" si="21"/>
        <v>1.3680960081232296</v>
      </c>
    </row>
    <row r="148" spans="1:16" x14ac:dyDescent="0.25">
      <c r="A148" s="3">
        <v>44886</v>
      </c>
      <c r="B148">
        <v>751</v>
      </c>
      <c r="C148">
        <v>301</v>
      </c>
      <c r="D148">
        <v>933</v>
      </c>
      <c r="F148" s="1">
        <f t="shared" si="22"/>
        <v>45355</v>
      </c>
      <c r="G148">
        <f t="shared" si="23"/>
        <v>107780</v>
      </c>
      <c r="H148">
        <f t="shared" si="23"/>
        <v>42088</v>
      </c>
      <c r="I148">
        <f t="shared" si="23"/>
        <v>129765</v>
      </c>
      <c r="J148">
        <f t="shared" si="24"/>
        <v>171853</v>
      </c>
      <c r="K148">
        <f t="shared" si="20"/>
        <v>0.39049916496567083</v>
      </c>
      <c r="L148">
        <f t="shared" si="20"/>
        <v>1.2039803303024681</v>
      </c>
      <c r="M148">
        <f t="shared" si="20"/>
        <v>1.5944794952681387</v>
      </c>
      <c r="N148">
        <f t="shared" si="21"/>
        <v>1.2595712423351251</v>
      </c>
      <c r="O148">
        <f t="shared" si="21"/>
        <v>1.4082575616997588</v>
      </c>
      <c r="P148">
        <f t="shared" si="21"/>
        <v>1.3686886495206383</v>
      </c>
    </row>
    <row r="149" spans="1:16" x14ac:dyDescent="0.25">
      <c r="A149" s="3">
        <v>44893</v>
      </c>
      <c r="B149">
        <v>777</v>
      </c>
      <c r="C149">
        <v>308</v>
      </c>
      <c r="D149">
        <v>1063</v>
      </c>
      <c r="F149" s="1">
        <f t="shared" si="22"/>
        <v>45362</v>
      </c>
      <c r="G149">
        <f t="shared" si="23"/>
        <v>108362</v>
      </c>
      <c r="H149">
        <f t="shared" si="23"/>
        <v>42367</v>
      </c>
      <c r="I149">
        <f t="shared" si="23"/>
        <v>130609</v>
      </c>
      <c r="J149">
        <f t="shared" si="24"/>
        <v>172976</v>
      </c>
      <c r="K149">
        <f t="shared" si="20"/>
        <v>0.39097654159207101</v>
      </c>
      <c r="L149">
        <f t="shared" si="20"/>
        <v>1.2053025968512947</v>
      </c>
      <c r="M149">
        <f t="shared" si="20"/>
        <v>1.5962791384433657</v>
      </c>
      <c r="N149">
        <f t="shared" si="21"/>
        <v>1.2611110404302874</v>
      </c>
      <c r="O149">
        <f t="shared" si="21"/>
        <v>1.4098041748952583</v>
      </c>
      <c r="P149">
        <f t="shared" si="21"/>
        <v>1.3702334490583119</v>
      </c>
    </row>
    <row r="150" spans="1:16" x14ac:dyDescent="0.25">
      <c r="A150" s="3">
        <v>44900</v>
      </c>
      <c r="B150">
        <v>780</v>
      </c>
      <c r="C150">
        <v>328</v>
      </c>
      <c r="D150">
        <v>1037</v>
      </c>
      <c r="F150" s="1">
        <f t="shared" si="22"/>
        <v>45369</v>
      </c>
      <c r="G150">
        <f t="shared" ref="G150:I163" si="25">B217+G149</f>
        <v>108950</v>
      </c>
      <c r="H150">
        <f t="shared" si="25"/>
        <v>42651</v>
      </c>
      <c r="I150">
        <f t="shared" si="25"/>
        <v>131399</v>
      </c>
      <c r="J150">
        <f t="shared" si="24"/>
        <v>174050</v>
      </c>
      <c r="K150">
        <f t="shared" ref="K150:M163" si="26">H150/$G150</f>
        <v>0.39147315282239559</v>
      </c>
      <c r="L150">
        <f t="shared" si="26"/>
        <v>1.2060486461679669</v>
      </c>
      <c r="M150">
        <f t="shared" si="26"/>
        <v>1.5975217989903625</v>
      </c>
      <c r="N150">
        <f t="shared" ref="N150:P163" si="27">K150/K$16</f>
        <v>1.26271288053766</v>
      </c>
      <c r="O150">
        <f t="shared" si="27"/>
        <v>1.4106768050912524</v>
      </c>
      <c r="P150">
        <f t="shared" si="27"/>
        <v>1.3713001390915982</v>
      </c>
    </row>
    <row r="151" spans="1:16" x14ac:dyDescent="0.25">
      <c r="A151" s="3">
        <v>44907</v>
      </c>
      <c r="B151">
        <v>825</v>
      </c>
      <c r="C151">
        <v>380</v>
      </c>
      <c r="D151">
        <v>1150</v>
      </c>
      <c r="F151" s="1">
        <f t="shared" si="22"/>
        <v>45376</v>
      </c>
      <c r="G151">
        <f t="shared" si="25"/>
        <v>109526</v>
      </c>
      <c r="H151">
        <f t="shared" si="25"/>
        <v>42943</v>
      </c>
      <c r="I151">
        <f t="shared" si="25"/>
        <v>132240</v>
      </c>
      <c r="J151">
        <f t="shared" si="24"/>
        <v>175183</v>
      </c>
      <c r="K151">
        <f t="shared" si="26"/>
        <v>0.39208041926117998</v>
      </c>
      <c r="L151">
        <f t="shared" si="26"/>
        <v>1.2073845479612146</v>
      </c>
      <c r="M151">
        <f t="shared" si="26"/>
        <v>1.5994649672223946</v>
      </c>
      <c r="N151">
        <f t="shared" si="27"/>
        <v>1.26467164360645</v>
      </c>
      <c r="O151">
        <f t="shared" si="27"/>
        <v>1.4122393669991837</v>
      </c>
      <c r="P151">
        <f t="shared" si="27"/>
        <v>1.3729681394084314</v>
      </c>
    </row>
    <row r="152" spans="1:16" x14ac:dyDescent="0.25">
      <c r="A152" s="3">
        <v>44914</v>
      </c>
      <c r="B152">
        <v>924</v>
      </c>
      <c r="C152">
        <v>352</v>
      </c>
      <c r="D152">
        <v>1297</v>
      </c>
      <c r="F152" s="1">
        <f t="shared" si="22"/>
        <v>45383</v>
      </c>
      <c r="G152">
        <f t="shared" si="25"/>
        <v>110077</v>
      </c>
      <c r="H152">
        <f t="shared" si="25"/>
        <v>43221</v>
      </c>
      <c r="I152">
        <f t="shared" si="25"/>
        <v>133136</v>
      </c>
      <c r="J152">
        <f t="shared" si="24"/>
        <v>176357</v>
      </c>
      <c r="K152">
        <f t="shared" si="26"/>
        <v>0.3926433314861415</v>
      </c>
      <c r="L152">
        <f t="shared" si="26"/>
        <v>1.2094806362818755</v>
      </c>
      <c r="M152">
        <f t="shared" si="26"/>
        <v>1.602123967768017</v>
      </c>
      <c r="N152">
        <f t="shared" si="27"/>
        <v>1.2664873403201233</v>
      </c>
      <c r="O152">
        <f t="shared" si="27"/>
        <v>1.4146910949496061</v>
      </c>
      <c r="P152">
        <f t="shared" si="27"/>
        <v>1.3752506045493522</v>
      </c>
    </row>
    <row r="153" spans="1:16" x14ac:dyDescent="0.25">
      <c r="A153" s="3">
        <v>44921</v>
      </c>
      <c r="B153">
        <v>1008</v>
      </c>
      <c r="C153">
        <v>428</v>
      </c>
      <c r="D153">
        <v>1279</v>
      </c>
      <c r="F153" s="1">
        <f t="shared" si="22"/>
        <v>45390</v>
      </c>
      <c r="G153">
        <f t="shared" si="25"/>
        <v>110647</v>
      </c>
      <c r="H153">
        <f t="shared" si="25"/>
        <v>43463</v>
      </c>
      <c r="I153">
        <f t="shared" si="25"/>
        <v>133953</v>
      </c>
      <c r="J153">
        <f t="shared" si="24"/>
        <v>177416</v>
      </c>
      <c r="K153">
        <f t="shared" si="26"/>
        <v>0.39280775800518769</v>
      </c>
      <c r="L153">
        <f t="shared" si="26"/>
        <v>1.2106338174555116</v>
      </c>
      <c r="M153">
        <f t="shared" si="26"/>
        <v>1.6034415754606994</v>
      </c>
      <c r="N153">
        <f t="shared" si="27"/>
        <v>1.2670177048725957</v>
      </c>
      <c r="O153">
        <f t="shared" si="27"/>
        <v>1.4160399343508068</v>
      </c>
      <c r="P153">
        <f t="shared" si="27"/>
        <v>1.3763816286226296</v>
      </c>
    </row>
    <row r="154" spans="1:16" x14ac:dyDescent="0.25">
      <c r="A154" s="3">
        <v>44928</v>
      </c>
      <c r="B154">
        <v>914</v>
      </c>
      <c r="C154">
        <v>375</v>
      </c>
      <c r="D154">
        <v>1254</v>
      </c>
      <c r="F154" s="1">
        <f t="shared" si="22"/>
        <v>45397</v>
      </c>
      <c r="G154">
        <f t="shared" si="25"/>
        <v>111220</v>
      </c>
      <c r="H154">
        <f t="shared" si="25"/>
        <v>43719</v>
      </c>
      <c r="I154">
        <f t="shared" si="25"/>
        <v>134749</v>
      </c>
      <c r="J154">
        <f t="shared" si="24"/>
        <v>178468</v>
      </c>
      <c r="K154">
        <f t="shared" si="26"/>
        <v>0.39308577593957922</v>
      </c>
      <c r="L154">
        <f t="shared" si="26"/>
        <v>1.2115536773961517</v>
      </c>
      <c r="M154">
        <f t="shared" si="26"/>
        <v>1.6046394533357309</v>
      </c>
      <c r="N154">
        <f t="shared" si="27"/>
        <v>1.2679144632434971</v>
      </c>
      <c r="O154">
        <f t="shared" si="27"/>
        <v>1.4171158653145508</v>
      </c>
      <c r="P154">
        <f t="shared" si="27"/>
        <v>1.377409877562759</v>
      </c>
    </row>
    <row r="155" spans="1:16" x14ac:dyDescent="0.25">
      <c r="A155" s="3">
        <v>44935</v>
      </c>
      <c r="B155">
        <v>830</v>
      </c>
      <c r="C155">
        <v>340</v>
      </c>
      <c r="D155">
        <v>1116</v>
      </c>
      <c r="F155" s="1">
        <f t="shared" si="22"/>
        <v>45404</v>
      </c>
      <c r="G155">
        <f t="shared" si="25"/>
        <v>111741</v>
      </c>
      <c r="H155">
        <f t="shared" si="25"/>
        <v>43997</v>
      </c>
      <c r="I155">
        <f t="shared" si="25"/>
        <v>135539</v>
      </c>
      <c r="J155">
        <f t="shared" si="24"/>
        <v>179536</v>
      </c>
      <c r="K155">
        <f t="shared" si="26"/>
        <v>0.39374088293464349</v>
      </c>
      <c r="L155">
        <f t="shared" si="26"/>
        <v>1.2129746467277007</v>
      </c>
      <c r="M155">
        <f t="shared" si="26"/>
        <v>1.6067155296623441</v>
      </c>
      <c r="N155">
        <f t="shared" si="27"/>
        <v>1.2700275380095036</v>
      </c>
      <c r="O155">
        <f t="shared" si="27"/>
        <v>1.4187779280208366</v>
      </c>
      <c r="P155">
        <f t="shared" si="27"/>
        <v>1.3791919651419386</v>
      </c>
    </row>
    <row r="156" spans="1:16" x14ac:dyDescent="0.25">
      <c r="A156" s="3">
        <v>44942</v>
      </c>
      <c r="B156">
        <v>751</v>
      </c>
      <c r="C156">
        <v>339</v>
      </c>
      <c r="D156">
        <v>1066</v>
      </c>
      <c r="F156" s="1">
        <f t="shared" si="22"/>
        <v>45411</v>
      </c>
      <c r="G156">
        <f t="shared" si="25"/>
        <v>112294</v>
      </c>
      <c r="H156">
        <f t="shared" si="25"/>
        <v>44264</v>
      </c>
      <c r="I156">
        <f t="shared" si="25"/>
        <v>136370</v>
      </c>
      <c r="J156">
        <f t="shared" si="24"/>
        <v>180634</v>
      </c>
      <c r="K156">
        <f t="shared" si="26"/>
        <v>0.39417956435784635</v>
      </c>
      <c r="L156">
        <f t="shared" si="26"/>
        <v>1.2144014818244964</v>
      </c>
      <c r="M156">
        <f t="shared" si="26"/>
        <v>1.6085810461823429</v>
      </c>
      <c r="N156">
        <f t="shared" si="27"/>
        <v>1.2714425231228816</v>
      </c>
      <c r="O156">
        <f t="shared" si="27"/>
        <v>1.4204468517264726</v>
      </c>
      <c r="P156">
        <f t="shared" si="27"/>
        <v>1.3807933098403138</v>
      </c>
    </row>
    <row r="157" spans="1:16" x14ac:dyDescent="0.25">
      <c r="A157" s="3">
        <v>44949</v>
      </c>
      <c r="B157">
        <v>697</v>
      </c>
      <c r="C157">
        <v>296</v>
      </c>
      <c r="D157">
        <v>977</v>
      </c>
      <c r="F157" s="1">
        <f t="shared" si="22"/>
        <v>45418</v>
      </c>
      <c r="G157">
        <f t="shared" si="25"/>
        <v>112821</v>
      </c>
      <c r="H157">
        <f t="shared" si="25"/>
        <v>44537</v>
      </c>
      <c r="I157">
        <f t="shared" si="25"/>
        <v>137162</v>
      </c>
      <c r="J157">
        <f t="shared" si="24"/>
        <v>181699</v>
      </c>
      <c r="K157">
        <f t="shared" si="26"/>
        <v>0.39475806809016051</v>
      </c>
      <c r="L157">
        <f t="shared" si="26"/>
        <v>1.2157488410845498</v>
      </c>
      <c r="M157">
        <f t="shared" si="26"/>
        <v>1.6105069091747104</v>
      </c>
      <c r="N157">
        <f t="shared" si="27"/>
        <v>1.273308510889771</v>
      </c>
      <c r="O157">
        <f t="shared" si="27"/>
        <v>1.4220228150695113</v>
      </c>
      <c r="P157">
        <f t="shared" si="27"/>
        <v>1.3824464554756184</v>
      </c>
    </row>
    <row r="158" spans="1:16" x14ac:dyDescent="0.25">
      <c r="A158" s="3">
        <v>44956</v>
      </c>
      <c r="B158">
        <v>721</v>
      </c>
      <c r="C158">
        <v>304</v>
      </c>
      <c r="D158">
        <v>960</v>
      </c>
      <c r="F158" s="1">
        <f t="shared" si="22"/>
        <v>45425</v>
      </c>
      <c r="G158">
        <f t="shared" si="25"/>
        <v>113369</v>
      </c>
      <c r="H158">
        <f t="shared" si="25"/>
        <v>44797</v>
      </c>
      <c r="I158">
        <f t="shared" si="25"/>
        <v>137941</v>
      </c>
      <c r="J158">
        <f t="shared" si="24"/>
        <v>182738</v>
      </c>
      <c r="K158">
        <f t="shared" si="26"/>
        <v>0.39514329314010005</v>
      </c>
      <c r="L158">
        <f t="shared" si="26"/>
        <v>1.2167435542344027</v>
      </c>
      <c r="M158">
        <f t="shared" si="26"/>
        <v>1.6118868473745027</v>
      </c>
      <c r="N158">
        <f t="shared" si="27"/>
        <v>1.2745510702554834</v>
      </c>
      <c r="O158">
        <f t="shared" si="27"/>
        <v>1.423186299455216</v>
      </c>
      <c r="P158">
        <f t="shared" si="27"/>
        <v>1.383630983565632</v>
      </c>
    </row>
    <row r="159" spans="1:16" x14ac:dyDescent="0.25">
      <c r="A159" s="3">
        <v>44963</v>
      </c>
      <c r="B159">
        <v>719</v>
      </c>
      <c r="C159">
        <v>305</v>
      </c>
      <c r="D159">
        <v>981</v>
      </c>
      <c r="F159" s="1">
        <f t="shared" si="22"/>
        <v>45432</v>
      </c>
      <c r="G159">
        <f t="shared" si="25"/>
        <v>113920</v>
      </c>
      <c r="H159">
        <f t="shared" si="25"/>
        <v>45088</v>
      </c>
      <c r="I159">
        <f t="shared" si="25"/>
        <v>138763</v>
      </c>
      <c r="J159">
        <f t="shared" si="24"/>
        <v>183851</v>
      </c>
      <c r="K159">
        <f t="shared" si="26"/>
        <v>0.39578651685393257</v>
      </c>
      <c r="L159">
        <f t="shared" si="26"/>
        <v>1.2180740870786517</v>
      </c>
      <c r="M159">
        <f t="shared" si="26"/>
        <v>1.6138606039325842</v>
      </c>
      <c r="N159">
        <f t="shared" si="27"/>
        <v>1.2766258150053285</v>
      </c>
      <c r="O159">
        <f t="shared" si="27"/>
        <v>1.4247425814739869</v>
      </c>
      <c r="P159">
        <f t="shared" si="27"/>
        <v>1.3853252406608032</v>
      </c>
    </row>
    <row r="160" spans="1:16" x14ac:dyDescent="0.25">
      <c r="A160" s="3">
        <v>44970</v>
      </c>
      <c r="B160">
        <v>719</v>
      </c>
      <c r="C160">
        <v>342</v>
      </c>
      <c r="D160">
        <v>974</v>
      </c>
      <c r="F160" s="1">
        <f t="shared" si="22"/>
        <v>45439</v>
      </c>
      <c r="G160">
        <f t="shared" si="25"/>
        <v>114485</v>
      </c>
      <c r="H160">
        <f t="shared" si="25"/>
        <v>45349</v>
      </c>
      <c r="I160">
        <f t="shared" si="25"/>
        <v>139557</v>
      </c>
      <c r="J160">
        <f t="shared" si="24"/>
        <v>184906</v>
      </c>
      <c r="K160">
        <f t="shared" si="26"/>
        <v>0.39611302790758612</v>
      </c>
      <c r="L160">
        <f t="shared" si="26"/>
        <v>1.2189981220247195</v>
      </c>
      <c r="M160">
        <f t="shared" si="26"/>
        <v>1.6151111499323056</v>
      </c>
      <c r="N160">
        <f t="shared" si="27"/>
        <v>1.2776789899423933</v>
      </c>
      <c r="O160">
        <f t="shared" si="27"/>
        <v>1.4258233958090083</v>
      </c>
      <c r="P160">
        <f t="shared" si="27"/>
        <v>1.3863986995046464</v>
      </c>
    </row>
    <row r="161" spans="1:16" x14ac:dyDescent="0.25">
      <c r="A161" s="3">
        <v>44977</v>
      </c>
      <c r="B161">
        <v>703</v>
      </c>
      <c r="C161">
        <v>307</v>
      </c>
      <c r="D161">
        <v>949</v>
      </c>
      <c r="F161" s="1">
        <f t="shared" si="22"/>
        <v>45446</v>
      </c>
      <c r="G161">
        <f t="shared" si="25"/>
        <v>115012</v>
      </c>
      <c r="H161">
        <f t="shared" si="25"/>
        <v>45611</v>
      </c>
      <c r="I161">
        <f t="shared" si="25"/>
        <v>140347</v>
      </c>
      <c r="J161">
        <f t="shared" si="24"/>
        <v>185958</v>
      </c>
      <c r="K161">
        <f t="shared" si="26"/>
        <v>0.39657600945988247</v>
      </c>
      <c r="L161">
        <f t="shared" si="26"/>
        <v>1.2202813619448405</v>
      </c>
      <c r="M161">
        <f t="shared" si="26"/>
        <v>1.616857371404723</v>
      </c>
      <c r="N161">
        <f t="shared" si="27"/>
        <v>1.2791723561293746</v>
      </c>
      <c r="O161">
        <f t="shared" si="27"/>
        <v>1.4273243607961452</v>
      </c>
      <c r="P161">
        <f t="shared" si="27"/>
        <v>1.3878976422730793</v>
      </c>
    </row>
    <row r="162" spans="1:16" x14ac:dyDescent="0.25">
      <c r="A162" s="3">
        <v>44984</v>
      </c>
      <c r="B162">
        <v>701</v>
      </c>
      <c r="C162">
        <v>309</v>
      </c>
      <c r="D162">
        <v>979</v>
      </c>
      <c r="F162" s="1">
        <f t="shared" si="22"/>
        <v>45453</v>
      </c>
      <c r="G162">
        <f t="shared" si="25"/>
        <v>115543</v>
      </c>
      <c r="H162">
        <f t="shared" si="25"/>
        <v>45857</v>
      </c>
      <c r="I162">
        <f t="shared" si="25"/>
        <v>141109</v>
      </c>
      <c r="J162">
        <f t="shared" si="24"/>
        <v>186966</v>
      </c>
      <c r="K162">
        <f t="shared" si="26"/>
        <v>0.39688254589200556</v>
      </c>
      <c r="L162">
        <f t="shared" si="26"/>
        <v>1.2212682724180608</v>
      </c>
      <c r="M162">
        <f t="shared" si="26"/>
        <v>1.6181508183100664</v>
      </c>
      <c r="N162">
        <f t="shared" si="27"/>
        <v>1.2801611020967678</v>
      </c>
      <c r="O162">
        <f t="shared" si="27"/>
        <v>1.4284787186387555</v>
      </c>
      <c r="P162">
        <f t="shared" si="27"/>
        <v>1.3890079269166604</v>
      </c>
    </row>
    <row r="163" spans="1:16" x14ac:dyDescent="0.25">
      <c r="A163" s="3">
        <v>44991</v>
      </c>
      <c r="B163">
        <v>679</v>
      </c>
      <c r="C163">
        <v>339</v>
      </c>
      <c r="D163">
        <v>1003</v>
      </c>
      <c r="F163" s="1">
        <f t="shared" si="22"/>
        <v>45460</v>
      </c>
      <c r="G163">
        <f t="shared" si="25"/>
        <v>116117</v>
      </c>
      <c r="H163">
        <f t="shared" si="25"/>
        <v>46129</v>
      </c>
      <c r="I163">
        <f t="shared" si="25"/>
        <v>141940</v>
      </c>
      <c r="J163">
        <f t="shared" si="24"/>
        <v>188069</v>
      </c>
      <c r="K163">
        <f t="shared" si="26"/>
        <v>0.39726310531618969</v>
      </c>
      <c r="L163">
        <f t="shared" si="26"/>
        <v>1.2223877640655545</v>
      </c>
      <c r="M163">
        <f t="shared" si="26"/>
        <v>1.6196508693817442</v>
      </c>
      <c r="N163">
        <f t="shared" si="27"/>
        <v>1.2813886122932214</v>
      </c>
      <c r="O163">
        <f t="shared" si="27"/>
        <v>1.4297881524709897</v>
      </c>
      <c r="P163">
        <f t="shared" si="27"/>
        <v>1.3902955589505621</v>
      </c>
    </row>
    <row r="164" spans="1:16" x14ac:dyDescent="0.25">
      <c r="A164" s="3">
        <v>44998</v>
      </c>
      <c r="B164">
        <v>686</v>
      </c>
      <c r="C164">
        <v>272</v>
      </c>
      <c r="D164">
        <v>951</v>
      </c>
    </row>
    <row r="165" spans="1:16" x14ac:dyDescent="0.25">
      <c r="A165" s="3">
        <v>45005</v>
      </c>
      <c r="B165">
        <v>696</v>
      </c>
      <c r="C165">
        <v>313</v>
      </c>
      <c r="D165">
        <v>942</v>
      </c>
    </row>
    <row r="166" spans="1:16" x14ac:dyDescent="0.25">
      <c r="A166" s="3">
        <v>45012</v>
      </c>
      <c r="B166">
        <v>682</v>
      </c>
      <c r="C166">
        <v>261</v>
      </c>
      <c r="D166">
        <v>946</v>
      </c>
    </row>
    <row r="167" spans="1:16" x14ac:dyDescent="0.25">
      <c r="A167" s="3">
        <v>45019</v>
      </c>
      <c r="B167">
        <v>676</v>
      </c>
      <c r="C167">
        <v>278</v>
      </c>
      <c r="D167">
        <v>890</v>
      </c>
    </row>
    <row r="168" spans="1:16" x14ac:dyDescent="0.25">
      <c r="A168" s="3">
        <v>45026</v>
      </c>
      <c r="B168">
        <v>649</v>
      </c>
      <c r="C168">
        <v>334</v>
      </c>
      <c r="D168">
        <v>975</v>
      </c>
    </row>
    <row r="169" spans="1:16" x14ac:dyDescent="0.25">
      <c r="A169" s="3">
        <v>45033</v>
      </c>
      <c r="B169">
        <v>638</v>
      </c>
      <c r="C169">
        <v>300</v>
      </c>
      <c r="D169">
        <v>908</v>
      </c>
    </row>
    <row r="170" spans="1:16" x14ac:dyDescent="0.25">
      <c r="A170" s="3">
        <v>45040</v>
      </c>
      <c r="B170">
        <v>621</v>
      </c>
      <c r="C170">
        <v>279</v>
      </c>
      <c r="D170">
        <v>865</v>
      </c>
    </row>
    <row r="171" spans="1:16" x14ac:dyDescent="0.25">
      <c r="A171" s="3">
        <v>45047</v>
      </c>
      <c r="B171">
        <v>693</v>
      </c>
      <c r="C171">
        <v>274</v>
      </c>
      <c r="D171">
        <v>871</v>
      </c>
    </row>
    <row r="172" spans="1:16" x14ac:dyDescent="0.25">
      <c r="A172" s="3">
        <v>45054</v>
      </c>
      <c r="B172">
        <v>611</v>
      </c>
      <c r="C172">
        <v>283</v>
      </c>
      <c r="D172">
        <v>845</v>
      </c>
    </row>
    <row r="173" spans="1:16" x14ac:dyDescent="0.25">
      <c r="A173" s="3">
        <v>45061</v>
      </c>
      <c r="B173">
        <v>637</v>
      </c>
      <c r="C173">
        <v>247</v>
      </c>
      <c r="D173">
        <v>848</v>
      </c>
    </row>
    <row r="174" spans="1:16" x14ac:dyDescent="0.25">
      <c r="A174" s="3">
        <v>45068</v>
      </c>
      <c r="B174">
        <v>604</v>
      </c>
      <c r="C174">
        <v>287</v>
      </c>
      <c r="D174">
        <v>789</v>
      </c>
    </row>
    <row r="175" spans="1:16" x14ac:dyDescent="0.25">
      <c r="A175" s="3">
        <v>45075</v>
      </c>
      <c r="B175">
        <v>573</v>
      </c>
      <c r="C175">
        <v>286</v>
      </c>
      <c r="D175">
        <v>810</v>
      </c>
    </row>
    <row r="176" spans="1:16" x14ac:dyDescent="0.25">
      <c r="A176" s="3">
        <v>45082</v>
      </c>
      <c r="B176">
        <v>626</v>
      </c>
      <c r="C176">
        <v>251</v>
      </c>
      <c r="D176">
        <v>802</v>
      </c>
    </row>
    <row r="177" spans="1:4" x14ac:dyDescent="0.25">
      <c r="A177" s="3">
        <v>45089</v>
      </c>
      <c r="B177">
        <v>614</v>
      </c>
      <c r="C177">
        <v>276</v>
      </c>
      <c r="D177">
        <v>817</v>
      </c>
    </row>
    <row r="178" spans="1:4" x14ac:dyDescent="0.25">
      <c r="A178" s="3">
        <v>45096</v>
      </c>
      <c r="B178">
        <v>643</v>
      </c>
      <c r="C178">
        <v>291</v>
      </c>
      <c r="D178">
        <v>889</v>
      </c>
    </row>
    <row r="179" spans="1:4" x14ac:dyDescent="0.25">
      <c r="A179" s="3">
        <v>45103</v>
      </c>
      <c r="B179">
        <v>594</v>
      </c>
      <c r="C179">
        <v>259</v>
      </c>
      <c r="D179">
        <v>806</v>
      </c>
    </row>
    <row r="180" spans="1:4" x14ac:dyDescent="0.25">
      <c r="A180" s="3">
        <v>45110</v>
      </c>
      <c r="B180">
        <v>581</v>
      </c>
      <c r="C180">
        <v>288</v>
      </c>
      <c r="D180">
        <v>799</v>
      </c>
    </row>
    <row r="181" spans="1:4" x14ac:dyDescent="0.25">
      <c r="A181" s="3">
        <v>45117</v>
      </c>
      <c r="B181">
        <v>618</v>
      </c>
      <c r="C181">
        <v>272</v>
      </c>
      <c r="D181">
        <v>875</v>
      </c>
    </row>
    <row r="182" spans="1:4" x14ac:dyDescent="0.25">
      <c r="A182" s="3">
        <v>45124</v>
      </c>
      <c r="B182">
        <v>610</v>
      </c>
      <c r="C182">
        <v>266</v>
      </c>
      <c r="D182">
        <v>823</v>
      </c>
    </row>
    <row r="183" spans="1:4" x14ac:dyDescent="0.25">
      <c r="A183" s="3">
        <v>45131</v>
      </c>
      <c r="B183">
        <v>524</v>
      </c>
      <c r="C183">
        <v>298</v>
      </c>
      <c r="D183">
        <v>819</v>
      </c>
    </row>
    <row r="184" spans="1:4" x14ac:dyDescent="0.25">
      <c r="A184" s="3">
        <v>45138</v>
      </c>
      <c r="B184">
        <v>567</v>
      </c>
      <c r="C184">
        <v>263</v>
      </c>
      <c r="D184">
        <v>815</v>
      </c>
    </row>
    <row r="185" spans="1:4" x14ac:dyDescent="0.25">
      <c r="A185" s="3">
        <v>45145</v>
      </c>
      <c r="B185">
        <v>595</v>
      </c>
      <c r="C185">
        <v>313</v>
      </c>
      <c r="D185">
        <v>812</v>
      </c>
    </row>
    <row r="186" spans="1:4" x14ac:dyDescent="0.25">
      <c r="A186" s="3">
        <v>45152</v>
      </c>
      <c r="B186">
        <v>677</v>
      </c>
      <c r="C186">
        <v>288</v>
      </c>
      <c r="D186">
        <v>896</v>
      </c>
    </row>
    <row r="187" spans="1:4" x14ac:dyDescent="0.25">
      <c r="A187" s="3">
        <v>45159</v>
      </c>
      <c r="B187">
        <v>633</v>
      </c>
      <c r="C187">
        <v>317</v>
      </c>
      <c r="D187">
        <v>934</v>
      </c>
    </row>
    <row r="188" spans="1:4" x14ac:dyDescent="0.25">
      <c r="A188" s="3">
        <v>45166</v>
      </c>
      <c r="B188">
        <v>558</v>
      </c>
      <c r="C188">
        <v>255</v>
      </c>
      <c r="D188">
        <v>841</v>
      </c>
    </row>
    <row r="189" spans="1:4" x14ac:dyDescent="0.25">
      <c r="A189" s="3">
        <v>45173</v>
      </c>
      <c r="B189">
        <v>598</v>
      </c>
      <c r="C189">
        <v>274</v>
      </c>
      <c r="D189">
        <v>823</v>
      </c>
    </row>
    <row r="190" spans="1:4" x14ac:dyDescent="0.25">
      <c r="A190" s="3">
        <v>45180</v>
      </c>
      <c r="B190">
        <v>610</v>
      </c>
      <c r="C190">
        <v>260</v>
      </c>
      <c r="D190">
        <v>835</v>
      </c>
    </row>
    <row r="191" spans="1:4" x14ac:dyDescent="0.25">
      <c r="A191" s="3">
        <v>45187</v>
      </c>
      <c r="B191">
        <v>620</v>
      </c>
      <c r="C191">
        <v>287</v>
      </c>
      <c r="D191">
        <v>843</v>
      </c>
    </row>
    <row r="192" spans="1:4" x14ac:dyDescent="0.25">
      <c r="A192" s="3">
        <v>45194</v>
      </c>
      <c r="B192">
        <v>595</v>
      </c>
      <c r="C192">
        <v>260</v>
      </c>
      <c r="D192">
        <v>827</v>
      </c>
    </row>
    <row r="193" spans="1:4" x14ac:dyDescent="0.25">
      <c r="A193" s="3">
        <v>45201</v>
      </c>
      <c r="B193">
        <v>664</v>
      </c>
      <c r="C193">
        <v>272</v>
      </c>
      <c r="D193">
        <v>827</v>
      </c>
    </row>
    <row r="194" spans="1:4" x14ac:dyDescent="0.25">
      <c r="A194" s="3">
        <v>45208</v>
      </c>
      <c r="B194">
        <v>660</v>
      </c>
      <c r="C194">
        <v>350</v>
      </c>
      <c r="D194">
        <v>951</v>
      </c>
    </row>
    <row r="195" spans="1:4" x14ac:dyDescent="0.25">
      <c r="A195" s="3">
        <v>45215</v>
      </c>
      <c r="B195">
        <v>632</v>
      </c>
      <c r="C195">
        <v>335</v>
      </c>
      <c r="D195">
        <v>897</v>
      </c>
    </row>
    <row r="196" spans="1:4" x14ac:dyDescent="0.25">
      <c r="A196" s="3">
        <v>45222</v>
      </c>
      <c r="B196">
        <v>652</v>
      </c>
      <c r="C196">
        <v>336</v>
      </c>
      <c r="D196">
        <v>926</v>
      </c>
    </row>
    <row r="197" spans="1:4" x14ac:dyDescent="0.25">
      <c r="A197" s="3">
        <v>45229</v>
      </c>
      <c r="B197">
        <v>654</v>
      </c>
      <c r="C197">
        <v>314</v>
      </c>
      <c r="D197">
        <v>888</v>
      </c>
    </row>
    <row r="198" spans="1:4" x14ac:dyDescent="0.25">
      <c r="A198" s="3">
        <v>45236</v>
      </c>
      <c r="B198">
        <v>636</v>
      </c>
      <c r="C198">
        <v>287</v>
      </c>
      <c r="D198">
        <v>888</v>
      </c>
    </row>
    <row r="199" spans="1:4" x14ac:dyDescent="0.25">
      <c r="A199" s="3">
        <v>45243</v>
      </c>
      <c r="B199">
        <v>676</v>
      </c>
      <c r="C199">
        <v>329</v>
      </c>
      <c r="D199">
        <v>990</v>
      </c>
    </row>
    <row r="200" spans="1:4" x14ac:dyDescent="0.25">
      <c r="A200" s="3">
        <v>45250</v>
      </c>
      <c r="B200">
        <v>666</v>
      </c>
      <c r="C200">
        <v>324</v>
      </c>
      <c r="D200">
        <v>943</v>
      </c>
    </row>
    <row r="201" spans="1:4" x14ac:dyDescent="0.25">
      <c r="A201" s="3">
        <v>45257</v>
      </c>
      <c r="B201">
        <v>733</v>
      </c>
      <c r="C201">
        <v>320</v>
      </c>
      <c r="D201">
        <v>1023</v>
      </c>
    </row>
    <row r="202" spans="1:4" x14ac:dyDescent="0.25">
      <c r="A202" s="3">
        <v>45264</v>
      </c>
      <c r="B202">
        <v>744</v>
      </c>
      <c r="C202">
        <v>368</v>
      </c>
      <c r="D202">
        <v>971</v>
      </c>
    </row>
    <row r="203" spans="1:4" x14ac:dyDescent="0.25">
      <c r="A203" s="3">
        <v>45271</v>
      </c>
      <c r="B203">
        <v>668</v>
      </c>
      <c r="C203">
        <v>326</v>
      </c>
      <c r="D203">
        <v>1081</v>
      </c>
    </row>
    <row r="204" spans="1:4" x14ac:dyDescent="0.25">
      <c r="A204" s="3">
        <v>45278</v>
      </c>
      <c r="B204">
        <v>784</v>
      </c>
      <c r="C204">
        <v>328</v>
      </c>
      <c r="D204">
        <v>1036</v>
      </c>
    </row>
    <row r="205" spans="1:4" x14ac:dyDescent="0.25">
      <c r="A205" s="3">
        <v>45285</v>
      </c>
      <c r="B205">
        <v>725</v>
      </c>
      <c r="C205">
        <v>331</v>
      </c>
      <c r="D205">
        <v>1084</v>
      </c>
    </row>
    <row r="206" spans="1:4" x14ac:dyDescent="0.25">
      <c r="A206" s="3">
        <v>45292</v>
      </c>
      <c r="B206">
        <v>718</v>
      </c>
      <c r="C206">
        <v>305</v>
      </c>
      <c r="D206">
        <v>955</v>
      </c>
    </row>
    <row r="207" spans="1:4" x14ac:dyDescent="0.25">
      <c r="A207" s="3">
        <v>45299</v>
      </c>
      <c r="B207">
        <v>661</v>
      </c>
      <c r="C207">
        <v>294</v>
      </c>
      <c r="D207">
        <v>955</v>
      </c>
    </row>
    <row r="208" spans="1:4" x14ac:dyDescent="0.25">
      <c r="A208" s="3">
        <v>45306</v>
      </c>
      <c r="B208">
        <v>694</v>
      </c>
      <c r="C208">
        <v>350</v>
      </c>
      <c r="D208">
        <v>945</v>
      </c>
    </row>
    <row r="209" spans="1:4" x14ac:dyDescent="0.25">
      <c r="A209" s="3">
        <v>45313</v>
      </c>
      <c r="B209">
        <v>704</v>
      </c>
      <c r="C209">
        <v>343</v>
      </c>
      <c r="D209">
        <v>978</v>
      </c>
    </row>
    <row r="210" spans="1:4" x14ac:dyDescent="0.25">
      <c r="A210" s="3">
        <v>45320</v>
      </c>
      <c r="B210">
        <v>684</v>
      </c>
      <c r="C210">
        <v>338</v>
      </c>
      <c r="D210">
        <v>992</v>
      </c>
    </row>
    <row r="211" spans="1:4" x14ac:dyDescent="0.25">
      <c r="A211" s="3">
        <v>45327</v>
      </c>
      <c r="B211">
        <v>715</v>
      </c>
      <c r="C211">
        <v>369</v>
      </c>
      <c r="D211">
        <v>1055</v>
      </c>
    </row>
    <row r="212" spans="1:4" x14ac:dyDescent="0.25">
      <c r="A212" s="3">
        <v>45334</v>
      </c>
      <c r="B212">
        <v>633</v>
      </c>
      <c r="C212">
        <v>295</v>
      </c>
      <c r="D212">
        <v>983</v>
      </c>
    </row>
    <row r="213" spans="1:4" x14ac:dyDescent="0.25">
      <c r="A213" s="3">
        <v>45341</v>
      </c>
      <c r="B213">
        <v>608</v>
      </c>
      <c r="C213">
        <v>336</v>
      </c>
      <c r="D213">
        <v>901</v>
      </c>
    </row>
    <row r="214" spans="1:4" x14ac:dyDescent="0.25">
      <c r="A214" s="3">
        <v>45348</v>
      </c>
      <c r="B214">
        <v>551</v>
      </c>
      <c r="C214">
        <v>287</v>
      </c>
      <c r="D214">
        <v>916</v>
      </c>
    </row>
    <row r="215" spans="1:4" x14ac:dyDescent="0.25">
      <c r="A215" s="3">
        <v>45355</v>
      </c>
      <c r="B215">
        <v>646</v>
      </c>
      <c r="C215">
        <v>251</v>
      </c>
      <c r="D215">
        <v>853</v>
      </c>
    </row>
    <row r="216" spans="1:4" x14ac:dyDescent="0.25">
      <c r="A216" s="3">
        <v>45362</v>
      </c>
      <c r="B216">
        <v>582</v>
      </c>
      <c r="C216">
        <v>279</v>
      </c>
      <c r="D216">
        <v>844</v>
      </c>
    </row>
    <row r="217" spans="1:4" x14ac:dyDescent="0.25">
      <c r="A217" s="3">
        <v>45369</v>
      </c>
      <c r="B217">
        <v>588</v>
      </c>
      <c r="C217">
        <v>284</v>
      </c>
      <c r="D217">
        <v>790</v>
      </c>
    </row>
    <row r="218" spans="1:4" x14ac:dyDescent="0.25">
      <c r="A218" s="3">
        <v>45376</v>
      </c>
      <c r="B218">
        <v>576</v>
      </c>
      <c r="C218">
        <v>292</v>
      </c>
      <c r="D218">
        <v>841</v>
      </c>
    </row>
    <row r="219" spans="1:4" x14ac:dyDescent="0.25">
      <c r="A219" s="3">
        <v>45383</v>
      </c>
      <c r="B219">
        <v>551</v>
      </c>
      <c r="C219">
        <v>278</v>
      </c>
      <c r="D219">
        <v>896</v>
      </c>
    </row>
    <row r="220" spans="1:4" x14ac:dyDescent="0.25">
      <c r="A220" s="3">
        <v>45390</v>
      </c>
      <c r="B220">
        <v>570</v>
      </c>
      <c r="C220">
        <v>242</v>
      </c>
      <c r="D220">
        <v>817</v>
      </c>
    </row>
    <row r="221" spans="1:4" x14ac:dyDescent="0.25">
      <c r="A221" s="3">
        <v>45397</v>
      </c>
      <c r="B221">
        <v>573</v>
      </c>
      <c r="C221">
        <v>256</v>
      </c>
      <c r="D221">
        <v>796</v>
      </c>
    </row>
    <row r="222" spans="1:4" x14ac:dyDescent="0.25">
      <c r="A222" s="3">
        <v>45404</v>
      </c>
      <c r="B222">
        <v>521</v>
      </c>
      <c r="C222">
        <v>278</v>
      </c>
      <c r="D222">
        <v>790</v>
      </c>
    </row>
    <row r="223" spans="1:4" x14ac:dyDescent="0.25">
      <c r="A223" s="3">
        <v>45411</v>
      </c>
      <c r="B223">
        <v>553</v>
      </c>
      <c r="C223">
        <v>267</v>
      </c>
      <c r="D223">
        <v>831</v>
      </c>
    </row>
    <row r="224" spans="1:4" x14ac:dyDescent="0.25">
      <c r="A224" s="3">
        <v>45418</v>
      </c>
      <c r="B224">
        <v>527</v>
      </c>
      <c r="C224">
        <v>273</v>
      </c>
      <c r="D224">
        <v>792</v>
      </c>
    </row>
    <row r="225" spans="1:4" x14ac:dyDescent="0.25">
      <c r="A225" s="3">
        <v>45425</v>
      </c>
      <c r="B225">
        <v>548</v>
      </c>
      <c r="C225">
        <v>260</v>
      </c>
      <c r="D225">
        <v>779</v>
      </c>
    </row>
    <row r="226" spans="1:4" x14ac:dyDescent="0.25">
      <c r="A226" s="3">
        <v>45432</v>
      </c>
      <c r="B226">
        <v>551</v>
      </c>
      <c r="C226">
        <v>291</v>
      </c>
      <c r="D226">
        <v>822</v>
      </c>
    </row>
    <row r="227" spans="1:4" x14ac:dyDescent="0.25">
      <c r="A227" s="3">
        <v>45439</v>
      </c>
      <c r="B227">
        <v>565</v>
      </c>
      <c r="C227">
        <v>261</v>
      </c>
      <c r="D227">
        <v>794</v>
      </c>
    </row>
    <row r="228" spans="1:4" x14ac:dyDescent="0.25">
      <c r="A228" s="3">
        <v>45446</v>
      </c>
      <c r="B228">
        <v>527</v>
      </c>
      <c r="C228">
        <v>262</v>
      </c>
      <c r="D228">
        <v>790</v>
      </c>
    </row>
    <row r="229" spans="1:4" x14ac:dyDescent="0.25">
      <c r="A229" s="3">
        <v>45453</v>
      </c>
      <c r="B229">
        <v>531</v>
      </c>
      <c r="C229">
        <v>246</v>
      </c>
      <c r="D229">
        <v>762</v>
      </c>
    </row>
    <row r="230" spans="1:4" x14ac:dyDescent="0.25">
      <c r="A230" s="3">
        <v>45460</v>
      </c>
      <c r="B230">
        <v>574</v>
      </c>
      <c r="C230">
        <v>272</v>
      </c>
      <c r="D230">
        <v>831</v>
      </c>
    </row>
    <row r="231" spans="1:4" x14ac:dyDescent="0.25">
      <c r="A231" s="3">
        <v>45467</v>
      </c>
      <c r="B231">
        <v>546</v>
      </c>
      <c r="C231">
        <v>248</v>
      </c>
      <c r="D231">
        <v>837</v>
      </c>
    </row>
    <row r="232" spans="1:4" x14ac:dyDescent="0.25">
      <c r="A232" s="3">
        <v>45474</v>
      </c>
      <c r="B232">
        <v>467</v>
      </c>
      <c r="C232">
        <v>241</v>
      </c>
      <c r="D232">
        <v>665</v>
      </c>
    </row>
    <row r="233" spans="1:4" x14ac:dyDescent="0.25">
      <c r="A233" s="3">
        <v>45481</v>
      </c>
      <c r="B233">
        <v>551</v>
      </c>
      <c r="C233">
        <v>285</v>
      </c>
      <c r="D233">
        <v>752</v>
      </c>
    </row>
    <row r="234" spans="1:4" x14ac:dyDescent="0.25">
      <c r="A234" s="3">
        <v>45488</v>
      </c>
      <c r="B234">
        <v>470</v>
      </c>
      <c r="C234">
        <v>249</v>
      </c>
      <c r="D234">
        <v>665</v>
      </c>
    </row>
    <row r="235" spans="1:4" x14ac:dyDescent="0.25">
      <c r="A235" s="3">
        <v>45495</v>
      </c>
      <c r="B235">
        <v>503</v>
      </c>
      <c r="C235">
        <v>237</v>
      </c>
      <c r="D235">
        <v>691</v>
      </c>
    </row>
    <row r="236" spans="1:4" x14ac:dyDescent="0.25">
      <c r="A236" s="3">
        <v>45502</v>
      </c>
      <c r="B236">
        <v>496</v>
      </c>
      <c r="C236">
        <v>246</v>
      </c>
      <c r="D236">
        <v>683</v>
      </c>
    </row>
    <row r="237" spans="1:4" x14ac:dyDescent="0.25">
      <c r="A237" s="3">
        <v>45509</v>
      </c>
      <c r="B237">
        <v>445</v>
      </c>
      <c r="C237">
        <v>193</v>
      </c>
      <c r="D237">
        <v>701</v>
      </c>
    </row>
    <row r="238" spans="1:4" x14ac:dyDescent="0.25">
      <c r="A238" s="3">
        <v>45516</v>
      </c>
      <c r="B238">
        <v>416</v>
      </c>
      <c r="C238">
        <v>192</v>
      </c>
      <c r="D238">
        <v>608</v>
      </c>
    </row>
    <row r="239" spans="1:4" x14ac:dyDescent="0.25">
      <c r="A239" s="3">
        <v>45523</v>
      </c>
      <c r="B239">
        <v>428</v>
      </c>
      <c r="C239">
        <v>193</v>
      </c>
      <c r="D239">
        <v>615</v>
      </c>
    </row>
    <row r="240" spans="1:4" x14ac:dyDescent="0.25">
      <c r="A240" s="3">
        <v>45530</v>
      </c>
      <c r="B240">
        <v>405</v>
      </c>
      <c r="C240">
        <v>196</v>
      </c>
      <c r="D240">
        <v>603</v>
      </c>
    </row>
    <row r="241" spans="1:4" x14ac:dyDescent="0.25">
      <c r="A241" s="3">
        <v>45537</v>
      </c>
      <c r="B241">
        <v>267</v>
      </c>
      <c r="C241">
        <v>126</v>
      </c>
      <c r="D241">
        <v>441</v>
      </c>
    </row>
    <row r="242" spans="1:4" x14ac:dyDescent="0.25">
      <c r="A242" s="3">
        <v>45544</v>
      </c>
      <c r="B242">
        <v>254</v>
      </c>
      <c r="C242">
        <v>126</v>
      </c>
      <c r="D242">
        <v>431</v>
      </c>
    </row>
    <row r="243" spans="1:4" x14ac:dyDescent="0.25">
      <c r="A243" s="3">
        <v>45551</v>
      </c>
      <c r="B243">
        <v>181</v>
      </c>
      <c r="C243">
        <v>110</v>
      </c>
      <c r="D243">
        <v>294</v>
      </c>
    </row>
    <row r="244" spans="1:4" x14ac:dyDescent="0.25">
      <c r="A244" s="3">
        <v>45558</v>
      </c>
      <c r="B244">
        <v>192</v>
      </c>
      <c r="C244">
        <v>72</v>
      </c>
      <c r="D244">
        <v>259</v>
      </c>
    </row>
    <row r="245" spans="1:4" x14ac:dyDescent="0.25">
      <c r="A245" s="3">
        <v>45565</v>
      </c>
      <c r="B245">
        <v>86</v>
      </c>
      <c r="C245">
        <v>36</v>
      </c>
      <c r="D245">
        <v>110</v>
      </c>
    </row>
    <row r="246" spans="1:4" x14ac:dyDescent="0.25">
      <c r="A246" s="3">
        <v>45572</v>
      </c>
      <c r="B246">
        <v>18</v>
      </c>
      <c r="C246">
        <v>3</v>
      </c>
      <c r="D246">
        <v>19</v>
      </c>
    </row>
    <row r="251" spans="1:4" x14ac:dyDescent="0.25">
      <c r="A251" t="s">
        <v>25</v>
      </c>
      <c r="B251" t="s">
        <v>145</v>
      </c>
      <c r="C251" t="s">
        <v>146</v>
      </c>
    </row>
    <row r="252" spans="1:4" x14ac:dyDescent="0.25">
      <c r="A252" s="3">
        <f t="shared" ref="A252:B267" si="28">A73</f>
        <v>44361</v>
      </c>
      <c r="B252">
        <f t="shared" si="28"/>
        <v>900</v>
      </c>
      <c r="C252">
        <f>C73+D73</f>
        <v>861</v>
      </c>
    </row>
    <row r="253" spans="1:4" x14ac:dyDescent="0.25">
      <c r="A253" s="3">
        <f t="shared" si="28"/>
        <v>44368</v>
      </c>
      <c r="B253">
        <f t="shared" si="28"/>
        <v>833</v>
      </c>
      <c r="C253">
        <f t="shared" ref="C253:C316" si="29">C74+D74</f>
        <v>905</v>
      </c>
    </row>
    <row r="254" spans="1:4" x14ac:dyDescent="0.25">
      <c r="A254" s="3">
        <f t="shared" si="28"/>
        <v>44375</v>
      </c>
      <c r="B254">
        <f t="shared" si="28"/>
        <v>796</v>
      </c>
      <c r="C254">
        <f t="shared" si="29"/>
        <v>831</v>
      </c>
    </row>
    <row r="255" spans="1:4" x14ac:dyDescent="0.25">
      <c r="A255" s="3">
        <f t="shared" si="28"/>
        <v>44382</v>
      </c>
      <c r="B255">
        <f t="shared" si="28"/>
        <v>813</v>
      </c>
      <c r="C255">
        <f t="shared" si="29"/>
        <v>868</v>
      </c>
    </row>
    <row r="256" spans="1:4" x14ac:dyDescent="0.25">
      <c r="A256" s="3">
        <f t="shared" si="28"/>
        <v>44389</v>
      </c>
      <c r="B256">
        <f t="shared" si="28"/>
        <v>790</v>
      </c>
      <c r="C256">
        <f t="shared" si="29"/>
        <v>929</v>
      </c>
    </row>
    <row r="257" spans="1:3" x14ac:dyDescent="0.25">
      <c r="A257" s="3">
        <f t="shared" si="28"/>
        <v>44396</v>
      </c>
      <c r="B257">
        <f t="shared" si="28"/>
        <v>764</v>
      </c>
      <c r="C257">
        <f t="shared" si="29"/>
        <v>898</v>
      </c>
    </row>
    <row r="258" spans="1:3" x14ac:dyDescent="0.25">
      <c r="A258" s="3">
        <f t="shared" si="28"/>
        <v>44403</v>
      </c>
      <c r="B258">
        <f t="shared" si="28"/>
        <v>778</v>
      </c>
      <c r="C258">
        <f t="shared" si="29"/>
        <v>980</v>
      </c>
    </row>
    <row r="259" spans="1:3" x14ac:dyDescent="0.25">
      <c r="A259" s="3">
        <f t="shared" si="28"/>
        <v>44410</v>
      </c>
      <c r="B259">
        <f t="shared" si="28"/>
        <v>719</v>
      </c>
      <c r="C259">
        <f t="shared" si="29"/>
        <v>895</v>
      </c>
    </row>
    <row r="260" spans="1:3" x14ac:dyDescent="0.25">
      <c r="A260" s="3">
        <f t="shared" si="28"/>
        <v>44417</v>
      </c>
      <c r="B260">
        <f t="shared" si="28"/>
        <v>776</v>
      </c>
      <c r="C260">
        <f t="shared" si="29"/>
        <v>945</v>
      </c>
    </row>
    <row r="261" spans="1:3" x14ac:dyDescent="0.25">
      <c r="A261" s="3">
        <f t="shared" si="28"/>
        <v>44424</v>
      </c>
      <c r="B261">
        <f t="shared" si="28"/>
        <v>776</v>
      </c>
      <c r="C261">
        <f t="shared" si="29"/>
        <v>970</v>
      </c>
    </row>
    <row r="262" spans="1:3" x14ac:dyDescent="0.25">
      <c r="A262" s="3">
        <f t="shared" si="28"/>
        <v>44431</v>
      </c>
      <c r="B262">
        <f t="shared" si="28"/>
        <v>693</v>
      </c>
      <c r="C262">
        <f t="shared" si="29"/>
        <v>981</v>
      </c>
    </row>
    <row r="263" spans="1:3" x14ac:dyDescent="0.25">
      <c r="A263" s="3">
        <f t="shared" si="28"/>
        <v>44438</v>
      </c>
      <c r="B263">
        <f t="shared" si="28"/>
        <v>703</v>
      </c>
      <c r="C263">
        <f t="shared" si="29"/>
        <v>1002</v>
      </c>
    </row>
    <row r="264" spans="1:3" x14ac:dyDescent="0.25">
      <c r="A264" s="3">
        <f t="shared" si="28"/>
        <v>44445</v>
      </c>
      <c r="B264">
        <f t="shared" si="28"/>
        <v>702</v>
      </c>
      <c r="C264">
        <f t="shared" si="29"/>
        <v>1063</v>
      </c>
    </row>
    <row r="265" spans="1:3" x14ac:dyDescent="0.25">
      <c r="A265" s="3">
        <f t="shared" si="28"/>
        <v>44452</v>
      </c>
      <c r="B265">
        <f t="shared" si="28"/>
        <v>779</v>
      </c>
      <c r="C265">
        <f t="shared" si="29"/>
        <v>1048</v>
      </c>
    </row>
    <row r="266" spans="1:3" x14ac:dyDescent="0.25">
      <c r="A266" s="3">
        <f t="shared" si="28"/>
        <v>44459</v>
      </c>
      <c r="B266">
        <f t="shared" si="28"/>
        <v>788</v>
      </c>
      <c r="C266">
        <f t="shared" si="29"/>
        <v>1012</v>
      </c>
    </row>
    <row r="267" spans="1:3" x14ac:dyDescent="0.25">
      <c r="A267" s="3">
        <f t="shared" si="28"/>
        <v>44466</v>
      </c>
      <c r="B267">
        <f t="shared" si="28"/>
        <v>726</v>
      </c>
      <c r="C267">
        <f t="shared" si="29"/>
        <v>1065</v>
      </c>
    </row>
    <row r="268" spans="1:3" x14ac:dyDescent="0.25">
      <c r="A268" s="3">
        <f t="shared" ref="A268:B283" si="30">A89</f>
        <v>44473</v>
      </c>
      <c r="B268">
        <f t="shared" si="30"/>
        <v>719</v>
      </c>
      <c r="C268">
        <f t="shared" si="29"/>
        <v>1093</v>
      </c>
    </row>
    <row r="269" spans="1:3" x14ac:dyDescent="0.25">
      <c r="A269" s="3">
        <f t="shared" si="30"/>
        <v>44480</v>
      </c>
      <c r="B269">
        <f t="shared" si="30"/>
        <v>773</v>
      </c>
      <c r="C269">
        <f t="shared" si="29"/>
        <v>1098</v>
      </c>
    </row>
    <row r="270" spans="1:3" x14ac:dyDescent="0.25">
      <c r="A270" s="3">
        <f t="shared" si="30"/>
        <v>44487</v>
      </c>
      <c r="B270">
        <f t="shared" si="30"/>
        <v>852</v>
      </c>
      <c r="C270">
        <f t="shared" si="29"/>
        <v>1149</v>
      </c>
    </row>
    <row r="271" spans="1:3" x14ac:dyDescent="0.25">
      <c r="A271" s="3">
        <f t="shared" si="30"/>
        <v>44494</v>
      </c>
      <c r="B271">
        <f t="shared" si="30"/>
        <v>878</v>
      </c>
      <c r="C271">
        <f t="shared" si="29"/>
        <v>1250</v>
      </c>
    </row>
    <row r="272" spans="1:3" x14ac:dyDescent="0.25">
      <c r="A272" s="3">
        <f t="shared" si="30"/>
        <v>44501</v>
      </c>
      <c r="B272">
        <f t="shared" si="30"/>
        <v>971</v>
      </c>
      <c r="C272">
        <f t="shared" si="29"/>
        <v>1311</v>
      </c>
    </row>
    <row r="273" spans="1:3" x14ac:dyDescent="0.25">
      <c r="A273" s="3">
        <f t="shared" si="30"/>
        <v>44508</v>
      </c>
      <c r="B273">
        <f t="shared" si="30"/>
        <v>1142</v>
      </c>
      <c r="C273">
        <f t="shared" si="29"/>
        <v>1341</v>
      </c>
    </row>
    <row r="274" spans="1:3" x14ac:dyDescent="0.25">
      <c r="A274" s="3">
        <f t="shared" si="30"/>
        <v>44515</v>
      </c>
      <c r="B274">
        <f t="shared" si="30"/>
        <v>1200</v>
      </c>
      <c r="C274">
        <f t="shared" si="29"/>
        <v>1329</v>
      </c>
    </row>
    <row r="275" spans="1:3" x14ac:dyDescent="0.25">
      <c r="A275" s="3">
        <f t="shared" si="30"/>
        <v>44522</v>
      </c>
      <c r="B275">
        <f t="shared" si="30"/>
        <v>1284</v>
      </c>
      <c r="C275">
        <f t="shared" si="29"/>
        <v>1477</v>
      </c>
    </row>
    <row r="276" spans="1:3" x14ac:dyDescent="0.25">
      <c r="A276" s="3">
        <f t="shared" si="30"/>
        <v>44529</v>
      </c>
      <c r="B276">
        <f t="shared" si="30"/>
        <v>1352</v>
      </c>
      <c r="C276">
        <f t="shared" si="29"/>
        <v>1492</v>
      </c>
    </row>
    <row r="277" spans="1:3" x14ac:dyDescent="0.25">
      <c r="A277" s="3">
        <f t="shared" si="30"/>
        <v>44536</v>
      </c>
      <c r="B277">
        <f t="shared" si="30"/>
        <v>1368</v>
      </c>
      <c r="C277">
        <f t="shared" si="29"/>
        <v>1497</v>
      </c>
    </row>
    <row r="278" spans="1:3" x14ac:dyDescent="0.25">
      <c r="A278" s="3">
        <f t="shared" si="30"/>
        <v>44543</v>
      </c>
      <c r="B278">
        <f t="shared" si="30"/>
        <v>1286</v>
      </c>
      <c r="C278">
        <f t="shared" si="29"/>
        <v>1384</v>
      </c>
    </row>
    <row r="279" spans="1:3" x14ac:dyDescent="0.25">
      <c r="A279" s="3">
        <f t="shared" si="30"/>
        <v>44550</v>
      </c>
      <c r="B279">
        <f t="shared" si="30"/>
        <v>1158</v>
      </c>
      <c r="C279">
        <f t="shared" si="29"/>
        <v>1334</v>
      </c>
    </row>
    <row r="280" spans="1:3" x14ac:dyDescent="0.25">
      <c r="A280" s="3">
        <f t="shared" si="30"/>
        <v>44557</v>
      </c>
      <c r="B280">
        <f t="shared" si="30"/>
        <v>1143</v>
      </c>
      <c r="C280">
        <f t="shared" si="29"/>
        <v>1252</v>
      </c>
    </row>
    <row r="281" spans="1:3" x14ac:dyDescent="0.25">
      <c r="A281" s="3">
        <f t="shared" si="30"/>
        <v>44564</v>
      </c>
      <c r="B281">
        <f t="shared" si="30"/>
        <v>1050</v>
      </c>
      <c r="C281">
        <f t="shared" si="29"/>
        <v>1158</v>
      </c>
    </row>
    <row r="282" spans="1:3" x14ac:dyDescent="0.25">
      <c r="A282" s="3">
        <f t="shared" si="30"/>
        <v>44571</v>
      </c>
      <c r="B282">
        <f t="shared" si="30"/>
        <v>997</v>
      </c>
      <c r="C282">
        <f t="shared" si="29"/>
        <v>1185</v>
      </c>
    </row>
    <row r="283" spans="1:3" x14ac:dyDescent="0.25">
      <c r="A283" s="3">
        <f t="shared" si="30"/>
        <v>44578</v>
      </c>
      <c r="B283">
        <f t="shared" si="30"/>
        <v>873</v>
      </c>
      <c r="C283">
        <f t="shared" si="29"/>
        <v>1181</v>
      </c>
    </row>
    <row r="284" spans="1:3" x14ac:dyDescent="0.25">
      <c r="A284" s="3">
        <f t="shared" ref="A284:B299" si="31">A105</f>
        <v>44585</v>
      </c>
      <c r="B284">
        <f t="shared" si="31"/>
        <v>859</v>
      </c>
      <c r="C284">
        <f t="shared" si="29"/>
        <v>1147</v>
      </c>
    </row>
    <row r="285" spans="1:3" x14ac:dyDescent="0.25">
      <c r="A285" s="3">
        <f t="shared" si="31"/>
        <v>44592</v>
      </c>
      <c r="B285">
        <f t="shared" si="31"/>
        <v>985</v>
      </c>
      <c r="C285">
        <f t="shared" si="29"/>
        <v>1301</v>
      </c>
    </row>
    <row r="286" spans="1:3" x14ac:dyDescent="0.25">
      <c r="A286" s="3">
        <f t="shared" si="31"/>
        <v>44599</v>
      </c>
      <c r="B286">
        <f t="shared" si="31"/>
        <v>964</v>
      </c>
      <c r="C286">
        <f t="shared" si="29"/>
        <v>1292</v>
      </c>
    </row>
    <row r="287" spans="1:3" x14ac:dyDescent="0.25">
      <c r="A287" s="3">
        <f t="shared" si="31"/>
        <v>44606</v>
      </c>
      <c r="B287">
        <f t="shared" si="31"/>
        <v>975</v>
      </c>
      <c r="C287">
        <f t="shared" si="29"/>
        <v>1263</v>
      </c>
    </row>
    <row r="288" spans="1:3" x14ac:dyDescent="0.25">
      <c r="A288" s="3">
        <f t="shared" si="31"/>
        <v>44613</v>
      </c>
      <c r="B288">
        <f t="shared" si="31"/>
        <v>930</v>
      </c>
      <c r="C288">
        <f t="shared" si="29"/>
        <v>1214</v>
      </c>
    </row>
    <row r="289" spans="1:3" x14ac:dyDescent="0.25">
      <c r="A289" s="3">
        <f t="shared" si="31"/>
        <v>44620</v>
      </c>
      <c r="B289">
        <f t="shared" si="31"/>
        <v>911</v>
      </c>
      <c r="C289">
        <f t="shared" si="29"/>
        <v>1168</v>
      </c>
    </row>
    <row r="290" spans="1:3" x14ac:dyDescent="0.25">
      <c r="A290" s="3">
        <f t="shared" si="31"/>
        <v>44627</v>
      </c>
      <c r="B290">
        <f t="shared" si="31"/>
        <v>879</v>
      </c>
      <c r="C290">
        <f t="shared" si="29"/>
        <v>1227</v>
      </c>
    </row>
    <row r="291" spans="1:3" x14ac:dyDescent="0.25">
      <c r="A291" s="3">
        <f t="shared" si="31"/>
        <v>44634</v>
      </c>
      <c r="B291">
        <f t="shared" si="31"/>
        <v>811</v>
      </c>
      <c r="C291">
        <f t="shared" si="29"/>
        <v>1196</v>
      </c>
    </row>
    <row r="292" spans="1:3" x14ac:dyDescent="0.25">
      <c r="A292" s="3">
        <f t="shared" si="31"/>
        <v>44641</v>
      </c>
      <c r="B292">
        <f t="shared" si="31"/>
        <v>877</v>
      </c>
      <c r="C292">
        <f t="shared" si="29"/>
        <v>1233</v>
      </c>
    </row>
    <row r="293" spans="1:3" x14ac:dyDescent="0.25">
      <c r="A293" s="3">
        <f t="shared" si="31"/>
        <v>44648</v>
      </c>
      <c r="B293">
        <f t="shared" si="31"/>
        <v>875</v>
      </c>
      <c r="C293">
        <f t="shared" si="29"/>
        <v>1284</v>
      </c>
    </row>
    <row r="294" spans="1:3" x14ac:dyDescent="0.25">
      <c r="A294" s="3">
        <f t="shared" si="31"/>
        <v>44655</v>
      </c>
      <c r="B294">
        <f t="shared" si="31"/>
        <v>824</v>
      </c>
      <c r="C294">
        <f t="shared" si="29"/>
        <v>1257</v>
      </c>
    </row>
    <row r="295" spans="1:3" x14ac:dyDescent="0.25">
      <c r="A295" s="3">
        <f t="shared" si="31"/>
        <v>44662</v>
      </c>
      <c r="B295">
        <f t="shared" si="31"/>
        <v>793</v>
      </c>
      <c r="C295">
        <f t="shared" si="29"/>
        <v>1218</v>
      </c>
    </row>
    <row r="296" spans="1:3" x14ac:dyDescent="0.25">
      <c r="A296" s="3">
        <f t="shared" si="31"/>
        <v>44669</v>
      </c>
      <c r="B296">
        <f t="shared" si="31"/>
        <v>738</v>
      </c>
      <c r="C296">
        <f t="shared" si="29"/>
        <v>1265</v>
      </c>
    </row>
    <row r="297" spans="1:3" x14ac:dyDescent="0.25">
      <c r="A297" s="3">
        <f t="shared" si="31"/>
        <v>44676</v>
      </c>
      <c r="B297">
        <f t="shared" si="31"/>
        <v>736</v>
      </c>
      <c r="C297">
        <f t="shared" si="29"/>
        <v>1199</v>
      </c>
    </row>
    <row r="298" spans="1:3" x14ac:dyDescent="0.25">
      <c r="A298" s="3">
        <f t="shared" si="31"/>
        <v>44683</v>
      </c>
      <c r="B298">
        <f t="shared" si="31"/>
        <v>790</v>
      </c>
      <c r="C298">
        <f t="shared" si="29"/>
        <v>1178</v>
      </c>
    </row>
    <row r="299" spans="1:3" x14ac:dyDescent="0.25">
      <c r="A299" s="3">
        <f t="shared" si="31"/>
        <v>44690</v>
      </c>
      <c r="B299">
        <f t="shared" si="31"/>
        <v>706</v>
      </c>
      <c r="C299">
        <f t="shared" si="29"/>
        <v>1163</v>
      </c>
    </row>
    <row r="300" spans="1:3" x14ac:dyDescent="0.25">
      <c r="A300" s="3">
        <f t="shared" ref="A300:B315" si="32">A121</f>
        <v>44697</v>
      </c>
      <c r="B300">
        <f t="shared" si="32"/>
        <v>638</v>
      </c>
      <c r="C300">
        <f t="shared" si="29"/>
        <v>1120</v>
      </c>
    </row>
    <row r="301" spans="1:3" x14ac:dyDescent="0.25">
      <c r="A301" s="3">
        <f t="shared" si="32"/>
        <v>44704</v>
      </c>
      <c r="B301">
        <f t="shared" si="32"/>
        <v>618</v>
      </c>
      <c r="C301">
        <f t="shared" si="29"/>
        <v>1011</v>
      </c>
    </row>
    <row r="302" spans="1:3" x14ac:dyDescent="0.25">
      <c r="A302" s="3">
        <f t="shared" si="32"/>
        <v>44711</v>
      </c>
      <c r="B302">
        <f t="shared" si="32"/>
        <v>635</v>
      </c>
      <c r="C302">
        <f t="shared" si="29"/>
        <v>1110</v>
      </c>
    </row>
    <row r="303" spans="1:3" x14ac:dyDescent="0.25">
      <c r="A303" s="3">
        <f t="shared" si="32"/>
        <v>44718</v>
      </c>
      <c r="B303">
        <f t="shared" si="32"/>
        <v>659</v>
      </c>
      <c r="C303">
        <f t="shared" si="29"/>
        <v>1133</v>
      </c>
    </row>
    <row r="304" spans="1:3" x14ac:dyDescent="0.25">
      <c r="A304" s="3">
        <f t="shared" si="32"/>
        <v>44725</v>
      </c>
      <c r="B304">
        <f t="shared" si="32"/>
        <v>647</v>
      </c>
      <c r="C304">
        <f t="shared" si="29"/>
        <v>1087</v>
      </c>
    </row>
    <row r="305" spans="1:3" x14ac:dyDescent="0.25">
      <c r="A305" s="3">
        <f t="shared" si="32"/>
        <v>44732</v>
      </c>
      <c r="B305">
        <f t="shared" si="32"/>
        <v>650</v>
      </c>
      <c r="C305">
        <f t="shared" si="29"/>
        <v>1076</v>
      </c>
    </row>
    <row r="306" spans="1:3" x14ac:dyDescent="0.25">
      <c r="A306" s="3">
        <f t="shared" si="32"/>
        <v>44739</v>
      </c>
      <c r="B306">
        <f t="shared" si="32"/>
        <v>713</v>
      </c>
      <c r="C306">
        <f t="shared" si="29"/>
        <v>1199</v>
      </c>
    </row>
    <row r="307" spans="1:3" x14ac:dyDescent="0.25">
      <c r="A307" s="3">
        <f t="shared" si="32"/>
        <v>44746</v>
      </c>
      <c r="B307">
        <f t="shared" si="32"/>
        <v>625</v>
      </c>
      <c r="C307">
        <f t="shared" si="29"/>
        <v>998</v>
      </c>
    </row>
    <row r="308" spans="1:3" x14ac:dyDescent="0.25">
      <c r="A308" s="3">
        <f t="shared" si="32"/>
        <v>44753</v>
      </c>
      <c r="B308">
        <f t="shared" si="32"/>
        <v>613</v>
      </c>
      <c r="C308">
        <f t="shared" si="29"/>
        <v>1087</v>
      </c>
    </row>
    <row r="309" spans="1:3" x14ac:dyDescent="0.25">
      <c r="A309" s="3">
        <f t="shared" si="32"/>
        <v>44760</v>
      </c>
      <c r="B309">
        <f t="shared" si="32"/>
        <v>703</v>
      </c>
      <c r="C309">
        <f t="shared" si="29"/>
        <v>1285</v>
      </c>
    </row>
    <row r="310" spans="1:3" x14ac:dyDescent="0.25">
      <c r="A310" s="3">
        <f t="shared" si="32"/>
        <v>44767</v>
      </c>
      <c r="B310">
        <f t="shared" si="32"/>
        <v>707</v>
      </c>
      <c r="C310">
        <f t="shared" si="29"/>
        <v>1184</v>
      </c>
    </row>
    <row r="311" spans="1:3" x14ac:dyDescent="0.25">
      <c r="A311" s="3">
        <f t="shared" si="32"/>
        <v>44774</v>
      </c>
      <c r="B311">
        <f t="shared" si="32"/>
        <v>669</v>
      </c>
      <c r="C311">
        <f t="shared" si="29"/>
        <v>1174</v>
      </c>
    </row>
    <row r="312" spans="1:3" x14ac:dyDescent="0.25">
      <c r="A312" s="3">
        <f t="shared" si="32"/>
        <v>44781</v>
      </c>
      <c r="B312">
        <f t="shared" si="32"/>
        <v>724</v>
      </c>
      <c r="C312">
        <f t="shared" si="29"/>
        <v>1192</v>
      </c>
    </row>
    <row r="313" spans="1:3" x14ac:dyDescent="0.25">
      <c r="A313" s="3">
        <f t="shared" si="32"/>
        <v>44788</v>
      </c>
      <c r="B313">
        <f t="shared" si="32"/>
        <v>707</v>
      </c>
      <c r="C313">
        <f t="shared" si="29"/>
        <v>1172</v>
      </c>
    </row>
    <row r="314" spans="1:3" x14ac:dyDescent="0.25">
      <c r="A314" s="3">
        <f t="shared" si="32"/>
        <v>44795</v>
      </c>
      <c r="B314">
        <f t="shared" si="32"/>
        <v>689</v>
      </c>
      <c r="C314">
        <f t="shared" si="29"/>
        <v>1124</v>
      </c>
    </row>
    <row r="315" spans="1:3" x14ac:dyDescent="0.25">
      <c r="A315" s="3">
        <f t="shared" si="32"/>
        <v>44802</v>
      </c>
      <c r="B315">
        <f t="shared" si="32"/>
        <v>607</v>
      </c>
      <c r="C315">
        <f t="shared" si="29"/>
        <v>1133</v>
      </c>
    </row>
    <row r="316" spans="1:3" x14ac:dyDescent="0.25">
      <c r="A316" s="3">
        <f t="shared" ref="A316:B331" si="33">A137</f>
        <v>44809</v>
      </c>
      <c r="B316">
        <f t="shared" si="33"/>
        <v>736</v>
      </c>
      <c r="C316">
        <f t="shared" si="29"/>
        <v>1129</v>
      </c>
    </row>
    <row r="317" spans="1:3" x14ac:dyDescent="0.25">
      <c r="A317" s="3">
        <f t="shared" si="33"/>
        <v>44816</v>
      </c>
      <c r="B317">
        <f t="shared" si="33"/>
        <v>685</v>
      </c>
      <c r="C317">
        <f t="shared" ref="C317:C380" si="34">C138+D138</f>
        <v>1241</v>
      </c>
    </row>
    <row r="318" spans="1:3" x14ac:dyDescent="0.25">
      <c r="A318" s="3">
        <f t="shared" si="33"/>
        <v>44823</v>
      </c>
      <c r="B318">
        <f t="shared" si="33"/>
        <v>755</v>
      </c>
      <c r="C318">
        <f t="shared" si="34"/>
        <v>1230</v>
      </c>
    </row>
    <row r="319" spans="1:3" x14ac:dyDescent="0.25">
      <c r="A319" s="3">
        <f t="shared" si="33"/>
        <v>44830</v>
      </c>
      <c r="B319">
        <f t="shared" si="33"/>
        <v>776</v>
      </c>
      <c r="C319">
        <f t="shared" si="34"/>
        <v>1251</v>
      </c>
    </row>
    <row r="320" spans="1:3" x14ac:dyDescent="0.25">
      <c r="A320" s="3">
        <f t="shared" si="33"/>
        <v>44837</v>
      </c>
      <c r="B320">
        <f t="shared" si="33"/>
        <v>807</v>
      </c>
      <c r="C320">
        <f t="shared" si="34"/>
        <v>1285</v>
      </c>
    </row>
    <row r="321" spans="1:3" x14ac:dyDescent="0.25">
      <c r="A321" s="3">
        <f t="shared" si="33"/>
        <v>44844</v>
      </c>
      <c r="B321">
        <f t="shared" si="33"/>
        <v>806</v>
      </c>
      <c r="C321">
        <f t="shared" si="34"/>
        <v>1223</v>
      </c>
    </row>
    <row r="322" spans="1:3" x14ac:dyDescent="0.25">
      <c r="A322" s="3">
        <f t="shared" si="33"/>
        <v>44851</v>
      </c>
      <c r="B322">
        <f t="shared" si="33"/>
        <v>747</v>
      </c>
      <c r="C322">
        <f t="shared" si="34"/>
        <v>1251</v>
      </c>
    </row>
    <row r="323" spans="1:3" x14ac:dyDescent="0.25">
      <c r="A323" s="3">
        <f t="shared" si="33"/>
        <v>44858</v>
      </c>
      <c r="B323">
        <f t="shared" si="33"/>
        <v>737</v>
      </c>
      <c r="C323">
        <f t="shared" si="34"/>
        <v>1261</v>
      </c>
    </row>
    <row r="324" spans="1:3" x14ac:dyDescent="0.25">
      <c r="A324" s="3">
        <f t="shared" si="33"/>
        <v>44865</v>
      </c>
      <c r="B324">
        <f t="shared" si="33"/>
        <v>705</v>
      </c>
      <c r="C324">
        <f t="shared" si="34"/>
        <v>1171</v>
      </c>
    </row>
    <row r="325" spans="1:3" x14ac:dyDescent="0.25">
      <c r="A325" s="3">
        <f t="shared" si="33"/>
        <v>44872</v>
      </c>
      <c r="B325">
        <f t="shared" si="33"/>
        <v>677</v>
      </c>
      <c r="C325">
        <f t="shared" si="34"/>
        <v>1268</v>
      </c>
    </row>
    <row r="326" spans="1:3" x14ac:dyDescent="0.25">
      <c r="A326" s="3">
        <f t="shared" si="33"/>
        <v>44879</v>
      </c>
      <c r="B326">
        <f t="shared" si="33"/>
        <v>674</v>
      </c>
      <c r="C326">
        <f t="shared" si="34"/>
        <v>1244</v>
      </c>
    </row>
    <row r="327" spans="1:3" x14ac:dyDescent="0.25">
      <c r="A327" s="3">
        <f t="shared" si="33"/>
        <v>44886</v>
      </c>
      <c r="B327">
        <f t="shared" si="33"/>
        <v>751</v>
      </c>
      <c r="C327">
        <f t="shared" si="34"/>
        <v>1234</v>
      </c>
    </row>
    <row r="328" spans="1:3" x14ac:dyDescent="0.25">
      <c r="A328" s="3">
        <f t="shared" si="33"/>
        <v>44893</v>
      </c>
      <c r="B328">
        <f t="shared" si="33"/>
        <v>777</v>
      </c>
      <c r="C328">
        <f t="shared" si="34"/>
        <v>1371</v>
      </c>
    </row>
    <row r="329" spans="1:3" x14ac:dyDescent="0.25">
      <c r="A329" s="3">
        <f t="shared" si="33"/>
        <v>44900</v>
      </c>
      <c r="B329">
        <f t="shared" si="33"/>
        <v>780</v>
      </c>
      <c r="C329">
        <f t="shared" si="34"/>
        <v>1365</v>
      </c>
    </row>
    <row r="330" spans="1:3" x14ac:dyDescent="0.25">
      <c r="A330" s="3">
        <f t="shared" si="33"/>
        <v>44907</v>
      </c>
      <c r="B330">
        <f t="shared" si="33"/>
        <v>825</v>
      </c>
      <c r="C330">
        <f t="shared" si="34"/>
        <v>1530</v>
      </c>
    </row>
    <row r="331" spans="1:3" x14ac:dyDescent="0.25">
      <c r="A331" s="3">
        <f t="shared" si="33"/>
        <v>44914</v>
      </c>
      <c r="B331">
        <f t="shared" si="33"/>
        <v>924</v>
      </c>
      <c r="C331">
        <f t="shared" si="34"/>
        <v>1649</v>
      </c>
    </row>
    <row r="332" spans="1:3" x14ac:dyDescent="0.25">
      <c r="A332" s="3">
        <f t="shared" ref="A332:B347" si="35">A153</f>
        <v>44921</v>
      </c>
      <c r="B332">
        <f t="shared" si="35"/>
        <v>1008</v>
      </c>
      <c r="C332">
        <f t="shared" si="34"/>
        <v>1707</v>
      </c>
    </row>
    <row r="333" spans="1:3" x14ac:dyDescent="0.25">
      <c r="A333" s="3">
        <f t="shared" si="35"/>
        <v>44928</v>
      </c>
      <c r="B333">
        <f t="shared" si="35"/>
        <v>914</v>
      </c>
      <c r="C333">
        <f t="shared" si="34"/>
        <v>1629</v>
      </c>
    </row>
    <row r="334" spans="1:3" x14ac:dyDescent="0.25">
      <c r="A334" s="3">
        <f t="shared" si="35"/>
        <v>44935</v>
      </c>
      <c r="B334">
        <f t="shared" si="35"/>
        <v>830</v>
      </c>
      <c r="C334">
        <f t="shared" si="34"/>
        <v>1456</v>
      </c>
    </row>
    <row r="335" spans="1:3" x14ac:dyDescent="0.25">
      <c r="A335" s="3">
        <f t="shared" si="35"/>
        <v>44942</v>
      </c>
      <c r="B335">
        <f t="shared" si="35"/>
        <v>751</v>
      </c>
      <c r="C335">
        <f t="shared" si="34"/>
        <v>1405</v>
      </c>
    </row>
    <row r="336" spans="1:3" x14ac:dyDescent="0.25">
      <c r="A336" s="3">
        <f t="shared" si="35"/>
        <v>44949</v>
      </c>
      <c r="B336">
        <f t="shared" si="35"/>
        <v>697</v>
      </c>
      <c r="C336">
        <f t="shared" si="34"/>
        <v>1273</v>
      </c>
    </row>
    <row r="337" spans="1:3" x14ac:dyDescent="0.25">
      <c r="A337" s="3">
        <f t="shared" si="35"/>
        <v>44956</v>
      </c>
      <c r="B337">
        <f t="shared" si="35"/>
        <v>721</v>
      </c>
      <c r="C337">
        <f t="shared" si="34"/>
        <v>1264</v>
      </c>
    </row>
    <row r="338" spans="1:3" x14ac:dyDescent="0.25">
      <c r="A338" s="3">
        <f t="shared" si="35"/>
        <v>44963</v>
      </c>
      <c r="B338">
        <f t="shared" si="35"/>
        <v>719</v>
      </c>
      <c r="C338">
        <f t="shared" si="34"/>
        <v>1286</v>
      </c>
    </row>
    <row r="339" spans="1:3" x14ac:dyDescent="0.25">
      <c r="A339" s="3">
        <f t="shared" si="35"/>
        <v>44970</v>
      </c>
      <c r="B339">
        <f t="shared" si="35"/>
        <v>719</v>
      </c>
      <c r="C339">
        <f t="shared" si="34"/>
        <v>1316</v>
      </c>
    </row>
    <row r="340" spans="1:3" x14ac:dyDescent="0.25">
      <c r="A340" s="3">
        <f t="shared" si="35"/>
        <v>44977</v>
      </c>
      <c r="B340">
        <f t="shared" si="35"/>
        <v>703</v>
      </c>
      <c r="C340">
        <f t="shared" si="34"/>
        <v>1256</v>
      </c>
    </row>
    <row r="341" spans="1:3" x14ac:dyDescent="0.25">
      <c r="A341" s="3">
        <f t="shared" si="35"/>
        <v>44984</v>
      </c>
      <c r="B341">
        <f t="shared" si="35"/>
        <v>701</v>
      </c>
      <c r="C341">
        <f t="shared" si="34"/>
        <v>1288</v>
      </c>
    </row>
    <row r="342" spans="1:3" x14ac:dyDescent="0.25">
      <c r="A342" s="3">
        <f t="shared" si="35"/>
        <v>44991</v>
      </c>
      <c r="B342">
        <f t="shared" si="35"/>
        <v>679</v>
      </c>
      <c r="C342">
        <f t="shared" si="34"/>
        <v>1342</v>
      </c>
    </row>
    <row r="343" spans="1:3" x14ac:dyDescent="0.25">
      <c r="A343" s="3">
        <f t="shared" si="35"/>
        <v>44998</v>
      </c>
      <c r="B343">
        <f t="shared" si="35"/>
        <v>686</v>
      </c>
      <c r="C343">
        <f t="shared" si="34"/>
        <v>1223</v>
      </c>
    </row>
    <row r="344" spans="1:3" x14ac:dyDescent="0.25">
      <c r="A344" s="3">
        <f t="shared" si="35"/>
        <v>45005</v>
      </c>
      <c r="B344">
        <f t="shared" si="35"/>
        <v>696</v>
      </c>
      <c r="C344">
        <f t="shared" si="34"/>
        <v>1255</v>
      </c>
    </row>
    <row r="345" spans="1:3" x14ac:dyDescent="0.25">
      <c r="A345" s="3">
        <f t="shared" si="35"/>
        <v>45012</v>
      </c>
      <c r="B345">
        <f t="shared" si="35"/>
        <v>682</v>
      </c>
      <c r="C345">
        <f t="shared" si="34"/>
        <v>1207</v>
      </c>
    </row>
    <row r="346" spans="1:3" x14ac:dyDescent="0.25">
      <c r="A346" s="3">
        <f t="shared" si="35"/>
        <v>45019</v>
      </c>
      <c r="B346">
        <f t="shared" si="35"/>
        <v>676</v>
      </c>
      <c r="C346">
        <f t="shared" si="34"/>
        <v>1168</v>
      </c>
    </row>
    <row r="347" spans="1:3" x14ac:dyDescent="0.25">
      <c r="A347" s="3">
        <f t="shared" si="35"/>
        <v>45026</v>
      </c>
      <c r="B347">
        <f t="shared" si="35"/>
        <v>649</v>
      </c>
      <c r="C347">
        <f t="shared" si="34"/>
        <v>1309</v>
      </c>
    </row>
    <row r="348" spans="1:3" x14ac:dyDescent="0.25">
      <c r="A348" s="3">
        <f t="shared" ref="A348:B363" si="36">A169</f>
        <v>45033</v>
      </c>
      <c r="B348">
        <f t="shared" si="36"/>
        <v>638</v>
      </c>
      <c r="C348">
        <f t="shared" si="34"/>
        <v>1208</v>
      </c>
    </row>
    <row r="349" spans="1:3" x14ac:dyDescent="0.25">
      <c r="A349" s="3">
        <f t="shared" si="36"/>
        <v>45040</v>
      </c>
      <c r="B349">
        <f t="shared" si="36"/>
        <v>621</v>
      </c>
      <c r="C349">
        <f t="shared" si="34"/>
        <v>1144</v>
      </c>
    </row>
    <row r="350" spans="1:3" x14ac:dyDescent="0.25">
      <c r="A350" s="3">
        <f t="shared" si="36"/>
        <v>45047</v>
      </c>
      <c r="B350">
        <f t="shared" si="36"/>
        <v>693</v>
      </c>
      <c r="C350">
        <f t="shared" si="34"/>
        <v>1145</v>
      </c>
    </row>
    <row r="351" spans="1:3" x14ac:dyDescent="0.25">
      <c r="A351" s="3">
        <f t="shared" si="36"/>
        <v>45054</v>
      </c>
      <c r="B351">
        <f t="shared" si="36"/>
        <v>611</v>
      </c>
      <c r="C351">
        <f t="shared" si="34"/>
        <v>1128</v>
      </c>
    </row>
    <row r="352" spans="1:3" x14ac:dyDescent="0.25">
      <c r="A352" s="3">
        <f t="shared" si="36"/>
        <v>45061</v>
      </c>
      <c r="B352">
        <f t="shared" si="36"/>
        <v>637</v>
      </c>
      <c r="C352">
        <f t="shared" si="34"/>
        <v>1095</v>
      </c>
    </row>
    <row r="353" spans="1:3" x14ac:dyDescent="0.25">
      <c r="A353" s="3">
        <f t="shared" si="36"/>
        <v>45068</v>
      </c>
      <c r="B353">
        <f t="shared" si="36"/>
        <v>604</v>
      </c>
      <c r="C353">
        <f t="shared" si="34"/>
        <v>1076</v>
      </c>
    </row>
    <row r="354" spans="1:3" x14ac:dyDescent="0.25">
      <c r="A354" s="3">
        <f t="shared" si="36"/>
        <v>45075</v>
      </c>
      <c r="B354">
        <f t="shared" si="36"/>
        <v>573</v>
      </c>
      <c r="C354">
        <f t="shared" si="34"/>
        <v>1096</v>
      </c>
    </row>
    <row r="355" spans="1:3" x14ac:dyDescent="0.25">
      <c r="A355" s="3">
        <f t="shared" si="36"/>
        <v>45082</v>
      </c>
      <c r="B355">
        <f t="shared" si="36"/>
        <v>626</v>
      </c>
      <c r="C355">
        <f t="shared" si="34"/>
        <v>1053</v>
      </c>
    </row>
    <row r="356" spans="1:3" x14ac:dyDescent="0.25">
      <c r="A356" s="3">
        <f t="shared" si="36"/>
        <v>45089</v>
      </c>
      <c r="B356">
        <f t="shared" si="36"/>
        <v>614</v>
      </c>
      <c r="C356">
        <f t="shared" si="34"/>
        <v>1093</v>
      </c>
    </row>
    <row r="357" spans="1:3" x14ac:dyDescent="0.25">
      <c r="A357" s="3">
        <f t="shared" si="36"/>
        <v>45096</v>
      </c>
      <c r="B357">
        <f t="shared" si="36"/>
        <v>643</v>
      </c>
      <c r="C357">
        <f t="shared" si="34"/>
        <v>1180</v>
      </c>
    </row>
    <row r="358" spans="1:3" x14ac:dyDescent="0.25">
      <c r="A358" s="3">
        <f t="shared" si="36"/>
        <v>45103</v>
      </c>
      <c r="B358">
        <f t="shared" si="36"/>
        <v>594</v>
      </c>
      <c r="C358">
        <f t="shared" si="34"/>
        <v>1065</v>
      </c>
    </row>
    <row r="359" spans="1:3" x14ac:dyDescent="0.25">
      <c r="A359" s="3">
        <f t="shared" si="36"/>
        <v>45110</v>
      </c>
      <c r="B359">
        <f t="shared" si="36"/>
        <v>581</v>
      </c>
      <c r="C359">
        <f t="shared" si="34"/>
        <v>1087</v>
      </c>
    </row>
    <row r="360" spans="1:3" x14ac:dyDescent="0.25">
      <c r="A360" s="3">
        <f t="shared" si="36"/>
        <v>45117</v>
      </c>
      <c r="B360">
        <f t="shared" si="36"/>
        <v>618</v>
      </c>
      <c r="C360">
        <f t="shared" si="34"/>
        <v>1147</v>
      </c>
    </row>
    <row r="361" spans="1:3" x14ac:dyDescent="0.25">
      <c r="A361" s="3">
        <f t="shared" si="36"/>
        <v>45124</v>
      </c>
      <c r="B361">
        <f t="shared" si="36"/>
        <v>610</v>
      </c>
      <c r="C361">
        <f t="shared" si="34"/>
        <v>1089</v>
      </c>
    </row>
    <row r="362" spans="1:3" x14ac:dyDescent="0.25">
      <c r="A362" s="3">
        <f t="shared" si="36"/>
        <v>45131</v>
      </c>
      <c r="B362">
        <f t="shared" si="36"/>
        <v>524</v>
      </c>
      <c r="C362">
        <f t="shared" si="34"/>
        <v>1117</v>
      </c>
    </row>
    <row r="363" spans="1:3" x14ac:dyDescent="0.25">
      <c r="A363" s="3">
        <f t="shared" si="36"/>
        <v>45138</v>
      </c>
      <c r="B363">
        <f t="shared" si="36"/>
        <v>567</v>
      </c>
      <c r="C363">
        <f t="shared" si="34"/>
        <v>1078</v>
      </c>
    </row>
    <row r="364" spans="1:3" x14ac:dyDescent="0.25">
      <c r="A364" s="3">
        <f t="shared" ref="A364:B379" si="37">A185</f>
        <v>45145</v>
      </c>
      <c r="B364">
        <f t="shared" si="37"/>
        <v>595</v>
      </c>
      <c r="C364">
        <f t="shared" si="34"/>
        <v>1125</v>
      </c>
    </row>
    <row r="365" spans="1:3" x14ac:dyDescent="0.25">
      <c r="A365" s="3">
        <f t="shared" si="37"/>
        <v>45152</v>
      </c>
      <c r="B365">
        <f t="shared" si="37"/>
        <v>677</v>
      </c>
      <c r="C365">
        <f t="shared" si="34"/>
        <v>1184</v>
      </c>
    </row>
    <row r="366" spans="1:3" x14ac:dyDescent="0.25">
      <c r="A366" s="3">
        <f t="shared" si="37"/>
        <v>45159</v>
      </c>
      <c r="B366">
        <f t="shared" si="37"/>
        <v>633</v>
      </c>
      <c r="C366">
        <f t="shared" si="34"/>
        <v>1251</v>
      </c>
    </row>
    <row r="367" spans="1:3" x14ac:dyDescent="0.25">
      <c r="A367" s="3">
        <f t="shared" si="37"/>
        <v>45166</v>
      </c>
      <c r="B367">
        <f t="shared" si="37"/>
        <v>558</v>
      </c>
      <c r="C367">
        <f t="shared" si="34"/>
        <v>1096</v>
      </c>
    </row>
    <row r="368" spans="1:3" x14ac:dyDescent="0.25">
      <c r="A368" s="3">
        <f t="shared" si="37"/>
        <v>45173</v>
      </c>
      <c r="B368">
        <f t="shared" si="37"/>
        <v>598</v>
      </c>
      <c r="C368">
        <f t="shared" si="34"/>
        <v>1097</v>
      </c>
    </row>
    <row r="369" spans="1:3" x14ac:dyDescent="0.25">
      <c r="A369" s="3">
        <f t="shared" si="37"/>
        <v>45180</v>
      </c>
      <c r="B369">
        <f t="shared" si="37"/>
        <v>610</v>
      </c>
      <c r="C369">
        <f t="shared" si="34"/>
        <v>1095</v>
      </c>
    </row>
    <row r="370" spans="1:3" x14ac:dyDescent="0.25">
      <c r="A370" s="3">
        <f t="shared" si="37"/>
        <v>45187</v>
      </c>
      <c r="B370">
        <f t="shared" si="37"/>
        <v>620</v>
      </c>
      <c r="C370">
        <f t="shared" si="34"/>
        <v>1130</v>
      </c>
    </row>
    <row r="371" spans="1:3" x14ac:dyDescent="0.25">
      <c r="A371" s="3">
        <f t="shared" si="37"/>
        <v>45194</v>
      </c>
      <c r="B371">
        <f t="shared" si="37"/>
        <v>595</v>
      </c>
      <c r="C371">
        <f t="shared" si="34"/>
        <v>1087</v>
      </c>
    </row>
    <row r="372" spans="1:3" x14ac:dyDescent="0.25">
      <c r="A372" s="3">
        <f t="shared" si="37"/>
        <v>45201</v>
      </c>
      <c r="B372">
        <f t="shared" si="37"/>
        <v>664</v>
      </c>
      <c r="C372">
        <f t="shared" si="34"/>
        <v>1099</v>
      </c>
    </row>
    <row r="373" spans="1:3" x14ac:dyDescent="0.25">
      <c r="A373" s="3">
        <f t="shared" si="37"/>
        <v>45208</v>
      </c>
      <c r="B373">
        <f t="shared" si="37"/>
        <v>660</v>
      </c>
      <c r="C373">
        <f t="shared" si="34"/>
        <v>1301</v>
      </c>
    </row>
    <row r="374" spans="1:3" x14ac:dyDescent="0.25">
      <c r="A374" s="3">
        <f t="shared" si="37"/>
        <v>45215</v>
      </c>
      <c r="B374">
        <f t="shared" si="37"/>
        <v>632</v>
      </c>
      <c r="C374">
        <f t="shared" si="34"/>
        <v>1232</v>
      </c>
    </row>
    <row r="375" spans="1:3" x14ac:dyDescent="0.25">
      <c r="A375" s="3">
        <f t="shared" si="37"/>
        <v>45222</v>
      </c>
      <c r="B375">
        <f t="shared" si="37"/>
        <v>652</v>
      </c>
      <c r="C375">
        <f t="shared" si="34"/>
        <v>1262</v>
      </c>
    </row>
    <row r="376" spans="1:3" x14ac:dyDescent="0.25">
      <c r="A376" s="3">
        <f t="shared" si="37"/>
        <v>45229</v>
      </c>
      <c r="B376">
        <f t="shared" si="37"/>
        <v>654</v>
      </c>
      <c r="C376">
        <f t="shared" si="34"/>
        <v>1202</v>
      </c>
    </row>
    <row r="377" spans="1:3" x14ac:dyDescent="0.25">
      <c r="A377" s="3">
        <f t="shared" si="37"/>
        <v>45236</v>
      </c>
      <c r="B377">
        <f t="shared" si="37"/>
        <v>636</v>
      </c>
      <c r="C377">
        <f t="shared" si="34"/>
        <v>1175</v>
      </c>
    </row>
    <row r="378" spans="1:3" x14ac:dyDescent="0.25">
      <c r="A378" s="3">
        <f t="shared" si="37"/>
        <v>45243</v>
      </c>
      <c r="B378">
        <f t="shared" si="37"/>
        <v>676</v>
      </c>
      <c r="C378">
        <f t="shared" si="34"/>
        <v>1319</v>
      </c>
    </row>
    <row r="379" spans="1:3" x14ac:dyDescent="0.25">
      <c r="A379" s="3">
        <f t="shared" si="37"/>
        <v>45250</v>
      </c>
      <c r="B379">
        <f t="shared" si="37"/>
        <v>666</v>
      </c>
      <c r="C379">
        <f t="shared" si="34"/>
        <v>1267</v>
      </c>
    </row>
    <row r="380" spans="1:3" x14ac:dyDescent="0.25">
      <c r="A380" s="3">
        <f t="shared" ref="A380:B395" si="38">A201</f>
        <v>45257</v>
      </c>
      <c r="B380">
        <f t="shared" si="38"/>
        <v>733</v>
      </c>
      <c r="C380">
        <f t="shared" si="34"/>
        <v>1343</v>
      </c>
    </row>
    <row r="381" spans="1:3" x14ac:dyDescent="0.25">
      <c r="A381" s="3">
        <f t="shared" si="38"/>
        <v>45264</v>
      </c>
      <c r="B381">
        <f t="shared" si="38"/>
        <v>744</v>
      </c>
      <c r="C381">
        <f t="shared" ref="C381:C425" si="39">C202+D202</f>
        <v>1339</v>
      </c>
    </row>
    <row r="382" spans="1:3" x14ac:dyDescent="0.25">
      <c r="A382" s="3">
        <f t="shared" si="38"/>
        <v>45271</v>
      </c>
      <c r="B382">
        <f t="shared" si="38"/>
        <v>668</v>
      </c>
      <c r="C382">
        <f t="shared" si="39"/>
        <v>1407</v>
      </c>
    </row>
    <row r="383" spans="1:3" x14ac:dyDescent="0.25">
      <c r="A383" s="3">
        <f t="shared" si="38"/>
        <v>45278</v>
      </c>
      <c r="B383">
        <f t="shared" si="38"/>
        <v>784</v>
      </c>
      <c r="C383">
        <f t="shared" si="39"/>
        <v>1364</v>
      </c>
    </row>
    <row r="384" spans="1:3" x14ac:dyDescent="0.25">
      <c r="A384" s="3">
        <f t="shared" si="38"/>
        <v>45285</v>
      </c>
      <c r="B384">
        <f t="shared" si="38"/>
        <v>725</v>
      </c>
      <c r="C384">
        <f t="shared" si="39"/>
        <v>1415</v>
      </c>
    </row>
    <row r="385" spans="1:3" x14ac:dyDescent="0.25">
      <c r="A385" s="3">
        <f t="shared" si="38"/>
        <v>45292</v>
      </c>
      <c r="B385">
        <f t="shared" si="38"/>
        <v>718</v>
      </c>
      <c r="C385">
        <f t="shared" si="39"/>
        <v>1260</v>
      </c>
    </row>
    <row r="386" spans="1:3" x14ac:dyDescent="0.25">
      <c r="A386" s="3">
        <f t="shared" si="38"/>
        <v>45299</v>
      </c>
      <c r="B386">
        <f t="shared" si="38"/>
        <v>661</v>
      </c>
      <c r="C386">
        <f t="shared" si="39"/>
        <v>1249</v>
      </c>
    </row>
    <row r="387" spans="1:3" x14ac:dyDescent="0.25">
      <c r="A387" s="3">
        <f t="shared" si="38"/>
        <v>45306</v>
      </c>
      <c r="B387">
        <f t="shared" si="38"/>
        <v>694</v>
      </c>
      <c r="C387">
        <f t="shared" si="39"/>
        <v>1295</v>
      </c>
    </row>
    <row r="388" spans="1:3" x14ac:dyDescent="0.25">
      <c r="A388" s="3">
        <f t="shared" si="38"/>
        <v>45313</v>
      </c>
      <c r="B388">
        <f t="shared" si="38"/>
        <v>704</v>
      </c>
      <c r="C388">
        <f t="shared" si="39"/>
        <v>1321</v>
      </c>
    </row>
    <row r="389" spans="1:3" x14ac:dyDescent="0.25">
      <c r="A389" s="3">
        <f t="shared" si="38"/>
        <v>45320</v>
      </c>
      <c r="B389">
        <f t="shared" si="38"/>
        <v>684</v>
      </c>
      <c r="C389">
        <f t="shared" si="39"/>
        <v>1330</v>
      </c>
    </row>
    <row r="390" spans="1:3" x14ac:dyDescent="0.25">
      <c r="A390" s="3">
        <f t="shared" si="38"/>
        <v>45327</v>
      </c>
      <c r="B390">
        <f t="shared" si="38"/>
        <v>715</v>
      </c>
      <c r="C390">
        <f t="shared" si="39"/>
        <v>1424</v>
      </c>
    </row>
    <row r="391" spans="1:3" x14ac:dyDescent="0.25">
      <c r="A391" s="3">
        <f t="shared" si="38"/>
        <v>45334</v>
      </c>
      <c r="B391">
        <f t="shared" si="38"/>
        <v>633</v>
      </c>
      <c r="C391">
        <f t="shared" si="39"/>
        <v>1278</v>
      </c>
    </row>
    <row r="392" spans="1:3" x14ac:dyDescent="0.25">
      <c r="A392" s="3">
        <f t="shared" si="38"/>
        <v>45341</v>
      </c>
      <c r="B392">
        <f t="shared" si="38"/>
        <v>608</v>
      </c>
      <c r="C392">
        <f t="shared" si="39"/>
        <v>1237</v>
      </c>
    </row>
    <row r="393" spans="1:3" x14ac:dyDescent="0.25">
      <c r="A393" s="3">
        <f t="shared" si="38"/>
        <v>45348</v>
      </c>
      <c r="B393">
        <f t="shared" si="38"/>
        <v>551</v>
      </c>
      <c r="C393">
        <f t="shared" si="39"/>
        <v>1203</v>
      </c>
    </row>
    <row r="394" spans="1:3" x14ac:dyDescent="0.25">
      <c r="A394" s="3">
        <f t="shared" si="38"/>
        <v>45355</v>
      </c>
      <c r="B394">
        <f t="shared" si="38"/>
        <v>646</v>
      </c>
      <c r="C394">
        <f t="shared" si="39"/>
        <v>1104</v>
      </c>
    </row>
    <row r="395" spans="1:3" x14ac:dyDescent="0.25">
      <c r="A395" s="3">
        <f t="shared" si="38"/>
        <v>45362</v>
      </c>
      <c r="B395">
        <f t="shared" si="38"/>
        <v>582</v>
      </c>
      <c r="C395">
        <f t="shared" si="39"/>
        <v>1123</v>
      </c>
    </row>
    <row r="396" spans="1:3" x14ac:dyDescent="0.25">
      <c r="A396" s="3">
        <f t="shared" ref="A396:B411" si="40">A217</f>
        <v>45369</v>
      </c>
      <c r="B396">
        <f t="shared" si="40"/>
        <v>588</v>
      </c>
      <c r="C396">
        <f t="shared" si="39"/>
        <v>1074</v>
      </c>
    </row>
    <row r="397" spans="1:3" x14ac:dyDescent="0.25">
      <c r="A397" s="3">
        <f t="shared" si="40"/>
        <v>45376</v>
      </c>
      <c r="B397">
        <f t="shared" si="40"/>
        <v>576</v>
      </c>
      <c r="C397">
        <f t="shared" si="39"/>
        <v>1133</v>
      </c>
    </row>
    <row r="398" spans="1:3" x14ac:dyDescent="0.25">
      <c r="A398" s="3">
        <f t="shared" si="40"/>
        <v>45383</v>
      </c>
      <c r="B398">
        <f t="shared" si="40"/>
        <v>551</v>
      </c>
      <c r="C398">
        <f t="shared" si="39"/>
        <v>1174</v>
      </c>
    </row>
    <row r="399" spans="1:3" x14ac:dyDescent="0.25">
      <c r="A399" s="3">
        <f t="shared" si="40"/>
        <v>45390</v>
      </c>
      <c r="B399">
        <f t="shared" si="40"/>
        <v>570</v>
      </c>
      <c r="C399">
        <f t="shared" si="39"/>
        <v>1059</v>
      </c>
    </row>
    <row r="400" spans="1:3" x14ac:dyDescent="0.25">
      <c r="A400" s="3">
        <f t="shared" si="40"/>
        <v>45397</v>
      </c>
      <c r="B400">
        <f t="shared" si="40"/>
        <v>573</v>
      </c>
      <c r="C400">
        <f t="shared" si="39"/>
        <v>1052</v>
      </c>
    </row>
    <row r="401" spans="1:3" x14ac:dyDescent="0.25">
      <c r="A401" s="3">
        <f t="shared" si="40"/>
        <v>45404</v>
      </c>
      <c r="B401">
        <f t="shared" si="40"/>
        <v>521</v>
      </c>
      <c r="C401">
        <f t="shared" si="39"/>
        <v>1068</v>
      </c>
    </row>
    <row r="402" spans="1:3" x14ac:dyDescent="0.25">
      <c r="A402" s="3">
        <f t="shared" si="40"/>
        <v>45411</v>
      </c>
      <c r="B402">
        <f t="shared" si="40"/>
        <v>553</v>
      </c>
      <c r="C402">
        <f t="shared" si="39"/>
        <v>1098</v>
      </c>
    </row>
    <row r="403" spans="1:3" x14ac:dyDescent="0.25">
      <c r="A403" s="3">
        <f t="shared" si="40"/>
        <v>45418</v>
      </c>
      <c r="B403">
        <f t="shared" si="40"/>
        <v>527</v>
      </c>
      <c r="C403">
        <f t="shared" si="39"/>
        <v>1065</v>
      </c>
    </row>
    <row r="404" spans="1:3" x14ac:dyDescent="0.25">
      <c r="A404" s="3">
        <f t="shared" si="40"/>
        <v>45425</v>
      </c>
      <c r="B404">
        <f t="shared" si="40"/>
        <v>548</v>
      </c>
      <c r="C404">
        <f t="shared" si="39"/>
        <v>1039</v>
      </c>
    </row>
    <row r="405" spans="1:3" x14ac:dyDescent="0.25">
      <c r="A405" s="3">
        <f t="shared" si="40"/>
        <v>45432</v>
      </c>
      <c r="B405">
        <f t="shared" si="40"/>
        <v>551</v>
      </c>
      <c r="C405">
        <f t="shared" si="39"/>
        <v>1113</v>
      </c>
    </row>
    <row r="406" spans="1:3" x14ac:dyDescent="0.25">
      <c r="A406" s="3">
        <f t="shared" si="40"/>
        <v>45439</v>
      </c>
      <c r="B406">
        <f t="shared" si="40"/>
        <v>565</v>
      </c>
      <c r="C406">
        <f t="shared" si="39"/>
        <v>1055</v>
      </c>
    </row>
    <row r="407" spans="1:3" x14ac:dyDescent="0.25">
      <c r="A407" s="3">
        <f t="shared" si="40"/>
        <v>45446</v>
      </c>
      <c r="B407">
        <f t="shared" si="40"/>
        <v>527</v>
      </c>
      <c r="C407">
        <f t="shared" si="39"/>
        <v>1052</v>
      </c>
    </row>
    <row r="408" spans="1:3" x14ac:dyDescent="0.25">
      <c r="A408" s="3">
        <f t="shared" si="40"/>
        <v>45453</v>
      </c>
      <c r="B408">
        <f t="shared" si="40"/>
        <v>531</v>
      </c>
      <c r="C408">
        <f t="shared" si="39"/>
        <v>1008</v>
      </c>
    </row>
    <row r="409" spans="1:3" x14ac:dyDescent="0.25">
      <c r="A409" s="3">
        <f t="shared" si="40"/>
        <v>45460</v>
      </c>
      <c r="B409">
        <f t="shared" si="40"/>
        <v>574</v>
      </c>
      <c r="C409">
        <f t="shared" si="39"/>
        <v>1103</v>
      </c>
    </row>
    <row r="410" spans="1:3" x14ac:dyDescent="0.25">
      <c r="A410" s="3">
        <f t="shared" si="40"/>
        <v>45467</v>
      </c>
      <c r="B410">
        <f t="shared" si="40"/>
        <v>546</v>
      </c>
      <c r="C410">
        <f t="shared" si="39"/>
        <v>1085</v>
      </c>
    </row>
    <row r="411" spans="1:3" x14ac:dyDescent="0.25">
      <c r="A411" s="3">
        <f t="shared" si="40"/>
        <v>45474</v>
      </c>
      <c r="B411">
        <f t="shared" si="40"/>
        <v>467</v>
      </c>
      <c r="C411">
        <f t="shared" si="39"/>
        <v>906</v>
      </c>
    </row>
    <row r="412" spans="1:3" x14ac:dyDescent="0.25">
      <c r="A412" s="3">
        <f t="shared" ref="A412:B425" si="41">A233</f>
        <v>45481</v>
      </c>
      <c r="B412">
        <f t="shared" si="41"/>
        <v>551</v>
      </c>
      <c r="C412">
        <f t="shared" si="39"/>
        <v>1037</v>
      </c>
    </row>
    <row r="413" spans="1:3" x14ac:dyDescent="0.25">
      <c r="A413" s="3">
        <f t="shared" si="41"/>
        <v>45488</v>
      </c>
      <c r="B413">
        <f t="shared" si="41"/>
        <v>470</v>
      </c>
      <c r="C413">
        <f t="shared" si="39"/>
        <v>914</v>
      </c>
    </row>
    <row r="414" spans="1:3" x14ac:dyDescent="0.25">
      <c r="A414" s="3">
        <f t="shared" si="41"/>
        <v>45495</v>
      </c>
      <c r="B414">
        <f t="shared" si="41"/>
        <v>503</v>
      </c>
      <c r="C414">
        <f t="shared" si="39"/>
        <v>928</v>
      </c>
    </row>
    <row r="415" spans="1:3" x14ac:dyDescent="0.25">
      <c r="A415" s="3">
        <f t="shared" si="41"/>
        <v>45502</v>
      </c>
      <c r="B415">
        <f t="shared" si="41"/>
        <v>496</v>
      </c>
      <c r="C415">
        <f t="shared" si="39"/>
        <v>929</v>
      </c>
    </row>
    <row r="416" spans="1:3" x14ac:dyDescent="0.25">
      <c r="A416" s="3">
        <f t="shared" si="41"/>
        <v>45509</v>
      </c>
      <c r="B416">
        <f t="shared" si="41"/>
        <v>445</v>
      </c>
      <c r="C416">
        <f t="shared" si="39"/>
        <v>894</v>
      </c>
    </row>
    <row r="417" spans="1:3" x14ac:dyDescent="0.25">
      <c r="A417" s="3">
        <f t="shared" si="41"/>
        <v>45516</v>
      </c>
      <c r="B417">
        <f t="shared" si="41"/>
        <v>416</v>
      </c>
      <c r="C417">
        <f t="shared" si="39"/>
        <v>800</v>
      </c>
    </row>
    <row r="418" spans="1:3" x14ac:dyDescent="0.25">
      <c r="A418" s="3">
        <f t="shared" si="41"/>
        <v>45523</v>
      </c>
      <c r="B418">
        <f t="shared" si="41"/>
        <v>428</v>
      </c>
      <c r="C418">
        <f t="shared" si="39"/>
        <v>808</v>
      </c>
    </row>
    <row r="419" spans="1:3" x14ac:dyDescent="0.25">
      <c r="A419" s="3">
        <f t="shared" si="41"/>
        <v>45530</v>
      </c>
      <c r="B419">
        <f t="shared" si="41"/>
        <v>405</v>
      </c>
      <c r="C419">
        <f t="shared" si="39"/>
        <v>799</v>
      </c>
    </row>
    <row r="420" spans="1:3" x14ac:dyDescent="0.25">
      <c r="A420" s="3">
        <f t="shared" si="41"/>
        <v>45537</v>
      </c>
      <c r="B420">
        <f t="shared" si="41"/>
        <v>267</v>
      </c>
      <c r="C420">
        <f t="shared" si="39"/>
        <v>567</v>
      </c>
    </row>
    <row r="421" spans="1:3" x14ac:dyDescent="0.25">
      <c r="A421" s="3">
        <f t="shared" si="41"/>
        <v>45544</v>
      </c>
      <c r="B421">
        <f t="shared" si="41"/>
        <v>254</v>
      </c>
      <c r="C421">
        <f t="shared" si="39"/>
        <v>557</v>
      </c>
    </row>
    <row r="422" spans="1:3" x14ac:dyDescent="0.25">
      <c r="A422" s="3">
        <f t="shared" si="41"/>
        <v>45551</v>
      </c>
      <c r="B422">
        <f t="shared" si="41"/>
        <v>181</v>
      </c>
      <c r="C422">
        <f t="shared" si="39"/>
        <v>404</v>
      </c>
    </row>
    <row r="423" spans="1:3" x14ac:dyDescent="0.25">
      <c r="A423" s="3">
        <f t="shared" si="41"/>
        <v>45558</v>
      </c>
      <c r="B423">
        <f t="shared" si="41"/>
        <v>192</v>
      </c>
      <c r="C423">
        <f t="shared" si="39"/>
        <v>331</v>
      </c>
    </row>
    <row r="424" spans="1:3" x14ac:dyDescent="0.25">
      <c r="A424" s="3">
        <f t="shared" si="41"/>
        <v>45565</v>
      </c>
      <c r="B424">
        <f t="shared" si="41"/>
        <v>86</v>
      </c>
      <c r="C424">
        <f t="shared" si="39"/>
        <v>146</v>
      </c>
    </row>
    <row r="425" spans="1:3" x14ac:dyDescent="0.25">
      <c r="A425" s="3">
        <f t="shared" si="41"/>
        <v>45572</v>
      </c>
      <c r="B425">
        <f t="shared" si="41"/>
        <v>18</v>
      </c>
      <c r="C425">
        <f t="shared" si="39"/>
        <v>22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540E7C-88F3-4C4E-AE43-0BD374511069}">
  <dimension ref="A1:AD425"/>
  <sheetViews>
    <sheetView zoomScaleNormal="100" workbookViewId="0">
      <selection activeCell="F2" sqref="F2:F3"/>
    </sheetView>
  </sheetViews>
  <sheetFormatPr defaultRowHeight="15" x14ac:dyDescent="0.25"/>
  <cols>
    <col min="1" max="1" width="12.42578125" bestFit="1" customWidth="1"/>
    <col min="2" max="4" width="17.42578125" bestFit="1" customWidth="1"/>
    <col min="5" max="5" width="9.5703125" customWidth="1"/>
    <col min="6" max="6" width="11.140625" customWidth="1"/>
    <col min="27" max="27" width="13.28515625" customWidth="1"/>
  </cols>
  <sheetData>
    <row r="1" spans="1:30" x14ac:dyDescent="0.25">
      <c r="A1" s="2" t="s">
        <v>0</v>
      </c>
      <c r="B1" t="s">
        <v>308</v>
      </c>
      <c r="F1" t="s">
        <v>329</v>
      </c>
    </row>
    <row r="2" spans="1:30" x14ac:dyDescent="0.25">
      <c r="A2" s="2" t="s">
        <v>2</v>
      </c>
      <c r="B2" t="s">
        <v>3</v>
      </c>
      <c r="AA2" s="5" t="s">
        <v>80</v>
      </c>
    </row>
    <row r="3" spans="1:30" x14ac:dyDescent="0.25">
      <c r="A3" s="2" t="s">
        <v>1</v>
      </c>
      <c r="B3" t="s">
        <v>3</v>
      </c>
      <c r="N3" t="s">
        <v>78</v>
      </c>
    </row>
    <row r="4" spans="1:30" x14ac:dyDescent="0.25">
      <c r="F4" s="5" t="s">
        <v>25</v>
      </c>
      <c r="G4" s="5" t="s">
        <v>24</v>
      </c>
      <c r="H4" s="5" t="s">
        <v>21</v>
      </c>
      <c r="I4" s="5" t="s">
        <v>20</v>
      </c>
      <c r="J4" s="5" t="s">
        <v>23</v>
      </c>
      <c r="K4" s="5" t="s">
        <v>51</v>
      </c>
      <c r="L4" s="5" t="s">
        <v>52</v>
      </c>
      <c r="M4" s="5" t="s">
        <v>26</v>
      </c>
      <c r="N4" s="5" t="s">
        <v>53</v>
      </c>
      <c r="O4" s="5" t="s">
        <v>54</v>
      </c>
      <c r="P4" s="5" t="s">
        <v>77</v>
      </c>
      <c r="AB4" s="5" t="s">
        <v>74</v>
      </c>
      <c r="AC4" s="5" t="s">
        <v>75</v>
      </c>
      <c r="AD4" s="5" t="s">
        <v>79</v>
      </c>
    </row>
    <row r="5" spans="1:30" x14ac:dyDescent="0.25">
      <c r="A5" s="2" t="s">
        <v>4</v>
      </c>
      <c r="B5" t="s">
        <v>10</v>
      </c>
      <c r="C5" t="s">
        <v>11</v>
      </c>
      <c r="D5" t="s">
        <v>12</v>
      </c>
      <c r="AA5" t="s">
        <v>81</v>
      </c>
      <c r="AB5">
        <f>$G16</f>
        <v>8586</v>
      </c>
      <c r="AC5">
        <f>$G16</f>
        <v>8586</v>
      </c>
      <c r="AD5">
        <f>$G16</f>
        <v>8586</v>
      </c>
    </row>
    <row r="6" spans="1:30" x14ac:dyDescent="0.25">
      <c r="A6" s="3">
        <v>43892</v>
      </c>
      <c r="B6">
        <v>2149</v>
      </c>
      <c r="C6">
        <v>0</v>
      </c>
      <c r="D6">
        <v>1</v>
      </c>
      <c r="F6" s="1">
        <f t="shared" ref="F6:F69" si="0">A73</f>
        <v>44361</v>
      </c>
      <c r="G6">
        <f t="shared" ref="G6:I21" si="1">B73+G5</f>
        <v>908</v>
      </c>
      <c r="H6">
        <f t="shared" si="1"/>
        <v>252</v>
      </c>
      <c r="I6">
        <f t="shared" si="1"/>
        <v>640</v>
      </c>
      <c r="J6">
        <f t="shared" ref="J6:J69" si="2">H6+I6</f>
        <v>892</v>
      </c>
      <c r="K6">
        <f t="shared" ref="K6:M21" si="3">H6/$G6</f>
        <v>0.27753303964757708</v>
      </c>
      <c r="L6">
        <f t="shared" si="3"/>
        <v>0.70484581497797361</v>
      </c>
      <c r="M6">
        <f t="shared" si="3"/>
        <v>0.98237885462555063</v>
      </c>
      <c r="N6">
        <f t="shared" ref="N6:P21" si="4">K6/K$16</f>
        <v>0.91438936239988378</v>
      </c>
      <c r="O6">
        <f t="shared" si="4"/>
        <v>0.78219027625706106</v>
      </c>
      <c r="P6">
        <f t="shared" si="4"/>
        <v>0.81549887322971848</v>
      </c>
      <c r="AA6" t="s">
        <v>83</v>
      </c>
      <c r="AB6">
        <f>H16</f>
        <v>2606</v>
      </c>
      <c r="AC6">
        <f>I16</f>
        <v>7737</v>
      </c>
      <c r="AD6">
        <f>J16</f>
        <v>10343</v>
      </c>
    </row>
    <row r="7" spans="1:30" x14ac:dyDescent="0.25">
      <c r="A7" s="3">
        <v>43899</v>
      </c>
      <c r="B7">
        <v>2176</v>
      </c>
      <c r="C7">
        <v>1</v>
      </c>
      <c r="D7">
        <v>1</v>
      </c>
      <c r="F7" s="1">
        <f t="shared" si="0"/>
        <v>44368</v>
      </c>
      <c r="G7">
        <f t="shared" si="1"/>
        <v>1746</v>
      </c>
      <c r="H7">
        <f t="shared" si="1"/>
        <v>517</v>
      </c>
      <c r="I7">
        <f t="shared" si="1"/>
        <v>1289</v>
      </c>
      <c r="J7">
        <f t="shared" si="2"/>
        <v>1806</v>
      </c>
      <c r="K7">
        <f t="shared" si="3"/>
        <v>0.29610538373424972</v>
      </c>
      <c r="L7">
        <f t="shared" si="3"/>
        <v>0.73825887743413521</v>
      </c>
      <c r="M7">
        <f t="shared" si="3"/>
        <v>1.034364261168385</v>
      </c>
      <c r="N7">
        <f t="shared" si="4"/>
        <v>0.97557974855804619</v>
      </c>
      <c r="O7">
        <f t="shared" si="4"/>
        <v>0.81926983606688442</v>
      </c>
      <c r="P7">
        <f t="shared" si="4"/>
        <v>0.85865334490880341</v>
      </c>
      <c r="AA7" t="s">
        <v>82</v>
      </c>
      <c r="AB7">
        <f>$G86</f>
        <v>66587</v>
      </c>
      <c r="AC7">
        <f>$G86</f>
        <v>66587</v>
      </c>
      <c r="AD7">
        <f>$G86</f>
        <v>66587</v>
      </c>
    </row>
    <row r="8" spans="1:30" x14ac:dyDescent="0.25">
      <c r="A8" s="3">
        <v>43906</v>
      </c>
      <c r="B8">
        <v>2211</v>
      </c>
      <c r="C8">
        <v>0</v>
      </c>
      <c r="D8">
        <v>0</v>
      </c>
      <c r="F8" s="1">
        <f t="shared" si="0"/>
        <v>44375</v>
      </c>
      <c r="G8">
        <f t="shared" si="1"/>
        <v>2532</v>
      </c>
      <c r="H8">
        <f t="shared" si="1"/>
        <v>726</v>
      </c>
      <c r="I8">
        <f t="shared" si="1"/>
        <v>1944</v>
      </c>
      <c r="J8">
        <f t="shared" si="2"/>
        <v>2670</v>
      </c>
      <c r="K8">
        <f t="shared" si="3"/>
        <v>0.28672985781990523</v>
      </c>
      <c r="L8">
        <f t="shared" si="3"/>
        <v>0.76777251184834128</v>
      </c>
      <c r="M8">
        <f t="shared" si="3"/>
        <v>1.0545023696682465</v>
      </c>
      <c r="N8">
        <f t="shared" si="4"/>
        <v>0.9446901608755589</v>
      </c>
      <c r="O8">
        <f t="shared" si="4"/>
        <v>0.85202207402479746</v>
      </c>
      <c r="P8">
        <f t="shared" si="4"/>
        <v>0.87537052557010198</v>
      </c>
      <c r="AA8" t="s">
        <v>84</v>
      </c>
      <c r="AB8">
        <f>H86</f>
        <v>22609</v>
      </c>
      <c r="AC8">
        <f>I86</f>
        <v>75500</v>
      </c>
      <c r="AD8">
        <f>J86</f>
        <v>98109</v>
      </c>
    </row>
    <row r="9" spans="1:30" x14ac:dyDescent="0.25">
      <c r="A9" s="3">
        <v>43913</v>
      </c>
      <c r="B9">
        <v>2140</v>
      </c>
      <c r="C9">
        <v>0</v>
      </c>
      <c r="D9">
        <v>2</v>
      </c>
      <c r="F9" s="1">
        <f t="shared" si="0"/>
        <v>44382</v>
      </c>
      <c r="G9">
        <f t="shared" si="1"/>
        <v>3355</v>
      </c>
      <c r="H9">
        <f t="shared" si="1"/>
        <v>951</v>
      </c>
      <c r="I9">
        <f t="shared" si="1"/>
        <v>2567</v>
      </c>
      <c r="J9">
        <f t="shared" si="2"/>
        <v>3518</v>
      </c>
      <c r="K9">
        <f t="shared" si="3"/>
        <v>0.28345752608047692</v>
      </c>
      <c r="L9">
        <f t="shared" si="3"/>
        <v>0.76512667660208644</v>
      </c>
      <c r="M9">
        <f t="shared" si="3"/>
        <v>1.0485842026825634</v>
      </c>
      <c r="N9">
        <f t="shared" si="4"/>
        <v>0.93390879467650612</v>
      </c>
      <c r="O9">
        <f t="shared" si="4"/>
        <v>0.849085904782928</v>
      </c>
      <c r="P9">
        <f t="shared" si="4"/>
        <v>0.87045769740234835</v>
      </c>
    </row>
    <row r="10" spans="1:30" x14ac:dyDescent="0.25">
      <c r="A10" s="3">
        <v>43920</v>
      </c>
      <c r="B10">
        <v>2165</v>
      </c>
      <c r="C10">
        <v>0</v>
      </c>
      <c r="D10">
        <v>0</v>
      </c>
      <c r="F10" s="1">
        <f t="shared" si="0"/>
        <v>44389</v>
      </c>
      <c r="G10">
        <f t="shared" si="1"/>
        <v>4143</v>
      </c>
      <c r="H10">
        <f t="shared" si="1"/>
        <v>1174</v>
      </c>
      <c r="I10">
        <f t="shared" si="1"/>
        <v>3305</v>
      </c>
      <c r="J10">
        <f t="shared" si="2"/>
        <v>4479</v>
      </c>
      <c r="K10">
        <f t="shared" si="3"/>
        <v>0.28336953898141443</v>
      </c>
      <c r="L10">
        <f t="shared" si="3"/>
        <v>0.79773111272025099</v>
      </c>
      <c r="M10">
        <f t="shared" si="3"/>
        <v>1.0811006517016655</v>
      </c>
      <c r="N10">
        <f t="shared" si="4"/>
        <v>0.93361890318281826</v>
      </c>
      <c r="O10">
        <f t="shared" si="4"/>
        <v>0.88526810570196135</v>
      </c>
      <c r="P10">
        <f t="shared" si="4"/>
        <v>0.89745046848211352</v>
      </c>
      <c r="AA10" s="5" t="s">
        <v>76</v>
      </c>
      <c r="AB10" s="5">
        <f>AB8/AB7/(AB6/AB5)</f>
        <v>1.1186864504156913</v>
      </c>
      <c r="AC10" s="5">
        <f>AC8/AC7/(AC6/AC5)</f>
        <v>1.2582756440476031</v>
      </c>
      <c r="AD10" s="5">
        <f>AD8/AD7/(AD6/AD5)</f>
        <v>1.2231050515111279</v>
      </c>
    </row>
    <row r="11" spans="1:30" x14ac:dyDescent="0.25">
      <c r="A11" s="3">
        <v>43927</v>
      </c>
      <c r="B11">
        <v>2099</v>
      </c>
      <c r="C11">
        <v>1</v>
      </c>
      <c r="D11">
        <v>1</v>
      </c>
      <c r="F11" s="1">
        <f t="shared" si="0"/>
        <v>44396</v>
      </c>
      <c r="G11">
        <f t="shared" si="1"/>
        <v>4911</v>
      </c>
      <c r="H11">
        <f t="shared" si="1"/>
        <v>1401</v>
      </c>
      <c r="I11">
        <f t="shared" si="1"/>
        <v>3991</v>
      </c>
      <c r="J11">
        <f t="shared" si="2"/>
        <v>5392</v>
      </c>
      <c r="K11">
        <f t="shared" si="3"/>
        <v>0.28527794746487478</v>
      </c>
      <c r="L11">
        <f t="shared" si="3"/>
        <v>0.81266544491956827</v>
      </c>
      <c r="M11">
        <f t="shared" si="3"/>
        <v>1.0979433923844431</v>
      </c>
      <c r="N11">
        <f t="shared" si="4"/>
        <v>0.93990654525457218</v>
      </c>
      <c r="O11">
        <f t="shared" si="4"/>
        <v>0.90184121882892765</v>
      </c>
      <c r="P11">
        <f t="shared" si="4"/>
        <v>0.91143207647808455</v>
      </c>
      <c r="AA11" s="5" t="s">
        <v>86</v>
      </c>
      <c r="AB11">
        <f>EXP(LN((AB8 * AB5) / (AB7 * AB6)) + 1.96 * SQRT(1/AB8 + 1/AB7 + 1/AB6 + 1/AB5))</f>
        <v>1.1717687142142805</v>
      </c>
      <c r="AC11">
        <f>EXP(LN((AC8 * AC5) / (AC7 * AC6)) + 1.96 * SQRT(1/AC8 + 1/AC7 + 1/AC6 + 1/AC5))</f>
        <v>1.2997668187305587</v>
      </c>
      <c r="AD11">
        <f>EXP(LN((AD8 * AD5) / (AD7 * AD6)) + 1.96 * SQRT(1/AD8 + 1/AD7 + 1/AD6 + 1/AD5))</f>
        <v>1.2606824662327718</v>
      </c>
    </row>
    <row r="12" spans="1:30" x14ac:dyDescent="0.25">
      <c r="A12" s="3">
        <v>43934</v>
      </c>
      <c r="B12">
        <v>1960</v>
      </c>
      <c r="C12">
        <v>1</v>
      </c>
      <c r="D12">
        <v>0</v>
      </c>
      <c r="F12" s="1">
        <f t="shared" si="0"/>
        <v>44403</v>
      </c>
      <c r="G12">
        <f t="shared" si="1"/>
        <v>5688</v>
      </c>
      <c r="H12">
        <f t="shared" si="1"/>
        <v>1650</v>
      </c>
      <c r="I12">
        <f t="shared" si="1"/>
        <v>4810</v>
      </c>
      <c r="J12">
        <f t="shared" si="2"/>
        <v>6460</v>
      </c>
      <c r="K12">
        <f t="shared" si="3"/>
        <v>0.29008438818565402</v>
      </c>
      <c r="L12">
        <f t="shared" si="3"/>
        <v>0.84563994374120954</v>
      </c>
      <c r="M12">
        <f t="shared" si="3"/>
        <v>1.1357243319268635</v>
      </c>
      <c r="N12">
        <f t="shared" si="4"/>
        <v>0.95574234726094609</v>
      </c>
      <c r="O12">
        <f t="shared" si="4"/>
        <v>0.93843409034018677</v>
      </c>
      <c r="P12">
        <f t="shared" si="4"/>
        <v>0.9427950414699845</v>
      </c>
      <c r="AA12" s="5" t="s">
        <v>85</v>
      </c>
      <c r="AB12">
        <f>EXP(LN((AB8 * AB5) / (AB7 * AB6)) - 1.96 * SQRT(1/AB8 + 1/AB7 + 1/AB6 + 1/AB5))</f>
        <v>1.0680088648576129</v>
      </c>
      <c r="AC12">
        <f>EXP(LN((AC8 * AC5) / (AC7 * AC6)) - 1.96 * SQRT(1/AC8 + 1/AC7 + 1/AC6 + 1/AC5))</f>
        <v>1.2181089512269039</v>
      </c>
      <c r="AD12">
        <f>EXP(LN((AD8 * AD5) / (AD7 * AD6)) - 1.96 * SQRT(1/AD8 + 1/AD7 + 1/AD6 + 1/AD5))</f>
        <v>1.186647714314939</v>
      </c>
    </row>
    <row r="13" spans="1:30" x14ac:dyDescent="0.25">
      <c r="A13" s="3">
        <v>43941</v>
      </c>
      <c r="B13">
        <v>1893</v>
      </c>
      <c r="C13">
        <v>1</v>
      </c>
      <c r="D13">
        <v>1</v>
      </c>
      <c r="F13" s="1">
        <f t="shared" si="0"/>
        <v>44410</v>
      </c>
      <c r="G13">
        <f t="shared" si="1"/>
        <v>6417</v>
      </c>
      <c r="H13">
        <f t="shared" si="1"/>
        <v>1891</v>
      </c>
      <c r="I13">
        <f t="shared" si="1"/>
        <v>5512</v>
      </c>
      <c r="J13">
        <f t="shared" si="2"/>
        <v>7403</v>
      </c>
      <c r="K13">
        <f t="shared" si="3"/>
        <v>0.29468599033816423</v>
      </c>
      <c r="L13">
        <f t="shared" si="3"/>
        <v>0.85896836527972575</v>
      </c>
      <c r="M13">
        <f t="shared" si="3"/>
        <v>1.15365435561789</v>
      </c>
      <c r="N13">
        <f t="shared" si="4"/>
        <v>0.97090326670893257</v>
      </c>
      <c r="O13">
        <f t="shared" si="4"/>
        <v>0.95322507228793141</v>
      </c>
      <c r="P13">
        <f t="shared" si="4"/>
        <v>0.95767923207340266</v>
      </c>
    </row>
    <row r="14" spans="1:30" x14ac:dyDescent="0.25">
      <c r="A14" s="3">
        <v>43948</v>
      </c>
      <c r="B14">
        <v>1920</v>
      </c>
      <c r="C14">
        <v>1</v>
      </c>
      <c r="D14">
        <v>0</v>
      </c>
      <c r="F14" s="1">
        <f t="shared" si="0"/>
        <v>44417</v>
      </c>
      <c r="G14">
        <f t="shared" si="1"/>
        <v>7184</v>
      </c>
      <c r="H14">
        <f t="shared" si="1"/>
        <v>2134</v>
      </c>
      <c r="I14">
        <f t="shared" si="1"/>
        <v>6263</v>
      </c>
      <c r="J14">
        <f t="shared" si="2"/>
        <v>8397</v>
      </c>
      <c r="K14">
        <f t="shared" si="3"/>
        <v>0.2970489977728285</v>
      </c>
      <c r="L14">
        <f t="shared" si="3"/>
        <v>0.8717984409799554</v>
      </c>
      <c r="M14">
        <f t="shared" si="3"/>
        <v>1.1688474387527841</v>
      </c>
      <c r="N14">
        <f t="shared" si="4"/>
        <v>0.97868867800364767</v>
      </c>
      <c r="O14">
        <f t="shared" si="4"/>
        <v>0.9674630236853945</v>
      </c>
      <c r="P14">
        <f t="shared" si="4"/>
        <v>0.97029141536608376</v>
      </c>
      <c r="AA14" t="s">
        <v>262</v>
      </c>
    </row>
    <row r="15" spans="1:30" x14ac:dyDescent="0.25">
      <c r="A15" s="3">
        <v>43955</v>
      </c>
      <c r="B15">
        <v>1830</v>
      </c>
      <c r="C15">
        <v>1</v>
      </c>
      <c r="D15">
        <v>1</v>
      </c>
      <c r="F15" s="1">
        <f t="shared" si="0"/>
        <v>44424</v>
      </c>
      <c r="G15">
        <f t="shared" si="1"/>
        <v>7908</v>
      </c>
      <c r="H15">
        <f t="shared" si="1"/>
        <v>2368</v>
      </c>
      <c r="I15">
        <f t="shared" si="1"/>
        <v>6999</v>
      </c>
      <c r="J15">
        <f t="shared" si="2"/>
        <v>9367</v>
      </c>
      <c r="K15">
        <f t="shared" si="3"/>
        <v>0.29944360141628729</v>
      </c>
      <c r="L15">
        <f t="shared" si="3"/>
        <v>0.88505311077389981</v>
      </c>
      <c r="M15">
        <f t="shared" si="3"/>
        <v>1.1844967121901873</v>
      </c>
      <c r="N15">
        <f t="shared" si="4"/>
        <v>0.98657818947054599</v>
      </c>
      <c r="O15">
        <f t="shared" si="4"/>
        <v>0.98217216092861614</v>
      </c>
      <c r="P15">
        <f t="shared" si="4"/>
        <v>0.98328229438895365</v>
      </c>
      <c r="AA15" t="s">
        <v>263</v>
      </c>
    </row>
    <row r="16" spans="1:30" x14ac:dyDescent="0.25">
      <c r="A16" s="3">
        <v>43962</v>
      </c>
      <c r="B16">
        <v>1832</v>
      </c>
      <c r="C16">
        <v>0</v>
      </c>
      <c r="D16">
        <v>1</v>
      </c>
      <c r="F16" s="12">
        <f t="shared" si="0"/>
        <v>44431</v>
      </c>
      <c r="G16" s="5">
        <f t="shared" si="1"/>
        <v>8586</v>
      </c>
      <c r="H16" s="5">
        <f t="shared" si="1"/>
        <v>2606</v>
      </c>
      <c r="I16" s="5">
        <f t="shared" si="1"/>
        <v>7737</v>
      </c>
      <c r="J16">
        <f t="shared" si="2"/>
        <v>10343</v>
      </c>
      <c r="K16" s="5">
        <f t="shared" si="3"/>
        <v>0.30351735383181921</v>
      </c>
      <c r="L16" s="5">
        <f t="shared" si="3"/>
        <v>0.90111809923130681</v>
      </c>
      <c r="M16">
        <f t="shared" si="3"/>
        <v>1.204635453063126</v>
      </c>
      <c r="N16" s="5">
        <f t="shared" si="4"/>
        <v>1</v>
      </c>
      <c r="O16" s="5">
        <f t="shared" si="4"/>
        <v>1</v>
      </c>
      <c r="P16" s="5">
        <f t="shared" si="4"/>
        <v>1</v>
      </c>
      <c r="AA16" s="5"/>
    </row>
    <row r="17" spans="1:18" x14ac:dyDescent="0.25">
      <c r="A17" s="3">
        <v>43969</v>
      </c>
      <c r="B17">
        <v>1756</v>
      </c>
      <c r="C17">
        <v>1</v>
      </c>
      <c r="D17">
        <v>2</v>
      </c>
      <c r="F17" s="1">
        <f t="shared" si="0"/>
        <v>44438</v>
      </c>
      <c r="G17">
        <f t="shared" si="1"/>
        <v>9283</v>
      </c>
      <c r="H17">
        <f t="shared" si="1"/>
        <v>2850</v>
      </c>
      <c r="I17">
        <f t="shared" si="1"/>
        <v>8521</v>
      </c>
      <c r="J17">
        <f t="shared" si="2"/>
        <v>11371</v>
      </c>
      <c r="K17">
        <f t="shared" si="3"/>
        <v>0.30701281913174622</v>
      </c>
      <c r="L17">
        <f t="shared" si="3"/>
        <v>0.91791446730582782</v>
      </c>
      <c r="M17">
        <f t="shared" si="3"/>
        <v>1.224927286437574</v>
      </c>
      <c r="N17">
        <f t="shared" si="4"/>
        <v>1.0115165253511793</v>
      </c>
      <c r="O17">
        <f t="shared" si="4"/>
        <v>1.0186394747690108</v>
      </c>
      <c r="P17">
        <f t="shared" si="4"/>
        <v>1.0168447917773382</v>
      </c>
    </row>
    <row r="18" spans="1:18" x14ac:dyDescent="0.25">
      <c r="A18" s="3">
        <v>43976</v>
      </c>
      <c r="B18">
        <v>1732</v>
      </c>
      <c r="C18">
        <v>0</v>
      </c>
      <c r="D18">
        <v>1</v>
      </c>
      <c r="F18" s="1">
        <f t="shared" si="0"/>
        <v>44445</v>
      </c>
      <c r="G18">
        <f t="shared" si="1"/>
        <v>10002</v>
      </c>
      <c r="H18">
        <f t="shared" si="1"/>
        <v>3097</v>
      </c>
      <c r="I18">
        <f t="shared" si="1"/>
        <v>9310</v>
      </c>
      <c r="J18">
        <f t="shared" si="2"/>
        <v>12407</v>
      </c>
      <c r="K18">
        <f t="shared" si="3"/>
        <v>0.30963807238552288</v>
      </c>
      <c r="L18">
        <f t="shared" si="3"/>
        <v>0.93081383723255351</v>
      </c>
      <c r="M18">
        <f t="shared" si="3"/>
        <v>1.2404519096180764</v>
      </c>
      <c r="N18">
        <f t="shared" si="4"/>
        <v>1.0201659591335763</v>
      </c>
      <c r="O18">
        <f t="shared" si="4"/>
        <v>1.032954324218522</v>
      </c>
      <c r="P18">
        <f t="shared" si="4"/>
        <v>1.0297321952993139</v>
      </c>
    </row>
    <row r="19" spans="1:18" x14ac:dyDescent="0.25">
      <c r="A19" s="3">
        <v>43983</v>
      </c>
      <c r="B19">
        <v>1931</v>
      </c>
      <c r="C19">
        <v>0</v>
      </c>
      <c r="D19">
        <v>0</v>
      </c>
      <c r="F19" s="1">
        <f t="shared" si="0"/>
        <v>44452</v>
      </c>
      <c r="G19">
        <f t="shared" si="1"/>
        <v>10784</v>
      </c>
      <c r="H19">
        <f t="shared" si="1"/>
        <v>3360</v>
      </c>
      <c r="I19">
        <f t="shared" si="1"/>
        <v>10086</v>
      </c>
      <c r="J19">
        <f t="shared" si="2"/>
        <v>13446</v>
      </c>
      <c r="K19">
        <f t="shared" si="3"/>
        <v>0.31157270029673589</v>
      </c>
      <c r="L19">
        <f t="shared" si="3"/>
        <v>0.93527448071216612</v>
      </c>
      <c r="M19">
        <f t="shared" si="3"/>
        <v>1.2468471810089021</v>
      </c>
      <c r="N19">
        <f t="shared" si="4"/>
        <v>1.0265399864726688</v>
      </c>
      <c r="O19">
        <f t="shared" si="4"/>
        <v>1.0379044450555328</v>
      </c>
      <c r="P19">
        <f t="shared" si="4"/>
        <v>1.0350410805513326</v>
      </c>
    </row>
    <row r="20" spans="1:18" x14ac:dyDescent="0.25">
      <c r="A20" s="3">
        <v>43990</v>
      </c>
      <c r="B20">
        <v>1816</v>
      </c>
      <c r="C20">
        <v>0</v>
      </c>
      <c r="D20">
        <v>1</v>
      </c>
      <c r="F20" s="1">
        <f t="shared" si="0"/>
        <v>44459</v>
      </c>
      <c r="G20">
        <f t="shared" si="1"/>
        <v>11559</v>
      </c>
      <c r="H20">
        <f t="shared" si="1"/>
        <v>3608</v>
      </c>
      <c r="I20">
        <f t="shared" si="1"/>
        <v>10863</v>
      </c>
      <c r="J20">
        <f t="shared" si="2"/>
        <v>14471</v>
      </c>
      <c r="K20">
        <f t="shared" si="3"/>
        <v>0.31213772817717794</v>
      </c>
      <c r="L20">
        <f t="shared" si="3"/>
        <v>0.93978717882169738</v>
      </c>
      <c r="M20">
        <f t="shared" si="3"/>
        <v>1.2519249069988754</v>
      </c>
      <c r="N20">
        <f t="shared" si="4"/>
        <v>1.0284015863888143</v>
      </c>
      <c r="O20">
        <f t="shared" si="4"/>
        <v>1.0429123326047685</v>
      </c>
      <c r="P20">
        <f t="shared" si="4"/>
        <v>1.0392562362459967</v>
      </c>
    </row>
    <row r="21" spans="1:18" x14ac:dyDescent="0.25">
      <c r="A21" s="3">
        <v>43997</v>
      </c>
      <c r="B21">
        <v>1842</v>
      </c>
      <c r="C21">
        <v>0</v>
      </c>
      <c r="D21">
        <v>1</v>
      </c>
      <c r="F21" s="1">
        <f t="shared" si="0"/>
        <v>44466</v>
      </c>
      <c r="G21">
        <f t="shared" si="1"/>
        <v>12291</v>
      </c>
      <c r="H21">
        <f t="shared" si="1"/>
        <v>3856</v>
      </c>
      <c r="I21">
        <f t="shared" si="1"/>
        <v>11702</v>
      </c>
      <c r="J21">
        <f t="shared" si="2"/>
        <v>15558</v>
      </c>
      <c r="K21">
        <f t="shared" si="3"/>
        <v>0.31372549019607843</v>
      </c>
      <c r="L21">
        <f t="shared" si="3"/>
        <v>0.95207875681392884</v>
      </c>
      <c r="M21">
        <f t="shared" si="3"/>
        <v>1.2658042470100073</v>
      </c>
      <c r="N21">
        <f t="shared" si="4"/>
        <v>1.0336327931018916</v>
      </c>
      <c r="O21">
        <f t="shared" si="4"/>
        <v>1.0565526956190245</v>
      </c>
      <c r="P21">
        <f t="shared" si="4"/>
        <v>1.0507778463528881</v>
      </c>
    </row>
    <row r="22" spans="1:18" x14ac:dyDescent="0.25">
      <c r="A22" s="3">
        <v>44004</v>
      </c>
      <c r="B22">
        <v>1900</v>
      </c>
      <c r="C22">
        <v>0</v>
      </c>
      <c r="D22">
        <v>1</v>
      </c>
      <c r="F22" s="1">
        <f t="shared" si="0"/>
        <v>44473</v>
      </c>
      <c r="G22">
        <f t="shared" ref="G22:I37" si="5">B89+G21</f>
        <v>13012</v>
      </c>
      <c r="H22">
        <f t="shared" si="5"/>
        <v>4114</v>
      </c>
      <c r="I22">
        <f t="shared" si="5"/>
        <v>12535</v>
      </c>
      <c r="J22">
        <f t="shared" si="2"/>
        <v>16649</v>
      </c>
      <c r="K22">
        <f t="shared" ref="K22:M53" si="6">H22/$G22</f>
        <v>0.31616968951736857</v>
      </c>
      <c r="L22">
        <f t="shared" si="6"/>
        <v>0.96334153089455887</v>
      </c>
      <c r="M22">
        <f t="shared" si="6"/>
        <v>1.2795112204119274</v>
      </c>
      <c r="N22">
        <f t="shared" ref="N22:P53" si="7">K22/K$16</f>
        <v>1.0416857076731108</v>
      </c>
      <c r="O22">
        <f t="shared" si="7"/>
        <v>1.0690513615433219</v>
      </c>
      <c r="P22">
        <f t="shared" si="7"/>
        <v>1.0621563703429189</v>
      </c>
    </row>
    <row r="23" spans="1:18" x14ac:dyDescent="0.25">
      <c r="A23" s="3">
        <v>44011</v>
      </c>
      <c r="B23">
        <v>1926</v>
      </c>
      <c r="C23">
        <v>1</v>
      </c>
      <c r="D23">
        <v>2</v>
      </c>
      <c r="F23" s="1">
        <f t="shared" si="0"/>
        <v>44480</v>
      </c>
      <c r="G23">
        <f t="shared" si="5"/>
        <v>13785</v>
      </c>
      <c r="H23">
        <f t="shared" si="5"/>
        <v>4382</v>
      </c>
      <c r="I23">
        <f t="shared" si="5"/>
        <v>13415</v>
      </c>
      <c r="J23">
        <f t="shared" si="2"/>
        <v>17797</v>
      </c>
      <c r="K23">
        <f t="shared" si="6"/>
        <v>0.31788175553137471</v>
      </c>
      <c r="L23">
        <f t="shared" si="6"/>
        <v>0.97315923104824087</v>
      </c>
      <c r="M23">
        <f t="shared" si="6"/>
        <v>1.2910409865796155</v>
      </c>
      <c r="N23">
        <f t="shared" si="7"/>
        <v>1.0473264593217129</v>
      </c>
      <c r="O23">
        <f t="shared" si="7"/>
        <v>1.0799463820318205</v>
      </c>
      <c r="P23">
        <f t="shared" si="7"/>
        <v>1.0717275365728105</v>
      </c>
      <c r="R23" t="s">
        <v>73</v>
      </c>
    </row>
    <row r="24" spans="1:18" x14ac:dyDescent="0.25">
      <c r="A24" s="3">
        <v>44018</v>
      </c>
      <c r="B24">
        <v>1813</v>
      </c>
      <c r="C24">
        <v>0</v>
      </c>
      <c r="D24">
        <v>1</v>
      </c>
      <c r="F24" s="1">
        <f t="shared" si="0"/>
        <v>44487</v>
      </c>
      <c r="G24">
        <f t="shared" si="5"/>
        <v>14631</v>
      </c>
      <c r="H24">
        <f t="shared" si="5"/>
        <v>4660</v>
      </c>
      <c r="I24">
        <f t="shared" si="5"/>
        <v>14314</v>
      </c>
      <c r="J24">
        <f t="shared" si="2"/>
        <v>18974</v>
      </c>
      <c r="K24">
        <f t="shared" si="6"/>
        <v>0.31850181122274623</v>
      </c>
      <c r="L24">
        <f t="shared" si="6"/>
        <v>0.97833367507347413</v>
      </c>
      <c r="M24">
        <f t="shared" si="6"/>
        <v>1.2968354862962204</v>
      </c>
      <c r="N24">
        <f t="shared" si="7"/>
        <v>1.0493693596156943</v>
      </c>
      <c r="O24">
        <f t="shared" si="7"/>
        <v>1.0856886305003035</v>
      </c>
      <c r="P24">
        <f t="shared" si="7"/>
        <v>1.0765377052440634</v>
      </c>
      <c r="R24" t="s">
        <v>71</v>
      </c>
    </row>
    <row r="25" spans="1:18" x14ac:dyDescent="0.25">
      <c r="A25" s="3">
        <v>44025</v>
      </c>
      <c r="B25">
        <v>1793</v>
      </c>
      <c r="C25">
        <v>1</v>
      </c>
      <c r="D25">
        <v>1</v>
      </c>
      <c r="F25" s="1">
        <f t="shared" si="0"/>
        <v>44494</v>
      </c>
      <c r="G25">
        <f t="shared" si="5"/>
        <v>15530</v>
      </c>
      <c r="H25">
        <f t="shared" si="5"/>
        <v>4936</v>
      </c>
      <c r="I25">
        <f t="shared" si="5"/>
        <v>15338</v>
      </c>
      <c r="J25">
        <f t="shared" si="2"/>
        <v>20274</v>
      </c>
      <c r="K25">
        <f t="shared" si="6"/>
        <v>0.31783644558918223</v>
      </c>
      <c r="L25">
        <f t="shared" si="6"/>
        <v>0.98763683193818419</v>
      </c>
      <c r="M25">
        <f t="shared" si="6"/>
        <v>1.3054732775273663</v>
      </c>
      <c r="N25">
        <f t="shared" si="7"/>
        <v>1.0471771764500073</v>
      </c>
      <c r="O25">
        <f t="shared" si="7"/>
        <v>1.0960126456018158</v>
      </c>
      <c r="P25">
        <f t="shared" si="7"/>
        <v>1.0837081659914887</v>
      </c>
      <c r="R25" t="s">
        <v>72</v>
      </c>
    </row>
    <row r="26" spans="1:18" x14ac:dyDescent="0.25">
      <c r="A26" s="3">
        <v>44032</v>
      </c>
      <c r="B26">
        <v>1924</v>
      </c>
      <c r="C26">
        <v>0</v>
      </c>
      <c r="D26">
        <v>1</v>
      </c>
      <c r="F26" s="1">
        <f t="shared" si="0"/>
        <v>44501</v>
      </c>
      <c r="G26">
        <f t="shared" si="5"/>
        <v>16506</v>
      </c>
      <c r="H26">
        <f t="shared" si="5"/>
        <v>5227</v>
      </c>
      <c r="I26">
        <f t="shared" si="5"/>
        <v>16413</v>
      </c>
      <c r="J26">
        <f t="shared" si="2"/>
        <v>21640</v>
      </c>
      <c r="K26">
        <f t="shared" si="6"/>
        <v>0.31667272506967165</v>
      </c>
      <c r="L26">
        <f t="shared" si="6"/>
        <v>0.99436568520537982</v>
      </c>
      <c r="M26">
        <f t="shared" si="6"/>
        <v>1.3110384102750514</v>
      </c>
      <c r="N26">
        <f t="shared" si="7"/>
        <v>1.0433430611850349</v>
      </c>
      <c r="O26">
        <f t="shared" si="7"/>
        <v>1.1034798724535855</v>
      </c>
      <c r="P26">
        <f t="shared" si="7"/>
        <v>1.0883279310279022</v>
      </c>
      <c r="R26" t="s">
        <v>29</v>
      </c>
    </row>
    <row r="27" spans="1:18" x14ac:dyDescent="0.25">
      <c r="A27" s="3">
        <v>44039</v>
      </c>
      <c r="B27">
        <v>2023</v>
      </c>
      <c r="C27">
        <v>0</v>
      </c>
      <c r="D27">
        <v>4</v>
      </c>
      <c r="F27" s="1">
        <f t="shared" si="0"/>
        <v>44508</v>
      </c>
      <c r="G27">
        <f t="shared" si="5"/>
        <v>17605</v>
      </c>
      <c r="H27">
        <f t="shared" si="5"/>
        <v>5519</v>
      </c>
      <c r="I27">
        <f t="shared" si="5"/>
        <v>17519</v>
      </c>
      <c r="J27">
        <f t="shared" si="2"/>
        <v>23038</v>
      </c>
      <c r="K27">
        <f t="shared" si="6"/>
        <v>0.31349048565748366</v>
      </c>
      <c r="L27">
        <f t="shared" si="6"/>
        <v>0.99511502414086905</v>
      </c>
      <c r="M27">
        <f t="shared" si="6"/>
        <v>1.3086055097983527</v>
      </c>
      <c r="N27">
        <f t="shared" si="7"/>
        <v>1.03285852258448</v>
      </c>
      <c r="O27">
        <f t="shared" si="7"/>
        <v>1.1043114381896733</v>
      </c>
      <c r="P27">
        <f t="shared" si="7"/>
        <v>1.086308315491507</v>
      </c>
      <c r="R27" t="s">
        <v>32</v>
      </c>
    </row>
    <row r="28" spans="1:18" x14ac:dyDescent="0.25">
      <c r="A28" s="3">
        <v>44046</v>
      </c>
      <c r="B28">
        <v>1967</v>
      </c>
      <c r="C28">
        <v>0</v>
      </c>
      <c r="D28">
        <v>1</v>
      </c>
      <c r="F28" s="1">
        <f t="shared" si="0"/>
        <v>44515</v>
      </c>
      <c r="G28">
        <f t="shared" si="5"/>
        <v>18830</v>
      </c>
      <c r="H28">
        <f t="shared" si="5"/>
        <v>5815</v>
      </c>
      <c r="I28">
        <f t="shared" si="5"/>
        <v>18605</v>
      </c>
      <c r="J28">
        <f t="shared" si="2"/>
        <v>24420</v>
      </c>
      <c r="K28">
        <f t="shared" si="6"/>
        <v>0.30881571959638876</v>
      </c>
      <c r="L28">
        <f t="shared" si="6"/>
        <v>0.9880509824747743</v>
      </c>
      <c r="M28">
        <f t="shared" si="6"/>
        <v>1.2968667020711631</v>
      </c>
      <c r="N28">
        <f t="shared" si="7"/>
        <v>1.0174565496755925</v>
      </c>
      <c r="O28">
        <f t="shared" si="7"/>
        <v>1.0964722418932935</v>
      </c>
      <c r="P28">
        <f t="shared" si="7"/>
        <v>1.076563618290922</v>
      </c>
      <c r="R28" t="s">
        <v>64</v>
      </c>
    </row>
    <row r="29" spans="1:18" x14ac:dyDescent="0.25">
      <c r="A29" s="3">
        <v>44053</v>
      </c>
      <c r="B29">
        <v>2004</v>
      </c>
      <c r="C29">
        <v>1</v>
      </c>
      <c r="D29">
        <v>0</v>
      </c>
      <c r="F29" s="1">
        <f t="shared" si="0"/>
        <v>44522</v>
      </c>
      <c r="G29">
        <f t="shared" si="5"/>
        <v>20100</v>
      </c>
      <c r="H29">
        <f t="shared" si="5"/>
        <v>6178</v>
      </c>
      <c r="I29">
        <f t="shared" si="5"/>
        <v>19749</v>
      </c>
      <c r="J29">
        <f t="shared" si="2"/>
        <v>25927</v>
      </c>
      <c r="K29">
        <f t="shared" si="6"/>
        <v>0.307363184079602</v>
      </c>
      <c r="L29">
        <f t="shared" si="6"/>
        <v>0.98253731343283579</v>
      </c>
      <c r="M29">
        <f t="shared" si="6"/>
        <v>1.2899004975124377</v>
      </c>
      <c r="N29">
        <f t="shared" si="7"/>
        <v>1.0126708743313366</v>
      </c>
      <c r="O29">
        <f t="shared" si="7"/>
        <v>1.0903535444144148</v>
      </c>
      <c r="P29">
        <f t="shared" si="7"/>
        <v>1.0707807861976013</v>
      </c>
      <c r="R29" t="s">
        <v>65</v>
      </c>
    </row>
    <row r="30" spans="1:18" x14ac:dyDescent="0.25">
      <c r="A30" s="3">
        <v>44060</v>
      </c>
      <c r="B30">
        <v>1937</v>
      </c>
      <c r="C30">
        <v>0</v>
      </c>
      <c r="D30">
        <v>1</v>
      </c>
      <c r="F30" s="1">
        <f t="shared" si="0"/>
        <v>44529</v>
      </c>
      <c r="G30">
        <f t="shared" si="5"/>
        <v>21437</v>
      </c>
      <c r="H30">
        <f t="shared" si="5"/>
        <v>6511</v>
      </c>
      <c r="I30">
        <f t="shared" si="5"/>
        <v>20951</v>
      </c>
      <c r="J30">
        <f t="shared" si="2"/>
        <v>27462</v>
      </c>
      <c r="K30">
        <f t="shared" si="6"/>
        <v>0.3037272006344171</v>
      </c>
      <c r="L30">
        <f t="shared" si="6"/>
        <v>0.97732891729253157</v>
      </c>
      <c r="M30">
        <f t="shared" si="6"/>
        <v>1.2810561179269486</v>
      </c>
      <c r="N30">
        <f t="shared" si="7"/>
        <v>1.0006913832107083</v>
      </c>
      <c r="O30">
        <f t="shared" si="7"/>
        <v>1.0845736181819408</v>
      </c>
      <c r="P30">
        <f t="shared" si="7"/>
        <v>1.0634388309504768</v>
      </c>
      <c r="R30" t="s">
        <v>66</v>
      </c>
    </row>
    <row r="31" spans="1:18" x14ac:dyDescent="0.25">
      <c r="A31" s="3">
        <v>44067</v>
      </c>
      <c r="B31">
        <v>1848</v>
      </c>
      <c r="C31">
        <v>2</v>
      </c>
      <c r="D31">
        <v>0</v>
      </c>
      <c r="F31" s="1">
        <f t="shared" si="0"/>
        <v>44536</v>
      </c>
      <c r="G31">
        <f t="shared" si="5"/>
        <v>22799</v>
      </c>
      <c r="H31">
        <f t="shared" si="5"/>
        <v>6855</v>
      </c>
      <c r="I31">
        <f t="shared" si="5"/>
        <v>22128</v>
      </c>
      <c r="J31">
        <f t="shared" si="2"/>
        <v>28983</v>
      </c>
      <c r="K31">
        <f t="shared" si="6"/>
        <v>0.30067108206500287</v>
      </c>
      <c r="L31">
        <f t="shared" si="6"/>
        <v>0.97056888460020174</v>
      </c>
      <c r="M31">
        <f t="shared" si="6"/>
        <v>1.2712399666652046</v>
      </c>
      <c r="N31">
        <f t="shared" si="7"/>
        <v>0.99062237552191668</v>
      </c>
      <c r="O31">
        <f t="shared" si="7"/>
        <v>1.077071790510189</v>
      </c>
      <c r="P31">
        <f t="shared" si="7"/>
        <v>1.0552901821316296</v>
      </c>
      <c r="R31" t="s">
        <v>30</v>
      </c>
    </row>
    <row r="32" spans="1:18" x14ac:dyDescent="0.25">
      <c r="A32" s="3">
        <v>44074</v>
      </c>
      <c r="B32">
        <v>1839</v>
      </c>
      <c r="C32">
        <v>1</v>
      </c>
      <c r="D32">
        <v>2</v>
      </c>
      <c r="F32" s="1">
        <f t="shared" si="0"/>
        <v>44543</v>
      </c>
      <c r="G32">
        <f t="shared" si="5"/>
        <v>24082</v>
      </c>
      <c r="H32">
        <f t="shared" si="5"/>
        <v>7193</v>
      </c>
      <c r="I32">
        <f t="shared" si="5"/>
        <v>23198</v>
      </c>
      <c r="J32">
        <f t="shared" si="2"/>
        <v>30391</v>
      </c>
      <c r="K32">
        <f t="shared" si="6"/>
        <v>0.29868781662652605</v>
      </c>
      <c r="L32">
        <f t="shared" si="6"/>
        <v>0.96329208537496891</v>
      </c>
      <c r="M32">
        <f t="shared" si="6"/>
        <v>1.2619799020014948</v>
      </c>
      <c r="N32">
        <f t="shared" si="7"/>
        <v>0.98408810190151685</v>
      </c>
      <c r="O32">
        <f t="shared" si="7"/>
        <v>1.0689964902455065</v>
      </c>
      <c r="P32">
        <f t="shared" si="7"/>
        <v>1.0476031556206937</v>
      </c>
    </row>
    <row r="33" spans="1:16" x14ac:dyDescent="0.25">
      <c r="A33" s="3">
        <v>44081</v>
      </c>
      <c r="B33">
        <v>1877</v>
      </c>
      <c r="C33">
        <v>0</v>
      </c>
      <c r="D33">
        <v>0</v>
      </c>
      <c r="F33" s="1">
        <f t="shared" si="0"/>
        <v>44550</v>
      </c>
      <c r="G33">
        <f t="shared" si="5"/>
        <v>25249</v>
      </c>
      <c r="H33">
        <f t="shared" si="5"/>
        <v>7501</v>
      </c>
      <c r="I33">
        <f t="shared" si="5"/>
        <v>24236</v>
      </c>
      <c r="J33">
        <f t="shared" si="2"/>
        <v>31737</v>
      </c>
      <c r="K33">
        <f t="shared" si="6"/>
        <v>0.29708107251772348</v>
      </c>
      <c r="L33">
        <f t="shared" si="6"/>
        <v>0.95987959919204724</v>
      </c>
      <c r="M33">
        <f t="shared" si="6"/>
        <v>1.2569606717097708</v>
      </c>
      <c r="N33">
        <f t="shared" si="7"/>
        <v>0.97879435481088795</v>
      </c>
      <c r="O33">
        <f t="shared" si="7"/>
        <v>1.0652095435779911</v>
      </c>
      <c r="P33">
        <f t="shared" si="7"/>
        <v>1.0434365587643906</v>
      </c>
    </row>
    <row r="34" spans="1:16" x14ac:dyDescent="0.25">
      <c r="A34" s="3">
        <v>44088</v>
      </c>
      <c r="B34">
        <v>2013</v>
      </c>
      <c r="C34">
        <v>1</v>
      </c>
      <c r="D34">
        <v>1</v>
      </c>
      <c r="F34" s="1">
        <f t="shared" si="0"/>
        <v>44557</v>
      </c>
      <c r="G34">
        <f t="shared" si="5"/>
        <v>26343</v>
      </c>
      <c r="H34">
        <f t="shared" si="5"/>
        <v>7813</v>
      </c>
      <c r="I34">
        <f t="shared" si="5"/>
        <v>25186</v>
      </c>
      <c r="J34">
        <f t="shared" si="2"/>
        <v>32999</v>
      </c>
      <c r="K34">
        <f t="shared" si="6"/>
        <v>0.29658732870212201</v>
      </c>
      <c r="L34">
        <f t="shared" si="6"/>
        <v>0.95607941388604178</v>
      </c>
      <c r="M34">
        <f t="shared" si="6"/>
        <v>1.2526667425881639</v>
      </c>
      <c r="N34">
        <f t="shared" si="7"/>
        <v>0.97716761482594772</v>
      </c>
      <c r="O34">
        <f t="shared" si="7"/>
        <v>1.060992354611032</v>
      </c>
      <c r="P34">
        <f t="shared" si="7"/>
        <v>1.0398720537428188</v>
      </c>
    </row>
    <row r="35" spans="1:16" x14ac:dyDescent="0.25">
      <c r="A35" s="3">
        <v>44095</v>
      </c>
      <c r="B35">
        <v>2174</v>
      </c>
      <c r="C35">
        <v>1</v>
      </c>
      <c r="D35">
        <v>1</v>
      </c>
      <c r="F35" s="1">
        <f t="shared" si="0"/>
        <v>44564</v>
      </c>
      <c r="G35">
        <f t="shared" si="5"/>
        <v>27375</v>
      </c>
      <c r="H35">
        <f t="shared" si="5"/>
        <v>8075</v>
      </c>
      <c r="I35">
        <f t="shared" si="5"/>
        <v>26069</v>
      </c>
      <c r="J35">
        <f t="shared" si="2"/>
        <v>34144</v>
      </c>
      <c r="K35">
        <f t="shared" si="6"/>
        <v>0.29497716894977166</v>
      </c>
      <c r="L35">
        <f t="shared" si="6"/>
        <v>0.95229223744292235</v>
      </c>
      <c r="M35">
        <f t="shared" si="6"/>
        <v>1.2472694063926941</v>
      </c>
      <c r="N35">
        <f t="shared" si="7"/>
        <v>0.97186261419905595</v>
      </c>
      <c r="O35">
        <f t="shared" si="7"/>
        <v>1.0567896020014129</v>
      </c>
      <c r="P35">
        <f t="shared" si="7"/>
        <v>1.0353915810971355</v>
      </c>
    </row>
    <row r="36" spans="1:16" x14ac:dyDescent="0.25">
      <c r="A36" s="3">
        <v>44102</v>
      </c>
      <c r="B36">
        <v>2143</v>
      </c>
      <c r="C36">
        <v>1</v>
      </c>
      <c r="D36">
        <v>5</v>
      </c>
      <c r="F36" s="1">
        <f t="shared" si="0"/>
        <v>44571</v>
      </c>
      <c r="G36">
        <f t="shared" si="5"/>
        <v>28337</v>
      </c>
      <c r="H36">
        <f t="shared" si="5"/>
        <v>8357</v>
      </c>
      <c r="I36">
        <f t="shared" si="5"/>
        <v>27012</v>
      </c>
      <c r="J36">
        <f t="shared" si="2"/>
        <v>35369</v>
      </c>
      <c r="K36">
        <f t="shared" si="6"/>
        <v>0.29491477573490488</v>
      </c>
      <c r="L36">
        <f t="shared" si="6"/>
        <v>0.95324134523767512</v>
      </c>
      <c r="M36">
        <f t="shared" si="6"/>
        <v>1.24815612097258</v>
      </c>
      <c r="N36">
        <f t="shared" si="7"/>
        <v>0.97165704699151711</v>
      </c>
      <c r="O36">
        <f t="shared" si="7"/>
        <v>1.0578428577240118</v>
      </c>
      <c r="P36">
        <f t="shared" si="7"/>
        <v>1.0361276665059047</v>
      </c>
    </row>
    <row r="37" spans="1:16" x14ac:dyDescent="0.25">
      <c r="A37" s="3">
        <v>44109</v>
      </c>
      <c r="B37">
        <v>2321</v>
      </c>
      <c r="C37">
        <v>0</v>
      </c>
      <c r="D37">
        <v>7</v>
      </c>
      <c r="F37" s="1">
        <f t="shared" si="0"/>
        <v>44578</v>
      </c>
      <c r="G37">
        <f t="shared" si="5"/>
        <v>29179</v>
      </c>
      <c r="H37">
        <f t="shared" si="5"/>
        <v>8629</v>
      </c>
      <c r="I37">
        <f t="shared" si="5"/>
        <v>27933</v>
      </c>
      <c r="J37">
        <f t="shared" si="2"/>
        <v>36562</v>
      </c>
      <c r="K37">
        <f t="shared" si="6"/>
        <v>0.29572637855992323</v>
      </c>
      <c r="L37">
        <f t="shared" si="6"/>
        <v>0.95729805682168678</v>
      </c>
      <c r="M37">
        <f t="shared" si="6"/>
        <v>1.25302443538161</v>
      </c>
      <c r="N37">
        <f t="shared" si="7"/>
        <v>0.97433103849405256</v>
      </c>
      <c r="O37">
        <f t="shared" si="7"/>
        <v>1.062344722227091</v>
      </c>
      <c r="P37">
        <f t="shared" si="7"/>
        <v>1.0401689840652135</v>
      </c>
    </row>
    <row r="38" spans="1:16" x14ac:dyDescent="0.25">
      <c r="A38" s="3">
        <v>44116</v>
      </c>
      <c r="B38">
        <v>2623</v>
      </c>
      <c r="C38">
        <v>1</v>
      </c>
      <c r="D38">
        <v>3</v>
      </c>
      <c r="F38" s="1">
        <f t="shared" si="0"/>
        <v>44585</v>
      </c>
      <c r="G38">
        <f t="shared" ref="G38:I53" si="8">B105+G37</f>
        <v>30034</v>
      </c>
      <c r="H38">
        <f t="shared" si="8"/>
        <v>8894</v>
      </c>
      <c r="I38">
        <f t="shared" si="8"/>
        <v>28858</v>
      </c>
      <c r="J38">
        <f t="shared" si="2"/>
        <v>37752</v>
      </c>
      <c r="K38">
        <f t="shared" si="6"/>
        <v>0.29613105147499502</v>
      </c>
      <c r="L38">
        <f t="shared" si="6"/>
        <v>0.96084437637344344</v>
      </c>
      <c r="M38">
        <f t="shared" si="6"/>
        <v>1.2569754278484384</v>
      </c>
      <c r="N38">
        <f t="shared" si="7"/>
        <v>0.97566431617970351</v>
      </c>
      <c r="O38">
        <f t="shared" si="7"/>
        <v>1.0662801881274893</v>
      </c>
      <c r="P38">
        <f t="shared" si="7"/>
        <v>1.0434488082284339</v>
      </c>
    </row>
    <row r="39" spans="1:16" x14ac:dyDescent="0.25">
      <c r="A39" s="3">
        <v>44123</v>
      </c>
      <c r="B39">
        <v>3231</v>
      </c>
      <c r="C39">
        <v>1</v>
      </c>
      <c r="D39">
        <v>2</v>
      </c>
      <c r="F39" s="1">
        <f t="shared" si="0"/>
        <v>44592</v>
      </c>
      <c r="G39">
        <f t="shared" si="8"/>
        <v>31041</v>
      </c>
      <c r="H39">
        <f t="shared" si="8"/>
        <v>9179</v>
      </c>
      <c r="I39">
        <f t="shared" si="8"/>
        <v>29876</v>
      </c>
      <c r="J39">
        <f t="shared" si="2"/>
        <v>39055</v>
      </c>
      <c r="K39">
        <f t="shared" si="6"/>
        <v>0.29570567958506494</v>
      </c>
      <c r="L39">
        <f t="shared" si="6"/>
        <v>0.96246899262266039</v>
      </c>
      <c r="M39">
        <f t="shared" si="6"/>
        <v>1.2581746722077252</v>
      </c>
      <c r="N39">
        <f t="shared" si="7"/>
        <v>0.9742628414878618</v>
      </c>
      <c r="O39">
        <f t="shared" si="7"/>
        <v>1.0680830775052554</v>
      </c>
      <c r="P39">
        <f t="shared" si="7"/>
        <v>1.0444443329377868</v>
      </c>
    </row>
    <row r="40" spans="1:16" x14ac:dyDescent="0.25">
      <c r="A40" s="3">
        <v>44130</v>
      </c>
      <c r="B40">
        <v>3686</v>
      </c>
      <c r="C40">
        <v>1</v>
      </c>
      <c r="D40">
        <v>5</v>
      </c>
      <c r="F40" s="1">
        <f t="shared" si="0"/>
        <v>44599</v>
      </c>
      <c r="G40">
        <f t="shared" si="8"/>
        <v>32008</v>
      </c>
      <c r="H40">
        <f t="shared" si="8"/>
        <v>9481</v>
      </c>
      <c r="I40">
        <f t="shared" si="8"/>
        <v>30918</v>
      </c>
      <c r="J40">
        <f t="shared" si="2"/>
        <v>40399</v>
      </c>
      <c r="K40">
        <f t="shared" si="6"/>
        <v>0.29620719820044988</v>
      </c>
      <c r="L40">
        <f t="shared" si="6"/>
        <v>0.96594601349662579</v>
      </c>
      <c r="M40">
        <f t="shared" si="6"/>
        <v>1.2621532116970757</v>
      </c>
      <c r="N40">
        <f t="shared" si="7"/>
        <v>0.97591519714085295</v>
      </c>
      <c r="O40">
        <f t="shared" si="7"/>
        <v>1.0719416404138593</v>
      </c>
      <c r="P40">
        <f t="shared" si="7"/>
        <v>1.0477470246186882</v>
      </c>
    </row>
    <row r="41" spans="1:16" x14ac:dyDescent="0.25">
      <c r="A41" s="3">
        <v>44137</v>
      </c>
      <c r="B41">
        <v>3754</v>
      </c>
      <c r="C41">
        <v>1</v>
      </c>
      <c r="D41">
        <v>4</v>
      </c>
      <c r="F41" s="1">
        <f t="shared" si="0"/>
        <v>44606</v>
      </c>
      <c r="G41">
        <f t="shared" si="8"/>
        <v>32991</v>
      </c>
      <c r="H41">
        <f t="shared" si="8"/>
        <v>9754</v>
      </c>
      <c r="I41">
        <f t="shared" si="8"/>
        <v>31904</v>
      </c>
      <c r="J41">
        <f t="shared" si="2"/>
        <v>41658</v>
      </c>
      <c r="K41">
        <f t="shared" si="6"/>
        <v>0.29565639113697673</v>
      </c>
      <c r="L41">
        <f t="shared" si="6"/>
        <v>0.96705162013882573</v>
      </c>
      <c r="M41">
        <f t="shared" si="6"/>
        <v>1.2627080112758025</v>
      </c>
      <c r="N41">
        <f t="shared" si="7"/>
        <v>0.9741004506147668</v>
      </c>
      <c r="O41">
        <f t="shared" si="7"/>
        <v>1.0731685679865526</v>
      </c>
      <c r="P41">
        <f t="shared" si="7"/>
        <v>1.0482075785375655</v>
      </c>
    </row>
    <row r="42" spans="1:16" x14ac:dyDescent="0.25">
      <c r="A42" s="3">
        <v>44144</v>
      </c>
      <c r="B42">
        <v>3384</v>
      </c>
      <c r="C42">
        <v>2</v>
      </c>
      <c r="D42">
        <v>3</v>
      </c>
      <c r="F42" s="1">
        <f t="shared" si="0"/>
        <v>44613</v>
      </c>
      <c r="G42">
        <f t="shared" si="8"/>
        <v>33920</v>
      </c>
      <c r="H42">
        <f t="shared" si="8"/>
        <v>10037</v>
      </c>
      <c r="I42">
        <f t="shared" si="8"/>
        <v>32883</v>
      </c>
      <c r="J42">
        <f t="shared" si="2"/>
        <v>42920</v>
      </c>
      <c r="K42">
        <f t="shared" si="6"/>
        <v>0.29590212264150945</v>
      </c>
      <c r="L42">
        <f t="shared" si="6"/>
        <v>0.9694280660377359</v>
      </c>
      <c r="M42">
        <f t="shared" si="6"/>
        <v>1.2653301886792452</v>
      </c>
      <c r="N42">
        <f t="shared" si="7"/>
        <v>0.97491006331542607</v>
      </c>
      <c r="O42">
        <f t="shared" si="7"/>
        <v>1.0758057871267934</v>
      </c>
      <c r="P42">
        <f t="shared" si="7"/>
        <v>1.0503843178961616</v>
      </c>
    </row>
    <row r="43" spans="1:16" x14ac:dyDescent="0.25">
      <c r="A43" s="3">
        <v>44151</v>
      </c>
      <c r="B43">
        <v>2986</v>
      </c>
      <c r="C43">
        <v>3</v>
      </c>
      <c r="D43">
        <v>3</v>
      </c>
      <c r="F43" s="1">
        <f t="shared" si="0"/>
        <v>44620</v>
      </c>
      <c r="G43">
        <f t="shared" si="8"/>
        <v>34821</v>
      </c>
      <c r="H43">
        <f t="shared" si="8"/>
        <v>10295</v>
      </c>
      <c r="I43">
        <f t="shared" si="8"/>
        <v>33808</v>
      </c>
      <c r="J43">
        <f t="shared" si="2"/>
        <v>44103</v>
      </c>
      <c r="K43">
        <f t="shared" si="6"/>
        <v>0.29565492088107753</v>
      </c>
      <c r="L43">
        <f t="shared" si="6"/>
        <v>0.97090835989776281</v>
      </c>
      <c r="M43">
        <f t="shared" si="6"/>
        <v>1.2665632807788403</v>
      </c>
      <c r="N43">
        <f t="shared" si="7"/>
        <v>0.97409560655599847</v>
      </c>
      <c r="O43">
        <f t="shared" si="7"/>
        <v>1.0774485172653729</v>
      </c>
      <c r="P43">
        <f t="shared" si="7"/>
        <v>1.0514079405169798</v>
      </c>
    </row>
    <row r="44" spans="1:16" x14ac:dyDescent="0.25">
      <c r="A44" s="3">
        <v>44158</v>
      </c>
      <c r="B44">
        <v>2772</v>
      </c>
      <c r="C44">
        <v>0</v>
      </c>
      <c r="D44">
        <v>1</v>
      </c>
      <c r="F44" s="1">
        <f t="shared" si="0"/>
        <v>44627</v>
      </c>
      <c r="G44">
        <f t="shared" si="8"/>
        <v>35710</v>
      </c>
      <c r="H44">
        <f t="shared" si="8"/>
        <v>10593</v>
      </c>
      <c r="I44">
        <f t="shared" si="8"/>
        <v>34734</v>
      </c>
      <c r="J44">
        <f t="shared" si="2"/>
        <v>45327</v>
      </c>
      <c r="K44">
        <f t="shared" si="6"/>
        <v>0.29663959675161017</v>
      </c>
      <c r="L44">
        <f t="shared" si="6"/>
        <v>0.97266872024642959</v>
      </c>
      <c r="M44">
        <f t="shared" si="6"/>
        <v>1.2693083169980397</v>
      </c>
      <c r="N44">
        <f t="shared" si="7"/>
        <v>0.97733982260526675</v>
      </c>
      <c r="O44">
        <f t="shared" si="7"/>
        <v>1.0794020462757974</v>
      </c>
      <c r="P44">
        <f t="shared" si="7"/>
        <v>1.0536866682534245</v>
      </c>
    </row>
    <row r="45" spans="1:16" x14ac:dyDescent="0.25">
      <c r="A45" s="3">
        <v>44165</v>
      </c>
      <c r="B45">
        <v>2699</v>
      </c>
      <c r="C45">
        <v>1</v>
      </c>
      <c r="D45">
        <v>1</v>
      </c>
      <c r="F45" s="1">
        <f t="shared" si="0"/>
        <v>44634</v>
      </c>
      <c r="G45">
        <f t="shared" si="8"/>
        <v>36511</v>
      </c>
      <c r="H45">
        <f t="shared" si="8"/>
        <v>10873</v>
      </c>
      <c r="I45">
        <f t="shared" si="8"/>
        <v>35677</v>
      </c>
      <c r="J45">
        <f t="shared" si="2"/>
        <v>46550</v>
      </c>
      <c r="K45">
        <f t="shared" si="6"/>
        <v>0.29780066281394646</v>
      </c>
      <c r="L45">
        <f t="shared" si="6"/>
        <v>0.97715756895182271</v>
      </c>
      <c r="M45">
        <f t="shared" si="6"/>
        <v>1.2749582317657693</v>
      </c>
      <c r="N45">
        <f t="shared" si="7"/>
        <v>0.98116519221816756</v>
      </c>
      <c r="O45">
        <f t="shared" si="7"/>
        <v>1.0843834673672417</v>
      </c>
      <c r="P45">
        <f t="shared" si="7"/>
        <v>1.0583768131046016</v>
      </c>
    </row>
    <row r="46" spans="1:16" x14ac:dyDescent="0.25">
      <c r="A46" s="3">
        <v>44172</v>
      </c>
      <c r="B46">
        <v>2716</v>
      </c>
      <c r="C46">
        <v>0</v>
      </c>
      <c r="D46">
        <v>2</v>
      </c>
      <c r="F46" s="1">
        <f t="shared" si="0"/>
        <v>44641</v>
      </c>
      <c r="G46">
        <f t="shared" si="8"/>
        <v>37411</v>
      </c>
      <c r="H46">
        <f t="shared" si="8"/>
        <v>11179</v>
      </c>
      <c r="I46">
        <f t="shared" si="8"/>
        <v>36616</v>
      </c>
      <c r="J46">
        <f t="shared" si="2"/>
        <v>47795</v>
      </c>
      <c r="K46">
        <f t="shared" si="6"/>
        <v>0.29881585629894952</v>
      </c>
      <c r="L46">
        <f t="shared" si="6"/>
        <v>0.97874956563577553</v>
      </c>
      <c r="M46">
        <f t="shared" si="6"/>
        <v>1.277565421934725</v>
      </c>
      <c r="N46">
        <f t="shared" si="7"/>
        <v>0.98450995479001568</v>
      </c>
      <c r="O46">
        <f t="shared" si="7"/>
        <v>1.0861501577547845</v>
      </c>
      <c r="P46">
        <f t="shared" si="7"/>
        <v>1.0605411111603547</v>
      </c>
    </row>
    <row r="47" spans="1:16" x14ac:dyDescent="0.25">
      <c r="A47" s="3">
        <v>44179</v>
      </c>
      <c r="B47">
        <v>2874</v>
      </c>
      <c r="C47">
        <v>0</v>
      </c>
      <c r="D47">
        <v>2</v>
      </c>
      <c r="F47" s="1">
        <f t="shared" si="0"/>
        <v>44648</v>
      </c>
      <c r="G47">
        <f t="shared" si="8"/>
        <v>38297</v>
      </c>
      <c r="H47">
        <f t="shared" si="8"/>
        <v>11481</v>
      </c>
      <c r="I47">
        <f t="shared" si="8"/>
        <v>37646</v>
      </c>
      <c r="J47">
        <f t="shared" si="2"/>
        <v>49127</v>
      </c>
      <c r="K47">
        <f t="shared" si="6"/>
        <v>0.29978849518239026</v>
      </c>
      <c r="L47">
        <f t="shared" si="6"/>
        <v>0.98300127947358806</v>
      </c>
      <c r="M47">
        <f t="shared" si="6"/>
        <v>1.2827897746559782</v>
      </c>
      <c r="N47">
        <f t="shared" si="7"/>
        <v>0.98771451252340869</v>
      </c>
      <c r="O47">
        <f t="shared" si="7"/>
        <v>1.0908684225875955</v>
      </c>
      <c r="P47">
        <f t="shared" si="7"/>
        <v>1.0648779856130937</v>
      </c>
    </row>
    <row r="48" spans="1:16" x14ac:dyDescent="0.25">
      <c r="A48" s="3">
        <v>44186</v>
      </c>
      <c r="B48">
        <v>2807</v>
      </c>
      <c r="C48">
        <v>1</v>
      </c>
      <c r="D48">
        <v>3</v>
      </c>
      <c r="F48" s="1">
        <f t="shared" si="0"/>
        <v>44655</v>
      </c>
      <c r="G48">
        <f t="shared" si="8"/>
        <v>39118</v>
      </c>
      <c r="H48">
        <f t="shared" si="8"/>
        <v>11778</v>
      </c>
      <c r="I48">
        <f t="shared" si="8"/>
        <v>38661</v>
      </c>
      <c r="J48">
        <f t="shared" si="2"/>
        <v>50439</v>
      </c>
      <c r="K48">
        <f t="shared" si="6"/>
        <v>0.3010890127307122</v>
      </c>
      <c r="L48">
        <f t="shared" si="6"/>
        <v>0.98831739864001222</v>
      </c>
      <c r="M48">
        <f t="shared" si="6"/>
        <v>1.2894064113707244</v>
      </c>
      <c r="N48">
        <f t="shared" si="7"/>
        <v>0.99199933357862435</v>
      </c>
      <c r="O48">
        <f t="shared" si="7"/>
        <v>1.0967678925582454</v>
      </c>
      <c r="P48">
        <f t="shared" si="7"/>
        <v>1.0703706321211486</v>
      </c>
    </row>
    <row r="49" spans="1:23" x14ac:dyDescent="0.25">
      <c r="A49" s="3">
        <v>44193</v>
      </c>
      <c r="B49">
        <v>3108</v>
      </c>
      <c r="C49">
        <v>4</v>
      </c>
      <c r="D49">
        <v>4</v>
      </c>
      <c r="F49" s="1">
        <f t="shared" si="0"/>
        <v>44662</v>
      </c>
      <c r="G49">
        <f t="shared" si="8"/>
        <v>39874</v>
      </c>
      <c r="H49">
        <f t="shared" si="8"/>
        <v>12074</v>
      </c>
      <c r="I49">
        <f t="shared" si="8"/>
        <v>39612</v>
      </c>
      <c r="J49">
        <f t="shared" si="2"/>
        <v>51686</v>
      </c>
      <c r="K49">
        <f t="shared" si="6"/>
        <v>0.30280383207102374</v>
      </c>
      <c r="L49">
        <f t="shared" si="6"/>
        <v>0.99342930230225213</v>
      </c>
      <c r="M49">
        <f t="shared" si="6"/>
        <v>1.2962331343732758</v>
      </c>
      <c r="N49">
        <f t="shared" si="7"/>
        <v>0.99764915662387188</v>
      </c>
      <c r="O49">
        <f t="shared" si="7"/>
        <v>1.1024407379562022</v>
      </c>
      <c r="P49">
        <f t="shared" si="7"/>
        <v>1.0760376768567095</v>
      </c>
    </row>
    <row r="50" spans="1:23" x14ac:dyDescent="0.25">
      <c r="A50" s="3">
        <v>44200</v>
      </c>
      <c r="B50">
        <v>3318</v>
      </c>
      <c r="C50">
        <v>13</v>
      </c>
      <c r="D50">
        <v>0</v>
      </c>
      <c r="F50" s="1">
        <f t="shared" si="0"/>
        <v>44669</v>
      </c>
      <c r="G50">
        <f t="shared" si="8"/>
        <v>40597</v>
      </c>
      <c r="H50">
        <f t="shared" si="8"/>
        <v>12366</v>
      </c>
      <c r="I50">
        <f t="shared" si="8"/>
        <v>40634</v>
      </c>
      <c r="J50">
        <f t="shared" si="2"/>
        <v>53000</v>
      </c>
      <c r="K50">
        <f t="shared" si="6"/>
        <v>0.30460378845727515</v>
      </c>
      <c r="L50">
        <f t="shared" si="6"/>
        <v>1.0009113973938961</v>
      </c>
      <c r="M50">
        <f t="shared" si="6"/>
        <v>1.3055151858511713</v>
      </c>
      <c r="N50">
        <f t="shared" si="7"/>
        <v>1.003579481079879</v>
      </c>
      <c r="O50">
        <f t="shared" si="7"/>
        <v>1.1107438617066037</v>
      </c>
      <c r="P50">
        <f t="shared" si="7"/>
        <v>1.0837429552081752</v>
      </c>
    </row>
    <row r="51" spans="1:23" x14ac:dyDescent="0.25">
      <c r="A51" s="3">
        <v>44207</v>
      </c>
      <c r="B51">
        <v>3225</v>
      </c>
      <c r="C51">
        <v>33</v>
      </c>
      <c r="D51">
        <v>0</v>
      </c>
      <c r="F51" s="1">
        <f t="shared" si="0"/>
        <v>44676</v>
      </c>
      <c r="G51">
        <f t="shared" si="8"/>
        <v>41327</v>
      </c>
      <c r="H51">
        <f t="shared" si="8"/>
        <v>12657</v>
      </c>
      <c r="I51">
        <f t="shared" si="8"/>
        <v>41604</v>
      </c>
      <c r="J51">
        <f t="shared" si="2"/>
        <v>54261</v>
      </c>
      <c r="K51">
        <f t="shared" si="6"/>
        <v>0.30626466958646892</v>
      </c>
      <c r="L51">
        <f t="shared" si="6"/>
        <v>1.0067026399206329</v>
      </c>
      <c r="M51">
        <f t="shared" si="6"/>
        <v>1.3129673095071019</v>
      </c>
      <c r="N51">
        <f t="shared" si="7"/>
        <v>1.0090515936567239</v>
      </c>
      <c r="O51">
        <f t="shared" si="7"/>
        <v>1.1171705914900547</v>
      </c>
      <c r="P51">
        <f t="shared" si="7"/>
        <v>1.0899291616966043</v>
      </c>
    </row>
    <row r="52" spans="1:23" x14ac:dyDescent="0.25">
      <c r="A52" s="3">
        <v>44214</v>
      </c>
      <c r="B52">
        <v>3033</v>
      </c>
      <c r="C52">
        <v>89</v>
      </c>
      <c r="D52">
        <v>5</v>
      </c>
      <c r="F52" s="1">
        <f t="shared" si="0"/>
        <v>44683</v>
      </c>
      <c r="G52">
        <f t="shared" si="8"/>
        <v>42094</v>
      </c>
      <c r="H52">
        <f t="shared" si="8"/>
        <v>12951</v>
      </c>
      <c r="I52">
        <f t="shared" si="8"/>
        <v>42509</v>
      </c>
      <c r="J52">
        <f t="shared" si="2"/>
        <v>55460</v>
      </c>
      <c r="K52">
        <f t="shared" si="6"/>
        <v>0.30766855133748278</v>
      </c>
      <c r="L52">
        <f t="shared" si="6"/>
        <v>1.00985888725234</v>
      </c>
      <c r="M52">
        <f t="shared" si="6"/>
        <v>1.3175274385898228</v>
      </c>
      <c r="N52">
        <f t="shared" si="7"/>
        <v>1.013676969218583</v>
      </c>
      <c r="O52">
        <f t="shared" si="7"/>
        <v>1.1206731815882889</v>
      </c>
      <c r="P52">
        <f t="shared" si="7"/>
        <v>1.0937146464016454</v>
      </c>
    </row>
    <row r="53" spans="1:23" x14ac:dyDescent="0.25">
      <c r="A53" s="3">
        <v>44221</v>
      </c>
      <c r="B53">
        <v>2764</v>
      </c>
      <c r="C53">
        <v>162</v>
      </c>
      <c r="D53">
        <v>9</v>
      </c>
      <c r="F53" s="1">
        <f t="shared" si="0"/>
        <v>44690</v>
      </c>
      <c r="G53">
        <f t="shared" si="8"/>
        <v>42804</v>
      </c>
      <c r="H53">
        <f t="shared" si="8"/>
        <v>13242</v>
      </c>
      <c r="I53">
        <f t="shared" si="8"/>
        <v>43420</v>
      </c>
      <c r="J53">
        <f t="shared" si="2"/>
        <v>56662</v>
      </c>
      <c r="K53">
        <f t="shared" si="6"/>
        <v>0.30936361087748809</v>
      </c>
      <c r="L53">
        <f t="shared" si="6"/>
        <v>1.0143911783945425</v>
      </c>
      <c r="M53">
        <f t="shared" si="6"/>
        <v>1.3237547892720307</v>
      </c>
      <c r="N53">
        <f t="shared" si="7"/>
        <v>1.0192616895602888</v>
      </c>
      <c r="O53">
        <f t="shared" si="7"/>
        <v>1.1257028121617605</v>
      </c>
      <c r="P53">
        <f t="shared" si="7"/>
        <v>1.0988841361973949</v>
      </c>
    </row>
    <row r="54" spans="1:23" x14ac:dyDescent="0.25">
      <c r="A54" s="3">
        <v>44228</v>
      </c>
      <c r="B54">
        <v>2658</v>
      </c>
      <c r="C54">
        <v>177</v>
      </c>
      <c r="D54">
        <v>23</v>
      </c>
      <c r="F54" s="1">
        <f t="shared" si="0"/>
        <v>44697</v>
      </c>
      <c r="G54">
        <f t="shared" ref="G54:I69" si="9">B121+G53</f>
        <v>43440</v>
      </c>
      <c r="H54">
        <f t="shared" si="9"/>
        <v>13509</v>
      </c>
      <c r="I54">
        <f t="shared" si="9"/>
        <v>44301</v>
      </c>
      <c r="J54">
        <f t="shared" si="2"/>
        <v>57810</v>
      </c>
      <c r="K54">
        <f t="shared" ref="K54:M85" si="10">H54/$G54</f>
        <v>0.31098066298342542</v>
      </c>
      <c r="L54">
        <f t="shared" si="10"/>
        <v>1.0198204419889503</v>
      </c>
      <c r="M54">
        <f t="shared" si="10"/>
        <v>1.3308011049723756</v>
      </c>
      <c r="N54">
        <f t="shared" ref="N54:P85" si="11">K54/K$16</f>
        <v>1.0245893984557524</v>
      </c>
      <c r="O54">
        <f t="shared" si="11"/>
        <v>1.1317278421761829</v>
      </c>
      <c r="P54">
        <f t="shared" si="11"/>
        <v>1.1047334706847933</v>
      </c>
    </row>
    <row r="55" spans="1:23" x14ac:dyDescent="0.25">
      <c r="A55" s="3">
        <v>44235</v>
      </c>
      <c r="B55">
        <v>2680</v>
      </c>
      <c r="C55">
        <v>231</v>
      </c>
      <c r="D55">
        <v>61</v>
      </c>
      <c r="F55" s="1">
        <f t="shared" si="0"/>
        <v>44704</v>
      </c>
      <c r="G55">
        <f t="shared" si="9"/>
        <v>44056</v>
      </c>
      <c r="H55">
        <f t="shared" si="9"/>
        <v>13788</v>
      </c>
      <c r="I55">
        <f t="shared" si="9"/>
        <v>45065</v>
      </c>
      <c r="J55">
        <f t="shared" si="2"/>
        <v>58853</v>
      </c>
      <c r="K55">
        <f t="shared" si="10"/>
        <v>0.3129653168694389</v>
      </c>
      <c r="L55">
        <f t="shared" si="10"/>
        <v>1.0229026693299437</v>
      </c>
      <c r="M55">
        <f t="shared" si="10"/>
        <v>1.3358679861993825</v>
      </c>
      <c r="N55">
        <f t="shared" si="11"/>
        <v>1.0311282466005383</v>
      </c>
      <c r="O55">
        <f t="shared" si="11"/>
        <v>1.1351482898884446</v>
      </c>
      <c r="P55">
        <f t="shared" si="11"/>
        <v>1.1089396238526441</v>
      </c>
    </row>
    <row r="56" spans="1:23" x14ac:dyDescent="0.25">
      <c r="A56" s="3">
        <v>44242</v>
      </c>
      <c r="B56">
        <v>2716</v>
      </c>
      <c r="C56">
        <v>177</v>
      </c>
      <c r="D56">
        <v>98</v>
      </c>
      <c r="F56" s="1">
        <f t="shared" si="0"/>
        <v>44711</v>
      </c>
      <c r="G56">
        <f t="shared" si="9"/>
        <v>44688</v>
      </c>
      <c r="H56">
        <f t="shared" si="9"/>
        <v>14050</v>
      </c>
      <c r="I56">
        <f t="shared" si="9"/>
        <v>45950</v>
      </c>
      <c r="J56">
        <f t="shared" si="2"/>
        <v>60000</v>
      </c>
      <c r="K56">
        <f t="shared" si="10"/>
        <v>0.31440207662012171</v>
      </c>
      <c r="L56">
        <f t="shared" si="10"/>
        <v>1.0282402434658073</v>
      </c>
      <c r="M56">
        <f t="shared" si="10"/>
        <v>1.3426423200859292</v>
      </c>
      <c r="N56">
        <f t="shared" si="11"/>
        <v>1.0358619454567786</v>
      </c>
      <c r="O56">
        <f t="shared" si="11"/>
        <v>1.1410715691349904</v>
      </c>
      <c r="P56">
        <f t="shared" si="11"/>
        <v>1.1145631789865404</v>
      </c>
    </row>
    <row r="57" spans="1:23" x14ac:dyDescent="0.25">
      <c r="A57" s="3">
        <v>44249</v>
      </c>
      <c r="B57">
        <v>2758</v>
      </c>
      <c r="C57">
        <v>204</v>
      </c>
      <c r="D57">
        <v>140</v>
      </c>
      <c r="F57" s="1">
        <f t="shared" si="0"/>
        <v>44718</v>
      </c>
      <c r="G57">
        <f t="shared" si="9"/>
        <v>45328</v>
      </c>
      <c r="H57">
        <f t="shared" si="9"/>
        <v>14328</v>
      </c>
      <c r="I57">
        <f t="shared" si="9"/>
        <v>46831</v>
      </c>
      <c r="J57">
        <f t="shared" si="2"/>
        <v>61159</v>
      </c>
      <c r="K57">
        <f t="shared" si="10"/>
        <v>0.31609601129544651</v>
      </c>
      <c r="L57">
        <f t="shared" si="10"/>
        <v>1.0331583127426756</v>
      </c>
      <c r="M57">
        <f t="shared" si="10"/>
        <v>1.3492543240381221</v>
      </c>
      <c r="N57">
        <f t="shared" si="11"/>
        <v>1.0414429597017283</v>
      </c>
      <c r="O57">
        <f t="shared" si="11"/>
        <v>1.146529310224714</v>
      </c>
      <c r="P57">
        <f t="shared" si="11"/>
        <v>1.1200519797149102</v>
      </c>
    </row>
    <row r="58" spans="1:23" x14ac:dyDescent="0.25">
      <c r="A58" s="3">
        <v>44256</v>
      </c>
      <c r="B58">
        <v>2959</v>
      </c>
      <c r="C58">
        <v>243</v>
      </c>
      <c r="D58">
        <v>154</v>
      </c>
      <c r="F58" s="1">
        <f t="shared" si="0"/>
        <v>44725</v>
      </c>
      <c r="G58">
        <f t="shared" si="9"/>
        <v>45980</v>
      </c>
      <c r="H58">
        <f t="shared" si="9"/>
        <v>14565</v>
      </c>
      <c r="I58">
        <f t="shared" si="9"/>
        <v>47679</v>
      </c>
      <c r="J58">
        <f t="shared" si="2"/>
        <v>62244</v>
      </c>
      <c r="K58">
        <f t="shared" si="10"/>
        <v>0.31676816006959546</v>
      </c>
      <c r="L58">
        <f t="shared" si="10"/>
        <v>1.0369508481948673</v>
      </c>
      <c r="M58">
        <f t="shared" si="10"/>
        <v>1.3537190082644628</v>
      </c>
      <c r="N58">
        <f t="shared" si="11"/>
        <v>1.0436574913114147</v>
      </c>
      <c r="O58">
        <f t="shared" si="11"/>
        <v>1.1507380099006244</v>
      </c>
      <c r="P58">
        <f t="shared" si="11"/>
        <v>1.1237582331005198</v>
      </c>
    </row>
    <row r="59" spans="1:23" x14ac:dyDescent="0.25">
      <c r="A59" s="3">
        <v>44263</v>
      </c>
      <c r="B59">
        <v>2926</v>
      </c>
      <c r="C59">
        <v>297</v>
      </c>
      <c r="D59">
        <v>221</v>
      </c>
      <c r="F59" s="1">
        <f t="shared" si="0"/>
        <v>44732</v>
      </c>
      <c r="G59">
        <f t="shared" si="9"/>
        <v>46634</v>
      </c>
      <c r="H59">
        <f t="shared" si="9"/>
        <v>14797</v>
      </c>
      <c r="I59">
        <f t="shared" si="9"/>
        <v>48534</v>
      </c>
      <c r="J59">
        <f t="shared" si="2"/>
        <v>63331</v>
      </c>
      <c r="K59">
        <f t="shared" si="10"/>
        <v>0.31730068190590555</v>
      </c>
      <c r="L59">
        <f t="shared" si="10"/>
        <v>1.0407428056782606</v>
      </c>
      <c r="M59">
        <f t="shared" si="10"/>
        <v>1.358043487584166</v>
      </c>
      <c r="N59">
        <f t="shared" si="11"/>
        <v>1.0454119934167709</v>
      </c>
      <c r="O59">
        <f t="shared" si="11"/>
        <v>1.1549460681858015</v>
      </c>
      <c r="P59">
        <f t="shared" si="11"/>
        <v>1.1273480986558686</v>
      </c>
    </row>
    <row r="60" spans="1:23" x14ac:dyDescent="0.25">
      <c r="A60" s="3">
        <v>44270</v>
      </c>
      <c r="B60">
        <v>2722</v>
      </c>
      <c r="C60">
        <v>308</v>
      </c>
      <c r="D60">
        <v>219</v>
      </c>
      <c r="F60" s="1">
        <f t="shared" si="0"/>
        <v>44739</v>
      </c>
      <c r="G60">
        <f t="shared" si="9"/>
        <v>47347</v>
      </c>
      <c r="H60">
        <f t="shared" si="9"/>
        <v>15096</v>
      </c>
      <c r="I60">
        <f t="shared" si="9"/>
        <v>49434</v>
      </c>
      <c r="J60">
        <f t="shared" si="2"/>
        <v>64530</v>
      </c>
      <c r="K60">
        <f t="shared" si="10"/>
        <v>0.31883751874458782</v>
      </c>
      <c r="L60">
        <f t="shared" si="10"/>
        <v>1.0440788223118678</v>
      </c>
      <c r="M60">
        <f t="shared" si="10"/>
        <v>1.3629163410564555</v>
      </c>
      <c r="N60">
        <f t="shared" si="11"/>
        <v>1.0504754167079935</v>
      </c>
      <c r="O60">
        <f t="shared" si="11"/>
        <v>1.1586481541126659</v>
      </c>
      <c r="P60">
        <f t="shared" si="11"/>
        <v>1.1313931842125813</v>
      </c>
    </row>
    <row r="61" spans="1:23" x14ac:dyDescent="0.25">
      <c r="A61" s="3">
        <v>44277</v>
      </c>
      <c r="B61">
        <v>2394</v>
      </c>
      <c r="C61">
        <v>305</v>
      </c>
      <c r="D61">
        <v>241</v>
      </c>
      <c r="F61" s="1">
        <f t="shared" si="0"/>
        <v>44746</v>
      </c>
      <c r="G61">
        <f t="shared" si="9"/>
        <v>47967</v>
      </c>
      <c r="H61">
        <f t="shared" si="9"/>
        <v>15344</v>
      </c>
      <c r="I61">
        <f t="shared" si="9"/>
        <v>50217</v>
      </c>
      <c r="J61">
        <f t="shared" si="2"/>
        <v>65561</v>
      </c>
      <c r="K61">
        <f t="shared" si="10"/>
        <v>0.31988658869639541</v>
      </c>
      <c r="L61">
        <f t="shared" si="10"/>
        <v>1.0469072487335043</v>
      </c>
      <c r="M61">
        <f t="shared" si="10"/>
        <v>1.3667938374298998</v>
      </c>
      <c r="N61">
        <f t="shared" si="11"/>
        <v>1.0539317922284157</v>
      </c>
      <c r="O61">
        <f t="shared" si="11"/>
        <v>1.1617869507077507</v>
      </c>
      <c r="P61">
        <f t="shared" si="11"/>
        <v>1.1346119973095929</v>
      </c>
    </row>
    <row r="62" spans="1:23" x14ac:dyDescent="0.25">
      <c r="A62" s="3">
        <v>44284</v>
      </c>
      <c r="B62">
        <v>2220</v>
      </c>
      <c r="C62">
        <v>337</v>
      </c>
      <c r="D62">
        <v>301</v>
      </c>
      <c r="F62" s="1">
        <f t="shared" si="0"/>
        <v>44753</v>
      </c>
      <c r="G62">
        <f t="shared" si="9"/>
        <v>48587</v>
      </c>
      <c r="H62">
        <f t="shared" si="9"/>
        <v>15604</v>
      </c>
      <c r="I62">
        <f t="shared" si="9"/>
        <v>51070</v>
      </c>
      <c r="J62">
        <f t="shared" si="2"/>
        <v>66674</v>
      </c>
      <c r="K62">
        <f t="shared" si="10"/>
        <v>0.3211558647374812</v>
      </c>
      <c r="L62">
        <f t="shared" si="10"/>
        <v>1.051104204828452</v>
      </c>
      <c r="M62">
        <f t="shared" si="10"/>
        <v>1.3722600695659333</v>
      </c>
      <c r="N62">
        <f t="shared" si="11"/>
        <v>1.0581136817482786</v>
      </c>
      <c r="O62">
        <f t="shared" si="11"/>
        <v>1.1664444490961727</v>
      </c>
      <c r="P62">
        <f t="shared" si="11"/>
        <v>1.1391496623120083</v>
      </c>
    </row>
    <row r="63" spans="1:23" x14ac:dyDescent="0.25">
      <c r="A63" s="3">
        <v>44291</v>
      </c>
      <c r="B63">
        <v>1929</v>
      </c>
      <c r="C63">
        <v>298</v>
      </c>
      <c r="D63">
        <v>293</v>
      </c>
      <c r="F63" s="1">
        <f t="shared" si="0"/>
        <v>44760</v>
      </c>
      <c r="G63">
        <f t="shared" si="9"/>
        <v>49304</v>
      </c>
      <c r="H63">
        <f t="shared" si="9"/>
        <v>15885</v>
      </c>
      <c r="I63">
        <f t="shared" si="9"/>
        <v>52100</v>
      </c>
      <c r="J63">
        <f t="shared" si="2"/>
        <v>67985</v>
      </c>
      <c r="K63">
        <f t="shared" si="10"/>
        <v>0.32218481259127046</v>
      </c>
      <c r="L63">
        <f t="shared" si="10"/>
        <v>1.0567093947752717</v>
      </c>
      <c r="M63">
        <f t="shared" si="10"/>
        <v>1.3788942073665422</v>
      </c>
      <c r="N63">
        <f t="shared" si="11"/>
        <v>1.0615037609012465</v>
      </c>
      <c r="O63">
        <f t="shared" si="11"/>
        <v>1.1726647102934578</v>
      </c>
      <c r="P63">
        <f t="shared" si="11"/>
        <v>1.1446568369379417</v>
      </c>
      <c r="W63" t="s">
        <v>67</v>
      </c>
    </row>
    <row r="64" spans="1:23" x14ac:dyDescent="0.25">
      <c r="A64" s="3">
        <v>44298</v>
      </c>
      <c r="B64">
        <v>1693</v>
      </c>
      <c r="C64">
        <v>218</v>
      </c>
      <c r="D64">
        <v>326</v>
      </c>
      <c r="F64" s="1">
        <f t="shared" si="0"/>
        <v>44767</v>
      </c>
      <c r="G64">
        <f t="shared" si="9"/>
        <v>50019</v>
      </c>
      <c r="H64">
        <f t="shared" si="9"/>
        <v>16156</v>
      </c>
      <c r="I64">
        <f t="shared" si="9"/>
        <v>53020</v>
      </c>
      <c r="J64">
        <f t="shared" si="2"/>
        <v>69176</v>
      </c>
      <c r="K64">
        <f t="shared" si="10"/>
        <v>0.32299726104080451</v>
      </c>
      <c r="L64">
        <f t="shared" si="10"/>
        <v>1.0599972010635959</v>
      </c>
      <c r="M64">
        <f t="shared" si="10"/>
        <v>1.3829944621044004</v>
      </c>
      <c r="N64">
        <f t="shared" si="11"/>
        <v>1.0641805384867029</v>
      </c>
      <c r="O64">
        <f t="shared" si="11"/>
        <v>1.176313295635522</v>
      </c>
      <c r="P64">
        <f t="shared" si="11"/>
        <v>1.1480605676910356</v>
      </c>
      <c r="W64" t="s">
        <v>68</v>
      </c>
    </row>
    <row r="65" spans="1:23" x14ac:dyDescent="0.25">
      <c r="A65" s="3">
        <v>44305</v>
      </c>
      <c r="B65">
        <v>1510</v>
      </c>
      <c r="C65">
        <v>266</v>
      </c>
      <c r="D65">
        <v>370</v>
      </c>
      <c r="F65" s="1">
        <f t="shared" si="0"/>
        <v>44774</v>
      </c>
      <c r="G65">
        <f t="shared" si="9"/>
        <v>50686</v>
      </c>
      <c r="H65">
        <f t="shared" si="9"/>
        <v>16421</v>
      </c>
      <c r="I65">
        <f t="shared" si="9"/>
        <v>53996</v>
      </c>
      <c r="J65">
        <f t="shared" si="2"/>
        <v>70417</v>
      </c>
      <c r="K65">
        <f t="shared" si="10"/>
        <v>0.32397506214733851</v>
      </c>
      <c r="L65">
        <f t="shared" si="10"/>
        <v>1.0653040287258808</v>
      </c>
      <c r="M65">
        <f t="shared" si="10"/>
        <v>1.3892790908732193</v>
      </c>
      <c r="N65">
        <f t="shared" si="11"/>
        <v>1.0674021042198958</v>
      </c>
      <c r="O65">
        <f t="shared" si="11"/>
        <v>1.1822024545224781</v>
      </c>
      <c r="P65">
        <f t="shared" si="11"/>
        <v>1.153277605553269</v>
      </c>
      <c r="W65" t="s">
        <v>69</v>
      </c>
    </row>
    <row r="66" spans="1:23" x14ac:dyDescent="0.25">
      <c r="A66" s="3">
        <v>44312</v>
      </c>
      <c r="B66">
        <v>1447</v>
      </c>
      <c r="C66">
        <v>268</v>
      </c>
      <c r="D66">
        <v>381</v>
      </c>
      <c r="F66" s="1">
        <f t="shared" si="0"/>
        <v>44781</v>
      </c>
      <c r="G66">
        <f t="shared" si="9"/>
        <v>51432</v>
      </c>
      <c r="H66">
        <f t="shared" si="9"/>
        <v>16675</v>
      </c>
      <c r="I66">
        <f t="shared" si="9"/>
        <v>54899</v>
      </c>
      <c r="J66">
        <f t="shared" si="2"/>
        <v>71574</v>
      </c>
      <c r="K66">
        <f t="shared" si="10"/>
        <v>0.32421449681132369</v>
      </c>
      <c r="L66">
        <f t="shared" si="10"/>
        <v>1.0674093949292269</v>
      </c>
      <c r="M66">
        <f t="shared" si="10"/>
        <v>1.3916238917405506</v>
      </c>
      <c r="N66">
        <f t="shared" si="11"/>
        <v>1.0681909706914909</v>
      </c>
      <c r="O66">
        <f t="shared" si="11"/>
        <v>1.1845388477268117</v>
      </c>
      <c r="P66">
        <f t="shared" si="11"/>
        <v>1.1552240872555706</v>
      </c>
      <c r="W66" t="s">
        <v>70</v>
      </c>
    </row>
    <row r="67" spans="1:23" x14ac:dyDescent="0.25">
      <c r="A67" s="3">
        <v>44319</v>
      </c>
      <c r="B67">
        <v>1292</v>
      </c>
      <c r="C67">
        <v>249</v>
      </c>
      <c r="D67">
        <v>420</v>
      </c>
      <c r="F67" s="1">
        <f t="shared" si="0"/>
        <v>44788</v>
      </c>
      <c r="G67">
        <f t="shared" si="9"/>
        <v>52146</v>
      </c>
      <c r="H67">
        <f t="shared" si="9"/>
        <v>16961</v>
      </c>
      <c r="I67">
        <f t="shared" si="9"/>
        <v>55849</v>
      </c>
      <c r="J67">
        <f t="shared" si="2"/>
        <v>72810</v>
      </c>
      <c r="K67">
        <f t="shared" si="10"/>
        <v>0.32525984735166646</v>
      </c>
      <c r="L67">
        <f t="shared" si="10"/>
        <v>1.0710121581712884</v>
      </c>
      <c r="M67">
        <f t="shared" si="10"/>
        <v>1.3962720055229547</v>
      </c>
      <c r="N67">
        <f t="shared" si="11"/>
        <v>1.0716350918501183</v>
      </c>
      <c r="O67">
        <f t="shared" si="11"/>
        <v>1.1885369510221897</v>
      </c>
      <c r="P67">
        <f t="shared" si="11"/>
        <v>1.1590826104051135</v>
      </c>
    </row>
    <row r="68" spans="1:23" x14ac:dyDescent="0.25">
      <c r="A68" s="3">
        <v>44326</v>
      </c>
      <c r="B68">
        <v>1183</v>
      </c>
      <c r="C68">
        <v>300</v>
      </c>
      <c r="D68">
        <v>441</v>
      </c>
      <c r="F68" s="1">
        <f t="shared" si="0"/>
        <v>44795</v>
      </c>
      <c r="G68">
        <f t="shared" si="9"/>
        <v>52855</v>
      </c>
      <c r="H68">
        <f t="shared" si="9"/>
        <v>17214</v>
      </c>
      <c r="I68">
        <f t="shared" si="9"/>
        <v>56744</v>
      </c>
      <c r="J68">
        <f t="shared" si="2"/>
        <v>73958</v>
      </c>
      <c r="K68">
        <f t="shared" si="10"/>
        <v>0.32568347365433736</v>
      </c>
      <c r="L68">
        <f t="shared" si="10"/>
        <v>1.0735786585942673</v>
      </c>
      <c r="M68">
        <f t="shared" si="10"/>
        <v>1.3992621322486047</v>
      </c>
      <c r="N68">
        <f t="shared" si="11"/>
        <v>1.0730308153477133</v>
      </c>
      <c r="O68">
        <f t="shared" si="11"/>
        <v>1.1913850798359027</v>
      </c>
      <c r="P68">
        <f t="shared" si="11"/>
        <v>1.1615647943040239</v>
      </c>
    </row>
    <row r="69" spans="1:23" x14ac:dyDescent="0.25">
      <c r="A69" s="3">
        <v>44333</v>
      </c>
      <c r="B69">
        <v>1062</v>
      </c>
      <c r="C69">
        <v>277</v>
      </c>
      <c r="D69">
        <v>426</v>
      </c>
      <c r="F69" s="1">
        <f t="shared" si="0"/>
        <v>44802</v>
      </c>
      <c r="G69">
        <f t="shared" si="9"/>
        <v>53465</v>
      </c>
      <c r="H69">
        <f t="shared" si="9"/>
        <v>17472</v>
      </c>
      <c r="I69">
        <f t="shared" si="9"/>
        <v>57635</v>
      </c>
      <c r="J69">
        <f t="shared" si="2"/>
        <v>75107</v>
      </c>
      <c r="K69">
        <f t="shared" si="10"/>
        <v>0.32679322921537457</v>
      </c>
      <c r="L69">
        <f t="shared" si="10"/>
        <v>1.0779949499672683</v>
      </c>
      <c r="M69">
        <f t="shared" si="10"/>
        <v>1.4047881791826429</v>
      </c>
      <c r="N69">
        <f t="shared" si="11"/>
        <v>1.0766871320196494</v>
      </c>
      <c r="O69">
        <f t="shared" si="11"/>
        <v>1.196285981700784</v>
      </c>
      <c r="P69">
        <f t="shared" si="11"/>
        <v>1.166152113164669</v>
      </c>
    </row>
    <row r="70" spans="1:23" x14ac:dyDescent="0.25">
      <c r="A70" s="3">
        <v>44340</v>
      </c>
      <c r="B70">
        <v>954</v>
      </c>
      <c r="C70">
        <v>284</v>
      </c>
      <c r="D70">
        <v>470</v>
      </c>
      <c r="F70" s="1">
        <f t="shared" ref="F70:F133" si="12">A137</f>
        <v>44809</v>
      </c>
      <c r="G70">
        <f t="shared" ref="G70:I85" si="13">B137+G69</f>
        <v>54216</v>
      </c>
      <c r="H70">
        <f t="shared" si="13"/>
        <v>17721</v>
      </c>
      <c r="I70">
        <f t="shared" si="13"/>
        <v>58548</v>
      </c>
      <c r="J70">
        <f t="shared" ref="J70:J133" si="14">H70+I70</f>
        <v>76269</v>
      </c>
      <c r="K70">
        <f t="shared" si="10"/>
        <v>0.32685922974767595</v>
      </c>
      <c r="L70">
        <f t="shared" si="10"/>
        <v>1.0799026117751218</v>
      </c>
      <c r="M70">
        <f t="shared" si="10"/>
        <v>1.4067618415227976</v>
      </c>
      <c r="N70">
        <f t="shared" si="11"/>
        <v>1.076904584272274</v>
      </c>
      <c r="O70">
        <f t="shared" si="11"/>
        <v>1.1984029759210542</v>
      </c>
      <c r="P70">
        <f t="shared" si="11"/>
        <v>1.1677905028826008</v>
      </c>
    </row>
    <row r="71" spans="1:23" x14ac:dyDescent="0.25">
      <c r="A71" s="3">
        <v>44347</v>
      </c>
      <c r="B71">
        <v>954</v>
      </c>
      <c r="C71">
        <v>284</v>
      </c>
      <c r="D71">
        <v>538</v>
      </c>
      <c r="F71" s="1">
        <f t="shared" si="12"/>
        <v>44816</v>
      </c>
      <c r="G71">
        <f t="shared" si="13"/>
        <v>54910</v>
      </c>
      <c r="H71">
        <f t="shared" si="13"/>
        <v>17999</v>
      </c>
      <c r="I71">
        <f t="shared" si="13"/>
        <v>59548</v>
      </c>
      <c r="J71">
        <f t="shared" si="14"/>
        <v>77547</v>
      </c>
      <c r="K71">
        <f t="shared" si="10"/>
        <v>0.32779093061373155</v>
      </c>
      <c r="L71">
        <f t="shared" si="10"/>
        <v>1.0844654889819705</v>
      </c>
      <c r="M71">
        <f t="shared" si="10"/>
        <v>1.4122564195957021</v>
      </c>
      <c r="N71">
        <f t="shared" si="11"/>
        <v>1.0799742633344203</v>
      </c>
      <c r="O71">
        <f t="shared" si="11"/>
        <v>1.2034665488431173</v>
      </c>
      <c r="P71">
        <f t="shared" si="11"/>
        <v>1.172351698602794</v>
      </c>
    </row>
    <row r="72" spans="1:23" x14ac:dyDescent="0.25">
      <c r="A72" s="3">
        <v>44354</v>
      </c>
      <c r="B72">
        <v>870</v>
      </c>
      <c r="C72">
        <v>256</v>
      </c>
      <c r="D72">
        <v>549</v>
      </c>
      <c r="F72" s="1">
        <f t="shared" si="12"/>
        <v>44823</v>
      </c>
      <c r="G72">
        <f t="shared" si="13"/>
        <v>55666</v>
      </c>
      <c r="H72">
        <f t="shared" si="13"/>
        <v>18294</v>
      </c>
      <c r="I72">
        <f t="shared" si="13"/>
        <v>60509</v>
      </c>
      <c r="J72">
        <f t="shared" si="14"/>
        <v>78803</v>
      </c>
      <c r="K72">
        <f t="shared" si="10"/>
        <v>0.32863866633133332</v>
      </c>
      <c r="L72">
        <f t="shared" si="10"/>
        <v>1.0870010419286458</v>
      </c>
      <c r="M72">
        <f t="shared" si="10"/>
        <v>1.4156397082599792</v>
      </c>
      <c r="N72">
        <f t="shared" si="11"/>
        <v>1.0827673020417605</v>
      </c>
      <c r="O72">
        <f t="shared" si="11"/>
        <v>1.2062803342379931</v>
      </c>
      <c r="P72">
        <f t="shared" si="11"/>
        <v>1.175160256706969</v>
      </c>
    </row>
    <row r="73" spans="1:23" x14ac:dyDescent="0.25">
      <c r="A73" s="3">
        <v>44361</v>
      </c>
      <c r="B73">
        <v>908</v>
      </c>
      <c r="C73">
        <v>252</v>
      </c>
      <c r="D73">
        <v>640</v>
      </c>
      <c r="F73" s="1">
        <f t="shared" si="12"/>
        <v>44830</v>
      </c>
      <c r="G73">
        <f t="shared" si="13"/>
        <v>56431</v>
      </c>
      <c r="H73">
        <f t="shared" si="13"/>
        <v>18580</v>
      </c>
      <c r="I73">
        <f t="shared" si="13"/>
        <v>61513</v>
      </c>
      <c r="J73">
        <f t="shared" si="14"/>
        <v>80093</v>
      </c>
      <c r="K73">
        <f t="shared" si="10"/>
        <v>0.32925165246052701</v>
      </c>
      <c r="L73">
        <f t="shared" si="10"/>
        <v>1.0900568836277933</v>
      </c>
      <c r="M73">
        <f t="shared" si="10"/>
        <v>1.4193085360883202</v>
      </c>
      <c r="N73">
        <f t="shared" si="11"/>
        <v>1.0847869102172238</v>
      </c>
      <c r="O73">
        <f t="shared" si="11"/>
        <v>1.2096715009471672</v>
      </c>
      <c r="P73">
        <f t="shared" si="11"/>
        <v>1.1782058484824827</v>
      </c>
    </row>
    <row r="74" spans="1:23" x14ac:dyDescent="0.25">
      <c r="A74" s="3">
        <v>44368</v>
      </c>
      <c r="B74">
        <v>838</v>
      </c>
      <c r="C74">
        <v>265</v>
      </c>
      <c r="D74">
        <v>649</v>
      </c>
      <c r="F74" s="1">
        <f t="shared" si="12"/>
        <v>44837</v>
      </c>
      <c r="G74">
        <f t="shared" si="13"/>
        <v>57264</v>
      </c>
      <c r="H74">
        <f t="shared" si="13"/>
        <v>18876</v>
      </c>
      <c r="I74">
        <f t="shared" si="13"/>
        <v>62548</v>
      </c>
      <c r="J74">
        <f t="shared" si="14"/>
        <v>81424</v>
      </c>
      <c r="K74">
        <f t="shared" si="10"/>
        <v>0.3296311818943839</v>
      </c>
      <c r="L74">
        <f t="shared" si="10"/>
        <v>1.0922743783179658</v>
      </c>
      <c r="M74">
        <f t="shared" si="10"/>
        <v>1.4219055602123498</v>
      </c>
      <c r="N74">
        <f t="shared" si="11"/>
        <v>1.086037347561466</v>
      </c>
      <c r="O74">
        <f t="shared" si="11"/>
        <v>1.2121323267723993</v>
      </c>
      <c r="P74">
        <f t="shared" si="11"/>
        <v>1.1803617074333592</v>
      </c>
    </row>
    <row r="75" spans="1:23" x14ac:dyDescent="0.25">
      <c r="A75" s="3">
        <v>44375</v>
      </c>
      <c r="B75">
        <v>786</v>
      </c>
      <c r="C75">
        <v>209</v>
      </c>
      <c r="D75">
        <v>655</v>
      </c>
      <c r="F75" s="1">
        <f t="shared" si="12"/>
        <v>44844</v>
      </c>
      <c r="G75">
        <f t="shared" si="13"/>
        <v>58058</v>
      </c>
      <c r="H75">
        <f t="shared" si="13"/>
        <v>19160</v>
      </c>
      <c r="I75">
        <f t="shared" si="13"/>
        <v>63530</v>
      </c>
      <c r="J75">
        <f t="shared" si="14"/>
        <v>82690</v>
      </c>
      <c r="K75">
        <f t="shared" si="10"/>
        <v>0.33001481277343347</v>
      </c>
      <c r="L75">
        <f t="shared" si="10"/>
        <v>1.0942505770091977</v>
      </c>
      <c r="M75">
        <f t="shared" si="10"/>
        <v>1.4242653897826312</v>
      </c>
      <c r="N75">
        <f t="shared" si="11"/>
        <v>1.0873012979557559</v>
      </c>
      <c r="O75">
        <f t="shared" si="11"/>
        <v>1.2143253785964807</v>
      </c>
      <c r="P75">
        <f t="shared" si="11"/>
        <v>1.1823206648625806</v>
      </c>
    </row>
    <row r="76" spans="1:23" x14ac:dyDescent="0.25">
      <c r="A76" s="3">
        <v>44382</v>
      </c>
      <c r="B76">
        <v>823</v>
      </c>
      <c r="C76">
        <v>225</v>
      </c>
      <c r="D76">
        <v>623</v>
      </c>
      <c r="F76" s="1">
        <f t="shared" si="12"/>
        <v>44851</v>
      </c>
      <c r="G76">
        <f t="shared" si="13"/>
        <v>58808</v>
      </c>
      <c r="H76">
        <f t="shared" si="13"/>
        <v>19444</v>
      </c>
      <c r="I76">
        <f t="shared" si="13"/>
        <v>64564</v>
      </c>
      <c r="J76">
        <f t="shared" si="14"/>
        <v>84008</v>
      </c>
      <c r="K76">
        <f t="shared" si="10"/>
        <v>0.33063528771595702</v>
      </c>
      <c r="L76">
        <f t="shared" si="10"/>
        <v>1.097877839749694</v>
      </c>
      <c r="M76">
        <f t="shared" si="10"/>
        <v>1.4285131274656508</v>
      </c>
      <c r="N76">
        <f t="shared" si="11"/>
        <v>1.0893455795584064</v>
      </c>
      <c r="O76">
        <f t="shared" si="11"/>
        <v>1.2183506697803894</v>
      </c>
      <c r="P76">
        <f t="shared" si="11"/>
        <v>1.1858468251397156</v>
      </c>
    </row>
    <row r="77" spans="1:23" x14ac:dyDescent="0.25">
      <c r="A77" s="3">
        <v>44389</v>
      </c>
      <c r="B77">
        <v>788</v>
      </c>
      <c r="C77">
        <v>223</v>
      </c>
      <c r="D77">
        <v>738</v>
      </c>
      <c r="F77" s="1">
        <f t="shared" si="12"/>
        <v>44858</v>
      </c>
      <c r="G77">
        <f t="shared" si="13"/>
        <v>59539</v>
      </c>
      <c r="H77">
        <f t="shared" si="13"/>
        <v>19706</v>
      </c>
      <c r="I77">
        <f t="shared" si="13"/>
        <v>65568</v>
      </c>
      <c r="J77">
        <f t="shared" si="14"/>
        <v>85274</v>
      </c>
      <c r="K77">
        <f t="shared" si="10"/>
        <v>0.33097633483934902</v>
      </c>
      <c r="L77">
        <f t="shared" si="10"/>
        <v>1.1012613581014126</v>
      </c>
      <c r="M77">
        <f t="shared" si="10"/>
        <v>1.4322376929407614</v>
      </c>
      <c r="N77">
        <f t="shared" si="11"/>
        <v>1.0904692290601117</v>
      </c>
      <c r="O77">
        <f t="shared" si="11"/>
        <v>1.2221054699054839</v>
      </c>
      <c r="P77">
        <f t="shared" si="11"/>
        <v>1.188938686221539</v>
      </c>
    </row>
    <row r="78" spans="1:23" x14ac:dyDescent="0.25">
      <c r="A78" s="3">
        <v>44396</v>
      </c>
      <c r="B78">
        <v>768</v>
      </c>
      <c r="C78">
        <v>227</v>
      </c>
      <c r="D78">
        <v>686</v>
      </c>
      <c r="F78" s="1">
        <f t="shared" si="12"/>
        <v>44865</v>
      </c>
      <c r="G78">
        <f t="shared" si="13"/>
        <v>60250</v>
      </c>
      <c r="H78">
        <f t="shared" si="13"/>
        <v>19973</v>
      </c>
      <c r="I78">
        <f t="shared" si="13"/>
        <v>66532</v>
      </c>
      <c r="J78">
        <f t="shared" si="14"/>
        <v>86505</v>
      </c>
      <c r="K78">
        <f t="shared" si="10"/>
        <v>0.33150207468879667</v>
      </c>
      <c r="L78">
        <f t="shared" si="10"/>
        <v>1.1042655601659752</v>
      </c>
      <c r="M78">
        <f t="shared" si="10"/>
        <v>1.4357676348547719</v>
      </c>
      <c r="N78">
        <f t="shared" si="11"/>
        <v>1.0922013865226432</v>
      </c>
      <c r="O78">
        <f t="shared" si="11"/>
        <v>1.2254393304362237</v>
      </c>
      <c r="P78">
        <f t="shared" si="11"/>
        <v>1.1918689850974642</v>
      </c>
    </row>
    <row r="79" spans="1:23" x14ac:dyDescent="0.25">
      <c r="A79" s="3">
        <v>44403</v>
      </c>
      <c r="B79">
        <v>777</v>
      </c>
      <c r="C79">
        <v>249</v>
      </c>
      <c r="D79">
        <v>819</v>
      </c>
      <c r="F79" s="1">
        <f t="shared" si="12"/>
        <v>44872</v>
      </c>
      <c r="G79">
        <f t="shared" si="13"/>
        <v>60905</v>
      </c>
      <c r="H79">
        <f t="shared" si="13"/>
        <v>20282</v>
      </c>
      <c r="I79">
        <f t="shared" si="13"/>
        <v>67516</v>
      </c>
      <c r="J79">
        <f t="shared" si="14"/>
        <v>87798</v>
      </c>
      <c r="K79">
        <f t="shared" si="10"/>
        <v>0.33301042607339298</v>
      </c>
      <c r="L79">
        <f t="shared" si="10"/>
        <v>1.1085460963796077</v>
      </c>
      <c r="M79">
        <f t="shared" si="10"/>
        <v>1.4415565224530005</v>
      </c>
      <c r="N79">
        <f t="shared" si="11"/>
        <v>1.0971709586593064</v>
      </c>
      <c r="O79">
        <f t="shared" si="11"/>
        <v>1.2301895803948961</v>
      </c>
      <c r="P79">
        <f t="shared" si="11"/>
        <v>1.1966744949996579</v>
      </c>
    </row>
    <row r="80" spans="1:23" x14ac:dyDescent="0.25">
      <c r="A80" s="3">
        <v>44410</v>
      </c>
      <c r="B80">
        <v>729</v>
      </c>
      <c r="C80">
        <v>241</v>
      </c>
      <c r="D80">
        <v>702</v>
      </c>
      <c r="F80" s="1">
        <f t="shared" si="12"/>
        <v>44879</v>
      </c>
      <c r="G80">
        <f t="shared" si="13"/>
        <v>61581</v>
      </c>
      <c r="H80">
        <f t="shared" si="13"/>
        <v>20572</v>
      </c>
      <c r="I80">
        <f t="shared" si="13"/>
        <v>68477</v>
      </c>
      <c r="J80">
        <f t="shared" si="14"/>
        <v>89049</v>
      </c>
      <c r="K80">
        <f t="shared" si="10"/>
        <v>0.33406407820594014</v>
      </c>
      <c r="L80">
        <f t="shared" si="10"/>
        <v>1.1119825920332571</v>
      </c>
      <c r="M80">
        <f t="shared" si="10"/>
        <v>1.4460466702391972</v>
      </c>
      <c r="N80">
        <f t="shared" si="11"/>
        <v>1.1006424311113592</v>
      </c>
      <c r="O80">
        <f t="shared" si="11"/>
        <v>1.2340031711512918</v>
      </c>
      <c r="P80">
        <f t="shared" si="11"/>
        <v>1.2004018863650534</v>
      </c>
    </row>
    <row r="81" spans="1:16" x14ac:dyDescent="0.25">
      <c r="A81" s="3">
        <v>44417</v>
      </c>
      <c r="B81">
        <v>767</v>
      </c>
      <c r="C81">
        <v>243</v>
      </c>
      <c r="D81">
        <v>751</v>
      </c>
      <c r="F81" s="1">
        <f t="shared" si="12"/>
        <v>44886</v>
      </c>
      <c r="G81">
        <f t="shared" si="13"/>
        <v>62320</v>
      </c>
      <c r="H81">
        <f t="shared" si="13"/>
        <v>20853</v>
      </c>
      <c r="I81">
        <f t="shared" si="13"/>
        <v>69456</v>
      </c>
      <c r="J81">
        <f t="shared" si="14"/>
        <v>90309</v>
      </c>
      <c r="K81">
        <f t="shared" si="10"/>
        <v>0.33461168164313221</v>
      </c>
      <c r="L81">
        <f t="shared" si="10"/>
        <v>1.1145057766367137</v>
      </c>
      <c r="M81">
        <f t="shared" si="10"/>
        <v>1.4491174582798461</v>
      </c>
      <c r="N81">
        <f t="shared" si="11"/>
        <v>1.102446622635431</v>
      </c>
      <c r="O81">
        <f t="shared" si="11"/>
        <v>1.2368032309942902</v>
      </c>
      <c r="P81">
        <f t="shared" si="11"/>
        <v>1.202951029371629</v>
      </c>
    </row>
    <row r="82" spans="1:16" x14ac:dyDescent="0.25">
      <c r="A82" s="3">
        <v>44424</v>
      </c>
      <c r="B82">
        <v>724</v>
      </c>
      <c r="C82">
        <v>234</v>
      </c>
      <c r="D82">
        <v>736</v>
      </c>
      <c r="F82" s="1">
        <f t="shared" si="12"/>
        <v>44893</v>
      </c>
      <c r="G82">
        <f t="shared" si="13"/>
        <v>63073</v>
      </c>
      <c r="H82">
        <f t="shared" si="13"/>
        <v>21174</v>
      </c>
      <c r="I82">
        <f t="shared" si="13"/>
        <v>70521</v>
      </c>
      <c r="J82">
        <f t="shared" si="14"/>
        <v>91695</v>
      </c>
      <c r="K82">
        <f t="shared" si="10"/>
        <v>0.33570624514451508</v>
      </c>
      <c r="L82">
        <f t="shared" si="10"/>
        <v>1.1180853931159134</v>
      </c>
      <c r="M82">
        <f t="shared" si="10"/>
        <v>1.4537916382604283</v>
      </c>
      <c r="N82">
        <f t="shared" si="11"/>
        <v>1.1060528859596341</v>
      </c>
      <c r="O82">
        <f t="shared" si="11"/>
        <v>1.2407756475757052</v>
      </c>
      <c r="P82">
        <f t="shared" si="11"/>
        <v>1.2068311907670926</v>
      </c>
    </row>
    <row r="83" spans="1:16" x14ac:dyDescent="0.25">
      <c r="A83" s="3">
        <v>44431</v>
      </c>
      <c r="B83">
        <v>678</v>
      </c>
      <c r="C83">
        <v>238</v>
      </c>
      <c r="D83">
        <v>738</v>
      </c>
      <c r="F83" s="1">
        <f t="shared" si="12"/>
        <v>44900</v>
      </c>
      <c r="G83">
        <f t="shared" si="13"/>
        <v>63855</v>
      </c>
      <c r="H83">
        <f t="shared" si="13"/>
        <v>21489</v>
      </c>
      <c r="I83">
        <f t="shared" si="13"/>
        <v>71578</v>
      </c>
      <c r="J83">
        <f t="shared" si="14"/>
        <v>93067</v>
      </c>
      <c r="K83">
        <f t="shared" si="10"/>
        <v>0.33652807141179236</v>
      </c>
      <c r="L83">
        <f t="shared" si="10"/>
        <v>1.1209458930389162</v>
      </c>
      <c r="M83">
        <f t="shared" si="10"/>
        <v>1.4574739644507086</v>
      </c>
      <c r="N83">
        <f t="shared" si="11"/>
        <v>1.1087605606836721</v>
      </c>
      <c r="O83">
        <f t="shared" si="11"/>
        <v>1.2439500371761838</v>
      </c>
      <c r="P83">
        <f t="shared" si="11"/>
        <v>1.2098879878926603</v>
      </c>
    </row>
    <row r="84" spans="1:16" x14ac:dyDescent="0.25">
      <c r="A84" s="3">
        <v>44438</v>
      </c>
      <c r="B84">
        <v>697</v>
      </c>
      <c r="C84">
        <v>244</v>
      </c>
      <c r="D84">
        <v>784</v>
      </c>
      <c r="F84" s="1">
        <f t="shared" si="12"/>
        <v>44907</v>
      </c>
      <c r="G84">
        <f t="shared" si="13"/>
        <v>64672</v>
      </c>
      <c r="H84">
        <f t="shared" si="13"/>
        <v>21864</v>
      </c>
      <c r="I84">
        <f t="shared" si="13"/>
        <v>72771</v>
      </c>
      <c r="J84">
        <f t="shared" si="14"/>
        <v>94635</v>
      </c>
      <c r="K84">
        <f t="shared" si="10"/>
        <v>0.33807521029193471</v>
      </c>
      <c r="L84">
        <f t="shared" si="10"/>
        <v>1.1252319396338446</v>
      </c>
      <c r="M84">
        <f t="shared" si="10"/>
        <v>1.4633071499257793</v>
      </c>
      <c r="N84">
        <f t="shared" si="11"/>
        <v>1.113857926157541</v>
      </c>
      <c r="O84">
        <f t="shared" si="11"/>
        <v>1.2487064021838166</v>
      </c>
      <c r="P84">
        <f t="shared" si="11"/>
        <v>1.2147302706432119</v>
      </c>
    </row>
    <row r="85" spans="1:16" x14ac:dyDescent="0.25">
      <c r="A85" s="3">
        <v>44445</v>
      </c>
      <c r="B85">
        <v>719</v>
      </c>
      <c r="C85">
        <v>247</v>
      </c>
      <c r="D85">
        <v>789</v>
      </c>
      <c r="F85" s="1">
        <f t="shared" si="12"/>
        <v>44914</v>
      </c>
      <c r="G85">
        <f t="shared" si="13"/>
        <v>65571</v>
      </c>
      <c r="H85">
        <f t="shared" si="13"/>
        <v>22202</v>
      </c>
      <c r="I85">
        <f t="shared" si="13"/>
        <v>74150</v>
      </c>
      <c r="J85">
        <f t="shared" si="14"/>
        <v>96352</v>
      </c>
      <c r="K85">
        <f t="shared" si="10"/>
        <v>0.3385948056305379</v>
      </c>
      <c r="L85">
        <f t="shared" si="10"/>
        <v>1.1308352777904866</v>
      </c>
      <c r="M85">
        <f t="shared" si="10"/>
        <v>1.4694300834210245</v>
      </c>
      <c r="N85">
        <f t="shared" si="11"/>
        <v>1.115569839272371</v>
      </c>
      <c r="O85">
        <f t="shared" si="11"/>
        <v>1.2549246083894428</v>
      </c>
      <c r="P85">
        <f t="shared" si="11"/>
        <v>1.2198130809487495</v>
      </c>
    </row>
    <row r="86" spans="1:16" x14ac:dyDescent="0.25">
      <c r="A86" s="3">
        <v>44452</v>
      </c>
      <c r="B86">
        <v>782</v>
      </c>
      <c r="C86">
        <v>263</v>
      </c>
      <c r="D86">
        <v>776</v>
      </c>
      <c r="F86" s="12">
        <f t="shared" si="12"/>
        <v>44921</v>
      </c>
      <c r="G86" s="5">
        <f t="shared" ref="G86:I101" si="15">B153+G85</f>
        <v>66587</v>
      </c>
      <c r="H86" s="5">
        <f t="shared" si="15"/>
        <v>22609</v>
      </c>
      <c r="I86" s="5">
        <f t="shared" si="15"/>
        <v>75500</v>
      </c>
      <c r="J86">
        <f t="shared" si="14"/>
        <v>98109</v>
      </c>
      <c r="K86" s="5">
        <f t="shared" ref="K86:M117" si="16">H86/$G86</f>
        <v>0.33954075119768123</v>
      </c>
      <c r="L86" s="5">
        <f t="shared" si="16"/>
        <v>1.1338549566732246</v>
      </c>
      <c r="M86">
        <f t="shared" si="16"/>
        <v>1.4733957078709057</v>
      </c>
      <c r="N86" s="5">
        <f t="shared" ref="N86:P117" si="17">K86/K$16</f>
        <v>1.1186864504156913</v>
      </c>
      <c r="O86" s="5">
        <f t="shared" si="17"/>
        <v>1.2582756440476031</v>
      </c>
      <c r="P86" s="5">
        <f t="shared" si="17"/>
        <v>1.2231050515111279</v>
      </c>
    </row>
    <row r="87" spans="1:16" x14ac:dyDescent="0.25">
      <c r="A87" s="3">
        <v>44459</v>
      </c>
      <c r="B87">
        <v>775</v>
      </c>
      <c r="C87">
        <v>248</v>
      </c>
      <c r="D87">
        <v>777</v>
      </c>
      <c r="F87" s="1">
        <f t="shared" si="12"/>
        <v>44928</v>
      </c>
      <c r="G87">
        <f t="shared" si="15"/>
        <v>67475</v>
      </c>
      <c r="H87">
        <f t="shared" si="15"/>
        <v>22989</v>
      </c>
      <c r="I87">
        <f t="shared" si="15"/>
        <v>76795</v>
      </c>
      <c r="J87">
        <f t="shared" si="14"/>
        <v>99784</v>
      </c>
      <c r="K87">
        <f t="shared" si="16"/>
        <v>0.34070396443127082</v>
      </c>
      <c r="L87">
        <f t="shared" si="16"/>
        <v>1.1381252315672472</v>
      </c>
      <c r="M87">
        <f t="shared" si="16"/>
        <v>1.478829195998518</v>
      </c>
      <c r="N87">
        <f t="shared" si="17"/>
        <v>1.1225188943234425</v>
      </c>
      <c r="O87">
        <f t="shared" si="17"/>
        <v>1.2630145066868792</v>
      </c>
      <c r="P87">
        <f t="shared" si="17"/>
        <v>1.2276155348393383</v>
      </c>
    </row>
    <row r="88" spans="1:16" x14ac:dyDescent="0.25">
      <c r="A88" s="3">
        <v>44466</v>
      </c>
      <c r="B88">
        <v>732</v>
      </c>
      <c r="C88">
        <v>248</v>
      </c>
      <c r="D88">
        <v>839</v>
      </c>
      <c r="F88" s="1">
        <f t="shared" si="12"/>
        <v>44935</v>
      </c>
      <c r="G88">
        <f t="shared" si="15"/>
        <v>68308</v>
      </c>
      <c r="H88">
        <f t="shared" si="15"/>
        <v>23312</v>
      </c>
      <c r="I88">
        <f t="shared" si="15"/>
        <v>77968</v>
      </c>
      <c r="J88">
        <f t="shared" si="14"/>
        <v>101280</v>
      </c>
      <c r="K88">
        <f t="shared" si="16"/>
        <v>0.34127774199215322</v>
      </c>
      <c r="L88">
        <f t="shared" si="16"/>
        <v>1.141418281899631</v>
      </c>
      <c r="M88">
        <f t="shared" si="16"/>
        <v>1.4826960238917843</v>
      </c>
      <c r="N88">
        <f t="shared" si="17"/>
        <v>1.1244093218513538</v>
      </c>
      <c r="O88">
        <f t="shared" si="17"/>
        <v>1.2666689115148289</v>
      </c>
      <c r="P88">
        <f t="shared" si="17"/>
        <v>1.2308254917465784</v>
      </c>
    </row>
    <row r="89" spans="1:16" x14ac:dyDescent="0.25">
      <c r="A89" s="3">
        <v>44473</v>
      </c>
      <c r="B89">
        <v>721</v>
      </c>
      <c r="C89">
        <v>258</v>
      </c>
      <c r="D89">
        <v>833</v>
      </c>
      <c r="F89" s="1">
        <f t="shared" si="12"/>
        <v>44942</v>
      </c>
      <c r="G89">
        <f t="shared" si="15"/>
        <v>69086</v>
      </c>
      <c r="H89">
        <f t="shared" si="15"/>
        <v>23634</v>
      </c>
      <c r="I89">
        <f t="shared" si="15"/>
        <v>79078</v>
      </c>
      <c r="J89">
        <f t="shared" si="14"/>
        <v>102712</v>
      </c>
      <c r="K89">
        <f t="shared" si="16"/>
        <v>0.34209535940711577</v>
      </c>
      <c r="L89">
        <f t="shared" si="16"/>
        <v>1.144631329068118</v>
      </c>
      <c r="M89">
        <f t="shared" si="16"/>
        <v>1.4867266884752337</v>
      </c>
      <c r="N89">
        <f t="shared" si="17"/>
        <v>1.1271031296506124</v>
      </c>
      <c r="O89">
        <f t="shared" si="17"/>
        <v>1.2702345342353445</v>
      </c>
      <c r="P89">
        <f t="shared" si="17"/>
        <v>1.2341714538575226</v>
      </c>
    </row>
    <row r="90" spans="1:16" x14ac:dyDescent="0.25">
      <c r="A90" s="3">
        <v>44480</v>
      </c>
      <c r="B90">
        <v>773</v>
      </c>
      <c r="C90">
        <v>268</v>
      </c>
      <c r="D90">
        <v>880</v>
      </c>
      <c r="F90" s="1">
        <f t="shared" si="12"/>
        <v>44949</v>
      </c>
      <c r="G90">
        <f t="shared" si="15"/>
        <v>69772</v>
      </c>
      <c r="H90">
        <f t="shared" si="15"/>
        <v>23927</v>
      </c>
      <c r="I90">
        <f t="shared" si="15"/>
        <v>80106</v>
      </c>
      <c r="J90">
        <f t="shared" si="14"/>
        <v>104033</v>
      </c>
      <c r="K90">
        <f t="shared" si="16"/>
        <v>0.34293126182422751</v>
      </c>
      <c r="L90">
        <f t="shared" si="16"/>
        <v>1.1481109900819813</v>
      </c>
      <c r="M90">
        <f t="shared" si="16"/>
        <v>1.4910422519062088</v>
      </c>
      <c r="N90">
        <f t="shared" si="17"/>
        <v>1.129857181129247</v>
      </c>
      <c r="O90">
        <f t="shared" si="17"/>
        <v>1.2740960269928772</v>
      </c>
      <c r="P90">
        <f t="shared" si="17"/>
        <v>1.2377539180959787</v>
      </c>
    </row>
    <row r="91" spans="1:16" x14ac:dyDescent="0.25">
      <c r="A91" s="3">
        <v>44487</v>
      </c>
      <c r="B91">
        <v>846</v>
      </c>
      <c r="C91">
        <v>278</v>
      </c>
      <c r="D91">
        <v>899</v>
      </c>
      <c r="F91" s="1">
        <f t="shared" si="12"/>
        <v>44956</v>
      </c>
      <c r="G91">
        <f t="shared" si="15"/>
        <v>70493</v>
      </c>
      <c r="H91">
        <f t="shared" si="15"/>
        <v>24226</v>
      </c>
      <c r="I91">
        <f t="shared" si="15"/>
        <v>81139</v>
      </c>
      <c r="J91">
        <f t="shared" si="14"/>
        <v>105365</v>
      </c>
      <c r="K91">
        <f t="shared" si="16"/>
        <v>0.34366532847233061</v>
      </c>
      <c r="L91">
        <f t="shared" si="16"/>
        <v>1.1510220872994481</v>
      </c>
      <c r="M91">
        <f t="shared" si="16"/>
        <v>1.4946874157717787</v>
      </c>
      <c r="N91">
        <f t="shared" si="17"/>
        <v>1.132275713838615</v>
      </c>
      <c r="O91">
        <f t="shared" si="17"/>
        <v>1.2773265660531292</v>
      </c>
      <c r="P91">
        <f t="shared" si="17"/>
        <v>1.2407798657852163</v>
      </c>
    </row>
    <row r="92" spans="1:16" x14ac:dyDescent="0.25">
      <c r="A92" s="3">
        <v>44494</v>
      </c>
      <c r="B92">
        <v>899</v>
      </c>
      <c r="C92">
        <v>276</v>
      </c>
      <c r="D92">
        <v>1024</v>
      </c>
      <c r="F92" s="1">
        <f t="shared" si="12"/>
        <v>44963</v>
      </c>
      <c r="G92">
        <f t="shared" si="15"/>
        <v>71197</v>
      </c>
      <c r="H92">
        <f t="shared" si="15"/>
        <v>24516</v>
      </c>
      <c r="I92">
        <f t="shared" si="15"/>
        <v>82144</v>
      </c>
      <c r="J92">
        <f t="shared" si="14"/>
        <v>106660</v>
      </c>
      <c r="K92">
        <f t="shared" si="16"/>
        <v>0.34434035141930136</v>
      </c>
      <c r="L92">
        <f t="shared" si="16"/>
        <v>1.1537564785033076</v>
      </c>
      <c r="M92">
        <f t="shared" si="16"/>
        <v>1.4980968299226092</v>
      </c>
      <c r="N92">
        <f t="shared" si="17"/>
        <v>1.1344997149985119</v>
      </c>
      <c r="O92">
        <f t="shared" si="17"/>
        <v>1.2803610087151867</v>
      </c>
      <c r="P92">
        <f t="shared" si="17"/>
        <v>1.2436101113521727</v>
      </c>
    </row>
    <row r="93" spans="1:16" x14ac:dyDescent="0.25">
      <c r="A93" s="3">
        <v>44501</v>
      </c>
      <c r="B93">
        <v>976</v>
      </c>
      <c r="C93">
        <v>291</v>
      </c>
      <c r="D93">
        <v>1075</v>
      </c>
      <c r="F93" s="1">
        <f t="shared" si="12"/>
        <v>44970</v>
      </c>
      <c r="G93">
        <f t="shared" si="15"/>
        <v>71916</v>
      </c>
      <c r="H93">
        <f t="shared" si="15"/>
        <v>24849</v>
      </c>
      <c r="I93">
        <f t="shared" si="15"/>
        <v>83129</v>
      </c>
      <c r="J93">
        <f t="shared" si="14"/>
        <v>107978</v>
      </c>
      <c r="K93">
        <f t="shared" si="16"/>
        <v>0.34552811613549139</v>
      </c>
      <c r="L93">
        <f t="shared" si="16"/>
        <v>1.155918015462484</v>
      </c>
      <c r="M93">
        <f t="shared" si="16"/>
        <v>1.5014461315979755</v>
      </c>
      <c r="N93">
        <f t="shared" si="17"/>
        <v>1.1384130487871562</v>
      </c>
      <c r="O93">
        <f t="shared" si="17"/>
        <v>1.2827597364302554</v>
      </c>
      <c r="P93">
        <f t="shared" si="17"/>
        <v>1.2463904559509056</v>
      </c>
    </row>
    <row r="94" spans="1:16" x14ac:dyDescent="0.25">
      <c r="A94" s="3">
        <v>44508</v>
      </c>
      <c r="B94">
        <v>1099</v>
      </c>
      <c r="C94">
        <v>292</v>
      </c>
      <c r="D94">
        <v>1106</v>
      </c>
      <c r="F94" s="1">
        <f t="shared" si="12"/>
        <v>44977</v>
      </c>
      <c r="G94">
        <f t="shared" si="15"/>
        <v>72598</v>
      </c>
      <c r="H94">
        <f t="shared" si="15"/>
        <v>25134</v>
      </c>
      <c r="I94">
        <f t="shared" si="15"/>
        <v>84122</v>
      </c>
      <c r="J94">
        <f t="shared" si="14"/>
        <v>109256</v>
      </c>
      <c r="K94">
        <f t="shared" si="16"/>
        <v>0.34620788451472495</v>
      </c>
      <c r="L94">
        <f t="shared" si="16"/>
        <v>1.1587371552935342</v>
      </c>
      <c r="M94">
        <f t="shared" si="16"/>
        <v>1.5049450398082591</v>
      </c>
      <c r="N94">
        <f t="shared" si="17"/>
        <v>1.1406526847442167</v>
      </c>
      <c r="O94">
        <f t="shared" si="17"/>
        <v>1.2858882273943757</v>
      </c>
      <c r="P94">
        <f t="shared" si="17"/>
        <v>1.2492949929221417</v>
      </c>
    </row>
    <row r="95" spans="1:16" x14ac:dyDescent="0.25">
      <c r="A95" s="3">
        <v>44515</v>
      </c>
      <c r="B95">
        <v>1225</v>
      </c>
      <c r="C95">
        <v>296</v>
      </c>
      <c r="D95">
        <v>1086</v>
      </c>
      <c r="F95" s="1">
        <f t="shared" si="12"/>
        <v>44984</v>
      </c>
      <c r="G95">
        <f t="shared" si="15"/>
        <v>73319</v>
      </c>
      <c r="H95">
        <f t="shared" si="15"/>
        <v>25431</v>
      </c>
      <c r="I95">
        <f t="shared" si="15"/>
        <v>85111</v>
      </c>
      <c r="J95">
        <f t="shared" si="14"/>
        <v>110542</v>
      </c>
      <c r="K95">
        <f t="shared" si="16"/>
        <v>0.34685415785812679</v>
      </c>
      <c r="L95">
        <f t="shared" si="16"/>
        <v>1.1608314352350686</v>
      </c>
      <c r="M95">
        <f t="shared" si="16"/>
        <v>1.5076855930931954</v>
      </c>
      <c r="N95">
        <f t="shared" si="17"/>
        <v>1.1427819644550563</v>
      </c>
      <c r="O95">
        <f t="shared" si="17"/>
        <v>1.2882123178141784</v>
      </c>
      <c r="P95">
        <f t="shared" si="17"/>
        <v>1.2515699992553588</v>
      </c>
    </row>
    <row r="96" spans="1:16" x14ac:dyDescent="0.25">
      <c r="A96" s="3">
        <v>44522</v>
      </c>
      <c r="B96">
        <v>1270</v>
      </c>
      <c r="C96">
        <v>363</v>
      </c>
      <c r="D96">
        <v>1144</v>
      </c>
      <c r="F96" s="1">
        <f t="shared" si="12"/>
        <v>44991</v>
      </c>
      <c r="G96">
        <f t="shared" si="15"/>
        <v>73969</v>
      </c>
      <c r="H96">
        <f t="shared" si="15"/>
        <v>25737</v>
      </c>
      <c r="I96">
        <f t="shared" si="15"/>
        <v>86158</v>
      </c>
      <c r="J96">
        <f t="shared" si="14"/>
        <v>111895</v>
      </c>
      <c r="K96">
        <f t="shared" si="16"/>
        <v>0.34794305722667607</v>
      </c>
      <c r="L96">
        <f t="shared" si="16"/>
        <v>1.1647852478741094</v>
      </c>
      <c r="M96">
        <f t="shared" si="16"/>
        <v>1.5127283051007854</v>
      </c>
      <c r="N96">
        <f t="shared" si="17"/>
        <v>1.1463695661351654</v>
      </c>
      <c r="O96">
        <f t="shared" si="17"/>
        <v>1.2925999920184958</v>
      </c>
      <c r="P96">
        <f t="shared" si="17"/>
        <v>1.255756088909924</v>
      </c>
    </row>
    <row r="97" spans="1:16" x14ac:dyDescent="0.25">
      <c r="A97" s="3">
        <v>44529</v>
      </c>
      <c r="B97">
        <v>1337</v>
      </c>
      <c r="C97">
        <v>333</v>
      </c>
      <c r="D97">
        <v>1202</v>
      </c>
      <c r="F97" s="1">
        <f t="shared" si="12"/>
        <v>44998</v>
      </c>
      <c r="G97">
        <f t="shared" si="15"/>
        <v>74620</v>
      </c>
      <c r="H97">
        <f t="shared" si="15"/>
        <v>26006</v>
      </c>
      <c r="I97">
        <f t="shared" si="15"/>
        <v>87133</v>
      </c>
      <c r="J97">
        <f t="shared" si="14"/>
        <v>113139</v>
      </c>
      <c r="K97">
        <f t="shared" si="16"/>
        <v>0.3485124631466095</v>
      </c>
      <c r="L97">
        <f t="shared" si="16"/>
        <v>1.1676896274457249</v>
      </c>
      <c r="M97">
        <f t="shared" si="16"/>
        <v>1.5162020905923346</v>
      </c>
      <c r="N97">
        <f t="shared" si="17"/>
        <v>1.148245590397847</v>
      </c>
      <c r="O97">
        <f t="shared" si="17"/>
        <v>1.2958230762891294</v>
      </c>
      <c r="P97">
        <f t="shared" si="17"/>
        <v>1.2586397708426746</v>
      </c>
    </row>
    <row r="98" spans="1:16" x14ac:dyDescent="0.25">
      <c r="A98" s="3">
        <v>44536</v>
      </c>
      <c r="B98">
        <v>1362</v>
      </c>
      <c r="C98">
        <v>344</v>
      </c>
      <c r="D98">
        <v>1177</v>
      </c>
      <c r="F98" s="1">
        <f t="shared" si="12"/>
        <v>45005</v>
      </c>
      <c r="G98">
        <f t="shared" si="15"/>
        <v>75312</v>
      </c>
      <c r="H98">
        <f t="shared" si="15"/>
        <v>26311</v>
      </c>
      <c r="I98">
        <f t="shared" si="15"/>
        <v>88120</v>
      </c>
      <c r="J98">
        <f t="shared" si="14"/>
        <v>114431</v>
      </c>
      <c r="K98">
        <f t="shared" si="16"/>
        <v>0.34935999575100912</v>
      </c>
      <c r="L98">
        <f t="shared" si="16"/>
        <v>1.1700658593584023</v>
      </c>
      <c r="M98">
        <f t="shared" si="16"/>
        <v>1.5194258551094115</v>
      </c>
      <c r="N98">
        <f t="shared" si="17"/>
        <v>1.1510379599072005</v>
      </c>
      <c r="O98">
        <f t="shared" si="17"/>
        <v>1.2984600579619028</v>
      </c>
      <c r="P98">
        <f t="shared" si="17"/>
        <v>1.2613159037000297</v>
      </c>
    </row>
    <row r="99" spans="1:16" x14ac:dyDescent="0.25">
      <c r="A99" s="3">
        <v>44543</v>
      </c>
      <c r="B99">
        <v>1283</v>
      </c>
      <c r="C99">
        <v>338</v>
      </c>
      <c r="D99">
        <v>1070</v>
      </c>
      <c r="F99" s="1">
        <f t="shared" si="12"/>
        <v>45012</v>
      </c>
      <c r="G99">
        <f t="shared" si="15"/>
        <v>75996</v>
      </c>
      <c r="H99">
        <f t="shared" si="15"/>
        <v>26564</v>
      </c>
      <c r="I99">
        <f t="shared" si="15"/>
        <v>89083</v>
      </c>
      <c r="J99">
        <f t="shared" si="14"/>
        <v>115647</v>
      </c>
      <c r="K99">
        <f t="shared" si="16"/>
        <v>0.34954471287962524</v>
      </c>
      <c r="L99">
        <f t="shared" si="16"/>
        <v>1.1722064319174694</v>
      </c>
      <c r="M99">
        <f t="shared" si="16"/>
        <v>1.5217511447970946</v>
      </c>
      <c r="N99">
        <f t="shared" si="17"/>
        <v>1.1516465482672535</v>
      </c>
      <c r="O99">
        <f t="shared" si="17"/>
        <v>1.3008355208017826</v>
      </c>
      <c r="P99">
        <f t="shared" si="17"/>
        <v>1.2632461886520212</v>
      </c>
    </row>
    <row r="100" spans="1:16" x14ac:dyDescent="0.25">
      <c r="A100" s="3">
        <v>44550</v>
      </c>
      <c r="B100">
        <v>1167</v>
      </c>
      <c r="C100">
        <v>308</v>
      </c>
      <c r="D100">
        <v>1038</v>
      </c>
      <c r="F100" s="1">
        <f t="shared" si="12"/>
        <v>45019</v>
      </c>
      <c r="G100">
        <f t="shared" si="15"/>
        <v>76662</v>
      </c>
      <c r="H100">
        <f t="shared" si="15"/>
        <v>26816</v>
      </c>
      <c r="I100">
        <f t="shared" si="15"/>
        <v>89991</v>
      </c>
      <c r="J100">
        <f t="shared" si="14"/>
        <v>116807</v>
      </c>
      <c r="K100">
        <f t="shared" si="16"/>
        <v>0.34979520492551719</v>
      </c>
      <c r="L100">
        <f t="shared" si="16"/>
        <v>1.1738671049542146</v>
      </c>
      <c r="M100">
        <f t="shared" si="16"/>
        <v>1.5236623098797317</v>
      </c>
      <c r="N100">
        <f t="shared" si="17"/>
        <v>1.1524718455450846</v>
      </c>
      <c r="O100">
        <f t="shared" si="17"/>
        <v>1.3026784235668718</v>
      </c>
      <c r="P100">
        <f t="shared" si="17"/>
        <v>1.2648326977305788</v>
      </c>
    </row>
    <row r="101" spans="1:16" x14ac:dyDescent="0.25">
      <c r="A101" s="3">
        <v>44557</v>
      </c>
      <c r="B101">
        <v>1094</v>
      </c>
      <c r="C101">
        <v>312</v>
      </c>
      <c r="D101">
        <v>950</v>
      </c>
      <c r="F101" s="1">
        <f t="shared" si="12"/>
        <v>45026</v>
      </c>
      <c r="G101">
        <f t="shared" si="15"/>
        <v>77333</v>
      </c>
      <c r="H101">
        <f t="shared" si="15"/>
        <v>27130</v>
      </c>
      <c r="I101">
        <f t="shared" si="15"/>
        <v>90973</v>
      </c>
      <c r="J101">
        <f t="shared" si="14"/>
        <v>118103</v>
      </c>
      <c r="K101">
        <f t="shared" si="16"/>
        <v>0.35082047767447272</v>
      </c>
      <c r="L101">
        <f t="shared" si="16"/>
        <v>1.1763800706037526</v>
      </c>
      <c r="M101">
        <f t="shared" si="16"/>
        <v>1.5272005482782254</v>
      </c>
      <c r="N101">
        <f t="shared" si="17"/>
        <v>1.155849816313516</v>
      </c>
      <c r="O101">
        <f t="shared" si="17"/>
        <v>1.3054671431050562</v>
      </c>
      <c r="P101">
        <f t="shared" si="17"/>
        <v>1.2677698837394222</v>
      </c>
    </row>
    <row r="102" spans="1:16" x14ac:dyDescent="0.25">
      <c r="A102" s="3">
        <v>44564</v>
      </c>
      <c r="B102">
        <v>1032</v>
      </c>
      <c r="C102">
        <v>262</v>
      </c>
      <c r="D102">
        <v>883</v>
      </c>
      <c r="F102" s="1">
        <f t="shared" si="12"/>
        <v>45033</v>
      </c>
      <c r="G102">
        <f t="shared" ref="G102:I117" si="18">B169+G101</f>
        <v>77967</v>
      </c>
      <c r="H102">
        <f t="shared" si="18"/>
        <v>27416</v>
      </c>
      <c r="I102">
        <f t="shared" si="18"/>
        <v>91904</v>
      </c>
      <c r="J102">
        <f t="shared" si="14"/>
        <v>119320</v>
      </c>
      <c r="K102">
        <f t="shared" si="16"/>
        <v>0.35163594854233199</v>
      </c>
      <c r="L102">
        <f t="shared" si="16"/>
        <v>1.1787551143432478</v>
      </c>
      <c r="M102">
        <f t="shared" si="16"/>
        <v>1.5303910628855797</v>
      </c>
      <c r="N102">
        <f t="shared" si="17"/>
        <v>1.1585365518743143</v>
      </c>
      <c r="O102">
        <f t="shared" si="17"/>
        <v>1.3081028062234878</v>
      </c>
      <c r="P102">
        <f t="shared" si="17"/>
        <v>1.2704184149604165</v>
      </c>
    </row>
    <row r="103" spans="1:16" x14ac:dyDescent="0.25">
      <c r="A103" s="3">
        <v>44571</v>
      </c>
      <c r="B103">
        <v>962</v>
      </c>
      <c r="C103">
        <v>282</v>
      </c>
      <c r="D103">
        <v>943</v>
      </c>
      <c r="F103" s="1">
        <f t="shared" si="12"/>
        <v>45040</v>
      </c>
      <c r="G103">
        <f t="shared" si="18"/>
        <v>78564</v>
      </c>
      <c r="H103">
        <f t="shared" si="18"/>
        <v>27671</v>
      </c>
      <c r="I103">
        <f t="shared" si="18"/>
        <v>92828</v>
      </c>
      <c r="J103">
        <f t="shared" si="14"/>
        <v>120499</v>
      </c>
      <c r="K103">
        <f t="shared" si="16"/>
        <v>0.35220966345909066</v>
      </c>
      <c r="L103">
        <f t="shared" si="16"/>
        <v>1.1815589837584644</v>
      </c>
      <c r="M103">
        <f t="shared" si="16"/>
        <v>1.5337686472175551</v>
      </c>
      <c r="N103">
        <f t="shared" si="17"/>
        <v>1.1604267730083471</v>
      </c>
      <c r="O103">
        <f t="shared" si="17"/>
        <v>1.3112143511115646</v>
      </c>
      <c r="P103">
        <f t="shared" si="17"/>
        <v>1.2732222377462949</v>
      </c>
    </row>
    <row r="104" spans="1:16" x14ac:dyDescent="0.25">
      <c r="A104" s="3">
        <v>44578</v>
      </c>
      <c r="B104">
        <v>842</v>
      </c>
      <c r="C104">
        <v>272</v>
      </c>
      <c r="D104">
        <v>921</v>
      </c>
      <c r="F104" s="1">
        <f t="shared" si="12"/>
        <v>45047</v>
      </c>
      <c r="G104">
        <f t="shared" si="18"/>
        <v>79252</v>
      </c>
      <c r="H104">
        <f t="shared" si="18"/>
        <v>27937</v>
      </c>
      <c r="I104">
        <f t="shared" si="18"/>
        <v>93725</v>
      </c>
      <c r="J104">
        <f t="shared" si="14"/>
        <v>121662</v>
      </c>
      <c r="K104">
        <f t="shared" si="16"/>
        <v>0.35250845404532377</v>
      </c>
      <c r="L104">
        <f t="shared" si="16"/>
        <v>1.1826199969716853</v>
      </c>
      <c r="M104">
        <f t="shared" si="16"/>
        <v>1.5351284510170091</v>
      </c>
      <c r="N104">
        <f t="shared" si="17"/>
        <v>1.1614111997057368</v>
      </c>
      <c r="O104">
        <f t="shared" si="17"/>
        <v>1.3123917919088652</v>
      </c>
      <c r="P104">
        <f t="shared" si="17"/>
        <v>1.2743510471267563</v>
      </c>
    </row>
    <row r="105" spans="1:16" x14ac:dyDescent="0.25">
      <c r="A105" s="3">
        <v>44585</v>
      </c>
      <c r="B105">
        <v>855</v>
      </c>
      <c r="C105">
        <v>265</v>
      </c>
      <c r="D105">
        <v>925</v>
      </c>
      <c r="F105" s="1">
        <f t="shared" si="12"/>
        <v>45054</v>
      </c>
      <c r="G105">
        <f t="shared" si="18"/>
        <v>79840</v>
      </c>
      <c r="H105">
        <f t="shared" si="18"/>
        <v>28224</v>
      </c>
      <c r="I105">
        <f t="shared" si="18"/>
        <v>94575</v>
      </c>
      <c r="J105">
        <f t="shared" si="14"/>
        <v>122799</v>
      </c>
      <c r="K105">
        <f t="shared" si="16"/>
        <v>0.35350701402805612</v>
      </c>
      <c r="L105">
        <f t="shared" si="16"/>
        <v>1.1845566132264529</v>
      </c>
      <c r="M105">
        <f t="shared" si="16"/>
        <v>1.538063627254509</v>
      </c>
      <c r="N105">
        <f t="shared" si="17"/>
        <v>1.1647011598023369</v>
      </c>
      <c r="O105">
        <f t="shared" si="17"/>
        <v>1.3145409178185763</v>
      </c>
      <c r="P105">
        <f t="shared" si="17"/>
        <v>1.2767876151607092</v>
      </c>
    </row>
    <row r="106" spans="1:16" x14ac:dyDescent="0.25">
      <c r="A106" s="3">
        <v>44592</v>
      </c>
      <c r="B106">
        <v>1007</v>
      </c>
      <c r="C106">
        <v>285</v>
      </c>
      <c r="D106">
        <v>1018</v>
      </c>
      <c r="F106" s="1">
        <f t="shared" si="12"/>
        <v>45061</v>
      </c>
      <c r="G106">
        <f t="shared" si="18"/>
        <v>80463</v>
      </c>
      <c r="H106">
        <f t="shared" si="18"/>
        <v>28483</v>
      </c>
      <c r="I106">
        <f t="shared" si="18"/>
        <v>95429</v>
      </c>
      <c r="J106">
        <f t="shared" si="14"/>
        <v>123912</v>
      </c>
      <c r="K106">
        <f t="shared" si="16"/>
        <v>0.35398878987857774</v>
      </c>
      <c r="L106">
        <f t="shared" si="16"/>
        <v>1.1859985334874414</v>
      </c>
      <c r="M106">
        <f t="shared" si="16"/>
        <v>1.5399873233660191</v>
      </c>
      <c r="N106">
        <f t="shared" si="17"/>
        <v>1.1662884688785375</v>
      </c>
      <c r="O106">
        <f t="shared" si="17"/>
        <v>1.3161410635289095</v>
      </c>
      <c r="P106">
        <f t="shared" si="17"/>
        <v>1.2783845265803577</v>
      </c>
    </row>
    <row r="107" spans="1:16" x14ac:dyDescent="0.25">
      <c r="A107" s="3">
        <v>44599</v>
      </c>
      <c r="B107">
        <v>967</v>
      </c>
      <c r="C107">
        <v>302</v>
      </c>
      <c r="D107">
        <v>1042</v>
      </c>
      <c r="F107" s="1">
        <f t="shared" si="12"/>
        <v>45068</v>
      </c>
      <c r="G107">
        <f t="shared" si="18"/>
        <v>81049</v>
      </c>
      <c r="H107">
        <f t="shared" si="18"/>
        <v>28760</v>
      </c>
      <c r="I107">
        <f t="shared" si="18"/>
        <v>96269</v>
      </c>
      <c r="J107">
        <f t="shared" si="14"/>
        <v>125029</v>
      </c>
      <c r="K107">
        <f t="shared" si="16"/>
        <v>0.35484706782316872</v>
      </c>
      <c r="L107">
        <f t="shared" si="16"/>
        <v>1.187787634640773</v>
      </c>
      <c r="M107">
        <f t="shared" si="16"/>
        <v>1.5426347024639415</v>
      </c>
      <c r="N107">
        <f t="shared" si="17"/>
        <v>1.1691162411088745</v>
      </c>
      <c r="O107">
        <f t="shared" si="17"/>
        <v>1.3181264871430369</v>
      </c>
      <c r="P107">
        <f t="shared" si="17"/>
        <v>1.2805821865373104</v>
      </c>
    </row>
    <row r="108" spans="1:16" x14ac:dyDescent="0.25">
      <c r="A108" s="3">
        <v>44606</v>
      </c>
      <c r="B108">
        <v>983</v>
      </c>
      <c r="C108">
        <v>273</v>
      </c>
      <c r="D108">
        <v>986</v>
      </c>
      <c r="F108" s="1">
        <f t="shared" si="12"/>
        <v>45075</v>
      </c>
      <c r="G108">
        <f t="shared" si="18"/>
        <v>81639</v>
      </c>
      <c r="H108">
        <f t="shared" si="18"/>
        <v>29022</v>
      </c>
      <c r="I108">
        <f t="shared" si="18"/>
        <v>97118</v>
      </c>
      <c r="J108">
        <f t="shared" si="14"/>
        <v>126140</v>
      </c>
      <c r="K108">
        <f t="shared" si="16"/>
        <v>0.35549186050784554</v>
      </c>
      <c r="L108">
        <f t="shared" si="16"/>
        <v>1.1896030083660996</v>
      </c>
      <c r="M108">
        <f t="shared" si="16"/>
        <v>1.545094868873945</v>
      </c>
      <c r="N108">
        <f t="shared" si="17"/>
        <v>1.1712406424867083</v>
      </c>
      <c r="O108">
        <f t="shared" si="17"/>
        <v>1.3201410662829689</v>
      </c>
      <c r="P108">
        <f t="shared" si="17"/>
        <v>1.2826244362517347</v>
      </c>
    </row>
    <row r="109" spans="1:16" x14ac:dyDescent="0.25">
      <c r="A109" s="3">
        <v>44613</v>
      </c>
      <c r="B109">
        <v>929</v>
      </c>
      <c r="C109">
        <v>283</v>
      </c>
      <c r="D109">
        <v>979</v>
      </c>
      <c r="F109" s="1">
        <f t="shared" si="12"/>
        <v>45082</v>
      </c>
      <c r="G109">
        <f t="shared" si="18"/>
        <v>82256</v>
      </c>
      <c r="H109">
        <f t="shared" si="18"/>
        <v>29273</v>
      </c>
      <c r="I109">
        <f t="shared" si="18"/>
        <v>97980</v>
      </c>
      <c r="J109">
        <f t="shared" si="14"/>
        <v>127253</v>
      </c>
      <c r="K109">
        <f t="shared" si="16"/>
        <v>0.35587677494650843</v>
      </c>
      <c r="L109">
        <f t="shared" si="16"/>
        <v>1.1911593075277183</v>
      </c>
      <c r="M109">
        <f t="shared" si="16"/>
        <v>1.5470360824742269</v>
      </c>
      <c r="N109">
        <f t="shared" si="17"/>
        <v>1.1725088218306683</v>
      </c>
      <c r="O109">
        <f t="shared" si="17"/>
        <v>1.3218681419714344</v>
      </c>
      <c r="P109">
        <f t="shared" si="17"/>
        <v>1.2842358894057537</v>
      </c>
    </row>
    <row r="110" spans="1:16" x14ac:dyDescent="0.25">
      <c r="A110" s="3">
        <v>44620</v>
      </c>
      <c r="B110">
        <v>901</v>
      </c>
      <c r="C110">
        <v>258</v>
      </c>
      <c r="D110">
        <v>925</v>
      </c>
      <c r="F110" s="1">
        <f t="shared" si="12"/>
        <v>45089</v>
      </c>
      <c r="G110">
        <f t="shared" si="18"/>
        <v>82866</v>
      </c>
      <c r="H110">
        <f t="shared" si="18"/>
        <v>29535</v>
      </c>
      <c r="I110">
        <f t="shared" si="18"/>
        <v>98805</v>
      </c>
      <c r="J110">
        <f t="shared" si="14"/>
        <v>128340</v>
      </c>
      <c r="K110">
        <f t="shared" si="16"/>
        <v>0.35641879661139669</v>
      </c>
      <c r="L110">
        <f t="shared" si="16"/>
        <v>1.1923466801824631</v>
      </c>
      <c r="M110">
        <f t="shared" si="16"/>
        <v>1.5487654767938599</v>
      </c>
      <c r="N110">
        <f t="shared" si="17"/>
        <v>1.1742946230642564</v>
      </c>
      <c r="O110">
        <f t="shared" si="17"/>
        <v>1.3231858079419192</v>
      </c>
      <c r="P110">
        <f t="shared" si="17"/>
        <v>1.2856715057287131</v>
      </c>
    </row>
    <row r="111" spans="1:16" x14ac:dyDescent="0.25">
      <c r="A111" s="3">
        <v>44627</v>
      </c>
      <c r="B111">
        <v>889</v>
      </c>
      <c r="C111">
        <v>298</v>
      </c>
      <c r="D111">
        <v>926</v>
      </c>
      <c r="F111" s="1">
        <f t="shared" si="12"/>
        <v>45096</v>
      </c>
      <c r="G111">
        <f t="shared" si="18"/>
        <v>83521</v>
      </c>
      <c r="H111">
        <f t="shared" si="18"/>
        <v>29832</v>
      </c>
      <c r="I111">
        <f t="shared" si="18"/>
        <v>99699</v>
      </c>
      <c r="J111">
        <f t="shared" si="14"/>
        <v>129531</v>
      </c>
      <c r="K111">
        <f t="shared" si="16"/>
        <v>0.3571796314699297</v>
      </c>
      <c r="L111">
        <f t="shared" si="16"/>
        <v>1.19369978807725</v>
      </c>
      <c r="M111">
        <f t="shared" si="16"/>
        <v>1.5508794195471798</v>
      </c>
      <c r="N111">
        <f t="shared" si="17"/>
        <v>1.1768013491177347</v>
      </c>
      <c r="O111">
        <f t="shared" si="17"/>
        <v>1.3246873956871226</v>
      </c>
      <c r="P111">
        <f t="shared" si="17"/>
        <v>1.2874263459568873</v>
      </c>
    </row>
    <row r="112" spans="1:16" x14ac:dyDescent="0.25">
      <c r="A112" s="3">
        <v>44634</v>
      </c>
      <c r="B112">
        <v>801</v>
      </c>
      <c r="C112">
        <v>280</v>
      </c>
      <c r="D112">
        <v>943</v>
      </c>
      <c r="F112" s="1">
        <f t="shared" si="12"/>
        <v>45103</v>
      </c>
      <c r="G112">
        <f t="shared" si="18"/>
        <v>84128</v>
      </c>
      <c r="H112">
        <f t="shared" si="18"/>
        <v>30102</v>
      </c>
      <c r="I112">
        <f t="shared" si="18"/>
        <v>100546</v>
      </c>
      <c r="J112">
        <f t="shared" si="14"/>
        <v>130648</v>
      </c>
      <c r="K112">
        <f t="shared" si="16"/>
        <v>0.35781190566755422</v>
      </c>
      <c r="L112">
        <f t="shared" si="16"/>
        <v>1.1951550019018637</v>
      </c>
      <c r="M112">
        <f t="shared" si="16"/>
        <v>1.5529669075694181</v>
      </c>
      <c r="N112">
        <f t="shared" si="17"/>
        <v>1.1788845057795936</v>
      </c>
      <c r="O112">
        <f t="shared" si="17"/>
        <v>1.3263022936964459</v>
      </c>
      <c r="P112">
        <f t="shared" si="17"/>
        <v>1.289159225407621</v>
      </c>
    </row>
    <row r="113" spans="1:16" x14ac:dyDescent="0.25">
      <c r="A113" s="3">
        <v>44641</v>
      </c>
      <c r="B113">
        <v>900</v>
      </c>
      <c r="C113">
        <v>306</v>
      </c>
      <c r="D113">
        <v>939</v>
      </c>
      <c r="F113" s="1">
        <f t="shared" si="12"/>
        <v>45110</v>
      </c>
      <c r="G113">
        <f t="shared" si="18"/>
        <v>84702</v>
      </c>
      <c r="H113">
        <f t="shared" si="18"/>
        <v>30387</v>
      </c>
      <c r="I113">
        <f t="shared" si="18"/>
        <v>101383</v>
      </c>
      <c r="J113">
        <f t="shared" si="14"/>
        <v>131770</v>
      </c>
      <c r="K113">
        <f t="shared" si="16"/>
        <v>0.35875185946022525</v>
      </c>
      <c r="L113">
        <f t="shared" si="16"/>
        <v>1.1969374985242378</v>
      </c>
      <c r="M113">
        <f t="shared" si="16"/>
        <v>1.5556893579844633</v>
      </c>
      <c r="N113">
        <f t="shared" si="17"/>
        <v>1.181981375796429</v>
      </c>
      <c r="O113">
        <f t="shared" si="17"/>
        <v>1.3282803880482235</v>
      </c>
      <c r="P113">
        <f t="shared" si="17"/>
        <v>1.2914192040659964</v>
      </c>
    </row>
    <row r="114" spans="1:16" x14ac:dyDescent="0.25">
      <c r="A114" s="3">
        <v>44648</v>
      </c>
      <c r="B114">
        <v>886</v>
      </c>
      <c r="C114">
        <v>302</v>
      </c>
      <c r="D114">
        <v>1030</v>
      </c>
      <c r="F114" s="1">
        <f t="shared" si="12"/>
        <v>45117</v>
      </c>
      <c r="G114">
        <f t="shared" si="18"/>
        <v>85307</v>
      </c>
      <c r="H114">
        <f t="shared" si="18"/>
        <v>30654</v>
      </c>
      <c r="I114">
        <f t="shared" si="18"/>
        <v>102281</v>
      </c>
      <c r="J114">
        <f t="shared" si="14"/>
        <v>132935</v>
      </c>
      <c r="K114">
        <f t="shared" si="16"/>
        <v>0.35933745179176385</v>
      </c>
      <c r="L114">
        <f t="shared" si="16"/>
        <v>1.1989754650849285</v>
      </c>
      <c r="M114">
        <f t="shared" si="16"/>
        <v>1.5583129168766925</v>
      </c>
      <c r="N114">
        <f t="shared" si="17"/>
        <v>1.1839107295027187</v>
      </c>
      <c r="O114">
        <f t="shared" si="17"/>
        <v>1.3305419856816849</v>
      </c>
      <c r="P114">
        <f t="shared" si="17"/>
        <v>1.2935970902352587</v>
      </c>
    </row>
    <row r="115" spans="1:16" x14ac:dyDescent="0.25">
      <c r="A115" s="3">
        <v>44655</v>
      </c>
      <c r="B115">
        <v>821</v>
      </c>
      <c r="C115">
        <v>297</v>
      </c>
      <c r="D115">
        <v>1015</v>
      </c>
      <c r="F115" s="1">
        <f t="shared" si="12"/>
        <v>45124</v>
      </c>
      <c r="G115">
        <f t="shared" si="18"/>
        <v>85907</v>
      </c>
      <c r="H115">
        <f t="shared" si="18"/>
        <v>30911</v>
      </c>
      <c r="I115">
        <f t="shared" si="18"/>
        <v>103146</v>
      </c>
      <c r="J115">
        <f t="shared" si="14"/>
        <v>134057</v>
      </c>
      <c r="K115">
        <f t="shared" si="16"/>
        <v>0.35981933951831629</v>
      </c>
      <c r="L115">
        <f t="shared" si="16"/>
        <v>1.2006704925093414</v>
      </c>
      <c r="M115">
        <f t="shared" si="16"/>
        <v>1.5604898320276579</v>
      </c>
      <c r="N115">
        <f t="shared" si="17"/>
        <v>1.1854984071773844</v>
      </c>
      <c r="O115">
        <f t="shared" si="17"/>
        <v>1.3324230126257213</v>
      </c>
      <c r="P115">
        <f t="shared" si="17"/>
        <v>1.2954042055292923</v>
      </c>
    </row>
    <row r="116" spans="1:16" x14ac:dyDescent="0.25">
      <c r="A116" s="3">
        <v>44662</v>
      </c>
      <c r="B116">
        <v>756</v>
      </c>
      <c r="C116">
        <v>296</v>
      </c>
      <c r="D116">
        <v>951</v>
      </c>
      <c r="F116" s="1">
        <f t="shared" si="12"/>
        <v>45131</v>
      </c>
      <c r="G116">
        <f t="shared" si="18"/>
        <v>86442</v>
      </c>
      <c r="H116">
        <f t="shared" si="18"/>
        <v>31188</v>
      </c>
      <c r="I116">
        <f t="shared" si="18"/>
        <v>103944</v>
      </c>
      <c r="J116">
        <f t="shared" si="14"/>
        <v>135132</v>
      </c>
      <c r="K116">
        <f t="shared" si="16"/>
        <v>0.36079683487193726</v>
      </c>
      <c r="L116">
        <f t="shared" si="16"/>
        <v>1.2024710210314431</v>
      </c>
      <c r="M116">
        <f t="shared" si="16"/>
        <v>1.5632678559033804</v>
      </c>
      <c r="N116">
        <f t="shared" si="17"/>
        <v>1.1887189655450705</v>
      </c>
      <c r="O116">
        <f t="shared" si="17"/>
        <v>1.3344211175618419</v>
      </c>
      <c r="P116">
        <f t="shared" si="17"/>
        <v>1.2977103171987261</v>
      </c>
    </row>
    <row r="117" spans="1:16" x14ac:dyDescent="0.25">
      <c r="A117" s="3">
        <v>44669</v>
      </c>
      <c r="B117">
        <v>723</v>
      </c>
      <c r="C117">
        <v>292</v>
      </c>
      <c r="D117">
        <v>1022</v>
      </c>
      <c r="F117" s="1">
        <f t="shared" si="12"/>
        <v>45138</v>
      </c>
      <c r="G117">
        <f t="shared" si="18"/>
        <v>86983</v>
      </c>
      <c r="H117">
        <f t="shared" si="18"/>
        <v>31436</v>
      </c>
      <c r="I117">
        <f t="shared" si="18"/>
        <v>104764</v>
      </c>
      <c r="J117">
        <f t="shared" si="14"/>
        <v>136200</v>
      </c>
      <c r="K117">
        <f t="shared" si="16"/>
        <v>0.36140395249646484</v>
      </c>
      <c r="L117">
        <f t="shared" si="16"/>
        <v>1.2044192543370544</v>
      </c>
      <c r="M117">
        <f t="shared" si="16"/>
        <v>1.5658232068335192</v>
      </c>
      <c r="N117">
        <f t="shared" si="17"/>
        <v>1.1907192387316374</v>
      </c>
      <c r="O117">
        <f t="shared" si="17"/>
        <v>1.3365831352898991</v>
      </c>
      <c r="P117">
        <f t="shared" si="17"/>
        <v>1.2998315821205255</v>
      </c>
    </row>
    <row r="118" spans="1:16" x14ac:dyDescent="0.25">
      <c r="A118" s="3">
        <v>44676</v>
      </c>
      <c r="B118">
        <v>730</v>
      </c>
      <c r="C118">
        <v>291</v>
      </c>
      <c r="D118">
        <v>970</v>
      </c>
      <c r="F118" s="1">
        <f t="shared" si="12"/>
        <v>45145</v>
      </c>
      <c r="G118">
        <f t="shared" ref="G118:I133" si="19">B185+G117</f>
        <v>87574</v>
      </c>
      <c r="H118">
        <f t="shared" si="19"/>
        <v>31741</v>
      </c>
      <c r="I118">
        <f t="shared" si="19"/>
        <v>105596</v>
      </c>
      <c r="J118">
        <f t="shared" si="14"/>
        <v>137337</v>
      </c>
      <c r="K118">
        <f t="shared" ref="K118:M149" si="20">H118/$G118</f>
        <v>0.36244775846712496</v>
      </c>
      <c r="L118">
        <f t="shared" si="20"/>
        <v>1.2057916733277001</v>
      </c>
      <c r="M118">
        <f t="shared" si="20"/>
        <v>1.5682394317948249</v>
      </c>
      <c r="N118">
        <f t="shared" ref="N118:P149" si="21">K118/K$16</f>
        <v>1.1941582709895378</v>
      </c>
      <c r="O118">
        <f t="shared" si="21"/>
        <v>1.3381061531849079</v>
      </c>
      <c r="P118">
        <f t="shared" si="21"/>
        <v>1.3018373548670954</v>
      </c>
    </row>
    <row r="119" spans="1:16" x14ac:dyDescent="0.25">
      <c r="A119" s="3">
        <v>44683</v>
      </c>
      <c r="B119">
        <v>767</v>
      </c>
      <c r="C119">
        <v>294</v>
      </c>
      <c r="D119">
        <v>905</v>
      </c>
      <c r="F119" s="1">
        <f t="shared" si="12"/>
        <v>45152</v>
      </c>
      <c r="G119">
        <f t="shared" si="19"/>
        <v>88238</v>
      </c>
      <c r="H119">
        <f t="shared" si="19"/>
        <v>32016</v>
      </c>
      <c r="I119">
        <f t="shared" si="19"/>
        <v>106502</v>
      </c>
      <c r="J119">
        <f t="shared" si="14"/>
        <v>138518</v>
      </c>
      <c r="K119">
        <f t="shared" si="20"/>
        <v>0.36283687300256123</v>
      </c>
      <c r="L119">
        <f t="shared" si="20"/>
        <v>1.2069856524399918</v>
      </c>
      <c r="M119">
        <f t="shared" si="20"/>
        <v>1.5698225254425531</v>
      </c>
      <c r="N119">
        <f t="shared" si="21"/>
        <v>1.1954402884113549</v>
      </c>
      <c r="O119">
        <f t="shared" si="21"/>
        <v>1.339431150555741</v>
      </c>
      <c r="P119">
        <f t="shared" si="21"/>
        <v>1.3031515231025583</v>
      </c>
    </row>
    <row r="120" spans="1:16" x14ac:dyDescent="0.25">
      <c r="A120" s="3">
        <v>44690</v>
      </c>
      <c r="B120">
        <v>710</v>
      </c>
      <c r="C120">
        <v>291</v>
      </c>
      <c r="D120">
        <v>911</v>
      </c>
      <c r="F120" s="1">
        <f t="shared" si="12"/>
        <v>45159</v>
      </c>
      <c r="G120">
        <f t="shared" si="19"/>
        <v>88847</v>
      </c>
      <c r="H120">
        <f t="shared" si="19"/>
        <v>32331</v>
      </c>
      <c r="I120">
        <f t="shared" si="19"/>
        <v>107470</v>
      </c>
      <c r="J120">
        <f t="shared" si="14"/>
        <v>139801</v>
      </c>
      <c r="K120">
        <f t="shared" si="20"/>
        <v>0.36389523562979054</v>
      </c>
      <c r="L120">
        <f t="shared" si="20"/>
        <v>1.2096075275473568</v>
      </c>
      <c r="M120">
        <f t="shared" si="20"/>
        <v>1.5735027631771472</v>
      </c>
      <c r="N120">
        <f t="shared" si="21"/>
        <v>1.1989272805515663</v>
      </c>
      <c r="O120">
        <f t="shared" si="21"/>
        <v>1.3423407304538717</v>
      </c>
      <c r="P120">
        <f t="shared" si="21"/>
        <v>1.3062065865453916</v>
      </c>
    </row>
    <row r="121" spans="1:16" x14ac:dyDescent="0.25">
      <c r="A121" s="3">
        <v>44697</v>
      </c>
      <c r="B121">
        <v>636</v>
      </c>
      <c r="C121">
        <v>267</v>
      </c>
      <c r="D121">
        <v>881</v>
      </c>
      <c r="F121" s="1">
        <f t="shared" si="12"/>
        <v>45166</v>
      </c>
      <c r="G121">
        <f t="shared" si="19"/>
        <v>89361</v>
      </c>
      <c r="H121">
        <f t="shared" si="19"/>
        <v>32568</v>
      </c>
      <c r="I121">
        <f t="shared" si="19"/>
        <v>108331</v>
      </c>
      <c r="J121">
        <f t="shared" si="14"/>
        <v>140899</v>
      </c>
      <c r="K121">
        <f t="shared" si="20"/>
        <v>0.36445429214086683</v>
      </c>
      <c r="L121">
        <f t="shared" si="20"/>
        <v>1.2122850012869149</v>
      </c>
      <c r="M121">
        <f t="shared" si="20"/>
        <v>1.5767392934277817</v>
      </c>
      <c r="N121">
        <f t="shared" si="21"/>
        <v>1.2007692065700242</v>
      </c>
      <c r="O121">
        <f t="shared" si="21"/>
        <v>1.3453120099585694</v>
      </c>
      <c r="P121">
        <f t="shared" si="21"/>
        <v>1.3088933165784524</v>
      </c>
    </row>
    <row r="122" spans="1:16" x14ac:dyDescent="0.25">
      <c r="A122" s="3">
        <v>44704</v>
      </c>
      <c r="B122">
        <v>616</v>
      </c>
      <c r="C122">
        <v>279</v>
      </c>
      <c r="D122">
        <v>764</v>
      </c>
      <c r="F122" s="1">
        <f t="shared" si="12"/>
        <v>45173</v>
      </c>
      <c r="G122">
        <f t="shared" si="19"/>
        <v>89954</v>
      </c>
      <c r="H122">
        <f t="shared" si="19"/>
        <v>32830</v>
      </c>
      <c r="I122">
        <f t="shared" si="19"/>
        <v>109146</v>
      </c>
      <c r="J122">
        <f t="shared" si="14"/>
        <v>141976</v>
      </c>
      <c r="K122">
        <f t="shared" si="20"/>
        <v>0.3649643150943816</v>
      </c>
      <c r="L122">
        <f t="shared" si="20"/>
        <v>1.21335349178469</v>
      </c>
      <c r="M122">
        <f t="shared" si="20"/>
        <v>1.5783178068790715</v>
      </c>
      <c r="N122">
        <f t="shared" si="21"/>
        <v>1.2024495815043594</v>
      </c>
      <c r="O122">
        <f t="shared" si="21"/>
        <v>1.3464977485412108</v>
      </c>
      <c r="P122">
        <f t="shared" si="21"/>
        <v>1.3102036826707637</v>
      </c>
    </row>
    <row r="123" spans="1:16" x14ac:dyDescent="0.25">
      <c r="A123" s="3">
        <v>44711</v>
      </c>
      <c r="B123">
        <v>632</v>
      </c>
      <c r="C123">
        <v>262</v>
      </c>
      <c r="D123">
        <v>885</v>
      </c>
      <c r="F123" s="1">
        <f t="shared" si="12"/>
        <v>45180</v>
      </c>
      <c r="G123">
        <f t="shared" si="19"/>
        <v>90546</v>
      </c>
      <c r="H123">
        <f t="shared" si="19"/>
        <v>33074</v>
      </c>
      <c r="I123">
        <f t="shared" si="19"/>
        <v>110012</v>
      </c>
      <c r="J123">
        <f t="shared" si="14"/>
        <v>143086</v>
      </c>
      <c r="K123">
        <f t="shared" si="20"/>
        <v>0.36527289996245005</v>
      </c>
      <c r="L123">
        <f t="shared" si="20"/>
        <v>1.2149846486868554</v>
      </c>
      <c r="M123">
        <f t="shared" si="20"/>
        <v>1.5802575486493053</v>
      </c>
      <c r="N123">
        <f t="shared" si="21"/>
        <v>1.2034662774664606</v>
      </c>
      <c r="O123">
        <f t="shared" si="21"/>
        <v>1.3483078962938271</v>
      </c>
      <c r="P123">
        <f t="shared" si="21"/>
        <v>1.3118139140194272</v>
      </c>
    </row>
    <row r="124" spans="1:16" x14ac:dyDescent="0.25">
      <c r="A124" s="3">
        <v>44718</v>
      </c>
      <c r="B124">
        <v>640</v>
      </c>
      <c r="C124">
        <v>278</v>
      </c>
      <c r="D124">
        <v>881</v>
      </c>
      <c r="F124" s="1">
        <f t="shared" si="12"/>
        <v>45187</v>
      </c>
      <c r="G124">
        <f t="shared" si="19"/>
        <v>91166</v>
      </c>
      <c r="H124">
        <f t="shared" si="19"/>
        <v>33368</v>
      </c>
      <c r="I124">
        <f t="shared" si="19"/>
        <v>110893</v>
      </c>
      <c r="J124">
        <f t="shared" si="14"/>
        <v>144261</v>
      </c>
      <c r="K124">
        <f t="shared" si="20"/>
        <v>0.36601364543799225</v>
      </c>
      <c r="L124">
        <f t="shared" si="20"/>
        <v>1.2163854945922823</v>
      </c>
      <c r="M124">
        <f t="shared" si="20"/>
        <v>1.5823991400302744</v>
      </c>
      <c r="N124">
        <f t="shared" si="21"/>
        <v>1.2059068149388341</v>
      </c>
      <c r="O124">
        <f t="shared" si="21"/>
        <v>1.3498624604587484</v>
      </c>
      <c r="P124">
        <f t="shared" si="21"/>
        <v>1.3135917061104065</v>
      </c>
    </row>
    <row r="125" spans="1:16" x14ac:dyDescent="0.25">
      <c r="A125" s="3">
        <v>44725</v>
      </c>
      <c r="B125">
        <v>652</v>
      </c>
      <c r="C125">
        <v>237</v>
      </c>
      <c r="D125">
        <v>848</v>
      </c>
      <c r="F125" s="1">
        <f t="shared" si="12"/>
        <v>45194</v>
      </c>
      <c r="G125">
        <f t="shared" si="19"/>
        <v>91774</v>
      </c>
      <c r="H125">
        <f t="shared" si="19"/>
        <v>33615</v>
      </c>
      <c r="I125">
        <f t="shared" si="19"/>
        <v>111717</v>
      </c>
      <c r="J125">
        <f t="shared" si="14"/>
        <v>145332</v>
      </c>
      <c r="K125">
        <f t="shared" si="20"/>
        <v>0.36628021008128664</v>
      </c>
      <c r="L125">
        <f t="shared" si="20"/>
        <v>1.2173055549502039</v>
      </c>
      <c r="M125">
        <f t="shared" si="20"/>
        <v>1.5835857650314904</v>
      </c>
      <c r="N125">
        <f t="shared" si="21"/>
        <v>1.2067850666761042</v>
      </c>
      <c r="O125">
        <f t="shared" si="21"/>
        <v>1.3508834812979773</v>
      </c>
      <c r="P125">
        <f t="shared" si="21"/>
        <v>1.3145767551542469</v>
      </c>
    </row>
    <row r="126" spans="1:16" x14ac:dyDescent="0.25">
      <c r="A126" s="3">
        <v>44732</v>
      </c>
      <c r="B126">
        <v>654</v>
      </c>
      <c r="C126">
        <v>232</v>
      </c>
      <c r="D126">
        <v>855</v>
      </c>
      <c r="F126" s="1">
        <f t="shared" si="12"/>
        <v>45201</v>
      </c>
      <c r="G126">
        <f t="shared" si="19"/>
        <v>92448</v>
      </c>
      <c r="H126">
        <f t="shared" si="19"/>
        <v>33898</v>
      </c>
      <c r="I126">
        <f t="shared" si="19"/>
        <v>112584</v>
      </c>
      <c r="J126">
        <f t="shared" si="14"/>
        <v>146482</v>
      </c>
      <c r="K126">
        <f t="shared" si="20"/>
        <v>0.36667099342332987</v>
      </c>
      <c r="L126">
        <f t="shared" si="20"/>
        <v>1.2178089304257529</v>
      </c>
      <c r="M126">
        <f t="shared" si="20"/>
        <v>1.5844799238490828</v>
      </c>
      <c r="N126">
        <f t="shared" si="21"/>
        <v>1.2080725823226057</v>
      </c>
      <c r="O126">
        <f t="shared" si="21"/>
        <v>1.3514420933999631</v>
      </c>
      <c r="P126">
        <f t="shared" si="21"/>
        <v>1.3153190202231677</v>
      </c>
    </row>
    <row r="127" spans="1:16" x14ac:dyDescent="0.25">
      <c r="A127" s="3">
        <v>44739</v>
      </c>
      <c r="B127">
        <v>713</v>
      </c>
      <c r="C127">
        <v>299</v>
      </c>
      <c r="D127">
        <v>900</v>
      </c>
      <c r="F127" s="1">
        <f t="shared" si="12"/>
        <v>45208</v>
      </c>
      <c r="G127">
        <f t="shared" si="19"/>
        <v>93103</v>
      </c>
      <c r="H127">
        <f t="shared" si="19"/>
        <v>34240</v>
      </c>
      <c r="I127">
        <f t="shared" si="19"/>
        <v>113564</v>
      </c>
      <c r="J127">
        <f t="shared" si="14"/>
        <v>147804</v>
      </c>
      <c r="K127">
        <f t="shared" si="20"/>
        <v>0.36776473368205104</v>
      </c>
      <c r="L127">
        <f t="shared" si="20"/>
        <v>1.2197673544354102</v>
      </c>
      <c r="M127">
        <f t="shared" si="20"/>
        <v>1.5875320881174613</v>
      </c>
      <c r="N127">
        <f t="shared" si="21"/>
        <v>1.2116761333054837</v>
      </c>
      <c r="O127">
        <f t="shared" si="21"/>
        <v>1.3536154200830337</v>
      </c>
      <c r="P127">
        <f t="shared" si="21"/>
        <v>1.3178527031399518</v>
      </c>
    </row>
    <row r="128" spans="1:16" x14ac:dyDescent="0.25">
      <c r="A128" s="3">
        <v>44746</v>
      </c>
      <c r="B128">
        <v>620</v>
      </c>
      <c r="C128">
        <v>248</v>
      </c>
      <c r="D128">
        <v>783</v>
      </c>
      <c r="F128" s="1">
        <f t="shared" si="12"/>
        <v>45215</v>
      </c>
      <c r="G128">
        <f t="shared" si="19"/>
        <v>93740</v>
      </c>
      <c r="H128">
        <f t="shared" si="19"/>
        <v>34586</v>
      </c>
      <c r="I128">
        <f t="shared" si="19"/>
        <v>114480</v>
      </c>
      <c r="J128">
        <f t="shared" si="14"/>
        <v>149066</v>
      </c>
      <c r="K128">
        <f t="shared" si="20"/>
        <v>0.36895668871346277</v>
      </c>
      <c r="L128">
        <f t="shared" si="20"/>
        <v>1.2212502666951142</v>
      </c>
      <c r="M128">
        <f t="shared" si="20"/>
        <v>1.5902069554085769</v>
      </c>
      <c r="N128">
        <f t="shared" si="21"/>
        <v>1.2156032729446629</v>
      </c>
      <c r="O128">
        <f t="shared" si="21"/>
        <v>1.3552610559447136</v>
      </c>
      <c r="P128">
        <f t="shared" si="21"/>
        <v>1.3200731817787916</v>
      </c>
    </row>
    <row r="129" spans="1:16" x14ac:dyDescent="0.25">
      <c r="A129" s="3">
        <v>44753</v>
      </c>
      <c r="B129">
        <v>620</v>
      </c>
      <c r="C129">
        <v>260</v>
      </c>
      <c r="D129">
        <v>853</v>
      </c>
      <c r="F129" s="1">
        <f t="shared" si="12"/>
        <v>45222</v>
      </c>
      <c r="G129">
        <f t="shared" si="19"/>
        <v>94385</v>
      </c>
      <c r="H129">
        <f t="shared" si="19"/>
        <v>34917</v>
      </c>
      <c r="I129">
        <f t="shared" si="19"/>
        <v>115435</v>
      </c>
      <c r="J129">
        <f t="shared" si="14"/>
        <v>150352</v>
      </c>
      <c r="K129">
        <f t="shared" si="20"/>
        <v>0.36994225777401069</v>
      </c>
      <c r="L129">
        <f t="shared" si="20"/>
        <v>1.2230227260687609</v>
      </c>
      <c r="M129">
        <f t="shared" si="20"/>
        <v>1.5929649838427715</v>
      </c>
      <c r="N129">
        <f t="shared" si="21"/>
        <v>1.2188504317911191</v>
      </c>
      <c r="O129">
        <f t="shared" si="21"/>
        <v>1.3572280116358253</v>
      </c>
      <c r="P129">
        <f t="shared" si="21"/>
        <v>1.3223626946992204</v>
      </c>
    </row>
    <row r="130" spans="1:16" x14ac:dyDescent="0.25">
      <c r="A130" s="3">
        <v>44760</v>
      </c>
      <c r="B130">
        <v>717</v>
      </c>
      <c r="C130">
        <v>281</v>
      </c>
      <c r="D130">
        <v>1030</v>
      </c>
      <c r="F130" s="1">
        <f t="shared" si="12"/>
        <v>45229</v>
      </c>
      <c r="G130">
        <f t="shared" si="19"/>
        <v>95030</v>
      </c>
      <c r="H130">
        <f t="shared" si="19"/>
        <v>35222</v>
      </c>
      <c r="I130">
        <f t="shared" si="19"/>
        <v>116346</v>
      </c>
      <c r="J130">
        <f t="shared" si="14"/>
        <v>151568</v>
      </c>
      <c r="K130">
        <f t="shared" si="20"/>
        <v>0.37064085025781335</v>
      </c>
      <c r="L130">
        <f t="shared" si="20"/>
        <v>1.2243081132274019</v>
      </c>
      <c r="M130">
        <f t="shared" si="20"/>
        <v>1.5949489634852152</v>
      </c>
      <c r="N130">
        <f t="shared" si="21"/>
        <v>1.2211520876107389</v>
      </c>
      <c r="O130">
        <f t="shared" si="21"/>
        <v>1.3586544474822893</v>
      </c>
      <c r="P130">
        <f t="shared" si="21"/>
        <v>1.3240096490847972</v>
      </c>
    </row>
    <row r="131" spans="1:16" x14ac:dyDescent="0.25">
      <c r="A131" s="3">
        <v>44767</v>
      </c>
      <c r="B131">
        <v>715</v>
      </c>
      <c r="C131">
        <v>271</v>
      </c>
      <c r="D131">
        <v>920</v>
      </c>
      <c r="F131" s="1">
        <f t="shared" si="12"/>
        <v>45236</v>
      </c>
      <c r="G131">
        <f t="shared" si="19"/>
        <v>95670</v>
      </c>
      <c r="H131">
        <f t="shared" si="19"/>
        <v>35487</v>
      </c>
      <c r="I131">
        <f t="shared" si="19"/>
        <v>117332</v>
      </c>
      <c r="J131">
        <f t="shared" si="14"/>
        <v>152819</v>
      </c>
      <c r="K131">
        <f t="shared" si="20"/>
        <v>0.37093132643461901</v>
      </c>
      <c r="L131">
        <f t="shared" si="20"/>
        <v>1.2264241664053517</v>
      </c>
      <c r="M131">
        <f t="shared" si="20"/>
        <v>1.5973554928399707</v>
      </c>
      <c r="N131">
        <f t="shared" si="21"/>
        <v>1.2221091207857402</v>
      </c>
      <c r="O131">
        <f t="shared" si="21"/>
        <v>1.3610027003691805</v>
      </c>
      <c r="P131">
        <f t="shared" si="21"/>
        <v>1.3260073732499265</v>
      </c>
    </row>
    <row r="132" spans="1:16" x14ac:dyDescent="0.25">
      <c r="A132" s="3">
        <v>44774</v>
      </c>
      <c r="B132">
        <v>667</v>
      </c>
      <c r="C132">
        <v>265</v>
      </c>
      <c r="D132">
        <v>976</v>
      </c>
      <c r="F132" s="1">
        <f t="shared" si="12"/>
        <v>45243</v>
      </c>
      <c r="G132">
        <f t="shared" si="19"/>
        <v>96364</v>
      </c>
      <c r="H132">
        <f t="shared" si="19"/>
        <v>35827</v>
      </c>
      <c r="I132">
        <f t="shared" si="19"/>
        <v>118323</v>
      </c>
      <c r="J132">
        <f t="shared" si="14"/>
        <v>154150</v>
      </c>
      <c r="K132">
        <f t="shared" si="20"/>
        <v>0.37178821966709558</v>
      </c>
      <c r="L132">
        <f t="shared" si="20"/>
        <v>1.2278755551865843</v>
      </c>
      <c r="M132">
        <f t="shared" si="20"/>
        <v>1.5996637748536797</v>
      </c>
      <c r="N132">
        <f t="shared" si="21"/>
        <v>1.2249323307988038</v>
      </c>
      <c r="O132">
        <f t="shared" si="21"/>
        <v>1.3626133536037239</v>
      </c>
      <c r="P132">
        <f t="shared" si="21"/>
        <v>1.3279235396784004</v>
      </c>
    </row>
    <row r="133" spans="1:16" x14ac:dyDescent="0.25">
      <c r="A133" s="3">
        <v>44781</v>
      </c>
      <c r="B133">
        <v>746</v>
      </c>
      <c r="C133">
        <v>254</v>
      </c>
      <c r="D133">
        <v>903</v>
      </c>
      <c r="F133" s="1">
        <f t="shared" si="12"/>
        <v>45250</v>
      </c>
      <c r="G133">
        <f t="shared" si="19"/>
        <v>97047</v>
      </c>
      <c r="H133">
        <f t="shared" si="19"/>
        <v>36133</v>
      </c>
      <c r="I133">
        <f t="shared" si="19"/>
        <v>119315</v>
      </c>
      <c r="J133">
        <f t="shared" si="14"/>
        <v>155448</v>
      </c>
      <c r="K133">
        <f t="shared" si="20"/>
        <v>0.3723247498634682</v>
      </c>
      <c r="L133">
        <f t="shared" si="20"/>
        <v>1.2294558306799799</v>
      </c>
      <c r="M133">
        <f t="shared" si="20"/>
        <v>1.601780580543448</v>
      </c>
      <c r="N133">
        <f t="shared" si="21"/>
        <v>1.226700039266208</v>
      </c>
      <c r="O133">
        <f t="shared" si="21"/>
        <v>1.3643670366057008</v>
      </c>
      <c r="P133">
        <f t="shared" si="21"/>
        <v>1.3296807565064337</v>
      </c>
    </row>
    <row r="134" spans="1:16" x14ac:dyDescent="0.25">
      <c r="A134" s="3">
        <v>44788</v>
      </c>
      <c r="B134">
        <v>714</v>
      </c>
      <c r="C134">
        <v>286</v>
      </c>
      <c r="D134">
        <v>950</v>
      </c>
      <c r="F134" s="1">
        <f t="shared" ref="F134:F163" si="22">A201</f>
        <v>45257</v>
      </c>
      <c r="G134">
        <f t="shared" ref="G134:I149" si="23">B201+G133</f>
        <v>97752</v>
      </c>
      <c r="H134">
        <f t="shared" si="23"/>
        <v>36425</v>
      </c>
      <c r="I134">
        <f t="shared" si="23"/>
        <v>120378</v>
      </c>
      <c r="J134">
        <f t="shared" ref="J134:J163" si="24">H134+I134</f>
        <v>156803</v>
      </c>
      <c r="K134">
        <f t="shared" si="20"/>
        <v>0.37262664702512482</v>
      </c>
      <c r="L134">
        <f t="shared" si="20"/>
        <v>1.2314632948686473</v>
      </c>
      <c r="M134">
        <f t="shared" si="20"/>
        <v>1.604089941893772</v>
      </c>
      <c r="N134">
        <f t="shared" si="21"/>
        <v>1.2276947012117123</v>
      </c>
      <c r="O134">
        <f t="shared" si="21"/>
        <v>1.3665947847669904</v>
      </c>
      <c r="P134">
        <f t="shared" si="21"/>
        <v>1.3315978189210023</v>
      </c>
    </row>
    <row r="135" spans="1:16" x14ac:dyDescent="0.25">
      <c r="A135" s="3">
        <v>44795</v>
      </c>
      <c r="B135">
        <v>709</v>
      </c>
      <c r="C135">
        <v>253</v>
      </c>
      <c r="D135">
        <v>895</v>
      </c>
      <c r="F135" s="1">
        <f t="shared" si="22"/>
        <v>45264</v>
      </c>
      <c r="G135">
        <f t="shared" si="23"/>
        <v>98493</v>
      </c>
      <c r="H135">
        <f t="shared" si="23"/>
        <v>36799</v>
      </c>
      <c r="I135">
        <f t="shared" si="23"/>
        <v>121435</v>
      </c>
      <c r="J135">
        <f t="shared" si="24"/>
        <v>158234</v>
      </c>
      <c r="K135">
        <f t="shared" si="20"/>
        <v>0.37362046033728286</v>
      </c>
      <c r="L135">
        <f t="shared" si="20"/>
        <v>1.2329302590031779</v>
      </c>
      <c r="M135">
        <f t="shared" si="20"/>
        <v>1.6065507193404607</v>
      </c>
      <c r="N135">
        <f t="shared" si="21"/>
        <v>1.2309690224312781</v>
      </c>
      <c r="O135">
        <f t="shared" si="21"/>
        <v>1.3682227224765782</v>
      </c>
      <c r="P135">
        <f t="shared" si="21"/>
        <v>1.3336405758732666</v>
      </c>
    </row>
    <row r="136" spans="1:16" x14ac:dyDescent="0.25">
      <c r="A136" s="3">
        <v>44802</v>
      </c>
      <c r="B136">
        <v>610</v>
      </c>
      <c r="C136">
        <v>258</v>
      </c>
      <c r="D136">
        <v>891</v>
      </c>
      <c r="F136" s="1">
        <f t="shared" si="22"/>
        <v>45271</v>
      </c>
      <c r="G136">
        <f t="shared" si="23"/>
        <v>99142</v>
      </c>
      <c r="H136">
        <f t="shared" si="23"/>
        <v>37117</v>
      </c>
      <c r="I136">
        <f t="shared" si="23"/>
        <v>122539</v>
      </c>
      <c r="J136">
        <f t="shared" si="24"/>
        <v>159656</v>
      </c>
      <c r="K136">
        <f t="shared" si="20"/>
        <v>0.37438219926973432</v>
      </c>
      <c r="L136">
        <f t="shared" si="20"/>
        <v>1.2359948356902222</v>
      </c>
      <c r="M136">
        <f t="shared" si="20"/>
        <v>1.6103770349599564</v>
      </c>
      <c r="N136">
        <f t="shared" si="21"/>
        <v>1.2334787271411893</v>
      </c>
      <c r="O136">
        <f t="shared" si="21"/>
        <v>1.3716235826853105</v>
      </c>
      <c r="P136">
        <f t="shared" si="21"/>
        <v>1.3368169024621663</v>
      </c>
    </row>
    <row r="137" spans="1:16" x14ac:dyDescent="0.25">
      <c r="A137" s="3">
        <v>44809</v>
      </c>
      <c r="B137">
        <v>751</v>
      </c>
      <c r="C137">
        <v>249</v>
      </c>
      <c r="D137">
        <v>913</v>
      </c>
      <c r="F137" s="1">
        <f t="shared" si="22"/>
        <v>45278</v>
      </c>
      <c r="G137">
        <f t="shared" si="23"/>
        <v>99893</v>
      </c>
      <c r="H137">
        <f t="shared" si="23"/>
        <v>37424</v>
      </c>
      <c r="I137">
        <f t="shared" si="23"/>
        <v>123630</v>
      </c>
      <c r="J137">
        <f t="shared" si="24"/>
        <v>161054</v>
      </c>
      <c r="K137">
        <f t="shared" si="20"/>
        <v>0.37464086572632715</v>
      </c>
      <c r="L137">
        <f t="shared" si="20"/>
        <v>1.2376242579560128</v>
      </c>
      <c r="M137">
        <f t="shared" si="20"/>
        <v>1.6122651236823402</v>
      </c>
      <c r="N137">
        <f t="shared" si="21"/>
        <v>1.2343309566869705</v>
      </c>
      <c r="O137">
        <f t="shared" si="21"/>
        <v>1.3734318054556451</v>
      </c>
      <c r="P137">
        <f t="shared" si="21"/>
        <v>1.3383842552389609</v>
      </c>
    </row>
    <row r="138" spans="1:16" x14ac:dyDescent="0.25">
      <c r="A138" s="3">
        <v>44816</v>
      </c>
      <c r="B138">
        <v>694</v>
      </c>
      <c r="C138">
        <v>278</v>
      </c>
      <c r="D138">
        <v>1000</v>
      </c>
      <c r="F138" s="1">
        <f t="shared" si="22"/>
        <v>45285</v>
      </c>
      <c r="G138">
        <f t="shared" si="23"/>
        <v>100615</v>
      </c>
      <c r="H138">
        <f t="shared" si="23"/>
        <v>37742</v>
      </c>
      <c r="I138">
        <f t="shared" si="23"/>
        <v>124764</v>
      </c>
      <c r="J138">
        <f t="shared" si="24"/>
        <v>162506</v>
      </c>
      <c r="K138">
        <f t="shared" si="20"/>
        <v>0.37511305471351192</v>
      </c>
      <c r="L138">
        <f t="shared" si="20"/>
        <v>1.2400139144262783</v>
      </c>
      <c r="M138">
        <f t="shared" si="20"/>
        <v>1.6151269691397903</v>
      </c>
      <c r="N138">
        <f t="shared" si="21"/>
        <v>1.2358866798811257</v>
      </c>
      <c r="O138">
        <f t="shared" si="21"/>
        <v>1.3760836847956606</v>
      </c>
      <c r="P138">
        <f t="shared" si="21"/>
        <v>1.3407599494377105</v>
      </c>
    </row>
    <row r="139" spans="1:16" x14ac:dyDescent="0.25">
      <c r="A139" s="3">
        <v>44823</v>
      </c>
      <c r="B139">
        <v>756</v>
      </c>
      <c r="C139">
        <v>295</v>
      </c>
      <c r="D139">
        <v>961</v>
      </c>
      <c r="F139" s="1">
        <f t="shared" si="22"/>
        <v>45292</v>
      </c>
      <c r="G139">
        <f t="shared" si="23"/>
        <v>101326</v>
      </c>
      <c r="H139">
        <f t="shared" si="23"/>
        <v>38041</v>
      </c>
      <c r="I139">
        <f t="shared" si="23"/>
        <v>125750</v>
      </c>
      <c r="J139">
        <f t="shared" si="24"/>
        <v>163791</v>
      </c>
      <c r="K139">
        <f t="shared" si="20"/>
        <v>0.37543177466790362</v>
      </c>
      <c r="L139">
        <f t="shared" si="20"/>
        <v>1.2410437597457711</v>
      </c>
      <c r="M139">
        <f t="shared" si="20"/>
        <v>1.6164755344136748</v>
      </c>
      <c r="N139">
        <f t="shared" si="21"/>
        <v>1.2369367679580279</v>
      </c>
      <c r="O139">
        <f t="shared" si="21"/>
        <v>1.3772265375697543</v>
      </c>
      <c r="P139">
        <f t="shared" si="21"/>
        <v>1.3418794294185257</v>
      </c>
    </row>
    <row r="140" spans="1:16" x14ac:dyDescent="0.25">
      <c r="A140" s="3">
        <v>44830</v>
      </c>
      <c r="B140">
        <v>765</v>
      </c>
      <c r="C140">
        <v>286</v>
      </c>
      <c r="D140">
        <v>1004</v>
      </c>
      <c r="F140" s="1">
        <f t="shared" si="22"/>
        <v>45299</v>
      </c>
      <c r="G140">
        <f t="shared" si="23"/>
        <v>101969</v>
      </c>
      <c r="H140">
        <f t="shared" si="23"/>
        <v>38339</v>
      </c>
      <c r="I140">
        <f t="shared" si="23"/>
        <v>126760</v>
      </c>
      <c r="J140">
        <f t="shared" si="24"/>
        <v>165099</v>
      </c>
      <c r="K140">
        <f t="shared" si="20"/>
        <v>0.37598681952358071</v>
      </c>
      <c r="L140">
        <f t="shared" si="20"/>
        <v>1.2431229099039904</v>
      </c>
      <c r="M140">
        <f t="shared" si="20"/>
        <v>1.6191097294275711</v>
      </c>
      <c r="N140">
        <f t="shared" si="21"/>
        <v>1.2387654767572771</v>
      </c>
      <c r="O140">
        <f t="shared" si="21"/>
        <v>1.379533837977984</v>
      </c>
      <c r="P140">
        <f t="shared" si="21"/>
        <v>1.3440661449158973</v>
      </c>
    </row>
    <row r="141" spans="1:16" x14ac:dyDescent="0.25">
      <c r="A141" s="3">
        <v>44837</v>
      </c>
      <c r="B141">
        <v>833</v>
      </c>
      <c r="C141">
        <v>296</v>
      </c>
      <c r="D141">
        <v>1035</v>
      </c>
      <c r="F141" s="1">
        <f t="shared" si="22"/>
        <v>45306</v>
      </c>
      <c r="G141">
        <f t="shared" si="23"/>
        <v>102660</v>
      </c>
      <c r="H141">
        <f t="shared" si="23"/>
        <v>38676</v>
      </c>
      <c r="I141">
        <f t="shared" si="23"/>
        <v>127724</v>
      </c>
      <c r="J141">
        <f t="shared" si="24"/>
        <v>166400</v>
      </c>
      <c r="K141">
        <f t="shared" si="20"/>
        <v>0.37673874926943307</v>
      </c>
      <c r="L141">
        <f t="shared" si="20"/>
        <v>1.2441457237482954</v>
      </c>
      <c r="M141">
        <f t="shared" si="20"/>
        <v>1.6208844730177285</v>
      </c>
      <c r="N141">
        <f t="shared" si="21"/>
        <v>1.241242863095684</v>
      </c>
      <c r="O141">
        <f t="shared" si="21"/>
        <v>1.3806688876958593</v>
      </c>
      <c r="P141">
        <f t="shared" si="21"/>
        <v>1.345539406877136</v>
      </c>
    </row>
    <row r="142" spans="1:16" x14ac:dyDescent="0.25">
      <c r="A142" s="3">
        <v>44844</v>
      </c>
      <c r="B142">
        <v>794</v>
      </c>
      <c r="C142">
        <v>284</v>
      </c>
      <c r="D142">
        <v>982</v>
      </c>
      <c r="F142" s="1">
        <f t="shared" si="22"/>
        <v>45313</v>
      </c>
      <c r="G142">
        <f t="shared" si="23"/>
        <v>103347</v>
      </c>
      <c r="H142">
        <f t="shared" si="23"/>
        <v>39008</v>
      </c>
      <c r="I142">
        <f t="shared" si="23"/>
        <v>128745</v>
      </c>
      <c r="J142">
        <f t="shared" si="24"/>
        <v>167753</v>
      </c>
      <c r="K142">
        <f t="shared" si="20"/>
        <v>0.37744685380320669</v>
      </c>
      <c r="L142">
        <f t="shared" si="20"/>
        <v>1.2457545937472785</v>
      </c>
      <c r="M142">
        <f t="shared" si="20"/>
        <v>1.6232014475504852</v>
      </c>
      <c r="N142">
        <f t="shared" si="21"/>
        <v>1.2435758583094141</v>
      </c>
      <c r="O142">
        <f t="shared" si="21"/>
        <v>1.3824543029487053</v>
      </c>
      <c r="P142">
        <f t="shared" si="21"/>
        <v>1.3474627891973765</v>
      </c>
    </row>
    <row r="143" spans="1:16" x14ac:dyDescent="0.25">
      <c r="A143" s="3">
        <v>44851</v>
      </c>
      <c r="B143">
        <v>750</v>
      </c>
      <c r="C143">
        <v>284</v>
      </c>
      <c r="D143">
        <v>1034</v>
      </c>
      <c r="F143" s="1">
        <f t="shared" si="22"/>
        <v>45320</v>
      </c>
      <c r="G143">
        <f t="shared" si="23"/>
        <v>104009</v>
      </c>
      <c r="H143">
        <f t="shared" si="23"/>
        <v>39323</v>
      </c>
      <c r="I143">
        <f t="shared" si="23"/>
        <v>129760</v>
      </c>
      <c r="J143">
        <f t="shared" si="24"/>
        <v>169083</v>
      </c>
      <c r="K143">
        <f t="shared" si="20"/>
        <v>0.37807305137055447</v>
      </c>
      <c r="L143">
        <f t="shared" si="20"/>
        <v>1.2475843436625678</v>
      </c>
      <c r="M143">
        <f t="shared" si="20"/>
        <v>1.6256573950331221</v>
      </c>
      <c r="N143">
        <f t="shared" si="21"/>
        <v>1.245638994269985</v>
      </c>
      <c r="O143">
        <f t="shared" si="21"/>
        <v>1.38448483581321</v>
      </c>
      <c r="P143">
        <f t="shared" si="21"/>
        <v>1.3495015366677354</v>
      </c>
    </row>
    <row r="144" spans="1:16" x14ac:dyDescent="0.25">
      <c r="A144" s="3">
        <v>44858</v>
      </c>
      <c r="B144">
        <v>731</v>
      </c>
      <c r="C144">
        <v>262</v>
      </c>
      <c r="D144">
        <v>1004</v>
      </c>
      <c r="F144" s="1">
        <f t="shared" si="22"/>
        <v>45327</v>
      </c>
      <c r="G144">
        <f t="shared" si="23"/>
        <v>104685</v>
      </c>
      <c r="H144">
        <f t="shared" si="23"/>
        <v>39668</v>
      </c>
      <c r="I144">
        <f t="shared" si="23"/>
        <v>130883</v>
      </c>
      <c r="J144">
        <f t="shared" si="24"/>
        <v>170551</v>
      </c>
      <c r="K144">
        <f t="shared" si="20"/>
        <v>0.37892725796436932</v>
      </c>
      <c r="L144">
        <f t="shared" si="20"/>
        <v>1.2502555284902326</v>
      </c>
      <c r="M144">
        <f t="shared" si="20"/>
        <v>1.6291827864546018</v>
      </c>
      <c r="N144">
        <f t="shared" si="21"/>
        <v>1.2484533526024848</v>
      </c>
      <c r="O144">
        <f t="shared" si="21"/>
        <v>1.3874491363082766</v>
      </c>
      <c r="P144">
        <f t="shared" si="21"/>
        <v>1.352428058058514</v>
      </c>
    </row>
    <row r="145" spans="1:16" x14ac:dyDescent="0.25">
      <c r="A145" s="3">
        <v>44865</v>
      </c>
      <c r="B145">
        <v>711</v>
      </c>
      <c r="C145">
        <v>267</v>
      </c>
      <c r="D145">
        <v>964</v>
      </c>
      <c r="F145" s="1">
        <f t="shared" si="22"/>
        <v>45334</v>
      </c>
      <c r="G145">
        <f t="shared" si="23"/>
        <v>105325</v>
      </c>
      <c r="H145">
        <f t="shared" si="23"/>
        <v>39969</v>
      </c>
      <c r="I145">
        <f t="shared" si="23"/>
        <v>131892</v>
      </c>
      <c r="J145">
        <f t="shared" si="24"/>
        <v>171861</v>
      </c>
      <c r="K145">
        <f t="shared" si="20"/>
        <v>0.3794825539995253</v>
      </c>
      <c r="L145">
        <f t="shared" si="20"/>
        <v>1.2522383099928791</v>
      </c>
      <c r="M145">
        <f t="shared" si="20"/>
        <v>1.6317208639924046</v>
      </c>
      <c r="N145">
        <f t="shared" si="21"/>
        <v>1.2502828889639004</v>
      </c>
      <c r="O145">
        <f t="shared" si="21"/>
        <v>1.3896494932918262</v>
      </c>
      <c r="P145">
        <f t="shared" si="21"/>
        <v>1.3545349838769007</v>
      </c>
    </row>
    <row r="146" spans="1:16" x14ac:dyDescent="0.25">
      <c r="A146" s="3">
        <v>44872</v>
      </c>
      <c r="B146">
        <v>655</v>
      </c>
      <c r="C146">
        <v>309</v>
      </c>
      <c r="D146">
        <v>984</v>
      </c>
      <c r="F146" s="1">
        <f t="shared" si="22"/>
        <v>45341</v>
      </c>
      <c r="G146">
        <f t="shared" si="23"/>
        <v>105924</v>
      </c>
      <c r="H146">
        <f t="shared" si="23"/>
        <v>40310</v>
      </c>
      <c r="I146">
        <f t="shared" si="23"/>
        <v>132859</v>
      </c>
      <c r="J146">
        <f t="shared" si="24"/>
        <v>173169</v>
      </c>
      <c r="K146">
        <f t="shared" si="20"/>
        <v>0.38055587024659188</v>
      </c>
      <c r="L146">
        <f t="shared" si="20"/>
        <v>1.2542860919149579</v>
      </c>
      <c r="M146">
        <f t="shared" si="20"/>
        <v>1.6348419621615498</v>
      </c>
      <c r="N146">
        <f t="shared" si="21"/>
        <v>1.2538191488630999</v>
      </c>
      <c r="O146">
        <f t="shared" si="21"/>
        <v>1.391921983350372</v>
      </c>
      <c r="P146">
        <f t="shared" si="21"/>
        <v>1.3571258906621935</v>
      </c>
    </row>
    <row r="147" spans="1:16" x14ac:dyDescent="0.25">
      <c r="A147" s="3">
        <v>44879</v>
      </c>
      <c r="B147">
        <v>676</v>
      </c>
      <c r="C147">
        <v>290</v>
      </c>
      <c r="D147">
        <v>961</v>
      </c>
      <c r="F147" s="1">
        <f t="shared" si="22"/>
        <v>45348</v>
      </c>
      <c r="G147">
        <f t="shared" si="23"/>
        <v>106468</v>
      </c>
      <c r="H147">
        <f t="shared" si="23"/>
        <v>40583</v>
      </c>
      <c r="I147">
        <f t="shared" si="23"/>
        <v>133814</v>
      </c>
      <c r="J147">
        <f t="shared" si="24"/>
        <v>174397</v>
      </c>
      <c r="K147">
        <f t="shared" si="20"/>
        <v>0.38117556448886053</v>
      </c>
      <c r="L147">
        <f t="shared" si="20"/>
        <v>1.2568471277754818</v>
      </c>
      <c r="M147">
        <f t="shared" si="20"/>
        <v>1.6380226922643424</v>
      </c>
      <c r="N147">
        <f t="shared" si="21"/>
        <v>1.2558608582890856</v>
      </c>
      <c r="O147">
        <f t="shared" si="21"/>
        <v>1.3947640479617793</v>
      </c>
      <c r="P147">
        <f t="shared" si="21"/>
        <v>1.3597662995051381</v>
      </c>
    </row>
    <row r="148" spans="1:16" x14ac:dyDescent="0.25">
      <c r="A148" s="3">
        <v>44886</v>
      </c>
      <c r="B148">
        <v>739</v>
      </c>
      <c r="C148">
        <v>281</v>
      </c>
      <c r="D148">
        <v>979</v>
      </c>
      <c r="F148" s="1">
        <f t="shared" si="22"/>
        <v>45355</v>
      </c>
      <c r="G148">
        <f t="shared" si="23"/>
        <v>107080</v>
      </c>
      <c r="H148">
        <f t="shared" si="23"/>
        <v>40854</v>
      </c>
      <c r="I148">
        <f t="shared" si="23"/>
        <v>134687</v>
      </c>
      <c r="J148">
        <f t="shared" si="24"/>
        <v>175541</v>
      </c>
      <c r="K148">
        <f t="shared" si="20"/>
        <v>0.38152782966006726</v>
      </c>
      <c r="L148">
        <f t="shared" si="20"/>
        <v>1.2578165857302952</v>
      </c>
      <c r="M148">
        <f t="shared" si="20"/>
        <v>1.6393444153903622</v>
      </c>
      <c r="N148">
        <f t="shared" si="21"/>
        <v>1.2570214679437213</v>
      </c>
      <c r="O148">
        <f t="shared" si="21"/>
        <v>1.3958398869174504</v>
      </c>
      <c r="P148">
        <f t="shared" si="21"/>
        <v>1.3608634971035145</v>
      </c>
    </row>
    <row r="149" spans="1:16" x14ac:dyDescent="0.25">
      <c r="A149" s="3">
        <v>44893</v>
      </c>
      <c r="B149">
        <v>753</v>
      </c>
      <c r="C149">
        <v>321</v>
      </c>
      <c r="D149">
        <v>1065</v>
      </c>
      <c r="F149" s="1">
        <f t="shared" si="22"/>
        <v>45362</v>
      </c>
      <c r="G149">
        <f t="shared" si="23"/>
        <v>107653</v>
      </c>
      <c r="H149">
        <f t="shared" si="23"/>
        <v>41100</v>
      </c>
      <c r="I149">
        <f t="shared" si="23"/>
        <v>135566</v>
      </c>
      <c r="J149">
        <f t="shared" si="24"/>
        <v>176666</v>
      </c>
      <c r="K149">
        <f t="shared" si="20"/>
        <v>0.3817822076486489</v>
      </c>
      <c r="L149">
        <f t="shared" si="20"/>
        <v>1.2592867825327674</v>
      </c>
      <c r="M149">
        <f t="shared" si="20"/>
        <v>1.6410689901814162</v>
      </c>
      <c r="N149">
        <f t="shared" si="21"/>
        <v>1.2578595682545279</v>
      </c>
      <c r="O149">
        <f t="shared" si="21"/>
        <v>1.3974714120235674</v>
      </c>
      <c r="P149">
        <f t="shared" si="21"/>
        <v>1.3622951126073324</v>
      </c>
    </row>
    <row r="150" spans="1:16" x14ac:dyDescent="0.25">
      <c r="A150" s="3">
        <v>44900</v>
      </c>
      <c r="B150">
        <v>782</v>
      </c>
      <c r="C150">
        <v>315</v>
      </c>
      <c r="D150">
        <v>1057</v>
      </c>
      <c r="F150" s="1">
        <f t="shared" si="22"/>
        <v>45369</v>
      </c>
      <c r="G150">
        <f t="shared" ref="G150:I163" si="25">B217+G149</f>
        <v>108219</v>
      </c>
      <c r="H150">
        <f t="shared" si="25"/>
        <v>41385</v>
      </c>
      <c r="I150">
        <f t="shared" si="25"/>
        <v>136398</v>
      </c>
      <c r="J150">
        <f t="shared" si="24"/>
        <v>177783</v>
      </c>
      <c r="K150">
        <f t="shared" ref="K150:M163" si="26">H150/$G150</f>
        <v>0.3824189837274416</v>
      </c>
      <c r="L150">
        <f t="shared" si="26"/>
        <v>1.2603886563357636</v>
      </c>
      <c r="M150">
        <f t="shared" si="26"/>
        <v>1.6428076400632052</v>
      </c>
      <c r="N150">
        <f t="shared" ref="N150:P163" si="27">K150/K$16</f>
        <v>1.2599575572846562</v>
      </c>
      <c r="O150">
        <f t="shared" si="27"/>
        <v>1.398694197143449</v>
      </c>
      <c r="P150">
        <f t="shared" si="27"/>
        <v>1.3637384122191512</v>
      </c>
    </row>
    <row r="151" spans="1:16" x14ac:dyDescent="0.25">
      <c r="A151" s="3">
        <v>44907</v>
      </c>
      <c r="B151">
        <v>817</v>
      </c>
      <c r="C151">
        <v>375</v>
      </c>
      <c r="D151">
        <v>1193</v>
      </c>
      <c r="F151" s="1">
        <f t="shared" si="22"/>
        <v>45376</v>
      </c>
      <c r="G151">
        <f t="shared" si="25"/>
        <v>108776</v>
      </c>
      <c r="H151">
        <f t="shared" si="25"/>
        <v>41663</v>
      </c>
      <c r="I151">
        <f t="shared" si="25"/>
        <v>137308</v>
      </c>
      <c r="J151">
        <f t="shared" si="24"/>
        <v>178971</v>
      </c>
      <c r="K151">
        <f t="shared" si="26"/>
        <v>0.38301647422225493</v>
      </c>
      <c r="L151">
        <f t="shared" si="26"/>
        <v>1.2623005074648819</v>
      </c>
      <c r="M151">
        <f t="shared" si="26"/>
        <v>1.6453169816871369</v>
      </c>
      <c r="N151">
        <f t="shared" si="27"/>
        <v>1.261926111923362</v>
      </c>
      <c r="O151">
        <f t="shared" si="27"/>
        <v>1.4008158403894888</v>
      </c>
      <c r="P151">
        <f t="shared" si="27"/>
        <v>1.3658214835894573</v>
      </c>
    </row>
    <row r="152" spans="1:16" x14ac:dyDescent="0.25">
      <c r="A152" s="3">
        <v>44914</v>
      </c>
      <c r="B152">
        <v>899</v>
      </c>
      <c r="C152">
        <v>338</v>
      </c>
      <c r="D152">
        <v>1379</v>
      </c>
      <c r="F152" s="1">
        <f t="shared" si="22"/>
        <v>45383</v>
      </c>
      <c r="G152">
        <f t="shared" si="25"/>
        <v>109330</v>
      </c>
      <c r="H152">
        <f t="shared" si="25"/>
        <v>41928</v>
      </c>
      <c r="I152">
        <f t="shared" si="25"/>
        <v>138218</v>
      </c>
      <c r="J152">
        <f t="shared" si="24"/>
        <v>180146</v>
      </c>
      <c r="K152">
        <f t="shared" si="26"/>
        <v>0.3834994969358822</v>
      </c>
      <c r="L152">
        <f t="shared" si="26"/>
        <v>1.2642275679136559</v>
      </c>
      <c r="M152">
        <f t="shared" si="26"/>
        <v>1.6477270648495381</v>
      </c>
      <c r="N152">
        <f t="shared" si="27"/>
        <v>1.2635175290450824</v>
      </c>
      <c r="O152">
        <f t="shared" si="27"/>
        <v>1.4029543619111604</v>
      </c>
      <c r="P152">
        <f t="shared" si="27"/>
        <v>1.3678221578650425</v>
      </c>
    </row>
    <row r="153" spans="1:16" x14ac:dyDescent="0.25">
      <c r="A153" s="3">
        <v>44921</v>
      </c>
      <c r="B153">
        <v>1016</v>
      </c>
      <c r="C153">
        <v>407</v>
      </c>
      <c r="D153">
        <v>1350</v>
      </c>
      <c r="F153" s="1">
        <f t="shared" si="22"/>
        <v>45390</v>
      </c>
      <c r="G153">
        <f t="shared" si="25"/>
        <v>109878</v>
      </c>
      <c r="H153">
        <f t="shared" si="25"/>
        <v>42164</v>
      </c>
      <c r="I153">
        <f t="shared" si="25"/>
        <v>139079</v>
      </c>
      <c r="J153">
        <f t="shared" si="24"/>
        <v>181243</v>
      </c>
      <c r="K153">
        <f t="shared" si="26"/>
        <v>0.3837346875625694</v>
      </c>
      <c r="L153">
        <f t="shared" si="26"/>
        <v>1.2657583865742004</v>
      </c>
      <c r="M153">
        <f t="shared" si="26"/>
        <v>1.6494930741367699</v>
      </c>
      <c r="N153">
        <f t="shared" si="27"/>
        <v>1.2642924126677748</v>
      </c>
      <c r="O153">
        <f t="shared" si="27"/>
        <v>1.4046531610606288</v>
      </c>
      <c r="P153">
        <f t="shared" si="27"/>
        <v>1.3692881692486036</v>
      </c>
    </row>
    <row r="154" spans="1:16" x14ac:dyDescent="0.25">
      <c r="A154" s="3">
        <v>44928</v>
      </c>
      <c r="B154">
        <v>888</v>
      </c>
      <c r="C154">
        <v>380</v>
      </c>
      <c r="D154">
        <v>1295</v>
      </c>
      <c r="F154" s="1">
        <f t="shared" si="22"/>
        <v>45397</v>
      </c>
      <c r="G154">
        <f t="shared" si="25"/>
        <v>110454</v>
      </c>
      <c r="H154">
        <f t="shared" si="25"/>
        <v>42406</v>
      </c>
      <c r="I154">
        <f t="shared" si="25"/>
        <v>139948</v>
      </c>
      <c r="J154">
        <f t="shared" si="24"/>
        <v>182354</v>
      </c>
      <c r="K154">
        <f t="shared" si="26"/>
        <v>0.38392452966845925</v>
      </c>
      <c r="L154">
        <f t="shared" si="26"/>
        <v>1.2670251869556557</v>
      </c>
      <c r="M154">
        <f t="shared" si="26"/>
        <v>1.6509497166241149</v>
      </c>
      <c r="N154">
        <f t="shared" si="27"/>
        <v>1.2649178863136574</v>
      </c>
      <c r="O154">
        <f t="shared" si="27"/>
        <v>1.4060589705572262</v>
      </c>
      <c r="P154">
        <f t="shared" si="27"/>
        <v>1.3704973670051872</v>
      </c>
    </row>
    <row r="155" spans="1:16" x14ac:dyDescent="0.25">
      <c r="A155" s="3">
        <v>44935</v>
      </c>
      <c r="B155">
        <v>833</v>
      </c>
      <c r="C155">
        <v>323</v>
      </c>
      <c r="D155">
        <v>1173</v>
      </c>
      <c r="F155" s="1">
        <f t="shared" si="22"/>
        <v>45404</v>
      </c>
      <c r="G155">
        <f t="shared" si="25"/>
        <v>110960</v>
      </c>
      <c r="H155">
        <f t="shared" si="25"/>
        <v>42662</v>
      </c>
      <c r="I155">
        <f t="shared" si="25"/>
        <v>140749</v>
      </c>
      <c r="J155">
        <f t="shared" si="24"/>
        <v>183411</v>
      </c>
      <c r="K155">
        <f t="shared" si="26"/>
        <v>0.38448089401586155</v>
      </c>
      <c r="L155">
        <f t="shared" si="26"/>
        <v>1.2684661139149243</v>
      </c>
      <c r="M155">
        <f t="shared" si="26"/>
        <v>1.652947007930786</v>
      </c>
      <c r="N155">
        <f t="shared" si="27"/>
        <v>1.2667509424482684</v>
      </c>
      <c r="O155">
        <f t="shared" si="27"/>
        <v>1.4076580139684036</v>
      </c>
      <c r="P155">
        <f t="shared" si="27"/>
        <v>1.372155371758071</v>
      </c>
    </row>
    <row r="156" spans="1:16" x14ac:dyDescent="0.25">
      <c r="A156" s="3">
        <v>44942</v>
      </c>
      <c r="B156">
        <v>778</v>
      </c>
      <c r="C156">
        <v>322</v>
      </c>
      <c r="D156">
        <v>1110</v>
      </c>
      <c r="F156" s="1">
        <f t="shared" si="22"/>
        <v>45411</v>
      </c>
      <c r="G156">
        <f t="shared" si="25"/>
        <v>111503</v>
      </c>
      <c r="H156">
        <f t="shared" si="25"/>
        <v>42915</v>
      </c>
      <c r="I156">
        <f t="shared" si="25"/>
        <v>141597</v>
      </c>
      <c r="J156">
        <f t="shared" si="24"/>
        <v>184512</v>
      </c>
      <c r="K156">
        <f t="shared" si="26"/>
        <v>0.38487753692725757</v>
      </c>
      <c r="L156">
        <f t="shared" si="26"/>
        <v>1.2698940835672583</v>
      </c>
      <c r="M156">
        <f t="shared" si="26"/>
        <v>1.6547716204945158</v>
      </c>
      <c r="N156">
        <f t="shared" si="27"/>
        <v>1.2680577636444488</v>
      </c>
      <c r="O156">
        <f t="shared" si="27"/>
        <v>1.4092426782355538</v>
      </c>
      <c r="P156">
        <f t="shared" si="27"/>
        <v>1.373670031283565</v>
      </c>
    </row>
    <row r="157" spans="1:16" x14ac:dyDescent="0.25">
      <c r="A157" s="3">
        <v>44949</v>
      </c>
      <c r="B157">
        <v>686</v>
      </c>
      <c r="C157">
        <v>293</v>
      </c>
      <c r="D157">
        <v>1028</v>
      </c>
      <c r="F157" s="1">
        <f t="shared" si="22"/>
        <v>45418</v>
      </c>
      <c r="G157">
        <f t="shared" si="25"/>
        <v>112041</v>
      </c>
      <c r="H157">
        <f t="shared" si="25"/>
        <v>43167</v>
      </c>
      <c r="I157">
        <f t="shared" si="25"/>
        <v>142381</v>
      </c>
      <c r="J157">
        <f t="shared" si="24"/>
        <v>185548</v>
      </c>
      <c r="K157">
        <f t="shared" si="26"/>
        <v>0.3852786033684098</v>
      </c>
      <c r="L157">
        <f t="shared" si="26"/>
        <v>1.2707937272962577</v>
      </c>
      <c r="M157">
        <f t="shared" si="26"/>
        <v>1.6560723306646674</v>
      </c>
      <c r="N157">
        <f t="shared" si="27"/>
        <v>1.269379159064147</v>
      </c>
      <c r="O157">
        <f t="shared" si="27"/>
        <v>1.4102410420790576</v>
      </c>
      <c r="P157">
        <f t="shared" si="27"/>
        <v>1.3747497854671598</v>
      </c>
    </row>
    <row r="158" spans="1:16" x14ac:dyDescent="0.25">
      <c r="A158" s="3">
        <v>44956</v>
      </c>
      <c r="B158">
        <v>721</v>
      </c>
      <c r="C158">
        <v>299</v>
      </c>
      <c r="D158">
        <v>1033</v>
      </c>
      <c r="F158" s="1">
        <f t="shared" si="22"/>
        <v>45425</v>
      </c>
      <c r="G158">
        <f t="shared" si="25"/>
        <v>112583</v>
      </c>
      <c r="H158">
        <f t="shared" si="25"/>
        <v>43418</v>
      </c>
      <c r="I158">
        <f t="shared" si="25"/>
        <v>143190</v>
      </c>
      <c r="J158">
        <f t="shared" si="24"/>
        <v>186608</v>
      </c>
      <c r="K158">
        <f t="shared" si="26"/>
        <v>0.3856532513789826</v>
      </c>
      <c r="L158">
        <f t="shared" si="26"/>
        <v>1.2718616487391525</v>
      </c>
      <c r="M158">
        <f t="shared" si="26"/>
        <v>1.6575149001181351</v>
      </c>
      <c r="N158">
        <f t="shared" si="27"/>
        <v>1.2706135135609919</v>
      </c>
      <c r="O158">
        <f t="shared" si="27"/>
        <v>1.41142614916303</v>
      </c>
      <c r="P158">
        <f t="shared" si="27"/>
        <v>1.3759473008231953</v>
      </c>
    </row>
    <row r="159" spans="1:16" x14ac:dyDescent="0.25">
      <c r="A159" s="3">
        <v>44963</v>
      </c>
      <c r="B159">
        <v>704</v>
      </c>
      <c r="C159">
        <v>290</v>
      </c>
      <c r="D159">
        <v>1005</v>
      </c>
      <c r="F159" s="1">
        <f t="shared" si="22"/>
        <v>45432</v>
      </c>
      <c r="G159">
        <f t="shared" si="25"/>
        <v>113139</v>
      </c>
      <c r="H159">
        <f t="shared" si="25"/>
        <v>43700</v>
      </c>
      <c r="I159">
        <f t="shared" si="25"/>
        <v>144005</v>
      </c>
      <c r="J159">
        <f t="shared" si="24"/>
        <v>187705</v>
      </c>
      <c r="K159">
        <f t="shared" si="26"/>
        <v>0.38625054136946591</v>
      </c>
      <c r="L159">
        <f t="shared" si="26"/>
        <v>1.2728148560620123</v>
      </c>
      <c r="M159">
        <f t="shared" si="26"/>
        <v>1.6590653974314782</v>
      </c>
      <c r="N159">
        <f t="shared" si="27"/>
        <v>1.2725814075971738</v>
      </c>
      <c r="O159">
        <f t="shared" si="27"/>
        <v>1.4124839542650172</v>
      </c>
      <c r="P159">
        <f t="shared" si="27"/>
        <v>1.3772344099726068</v>
      </c>
    </row>
    <row r="160" spans="1:16" x14ac:dyDescent="0.25">
      <c r="A160" s="3">
        <v>44970</v>
      </c>
      <c r="B160">
        <v>719</v>
      </c>
      <c r="C160">
        <v>333</v>
      </c>
      <c r="D160">
        <v>985</v>
      </c>
      <c r="F160" s="1">
        <f t="shared" si="22"/>
        <v>45439</v>
      </c>
      <c r="G160">
        <f t="shared" si="25"/>
        <v>113699</v>
      </c>
      <c r="H160">
        <f t="shared" si="25"/>
        <v>43935</v>
      </c>
      <c r="I160">
        <f t="shared" si="25"/>
        <v>144843</v>
      </c>
      <c r="J160">
        <f t="shared" si="24"/>
        <v>188778</v>
      </c>
      <c r="K160">
        <f t="shared" si="26"/>
        <v>0.38641500804756418</v>
      </c>
      <c r="L160">
        <f t="shared" si="26"/>
        <v>1.2739162173809797</v>
      </c>
      <c r="M160">
        <f t="shared" si="26"/>
        <v>1.6603312254285438</v>
      </c>
      <c r="N160">
        <f t="shared" si="27"/>
        <v>1.2731232767062113</v>
      </c>
      <c r="O160">
        <f t="shared" si="27"/>
        <v>1.4137061706647398</v>
      </c>
      <c r="P160">
        <f t="shared" si="27"/>
        <v>1.378285207534514</v>
      </c>
    </row>
    <row r="161" spans="1:16" x14ac:dyDescent="0.25">
      <c r="A161" s="3">
        <v>44977</v>
      </c>
      <c r="B161">
        <v>682</v>
      </c>
      <c r="C161">
        <v>285</v>
      </c>
      <c r="D161">
        <v>993</v>
      </c>
      <c r="F161" s="1">
        <f t="shared" si="22"/>
        <v>45446</v>
      </c>
      <c r="G161">
        <f t="shared" si="25"/>
        <v>114236</v>
      </c>
      <c r="H161">
        <f t="shared" si="25"/>
        <v>44167</v>
      </c>
      <c r="I161">
        <f t="shared" si="25"/>
        <v>145650</v>
      </c>
      <c r="J161">
        <f t="shared" si="24"/>
        <v>189817</v>
      </c>
      <c r="K161">
        <f t="shared" si="26"/>
        <v>0.38662943380370463</v>
      </c>
      <c r="L161">
        <f t="shared" si="26"/>
        <v>1.2749921215728841</v>
      </c>
      <c r="M161">
        <f t="shared" si="26"/>
        <v>1.6616215553765887</v>
      </c>
      <c r="N161">
        <f t="shared" si="27"/>
        <v>1.2738297462158896</v>
      </c>
      <c r="O161">
        <f t="shared" si="27"/>
        <v>1.4149001364643639</v>
      </c>
      <c r="P161">
        <f t="shared" si="27"/>
        <v>1.3793563448190458</v>
      </c>
    </row>
    <row r="162" spans="1:16" x14ac:dyDescent="0.25">
      <c r="A162" s="3">
        <v>44984</v>
      </c>
      <c r="B162">
        <v>721</v>
      </c>
      <c r="C162">
        <v>297</v>
      </c>
      <c r="D162">
        <v>989</v>
      </c>
      <c r="F162" s="1">
        <f t="shared" si="22"/>
        <v>45453</v>
      </c>
      <c r="G162">
        <f t="shared" si="25"/>
        <v>114749</v>
      </c>
      <c r="H162">
        <f t="shared" si="25"/>
        <v>44404</v>
      </c>
      <c r="I162">
        <f t="shared" si="25"/>
        <v>146428</v>
      </c>
      <c r="J162">
        <f t="shared" si="24"/>
        <v>190832</v>
      </c>
      <c r="K162">
        <f t="shared" si="26"/>
        <v>0.38696633521860757</v>
      </c>
      <c r="L162">
        <f t="shared" si="26"/>
        <v>1.2760721226328771</v>
      </c>
      <c r="M162">
        <f t="shared" si="26"/>
        <v>1.6630384578514845</v>
      </c>
      <c r="N162">
        <f t="shared" si="27"/>
        <v>1.2749397368330639</v>
      </c>
      <c r="O162">
        <f t="shared" si="27"/>
        <v>1.4160986486914673</v>
      </c>
      <c r="P162">
        <f t="shared" si="27"/>
        <v>1.3805325533319972</v>
      </c>
    </row>
    <row r="163" spans="1:16" x14ac:dyDescent="0.25">
      <c r="A163" s="3">
        <v>44991</v>
      </c>
      <c r="B163">
        <v>650</v>
      </c>
      <c r="C163">
        <v>306</v>
      </c>
      <c r="D163">
        <v>1047</v>
      </c>
      <c r="F163" s="1">
        <f t="shared" si="22"/>
        <v>45460</v>
      </c>
      <c r="G163">
        <f t="shared" si="25"/>
        <v>115299</v>
      </c>
      <c r="H163">
        <f t="shared" si="25"/>
        <v>44660</v>
      </c>
      <c r="I163">
        <f t="shared" si="25"/>
        <v>147299</v>
      </c>
      <c r="J163">
        <f t="shared" si="24"/>
        <v>191959</v>
      </c>
      <c r="K163">
        <f t="shared" si="26"/>
        <v>0.38734074016253395</v>
      </c>
      <c r="L163">
        <f t="shared" si="26"/>
        <v>1.2775392674697958</v>
      </c>
      <c r="M163">
        <f t="shared" si="26"/>
        <v>1.6648800076323298</v>
      </c>
      <c r="N163">
        <f t="shared" si="27"/>
        <v>1.2761732904971284</v>
      </c>
      <c r="O163">
        <f t="shared" si="27"/>
        <v>1.4177267869323598</v>
      </c>
      <c r="P163">
        <f t="shared" si="27"/>
        <v>1.382061272892892</v>
      </c>
    </row>
    <row r="164" spans="1:16" x14ac:dyDescent="0.25">
      <c r="A164" s="3">
        <v>44998</v>
      </c>
      <c r="B164">
        <v>651</v>
      </c>
      <c r="C164">
        <v>269</v>
      </c>
      <c r="D164">
        <v>975</v>
      </c>
    </row>
    <row r="165" spans="1:16" x14ac:dyDescent="0.25">
      <c r="A165" s="3">
        <v>45005</v>
      </c>
      <c r="B165">
        <v>692</v>
      </c>
      <c r="C165">
        <v>305</v>
      </c>
      <c r="D165">
        <v>987</v>
      </c>
    </row>
    <row r="166" spans="1:16" x14ac:dyDescent="0.25">
      <c r="A166" s="3">
        <v>45012</v>
      </c>
      <c r="B166">
        <v>684</v>
      </c>
      <c r="C166">
        <v>253</v>
      </c>
      <c r="D166">
        <v>963</v>
      </c>
    </row>
    <row r="167" spans="1:16" x14ac:dyDescent="0.25">
      <c r="A167" s="3">
        <v>45019</v>
      </c>
      <c r="B167">
        <v>666</v>
      </c>
      <c r="C167">
        <v>252</v>
      </c>
      <c r="D167">
        <v>908</v>
      </c>
    </row>
    <row r="168" spans="1:16" x14ac:dyDescent="0.25">
      <c r="A168" s="3">
        <v>45026</v>
      </c>
      <c r="B168">
        <v>671</v>
      </c>
      <c r="C168">
        <v>314</v>
      </c>
      <c r="D168">
        <v>982</v>
      </c>
    </row>
    <row r="169" spans="1:16" x14ac:dyDescent="0.25">
      <c r="A169" s="3">
        <v>45033</v>
      </c>
      <c r="B169">
        <v>634</v>
      </c>
      <c r="C169">
        <v>286</v>
      </c>
      <c r="D169">
        <v>931</v>
      </c>
    </row>
    <row r="170" spans="1:16" x14ac:dyDescent="0.25">
      <c r="A170" s="3">
        <v>45040</v>
      </c>
      <c r="B170">
        <v>597</v>
      </c>
      <c r="C170">
        <v>255</v>
      </c>
      <c r="D170">
        <v>924</v>
      </c>
    </row>
    <row r="171" spans="1:16" x14ac:dyDescent="0.25">
      <c r="A171" s="3">
        <v>45047</v>
      </c>
      <c r="B171">
        <v>688</v>
      </c>
      <c r="C171">
        <v>266</v>
      </c>
      <c r="D171">
        <v>897</v>
      </c>
    </row>
    <row r="172" spans="1:16" x14ac:dyDescent="0.25">
      <c r="A172" s="3">
        <v>45054</v>
      </c>
      <c r="B172">
        <v>588</v>
      </c>
      <c r="C172">
        <v>287</v>
      </c>
      <c r="D172">
        <v>850</v>
      </c>
    </row>
    <row r="173" spans="1:16" x14ac:dyDescent="0.25">
      <c r="A173" s="3">
        <v>45061</v>
      </c>
      <c r="B173">
        <v>623</v>
      </c>
      <c r="C173">
        <v>259</v>
      </c>
      <c r="D173">
        <v>854</v>
      </c>
    </row>
    <row r="174" spans="1:16" x14ac:dyDescent="0.25">
      <c r="A174" s="3">
        <v>45068</v>
      </c>
      <c r="B174">
        <v>586</v>
      </c>
      <c r="C174">
        <v>277</v>
      </c>
      <c r="D174">
        <v>840</v>
      </c>
    </row>
    <row r="175" spans="1:16" x14ac:dyDescent="0.25">
      <c r="A175" s="3">
        <v>45075</v>
      </c>
      <c r="B175">
        <v>590</v>
      </c>
      <c r="C175">
        <v>262</v>
      </c>
      <c r="D175">
        <v>849</v>
      </c>
    </row>
    <row r="176" spans="1:16" x14ac:dyDescent="0.25">
      <c r="A176" s="3">
        <v>45082</v>
      </c>
      <c r="B176">
        <v>617</v>
      </c>
      <c r="C176">
        <v>251</v>
      </c>
      <c r="D176">
        <v>862</v>
      </c>
    </row>
    <row r="177" spans="1:4" x14ac:dyDescent="0.25">
      <c r="A177" s="3">
        <v>45089</v>
      </c>
      <c r="B177">
        <v>610</v>
      </c>
      <c r="C177">
        <v>262</v>
      </c>
      <c r="D177">
        <v>825</v>
      </c>
    </row>
    <row r="178" spans="1:4" x14ac:dyDescent="0.25">
      <c r="A178" s="3">
        <v>45096</v>
      </c>
      <c r="B178">
        <v>655</v>
      </c>
      <c r="C178">
        <v>297</v>
      </c>
      <c r="D178">
        <v>894</v>
      </c>
    </row>
    <row r="179" spans="1:4" x14ac:dyDescent="0.25">
      <c r="A179" s="3">
        <v>45103</v>
      </c>
      <c r="B179">
        <v>607</v>
      </c>
      <c r="C179">
        <v>270</v>
      </c>
      <c r="D179">
        <v>847</v>
      </c>
    </row>
    <row r="180" spans="1:4" x14ac:dyDescent="0.25">
      <c r="A180" s="3">
        <v>45110</v>
      </c>
      <c r="B180">
        <v>574</v>
      </c>
      <c r="C180">
        <v>285</v>
      </c>
      <c r="D180">
        <v>837</v>
      </c>
    </row>
    <row r="181" spans="1:4" x14ac:dyDescent="0.25">
      <c r="A181" s="3">
        <v>45117</v>
      </c>
      <c r="B181">
        <v>605</v>
      </c>
      <c r="C181">
        <v>267</v>
      </c>
      <c r="D181">
        <v>898</v>
      </c>
    </row>
    <row r="182" spans="1:4" x14ac:dyDescent="0.25">
      <c r="A182" s="3">
        <v>45124</v>
      </c>
      <c r="B182">
        <v>600</v>
      </c>
      <c r="C182">
        <v>257</v>
      </c>
      <c r="D182">
        <v>865</v>
      </c>
    </row>
    <row r="183" spans="1:4" x14ac:dyDescent="0.25">
      <c r="A183" s="3">
        <v>45131</v>
      </c>
      <c r="B183">
        <v>535</v>
      </c>
      <c r="C183">
        <v>277</v>
      </c>
      <c r="D183">
        <v>798</v>
      </c>
    </row>
    <row r="184" spans="1:4" x14ac:dyDescent="0.25">
      <c r="A184" s="3">
        <v>45138</v>
      </c>
      <c r="B184">
        <v>541</v>
      </c>
      <c r="C184">
        <v>248</v>
      </c>
      <c r="D184">
        <v>820</v>
      </c>
    </row>
    <row r="185" spans="1:4" x14ac:dyDescent="0.25">
      <c r="A185" s="3">
        <v>45145</v>
      </c>
      <c r="B185">
        <v>591</v>
      </c>
      <c r="C185">
        <v>305</v>
      </c>
      <c r="D185">
        <v>832</v>
      </c>
    </row>
    <row r="186" spans="1:4" x14ac:dyDescent="0.25">
      <c r="A186" s="3">
        <v>45152</v>
      </c>
      <c r="B186">
        <v>664</v>
      </c>
      <c r="C186">
        <v>275</v>
      </c>
      <c r="D186">
        <v>906</v>
      </c>
    </row>
    <row r="187" spans="1:4" x14ac:dyDescent="0.25">
      <c r="A187" s="3">
        <v>45159</v>
      </c>
      <c r="B187">
        <v>609</v>
      </c>
      <c r="C187">
        <v>315</v>
      </c>
      <c r="D187">
        <v>968</v>
      </c>
    </row>
    <row r="188" spans="1:4" x14ac:dyDescent="0.25">
      <c r="A188" s="3">
        <v>45166</v>
      </c>
      <c r="B188">
        <v>514</v>
      </c>
      <c r="C188">
        <v>237</v>
      </c>
      <c r="D188">
        <v>861</v>
      </c>
    </row>
    <row r="189" spans="1:4" x14ac:dyDescent="0.25">
      <c r="A189" s="3">
        <v>45173</v>
      </c>
      <c r="B189">
        <v>593</v>
      </c>
      <c r="C189">
        <v>262</v>
      </c>
      <c r="D189">
        <v>815</v>
      </c>
    </row>
    <row r="190" spans="1:4" x14ac:dyDescent="0.25">
      <c r="A190" s="3">
        <v>45180</v>
      </c>
      <c r="B190">
        <v>592</v>
      </c>
      <c r="C190">
        <v>244</v>
      </c>
      <c r="D190">
        <v>866</v>
      </c>
    </row>
    <row r="191" spans="1:4" x14ac:dyDescent="0.25">
      <c r="A191" s="3">
        <v>45187</v>
      </c>
      <c r="B191">
        <v>620</v>
      </c>
      <c r="C191">
        <v>294</v>
      </c>
      <c r="D191">
        <v>881</v>
      </c>
    </row>
    <row r="192" spans="1:4" x14ac:dyDescent="0.25">
      <c r="A192" s="3">
        <v>45194</v>
      </c>
      <c r="B192">
        <v>608</v>
      </c>
      <c r="C192">
        <v>247</v>
      </c>
      <c r="D192">
        <v>824</v>
      </c>
    </row>
    <row r="193" spans="1:4" x14ac:dyDescent="0.25">
      <c r="A193" s="3">
        <v>45201</v>
      </c>
      <c r="B193">
        <v>674</v>
      </c>
      <c r="C193">
        <v>283</v>
      </c>
      <c r="D193">
        <v>867</v>
      </c>
    </row>
    <row r="194" spans="1:4" x14ac:dyDescent="0.25">
      <c r="A194" s="3">
        <v>45208</v>
      </c>
      <c r="B194">
        <v>655</v>
      </c>
      <c r="C194">
        <v>342</v>
      </c>
      <c r="D194">
        <v>980</v>
      </c>
    </row>
    <row r="195" spans="1:4" x14ac:dyDescent="0.25">
      <c r="A195" s="3">
        <v>45215</v>
      </c>
      <c r="B195">
        <v>637</v>
      </c>
      <c r="C195">
        <v>346</v>
      </c>
      <c r="D195">
        <v>916</v>
      </c>
    </row>
    <row r="196" spans="1:4" x14ac:dyDescent="0.25">
      <c r="A196" s="3">
        <v>45222</v>
      </c>
      <c r="B196">
        <v>645</v>
      </c>
      <c r="C196">
        <v>331</v>
      </c>
      <c r="D196">
        <v>955</v>
      </c>
    </row>
    <row r="197" spans="1:4" x14ac:dyDescent="0.25">
      <c r="A197" s="3">
        <v>45229</v>
      </c>
      <c r="B197">
        <v>645</v>
      </c>
      <c r="C197">
        <v>305</v>
      </c>
      <c r="D197">
        <v>911</v>
      </c>
    </row>
    <row r="198" spans="1:4" x14ac:dyDescent="0.25">
      <c r="A198" s="3">
        <v>45236</v>
      </c>
      <c r="B198">
        <v>640</v>
      </c>
      <c r="C198">
        <v>265</v>
      </c>
      <c r="D198">
        <v>986</v>
      </c>
    </row>
    <row r="199" spans="1:4" x14ac:dyDescent="0.25">
      <c r="A199" s="3">
        <v>45243</v>
      </c>
      <c r="B199">
        <v>694</v>
      </c>
      <c r="C199">
        <v>340</v>
      </c>
      <c r="D199">
        <v>991</v>
      </c>
    </row>
    <row r="200" spans="1:4" x14ac:dyDescent="0.25">
      <c r="A200" s="3">
        <v>45250</v>
      </c>
      <c r="B200">
        <v>683</v>
      </c>
      <c r="C200">
        <v>306</v>
      </c>
      <c r="D200">
        <v>992</v>
      </c>
    </row>
    <row r="201" spans="1:4" x14ac:dyDescent="0.25">
      <c r="A201" s="3">
        <v>45257</v>
      </c>
      <c r="B201">
        <v>705</v>
      </c>
      <c r="C201">
        <v>292</v>
      </c>
      <c r="D201">
        <v>1063</v>
      </c>
    </row>
    <row r="202" spans="1:4" x14ac:dyDescent="0.25">
      <c r="A202" s="3">
        <v>45264</v>
      </c>
      <c r="B202">
        <v>741</v>
      </c>
      <c r="C202">
        <v>374</v>
      </c>
      <c r="D202">
        <v>1057</v>
      </c>
    </row>
    <row r="203" spans="1:4" x14ac:dyDescent="0.25">
      <c r="A203" s="3">
        <v>45271</v>
      </c>
      <c r="B203">
        <v>649</v>
      </c>
      <c r="C203">
        <v>318</v>
      </c>
      <c r="D203">
        <v>1104</v>
      </c>
    </row>
    <row r="204" spans="1:4" x14ac:dyDescent="0.25">
      <c r="A204" s="3">
        <v>45278</v>
      </c>
      <c r="B204">
        <v>751</v>
      </c>
      <c r="C204">
        <v>307</v>
      </c>
      <c r="D204">
        <v>1091</v>
      </c>
    </row>
    <row r="205" spans="1:4" x14ac:dyDescent="0.25">
      <c r="A205" s="3">
        <v>45285</v>
      </c>
      <c r="B205">
        <v>722</v>
      </c>
      <c r="C205">
        <v>318</v>
      </c>
      <c r="D205">
        <v>1134</v>
      </c>
    </row>
    <row r="206" spans="1:4" x14ac:dyDescent="0.25">
      <c r="A206" s="3">
        <v>45292</v>
      </c>
      <c r="B206">
        <v>711</v>
      </c>
      <c r="C206">
        <v>299</v>
      </c>
      <c r="D206">
        <v>986</v>
      </c>
    </row>
    <row r="207" spans="1:4" x14ac:dyDescent="0.25">
      <c r="A207" s="3">
        <v>45299</v>
      </c>
      <c r="B207">
        <v>643</v>
      </c>
      <c r="C207">
        <v>298</v>
      </c>
      <c r="D207">
        <v>1010</v>
      </c>
    </row>
    <row r="208" spans="1:4" x14ac:dyDescent="0.25">
      <c r="A208" s="3">
        <v>45306</v>
      </c>
      <c r="B208">
        <v>691</v>
      </c>
      <c r="C208">
        <v>337</v>
      </c>
      <c r="D208">
        <v>964</v>
      </c>
    </row>
    <row r="209" spans="1:4" x14ac:dyDescent="0.25">
      <c r="A209" s="3">
        <v>45313</v>
      </c>
      <c r="B209">
        <v>687</v>
      </c>
      <c r="C209">
        <v>332</v>
      </c>
      <c r="D209">
        <v>1021</v>
      </c>
    </row>
    <row r="210" spans="1:4" x14ac:dyDescent="0.25">
      <c r="A210" s="3">
        <v>45320</v>
      </c>
      <c r="B210">
        <v>662</v>
      </c>
      <c r="C210">
        <v>315</v>
      </c>
      <c r="D210">
        <v>1015</v>
      </c>
    </row>
    <row r="211" spans="1:4" x14ac:dyDescent="0.25">
      <c r="A211" s="3">
        <v>45327</v>
      </c>
      <c r="B211">
        <v>676</v>
      </c>
      <c r="C211">
        <v>345</v>
      </c>
      <c r="D211">
        <v>1123</v>
      </c>
    </row>
    <row r="212" spans="1:4" x14ac:dyDescent="0.25">
      <c r="A212" s="3">
        <v>45334</v>
      </c>
      <c r="B212">
        <v>640</v>
      </c>
      <c r="C212">
        <v>301</v>
      </c>
      <c r="D212">
        <v>1009</v>
      </c>
    </row>
    <row r="213" spans="1:4" x14ac:dyDescent="0.25">
      <c r="A213" s="3">
        <v>45341</v>
      </c>
      <c r="B213">
        <v>599</v>
      </c>
      <c r="C213">
        <v>341</v>
      </c>
      <c r="D213">
        <v>967</v>
      </c>
    </row>
    <row r="214" spans="1:4" x14ac:dyDescent="0.25">
      <c r="A214" s="3">
        <v>45348</v>
      </c>
      <c r="B214">
        <v>544</v>
      </c>
      <c r="C214">
        <v>273</v>
      </c>
      <c r="D214">
        <v>955</v>
      </c>
    </row>
    <row r="215" spans="1:4" x14ac:dyDescent="0.25">
      <c r="A215" s="3">
        <v>45355</v>
      </c>
      <c r="B215">
        <v>612</v>
      </c>
      <c r="C215">
        <v>271</v>
      </c>
      <c r="D215">
        <v>873</v>
      </c>
    </row>
    <row r="216" spans="1:4" x14ac:dyDescent="0.25">
      <c r="A216" s="3">
        <v>45362</v>
      </c>
      <c r="B216">
        <v>573</v>
      </c>
      <c r="C216">
        <v>246</v>
      </c>
      <c r="D216">
        <v>879</v>
      </c>
    </row>
    <row r="217" spans="1:4" x14ac:dyDescent="0.25">
      <c r="A217" s="3">
        <v>45369</v>
      </c>
      <c r="B217">
        <v>566</v>
      </c>
      <c r="C217">
        <v>285</v>
      </c>
      <c r="D217">
        <v>832</v>
      </c>
    </row>
    <row r="218" spans="1:4" x14ac:dyDescent="0.25">
      <c r="A218" s="3">
        <v>45376</v>
      </c>
      <c r="B218">
        <v>557</v>
      </c>
      <c r="C218">
        <v>278</v>
      </c>
      <c r="D218">
        <v>910</v>
      </c>
    </row>
    <row r="219" spans="1:4" x14ac:dyDescent="0.25">
      <c r="A219" s="3">
        <v>45383</v>
      </c>
      <c r="B219">
        <v>554</v>
      </c>
      <c r="C219">
        <v>265</v>
      </c>
      <c r="D219">
        <v>910</v>
      </c>
    </row>
    <row r="220" spans="1:4" x14ac:dyDescent="0.25">
      <c r="A220" s="3">
        <v>45390</v>
      </c>
      <c r="B220">
        <v>548</v>
      </c>
      <c r="C220">
        <v>236</v>
      </c>
      <c r="D220">
        <v>861</v>
      </c>
    </row>
    <row r="221" spans="1:4" x14ac:dyDescent="0.25">
      <c r="A221" s="3">
        <v>45397</v>
      </c>
      <c r="B221">
        <v>576</v>
      </c>
      <c r="C221">
        <v>242</v>
      </c>
      <c r="D221">
        <v>869</v>
      </c>
    </row>
    <row r="222" spans="1:4" x14ac:dyDescent="0.25">
      <c r="A222" s="3">
        <v>45404</v>
      </c>
      <c r="B222">
        <v>506</v>
      </c>
      <c r="C222">
        <v>256</v>
      </c>
      <c r="D222">
        <v>801</v>
      </c>
    </row>
    <row r="223" spans="1:4" x14ac:dyDescent="0.25">
      <c r="A223" s="3">
        <v>45411</v>
      </c>
      <c r="B223">
        <v>543</v>
      </c>
      <c r="C223">
        <v>253</v>
      </c>
      <c r="D223">
        <v>848</v>
      </c>
    </row>
    <row r="224" spans="1:4" x14ac:dyDescent="0.25">
      <c r="A224" s="3">
        <v>45418</v>
      </c>
      <c r="B224">
        <v>538</v>
      </c>
      <c r="C224">
        <v>252</v>
      </c>
      <c r="D224">
        <v>784</v>
      </c>
    </row>
    <row r="225" spans="1:4" x14ac:dyDescent="0.25">
      <c r="A225" s="3">
        <v>45425</v>
      </c>
      <c r="B225">
        <v>542</v>
      </c>
      <c r="C225">
        <v>251</v>
      </c>
      <c r="D225">
        <v>809</v>
      </c>
    </row>
    <row r="226" spans="1:4" x14ac:dyDescent="0.25">
      <c r="A226" s="3">
        <v>45432</v>
      </c>
      <c r="B226">
        <v>556</v>
      </c>
      <c r="C226">
        <v>282</v>
      </c>
      <c r="D226">
        <v>815</v>
      </c>
    </row>
    <row r="227" spans="1:4" x14ac:dyDescent="0.25">
      <c r="A227" s="3">
        <v>45439</v>
      </c>
      <c r="B227">
        <v>560</v>
      </c>
      <c r="C227">
        <v>235</v>
      </c>
      <c r="D227">
        <v>838</v>
      </c>
    </row>
    <row r="228" spans="1:4" x14ac:dyDescent="0.25">
      <c r="A228" s="3">
        <v>45446</v>
      </c>
      <c r="B228">
        <v>537</v>
      </c>
      <c r="C228">
        <v>232</v>
      </c>
      <c r="D228">
        <v>807</v>
      </c>
    </row>
    <row r="229" spans="1:4" x14ac:dyDescent="0.25">
      <c r="A229" s="3">
        <v>45453</v>
      </c>
      <c r="B229">
        <v>513</v>
      </c>
      <c r="C229">
        <v>237</v>
      </c>
      <c r="D229">
        <v>778</v>
      </c>
    </row>
    <row r="230" spans="1:4" x14ac:dyDescent="0.25">
      <c r="A230" s="3">
        <v>45460</v>
      </c>
      <c r="B230">
        <v>550</v>
      </c>
      <c r="C230">
        <v>256</v>
      </c>
      <c r="D230">
        <v>871</v>
      </c>
    </row>
    <row r="231" spans="1:4" x14ac:dyDescent="0.25">
      <c r="A231" s="3">
        <v>45467</v>
      </c>
      <c r="B231">
        <v>550</v>
      </c>
      <c r="C231">
        <v>256</v>
      </c>
      <c r="D231">
        <v>869</v>
      </c>
    </row>
    <row r="232" spans="1:4" x14ac:dyDescent="0.25">
      <c r="A232" s="3">
        <v>45474</v>
      </c>
      <c r="B232">
        <v>464</v>
      </c>
      <c r="C232">
        <v>224</v>
      </c>
      <c r="D232">
        <v>675</v>
      </c>
    </row>
    <row r="233" spans="1:4" x14ac:dyDescent="0.25">
      <c r="A233" s="3">
        <v>45481</v>
      </c>
      <c r="B233">
        <v>532</v>
      </c>
      <c r="C233">
        <v>284</v>
      </c>
      <c r="D233">
        <v>750</v>
      </c>
    </row>
    <row r="234" spans="1:4" x14ac:dyDescent="0.25">
      <c r="A234" s="3">
        <v>45488</v>
      </c>
      <c r="B234">
        <v>464</v>
      </c>
      <c r="C234">
        <v>238</v>
      </c>
      <c r="D234">
        <v>664</v>
      </c>
    </row>
    <row r="235" spans="1:4" x14ac:dyDescent="0.25">
      <c r="A235" s="3">
        <v>45495</v>
      </c>
      <c r="B235">
        <v>485</v>
      </c>
      <c r="C235">
        <v>229</v>
      </c>
      <c r="D235">
        <v>759</v>
      </c>
    </row>
    <row r="236" spans="1:4" x14ac:dyDescent="0.25">
      <c r="A236" s="3">
        <v>45502</v>
      </c>
      <c r="B236">
        <v>489</v>
      </c>
      <c r="C236">
        <v>239</v>
      </c>
      <c r="D236">
        <v>673</v>
      </c>
    </row>
    <row r="237" spans="1:4" x14ac:dyDescent="0.25">
      <c r="A237" s="3">
        <v>45509</v>
      </c>
      <c r="B237">
        <v>449</v>
      </c>
      <c r="C237">
        <v>196</v>
      </c>
      <c r="D237">
        <v>723</v>
      </c>
    </row>
    <row r="238" spans="1:4" x14ac:dyDescent="0.25">
      <c r="A238" s="3">
        <v>45516</v>
      </c>
      <c r="B238">
        <v>422</v>
      </c>
      <c r="C238">
        <v>192</v>
      </c>
      <c r="D238">
        <v>614</v>
      </c>
    </row>
    <row r="239" spans="1:4" x14ac:dyDescent="0.25">
      <c r="A239" s="3">
        <v>45523</v>
      </c>
      <c r="B239">
        <v>406</v>
      </c>
      <c r="C239">
        <v>182</v>
      </c>
      <c r="D239">
        <v>631</v>
      </c>
    </row>
    <row r="240" spans="1:4" x14ac:dyDescent="0.25">
      <c r="A240" s="3">
        <v>45530</v>
      </c>
      <c r="B240">
        <v>394</v>
      </c>
      <c r="C240">
        <v>199</v>
      </c>
      <c r="D240">
        <v>638</v>
      </c>
    </row>
    <row r="241" spans="1:4" x14ac:dyDescent="0.25">
      <c r="A241" s="3">
        <v>45537</v>
      </c>
      <c r="B241">
        <v>258</v>
      </c>
      <c r="C241">
        <v>122</v>
      </c>
      <c r="D241">
        <v>454</v>
      </c>
    </row>
    <row r="242" spans="1:4" x14ac:dyDescent="0.25">
      <c r="A242" s="3">
        <v>45544</v>
      </c>
      <c r="B242">
        <v>259</v>
      </c>
      <c r="C242">
        <v>122</v>
      </c>
      <c r="D242">
        <v>446</v>
      </c>
    </row>
    <row r="243" spans="1:4" x14ac:dyDescent="0.25">
      <c r="A243" s="3">
        <v>45551</v>
      </c>
      <c r="B243">
        <v>191</v>
      </c>
      <c r="C243">
        <v>106</v>
      </c>
      <c r="D243">
        <v>303</v>
      </c>
    </row>
    <row r="244" spans="1:4" x14ac:dyDescent="0.25">
      <c r="A244" s="3">
        <v>45558</v>
      </c>
      <c r="B244">
        <v>196</v>
      </c>
      <c r="C244">
        <v>88</v>
      </c>
      <c r="D244">
        <v>272</v>
      </c>
    </row>
    <row r="245" spans="1:4" x14ac:dyDescent="0.25">
      <c r="A245" s="3">
        <v>45565</v>
      </c>
      <c r="B245">
        <v>84</v>
      </c>
      <c r="C245">
        <v>43</v>
      </c>
      <c r="D245">
        <v>111</v>
      </c>
    </row>
    <row r="246" spans="1:4" x14ac:dyDescent="0.25">
      <c r="A246" s="3">
        <v>45572</v>
      </c>
      <c r="B246">
        <v>17</v>
      </c>
      <c r="C246">
        <v>3</v>
      </c>
      <c r="D246">
        <v>22</v>
      </c>
    </row>
    <row r="251" spans="1:4" x14ac:dyDescent="0.25">
      <c r="A251" t="s">
        <v>25</v>
      </c>
      <c r="B251" t="s">
        <v>145</v>
      </c>
      <c r="C251" t="s">
        <v>146</v>
      </c>
    </row>
    <row r="252" spans="1:4" x14ac:dyDescent="0.25">
      <c r="A252" s="3">
        <f t="shared" ref="A252:B267" si="28">A73</f>
        <v>44361</v>
      </c>
      <c r="B252">
        <f t="shared" si="28"/>
        <v>908</v>
      </c>
      <c r="C252">
        <f>C73+D73</f>
        <v>892</v>
      </c>
    </row>
    <row r="253" spans="1:4" x14ac:dyDescent="0.25">
      <c r="A253" s="3">
        <f t="shared" si="28"/>
        <v>44368</v>
      </c>
      <c r="B253">
        <f t="shared" si="28"/>
        <v>838</v>
      </c>
      <c r="C253">
        <f t="shared" ref="C253:C316" si="29">C74+D74</f>
        <v>914</v>
      </c>
    </row>
    <row r="254" spans="1:4" x14ac:dyDescent="0.25">
      <c r="A254" s="3">
        <f t="shared" si="28"/>
        <v>44375</v>
      </c>
      <c r="B254">
        <f t="shared" si="28"/>
        <v>786</v>
      </c>
      <c r="C254">
        <f t="shared" si="29"/>
        <v>864</v>
      </c>
    </row>
    <row r="255" spans="1:4" x14ac:dyDescent="0.25">
      <c r="A255" s="3">
        <f t="shared" si="28"/>
        <v>44382</v>
      </c>
      <c r="B255">
        <f t="shared" si="28"/>
        <v>823</v>
      </c>
      <c r="C255">
        <f t="shared" si="29"/>
        <v>848</v>
      </c>
    </row>
    <row r="256" spans="1:4" x14ac:dyDescent="0.25">
      <c r="A256" s="3">
        <f t="shared" si="28"/>
        <v>44389</v>
      </c>
      <c r="B256">
        <f t="shared" si="28"/>
        <v>788</v>
      </c>
      <c r="C256">
        <f t="shared" si="29"/>
        <v>961</v>
      </c>
    </row>
    <row r="257" spans="1:3" x14ac:dyDescent="0.25">
      <c r="A257" s="3">
        <f t="shared" si="28"/>
        <v>44396</v>
      </c>
      <c r="B257">
        <f t="shared" si="28"/>
        <v>768</v>
      </c>
      <c r="C257">
        <f t="shared" si="29"/>
        <v>913</v>
      </c>
    </row>
    <row r="258" spans="1:3" x14ac:dyDescent="0.25">
      <c r="A258" s="3">
        <f t="shared" si="28"/>
        <v>44403</v>
      </c>
      <c r="B258">
        <f t="shared" si="28"/>
        <v>777</v>
      </c>
      <c r="C258">
        <f t="shared" si="29"/>
        <v>1068</v>
      </c>
    </row>
    <row r="259" spans="1:3" x14ac:dyDescent="0.25">
      <c r="A259" s="3">
        <f t="shared" si="28"/>
        <v>44410</v>
      </c>
      <c r="B259">
        <f t="shared" si="28"/>
        <v>729</v>
      </c>
      <c r="C259">
        <f t="shared" si="29"/>
        <v>943</v>
      </c>
    </row>
    <row r="260" spans="1:3" x14ac:dyDescent="0.25">
      <c r="A260" s="3">
        <f t="shared" si="28"/>
        <v>44417</v>
      </c>
      <c r="B260">
        <f t="shared" si="28"/>
        <v>767</v>
      </c>
      <c r="C260">
        <f t="shared" si="29"/>
        <v>994</v>
      </c>
    </row>
    <row r="261" spans="1:3" x14ac:dyDescent="0.25">
      <c r="A261" s="3">
        <f t="shared" si="28"/>
        <v>44424</v>
      </c>
      <c r="B261">
        <f t="shared" si="28"/>
        <v>724</v>
      </c>
      <c r="C261">
        <f t="shared" si="29"/>
        <v>970</v>
      </c>
    </row>
    <row r="262" spans="1:3" x14ac:dyDescent="0.25">
      <c r="A262" s="3">
        <f t="shared" si="28"/>
        <v>44431</v>
      </c>
      <c r="B262">
        <f t="shared" si="28"/>
        <v>678</v>
      </c>
      <c r="C262">
        <f t="shared" si="29"/>
        <v>976</v>
      </c>
    </row>
    <row r="263" spans="1:3" x14ac:dyDescent="0.25">
      <c r="A263" s="3">
        <f t="shared" si="28"/>
        <v>44438</v>
      </c>
      <c r="B263">
        <f t="shared" si="28"/>
        <v>697</v>
      </c>
      <c r="C263">
        <f t="shared" si="29"/>
        <v>1028</v>
      </c>
    </row>
    <row r="264" spans="1:3" x14ac:dyDescent="0.25">
      <c r="A264" s="3">
        <f t="shared" si="28"/>
        <v>44445</v>
      </c>
      <c r="B264">
        <f t="shared" si="28"/>
        <v>719</v>
      </c>
      <c r="C264">
        <f t="shared" si="29"/>
        <v>1036</v>
      </c>
    </row>
    <row r="265" spans="1:3" x14ac:dyDescent="0.25">
      <c r="A265" s="3">
        <f t="shared" si="28"/>
        <v>44452</v>
      </c>
      <c r="B265">
        <f t="shared" si="28"/>
        <v>782</v>
      </c>
      <c r="C265">
        <f t="shared" si="29"/>
        <v>1039</v>
      </c>
    </row>
    <row r="266" spans="1:3" x14ac:dyDescent="0.25">
      <c r="A266" s="3">
        <f t="shared" si="28"/>
        <v>44459</v>
      </c>
      <c r="B266">
        <f t="shared" si="28"/>
        <v>775</v>
      </c>
      <c r="C266">
        <f t="shared" si="29"/>
        <v>1025</v>
      </c>
    </row>
    <row r="267" spans="1:3" x14ac:dyDescent="0.25">
      <c r="A267" s="3">
        <f t="shared" si="28"/>
        <v>44466</v>
      </c>
      <c r="B267">
        <f t="shared" si="28"/>
        <v>732</v>
      </c>
      <c r="C267">
        <f t="shared" si="29"/>
        <v>1087</v>
      </c>
    </row>
    <row r="268" spans="1:3" x14ac:dyDescent="0.25">
      <c r="A268" s="3">
        <f t="shared" ref="A268:B283" si="30">A89</f>
        <v>44473</v>
      </c>
      <c r="B268">
        <f t="shared" si="30"/>
        <v>721</v>
      </c>
      <c r="C268">
        <f t="shared" si="29"/>
        <v>1091</v>
      </c>
    </row>
    <row r="269" spans="1:3" x14ac:dyDescent="0.25">
      <c r="A269" s="3">
        <f t="shared" si="30"/>
        <v>44480</v>
      </c>
      <c r="B269">
        <f t="shared" si="30"/>
        <v>773</v>
      </c>
      <c r="C269">
        <f t="shared" si="29"/>
        <v>1148</v>
      </c>
    </row>
    <row r="270" spans="1:3" x14ac:dyDescent="0.25">
      <c r="A270" s="3">
        <f t="shared" si="30"/>
        <v>44487</v>
      </c>
      <c r="B270">
        <f t="shared" si="30"/>
        <v>846</v>
      </c>
      <c r="C270">
        <f t="shared" si="29"/>
        <v>1177</v>
      </c>
    </row>
    <row r="271" spans="1:3" x14ac:dyDescent="0.25">
      <c r="A271" s="3">
        <f t="shared" si="30"/>
        <v>44494</v>
      </c>
      <c r="B271">
        <f t="shared" si="30"/>
        <v>899</v>
      </c>
      <c r="C271">
        <f t="shared" si="29"/>
        <v>1300</v>
      </c>
    </row>
    <row r="272" spans="1:3" x14ac:dyDescent="0.25">
      <c r="A272" s="3">
        <f t="shared" si="30"/>
        <v>44501</v>
      </c>
      <c r="B272">
        <f t="shared" si="30"/>
        <v>976</v>
      </c>
      <c r="C272">
        <f t="shared" si="29"/>
        <v>1366</v>
      </c>
    </row>
    <row r="273" spans="1:3" x14ac:dyDescent="0.25">
      <c r="A273" s="3">
        <f t="shared" si="30"/>
        <v>44508</v>
      </c>
      <c r="B273">
        <f t="shared" si="30"/>
        <v>1099</v>
      </c>
      <c r="C273">
        <f t="shared" si="29"/>
        <v>1398</v>
      </c>
    </row>
    <row r="274" spans="1:3" x14ac:dyDescent="0.25">
      <c r="A274" s="3">
        <f t="shared" si="30"/>
        <v>44515</v>
      </c>
      <c r="B274">
        <f t="shared" si="30"/>
        <v>1225</v>
      </c>
      <c r="C274">
        <f t="shared" si="29"/>
        <v>1382</v>
      </c>
    </row>
    <row r="275" spans="1:3" x14ac:dyDescent="0.25">
      <c r="A275" s="3">
        <f t="shared" si="30"/>
        <v>44522</v>
      </c>
      <c r="B275">
        <f t="shared" si="30"/>
        <v>1270</v>
      </c>
      <c r="C275">
        <f t="shared" si="29"/>
        <v>1507</v>
      </c>
    </row>
    <row r="276" spans="1:3" x14ac:dyDescent="0.25">
      <c r="A276" s="3">
        <f t="shared" si="30"/>
        <v>44529</v>
      </c>
      <c r="B276">
        <f t="shared" si="30"/>
        <v>1337</v>
      </c>
      <c r="C276">
        <f t="shared" si="29"/>
        <v>1535</v>
      </c>
    </row>
    <row r="277" spans="1:3" x14ac:dyDescent="0.25">
      <c r="A277" s="3">
        <f t="shared" si="30"/>
        <v>44536</v>
      </c>
      <c r="B277">
        <f t="shared" si="30"/>
        <v>1362</v>
      </c>
      <c r="C277">
        <f t="shared" si="29"/>
        <v>1521</v>
      </c>
    </row>
    <row r="278" spans="1:3" x14ac:dyDescent="0.25">
      <c r="A278" s="3">
        <f t="shared" si="30"/>
        <v>44543</v>
      </c>
      <c r="B278">
        <f t="shared" si="30"/>
        <v>1283</v>
      </c>
      <c r="C278">
        <f t="shared" si="29"/>
        <v>1408</v>
      </c>
    </row>
    <row r="279" spans="1:3" x14ac:dyDescent="0.25">
      <c r="A279" s="3">
        <f t="shared" si="30"/>
        <v>44550</v>
      </c>
      <c r="B279">
        <f t="shared" si="30"/>
        <v>1167</v>
      </c>
      <c r="C279">
        <f t="shared" si="29"/>
        <v>1346</v>
      </c>
    </row>
    <row r="280" spans="1:3" x14ac:dyDescent="0.25">
      <c r="A280" s="3">
        <f t="shared" si="30"/>
        <v>44557</v>
      </c>
      <c r="B280">
        <f t="shared" si="30"/>
        <v>1094</v>
      </c>
      <c r="C280">
        <f t="shared" si="29"/>
        <v>1262</v>
      </c>
    </row>
    <row r="281" spans="1:3" x14ac:dyDescent="0.25">
      <c r="A281" s="3">
        <f t="shared" si="30"/>
        <v>44564</v>
      </c>
      <c r="B281">
        <f t="shared" si="30"/>
        <v>1032</v>
      </c>
      <c r="C281">
        <f t="shared" si="29"/>
        <v>1145</v>
      </c>
    </row>
    <row r="282" spans="1:3" x14ac:dyDescent="0.25">
      <c r="A282" s="3">
        <f t="shared" si="30"/>
        <v>44571</v>
      </c>
      <c r="B282">
        <f t="shared" si="30"/>
        <v>962</v>
      </c>
      <c r="C282">
        <f t="shared" si="29"/>
        <v>1225</v>
      </c>
    </row>
    <row r="283" spans="1:3" x14ac:dyDescent="0.25">
      <c r="A283" s="3">
        <f t="shared" si="30"/>
        <v>44578</v>
      </c>
      <c r="B283">
        <f t="shared" si="30"/>
        <v>842</v>
      </c>
      <c r="C283">
        <f t="shared" si="29"/>
        <v>1193</v>
      </c>
    </row>
    <row r="284" spans="1:3" x14ac:dyDescent="0.25">
      <c r="A284" s="3">
        <f t="shared" ref="A284:B299" si="31">A105</f>
        <v>44585</v>
      </c>
      <c r="B284">
        <f t="shared" si="31"/>
        <v>855</v>
      </c>
      <c r="C284">
        <f t="shared" si="29"/>
        <v>1190</v>
      </c>
    </row>
    <row r="285" spans="1:3" x14ac:dyDescent="0.25">
      <c r="A285" s="3">
        <f t="shared" si="31"/>
        <v>44592</v>
      </c>
      <c r="B285">
        <f t="shared" si="31"/>
        <v>1007</v>
      </c>
      <c r="C285">
        <f t="shared" si="29"/>
        <v>1303</v>
      </c>
    </row>
    <row r="286" spans="1:3" x14ac:dyDescent="0.25">
      <c r="A286" s="3">
        <f t="shared" si="31"/>
        <v>44599</v>
      </c>
      <c r="B286">
        <f t="shared" si="31"/>
        <v>967</v>
      </c>
      <c r="C286">
        <f t="shared" si="29"/>
        <v>1344</v>
      </c>
    </row>
    <row r="287" spans="1:3" x14ac:dyDescent="0.25">
      <c r="A287" s="3">
        <f t="shared" si="31"/>
        <v>44606</v>
      </c>
      <c r="B287">
        <f t="shared" si="31"/>
        <v>983</v>
      </c>
      <c r="C287">
        <f t="shared" si="29"/>
        <v>1259</v>
      </c>
    </row>
    <row r="288" spans="1:3" x14ac:dyDescent="0.25">
      <c r="A288" s="3">
        <f t="shared" si="31"/>
        <v>44613</v>
      </c>
      <c r="B288">
        <f t="shared" si="31"/>
        <v>929</v>
      </c>
      <c r="C288">
        <f t="shared" si="29"/>
        <v>1262</v>
      </c>
    </row>
    <row r="289" spans="1:3" x14ac:dyDescent="0.25">
      <c r="A289" s="3">
        <f t="shared" si="31"/>
        <v>44620</v>
      </c>
      <c r="B289">
        <f t="shared" si="31"/>
        <v>901</v>
      </c>
      <c r="C289">
        <f t="shared" si="29"/>
        <v>1183</v>
      </c>
    </row>
    <row r="290" spans="1:3" x14ac:dyDescent="0.25">
      <c r="A290" s="3">
        <f t="shared" si="31"/>
        <v>44627</v>
      </c>
      <c r="B290">
        <f t="shared" si="31"/>
        <v>889</v>
      </c>
      <c r="C290">
        <f t="shared" si="29"/>
        <v>1224</v>
      </c>
    </row>
    <row r="291" spans="1:3" x14ac:dyDescent="0.25">
      <c r="A291" s="3">
        <f t="shared" si="31"/>
        <v>44634</v>
      </c>
      <c r="B291">
        <f t="shared" si="31"/>
        <v>801</v>
      </c>
      <c r="C291">
        <f t="shared" si="29"/>
        <v>1223</v>
      </c>
    </row>
    <row r="292" spans="1:3" x14ac:dyDescent="0.25">
      <c r="A292" s="3">
        <f t="shared" si="31"/>
        <v>44641</v>
      </c>
      <c r="B292">
        <f t="shared" si="31"/>
        <v>900</v>
      </c>
      <c r="C292">
        <f t="shared" si="29"/>
        <v>1245</v>
      </c>
    </row>
    <row r="293" spans="1:3" x14ac:dyDescent="0.25">
      <c r="A293" s="3">
        <f t="shared" si="31"/>
        <v>44648</v>
      </c>
      <c r="B293">
        <f t="shared" si="31"/>
        <v>886</v>
      </c>
      <c r="C293">
        <f t="shared" si="29"/>
        <v>1332</v>
      </c>
    </row>
    <row r="294" spans="1:3" x14ac:dyDescent="0.25">
      <c r="A294" s="3">
        <f t="shared" si="31"/>
        <v>44655</v>
      </c>
      <c r="B294">
        <f t="shared" si="31"/>
        <v>821</v>
      </c>
      <c r="C294">
        <f t="shared" si="29"/>
        <v>1312</v>
      </c>
    </row>
    <row r="295" spans="1:3" x14ac:dyDescent="0.25">
      <c r="A295" s="3">
        <f t="shared" si="31"/>
        <v>44662</v>
      </c>
      <c r="B295">
        <f t="shared" si="31"/>
        <v>756</v>
      </c>
      <c r="C295">
        <f t="shared" si="29"/>
        <v>1247</v>
      </c>
    </row>
    <row r="296" spans="1:3" x14ac:dyDescent="0.25">
      <c r="A296" s="3">
        <f t="shared" si="31"/>
        <v>44669</v>
      </c>
      <c r="B296">
        <f t="shared" si="31"/>
        <v>723</v>
      </c>
      <c r="C296">
        <f t="shared" si="29"/>
        <v>1314</v>
      </c>
    </row>
    <row r="297" spans="1:3" x14ac:dyDescent="0.25">
      <c r="A297" s="3">
        <f t="shared" si="31"/>
        <v>44676</v>
      </c>
      <c r="B297">
        <f t="shared" si="31"/>
        <v>730</v>
      </c>
      <c r="C297">
        <f t="shared" si="29"/>
        <v>1261</v>
      </c>
    </row>
    <row r="298" spans="1:3" x14ac:dyDescent="0.25">
      <c r="A298" s="3">
        <f t="shared" si="31"/>
        <v>44683</v>
      </c>
      <c r="B298">
        <f t="shared" si="31"/>
        <v>767</v>
      </c>
      <c r="C298">
        <f t="shared" si="29"/>
        <v>1199</v>
      </c>
    </row>
    <row r="299" spans="1:3" x14ac:dyDescent="0.25">
      <c r="A299" s="3">
        <f t="shared" si="31"/>
        <v>44690</v>
      </c>
      <c r="B299">
        <f t="shared" si="31"/>
        <v>710</v>
      </c>
      <c r="C299">
        <f t="shared" si="29"/>
        <v>1202</v>
      </c>
    </row>
    <row r="300" spans="1:3" x14ac:dyDescent="0.25">
      <c r="A300" s="3">
        <f t="shared" ref="A300:B315" si="32">A121</f>
        <v>44697</v>
      </c>
      <c r="B300">
        <f t="shared" si="32"/>
        <v>636</v>
      </c>
      <c r="C300">
        <f t="shared" si="29"/>
        <v>1148</v>
      </c>
    </row>
    <row r="301" spans="1:3" x14ac:dyDescent="0.25">
      <c r="A301" s="3">
        <f t="shared" si="32"/>
        <v>44704</v>
      </c>
      <c r="B301">
        <f t="shared" si="32"/>
        <v>616</v>
      </c>
      <c r="C301">
        <f t="shared" si="29"/>
        <v>1043</v>
      </c>
    </row>
    <row r="302" spans="1:3" x14ac:dyDescent="0.25">
      <c r="A302" s="3">
        <f t="shared" si="32"/>
        <v>44711</v>
      </c>
      <c r="B302">
        <f t="shared" si="32"/>
        <v>632</v>
      </c>
      <c r="C302">
        <f t="shared" si="29"/>
        <v>1147</v>
      </c>
    </row>
    <row r="303" spans="1:3" x14ac:dyDescent="0.25">
      <c r="A303" s="3">
        <f t="shared" si="32"/>
        <v>44718</v>
      </c>
      <c r="B303">
        <f t="shared" si="32"/>
        <v>640</v>
      </c>
      <c r="C303">
        <f t="shared" si="29"/>
        <v>1159</v>
      </c>
    </row>
    <row r="304" spans="1:3" x14ac:dyDescent="0.25">
      <c r="A304" s="3">
        <f t="shared" si="32"/>
        <v>44725</v>
      </c>
      <c r="B304">
        <f t="shared" si="32"/>
        <v>652</v>
      </c>
      <c r="C304">
        <f t="shared" si="29"/>
        <v>1085</v>
      </c>
    </row>
    <row r="305" spans="1:3" x14ac:dyDescent="0.25">
      <c r="A305" s="3">
        <f t="shared" si="32"/>
        <v>44732</v>
      </c>
      <c r="B305">
        <f t="shared" si="32"/>
        <v>654</v>
      </c>
      <c r="C305">
        <f t="shared" si="29"/>
        <v>1087</v>
      </c>
    </row>
    <row r="306" spans="1:3" x14ac:dyDescent="0.25">
      <c r="A306" s="3">
        <f t="shared" si="32"/>
        <v>44739</v>
      </c>
      <c r="B306">
        <f t="shared" si="32"/>
        <v>713</v>
      </c>
      <c r="C306">
        <f t="shared" si="29"/>
        <v>1199</v>
      </c>
    </row>
    <row r="307" spans="1:3" x14ac:dyDescent="0.25">
      <c r="A307" s="3">
        <f t="shared" si="32"/>
        <v>44746</v>
      </c>
      <c r="B307">
        <f t="shared" si="32"/>
        <v>620</v>
      </c>
      <c r="C307">
        <f t="shared" si="29"/>
        <v>1031</v>
      </c>
    </row>
    <row r="308" spans="1:3" x14ac:dyDescent="0.25">
      <c r="A308" s="3">
        <f t="shared" si="32"/>
        <v>44753</v>
      </c>
      <c r="B308">
        <f t="shared" si="32"/>
        <v>620</v>
      </c>
      <c r="C308">
        <f t="shared" si="29"/>
        <v>1113</v>
      </c>
    </row>
    <row r="309" spans="1:3" x14ac:dyDescent="0.25">
      <c r="A309" s="3">
        <f t="shared" si="32"/>
        <v>44760</v>
      </c>
      <c r="B309">
        <f t="shared" si="32"/>
        <v>717</v>
      </c>
      <c r="C309">
        <f t="shared" si="29"/>
        <v>1311</v>
      </c>
    </row>
    <row r="310" spans="1:3" x14ac:dyDescent="0.25">
      <c r="A310" s="3">
        <f t="shared" si="32"/>
        <v>44767</v>
      </c>
      <c r="B310">
        <f t="shared" si="32"/>
        <v>715</v>
      </c>
      <c r="C310">
        <f t="shared" si="29"/>
        <v>1191</v>
      </c>
    </row>
    <row r="311" spans="1:3" x14ac:dyDescent="0.25">
      <c r="A311" s="3">
        <f t="shared" si="32"/>
        <v>44774</v>
      </c>
      <c r="B311">
        <f t="shared" si="32"/>
        <v>667</v>
      </c>
      <c r="C311">
        <f t="shared" si="29"/>
        <v>1241</v>
      </c>
    </row>
    <row r="312" spans="1:3" x14ac:dyDescent="0.25">
      <c r="A312" s="3">
        <f t="shared" si="32"/>
        <v>44781</v>
      </c>
      <c r="B312">
        <f t="shared" si="32"/>
        <v>746</v>
      </c>
      <c r="C312">
        <f t="shared" si="29"/>
        <v>1157</v>
      </c>
    </row>
    <row r="313" spans="1:3" x14ac:dyDescent="0.25">
      <c r="A313" s="3">
        <f t="shared" si="32"/>
        <v>44788</v>
      </c>
      <c r="B313">
        <f t="shared" si="32"/>
        <v>714</v>
      </c>
      <c r="C313">
        <f t="shared" si="29"/>
        <v>1236</v>
      </c>
    </row>
    <row r="314" spans="1:3" x14ac:dyDescent="0.25">
      <c r="A314" s="3">
        <f t="shared" si="32"/>
        <v>44795</v>
      </c>
      <c r="B314">
        <f t="shared" si="32"/>
        <v>709</v>
      </c>
      <c r="C314">
        <f t="shared" si="29"/>
        <v>1148</v>
      </c>
    </row>
    <row r="315" spans="1:3" x14ac:dyDescent="0.25">
      <c r="A315" s="3">
        <f t="shared" si="32"/>
        <v>44802</v>
      </c>
      <c r="B315">
        <f t="shared" si="32"/>
        <v>610</v>
      </c>
      <c r="C315">
        <f t="shared" si="29"/>
        <v>1149</v>
      </c>
    </row>
    <row r="316" spans="1:3" x14ac:dyDescent="0.25">
      <c r="A316" s="3">
        <f t="shared" ref="A316:B331" si="33">A137</f>
        <v>44809</v>
      </c>
      <c r="B316">
        <f t="shared" si="33"/>
        <v>751</v>
      </c>
      <c r="C316">
        <f t="shared" si="29"/>
        <v>1162</v>
      </c>
    </row>
    <row r="317" spans="1:3" x14ac:dyDescent="0.25">
      <c r="A317" s="3">
        <f t="shared" si="33"/>
        <v>44816</v>
      </c>
      <c r="B317">
        <f t="shared" si="33"/>
        <v>694</v>
      </c>
      <c r="C317">
        <f t="shared" ref="C317:C380" si="34">C138+D138</f>
        <v>1278</v>
      </c>
    </row>
    <row r="318" spans="1:3" x14ac:dyDescent="0.25">
      <c r="A318" s="3">
        <f t="shared" si="33"/>
        <v>44823</v>
      </c>
      <c r="B318">
        <f t="shared" si="33"/>
        <v>756</v>
      </c>
      <c r="C318">
        <f t="shared" si="34"/>
        <v>1256</v>
      </c>
    </row>
    <row r="319" spans="1:3" x14ac:dyDescent="0.25">
      <c r="A319" s="3">
        <f t="shared" si="33"/>
        <v>44830</v>
      </c>
      <c r="B319">
        <f t="shared" si="33"/>
        <v>765</v>
      </c>
      <c r="C319">
        <f t="shared" si="34"/>
        <v>1290</v>
      </c>
    </row>
    <row r="320" spans="1:3" x14ac:dyDescent="0.25">
      <c r="A320" s="3">
        <f t="shared" si="33"/>
        <v>44837</v>
      </c>
      <c r="B320">
        <f t="shared" si="33"/>
        <v>833</v>
      </c>
      <c r="C320">
        <f t="shared" si="34"/>
        <v>1331</v>
      </c>
    </row>
    <row r="321" spans="1:3" x14ac:dyDescent="0.25">
      <c r="A321" s="3">
        <f t="shared" si="33"/>
        <v>44844</v>
      </c>
      <c r="B321">
        <f t="shared" si="33"/>
        <v>794</v>
      </c>
      <c r="C321">
        <f t="shared" si="34"/>
        <v>1266</v>
      </c>
    </row>
    <row r="322" spans="1:3" x14ac:dyDescent="0.25">
      <c r="A322" s="3">
        <f t="shared" si="33"/>
        <v>44851</v>
      </c>
      <c r="B322">
        <f t="shared" si="33"/>
        <v>750</v>
      </c>
      <c r="C322">
        <f t="shared" si="34"/>
        <v>1318</v>
      </c>
    </row>
    <row r="323" spans="1:3" x14ac:dyDescent="0.25">
      <c r="A323" s="3">
        <f t="shared" si="33"/>
        <v>44858</v>
      </c>
      <c r="B323">
        <f t="shared" si="33"/>
        <v>731</v>
      </c>
      <c r="C323">
        <f t="shared" si="34"/>
        <v>1266</v>
      </c>
    </row>
    <row r="324" spans="1:3" x14ac:dyDescent="0.25">
      <c r="A324" s="3">
        <f t="shared" si="33"/>
        <v>44865</v>
      </c>
      <c r="B324">
        <f t="shared" si="33"/>
        <v>711</v>
      </c>
      <c r="C324">
        <f t="shared" si="34"/>
        <v>1231</v>
      </c>
    </row>
    <row r="325" spans="1:3" x14ac:dyDescent="0.25">
      <c r="A325" s="3">
        <f t="shared" si="33"/>
        <v>44872</v>
      </c>
      <c r="B325">
        <f t="shared" si="33"/>
        <v>655</v>
      </c>
      <c r="C325">
        <f t="shared" si="34"/>
        <v>1293</v>
      </c>
    </row>
    <row r="326" spans="1:3" x14ac:dyDescent="0.25">
      <c r="A326" s="3">
        <f t="shared" si="33"/>
        <v>44879</v>
      </c>
      <c r="B326">
        <f t="shared" si="33"/>
        <v>676</v>
      </c>
      <c r="C326">
        <f t="shared" si="34"/>
        <v>1251</v>
      </c>
    </row>
    <row r="327" spans="1:3" x14ac:dyDescent="0.25">
      <c r="A327" s="3">
        <f t="shared" si="33"/>
        <v>44886</v>
      </c>
      <c r="B327">
        <f t="shared" si="33"/>
        <v>739</v>
      </c>
      <c r="C327">
        <f t="shared" si="34"/>
        <v>1260</v>
      </c>
    </row>
    <row r="328" spans="1:3" x14ac:dyDescent="0.25">
      <c r="A328" s="3">
        <f t="shared" si="33"/>
        <v>44893</v>
      </c>
      <c r="B328">
        <f t="shared" si="33"/>
        <v>753</v>
      </c>
      <c r="C328">
        <f t="shared" si="34"/>
        <v>1386</v>
      </c>
    </row>
    <row r="329" spans="1:3" x14ac:dyDescent="0.25">
      <c r="A329" s="3">
        <f t="shared" si="33"/>
        <v>44900</v>
      </c>
      <c r="B329">
        <f t="shared" si="33"/>
        <v>782</v>
      </c>
      <c r="C329">
        <f t="shared" si="34"/>
        <v>1372</v>
      </c>
    </row>
    <row r="330" spans="1:3" x14ac:dyDescent="0.25">
      <c r="A330" s="3">
        <f t="shared" si="33"/>
        <v>44907</v>
      </c>
      <c r="B330">
        <f t="shared" si="33"/>
        <v>817</v>
      </c>
      <c r="C330">
        <f t="shared" si="34"/>
        <v>1568</v>
      </c>
    </row>
    <row r="331" spans="1:3" x14ac:dyDescent="0.25">
      <c r="A331" s="3">
        <f t="shared" si="33"/>
        <v>44914</v>
      </c>
      <c r="B331">
        <f t="shared" si="33"/>
        <v>899</v>
      </c>
      <c r="C331">
        <f t="shared" si="34"/>
        <v>1717</v>
      </c>
    </row>
    <row r="332" spans="1:3" x14ac:dyDescent="0.25">
      <c r="A332" s="3">
        <f t="shared" ref="A332:B347" si="35">A153</f>
        <v>44921</v>
      </c>
      <c r="B332">
        <f t="shared" si="35"/>
        <v>1016</v>
      </c>
      <c r="C332">
        <f t="shared" si="34"/>
        <v>1757</v>
      </c>
    </row>
    <row r="333" spans="1:3" x14ac:dyDescent="0.25">
      <c r="A333" s="3">
        <f t="shared" si="35"/>
        <v>44928</v>
      </c>
      <c r="B333">
        <f t="shared" si="35"/>
        <v>888</v>
      </c>
      <c r="C333">
        <f t="shared" si="34"/>
        <v>1675</v>
      </c>
    </row>
    <row r="334" spans="1:3" x14ac:dyDescent="0.25">
      <c r="A334" s="3">
        <f t="shared" si="35"/>
        <v>44935</v>
      </c>
      <c r="B334">
        <f t="shared" si="35"/>
        <v>833</v>
      </c>
      <c r="C334">
        <f t="shared" si="34"/>
        <v>1496</v>
      </c>
    </row>
    <row r="335" spans="1:3" x14ac:dyDescent="0.25">
      <c r="A335" s="3">
        <f t="shared" si="35"/>
        <v>44942</v>
      </c>
      <c r="B335">
        <f t="shared" si="35"/>
        <v>778</v>
      </c>
      <c r="C335">
        <f t="shared" si="34"/>
        <v>1432</v>
      </c>
    </row>
    <row r="336" spans="1:3" x14ac:dyDescent="0.25">
      <c r="A336" s="3">
        <f t="shared" si="35"/>
        <v>44949</v>
      </c>
      <c r="B336">
        <f t="shared" si="35"/>
        <v>686</v>
      </c>
      <c r="C336">
        <f t="shared" si="34"/>
        <v>1321</v>
      </c>
    </row>
    <row r="337" spans="1:3" x14ac:dyDescent="0.25">
      <c r="A337" s="3">
        <f t="shared" si="35"/>
        <v>44956</v>
      </c>
      <c r="B337">
        <f t="shared" si="35"/>
        <v>721</v>
      </c>
      <c r="C337">
        <f t="shared" si="34"/>
        <v>1332</v>
      </c>
    </row>
    <row r="338" spans="1:3" x14ac:dyDescent="0.25">
      <c r="A338" s="3">
        <f t="shared" si="35"/>
        <v>44963</v>
      </c>
      <c r="B338">
        <f t="shared" si="35"/>
        <v>704</v>
      </c>
      <c r="C338">
        <f t="shared" si="34"/>
        <v>1295</v>
      </c>
    </row>
    <row r="339" spans="1:3" x14ac:dyDescent="0.25">
      <c r="A339" s="3">
        <f t="shared" si="35"/>
        <v>44970</v>
      </c>
      <c r="B339">
        <f t="shared" si="35"/>
        <v>719</v>
      </c>
      <c r="C339">
        <f t="shared" si="34"/>
        <v>1318</v>
      </c>
    </row>
    <row r="340" spans="1:3" x14ac:dyDescent="0.25">
      <c r="A340" s="3">
        <f t="shared" si="35"/>
        <v>44977</v>
      </c>
      <c r="B340">
        <f t="shared" si="35"/>
        <v>682</v>
      </c>
      <c r="C340">
        <f t="shared" si="34"/>
        <v>1278</v>
      </c>
    </row>
    <row r="341" spans="1:3" x14ac:dyDescent="0.25">
      <c r="A341" s="3">
        <f t="shared" si="35"/>
        <v>44984</v>
      </c>
      <c r="B341">
        <f t="shared" si="35"/>
        <v>721</v>
      </c>
      <c r="C341">
        <f t="shared" si="34"/>
        <v>1286</v>
      </c>
    </row>
    <row r="342" spans="1:3" x14ac:dyDescent="0.25">
      <c r="A342" s="3">
        <f t="shared" si="35"/>
        <v>44991</v>
      </c>
      <c r="B342">
        <f t="shared" si="35"/>
        <v>650</v>
      </c>
      <c r="C342">
        <f t="shared" si="34"/>
        <v>1353</v>
      </c>
    </row>
    <row r="343" spans="1:3" x14ac:dyDescent="0.25">
      <c r="A343" s="3">
        <f t="shared" si="35"/>
        <v>44998</v>
      </c>
      <c r="B343">
        <f t="shared" si="35"/>
        <v>651</v>
      </c>
      <c r="C343">
        <f t="shared" si="34"/>
        <v>1244</v>
      </c>
    </row>
    <row r="344" spans="1:3" x14ac:dyDescent="0.25">
      <c r="A344" s="3">
        <f t="shared" si="35"/>
        <v>45005</v>
      </c>
      <c r="B344">
        <f t="shared" si="35"/>
        <v>692</v>
      </c>
      <c r="C344">
        <f t="shared" si="34"/>
        <v>1292</v>
      </c>
    </row>
    <row r="345" spans="1:3" x14ac:dyDescent="0.25">
      <c r="A345" s="3">
        <f t="shared" si="35"/>
        <v>45012</v>
      </c>
      <c r="B345">
        <f t="shared" si="35"/>
        <v>684</v>
      </c>
      <c r="C345">
        <f t="shared" si="34"/>
        <v>1216</v>
      </c>
    </row>
    <row r="346" spans="1:3" x14ac:dyDescent="0.25">
      <c r="A346" s="3">
        <f t="shared" si="35"/>
        <v>45019</v>
      </c>
      <c r="B346">
        <f t="shared" si="35"/>
        <v>666</v>
      </c>
      <c r="C346">
        <f t="shared" si="34"/>
        <v>1160</v>
      </c>
    </row>
    <row r="347" spans="1:3" x14ac:dyDescent="0.25">
      <c r="A347" s="3">
        <f t="shared" si="35"/>
        <v>45026</v>
      </c>
      <c r="B347">
        <f t="shared" si="35"/>
        <v>671</v>
      </c>
      <c r="C347">
        <f t="shared" si="34"/>
        <v>1296</v>
      </c>
    </row>
    <row r="348" spans="1:3" x14ac:dyDescent="0.25">
      <c r="A348" s="3">
        <f t="shared" ref="A348:B363" si="36">A169</f>
        <v>45033</v>
      </c>
      <c r="B348">
        <f t="shared" si="36"/>
        <v>634</v>
      </c>
      <c r="C348">
        <f t="shared" si="34"/>
        <v>1217</v>
      </c>
    </row>
    <row r="349" spans="1:3" x14ac:dyDescent="0.25">
      <c r="A349" s="3">
        <f t="shared" si="36"/>
        <v>45040</v>
      </c>
      <c r="B349">
        <f t="shared" si="36"/>
        <v>597</v>
      </c>
      <c r="C349">
        <f t="shared" si="34"/>
        <v>1179</v>
      </c>
    </row>
    <row r="350" spans="1:3" x14ac:dyDescent="0.25">
      <c r="A350" s="3">
        <f t="shared" si="36"/>
        <v>45047</v>
      </c>
      <c r="B350">
        <f t="shared" si="36"/>
        <v>688</v>
      </c>
      <c r="C350">
        <f t="shared" si="34"/>
        <v>1163</v>
      </c>
    </row>
    <row r="351" spans="1:3" x14ac:dyDescent="0.25">
      <c r="A351" s="3">
        <f t="shared" si="36"/>
        <v>45054</v>
      </c>
      <c r="B351">
        <f t="shared" si="36"/>
        <v>588</v>
      </c>
      <c r="C351">
        <f t="shared" si="34"/>
        <v>1137</v>
      </c>
    </row>
    <row r="352" spans="1:3" x14ac:dyDescent="0.25">
      <c r="A352" s="3">
        <f t="shared" si="36"/>
        <v>45061</v>
      </c>
      <c r="B352">
        <f t="shared" si="36"/>
        <v>623</v>
      </c>
      <c r="C352">
        <f t="shared" si="34"/>
        <v>1113</v>
      </c>
    </row>
    <row r="353" spans="1:3" x14ac:dyDescent="0.25">
      <c r="A353" s="3">
        <f t="shared" si="36"/>
        <v>45068</v>
      </c>
      <c r="B353">
        <f t="shared" si="36"/>
        <v>586</v>
      </c>
      <c r="C353">
        <f t="shared" si="34"/>
        <v>1117</v>
      </c>
    </row>
    <row r="354" spans="1:3" x14ac:dyDescent="0.25">
      <c r="A354" s="3">
        <f t="shared" si="36"/>
        <v>45075</v>
      </c>
      <c r="B354">
        <f t="shared" si="36"/>
        <v>590</v>
      </c>
      <c r="C354">
        <f t="shared" si="34"/>
        <v>1111</v>
      </c>
    </row>
    <row r="355" spans="1:3" x14ac:dyDescent="0.25">
      <c r="A355" s="3">
        <f t="shared" si="36"/>
        <v>45082</v>
      </c>
      <c r="B355">
        <f t="shared" si="36"/>
        <v>617</v>
      </c>
      <c r="C355">
        <f t="shared" si="34"/>
        <v>1113</v>
      </c>
    </row>
    <row r="356" spans="1:3" x14ac:dyDescent="0.25">
      <c r="A356" s="3">
        <f t="shared" si="36"/>
        <v>45089</v>
      </c>
      <c r="B356">
        <f t="shared" si="36"/>
        <v>610</v>
      </c>
      <c r="C356">
        <f t="shared" si="34"/>
        <v>1087</v>
      </c>
    </row>
    <row r="357" spans="1:3" x14ac:dyDescent="0.25">
      <c r="A357" s="3">
        <f t="shared" si="36"/>
        <v>45096</v>
      </c>
      <c r="B357">
        <f t="shared" si="36"/>
        <v>655</v>
      </c>
      <c r="C357">
        <f t="shared" si="34"/>
        <v>1191</v>
      </c>
    </row>
    <row r="358" spans="1:3" x14ac:dyDescent="0.25">
      <c r="A358" s="3">
        <f t="shared" si="36"/>
        <v>45103</v>
      </c>
      <c r="B358">
        <f t="shared" si="36"/>
        <v>607</v>
      </c>
      <c r="C358">
        <f t="shared" si="34"/>
        <v>1117</v>
      </c>
    </row>
    <row r="359" spans="1:3" x14ac:dyDescent="0.25">
      <c r="A359" s="3">
        <f t="shared" si="36"/>
        <v>45110</v>
      </c>
      <c r="B359">
        <f t="shared" si="36"/>
        <v>574</v>
      </c>
      <c r="C359">
        <f t="shared" si="34"/>
        <v>1122</v>
      </c>
    </row>
    <row r="360" spans="1:3" x14ac:dyDescent="0.25">
      <c r="A360" s="3">
        <f t="shared" si="36"/>
        <v>45117</v>
      </c>
      <c r="B360">
        <f t="shared" si="36"/>
        <v>605</v>
      </c>
      <c r="C360">
        <f t="shared" si="34"/>
        <v>1165</v>
      </c>
    </row>
    <row r="361" spans="1:3" x14ac:dyDescent="0.25">
      <c r="A361" s="3">
        <f t="shared" si="36"/>
        <v>45124</v>
      </c>
      <c r="B361">
        <f t="shared" si="36"/>
        <v>600</v>
      </c>
      <c r="C361">
        <f t="shared" si="34"/>
        <v>1122</v>
      </c>
    </row>
    <row r="362" spans="1:3" x14ac:dyDescent="0.25">
      <c r="A362" s="3">
        <f t="shared" si="36"/>
        <v>45131</v>
      </c>
      <c r="B362">
        <f t="shared" si="36"/>
        <v>535</v>
      </c>
      <c r="C362">
        <f t="shared" si="34"/>
        <v>1075</v>
      </c>
    </row>
    <row r="363" spans="1:3" x14ac:dyDescent="0.25">
      <c r="A363" s="3">
        <f t="shared" si="36"/>
        <v>45138</v>
      </c>
      <c r="B363">
        <f t="shared" si="36"/>
        <v>541</v>
      </c>
      <c r="C363">
        <f t="shared" si="34"/>
        <v>1068</v>
      </c>
    </row>
    <row r="364" spans="1:3" x14ac:dyDescent="0.25">
      <c r="A364" s="3">
        <f t="shared" ref="A364:B379" si="37">A185</f>
        <v>45145</v>
      </c>
      <c r="B364">
        <f t="shared" si="37"/>
        <v>591</v>
      </c>
      <c r="C364">
        <f t="shared" si="34"/>
        <v>1137</v>
      </c>
    </row>
    <row r="365" spans="1:3" x14ac:dyDescent="0.25">
      <c r="A365" s="3">
        <f t="shared" si="37"/>
        <v>45152</v>
      </c>
      <c r="B365">
        <f t="shared" si="37"/>
        <v>664</v>
      </c>
      <c r="C365">
        <f t="shared" si="34"/>
        <v>1181</v>
      </c>
    </row>
    <row r="366" spans="1:3" x14ac:dyDescent="0.25">
      <c r="A366" s="3">
        <f t="shared" si="37"/>
        <v>45159</v>
      </c>
      <c r="B366">
        <f t="shared" si="37"/>
        <v>609</v>
      </c>
      <c r="C366">
        <f t="shared" si="34"/>
        <v>1283</v>
      </c>
    </row>
    <row r="367" spans="1:3" x14ac:dyDescent="0.25">
      <c r="A367" s="3">
        <f t="shared" si="37"/>
        <v>45166</v>
      </c>
      <c r="B367">
        <f t="shared" si="37"/>
        <v>514</v>
      </c>
      <c r="C367">
        <f t="shared" si="34"/>
        <v>1098</v>
      </c>
    </row>
    <row r="368" spans="1:3" x14ac:dyDescent="0.25">
      <c r="A368" s="3">
        <f t="shared" si="37"/>
        <v>45173</v>
      </c>
      <c r="B368">
        <f t="shared" si="37"/>
        <v>593</v>
      </c>
      <c r="C368">
        <f t="shared" si="34"/>
        <v>1077</v>
      </c>
    </row>
    <row r="369" spans="1:3" x14ac:dyDescent="0.25">
      <c r="A369" s="3">
        <f t="shared" si="37"/>
        <v>45180</v>
      </c>
      <c r="B369">
        <f t="shared" si="37"/>
        <v>592</v>
      </c>
      <c r="C369">
        <f t="shared" si="34"/>
        <v>1110</v>
      </c>
    </row>
    <row r="370" spans="1:3" x14ac:dyDescent="0.25">
      <c r="A370" s="3">
        <f t="shared" si="37"/>
        <v>45187</v>
      </c>
      <c r="B370">
        <f t="shared" si="37"/>
        <v>620</v>
      </c>
      <c r="C370">
        <f t="shared" si="34"/>
        <v>1175</v>
      </c>
    </row>
    <row r="371" spans="1:3" x14ac:dyDescent="0.25">
      <c r="A371" s="3">
        <f t="shared" si="37"/>
        <v>45194</v>
      </c>
      <c r="B371">
        <f t="shared" si="37"/>
        <v>608</v>
      </c>
      <c r="C371">
        <f t="shared" si="34"/>
        <v>1071</v>
      </c>
    </row>
    <row r="372" spans="1:3" x14ac:dyDescent="0.25">
      <c r="A372" s="3">
        <f t="shared" si="37"/>
        <v>45201</v>
      </c>
      <c r="B372">
        <f t="shared" si="37"/>
        <v>674</v>
      </c>
      <c r="C372">
        <f t="shared" si="34"/>
        <v>1150</v>
      </c>
    </row>
    <row r="373" spans="1:3" x14ac:dyDescent="0.25">
      <c r="A373" s="3">
        <f t="shared" si="37"/>
        <v>45208</v>
      </c>
      <c r="B373">
        <f t="shared" si="37"/>
        <v>655</v>
      </c>
      <c r="C373">
        <f t="shared" si="34"/>
        <v>1322</v>
      </c>
    </row>
    <row r="374" spans="1:3" x14ac:dyDescent="0.25">
      <c r="A374" s="3">
        <f t="shared" si="37"/>
        <v>45215</v>
      </c>
      <c r="B374">
        <f t="shared" si="37"/>
        <v>637</v>
      </c>
      <c r="C374">
        <f t="shared" si="34"/>
        <v>1262</v>
      </c>
    </row>
    <row r="375" spans="1:3" x14ac:dyDescent="0.25">
      <c r="A375" s="3">
        <f t="shared" si="37"/>
        <v>45222</v>
      </c>
      <c r="B375">
        <f t="shared" si="37"/>
        <v>645</v>
      </c>
      <c r="C375">
        <f t="shared" si="34"/>
        <v>1286</v>
      </c>
    </row>
    <row r="376" spans="1:3" x14ac:dyDescent="0.25">
      <c r="A376" s="3">
        <f t="shared" si="37"/>
        <v>45229</v>
      </c>
      <c r="B376">
        <f t="shared" si="37"/>
        <v>645</v>
      </c>
      <c r="C376">
        <f t="shared" si="34"/>
        <v>1216</v>
      </c>
    </row>
    <row r="377" spans="1:3" x14ac:dyDescent="0.25">
      <c r="A377" s="3">
        <f t="shared" si="37"/>
        <v>45236</v>
      </c>
      <c r="B377">
        <f t="shared" si="37"/>
        <v>640</v>
      </c>
      <c r="C377">
        <f t="shared" si="34"/>
        <v>1251</v>
      </c>
    </row>
    <row r="378" spans="1:3" x14ac:dyDescent="0.25">
      <c r="A378" s="3">
        <f t="shared" si="37"/>
        <v>45243</v>
      </c>
      <c r="B378">
        <f t="shared" si="37"/>
        <v>694</v>
      </c>
      <c r="C378">
        <f t="shared" si="34"/>
        <v>1331</v>
      </c>
    </row>
    <row r="379" spans="1:3" x14ac:dyDescent="0.25">
      <c r="A379" s="3">
        <f t="shared" si="37"/>
        <v>45250</v>
      </c>
      <c r="B379">
        <f t="shared" si="37"/>
        <v>683</v>
      </c>
      <c r="C379">
        <f t="shared" si="34"/>
        <v>1298</v>
      </c>
    </row>
    <row r="380" spans="1:3" x14ac:dyDescent="0.25">
      <c r="A380" s="3">
        <f t="shared" ref="A380:B395" si="38">A201</f>
        <v>45257</v>
      </c>
      <c r="B380">
        <f t="shared" si="38"/>
        <v>705</v>
      </c>
      <c r="C380">
        <f t="shared" si="34"/>
        <v>1355</v>
      </c>
    </row>
    <row r="381" spans="1:3" x14ac:dyDescent="0.25">
      <c r="A381" s="3">
        <f t="shared" si="38"/>
        <v>45264</v>
      </c>
      <c r="B381">
        <f t="shared" si="38"/>
        <v>741</v>
      </c>
      <c r="C381">
        <f t="shared" ref="C381:C425" si="39">C202+D202</f>
        <v>1431</v>
      </c>
    </row>
    <row r="382" spans="1:3" x14ac:dyDescent="0.25">
      <c r="A382" s="3">
        <f t="shared" si="38"/>
        <v>45271</v>
      </c>
      <c r="B382">
        <f t="shared" si="38"/>
        <v>649</v>
      </c>
      <c r="C382">
        <f t="shared" si="39"/>
        <v>1422</v>
      </c>
    </row>
    <row r="383" spans="1:3" x14ac:dyDescent="0.25">
      <c r="A383" s="3">
        <f t="shared" si="38"/>
        <v>45278</v>
      </c>
      <c r="B383">
        <f t="shared" si="38"/>
        <v>751</v>
      </c>
      <c r="C383">
        <f t="shared" si="39"/>
        <v>1398</v>
      </c>
    </row>
    <row r="384" spans="1:3" x14ac:dyDescent="0.25">
      <c r="A384" s="3">
        <f t="shared" si="38"/>
        <v>45285</v>
      </c>
      <c r="B384">
        <f t="shared" si="38"/>
        <v>722</v>
      </c>
      <c r="C384">
        <f t="shared" si="39"/>
        <v>1452</v>
      </c>
    </row>
    <row r="385" spans="1:3" x14ac:dyDescent="0.25">
      <c r="A385" s="3">
        <f t="shared" si="38"/>
        <v>45292</v>
      </c>
      <c r="B385">
        <f t="shared" si="38"/>
        <v>711</v>
      </c>
      <c r="C385">
        <f t="shared" si="39"/>
        <v>1285</v>
      </c>
    </row>
    <row r="386" spans="1:3" x14ac:dyDescent="0.25">
      <c r="A386" s="3">
        <f t="shared" si="38"/>
        <v>45299</v>
      </c>
      <c r="B386">
        <f t="shared" si="38"/>
        <v>643</v>
      </c>
      <c r="C386">
        <f t="shared" si="39"/>
        <v>1308</v>
      </c>
    </row>
    <row r="387" spans="1:3" x14ac:dyDescent="0.25">
      <c r="A387" s="3">
        <f t="shared" si="38"/>
        <v>45306</v>
      </c>
      <c r="B387">
        <f t="shared" si="38"/>
        <v>691</v>
      </c>
      <c r="C387">
        <f t="shared" si="39"/>
        <v>1301</v>
      </c>
    </row>
    <row r="388" spans="1:3" x14ac:dyDescent="0.25">
      <c r="A388" s="3">
        <f t="shared" si="38"/>
        <v>45313</v>
      </c>
      <c r="B388">
        <f t="shared" si="38"/>
        <v>687</v>
      </c>
      <c r="C388">
        <f t="shared" si="39"/>
        <v>1353</v>
      </c>
    </row>
    <row r="389" spans="1:3" x14ac:dyDescent="0.25">
      <c r="A389" s="3">
        <f t="shared" si="38"/>
        <v>45320</v>
      </c>
      <c r="B389">
        <f t="shared" si="38"/>
        <v>662</v>
      </c>
      <c r="C389">
        <f t="shared" si="39"/>
        <v>1330</v>
      </c>
    </row>
    <row r="390" spans="1:3" x14ac:dyDescent="0.25">
      <c r="A390" s="3">
        <f t="shared" si="38"/>
        <v>45327</v>
      </c>
      <c r="B390">
        <f t="shared" si="38"/>
        <v>676</v>
      </c>
      <c r="C390">
        <f t="shared" si="39"/>
        <v>1468</v>
      </c>
    </row>
    <row r="391" spans="1:3" x14ac:dyDescent="0.25">
      <c r="A391" s="3">
        <f t="shared" si="38"/>
        <v>45334</v>
      </c>
      <c r="B391">
        <f t="shared" si="38"/>
        <v>640</v>
      </c>
      <c r="C391">
        <f t="shared" si="39"/>
        <v>1310</v>
      </c>
    </row>
    <row r="392" spans="1:3" x14ac:dyDescent="0.25">
      <c r="A392" s="3">
        <f t="shared" si="38"/>
        <v>45341</v>
      </c>
      <c r="B392">
        <f t="shared" si="38"/>
        <v>599</v>
      </c>
      <c r="C392">
        <f t="shared" si="39"/>
        <v>1308</v>
      </c>
    </row>
    <row r="393" spans="1:3" x14ac:dyDescent="0.25">
      <c r="A393" s="3">
        <f t="shared" si="38"/>
        <v>45348</v>
      </c>
      <c r="B393">
        <f t="shared" si="38"/>
        <v>544</v>
      </c>
      <c r="C393">
        <f t="shared" si="39"/>
        <v>1228</v>
      </c>
    </row>
    <row r="394" spans="1:3" x14ac:dyDescent="0.25">
      <c r="A394" s="3">
        <f t="shared" si="38"/>
        <v>45355</v>
      </c>
      <c r="B394">
        <f t="shared" si="38"/>
        <v>612</v>
      </c>
      <c r="C394">
        <f t="shared" si="39"/>
        <v>1144</v>
      </c>
    </row>
    <row r="395" spans="1:3" x14ac:dyDescent="0.25">
      <c r="A395" s="3">
        <f t="shared" si="38"/>
        <v>45362</v>
      </c>
      <c r="B395">
        <f t="shared" si="38"/>
        <v>573</v>
      </c>
      <c r="C395">
        <f t="shared" si="39"/>
        <v>1125</v>
      </c>
    </row>
    <row r="396" spans="1:3" x14ac:dyDescent="0.25">
      <c r="A396" s="3">
        <f t="shared" ref="A396:B411" si="40">A217</f>
        <v>45369</v>
      </c>
      <c r="B396">
        <f t="shared" si="40"/>
        <v>566</v>
      </c>
      <c r="C396">
        <f t="shared" si="39"/>
        <v>1117</v>
      </c>
    </row>
    <row r="397" spans="1:3" x14ac:dyDescent="0.25">
      <c r="A397" s="3">
        <f t="shared" si="40"/>
        <v>45376</v>
      </c>
      <c r="B397">
        <f t="shared" si="40"/>
        <v>557</v>
      </c>
      <c r="C397">
        <f t="shared" si="39"/>
        <v>1188</v>
      </c>
    </row>
    <row r="398" spans="1:3" x14ac:dyDescent="0.25">
      <c r="A398" s="3">
        <f t="shared" si="40"/>
        <v>45383</v>
      </c>
      <c r="B398">
        <f t="shared" si="40"/>
        <v>554</v>
      </c>
      <c r="C398">
        <f t="shared" si="39"/>
        <v>1175</v>
      </c>
    </row>
    <row r="399" spans="1:3" x14ac:dyDescent="0.25">
      <c r="A399" s="3">
        <f t="shared" si="40"/>
        <v>45390</v>
      </c>
      <c r="B399">
        <f t="shared" si="40"/>
        <v>548</v>
      </c>
      <c r="C399">
        <f t="shared" si="39"/>
        <v>1097</v>
      </c>
    </row>
    <row r="400" spans="1:3" x14ac:dyDescent="0.25">
      <c r="A400" s="3">
        <f t="shared" si="40"/>
        <v>45397</v>
      </c>
      <c r="B400">
        <f t="shared" si="40"/>
        <v>576</v>
      </c>
      <c r="C400">
        <f t="shared" si="39"/>
        <v>1111</v>
      </c>
    </row>
    <row r="401" spans="1:3" x14ac:dyDescent="0.25">
      <c r="A401" s="3">
        <f t="shared" si="40"/>
        <v>45404</v>
      </c>
      <c r="B401">
        <f t="shared" si="40"/>
        <v>506</v>
      </c>
      <c r="C401">
        <f t="shared" si="39"/>
        <v>1057</v>
      </c>
    </row>
    <row r="402" spans="1:3" x14ac:dyDescent="0.25">
      <c r="A402" s="3">
        <f t="shared" si="40"/>
        <v>45411</v>
      </c>
      <c r="B402">
        <f t="shared" si="40"/>
        <v>543</v>
      </c>
      <c r="C402">
        <f t="shared" si="39"/>
        <v>1101</v>
      </c>
    </row>
    <row r="403" spans="1:3" x14ac:dyDescent="0.25">
      <c r="A403" s="3">
        <f t="shared" si="40"/>
        <v>45418</v>
      </c>
      <c r="B403">
        <f t="shared" si="40"/>
        <v>538</v>
      </c>
      <c r="C403">
        <f t="shared" si="39"/>
        <v>1036</v>
      </c>
    </row>
    <row r="404" spans="1:3" x14ac:dyDescent="0.25">
      <c r="A404" s="3">
        <f t="shared" si="40"/>
        <v>45425</v>
      </c>
      <c r="B404">
        <f t="shared" si="40"/>
        <v>542</v>
      </c>
      <c r="C404">
        <f t="shared" si="39"/>
        <v>1060</v>
      </c>
    </row>
    <row r="405" spans="1:3" x14ac:dyDescent="0.25">
      <c r="A405" s="3">
        <f t="shared" si="40"/>
        <v>45432</v>
      </c>
      <c r="B405">
        <f t="shared" si="40"/>
        <v>556</v>
      </c>
      <c r="C405">
        <f t="shared" si="39"/>
        <v>1097</v>
      </c>
    </row>
    <row r="406" spans="1:3" x14ac:dyDescent="0.25">
      <c r="A406" s="3">
        <f t="shared" si="40"/>
        <v>45439</v>
      </c>
      <c r="B406">
        <f t="shared" si="40"/>
        <v>560</v>
      </c>
      <c r="C406">
        <f t="shared" si="39"/>
        <v>1073</v>
      </c>
    </row>
    <row r="407" spans="1:3" x14ac:dyDescent="0.25">
      <c r="A407" s="3">
        <f t="shared" si="40"/>
        <v>45446</v>
      </c>
      <c r="B407">
        <f t="shared" si="40"/>
        <v>537</v>
      </c>
      <c r="C407">
        <f t="shared" si="39"/>
        <v>1039</v>
      </c>
    </row>
    <row r="408" spans="1:3" x14ac:dyDescent="0.25">
      <c r="A408" s="3">
        <f t="shared" si="40"/>
        <v>45453</v>
      </c>
      <c r="B408">
        <f t="shared" si="40"/>
        <v>513</v>
      </c>
      <c r="C408">
        <f t="shared" si="39"/>
        <v>1015</v>
      </c>
    </row>
    <row r="409" spans="1:3" x14ac:dyDescent="0.25">
      <c r="A409" s="3">
        <f t="shared" si="40"/>
        <v>45460</v>
      </c>
      <c r="B409">
        <f t="shared" si="40"/>
        <v>550</v>
      </c>
      <c r="C409">
        <f t="shared" si="39"/>
        <v>1127</v>
      </c>
    </row>
    <row r="410" spans="1:3" x14ac:dyDescent="0.25">
      <c r="A410" s="3">
        <f t="shared" si="40"/>
        <v>45467</v>
      </c>
      <c r="B410">
        <f t="shared" si="40"/>
        <v>550</v>
      </c>
      <c r="C410">
        <f t="shared" si="39"/>
        <v>1125</v>
      </c>
    </row>
    <row r="411" spans="1:3" x14ac:dyDescent="0.25">
      <c r="A411" s="3">
        <f t="shared" si="40"/>
        <v>45474</v>
      </c>
      <c r="B411">
        <f t="shared" si="40"/>
        <v>464</v>
      </c>
      <c r="C411">
        <f t="shared" si="39"/>
        <v>899</v>
      </c>
    </row>
    <row r="412" spans="1:3" x14ac:dyDescent="0.25">
      <c r="A412" s="3">
        <f t="shared" ref="A412:B425" si="41">A233</f>
        <v>45481</v>
      </c>
      <c r="B412">
        <f t="shared" si="41"/>
        <v>532</v>
      </c>
      <c r="C412">
        <f t="shared" si="39"/>
        <v>1034</v>
      </c>
    </row>
    <row r="413" spans="1:3" x14ac:dyDescent="0.25">
      <c r="A413" s="3">
        <f t="shared" si="41"/>
        <v>45488</v>
      </c>
      <c r="B413">
        <f t="shared" si="41"/>
        <v>464</v>
      </c>
      <c r="C413">
        <f t="shared" si="39"/>
        <v>902</v>
      </c>
    </row>
    <row r="414" spans="1:3" x14ac:dyDescent="0.25">
      <c r="A414" s="3">
        <f t="shared" si="41"/>
        <v>45495</v>
      </c>
      <c r="B414">
        <f t="shared" si="41"/>
        <v>485</v>
      </c>
      <c r="C414">
        <f t="shared" si="39"/>
        <v>988</v>
      </c>
    </row>
    <row r="415" spans="1:3" x14ac:dyDescent="0.25">
      <c r="A415" s="3">
        <f t="shared" si="41"/>
        <v>45502</v>
      </c>
      <c r="B415">
        <f t="shared" si="41"/>
        <v>489</v>
      </c>
      <c r="C415">
        <f t="shared" si="39"/>
        <v>912</v>
      </c>
    </row>
    <row r="416" spans="1:3" x14ac:dyDescent="0.25">
      <c r="A416" s="3">
        <f t="shared" si="41"/>
        <v>45509</v>
      </c>
      <c r="B416">
        <f t="shared" si="41"/>
        <v>449</v>
      </c>
      <c r="C416">
        <f t="shared" si="39"/>
        <v>919</v>
      </c>
    </row>
    <row r="417" spans="1:3" x14ac:dyDescent="0.25">
      <c r="A417" s="3">
        <f t="shared" si="41"/>
        <v>45516</v>
      </c>
      <c r="B417">
        <f t="shared" si="41"/>
        <v>422</v>
      </c>
      <c r="C417">
        <f t="shared" si="39"/>
        <v>806</v>
      </c>
    </row>
    <row r="418" spans="1:3" x14ac:dyDescent="0.25">
      <c r="A418" s="3">
        <f t="shared" si="41"/>
        <v>45523</v>
      </c>
      <c r="B418">
        <f t="shared" si="41"/>
        <v>406</v>
      </c>
      <c r="C418">
        <f t="shared" si="39"/>
        <v>813</v>
      </c>
    </row>
    <row r="419" spans="1:3" x14ac:dyDescent="0.25">
      <c r="A419" s="3">
        <f t="shared" si="41"/>
        <v>45530</v>
      </c>
      <c r="B419">
        <f t="shared" si="41"/>
        <v>394</v>
      </c>
      <c r="C419">
        <f t="shared" si="39"/>
        <v>837</v>
      </c>
    </row>
    <row r="420" spans="1:3" x14ac:dyDescent="0.25">
      <c r="A420" s="3">
        <f t="shared" si="41"/>
        <v>45537</v>
      </c>
      <c r="B420">
        <f t="shared" si="41"/>
        <v>258</v>
      </c>
      <c r="C420">
        <f t="shared" si="39"/>
        <v>576</v>
      </c>
    </row>
    <row r="421" spans="1:3" x14ac:dyDescent="0.25">
      <c r="A421" s="3">
        <f t="shared" si="41"/>
        <v>45544</v>
      </c>
      <c r="B421">
        <f t="shared" si="41"/>
        <v>259</v>
      </c>
      <c r="C421">
        <f t="shared" si="39"/>
        <v>568</v>
      </c>
    </row>
    <row r="422" spans="1:3" x14ac:dyDescent="0.25">
      <c r="A422" s="3">
        <f t="shared" si="41"/>
        <v>45551</v>
      </c>
      <c r="B422">
        <f t="shared" si="41"/>
        <v>191</v>
      </c>
      <c r="C422">
        <f t="shared" si="39"/>
        <v>409</v>
      </c>
    </row>
    <row r="423" spans="1:3" x14ac:dyDescent="0.25">
      <c r="A423" s="3">
        <f t="shared" si="41"/>
        <v>45558</v>
      </c>
      <c r="B423">
        <f t="shared" si="41"/>
        <v>196</v>
      </c>
      <c r="C423">
        <f t="shared" si="39"/>
        <v>360</v>
      </c>
    </row>
    <row r="424" spans="1:3" x14ac:dyDescent="0.25">
      <c r="A424" s="3">
        <f t="shared" si="41"/>
        <v>45565</v>
      </c>
      <c r="B424">
        <f t="shared" si="41"/>
        <v>84</v>
      </c>
      <c r="C424">
        <f t="shared" si="39"/>
        <v>154</v>
      </c>
    </row>
    <row r="425" spans="1:3" x14ac:dyDescent="0.25">
      <c r="A425" s="3">
        <f t="shared" si="41"/>
        <v>45572</v>
      </c>
      <c r="B425">
        <f t="shared" si="41"/>
        <v>17</v>
      </c>
      <c r="C425">
        <f t="shared" si="39"/>
        <v>25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E440E-B5EC-43D6-A91D-4E66660CD8C3}">
  <sheetPr codeName="Sheet2"/>
  <dimension ref="A1:AD246"/>
  <sheetViews>
    <sheetView zoomScaleNormal="100" workbookViewId="0">
      <selection activeCell="H22" sqref="H22"/>
    </sheetView>
  </sheetViews>
  <sheetFormatPr defaultRowHeight="15" x14ac:dyDescent="0.25"/>
  <cols>
    <col min="1" max="1" width="12.42578125" bestFit="1" customWidth="1"/>
    <col min="2" max="4" width="17.42578125" bestFit="1" customWidth="1"/>
    <col min="5" max="5" width="9.5703125" customWidth="1"/>
    <col min="6" max="6" width="11.140625" customWidth="1"/>
    <col min="27" max="27" width="13.28515625" customWidth="1"/>
  </cols>
  <sheetData>
    <row r="1" spans="1:30" x14ac:dyDescent="0.25">
      <c r="A1" t="s">
        <v>0</v>
      </c>
      <c r="B1" t="s">
        <v>308</v>
      </c>
      <c r="F1" t="s">
        <v>330</v>
      </c>
    </row>
    <row r="2" spans="1:30" x14ac:dyDescent="0.25">
      <c r="A2" t="s">
        <v>2</v>
      </c>
      <c r="B2" t="s">
        <v>3</v>
      </c>
      <c r="F2" s="5"/>
      <c r="AA2" s="5" t="s">
        <v>80</v>
      </c>
    </row>
    <row r="3" spans="1:30" x14ac:dyDescent="0.25">
      <c r="A3" t="s">
        <v>1</v>
      </c>
      <c r="B3" t="s">
        <v>3</v>
      </c>
      <c r="N3" t="s">
        <v>78</v>
      </c>
    </row>
    <row r="4" spans="1:30" x14ac:dyDescent="0.25">
      <c r="F4" s="5" t="s">
        <v>25</v>
      </c>
      <c r="G4" s="5" t="s">
        <v>24</v>
      </c>
      <c r="H4" s="5" t="s">
        <v>21</v>
      </c>
      <c r="I4" s="5" t="s">
        <v>20</v>
      </c>
      <c r="J4" s="5" t="s">
        <v>23</v>
      </c>
      <c r="K4" s="5" t="s">
        <v>51</v>
      </c>
      <c r="L4" s="5" t="s">
        <v>52</v>
      </c>
      <c r="M4" s="5" t="s">
        <v>26</v>
      </c>
      <c r="N4" s="5" t="s">
        <v>53</v>
      </c>
      <c r="O4" s="5" t="s">
        <v>54</v>
      </c>
      <c r="P4" s="5" t="s">
        <v>77</v>
      </c>
      <c r="AB4" s="5" t="s">
        <v>74</v>
      </c>
      <c r="AC4" s="5" t="s">
        <v>75</v>
      </c>
      <c r="AD4" s="5" t="s">
        <v>79</v>
      </c>
    </row>
    <row r="5" spans="1:30" x14ac:dyDescent="0.25">
      <c r="A5" t="s">
        <v>4</v>
      </c>
      <c r="B5" t="s">
        <v>10</v>
      </c>
      <c r="C5" t="s">
        <v>11</v>
      </c>
      <c r="D5" t="s">
        <v>12</v>
      </c>
      <c r="AA5" t="s">
        <v>81</v>
      </c>
      <c r="AB5">
        <f>$G16</f>
        <v>8726</v>
      </c>
      <c r="AC5">
        <f>$G16</f>
        <v>8726</v>
      </c>
      <c r="AD5">
        <f>$G16</f>
        <v>8726</v>
      </c>
    </row>
    <row r="6" spans="1:30" x14ac:dyDescent="0.25">
      <c r="A6" s="3">
        <v>43892</v>
      </c>
      <c r="B6">
        <v>2198</v>
      </c>
      <c r="C6">
        <v>1</v>
      </c>
      <c r="D6">
        <v>3</v>
      </c>
      <c r="F6" s="1">
        <f t="shared" ref="F6:F69" si="0">A73</f>
        <v>44361</v>
      </c>
      <c r="G6">
        <f t="shared" ref="G6:I21" si="1">B73+G5</f>
        <v>927</v>
      </c>
      <c r="H6">
        <f t="shared" si="1"/>
        <v>267</v>
      </c>
      <c r="I6">
        <f t="shared" si="1"/>
        <v>671</v>
      </c>
      <c r="J6">
        <f t="shared" ref="J6:J69" si="2">H6+I6</f>
        <v>938</v>
      </c>
      <c r="K6">
        <f t="shared" ref="K6:M21" si="3">H6/$G6</f>
        <v>0.28802588996763756</v>
      </c>
      <c r="L6">
        <f t="shared" si="3"/>
        <v>0.72384034519956852</v>
      </c>
      <c r="M6">
        <f t="shared" si="3"/>
        <v>1.0118662351672061</v>
      </c>
      <c r="N6">
        <f t="shared" ref="N6:P21" si="4">K6/K$16</f>
        <v>0.92367288344638199</v>
      </c>
      <c r="O6">
        <f t="shared" si="4"/>
        <v>0.76375221913076596</v>
      </c>
      <c r="P6">
        <f t="shared" si="4"/>
        <v>0.80334316878073331</v>
      </c>
      <c r="AA6" t="s">
        <v>83</v>
      </c>
      <c r="AB6">
        <f>H16</f>
        <v>2721</v>
      </c>
      <c r="AC6">
        <f>I16</f>
        <v>8270</v>
      </c>
      <c r="AD6">
        <f>J16</f>
        <v>10991</v>
      </c>
    </row>
    <row r="7" spans="1:30" x14ac:dyDescent="0.25">
      <c r="A7" s="3">
        <v>43899</v>
      </c>
      <c r="B7">
        <v>2221</v>
      </c>
      <c r="C7">
        <v>1</v>
      </c>
      <c r="D7">
        <v>1</v>
      </c>
      <c r="F7" s="1">
        <f t="shared" si="0"/>
        <v>44368</v>
      </c>
      <c r="G7">
        <f t="shared" si="1"/>
        <v>1763</v>
      </c>
      <c r="H7">
        <f t="shared" si="1"/>
        <v>540</v>
      </c>
      <c r="I7">
        <f t="shared" si="1"/>
        <v>1377</v>
      </c>
      <c r="J7">
        <f t="shared" si="2"/>
        <v>1917</v>
      </c>
      <c r="K7">
        <f t="shared" si="3"/>
        <v>0.30629608621667614</v>
      </c>
      <c r="L7">
        <f t="shared" si="3"/>
        <v>0.78105501985252412</v>
      </c>
      <c r="M7">
        <f t="shared" si="3"/>
        <v>1.0873511060692003</v>
      </c>
      <c r="N7">
        <f t="shared" si="4"/>
        <v>0.98226374433175889</v>
      </c>
      <c r="O7">
        <f t="shared" si="4"/>
        <v>0.8241216569810309</v>
      </c>
      <c r="P7">
        <f t="shared" si="4"/>
        <v>0.86327229110725512</v>
      </c>
      <c r="AA7" t="s">
        <v>82</v>
      </c>
      <c r="AB7">
        <f>$G86</f>
        <v>67719</v>
      </c>
      <c r="AC7">
        <f>$G86</f>
        <v>67719</v>
      </c>
      <c r="AD7">
        <f>$G86</f>
        <v>67719</v>
      </c>
    </row>
    <row r="8" spans="1:30" x14ac:dyDescent="0.25">
      <c r="A8" s="3">
        <v>43906</v>
      </c>
      <c r="B8">
        <v>2241</v>
      </c>
      <c r="C8">
        <v>0</v>
      </c>
      <c r="D8">
        <v>0</v>
      </c>
      <c r="F8" s="1">
        <f t="shared" si="0"/>
        <v>44375</v>
      </c>
      <c r="G8">
        <f t="shared" si="1"/>
        <v>2547</v>
      </c>
      <c r="H8">
        <f t="shared" si="1"/>
        <v>762</v>
      </c>
      <c r="I8">
        <f t="shared" si="1"/>
        <v>2056</v>
      </c>
      <c r="J8">
        <f t="shared" si="2"/>
        <v>2818</v>
      </c>
      <c r="K8">
        <f t="shared" si="3"/>
        <v>0.29917550058892817</v>
      </c>
      <c r="L8">
        <f t="shared" si="3"/>
        <v>0.80722418531605811</v>
      </c>
      <c r="M8">
        <f t="shared" si="3"/>
        <v>1.1063996859049863</v>
      </c>
      <c r="N8">
        <f t="shared" si="4"/>
        <v>0.95942867259793718</v>
      </c>
      <c r="O8">
        <f t="shared" si="4"/>
        <v>0.85173376554630265</v>
      </c>
      <c r="P8">
        <f t="shared" si="4"/>
        <v>0.87839538342342915</v>
      </c>
      <c r="AA8" t="s">
        <v>84</v>
      </c>
      <c r="AB8">
        <f>H86</f>
        <v>23267</v>
      </c>
      <c r="AC8">
        <f>I86</f>
        <v>81311</v>
      </c>
      <c r="AD8">
        <f>J86</f>
        <v>104578</v>
      </c>
    </row>
    <row r="9" spans="1:30" x14ac:dyDescent="0.25">
      <c r="A9" s="3">
        <v>43913</v>
      </c>
      <c r="B9">
        <v>2212</v>
      </c>
      <c r="C9">
        <v>0</v>
      </c>
      <c r="D9">
        <v>1</v>
      </c>
      <c r="F9" s="1">
        <f t="shared" si="0"/>
        <v>44382</v>
      </c>
      <c r="G9">
        <f t="shared" si="1"/>
        <v>3384</v>
      </c>
      <c r="H9">
        <f t="shared" si="1"/>
        <v>999</v>
      </c>
      <c r="I9">
        <f t="shared" si="1"/>
        <v>2742</v>
      </c>
      <c r="J9">
        <f t="shared" si="2"/>
        <v>3741</v>
      </c>
      <c r="K9">
        <f t="shared" si="3"/>
        <v>0.29521276595744683</v>
      </c>
      <c r="L9">
        <f t="shared" si="3"/>
        <v>0.81028368794326244</v>
      </c>
      <c r="M9">
        <f t="shared" si="3"/>
        <v>1.1054964539007093</v>
      </c>
      <c r="N9">
        <f t="shared" si="4"/>
        <v>0.94672054235379677</v>
      </c>
      <c r="O9">
        <f t="shared" si="4"/>
        <v>0.85496196626274579</v>
      </c>
      <c r="P9">
        <f t="shared" si="4"/>
        <v>0.8776782873931025</v>
      </c>
    </row>
    <row r="10" spans="1:30" x14ac:dyDescent="0.25">
      <c r="A10" s="3">
        <v>43920</v>
      </c>
      <c r="B10">
        <v>2220</v>
      </c>
      <c r="C10">
        <v>0</v>
      </c>
      <c r="D10">
        <v>0</v>
      </c>
      <c r="F10" s="1">
        <f t="shared" si="0"/>
        <v>44389</v>
      </c>
      <c r="G10">
        <f t="shared" si="1"/>
        <v>4201</v>
      </c>
      <c r="H10">
        <f t="shared" si="1"/>
        <v>1243</v>
      </c>
      <c r="I10">
        <f t="shared" si="1"/>
        <v>3556</v>
      </c>
      <c r="J10">
        <f t="shared" si="2"/>
        <v>4799</v>
      </c>
      <c r="K10">
        <f t="shared" si="3"/>
        <v>0.29588193287312542</v>
      </c>
      <c r="L10">
        <f t="shared" si="3"/>
        <v>0.84646512735063084</v>
      </c>
      <c r="M10">
        <f t="shared" si="3"/>
        <v>1.1423470602237562</v>
      </c>
      <c r="N10">
        <f t="shared" si="4"/>
        <v>0.94886649990844996</v>
      </c>
      <c r="O10">
        <f t="shared" si="4"/>
        <v>0.8931384161138578</v>
      </c>
      <c r="P10">
        <f t="shared" si="4"/>
        <v>0.90693480552383743</v>
      </c>
      <c r="AA10" s="5" t="s">
        <v>76</v>
      </c>
      <c r="AB10" s="5">
        <f>AB8/AB7/(AB6/AB5)</f>
        <v>1.1018348901726271</v>
      </c>
      <c r="AC10" s="5">
        <f>AC8/AC7/(AC6/AC5)</f>
        <v>1.2669178790304119</v>
      </c>
      <c r="AD10" s="5">
        <f>AD8/AD7/(AD6/AD5)</f>
        <v>1.2260489123593143</v>
      </c>
    </row>
    <row r="11" spans="1:30" x14ac:dyDescent="0.25">
      <c r="A11" s="3">
        <v>43927</v>
      </c>
      <c r="B11">
        <v>2141</v>
      </c>
      <c r="C11">
        <v>1</v>
      </c>
      <c r="D11">
        <v>1</v>
      </c>
      <c r="F11" s="1">
        <f t="shared" si="0"/>
        <v>44396</v>
      </c>
      <c r="G11">
        <f t="shared" si="1"/>
        <v>4962</v>
      </c>
      <c r="H11">
        <f t="shared" si="1"/>
        <v>1484</v>
      </c>
      <c r="I11">
        <f t="shared" si="1"/>
        <v>4298</v>
      </c>
      <c r="J11">
        <f t="shared" si="2"/>
        <v>5782</v>
      </c>
      <c r="K11">
        <f t="shared" si="3"/>
        <v>0.29907295445384924</v>
      </c>
      <c r="L11">
        <f t="shared" si="3"/>
        <v>0.86618299072954452</v>
      </c>
      <c r="M11">
        <f t="shared" si="3"/>
        <v>1.1652559451833937</v>
      </c>
      <c r="N11">
        <f t="shared" si="4"/>
        <v>0.95909981645141063</v>
      </c>
      <c r="O11">
        <f t="shared" si="4"/>
        <v>0.91394350388222556</v>
      </c>
      <c r="P11">
        <f t="shared" si="4"/>
        <v>0.92512268016288723</v>
      </c>
      <c r="AA11" s="5" t="s">
        <v>86</v>
      </c>
      <c r="AB11">
        <f>EXP(LN((AB8 * AB5) / (AB7 * AB6)) + 1.96 * SQRT(1/AB8 + 1/AB7 + 1/AB6 + 1/AB5))</f>
        <v>1.1531728884645216</v>
      </c>
      <c r="AC11">
        <f>EXP(LN((AC8 * AC5) / (AC7 * AC6)) + 1.96 * SQRT(1/AC8 + 1/AC7 + 1/AC6 + 1/AC5))</f>
        <v>1.3078019375361081</v>
      </c>
      <c r="AD11">
        <f>EXP(LN((AD8 * AD5) / (AD7 * AD6)) + 1.96 * SQRT(1/AD8 + 1/AD7 + 1/AD6 + 1/AD5))</f>
        <v>1.2630329908210727</v>
      </c>
    </row>
    <row r="12" spans="1:30" x14ac:dyDescent="0.25">
      <c r="A12" s="3">
        <v>43934</v>
      </c>
      <c r="B12">
        <v>1999</v>
      </c>
      <c r="C12">
        <v>1</v>
      </c>
      <c r="D12">
        <v>1</v>
      </c>
      <c r="F12" s="1">
        <f t="shared" si="0"/>
        <v>44403</v>
      </c>
      <c r="G12">
        <f t="shared" si="1"/>
        <v>5753</v>
      </c>
      <c r="H12">
        <f t="shared" si="1"/>
        <v>1739</v>
      </c>
      <c r="I12">
        <f t="shared" si="1"/>
        <v>5165</v>
      </c>
      <c r="J12">
        <f t="shared" si="2"/>
        <v>6904</v>
      </c>
      <c r="K12">
        <f t="shared" si="3"/>
        <v>0.30227707283156613</v>
      </c>
      <c r="L12">
        <f t="shared" si="3"/>
        <v>0.8977924561098557</v>
      </c>
      <c r="M12">
        <f t="shared" si="3"/>
        <v>1.2000695289414218</v>
      </c>
      <c r="N12">
        <f t="shared" si="4"/>
        <v>0.96937513323346047</v>
      </c>
      <c r="O12">
        <f t="shared" si="4"/>
        <v>0.94729588537056841</v>
      </c>
      <c r="P12">
        <f t="shared" si="4"/>
        <v>0.95276196065352081</v>
      </c>
      <c r="AA12" s="5" t="s">
        <v>85</v>
      </c>
      <c r="AB12">
        <f>EXP(LN((AB8 * AB5) / (AB7 * AB6)) - 1.96 * SQRT(1/AB8 + 1/AB7 + 1/AB6 + 1/AB5))</f>
        <v>1.0527824035286248</v>
      </c>
      <c r="AC12">
        <f>EXP(LN((AC8 * AC5) / (AC7 * AC6)) - 1.96 * SQRT(1/AC8 + 1/AC7 + 1/AC6 + 1/AC5))</f>
        <v>1.2273119240294761</v>
      </c>
      <c r="AD12">
        <f>EXP(LN((AD8 * AD5) / (AD7 * AD6)) - 1.96 * SQRT(1/AD8 + 1/AD7 + 1/AD6 + 1/AD5))</f>
        <v>1.1901478001142787</v>
      </c>
    </row>
    <row r="13" spans="1:30" x14ac:dyDescent="0.25">
      <c r="A13" s="3">
        <v>43941</v>
      </c>
      <c r="B13">
        <v>1900</v>
      </c>
      <c r="C13">
        <v>1</v>
      </c>
      <c r="D13">
        <v>1</v>
      </c>
      <c r="F13" s="1">
        <f t="shared" si="0"/>
        <v>44410</v>
      </c>
      <c r="G13">
        <f t="shared" si="1"/>
        <v>6485</v>
      </c>
      <c r="H13">
        <f t="shared" si="1"/>
        <v>1987</v>
      </c>
      <c r="I13">
        <f t="shared" si="1"/>
        <v>5896</v>
      </c>
      <c r="J13">
        <f t="shared" si="2"/>
        <v>7883</v>
      </c>
      <c r="K13">
        <f t="shared" si="3"/>
        <v>0.30639938319198151</v>
      </c>
      <c r="L13">
        <f t="shared" si="3"/>
        <v>0.90917501927525057</v>
      </c>
      <c r="M13">
        <f t="shared" si="3"/>
        <v>1.2155744024672321</v>
      </c>
      <c r="N13">
        <f t="shared" si="4"/>
        <v>0.98259500835473379</v>
      </c>
      <c r="O13">
        <f t="shared" si="4"/>
        <v>0.95930607233323295</v>
      </c>
      <c r="P13">
        <f t="shared" si="4"/>
        <v>0.96507162550532866</v>
      </c>
    </row>
    <row r="14" spans="1:30" x14ac:dyDescent="0.25">
      <c r="A14" s="3">
        <v>43948</v>
      </c>
      <c r="B14">
        <v>1956</v>
      </c>
      <c r="C14">
        <v>1</v>
      </c>
      <c r="D14">
        <v>0</v>
      </c>
      <c r="F14" s="1">
        <f t="shared" si="0"/>
        <v>44417</v>
      </c>
      <c r="G14">
        <f t="shared" si="1"/>
        <v>7257</v>
      </c>
      <c r="H14">
        <f t="shared" si="1"/>
        <v>2239</v>
      </c>
      <c r="I14">
        <f t="shared" si="1"/>
        <v>6684</v>
      </c>
      <c r="J14">
        <f t="shared" si="2"/>
        <v>8923</v>
      </c>
      <c r="K14">
        <f t="shared" si="3"/>
        <v>0.30852969546644621</v>
      </c>
      <c r="L14">
        <f t="shared" si="3"/>
        <v>0.92104175279040923</v>
      </c>
      <c r="M14">
        <f t="shared" si="3"/>
        <v>1.2295714482568554</v>
      </c>
      <c r="N14">
        <f t="shared" si="4"/>
        <v>0.98942672643888629</v>
      </c>
      <c r="O14">
        <f t="shared" si="4"/>
        <v>0.97182712634209312</v>
      </c>
      <c r="P14">
        <f t="shared" si="4"/>
        <v>0.97618419229272313</v>
      </c>
      <c r="AA14" t="s">
        <v>262</v>
      </c>
    </row>
    <row r="15" spans="1:30" x14ac:dyDescent="0.25">
      <c r="A15" s="3">
        <v>43955</v>
      </c>
      <c r="B15">
        <v>1857</v>
      </c>
      <c r="C15">
        <v>1</v>
      </c>
      <c r="D15">
        <v>1</v>
      </c>
      <c r="F15" s="1">
        <f t="shared" si="0"/>
        <v>44424</v>
      </c>
      <c r="G15">
        <f t="shared" si="1"/>
        <v>8021</v>
      </c>
      <c r="H15">
        <f t="shared" si="1"/>
        <v>2469</v>
      </c>
      <c r="I15">
        <f t="shared" si="1"/>
        <v>7467</v>
      </c>
      <c r="J15">
        <f t="shared" si="2"/>
        <v>9936</v>
      </c>
      <c r="K15">
        <f t="shared" si="3"/>
        <v>0.30781698042638073</v>
      </c>
      <c r="L15">
        <f t="shared" si="3"/>
        <v>0.93093130532352575</v>
      </c>
      <c r="M15">
        <f t="shared" si="3"/>
        <v>1.2387482857499066</v>
      </c>
      <c r="N15">
        <f t="shared" si="4"/>
        <v>0.98714111400242488</v>
      </c>
      <c r="O15">
        <f t="shared" si="4"/>
        <v>0.98226197947437544</v>
      </c>
      <c r="P15">
        <f t="shared" si="4"/>
        <v>0.98346988822251702</v>
      </c>
      <c r="AA15" t="s">
        <v>263</v>
      </c>
    </row>
    <row r="16" spans="1:30" x14ac:dyDescent="0.25">
      <c r="A16" s="3">
        <v>43962</v>
      </c>
      <c r="B16">
        <v>1890</v>
      </c>
      <c r="C16">
        <v>0</v>
      </c>
      <c r="D16">
        <v>2</v>
      </c>
      <c r="F16" s="12">
        <f t="shared" si="0"/>
        <v>44431</v>
      </c>
      <c r="G16" s="5">
        <f t="shared" si="1"/>
        <v>8726</v>
      </c>
      <c r="H16" s="5">
        <f t="shared" si="1"/>
        <v>2721</v>
      </c>
      <c r="I16" s="5">
        <f t="shared" si="1"/>
        <v>8270</v>
      </c>
      <c r="J16">
        <f t="shared" si="2"/>
        <v>10991</v>
      </c>
      <c r="K16" s="5">
        <f t="shared" si="3"/>
        <v>0.3118267247306899</v>
      </c>
      <c r="L16" s="5">
        <f t="shared" si="3"/>
        <v>0.94774237909695169</v>
      </c>
      <c r="M16">
        <f t="shared" si="3"/>
        <v>1.2595691038276415</v>
      </c>
      <c r="N16" s="5">
        <f t="shared" si="4"/>
        <v>1</v>
      </c>
      <c r="O16" s="5">
        <f t="shared" si="4"/>
        <v>1</v>
      </c>
      <c r="P16" s="5">
        <f t="shared" si="4"/>
        <v>1</v>
      </c>
      <c r="AA16" s="5"/>
    </row>
    <row r="17" spans="1:18" x14ac:dyDescent="0.25">
      <c r="A17" s="3">
        <v>43969</v>
      </c>
      <c r="B17">
        <v>1790</v>
      </c>
      <c r="C17">
        <v>1</v>
      </c>
      <c r="D17">
        <v>2</v>
      </c>
      <c r="F17" s="1">
        <f t="shared" si="0"/>
        <v>44438</v>
      </c>
      <c r="G17">
        <f t="shared" si="1"/>
        <v>9441</v>
      </c>
      <c r="H17">
        <f t="shared" si="1"/>
        <v>2974</v>
      </c>
      <c r="I17">
        <f t="shared" si="1"/>
        <v>9117</v>
      </c>
      <c r="J17">
        <f t="shared" si="2"/>
        <v>12091</v>
      </c>
      <c r="K17">
        <f t="shared" si="3"/>
        <v>0.31500900328355047</v>
      </c>
      <c r="L17">
        <f t="shared" si="3"/>
        <v>0.96568160152526217</v>
      </c>
      <c r="M17">
        <f t="shared" si="3"/>
        <v>1.2806906048088127</v>
      </c>
      <c r="N17">
        <f t="shared" si="4"/>
        <v>1.0102052784462556</v>
      </c>
      <c r="O17">
        <f t="shared" si="4"/>
        <v>1.0189283742333055</v>
      </c>
      <c r="P17">
        <f t="shared" si="4"/>
        <v>1.0167688306397689</v>
      </c>
    </row>
    <row r="18" spans="1:18" x14ac:dyDescent="0.25">
      <c r="A18" s="3">
        <v>43976</v>
      </c>
      <c r="B18">
        <v>1795</v>
      </c>
      <c r="C18">
        <v>0</v>
      </c>
      <c r="D18">
        <v>1</v>
      </c>
      <c r="F18" s="1">
        <f t="shared" si="0"/>
        <v>44445</v>
      </c>
      <c r="G18">
        <f t="shared" si="1"/>
        <v>10160</v>
      </c>
      <c r="H18">
        <f t="shared" si="1"/>
        <v>3244</v>
      </c>
      <c r="I18">
        <f t="shared" si="1"/>
        <v>9972</v>
      </c>
      <c r="J18">
        <f t="shared" si="2"/>
        <v>13216</v>
      </c>
      <c r="K18">
        <f t="shared" si="3"/>
        <v>0.31929133858267716</v>
      </c>
      <c r="L18">
        <f t="shared" si="3"/>
        <v>0.98149606299212599</v>
      </c>
      <c r="M18">
        <f t="shared" si="3"/>
        <v>1.3007874015748031</v>
      </c>
      <c r="N18">
        <f t="shared" si="4"/>
        <v>1.0239383390196402</v>
      </c>
      <c r="O18">
        <f t="shared" si="4"/>
        <v>1.035614830189757</v>
      </c>
      <c r="P18">
        <f t="shared" si="4"/>
        <v>1.0327241257521365</v>
      </c>
    </row>
    <row r="19" spans="1:18" x14ac:dyDescent="0.25">
      <c r="A19" s="3">
        <v>43983</v>
      </c>
      <c r="B19">
        <v>1999</v>
      </c>
      <c r="C19">
        <v>0</v>
      </c>
      <c r="D19">
        <v>0</v>
      </c>
      <c r="F19" s="1">
        <f t="shared" si="0"/>
        <v>44452</v>
      </c>
      <c r="G19">
        <f t="shared" si="1"/>
        <v>10944</v>
      </c>
      <c r="H19">
        <f t="shared" si="1"/>
        <v>3509</v>
      </c>
      <c r="I19">
        <f t="shared" si="1"/>
        <v>10834</v>
      </c>
      <c r="J19">
        <f t="shared" si="2"/>
        <v>14343</v>
      </c>
      <c r="K19">
        <f t="shared" si="3"/>
        <v>0.32063230994152048</v>
      </c>
      <c r="L19">
        <f t="shared" si="3"/>
        <v>0.98994883040935677</v>
      </c>
      <c r="M19">
        <f t="shared" si="3"/>
        <v>1.3105811403508771</v>
      </c>
      <c r="N19">
        <f t="shared" si="4"/>
        <v>1.028238712440172</v>
      </c>
      <c r="O19">
        <f t="shared" si="4"/>
        <v>1.0445336752299936</v>
      </c>
      <c r="P19">
        <f t="shared" si="4"/>
        <v>1.0404995933674601</v>
      </c>
    </row>
    <row r="20" spans="1:18" x14ac:dyDescent="0.25">
      <c r="A20" s="3">
        <v>43990</v>
      </c>
      <c r="B20">
        <v>1865</v>
      </c>
      <c r="C20">
        <v>0</v>
      </c>
      <c r="D20">
        <v>1</v>
      </c>
      <c r="F20" s="1">
        <f t="shared" si="0"/>
        <v>44459</v>
      </c>
      <c r="G20">
        <f t="shared" si="1"/>
        <v>11745</v>
      </c>
      <c r="H20">
        <f t="shared" si="1"/>
        <v>3765</v>
      </c>
      <c r="I20">
        <f t="shared" si="1"/>
        <v>11683</v>
      </c>
      <c r="J20">
        <f t="shared" si="2"/>
        <v>15448</v>
      </c>
      <c r="K20">
        <f t="shared" si="3"/>
        <v>0.32056194125159643</v>
      </c>
      <c r="L20">
        <f t="shared" si="3"/>
        <v>0.99472115793954874</v>
      </c>
      <c r="M20">
        <f t="shared" si="3"/>
        <v>1.3152830991911453</v>
      </c>
      <c r="N20">
        <f t="shared" si="4"/>
        <v>1.0280130464393349</v>
      </c>
      <c r="O20">
        <f t="shared" si="4"/>
        <v>1.0495691443990933</v>
      </c>
      <c r="P20">
        <f t="shared" si="4"/>
        <v>1.0442325833447306</v>
      </c>
    </row>
    <row r="21" spans="1:18" x14ac:dyDescent="0.25">
      <c r="A21" s="3">
        <v>43997</v>
      </c>
      <c r="B21">
        <v>1881</v>
      </c>
      <c r="C21">
        <v>0</v>
      </c>
      <c r="D21">
        <v>1</v>
      </c>
      <c r="F21" s="1">
        <f t="shared" si="0"/>
        <v>44466</v>
      </c>
      <c r="G21">
        <f t="shared" si="1"/>
        <v>12465</v>
      </c>
      <c r="H21">
        <f t="shared" si="1"/>
        <v>4035</v>
      </c>
      <c r="I21">
        <f t="shared" si="1"/>
        <v>12557</v>
      </c>
      <c r="J21">
        <f t="shared" si="2"/>
        <v>16592</v>
      </c>
      <c r="K21">
        <f t="shared" si="3"/>
        <v>0.32370637785800238</v>
      </c>
      <c r="L21">
        <f t="shared" si="3"/>
        <v>1.0073806658644204</v>
      </c>
      <c r="M21">
        <f t="shared" si="3"/>
        <v>1.3310870437224227</v>
      </c>
      <c r="N21">
        <f t="shared" si="4"/>
        <v>1.0380969691984303</v>
      </c>
      <c r="O21">
        <f t="shared" si="4"/>
        <v>1.0629266856508988</v>
      </c>
      <c r="P21">
        <f t="shared" si="4"/>
        <v>1.0567796873370814</v>
      </c>
    </row>
    <row r="22" spans="1:18" x14ac:dyDescent="0.25">
      <c r="A22" s="3">
        <v>44004</v>
      </c>
      <c r="B22">
        <v>1926</v>
      </c>
      <c r="C22">
        <v>1</v>
      </c>
      <c r="D22">
        <v>1</v>
      </c>
      <c r="F22" s="1">
        <f t="shared" si="0"/>
        <v>44473</v>
      </c>
      <c r="G22">
        <f t="shared" ref="G22:I37" si="5">B89+G21</f>
        <v>13192</v>
      </c>
      <c r="H22">
        <f t="shared" si="5"/>
        <v>4327</v>
      </c>
      <c r="I22">
        <f t="shared" si="5"/>
        <v>13439</v>
      </c>
      <c r="J22">
        <f t="shared" si="2"/>
        <v>17766</v>
      </c>
      <c r="K22">
        <f t="shared" ref="K22:M53" si="6">H22/$G22</f>
        <v>0.3280018192844148</v>
      </c>
      <c r="L22">
        <f t="shared" si="6"/>
        <v>1.0187234687689508</v>
      </c>
      <c r="M22">
        <f t="shared" si="6"/>
        <v>1.3467252880533658</v>
      </c>
      <c r="N22">
        <f t="shared" ref="N22:P53" si="7">K22/K$16</f>
        <v>1.0518720599323055</v>
      </c>
      <c r="O22">
        <f t="shared" si="7"/>
        <v>1.0748949200094153</v>
      </c>
      <c r="P22">
        <f t="shared" si="7"/>
        <v>1.0691952382452616</v>
      </c>
    </row>
    <row r="23" spans="1:18" x14ac:dyDescent="0.25">
      <c r="A23" s="3">
        <v>44011</v>
      </c>
      <c r="B23">
        <v>1996</v>
      </c>
      <c r="C23">
        <v>1</v>
      </c>
      <c r="D23">
        <v>2</v>
      </c>
      <c r="F23" s="1">
        <f t="shared" si="0"/>
        <v>44480</v>
      </c>
      <c r="G23">
        <f t="shared" si="5"/>
        <v>13985</v>
      </c>
      <c r="H23">
        <f t="shared" si="5"/>
        <v>4589</v>
      </c>
      <c r="I23">
        <f t="shared" si="5"/>
        <v>14375</v>
      </c>
      <c r="J23">
        <f t="shared" si="2"/>
        <v>18964</v>
      </c>
      <c r="K23">
        <f t="shared" si="6"/>
        <v>0.32813728995352165</v>
      </c>
      <c r="L23">
        <f t="shared" si="6"/>
        <v>1.0278870218090812</v>
      </c>
      <c r="M23">
        <f t="shared" si="6"/>
        <v>1.3560243117626027</v>
      </c>
      <c r="N23">
        <f t="shared" si="7"/>
        <v>1.0523065020707203</v>
      </c>
      <c r="O23">
        <f t="shared" si="7"/>
        <v>1.0845637427214077</v>
      </c>
      <c r="P23">
        <f t="shared" si="7"/>
        <v>1.0765779405368456</v>
      </c>
      <c r="R23" t="s">
        <v>73</v>
      </c>
    </row>
    <row r="24" spans="1:18" x14ac:dyDescent="0.25">
      <c r="A24" s="3">
        <v>44018</v>
      </c>
      <c r="B24">
        <v>1867</v>
      </c>
      <c r="C24">
        <v>0</v>
      </c>
      <c r="D24">
        <v>1</v>
      </c>
      <c r="F24" s="1">
        <f t="shared" si="0"/>
        <v>44487</v>
      </c>
      <c r="G24">
        <f t="shared" si="5"/>
        <v>14852</v>
      </c>
      <c r="H24">
        <f t="shared" si="5"/>
        <v>4873</v>
      </c>
      <c r="I24">
        <f t="shared" si="5"/>
        <v>15351</v>
      </c>
      <c r="J24">
        <f t="shared" si="2"/>
        <v>20224</v>
      </c>
      <c r="K24">
        <f t="shared" si="6"/>
        <v>0.32810395906275247</v>
      </c>
      <c r="L24">
        <f t="shared" si="6"/>
        <v>1.0335981685968221</v>
      </c>
      <c r="M24">
        <f t="shared" si="6"/>
        <v>1.3617021276595744</v>
      </c>
      <c r="N24">
        <f t="shared" si="7"/>
        <v>1.05219961292965</v>
      </c>
      <c r="O24">
        <f t="shared" si="7"/>
        <v>1.0905897967564533</v>
      </c>
      <c r="P24">
        <f t="shared" si="7"/>
        <v>1.0810856851931077</v>
      </c>
      <c r="R24" t="s">
        <v>71</v>
      </c>
    </row>
    <row r="25" spans="1:18" x14ac:dyDescent="0.25">
      <c r="A25" s="3">
        <v>44025</v>
      </c>
      <c r="B25">
        <v>1857</v>
      </c>
      <c r="C25">
        <v>1</v>
      </c>
      <c r="D25">
        <v>1</v>
      </c>
      <c r="F25" s="1">
        <f t="shared" si="0"/>
        <v>44494</v>
      </c>
      <c r="G25">
        <f t="shared" si="5"/>
        <v>15778</v>
      </c>
      <c r="H25">
        <f t="shared" si="5"/>
        <v>5166</v>
      </c>
      <c r="I25">
        <f t="shared" si="5"/>
        <v>16472</v>
      </c>
      <c r="J25">
        <f t="shared" si="2"/>
        <v>21638</v>
      </c>
      <c r="K25">
        <f t="shared" si="6"/>
        <v>0.32741792369121564</v>
      </c>
      <c r="L25">
        <f t="shared" si="6"/>
        <v>1.0439852959817468</v>
      </c>
      <c r="M25">
        <f t="shared" si="6"/>
        <v>1.3714032196729624</v>
      </c>
      <c r="N25">
        <f t="shared" si="7"/>
        <v>1.0499995597683012</v>
      </c>
      <c r="O25">
        <f t="shared" si="7"/>
        <v>1.1015496605485759</v>
      </c>
      <c r="P25">
        <f t="shared" si="7"/>
        <v>1.0887875984775062</v>
      </c>
      <c r="R25" t="s">
        <v>72</v>
      </c>
    </row>
    <row r="26" spans="1:18" x14ac:dyDescent="0.25">
      <c r="A26" s="3">
        <v>44032</v>
      </c>
      <c r="B26">
        <v>1976</v>
      </c>
      <c r="C26">
        <v>0</v>
      </c>
      <c r="D26">
        <v>2</v>
      </c>
      <c r="F26" s="1">
        <f t="shared" si="0"/>
        <v>44501</v>
      </c>
      <c r="G26">
        <f t="shared" si="5"/>
        <v>16781</v>
      </c>
      <c r="H26">
        <f t="shared" si="5"/>
        <v>5462</v>
      </c>
      <c r="I26">
        <f t="shared" si="5"/>
        <v>17627</v>
      </c>
      <c r="J26">
        <f t="shared" si="2"/>
        <v>23089</v>
      </c>
      <c r="K26">
        <f t="shared" si="6"/>
        <v>0.32548715809546513</v>
      </c>
      <c r="L26">
        <f t="shared" si="6"/>
        <v>1.0504141588701508</v>
      </c>
      <c r="M26">
        <f t="shared" si="6"/>
        <v>1.3759013169656158</v>
      </c>
      <c r="N26">
        <f t="shared" si="7"/>
        <v>1.0438077697688455</v>
      </c>
      <c r="O26">
        <f t="shared" si="7"/>
        <v>1.1083330048731481</v>
      </c>
      <c r="P26">
        <f t="shared" si="7"/>
        <v>1.0923587382259998</v>
      </c>
      <c r="R26" t="s">
        <v>29</v>
      </c>
    </row>
    <row r="27" spans="1:18" x14ac:dyDescent="0.25">
      <c r="A27" s="3">
        <v>44039</v>
      </c>
      <c r="B27">
        <v>2070</v>
      </c>
      <c r="C27">
        <v>0</v>
      </c>
      <c r="D27">
        <v>5</v>
      </c>
      <c r="F27" s="1">
        <f t="shared" si="0"/>
        <v>44508</v>
      </c>
      <c r="G27">
        <f t="shared" si="5"/>
        <v>17898</v>
      </c>
      <c r="H27">
        <f t="shared" si="5"/>
        <v>5776</v>
      </c>
      <c r="I27">
        <f t="shared" si="5"/>
        <v>18781</v>
      </c>
      <c r="J27">
        <f t="shared" si="2"/>
        <v>24557</v>
      </c>
      <c r="K27">
        <f t="shared" si="6"/>
        <v>0.32271762208067939</v>
      </c>
      <c r="L27">
        <f t="shared" si="6"/>
        <v>1.049335121242597</v>
      </c>
      <c r="M27">
        <f t="shared" si="6"/>
        <v>1.3720527433232763</v>
      </c>
      <c r="N27">
        <f t="shared" si="7"/>
        <v>1.0349261191753063</v>
      </c>
      <c r="O27">
        <f t="shared" si="7"/>
        <v>1.1071944701285248</v>
      </c>
      <c r="P27">
        <f t="shared" si="7"/>
        <v>1.089303269787909</v>
      </c>
      <c r="R27" t="s">
        <v>32</v>
      </c>
    </row>
    <row r="28" spans="1:18" x14ac:dyDescent="0.25">
      <c r="A28" s="3">
        <v>44046</v>
      </c>
      <c r="B28">
        <v>2025</v>
      </c>
      <c r="C28">
        <v>0</v>
      </c>
      <c r="D28">
        <v>2</v>
      </c>
      <c r="F28" s="1">
        <f t="shared" si="0"/>
        <v>44515</v>
      </c>
      <c r="G28">
        <f t="shared" si="5"/>
        <v>19142</v>
      </c>
      <c r="H28">
        <f t="shared" si="5"/>
        <v>6096</v>
      </c>
      <c r="I28">
        <f t="shared" si="5"/>
        <v>19956</v>
      </c>
      <c r="J28">
        <f t="shared" si="2"/>
        <v>26052</v>
      </c>
      <c r="K28">
        <f t="shared" si="6"/>
        <v>0.31846202068749346</v>
      </c>
      <c r="L28">
        <f t="shared" si="6"/>
        <v>1.0425242921324835</v>
      </c>
      <c r="M28">
        <f t="shared" si="6"/>
        <v>1.3609863128199771</v>
      </c>
      <c r="N28">
        <f t="shared" si="7"/>
        <v>1.0212787918114914</v>
      </c>
      <c r="O28">
        <f t="shared" si="7"/>
        <v>1.1000080983250364</v>
      </c>
      <c r="P28">
        <f t="shared" si="7"/>
        <v>1.0805173838292348</v>
      </c>
      <c r="R28" t="s">
        <v>64</v>
      </c>
    </row>
    <row r="29" spans="1:18" x14ac:dyDescent="0.25">
      <c r="A29" s="3">
        <v>44053</v>
      </c>
      <c r="B29">
        <v>2037</v>
      </c>
      <c r="C29">
        <v>1</v>
      </c>
      <c r="D29">
        <v>1</v>
      </c>
      <c r="F29" s="1">
        <f t="shared" si="0"/>
        <v>44522</v>
      </c>
      <c r="G29">
        <f t="shared" si="5"/>
        <v>20454</v>
      </c>
      <c r="H29">
        <f t="shared" si="5"/>
        <v>6463</v>
      </c>
      <c r="I29">
        <f t="shared" si="5"/>
        <v>21183</v>
      </c>
      <c r="J29">
        <f t="shared" si="2"/>
        <v>27646</v>
      </c>
      <c r="K29">
        <f t="shared" si="6"/>
        <v>0.31597731495062092</v>
      </c>
      <c r="L29">
        <f t="shared" si="6"/>
        <v>1.0356409504253448</v>
      </c>
      <c r="M29">
        <f t="shared" si="6"/>
        <v>1.3516182653759656</v>
      </c>
      <c r="N29">
        <f t="shared" si="7"/>
        <v>1.013310566063623</v>
      </c>
      <c r="O29">
        <f t="shared" si="7"/>
        <v>1.0927452156483142</v>
      </c>
      <c r="P29">
        <f t="shared" si="7"/>
        <v>1.0730798820553795</v>
      </c>
      <c r="R29" t="s">
        <v>65</v>
      </c>
    </row>
    <row r="30" spans="1:18" x14ac:dyDescent="0.25">
      <c r="A30" s="3">
        <v>44060</v>
      </c>
      <c r="B30">
        <v>1976</v>
      </c>
      <c r="C30">
        <v>0</v>
      </c>
      <c r="D30">
        <v>2</v>
      </c>
      <c r="F30" s="1">
        <f t="shared" si="0"/>
        <v>44529</v>
      </c>
      <c r="G30">
        <f t="shared" si="5"/>
        <v>21809</v>
      </c>
      <c r="H30">
        <f t="shared" si="5"/>
        <v>6808</v>
      </c>
      <c r="I30">
        <f t="shared" si="5"/>
        <v>22515</v>
      </c>
      <c r="J30">
        <f t="shared" si="2"/>
        <v>29323</v>
      </c>
      <c r="K30">
        <f t="shared" si="6"/>
        <v>0.31216470264569673</v>
      </c>
      <c r="L30">
        <f t="shared" si="6"/>
        <v>1.0323719565317071</v>
      </c>
      <c r="M30">
        <f t="shared" si="6"/>
        <v>1.3445366591774037</v>
      </c>
      <c r="N30">
        <f t="shared" si="7"/>
        <v>1.0010838644933295</v>
      </c>
      <c r="O30">
        <f t="shared" si="7"/>
        <v>1.0892959725145919</v>
      </c>
      <c r="P30">
        <f t="shared" si="7"/>
        <v>1.067457636974072</v>
      </c>
      <c r="R30" t="s">
        <v>66</v>
      </c>
    </row>
    <row r="31" spans="1:18" x14ac:dyDescent="0.25">
      <c r="A31" s="3">
        <v>44067</v>
      </c>
      <c r="B31">
        <v>1886</v>
      </c>
      <c r="C31">
        <v>3</v>
      </c>
      <c r="D31">
        <v>0</v>
      </c>
      <c r="F31" s="1">
        <f t="shared" si="0"/>
        <v>44536</v>
      </c>
      <c r="G31">
        <f t="shared" si="5"/>
        <v>23182</v>
      </c>
      <c r="H31">
        <f t="shared" si="5"/>
        <v>7178</v>
      </c>
      <c r="I31">
        <f t="shared" si="5"/>
        <v>23779</v>
      </c>
      <c r="J31">
        <f t="shared" si="2"/>
        <v>30957</v>
      </c>
      <c r="K31">
        <f t="shared" si="6"/>
        <v>0.30963678716245363</v>
      </c>
      <c r="L31">
        <f t="shared" si="6"/>
        <v>1.0257527391942023</v>
      </c>
      <c r="M31">
        <f t="shared" si="6"/>
        <v>1.335389526356656</v>
      </c>
      <c r="N31">
        <f t="shared" si="7"/>
        <v>0.99297706901123495</v>
      </c>
      <c r="O31">
        <f t="shared" si="7"/>
        <v>1.0823117777761317</v>
      </c>
      <c r="P31">
        <f t="shared" si="7"/>
        <v>1.0601955242460359</v>
      </c>
      <c r="R31" t="s">
        <v>30</v>
      </c>
    </row>
    <row r="32" spans="1:18" x14ac:dyDescent="0.25">
      <c r="A32" s="3">
        <v>44074</v>
      </c>
      <c r="B32">
        <v>1883</v>
      </c>
      <c r="C32">
        <v>0</v>
      </c>
      <c r="D32">
        <v>1</v>
      </c>
      <c r="F32" s="1">
        <f t="shared" si="0"/>
        <v>44543</v>
      </c>
      <c r="G32">
        <f t="shared" si="5"/>
        <v>24489</v>
      </c>
      <c r="H32">
        <f t="shared" si="5"/>
        <v>7502</v>
      </c>
      <c r="I32">
        <f t="shared" si="5"/>
        <v>24940</v>
      </c>
      <c r="J32">
        <f t="shared" si="2"/>
        <v>32442</v>
      </c>
      <c r="K32">
        <f t="shared" si="6"/>
        <v>0.30634162276940669</v>
      </c>
      <c r="L32">
        <f t="shared" si="6"/>
        <v>1.018416431867369</v>
      </c>
      <c r="M32">
        <f t="shared" si="6"/>
        <v>1.3247580546367757</v>
      </c>
      <c r="N32">
        <f t="shared" si="7"/>
        <v>0.98240977592276468</v>
      </c>
      <c r="O32">
        <f t="shared" si="7"/>
        <v>1.0745709533826675</v>
      </c>
      <c r="P32">
        <f t="shared" si="7"/>
        <v>1.0517549617651265</v>
      </c>
    </row>
    <row r="33" spans="1:16" x14ac:dyDescent="0.25">
      <c r="A33" s="3">
        <v>44081</v>
      </c>
      <c r="B33">
        <v>1944</v>
      </c>
      <c r="C33">
        <v>0</v>
      </c>
      <c r="D33">
        <v>0</v>
      </c>
      <c r="F33" s="1">
        <f t="shared" si="0"/>
        <v>44550</v>
      </c>
      <c r="G33">
        <f t="shared" si="5"/>
        <v>25683</v>
      </c>
      <c r="H33">
        <f t="shared" si="5"/>
        <v>7826</v>
      </c>
      <c r="I33">
        <f t="shared" si="5"/>
        <v>26082</v>
      </c>
      <c r="J33">
        <f t="shared" si="2"/>
        <v>33908</v>
      </c>
      <c r="K33">
        <f t="shared" si="6"/>
        <v>0.30471518124829655</v>
      </c>
      <c r="L33">
        <f t="shared" si="6"/>
        <v>1.0155355682747342</v>
      </c>
      <c r="M33">
        <f t="shared" si="6"/>
        <v>1.3202507495230309</v>
      </c>
      <c r="N33">
        <f t="shared" si="7"/>
        <v>0.97719392560552576</v>
      </c>
      <c r="O33">
        <f t="shared" si="7"/>
        <v>1.0715312416886735</v>
      </c>
      <c r="P33">
        <f t="shared" si="7"/>
        <v>1.0481765117221333</v>
      </c>
    </row>
    <row r="34" spans="1:16" x14ac:dyDescent="0.25">
      <c r="A34" s="3">
        <v>44088</v>
      </c>
      <c r="B34">
        <v>2066</v>
      </c>
      <c r="C34">
        <v>2</v>
      </c>
      <c r="D34">
        <v>2</v>
      </c>
      <c r="F34" s="1">
        <f t="shared" si="0"/>
        <v>44557</v>
      </c>
      <c r="G34">
        <f t="shared" si="5"/>
        <v>26825</v>
      </c>
      <c r="H34">
        <f t="shared" si="5"/>
        <v>8150</v>
      </c>
      <c r="I34">
        <f t="shared" si="5"/>
        <v>27094</v>
      </c>
      <c r="J34">
        <f t="shared" si="2"/>
        <v>35244</v>
      </c>
      <c r="K34">
        <f t="shared" si="6"/>
        <v>0.30382106244175211</v>
      </c>
      <c r="L34">
        <f t="shared" si="6"/>
        <v>1.0100279589934762</v>
      </c>
      <c r="M34">
        <f t="shared" si="6"/>
        <v>1.3138490214352283</v>
      </c>
      <c r="N34">
        <f t="shared" si="7"/>
        <v>0.97432656775697501</v>
      </c>
      <c r="O34">
        <f t="shared" si="7"/>
        <v>1.0657199480262483</v>
      </c>
      <c r="P34">
        <f t="shared" si="7"/>
        <v>1.0430940370342827</v>
      </c>
    </row>
    <row r="35" spans="1:16" x14ac:dyDescent="0.25">
      <c r="A35" s="3">
        <v>44095</v>
      </c>
      <c r="B35">
        <v>2243</v>
      </c>
      <c r="C35">
        <v>1</v>
      </c>
      <c r="D35">
        <v>2</v>
      </c>
      <c r="F35" s="1">
        <f t="shared" si="0"/>
        <v>44564</v>
      </c>
      <c r="G35">
        <f t="shared" si="5"/>
        <v>27901</v>
      </c>
      <c r="H35">
        <f t="shared" si="5"/>
        <v>8426</v>
      </c>
      <c r="I35">
        <f t="shared" si="5"/>
        <v>28049</v>
      </c>
      <c r="J35">
        <f t="shared" si="2"/>
        <v>36475</v>
      </c>
      <c r="K35">
        <f t="shared" si="6"/>
        <v>0.30199634421705313</v>
      </c>
      <c r="L35">
        <f t="shared" si="6"/>
        <v>1.0053044693738575</v>
      </c>
      <c r="M35">
        <f t="shared" si="6"/>
        <v>1.3073008135909108</v>
      </c>
      <c r="N35">
        <f t="shared" si="7"/>
        <v>0.96847486204998368</v>
      </c>
      <c r="O35">
        <f t="shared" si="7"/>
        <v>1.0607360096440483</v>
      </c>
      <c r="P35">
        <f t="shared" si="7"/>
        <v>1.0378952688012271</v>
      </c>
    </row>
    <row r="36" spans="1:16" x14ac:dyDescent="0.25">
      <c r="A36" s="3">
        <v>44102</v>
      </c>
      <c r="B36">
        <v>2205</v>
      </c>
      <c r="C36">
        <v>1</v>
      </c>
      <c r="D36">
        <v>4</v>
      </c>
      <c r="F36" s="1">
        <f t="shared" si="0"/>
        <v>44571</v>
      </c>
      <c r="G36">
        <f t="shared" si="5"/>
        <v>28896</v>
      </c>
      <c r="H36">
        <f t="shared" si="5"/>
        <v>8703</v>
      </c>
      <c r="I36">
        <f t="shared" si="5"/>
        <v>29064</v>
      </c>
      <c r="J36">
        <f t="shared" si="2"/>
        <v>37767</v>
      </c>
      <c r="K36">
        <f t="shared" si="6"/>
        <v>0.30118355481727577</v>
      </c>
      <c r="L36">
        <f t="shared" si="6"/>
        <v>1.0058139534883721</v>
      </c>
      <c r="M36">
        <f t="shared" si="6"/>
        <v>1.3069975083056478</v>
      </c>
      <c r="N36">
        <f t="shared" si="7"/>
        <v>0.96586832022622138</v>
      </c>
      <c r="O36">
        <f t="shared" si="7"/>
        <v>1.0612735862321081</v>
      </c>
      <c r="P36">
        <f t="shared" si="7"/>
        <v>1.0376544679715296</v>
      </c>
    </row>
    <row r="37" spans="1:16" x14ac:dyDescent="0.25">
      <c r="A37" s="3">
        <v>44109</v>
      </c>
      <c r="B37">
        <v>2393</v>
      </c>
      <c r="C37">
        <v>1</v>
      </c>
      <c r="D37">
        <v>5</v>
      </c>
      <c r="F37" s="1">
        <f t="shared" si="0"/>
        <v>44578</v>
      </c>
      <c r="G37">
        <f t="shared" si="5"/>
        <v>29756</v>
      </c>
      <c r="H37">
        <f t="shared" si="5"/>
        <v>8969</v>
      </c>
      <c r="I37">
        <f t="shared" si="5"/>
        <v>30037</v>
      </c>
      <c r="J37">
        <f t="shared" si="2"/>
        <v>39006</v>
      </c>
      <c r="K37">
        <f t="shared" si="6"/>
        <v>0.30141820137115205</v>
      </c>
      <c r="L37">
        <f t="shared" si="6"/>
        <v>1.0094434735851594</v>
      </c>
      <c r="M37">
        <f t="shared" si="6"/>
        <v>1.3108616749563113</v>
      </c>
      <c r="N37">
        <f t="shared" si="7"/>
        <v>0.96662081042435599</v>
      </c>
      <c r="O37">
        <f t="shared" si="7"/>
        <v>1.0651032346437848</v>
      </c>
      <c r="P37">
        <f t="shared" si="7"/>
        <v>1.0407223160466539</v>
      </c>
    </row>
    <row r="38" spans="1:16" x14ac:dyDescent="0.25">
      <c r="A38" s="3">
        <v>44116</v>
      </c>
      <c r="B38">
        <v>2719</v>
      </c>
      <c r="C38">
        <v>0</v>
      </c>
      <c r="D38">
        <v>3</v>
      </c>
      <c r="F38" s="1">
        <f t="shared" si="0"/>
        <v>44585</v>
      </c>
      <c r="G38">
        <f t="shared" ref="G38:I53" si="8">B105+G37</f>
        <v>30618</v>
      </c>
      <c r="H38">
        <f t="shared" si="8"/>
        <v>9256</v>
      </c>
      <c r="I38">
        <f t="shared" si="8"/>
        <v>31025</v>
      </c>
      <c r="J38">
        <f t="shared" si="2"/>
        <v>40281</v>
      </c>
      <c r="K38">
        <f t="shared" si="6"/>
        <v>0.30230583317003068</v>
      </c>
      <c r="L38">
        <f t="shared" si="6"/>
        <v>1.0132928342804886</v>
      </c>
      <c r="M38">
        <f t="shared" si="6"/>
        <v>1.3155986674505193</v>
      </c>
      <c r="N38">
        <f t="shared" si="7"/>
        <v>0.96946736502818365</v>
      </c>
      <c r="O38">
        <f t="shared" si="7"/>
        <v>1.0691648454572602</v>
      </c>
      <c r="P38">
        <f t="shared" si="7"/>
        <v>1.04448312002304</v>
      </c>
    </row>
    <row r="39" spans="1:16" x14ac:dyDescent="0.25">
      <c r="A39" s="3">
        <v>44123</v>
      </c>
      <c r="B39">
        <v>3400</v>
      </c>
      <c r="C39">
        <v>1</v>
      </c>
      <c r="D39">
        <v>1</v>
      </c>
      <c r="F39" s="1">
        <f t="shared" si="0"/>
        <v>44592</v>
      </c>
      <c r="G39">
        <f t="shared" si="8"/>
        <v>31618</v>
      </c>
      <c r="H39">
        <f t="shared" si="8"/>
        <v>9551</v>
      </c>
      <c r="I39">
        <f t="shared" si="8"/>
        <v>32109</v>
      </c>
      <c r="J39">
        <f t="shared" si="2"/>
        <v>41660</v>
      </c>
      <c r="K39">
        <f t="shared" si="6"/>
        <v>0.30207476753747864</v>
      </c>
      <c r="L39">
        <f t="shared" si="6"/>
        <v>1.0155291289771649</v>
      </c>
      <c r="M39">
        <f t="shared" si="6"/>
        <v>1.3176038965146435</v>
      </c>
      <c r="N39">
        <f t="shared" si="7"/>
        <v>0.96872635851967603</v>
      </c>
      <c r="O39">
        <f t="shared" si="7"/>
        <v>1.0715244473343095</v>
      </c>
      <c r="P39">
        <f t="shared" si="7"/>
        <v>1.046075116093784</v>
      </c>
    </row>
    <row r="40" spans="1:16" x14ac:dyDescent="0.25">
      <c r="A40" s="3">
        <v>44130</v>
      </c>
      <c r="B40">
        <v>3910</v>
      </c>
      <c r="C40">
        <v>0</v>
      </c>
      <c r="D40">
        <v>3</v>
      </c>
      <c r="F40" s="1">
        <f t="shared" si="0"/>
        <v>44599</v>
      </c>
      <c r="G40">
        <f t="shared" si="8"/>
        <v>32617</v>
      </c>
      <c r="H40">
        <f t="shared" si="8"/>
        <v>9863</v>
      </c>
      <c r="I40">
        <f t="shared" si="8"/>
        <v>33242</v>
      </c>
      <c r="J40">
        <f t="shared" si="2"/>
        <v>43105</v>
      </c>
      <c r="K40">
        <f t="shared" si="6"/>
        <v>0.30238832510653951</v>
      </c>
      <c r="L40">
        <f t="shared" si="6"/>
        <v>1.0191617867982954</v>
      </c>
      <c r="M40">
        <f t="shared" si="6"/>
        <v>1.321550111904835</v>
      </c>
      <c r="N40">
        <f t="shared" si="7"/>
        <v>0.96973190918032481</v>
      </c>
      <c r="O40">
        <f t="shared" si="7"/>
        <v>1.0753574064814904</v>
      </c>
      <c r="P40">
        <f t="shared" si="7"/>
        <v>1.0492081044929114</v>
      </c>
    </row>
    <row r="41" spans="1:16" x14ac:dyDescent="0.25">
      <c r="A41" s="3">
        <v>44137</v>
      </c>
      <c r="B41">
        <v>3940</v>
      </c>
      <c r="C41">
        <v>0</v>
      </c>
      <c r="D41">
        <v>7</v>
      </c>
      <c r="F41" s="1">
        <f t="shared" si="0"/>
        <v>44606</v>
      </c>
      <c r="G41">
        <f t="shared" si="8"/>
        <v>33637</v>
      </c>
      <c r="H41">
        <f t="shared" si="8"/>
        <v>10167</v>
      </c>
      <c r="I41">
        <f t="shared" si="8"/>
        <v>34341</v>
      </c>
      <c r="J41">
        <f t="shared" si="2"/>
        <v>44508</v>
      </c>
      <c r="K41">
        <f t="shared" si="6"/>
        <v>0.30225644379700922</v>
      </c>
      <c r="L41">
        <f t="shared" si="6"/>
        <v>1.020929333769361</v>
      </c>
      <c r="M41">
        <f t="shared" si="6"/>
        <v>1.3231857775663705</v>
      </c>
      <c r="N41">
        <f t="shared" si="7"/>
        <v>0.96930897779224634</v>
      </c>
      <c r="O41">
        <f t="shared" si="7"/>
        <v>1.0772224143254467</v>
      </c>
      <c r="P41">
        <f t="shared" si="7"/>
        <v>1.0505066959370528</v>
      </c>
    </row>
    <row r="42" spans="1:16" x14ac:dyDescent="0.25">
      <c r="A42" s="3">
        <v>44144</v>
      </c>
      <c r="B42">
        <v>3563</v>
      </c>
      <c r="C42">
        <v>2</v>
      </c>
      <c r="D42">
        <v>3</v>
      </c>
      <c r="F42" s="1">
        <f t="shared" si="0"/>
        <v>44613</v>
      </c>
      <c r="G42">
        <f t="shared" si="8"/>
        <v>34589</v>
      </c>
      <c r="H42">
        <f t="shared" si="8"/>
        <v>10464</v>
      </c>
      <c r="I42">
        <f t="shared" si="8"/>
        <v>35394</v>
      </c>
      <c r="J42">
        <f t="shared" si="2"/>
        <v>45858</v>
      </c>
      <c r="K42">
        <f t="shared" si="6"/>
        <v>0.30252392379080056</v>
      </c>
      <c r="L42">
        <f t="shared" si="6"/>
        <v>1.0232732949781722</v>
      </c>
      <c r="M42">
        <f t="shared" si="6"/>
        <v>1.3257972187689728</v>
      </c>
      <c r="N42">
        <f t="shared" si="7"/>
        <v>0.97016676185171835</v>
      </c>
      <c r="O42">
        <f t="shared" si="7"/>
        <v>1.0796956193445624</v>
      </c>
      <c r="P42">
        <f t="shared" si="7"/>
        <v>1.0525799773431042</v>
      </c>
    </row>
    <row r="43" spans="1:16" x14ac:dyDescent="0.25">
      <c r="A43" s="3">
        <v>44151</v>
      </c>
      <c r="B43">
        <v>3143</v>
      </c>
      <c r="C43">
        <v>3</v>
      </c>
      <c r="D43">
        <v>1</v>
      </c>
      <c r="F43" s="1">
        <f t="shared" si="0"/>
        <v>44620</v>
      </c>
      <c r="G43">
        <f t="shared" si="8"/>
        <v>35520</v>
      </c>
      <c r="H43">
        <f t="shared" si="8"/>
        <v>10729</v>
      </c>
      <c r="I43">
        <f t="shared" si="8"/>
        <v>36423</v>
      </c>
      <c r="J43">
        <f t="shared" si="2"/>
        <v>47152</v>
      </c>
      <c r="K43">
        <f t="shared" si="6"/>
        <v>0.30205518018018018</v>
      </c>
      <c r="L43">
        <f t="shared" si="6"/>
        <v>1.0254222972972973</v>
      </c>
      <c r="M43">
        <f t="shared" si="6"/>
        <v>1.3274774774774776</v>
      </c>
      <c r="N43">
        <f t="shared" si="7"/>
        <v>0.96866354364287111</v>
      </c>
      <c r="O43">
        <f t="shared" si="7"/>
        <v>1.0819631156246936</v>
      </c>
      <c r="P43">
        <f t="shared" si="7"/>
        <v>1.0539139722016622</v>
      </c>
    </row>
    <row r="44" spans="1:16" x14ac:dyDescent="0.25">
      <c r="A44" s="3">
        <v>44158</v>
      </c>
      <c r="B44">
        <v>2882</v>
      </c>
      <c r="C44">
        <v>1</v>
      </c>
      <c r="D44">
        <v>3</v>
      </c>
      <c r="F44" s="1">
        <f t="shared" si="0"/>
        <v>44627</v>
      </c>
      <c r="G44">
        <f t="shared" si="8"/>
        <v>36405</v>
      </c>
      <c r="H44">
        <f t="shared" si="8"/>
        <v>11024</v>
      </c>
      <c r="I44">
        <f t="shared" si="8"/>
        <v>37419</v>
      </c>
      <c r="J44">
        <f t="shared" si="2"/>
        <v>48443</v>
      </c>
      <c r="K44">
        <f t="shared" si="6"/>
        <v>0.30281554731492927</v>
      </c>
      <c r="L44">
        <f t="shared" si="6"/>
        <v>1.0278533168520807</v>
      </c>
      <c r="M44">
        <f t="shared" si="6"/>
        <v>1.3306688641670101</v>
      </c>
      <c r="N44">
        <f t="shared" si="7"/>
        <v>0.97110197202134241</v>
      </c>
      <c r="O44">
        <f t="shared" si="7"/>
        <v>1.0845281793048678</v>
      </c>
      <c r="P44">
        <f t="shared" si="7"/>
        <v>1.0564476852626086</v>
      </c>
    </row>
    <row r="45" spans="1:16" x14ac:dyDescent="0.25">
      <c r="A45" s="3">
        <v>44165</v>
      </c>
      <c r="B45">
        <v>2818</v>
      </c>
      <c r="C45">
        <v>1</v>
      </c>
      <c r="D45">
        <v>1</v>
      </c>
      <c r="F45" s="1">
        <f t="shared" si="0"/>
        <v>44634</v>
      </c>
      <c r="G45">
        <f t="shared" si="8"/>
        <v>37231</v>
      </c>
      <c r="H45">
        <f t="shared" si="8"/>
        <v>11289</v>
      </c>
      <c r="I45">
        <f t="shared" si="8"/>
        <v>38435</v>
      </c>
      <c r="J45">
        <f t="shared" si="2"/>
        <v>49724</v>
      </c>
      <c r="K45">
        <f t="shared" si="6"/>
        <v>0.30321506271655341</v>
      </c>
      <c r="L45">
        <f t="shared" si="6"/>
        <v>1.0323386425290753</v>
      </c>
      <c r="M45">
        <f t="shared" si="6"/>
        <v>1.3355537052456286</v>
      </c>
      <c r="N45">
        <f t="shared" si="7"/>
        <v>0.97238318164816062</v>
      </c>
      <c r="O45">
        <f t="shared" si="7"/>
        <v>1.0892608216092756</v>
      </c>
      <c r="P45">
        <f t="shared" si="7"/>
        <v>1.0603258695271909</v>
      </c>
    </row>
    <row r="46" spans="1:16" x14ac:dyDescent="0.25">
      <c r="A46" s="3">
        <v>44172</v>
      </c>
      <c r="B46">
        <v>2854</v>
      </c>
      <c r="C46">
        <v>1</v>
      </c>
      <c r="D46">
        <v>4</v>
      </c>
      <c r="F46" s="1">
        <f t="shared" si="0"/>
        <v>44641</v>
      </c>
      <c r="G46">
        <f t="shared" si="8"/>
        <v>38133</v>
      </c>
      <c r="H46">
        <f t="shared" si="8"/>
        <v>11623</v>
      </c>
      <c r="I46">
        <f t="shared" si="8"/>
        <v>39447</v>
      </c>
      <c r="J46">
        <f t="shared" si="2"/>
        <v>51070</v>
      </c>
      <c r="K46">
        <f t="shared" si="6"/>
        <v>0.30480161539873601</v>
      </c>
      <c r="L46">
        <f t="shared" si="6"/>
        <v>1.0344583431673353</v>
      </c>
      <c r="M46">
        <f t="shared" si="6"/>
        <v>1.3392599585660714</v>
      </c>
      <c r="N46">
        <f t="shared" si="7"/>
        <v>0.97747111207988624</v>
      </c>
      <c r="O46">
        <f t="shared" si="7"/>
        <v>1.0914974005414955</v>
      </c>
      <c r="P46">
        <f t="shared" si="7"/>
        <v>1.0632683466879755</v>
      </c>
    </row>
    <row r="47" spans="1:16" x14ac:dyDescent="0.25">
      <c r="A47" s="3">
        <v>44179</v>
      </c>
      <c r="B47">
        <v>2981</v>
      </c>
      <c r="C47">
        <v>0</v>
      </c>
      <c r="D47">
        <v>2</v>
      </c>
      <c r="F47" s="1">
        <f t="shared" si="0"/>
        <v>44648</v>
      </c>
      <c r="G47">
        <f t="shared" si="8"/>
        <v>39020</v>
      </c>
      <c r="H47">
        <f t="shared" si="8"/>
        <v>11938</v>
      </c>
      <c r="I47">
        <f t="shared" si="8"/>
        <v>40535</v>
      </c>
      <c r="J47">
        <f t="shared" si="2"/>
        <v>52473</v>
      </c>
      <c r="K47">
        <f t="shared" si="6"/>
        <v>0.30594566888774988</v>
      </c>
      <c r="L47">
        <f t="shared" si="6"/>
        <v>1.0388262429523321</v>
      </c>
      <c r="M47">
        <f t="shared" si="6"/>
        <v>1.344771911840082</v>
      </c>
      <c r="N47">
        <f t="shared" si="7"/>
        <v>0.98113998776718314</v>
      </c>
      <c r="O47">
        <f t="shared" si="7"/>
        <v>1.0961061422009732</v>
      </c>
      <c r="P47">
        <f t="shared" si="7"/>
        <v>1.0676444093091217</v>
      </c>
    </row>
    <row r="48" spans="1:16" x14ac:dyDescent="0.25">
      <c r="A48" s="3">
        <v>44186</v>
      </c>
      <c r="B48">
        <v>2979</v>
      </c>
      <c r="C48">
        <v>1</v>
      </c>
      <c r="D48">
        <v>3</v>
      </c>
      <c r="F48" s="1">
        <f t="shared" si="0"/>
        <v>44655</v>
      </c>
      <c r="G48">
        <f t="shared" si="8"/>
        <v>39846</v>
      </c>
      <c r="H48">
        <f t="shared" si="8"/>
        <v>12251</v>
      </c>
      <c r="I48">
        <f t="shared" si="8"/>
        <v>41635</v>
      </c>
      <c r="J48">
        <f t="shared" si="2"/>
        <v>53886</v>
      </c>
      <c r="K48">
        <f t="shared" si="6"/>
        <v>0.30745871605681874</v>
      </c>
      <c r="L48">
        <f t="shared" si="6"/>
        <v>1.0448978567484817</v>
      </c>
      <c r="M48">
        <f t="shared" si="6"/>
        <v>1.3523565728053004</v>
      </c>
      <c r="N48">
        <f t="shared" si="7"/>
        <v>0.98599219269084903</v>
      </c>
      <c r="O48">
        <f t="shared" si="7"/>
        <v>1.1025125390552903</v>
      </c>
      <c r="P48">
        <f t="shared" si="7"/>
        <v>1.0736660407878311</v>
      </c>
    </row>
    <row r="49" spans="1:23" x14ac:dyDescent="0.25">
      <c r="A49" s="3">
        <v>44193</v>
      </c>
      <c r="B49">
        <v>3232</v>
      </c>
      <c r="C49">
        <v>3</v>
      </c>
      <c r="D49">
        <v>4</v>
      </c>
      <c r="F49" s="1">
        <f t="shared" si="0"/>
        <v>44662</v>
      </c>
      <c r="G49">
        <f t="shared" si="8"/>
        <v>40643</v>
      </c>
      <c r="H49">
        <f t="shared" si="8"/>
        <v>12566</v>
      </c>
      <c r="I49">
        <f t="shared" si="8"/>
        <v>42659</v>
      </c>
      <c r="J49">
        <f t="shared" si="2"/>
        <v>55225</v>
      </c>
      <c r="K49">
        <f t="shared" si="6"/>
        <v>0.30917993258371673</v>
      </c>
      <c r="L49">
        <f t="shared" si="6"/>
        <v>1.0496026376005709</v>
      </c>
      <c r="M49">
        <f t="shared" si="6"/>
        <v>1.3587825701842875</v>
      </c>
      <c r="N49">
        <f t="shared" si="7"/>
        <v>0.99151197784840583</v>
      </c>
      <c r="O49">
        <f t="shared" si="7"/>
        <v>1.1074767370861647</v>
      </c>
      <c r="P49">
        <f t="shared" si="7"/>
        <v>1.0787677834071598</v>
      </c>
    </row>
    <row r="50" spans="1:23" x14ac:dyDescent="0.25">
      <c r="A50" s="3">
        <v>44200</v>
      </c>
      <c r="B50">
        <v>3521</v>
      </c>
      <c r="C50">
        <v>14</v>
      </c>
      <c r="D50">
        <v>1</v>
      </c>
      <c r="F50" s="1">
        <f t="shared" si="0"/>
        <v>44669</v>
      </c>
      <c r="G50">
        <f t="shared" si="8"/>
        <v>41396</v>
      </c>
      <c r="H50">
        <f t="shared" si="8"/>
        <v>12860</v>
      </c>
      <c r="I50">
        <f t="shared" si="8"/>
        <v>43728</v>
      </c>
      <c r="J50">
        <f t="shared" si="2"/>
        <v>56588</v>
      </c>
      <c r="K50">
        <f t="shared" si="6"/>
        <v>0.31065803459271429</v>
      </c>
      <c r="L50">
        <f t="shared" si="6"/>
        <v>1.0563339453087255</v>
      </c>
      <c r="M50">
        <f t="shared" si="6"/>
        <v>1.3669919799014398</v>
      </c>
      <c r="N50">
        <f t="shared" si="7"/>
        <v>0.99625211681588566</v>
      </c>
      <c r="O50">
        <f t="shared" si="7"/>
        <v>1.1145792027525923</v>
      </c>
      <c r="P50">
        <f t="shared" si="7"/>
        <v>1.0852854168519666</v>
      </c>
    </row>
    <row r="51" spans="1:23" x14ac:dyDescent="0.25">
      <c r="A51" s="3">
        <v>44207</v>
      </c>
      <c r="B51">
        <v>3330</v>
      </c>
      <c r="C51">
        <v>33</v>
      </c>
      <c r="D51">
        <v>0</v>
      </c>
      <c r="F51" s="1">
        <f t="shared" si="0"/>
        <v>44676</v>
      </c>
      <c r="G51">
        <f t="shared" si="8"/>
        <v>42132</v>
      </c>
      <c r="H51">
        <f t="shared" si="8"/>
        <v>13132</v>
      </c>
      <c r="I51">
        <f t="shared" si="8"/>
        <v>44788</v>
      </c>
      <c r="J51">
        <f t="shared" si="2"/>
        <v>57920</v>
      </c>
      <c r="K51">
        <f t="shared" si="6"/>
        <v>0.31168707870502232</v>
      </c>
      <c r="L51">
        <f t="shared" si="6"/>
        <v>1.0630399696192918</v>
      </c>
      <c r="M51">
        <f t="shared" si="6"/>
        <v>1.3747270483243141</v>
      </c>
      <c r="N51">
        <f t="shared" si="7"/>
        <v>0.99955216787211498</v>
      </c>
      <c r="O51">
        <f t="shared" si="7"/>
        <v>1.1216549909187352</v>
      </c>
      <c r="P51">
        <f t="shared" si="7"/>
        <v>1.0914264601654049</v>
      </c>
    </row>
    <row r="52" spans="1:23" x14ac:dyDescent="0.25">
      <c r="A52" s="3">
        <v>44214</v>
      </c>
      <c r="B52">
        <v>3174</v>
      </c>
      <c r="C52">
        <v>93</v>
      </c>
      <c r="D52">
        <v>8</v>
      </c>
      <c r="F52" s="1">
        <f t="shared" si="0"/>
        <v>44683</v>
      </c>
      <c r="G52">
        <f t="shared" si="8"/>
        <v>42930</v>
      </c>
      <c r="H52">
        <f t="shared" si="8"/>
        <v>13441</v>
      </c>
      <c r="I52">
        <f t="shared" si="8"/>
        <v>45776</v>
      </c>
      <c r="J52">
        <f t="shared" si="2"/>
        <v>59217</v>
      </c>
      <c r="K52">
        <f t="shared" si="6"/>
        <v>0.31309107849988355</v>
      </c>
      <c r="L52">
        <f t="shared" si="6"/>
        <v>1.0662939669228977</v>
      </c>
      <c r="M52">
        <f t="shared" si="6"/>
        <v>1.3793850454227812</v>
      </c>
      <c r="N52">
        <f t="shared" si="7"/>
        <v>1.0040546677655213</v>
      </c>
      <c r="O52">
        <f t="shared" si="7"/>
        <v>1.1250884105645955</v>
      </c>
      <c r="P52">
        <f t="shared" si="7"/>
        <v>1.0951245479355098</v>
      </c>
    </row>
    <row r="53" spans="1:23" x14ac:dyDescent="0.25">
      <c r="A53" s="3">
        <v>44221</v>
      </c>
      <c r="B53">
        <v>2971</v>
      </c>
      <c r="C53">
        <v>174</v>
      </c>
      <c r="D53">
        <v>9</v>
      </c>
      <c r="F53" s="1">
        <f t="shared" si="0"/>
        <v>44690</v>
      </c>
      <c r="G53">
        <f t="shared" si="8"/>
        <v>43630</v>
      </c>
      <c r="H53">
        <f t="shared" si="8"/>
        <v>13711</v>
      </c>
      <c r="I53">
        <f t="shared" si="8"/>
        <v>46762</v>
      </c>
      <c r="J53">
        <f t="shared" si="2"/>
        <v>60473</v>
      </c>
      <c r="K53">
        <f t="shared" si="6"/>
        <v>0.31425624570249827</v>
      </c>
      <c r="L53">
        <f t="shared" si="6"/>
        <v>1.0717854687141875</v>
      </c>
      <c r="M53">
        <f t="shared" si="6"/>
        <v>1.3860417144166857</v>
      </c>
      <c r="N53">
        <f t="shared" si="7"/>
        <v>1.0077912532157294</v>
      </c>
      <c r="O53">
        <f t="shared" si="7"/>
        <v>1.1308827085852478</v>
      </c>
      <c r="P53">
        <f t="shared" si="7"/>
        <v>1.1004094258939132</v>
      </c>
    </row>
    <row r="54" spans="1:23" x14ac:dyDescent="0.25">
      <c r="A54" s="3">
        <v>44228</v>
      </c>
      <c r="B54">
        <v>2758</v>
      </c>
      <c r="C54">
        <v>185</v>
      </c>
      <c r="D54">
        <v>23</v>
      </c>
      <c r="F54" s="1">
        <f t="shared" si="0"/>
        <v>44697</v>
      </c>
      <c r="G54">
        <f t="shared" ref="G54:I69" si="9">B121+G53</f>
        <v>44272</v>
      </c>
      <c r="H54">
        <f t="shared" si="9"/>
        <v>13993</v>
      </c>
      <c r="I54">
        <f t="shared" si="9"/>
        <v>47689</v>
      </c>
      <c r="J54">
        <f t="shared" si="2"/>
        <v>61682</v>
      </c>
      <c r="K54">
        <f t="shared" ref="K54:M85" si="10">H54/$G54</f>
        <v>0.31606884712685218</v>
      </c>
      <c r="L54">
        <f t="shared" si="10"/>
        <v>1.0771819660281894</v>
      </c>
      <c r="M54">
        <f t="shared" si="10"/>
        <v>1.3932508131550416</v>
      </c>
      <c r="N54">
        <f t="shared" ref="N54:P85" si="11">K54/K$16</f>
        <v>1.0136041014439221</v>
      </c>
      <c r="O54">
        <f t="shared" si="11"/>
        <v>1.1365767636713398</v>
      </c>
      <c r="P54">
        <f t="shared" si="11"/>
        <v>1.1061328901456549</v>
      </c>
    </row>
    <row r="55" spans="1:23" x14ac:dyDescent="0.25">
      <c r="A55" s="3">
        <v>44235</v>
      </c>
      <c r="B55">
        <v>2850</v>
      </c>
      <c r="C55">
        <v>229</v>
      </c>
      <c r="D55">
        <v>61</v>
      </c>
      <c r="F55" s="1">
        <f t="shared" si="0"/>
        <v>44704</v>
      </c>
      <c r="G55">
        <f t="shared" si="9"/>
        <v>44898</v>
      </c>
      <c r="H55">
        <f t="shared" si="9"/>
        <v>14261</v>
      </c>
      <c r="I55">
        <f t="shared" si="9"/>
        <v>48532</v>
      </c>
      <c r="J55">
        <f t="shared" si="2"/>
        <v>62793</v>
      </c>
      <c r="K55">
        <f t="shared" si="10"/>
        <v>0.31763107488084102</v>
      </c>
      <c r="L55">
        <f t="shared" si="10"/>
        <v>1.0809390173281661</v>
      </c>
      <c r="M55">
        <f t="shared" si="10"/>
        <v>1.3985700922090072</v>
      </c>
      <c r="N55">
        <f t="shared" si="11"/>
        <v>1.0186140240390367</v>
      </c>
      <c r="O55">
        <f t="shared" si="11"/>
        <v>1.1405409752364664</v>
      </c>
      <c r="P55">
        <f t="shared" si="11"/>
        <v>1.1103559844068598</v>
      </c>
    </row>
    <row r="56" spans="1:23" x14ac:dyDescent="0.25">
      <c r="A56" s="3">
        <v>44242</v>
      </c>
      <c r="B56">
        <v>2830</v>
      </c>
      <c r="C56">
        <v>184</v>
      </c>
      <c r="D56">
        <v>101</v>
      </c>
      <c r="F56" s="1">
        <f t="shared" si="0"/>
        <v>44711</v>
      </c>
      <c r="G56">
        <f t="shared" si="9"/>
        <v>45558</v>
      </c>
      <c r="H56">
        <f t="shared" si="9"/>
        <v>14530</v>
      </c>
      <c r="I56">
        <f t="shared" si="9"/>
        <v>49497</v>
      </c>
      <c r="J56">
        <f t="shared" si="2"/>
        <v>64027</v>
      </c>
      <c r="K56">
        <f t="shared" si="10"/>
        <v>0.31893410597480137</v>
      </c>
      <c r="L56">
        <f t="shared" si="10"/>
        <v>1.086461214276307</v>
      </c>
      <c r="M56">
        <f t="shared" si="10"/>
        <v>1.4053953202511085</v>
      </c>
      <c r="N56">
        <f t="shared" si="11"/>
        <v>1.0227927264741332</v>
      </c>
      <c r="O56">
        <f t="shared" si="11"/>
        <v>1.1463676609159679</v>
      </c>
      <c r="P56">
        <f t="shared" si="11"/>
        <v>1.1157746851525041</v>
      </c>
    </row>
    <row r="57" spans="1:23" x14ac:dyDescent="0.25">
      <c r="A57" s="3">
        <v>44249</v>
      </c>
      <c r="B57">
        <v>2966</v>
      </c>
      <c r="C57">
        <v>213</v>
      </c>
      <c r="D57">
        <v>137</v>
      </c>
      <c r="F57" s="1">
        <f t="shared" si="0"/>
        <v>44718</v>
      </c>
      <c r="G57">
        <f t="shared" si="9"/>
        <v>46225</v>
      </c>
      <c r="H57">
        <f t="shared" si="9"/>
        <v>14804</v>
      </c>
      <c r="I57">
        <f t="shared" si="9"/>
        <v>50435</v>
      </c>
      <c r="J57">
        <f t="shared" si="2"/>
        <v>65239</v>
      </c>
      <c r="K57">
        <f t="shared" si="10"/>
        <v>0.32025959978366686</v>
      </c>
      <c r="L57">
        <f t="shared" si="10"/>
        <v>1.0910762574364521</v>
      </c>
      <c r="M57">
        <f t="shared" si="10"/>
        <v>1.4113358572201189</v>
      </c>
      <c r="N57">
        <f t="shared" si="11"/>
        <v>1.0270434647968676</v>
      </c>
      <c r="O57">
        <f t="shared" si="11"/>
        <v>1.1512371732032021</v>
      </c>
      <c r="P57">
        <f t="shared" si="11"/>
        <v>1.1204910099265541</v>
      </c>
    </row>
    <row r="58" spans="1:23" x14ac:dyDescent="0.25">
      <c r="A58" s="3">
        <v>44256</v>
      </c>
      <c r="B58">
        <v>3127</v>
      </c>
      <c r="C58">
        <v>246</v>
      </c>
      <c r="D58">
        <v>162</v>
      </c>
      <c r="F58" s="1">
        <f t="shared" si="0"/>
        <v>44725</v>
      </c>
      <c r="G58">
        <f t="shared" si="9"/>
        <v>46872</v>
      </c>
      <c r="H58">
        <f t="shared" si="9"/>
        <v>15043</v>
      </c>
      <c r="I58">
        <f t="shared" si="9"/>
        <v>51333</v>
      </c>
      <c r="J58">
        <f t="shared" si="2"/>
        <v>66376</v>
      </c>
      <c r="K58">
        <f t="shared" si="10"/>
        <v>0.32093787335722818</v>
      </c>
      <c r="L58">
        <f t="shared" si="10"/>
        <v>1.0951740911418331</v>
      </c>
      <c r="M58">
        <f t="shared" si="10"/>
        <v>1.4161119644990612</v>
      </c>
      <c r="N58">
        <f t="shared" si="11"/>
        <v>1.0292186265766898</v>
      </c>
      <c r="O58">
        <f t="shared" si="11"/>
        <v>1.1555609575941517</v>
      </c>
      <c r="P58">
        <f t="shared" si="11"/>
        <v>1.124282868002803</v>
      </c>
    </row>
    <row r="59" spans="1:23" x14ac:dyDescent="0.25">
      <c r="A59" s="3">
        <v>44263</v>
      </c>
      <c r="B59">
        <v>3070</v>
      </c>
      <c r="C59">
        <v>303</v>
      </c>
      <c r="D59">
        <v>221</v>
      </c>
      <c r="F59" s="1">
        <f t="shared" si="0"/>
        <v>44732</v>
      </c>
      <c r="G59">
        <f t="shared" si="9"/>
        <v>47522</v>
      </c>
      <c r="H59">
        <f t="shared" si="9"/>
        <v>15288</v>
      </c>
      <c r="I59">
        <f t="shared" si="9"/>
        <v>52244</v>
      </c>
      <c r="J59">
        <f t="shared" si="2"/>
        <v>67532</v>
      </c>
      <c r="K59">
        <f t="shared" si="10"/>
        <v>0.32170363200202012</v>
      </c>
      <c r="L59">
        <f t="shared" si="10"/>
        <v>1.0993645048609064</v>
      </c>
      <c r="M59">
        <f t="shared" si="10"/>
        <v>1.4210681368629265</v>
      </c>
      <c r="N59">
        <f t="shared" si="11"/>
        <v>1.0316743450384518</v>
      </c>
      <c r="O59">
        <f t="shared" si="11"/>
        <v>1.1599824267734304</v>
      </c>
      <c r="P59">
        <f t="shared" si="11"/>
        <v>1.1282176837654352</v>
      </c>
    </row>
    <row r="60" spans="1:23" x14ac:dyDescent="0.25">
      <c r="A60" s="3">
        <v>44270</v>
      </c>
      <c r="B60">
        <v>2858</v>
      </c>
      <c r="C60">
        <v>337</v>
      </c>
      <c r="D60">
        <v>225</v>
      </c>
      <c r="F60" s="1">
        <f t="shared" si="0"/>
        <v>44739</v>
      </c>
      <c r="G60">
        <f t="shared" si="9"/>
        <v>48241</v>
      </c>
      <c r="H60">
        <f t="shared" si="9"/>
        <v>15582</v>
      </c>
      <c r="I60">
        <f t="shared" si="9"/>
        <v>53228</v>
      </c>
      <c r="J60">
        <f t="shared" si="2"/>
        <v>68810</v>
      </c>
      <c r="K60">
        <f t="shared" si="10"/>
        <v>0.32300325449306605</v>
      </c>
      <c r="L60">
        <f t="shared" si="10"/>
        <v>1.1033767956717315</v>
      </c>
      <c r="M60">
        <f t="shared" si="10"/>
        <v>1.4263800501647976</v>
      </c>
      <c r="N60">
        <f t="shared" si="11"/>
        <v>1.0358421163934195</v>
      </c>
      <c r="O60">
        <f t="shared" si="11"/>
        <v>1.1642159515152997</v>
      </c>
      <c r="P60">
        <f t="shared" si="11"/>
        <v>1.1324349301917955</v>
      </c>
    </row>
    <row r="61" spans="1:23" x14ac:dyDescent="0.25">
      <c r="A61" s="3">
        <v>44277</v>
      </c>
      <c r="B61">
        <v>2501</v>
      </c>
      <c r="C61">
        <v>335</v>
      </c>
      <c r="D61">
        <v>251</v>
      </c>
      <c r="F61" s="1">
        <f t="shared" si="0"/>
        <v>44746</v>
      </c>
      <c r="G61">
        <f t="shared" si="9"/>
        <v>48870</v>
      </c>
      <c r="H61">
        <f t="shared" si="9"/>
        <v>15823</v>
      </c>
      <c r="I61">
        <f t="shared" si="9"/>
        <v>54067</v>
      </c>
      <c r="J61">
        <f t="shared" si="2"/>
        <v>69890</v>
      </c>
      <c r="K61">
        <f t="shared" si="10"/>
        <v>0.32377736852874972</v>
      </c>
      <c r="L61">
        <f t="shared" si="10"/>
        <v>1.1063433599345203</v>
      </c>
      <c r="M61">
        <f t="shared" si="10"/>
        <v>1.43012072846327</v>
      </c>
      <c r="N61">
        <f t="shared" si="11"/>
        <v>1.0383246298353068</v>
      </c>
      <c r="O61">
        <f t="shared" si="11"/>
        <v>1.1673460893335699</v>
      </c>
      <c r="P61">
        <f t="shared" si="11"/>
        <v>1.1354047381103169</v>
      </c>
    </row>
    <row r="62" spans="1:23" x14ac:dyDescent="0.25">
      <c r="A62" s="3">
        <v>44284</v>
      </c>
      <c r="B62">
        <v>2301</v>
      </c>
      <c r="C62">
        <v>385</v>
      </c>
      <c r="D62">
        <v>315</v>
      </c>
      <c r="F62" s="1">
        <f t="shared" si="0"/>
        <v>44753</v>
      </c>
      <c r="G62">
        <f t="shared" si="9"/>
        <v>49523</v>
      </c>
      <c r="H62">
        <f t="shared" si="9"/>
        <v>16080</v>
      </c>
      <c r="I62">
        <f t="shared" si="9"/>
        <v>54964</v>
      </c>
      <c r="J62">
        <f t="shared" si="2"/>
        <v>71044</v>
      </c>
      <c r="K62">
        <f t="shared" si="10"/>
        <v>0.32469761524948004</v>
      </c>
      <c r="L62">
        <f t="shared" si="10"/>
        <v>1.1098681420753993</v>
      </c>
      <c r="M62">
        <f t="shared" si="10"/>
        <v>1.4345657573248793</v>
      </c>
      <c r="N62">
        <f t="shared" si="11"/>
        <v>1.0412757775328787</v>
      </c>
      <c r="O62">
        <f t="shared" si="11"/>
        <v>1.1710652246372351</v>
      </c>
      <c r="P62">
        <f t="shared" si="11"/>
        <v>1.1389337456479753</v>
      </c>
    </row>
    <row r="63" spans="1:23" x14ac:dyDescent="0.25">
      <c r="A63" s="3">
        <v>44291</v>
      </c>
      <c r="B63">
        <v>1997</v>
      </c>
      <c r="C63">
        <v>337</v>
      </c>
      <c r="D63">
        <v>303</v>
      </c>
      <c r="F63" s="1">
        <f t="shared" si="0"/>
        <v>44760</v>
      </c>
      <c r="G63">
        <f t="shared" si="9"/>
        <v>50245</v>
      </c>
      <c r="H63">
        <f t="shared" si="9"/>
        <v>16382</v>
      </c>
      <c r="I63">
        <f t="shared" si="9"/>
        <v>56079</v>
      </c>
      <c r="J63">
        <f t="shared" si="2"/>
        <v>72461</v>
      </c>
      <c r="K63">
        <f t="shared" si="10"/>
        <v>0.3260423922778386</v>
      </c>
      <c r="L63">
        <f t="shared" si="10"/>
        <v>1.1161110558264504</v>
      </c>
      <c r="M63">
        <f t="shared" si="10"/>
        <v>1.442153448104289</v>
      </c>
      <c r="N63">
        <f t="shared" si="11"/>
        <v>1.0455883553900844</v>
      </c>
      <c r="O63">
        <f t="shared" si="11"/>
        <v>1.1776523667644021</v>
      </c>
      <c r="P63">
        <f t="shared" si="11"/>
        <v>1.1449577825637363</v>
      </c>
      <c r="W63" t="s">
        <v>67</v>
      </c>
    </row>
    <row r="64" spans="1:23" x14ac:dyDescent="0.25">
      <c r="A64" s="3">
        <v>44298</v>
      </c>
      <c r="B64">
        <v>1748</v>
      </c>
      <c r="C64">
        <v>271</v>
      </c>
      <c r="D64">
        <v>339</v>
      </c>
      <c r="F64" s="1">
        <f t="shared" si="0"/>
        <v>44767</v>
      </c>
      <c r="G64">
        <f t="shared" si="9"/>
        <v>50958</v>
      </c>
      <c r="H64">
        <f t="shared" si="9"/>
        <v>16662</v>
      </c>
      <c r="I64">
        <f t="shared" si="9"/>
        <v>57068</v>
      </c>
      <c r="J64">
        <f t="shared" si="2"/>
        <v>73730</v>
      </c>
      <c r="K64">
        <f t="shared" si="10"/>
        <v>0.32697515601083244</v>
      </c>
      <c r="L64">
        <f t="shared" si="10"/>
        <v>1.1199026649397543</v>
      </c>
      <c r="M64">
        <f t="shared" si="10"/>
        <v>1.4468778209505868</v>
      </c>
      <c r="N64">
        <f t="shared" si="11"/>
        <v>1.0485796440097479</v>
      </c>
      <c r="O64">
        <f t="shared" si="11"/>
        <v>1.181653041628089</v>
      </c>
      <c r="P64">
        <f t="shared" si="11"/>
        <v>1.1487085675202275</v>
      </c>
      <c r="W64" t="s">
        <v>68</v>
      </c>
    </row>
    <row r="65" spans="1:23" x14ac:dyDescent="0.25">
      <c r="A65" s="3">
        <v>44305</v>
      </c>
      <c r="B65">
        <v>1548</v>
      </c>
      <c r="C65">
        <v>312</v>
      </c>
      <c r="D65">
        <v>392</v>
      </c>
      <c r="F65" s="1">
        <f t="shared" si="0"/>
        <v>44774</v>
      </c>
      <c r="G65">
        <f t="shared" si="9"/>
        <v>51668</v>
      </c>
      <c r="H65">
        <f t="shared" si="9"/>
        <v>16919</v>
      </c>
      <c r="I65">
        <f t="shared" si="9"/>
        <v>58128</v>
      </c>
      <c r="J65">
        <f t="shared" si="2"/>
        <v>75047</v>
      </c>
      <c r="K65">
        <f t="shared" si="10"/>
        <v>0.32745606564991869</v>
      </c>
      <c r="L65">
        <f t="shared" si="10"/>
        <v>1.1250290315088642</v>
      </c>
      <c r="M65">
        <f t="shared" si="10"/>
        <v>1.452485097158783</v>
      </c>
      <c r="N65">
        <f t="shared" si="11"/>
        <v>1.0501218775675085</v>
      </c>
      <c r="O65">
        <f t="shared" si="11"/>
        <v>1.1870620712147943</v>
      </c>
      <c r="P65">
        <f t="shared" si="11"/>
        <v>1.153160309144531</v>
      </c>
      <c r="W65" t="s">
        <v>69</v>
      </c>
    </row>
    <row r="66" spans="1:23" x14ac:dyDescent="0.25">
      <c r="A66" s="3">
        <v>44312</v>
      </c>
      <c r="B66">
        <v>1536</v>
      </c>
      <c r="C66">
        <v>294</v>
      </c>
      <c r="D66">
        <v>412</v>
      </c>
      <c r="F66" s="1">
        <f t="shared" si="0"/>
        <v>44781</v>
      </c>
      <c r="G66">
        <f t="shared" si="9"/>
        <v>52376</v>
      </c>
      <c r="H66">
        <f t="shared" si="9"/>
        <v>17193</v>
      </c>
      <c r="I66">
        <f t="shared" si="9"/>
        <v>59120</v>
      </c>
      <c r="J66">
        <f t="shared" si="2"/>
        <v>76313</v>
      </c>
      <c r="K66">
        <f t="shared" si="10"/>
        <v>0.32826103558881931</v>
      </c>
      <c r="L66">
        <f t="shared" si="10"/>
        <v>1.12876126470139</v>
      </c>
      <c r="M66">
        <f t="shared" si="10"/>
        <v>1.4570223002902092</v>
      </c>
      <c r="N66">
        <f t="shared" si="11"/>
        <v>1.0527033430900541</v>
      </c>
      <c r="O66">
        <f t="shared" si="11"/>
        <v>1.1910000962254328</v>
      </c>
      <c r="P66">
        <f t="shared" si="11"/>
        <v>1.156762495890489</v>
      </c>
      <c r="W66" t="s">
        <v>70</v>
      </c>
    </row>
    <row r="67" spans="1:23" x14ac:dyDescent="0.25">
      <c r="A67" s="3">
        <v>44319</v>
      </c>
      <c r="B67">
        <v>1336</v>
      </c>
      <c r="C67">
        <v>290</v>
      </c>
      <c r="D67">
        <v>466</v>
      </c>
      <c r="F67" s="1">
        <f t="shared" si="0"/>
        <v>44788</v>
      </c>
      <c r="G67">
        <f t="shared" si="9"/>
        <v>53098</v>
      </c>
      <c r="H67">
        <f t="shared" si="9"/>
        <v>17480</v>
      </c>
      <c r="I67">
        <f t="shared" si="9"/>
        <v>60154</v>
      </c>
      <c r="J67">
        <f t="shared" si="2"/>
        <v>77634</v>
      </c>
      <c r="K67">
        <f t="shared" si="10"/>
        <v>0.32920260650118649</v>
      </c>
      <c r="L67">
        <f t="shared" si="10"/>
        <v>1.1328863610682134</v>
      </c>
      <c r="M67">
        <f t="shared" si="10"/>
        <v>1.4620889675694</v>
      </c>
      <c r="N67">
        <f t="shared" si="11"/>
        <v>1.0557228755344923</v>
      </c>
      <c r="O67">
        <f t="shared" si="11"/>
        <v>1.1953526465152635</v>
      </c>
      <c r="P67">
        <f t="shared" si="11"/>
        <v>1.1607850360304417</v>
      </c>
    </row>
    <row r="68" spans="1:23" x14ac:dyDescent="0.25">
      <c r="A68" s="3">
        <v>44326</v>
      </c>
      <c r="B68">
        <v>1206</v>
      </c>
      <c r="C68">
        <v>336</v>
      </c>
      <c r="D68">
        <v>473</v>
      </c>
      <c r="F68" s="1">
        <f t="shared" si="0"/>
        <v>44795</v>
      </c>
      <c r="G68">
        <f t="shared" si="9"/>
        <v>53811</v>
      </c>
      <c r="H68">
        <f t="shared" si="9"/>
        <v>17739</v>
      </c>
      <c r="I68">
        <f t="shared" si="9"/>
        <v>61123</v>
      </c>
      <c r="J68">
        <f t="shared" si="2"/>
        <v>78862</v>
      </c>
      <c r="K68">
        <f t="shared" si="10"/>
        <v>0.32965378825890618</v>
      </c>
      <c r="L68">
        <f t="shared" si="10"/>
        <v>1.1358829979000575</v>
      </c>
      <c r="M68">
        <f t="shared" si="10"/>
        <v>1.4655367861589639</v>
      </c>
      <c r="N68">
        <f t="shared" si="11"/>
        <v>1.0571697744752722</v>
      </c>
      <c r="O68">
        <f t="shared" si="11"/>
        <v>1.1985145150756833</v>
      </c>
      <c r="P68">
        <f t="shared" si="11"/>
        <v>1.1635223360952707</v>
      </c>
    </row>
    <row r="69" spans="1:23" x14ac:dyDescent="0.25">
      <c r="A69" s="3">
        <v>44333</v>
      </c>
      <c r="B69">
        <v>1086</v>
      </c>
      <c r="C69">
        <v>299</v>
      </c>
      <c r="D69">
        <v>465</v>
      </c>
      <c r="F69" s="1">
        <f t="shared" si="0"/>
        <v>44802</v>
      </c>
      <c r="G69">
        <f t="shared" si="9"/>
        <v>54440</v>
      </c>
      <c r="H69">
        <f t="shared" si="9"/>
        <v>18017</v>
      </c>
      <c r="I69">
        <f t="shared" si="9"/>
        <v>62079</v>
      </c>
      <c r="J69">
        <f t="shared" si="2"/>
        <v>80096</v>
      </c>
      <c r="K69">
        <f t="shared" si="10"/>
        <v>0.33095150624540781</v>
      </c>
      <c r="L69">
        <f t="shared" si="10"/>
        <v>1.1403196179279942</v>
      </c>
      <c r="M69">
        <f t="shared" si="10"/>
        <v>1.471271124173402</v>
      </c>
      <c r="N69">
        <f t="shared" si="11"/>
        <v>1.0613314382570482</v>
      </c>
      <c r="O69">
        <f t="shared" si="11"/>
        <v>1.2031957661474821</v>
      </c>
      <c r="P69">
        <f t="shared" si="11"/>
        <v>1.1680749549210359</v>
      </c>
    </row>
    <row r="70" spans="1:23" x14ac:dyDescent="0.25">
      <c r="A70" s="3">
        <v>44340</v>
      </c>
      <c r="B70">
        <v>977</v>
      </c>
      <c r="C70">
        <v>293</v>
      </c>
      <c r="D70">
        <v>497</v>
      </c>
      <c r="F70" s="1">
        <f t="shared" ref="F70:F133" si="12">A137</f>
        <v>44809</v>
      </c>
      <c r="G70">
        <f t="shared" ref="G70:I85" si="13">B137+G69</f>
        <v>55213</v>
      </c>
      <c r="H70">
        <f t="shared" si="13"/>
        <v>18255</v>
      </c>
      <c r="I70">
        <f t="shared" si="13"/>
        <v>63069</v>
      </c>
      <c r="J70">
        <f t="shared" ref="J70:J133" si="14">H70+I70</f>
        <v>81324</v>
      </c>
      <c r="K70">
        <f t="shared" si="10"/>
        <v>0.33062865629471322</v>
      </c>
      <c r="L70">
        <f t="shared" si="10"/>
        <v>1.1422853313531234</v>
      </c>
      <c r="M70">
        <f t="shared" si="10"/>
        <v>1.4729139876478365</v>
      </c>
      <c r="N70">
        <f t="shared" si="11"/>
        <v>1.0602960877720204</v>
      </c>
      <c r="O70">
        <f t="shared" si="11"/>
        <v>1.2052698671568747</v>
      </c>
      <c r="P70">
        <f t="shared" si="11"/>
        <v>1.1693792608693496</v>
      </c>
    </row>
    <row r="71" spans="1:23" x14ac:dyDescent="0.25">
      <c r="A71" s="3">
        <v>44347</v>
      </c>
      <c r="B71">
        <v>952</v>
      </c>
      <c r="C71">
        <v>294</v>
      </c>
      <c r="D71">
        <v>588</v>
      </c>
      <c r="F71" s="1">
        <f t="shared" si="12"/>
        <v>44816</v>
      </c>
      <c r="G71">
        <f t="shared" si="13"/>
        <v>55883</v>
      </c>
      <c r="H71">
        <f t="shared" si="13"/>
        <v>18544</v>
      </c>
      <c r="I71">
        <f t="shared" si="13"/>
        <v>64133</v>
      </c>
      <c r="J71">
        <f t="shared" si="14"/>
        <v>82677</v>
      </c>
      <c r="K71">
        <f t="shared" si="10"/>
        <v>0.33183615768659519</v>
      </c>
      <c r="L71">
        <f t="shared" si="10"/>
        <v>1.1476298695488789</v>
      </c>
      <c r="M71">
        <f t="shared" si="10"/>
        <v>1.479466027235474</v>
      </c>
      <c r="N71">
        <f t="shared" si="11"/>
        <v>1.0641684351243035</v>
      </c>
      <c r="O71">
        <f t="shared" si="11"/>
        <v>1.2109090981479464</v>
      </c>
      <c r="P71">
        <f t="shared" si="11"/>
        <v>1.1745810712088751</v>
      </c>
    </row>
    <row r="72" spans="1:23" x14ac:dyDescent="0.25">
      <c r="A72" s="3">
        <v>44354</v>
      </c>
      <c r="B72">
        <v>904</v>
      </c>
      <c r="C72">
        <v>274</v>
      </c>
      <c r="D72">
        <v>596</v>
      </c>
      <c r="F72" s="1">
        <f t="shared" si="12"/>
        <v>44823</v>
      </c>
      <c r="G72">
        <f t="shared" si="13"/>
        <v>56644</v>
      </c>
      <c r="H72">
        <f t="shared" si="13"/>
        <v>18862</v>
      </c>
      <c r="I72">
        <f t="shared" si="13"/>
        <v>65143</v>
      </c>
      <c r="J72">
        <f t="shared" si="14"/>
        <v>84005</v>
      </c>
      <c r="K72">
        <f t="shared" si="10"/>
        <v>0.33299202033754677</v>
      </c>
      <c r="L72">
        <f t="shared" si="10"/>
        <v>1.1500423698891322</v>
      </c>
      <c r="M72">
        <f t="shared" si="10"/>
        <v>1.4830343902266789</v>
      </c>
      <c r="N72">
        <f t="shared" si="11"/>
        <v>1.0678751817219525</v>
      </c>
      <c r="O72">
        <f t="shared" si="11"/>
        <v>1.213454621481568</v>
      </c>
      <c r="P72">
        <f t="shared" si="11"/>
        <v>1.1774140741623147</v>
      </c>
    </row>
    <row r="73" spans="1:23" x14ac:dyDescent="0.25">
      <c r="A73" s="3">
        <v>44361</v>
      </c>
      <c r="B73">
        <v>927</v>
      </c>
      <c r="C73">
        <v>267</v>
      </c>
      <c r="D73">
        <v>671</v>
      </c>
      <c r="F73" s="1">
        <f t="shared" si="12"/>
        <v>44830</v>
      </c>
      <c r="G73">
        <f t="shared" si="13"/>
        <v>57439</v>
      </c>
      <c r="H73">
        <f t="shared" si="13"/>
        <v>19163</v>
      </c>
      <c r="I73">
        <f t="shared" si="13"/>
        <v>66215</v>
      </c>
      <c r="J73">
        <f t="shared" si="14"/>
        <v>85378</v>
      </c>
      <c r="K73">
        <f t="shared" si="10"/>
        <v>0.33362349623078397</v>
      </c>
      <c r="L73">
        <f t="shared" si="10"/>
        <v>1.1527881752816032</v>
      </c>
      <c r="M73">
        <f t="shared" si="10"/>
        <v>1.486411671512387</v>
      </c>
      <c r="N73">
        <f t="shared" si="11"/>
        <v>1.0699002675890559</v>
      </c>
      <c r="O73">
        <f t="shared" si="11"/>
        <v>1.2163518279936238</v>
      </c>
      <c r="P73">
        <f t="shared" si="11"/>
        <v>1.1800953730886261</v>
      </c>
    </row>
    <row r="74" spans="1:23" x14ac:dyDescent="0.25">
      <c r="A74" s="3">
        <v>44368</v>
      </c>
      <c r="B74">
        <v>836</v>
      </c>
      <c r="C74">
        <v>273</v>
      </c>
      <c r="D74">
        <v>706</v>
      </c>
      <c r="F74" s="1">
        <f t="shared" si="12"/>
        <v>44837</v>
      </c>
      <c r="G74">
        <f t="shared" si="13"/>
        <v>58268</v>
      </c>
      <c r="H74">
        <f t="shared" si="13"/>
        <v>19458</v>
      </c>
      <c r="I74">
        <f t="shared" si="13"/>
        <v>67318</v>
      </c>
      <c r="J74">
        <f t="shared" si="14"/>
        <v>86776</v>
      </c>
      <c r="K74">
        <f t="shared" si="10"/>
        <v>0.33393972677970757</v>
      </c>
      <c r="L74">
        <f t="shared" si="10"/>
        <v>1.1553168119722661</v>
      </c>
      <c r="M74">
        <f t="shared" si="10"/>
        <v>1.4892565387519736</v>
      </c>
      <c r="N74">
        <f t="shared" si="11"/>
        <v>1.0709143902534835</v>
      </c>
      <c r="O74">
        <f t="shared" si="11"/>
        <v>1.2190198913264805</v>
      </c>
      <c r="P74">
        <f t="shared" si="11"/>
        <v>1.1823539766308544</v>
      </c>
    </row>
    <row r="75" spans="1:23" x14ac:dyDescent="0.25">
      <c r="A75" s="3">
        <v>44375</v>
      </c>
      <c r="B75">
        <v>784</v>
      </c>
      <c r="C75">
        <v>222</v>
      </c>
      <c r="D75">
        <v>679</v>
      </c>
      <c r="F75" s="1">
        <f t="shared" si="12"/>
        <v>44844</v>
      </c>
      <c r="G75">
        <f t="shared" si="13"/>
        <v>59079</v>
      </c>
      <c r="H75">
        <f t="shared" si="13"/>
        <v>19744</v>
      </c>
      <c r="I75">
        <f t="shared" si="13"/>
        <v>68383</v>
      </c>
      <c r="J75">
        <f t="shared" si="14"/>
        <v>88127</v>
      </c>
      <c r="K75">
        <f t="shared" si="10"/>
        <v>0.33419658423466886</v>
      </c>
      <c r="L75">
        <f t="shared" si="10"/>
        <v>1.1574840467848135</v>
      </c>
      <c r="M75">
        <f t="shared" si="10"/>
        <v>1.4916806310194823</v>
      </c>
      <c r="N75">
        <f t="shared" si="11"/>
        <v>1.0717381087951932</v>
      </c>
      <c r="O75">
        <f t="shared" si="11"/>
        <v>1.2213066254225251</v>
      </c>
      <c r="P75">
        <f t="shared" si="11"/>
        <v>1.1842785175394417</v>
      </c>
    </row>
    <row r="76" spans="1:23" x14ac:dyDescent="0.25">
      <c r="A76" s="3">
        <v>44382</v>
      </c>
      <c r="B76">
        <v>837</v>
      </c>
      <c r="C76">
        <v>237</v>
      </c>
      <c r="D76">
        <v>686</v>
      </c>
      <c r="F76" s="1">
        <f t="shared" si="12"/>
        <v>44851</v>
      </c>
      <c r="G76">
        <f t="shared" si="13"/>
        <v>59837</v>
      </c>
      <c r="H76">
        <f t="shared" si="13"/>
        <v>20029</v>
      </c>
      <c r="I76">
        <f t="shared" si="13"/>
        <v>69512</v>
      </c>
      <c r="J76">
        <f t="shared" si="14"/>
        <v>89541</v>
      </c>
      <c r="K76">
        <f t="shared" si="10"/>
        <v>0.33472600564867894</v>
      </c>
      <c r="L76">
        <f t="shared" si="10"/>
        <v>1.1616892558116216</v>
      </c>
      <c r="M76">
        <f t="shared" si="10"/>
        <v>1.4964152614603006</v>
      </c>
      <c r="N76">
        <f t="shared" si="11"/>
        <v>1.0734359152114563</v>
      </c>
      <c r="O76">
        <f t="shared" si="11"/>
        <v>1.2257437057088525</v>
      </c>
      <c r="P76">
        <f t="shared" si="11"/>
        <v>1.1880374462289676</v>
      </c>
    </row>
    <row r="77" spans="1:23" x14ac:dyDescent="0.25">
      <c r="A77" s="3">
        <v>44389</v>
      </c>
      <c r="B77">
        <v>817</v>
      </c>
      <c r="C77">
        <v>244</v>
      </c>
      <c r="D77">
        <v>814</v>
      </c>
      <c r="F77" s="1">
        <f t="shared" si="12"/>
        <v>44858</v>
      </c>
      <c r="G77">
        <f t="shared" si="13"/>
        <v>60601</v>
      </c>
      <c r="H77">
        <f t="shared" si="13"/>
        <v>20296</v>
      </c>
      <c r="I77">
        <f t="shared" si="13"/>
        <v>70605</v>
      </c>
      <c r="J77">
        <f t="shared" si="14"/>
        <v>90901</v>
      </c>
      <c r="K77">
        <f t="shared" si="10"/>
        <v>0.33491196514908994</v>
      </c>
      <c r="L77">
        <f t="shared" si="10"/>
        <v>1.1650797841619775</v>
      </c>
      <c r="M77">
        <f t="shared" si="10"/>
        <v>1.4999917493110675</v>
      </c>
      <c r="N77">
        <f t="shared" si="11"/>
        <v>1.0740322704487169</v>
      </c>
      <c r="O77">
        <f t="shared" si="11"/>
        <v>1.2293211845946088</v>
      </c>
      <c r="P77">
        <f t="shared" si="11"/>
        <v>1.1908768996895982</v>
      </c>
    </row>
    <row r="78" spans="1:23" x14ac:dyDescent="0.25">
      <c r="A78" s="3">
        <v>44396</v>
      </c>
      <c r="B78">
        <v>761</v>
      </c>
      <c r="C78">
        <v>241</v>
      </c>
      <c r="D78">
        <v>742</v>
      </c>
      <c r="F78" s="1">
        <f t="shared" si="12"/>
        <v>44865</v>
      </c>
      <c r="G78">
        <f t="shared" si="13"/>
        <v>61306</v>
      </c>
      <c r="H78">
        <f t="shared" si="13"/>
        <v>20569</v>
      </c>
      <c r="I78">
        <f t="shared" si="13"/>
        <v>71619</v>
      </c>
      <c r="J78">
        <f t="shared" si="14"/>
        <v>92188</v>
      </c>
      <c r="K78">
        <f t="shared" si="10"/>
        <v>0.33551365282354095</v>
      </c>
      <c r="L78">
        <f t="shared" si="10"/>
        <v>1.1682217075000816</v>
      </c>
      <c r="M78">
        <f t="shared" si="10"/>
        <v>1.5037353603236225</v>
      </c>
      <c r="N78">
        <f t="shared" si="11"/>
        <v>1.0759618282022119</v>
      </c>
      <c r="O78">
        <f t="shared" si="11"/>
        <v>1.2326363506222142</v>
      </c>
      <c r="P78">
        <f t="shared" si="11"/>
        <v>1.1938490359552298</v>
      </c>
    </row>
    <row r="79" spans="1:23" x14ac:dyDescent="0.25">
      <c r="A79" s="3">
        <v>44403</v>
      </c>
      <c r="B79">
        <v>791</v>
      </c>
      <c r="C79">
        <v>255</v>
      </c>
      <c r="D79">
        <v>867</v>
      </c>
      <c r="F79" s="1">
        <f t="shared" si="12"/>
        <v>44872</v>
      </c>
      <c r="G79">
        <f t="shared" si="13"/>
        <v>61974</v>
      </c>
      <c r="H79">
        <f t="shared" si="13"/>
        <v>20864</v>
      </c>
      <c r="I79">
        <f t="shared" si="13"/>
        <v>72670</v>
      </c>
      <c r="J79">
        <f t="shared" si="14"/>
        <v>93534</v>
      </c>
      <c r="K79">
        <f t="shared" si="10"/>
        <v>0.33665730790331427</v>
      </c>
      <c r="L79">
        <f t="shared" si="10"/>
        <v>1.1725885048568754</v>
      </c>
      <c r="M79">
        <f t="shared" si="10"/>
        <v>1.5092458127601898</v>
      </c>
      <c r="N79">
        <f t="shared" si="11"/>
        <v>1.0796294262272401</v>
      </c>
      <c r="O79">
        <f t="shared" si="11"/>
        <v>1.2372439290666377</v>
      </c>
      <c r="P79">
        <f t="shared" si="11"/>
        <v>1.1982239070280607</v>
      </c>
    </row>
    <row r="80" spans="1:23" x14ac:dyDescent="0.25">
      <c r="A80" s="3">
        <v>44410</v>
      </c>
      <c r="B80">
        <v>732</v>
      </c>
      <c r="C80">
        <v>248</v>
      </c>
      <c r="D80">
        <v>731</v>
      </c>
      <c r="F80" s="1">
        <f t="shared" si="12"/>
        <v>44879</v>
      </c>
      <c r="G80">
        <f t="shared" si="13"/>
        <v>62640</v>
      </c>
      <c r="H80">
        <f t="shared" si="13"/>
        <v>21186</v>
      </c>
      <c r="I80">
        <f t="shared" si="13"/>
        <v>73721</v>
      </c>
      <c r="J80">
        <f t="shared" si="14"/>
        <v>94907</v>
      </c>
      <c r="K80">
        <f t="shared" si="10"/>
        <v>0.3382183908045977</v>
      </c>
      <c r="L80">
        <f t="shared" si="10"/>
        <v>1.1768997445721583</v>
      </c>
      <c r="M80">
        <f t="shared" si="10"/>
        <v>1.515118135376756</v>
      </c>
      <c r="N80">
        <f t="shared" si="11"/>
        <v>1.084635677383653</v>
      </c>
      <c r="O80">
        <f t="shared" si="11"/>
        <v>1.2417928864735976</v>
      </c>
      <c r="P80">
        <f t="shared" si="11"/>
        <v>1.2028860749065211</v>
      </c>
    </row>
    <row r="81" spans="1:16" x14ac:dyDescent="0.25">
      <c r="A81" s="3">
        <v>44417</v>
      </c>
      <c r="B81">
        <v>772</v>
      </c>
      <c r="C81">
        <v>252</v>
      </c>
      <c r="D81">
        <v>788</v>
      </c>
      <c r="F81" s="1">
        <f t="shared" si="12"/>
        <v>44886</v>
      </c>
      <c r="G81">
        <f t="shared" si="13"/>
        <v>63382</v>
      </c>
      <c r="H81">
        <f t="shared" si="13"/>
        <v>21481</v>
      </c>
      <c r="I81">
        <f t="shared" si="13"/>
        <v>74778</v>
      </c>
      <c r="J81">
        <f t="shared" si="14"/>
        <v>96259</v>
      </c>
      <c r="K81">
        <f t="shared" si="10"/>
        <v>0.33891325612950046</v>
      </c>
      <c r="L81">
        <f t="shared" si="10"/>
        <v>1.179798681013537</v>
      </c>
      <c r="M81">
        <f t="shared" si="10"/>
        <v>1.5187119371430375</v>
      </c>
      <c r="N81">
        <f t="shared" si="11"/>
        <v>1.0868640474039033</v>
      </c>
      <c r="O81">
        <f t="shared" si="11"/>
        <v>1.2448516675361696</v>
      </c>
      <c r="P81">
        <f t="shared" si="11"/>
        <v>1.2057392742707802</v>
      </c>
    </row>
    <row r="82" spans="1:16" x14ac:dyDescent="0.25">
      <c r="A82" s="3">
        <v>44424</v>
      </c>
      <c r="B82">
        <v>764</v>
      </c>
      <c r="C82">
        <v>230</v>
      </c>
      <c r="D82">
        <v>783</v>
      </c>
      <c r="F82" s="1">
        <f t="shared" si="12"/>
        <v>44893</v>
      </c>
      <c r="G82">
        <f t="shared" si="13"/>
        <v>64164</v>
      </c>
      <c r="H82">
        <f t="shared" si="13"/>
        <v>21783</v>
      </c>
      <c r="I82">
        <f t="shared" si="13"/>
        <v>75928</v>
      </c>
      <c r="J82">
        <f t="shared" si="14"/>
        <v>97711</v>
      </c>
      <c r="K82">
        <f t="shared" si="10"/>
        <v>0.3394894333270993</v>
      </c>
      <c r="L82">
        <f t="shared" si="10"/>
        <v>1.1833426843712986</v>
      </c>
      <c r="M82">
        <f t="shared" si="10"/>
        <v>1.5228321176983979</v>
      </c>
      <c r="N82">
        <f t="shared" si="11"/>
        <v>1.0887117953738583</v>
      </c>
      <c r="O82">
        <f t="shared" si="11"/>
        <v>1.2485910838964875</v>
      </c>
      <c r="P82">
        <f t="shared" si="11"/>
        <v>1.2090103774939696</v>
      </c>
    </row>
    <row r="83" spans="1:16" x14ac:dyDescent="0.25">
      <c r="A83" s="3">
        <v>44431</v>
      </c>
      <c r="B83">
        <v>705</v>
      </c>
      <c r="C83">
        <v>252</v>
      </c>
      <c r="D83">
        <v>803</v>
      </c>
      <c r="F83" s="1">
        <f t="shared" si="12"/>
        <v>44900</v>
      </c>
      <c r="G83">
        <f t="shared" si="13"/>
        <v>64932</v>
      </c>
      <c r="H83">
        <f t="shared" si="13"/>
        <v>22112</v>
      </c>
      <c r="I83">
        <f t="shared" si="13"/>
        <v>77066</v>
      </c>
      <c r="J83">
        <f t="shared" si="14"/>
        <v>99178</v>
      </c>
      <c r="K83">
        <f t="shared" si="10"/>
        <v>0.34054087352923057</v>
      </c>
      <c r="L83">
        <f t="shared" si="10"/>
        <v>1.1868724203782419</v>
      </c>
      <c r="M83">
        <f t="shared" si="10"/>
        <v>1.5274132939074725</v>
      </c>
      <c r="N83">
        <f t="shared" si="11"/>
        <v>1.0920836686571356</v>
      </c>
      <c r="O83">
        <f t="shared" si="11"/>
        <v>1.2523154462177193</v>
      </c>
      <c r="P83">
        <f t="shared" si="11"/>
        <v>1.2126474754468752</v>
      </c>
    </row>
    <row r="84" spans="1:16" x14ac:dyDescent="0.25">
      <c r="A84" s="3">
        <v>44438</v>
      </c>
      <c r="B84">
        <v>715</v>
      </c>
      <c r="C84">
        <v>253</v>
      </c>
      <c r="D84">
        <v>847</v>
      </c>
      <c r="F84" s="1">
        <f t="shared" si="12"/>
        <v>44907</v>
      </c>
      <c r="G84">
        <f t="shared" si="13"/>
        <v>65772</v>
      </c>
      <c r="H84">
        <f t="shared" si="13"/>
        <v>22481</v>
      </c>
      <c r="I84">
        <f t="shared" si="13"/>
        <v>78338</v>
      </c>
      <c r="J84">
        <f t="shared" si="14"/>
        <v>100819</v>
      </c>
      <c r="K84">
        <f t="shared" si="10"/>
        <v>0.34180198260658029</v>
      </c>
      <c r="L84">
        <f t="shared" si="10"/>
        <v>1.1910539439275072</v>
      </c>
      <c r="M84">
        <f t="shared" si="10"/>
        <v>1.5328559265340875</v>
      </c>
      <c r="N84">
        <f t="shared" si="11"/>
        <v>1.0961279309904519</v>
      </c>
      <c r="O84">
        <f t="shared" si="11"/>
        <v>1.2567275350316116</v>
      </c>
      <c r="P84">
        <f t="shared" si="11"/>
        <v>1.2169685028601991</v>
      </c>
    </row>
    <row r="85" spans="1:16" x14ac:dyDescent="0.25">
      <c r="A85" s="3">
        <v>44445</v>
      </c>
      <c r="B85">
        <v>719</v>
      </c>
      <c r="C85">
        <v>270</v>
      </c>
      <c r="D85">
        <v>855</v>
      </c>
      <c r="F85" s="1">
        <f t="shared" si="12"/>
        <v>44914</v>
      </c>
      <c r="G85">
        <f t="shared" si="13"/>
        <v>66700</v>
      </c>
      <c r="H85">
        <f t="shared" si="13"/>
        <v>22848</v>
      </c>
      <c r="I85">
        <f t="shared" si="13"/>
        <v>79830</v>
      </c>
      <c r="J85">
        <f t="shared" si="14"/>
        <v>102678</v>
      </c>
      <c r="K85">
        <f t="shared" si="10"/>
        <v>0.34254872563718142</v>
      </c>
      <c r="L85">
        <f t="shared" si="10"/>
        <v>1.1968515742128936</v>
      </c>
      <c r="M85">
        <f t="shared" si="10"/>
        <v>1.5394002998500749</v>
      </c>
      <c r="N85">
        <f t="shared" si="11"/>
        <v>1.0985226681036548</v>
      </c>
      <c r="O85">
        <f t="shared" si="11"/>
        <v>1.2628448411827944</v>
      </c>
      <c r="P85">
        <f t="shared" si="11"/>
        <v>1.2221642267757031</v>
      </c>
    </row>
    <row r="86" spans="1:16" x14ac:dyDescent="0.25">
      <c r="A86" s="3">
        <v>44452</v>
      </c>
      <c r="B86">
        <v>784</v>
      </c>
      <c r="C86">
        <v>265</v>
      </c>
      <c r="D86">
        <v>862</v>
      </c>
      <c r="F86" s="12">
        <f t="shared" si="12"/>
        <v>44921</v>
      </c>
      <c r="G86" s="5">
        <f t="shared" ref="G86:I101" si="15">B153+G85</f>
        <v>67719</v>
      </c>
      <c r="H86" s="5">
        <f t="shared" si="15"/>
        <v>23267</v>
      </c>
      <c r="I86" s="5">
        <f t="shared" si="15"/>
        <v>81311</v>
      </c>
      <c r="J86">
        <f t="shared" si="14"/>
        <v>104578</v>
      </c>
      <c r="K86" s="5">
        <f t="shared" ref="K86:M117" si="16">H86/$G86</f>
        <v>0.34358156499652975</v>
      </c>
      <c r="L86" s="5">
        <f t="shared" si="16"/>
        <v>1.2007117647927465</v>
      </c>
      <c r="M86">
        <f t="shared" si="16"/>
        <v>1.5442933297892762</v>
      </c>
      <c r="N86" s="5">
        <f t="shared" ref="N86:P117" si="17">K86/K$16</f>
        <v>1.1018348901726271</v>
      </c>
      <c r="O86" s="5">
        <f t="shared" si="17"/>
        <v>1.2669178790304119</v>
      </c>
      <c r="P86" s="5">
        <f t="shared" si="17"/>
        <v>1.2260489123593143</v>
      </c>
    </row>
    <row r="87" spans="1:16" x14ac:dyDescent="0.25">
      <c r="A87" s="3">
        <v>44459</v>
      </c>
      <c r="B87">
        <v>801</v>
      </c>
      <c r="C87">
        <v>256</v>
      </c>
      <c r="D87">
        <v>849</v>
      </c>
      <c r="F87" s="1">
        <f t="shared" si="12"/>
        <v>44928</v>
      </c>
      <c r="G87">
        <f t="shared" si="15"/>
        <v>68644</v>
      </c>
      <c r="H87">
        <f t="shared" si="15"/>
        <v>23638</v>
      </c>
      <c r="I87">
        <f t="shared" si="15"/>
        <v>82722</v>
      </c>
      <c r="J87">
        <f t="shared" si="14"/>
        <v>106360</v>
      </c>
      <c r="K87">
        <f t="shared" si="16"/>
        <v>0.34435638948779207</v>
      </c>
      <c r="L87">
        <f t="shared" si="16"/>
        <v>1.2050871161354233</v>
      </c>
      <c r="M87">
        <f t="shared" si="16"/>
        <v>1.5494435056232154</v>
      </c>
      <c r="N87">
        <f t="shared" si="17"/>
        <v>1.1043196819810635</v>
      </c>
      <c r="O87">
        <f t="shared" si="17"/>
        <v>1.271534483119432</v>
      </c>
      <c r="P87">
        <f t="shared" si="17"/>
        <v>1.2301377518031278</v>
      </c>
    </row>
    <row r="88" spans="1:16" x14ac:dyDescent="0.25">
      <c r="A88" s="3">
        <v>44466</v>
      </c>
      <c r="B88">
        <v>720</v>
      </c>
      <c r="C88">
        <v>270</v>
      </c>
      <c r="D88">
        <v>874</v>
      </c>
      <c r="F88" s="1">
        <f t="shared" si="12"/>
        <v>44935</v>
      </c>
      <c r="G88">
        <f t="shared" si="15"/>
        <v>69496</v>
      </c>
      <c r="H88">
        <f t="shared" si="15"/>
        <v>23984</v>
      </c>
      <c r="I88">
        <f t="shared" si="15"/>
        <v>83967</v>
      </c>
      <c r="J88">
        <f t="shared" si="14"/>
        <v>107951</v>
      </c>
      <c r="K88">
        <f t="shared" si="16"/>
        <v>0.3451133878208818</v>
      </c>
      <c r="L88">
        <f t="shared" si="16"/>
        <v>1.2082278116726142</v>
      </c>
      <c r="M88">
        <f t="shared" si="16"/>
        <v>1.553341199493496</v>
      </c>
      <c r="N88">
        <f t="shared" si="17"/>
        <v>1.1067473069184177</v>
      </c>
      <c r="O88">
        <f t="shared" si="17"/>
        <v>1.27484835364634</v>
      </c>
      <c r="P88">
        <f t="shared" si="17"/>
        <v>1.233232217885565</v>
      </c>
    </row>
    <row r="89" spans="1:16" x14ac:dyDescent="0.25">
      <c r="A89" s="3">
        <v>44473</v>
      </c>
      <c r="B89">
        <v>727</v>
      </c>
      <c r="C89">
        <v>292</v>
      </c>
      <c r="D89">
        <v>882</v>
      </c>
      <c r="F89" s="1">
        <f t="shared" si="12"/>
        <v>44942</v>
      </c>
      <c r="G89">
        <f t="shared" si="15"/>
        <v>70287</v>
      </c>
      <c r="H89">
        <f t="shared" si="15"/>
        <v>24327</v>
      </c>
      <c r="I89">
        <f t="shared" si="15"/>
        <v>85160</v>
      </c>
      <c r="J89">
        <f t="shared" si="14"/>
        <v>109487</v>
      </c>
      <c r="K89">
        <f t="shared" si="16"/>
        <v>0.34610952238678561</v>
      </c>
      <c r="L89">
        <f t="shared" si="16"/>
        <v>1.2116038527750508</v>
      </c>
      <c r="M89">
        <f t="shared" si="16"/>
        <v>1.5577133751618364</v>
      </c>
      <c r="N89">
        <f t="shared" si="17"/>
        <v>1.1099418200467075</v>
      </c>
      <c r="O89">
        <f t="shared" si="17"/>
        <v>1.2784105464709907</v>
      </c>
      <c r="P89">
        <f t="shared" si="17"/>
        <v>1.2367033856484564</v>
      </c>
    </row>
    <row r="90" spans="1:16" x14ac:dyDescent="0.25">
      <c r="A90" s="3">
        <v>44480</v>
      </c>
      <c r="B90">
        <v>793</v>
      </c>
      <c r="C90">
        <v>262</v>
      </c>
      <c r="D90">
        <v>936</v>
      </c>
      <c r="F90" s="1">
        <f t="shared" si="12"/>
        <v>44949</v>
      </c>
      <c r="G90">
        <f t="shared" si="15"/>
        <v>70985</v>
      </c>
      <c r="H90">
        <f t="shared" si="15"/>
        <v>24632</v>
      </c>
      <c r="I90">
        <f t="shared" si="15"/>
        <v>86259</v>
      </c>
      <c r="J90">
        <f t="shared" si="14"/>
        <v>110891</v>
      </c>
      <c r="K90">
        <f t="shared" si="16"/>
        <v>0.34700288793407058</v>
      </c>
      <c r="L90">
        <f t="shared" si="16"/>
        <v>1.2151722194829893</v>
      </c>
      <c r="M90">
        <f t="shared" si="16"/>
        <v>1.56217510741706</v>
      </c>
      <c r="N90">
        <f t="shared" si="17"/>
        <v>1.1128067622611906</v>
      </c>
      <c r="O90">
        <f t="shared" si="17"/>
        <v>1.2821756695536353</v>
      </c>
      <c r="P90">
        <f t="shared" si="17"/>
        <v>1.2402456543827918</v>
      </c>
    </row>
    <row r="91" spans="1:16" x14ac:dyDescent="0.25">
      <c r="A91" s="3">
        <v>44487</v>
      </c>
      <c r="B91">
        <v>867</v>
      </c>
      <c r="C91">
        <v>284</v>
      </c>
      <c r="D91">
        <v>976</v>
      </c>
      <c r="F91" s="1">
        <f t="shared" si="12"/>
        <v>44956</v>
      </c>
      <c r="G91">
        <f t="shared" si="15"/>
        <v>71702</v>
      </c>
      <c r="H91">
        <f t="shared" si="15"/>
        <v>24942</v>
      </c>
      <c r="I91">
        <f t="shared" si="15"/>
        <v>87364</v>
      </c>
      <c r="J91">
        <f t="shared" si="14"/>
        <v>112306</v>
      </c>
      <c r="K91">
        <f t="shared" si="16"/>
        <v>0.34785640567906057</v>
      </c>
      <c r="L91">
        <f t="shared" si="16"/>
        <v>1.2184318429053582</v>
      </c>
      <c r="M91">
        <f t="shared" si="16"/>
        <v>1.566288248584419</v>
      </c>
      <c r="N91">
        <f t="shared" si="17"/>
        <v>1.115543916190916</v>
      </c>
      <c r="O91">
        <f t="shared" si="17"/>
        <v>1.2856150255371408</v>
      </c>
      <c r="P91">
        <f t="shared" si="17"/>
        <v>1.243511168878868</v>
      </c>
    </row>
    <row r="92" spans="1:16" x14ac:dyDescent="0.25">
      <c r="A92" s="3">
        <v>44494</v>
      </c>
      <c r="B92">
        <v>926</v>
      </c>
      <c r="C92">
        <v>293</v>
      </c>
      <c r="D92">
        <v>1121</v>
      </c>
      <c r="F92" s="1">
        <f t="shared" si="12"/>
        <v>44963</v>
      </c>
      <c r="G92">
        <f t="shared" si="15"/>
        <v>72435</v>
      </c>
      <c r="H92">
        <f t="shared" si="15"/>
        <v>25248</v>
      </c>
      <c r="I92">
        <f t="shared" si="15"/>
        <v>88444</v>
      </c>
      <c r="J92">
        <f t="shared" si="14"/>
        <v>113692</v>
      </c>
      <c r="K92">
        <f t="shared" si="16"/>
        <v>0.34856077862911578</v>
      </c>
      <c r="L92">
        <f t="shared" si="16"/>
        <v>1.2210119417408711</v>
      </c>
      <c r="M92">
        <f t="shared" si="16"/>
        <v>1.569572720369987</v>
      </c>
      <c r="N92">
        <f t="shared" si="17"/>
        <v>1.1178027763019713</v>
      </c>
      <c r="O92">
        <f t="shared" si="17"/>
        <v>1.2883373885889771</v>
      </c>
      <c r="P92">
        <f t="shared" si="17"/>
        <v>1.2461187842733605</v>
      </c>
    </row>
    <row r="93" spans="1:16" x14ac:dyDescent="0.25">
      <c r="A93" s="3">
        <v>44501</v>
      </c>
      <c r="B93">
        <v>1003</v>
      </c>
      <c r="C93">
        <v>296</v>
      </c>
      <c r="D93">
        <v>1155</v>
      </c>
      <c r="F93" s="1">
        <f t="shared" si="12"/>
        <v>44970</v>
      </c>
      <c r="G93">
        <f t="shared" si="15"/>
        <v>73149</v>
      </c>
      <c r="H93">
        <f t="shared" si="15"/>
        <v>25581</v>
      </c>
      <c r="I93">
        <f t="shared" si="15"/>
        <v>89529</v>
      </c>
      <c r="J93">
        <f t="shared" si="14"/>
        <v>115110</v>
      </c>
      <c r="K93">
        <f t="shared" si="16"/>
        <v>0.34971086412664559</v>
      </c>
      <c r="L93">
        <f t="shared" si="16"/>
        <v>1.2239265061723332</v>
      </c>
      <c r="M93">
        <f t="shared" si="16"/>
        <v>1.5736373702989788</v>
      </c>
      <c r="N93">
        <f t="shared" si="17"/>
        <v>1.1214909960930208</v>
      </c>
      <c r="O93">
        <f t="shared" si="17"/>
        <v>1.2914126593542659</v>
      </c>
      <c r="P93">
        <f t="shared" si="17"/>
        <v>1.2493458004939395</v>
      </c>
    </row>
    <row r="94" spans="1:16" x14ac:dyDescent="0.25">
      <c r="A94" s="3">
        <v>44508</v>
      </c>
      <c r="B94">
        <v>1117</v>
      </c>
      <c r="C94">
        <v>314</v>
      </c>
      <c r="D94">
        <v>1154</v>
      </c>
      <c r="F94" s="1">
        <f t="shared" si="12"/>
        <v>44977</v>
      </c>
      <c r="G94">
        <f t="shared" si="15"/>
        <v>73859</v>
      </c>
      <c r="H94">
        <f t="shared" si="15"/>
        <v>25885</v>
      </c>
      <c r="I94">
        <f t="shared" si="15"/>
        <v>90631</v>
      </c>
      <c r="J94">
        <f t="shared" si="14"/>
        <v>116516</v>
      </c>
      <c r="K94">
        <f t="shared" si="16"/>
        <v>0.35046507534626786</v>
      </c>
      <c r="L94">
        <f t="shared" si="16"/>
        <v>1.2270813306435235</v>
      </c>
      <c r="M94">
        <f t="shared" si="16"/>
        <v>1.5775464059897915</v>
      </c>
      <c r="N94">
        <f t="shared" si="17"/>
        <v>1.1239096830104864</v>
      </c>
      <c r="O94">
        <f t="shared" si="17"/>
        <v>1.2947414378712678</v>
      </c>
      <c r="P94">
        <f t="shared" si="17"/>
        <v>1.2524492711006205</v>
      </c>
    </row>
    <row r="95" spans="1:16" x14ac:dyDescent="0.25">
      <c r="A95" s="3">
        <v>44515</v>
      </c>
      <c r="B95">
        <v>1244</v>
      </c>
      <c r="C95">
        <v>320</v>
      </c>
      <c r="D95">
        <v>1175</v>
      </c>
      <c r="F95" s="1">
        <f t="shared" si="12"/>
        <v>44984</v>
      </c>
      <c r="G95">
        <f t="shared" si="15"/>
        <v>74571</v>
      </c>
      <c r="H95">
        <f t="shared" si="15"/>
        <v>26188</v>
      </c>
      <c r="I95">
        <f t="shared" si="15"/>
        <v>91716</v>
      </c>
      <c r="J95">
        <f t="shared" si="14"/>
        <v>117904</v>
      </c>
      <c r="K95">
        <f t="shared" si="16"/>
        <v>0.35118209491625429</v>
      </c>
      <c r="L95">
        <f t="shared" si="16"/>
        <v>1.2299151144546807</v>
      </c>
      <c r="M95">
        <f t="shared" si="16"/>
        <v>1.581097209370935</v>
      </c>
      <c r="N95">
        <f t="shared" si="17"/>
        <v>1.1262090996836585</v>
      </c>
      <c r="O95">
        <f t="shared" si="17"/>
        <v>1.297731473849038</v>
      </c>
      <c r="P95">
        <f t="shared" si="17"/>
        <v>1.2552683330880519</v>
      </c>
    </row>
    <row r="96" spans="1:16" x14ac:dyDescent="0.25">
      <c r="A96" s="3">
        <v>44522</v>
      </c>
      <c r="B96">
        <v>1312</v>
      </c>
      <c r="C96">
        <v>367</v>
      </c>
      <c r="D96">
        <v>1227</v>
      </c>
      <c r="F96" s="1">
        <f t="shared" si="12"/>
        <v>44991</v>
      </c>
      <c r="G96">
        <f t="shared" si="15"/>
        <v>75244</v>
      </c>
      <c r="H96">
        <f t="shared" si="15"/>
        <v>26514</v>
      </c>
      <c r="I96">
        <f t="shared" si="15"/>
        <v>92831</v>
      </c>
      <c r="J96">
        <f t="shared" si="14"/>
        <v>119345</v>
      </c>
      <c r="K96">
        <f t="shared" si="16"/>
        <v>0.35237361118494498</v>
      </c>
      <c r="L96">
        <f t="shared" si="16"/>
        <v>1.2337329222263569</v>
      </c>
      <c r="M96">
        <f t="shared" si="16"/>
        <v>1.5861065334113018</v>
      </c>
      <c r="N96">
        <f t="shared" si="17"/>
        <v>1.1300301841969238</v>
      </c>
      <c r="O96">
        <f t="shared" si="17"/>
        <v>1.3017597919404098</v>
      </c>
      <c r="P96">
        <f t="shared" si="17"/>
        <v>1.2592453471519442</v>
      </c>
    </row>
    <row r="97" spans="1:16" x14ac:dyDescent="0.25">
      <c r="A97" s="3">
        <v>44529</v>
      </c>
      <c r="B97">
        <v>1355</v>
      </c>
      <c r="C97">
        <v>345</v>
      </c>
      <c r="D97">
        <v>1332</v>
      </c>
      <c r="F97" s="1">
        <f t="shared" si="12"/>
        <v>44998</v>
      </c>
      <c r="G97">
        <f t="shared" si="15"/>
        <v>75921</v>
      </c>
      <c r="H97">
        <f t="shared" si="15"/>
        <v>26792</v>
      </c>
      <c r="I97">
        <f t="shared" si="15"/>
        <v>93894</v>
      </c>
      <c r="J97">
        <f t="shared" si="14"/>
        <v>120686</v>
      </c>
      <c r="K97">
        <f t="shared" si="16"/>
        <v>0.35289313892072022</v>
      </c>
      <c r="L97">
        <f t="shared" si="16"/>
        <v>1.236732919745525</v>
      </c>
      <c r="M97">
        <f t="shared" si="16"/>
        <v>1.5896260586662452</v>
      </c>
      <c r="N97">
        <f t="shared" si="17"/>
        <v>1.131696262485191</v>
      </c>
      <c r="O97">
        <f t="shared" si="17"/>
        <v>1.304925206493283</v>
      </c>
      <c r="P97">
        <f t="shared" si="17"/>
        <v>1.2620395767374812</v>
      </c>
    </row>
    <row r="98" spans="1:16" x14ac:dyDescent="0.25">
      <c r="A98" s="3">
        <v>44536</v>
      </c>
      <c r="B98">
        <v>1373</v>
      </c>
      <c r="C98">
        <v>370</v>
      </c>
      <c r="D98">
        <v>1264</v>
      </c>
      <c r="F98" s="1">
        <f t="shared" si="12"/>
        <v>45005</v>
      </c>
      <c r="G98">
        <f t="shared" si="15"/>
        <v>76619</v>
      </c>
      <c r="H98">
        <f t="shared" si="15"/>
        <v>27100</v>
      </c>
      <c r="I98">
        <f t="shared" si="15"/>
        <v>94954</v>
      </c>
      <c r="J98">
        <f t="shared" si="14"/>
        <v>122054</v>
      </c>
      <c r="K98">
        <f t="shared" si="16"/>
        <v>0.35369816886150957</v>
      </c>
      <c r="L98">
        <f t="shared" si="16"/>
        <v>1.239300956681763</v>
      </c>
      <c r="M98">
        <f t="shared" si="16"/>
        <v>1.5929991255432725</v>
      </c>
      <c r="N98">
        <f t="shared" si="17"/>
        <v>1.1342779204283471</v>
      </c>
      <c r="O98">
        <f t="shared" si="17"/>
        <v>1.3076348425640947</v>
      </c>
      <c r="P98">
        <f t="shared" si="17"/>
        <v>1.2647175297507594</v>
      </c>
    </row>
    <row r="99" spans="1:16" x14ac:dyDescent="0.25">
      <c r="A99" s="3">
        <v>44543</v>
      </c>
      <c r="B99">
        <v>1307</v>
      </c>
      <c r="C99">
        <v>324</v>
      </c>
      <c r="D99">
        <v>1161</v>
      </c>
      <c r="F99" s="1">
        <f t="shared" si="12"/>
        <v>45012</v>
      </c>
      <c r="G99">
        <f t="shared" si="15"/>
        <v>77309</v>
      </c>
      <c r="H99">
        <f t="shared" si="15"/>
        <v>27351</v>
      </c>
      <c r="I99">
        <f t="shared" si="15"/>
        <v>96003</v>
      </c>
      <c r="J99">
        <f t="shared" si="14"/>
        <v>123354</v>
      </c>
      <c r="K99">
        <f t="shared" si="16"/>
        <v>0.35378804537634689</v>
      </c>
      <c r="L99">
        <f t="shared" si="16"/>
        <v>1.2418088450245119</v>
      </c>
      <c r="M99">
        <f t="shared" si="16"/>
        <v>1.5955968904008588</v>
      </c>
      <c r="N99">
        <f t="shared" si="17"/>
        <v>1.1345661462528494</v>
      </c>
      <c r="O99">
        <f t="shared" si="17"/>
        <v>1.3102810135047027</v>
      </c>
      <c r="P99">
        <f t="shared" si="17"/>
        <v>1.2667799532015189</v>
      </c>
    </row>
    <row r="100" spans="1:16" x14ac:dyDescent="0.25">
      <c r="A100" s="3">
        <v>44550</v>
      </c>
      <c r="B100">
        <v>1194</v>
      </c>
      <c r="C100">
        <v>324</v>
      </c>
      <c r="D100">
        <v>1142</v>
      </c>
      <c r="F100" s="1">
        <f t="shared" si="12"/>
        <v>45019</v>
      </c>
      <c r="G100">
        <f t="shared" si="15"/>
        <v>77974</v>
      </c>
      <c r="H100">
        <f t="shared" si="15"/>
        <v>27621</v>
      </c>
      <c r="I100">
        <f t="shared" si="15"/>
        <v>96999</v>
      </c>
      <c r="J100">
        <f t="shared" si="14"/>
        <v>124620</v>
      </c>
      <c r="K100">
        <f t="shared" si="16"/>
        <v>0.35423346243619669</v>
      </c>
      <c r="L100">
        <f t="shared" si="16"/>
        <v>1.2439915869392362</v>
      </c>
      <c r="M100">
        <f t="shared" si="16"/>
        <v>1.5982250493754329</v>
      </c>
      <c r="N100">
        <f t="shared" si="17"/>
        <v>1.1359945583308535</v>
      </c>
      <c r="O100">
        <f t="shared" si="17"/>
        <v>1.3125841097499122</v>
      </c>
      <c r="P100">
        <f t="shared" si="17"/>
        <v>1.2688665072195457</v>
      </c>
    </row>
    <row r="101" spans="1:16" x14ac:dyDescent="0.25">
      <c r="A101" s="3">
        <v>44557</v>
      </c>
      <c r="B101">
        <v>1142</v>
      </c>
      <c r="C101">
        <v>324</v>
      </c>
      <c r="D101">
        <v>1012</v>
      </c>
      <c r="F101" s="1">
        <f t="shared" si="12"/>
        <v>45026</v>
      </c>
      <c r="G101">
        <f t="shared" si="15"/>
        <v>78643</v>
      </c>
      <c r="H101">
        <f t="shared" si="15"/>
        <v>27958</v>
      </c>
      <c r="I101">
        <f t="shared" si="15"/>
        <v>98074</v>
      </c>
      <c r="J101">
        <f t="shared" si="14"/>
        <v>126032</v>
      </c>
      <c r="K101">
        <f t="shared" si="16"/>
        <v>0.35550525793776944</v>
      </c>
      <c r="L101">
        <f t="shared" si="16"/>
        <v>1.2470785702478289</v>
      </c>
      <c r="M101">
        <f t="shared" si="16"/>
        <v>1.6025838281855982</v>
      </c>
      <c r="N101">
        <f t="shared" si="17"/>
        <v>1.1400730910565879</v>
      </c>
      <c r="O101">
        <f t="shared" si="17"/>
        <v>1.3158413064065966</v>
      </c>
      <c r="P101">
        <f t="shared" si="17"/>
        <v>1.272327038917981</v>
      </c>
    </row>
    <row r="102" spans="1:16" x14ac:dyDescent="0.25">
      <c r="A102" s="3">
        <v>44564</v>
      </c>
      <c r="B102">
        <v>1076</v>
      </c>
      <c r="C102">
        <v>276</v>
      </c>
      <c r="D102">
        <v>955</v>
      </c>
      <c r="F102" s="1">
        <f t="shared" si="12"/>
        <v>45033</v>
      </c>
      <c r="G102">
        <f t="shared" ref="G102:I117" si="18">B169+G101</f>
        <v>79286</v>
      </c>
      <c r="H102">
        <f t="shared" si="18"/>
        <v>28253</v>
      </c>
      <c r="I102">
        <f t="shared" si="18"/>
        <v>99081</v>
      </c>
      <c r="J102">
        <f t="shared" si="14"/>
        <v>127334</v>
      </c>
      <c r="K102">
        <f t="shared" si="16"/>
        <v>0.35634286002572962</v>
      </c>
      <c r="L102">
        <f t="shared" si="16"/>
        <v>1.2496657669702091</v>
      </c>
      <c r="M102">
        <f t="shared" si="16"/>
        <v>1.6060086269959388</v>
      </c>
      <c r="N102">
        <f t="shared" si="17"/>
        <v>1.1427592049189697</v>
      </c>
      <c r="O102">
        <f t="shared" si="17"/>
        <v>1.3185711587160875</v>
      </c>
      <c r="P102">
        <f t="shared" si="17"/>
        <v>1.2750460630667422</v>
      </c>
    </row>
    <row r="103" spans="1:16" x14ac:dyDescent="0.25">
      <c r="A103" s="3">
        <v>44571</v>
      </c>
      <c r="B103">
        <v>995</v>
      </c>
      <c r="C103">
        <v>277</v>
      </c>
      <c r="D103">
        <v>1015</v>
      </c>
      <c r="F103" s="1">
        <f t="shared" si="12"/>
        <v>45040</v>
      </c>
      <c r="G103">
        <f t="shared" si="18"/>
        <v>79899</v>
      </c>
      <c r="H103">
        <f t="shared" si="18"/>
        <v>28526</v>
      </c>
      <c r="I103">
        <f t="shared" si="18"/>
        <v>100077</v>
      </c>
      <c r="J103">
        <f t="shared" si="14"/>
        <v>128603</v>
      </c>
      <c r="K103">
        <f t="shared" si="16"/>
        <v>0.35702574500306639</v>
      </c>
      <c r="L103">
        <f t="shared" si="16"/>
        <v>1.2525438365936996</v>
      </c>
      <c r="M103">
        <f t="shared" si="16"/>
        <v>1.6095695815967659</v>
      </c>
      <c r="N103">
        <f t="shared" si="17"/>
        <v>1.1449491550520974</v>
      </c>
      <c r="O103">
        <f t="shared" si="17"/>
        <v>1.321607922384114</v>
      </c>
      <c r="P103">
        <f t="shared" si="17"/>
        <v>1.2778731843338531</v>
      </c>
    </row>
    <row r="104" spans="1:16" x14ac:dyDescent="0.25">
      <c r="A104" s="3">
        <v>44578</v>
      </c>
      <c r="B104">
        <v>860</v>
      </c>
      <c r="C104">
        <v>266</v>
      </c>
      <c r="D104">
        <v>973</v>
      </c>
      <c r="F104" s="1">
        <f t="shared" si="12"/>
        <v>45047</v>
      </c>
      <c r="G104">
        <f t="shared" si="18"/>
        <v>80583</v>
      </c>
      <c r="H104">
        <f t="shared" si="18"/>
        <v>28789</v>
      </c>
      <c r="I104">
        <f t="shared" si="18"/>
        <v>101025</v>
      </c>
      <c r="J104">
        <f t="shared" si="14"/>
        <v>129814</v>
      </c>
      <c r="K104">
        <f t="shared" si="16"/>
        <v>0.35725897521809813</v>
      </c>
      <c r="L104">
        <f t="shared" si="16"/>
        <v>1.2536763337180299</v>
      </c>
      <c r="M104">
        <f t="shared" si="16"/>
        <v>1.610935308936128</v>
      </c>
      <c r="N104">
        <f t="shared" si="17"/>
        <v>1.1456971031801264</v>
      </c>
      <c r="O104">
        <f t="shared" si="17"/>
        <v>1.3228028643317447</v>
      </c>
      <c r="P104">
        <f t="shared" si="17"/>
        <v>1.2789574657243794</v>
      </c>
    </row>
    <row r="105" spans="1:16" x14ac:dyDescent="0.25">
      <c r="A105" s="3">
        <v>44585</v>
      </c>
      <c r="B105">
        <v>862</v>
      </c>
      <c r="C105">
        <v>287</v>
      </c>
      <c r="D105">
        <v>988</v>
      </c>
      <c r="F105" s="1">
        <f t="shared" si="12"/>
        <v>45054</v>
      </c>
      <c r="G105">
        <f t="shared" si="18"/>
        <v>81191</v>
      </c>
      <c r="H105">
        <f t="shared" si="18"/>
        <v>29066</v>
      </c>
      <c r="I105">
        <f t="shared" si="18"/>
        <v>101966</v>
      </c>
      <c r="J105">
        <f t="shared" si="14"/>
        <v>131032</v>
      </c>
      <c r="K105">
        <f t="shared" si="16"/>
        <v>0.3579953443115616</v>
      </c>
      <c r="L105">
        <f t="shared" si="16"/>
        <v>1.2558781145693487</v>
      </c>
      <c r="M105">
        <f t="shared" si="16"/>
        <v>1.6138734588809105</v>
      </c>
      <c r="N105">
        <f t="shared" si="17"/>
        <v>1.1480585720186278</v>
      </c>
      <c r="O105">
        <f t="shared" si="17"/>
        <v>1.3251260493025558</v>
      </c>
      <c r="P105">
        <f t="shared" si="17"/>
        <v>1.2812901284864731</v>
      </c>
    </row>
    <row r="106" spans="1:16" x14ac:dyDescent="0.25">
      <c r="A106" s="3">
        <v>44592</v>
      </c>
      <c r="B106">
        <v>1000</v>
      </c>
      <c r="C106">
        <v>295</v>
      </c>
      <c r="D106">
        <v>1084</v>
      </c>
      <c r="F106" s="1">
        <f t="shared" si="12"/>
        <v>45061</v>
      </c>
      <c r="G106">
        <f t="shared" si="18"/>
        <v>81818</v>
      </c>
      <c r="H106">
        <f t="shared" si="18"/>
        <v>29329</v>
      </c>
      <c r="I106">
        <f t="shared" si="18"/>
        <v>102925</v>
      </c>
      <c r="J106">
        <f t="shared" si="14"/>
        <v>132254</v>
      </c>
      <c r="K106">
        <f t="shared" si="16"/>
        <v>0.35846635214744921</v>
      </c>
      <c r="L106">
        <f t="shared" si="16"/>
        <v>1.2579750177222615</v>
      </c>
      <c r="M106">
        <f t="shared" si="16"/>
        <v>1.6164413698697109</v>
      </c>
      <c r="N106">
        <f t="shared" si="17"/>
        <v>1.1495690513923711</v>
      </c>
      <c r="O106">
        <f t="shared" si="17"/>
        <v>1.327338573717588</v>
      </c>
      <c r="P106">
        <f t="shared" si="17"/>
        <v>1.2833288502850602</v>
      </c>
    </row>
    <row r="107" spans="1:16" x14ac:dyDescent="0.25">
      <c r="A107" s="3">
        <v>44599</v>
      </c>
      <c r="B107">
        <v>999</v>
      </c>
      <c r="C107">
        <v>312</v>
      </c>
      <c r="D107">
        <v>1133</v>
      </c>
      <c r="F107" s="1">
        <f t="shared" si="12"/>
        <v>45068</v>
      </c>
      <c r="G107">
        <f t="shared" si="18"/>
        <v>82420</v>
      </c>
      <c r="H107">
        <f t="shared" si="18"/>
        <v>29609</v>
      </c>
      <c r="I107">
        <f t="shared" si="18"/>
        <v>103857</v>
      </c>
      <c r="J107">
        <f t="shared" si="14"/>
        <v>133466</v>
      </c>
      <c r="K107">
        <f t="shared" si="16"/>
        <v>0.35924532880368842</v>
      </c>
      <c r="L107">
        <f t="shared" si="16"/>
        <v>1.2600946372239747</v>
      </c>
      <c r="M107">
        <f t="shared" si="16"/>
        <v>1.6193399660276633</v>
      </c>
      <c r="N107">
        <f t="shared" si="17"/>
        <v>1.1520671588169735</v>
      </c>
      <c r="O107">
        <f t="shared" si="17"/>
        <v>1.3295750670394684</v>
      </c>
      <c r="P107">
        <f t="shared" si="17"/>
        <v>1.2856301104137375</v>
      </c>
    </row>
    <row r="108" spans="1:16" x14ac:dyDescent="0.25">
      <c r="A108" s="3">
        <v>44606</v>
      </c>
      <c r="B108">
        <v>1020</v>
      </c>
      <c r="C108">
        <v>304</v>
      </c>
      <c r="D108">
        <v>1099</v>
      </c>
      <c r="F108" s="1">
        <f t="shared" si="12"/>
        <v>45075</v>
      </c>
      <c r="G108">
        <f t="shared" si="18"/>
        <v>83020</v>
      </c>
      <c r="H108">
        <f t="shared" si="18"/>
        <v>29876</v>
      </c>
      <c r="I108">
        <f t="shared" si="18"/>
        <v>104792</v>
      </c>
      <c r="J108">
        <f t="shared" si="14"/>
        <v>134668</v>
      </c>
      <c r="K108">
        <f t="shared" si="16"/>
        <v>0.35986509274873524</v>
      </c>
      <c r="L108">
        <f t="shared" si="16"/>
        <v>1.2622500602264515</v>
      </c>
      <c r="M108">
        <f t="shared" si="16"/>
        <v>1.6221151529751867</v>
      </c>
      <c r="N108">
        <f t="shared" si="17"/>
        <v>1.1540546855293876</v>
      </c>
      <c r="O108">
        <f t="shared" si="17"/>
        <v>1.3318493380333754</v>
      </c>
      <c r="P108">
        <f t="shared" si="17"/>
        <v>1.2878333932182222</v>
      </c>
    </row>
    <row r="109" spans="1:16" x14ac:dyDescent="0.25">
      <c r="A109" s="3">
        <v>44613</v>
      </c>
      <c r="B109">
        <v>952</v>
      </c>
      <c r="C109">
        <v>297</v>
      </c>
      <c r="D109">
        <v>1053</v>
      </c>
      <c r="F109" s="1">
        <f t="shared" si="12"/>
        <v>45082</v>
      </c>
      <c r="G109">
        <f t="shared" si="18"/>
        <v>83656</v>
      </c>
      <c r="H109">
        <f t="shared" si="18"/>
        <v>30133</v>
      </c>
      <c r="I109">
        <f t="shared" si="18"/>
        <v>105722</v>
      </c>
      <c r="J109">
        <f t="shared" si="14"/>
        <v>135855</v>
      </c>
      <c r="K109">
        <f t="shared" si="16"/>
        <v>0.36020130056421534</v>
      </c>
      <c r="L109">
        <f t="shared" si="16"/>
        <v>1.2637706799273214</v>
      </c>
      <c r="M109">
        <f t="shared" si="16"/>
        <v>1.6239719804915367</v>
      </c>
      <c r="N109">
        <f t="shared" si="17"/>
        <v>1.1551328734742166</v>
      </c>
      <c r="O109">
        <f t="shared" si="17"/>
        <v>1.3334538032703513</v>
      </c>
      <c r="P109">
        <f t="shared" si="17"/>
        <v>1.2893075699908243</v>
      </c>
    </row>
    <row r="110" spans="1:16" x14ac:dyDescent="0.25">
      <c r="A110" s="3">
        <v>44620</v>
      </c>
      <c r="B110">
        <v>931</v>
      </c>
      <c r="C110">
        <v>265</v>
      </c>
      <c r="D110">
        <v>1029</v>
      </c>
      <c r="F110" s="1">
        <f t="shared" si="12"/>
        <v>45089</v>
      </c>
      <c r="G110">
        <f t="shared" si="18"/>
        <v>84281</v>
      </c>
      <c r="H110">
        <f t="shared" si="18"/>
        <v>30405</v>
      </c>
      <c r="I110">
        <f t="shared" si="18"/>
        <v>106641</v>
      </c>
      <c r="J110">
        <f t="shared" si="14"/>
        <v>137046</v>
      </c>
      <c r="K110">
        <f t="shared" si="16"/>
        <v>0.36075746609556125</v>
      </c>
      <c r="L110">
        <f t="shared" si="16"/>
        <v>1.2653029745731541</v>
      </c>
      <c r="M110">
        <f t="shared" si="16"/>
        <v>1.6260604406687154</v>
      </c>
      <c r="N110">
        <f t="shared" si="17"/>
        <v>1.1569164458470662</v>
      </c>
      <c r="O110">
        <f t="shared" si="17"/>
        <v>1.335070587197744</v>
      </c>
      <c r="P110">
        <f t="shared" si="17"/>
        <v>1.2909656450982814</v>
      </c>
    </row>
    <row r="111" spans="1:16" x14ac:dyDescent="0.25">
      <c r="A111" s="3">
        <v>44627</v>
      </c>
      <c r="B111">
        <v>885</v>
      </c>
      <c r="C111">
        <v>295</v>
      </c>
      <c r="D111">
        <v>996</v>
      </c>
      <c r="F111" s="1">
        <f t="shared" si="12"/>
        <v>45096</v>
      </c>
      <c r="G111">
        <f t="shared" si="18"/>
        <v>84948</v>
      </c>
      <c r="H111">
        <f t="shared" si="18"/>
        <v>30693</v>
      </c>
      <c r="I111">
        <f t="shared" si="18"/>
        <v>107631</v>
      </c>
      <c r="J111">
        <f t="shared" si="14"/>
        <v>138324</v>
      </c>
      <c r="K111">
        <f t="shared" si="16"/>
        <v>0.3613151575081226</v>
      </c>
      <c r="L111">
        <f t="shared" si="16"/>
        <v>1.2670221782737674</v>
      </c>
      <c r="M111">
        <f t="shared" si="16"/>
        <v>1.62833733578189</v>
      </c>
      <c r="N111">
        <f t="shared" si="17"/>
        <v>1.1587049115824615</v>
      </c>
      <c r="O111">
        <f t="shared" si="17"/>
        <v>1.3368845861689109</v>
      </c>
      <c r="P111">
        <f t="shared" si="17"/>
        <v>1.2927733229035367</v>
      </c>
    </row>
    <row r="112" spans="1:16" x14ac:dyDescent="0.25">
      <c r="A112" s="3">
        <v>44634</v>
      </c>
      <c r="B112">
        <v>826</v>
      </c>
      <c r="C112">
        <v>265</v>
      </c>
      <c r="D112">
        <v>1016</v>
      </c>
      <c r="F112" s="1">
        <f t="shared" si="12"/>
        <v>45103</v>
      </c>
      <c r="G112">
        <f t="shared" si="18"/>
        <v>85545</v>
      </c>
      <c r="H112">
        <f t="shared" si="18"/>
        <v>30947</v>
      </c>
      <c r="I112">
        <f t="shared" si="18"/>
        <v>108530</v>
      </c>
      <c r="J112">
        <f t="shared" si="14"/>
        <v>139477</v>
      </c>
      <c r="K112">
        <f t="shared" si="16"/>
        <v>0.36176281489274653</v>
      </c>
      <c r="L112">
        <f t="shared" si="16"/>
        <v>1.2686889940966743</v>
      </c>
      <c r="M112">
        <f t="shared" si="16"/>
        <v>1.6304518089894209</v>
      </c>
      <c r="N112">
        <f t="shared" si="17"/>
        <v>1.1601405081786498</v>
      </c>
      <c r="O112">
        <f t="shared" si="17"/>
        <v>1.3386433086442056</v>
      </c>
      <c r="P112">
        <f t="shared" si="17"/>
        <v>1.2944520503358827</v>
      </c>
    </row>
    <row r="113" spans="1:16" x14ac:dyDescent="0.25">
      <c r="A113" s="3">
        <v>44641</v>
      </c>
      <c r="B113">
        <v>902</v>
      </c>
      <c r="C113">
        <v>334</v>
      </c>
      <c r="D113">
        <v>1012</v>
      </c>
      <c r="F113" s="1">
        <f t="shared" si="12"/>
        <v>45110</v>
      </c>
      <c r="G113">
        <f t="shared" si="18"/>
        <v>86145</v>
      </c>
      <c r="H113">
        <f t="shared" si="18"/>
        <v>31218</v>
      </c>
      <c r="I113">
        <f t="shared" si="18"/>
        <v>109435</v>
      </c>
      <c r="J113">
        <f t="shared" si="14"/>
        <v>140653</v>
      </c>
      <c r="K113">
        <f t="shared" si="16"/>
        <v>0.36238899529862439</v>
      </c>
      <c r="L113">
        <f t="shared" si="16"/>
        <v>1.270358117128098</v>
      </c>
      <c r="M113">
        <f t="shared" si="16"/>
        <v>1.6327471124267223</v>
      </c>
      <c r="N113">
        <f t="shared" si="17"/>
        <v>1.1621486118984918</v>
      </c>
      <c r="O113">
        <f t="shared" si="17"/>
        <v>1.3404044655453182</v>
      </c>
      <c r="P113">
        <f t="shared" si="17"/>
        <v>1.2962743429201691</v>
      </c>
    </row>
    <row r="114" spans="1:16" x14ac:dyDescent="0.25">
      <c r="A114" s="3">
        <v>44648</v>
      </c>
      <c r="B114">
        <v>887</v>
      </c>
      <c r="C114">
        <v>315</v>
      </c>
      <c r="D114">
        <v>1088</v>
      </c>
      <c r="F114" s="1">
        <f t="shared" si="12"/>
        <v>45117</v>
      </c>
      <c r="G114">
        <f t="shared" si="18"/>
        <v>86764</v>
      </c>
      <c r="H114">
        <f t="shared" si="18"/>
        <v>31478</v>
      </c>
      <c r="I114">
        <f t="shared" si="18"/>
        <v>110404</v>
      </c>
      <c r="J114">
        <f t="shared" si="14"/>
        <v>141882</v>
      </c>
      <c r="K114">
        <f t="shared" si="16"/>
        <v>0.36280023973076392</v>
      </c>
      <c r="L114">
        <f t="shared" si="16"/>
        <v>1.2724632335991886</v>
      </c>
      <c r="M114">
        <f t="shared" si="16"/>
        <v>1.6352634733299525</v>
      </c>
      <c r="N114">
        <f t="shared" si="17"/>
        <v>1.1634674354614649</v>
      </c>
      <c r="O114">
        <f t="shared" si="17"/>
        <v>1.3426256561531462</v>
      </c>
      <c r="P114">
        <f t="shared" si="17"/>
        <v>1.2982721379562518</v>
      </c>
    </row>
    <row r="115" spans="1:16" x14ac:dyDescent="0.25">
      <c r="A115" s="3">
        <v>44655</v>
      </c>
      <c r="B115">
        <v>826</v>
      </c>
      <c r="C115">
        <v>313</v>
      </c>
      <c r="D115">
        <v>1100</v>
      </c>
      <c r="F115" s="1">
        <f t="shared" si="12"/>
        <v>45124</v>
      </c>
      <c r="G115">
        <f t="shared" si="18"/>
        <v>87370</v>
      </c>
      <c r="H115">
        <f t="shared" si="18"/>
        <v>31725</v>
      </c>
      <c r="I115">
        <f t="shared" si="18"/>
        <v>111362</v>
      </c>
      <c r="J115">
        <f t="shared" si="14"/>
        <v>143087</v>
      </c>
      <c r="K115">
        <f t="shared" si="16"/>
        <v>0.3631109076341994</v>
      </c>
      <c r="L115">
        <f t="shared" si="16"/>
        <v>1.2746022662241043</v>
      </c>
      <c r="M115">
        <f t="shared" si="16"/>
        <v>1.6377131738583037</v>
      </c>
      <c r="N115">
        <f t="shared" si="17"/>
        <v>1.1644637192267637</v>
      </c>
      <c r="O115">
        <f t="shared" si="17"/>
        <v>1.3448826330195325</v>
      </c>
      <c r="P115">
        <f t="shared" si="17"/>
        <v>1.3002170098341879</v>
      </c>
    </row>
    <row r="116" spans="1:16" x14ac:dyDescent="0.25">
      <c r="A116" s="3">
        <v>44662</v>
      </c>
      <c r="B116">
        <v>797</v>
      </c>
      <c r="C116">
        <v>315</v>
      </c>
      <c r="D116">
        <v>1024</v>
      </c>
      <c r="F116" s="1">
        <f t="shared" si="12"/>
        <v>45131</v>
      </c>
      <c r="G116">
        <f t="shared" si="18"/>
        <v>87904</v>
      </c>
      <c r="H116">
        <f t="shared" si="18"/>
        <v>32001</v>
      </c>
      <c r="I116">
        <f t="shared" si="18"/>
        <v>112216</v>
      </c>
      <c r="J116">
        <f t="shared" si="14"/>
        <v>144217</v>
      </c>
      <c r="K116">
        <f t="shared" si="16"/>
        <v>0.36404486712777573</v>
      </c>
      <c r="L116">
        <f t="shared" si="16"/>
        <v>1.276574444848926</v>
      </c>
      <c r="M116">
        <f t="shared" si="16"/>
        <v>1.6406193119767019</v>
      </c>
      <c r="N116">
        <f t="shared" si="17"/>
        <v>1.1674588425420696</v>
      </c>
      <c r="O116">
        <f t="shared" si="17"/>
        <v>1.346963555713631</v>
      </c>
      <c r="P116">
        <f t="shared" si="17"/>
        <v>1.3025242576934493</v>
      </c>
    </row>
    <row r="117" spans="1:16" x14ac:dyDescent="0.25">
      <c r="A117" s="3">
        <v>44669</v>
      </c>
      <c r="B117">
        <v>753</v>
      </c>
      <c r="C117">
        <v>294</v>
      </c>
      <c r="D117">
        <v>1069</v>
      </c>
      <c r="F117" s="1">
        <f t="shared" si="12"/>
        <v>45138</v>
      </c>
      <c r="G117">
        <f t="shared" si="18"/>
        <v>88481</v>
      </c>
      <c r="H117">
        <f t="shared" si="18"/>
        <v>32241</v>
      </c>
      <c r="I117">
        <f t="shared" si="18"/>
        <v>113128</v>
      </c>
      <c r="J117">
        <f t="shared" si="14"/>
        <v>145369</v>
      </c>
      <c r="K117">
        <f t="shared" si="16"/>
        <v>0.36438331393180456</v>
      </c>
      <c r="L117">
        <f t="shared" si="16"/>
        <v>1.2785569783343316</v>
      </c>
      <c r="M117">
        <f t="shared" si="16"/>
        <v>1.6429402922661362</v>
      </c>
      <c r="N117">
        <f t="shared" si="17"/>
        <v>1.1685442107199289</v>
      </c>
      <c r="O117">
        <f t="shared" si="17"/>
        <v>1.3490554042255594</v>
      </c>
      <c r="P117">
        <f t="shared" si="17"/>
        <v>1.3043669357032395</v>
      </c>
    </row>
    <row r="118" spans="1:16" x14ac:dyDescent="0.25">
      <c r="A118" s="3">
        <v>44676</v>
      </c>
      <c r="B118">
        <v>736</v>
      </c>
      <c r="C118">
        <v>272</v>
      </c>
      <c r="D118">
        <v>1060</v>
      </c>
      <c r="F118" s="1">
        <f t="shared" si="12"/>
        <v>45145</v>
      </c>
      <c r="G118">
        <f t="shared" ref="G118:I133" si="19">B185+G117</f>
        <v>89063</v>
      </c>
      <c r="H118">
        <f t="shared" si="19"/>
        <v>32543</v>
      </c>
      <c r="I118">
        <f t="shared" si="19"/>
        <v>114031</v>
      </c>
      <c r="J118">
        <f t="shared" si="14"/>
        <v>146574</v>
      </c>
      <c r="K118">
        <f t="shared" ref="K118:M149" si="20">H118/$G118</f>
        <v>0.36539303638997117</v>
      </c>
      <c r="L118">
        <f t="shared" si="20"/>
        <v>1.2803408822968012</v>
      </c>
      <c r="M118">
        <f t="shared" si="20"/>
        <v>1.6457339186867723</v>
      </c>
      <c r="N118">
        <f t="shared" ref="N118:P149" si="21">K118/K$16</f>
        <v>1.1717822989852584</v>
      </c>
      <c r="O118">
        <f t="shared" si="21"/>
        <v>1.3509376709699983</v>
      </c>
      <c r="P118">
        <f t="shared" si="21"/>
        <v>1.3065848580166295</v>
      </c>
    </row>
    <row r="119" spans="1:16" x14ac:dyDescent="0.25">
      <c r="A119" s="3">
        <v>44683</v>
      </c>
      <c r="B119">
        <v>798</v>
      </c>
      <c r="C119">
        <v>309</v>
      </c>
      <c r="D119">
        <v>988</v>
      </c>
      <c r="F119" s="1">
        <f t="shared" si="12"/>
        <v>45152</v>
      </c>
      <c r="G119">
        <f t="shared" si="19"/>
        <v>89752</v>
      </c>
      <c r="H119">
        <f t="shared" si="19"/>
        <v>32810</v>
      </c>
      <c r="I119">
        <f t="shared" si="19"/>
        <v>115029</v>
      </c>
      <c r="J119">
        <f t="shared" si="14"/>
        <v>147839</v>
      </c>
      <c r="K119">
        <f t="shared" si="20"/>
        <v>0.36556288439254836</v>
      </c>
      <c r="L119">
        <f t="shared" si="20"/>
        <v>1.2816316070951066</v>
      </c>
      <c r="M119">
        <f t="shared" si="20"/>
        <v>1.6471944914876548</v>
      </c>
      <c r="N119">
        <f t="shared" si="21"/>
        <v>1.1723269861114947</v>
      </c>
      <c r="O119">
        <f t="shared" si="21"/>
        <v>1.3522995651163119</v>
      </c>
      <c r="P119">
        <f t="shared" si="21"/>
        <v>1.3077444393341167</v>
      </c>
    </row>
    <row r="120" spans="1:16" x14ac:dyDescent="0.25">
      <c r="A120" s="3">
        <v>44690</v>
      </c>
      <c r="B120">
        <v>700</v>
      </c>
      <c r="C120">
        <v>270</v>
      </c>
      <c r="D120">
        <v>986</v>
      </c>
      <c r="F120" s="1">
        <f t="shared" si="12"/>
        <v>45159</v>
      </c>
      <c r="G120">
        <f t="shared" si="19"/>
        <v>90367</v>
      </c>
      <c r="H120">
        <f t="shared" si="19"/>
        <v>33128</v>
      </c>
      <c r="I120">
        <f t="shared" si="19"/>
        <v>116082</v>
      </c>
      <c r="J120">
        <f t="shared" si="14"/>
        <v>149210</v>
      </c>
      <c r="K120">
        <f t="shared" si="20"/>
        <v>0.36659400002213199</v>
      </c>
      <c r="L120">
        <f t="shared" si="20"/>
        <v>1.2845618422654288</v>
      </c>
      <c r="M120">
        <f t="shared" si="20"/>
        <v>1.6511558422875607</v>
      </c>
      <c r="N120">
        <f t="shared" si="21"/>
        <v>1.1756336803355838</v>
      </c>
      <c r="O120">
        <f t="shared" si="21"/>
        <v>1.3553913706902214</v>
      </c>
      <c r="P120">
        <f t="shared" si="21"/>
        <v>1.3108894440725372</v>
      </c>
    </row>
    <row r="121" spans="1:16" x14ac:dyDescent="0.25">
      <c r="A121" s="3">
        <v>44697</v>
      </c>
      <c r="B121">
        <v>642</v>
      </c>
      <c r="C121">
        <v>282</v>
      </c>
      <c r="D121">
        <v>927</v>
      </c>
      <c r="F121" s="1">
        <f t="shared" si="12"/>
        <v>45166</v>
      </c>
      <c r="G121">
        <f t="shared" si="19"/>
        <v>90906</v>
      </c>
      <c r="H121">
        <f t="shared" si="19"/>
        <v>33365</v>
      </c>
      <c r="I121">
        <f t="shared" si="19"/>
        <v>117025</v>
      </c>
      <c r="J121">
        <f t="shared" si="14"/>
        <v>150390</v>
      </c>
      <c r="K121">
        <f t="shared" si="20"/>
        <v>0.36702747893428378</v>
      </c>
      <c r="L121">
        <f t="shared" si="20"/>
        <v>1.2873187688381404</v>
      </c>
      <c r="M121">
        <f t="shared" si="20"/>
        <v>1.6543462477724242</v>
      </c>
      <c r="N121">
        <f t="shared" si="21"/>
        <v>1.1770238078576112</v>
      </c>
      <c r="O121">
        <f t="shared" si="21"/>
        <v>1.3583003115939072</v>
      </c>
      <c r="P121">
        <f t="shared" si="21"/>
        <v>1.3134223781332157</v>
      </c>
    </row>
    <row r="122" spans="1:16" x14ac:dyDescent="0.25">
      <c r="A122" s="3">
        <v>44704</v>
      </c>
      <c r="B122">
        <v>626</v>
      </c>
      <c r="C122">
        <v>268</v>
      </c>
      <c r="D122">
        <v>843</v>
      </c>
      <c r="F122" s="1">
        <f t="shared" si="12"/>
        <v>45173</v>
      </c>
      <c r="G122">
        <f t="shared" si="19"/>
        <v>91498</v>
      </c>
      <c r="H122">
        <f t="shared" si="19"/>
        <v>33629</v>
      </c>
      <c r="I122">
        <f t="shared" si="19"/>
        <v>117928</v>
      </c>
      <c r="J122">
        <f t="shared" si="14"/>
        <v>151557</v>
      </c>
      <c r="K122">
        <f t="shared" si="20"/>
        <v>0.36753808826422435</v>
      </c>
      <c r="L122">
        <f t="shared" si="20"/>
        <v>1.2888587728693524</v>
      </c>
      <c r="M122">
        <f t="shared" si="20"/>
        <v>1.6563968611335766</v>
      </c>
      <c r="N122">
        <f t="shared" si="21"/>
        <v>1.1786612856279388</v>
      </c>
      <c r="O122">
        <f t="shared" si="21"/>
        <v>1.3599252299949176</v>
      </c>
      <c r="P122">
        <f t="shared" si="21"/>
        <v>1.3150504058094432</v>
      </c>
    </row>
    <row r="123" spans="1:16" x14ac:dyDescent="0.25">
      <c r="A123" s="3">
        <v>44711</v>
      </c>
      <c r="B123">
        <v>660</v>
      </c>
      <c r="C123">
        <v>269</v>
      </c>
      <c r="D123">
        <v>965</v>
      </c>
      <c r="F123" s="1">
        <f t="shared" si="12"/>
        <v>45180</v>
      </c>
      <c r="G123">
        <f t="shared" si="19"/>
        <v>92089</v>
      </c>
      <c r="H123">
        <f t="shared" si="19"/>
        <v>33878</v>
      </c>
      <c r="I123">
        <f t="shared" si="19"/>
        <v>118880</v>
      </c>
      <c r="J123">
        <f t="shared" si="14"/>
        <v>152758</v>
      </c>
      <c r="K123">
        <f t="shared" si="20"/>
        <v>0.36788324338411754</v>
      </c>
      <c r="L123">
        <f t="shared" si="20"/>
        <v>1.2909250833432875</v>
      </c>
      <c r="M123">
        <f t="shared" si="20"/>
        <v>1.658808326727405</v>
      </c>
      <c r="N123">
        <f t="shared" si="21"/>
        <v>1.1797681667658249</v>
      </c>
      <c r="O123">
        <f t="shared" si="21"/>
        <v>1.3621054748795074</v>
      </c>
      <c r="P123">
        <f t="shared" si="21"/>
        <v>1.3169649221202198</v>
      </c>
    </row>
    <row r="124" spans="1:16" x14ac:dyDescent="0.25">
      <c r="A124" s="3">
        <v>44718</v>
      </c>
      <c r="B124">
        <v>667</v>
      </c>
      <c r="C124">
        <v>274</v>
      </c>
      <c r="D124">
        <v>938</v>
      </c>
      <c r="F124" s="1">
        <f t="shared" si="12"/>
        <v>45187</v>
      </c>
      <c r="G124">
        <f t="shared" si="19"/>
        <v>92709</v>
      </c>
      <c r="H124">
        <f t="shared" si="19"/>
        <v>34158</v>
      </c>
      <c r="I124">
        <f t="shared" si="19"/>
        <v>119817</v>
      </c>
      <c r="J124">
        <f t="shared" si="14"/>
        <v>153975</v>
      </c>
      <c r="K124">
        <f t="shared" si="20"/>
        <v>0.36844319321748698</v>
      </c>
      <c r="L124">
        <f t="shared" si="20"/>
        <v>1.2923987962333754</v>
      </c>
      <c r="M124">
        <f t="shared" si="20"/>
        <v>1.6608419894508624</v>
      </c>
      <c r="N124">
        <f t="shared" si="21"/>
        <v>1.1815638750517425</v>
      </c>
      <c r="O124">
        <f t="shared" si="21"/>
        <v>1.3636604469083957</v>
      </c>
      <c r="P124">
        <f t="shared" si="21"/>
        <v>1.318579492307181</v>
      </c>
    </row>
    <row r="125" spans="1:16" x14ac:dyDescent="0.25">
      <c r="A125" s="3">
        <v>44725</v>
      </c>
      <c r="B125">
        <v>647</v>
      </c>
      <c r="C125">
        <v>239</v>
      </c>
      <c r="D125">
        <v>898</v>
      </c>
      <c r="F125" s="1">
        <f t="shared" si="12"/>
        <v>45194</v>
      </c>
      <c r="G125">
        <f t="shared" si="19"/>
        <v>93308</v>
      </c>
      <c r="H125">
        <f t="shared" si="19"/>
        <v>34422</v>
      </c>
      <c r="I125">
        <f t="shared" si="19"/>
        <v>120743</v>
      </c>
      <c r="J125">
        <f t="shared" si="14"/>
        <v>155165</v>
      </c>
      <c r="K125">
        <f t="shared" si="20"/>
        <v>0.36890727483174002</v>
      </c>
      <c r="L125">
        <f t="shared" si="20"/>
        <v>1.2940262356925452</v>
      </c>
      <c r="M125">
        <f t="shared" si="20"/>
        <v>1.6629335105242851</v>
      </c>
      <c r="N125">
        <f t="shared" si="21"/>
        <v>1.1830521426614344</v>
      </c>
      <c r="O125">
        <f t="shared" si="21"/>
        <v>1.3653776218443952</v>
      </c>
      <c r="P125">
        <f t="shared" si="21"/>
        <v>1.3202399975284242</v>
      </c>
    </row>
    <row r="126" spans="1:16" x14ac:dyDescent="0.25">
      <c r="A126" s="3">
        <v>44732</v>
      </c>
      <c r="B126">
        <v>650</v>
      </c>
      <c r="C126">
        <v>245</v>
      </c>
      <c r="D126">
        <v>911</v>
      </c>
      <c r="F126" s="1">
        <f t="shared" si="12"/>
        <v>45201</v>
      </c>
      <c r="G126">
        <f t="shared" si="19"/>
        <v>93973</v>
      </c>
      <c r="H126">
        <f t="shared" si="19"/>
        <v>34697</v>
      </c>
      <c r="I126">
        <f t="shared" si="19"/>
        <v>121685</v>
      </c>
      <c r="J126">
        <f t="shared" si="14"/>
        <v>156382</v>
      </c>
      <c r="K126">
        <f t="shared" si="20"/>
        <v>0.36922307471294946</v>
      </c>
      <c r="L126">
        <f t="shared" si="20"/>
        <v>1.2948932140082789</v>
      </c>
      <c r="M126">
        <f t="shared" si="20"/>
        <v>1.6641162887212284</v>
      </c>
      <c r="N126">
        <f t="shared" si="21"/>
        <v>1.1840648842135968</v>
      </c>
      <c r="O126">
        <f t="shared" si="21"/>
        <v>1.3662924045267524</v>
      </c>
      <c r="P126">
        <f t="shared" si="21"/>
        <v>1.3211790315150067</v>
      </c>
    </row>
    <row r="127" spans="1:16" x14ac:dyDescent="0.25">
      <c r="A127" s="3">
        <v>44739</v>
      </c>
      <c r="B127">
        <v>719</v>
      </c>
      <c r="C127">
        <v>294</v>
      </c>
      <c r="D127">
        <v>984</v>
      </c>
      <c r="F127" s="1">
        <f t="shared" si="12"/>
        <v>45208</v>
      </c>
      <c r="G127">
        <f t="shared" si="19"/>
        <v>94634</v>
      </c>
      <c r="H127">
        <f t="shared" si="19"/>
        <v>35021</v>
      </c>
      <c r="I127">
        <f t="shared" si="19"/>
        <v>122761</v>
      </c>
      <c r="J127">
        <f t="shared" si="14"/>
        <v>157782</v>
      </c>
      <c r="K127">
        <f t="shared" si="20"/>
        <v>0.37006784031109324</v>
      </c>
      <c r="L127">
        <f t="shared" si="20"/>
        <v>1.2972187585857091</v>
      </c>
      <c r="M127">
        <f t="shared" si="20"/>
        <v>1.6672865988968024</v>
      </c>
      <c r="N127">
        <f t="shared" si="21"/>
        <v>1.1867739708028664</v>
      </c>
      <c r="O127">
        <f t="shared" si="21"/>
        <v>1.3687461774388026</v>
      </c>
      <c r="P127">
        <f t="shared" si="21"/>
        <v>1.3236960114615137</v>
      </c>
    </row>
    <row r="128" spans="1:16" x14ac:dyDescent="0.25">
      <c r="A128" s="3">
        <v>44746</v>
      </c>
      <c r="B128">
        <v>629</v>
      </c>
      <c r="C128">
        <v>241</v>
      </c>
      <c r="D128">
        <v>839</v>
      </c>
      <c r="F128" s="1">
        <f t="shared" si="12"/>
        <v>45215</v>
      </c>
      <c r="G128">
        <f t="shared" si="19"/>
        <v>95286</v>
      </c>
      <c r="H128">
        <f t="shared" si="19"/>
        <v>35366</v>
      </c>
      <c r="I128">
        <f t="shared" si="19"/>
        <v>123787</v>
      </c>
      <c r="J128">
        <f t="shared" si="14"/>
        <v>159153</v>
      </c>
      <c r="K128">
        <f t="shared" si="20"/>
        <v>0.3711563083768864</v>
      </c>
      <c r="L128">
        <f t="shared" si="20"/>
        <v>1.299110047646034</v>
      </c>
      <c r="M128">
        <f t="shared" si="20"/>
        <v>1.6702663560229205</v>
      </c>
      <c r="N128">
        <f t="shared" si="21"/>
        <v>1.1902645890836865</v>
      </c>
      <c r="O128">
        <f t="shared" si="21"/>
        <v>1.3707417503941102</v>
      </c>
      <c r="P128">
        <f t="shared" si="21"/>
        <v>1.3260617070927125</v>
      </c>
    </row>
    <row r="129" spans="1:16" x14ac:dyDescent="0.25">
      <c r="A129" s="3">
        <v>44753</v>
      </c>
      <c r="B129">
        <v>653</v>
      </c>
      <c r="C129">
        <v>257</v>
      </c>
      <c r="D129">
        <v>897</v>
      </c>
      <c r="F129" s="1">
        <f t="shared" si="12"/>
        <v>45222</v>
      </c>
      <c r="G129">
        <f t="shared" si="19"/>
        <v>95927</v>
      </c>
      <c r="H129">
        <f t="shared" si="19"/>
        <v>35686</v>
      </c>
      <c r="I129">
        <f t="shared" si="19"/>
        <v>124819</v>
      </c>
      <c r="J129">
        <f t="shared" si="14"/>
        <v>160505</v>
      </c>
      <c r="K129">
        <f t="shared" si="20"/>
        <v>0.37201205083031891</v>
      </c>
      <c r="L129">
        <f t="shared" si="20"/>
        <v>1.3011873612225964</v>
      </c>
      <c r="M129">
        <f t="shared" si="20"/>
        <v>1.6731994120529152</v>
      </c>
      <c r="N129">
        <f t="shared" si="21"/>
        <v>1.193008877451438</v>
      </c>
      <c r="O129">
        <f t="shared" si="21"/>
        <v>1.3729336050820284</v>
      </c>
      <c r="P129">
        <f t="shared" si="21"/>
        <v>1.3283903256822618</v>
      </c>
    </row>
    <row r="130" spans="1:16" x14ac:dyDescent="0.25">
      <c r="A130" s="3">
        <v>44760</v>
      </c>
      <c r="B130">
        <v>722</v>
      </c>
      <c r="C130">
        <v>302</v>
      </c>
      <c r="D130">
        <v>1115</v>
      </c>
      <c r="F130" s="1">
        <f t="shared" si="12"/>
        <v>45229</v>
      </c>
      <c r="G130">
        <f t="shared" si="19"/>
        <v>96579</v>
      </c>
      <c r="H130">
        <f t="shared" si="19"/>
        <v>36018</v>
      </c>
      <c r="I130">
        <f t="shared" si="19"/>
        <v>125813</v>
      </c>
      <c r="J130">
        <f t="shared" si="14"/>
        <v>161831</v>
      </c>
      <c r="K130">
        <f t="shared" si="20"/>
        <v>0.3729382163824434</v>
      </c>
      <c r="L130">
        <f t="shared" si="20"/>
        <v>1.3026952028908976</v>
      </c>
      <c r="M130">
        <f t="shared" si="20"/>
        <v>1.6756334192733411</v>
      </c>
      <c r="N130">
        <f t="shared" si="21"/>
        <v>1.1959790063040063</v>
      </c>
      <c r="O130">
        <f t="shared" si="21"/>
        <v>1.3745245877177716</v>
      </c>
      <c r="P130">
        <f t="shared" si="21"/>
        <v>1.3303227382930738</v>
      </c>
    </row>
    <row r="131" spans="1:16" x14ac:dyDescent="0.25">
      <c r="A131" s="3">
        <v>44767</v>
      </c>
      <c r="B131">
        <v>713</v>
      </c>
      <c r="C131">
        <v>280</v>
      </c>
      <c r="D131">
        <v>989</v>
      </c>
      <c r="F131" s="1">
        <f t="shared" si="12"/>
        <v>45236</v>
      </c>
      <c r="G131">
        <f t="shared" si="19"/>
        <v>97228</v>
      </c>
      <c r="H131">
        <f t="shared" si="19"/>
        <v>36293</v>
      </c>
      <c r="I131">
        <f t="shared" si="19"/>
        <v>126834</v>
      </c>
      <c r="J131">
        <f t="shared" si="14"/>
        <v>163127</v>
      </c>
      <c r="K131">
        <f t="shared" si="20"/>
        <v>0.37327724523799727</v>
      </c>
      <c r="L131">
        <f t="shared" si="20"/>
        <v>1.3045007610976262</v>
      </c>
      <c r="M131">
        <f t="shared" si="20"/>
        <v>1.6777780063356236</v>
      </c>
      <c r="N131">
        <f t="shared" si="21"/>
        <v>1.1970662410682704</v>
      </c>
      <c r="O131">
        <f t="shared" si="21"/>
        <v>1.3764297027010746</v>
      </c>
      <c r="P131">
        <f t="shared" si="21"/>
        <v>1.332025373786248</v>
      </c>
    </row>
    <row r="132" spans="1:16" x14ac:dyDescent="0.25">
      <c r="A132" s="3">
        <v>44774</v>
      </c>
      <c r="B132">
        <v>710</v>
      </c>
      <c r="C132">
        <v>257</v>
      </c>
      <c r="D132">
        <v>1060</v>
      </c>
      <c r="F132" s="1">
        <f t="shared" si="12"/>
        <v>45243</v>
      </c>
      <c r="G132">
        <f t="shared" si="19"/>
        <v>97924</v>
      </c>
      <c r="H132">
        <f t="shared" si="19"/>
        <v>36636</v>
      </c>
      <c r="I132">
        <f t="shared" si="19"/>
        <v>127941</v>
      </c>
      <c r="J132">
        <f t="shared" si="14"/>
        <v>164577</v>
      </c>
      <c r="K132">
        <f t="shared" si="20"/>
        <v>0.37412687390220989</v>
      </c>
      <c r="L132">
        <f t="shared" si="20"/>
        <v>1.3065336383317674</v>
      </c>
      <c r="M132">
        <f t="shared" si="20"/>
        <v>1.6806605122339773</v>
      </c>
      <c r="N132">
        <f t="shared" si="21"/>
        <v>1.1997909230689758</v>
      </c>
      <c r="O132">
        <f t="shared" si="21"/>
        <v>1.3785746708685613</v>
      </c>
      <c r="P132">
        <f t="shared" si="21"/>
        <v>1.334313859499016</v>
      </c>
    </row>
    <row r="133" spans="1:16" x14ac:dyDescent="0.25">
      <c r="A133" s="3">
        <v>44781</v>
      </c>
      <c r="B133">
        <v>708</v>
      </c>
      <c r="C133">
        <v>274</v>
      </c>
      <c r="D133">
        <v>992</v>
      </c>
      <c r="F133" s="1">
        <f t="shared" si="12"/>
        <v>45250</v>
      </c>
      <c r="G133">
        <f t="shared" si="19"/>
        <v>98609</v>
      </c>
      <c r="H133">
        <f t="shared" si="19"/>
        <v>36947</v>
      </c>
      <c r="I133">
        <f t="shared" si="19"/>
        <v>129037</v>
      </c>
      <c r="J133">
        <f t="shared" si="14"/>
        <v>165984</v>
      </c>
      <c r="K133">
        <f t="shared" si="20"/>
        <v>0.37468182417426399</v>
      </c>
      <c r="L133">
        <f t="shared" si="20"/>
        <v>1.3085722398564026</v>
      </c>
      <c r="M133">
        <f t="shared" si="20"/>
        <v>1.6832540640306666</v>
      </c>
      <c r="N133">
        <f t="shared" si="21"/>
        <v>1.2015705982155926</v>
      </c>
      <c r="O133">
        <f t="shared" si="21"/>
        <v>1.3807256789585209</v>
      </c>
      <c r="P133">
        <f t="shared" si="21"/>
        <v>1.3363729381067779</v>
      </c>
    </row>
    <row r="134" spans="1:16" x14ac:dyDescent="0.25">
      <c r="A134" s="3">
        <v>44788</v>
      </c>
      <c r="B134">
        <v>722</v>
      </c>
      <c r="C134">
        <v>287</v>
      </c>
      <c r="D134">
        <v>1034</v>
      </c>
      <c r="F134" s="1">
        <f t="shared" ref="F134:F163" si="22">A201</f>
        <v>45257</v>
      </c>
      <c r="G134">
        <f t="shared" ref="G134:I149" si="23">B201+G133</f>
        <v>99335</v>
      </c>
      <c r="H134">
        <f t="shared" si="23"/>
        <v>37258</v>
      </c>
      <c r="I134">
        <f t="shared" si="23"/>
        <v>130174</v>
      </c>
      <c r="J134">
        <f t="shared" ref="J134:J163" si="24">H134+I134</f>
        <v>167432</v>
      </c>
      <c r="K134">
        <f t="shared" si="20"/>
        <v>0.37507424372074294</v>
      </c>
      <c r="L134">
        <f t="shared" si="20"/>
        <v>1.3104545225751245</v>
      </c>
      <c r="M134">
        <f t="shared" si="20"/>
        <v>1.6855287662958676</v>
      </c>
      <c r="N134">
        <f t="shared" si="21"/>
        <v>1.2028290520790896</v>
      </c>
      <c r="O134">
        <f t="shared" si="21"/>
        <v>1.3827117489710443</v>
      </c>
      <c r="P134">
        <f t="shared" si="21"/>
        <v>1.3381788749611263</v>
      </c>
    </row>
    <row r="135" spans="1:16" x14ac:dyDescent="0.25">
      <c r="A135" s="3">
        <v>44795</v>
      </c>
      <c r="B135">
        <v>713</v>
      </c>
      <c r="C135">
        <v>259</v>
      </c>
      <c r="D135">
        <v>969</v>
      </c>
      <c r="F135" s="1">
        <f t="shared" si="22"/>
        <v>45264</v>
      </c>
      <c r="G135">
        <f t="shared" si="23"/>
        <v>100123</v>
      </c>
      <c r="H135">
        <f t="shared" si="23"/>
        <v>37624</v>
      </c>
      <c r="I135">
        <f t="shared" si="23"/>
        <v>131300</v>
      </c>
      <c r="J135">
        <f t="shared" si="24"/>
        <v>168924</v>
      </c>
      <c r="K135">
        <f t="shared" si="20"/>
        <v>0.37577779331422351</v>
      </c>
      <c r="L135">
        <f t="shared" si="20"/>
        <v>1.3113869939973832</v>
      </c>
      <c r="M135">
        <f t="shared" si="20"/>
        <v>1.6871647873116067</v>
      </c>
      <c r="N135">
        <f t="shared" si="21"/>
        <v>1.2050852717603506</v>
      </c>
      <c r="O135">
        <f t="shared" si="21"/>
        <v>1.383695635988049</v>
      </c>
      <c r="P135">
        <f t="shared" si="21"/>
        <v>1.3394777485288945</v>
      </c>
    </row>
    <row r="136" spans="1:16" x14ac:dyDescent="0.25">
      <c r="A136" s="3">
        <v>44802</v>
      </c>
      <c r="B136">
        <v>629</v>
      </c>
      <c r="C136">
        <v>278</v>
      </c>
      <c r="D136">
        <v>956</v>
      </c>
      <c r="F136" s="1">
        <f t="shared" si="22"/>
        <v>45271</v>
      </c>
      <c r="G136">
        <f t="shared" si="23"/>
        <v>100810</v>
      </c>
      <c r="H136">
        <f t="shared" si="23"/>
        <v>37949</v>
      </c>
      <c r="I136">
        <f t="shared" si="23"/>
        <v>132531</v>
      </c>
      <c r="J136">
        <f t="shared" si="24"/>
        <v>170480</v>
      </c>
      <c r="K136">
        <f t="shared" si="20"/>
        <v>0.37644082928280925</v>
      </c>
      <c r="L136">
        <f t="shared" si="20"/>
        <v>1.3146612439242138</v>
      </c>
      <c r="M136">
        <f t="shared" si="20"/>
        <v>1.6911020732070232</v>
      </c>
      <c r="N136">
        <f t="shared" si="21"/>
        <v>1.2072115679242166</v>
      </c>
      <c r="O136">
        <f t="shared" si="21"/>
        <v>1.3871504249676769</v>
      </c>
      <c r="P136">
        <f t="shared" si="21"/>
        <v>1.3426036476029919</v>
      </c>
    </row>
    <row r="137" spans="1:16" x14ac:dyDescent="0.25">
      <c r="A137" s="3">
        <v>44809</v>
      </c>
      <c r="B137">
        <v>773</v>
      </c>
      <c r="C137">
        <v>238</v>
      </c>
      <c r="D137">
        <v>990</v>
      </c>
      <c r="F137" s="1">
        <f t="shared" si="22"/>
        <v>45278</v>
      </c>
      <c r="G137">
        <f t="shared" si="23"/>
        <v>101593</v>
      </c>
      <c r="H137">
        <f t="shared" si="23"/>
        <v>38261</v>
      </c>
      <c r="I137">
        <f t="shared" si="23"/>
        <v>133705</v>
      </c>
      <c r="J137">
        <f t="shared" si="24"/>
        <v>171966</v>
      </c>
      <c r="K137">
        <f t="shared" si="20"/>
        <v>0.37661059324953489</v>
      </c>
      <c r="L137">
        <f t="shared" si="20"/>
        <v>1.316084769619954</v>
      </c>
      <c r="M137">
        <f t="shared" si="20"/>
        <v>1.692695362869489</v>
      </c>
      <c r="N137">
        <f t="shared" si="21"/>
        <v>1.2077559855551052</v>
      </c>
      <c r="O137">
        <f t="shared" si="21"/>
        <v>1.3886524425276563</v>
      </c>
      <c r="P137">
        <f t="shared" si="21"/>
        <v>1.3438685957964844</v>
      </c>
    </row>
    <row r="138" spans="1:16" x14ac:dyDescent="0.25">
      <c r="A138" s="3">
        <v>44816</v>
      </c>
      <c r="B138">
        <v>670</v>
      </c>
      <c r="C138">
        <v>289</v>
      </c>
      <c r="D138">
        <v>1064</v>
      </c>
      <c r="F138" s="1">
        <f t="shared" si="22"/>
        <v>45285</v>
      </c>
      <c r="G138">
        <f t="shared" si="23"/>
        <v>102351</v>
      </c>
      <c r="H138">
        <f t="shared" si="23"/>
        <v>38579</v>
      </c>
      <c r="I138">
        <f t="shared" si="23"/>
        <v>134909</v>
      </c>
      <c r="J138">
        <f t="shared" si="24"/>
        <v>173488</v>
      </c>
      <c r="K138">
        <f t="shared" si="20"/>
        <v>0.3769284130101318</v>
      </c>
      <c r="L138">
        <f t="shared" si="20"/>
        <v>1.3181014352571054</v>
      </c>
      <c r="M138">
        <f t="shared" si="20"/>
        <v>1.6950298482672372</v>
      </c>
      <c r="N138">
        <f t="shared" si="21"/>
        <v>1.2087752046771076</v>
      </c>
      <c r="O138">
        <f t="shared" si="21"/>
        <v>1.3907803052059857</v>
      </c>
      <c r="P138">
        <f t="shared" si="21"/>
        <v>1.3457219958129298</v>
      </c>
    </row>
    <row r="139" spans="1:16" x14ac:dyDescent="0.25">
      <c r="A139" s="3">
        <v>44823</v>
      </c>
      <c r="B139">
        <v>761</v>
      </c>
      <c r="C139">
        <v>318</v>
      </c>
      <c r="D139">
        <v>1010</v>
      </c>
      <c r="F139" s="1">
        <f t="shared" si="22"/>
        <v>45292</v>
      </c>
      <c r="G139">
        <f t="shared" si="23"/>
        <v>103080</v>
      </c>
      <c r="H139">
        <f t="shared" si="23"/>
        <v>38891</v>
      </c>
      <c r="I139">
        <f t="shared" si="23"/>
        <v>135990</v>
      </c>
      <c r="J139">
        <f t="shared" si="24"/>
        <v>174881</v>
      </c>
      <c r="K139">
        <f t="shared" si="20"/>
        <v>0.37728948389600309</v>
      </c>
      <c r="L139">
        <f t="shared" si="20"/>
        <v>1.319266589057043</v>
      </c>
      <c r="M139">
        <f t="shared" si="20"/>
        <v>1.6965560729530462</v>
      </c>
      <c r="N139">
        <f t="shared" si="21"/>
        <v>1.2099331262317248</v>
      </c>
      <c r="O139">
        <f t="shared" si="21"/>
        <v>1.3920097044875159</v>
      </c>
      <c r="P139">
        <f t="shared" si="21"/>
        <v>1.3469336996259014</v>
      </c>
    </row>
    <row r="140" spans="1:16" x14ac:dyDescent="0.25">
      <c r="A140" s="3">
        <v>44830</v>
      </c>
      <c r="B140">
        <v>795</v>
      </c>
      <c r="C140">
        <v>301</v>
      </c>
      <c r="D140">
        <v>1072</v>
      </c>
      <c r="F140" s="1">
        <f t="shared" si="22"/>
        <v>45299</v>
      </c>
      <c r="G140">
        <f t="shared" si="23"/>
        <v>103753</v>
      </c>
      <c r="H140">
        <f t="shared" si="23"/>
        <v>39172</v>
      </c>
      <c r="I140">
        <f t="shared" si="23"/>
        <v>137091</v>
      </c>
      <c r="J140">
        <f t="shared" si="24"/>
        <v>176263</v>
      </c>
      <c r="K140">
        <f t="shared" si="20"/>
        <v>0.37755052865941224</v>
      </c>
      <c r="L140">
        <f t="shared" si="20"/>
        <v>1.3213208292772258</v>
      </c>
      <c r="M140">
        <f t="shared" si="20"/>
        <v>1.6988713579366379</v>
      </c>
      <c r="N140">
        <f t="shared" si="21"/>
        <v>1.210770273091522</v>
      </c>
      <c r="O140">
        <f t="shared" si="21"/>
        <v>1.3941772135759458</v>
      </c>
      <c r="P140">
        <f t="shared" si="21"/>
        <v>1.3487718560053774</v>
      </c>
    </row>
    <row r="141" spans="1:16" x14ac:dyDescent="0.25">
      <c r="A141" s="3">
        <v>44837</v>
      </c>
      <c r="B141">
        <v>829</v>
      </c>
      <c r="C141">
        <v>295</v>
      </c>
      <c r="D141">
        <v>1103</v>
      </c>
      <c r="F141" s="1">
        <f t="shared" si="22"/>
        <v>45306</v>
      </c>
      <c r="G141">
        <f t="shared" si="23"/>
        <v>104462</v>
      </c>
      <c r="H141">
        <f t="shared" si="23"/>
        <v>39520</v>
      </c>
      <c r="I141">
        <f t="shared" si="23"/>
        <v>138154</v>
      </c>
      <c r="J141">
        <f t="shared" si="24"/>
        <v>177674</v>
      </c>
      <c r="K141">
        <f t="shared" si="20"/>
        <v>0.3783193888686795</v>
      </c>
      <c r="L141">
        <f t="shared" si="20"/>
        <v>1.3225287664413854</v>
      </c>
      <c r="M141">
        <f t="shared" si="20"/>
        <v>1.7008481553100649</v>
      </c>
      <c r="N141">
        <f t="shared" si="21"/>
        <v>1.2132359379890103</v>
      </c>
      <c r="O141">
        <f t="shared" si="21"/>
        <v>1.3954517552560495</v>
      </c>
      <c r="P141">
        <f t="shared" si="21"/>
        <v>1.3503412795228484</v>
      </c>
    </row>
    <row r="142" spans="1:16" x14ac:dyDescent="0.25">
      <c r="A142" s="3">
        <v>44844</v>
      </c>
      <c r="B142">
        <v>811</v>
      </c>
      <c r="C142">
        <v>286</v>
      </c>
      <c r="D142">
        <v>1065</v>
      </c>
      <c r="F142" s="1">
        <f t="shared" si="22"/>
        <v>45313</v>
      </c>
      <c r="G142">
        <f t="shared" si="23"/>
        <v>105153</v>
      </c>
      <c r="H142">
        <f t="shared" si="23"/>
        <v>39862</v>
      </c>
      <c r="I142">
        <f t="shared" si="23"/>
        <v>139259</v>
      </c>
      <c r="J142">
        <f t="shared" si="24"/>
        <v>179121</v>
      </c>
      <c r="K142">
        <f t="shared" si="20"/>
        <v>0.37908571319886258</v>
      </c>
      <c r="L142">
        <f t="shared" si="20"/>
        <v>1.3243464285374644</v>
      </c>
      <c r="M142">
        <f t="shared" si="20"/>
        <v>1.7034321417363272</v>
      </c>
      <c r="N142">
        <f t="shared" si="21"/>
        <v>1.2156934705524716</v>
      </c>
      <c r="O142">
        <f t="shared" si="21"/>
        <v>1.3973696415257453</v>
      </c>
      <c r="P142">
        <f t="shared" si="21"/>
        <v>1.3523927639697197</v>
      </c>
    </row>
    <row r="143" spans="1:16" x14ac:dyDescent="0.25">
      <c r="A143" s="3">
        <v>44851</v>
      </c>
      <c r="B143">
        <v>758</v>
      </c>
      <c r="C143">
        <v>285</v>
      </c>
      <c r="D143">
        <v>1129</v>
      </c>
      <c r="F143" s="1">
        <f t="shared" si="22"/>
        <v>45320</v>
      </c>
      <c r="G143">
        <f t="shared" si="23"/>
        <v>105839</v>
      </c>
      <c r="H143">
        <f t="shared" si="23"/>
        <v>40188</v>
      </c>
      <c r="I143">
        <f t="shared" si="23"/>
        <v>140375</v>
      </c>
      <c r="J143">
        <f t="shared" si="24"/>
        <v>180563</v>
      </c>
      <c r="K143">
        <f t="shared" si="20"/>
        <v>0.37970880299322557</v>
      </c>
      <c r="L143">
        <f t="shared" si="20"/>
        <v>1.3263069378962387</v>
      </c>
      <c r="M143">
        <f t="shared" si="20"/>
        <v>1.7060157408894643</v>
      </c>
      <c r="N143">
        <f t="shared" si="21"/>
        <v>1.2176916629617369</v>
      </c>
      <c r="O143">
        <f t="shared" si="21"/>
        <v>1.3994382515214725</v>
      </c>
      <c r="P143">
        <f t="shared" si="21"/>
        <v>1.354443940951821</v>
      </c>
    </row>
    <row r="144" spans="1:16" x14ac:dyDescent="0.25">
      <c r="A144" s="3">
        <v>44858</v>
      </c>
      <c r="B144">
        <v>764</v>
      </c>
      <c r="C144">
        <v>267</v>
      </c>
      <c r="D144">
        <v>1093</v>
      </c>
      <c r="F144" s="1">
        <f t="shared" si="22"/>
        <v>45327</v>
      </c>
      <c r="G144">
        <f t="shared" si="23"/>
        <v>106561</v>
      </c>
      <c r="H144">
        <f t="shared" si="23"/>
        <v>40548</v>
      </c>
      <c r="I144">
        <f t="shared" si="23"/>
        <v>141609</v>
      </c>
      <c r="J144">
        <f t="shared" si="24"/>
        <v>182157</v>
      </c>
      <c r="K144">
        <f t="shared" si="20"/>
        <v>0.38051444712418242</v>
      </c>
      <c r="L144">
        <f t="shared" si="20"/>
        <v>1.3289008173722094</v>
      </c>
      <c r="M144">
        <f t="shared" si="20"/>
        <v>1.7094152644963918</v>
      </c>
      <c r="N144">
        <f t="shared" si="21"/>
        <v>1.2202752905570069</v>
      </c>
      <c r="O144">
        <f t="shared" si="21"/>
        <v>1.4021751550652841</v>
      </c>
      <c r="P144">
        <f t="shared" si="21"/>
        <v>1.3571428985529537</v>
      </c>
    </row>
    <row r="145" spans="1:16" x14ac:dyDescent="0.25">
      <c r="A145" s="3">
        <v>44865</v>
      </c>
      <c r="B145">
        <v>705</v>
      </c>
      <c r="C145">
        <v>273</v>
      </c>
      <c r="D145">
        <v>1014</v>
      </c>
      <c r="F145" s="1">
        <f t="shared" si="22"/>
        <v>45334</v>
      </c>
      <c r="G145">
        <f t="shared" si="23"/>
        <v>107194</v>
      </c>
      <c r="H145">
        <f t="shared" si="23"/>
        <v>40852</v>
      </c>
      <c r="I145">
        <f t="shared" si="23"/>
        <v>142708</v>
      </c>
      <c r="J145">
        <f t="shared" si="24"/>
        <v>183560</v>
      </c>
      <c r="K145">
        <f t="shared" si="20"/>
        <v>0.38110341996753549</v>
      </c>
      <c r="L145">
        <f t="shared" si="20"/>
        <v>1.3313058566710823</v>
      </c>
      <c r="M145">
        <f t="shared" si="20"/>
        <v>1.7124092766386179</v>
      </c>
      <c r="N145">
        <f t="shared" si="21"/>
        <v>1.2221640730013652</v>
      </c>
      <c r="O145">
        <f t="shared" si="21"/>
        <v>1.4047128059627405</v>
      </c>
      <c r="P145">
        <f t="shared" si="21"/>
        <v>1.3595199115593284</v>
      </c>
    </row>
    <row r="146" spans="1:16" x14ac:dyDescent="0.25">
      <c r="A146" s="3">
        <v>44872</v>
      </c>
      <c r="B146">
        <v>668</v>
      </c>
      <c r="C146">
        <v>295</v>
      </c>
      <c r="D146">
        <v>1051</v>
      </c>
      <c r="F146" s="1">
        <f t="shared" si="22"/>
        <v>45341</v>
      </c>
      <c r="G146">
        <f t="shared" si="23"/>
        <v>107786</v>
      </c>
      <c r="H146">
        <f t="shared" si="23"/>
        <v>41197</v>
      </c>
      <c r="I146">
        <f t="shared" si="23"/>
        <v>143741</v>
      </c>
      <c r="J146">
        <f t="shared" si="24"/>
        <v>184938</v>
      </c>
      <c r="K146">
        <f t="shared" si="20"/>
        <v>0.38221104781697068</v>
      </c>
      <c r="L146">
        <f t="shared" si="20"/>
        <v>1.333577644592062</v>
      </c>
      <c r="M146">
        <f t="shared" si="20"/>
        <v>1.7157886924090326</v>
      </c>
      <c r="N146">
        <f t="shared" si="21"/>
        <v>1.225716134969087</v>
      </c>
      <c r="O146">
        <f t="shared" si="21"/>
        <v>1.4071098581270052</v>
      </c>
      <c r="P146">
        <f t="shared" si="21"/>
        <v>1.3622029051006477</v>
      </c>
    </row>
    <row r="147" spans="1:16" x14ac:dyDescent="0.25">
      <c r="A147" s="3">
        <v>44879</v>
      </c>
      <c r="B147">
        <v>666</v>
      </c>
      <c r="C147">
        <v>322</v>
      </c>
      <c r="D147">
        <v>1051</v>
      </c>
      <c r="F147" s="1">
        <f t="shared" si="22"/>
        <v>45348</v>
      </c>
      <c r="G147">
        <f t="shared" si="23"/>
        <v>108325</v>
      </c>
      <c r="H147">
        <f t="shared" si="23"/>
        <v>41480</v>
      </c>
      <c r="I147">
        <f t="shared" si="23"/>
        <v>144749</v>
      </c>
      <c r="J147">
        <f t="shared" si="24"/>
        <v>186229</v>
      </c>
      <c r="K147">
        <f t="shared" si="20"/>
        <v>0.38292176321255483</v>
      </c>
      <c r="L147">
        <f t="shared" si="20"/>
        <v>1.3362474036464342</v>
      </c>
      <c r="M147">
        <f t="shared" si="20"/>
        <v>1.7191691668589892</v>
      </c>
      <c r="N147">
        <f t="shared" si="21"/>
        <v>1.2279953347272154</v>
      </c>
      <c r="O147">
        <f t="shared" si="21"/>
        <v>1.409926825177604</v>
      </c>
      <c r="P147">
        <f t="shared" si="21"/>
        <v>1.3648867391512638</v>
      </c>
    </row>
    <row r="148" spans="1:16" x14ac:dyDescent="0.25">
      <c r="A148" s="3">
        <v>44886</v>
      </c>
      <c r="B148">
        <v>742</v>
      </c>
      <c r="C148">
        <v>295</v>
      </c>
      <c r="D148">
        <v>1057</v>
      </c>
      <c r="F148" s="1">
        <f t="shared" si="22"/>
        <v>45355</v>
      </c>
      <c r="G148">
        <f t="shared" si="23"/>
        <v>108959</v>
      </c>
      <c r="H148">
        <f t="shared" si="23"/>
        <v>41736</v>
      </c>
      <c r="I148">
        <f t="shared" si="23"/>
        <v>145683</v>
      </c>
      <c r="J148">
        <f t="shared" si="24"/>
        <v>187419</v>
      </c>
      <c r="K148">
        <f t="shared" si="20"/>
        <v>0.38304316302462393</v>
      </c>
      <c r="L148">
        <f t="shared" si="20"/>
        <v>1.3370442092897328</v>
      </c>
      <c r="M148">
        <f t="shared" si="20"/>
        <v>1.7200873723143568</v>
      </c>
      <c r="N148">
        <f t="shared" si="21"/>
        <v>1.2283846529043985</v>
      </c>
      <c r="O148">
        <f t="shared" si="21"/>
        <v>1.4107675659325523</v>
      </c>
      <c r="P148">
        <f t="shared" si="21"/>
        <v>1.3656157229383201</v>
      </c>
    </row>
    <row r="149" spans="1:16" x14ac:dyDescent="0.25">
      <c r="A149" s="3">
        <v>44893</v>
      </c>
      <c r="B149">
        <v>782</v>
      </c>
      <c r="C149">
        <v>302</v>
      </c>
      <c r="D149">
        <v>1150</v>
      </c>
      <c r="F149" s="1">
        <f t="shared" si="22"/>
        <v>45362</v>
      </c>
      <c r="G149">
        <f t="shared" si="23"/>
        <v>109548</v>
      </c>
      <c r="H149">
        <f t="shared" si="23"/>
        <v>41993</v>
      </c>
      <c r="I149">
        <f t="shared" si="23"/>
        <v>146661</v>
      </c>
      <c r="J149">
        <f t="shared" si="24"/>
        <v>188654</v>
      </c>
      <c r="K149">
        <f t="shared" si="20"/>
        <v>0.38332968196589623</v>
      </c>
      <c r="L149">
        <f t="shared" si="20"/>
        <v>1.3387829992332128</v>
      </c>
      <c r="M149">
        <f t="shared" si="20"/>
        <v>1.722112681199109</v>
      </c>
      <c r="N149">
        <f t="shared" si="21"/>
        <v>1.229303493140173</v>
      </c>
      <c r="O149">
        <f t="shared" si="21"/>
        <v>1.4126022311135447</v>
      </c>
      <c r="P149">
        <f t="shared" si="21"/>
        <v>1.3672236608264421</v>
      </c>
    </row>
    <row r="150" spans="1:16" x14ac:dyDescent="0.25">
      <c r="A150" s="3">
        <v>44900</v>
      </c>
      <c r="B150">
        <v>768</v>
      </c>
      <c r="C150">
        <v>329</v>
      </c>
      <c r="D150">
        <v>1138</v>
      </c>
      <c r="F150" s="1">
        <f t="shared" si="22"/>
        <v>45369</v>
      </c>
      <c r="G150">
        <f t="shared" ref="G150:I163" si="25">B217+G149</f>
        <v>110122</v>
      </c>
      <c r="H150">
        <f t="shared" si="25"/>
        <v>42284</v>
      </c>
      <c r="I150">
        <f t="shared" si="25"/>
        <v>147575</v>
      </c>
      <c r="J150">
        <f t="shared" si="24"/>
        <v>189859</v>
      </c>
      <c r="K150">
        <f t="shared" ref="K150:M163" si="26">H150/$G150</f>
        <v>0.38397413777446832</v>
      </c>
      <c r="L150">
        <f t="shared" si="26"/>
        <v>1.3401046112493415</v>
      </c>
      <c r="M150">
        <f t="shared" si="26"/>
        <v>1.7240787490238099</v>
      </c>
      <c r="N150">
        <f t="shared" ref="N150:P163" si="27">K150/K$16</f>
        <v>1.2313702044174974</v>
      </c>
      <c r="O150">
        <f t="shared" si="27"/>
        <v>1.4139967155697404</v>
      </c>
      <c r="P150">
        <f t="shared" si="27"/>
        <v>1.3687845659159099</v>
      </c>
    </row>
    <row r="151" spans="1:16" x14ac:dyDescent="0.25">
      <c r="A151" s="3">
        <v>44907</v>
      </c>
      <c r="B151">
        <v>840</v>
      </c>
      <c r="C151">
        <v>369</v>
      </c>
      <c r="D151">
        <v>1272</v>
      </c>
      <c r="F151" s="1">
        <f t="shared" si="22"/>
        <v>45376</v>
      </c>
      <c r="G151">
        <f t="shared" si="25"/>
        <v>110700</v>
      </c>
      <c r="H151">
        <f t="shared" si="25"/>
        <v>42587</v>
      </c>
      <c r="I151">
        <f t="shared" si="25"/>
        <v>148575</v>
      </c>
      <c r="J151">
        <f t="shared" si="24"/>
        <v>191162</v>
      </c>
      <c r="K151">
        <f t="shared" si="26"/>
        <v>0.384706413730804</v>
      </c>
      <c r="L151">
        <f t="shared" si="26"/>
        <v>1.3421409214092141</v>
      </c>
      <c r="M151">
        <f t="shared" si="26"/>
        <v>1.726847335140018</v>
      </c>
      <c r="N151">
        <f t="shared" si="27"/>
        <v>1.2337185469367864</v>
      </c>
      <c r="O151">
        <f t="shared" si="27"/>
        <v>1.4161453059512457</v>
      </c>
      <c r="P151">
        <f t="shared" si="27"/>
        <v>1.3709826081732142</v>
      </c>
    </row>
    <row r="152" spans="1:16" x14ac:dyDescent="0.25">
      <c r="A152" s="3">
        <v>44914</v>
      </c>
      <c r="B152">
        <v>928</v>
      </c>
      <c r="C152">
        <v>367</v>
      </c>
      <c r="D152">
        <v>1492</v>
      </c>
      <c r="F152" s="1">
        <f t="shared" si="22"/>
        <v>45383</v>
      </c>
      <c r="G152">
        <f t="shared" si="25"/>
        <v>111253</v>
      </c>
      <c r="H152">
        <f t="shared" si="25"/>
        <v>42857</v>
      </c>
      <c r="I152">
        <f t="shared" si="25"/>
        <v>149586</v>
      </c>
      <c r="J152">
        <f t="shared" si="24"/>
        <v>192443</v>
      </c>
      <c r="K152">
        <f t="shared" si="26"/>
        <v>0.38522107269017464</v>
      </c>
      <c r="L152">
        <f t="shared" si="26"/>
        <v>1.3445570007100933</v>
      </c>
      <c r="M152">
        <f t="shared" si="26"/>
        <v>1.7297780734002679</v>
      </c>
      <c r="N152">
        <f t="shared" si="27"/>
        <v>1.2353690115010894</v>
      </c>
      <c r="O152">
        <f t="shared" si="27"/>
        <v>1.4186946055860066</v>
      </c>
      <c r="P152">
        <f t="shared" si="27"/>
        <v>1.3733093866336765</v>
      </c>
    </row>
    <row r="153" spans="1:16" x14ac:dyDescent="0.25">
      <c r="A153" s="3">
        <v>44921</v>
      </c>
      <c r="B153">
        <v>1019</v>
      </c>
      <c r="C153">
        <v>419</v>
      </c>
      <c r="D153">
        <v>1481</v>
      </c>
      <c r="F153" s="1">
        <f t="shared" si="22"/>
        <v>45390</v>
      </c>
      <c r="G153">
        <f t="shared" si="25"/>
        <v>111812</v>
      </c>
      <c r="H153">
        <f t="shared" si="25"/>
        <v>43108</v>
      </c>
      <c r="I153">
        <f t="shared" si="25"/>
        <v>150508</v>
      </c>
      <c r="J153">
        <f t="shared" si="24"/>
        <v>193616</v>
      </c>
      <c r="K153">
        <f t="shared" si="26"/>
        <v>0.3855400135942475</v>
      </c>
      <c r="L153">
        <f t="shared" si="26"/>
        <v>1.3460809215468823</v>
      </c>
      <c r="M153">
        <f t="shared" si="26"/>
        <v>1.7316209351411298</v>
      </c>
      <c r="N153">
        <f t="shared" si="27"/>
        <v>1.2363918260284468</v>
      </c>
      <c r="O153">
        <f t="shared" si="27"/>
        <v>1.4203025539804226</v>
      </c>
      <c r="P153">
        <f t="shared" si="27"/>
        <v>1.3747724756656809</v>
      </c>
    </row>
    <row r="154" spans="1:16" x14ac:dyDescent="0.25">
      <c r="A154" s="3">
        <v>44928</v>
      </c>
      <c r="B154">
        <v>925</v>
      </c>
      <c r="C154">
        <v>371</v>
      </c>
      <c r="D154">
        <v>1411</v>
      </c>
      <c r="F154" s="1">
        <f t="shared" si="22"/>
        <v>45397</v>
      </c>
      <c r="G154">
        <f t="shared" si="25"/>
        <v>112404</v>
      </c>
      <c r="H154">
        <f t="shared" si="25"/>
        <v>43361</v>
      </c>
      <c r="I154">
        <f t="shared" si="25"/>
        <v>151422</v>
      </c>
      <c r="J154">
        <f t="shared" si="24"/>
        <v>194783</v>
      </c>
      <c r="K154">
        <f t="shared" si="26"/>
        <v>0.38576029322799898</v>
      </c>
      <c r="L154">
        <f t="shared" si="26"/>
        <v>1.3471228781893883</v>
      </c>
      <c r="M154">
        <f t="shared" si="26"/>
        <v>1.7328831714173873</v>
      </c>
      <c r="N154">
        <f t="shared" si="27"/>
        <v>1.2370982428179049</v>
      </c>
      <c r="O154">
        <f t="shared" si="27"/>
        <v>1.4214019631294561</v>
      </c>
      <c r="P154">
        <f t="shared" si="27"/>
        <v>1.3757745931933512</v>
      </c>
    </row>
    <row r="155" spans="1:16" x14ac:dyDescent="0.25">
      <c r="A155" s="3">
        <v>44935</v>
      </c>
      <c r="B155">
        <v>852</v>
      </c>
      <c r="C155">
        <v>346</v>
      </c>
      <c r="D155">
        <v>1245</v>
      </c>
      <c r="F155" s="1">
        <f t="shared" si="22"/>
        <v>45404</v>
      </c>
      <c r="G155">
        <f t="shared" si="25"/>
        <v>112915</v>
      </c>
      <c r="H155">
        <f t="shared" si="25"/>
        <v>43616</v>
      </c>
      <c r="I155">
        <f t="shared" si="25"/>
        <v>152282</v>
      </c>
      <c r="J155">
        <f t="shared" si="24"/>
        <v>195898</v>
      </c>
      <c r="K155">
        <f t="shared" si="26"/>
        <v>0.38627286011601647</v>
      </c>
      <c r="L155">
        <f t="shared" si="26"/>
        <v>1.3486427843953417</v>
      </c>
      <c r="M155">
        <f t="shared" si="26"/>
        <v>1.734915644511358</v>
      </c>
      <c r="N155">
        <f t="shared" si="27"/>
        <v>1.2387419982992869</v>
      </c>
      <c r="O155">
        <f t="shared" si="27"/>
        <v>1.4230056755300786</v>
      </c>
      <c r="P155">
        <f t="shared" si="27"/>
        <v>1.377388218906934</v>
      </c>
    </row>
    <row r="156" spans="1:16" x14ac:dyDescent="0.25">
      <c r="A156" s="3">
        <v>44942</v>
      </c>
      <c r="B156">
        <v>791</v>
      </c>
      <c r="C156">
        <v>343</v>
      </c>
      <c r="D156">
        <v>1193</v>
      </c>
      <c r="F156" s="1">
        <f t="shared" si="22"/>
        <v>45411</v>
      </c>
      <c r="G156">
        <f t="shared" si="25"/>
        <v>113461</v>
      </c>
      <c r="H156">
        <f t="shared" si="25"/>
        <v>43887</v>
      </c>
      <c r="I156">
        <f t="shared" si="25"/>
        <v>153198</v>
      </c>
      <c r="J156">
        <f t="shared" si="24"/>
        <v>197085</v>
      </c>
      <c r="K156">
        <f t="shared" si="26"/>
        <v>0.38680251363904777</v>
      </c>
      <c r="L156">
        <f t="shared" si="26"/>
        <v>1.3502260688694794</v>
      </c>
      <c r="M156">
        <f t="shared" si="26"/>
        <v>1.7370285825085272</v>
      </c>
      <c r="N156">
        <f t="shared" si="27"/>
        <v>1.2404405490681112</v>
      </c>
      <c r="O156">
        <f t="shared" si="27"/>
        <v>1.4246762608168171</v>
      </c>
      <c r="P156">
        <f t="shared" si="27"/>
        <v>1.3790657275015383</v>
      </c>
    </row>
    <row r="157" spans="1:16" x14ac:dyDescent="0.25">
      <c r="A157" s="3">
        <v>44949</v>
      </c>
      <c r="B157">
        <v>698</v>
      </c>
      <c r="C157">
        <v>305</v>
      </c>
      <c r="D157">
        <v>1099</v>
      </c>
      <c r="F157" s="1">
        <f t="shared" si="22"/>
        <v>45418</v>
      </c>
      <c r="G157">
        <f t="shared" si="25"/>
        <v>114005</v>
      </c>
      <c r="H157">
        <f t="shared" si="25"/>
        <v>44128</v>
      </c>
      <c r="I157">
        <f t="shared" si="25"/>
        <v>154052</v>
      </c>
      <c r="J157">
        <f t="shared" si="24"/>
        <v>198180</v>
      </c>
      <c r="K157">
        <f t="shared" si="26"/>
        <v>0.38707074251129336</v>
      </c>
      <c r="L157">
        <f t="shared" si="26"/>
        <v>1.3512740669268892</v>
      </c>
      <c r="M157">
        <f t="shared" si="26"/>
        <v>1.7383448094381826</v>
      </c>
      <c r="N157">
        <f t="shared" si="27"/>
        <v>1.2413007347128062</v>
      </c>
      <c r="O157">
        <f t="shared" si="27"/>
        <v>1.4257820444986742</v>
      </c>
      <c r="P157">
        <f t="shared" si="27"/>
        <v>1.3801107094129361</v>
      </c>
    </row>
    <row r="158" spans="1:16" x14ac:dyDescent="0.25">
      <c r="A158" s="3">
        <v>44956</v>
      </c>
      <c r="B158">
        <v>717</v>
      </c>
      <c r="C158">
        <v>310</v>
      </c>
      <c r="D158">
        <v>1105</v>
      </c>
      <c r="F158" s="1">
        <f t="shared" si="22"/>
        <v>45425</v>
      </c>
      <c r="G158">
        <f t="shared" si="25"/>
        <v>114555</v>
      </c>
      <c r="H158">
        <f t="shared" si="25"/>
        <v>44381</v>
      </c>
      <c r="I158">
        <f t="shared" si="25"/>
        <v>154933</v>
      </c>
      <c r="J158">
        <f t="shared" si="24"/>
        <v>199314</v>
      </c>
      <c r="K158">
        <f t="shared" si="26"/>
        <v>0.38742088952904719</v>
      </c>
      <c r="L158">
        <f t="shared" si="26"/>
        <v>1.3524769761250055</v>
      </c>
      <c r="M158">
        <f t="shared" si="26"/>
        <v>1.7398978656540527</v>
      </c>
      <c r="N158">
        <f t="shared" si="27"/>
        <v>1.2424236244139897</v>
      </c>
      <c r="O158">
        <f t="shared" si="27"/>
        <v>1.427051280975429</v>
      </c>
      <c r="P158">
        <f t="shared" si="27"/>
        <v>1.381343715375968</v>
      </c>
    </row>
    <row r="159" spans="1:16" x14ac:dyDescent="0.25">
      <c r="A159" s="3">
        <v>44963</v>
      </c>
      <c r="B159">
        <v>733</v>
      </c>
      <c r="C159">
        <v>306</v>
      </c>
      <c r="D159">
        <v>1080</v>
      </c>
      <c r="F159" s="1">
        <f t="shared" si="22"/>
        <v>45432</v>
      </c>
      <c r="G159">
        <f t="shared" si="25"/>
        <v>115106</v>
      </c>
      <c r="H159">
        <f t="shared" si="25"/>
        <v>44650</v>
      </c>
      <c r="I159">
        <f t="shared" si="25"/>
        <v>155834</v>
      </c>
      <c r="J159">
        <f t="shared" si="24"/>
        <v>200484</v>
      </c>
      <c r="K159">
        <f t="shared" si="26"/>
        <v>0.38790332389275972</v>
      </c>
      <c r="L159">
        <f t="shared" si="26"/>
        <v>1.3538303824301079</v>
      </c>
      <c r="M159">
        <f t="shared" si="26"/>
        <v>1.7417337063228677</v>
      </c>
      <c r="N159">
        <f t="shared" si="27"/>
        <v>1.2439707476252191</v>
      </c>
      <c r="O159">
        <f t="shared" si="27"/>
        <v>1.4284793128277051</v>
      </c>
      <c r="P159">
        <f t="shared" si="27"/>
        <v>1.3828012302223041</v>
      </c>
    </row>
    <row r="160" spans="1:16" x14ac:dyDescent="0.25">
      <c r="A160" s="3">
        <v>44970</v>
      </c>
      <c r="B160">
        <v>714</v>
      </c>
      <c r="C160">
        <v>333</v>
      </c>
      <c r="D160">
        <v>1085</v>
      </c>
      <c r="F160" s="1">
        <f t="shared" si="22"/>
        <v>45439</v>
      </c>
      <c r="G160">
        <f t="shared" si="25"/>
        <v>115657</v>
      </c>
      <c r="H160">
        <f t="shared" si="25"/>
        <v>44892</v>
      </c>
      <c r="I160">
        <f t="shared" si="25"/>
        <v>156751</v>
      </c>
      <c r="J160">
        <f t="shared" si="24"/>
        <v>201643</v>
      </c>
      <c r="K160">
        <f t="shared" si="26"/>
        <v>0.38814771263304426</v>
      </c>
      <c r="L160">
        <f t="shared" si="26"/>
        <v>1.3553092333365035</v>
      </c>
      <c r="M160">
        <f t="shared" si="26"/>
        <v>1.7434569459695479</v>
      </c>
      <c r="N160">
        <f t="shared" si="27"/>
        <v>1.2447544801308137</v>
      </c>
      <c r="O160">
        <f t="shared" si="27"/>
        <v>1.4300397061782744</v>
      </c>
      <c r="P160">
        <f t="shared" si="27"/>
        <v>1.3841693486061573</v>
      </c>
    </row>
    <row r="161" spans="1:16" x14ac:dyDescent="0.25">
      <c r="A161" s="3">
        <v>44977</v>
      </c>
      <c r="B161">
        <v>710</v>
      </c>
      <c r="C161">
        <v>304</v>
      </c>
      <c r="D161">
        <v>1102</v>
      </c>
      <c r="F161" s="1">
        <f t="shared" si="22"/>
        <v>45446</v>
      </c>
      <c r="G161">
        <f t="shared" si="25"/>
        <v>116197</v>
      </c>
      <c r="H161">
        <f t="shared" si="25"/>
        <v>45141</v>
      </c>
      <c r="I161">
        <f t="shared" si="25"/>
        <v>157625</v>
      </c>
      <c r="J161">
        <f t="shared" si="24"/>
        <v>202766</v>
      </c>
      <c r="K161">
        <f t="shared" si="26"/>
        <v>0.3884867939791905</v>
      </c>
      <c r="L161">
        <f t="shared" si="26"/>
        <v>1.3565324405965731</v>
      </c>
      <c r="M161">
        <f t="shared" si="26"/>
        <v>1.7450192345757636</v>
      </c>
      <c r="N161">
        <f t="shared" si="27"/>
        <v>1.2458418832276428</v>
      </c>
      <c r="O161">
        <f t="shared" si="27"/>
        <v>1.4313303599329741</v>
      </c>
      <c r="P161">
        <f t="shared" si="27"/>
        <v>1.3854096843697674</v>
      </c>
    </row>
    <row r="162" spans="1:16" x14ac:dyDescent="0.25">
      <c r="A162" s="3">
        <v>44984</v>
      </c>
      <c r="B162">
        <v>712</v>
      </c>
      <c r="C162">
        <v>303</v>
      </c>
      <c r="D162">
        <v>1085</v>
      </c>
      <c r="F162" s="1">
        <f t="shared" si="22"/>
        <v>45453</v>
      </c>
      <c r="G162">
        <f t="shared" si="25"/>
        <v>116708</v>
      </c>
      <c r="H162">
        <f t="shared" si="25"/>
        <v>45382</v>
      </c>
      <c r="I162">
        <f t="shared" si="25"/>
        <v>158470</v>
      </c>
      <c r="J162">
        <f t="shared" si="24"/>
        <v>203852</v>
      </c>
      <c r="K162">
        <f t="shared" si="26"/>
        <v>0.38885080714261233</v>
      </c>
      <c r="L162">
        <f t="shared" si="26"/>
        <v>1.3578332248003564</v>
      </c>
      <c r="M162">
        <f t="shared" si="26"/>
        <v>1.7466840319429688</v>
      </c>
      <c r="N162">
        <f t="shared" si="27"/>
        <v>1.2470092403992779</v>
      </c>
      <c r="O162">
        <f t="shared" si="27"/>
        <v>1.432702868150896</v>
      </c>
      <c r="P162">
        <f t="shared" si="27"/>
        <v>1.386731404124679</v>
      </c>
    </row>
    <row r="163" spans="1:16" x14ac:dyDescent="0.25">
      <c r="A163" s="3">
        <v>44991</v>
      </c>
      <c r="B163">
        <v>673</v>
      </c>
      <c r="C163">
        <v>326</v>
      </c>
      <c r="D163">
        <v>1115</v>
      </c>
      <c r="F163" s="1">
        <f t="shared" si="22"/>
        <v>45460</v>
      </c>
      <c r="G163">
        <f t="shared" si="25"/>
        <v>117289</v>
      </c>
      <c r="H163">
        <f t="shared" si="25"/>
        <v>45641</v>
      </c>
      <c r="I163">
        <f t="shared" si="25"/>
        <v>159413</v>
      </c>
      <c r="J163">
        <f t="shared" si="24"/>
        <v>205054</v>
      </c>
      <c r="K163">
        <f t="shared" si="26"/>
        <v>0.38913282575518593</v>
      </c>
      <c r="L163">
        <f t="shared" si="26"/>
        <v>1.3591470640895567</v>
      </c>
      <c r="M163">
        <f t="shared" si="26"/>
        <v>1.7482798898447425</v>
      </c>
      <c r="N163">
        <f t="shared" si="27"/>
        <v>1.2479136484894349</v>
      </c>
      <c r="O163">
        <f t="shared" si="27"/>
        <v>1.4340891512993315</v>
      </c>
      <c r="P163">
        <f t="shared" si="27"/>
        <v>1.38799839130063</v>
      </c>
    </row>
    <row r="164" spans="1:16" x14ac:dyDescent="0.25">
      <c r="A164" s="3">
        <v>44998</v>
      </c>
      <c r="B164">
        <v>677</v>
      </c>
      <c r="C164">
        <v>278</v>
      </c>
      <c r="D164">
        <v>1063</v>
      </c>
    </row>
    <row r="165" spans="1:16" x14ac:dyDescent="0.25">
      <c r="A165" s="3">
        <v>45005</v>
      </c>
      <c r="B165">
        <v>698</v>
      </c>
      <c r="C165">
        <v>308</v>
      </c>
      <c r="D165">
        <v>1060</v>
      </c>
    </row>
    <row r="166" spans="1:16" x14ac:dyDescent="0.25">
      <c r="A166" s="3">
        <v>45012</v>
      </c>
      <c r="B166">
        <v>690</v>
      </c>
      <c r="C166">
        <v>251</v>
      </c>
      <c r="D166">
        <v>1049</v>
      </c>
    </row>
    <row r="167" spans="1:16" x14ac:dyDescent="0.25">
      <c r="A167" s="3">
        <v>45019</v>
      </c>
      <c r="B167">
        <v>665</v>
      </c>
      <c r="C167">
        <v>270</v>
      </c>
      <c r="D167">
        <v>996</v>
      </c>
    </row>
    <row r="168" spans="1:16" x14ac:dyDescent="0.25">
      <c r="A168" s="3">
        <v>45026</v>
      </c>
      <c r="B168">
        <v>669</v>
      </c>
      <c r="C168">
        <v>337</v>
      </c>
      <c r="D168">
        <v>1075</v>
      </c>
    </row>
    <row r="169" spans="1:16" x14ac:dyDescent="0.25">
      <c r="A169" s="3">
        <v>45033</v>
      </c>
      <c r="B169">
        <v>643</v>
      </c>
      <c r="C169">
        <v>295</v>
      </c>
      <c r="D169">
        <v>1007</v>
      </c>
    </row>
    <row r="170" spans="1:16" x14ac:dyDescent="0.25">
      <c r="A170" s="3">
        <v>45040</v>
      </c>
      <c r="B170">
        <v>613</v>
      </c>
      <c r="C170">
        <v>273</v>
      </c>
      <c r="D170">
        <v>996</v>
      </c>
    </row>
    <row r="171" spans="1:16" x14ac:dyDescent="0.25">
      <c r="A171" s="3">
        <v>45047</v>
      </c>
      <c r="B171">
        <v>684</v>
      </c>
      <c r="C171">
        <v>263</v>
      </c>
      <c r="D171">
        <v>948</v>
      </c>
    </row>
    <row r="172" spans="1:16" x14ac:dyDescent="0.25">
      <c r="A172" s="3">
        <v>45054</v>
      </c>
      <c r="B172">
        <v>608</v>
      </c>
      <c r="C172">
        <v>277</v>
      </c>
      <c r="D172">
        <v>941</v>
      </c>
    </row>
    <row r="173" spans="1:16" x14ac:dyDescent="0.25">
      <c r="A173" s="3">
        <v>45061</v>
      </c>
      <c r="B173">
        <v>627</v>
      </c>
      <c r="C173">
        <v>263</v>
      </c>
      <c r="D173">
        <v>959</v>
      </c>
    </row>
    <row r="174" spans="1:16" x14ac:dyDescent="0.25">
      <c r="A174" s="3">
        <v>45068</v>
      </c>
      <c r="B174">
        <v>602</v>
      </c>
      <c r="C174">
        <v>280</v>
      </c>
      <c r="D174">
        <v>932</v>
      </c>
    </row>
    <row r="175" spans="1:16" x14ac:dyDescent="0.25">
      <c r="A175" s="3">
        <v>45075</v>
      </c>
      <c r="B175">
        <v>600</v>
      </c>
      <c r="C175">
        <v>267</v>
      </c>
      <c r="D175">
        <v>935</v>
      </c>
    </row>
    <row r="176" spans="1:16" x14ac:dyDescent="0.25">
      <c r="A176" s="3">
        <v>45082</v>
      </c>
      <c r="B176">
        <v>636</v>
      </c>
      <c r="C176">
        <v>257</v>
      </c>
      <c r="D176">
        <v>930</v>
      </c>
    </row>
    <row r="177" spans="1:4" x14ac:dyDescent="0.25">
      <c r="A177" s="3">
        <v>45089</v>
      </c>
      <c r="B177">
        <v>625</v>
      </c>
      <c r="C177">
        <v>272</v>
      </c>
      <c r="D177">
        <v>919</v>
      </c>
    </row>
    <row r="178" spans="1:4" x14ac:dyDescent="0.25">
      <c r="A178" s="3">
        <v>45096</v>
      </c>
      <c r="B178">
        <v>667</v>
      </c>
      <c r="C178">
        <v>288</v>
      </c>
      <c r="D178">
        <v>990</v>
      </c>
    </row>
    <row r="179" spans="1:4" x14ac:dyDescent="0.25">
      <c r="A179" s="3">
        <v>45103</v>
      </c>
      <c r="B179">
        <v>597</v>
      </c>
      <c r="C179">
        <v>254</v>
      </c>
      <c r="D179">
        <v>899</v>
      </c>
    </row>
    <row r="180" spans="1:4" x14ac:dyDescent="0.25">
      <c r="A180" s="3">
        <v>45110</v>
      </c>
      <c r="B180">
        <v>600</v>
      </c>
      <c r="C180">
        <v>271</v>
      </c>
      <c r="D180">
        <v>905</v>
      </c>
    </row>
    <row r="181" spans="1:4" x14ac:dyDescent="0.25">
      <c r="A181" s="3">
        <v>45117</v>
      </c>
      <c r="B181">
        <v>619</v>
      </c>
      <c r="C181">
        <v>260</v>
      </c>
      <c r="D181">
        <v>969</v>
      </c>
    </row>
    <row r="182" spans="1:4" x14ac:dyDescent="0.25">
      <c r="A182" s="3">
        <v>45124</v>
      </c>
      <c r="B182">
        <v>606</v>
      </c>
      <c r="C182">
        <v>247</v>
      </c>
      <c r="D182">
        <v>958</v>
      </c>
    </row>
    <row r="183" spans="1:4" x14ac:dyDescent="0.25">
      <c r="A183" s="3">
        <v>45131</v>
      </c>
      <c r="B183">
        <v>534</v>
      </c>
      <c r="C183">
        <v>276</v>
      </c>
      <c r="D183">
        <v>854</v>
      </c>
    </row>
    <row r="184" spans="1:4" x14ac:dyDescent="0.25">
      <c r="A184" s="3">
        <v>45138</v>
      </c>
      <c r="B184">
        <v>577</v>
      </c>
      <c r="C184">
        <v>240</v>
      </c>
      <c r="D184">
        <v>912</v>
      </c>
    </row>
    <row r="185" spans="1:4" x14ac:dyDescent="0.25">
      <c r="A185" s="3">
        <v>45145</v>
      </c>
      <c r="B185">
        <v>582</v>
      </c>
      <c r="C185">
        <v>302</v>
      </c>
      <c r="D185">
        <v>903</v>
      </c>
    </row>
    <row r="186" spans="1:4" x14ac:dyDescent="0.25">
      <c r="A186" s="3">
        <v>45152</v>
      </c>
      <c r="B186">
        <v>689</v>
      </c>
      <c r="C186">
        <v>267</v>
      </c>
      <c r="D186">
        <v>998</v>
      </c>
    </row>
    <row r="187" spans="1:4" x14ac:dyDescent="0.25">
      <c r="A187" s="3">
        <v>45159</v>
      </c>
      <c r="B187">
        <v>615</v>
      </c>
      <c r="C187">
        <v>318</v>
      </c>
      <c r="D187">
        <v>1053</v>
      </c>
    </row>
    <row r="188" spans="1:4" x14ac:dyDescent="0.25">
      <c r="A188" s="3">
        <v>45166</v>
      </c>
      <c r="B188">
        <v>539</v>
      </c>
      <c r="C188">
        <v>237</v>
      </c>
      <c r="D188">
        <v>943</v>
      </c>
    </row>
    <row r="189" spans="1:4" x14ac:dyDescent="0.25">
      <c r="A189" s="3">
        <v>45173</v>
      </c>
      <c r="B189">
        <v>592</v>
      </c>
      <c r="C189">
        <v>264</v>
      </c>
      <c r="D189">
        <v>903</v>
      </c>
    </row>
    <row r="190" spans="1:4" x14ac:dyDescent="0.25">
      <c r="A190" s="3">
        <v>45180</v>
      </c>
      <c r="B190">
        <v>591</v>
      </c>
      <c r="C190">
        <v>249</v>
      </c>
      <c r="D190">
        <v>952</v>
      </c>
    </row>
    <row r="191" spans="1:4" x14ac:dyDescent="0.25">
      <c r="A191" s="3">
        <v>45187</v>
      </c>
      <c r="B191">
        <v>620</v>
      </c>
      <c r="C191">
        <v>280</v>
      </c>
      <c r="D191">
        <v>937</v>
      </c>
    </row>
    <row r="192" spans="1:4" x14ac:dyDescent="0.25">
      <c r="A192" s="3">
        <v>45194</v>
      </c>
      <c r="B192">
        <v>599</v>
      </c>
      <c r="C192">
        <v>264</v>
      </c>
      <c r="D192">
        <v>926</v>
      </c>
    </row>
    <row r="193" spans="1:4" x14ac:dyDescent="0.25">
      <c r="A193" s="3">
        <v>45201</v>
      </c>
      <c r="B193">
        <v>665</v>
      </c>
      <c r="C193">
        <v>275</v>
      </c>
      <c r="D193">
        <v>942</v>
      </c>
    </row>
    <row r="194" spans="1:4" x14ac:dyDescent="0.25">
      <c r="A194" s="3">
        <v>45208</v>
      </c>
      <c r="B194">
        <v>661</v>
      </c>
      <c r="C194">
        <v>324</v>
      </c>
      <c r="D194">
        <v>1076</v>
      </c>
    </row>
    <row r="195" spans="1:4" x14ac:dyDescent="0.25">
      <c r="A195" s="3">
        <v>45215</v>
      </c>
      <c r="B195">
        <v>652</v>
      </c>
      <c r="C195">
        <v>345</v>
      </c>
      <c r="D195">
        <v>1026</v>
      </c>
    </row>
    <row r="196" spans="1:4" x14ac:dyDescent="0.25">
      <c r="A196" s="3">
        <v>45222</v>
      </c>
      <c r="B196">
        <v>641</v>
      </c>
      <c r="C196">
        <v>320</v>
      </c>
      <c r="D196">
        <v>1032</v>
      </c>
    </row>
    <row r="197" spans="1:4" x14ac:dyDescent="0.25">
      <c r="A197" s="3">
        <v>45229</v>
      </c>
      <c r="B197">
        <v>652</v>
      </c>
      <c r="C197">
        <v>332</v>
      </c>
      <c r="D197">
        <v>994</v>
      </c>
    </row>
    <row r="198" spans="1:4" x14ac:dyDescent="0.25">
      <c r="A198" s="3">
        <v>45236</v>
      </c>
      <c r="B198">
        <v>649</v>
      </c>
      <c r="C198">
        <v>275</v>
      </c>
      <c r="D198">
        <v>1021</v>
      </c>
    </row>
    <row r="199" spans="1:4" x14ac:dyDescent="0.25">
      <c r="A199" s="3">
        <v>45243</v>
      </c>
      <c r="B199">
        <v>696</v>
      </c>
      <c r="C199">
        <v>343</v>
      </c>
      <c r="D199">
        <v>1107</v>
      </c>
    </row>
    <row r="200" spans="1:4" x14ac:dyDescent="0.25">
      <c r="A200" s="3">
        <v>45250</v>
      </c>
      <c r="B200">
        <v>685</v>
      </c>
      <c r="C200">
        <v>311</v>
      </c>
      <c r="D200">
        <v>1096</v>
      </c>
    </row>
    <row r="201" spans="1:4" x14ac:dyDescent="0.25">
      <c r="A201" s="3">
        <v>45257</v>
      </c>
      <c r="B201">
        <v>726</v>
      </c>
      <c r="C201">
        <v>311</v>
      </c>
      <c r="D201">
        <v>1137</v>
      </c>
    </row>
    <row r="202" spans="1:4" x14ac:dyDescent="0.25">
      <c r="A202" s="3">
        <v>45264</v>
      </c>
      <c r="B202">
        <v>788</v>
      </c>
      <c r="C202">
        <v>366</v>
      </c>
      <c r="D202">
        <v>1126</v>
      </c>
    </row>
    <row r="203" spans="1:4" x14ac:dyDescent="0.25">
      <c r="A203" s="3">
        <v>45271</v>
      </c>
      <c r="B203">
        <v>687</v>
      </c>
      <c r="C203">
        <v>325</v>
      </c>
      <c r="D203">
        <v>1231</v>
      </c>
    </row>
    <row r="204" spans="1:4" x14ac:dyDescent="0.25">
      <c r="A204" s="3">
        <v>45278</v>
      </c>
      <c r="B204">
        <v>783</v>
      </c>
      <c r="C204">
        <v>312</v>
      </c>
      <c r="D204">
        <v>1174</v>
      </c>
    </row>
    <row r="205" spans="1:4" x14ac:dyDescent="0.25">
      <c r="A205" s="3">
        <v>45285</v>
      </c>
      <c r="B205">
        <v>758</v>
      </c>
      <c r="C205">
        <v>318</v>
      </c>
      <c r="D205">
        <v>1204</v>
      </c>
    </row>
    <row r="206" spans="1:4" x14ac:dyDescent="0.25">
      <c r="A206" s="3">
        <v>45292</v>
      </c>
      <c r="B206">
        <v>729</v>
      </c>
      <c r="C206">
        <v>312</v>
      </c>
      <c r="D206">
        <v>1081</v>
      </c>
    </row>
    <row r="207" spans="1:4" x14ac:dyDescent="0.25">
      <c r="A207" s="3">
        <v>45299</v>
      </c>
      <c r="B207">
        <v>673</v>
      </c>
      <c r="C207">
        <v>281</v>
      </c>
      <c r="D207">
        <v>1101</v>
      </c>
    </row>
    <row r="208" spans="1:4" x14ac:dyDescent="0.25">
      <c r="A208" s="3">
        <v>45306</v>
      </c>
      <c r="B208">
        <v>709</v>
      </c>
      <c r="C208">
        <v>348</v>
      </c>
      <c r="D208">
        <v>1063</v>
      </c>
    </row>
    <row r="209" spans="1:4" x14ac:dyDescent="0.25">
      <c r="A209" s="3">
        <v>45313</v>
      </c>
      <c r="B209">
        <v>691</v>
      </c>
      <c r="C209">
        <v>342</v>
      </c>
      <c r="D209">
        <v>1105</v>
      </c>
    </row>
    <row r="210" spans="1:4" x14ac:dyDescent="0.25">
      <c r="A210" s="3">
        <v>45320</v>
      </c>
      <c r="B210">
        <v>686</v>
      </c>
      <c r="C210">
        <v>326</v>
      </c>
      <c r="D210">
        <v>1116</v>
      </c>
    </row>
    <row r="211" spans="1:4" x14ac:dyDescent="0.25">
      <c r="A211" s="3">
        <v>45327</v>
      </c>
      <c r="B211">
        <v>722</v>
      </c>
      <c r="C211">
        <v>360</v>
      </c>
      <c r="D211">
        <v>1234</v>
      </c>
    </row>
    <row r="212" spans="1:4" x14ac:dyDescent="0.25">
      <c r="A212" s="3">
        <v>45334</v>
      </c>
      <c r="B212">
        <v>633</v>
      </c>
      <c r="C212">
        <v>304</v>
      </c>
      <c r="D212">
        <v>1099</v>
      </c>
    </row>
    <row r="213" spans="1:4" x14ac:dyDescent="0.25">
      <c r="A213" s="3">
        <v>45341</v>
      </c>
      <c r="B213">
        <v>592</v>
      </c>
      <c r="C213">
        <v>345</v>
      </c>
      <c r="D213">
        <v>1033</v>
      </c>
    </row>
    <row r="214" spans="1:4" x14ac:dyDescent="0.25">
      <c r="A214" s="3">
        <v>45348</v>
      </c>
      <c r="B214">
        <v>539</v>
      </c>
      <c r="C214">
        <v>283</v>
      </c>
      <c r="D214">
        <v>1008</v>
      </c>
    </row>
    <row r="215" spans="1:4" x14ac:dyDescent="0.25">
      <c r="A215" s="3">
        <v>45355</v>
      </c>
      <c r="B215">
        <v>634</v>
      </c>
      <c r="C215">
        <v>256</v>
      </c>
      <c r="D215">
        <v>934</v>
      </c>
    </row>
    <row r="216" spans="1:4" x14ac:dyDescent="0.25">
      <c r="A216" s="3">
        <v>45362</v>
      </c>
      <c r="B216">
        <v>589</v>
      </c>
      <c r="C216">
        <v>257</v>
      </c>
      <c r="D216">
        <v>978</v>
      </c>
    </row>
    <row r="217" spans="1:4" x14ac:dyDescent="0.25">
      <c r="A217" s="3">
        <v>45369</v>
      </c>
      <c r="B217">
        <v>574</v>
      </c>
      <c r="C217">
        <v>291</v>
      </c>
      <c r="D217">
        <v>914</v>
      </c>
    </row>
    <row r="218" spans="1:4" x14ac:dyDescent="0.25">
      <c r="A218" s="3">
        <v>45376</v>
      </c>
      <c r="B218">
        <v>578</v>
      </c>
      <c r="C218">
        <v>303</v>
      </c>
      <c r="D218">
        <v>1000</v>
      </c>
    </row>
    <row r="219" spans="1:4" x14ac:dyDescent="0.25">
      <c r="A219" s="3">
        <v>45383</v>
      </c>
      <c r="B219">
        <v>553</v>
      </c>
      <c r="C219">
        <v>270</v>
      </c>
      <c r="D219">
        <v>1011</v>
      </c>
    </row>
    <row r="220" spans="1:4" x14ac:dyDescent="0.25">
      <c r="A220" s="3">
        <v>45390</v>
      </c>
      <c r="B220">
        <v>559</v>
      </c>
      <c r="C220">
        <v>251</v>
      </c>
      <c r="D220">
        <v>922</v>
      </c>
    </row>
    <row r="221" spans="1:4" x14ac:dyDescent="0.25">
      <c r="A221" s="3">
        <v>45397</v>
      </c>
      <c r="B221">
        <v>592</v>
      </c>
      <c r="C221">
        <v>253</v>
      </c>
      <c r="D221">
        <v>914</v>
      </c>
    </row>
    <row r="222" spans="1:4" x14ac:dyDescent="0.25">
      <c r="A222" s="3">
        <v>45404</v>
      </c>
      <c r="B222">
        <v>511</v>
      </c>
      <c r="C222">
        <v>255</v>
      </c>
      <c r="D222">
        <v>860</v>
      </c>
    </row>
    <row r="223" spans="1:4" x14ac:dyDescent="0.25">
      <c r="A223" s="3">
        <v>45411</v>
      </c>
      <c r="B223">
        <v>546</v>
      </c>
      <c r="C223">
        <v>271</v>
      </c>
      <c r="D223">
        <v>916</v>
      </c>
    </row>
    <row r="224" spans="1:4" x14ac:dyDescent="0.25">
      <c r="A224" s="3">
        <v>45418</v>
      </c>
      <c r="B224">
        <v>544</v>
      </c>
      <c r="C224">
        <v>241</v>
      </c>
      <c r="D224">
        <v>854</v>
      </c>
    </row>
    <row r="225" spans="1:4" x14ac:dyDescent="0.25">
      <c r="A225" s="3">
        <v>45425</v>
      </c>
      <c r="B225">
        <v>550</v>
      </c>
      <c r="C225">
        <v>253</v>
      </c>
      <c r="D225">
        <v>881</v>
      </c>
    </row>
    <row r="226" spans="1:4" x14ac:dyDescent="0.25">
      <c r="A226" s="3">
        <v>45432</v>
      </c>
      <c r="B226">
        <v>551</v>
      </c>
      <c r="C226">
        <v>269</v>
      </c>
      <c r="D226">
        <v>901</v>
      </c>
    </row>
    <row r="227" spans="1:4" x14ac:dyDescent="0.25">
      <c r="A227" s="3">
        <v>45439</v>
      </c>
      <c r="B227">
        <v>551</v>
      </c>
      <c r="C227">
        <v>242</v>
      </c>
      <c r="D227">
        <v>917</v>
      </c>
    </row>
    <row r="228" spans="1:4" x14ac:dyDescent="0.25">
      <c r="A228" s="3">
        <v>45446</v>
      </c>
      <c r="B228">
        <v>540</v>
      </c>
      <c r="C228">
        <v>249</v>
      </c>
      <c r="D228">
        <v>874</v>
      </c>
    </row>
    <row r="229" spans="1:4" x14ac:dyDescent="0.25">
      <c r="A229" s="3">
        <v>45453</v>
      </c>
      <c r="B229">
        <v>511</v>
      </c>
      <c r="C229">
        <v>241</v>
      </c>
      <c r="D229">
        <v>845</v>
      </c>
    </row>
    <row r="230" spans="1:4" x14ac:dyDescent="0.25">
      <c r="A230" s="3">
        <v>45460</v>
      </c>
      <c r="B230">
        <v>581</v>
      </c>
      <c r="C230">
        <v>259</v>
      </c>
      <c r="D230">
        <v>943</v>
      </c>
    </row>
    <row r="231" spans="1:4" x14ac:dyDescent="0.25">
      <c r="A231" s="3">
        <v>45467</v>
      </c>
      <c r="B231">
        <v>542</v>
      </c>
      <c r="C231">
        <v>251</v>
      </c>
      <c r="D231">
        <v>966</v>
      </c>
    </row>
    <row r="232" spans="1:4" x14ac:dyDescent="0.25">
      <c r="A232" s="3">
        <v>45474</v>
      </c>
      <c r="B232">
        <v>448</v>
      </c>
      <c r="C232">
        <v>222</v>
      </c>
      <c r="D232">
        <v>757</v>
      </c>
    </row>
    <row r="233" spans="1:4" x14ac:dyDescent="0.25">
      <c r="A233" s="3">
        <v>45481</v>
      </c>
      <c r="B233">
        <v>529</v>
      </c>
      <c r="C233">
        <v>279</v>
      </c>
      <c r="D233">
        <v>845</v>
      </c>
    </row>
    <row r="234" spans="1:4" x14ac:dyDescent="0.25">
      <c r="A234" s="3">
        <v>45488</v>
      </c>
      <c r="B234">
        <v>469</v>
      </c>
      <c r="C234">
        <v>227</v>
      </c>
      <c r="D234">
        <v>735</v>
      </c>
    </row>
    <row r="235" spans="1:4" x14ac:dyDescent="0.25">
      <c r="A235" s="3">
        <v>45495</v>
      </c>
      <c r="B235">
        <v>490</v>
      </c>
      <c r="C235">
        <v>238</v>
      </c>
      <c r="D235">
        <v>796</v>
      </c>
    </row>
    <row r="236" spans="1:4" x14ac:dyDescent="0.25">
      <c r="A236" s="3">
        <v>45502</v>
      </c>
      <c r="B236">
        <v>494</v>
      </c>
      <c r="C236">
        <v>242</v>
      </c>
      <c r="D236">
        <v>755</v>
      </c>
    </row>
    <row r="237" spans="1:4" x14ac:dyDescent="0.25">
      <c r="A237" s="3">
        <v>45509</v>
      </c>
      <c r="B237">
        <v>447</v>
      </c>
      <c r="C237">
        <v>205</v>
      </c>
      <c r="D237">
        <v>786</v>
      </c>
    </row>
    <row r="238" spans="1:4" x14ac:dyDescent="0.25">
      <c r="A238" s="3">
        <v>45516</v>
      </c>
      <c r="B238">
        <v>430</v>
      </c>
      <c r="C238">
        <v>191</v>
      </c>
      <c r="D238">
        <v>676</v>
      </c>
    </row>
    <row r="239" spans="1:4" x14ac:dyDescent="0.25">
      <c r="A239" s="3">
        <v>45523</v>
      </c>
      <c r="B239">
        <v>434</v>
      </c>
      <c r="C239">
        <v>183</v>
      </c>
      <c r="D239">
        <v>705</v>
      </c>
    </row>
    <row r="240" spans="1:4" x14ac:dyDescent="0.25">
      <c r="A240" s="3">
        <v>45530</v>
      </c>
      <c r="B240">
        <v>410</v>
      </c>
      <c r="C240">
        <v>199</v>
      </c>
      <c r="D240">
        <v>714</v>
      </c>
    </row>
    <row r="241" spans="1:4" x14ac:dyDescent="0.25">
      <c r="A241" s="3">
        <v>45537</v>
      </c>
      <c r="B241">
        <v>270</v>
      </c>
      <c r="C241">
        <v>129</v>
      </c>
      <c r="D241">
        <v>465</v>
      </c>
    </row>
    <row r="242" spans="1:4" x14ac:dyDescent="0.25">
      <c r="A242" s="3">
        <v>45544</v>
      </c>
      <c r="B242">
        <v>248</v>
      </c>
      <c r="C242">
        <v>114</v>
      </c>
      <c r="D242">
        <v>490</v>
      </c>
    </row>
    <row r="243" spans="1:4" x14ac:dyDescent="0.25">
      <c r="A243" s="3">
        <v>45551</v>
      </c>
      <c r="B243">
        <v>192</v>
      </c>
      <c r="C243">
        <v>118</v>
      </c>
      <c r="D243">
        <v>337</v>
      </c>
    </row>
    <row r="244" spans="1:4" x14ac:dyDescent="0.25">
      <c r="A244" s="3">
        <v>45558</v>
      </c>
      <c r="B244">
        <v>195</v>
      </c>
      <c r="C244">
        <v>82</v>
      </c>
      <c r="D244">
        <v>300</v>
      </c>
    </row>
    <row r="245" spans="1:4" x14ac:dyDescent="0.25">
      <c r="A245" s="3">
        <v>45565</v>
      </c>
      <c r="B245">
        <v>87</v>
      </c>
      <c r="C245">
        <v>39</v>
      </c>
      <c r="D245">
        <v>124</v>
      </c>
    </row>
    <row r="246" spans="1:4" x14ac:dyDescent="0.25">
      <c r="A246" s="3">
        <v>45572</v>
      </c>
      <c r="B246">
        <v>20</v>
      </c>
      <c r="C246">
        <v>3</v>
      </c>
      <c r="D246">
        <v>25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F2F2F5-7159-4816-A7BC-D33F8973DAF5}">
  <sheetPr codeName="Sheet3"/>
  <dimension ref="A1:AD425"/>
  <sheetViews>
    <sheetView zoomScaleNormal="100" workbookViewId="0">
      <selection activeCell="E8" sqref="E8"/>
    </sheetView>
  </sheetViews>
  <sheetFormatPr defaultRowHeight="15" x14ac:dyDescent="0.25"/>
  <cols>
    <col min="1" max="1" width="12.42578125" bestFit="1" customWidth="1"/>
    <col min="2" max="4" width="17.42578125" bestFit="1" customWidth="1"/>
    <col min="5" max="5" width="9.5703125" customWidth="1"/>
    <col min="6" max="6" width="11.140625" customWidth="1"/>
    <col min="27" max="27" width="13.28515625" customWidth="1"/>
  </cols>
  <sheetData>
    <row r="1" spans="1:30" x14ac:dyDescent="0.25">
      <c r="A1" s="2" t="s">
        <v>0</v>
      </c>
      <c r="B1" t="s">
        <v>308</v>
      </c>
      <c r="G1" t="s">
        <v>218</v>
      </c>
    </row>
    <row r="2" spans="1:30" x14ac:dyDescent="0.25">
      <c r="A2" s="2" t="s">
        <v>2</v>
      </c>
      <c r="B2" t="s">
        <v>3</v>
      </c>
      <c r="F2" s="5" t="s">
        <v>31</v>
      </c>
      <c r="AA2" s="5" t="s">
        <v>80</v>
      </c>
    </row>
    <row r="3" spans="1:30" x14ac:dyDescent="0.25">
      <c r="A3" s="2" t="s">
        <v>1</v>
      </c>
      <c r="B3" t="s">
        <v>3</v>
      </c>
      <c r="F3" t="s">
        <v>305</v>
      </c>
      <c r="N3" t="s">
        <v>78</v>
      </c>
    </row>
    <row r="4" spans="1:30" x14ac:dyDescent="0.25">
      <c r="F4" s="5" t="s">
        <v>25</v>
      </c>
      <c r="G4" s="5" t="s">
        <v>24</v>
      </c>
      <c r="H4" s="5" t="s">
        <v>21</v>
      </c>
      <c r="I4" s="5" t="s">
        <v>20</v>
      </c>
      <c r="J4" s="5" t="s">
        <v>23</v>
      </c>
      <c r="K4" s="5" t="s">
        <v>51</v>
      </c>
      <c r="L4" s="5" t="s">
        <v>52</v>
      </c>
      <c r="M4" s="5" t="s">
        <v>26</v>
      </c>
      <c r="N4" s="5" t="s">
        <v>53</v>
      </c>
      <c r="O4" s="5" t="s">
        <v>54</v>
      </c>
      <c r="P4" s="5" t="s">
        <v>77</v>
      </c>
      <c r="AB4" s="5" t="s">
        <v>74</v>
      </c>
      <c r="AC4" s="5" t="s">
        <v>75</v>
      </c>
      <c r="AD4" s="5" t="s">
        <v>79</v>
      </c>
    </row>
    <row r="5" spans="1:30" x14ac:dyDescent="0.25">
      <c r="A5" s="2" t="s">
        <v>4</v>
      </c>
      <c r="B5" t="s">
        <v>10</v>
      </c>
      <c r="C5" t="s">
        <v>11</v>
      </c>
      <c r="D5" t="s">
        <v>12</v>
      </c>
      <c r="AA5" t="s">
        <v>81</v>
      </c>
      <c r="AB5">
        <f>$G16</f>
        <v>4708</v>
      </c>
      <c r="AC5">
        <f>$G16</f>
        <v>4708</v>
      </c>
      <c r="AD5">
        <f>$G16</f>
        <v>4708</v>
      </c>
    </row>
    <row r="6" spans="1:30" x14ac:dyDescent="0.25">
      <c r="A6" s="3">
        <v>43892</v>
      </c>
      <c r="B6">
        <v>329</v>
      </c>
      <c r="C6">
        <v>1</v>
      </c>
      <c r="D6">
        <v>2</v>
      </c>
      <c r="F6" s="1">
        <f t="shared" ref="F6:F69" si="0">A73</f>
        <v>44361</v>
      </c>
      <c r="G6">
        <f t="shared" ref="G6:I21" si="1">B73+G5</f>
        <v>491</v>
      </c>
      <c r="H6">
        <f t="shared" si="1"/>
        <v>183</v>
      </c>
      <c r="I6">
        <f t="shared" si="1"/>
        <v>193</v>
      </c>
      <c r="J6">
        <f t="shared" ref="J6:J69" si="2">H6+I6</f>
        <v>376</v>
      </c>
      <c r="K6">
        <f t="shared" ref="K6:M21" si="3">H6/$G6</f>
        <v>0.37270875763747452</v>
      </c>
      <c r="L6">
        <f t="shared" si="3"/>
        <v>0.39307535641547864</v>
      </c>
      <c r="M6">
        <f t="shared" si="3"/>
        <v>0.7657841140529531</v>
      </c>
      <c r="N6">
        <f t="shared" ref="N6:P21" si="4">K6/K$16</f>
        <v>0.96945460273880113</v>
      </c>
      <c r="O6">
        <f t="shared" si="4"/>
        <v>0.6543842920806483</v>
      </c>
      <c r="P6">
        <f t="shared" si="4"/>
        <v>0.77734187342848282</v>
      </c>
      <c r="AA6" t="s">
        <v>83</v>
      </c>
      <c r="AB6">
        <f>H16</f>
        <v>1810</v>
      </c>
      <c r="AC6">
        <f>I16</f>
        <v>2828</v>
      </c>
      <c r="AD6">
        <f>J16</f>
        <v>4638</v>
      </c>
    </row>
    <row r="7" spans="1:30" x14ac:dyDescent="0.25">
      <c r="A7" s="3">
        <v>43899</v>
      </c>
      <c r="B7">
        <v>300</v>
      </c>
      <c r="C7">
        <v>0</v>
      </c>
      <c r="D7">
        <v>0</v>
      </c>
      <c r="F7" s="1">
        <f t="shared" si="0"/>
        <v>44368</v>
      </c>
      <c r="G7">
        <f t="shared" si="1"/>
        <v>918</v>
      </c>
      <c r="H7">
        <f t="shared" si="1"/>
        <v>352</v>
      </c>
      <c r="I7">
        <f t="shared" si="1"/>
        <v>409</v>
      </c>
      <c r="J7">
        <f t="shared" si="2"/>
        <v>761</v>
      </c>
      <c r="K7">
        <f t="shared" si="3"/>
        <v>0.38344226579520696</v>
      </c>
      <c r="L7">
        <f t="shared" si="3"/>
        <v>0.44553376906318082</v>
      </c>
      <c r="M7">
        <f t="shared" si="3"/>
        <v>0.82897603485838778</v>
      </c>
      <c r="N7">
        <f t="shared" si="4"/>
        <v>0.99737358417891409</v>
      </c>
      <c r="O7">
        <f t="shared" si="4"/>
        <v>0.74171604835553573</v>
      </c>
      <c r="P7">
        <f t="shared" si="4"/>
        <v>0.84148753171912238</v>
      </c>
      <c r="AA7" t="s">
        <v>82</v>
      </c>
      <c r="AB7">
        <f>$G86</f>
        <v>37048</v>
      </c>
      <c r="AC7">
        <f>$G86</f>
        <v>37048</v>
      </c>
      <c r="AD7">
        <f>$G86</f>
        <v>37048</v>
      </c>
    </row>
    <row r="8" spans="1:30" x14ac:dyDescent="0.25">
      <c r="A8" s="3">
        <v>43906</v>
      </c>
      <c r="B8">
        <v>317</v>
      </c>
      <c r="C8">
        <v>0</v>
      </c>
      <c r="D8">
        <v>0</v>
      </c>
      <c r="F8" s="1">
        <f t="shared" si="0"/>
        <v>44375</v>
      </c>
      <c r="G8">
        <f t="shared" si="1"/>
        <v>1366</v>
      </c>
      <c r="H8">
        <f t="shared" si="1"/>
        <v>490</v>
      </c>
      <c r="I8">
        <f t="shared" si="1"/>
        <v>628</v>
      </c>
      <c r="J8">
        <f t="shared" si="2"/>
        <v>1118</v>
      </c>
      <c r="K8">
        <f t="shared" si="3"/>
        <v>0.35871156661786235</v>
      </c>
      <c r="L8">
        <f t="shared" si="3"/>
        <v>0.45973645680819913</v>
      </c>
      <c r="M8">
        <f t="shared" si="3"/>
        <v>0.81844802342606149</v>
      </c>
      <c r="N8">
        <f t="shared" si="4"/>
        <v>0.93304643957839561</v>
      </c>
      <c r="O8">
        <f t="shared" si="4"/>
        <v>0.76536040970756769</v>
      </c>
      <c r="P8">
        <f t="shared" si="4"/>
        <v>0.83080062403835653</v>
      </c>
      <c r="AA8" t="s">
        <v>84</v>
      </c>
      <c r="AB8">
        <f>H86</f>
        <v>16699</v>
      </c>
      <c r="AC8">
        <f>I86</f>
        <v>30203</v>
      </c>
      <c r="AD8">
        <f>J86</f>
        <v>46902</v>
      </c>
    </row>
    <row r="9" spans="1:30" x14ac:dyDescent="0.25">
      <c r="A9" s="3">
        <v>43913</v>
      </c>
      <c r="B9">
        <v>385</v>
      </c>
      <c r="C9">
        <v>0</v>
      </c>
      <c r="D9">
        <v>1</v>
      </c>
      <c r="F9" s="1">
        <f t="shared" si="0"/>
        <v>44382</v>
      </c>
      <c r="G9">
        <f t="shared" si="1"/>
        <v>1798</v>
      </c>
      <c r="H9">
        <f t="shared" si="1"/>
        <v>663</v>
      </c>
      <c r="I9">
        <f t="shared" si="1"/>
        <v>849</v>
      </c>
      <c r="J9">
        <f t="shared" si="2"/>
        <v>1512</v>
      </c>
      <c r="K9">
        <f t="shared" si="3"/>
        <v>0.36874304783092327</v>
      </c>
      <c r="L9">
        <f t="shared" si="3"/>
        <v>0.47219132369299222</v>
      </c>
      <c r="M9">
        <f t="shared" si="3"/>
        <v>0.84093437152391548</v>
      </c>
      <c r="N9">
        <f t="shared" si="4"/>
        <v>0.95913937524198167</v>
      </c>
      <c r="O9">
        <f t="shared" si="4"/>
        <v>0.78609503251294455</v>
      </c>
      <c r="P9">
        <f t="shared" si="4"/>
        <v>0.85362635212043858</v>
      </c>
    </row>
    <row r="10" spans="1:30" x14ac:dyDescent="0.25">
      <c r="A10" s="3">
        <v>43920</v>
      </c>
      <c r="B10">
        <v>435</v>
      </c>
      <c r="C10">
        <v>0</v>
      </c>
      <c r="D10">
        <v>0</v>
      </c>
      <c r="F10" s="1">
        <f t="shared" si="0"/>
        <v>44389</v>
      </c>
      <c r="G10">
        <f t="shared" si="1"/>
        <v>2212</v>
      </c>
      <c r="H10">
        <f t="shared" si="1"/>
        <v>822</v>
      </c>
      <c r="I10">
        <f t="shared" si="1"/>
        <v>1111</v>
      </c>
      <c r="J10">
        <f t="shared" si="2"/>
        <v>1933</v>
      </c>
      <c r="K10">
        <f t="shared" si="3"/>
        <v>0.37160940325497288</v>
      </c>
      <c r="L10">
        <f t="shared" si="3"/>
        <v>0.50226039783001808</v>
      </c>
      <c r="M10">
        <f t="shared" si="3"/>
        <v>0.8738698010849909</v>
      </c>
      <c r="N10">
        <f t="shared" si="4"/>
        <v>0.96659506658807315</v>
      </c>
      <c r="O10">
        <f t="shared" si="4"/>
        <v>0.83615344872126063</v>
      </c>
      <c r="P10">
        <f t="shared" si="4"/>
        <v>0.88705886664686007</v>
      </c>
      <c r="AA10" s="5" t="s">
        <v>76</v>
      </c>
      <c r="AB10" s="5">
        <f>AB8/AB7/(AB6/AB5)</f>
        <v>1.172420965604126</v>
      </c>
      <c r="AC10" s="5">
        <f>AC8/AC7/(AC6/AC5)</f>
        <v>1.35719535221252</v>
      </c>
      <c r="AD10" s="5">
        <f>AD8/AD7/(AD6/AD5)</f>
        <v>1.285086331134212</v>
      </c>
    </row>
    <row r="11" spans="1:30" x14ac:dyDescent="0.25">
      <c r="A11" s="3">
        <v>43927</v>
      </c>
      <c r="B11">
        <v>448</v>
      </c>
      <c r="C11">
        <v>1</v>
      </c>
      <c r="D11">
        <v>0</v>
      </c>
      <c r="F11" s="1">
        <f t="shared" si="0"/>
        <v>44396</v>
      </c>
      <c r="G11">
        <f t="shared" si="1"/>
        <v>2649</v>
      </c>
      <c r="H11">
        <f t="shared" si="1"/>
        <v>979</v>
      </c>
      <c r="I11">
        <f t="shared" si="1"/>
        <v>1364</v>
      </c>
      <c r="J11">
        <f t="shared" si="2"/>
        <v>2343</v>
      </c>
      <c r="K11">
        <f t="shared" si="3"/>
        <v>0.36957342393355985</v>
      </c>
      <c r="L11">
        <f t="shared" si="3"/>
        <v>0.51491128727821822</v>
      </c>
      <c r="M11">
        <f t="shared" si="3"/>
        <v>0.88448471121177807</v>
      </c>
      <c r="N11">
        <f t="shared" si="4"/>
        <v>0.96129927065149168</v>
      </c>
      <c r="O11">
        <f t="shared" si="4"/>
        <v>0.85721440611946653</v>
      </c>
      <c r="P11">
        <f t="shared" si="4"/>
        <v>0.89783398455908825</v>
      </c>
      <c r="AA11" s="5" t="s">
        <v>86</v>
      </c>
      <c r="AB11">
        <f>EXP(LN((AB8 * AB5) / (AB7 * AB6)) + 1.96 * SQRT(1/AB8 + 1/AB7 + 1/AB6 + 1/AB5))</f>
        <v>1.2414418504913403</v>
      </c>
      <c r="AC11">
        <f>EXP(LN((AC8 * AC5) / (AC7 * AC6)) + 1.96 * SQRT(1/AC8 + 1/AC7 + 1/AC6 + 1/AC5))</f>
        <v>1.4254163128735964</v>
      </c>
      <c r="AD11">
        <f>EXP(LN((AD8 * AD5) / (AD7 * AD6)) + 1.96 * SQRT(1/AD8 + 1/AD7 + 1/AD6 + 1/AD5))</f>
        <v>1.3412510081438693</v>
      </c>
    </row>
    <row r="12" spans="1:30" x14ac:dyDescent="0.25">
      <c r="A12" s="3">
        <v>43934</v>
      </c>
      <c r="B12">
        <v>437</v>
      </c>
      <c r="C12">
        <v>1</v>
      </c>
      <c r="D12">
        <v>1</v>
      </c>
      <c r="F12" s="1">
        <f t="shared" si="0"/>
        <v>44403</v>
      </c>
      <c r="G12">
        <f t="shared" si="1"/>
        <v>3068</v>
      </c>
      <c r="H12">
        <f t="shared" si="1"/>
        <v>1145</v>
      </c>
      <c r="I12">
        <f t="shared" si="1"/>
        <v>1641</v>
      </c>
      <c r="J12">
        <f t="shared" si="2"/>
        <v>2786</v>
      </c>
      <c r="K12">
        <f t="shared" si="3"/>
        <v>0.37320730117340289</v>
      </c>
      <c r="L12">
        <f t="shared" si="3"/>
        <v>0.53487614080834422</v>
      </c>
      <c r="M12">
        <f t="shared" si="3"/>
        <v>0.90808344198174706</v>
      </c>
      <c r="N12">
        <f t="shared" si="4"/>
        <v>0.97075136680905028</v>
      </c>
      <c r="O12">
        <f t="shared" si="4"/>
        <v>0.89045151022831837</v>
      </c>
      <c r="P12">
        <f t="shared" si="4"/>
        <v>0.9217888841850076</v>
      </c>
      <c r="AA12" s="5" t="s">
        <v>85</v>
      </c>
      <c r="AB12">
        <f>EXP(LN((AB8 * AB5) / (AB7 * AB6)) - 1.96 * SQRT(1/AB8 + 1/AB7 + 1/AB6 + 1/AB5))</f>
        <v>1.1072374594461116</v>
      </c>
      <c r="AC12">
        <f>EXP(LN((AC8 * AC5) / (AC7 * AC6)) - 1.96 * SQRT(1/AC8 + 1/AC7 + 1/AC6 + 1/AC5))</f>
        <v>1.2922394723783481</v>
      </c>
      <c r="AD12">
        <f>EXP(LN((AD8 * AD5) / (AD7 * AD6)) - 1.96 * SQRT(1/AD8 + 1/AD7 + 1/AD6 + 1/AD5))</f>
        <v>1.2312735412243188</v>
      </c>
    </row>
    <row r="13" spans="1:30" x14ac:dyDescent="0.25">
      <c r="A13" s="3">
        <v>43941</v>
      </c>
      <c r="B13">
        <v>471</v>
      </c>
      <c r="C13">
        <v>1</v>
      </c>
      <c r="D13">
        <v>0</v>
      </c>
      <c r="F13" s="1">
        <f t="shared" si="0"/>
        <v>44410</v>
      </c>
      <c r="G13">
        <f t="shared" si="1"/>
        <v>3429</v>
      </c>
      <c r="H13">
        <f t="shared" si="1"/>
        <v>1309</v>
      </c>
      <c r="I13">
        <f t="shared" si="1"/>
        <v>1937</v>
      </c>
      <c r="J13">
        <f t="shared" si="2"/>
        <v>3246</v>
      </c>
      <c r="K13">
        <f t="shared" si="3"/>
        <v>0.38174394867308253</v>
      </c>
      <c r="L13">
        <f t="shared" si="3"/>
        <v>0.5648877223680373</v>
      </c>
      <c r="M13">
        <f t="shared" si="3"/>
        <v>0.94663167104111989</v>
      </c>
      <c r="N13">
        <f t="shared" si="4"/>
        <v>0.99295608306788541</v>
      </c>
      <c r="O13">
        <f t="shared" si="4"/>
        <v>0.94041421389983004</v>
      </c>
      <c r="P13">
        <f t="shared" si="4"/>
        <v>0.96091891057817858</v>
      </c>
    </row>
    <row r="14" spans="1:30" x14ac:dyDescent="0.25">
      <c r="A14" s="3">
        <v>43948</v>
      </c>
      <c r="B14">
        <v>530</v>
      </c>
      <c r="C14">
        <v>1</v>
      </c>
      <c r="D14">
        <v>0</v>
      </c>
      <c r="F14" s="1">
        <f t="shared" si="0"/>
        <v>44417</v>
      </c>
      <c r="G14">
        <f t="shared" si="1"/>
        <v>3861</v>
      </c>
      <c r="H14">
        <f t="shared" si="1"/>
        <v>1468</v>
      </c>
      <c r="I14">
        <f t="shared" si="1"/>
        <v>2238</v>
      </c>
      <c r="J14">
        <f t="shared" si="2"/>
        <v>3706</v>
      </c>
      <c r="K14">
        <f t="shared" si="3"/>
        <v>0.38021238021238019</v>
      </c>
      <c r="L14">
        <f t="shared" si="3"/>
        <v>0.57964257964257959</v>
      </c>
      <c r="M14">
        <f t="shared" si="3"/>
        <v>0.95985495985495983</v>
      </c>
      <c r="N14">
        <f t="shared" si="4"/>
        <v>0.98897231272921882</v>
      </c>
      <c r="O14">
        <f t="shared" si="4"/>
        <v>0.96497781646296477</v>
      </c>
      <c r="P14">
        <f t="shared" si="4"/>
        <v>0.97434177468675087</v>
      </c>
      <c r="AA14" t="s">
        <v>262</v>
      </c>
    </row>
    <row r="15" spans="1:30" x14ac:dyDescent="0.25">
      <c r="A15" s="3">
        <v>43955</v>
      </c>
      <c r="B15">
        <v>502</v>
      </c>
      <c r="C15">
        <v>1</v>
      </c>
      <c r="D15">
        <v>0</v>
      </c>
      <c r="F15" s="1">
        <f t="shared" si="0"/>
        <v>44424</v>
      </c>
      <c r="G15">
        <f t="shared" si="1"/>
        <v>4313</v>
      </c>
      <c r="H15">
        <f t="shared" si="1"/>
        <v>1631</v>
      </c>
      <c r="I15">
        <f t="shared" si="1"/>
        <v>2540</v>
      </c>
      <c r="J15">
        <f t="shared" si="2"/>
        <v>4171</v>
      </c>
      <c r="K15">
        <f t="shared" si="3"/>
        <v>0.37815905402272199</v>
      </c>
      <c r="L15">
        <f t="shared" si="3"/>
        <v>0.58891722698817528</v>
      </c>
      <c r="M15">
        <f t="shared" si="3"/>
        <v>0.96707628101089727</v>
      </c>
      <c r="N15">
        <f t="shared" si="4"/>
        <v>0.98363139576738967</v>
      </c>
      <c r="O15">
        <f t="shared" si="4"/>
        <v>0.98041807095485467</v>
      </c>
      <c r="P15">
        <f t="shared" si="4"/>
        <v>0.98167208516586979</v>
      </c>
      <c r="AA15" t="s">
        <v>263</v>
      </c>
    </row>
    <row r="16" spans="1:30" x14ac:dyDescent="0.25">
      <c r="A16" s="3">
        <v>43962</v>
      </c>
      <c r="B16">
        <v>545</v>
      </c>
      <c r="C16">
        <v>0</v>
      </c>
      <c r="D16">
        <v>2</v>
      </c>
      <c r="F16" s="12">
        <f t="shared" si="0"/>
        <v>44431</v>
      </c>
      <c r="G16" s="5">
        <f t="shared" si="1"/>
        <v>4708</v>
      </c>
      <c r="H16" s="5">
        <f t="shared" si="1"/>
        <v>1810</v>
      </c>
      <c r="I16" s="5">
        <f t="shared" si="1"/>
        <v>2828</v>
      </c>
      <c r="J16">
        <f t="shared" si="2"/>
        <v>4638</v>
      </c>
      <c r="K16" s="5">
        <f t="shared" si="3"/>
        <v>0.38445199660152929</v>
      </c>
      <c r="L16" s="5">
        <f t="shared" si="3"/>
        <v>0.60067969413763811</v>
      </c>
      <c r="M16">
        <f t="shared" si="3"/>
        <v>0.9851316907391674</v>
      </c>
      <c r="N16" s="5">
        <f t="shared" si="4"/>
        <v>1</v>
      </c>
      <c r="O16" s="5">
        <f t="shared" si="4"/>
        <v>1</v>
      </c>
      <c r="P16" s="5">
        <f t="shared" si="4"/>
        <v>1</v>
      </c>
      <c r="AA16" s="5"/>
    </row>
    <row r="17" spans="1:18" x14ac:dyDescent="0.25">
      <c r="A17" s="3">
        <v>43969</v>
      </c>
      <c r="B17">
        <v>466</v>
      </c>
      <c r="C17">
        <v>0</v>
      </c>
      <c r="D17">
        <v>3</v>
      </c>
      <c r="F17" s="1">
        <f t="shared" si="0"/>
        <v>44438</v>
      </c>
      <c r="G17">
        <f t="shared" si="1"/>
        <v>5095</v>
      </c>
      <c r="H17">
        <f t="shared" si="1"/>
        <v>1975</v>
      </c>
      <c r="I17">
        <f t="shared" si="1"/>
        <v>3123</v>
      </c>
      <c r="J17">
        <f t="shared" si="2"/>
        <v>5098</v>
      </c>
      <c r="K17">
        <f t="shared" si="3"/>
        <v>0.38763493621197254</v>
      </c>
      <c r="L17">
        <f t="shared" si="3"/>
        <v>0.61295387634936216</v>
      </c>
      <c r="M17">
        <f t="shared" si="3"/>
        <v>1.0005888125613347</v>
      </c>
      <c r="N17">
        <f t="shared" si="4"/>
        <v>1.0082791600474954</v>
      </c>
      <c r="O17">
        <f t="shared" si="4"/>
        <v>1.0204338224373397</v>
      </c>
      <c r="P17">
        <f t="shared" si="4"/>
        <v>1.0156904117159904</v>
      </c>
    </row>
    <row r="18" spans="1:18" x14ac:dyDescent="0.25">
      <c r="A18" s="3">
        <v>43976</v>
      </c>
      <c r="B18">
        <v>526</v>
      </c>
      <c r="C18">
        <v>0</v>
      </c>
      <c r="D18">
        <v>0</v>
      </c>
      <c r="F18" s="1">
        <f t="shared" si="0"/>
        <v>44445</v>
      </c>
      <c r="G18">
        <f t="shared" si="1"/>
        <v>5462</v>
      </c>
      <c r="H18">
        <f t="shared" si="1"/>
        <v>2174</v>
      </c>
      <c r="I18">
        <f t="shared" si="1"/>
        <v>3445</v>
      </c>
      <c r="J18">
        <f t="shared" si="2"/>
        <v>5619</v>
      </c>
      <c r="K18">
        <f t="shared" si="3"/>
        <v>0.39802270230684733</v>
      </c>
      <c r="L18">
        <f t="shared" si="3"/>
        <v>0.63072134749176123</v>
      </c>
      <c r="M18">
        <f t="shared" si="3"/>
        <v>1.0287440497986087</v>
      </c>
      <c r="N18">
        <f t="shared" si="4"/>
        <v>1.03529883008875</v>
      </c>
      <c r="O18">
        <f t="shared" si="4"/>
        <v>1.0500127666164114</v>
      </c>
      <c r="P18">
        <f t="shared" si="4"/>
        <v>1.0442705878507652</v>
      </c>
    </row>
    <row r="19" spans="1:18" x14ac:dyDescent="0.25">
      <c r="A19" s="3">
        <v>43983</v>
      </c>
      <c r="B19">
        <v>533</v>
      </c>
      <c r="C19">
        <v>0</v>
      </c>
      <c r="D19">
        <v>0</v>
      </c>
      <c r="F19" s="1">
        <f t="shared" si="0"/>
        <v>44452</v>
      </c>
      <c r="G19">
        <f t="shared" si="1"/>
        <v>5885</v>
      </c>
      <c r="H19">
        <f t="shared" si="1"/>
        <v>2348</v>
      </c>
      <c r="I19">
        <f t="shared" si="1"/>
        <v>3774</v>
      </c>
      <c r="J19">
        <f t="shared" si="2"/>
        <v>6122</v>
      </c>
      <c r="K19">
        <f t="shared" si="3"/>
        <v>0.39898045879354288</v>
      </c>
      <c r="L19">
        <f t="shared" si="3"/>
        <v>0.64129141886151231</v>
      </c>
      <c r="M19">
        <f t="shared" si="3"/>
        <v>1.0402718776550552</v>
      </c>
      <c r="N19">
        <f t="shared" si="4"/>
        <v>1.0377900552486188</v>
      </c>
      <c r="O19">
        <f t="shared" si="4"/>
        <v>1.0676096181046675</v>
      </c>
      <c r="P19">
        <f t="shared" si="4"/>
        <v>1.0559724018973695</v>
      </c>
    </row>
    <row r="20" spans="1:18" x14ac:dyDescent="0.25">
      <c r="A20" s="3">
        <v>43990</v>
      </c>
      <c r="B20">
        <v>502</v>
      </c>
      <c r="C20">
        <v>0</v>
      </c>
      <c r="D20">
        <v>0</v>
      </c>
      <c r="F20" s="1">
        <f t="shared" si="0"/>
        <v>44459</v>
      </c>
      <c r="G20">
        <f t="shared" si="1"/>
        <v>6299</v>
      </c>
      <c r="H20">
        <f t="shared" si="1"/>
        <v>2525</v>
      </c>
      <c r="I20">
        <f t="shared" si="1"/>
        <v>4079</v>
      </c>
      <c r="J20">
        <f t="shared" si="2"/>
        <v>6604</v>
      </c>
      <c r="K20">
        <f t="shared" si="3"/>
        <v>0.40085727893316397</v>
      </c>
      <c r="L20">
        <f t="shared" si="3"/>
        <v>0.64756310525480232</v>
      </c>
      <c r="M20">
        <f t="shared" si="3"/>
        <v>1.0484203841879662</v>
      </c>
      <c r="N20">
        <f t="shared" si="4"/>
        <v>1.042671861446042</v>
      </c>
      <c r="O20">
        <f t="shared" si="4"/>
        <v>1.0780506009687443</v>
      </c>
      <c r="P20">
        <f t="shared" si="4"/>
        <v>1.064243891495676</v>
      </c>
    </row>
    <row r="21" spans="1:18" x14ac:dyDescent="0.25">
      <c r="A21" s="3">
        <v>43997</v>
      </c>
      <c r="B21">
        <v>519</v>
      </c>
      <c r="C21">
        <v>0</v>
      </c>
      <c r="D21">
        <v>1</v>
      </c>
      <c r="F21" s="1">
        <f t="shared" si="0"/>
        <v>44466</v>
      </c>
      <c r="G21">
        <f t="shared" si="1"/>
        <v>6691</v>
      </c>
      <c r="H21">
        <f t="shared" si="1"/>
        <v>2699</v>
      </c>
      <c r="I21">
        <f t="shared" si="1"/>
        <v>4385</v>
      </c>
      <c r="J21">
        <f t="shared" si="2"/>
        <v>7084</v>
      </c>
      <c r="K21">
        <f t="shared" si="3"/>
        <v>0.40337767149902853</v>
      </c>
      <c r="L21">
        <f t="shared" si="3"/>
        <v>0.65535794350620236</v>
      </c>
      <c r="M21">
        <f t="shared" si="3"/>
        <v>1.0587356150052309</v>
      </c>
      <c r="N21">
        <f t="shared" si="4"/>
        <v>1.0492276670814511</v>
      </c>
      <c r="O21">
        <f t="shared" si="4"/>
        <v>1.0910272977465347</v>
      </c>
      <c r="P21">
        <f t="shared" si="4"/>
        <v>1.0747148071247579</v>
      </c>
    </row>
    <row r="22" spans="1:18" x14ac:dyDescent="0.25">
      <c r="A22" s="3">
        <v>44004</v>
      </c>
      <c r="B22">
        <v>531</v>
      </c>
      <c r="C22">
        <v>1</v>
      </c>
      <c r="D22">
        <v>0</v>
      </c>
      <c r="F22" s="1">
        <f t="shared" si="0"/>
        <v>44473</v>
      </c>
      <c r="G22">
        <f t="shared" ref="G22:I37" si="5">B89+G21</f>
        <v>7082</v>
      </c>
      <c r="H22">
        <f t="shared" si="5"/>
        <v>2899</v>
      </c>
      <c r="I22">
        <f t="shared" si="5"/>
        <v>4718</v>
      </c>
      <c r="J22">
        <f t="shared" si="2"/>
        <v>7617</v>
      </c>
      <c r="K22">
        <f t="shared" ref="K22:M53" si="6">H22/$G22</f>
        <v>0.40934764190906525</v>
      </c>
      <c r="L22">
        <f t="shared" si="6"/>
        <v>0.66619598983338035</v>
      </c>
      <c r="M22">
        <f t="shared" si="6"/>
        <v>1.0755436317424456</v>
      </c>
      <c r="N22">
        <f t="shared" ref="N22:P53" si="7">K22/K$16</f>
        <v>1.0647561867999333</v>
      </c>
      <c r="O22">
        <f t="shared" si="7"/>
        <v>1.1090702687890928</v>
      </c>
      <c r="P22">
        <f t="shared" si="7"/>
        <v>1.0917765024241988</v>
      </c>
    </row>
    <row r="23" spans="1:18" x14ac:dyDescent="0.25">
      <c r="A23" s="3">
        <v>44011</v>
      </c>
      <c r="B23">
        <v>489</v>
      </c>
      <c r="C23">
        <v>1</v>
      </c>
      <c r="D23">
        <v>0</v>
      </c>
      <c r="F23" s="1">
        <f t="shared" si="0"/>
        <v>44480</v>
      </c>
      <c r="G23">
        <f t="shared" si="5"/>
        <v>7499</v>
      </c>
      <c r="H23">
        <f t="shared" si="5"/>
        <v>3078</v>
      </c>
      <c r="I23">
        <f t="shared" si="5"/>
        <v>5040</v>
      </c>
      <c r="J23">
        <f t="shared" si="2"/>
        <v>8118</v>
      </c>
      <c r="K23">
        <f t="shared" si="6"/>
        <v>0.41045472729697291</v>
      </c>
      <c r="L23">
        <f t="shared" si="6"/>
        <v>0.67208961194825978</v>
      </c>
      <c r="M23">
        <f t="shared" si="6"/>
        <v>1.0825443392452327</v>
      </c>
      <c r="N23">
        <f t="shared" si="7"/>
        <v>1.0676358321072643</v>
      </c>
      <c r="O23">
        <f t="shared" si="7"/>
        <v>1.1188818575149952</v>
      </c>
      <c r="P23">
        <f t="shared" si="7"/>
        <v>1.0988828695917541</v>
      </c>
      <c r="R23" t="s">
        <v>73</v>
      </c>
    </row>
    <row r="24" spans="1:18" x14ac:dyDescent="0.25">
      <c r="A24" s="3">
        <v>44018</v>
      </c>
      <c r="B24">
        <v>476</v>
      </c>
      <c r="C24">
        <v>0</v>
      </c>
      <c r="D24">
        <v>0</v>
      </c>
      <c r="F24" s="1">
        <f t="shared" si="0"/>
        <v>44487</v>
      </c>
      <c r="G24">
        <f t="shared" si="5"/>
        <v>7964</v>
      </c>
      <c r="H24">
        <f t="shared" si="5"/>
        <v>3266</v>
      </c>
      <c r="I24">
        <f t="shared" si="5"/>
        <v>5395</v>
      </c>
      <c r="J24">
        <f t="shared" si="2"/>
        <v>8661</v>
      </c>
      <c r="K24">
        <f t="shared" si="6"/>
        <v>0.41009542943244603</v>
      </c>
      <c r="L24">
        <f t="shared" si="6"/>
        <v>0.67742340532395784</v>
      </c>
      <c r="M24">
        <f t="shared" si="6"/>
        <v>1.0875188347564038</v>
      </c>
      <c r="N24">
        <f t="shared" si="7"/>
        <v>1.0667012606452795</v>
      </c>
      <c r="O24">
        <f t="shared" si="7"/>
        <v>1.1277614541248915</v>
      </c>
      <c r="P24">
        <f t="shared" si="7"/>
        <v>1.103932443732891</v>
      </c>
      <c r="R24" t="s">
        <v>71</v>
      </c>
    </row>
    <row r="25" spans="1:18" x14ac:dyDescent="0.25">
      <c r="A25" s="3">
        <v>44025</v>
      </c>
      <c r="B25">
        <v>479</v>
      </c>
      <c r="C25">
        <v>1</v>
      </c>
      <c r="D25">
        <v>0</v>
      </c>
      <c r="F25" s="1">
        <f t="shared" si="0"/>
        <v>44494</v>
      </c>
      <c r="G25">
        <f t="shared" si="5"/>
        <v>8458</v>
      </c>
      <c r="H25">
        <f t="shared" si="5"/>
        <v>3458</v>
      </c>
      <c r="I25">
        <f t="shared" si="5"/>
        <v>5792</v>
      </c>
      <c r="J25">
        <f t="shared" si="2"/>
        <v>9250</v>
      </c>
      <c r="K25">
        <f t="shared" si="6"/>
        <v>0.40884369827382361</v>
      </c>
      <c r="L25">
        <f t="shared" si="6"/>
        <v>0.68479545991960278</v>
      </c>
      <c r="M25">
        <f t="shared" si="6"/>
        <v>1.0936391581934264</v>
      </c>
      <c r="N25">
        <f t="shared" si="7"/>
        <v>1.0634453765045091</v>
      </c>
      <c r="O25">
        <f t="shared" si="7"/>
        <v>1.1400343088053357</v>
      </c>
      <c r="P25">
        <f t="shared" si="7"/>
        <v>1.110145139451197</v>
      </c>
      <c r="R25" t="s">
        <v>72</v>
      </c>
    </row>
    <row r="26" spans="1:18" x14ac:dyDescent="0.25">
      <c r="A26" s="3">
        <v>44032</v>
      </c>
      <c r="B26">
        <v>532</v>
      </c>
      <c r="C26">
        <v>0</v>
      </c>
      <c r="D26">
        <v>1</v>
      </c>
      <c r="F26" s="1">
        <f t="shared" si="0"/>
        <v>44501</v>
      </c>
      <c r="G26">
        <f t="shared" si="5"/>
        <v>8980</v>
      </c>
      <c r="H26">
        <f t="shared" si="5"/>
        <v>3655</v>
      </c>
      <c r="I26">
        <f t="shared" si="5"/>
        <v>6181</v>
      </c>
      <c r="J26">
        <f t="shared" si="2"/>
        <v>9836</v>
      </c>
      <c r="K26">
        <f t="shared" si="6"/>
        <v>0.40701559020044542</v>
      </c>
      <c r="L26">
        <f t="shared" si="6"/>
        <v>0.68830734966592433</v>
      </c>
      <c r="M26">
        <f t="shared" si="6"/>
        <v>1.0953229398663697</v>
      </c>
      <c r="N26">
        <f t="shared" si="7"/>
        <v>1.0586902755048051</v>
      </c>
      <c r="O26">
        <f t="shared" si="7"/>
        <v>1.1458808352995655</v>
      </c>
      <c r="P26">
        <f t="shared" si="7"/>
        <v>1.111854333956634</v>
      </c>
      <c r="R26" t="s">
        <v>29</v>
      </c>
    </row>
    <row r="27" spans="1:18" x14ac:dyDescent="0.25">
      <c r="A27" s="3">
        <v>44039</v>
      </c>
      <c r="B27">
        <v>536</v>
      </c>
      <c r="C27">
        <v>0</v>
      </c>
      <c r="D27">
        <v>2</v>
      </c>
      <c r="F27" s="1">
        <f t="shared" si="0"/>
        <v>44508</v>
      </c>
      <c r="G27">
        <f t="shared" si="5"/>
        <v>9621</v>
      </c>
      <c r="H27">
        <f t="shared" si="5"/>
        <v>3883</v>
      </c>
      <c r="I27">
        <f t="shared" si="5"/>
        <v>6582</v>
      </c>
      <c r="J27">
        <f t="shared" si="2"/>
        <v>10465</v>
      </c>
      <c r="K27">
        <f t="shared" si="6"/>
        <v>0.40359629976093964</v>
      </c>
      <c r="L27">
        <f t="shared" si="6"/>
        <v>0.68412846897411916</v>
      </c>
      <c r="M27">
        <f t="shared" si="6"/>
        <v>1.0877247687350586</v>
      </c>
      <c r="N27">
        <f t="shared" si="7"/>
        <v>1.0497963421406098</v>
      </c>
      <c r="O27">
        <f t="shared" si="7"/>
        <v>1.1389239151096722</v>
      </c>
      <c r="P27">
        <f t="shared" si="7"/>
        <v>1.1041414858138543</v>
      </c>
      <c r="R27" t="s">
        <v>32</v>
      </c>
    </row>
    <row r="28" spans="1:18" x14ac:dyDescent="0.25">
      <c r="A28" s="3">
        <v>44046</v>
      </c>
      <c r="B28">
        <v>528</v>
      </c>
      <c r="C28">
        <v>0</v>
      </c>
      <c r="D28">
        <v>2</v>
      </c>
      <c r="F28" s="1">
        <f t="shared" si="0"/>
        <v>44515</v>
      </c>
      <c r="G28">
        <f t="shared" si="5"/>
        <v>10300</v>
      </c>
      <c r="H28">
        <f t="shared" si="5"/>
        <v>4102</v>
      </c>
      <c r="I28">
        <f t="shared" si="5"/>
        <v>6985</v>
      </c>
      <c r="J28">
        <f t="shared" si="2"/>
        <v>11087</v>
      </c>
      <c r="K28">
        <f t="shared" si="6"/>
        <v>0.39825242718446602</v>
      </c>
      <c r="L28">
        <f t="shared" si="6"/>
        <v>0.67815533980582521</v>
      </c>
      <c r="M28">
        <f t="shared" si="6"/>
        <v>1.0764077669902912</v>
      </c>
      <c r="N28">
        <f t="shared" si="7"/>
        <v>1.0358963686102023</v>
      </c>
      <c r="O28">
        <f t="shared" si="7"/>
        <v>1.1289799645706595</v>
      </c>
      <c r="P28">
        <f t="shared" si="7"/>
        <v>1.0926536798167941</v>
      </c>
      <c r="R28" t="s">
        <v>64</v>
      </c>
    </row>
    <row r="29" spans="1:18" x14ac:dyDescent="0.25">
      <c r="A29" s="3">
        <v>44053</v>
      </c>
      <c r="B29">
        <v>559</v>
      </c>
      <c r="C29">
        <v>1</v>
      </c>
      <c r="D29">
        <v>1</v>
      </c>
      <c r="F29" s="1">
        <f t="shared" si="0"/>
        <v>44522</v>
      </c>
      <c r="G29">
        <f t="shared" si="5"/>
        <v>11006</v>
      </c>
      <c r="H29">
        <f t="shared" si="5"/>
        <v>4358</v>
      </c>
      <c r="I29">
        <f t="shared" si="5"/>
        <v>7446</v>
      </c>
      <c r="J29">
        <f t="shared" si="2"/>
        <v>11804</v>
      </c>
      <c r="K29">
        <f t="shared" si="6"/>
        <v>0.395965836816282</v>
      </c>
      <c r="L29">
        <f t="shared" si="6"/>
        <v>0.67654006905324371</v>
      </c>
      <c r="M29">
        <f t="shared" si="6"/>
        <v>1.0725059058695257</v>
      </c>
      <c r="N29">
        <f t="shared" si="7"/>
        <v>1.0299487070337325</v>
      </c>
      <c r="O29">
        <f t="shared" si="7"/>
        <v>1.1262908928934481</v>
      </c>
      <c r="P29">
        <f t="shared" si="7"/>
        <v>1.0886929290284015</v>
      </c>
      <c r="R29" t="s">
        <v>65</v>
      </c>
    </row>
    <row r="30" spans="1:18" x14ac:dyDescent="0.25">
      <c r="A30" s="3">
        <v>44060</v>
      </c>
      <c r="B30">
        <v>510</v>
      </c>
      <c r="C30">
        <v>0</v>
      </c>
      <c r="D30">
        <v>1</v>
      </c>
      <c r="F30" s="1">
        <f t="shared" si="0"/>
        <v>44529</v>
      </c>
      <c r="G30">
        <f t="shared" si="5"/>
        <v>11766</v>
      </c>
      <c r="H30">
        <f t="shared" si="5"/>
        <v>4596</v>
      </c>
      <c r="I30">
        <f t="shared" si="5"/>
        <v>7919</v>
      </c>
      <c r="J30">
        <f t="shared" si="2"/>
        <v>12515</v>
      </c>
      <c r="K30">
        <f t="shared" si="6"/>
        <v>0.39061703212646609</v>
      </c>
      <c r="L30">
        <f t="shared" si="6"/>
        <v>0.67304096549379566</v>
      </c>
      <c r="M30">
        <f t="shared" si="6"/>
        <v>1.0636579976202618</v>
      </c>
      <c r="N30">
        <f t="shared" si="7"/>
        <v>1.0160359045587859</v>
      </c>
      <c r="O30">
        <f t="shared" si="7"/>
        <v>1.1204656525971675</v>
      </c>
      <c r="P30">
        <f t="shared" si="7"/>
        <v>1.0797114818448021</v>
      </c>
      <c r="R30" t="s">
        <v>66</v>
      </c>
    </row>
    <row r="31" spans="1:18" x14ac:dyDescent="0.25">
      <c r="A31" s="3">
        <v>44067</v>
      </c>
      <c r="B31">
        <v>500</v>
      </c>
      <c r="C31">
        <v>2</v>
      </c>
      <c r="D31">
        <v>0</v>
      </c>
      <c r="F31" s="1">
        <f t="shared" si="0"/>
        <v>44536</v>
      </c>
      <c r="G31">
        <f t="shared" si="5"/>
        <v>12538</v>
      </c>
      <c r="H31">
        <f t="shared" si="5"/>
        <v>4855</v>
      </c>
      <c r="I31">
        <f t="shared" si="5"/>
        <v>8376</v>
      </c>
      <c r="J31">
        <f t="shared" si="2"/>
        <v>13231</v>
      </c>
      <c r="K31">
        <f t="shared" si="6"/>
        <v>0.38722284255862177</v>
      </c>
      <c r="L31">
        <f t="shared" si="6"/>
        <v>0.66804913064284577</v>
      </c>
      <c r="M31">
        <f t="shared" si="6"/>
        <v>1.0552719732014675</v>
      </c>
      <c r="N31">
        <f t="shared" si="7"/>
        <v>1.0072072611966802</v>
      </c>
      <c r="O31">
        <f t="shared" si="7"/>
        <v>1.1121553419612862</v>
      </c>
      <c r="P31">
        <f t="shared" si="7"/>
        <v>1.0711988895714766</v>
      </c>
      <c r="R31" t="s">
        <v>30</v>
      </c>
    </row>
    <row r="32" spans="1:18" x14ac:dyDescent="0.25">
      <c r="A32" s="3">
        <v>44074</v>
      </c>
      <c r="B32">
        <v>524</v>
      </c>
      <c r="C32">
        <v>1</v>
      </c>
      <c r="D32">
        <v>1</v>
      </c>
      <c r="F32" s="1">
        <f t="shared" si="0"/>
        <v>44543</v>
      </c>
      <c r="G32">
        <f t="shared" si="5"/>
        <v>13258</v>
      </c>
      <c r="H32">
        <f t="shared" si="5"/>
        <v>5089</v>
      </c>
      <c r="I32">
        <f t="shared" si="5"/>
        <v>8846</v>
      </c>
      <c r="J32">
        <f t="shared" si="2"/>
        <v>13935</v>
      </c>
      <c r="K32">
        <f t="shared" si="6"/>
        <v>0.38384371700105596</v>
      </c>
      <c r="L32">
        <f t="shared" si="6"/>
        <v>0.66721979182380453</v>
      </c>
      <c r="M32">
        <f t="shared" si="6"/>
        <v>1.0510635088248605</v>
      </c>
      <c r="N32">
        <f t="shared" si="7"/>
        <v>0.99841780090661414</v>
      </c>
      <c r="O32">
        <f t="shared" si="7"/>
        <v>1.1107746746486815</v>
      </c>
      <c r="P32">
        <f t="shared" si="7"/>
        <v>1.0669269080524888</v>
      </c>
    </row>
    <row r="33" spans="1:16" x14ac:dyDescent="0.25">
      <c r="A33" s="3">
        <v>44081</v>
      </c>
      <c r="B33">
        <v>534</v>
      </c>
      <c r="C33">
        <v>0</v>
      </c>
      <c r="D33">
        <v>0</v>
      </c>
      <c r="F33" s="1">
        <f t="shared" si="0"/>
        <v>44550</v>
      </c>
      <c r="G33">
        <f t="shared" si="5"/>
        <v>13950</v>
      </c>
      <c r="H33">
        <f t="shared" si="5"/>
        <v>5323</v>
      </c>
      <c r="I33">
        <f t="shared" si="5"/>
        <v>9253</v>
      </c>
      <c r="J33">
        <f t="shared" si="2"/>
        <v>14576</v>
      </c>
      <c r="K33">
        <f t="shared" si="6"/>
        <v>0.38157706093189964</v>
      </c>
      <c r="L33">
        <f t="shared" si="6"/>
        <v>0.66329749103942648</v>
      </c>
      <c r="M33">
        <f t="shared" si="6"/>
        <v>1.0448745519713261</v>
      </c>
      <c r="N33">
        <f t="shared" si="7"/>
        <v>0.9925219905344661</v>
      </c>
      <c r="O33">
        <f t="shared" si="7"/>
        <v>1.104244903753048</v>
      </c>
      <c r="P33">
        <f t="shared" si="7"/>
        <v>1.0606445430532563</v>
      </c>
    </row>
    <row r="34" spans="1:16" x14ac:dyDescent="0.25">
      <c r="A34" s="3">
        <v>44088</v>
      </c>
      <c r="B34">
        <v>541</v>
      </c>
      <c r="C34">
        <v>1</v>
      </c>
      <c r="D34">
        <v>1</v>
      </c>
      <c r="F34" s="1">
        <f t="shared" si="0"/>
        <v>44557</v>
      </c>
      <c r="G34">
        <f t="shared" si="5"/>
        <v>14643</v>
      </c>
      <c r="H34">
        <f t="shared" si="5"/>
        <v>5546</v>
      </c>
      <c r="I34">
        <f t="shared" si="5"/>
        <v>9650</v>
      </c>
      <c r="J34">
        <f t="shared" si="2"/>
        <v>15196</v>
      </c>
      <c r="K34">
        <f t="shared" si="6"/>
        <v>0.37874752441439596</v>
      </c>
      <c r="L34">
        <f t="shared" si="6"/>
        <v>0.65901796080038244</v>
      </c>
      <c r="M34">
        <f t="shared" si="6"/>
        <v>1.0377654852147784</v>
      </c>
      <c r="N34">
        <f t="shared" si="7"/>
        <v>0.98516206902926873</v>
      </c>
      <c r="O34">
        <f t="shared" si="7"/>
        <v>1.097120424133027</v>
      </c>
      <c r="P34">
        <f t="shared" si="7"/>
        <v>1.0534281811968902</v>
      </c>
    </row>
    <row r="35" spans="1:16" x14ac:dyDescent="0.25">
      <c r="A35" s="3">
        <v>44095</v>
      </c>
      <c r="B35">
        <v>582</v>
      </c>
      <c r="C35">
        <v>0</v>
      </c>
      <c r="D35">
        <v>1</v>
      </c>
      <c r="F35" s="1">
        <f t="shared" si="0"/>
        <v>44564</v>
      </c>
      <c r="G35">
        <f t="shared" si="5"/>
        <v>15236</v>
      </c>
      <c r="H35">
        <f t="shared" si="5"/>
        <v>5747</v>
      </c>
      <c r="I35">
        <f t="shared" si="5"/>
        <v>10029</v>
      </c>
      <c r="J35">
        <f t="shared" si="2"/>
        <v>15776</v>
      </c>
      <c r="K35">
        <f t="shared" si="6"/>
        <v>0.37719873982672619</v>
      </c>
      <c r="L35">
        <f t="shared" si="6"/>
        <v>0.65824363349960624</v>
      </c>
      <c r="M35">
        <f t="shared" si="6"/>
        <v>1.0354423733263323</v>
      </c>
      <c r="N35">
        <f t="shared" si="7"/>
        <v>0.98113351773714197</v>
      </c>
      <c r="O35">
        <f t="shared" si="7"/>
        <v>1.0958313389378167</v>
      </c>
      <c r="P35">
        <f t="shared" si="7"/>
        <v>1.0510700072488943</v>
      </c>
    </row>
    <row r="36" spans="1:16" x14ac:dyDescent="0.25">
      <c r="A36" s="3">
        <v>44102</v>
      </c>
      <c r="B36">
        <v>642</v>
      </c>
      <c r="C36">
        <v>1</v>
      </c>
      <c r="D36">
        <v>3</v>
      </c>
      <c r="F36" s="1">
        <f t="shared" si="0"/>
        <v>44571</v>
      </c>
      <c r="G36">
        <f t="shared" si="5"/>
        <v>15826</v>
      </c>
      <c r="H36">
        <f t="shared" si="5"/>
        <v>5956</v>
      </c>
      <c r="I36">
        <f t="shared" si="5"/>
        <v>10402</v>
      </c>
      <c r="J36">
        <f t="shared" si="2"/>
        <v>16358</v>
      </c>
      <c r="K36">
        <f t="shared" si="6"/>
        <v>0.37634272715784151</v>
      </c>
      <c r="L36">
        <f t="shared" si="6"/>
        <v>0.65727284215847337</v>
      </c>
      <c r="M36">
        <f t="shared" si="6"/>
        <v>1.0336155693163149</v>
      </c>
      <c r="N36">
        <f t="shared" si="7"/>
        <v>0.97890693892768943</v>
      </c>
      <c r="O36">
        <f t="shared" si="7"/>
        <v>1.0942151841874443</v>
      </c>
      <c r="P36">
        <f t="shared" si="7"/>
        <v>1.0492156318113866</v>
      </c>
    </row>
    <row r="37" spans="1:16" x14ac:dyDescent="0.25">
      <c r="A37" s="3">
        <v>44109</v>
      </c>
      <c r="B37">
        <v>753</v>
      </c>
      <c r="C37">
        <v>1</v>
      </c>
      <c r="D37">
        <v>3</v>
      </c>
      <c r="F37" s="1">
        <f t="shared" si="0"/>
        <v>44578</v>
      </c>
      <c r="G37">
        <f t="shared" si="5"/>
        <v>16326</v>
      </c>
      <c r="H37">
        <f t="shared" si="5"/>
        <v>6158</v>
      </c>
      <c r="I37">
        <f t="shared" si="5"/>
        <v>10755</v>
      </c>
      <c r="J37">
        <f t="shared" si="2"/>
        <v>16913</v>
      </c>
      <c r="K37">
        <f t="shared" si="6"/>
        <v>0.3771897586671567</v>
      </c>
      <c r="L37">
        <f t="shared" si="6"/>
        <v>0.65876515986769568</v>
      </c>
      <c r="M37">
        <f t="shared" si="6"/>
        <v>1.0359549185348524</v>
      </c>
      <c r="N37">
        <f t="shared" si="7"/>
        <v>0.98111015679832814</v>
      </c>
      <c r="O37">
        <f t="shared" si="7"/>
        <v>1.0966995660032217</v>
      </c>
      <c r="P37">
        <f t="shared" si="7"/>
        <v>1.0515902881548265</v>
      </c>
    </row>
    <row r="38" spans="1:16" x14ac:dyDescent="0.25">
      <c r="A38" s="3">
        <v>44116</v>
      </c>
      <c r="B38">
        <v>818</v>
      </c>
      <c r="C38">
        <v>1</v>
      </c>
      <c r="D38">
        <v>1</v>
      </c>
      <c r="F38" s="1">
        <f t="shared" si="0"/>
        <v>44585</v>
      </c>
      <c r="G38">
        <f t="shared" ref="G38:I53" si="8">B105+G37</f>
        <v>16828</v>
      </c>
      <c r="H38">
        <f t="shared" si="8"/>
        <v>6352</v>
      </c>
      <c r="I38">
        <f t="shared" si="8"/>
        <v>11119</v>
      </c>
      <c r="J38">
        <f t="shared" si="2"/>
        <v>17471</v>
      </c>
      <c r="K38">
        <f t="shared" si="6"/>
        <v>0.37746612788210127</v>
      </c>
      <c r="L38">
        <f t="shared" si="6"/>
        <v>0.66074399809840745</v>
      </c>
      <c r="M38">
        <f t="shared" si="6"/>
        <v>1.0382101259805088</v>
      </c>
      <c r="N38">
        <f t="shared" si="7"/>
        <v>0.98182902213753198</v>
      </c>
      <c r="O38">
        <f t="shared" si="7"/>
        <v>1.0999938978243642</v>
      </c>
      <c r="P38">
        <f t="shared" si="7"/>
        <v>1.0538795327978083</v>
      </c>
    </row>
    <row r="39" spans="1:16" x14ac:dyDescent="0.25">
      <c r="A39" s="3">
        <v>44123</v>
      </c>
      <c r="B39">
        <v>1016</v>
      </c>
      <c r="C39">
        <v>0</v>
      </c>
      <c r="D39">
        <v>1</v>
      </c>
      <c r="F39" s="1">
        <f t="shared" si="0"/>
        <v>44592</v>
      </c>
      <c r="G39">
        <f t="shared" si="8"/>
        <v>17359</v>
      </c>
      <c r="H39">
        <f t="shared" si="8"/>
        <v>6573</v>
      </c>
      <c r="I39">
        <f t="shared" si="8"/>
        <v>11524</v>
      </c>
      <c r="J39">
        <f t="shared" si="2"/>
        <v>18097</v>
      </c>
      <c r="K39">
        <f t="shared" si="6"/>
        <v>0.37865084394262344</v>
      </c>
      <c r="L39">
        <f t="shared" si="6"/>
        <v>0.66386312575609197</v>
      </c>
      <c r="M39">
        <f t="shared" si="6"/>
        <v>1.0425139696987153</v>
      </c>
      <c r="N39">
        <f t="shared" si="7"/>
        <v>0.98491059297340955</v>
      </c>
      <c r="O39">
        <f t="shared" si="7"/>
        <v>1.1051865615486849</v>
      </c>
      <c r="P39">
        <f t="shared" si="7"/>
        <v>1.0582483331913652</v>
      </c>
    </row>
    <row r="40" spans="1:16" x14ac:dyDescent="0.25">
      <c r="A40" s="3">
        <v>44130</v>
      </c>
      <c r="B40">
        <v>1240</v>
      </c>
      <c r="C40">
        <v>1</v>
      </c>
      <c r="D40">
        <v>2</v>
      </c>
      <c r="F40" s="1">
        <f t="shared" si="0"/>
        <v>44599</v>
      </c>
      <c r="G40">
        <f t="shared" si="8"/>
        <v>17889</v>
      </c>
      <c r="H40">
        <f t="shared" si="8"/>
        <v>6793</v>
      </c>
      <c r="I40">
        <f t="shared" si="8"/>
        <v>11906</v>
      </c>
      <c r="J40">
        <f t="shared" si="2"/>
        <v>18699</v>
      </c>
      <c r="K40">
        <f t="shared" si="6"/>
        <v>0.37973056067974731</v>
      </c>
      <c r="L40">
        <f t="shared" si="6"/>
        <v>0.66554866118843981</v>
      </c>
      <c r="M40">
        <f t="shared" si="6"/>
        <v>1.0452792218681872</v>
      </c>
      <c r="N40">
        <f t="shared" si="7"/>
        <v>0.98771904954709966</v>
      </c>
      <c r="O40">
        <f t="shared" si="7"/>
        <v>1.1079926085131451</v>
      </c>
      <c r="P40">
        <f t="shared" si="7"/>
        <v>1.0610553205164781</v>
      </c>
    </row>
    <row r="41" spans="1:16" x14ac:dyDescent="0.25">
      <c r="A41" s="3">
        <v>44137</v>
      </c>
      <c r="B41">
        <v>1190</v>
      </c>
      <c r="C41">
        <v>1</v>
      </c>
      <c r="D41">
        <v>3</v>
      </c>
      <c r="F41" s="1">
        <f t="shared" si="0"/>
        <v>44606</v>
      </c>
      <c r="G41">
        <f t="shared" si="8"/>
        <v>18395</v>
      </c>
      <c r="H41">
        <f t="shared" si="8"/>
        <v>6991</v>
      </c>
      <c r="I41">
        <f t="shared" si="8"/>
        <v>12315</v>
      </c>
      <c r="J41">
        <f t="shared" si="2"/>
        <v>19306</v>
      </c>
      <c r="K41">
        <f t="shared" si="6"/>
        <v>0.38004892633867898</v>
      </c>
      <c r="L41">
        <f t="shared" si="6"/>
        <v>0.66947540092416413</v>
      </c>
      <c r="M41">
        <f t="shared" si="6"/>
        <v>1.0495243272628432</v>
      </c>
      <c r="N41">
        <f t="shared" si="7"/>
        <v>0.98854715204558052</v>
      </c>
      <c r="O41">
        <f t="shared" si="7"/>
        <v>1.1145297692895915</v>
      </c>
      <c r="P41">
        <f t="shared" si="7"/>
        <v>1.0653644960658615</v>
      </c>
    </row>
    <row r="42" spans="1:16" x14ac:dyDescent="0.25">
      <c r="A42" s="3">
        <v>44144</v>
      </c>
      <c r="B42">
        <v>1157</v>
      </c>
      <c r="C42">
        <v>1</v>
      </c>
      <c r="D42">
        <v>3</v>
      </c>
      <c r="F42" s="1">
        <f t="shared" si="0"/>
        <v>44613</v>
      </c>
      <c r="G42">
        <f t="shared" si="8"/>
        <v>18890</v>
      </c>
      <c r="H42">
        <f t="shared" si="8"/>
        <v>7186</v>
      </c>
      <c r="I42">
        <f t="shared" si="8"/>
        <v>12675</v>
      </c>
      <c r="J42">
        <f t="shared" si="2"/>
        <v>19861</v>
      </c>
      <c r="K42">
        <f t="shared" si="6"/>
        <v>0.38041291688724194</v>
      </c>
      <c r="L42">
        <f t="shared" si="6"/>
        <v>0.67098994176813131</v>
      </c>
      <c r="M42">
        <f t="shared" si="6"/>
        <v>1.0514028586553732</v>
      </c>
      <c r="N42">
        <f t="shared" si="7"/>
        <v>0.98949392967134542</v>
      </c>
      <c r="O42">
        <f t="shared" si="7"/>
        <v>1.1170511477526033</v>
      </c>
      <c r="P42">
        <f t="shared" si="7"/>
        <v>1.0672713795923883</v>
      </c>
    </row>
    <row r="43" spans="1:16" x14ac:dyDescent="0.25">
      <c r="A43" s="3">
        <v>44151</v>
      </c>
      <c r="B43">
        <v>1078</v>
      </c>
      <c r="C43">
        <v>1</v>
      </c>
      <c r="D43">
        <v>2</v>
      </c>
      <c r="F43" s="1">
        <f t="shared" si="0"/>
        <v>44620</v>
      </c>
      <c r="G43">
        <f t="shared" si="8"/>
        <v>19398</v>
      </c>
      <c r="H43">
        <f t="shared" si="8"/>
        <v>7379</v>
      </c>
      <c r="I43">
        <f t="shared" si="8"/>
        <v>13046</v>
      </c>
      <c r="J43">
        <f t="shared" si="2"/>
        <v>20425</v>
      </c>
      <c r="K43">
        <f t="shared" si="6"/>
        <v>0.38040004124136512</v>
      </c>
      <c r="L43">
        <f t="shared" si="6"/>
        <v>0.67254356119187542</v>
      </c>
      <c r="M43">
        <f t="shared" si="6"/>
        <v>1.0529436024332406</v>
      </c>
      <c r="N43">
        <f t="shared" si="7"/>
        <v>0.98946043876483258</v>
      </c>
      <c r="O43">
        <f t="shared" si="7"/>
        <v>1.119637583483504</v>
      </c>
      <c r="P43">
        <f t="shared" si="7"/>
        <v>1.0688353773729402</v>
      </c>
    </row>
    <row r="44" spans="1:16" x14ac:dyDescent="0.25">
      <c r="A44" s="3">
        <v>44158</v>
      </c>
      <c r="B44">
        <v>1001</v>
      </c>
      <c r="C44">
        <v>1</v>
      </c>
      <c r="D44">
        <v>2</v>
      </c>
      <c r="F44" s="1">
        <f t="shared" si="0"/>
        <v>44627</v>
      </c>
      <c r="G44">
        <f t="shared" si="8"/>
        <v>19876</v>
      </c>
      <c r="H44">
        <f t="shared" si="8"/>
        <v>7600</v>
      </c>
      <c r="I44">
        <f t="shared" si="8"/>
        <v>13420</v>
      </c>
      <c r="J44">
        <f t="shared" si="2"/>
        <v>21020</v>
      </c>
      <c r="K44">
        <f t="shared" si="6"/>
        <v>0.38237069832964377</v>
      </c>
      <c r="L44">
        <f t="shared" si="6"/>
        <v>0.67518615415576577</v>
      </c>
      <c r="M44">
        <f t="shared" si="6"/>
        <v>1.0575568524854095</v>
      </c>
      <c r="N44">
        <f t="shared" si="7"/>
        <v>0.99458632471600161</v>
      </c>
      <c r="O44">
        <f t="shared" si="7"/>
        <v>1.1240369214163173</v>
      </c>
      <c r="P44">
        <f t="shared" si="7"/>
        <v>1.0735182538812651</v>
      </c>
    </row>
    <row r="45" spans="1:16" x14ac:dyDescent="0.25">
      <c r="A45" s="3">
        <v>44165</v>
      </c>
      <c r="B45">
        <v>1033</v>
      </c>
      <c r="C45">
        <v>0</v>
      </c>
      <c r="D45">
        <v>0</v>
      </c>
      <c r="F45" s="1">
        <f t="shared" si="0"/>
        <v>44634</v>
      </c>
      <c r="G45">
        <f t="shared" si="8"/>
        <v>20328</v>
      </c>
      <c r="H45">
        <f t="shared" si="8"/>
        <v>7802</v>
      </c>
      <c r="I45">
        <f t="shared" si="8"/>
        <v>13806</v>
      </c>
      <c r="J45">
        <f t="shared" si="2"/>
        <v>21608</v>
      </c>
      <c r="K45">
        <f t="shared" si="6"/>
        <v>0.38380558835104289</v>
      </c>
      <c r="L45">
        <f t="shared" si="6"/>
        <v>0.67916174734356549</v>
      </c>
      <c r="M45">
        <f t="shared" si="6"/>
        <v>1.0629673356946083</v>
      </c>
      <c r="N45">
        <f t="shared" si="7"/>
        <v>0.99831862428547513</v>
      </c>
      <c r="O45">
        <f t="shared" si="7"/>
        <v>1.1306554124800234</v>
      </c>
      <c r="P45">
        <f t="shared" si="7"/>
        <v>1.0790103959573558</v>
      </c>
    </row>
    <row r="46" spans="1:16" x14ac:dyDescent="0.25">
      <c r="A46" s="3">
        <v>44172</v>
      </c>
      <c r="B46">
        <v>939</v>
      </c>
      <c r="C46">
        <v>1</v>
      </c>
      <c r="D46">
        <v>3</v>
      </c>
      <c r="F46" s="1">
        <f t="shared" si="0"/>
        <v>44641</v>
      </c>
      <c r="G46">
        <f t="shared" si="8"/>
        <v>20784</v>
      </c>
      <c r="H46">
        <f t="shared" si="8"/>
        <v>8026</v>
      </c>
      <c r="I46">
        <f t="shared" si="8"/>
        <v>14220</v>
      </c>
      <c r="J46">
        <f t="shared" si="2"/>
        <v>22246</v>
      </c>
      <c r="K46">
        <f t="shared" si="6"/>
        <v>0.38616243264049271</v>
      </c>
      <c r="L46">
        <f t="shared" si="6"/>
        <v>0.68418013856812931</v>
      </c>
      <c r="M46">
        <f t="shared" si="6"/>
        <v>1.0703425712086221</v>
      </c>
      <c r="N46">
        <f t="shared" si="7"/>
        <v>1.0044490236858783</v>
      </c>
      <c r="O46">
        <f t="shared" si="7"/>
        <v>1.139009933655853</v>
      </c>
      <c r="P46">
        <f t="shared" si="7"/>
        <v>1.0864969437796879</v>
      </c>
    </row>
    <row r="47" spans="1:16" x14ac:dyDescent="0.25">
      <c r="A47" s="3">
        <v>44179</v>
      </c>
      <c r="B47">
        <v>1014</v>
      </c>
      <c r="C47">
        <v>0</v>
      </c>
      <c r="D47">
        <v>2</v>
      </c>
      <c r="F47" s="1">
        <f t="shared" si="0"/>
        <v>44648</v>
      </c>
      <c r="G47">
        <f t="shared" si="8"/>
        <v>21270</v>
      </c>
      <c r="H47">
        <f t="shared" si="8"/>
        <v>8247</v>
      </c>
      <c r="I47">
        <f t="shared" si="8"/>
        <v>14634</v>
      </c>
      <c r="J47">
        <f t="shared" si="2"/>
        <v>22881</v>
      </c>
      <c r="K47">
        <f t="shared" si="6"/>
        <v>0.38772919605077572</v>
      </c>
      <c r="L47">
        <f t="shared" si="6"/>
        <v>0.68801128349788432</v>
      </c>
      <c r="M47">
        <f t="shared" si="6"/>
        <v>1.07574047954866</v>
      </c>
      <c r="N47">
        <f t="shared" si="7"/>
        <v>1.0085243397829018</v>
      </c>
      <c r="O47">
        <f t="shared" si="7"/>
        <v>1.1453879500382034</v>
      </c>
      <c r="P47">
        <f t="shared" si="7"/>
        <v>1.0919763211977342</v>
      </c>
    </row>
    <row r="48" spans="1:16" x14ac:dyDescent="0.25">
      <c r="A48" s="3">
        <v>44186</v>
      </c>
      <c r="B48">
        <v>1049</v>
      </c>
      <c r="C48">
        <v>0</v>
      </c>
      <c r="D48">
        <v>0</v>
      </c>
      <c r="F48" s="1">
        <f t="shared" si="0"/>
        <v>44655</v>
      </c>
      <c r="G48">
        <f t="shared" si="8"/>
        <v>21712</v>
      </c>
      <c r="H48">
        <f t="shared" si="8"/>
        <v>8475</v>
      </c>
      <c r="I48">
        <f t="shared" si="8"/>
        <v>15009</v>
      </c>
      <c r="J48">
        <f t="shared" si="2"/>
        <v>23484</v>
      </c>
      <c r="K48">
        <f t="shared" si="6"/>
        <v>0.3903371407516581</v>
      </c>
      <c r="L48">
        <f t="shared" si="6"/>
        <v>0.69127671333824614</v>
      </c>
      <c r="M48">
        <f t="shared" si="6"/>
        <v>1.0816138540899043</v>
      </c>
      <c r="N48">
        <f t="shared" si="7"/>
        <v>1.0153078777120477</v>
      </c>
      <c r="O48">
        <f t="shared" si="7"/>
        <v>1.1508241748219457</v>
      </c>
      <c r="P48">
        <f t="shared" si="7"/>
        <v>1.0979383408916061</v>
      </c>
    </row>
    <row r="49" spans="1:23" x14ac:dyDescent="0.25">
      <c r="A49" s="3">
        <v>44193</v>
      </c>
      <c r="B49">
        <v>1114</v>
      </c>
      <c r="C49">
        <v>3</v>
      </c>
      <c r="D49">
        <v>3</v>
      </c>
      <c r="F49" s="1">
        <f t="shared" si="0"/>
        <v>44662</v>
      </c>
      <c r="G49">
        <f t="shared" si="8"/>
        <v>22133</v>
      </c>
      <c r="H49">
        <f t="shared" si="8"/>
        <v>8697</v>
      </c>
      <c r="I49">
        <f t="shared" si="8"/>
        <v>15400</v>
      </c>
      <c r="J49">
        <f t="shared" si="2"/>
        <v>24097</v>
      </c>
      <c r="K49">
        <f t="shared" si="6"/>
        <v>0.39294266479916867</v>
      </c>
      <c r="L49">
        <f t="shared" si="6"/>
        <v>0.69579361134956852</v>
      </c>
      <c r="M49">
        <f t="shared" si="6"/>
        <v>1.0887362761487371</v>
      </c>
      <c r="N49">
        <f t="shared" si="7"/>
        <v>1.0220851192676719</v>
      </c>
      <c r="O49">
        <f t="shared" si="7"/>
        <v>1.1583438197431994</v>
      </c>
      <c r="P49">
        <f t="shared" si="7"/>
        <v>1.1051682596179937</v>
      </c>
    </row>
    <row r="50" spans="1:23" x14ac:dyDescent="0.25">
      <c r="A50" s="3">
        <v>44200</v>
      </c>
      <c r="B50">
        <v>1297</v>
      </c>
      <c r="C50">
        <v>3</v>
      </c>
      <c r="D50">
        <v>1</v>
      </c>
      <c r="F50" s="1">
        <f t="shared" si="0"/>
        <v>44669</v>
      </c>
      <c r="G50">
        <f t="shared" si="8"/>
        <v>22520</v>
      </c>
      <c r="H50">
        <f t="shared" si="8"/>
        <v>8900</v>
      </c>
      <c r="I50">
        <f t="shared" si="8"/>
        <v>15803</v>
      </c>
      <c r="J50">
        <f t="shared" si="2"/>
        <v>24703</v>
      </c>
      <c r="K50">
        <f t="shared" si="6"/>
        <v>0.39520426287744226</v>
      </c>
      <c r="L50">
        <f t="shared" si="6"/>
        <v>0.70173179396092367</v>
      </c>
      <c r="M50">
        <f t="shared" si="6"/>
        <v>1.0969360568383659</v>
      </c>
      <c r="N50">
        <f t="shared" si="7"/>
        <v>1.0279677732745847</v>
      </c>
      <c r="O50">
        <f t="shared" si="7"/>
        <v>1.1682295919264598</v>
      </c>
      <c r="P50">
        <f t="shared" si="7"/>
        <v>1.1134917972391174</v>
      </c>
    </row>
    <row r="51" spans="1:23" x14ac:dyDescent="0.25">
      <c r="A51" s="3">
        <v>44207</v>
      </c>
      <c r="B51">
        <v>1303</v>
      </c>
      <c r="C51">
        <v>8</v>
      </c>
      <c r="D51">
        <v>0</v>
      </c>
      <c r="F51" s="1">
        <f t="shared" si="0"/>
        <v>44676</v>
      </c>
      <c r="G51">
        <f t="shared" si="8"/>
        <v>22955</v>
      </c>
      <c r="H51">
        <f t="shared" si="8"/>
        <v>9110</v>
      </c>
      <c r="I51">
        <f t="shared" si="8"/>
        <v>16194</v>
      </c>
      <c r="J51">
        <f t="shared" si="2"/>
        <v>25304</v>
      </c>
      <c r="K51">
        <f t="shared" si="6"/>
        <v>0.39686342844696143</v>
      </c>
      <c r="L51">
        <f t="shared" si="6"/>
        <v>0.70546721847092142</v>
      </c>
      <c r="M51">
        <f t="shared" si="6"/>
        <v>1.1023306469178829</v>
      </c>
      <c r="N51">
        <f t="shared" si="7"/>
        <v>1.0322834370874556</v>
      </c>
      <c r="O51">
        <f t="shared" si="7"/>
        <v>1.1744482547952964</v>
      </c>
      <c r="P51">
        <f t="shared" si="7"/>
        <v>1.118967806315091</v>
      </c>
    </row>
    <row r="52" spans="1:23" x14ac:dyDescent="0.25">
      <c r="A52" s="3">
        <v>44214</v>
      </c>
      <c r="B52">
        <v>1259</v>
      </c>
      <c r="C52">
        <v>13</v>
      </c>
      <c r="D52">
        <v>4</v>
      </c>
      <c r="F52" s="1">
        <f t="shared" si="0"/>
        <v>44683</v>
      </c>
      <c r="G52">
        <f t="shared" si="8"/>
        <v>23386</v>
      </c>
      <c r="H52">
        <f t="shared" si="8"/>
        <v>9327</v>
      </c>
      <c r="I52">
        <f t="shared" si="8"/>
        <v>16574</v>
      </c>
      <c r="J52">
        <f t="shared" si="2"/>
        <v>25901</v>
      </c>
      <c r="K52">
        <f t="shared" si="6"/>
        <v>0.39882835884717355</v>
      </c>
      <c r="L52">
        <f t="shared" si="6"/>
        <v>0.70871461558197213</v>
      </c>
      <c r="M52">
        <f t="shared" si="6"/>
        <v>1.1075429744291456</v>
      </c>
      <c r="N52">
        <f t="shared" si="7"/>
        <v>1.0373944273218194</v>
      </c>
      <c r="O52">
        <f t="shared" si="7"/>
        <v>1.1798544590381628</v>
      </c>
      <c r="P52">
        <f t="shared" si="7"/>
        <v>1.1242588019862909</v>
      </c>
    </row>
    <row r="53" spans="1:23" x14ac:dyDescent="0.25">
      <c r="A53" s="3">
        <v>44221</v>
      </c>
      <c r="B53">
        <v>1178</v>
      </c>
      <c r="C53">
        <v>31</v>
      </c>
      <c r="D53">
        <v>2</v>
      </c>
      <c r="F53" s="1">
        <f t="shared" si="0"/>
        <v>44690</v>
      </c>
      <c r="G53">
        <f t="shared" si="8"/>
        <v>23813</v>
      </c>
      <c r="H53">
        <f t="shared" si="8"/>
        <v>9543</v>
      </c>
      <c r="I53">
        <f t="shared" si="8"/>
        <v>16973</v>
      </c>
      <c r="J53">
        <f t="shared" si="2"/>
        <v>26516</v>
      </c>
      <c r="K53">
        <f t="shared" si="6"/>
        <v>0.40074749086633349</v>
      </c>
      <c r="L53">
        <f t="shared" si="6"/>
        <v>0.71276193675723343</v>
      </c>
      <c r="M53">
        <f t="shared" si="6"/>
        <v>1.1135094276235669</v>
      </c>
      <c r="N53">
        <f t="shared" si="7"/>
        <v>1.0423862911595017</v>
      </c>
      <c r="O53">
        <f t="shared" si="7"/>
        <v>1.1865923614756204</v>
      </c>
      <c r="P53">
        <f t="shared" si="7"/>
        <v>1.1303153051426806</v>
      </c>
    </row>
    <row r="54" spans="1:23" x14ac:dyDescent="0.25">
      <c r="A54" s="3">
        <v>44228</v>
      </c>
      <c r="B54">
        <v>1170</v>
      </c>
      <c r="C54">
        <v>25</v>
      </c>
      <c r="D54">
        <v>2</v>
      </c>
      <c r="F54" s="1">
        <f t="shared" si="0"/>
        <v>44697</v>
      </c>
      <c r="G54">
        <f t="shared" ref="G54:I69" si="9">B121+G53</f>
        <v>24196</v>
      </c>
      <c r="H54">
        <f t="shared" si="9"/>
        <v>9757</v>
      </c>
      <c r="I54">
        <f t="shared" si="9"/>
        <v>17333</v>
      </c>
      <c r="J54">
        <f t="shared" si="2"/>
        <v>27090</v>
      </c>
      <c r="K54">
        <f t="shared" ref="K54:M85" si="10">H54/$G54</f>
        <v>0.40324847082162341</v>
      </c>
      <c r="L54">
        <f t="shared" si="10"/>
        <v>0.71635807571499421</v>
      </c>
      <c r="M54">
        <f t="shared" si="10"/>
        <v>1.1196065465366176</v>
      </c>
      <c r="N54">
        <f t="shared" ref="N54:P85" si="11">K54/K$16</f>
        <v>1.0488916025570183</v>
      </c>
      <c r="O54">
        <f t="shared" si="11"/>
        <v>1.1925791444364189</v>
      </c>
      <c r="P54">
        <f t="shared" si="11"/>
        <v>1.1365044461178084</v>
      </c>
    </row>
    <row r="55" spans="1:23" x14ac:dyDescent="0.25">
      <c r="A55" s="3">
        <v>44235</v>
      </c>
      <c r="B55">
        <v>1235</v>
      </c>
      <c r="C55">
        <v>25</v>
      </c>
      <c r="D55">
        <v>8</v>
      </c>
      <c r="F55" s="1">
        <f t="shared" si="0"/>
        <v>44704</v>
      </c>
      <c r="G55">
        <f t="shared" si="9"/>
        <v>24535</v>
      </c>
      <c r="H55">
        <f t="shared" si="9"/>
        <v>9954</v>
      </c>
      <c r="I55">
        <f t="shared" si="9"/>
        <v>17665</v>
      </c>
      <c r="J55">
        <f t="shared" si="2"/>
        <v>27619</v>
      </c>
      <c r="K55">
        <f t="shared" si="10"/>
        <v>0.40570613409415124</v>
      </c>
      <c r="L55">
        <f t="shared" si="10"/>
        <v>0.71999184837986552</v>
      </c>
      <c r="M55">
        <f t="shared" si="10"/>
        <v>1.1256979824740168</v>
      </c>
      <c r="N55">
        <f t="shared" si="11"/>
        <v>1.0552842427156155</v>
      </c>
      <c r="O55">
        <f t="shared" si="11"/>
        <v>1.1986285792688849</v>
      </c>
      <c r="P55">
        <f t="shared" si="11"/>
        <v>1.1426878183457678</v>
      </c>
    </row>
    <row r="56" spans="1:23" x14ac:dyDescent="0.25">
      <c r="A56" s="3">
        <v>44242</v>
      </c>
      <c r="B56">
        <v>1354</v>
      </c>
      <c r="C56">
        <v>31</v>
      </c>
      <c r="D56">
        <v>18</v>
      </c>
      <c r="F56" s="1">
        <f t="shared" si="0"/>
        <v>44711</v>
      </c>
      <c r="G56">
        <f t="shared" si="9"/>
        <v>24895</v>
      </c>
      <c r="H56">
        <f t="shared" si="9"/>
        <v>10144</v>
      </c>
      <c r="I56">
        <f t="shared" si="9"/>
        <v>18016</v>
      </c>
      <c r="J56">
        <f t="shared" si="2"/>
        <v>28160</v>
      </c>
      <c r="K56">
        <f t="shared" si="10"/>
        <v>0.40747137979513959</v>
      </c>
      <c r="L56">
        <f t="shared" si="10"/>
        <v>0.72367945370556341</v>
      </c>
      <c r="M56">
        <f t="shared" si="10"/>
        <v>1.131150833500703</v>
      </c>
      <c r="N56">
        <f t="shared" si="11"/>
        <v>1.0598758320859212</v>
      </c>
      <c r="O56">
        <f t="shared" si="11"/>
        <v>1.2047676336795587</v>
      </c>
      <c r="P56">
        <f t="shared" si="11"/>
        <v>1.1482229676846292</v>
      </c>
    </row>
    <row r="57" spans="1:23" x14ac:dyDescent="0.25">
      <c r="A57" s="3">
        <v>44249</v>
      </c>
      <c r="B57">
        <v>1419</v>
      </c>
      <c r="C57">
        <v>22</v>
      </c>
      <c r="D57">
        <v>19</v>
      </c>
      <c r="F57" s="1">
        <f t="shared" si="0"/>
        <v>44718</v>
      </c>
      <c r="G57">
        <f t="shared" si="9"/>
        <v>25291</v>
      </c>
      <c r="H57">
        <f t="shared" si="9"/>
        <v>10359</v>
      </c>
      <c r="I57">
        <f t="shared" si="9"/>
        <v>18358</v>
      </c>
      <c r="J57">
        <f t="shared" si="2"/>
        <v>28717</v>
      </c>
      <c r="K57">
        <f t="shared" si="10"/>
        <v>0.40959234510300108</v>
      </c>
      <c r="L57">
        <f t="shared" si="10"/>
        <v>0.72587086315290028</v>
      </c>
      <c r="M57">
        <f t="shared" si="10"/>
        <v>1.1354632082559013</v>
      </c>
      <c r="N57">
        <f t="shared" si="11"/>
        <v>1.065392685494436</v>
      </c>
      <c r="O57">
        <f t="shared" si="11"/>
        <v>1.2084158499730744</v>
      </c>
      <c r="P57">
        <f t="shared" si="11"/>
        <v>1.1526004278716653</v>
      </c>
    </row>
    <row r="58" spans="1:23" x14ac:dyDescent="0.25">
      <c r="A58" s="3">
        <v>44256</v>
      </c>
      <c r="B58">
        <v>1561</v>
      </c>
      <c r="C58">
        <v>23</v>
      </c>
      <c r="D58">
        <v>26</v>
      </c>
      <c r="F58" s="1">
        <f t="shared" si="0"/>
        <v>44725</v>
      </c>
      <c r="G58">
        <f t="shared" si="9"/>
        <v>25653</v>
      </c>
      <c r="H58">
        <f t="shared" si="9"/>
        <v>10543</v>
      </c>
      <c r="I58">
        <f t="shared" si="9"/>
        <v>18726</v>
      </c>
      <c r="J58">
        <f t="shared" si="2"/>
        <v>29269</v>
      </c>
      <c r="K58">
        <f t="shared" si="10"/>
        <v>0.41098506997232293</v>
      </c>
      <c r="L58">
        <f t="shared" si="10"/>
        <v>0.72997310256110393</v>
      </c>
      <c r="M58">
        <f t="shared" si="10"/>
        <v>1.1409581725334268</v>
      </c>
      <c r="N58">
        <f t="shared" si="11"/>
        <v>1.0690153090771803</v>
      </c>
      <c r="O58">
        <f t="shared" si="11"/>
        <v>1.2152451792283159</v>
      </c>
      <c r="P58">
        <f t="shared" si="11"/>
        <v>1.158178326064548</v>
      </c>
    </row>
    <row r="59" spans="1:23" x14ac:dyDescent="0.25">
      <c r="A59" s="3">
        <v>44263</v>
      </c>
      <c r="B59">
        <v>1671</v>
      </c>
      <c r="C59">
        <v>51</v>
      </c>
      <c r="D59">
        <v>21</v>
      </c>
      <c r="F59" s="1">
        <f t="shared" si="0"/>
        <v>44732</v>
      </c>
      <c r="G59">
        <f t="shared" si="9"/>
        <v>25995</v>
      </c>
      <c r="H59">
        <f t="shared" si="9"/>
        <v>10731</v>
      </c>
      <c r="I59">
        <f t="shared" si="9"/>
        <v>19070</v>
      </c>
      <c r="J59">
        <f t="shared" si="2"/>
        <v>29801</v>
      </c>
      <c r="K59">
        <f t="shared" si="10"/>
        <v>0.41281015579919217</v>
      </c>
      <c r="L59">
        <f t="shared" si="10"/>
        <v>0.73360261588767073</v>
      </c>
      <c r="M59">
        <f t="shared" si="10"/>
        <v>1.1464127716868628</v>
      </c>
      <c r="N59">
        <f t="shared" si="11"/>
        <v>1.0737625488964624</v>
      </c>
      <c r="O59">
        <f t="shared" si="11"/>
        <v>1.2212875231963061</v>
      </c>
      <c r="P59">
        <f t="shared" si="11"/>
        <v>1.1637152499141332</v>
      </c>
    </row>
    <row r="60" spans="1:23" x14ac:dyDescent="0.25">
      <c r="A60" s="3">
        <v>44270</v>
      </c>
      <c r="B60">
        <v>1566</v>
      </c>
      <c r="C60">
        <v>59</v>
      </c>
      <c r="D60">
        <v>41</v>
      </c>
      <c r="F60" s="1">
        <f t="shared" si="0"/>
        <v>44739</v>
      </c>
      <c r="G60">
        <f t="shared" si="9"/>
        <v>26395</v>
      </c>
      <c r="H60">
        <f t="shared" si="9"/>
        <v>10951</v>
      </c>
      <c r="I60">
        <f t="shared" si="9"/>
        <v>19439</v>
      </c>
      <c r="J60">
        <f t="shared" si="2"/>
        <v>30390</v>
      </c>
      <c r="K60">
        <f t="shared" si="10"/>
        <v>0.41488918355749194</v>
      </c>
      <c r="L60">
        <f t="shared" si="10"/>
        <v>0.73646523962871757</v>
      </c>
      <c r="M60">
        <f t="shared" si="10"/>
        <v>1.1513544231862096</v>
      </c>
      <c r="N60">
        <f t="shared" si="11"/>
        <v>1.0791703183362829</v>
      </c>
      <c r="O60">
        <f t="shared" si="11"/>
        <v>1.2260531641343713</v>
      </c>
      <c r="P60">
        <f t="shared" si="11"/>
        <v>1.1687314843382222</v>
      </c>
    </row>
    <row r="61" spans="1:23" x14ac:dyDescent="0.25">
      <c r="A61" s="3">
        <v>44277</v>
      </c>
      <c r="B61">
        <v>1466</v>
      </c>
      <c r="C61">
        <v>78</v>
      </c>
      <c r="D61">
        <v>33</v>
      </c>
      <c r="F61" s="1">
        <f t="shared" si="0"/>
        <v>44746</v>
      </c>
      <c r="G61">
        <f t="shared" si="9"/>
        <v>26735</v>
      </c>
      <c r="H61">
        <f t="shared" si="9"/>
        <v>11144</v>
      </c>
      <c r="I61">
        <f t="shared" si="9"/>
        <v>19779</v>
      </c>
      <c r="J61">
        <f t="shared" si="2"/>
        <v>30923</v>
      </c>
      <c r="K61">
        <f t="shared" si="10"/>
        <v>0.41683186833738545</v>
      </c>
      <c r="L61">
        <f t="shared" si="10"/>
        <v>0.7398167196558818</v>
      </c>
      <c r="M61">
        <f t="shared" si="10"/>
        <v>1.1566485879932673</v>
      </c>
      <c r="N61">
        <f t="shared" si="11"/>
        <v>1.0842234453770225</v>
      </c>
      <c r="O61">
        <f t="shared" si="11"/>
        <v>1.231632643613823</v>
      </c>
      <c r="P61">
        <f t="shared" si="11"/>
        <v>1.1741055524519841</v>
      </c>
    </row>
    <row r="62" spans="1:23" x14ac:dyDescent="0.25">
      <c r="A62" s="3">
        <v>44284</v>
      </c>
      <c r="B62">
        <v>1407</v>
      </c>
      <c r="C62">
        <v>101</v>
      </c>
      <c r="D62">
        <v>40</v>
      </c>
      <c r="F62" s="1">
        <f t="shared" si="0"/>
        <v>44753</v>
      </c>
      <c r="G62">
        <f t="shared" si="9"/>
        <v>27096</v>
      </c>
      <c r="H62">
        <f t="shared" si="9"/>
        <v>11314</v>
      </c>
      <c r="I62">
        <f t="shared" si="9"/>
        <v>20129</v>
      </c>
      <c r="J62">
        <f t="shared" si="2"/>
        <v>31443</v>
      </c>
      <c r="K62">
        <f t="shared" si="10"/>
        <v>0.41755240625922646</v>
      </c>
      <c r="L62">
        <f t="shared" si="10"/>
        <v>0.74287717744316506</v>
      </c>
      <c r="M62">
        <f t="shared" si="10"/>
        <v>1.1604295837023915</v>
      </c>
      <c r="N62">
        <f t="shared" si="11"/>
        <v>1.0860976401483085</v>
      </c>
      <c r="O62">
        <f t="shared" si="11"/>
        <v>1.2367276348664855</v>
      </c>
      <c r="P62">
        <f t="shared" si="11"/>
        <v>1.1779436136418411</v>
      </c>
    </row>
    <row r="63" spans="1:23" x14ac:dyDescent="0.25">
      <c r="A63" s="3">
        <v>44291</v>
      </c>
      <c r="B63">
        <v>1212</v>
      </c>
      <c r="C63">
        <v>98</v>
      </c>
      <c r="D63">
        <v>44</v>
      </c>
      <c r="F63" s="1">
        <f t="shared" si="0"/>
        <v>44760</v>
      </c>
      <c r="G63">
        <f t="shared" si="9"/>
        <v>27489</v>
      </c>
      <c r="H63">
        <f t="shared" si="9"/>
        <v>11537</v>
      </c>
      <c r="I63">
        <f t="shared" si="9"/>
        <v>20550</v>
      </c>
      <c r="J63">
        <f t="shared" si="2"/>
        <v>32087</v>
      </c>
      <c r="K63">
        <f t="shared" si="10"/>
        <v>0.41969515078758779</v>
      </c>
      <c r="L63">
        <f t="shared" si="10"/>
        <v>0.74757175597511727</v>
      </c>
      <c r="M63">
        <f t="shared" si="10"/>
        <v>1.1672669067627051</v>
      </c>
      <c r="N63">
        <f t="shared" si="11"/>
        <v>1.0916711435955599</v>
      </c>
      <c r="O63">
        <f t="shared" si="11"/>
        <v>1.244543078900584</v>
      </c>
      <c r="P63">
        <f t="shared" si="11"/>
        <v>1.1848841304525259</v>
      </c>
      <c r="W63" t="s">
        <v>67</v>
      </c>
    </row>
    <row r="64" spans="1:23" x14ac:dyDescent="0.25">
      <c r="A64" s="3">
        <v>44298</v>
      </c>
      <c r="B64">
        <v>1044</v>
      </c>
      <c r="C64">
        <v>101</v>
      </c>
      <c r="D64">
        <v>58</v>
      </c>
      <c r="F64" s="1">
        <f t="shared" si="0"/>
        <v>44767</v>
      </c>
      <c r="G64">
        <f t="shared" si="9"/>
        <v>27885</v>
      </c>
      <c r="H64">
        <f t="shared" si="9"/>
        <v>11744</v>
      </c>
      <c r="I64">
        <f t="shared" si="9"/>
        <v>20952</v>
      </c>
      <c r="J64">
        <f t="shared" si="2"/>
        <v>32696</v>
      </c>
      <c r="K64">
        <f t="shared" si="10"/>
        <v>0.42115832885063653</v>
      </c>
      <c r="L64">
        <f t="shared" si="10"/>
        <v>0.75137170521785901</v>
      </c>
      <c r="M64">
        <f t="shared" si="10"/>
        <v>1.1725300340684957</v>
      </c>
      <c r="N64">
        <f t="shared" si="11"/>
        <v>1.0954770233308271</v>
      </c>
      <c r="O64">
        <f t="shared" si="11"/>
        <v>1.2508691613032814</v>
      </c>
      <c r="P64">
        <f t="shared" si="11"/>
        <v>1.1902266926249412</v>
      </c>
      <c r="W64" t="s">
        <v>68</v>
      </c>
    </row>
    <row r="65" spans="1:23" x14ac:dyDescent="0.25">
      <c r="A65" s="3">
        <v>44305</v>
      </c>
      <c r="B65">
        <v>921</v>
      </c>
      <c r="C65">
        <v>113</v>
      </c>
      <c r="D65">
        <v>71</v>
      </c>
      <c r="F65" s="1">
        <f t="shared" si="0"/>
        <v>44774</v>
      </c>
      <c r="G65">
        <f t="shared" si="9"/>
        <v>28261</v>
      </c>
      <c r="H65">
        <f t="shared" si="9"/>
        <v>11967</v>
      </c>
      <c r="I65">
        <f t="shared" si="9"/>
        <v>21338</v>
      </c>
      <c r="J65">
        <f t="shared" si="2"/>
        <v>33305</v>
      </c>
      <c r="K65">
        <f t="shared" si="10"/>
        <v>0.42344573794274798</v>
      </c>
      <c r="L65">
        <f t="shared" si="10"/>
        <v>0.75503343830720782</v>
      </c>
      <c r="M65">
        <f t="shared" si="10"/>
        <v>1.1784791762499558</v>
      </c>
      <c r="N65">
        <f t="shared" si="11"/>
        <v>1.1014268144941755</v>
      </c>
      <c r="O65">
        <f t="shared" si="11"/>
        <v>1.2569651441125651</v>
      </c>
      <c r="P65">
        <f t="shared" si="11"/>
        <v>1.1962656234982303</v>
      </c>
      <c r="W65" t="s">
        <v>69</v>
      </c>
    </row>
    <row r="66" spans="1:23" x14ac:dyDescent="0.25">
      <c r="A66" s="3">
        <v>44312</v>
      </c>
      <c r="B66">
        <v>932</v>
      </c>
      <c r="C66">
        <v>118</v>
      </c>
      <c r="D66">
        <v>70</v>
      </c>
      <c r="F66" s="1">
        <f t="shared" si="0"/>
        <v>44781</v>
      </c>
      <c r="G66">
        <f t="shared" si="9"/>
        <v>28683</v>
      </c>
      <c r="H66">
        <f t="shared" si="9"/>
        <v>12184</v>
      </c>
      <c r="I66">
        <f t="shared" si="9"/>
        <v>21764</v>
      </c>
      <c r="J66">
        <f t="shared" si="2"/>
        <v>33948</v>
      </c>
      <c r="K66">
        <f t="shared" si="10"/>
        <v>0.42478122929958512</v>
      </c>
      <c r="L66">
        <f t="shared" si="10"/>
        <v>0.75877697590907511</v>
      </c>
      <c r="M66">
        <f t="shared" si="10"/>
        <v>1.1835582052086602</v>
      </c>
      <c r="N66">
        <f t="shared" si="11"/>
        <v>1.1049005677030093</v>
      </c>
      <c r="O66">
        <f t="shared" si="11"/>
        <v>1.2631973135006809</v>
      </c>
      <c r="P66">
        <f t="shared" si="11"/>
        <v>1.2014213087801577</v>
      </c>
      <c r="W66" t="s">
        <v>70</v>
      </c>
    </row>
    <row r="67" spans="1:23" x14ac:dyDescent="0.25">
      <c r="A67" s="3">
        <v>44319</v>
      </c>
      <c r="B67">
        <v>807</v>
      </c>
      <c r="C67">
        <v>149</v>
      </c>
      <c r="D67">
        <v>106</v>
      </c>
      <c r="F67" s="1">
        <f t="shared" si="0"/>
        <v>44788</v>
      </c>
      <c r="G67">
        <f t="shared" si="9"/>
        <v>29062</v>
      </c>
      <c r="H67">
        <f t="shared" si="9"/>
        <v>12375</v>
      </c>
      <c r="I67">
        <f t="shared" si="9"/>
        <v>22109</v>
      </c>
      <c r="J67">
        <f t="shared" si="2"/>
        <v>34484</v>
      </c>
      <c r="K67">
        <f t="shared" si="10"/>
        <v>0.42581377744133231</v>
      </c>
      <c r="L67">
        <f t="shared" si="10"/>
        <v>0.76075287316771045</v>
      </c>
      <c r="M67">
        <f t="shared" si="10"/>
        <v>1.1865666506090427</v>
      </c>
      <c r="N67">
        <f t="shared" si="11"/>
        <v>1.1075863338087253</v>
      </c>
      <c r="O67">
        <f t="shared" si="11"/>
        <v>1.2664867492480836</v>
      </c>
      <c r="P67">
        <f t="shared" si="11"/>
        <v>1.2044751597816672</v>
      </c>
    </row>
    <row r="68" spans="1:23" x14ac:dyDescent="0.25">
      <c r="A68" s="3">
        <v>44326</v>
      </c>
      <c r="B68">
        <v>735</v>
      </c>
      <c r="C68">
        <v>176</v>
      </c>
      <c r="D68">
        <v>74</v>
      </c>
      <c r="F68" s="1">
        <f t="shared" si="0"/>
        <v>44795</v>
      </c>
      <c r="G68">
        <f t="shared" si="9"/>
        <v>29449</v>
      </c>
      <c r="H68">
        <f t="shared" si="9"/>
        <v>12566</v>
      </c>
      <c r="I68">
        <f t="shared" si="9"/>
        <v>22460</v>
      </c>
      <c r="J68">
        <f t="shared" si="2"/>
        <v>35026</v>
      </c>
      <c r="K68">
        <f t="shared" si="10"/>
        <v>0.42670379299806444</v>
      </c>
      <c r="L68">
        <f t="shared" si="10"/>
        <v>0.76267445414105739</v>
      </c>
      <c r="M68">
        <f t="shared" si="10"/>
        <v>1.1893782471391219</v>
      </c>
      <c r="N68">
        <f t="shared" si="11"/>
        <v>1.1099013576988328</v>
      </c>
      <c r="O68">
        <f t="shared" si="11"/>
        <v>1.2696857602885778</v>
      </c>
      <c r="P68">
        <f t="shared" si="11"/>
        <v>1.2073291909294923</v>
      </c>
    </row>
    <row r="69" spans="1:23" x14ac:dyDescent="0.25">
      <c r="A69" s="3">
        <v>44333</v>
      </c>
      <c r="B69">
        <v>604</v>
      </c>
      <c r="C69">
        <v>161</v>
      </c>
      <c r="D69">
        <v>96</v>
      </c>
      <c r="F69" s="1">
        <f t="shared" si="0"/>
        <v>44802</v>
      </c>
      <c r="G69">
        <f t="shared" si="9"/>
        <v>29805</v>
      </c>
      <c r="H69">
        <f t="shared" si="9"/>
        <v>12790</v>
      </c>
      <c r="I69">
        <f t="shared" si="9"/>
        <v>22839</v>
      </c>
      <c r="J69">
        <f t="shared" si="2"/>
        <v>35629</v>
      </c>
      <c r="K69">
        <f t="shared" si="10"/>
        <v>0.42912263043113574</v>
      </c>
      <c r="L69">
        <f t="shared" si="10"/>
        <v>0.76628082536487163</v>
      </c>
      <c r="M69">
        <f t="shared" si="10"/>
        <v>1.1954034557960074</v>
      </c>
      <c r="N69">
        <f t="shared" si="11"/>
        <v>1.1161930077733631</v>
      </c>
      <c r="O69">
        <f t="shared" si="11"/>
        <v>1.275689577729072</v>
      </c>
      <c r="P69">
        <f t="shared" si="11"/>
        <v>1.2134453363276418</v>
      </c>
    </row>
    <row r="70" spans="1:23" x14ac:dyDescent="0.25">
      <c r="A70" s="3">
        <v>44340</v>
      </c>
      <c r="B70">
        <v>542</v>
      </c>
      <c r="C70">
        <v>146</v>
      </c>
      <c r="D70">
        <v>98</v>
      </c>
      <c r="F70" s="1">
        <f t="shared" ref="F70:F133" si="12">A137</f>
        <v>44809</v>
      </c>
      <c r="G70">
        <f t="shared" ref="G70:I85" si="13">B137+G69</f>
        <v>30209</v>
      </c>
      <c r="H70">
        <f t="shared" si="13"/>
        <v>12966</v>
      </c>
      <c r="I70">
        <f t="shared" si="13"/>
        <v>23235</v>
      </c>
      <c r="J70">
        <f t="shared" ref="J70:J133" si="14">H70+I70</f>
        <v>36201</v>
      </c>
      <c r="K70">
        <f t="shared" si="10"/>
        <v>0.4292098381277103</v>
      </c>
      <c r="L70">
        <f t="shared" si="10"/>
        <v>0.76914164652918005</v>
      </c>
      <c r="M70">
        <f t="shared" si="10"/>
        <v>1.1983514846568903</v>
      </c>
      <c r="N70">
        <f t="shared" si="11"/>
        <v>1.1164198441465525</v>
      </c>
      <c r="O70">
        <f t="shared" si="11"/>
        <v>1.2804522177720579</v>
      </c>
      <c r="P70">
        <f t="shared" si="11"/>
        <v>1.2164378589401983</v>
      </c>
    </row>
    <row r="71" spans="1:23" x14ac:dyDescent="0.25">
      <c r="A71" s="3">
        <v>44347</v>
      </c>
      <c r="B71">
        <v>582</v>
      </c>
      <c r="C71">
        <v>166</v>
      </c>
      <c r="D71">
        <v>156</v>
      </c>
      <c r="F71" s="1">
        <f t="shared" si="12"/>
        <v>44816</v>
      </c>
      <c r="G71">
        <f t="shared" si="13"/>
        <v>30606</v>
      </c>
      <c r="H71">
        <f t="shared" si="13"/>
        <v>13175</v>
      </c>
      <c r="I71">
        <f t="shared" si="13"/>
        <v>23659</v>
      </c>
      <c r="J71">
        <f t="shared" si="14"/>
        <v>36834</v>
      </c>
      <c r="K71">
        <f t="shared" si="10"/>
        <v>0.43047114944782067</v>
      </c>
      <c r="L71">
        <f t="shared" si="10"/>
        <v>0.7730183624125988</v>
      </c>
      <c r="M71">
        <f t="shared" si="10"/>
        <v>1.2034895118604196</v>
      </c>
      <c r="N71">
        <f t="shared" si="11"/>
        <v>1.1197006472930053</v>
      </c>
      <c r="O71">
        <f t="shared" si="11"/>
        <v>1.286906099801455</v>
      </c>
      <c r="P71">
        <f t="shared" si="11"/>
        <v>1.2216534329104907</v>
      </c>
    </row>
    <row r="72" spans="1:23" x14ac:dyDescent="0.25">
      <c r="A72" s="3">
        <v>44354</v>
      </c>
      <c r="B72">
        <v>503</v>
      </c>
      <c r="C72">
        <v>184</v>
      </c>
      <c r="D72">
        <v>169</v>
      </c>
      <c r="F72" s="1">
        <f t="shared" si="12"/>
        <v>44823</v>
      </c>
      <c r="G72">
        <f t="shared" si="13"/>
        <v>31026</v>
      </c>
      <c r="H72">
        <f t="shared" si="13"/>
        <v>13412</v>
      </c>
      <c r="I72">
        <f t="shared" si="13"/>
        <v>24068</v>
      </c>
      <c r="J72">
        <f t="shared" si="14"/>
        <v>37480</v>
      </c>
      <c r="K72">
        <f t="shared" si="10"/>
        <v>0.43228260168890609</v>
      </c>
      <c r="L72">
        <f t="shared" si="10"/>
        <v>0.77573647908206023</v>
      </c>
      <c r="M72">
        <f t="shared" si="10"/>
        <v>1.2080190807709663</v>
      </c>
      <c r="N72">
        <f t="shared" si="11"/>
        <v>1.1244124247245137</v>
      </c>
      <c r="O72">
        <f t="shared" si="11"/>
        <v>1.2914311681465132</v>
      </c>
      <c r="P72">
        <f t="shared" si="11"/>
        <v>1.2262513653017915</v>
      </c>
    </row>
    <row r="73" spans="1:23" x14ac:dyDescent="0.25">
      <c r="A73" s="3">
        <v>44361</v>
      </c>
      <c r="B73">
        <v>491</v>
      </c>
      <c r="C73">
        <v>183</v>
      </c>
      <c r="D73">
        <v>193</v>
      </c>
      <c r="F73" s="1">
        <f t="shared" si="12"/>
        <v>44830</v>
      </c>
      <c r="G73">
        <f t="shared" si="13"/>
        <v>31472</v>
      </c>
      <c r="H73">
        <f t="shared" si="13"/>
        <v>13624</v>
      </c>
      <c r="I73">
        <f t="shared" si="13"/>
        <v>24490</v>
      </c>
      <c r="J73">
        <f t="shared" si="14"/>
        <v>38114</v>
      </c>
      <c r="K73">
        <f t="shared" si="10"/>
        <v>0.43289273004575496</v>
      </c>
      <c r="L73">
        <f t="shared" si="10"/>
        <v>0.77815200813421459</v>
      </c>
      <c r="M73">
        <f t="shared" si="10"/>
        <v>1.2110447381799696</v>
      </c>
      <c r="N73">
        <f t="shared" si="11"/>
        <v>1.1259994326273008</v>
      </c>
      <c r="O73">
        <f t="shared" si="11"/>
        <v>1.2954524944469172</v>
      </c>
      <c r="P73">
        <f t="shared" si="11"/>
        <v>1.2293226880878174</v>
      </c>
    </row>
    <row r="74" spans="1:23" x14ac:dyDescent="0.25">
      <c r="A74" s="3">
        <v>44368</v>
      </c>
      <c r="B74">
        <v>427</v>
      </c>
      <c r="C74">
        <v>169</v>
      </c>
      <c r="D74">
        <v>216</v>
      </c>
      <c r="F74" s="1">
        <f t="shared" si="12"/>
        <v>44837</v>
      </c>
      <c r="G74">
        <f t="shared" si="13"/>
        <v>31906</v>
      </c>
      <c r="H74">
        <f t="shared" si="13"/>
        <v>13859</v>
      </c>
      <c r="I74">
        <f t="shared" si="13"/>
        <v>24905</v>
      </c>
      <c r="J74">
        <f t="shared" si="14"/>
        <v>38764</v>
      </c>
      <c r="K74">
        <f t="shared" si="10"/>
        <v>0.4343697110261393</v>
      </c>
      <c r="L74">
        <f t="shared" si="10"/>
        <v>0.78057418667335299</v>
      </c>
      <c r="M74">
        <f t="shared" si="10"/>
        <v>1.2149438976994922</v>
      </c>
      <c r="N74">
        <f t="shared" si="11"/>
        <v>1.1298412151994828</v>
      </c>
      <c r="O74">
        <f t="shared" si="11"/>
        <v>1.2994848906853413</v>
      </c>
      <c r="P74">
        <f t="shared" si="11"/>
        <v>1.2332806965004763</v>
      </c>
    </row>
    <row r="75" spans="1:23" x14ac:dyDescent="0.25">
      <c r="A75" s="3">
        <v>44375</v>
      </c>
      <c r="B75">
        <v>448</v>
      </c>
      <c r="C75">
        <v>138</v>
      </c>
      <c r="D75">
        <v>219</v>
      </c>
      <c r="F75" s="1">
        <f t="shared" si="12"/>
        <v>44844</v>
      </c>
      <c r="G75">
        <f t="shared" si="13"/>
        <v>32350</v>
      </c>
      <c r="H75">
        <f t="shared" si="13"/>
        <v>14090</v>
      </c>
      <c r="I75">
        <f t="shared" si="13"/>
        <v>25282</v>
      </c>
      <c r="J75">
        <f t="shared" si="14"/>
        <v>39372</v>
      </c>
      <c r="K75">
        <f t="shared" si="10"/>
        <v>0.43554868624420401</v>
      </c>
      <c r="L75">
        <f t="shared" si="10"/>
        <v>0.78151468315301387</v>
      </c>
      <c r="M75">
        <f t="shared" si="10"/>
        <v>1.2170633693972179</v>
      </c>
      <c r="N75">
        <f t="shared" si="11"/>
        <v>1.1329078535014987</v>
      </c>
      <c r="O75">
        <f t="shared" si="11"/>
        <v>1.3010506111330937</v>
      </c>
      <c r="P75">
        <f t="shared" si="11"/>
        <v>1.2354321567749249</v>
      </c>
    </row>
    <row r="76" spans="1:23" x14ac:dyDescent="0.25">
      <c r="A76" s="3">
        <v>44382</v>
      </c>
      <c r="B76">
        <v>432</v>
      </c>
      <c r="C76">
        <v>173</v>
      </c>
      <c r="D76">
        <v>221</v>
      </c>
      <c r="F76" s="1">
        <f t="shared" si="12"/>
        <v>44851</v>
      </c>
      <c r="G76">
        <f t="shared" si="13"/>
        <v>32741</v>
      </c>
      <c r="H76">
        <f t="shared" si="13"/>
        <v>14286</v>
      </c>
      <c r="I76">
        <f t="shared" si="13"/>
        <v>25696</v>
      </c>
      <c r="J76">
        <f t="shared" si="14"/>
        <v>39982</v>
      </c>
      <c r="K76">
        <f t="shared" si="10"/>
        <v>0.43633364894169391</v>
      </c>
      <c r="L76">
        <f t="shared" si="10"/>
        <v>0.78482636449711374</v>
      </c>
      <c r="M76">
        <f t="shared" si="10"/>
        <v>1.2211600134388076</v>
      </c>
      <c r="N76">
        <f t="shared" si="11"/>
        <v>1.1349496238770691</v>
      </c>
      <c r="O76">
        <f t="shared" si="11"/>
        <v>1.3065638345305557</v>
      </c>
      <c r="P76">
        <f t="shared" si="11"/>
        <v>1.2395906302867412</v>
      </c>
    </row>
    <row r="77" spans="1:23" x14ac:dyDescent="0.25">
      <c r="A77" s="3">
        <v>44389</v>
      </c>
      <c r="B77">
        <v>414</v>
      </c>
      <c r="C77">
        <v>159</v>
      </c>
      <c r="D77">
        <v>262</v>
      </c>
      <c r="F77" s="1">
        <f t="shared" si="12"/>
        <v>44858</v>
      </c>
      <c r="G77">
        <f t="shared" si="13"/>
        <v>33150</v>
      </c>
      <c r="H77">
        <f t="shared" si="13"/>
        <v>14483</v>
      </c>
      <c r="I77">
        <f t="shared" si="13"/>
        <v>26113</v>
      </c>
      <c r="J77">
        <f t="shared" si="14"/>
        <v>40596</v>
      </c>
      <c r="K77">
        <f t="shared" si="10"/>
        <v>0.43689291101055805</v>
      </c>
      <c r="L77">
        <f t="shared" si="10"/>
        <v>0.7877224736048265</v>
      </c>
      <c r="M77">
        <f t="shared" si="10"/>
        <v>1.2246153846153847</v>
      </c>
      <c r="N77">
        <f t="shared" si="11"/>
        <v>1.1364043232252528</v>
      </c>
      <c r="O77">
        <f t="shared" si="11"/>
        <v>1.3113852212629147</v>
      </c>
      <c r="P77">
        <f t="shared" si="11"/>
        <v>1.2430981523866389</v>
      </c>
    </row>
    <row r="78" spans="1:23" x14ac:dyDescent="0.25">
      <c r="A78" s="3">
        <v>44396</v>
      </c>
      <c r="B78">
        <v>437</v>
      </c>
      <c r="C78">
        <v>157</v>
      </c>
      <c r="D78">
        <v>253</v>
      </c>
      <c r="F78" s="1">
        <f t="shared" si="12"/>
        <v>44865</v>
      </c>
      <c r="G78">
        <f t="shared" si="13"/>
        <v>33521</v>
      </c>
      <c r="H78">
        <f t="shared" si="13"/>
        <v>14683</v>
      </c>
      <c r="I78">
        <f t="shared" si="13"/>
        <v>26491</v>
      </c>
      <c r="J78">
        <f t="shared" si="14"/>
        <v>41174</v>
      </c>
      <c r="K78">
        <f t="shared" si="10"/>
        <v>0.43802392530055784</v>
      </c>
      <c r="L78">
        <f t="shared" si="10"/>
        <v>0.79028071954893953</v>
      </c>
      <c r="M78">
        <f t="shared" si="10"/>
        <v>1.2283046448494974</v>
      </c>
      <c r="N78">
        <f t="shared" si="11"/>
        <v>1.1393462101187992</v>
      </c>
      <c r="O78">
        <f t="shared" si="11"/>
        <v>1.3156441398997196</v>
      </c>
      <c r="P78">
        <f t="shared" si="11"/>
        <v>1.2468430935643453</v>
      </c>
    </row>
    <row r="79" spans="1:23" x14ac:dyDescent="0.25">
      <c r="A79" s="3">
        <v>44403</v>
      </c>
      <c r="B79">
        <v>419</v>
      </c>
      <c r="C79">
        <v>166</v>
      </c>
      <c r="D79">
        <v>277</v>
      </c>
      <c r="F79" s="1">
        <f t="shared" si="12"/>
        <v>44872</v>
      </c>
      <c r="G79">
        <f t="shared" si="13"/>
        <v>33907</v>
      </c>
      <c r="H79">
        <f t="shared" si="13"/>
        <v>14927</v>
      </c>
      <c r="I79">
        <f t="shared" si="13"/>
        <v>26931</v>
      </c>
      <c r="J79">
        <f t="shared" si="14"/>
        <v>41858</v>
      </c>
      <c r="K79">
        <f t="shared" si="10"/>
        <v>0.44023358008670777</v>
      </c>
      <c r="L79">
        <f t="shared" si="10"/>
        <v>0.79426077211195334</v>
      </c>
      <c r="M79">
        <f t="shared" si="10"/>
        <v>1.2344943521986611</v>
      </c>
      <c r="N79">
        <f t="shared" si="11"/>
        <v>1.1450937541702875</v>
      </c>
      <c r="O79">
        <f t="shared" si="11"/>
        <v>1.3222700548455006</v>
      </c>
      <c r="P79">
        <f t="shared" si="11"/>
        <v>1.2531262203862217</v>
      </c>
    </row>
    <row r="80" spans="1:23" x14ac:dyDescent="0.25">
      <c r="A80" s="3">
        <v>44410</v>
      </c>
      <c r="B80">
        <v>361</v>
      </c>
      <c r="C80">
        <v>164</v>
      </c>
      <c r="D80">
        <v>296</v>
      </c>
      <c r="F80" s="1">
        <f t="shared" si="12"/>
        <v>44879</v>
      </c>
      <c r="G80">
        <f t="shared" si="13"/>
        <v>34298</v>
      </c>
      <c r="H80">
        <f t="shared" si="13"/>
        <v>15153</v>
      </c>
      <c r="I80">
        <f t="shared" si="13"/>
        <v>27356</v>
      </c>
      <c r="J80">
        <f t="shared" si="14"/>
        <v>42509</v>
      </c>
      <c r="K80">
        <f t="shared" si="10"/>
        <v>0.4418041868330515</v>
      </c>
      <c r="L80">
        <f t="shared" si="10"/>
        <v>0.79759752755262703</v>
      </c>
      <c r="M80">
        <f t="shared" si="10"/>
        <v>1.2394017143856784</v>
      </c>
      <c r="N80">
        <f t="shared" si="11"/>
        <v>1.149179067187849</v>
      </c>
      <c r="O80">
        <f t="shared" si="11"/>
        <v>1.3278250211166081</v>
      </c>
      <c r="P80">
        <f t="shared" si="11"/>
        <v>1.2581076479792526</v>
      </c>
    </row>
    <row r="81" spans="1:16" x14ac:dyDescent="0.25">
      <c r="A81" s="3">
        <v>44417</v>
      </c>
      <c r="B81">
        <v>432</v>
      </c>
      <c r="C81">
        <v>159</v>
      </c>
      <c r="D81">
        <v>301</v>
      </c>
      <c r="F81" s="1">
        <f t="shared" si="12"/>
        <v>44886</v>
      </c>
      <c r="G81">
        <f t="shared" si="13"/>
        <v>34709</v>
      </c>
      <c r="H81">
        <f t="shared" si="13"/>
        <v>15382</v>
      </c>
      <c r="I81">
        <f t="shared" si="13"/>
        <v>27760</v>
      </c>
      <c r="J81">
        <f t="shared" si="14"/>
        <v>43142</v>
      </c>
      <c r="K81">
        <f t="shared" si="10"/>
        <v>0.44317035927281107</v>
      </c>
      <c r="L81">
        <f t="shared" si="10"/>
        <v>0.79979256100723151</v>
      </c>
      <c r="M81">
        <f t="shared" si="10"/>
        <v>1.2429629202800427</v>
      </c>
      <c r="N81">
        <f t="shared" si="11"/>
        <v>1.1527326251140302</v>
      </c>
      <c r="O81">
        <f t="shared" si="11"/>
        <v>1.3314792705877105</v>
      </c>
      <c r="P81">
        <f t="shared" si="11"/>
        <v>1.2617226021298924</v>
      </c>
    </row>
    <row r="82" spans="1:16" x14ac:dyDescent="0.25">
      <c r="A82" s="3">
        <v>44424</v>
      </c>
      <c r="B82">
        <v>452</v>
      </c>
      <c r="C82">
        <v>163</v>
      </c>
      <c r="D82">
        <v>302</v>
      </c>
      <c r="F82" s="1">
        <f t="shared" si="12"/>
        <v>44893</v>
      </c>
      <c r="G82">
        <f t="shared" si="13"/>
        <v>35141</v>
      </c>
      <c r="H82">
        <f t="shared" si="13"/>
        <v>15605</v>
      </c>
      <c r="I82">
        <f t="shared" si="13"/>
        <v>28222</v>
      </c>
      <c r="J82">
        <f t="shared" si="14"/>
        <v>43827</v>
      </c>
      <c r="K82">
        <f t="shared" si="10"/>
        <v>0.44406818246492702</v>
      </c>
      <c r="L82">
        <f t="shared" si="10"/>
        <v>0.8031074812896617</v>
      </c>
      <c r="M82">
        <f t="shared" si="10"/>
        <v>1.2471756637545885</v>
      </c>
      <c r="N82">
        <f t="shared" si="11"/>
        <v>1.1550679574833571</v>
      </c>
      <c r="O82">
        <f t="shared" si="11"/>
        <v>1.3369978861073999</v>
      </c>
      <c r="P82">
        <f t="shared" si="11"/>
        <v>1.2659989273300136</v>
      </c>
    </row>
    <row r="83" spans="1:16" x14ac:dyDescent="0.25">
      <c r="A83" s="3">
        <v>44431</v>
      </c>
      <c r="B83">
        <v>395</v>
      </c>
      <c r="C83">
        <v>179</v>
      </c>
      <c r="D83">
        <v>288</v>
      </c>
      <c r="F83" s="1">
        <f t="shared" si="12"/>
        <v>44900</v>
      </c>
      <c r="G83">
        <f t="shared" si="13"/>
        <v>35564</v>
      </c>
      <c r="H83">
        <f t="shared" si="13"/>
        <v>15840</v>
      </c>
      <c r="I83">
        <f t="shared" si="13"/>
        <v>28668</v>
      </c>
      <c r="J83">
        <f t="shared" si="14"/>
        <v>44508</v>
      </c>
      <c r="K83">
        <f t="shared" si="10"/>
        <v>0.44539421887301767</v>
      </c>
      <c r="L83">
        <f t="shared" si="10"/>
        <v>0.80609605218760549</v>
      </c>
      <c r="M83">
        <f t="shared" si="10"/>
        <v>1.251490271060623</v>
      </c>
      <c r="N83">
        <f t="shared" si="11"/>
        <v>1.1585171173779929</v>
      </c>
      <c r="O83">
        <f t="shared" si="11"/>
        <v>1.3419732014495214</v>
      </c>
      <c r="P83">
        <f t="shared" si="11"/>
        <v>1.2703786537631334</v>
      </c>
    </row>
    <row r="84" spans="1:16" x14ac:dyDescent="0.25">
      <c r="A84" s="3">
        <v>44438</v>
      </c>
      <c r="B84">
        <v>387</v>
      </c>
      <c r="C84">
        <v>165</v>
      </c>
      <c r="D84">
        <v>295</v>
      </c>
      <c r="F84" s="1">
        <f t="shared" si="12"/>
        <v>44907</v>
      </c>
      <c r="G84">
        <f t="shared" si="13"/>
        <v>36016</v>
      </c>
      <c r="H84">
        <f t="shared" si="13"/>
        <v>16128</v>
      </c>
      <c r="I84">
        <f t="shared" si="13"/>
        <v>29176</v>
      </c>
      <c r="J84">
        <f t="shared" si="14"/>
        <v>45304</v>
      </c>
      <c r="K84">
        <f t="shared" si="10"/>
        <v>0.44780097734340291</v>
      </c>
      <c r="L84">
        <f t="shared" si="10"/>
        <v>0.81008440693025319</v>
      </c>
      <c r="M84">
        <f t="shared" si="10"/>
        <v>1.2578853842736561</v>
      </c>
      <c r="N84">
        <f t="shared" si="11"/>
        <v>1.1647773488026194</v>
      </c>
      <c r="O84">
        <f t="shared" si="11"/>
        <v>1.3486129377042544</v>
      </c>
      <c r="P84">
        <f t="shared" si="11"/>
        <v>1.2768702865805031</v>
      </c>
    </row>
    <row r="85" spans="1:16" x14ac:dyDescent="0.25">
      <c r="A85" s="3">
        <v>44445</v>
      </c>
      <c r="B85">
        <v>367</v>
      </c>
      <c r="C85">
        <v>199</v>
      </c>
      <c r="D85">
        <v>322</v>
      </c>
      <c r="F85" s="1">
        <f t="shared" si="12"/>
        <v>44914</v>
      </c>
      <c r="G85">
        <f t="shared" si="13"/>
        <v>36507</v>
      </c>
      <c r="H85">
        <f t="shared" si="13"/>
        <v>16390</v>
      </c>
      <c r="I85">
        <f t="shared" si="13"/>
        <v>29708</v>
      </c>
      <c r="J85">
        <f t="shared" si="14"/>
        <v>46098</v>
      </c>
      <c r="K85">
        <f t="shared" si="10"/>
        <v>0.4489549949324787</v>
      </c>
      <c r="L85">
        <f t="shared" si="10"/>
        <v>0.81376174432300652</v>
      </c>
      <c r="M85">
        <f t="shared" si="10"/>
        <v>1.2627167392554852</v>
      </c>
      <c r="N85">
        <f t="shared" si="11"/>
        <v>1.1677790696917734</v>
      </c>
      <c r="O85">
        <f t="shared" si="11"/>
        <v>1.3547348982576783</v>
      </c>
      <c r="P85">
        <f t="shared" si="11"/>
        <v>1.2817745598134593</v>
      </c>
    </row>
    <row r="86" spans="1:16" x14ac:dyDescent="0.25">
      <c r="A86" s="3">
        <v>44452</v>
      </c>
      <c r="B86">
        <v>423</v>
      </c>
      <c r="C86">
        <v>174</v>
      </c>
      <c r="D86">
        <v>329</v>
      </c>
      <c r="F86" s="12">
        <f t="shared" si="12"/>
        <v>44921</v>
      </c>
      <c r="G86" s="5">
        <f t="shared" ref="G86:I101" si="15">B153+G85</f>
        <v>37048</v>
      </c>
      <c r="H86" s="5">
        <f t="shared" si="15"/>
        <v>16699</v>
      </c>
      <c r="I86" s="5">
        <f t="shared" si="15"/>
        <v>30203</v>
      </c>
      <c r="J86">
        <f t="shared" si="14"/>
        <v>46902</v>
      </c>
      <c r="K86" s="5">
        <f t="shared" ref="K86:M117" si="16">H86/$G86</f>
        <v>0.45073958108399914</v>
      </c>
      <c r="L86" s="5">
        <f t="shared" si="16"/>
        <v>0.81523968905204058</v>
      </c>
      <c r="M86">
        <f t="shared" si="16"/>
        <v>1.2659792701360397</v>
      </c>
      <c r="N86" s="5">
        <f t="shared" ref="N86:P117" si="17">K86/K$16</f>
        <v>1.172420965604126</v>
      </c>
      <c r="O86" s="5">
        <f t="shared" si="17"/>
        <v>1.35719535221252</v>
      </c>
      <c r="P86" s="5">
        <f t="shared" si="17"/>
        <v>1.285086331134212</v>
      </c>
    </row>
    <row r="87" spans="1:16" x14ac:dyDescent="0.25">
      <c r="A87" s="3">
        <v>44459</v>
      </c>
      <c r="B87">
        <v>414</v>
      </c>
      <c r="C87">
        <v>177</v>
      </c>
      <c r="D87">
        <v>305</v>
      </c>
      <c r="F87" s="1">
        <f t="shared" si="12"/>
        <v>44928</v>
      </c>
      <c r="G87">
        <f t="shared" si="15"/>
        <v>37520</v>
      </c>
      <c r="H87">
        <f t="shared" si="15"/>
        <v>16971</v>
      </c>
      <c r="I87">
        <f t="shared" si="15"/>
        <v>30725</v>
      </c>
      <c r="J87">
        <f t="shared" si="14"/>
        <v>47696</v>
      </c>
      <c r="K87">
        <f t="shared" si="16"/>
        <v>0.452318763326226</v>
      </c>
      <c r="L87">
        <f t="shared" si="16"/>
        <v>0.81889658848614078</v>
      </c>
      <c r="M87">
        <f t="shared" si="16"/>
        <v>1.2712153518123668</v>
      </c>
      <c r="N87">
        <f t="shared" si="17"/>
        <v>1.1765285843866697</v>
      </c>
      <c r="O87">
        <f t="shared" si="17"/>
        <v>1.363283288045527</v>
      </c>
      <c r="P87">
        <f t="shared" si="17"/>
        <v>1.2904014394852572</v>
      </c>
    </row>
    <row r="88" spans="1:16" x14ac:dyDescent="0.25">
      <c r="A88" s="3">
        <v>44466</v>
      </c>
      <c r="B88">
        <v>392</v>
      </c>
      <c r="C88">
        <v>174</v>
      </c>
      <c r="D88">
        <v>306</v>
      </c>
      <c r="F88" s="1">
        <f t="shared" si="12"/>
        <v>44935</v>
      </c>
      <c r="G88">
        <f t="shared" si="15"/>
        <v>37963</v>
      </c>
      <c r="H88">
        <f t="shared" si="15"/>
        <v>17233</v>
      </c>
      <c r="I88">
        <f t="shared" si="15"/>
        <v>31186</v>
      </c>
      <c r="J88">
        <f t="shared" si="14"/>
        <v>48419</v>
      </c>
      <c r="K88">
        <f t="shared" si="16"/>
        <v>0.4539419961541501</v>
      </c>
      <c r="L88">
        <f t="shared" si="16"/>
        <v>0.82148407660090084</v>
      </c>
      <c r="M88">
        <f t="shared" si="16"/>
        <v>1.275426072755051</v>
      </c>
      <c r="N88">
        <f t="shared" si="17"/>
        <v>1.1807507833667066</v>
      </c>
      <c r="O88">
        <f t="shared" si="17"/>
        <v>1.3675908884855166</v>
      </c>
      <c r="P88">
        <f t="shared" si="17"/>
        <v>1.294675711628025</v>
      </c>
    </row>
    <row r="89" spans="1:16" x14ac:dyDescent="0.25">
      <c r="A89" s="3">
        <v>44473</v>
      </c>
      <c r="B89">
        <v>391</v>
      </c>
      <c r="C89">
        <v>200</v>
      </c>
      <c r="D89">
        <v>333</v>
      </c>
      <c r="F89" s="1">
        <f t="shared" si="12"/>
        <v>44942</v>
      </c>
      <c r="G89">
        <f t="shared" si="15"/>
        <v>38365</v>
      </c>
      <c r="H89">
        <f t="shared" si="15"/>
        <v>17480</v>
      </c>
      <c r="I89">
        <f t="shared" si="15"/>
        <v>31643</v>
      </c>
      <c r="J89">
        <f t="shared" si="14"/>
        <v>49123</v>
      </c>
      <c r="K89">
        <f t="shared" si="16"/>
        <v>0.45562361527433859</v>
      </c>
      <c r="L89">
        <f t="shared" si="16"/>
        <v>0.82478821842825489</v>
      </c>
      <c r="M89">
        <f t="shared" si="16"/>
        <v>1.2804118337025936</v>
      </c>
      <c r="N89">
        <f t="shared" si="17"/>
        <v>1.1851248512218708</v>
      </c>
      <c r="O89">
        <f t="shared" si="17"/>
        <v>1.3730915602405318</v>
      </c>
      <c r="P89">
        <f t="shared" si="17"/>
        <v>1.2997367212315245</v>
      </c>
    </row>
    <row r="90" spans="1:16" x14ac:dyDescent="0.25">
      <c r="A90" s="3">
        <v>44480</v>
      </c>
      <c r="B90">
        <v>417</v>
      </c>
      <c r="C90">
        <v>179</v>
      </c>
      <c r="D90">
        <v>322</v>
      </c>
      <c r="F90" s="1">
        <f t="shared" si="12"/>
        <v>44949</v>
      </c>
      <c r="G90">
        <f t="shared" si="15"/>
        <v>38773</v>
      </c>
      <c r="H90">
        <f t="shared" si="15"/>
        <v>17717</v>
      </c>
      <c r="I90">
        <f t="shared" si="15"/>
        <v>32064</v>
      </c>
      <c r="J90">
        <f t="shared" si="14"/>
        <v>49781</v>
      </c>
      <c r="K90">
        <f t="shared" si="16"/>
        <v>0.45694168622495035</v>
      </c>
      <c r="L90">
        <f t="shared" si="16"/>
        <v>0.82696721945683849</v>
      </c>
      <c r="M90">
        <f t="shared" si="16"/>
        <v>1.2839089056817889</v>
      </c>
      <c r="N90">
        <f t="shared" si="17"/>
        <v>1.1885532921254511</v>
      </c>
      <c r="O90">
        <f t="shared" si="17"/>
        <v>1.3767191192371977</v>
      </c>
      <c r="P90">
        <f t="shared" si="17"/>
        <v>1.3032865735122601</v>
      </c>
    </row>
    <row r="91" spans="1:16" x14ac:dyDescent="0.25">
      <c r="A91" s="3">
        <v>44487</v>
      </c>
      <c r="B91">
        <v>465</v>
      </c>
      <c r="C91">
        <v>188</v>
      </c>
      <c r="D91">
        <v>355</v>
      </c>
      <c r="F91" s="1">
        <f t="shared" si="12"/>
        <v>44956</v>
      </c>
      <c r="G91">
        <f t="shared" si="15"/>
        <v>39175</v>
      </c>
      <c r="H91">
        <f t="shared" si="15"/>
        <v>17940</v>
      </c>
      <c r="I91">
        <f t="shared" si="15"/>
        <v>32485</v>
      </c>
      <c r="J91">
        <f t="shared" si="14"/>
        <v>50425</v>
      </c>
      <c r="K91">
        <f t="shared" si="16"/>
        <v>0.45794511805998722</v>
      </c>
      <c r="L91">
        <f t="shared" si="16"/>
        <v>0.82922782386726224</v>
      </c>
      <c r="M91">
        <f t="shared" si="16"/>
        <v>1.2871729419272495</v>
      </c>
      <c r="N91">
        <f t="shared" si="17"/>
        <v>1.1911633236610055</v>
      </c>
      <c r="O91">
        <f t="shared" si="17"/>
        <v>1.3804825299742116</v>
      </c>
      <c r="P91">
        <f t="shared" si="17"/>
        <v>1.3065998729179582</v>
      </c>
    </row>
    <row r="92" spans="1:16" x14ac:dyDescent="0.25">
      <c r="A92" s="3">
        <v>44494</v>
      </c>
      <c r="B92">
        <v>494</v>
      </c>
      <c r="C92">
        <v>192</v>
      </c>
      <c r="D92">
        <v>397</v>
      </c>
      <c r="F92" s="1">
        <f t="shared" si="12"/>
        <v>44963</v>
      </c>
      <c r="G92">
        <f t="shared" si="15"/>
        <v>39572</v>
      </c>
      <c r="H92">
        <f t="shared" si="15"/>
        <v>18186</v>
      </c>
      <c r="I92">
        <f t="shared" si="15"/>
        <v>32914</v>
      </c>
      <c r="J92">
        <f t="shared" si="14"/>
        <v>51100</v>
      </c>
      <c r="K92">
        <f t="shared" si="16"/>
        <v>0.45956737086829069</v>
      </c>
      <c r="L92">
        <f t="shared" si="16"/>
        <v>0.83174972202567476</v>
      </c>
      <c r="M92">
        <f t="shared" si="16"/>
        <v>1.2913170928939655</v>
      </c>
      <c r="N92">
        <f t="shared" si="17"/>
        <v>1.1953829735071342</v>
      </c>
      <c r="O92">
        <f t="shared" si="17"/>
        <v>1.3846809375165758</v>
      </c>
      <c r="P92">
        <f t="shared" si="17"/>
        <v>1.3108065703632577</v>
      </c>
    </row>
    <row r="93" spans="1:16" x14ac:dyDescent="0.25">
      <c r="A93" s="3">
        <v>44501</v>
      </c>
      <c r="B93">
        <v>522</v>
      </c>
      <c r="C93">
        <v>197</v>
      </c>
      <c r="D93">
        <v>389</v>
      </c>
      <c r="F93" s="1">
        <f t="shared" si="12"/>
        <v>44970</v>
      </c>
      <c r="G93">
        <f t="shared" si="15"/>
        <v>39951</v>
      </c>
      <c r="H93">
        <f t="shared" si="15"/>
        <v>18443</v>
      </c>
      <c r="I93">
        <f t="shared" si="15"/>
        <v>33363</v>
      </c>
      <c r="J93">
        <f t="shared" si="14"/>
        <v>51806</v>
      </c>
      <c r="K93">
        <f t="shared" si="16"/>
        <v>0.46164050962428976</v>
      </c>
      <c r="L93">
        <f t="shared" si="16"/>
        <v>0.83509799504392879</v>
      </c>
      <c r="M93">
        <f t="shared" si="16"/>
        <v>1.2967385046682185</v>
      </c>
      <c r="N93">
        <f t="shared" si="17"/>
        <v>1.2007754250337881</v>
      </c>
      <c r="O93">
        <f t="shared" si="17"/>
        <v>1.3902550780292844</v>
      </c>
      <c r="P93">
        <f t="shared" si="17"/>
        <v>1.3163098059460916</v>
      </c>
    </row>
    <row r="94" spans="1:16" x14ac:dyDescent="0.25">
      <c r="A94" s="3">
        <v>44508</v>
      </c>
      <c r="B94">
        <v>641</v>
      </c>
      <c r="C94">
        <v>228</v>
      </c>
      <c r="D94">
        <v>401</v>
      </c>
      <c r="F94" s="1">
        <f t="shared" si="12"/>
        <v>44977</v>
      </c>
      <c r="G94">
        <f t="shared" si="15"/>
        <v>40353</v>
      </c>
      <c r="H94">
        <f t="shared" si="15"/>
        <v>18679</v>
      </c>
      <c r="I94">
        <f t="shared" si="15"/>
        <v>33770</v>
      </c>
      <c r="J94">
        <f t="shared" si="14"/>
        <v>52449</v>
      </c>
      <c r="K94">
        <f t="shared" si="16"/>
        <v>0.46288999578717815</v>
      </c>
      <c r="L94">
        <f t="shared" si="16"/>
        <v>0.83686466929348502</v>
      </c>
      <c r="M94">
        <f t="shared" si="16"/>
        <v>1.2997546650806631</v>
      </c>
      <c r="N94">
        <f t="shared" si="17"/>
        <v>1.2040254697049917</v>
      </c>
      <c r="O94">
        <f t="shared" si="17"/>
        <v>1.3931962033358301</v>
      </c>
      <c r="P94">
        <f t="shared" si="17"/>
        <v>1.3193714884001211</v>
      </c>
    </row>
    <row r="95" spans="1:16" x14ac:dyDescent="0.25">
      <c r="A95" s="3">
        <v>44515</v>
      </c>
      <c r="B95">
        <v>679</v>
      </c>
      <c r="C95">
        <v>219</v>
      </c>
      <c r="D95">
        <v>403</v>
      </c>
      <c r="F95" s="1">
        <f t="shared" si="12"/>
        <v>44984</v>
      </c>
      <c r="G95">
        <f t="shared" si="15"/>
        <v>40725</v>
      </c>
      <c r="H95">
        <f t="shared" si="15"/>
        <v>18907</v>
      </c>
      <c r="I95">
        <f t="shared" si="15"/>
        <v>34235</v>
      </c>
      <c r="J95">
        <f t="shared" si="14"/>
        <v>53142</v>
      </c>
      <c r="K95">
        <f t="shared" si="16"/>
        <v>0.46426028238182937</v>
      </c>
      <c r="L95">
        <f t="shared" si="16"/>
        <v>0.84063842848373238</v>
      </c>
      <c r="M95">
        <f t="shared" si="16"/>
        <v>1.3048987108655616</v>
      </c>
      <c r="N95">
        <f t="shared" si="17"/>
        <v>1.2075897289799187</v>
      </c>
      <c r="O95">
        <f t="shared" si="17"/>
        <v>1.3994786850429319</v>
      </c>
      <c r="P95">
        <f t="shared" si="17"/>
        <v>1.3245931717885002</v>
      </c>
    </row>
    <row r="96" spans="1:16" x14ac:dyDescent="0.25">
      <c r="A96" s="3">
        <v>44522</v>
      </c>
      <c r="B96">
        <v>706</v>
      </c>
      <c r="C96">
        <v>256</v>
      </c>
      <c r="D96">
        <v>461</v>
      </c>
      <c r="F96" s="1">
        <f t="shared" si="12"/>
        <v>44991</v>
      </c>
      <c r="G96">
        <f t="shared" si="15"/>
        <v>41109</v>
      </c>
      <c r="H96">
        <f t="shared" si="15"/>
        <v>19171</v>
      </c>
      <c r="I96">
        <f t="shared" si="15"/>
        <v>34693</v>
      </c>
      <c r="J96">
        <f t="shared" si="14"/>
        <v>53864</v>
      </c>
      <c r="K96">
        <f t="shared" si="16"/>
        <v>0.46634556909679148</v>
      </c>
      <c r="L96">
        <f t="shared" si="16"/>
        <v>0.8439271205818677</v>
      </c>
      <c r="M96">
        <f t="shared" si="16"/>
        <v>1.3102726896786592</v>
      </c>
      <c r="N96">
        <f t="shared" si="17"/>
        <v>1.2130137786230355</v>
      </c>
      <c r="O96">
        <f t="shared" si="17"/>
        <v>1.4049536363859381</v>
      </c>
      <c r="P96">
        <f t="shared" si="17"/>
        <v>1.3300482585181388</v>
      </c>
    </row>
    <row r="97" spans="1:16" x14ac:dyDescent="0.25">
      <c r="A97" s="3">
        <v>44529</v>
      </c>
      <c r="B97">
        <v>760</v>
      </c>
      <c r="C97">
        <v>238</v>
      </c>
      <c r="D97">
        <v>473</v>
      </c>
      <c r="F97" s="1">
        <f t="shared" si="12"/>
        <v>44998</v>
      </c>
      <c r="G97">
        <f t="shared" si="15"/>
        <v>41516</v>
      </c>
      <c r="H97">
        <f t="shared" si="15"/>
        <v>19373</v>
      </c>
      <c r="I97">
        <f t="shared" si="15"/>
        <v>35128</v>
      </c>
      <c r="J97">
        <f t="shared" si="14"/>
        <v>54501</v>
      </c>
      <c r="K97">
        <f t="shared" si="16"/>
        <v>0.46663936795452354</v>
      </c>
      <c r="L97">
        <f t="shared" si="16"/>
        <v>0.84613161190866171</v>
      </c>
      <c r="M97">
        <f t="shared" si="16"/>
        <v>1.3127709798631853</v>
      </c>
      <c r="N97">
        <f t="shared" si="17"/>
        <v>1.2137779802927608</v>
      </c>
      <c r="O97">
        <f t="shared" si="17"/>
        <v>1.4086236311407281</v>
      </c>
      <c r="P97">
        <f t="shared" si="17"/>
        <v>1.3325842546778517</v>
      </c>
    </row>
    <row r="98" spans="1:16" x14ac:dyDescent="0.25">
      <c r="A98" s="3">
        <v>44536</v>
      </c>
      <c r="B98">
        <v>772</v>
      </c>
      <c r="C98">
        <v>259</v>
      </c>
      <c r="D98">
        <v>457</v>
      </c>
      <c r="F98" s="1">
        <f t="shared" si="12"/>
        <v>45005</v>
      </c>
      <c r="G98">
        <f t="shared" si="15"/>
        <v>41893</v>
      </c>
      <c r="H98">
        <f t="shared" si="15"/>
        <v>19601</v>
      </c>
      <c r="I98">
        <f t="shared" si="15"/>
        <v>35552</v>
      </c>
      <c r="J98">
        <f t="shared" si="14"/>
        <v>55153</v>
      </c>
      <c r="K98">
        <f t="shared" si="16"/>
        <v>0.46788246246389614</v>
      </c>
      <c r="L98">
        <f t="shared" si="16"/>
        <v>0.84863819731220014</v>
      </c>
      <c r="M98">
        <f t="shared" si="16"/>
        <v>1.3165206597760963</v>
      </c>
      <c r="N98">
        <f t="shared" si="17"/>
        <v>1.2170113996022227</v>
      </c>
      <c r="O98">
        <f t="shared" si="17"/>
        <v>1.4127965463033374</v>
      </c>
      <c r="P98">
        <f t="shared" si="17"/>
        <v>1.3363905274311905</v>
      </c>
    </row>
    <row r="99" spans="1:16" x14ac:dyDescent="0.25">
      <c r="A99" s="3">
        <v>44543</v>
      </c>
      <c r="B99">
        <v>720</v>
      </c>
      <c r="C99">
        <v>234</v>
      </c>
      <c r="D99">
        <v>470</v>
      </c>
      <c r="F99" s="1">
        <f t="shared" si="12"/>
        <v>45012</v>
      </c>
      <c r="G99">
        <f t="shared" si="15"/>
        <v>42251</v>
      </c>
      <c r="H99">
        <f t="shared" si="15"/>
        <v>19798</v>
      </c>
      <c r="I99">
        <f t="shared" si="15"/>
        <v>35995</v>
      </c>
      <c r="J99">
        <f t="shared" si="14"/>
        <v>55793</v>
      </c>
      <c r="K99">
        <f t="shared" si="16"/>
        <v>0.46858062531064354</v>
      </c>
      <c r="L99">
        <f t="shared" si="16"/>
        <v>0.85193249863908549</v>
      </c>
      <c r="M99">
        <f t="shared" si="16"/>
        <v>1.320513123949729</v>
      </c>
      <c r="N99">
        <f t="shared" si="17"/>
        <v>1.2188273944544255</v>
      </c>
      <c r="O99">
        <f t="shared" si="17"/>
        <v>1.4182808357824661</v>
      </c>
      <c r="P99">
        <f t="shared" si="17"/>
        <v>1.3404432487182674</v>
      </c>
    </row>
    <row r="100" spans="1:16" x14ac:dyDescent="0.25">
      <c r="A100" s="3">
        <v>44550</v>
      </c>
      <c r="B100">
        <v>692</v>
      </c>
      <c r="C100">
        <v>234</v>
      </c>
      <c r="D100">
        <v>407</v>
      </c>
      <c r="F100" s="1">
        <f t="shared" si="12"/>
        <v>45019</v>
      </c>
      <c r="G100">
        <f t="shared" si="15"/>
        <v>42630</v>
      </c>
      <c r="H100">
        <f t="shared" si="15"/>
        <v>20015</v>
      </c>
      <c r="I100">
        <f t="shared" si="15"/>
        <v>36406</v>
      </c>
      <c r="J100">
        <f t="shared" si="14"/>
        <v>56421</v>
      </c>
      <c r="K100">
        <f t="shared" si="16"/>
        <v>0.46950504339666899</v>
      </c>
      <c r="L100">
        <f t="shared" si="16"/>
        <v>0.85399953084682145</v>
      </c>
      <c r="M100">
        <f t="shared" si="16"/>
        <v>1.3235045742434906</v>
      </c>
      <c r="N100">
        <f t="shared" si="17"/>
        <v>1.2212319029345402</v>
      </c>
      <c r="O100">
        <f t="shared" si="17"/>
        <v>1.4217219912400407</v>
      </c>
      <c r="P100">
        <f t="shared" si="17"/>
        <v>1.3434798481108998</v>
      </c>
    </row>
    <row r="101" spans="1:16" x14ac:dyDescent="0.25">
      <c r="A101" s="3">
        <v>44557</v>
      </c>
      <c r="B101">
        <v>693</v>
      </c>
      <c r="C101">
        <v>223</v>
      </c>
      <c r="D101">
        <v>397</v>
      </c>
      <c r="F101" s="1">
        <f t="shared" si="12"/>
        <v>45026</v>
      </c>
      <c r="G101">
        <f t="shared" si="15"/>
        <v>42998</v>
      </c>
      <c r="H101">
        <f t="shared" si="15"/>
        <v>20268</v>
      </c>
      <c r="I101">
        <f t="shared" si="15"/>
        <v>36852</v>
      </c>
      <c r="J101">
        <f t="shared" si="14"/>
        <v>57120</v>
      </c>
      <c r="K101">
        <f t="shared" si="16"/>
        <v>0.47137076143076423</v>
      </c>
      <c r="L101">
        <f t="shared" si="16"/>
        <v>0.85706311921484724</v>
      </c>
      <c r="M101">
        <f t="shared" si="16"/>
        <v>1.3284338806456115</v>
      </c>
      <c r="N101">
        <f t="shared" si="17"/>
        <v>1.2260848313900763</v>
      </c>
      <c r="O101">
        <f t="shared" si="17"/>
        <v>1.4268221942233028</v>
      </c>
      <c r="P101">
        <f t="shared" si="17"/>
        <v>1.3484835511167612</v>
      </c>
    </row>
    <row r="102" spans="1:16" x14ac:dyDescent="0.25">
      <c r="A102" s="3">
        <v>44564</v>
      </c>
      <c r="B102">
        <v>593</v>
      </c>
      <c r="C102">
        <v>201</v>
      </c>
      <c r="D102">
        <v>379</v>
      </c>
      <c r="F102" s="1">
        <f t="shared" si="12"/>
        <v>45033</v>
      </c>
      <c r="G102">
        <f t="shared" ref="G102:I117" si="18">B169+G101</f>
        <v>43345</v>
      </c>
      <c r="H102">
        <f t="shared" si="18"/>
        <v>20497</v>
      </c>
      <c r="I102">
        <f t="shared" si="18"/>
        <v>37274</v>
      </c>
      <c r="J102">
        <f t="shared" si="14"/>
        <v>57771</v>
      </c>
      <c r="K102">
        <f t="shared" si="16"/>
        <v>0.47288037835967239</v>
      </c>
      <c r="L102">
        <f t="shared" si="16"/>
        <v>0.85993770907832512</v>
      </c>
      <c r="M102">
        <f t="shared" si="16"/>
        <v>1.3328180874379976</v>
      </c>
      <c r="N102">
        <f t="shared" si="17"/>
        <v>1.2300115034902419</v>
      </c>
      <c r="O102">
        <f t="shared" si="17"/>
        <v>1.4316077561318086</v>
      </c>
      <c r="P102">
        <f t="shared" si="17"/>
        <v>1.3529339274812617</v>
      </c>
    </row>
    <row r="103" spans="1:16" x14ac:dyDescent="0.25">
      <c r="A103" s="3">
        <v>44571</v>
      </c>
      <c r="B103">
        <v>590</v>
      </c>
      <c r="C103">
        <v>209</v>
      </c>
      <c r="D103">
        <v>373</v>
      </c>
      <c r="F103" s="1">
        <f t="shared" si="12"/>
        <v>45040</v>
      </c>
      <c r="G103">
        <f t="shared" si="18"/>
        <v>43701</v>
      </c>
      <c r="H103">
        <f t="shared" si="18"/>
        <v>20715</v>
      </c>
      <c r="I103">
        <f t="shared" si="18"/>
        <v>37688</v>
      </c>
      <c r="J103">
        <f t="shared" si="14"/>
        <v>58403</v>
      </c>
      <c r="K103">
        <f t="shared" si="16"/>
        <v>0.47401661289215352</v>
      </c>
      <c r="L103">
        <f t="shared" si="16"/>
        <v>0.86240589460195416</v>
      </c>
      <c r="M103">
        <f t="shared" si="16"/>
        <v>1.3364225074941076</v>
      </c>
      <c r="N103">
        <f t="shared" si="17"/>
        <v>1.2329669687824636</v>
      </c>
      <c r="O103">
        <f t="shared" si="17"/>
        <v>1.4357167439130127</v>
      </c>
      <c r="P103">
        <f t="shared" si="17"/>
        <v>1.3565927480125612</v>
      </c>
    </row>
    <row r="104" spans="1:16" x14ac:dyDescent="0.25">
      <c r="A104" s="3">
        <v>44578</v>
      </c>
      <c r="B104">
        <v>500</v>
      </c>
      <c r="C104">
        <v>202</v>
      </c>
      <c r="D104">
        <v>353</v>
      </c>
      <c r="F104" s="1">
        <f t="shared" si="12"/>
        <v>45047</v>
      </c>
      <c r="G104">
        <f t="shared" si="18"/>
        <v>44107</v>
      </c>
      <c r="H104">
        <f t="shared" si="18"/>
        <v>20931</v>
      </c>
      <c r="I104">
        <f t="shared" si="18"/>
        <v>38111</v>
      </c>
      <c r="J104">
        <f t="shared" si="14"/>
        <v>59042</v>
      </c>
      <c r="K104">
        <f t="shared" si="16"/>
        <v>0.47455052485999955</v>
      </c>
      <c r="L104">
        <f t="shared" si="16"/>
        <v>0.86405785929671031</v>
      </c>
      <c r="M104">
        <f t="shared" si="16"/>
        <v>1.3386083841567098</v>
      </c>
      <c r="N104">
        <f t="shared" si="17"/>
        <v>1.2343557298568386</v>
      </c>
      <c r="O104">
        <f t="shared" si="17"/>
        <v>1.438466902959304</v>
      </c>
      <c r="P104">
        <f t="shared" si="17"/>
        <v>1.3588116154829215</v>
      </c>
    </row>
    <row r="105" spans="1:16" x14ac:dyDescent="0.25">
      <c r="A105" s="3">
        <v>44585</v>
      </c>
      <c r="B105">
        <v>502</v>
      </c>
      <c r="C105">
        <v>194</v>
      </c>
      <c r="D105">
        <v>364</v>
      </c>
      <c r="F105" s="1">
        <f t="shared" si="12"/>
        <v>45054</v>
      </c>
      <c r="G105">
        <f t="shared" si="18"/>
        <v>44445</v>
      </c>
      <c r="H105">
        <f t="shared" si="18"/>
        <v>21153</v>
      </c>
      <c r="I105">
        <f t="shared" si="18"/>
        <v>38498</v>
      </c>
      <c r="J105">
        <f t="shared" si="14"/>
        <v>59651</v>
      </c>
      <c r="K105">
        <f t="shared" si="16"/>
        <v>0.47593655079311509</v>
      </c>
      <c r="L105">
        <f t="shared" si="16"/>
        <v>0.86619417257284281</v>
      </c>
      <c r="M105">
        <f t="shared" si="16"/>
        <v>1.3421307233659578</v>
      </c>
      <c r="N105">
        <f t="shared" si="17"/>
        <v>1.2379609288033071</v>
      </c>
      <c r="O105">
        <f t="shared" si="17"/>
        <v>1.4420233962068401</v>
      </c>
      <c r="P105">
        <f t="shared" si="17"/>
        <v>1.3623871163447454</v>
      </c>
    </row>
    <row r="106" spans="1:16" x14ac:dyDescent="0.25">
      <c r="A106" s="3">
        <v>44592</v>
      </c>
      <c r="B106">
        <v>531</v>
      </c>
      <c r="C106">
        <v>221</v>
      </c>
      <c r="D106">
        <v>405</v>
      </c>
      <c r="F106" s="1">
        <f t="shared" si="12"/>
        <v>45061</v>
      </c>
      <c r="G106">
        <f t="shared" si="18"/>
        <v>44791</v>
      </c>
      <c r="H106">
        <f t="shared" si="18"/>
        <v>21346</v>
      </c>
      <c r="I106">
        <f t="shared" si="18"/>
        <v>38904</v>
      </c>
      <c r="J106">
        <f t="shared" si="14"/>
        <v>60250</v>
      </c>
      <c r="K106">
        <f t="shared" si="16"/>
        <v>0.47656895358442547</v>
      </c>
      <c r="L106">
        <f t="shared" si="16"/>
        <v>0.86856734611863995</v>
      </c>
      <c r="M106">
        <f t="shared" si="16"/>
        <v>1.3451362997030654</v>
      </c>
      <c r="N106">
        <f t="shared" si="17"/>
        <v>1.239605874848329</v>
      </c>
      <c r="O106">
        <f t="shared" si="17"/>
        <v>1.4459742098750199</v>
      </c>
      <c r="P106">
        <f t="shared" si="17"/>
        <v>1.3654380549810332</v>
      </c>
    </row>
    <row r="107" spans="1:16" x14ac:dyDescent="0.25">
      <c r="A107" s="3">
        <v>44599</v>
      </c>
      <c r="B107">
        <v>530</v>
      </c>
      <c r="C107">
        <v>220</v>
      </c>
      <c r="D107">
        <v>382</v>
      </c>
      <c r="F107" s="1">
        <f t="shared" si="12"/>
        <v>45068</v>
      </c>
      <c r="G107">
        <f t="shared" si="18"/>
        <v>45139</v>
      </c>
      <c r="H107">
        <f t="shared" si="18"/>
        <v>21577</v>
      </c>
      <c r="I107">
        <f t="shared" si="18"/>
        <v>39248</v>
      </c>
      <c r="J107">
        <f t="shared" si="14"/>
        <v>60825</v>
      </c>
      <c r="K107">
        <f t="shared" si="16"/>
        <v>0.47801236181572476</v>
      </c>
      <c r="L107">
        <f t="shared" si="16"/>
        <v>0.86949201355812045</v>
      </c>
      <c r="M107">
        <f t="shared" si="16"/>
        <v>1.3475043753738452</v>
      </c>
      <c r="N107">
        <f t="shared" si="17"/>
        <v>1.2433603311759294</v>
      </c>
      <c r="O107">
        <f t="shared" si="17"/>
        <v>1.4475135784411708</v>
      </c>
      <c r="P107">
        <f t="shared" si="17"/>
        <v>1.3678418713367966</v>
      </c>
    </row>
    <row r="108" spans="1:16" x14ac:dyDescent="0.25">
      <c r="A108" s="3">
        <v>44606</v>
      </c>
      <c r="B108">
        <v>506</v>
      </c>
      <c r="C108">
        <v>198</v>
      </c>
      <c r="D108">
        <v>409</v>
      </c>
      <c r="F108" s="1">
        <f t="shared" si="12"/>
        <v>45075</v>
      </c>
      <c r="G108">
        <f t="shared" si="18"/>
        <v>45466</v>
      </c>
      <c r="H108">
        <f t="shared" si="18"/>
        <v>21797</v>
      </c>
      <c r="I108">
        <f t="shared" si="18"/>
        <v>39607</v>
      </c>
      <c r="J108">
        <f t="shared" si="14"/>
        <v>61404</v>
      </c>
      <c r="K108">
        <f t="shared" si="16"/>
        <v>0.4794131878766551</v>
      </c>
      <c r="L108">
        <f t="shared" si="16"/>
        <v>0.87113447411252365</v>
      </c>
      <c r="M108">
        <f t="shared" si="16"/>
        <v>1.3505476619891787</v>
      </c>
      <c r="N108">
        <f t="shared" si="17"/>
        <v>1.2470040268084488</v>
      </c>
      <c r="O108">
        <f t="shared" si="17"/>
        <v>1.4502479151774261</v>
      </c>
      <c r="P108">
        <f t="shared" si="17"/>
        <v>1.3709310894016933</v>
      </c>
    </row>
    <row r="109" spans="1:16" x14ac:dyDescent="0.25">
      <c r="A109" s="3">
        <v>44613</v>
      </c>
      <c r="B109">
        <v>495</v>
      </c>
      <c r="C109">
        <v>195</v>
      </c>
      <c r="D109">
        <v>360</v>
      </c>
      <c r="F109" s="1">
        <f t="shared" si="12"/>
        <v>45082</v>
      </c>
      <c r="G109">
        <f t="shared" si="18"/>
        <v>45805</v>
      </c>
      <c r="H109">
        <f t="shared" si="18"/>
        <v>21993</v>
      </c>
      <c r="I109">
        <f t="shared" si="18"/>
        <v>39972</v>
      </c>
      <c r="J109">
        <f t="shared" si="14"/>
        <v>61965</v>
      </c>
      <c r="K109">
        <f t="shared" si="16"/>
        <v>0.48014408907324529</v>
      </c>
      <c r="L109">
        <f t="shared" si="16"/>
        <v>0.87265582360004368</v>
      </c>
      <c r="M109">
        <f t="shared" si="16"/>
        <v>1.352799912673289</v>
      </c>
      <c r="N109">
        <f t="shared" si="17"/>
        <v>1.2489051775452149</v>
      </c>
      <c r="O109">
        <f t="shared" si="17"/>
        <v>1.4527806285392522</v>
      </c>
      <c r="P109">
        <f t="shared" si="17"/>
        <v>1.3732173326575776</v>
      </c>
    </row>
    <row r="110" spans="1:16" x14ac:dyDescent="0.25">
      <c r="A110" s="3">
        <v>44620</v>
      </c>
      <c r="B110">
        <v>508</v>
      </c>
      <c r="C110">
        <v>193</v>
      </c>
      <c r="D110">
        <v>371</v>
      </c>
      <c r="F110" s="1">
        <f t="shared" si="12"/>
        <v>45089</v>
      </c>
      <c r="G110">
        <f t="shared" si="18"/>
        <v>46159</v>
      </c>
      <c r="H110">
        <f t="shared" si="18"/>
        <v>22211</v>
      </c>
      <c r="I110">
        <f t="shared" si="18"/>
        <v>40335</v>
      </c>
      <c r="J110">
        <f t="shared" si="14"/>
        <v>62546</v>
      </c>
      <c r="K110">
        <f t="shared" si="16"/>
        <v>0.48118460105288241</v>
      </c>
      <c r="L110">
        <f t="shared" si="16"/>
        <v>0.87382742260447588</v>
      </c>
      <c r="M110">
        <f t="shared" si="16"/>
        <v>1.3550120236573582</v>
      </c>
      <c r="N110">
        <f t="shared" si="17"/>
        <v>1.2516116584292656</v>
      </c>
      <c r="O110">
        <f t="shared" si="17"/>
        <v>1.4547310840247072</v>
      </c>
      <c r="P110">
        <f t="shared" si="17"/>
        <v>1.3754628303964731</v>
      </c>
    </row>
    <row r="111" spans="1:16" x14ac:dyDescent="0.25">
      <c r="A111" s="3">
        <v>44627</v>
      </c>
      <c r="B111">
        <v>478</v>
      </c>
      <c r="C111">
        <v>221</v>
      </c>
      <c r="D111">
        <v>374</v>
      </c>
      <c r="F111" s="1">
        <f t="shared" si="12"/>
        <v>45096</v>
      </c>
      <c r="G111">
        <f t="shared" si="18"/>
        <v>46526</v>
      </c>
      <c r="H111">
        <f t="shared" si="18"/>
        <v>22438</v>
      </c>
      <c r="I111">
        <f t="shared" si="18"/>
        <v>40756</v>
      </c>
      <c r="J111">
        <f t="shared" si="14"/>
        <v>63194</v>
      </c>
      <c r="K111">
        <f t="shared" si="16"/>
        <v>0.48226797919442893</v>
      </c>
      <c r="L111">
        <f t="shared" si="16"/>
        <v>0.87598332115376354</v>
      </c>
      <c r="M111">
        <f t="shared" si="16"/>
        <v>1.3582513003481924</v>
      </c>
      <c r="N111">
        <f t="shared" si="17"/>
        <v>1.2544296387002052</v>
      </c>
      <c r="O111">
        <f t="shared" si="17"/>
        <v>1.4583201824582455</v>
      </c>
      <c r="P111">
        <f t="shared" si="17"/>
        <v>1.3787509965587084</v>
      </c>
    </row>
    <row r="112" spans="1:16" x14ac:dyDescent="0.25">
      <c r="A112" s="3">
        <v>44634</v>
      </c>
      <c r="B112">
        <v>452</v>
      </c>
      <c r="C112">
        <v>202</v>
      </c>
      <c r="D112">
        <v>386</v>
      </c>
      <c r="F112" s="1">
        <f t="shared" si="12"/>
        <v>45103</v>
      </c>
      <c r="G112">
        <f t="shared" si="18"/>
        <v>46866</v>
      </c>
      <c r="H112">
        <f t="shared" si="18"/>
        <v>22643</v>
      </c>
      <c r="I112">
        <f t="shared" si="18"/>
        <v>41117</v>
      </c>
      <c r="J112">
        <f t="shared" si="14"/>
        <v>63760</v>
      </c>
      <c r="K112">
        <f t="shared" si="16"/>
        <v>0.48314343020526607</v>
      </c>
      <c r="L112">
        <f t="shared" si="16"/>
        <v>0.87733111424060084</v>
      </c>
      <c r="M112">
        <f t="shared" si="16"/>
        <v>1.360474544445867</v>
      </c>
      <c r="N112">
        <f t="shared" si="17"/>
        <v>1.256706778677565</v>
      </c>
      <c r="O112">
        <f t="shared" si="17"/>
        <v>1.4605639624627824</v>
      </c>
      <c r="P112">
        <f t="shared" si="17"/>
        <v>1.381007795440091</v>
      </c>
    </row>
    <row r="113" spans="1:16" x14ac:dyDescent="0.25">
      <c r="A113" s="3">
        <v>44641</v>
      </c>
      <c r="B113">
        <v>456</v>
      </c>
      <c r="C113">
        <v>224</v>
      </c>
      <c r="D113">
        <v>414</v>
      </c>
      <c r="F113" s="1">
        <f t="shared" si="12"/>
        <v>45110</v>
      </c>
      <c r="G113">
        <f t="shared" si="18"/>
        <v>47218</v>
      </c>
      <c r="H113">
        <f t="shared" si="18"/>
        <v>22881</v>
      </c>
      <c r="I113">
        <f t="shared" si="18"/>
        <v>41504</v>
      </c>
      <c r="J113">
        <f t="shared" si="14"/>
        <v>64385</v>
      </c>
      <c r="K113">
        <f t="shared" si="16"/>
        <v>0.48458215087466644</v>
      </c>
      <c r="L113">
        <f t="shared" si="16"/>
        <v>0.8789868270574781</v>
      </c>
      <c r="M113">
        <f t="shared" si="16"/>
        <v>1.3635689779321445</v>
      </c>
      <c r="N113">
        <f t="shared" si="17"/>
        <v>1.260449042164602</v>
      </c>
      <c r="O113">
        <f t="shared" si="17"/>
        <v>1.4633203613106813</v>
      </c>
      <c r="P113">
        <f t="shared" si="17"/>
        <v>1.3841489323209435</v>
      </c>
    </row>
    <row r="114" spans="1:16" x14ac:dyDescent="0.25">
      <c r="A114" s="3">
        <v>44648</v>
      </c>
      <c r="B114">
        <v>486</v>
      </c>
      <c r="C114">
        <v>221</v>
      </c>
      <c r="D114">
        <v>414</v>
      </c>
      <c r="F114" s="1">
        <f t="shared" si="12"/>
        <v>45117</v>
      </c>
      <c r="G114">
        <f t="shared" si="18"/>
        <v>47576</v>
      </c>
      <c r="H114">
        <f t="shared" si="18"/>
        <v>23094</v>
      </c>
      <c r="I114">
        <f t="shared" si="18"/>
        <v>41946</v>
      </c>
      <c r="J114">
        <f t="shared" si="14"/>
        <v>65040</v>
      </c>
      <c r="K114">
        <f t="shared" si="16"/>
        <v>0.48541281318311752</v>
      </c>
      <c r="L114">
        <f t="shared" si="16"/>
        <v>0.8816630233731293</v>
      </c>
      <c r="M114">
        <f t="shared" si="16"/>
        <v>1.3670758365562468</v>
      </c>
      <c r="N114">
        <f t="shared" si="17"/>
        <v>1.2626096820254793</v>
      </c>
      <c r="O114">
        <f t="shared" si="17"/>
        <v>1.4677756414571048</v>
      </c>
      <c r="P114">
        <f t="shared" si="17"/>
        <v>1.3877087189536028</v>
      </c>
    </row>
    <row r="115" spans="1:16" x14ac:dyDescent="0.25">
      <c r="A115" s="3">
        <v>44655</v>
      </c>
      <c r="B115">
        <v>442</v>
      </c>
      <c r="C115">
        <v>228</v>
      </c>
      <c r="D115">
        <v>375</v>
      </c>
      <c r="F115" s="1">
        <f t="shared" si="12"/>
        <v>45124</v>
      </c>
      <c r="G115">
        <f t="shared" si="18"/>
        <v>47911</v>
      </c>
      <c r="H115">
        <f t="shared" si="18"/>
        <v>23309</v>
      </c>
      <c r="I115">
        <f t="shared" si="18"/>
        <v>42315</v>
      </c>
      <c r="J115">
        <f t="shared" si="14"/>
        <v>65624</v>
      </c>
      <c r="K115">
        <f t="shared" si="16"/>
        <v>0.48650623030201834</v>
      </c>
      <c r="L115">
        <f t="shared" si="16"/>
        <v>0.88320010018576112</v>
      </c>
      <c r="M115">
        <f t="shared" si="16"/>
        <v>1.3697063304877795</v>
      </c>
      <c r="N115">
        <f t="shared" si="17"/>
        <v>1.2654537747303329</v>
      </c>
      <c r="O115">
        <f t="shared" si="17"/>
        <v>1.470334537367243</v>
      </c>
      <c r="P115">
        <f t="shared" si="17"/>
        <v>1.3903789141734511</v>
      </c>
    </row>
    <row r="116" spans="1:16" x14ac:dyDescent="0.25">
      <c r="A116" s="3">
        <v>44662</v>
      </c>
      <c r="B116">
        <v>421</v>
      </c>
      <c r="C116">
        <v>222</v>
      </c>
      <c r="D116">
        <v>391</v>
      </c>
      <c r="F116" s="1">
        <f t="shared" si="12"/>
        <v>45131</v>
      </c>
      <c r="G116">
        <f t="shared" si="18"/>
        <v>48224</v>
      </c>
      <c r="H116">
        <f t="shared" si="18"/>
        <v>23551</v>
      </c>
      <c r="I116">
        <f t="shared" si="18"/>
        <v>42723</v>
      </c>
      <c r="J116">
        <f t="shared" si="14"/>
        <v>66274</v>
      </c>
      <c r="K116">
        <f t="shared" si="16"/>
        <v>0.48836678832116787</v>
      </c>
      <c r="L116">
        <f t="shared" si="16"/>
        <v>0.88592816854678169</v>
      </c>
      <c r="M116">
        <f t="shared" si="16"/>
        <v>1.3742949568679497</v>
      </c>
      <c r="N116">
        <f t="shared" si="17"/>
        <v>1.2702932814453363</v>
      </c>
      <c r="O116">
        <f t="shared" si="17"/>
        <v>1.4748761730969759</v>
      </c>
      <c r="P116">
        <f t="shared" si="17"/>
        <v>1.3950367953717782</v>
      </c>
    </row>
    <row r="117" spans="1:16" x14ac:dyDescent="0.25">
      <c r="A117" s="3">
        <v>44669</v>
      </c>
      <c r="B117">
        <v>387</v>
      </c>
      <c r="C117">
        <v>203</v>
      </c>
      <c r="D117">
        <v>403</v>
      </c>
      <c r="F117" s="1">
        <f t="shared" si="12"/>
        <v>45138</v>
      </c>
      <c r="G117">
        <f t="shared" si="18"/>
        <v>48547</v>
      </c>
      <c r="H117">
        <f t="shared" si="18"/>
        <v>23761</v>
      </c>
      <c r="I117">
        <f t="shared" si="18"/>
        <v>43107</v>
      </c>
      <c r="J117">
        <f t="shared" si="14"/>
        <v>66868</v>
      </c>
      <c r="K117">
        <f t="shared" si="16"/>
        <v>0.48944321997239787</v>
      </c>
      <c r="L117">
        <f t="shared" si="16"/>
        <v>0.88794364224359901</v>
      </c>
      <c r="M117">
        <f t="shared" si="16"/>
        <v>1.3773868622159968</v>
      </c>
      <c r="N117">
        <f t="shared" si="17"/>
        <v>1.2730931931657732</v>
      </c>
      <c r="O117">
        <f t="shared" si="17"/>
        <v>1.4782314949373634</v>
      </c>
      <c r="P117">
        <f t="shared" si="17"/>
        <v>1.3981753659579372</v>
      </c>
    </row>
    <row r="118" spans="1:16" x14ac:dyDescent="0.25">
      <c r="A118" s="3">
        <v>44676</v>
      </c>
      <c r="B118">
        <v>435</v>
      </c>
      <c r="C118">
        <v>210</v>
      </c>
      <c r="D118">
        <v>391</v>
      </c>
      <c r="F118" s="1">
        <f t="shared" si="12"/>
        <v>45145</v>
      </c>
      <c r="G118">
        <f t="shared" ref="G118:I133" si="19">B185+G117</f>
        <v>48890</v>
      </c>
      <c r="H118">
        <f t="shared" si="19"/>
        <v>24014</v>
      </c>
      <c r="I118">
        <f t="shared" si="19"/>
        <v>43514</v>
      </c>
      <c r="J118">
        <f t="shared" si="14"/>
        <v>67528</v>
      </c>
      <c r="K118">
        <f t="shared" ref="K118:M149" si="20">H118/$G118</f>
        <v>0.49118429126610758</v>
      </c>
      <c r="L118">
        <f t="shared" si="20"/>
        <v>0.89003886275311928</v>
      </c>
      <c r="M118">
        <f t="shared" si="20"/>
        <v>1.3812231540192268</v>
      </c>
      <c r="N118">
        <f t="shared" ref="N118:P149" si="21">K118/K$16</f>
        <v>1.2776219023651021</v>
      </c>
      <c r="O118">
        <f t="shared" si="21"/>
        <v>1.4817195777375125</v>
      </c>
      <c r="P118">
        <f t="shared" si="21"/>
        <v>1.4020695578099438</v>
      </c>
    </row>
    <row r="119" spans="1:16" x14ac:dyDescent="0.25">
      <c r="A119" s="3">
        <v>44683</v>
      </c>
      <c r="B119">
        <v>431</v>
      </c>
      <c r="C119">
        <v>217</v>
      </c>
      <c r="D119">
        <v>380</v>
      </c>
      <c r="F119" s="1">
        <f t="shared" si="12"/>
        <v>45152</v>
      </c>
      <c r="G119">
        <f t="shared" si="19"/>
        <v>49274</v>
      </c>
      <c r="H119">
        <f t="shared" si="19"/>
        <v>24232</v>
      </c>
      <c r="I119">
        <f t="shared" si="19"/>
        <v>43910</v>
      </c>
      <c r="J119">
        <f t="shared" si="14"/>
        <v>68142</v>
      </c>
      <c r="K119">
        <f t="shared" si="20"/>
        <v>0.49178065511222957</v>
      </c>
      <c r="L119">
        <f t="shared" si="20"/>
        <v>0.89113934326419608</v>
      </c>
      <c r="M119">
        <f t="shared" si="20"/>
        <v>1.3829199983764258</v>
      </c>
      <c r="N119">
        <f t="shared" si="21"/>
        <v>1.279173107330595</v>
      </c>
      <c r="O119">
        <f t="shared" si="21"/>
        <v>1.4835516365232797</v>
      </c>
      <c r="P119">
        <f t="shared" si="21"/>
        <v>1.4037920121509728</v>
      </c>
    </row>
    <row r="120" spans="1:16" x14ac:dyDescent="0.25">
      <c r="A120" s="3">
        <v>44690</v>
      </c>
      <c r="B120">
        <v>427</v>
      </c>
      <c r="C120">
        <v>216</v>
      </c>
      <c r="D120">
        <v>399</v>
      </c>
      <c r="F120" s="1">
        <f t="shared" si="12"/>
        <v>45159</v>
      </c>
      <c r="G120">
        <f t="shared" si="19"/>
        <v>49632</v>
      </c>
      <c r="H120">
        <f t="shared" si="19"/>
        <v>24483</v>
      </c>
      <c r="I120">
        <f t="shared" si="19"/>
        <v>44357</v>
      </c>
      <c r="J120">
        <f t="shared" si="14"/>
        <v>68840</v>
      </c>
      <c r="K120">
        <f t="shared" si="20"/>
        <v>0.49329061895551257</v>
      </c>
      <c r="L120">
        <f t="shared" si="20"/>
        <v>0.89371776273372017</v>
      </c>
      <c r="M120">
        <f t="shared" si="20"/>
        <v>1.3870083816892327</v>
      </c>
      <c r="N120">
        <f t="shared" si="21"/>
        <v>1.2831006817914659</v>
      </c>
      <c r="O120">
        <f t="shared" si="21"/>
        <v>1.4878441396571267</v>
      </c>
      <c r="P120">
        <f t="shared" si="21"/>
        <v>1.407942100257203</v>
      </c>
    </row>
    <row r="121" spans="1:16" x14ac:dyDescent="0.25">
      <c r="A121" s="3">
        <v>44697</v>
      </c>
      <c r="B121">
        <v>383</v>
      </c>
      <c r="C121">
        <v>214</v>
      </c>
      <c r="D121">
        <v>360</v>
      </c>
      <c r="F121" s="1">
        <f t="shared" si="12"/>
        <v>45166</v>
      </c>
      <c r="G121">
        <f t="shared" si="19"/>
        <v>49968</v>
      </c>
      <c r="H121">
        <f t="shared" si="19"/>
        <v>24685</v>
      </c>
      <c r="I121">
        <f t="shared" si="19"/>
        <v>44767</v>
      </c>
      <c r="J121">
        <f t="shared" si="14"/>
        <v>69452</v>
      </c>
      <c r="K121">
        <f t="shared" si="20"/>
        <v>0.4940161703490234</v>
      </c>
      <c r="L121">
        <f t="shared" si="20"/>
        <v>0.89591338456612235</v>
      </c>
      <c r="M121">
        <f t="shared" si="20"/>
        <v>1.3899295549151458</v>
      </c>
      <c r="N121">
        <f t="shared" si="21"/>
        <v>1.284987917128841</v>
      </c>
      <c r="O121">
        <f t="shared" si="21"/>
        <v>1.4914993686482687</v>
      </c>
      <c r="P121">
        <f t="shared" si="21"/>
        <v>1.4109073619104153</v>
      </c>
    </row>
    <row r="122" spans="1:16" x14ac:dyDescent="0.25">
      <c r="A122" s="3">
        <v>44704</v>
      </c>
      <c r="B122">
        <v>339</v>
      </c>
      <c r="C122">
        <v>197</v>
      </c>
      <c r="D122">
        <v>332</v>
      </c>
      <c r="F122" s="1">
        <f t="shared" si="12"/>
        <v>45173</v>
      </c>
      <c r="G122">
        <f t="shared" si="19"/>
        <v>50314</v>
      </c>
      <c r="H122">
        <f t="shared" si="19"/>
        <v>24907</v>
      </c>
      <c r="I122">
        <f t="shared" si="19"/>
        <v>45165</v>
      </c>
      <c r="J122">
        <f t="shared" si="14"/>
        <v>70072</v>
      </c>
      <c r="K122">
        <f t="shared" si="20"/>
        <v>0.49503120403863737</v>
      </c>
      <c r="L122">
        <f t="shared" si="20"/>
        <v>0.89766267837977498</v>
      </c>
      <c r="M122">
        <f t="shared" si="20"/>
        <v>1.3926938824184123</v>
      </c>
      <c r="N122">
        <f t="shared" si="21"/>
        <v>1.2876281263060247</v>
      </c>
      <c r="O122">
        <f t="shared" si="21"/>
        <v>1.4944115593394556</v>
      </c>
      <c r="P122">
        <f t="shared" si="21"/>
        <v>1.4137134106136018</v>
      </c>
    </row>
    <row r="123" spans="1:16" x14ac:dyDescent="0.25">
      <c r="A123" s="3">
        <v>44711</v>
      </c>
      <c r="B123">
        <v>360</v>
      </c>
      <c r="C123">
        <v>190</v>
      </c>
      <c r="D123">
        <v>351</v>
      </c>
      <c r="F123" s="1">
        <f t="shared" si="12"/>
        <v>45180</v>
      </c>
      <c r="G123">
        <f t="shared" si="19"/>
        <v>50658</v>
      </c>
      <c r="H123">
        <f t="shared" si="19"/>
        <v>25115</v>
      </c>
      <c r="I123">
        <f t="shared" si="19"/>
        <v>45558</v>
      </c>
      <c r="J123">
        <f t="shared" si="14"/>
        <v>70673</v>
      </c>
      <c r="K123">
        <f t="shared" si="20"/>
        <v>0.49577559319357256</v>
      </c>
      <c r="L123">
        <f t="shared" si="20"/>
        <v>0.89932488451972048</v>
      </c>
      <c r="M123">
        <f t="shared" si="20"/>
        <v>1.3951004777132932</v>
      </c>
      <c r="N123">
        <f t="shared" si="21"/>
        <v>1.2895643606383091</v>
      </c>
      <c r="O123">
        <f t="shared" si="21"/>
        <v>1.4971787681466915</v>
      </c>
      <c r="P123">
        <f t="shared" si="21"/>
        <v>1.4161563279590736</v>
      </c>
    </row>
    <row r="124" spans="1:16" x14ac:dyDescent="0.25">
      <c r="A124" s="3">
        <v>44718</v>
      </c>
      <c r="B124">
        <v>396</v>
      </c>
      <c r="C124">
        <v>215</v>
      </c>
      <c r="D124">
        <v>342</v>
      </c>
      <c r="F124" s="1">
        <f t="shared" si="12"/>
        <v>45187</v>
      </c>
      <c r="G124">
        <f t="shared" si="19"/>
        <v>50997</v>
      </c>
      <c r="H124">
        <f t="shared" si="19"/>
        <v>25337</v>
      </c>
      <c r="I124">
        <f t="shared" si="19"/>
        <v>45957</v>
      </c>
      <c r="J124">
        <f t="shared" si="14"/>
        <v>71294</v>
      </c>
      <c r="K124">
        <f t="shared" si="20"/>
        <v>0.49683314704786558</v>
      </c>
      <c r="L124">
        <f t="shared" si="20"/>
        <v>0.90117065709747635</v>
      </c>
      <c r="M124">
        <f t="shared" si="20"/>
        <v>1.398003804145342</v>
      </c>
      <c r="N124">
        <f t="shared" si="21"/>
        <v>1.2923151692272659</v>
      </c>
      <c r="O124">
        <f t="shared" si="21"/>
        <v>1.5002515748284717</v>
      </c>
      <c r="P124">
        <f t="shared" si="21"/>
        <v>1.4191034734618952</v>
      </c>
    </row>
    <row r="125" spans="1:16" x14ac:dyDescent="0.25">
      <c r="A125" s="3">
        <v>44725</v>
      </c>
      <c r="B125">
        <v>362</v>
      </c>
      <c r="C125">
        <v>184</v>
      </c>
      <c r="D125">
        <v>368</v>
      </c>
      <c r="F125" s="1">
        <f t="shared" si="12"/>
        <v>45194</v>
      </c>
      <c r="G125">
        <f t="shared" si="19"/>
        <v>51343</v>
      </c>
      <c r="H125">
        <f t="shared" si="19"/>
        <v>25536</v>
      </c>
      <c r="I125">
        <f t="shared" si="19"/>
        <v>46356</v>
      </c>
      <c r="J125">
        <f t="shared" si="14"/>
        <v>71892</v>
      </c>
      <c r="K125">
        <f t="shared" si="20"/>
        <v>0.49736088658629218</v>
      </c>
      <c r="L125">
        <f t="shared" si="20"/>
        <v>0.9028689402644956</v>
      </c>
      <c r="M125">
        <f t="shared" si="20"/>
        <v>1.4002298268507878</v>
      </c>
      <c r="N125">
        <f t="shared" si="21"/>
        <v>1.2936878751647867</v>
      </c>
      <c r="O125">
        <f t="shared" si="21"/>
        <v>1.5030788439763949</v>
      </c>
      <c r="P125">
        <f t="shared" si="21"/>
        <v>1.4213630928877767</v>
      </c>
    </row>
    <row r="126" spans="1:16" x14ac:dyDescent="0.25">
      <c r="A126" s="3">
        <v>44732</v>
      </c>
      <c r="B126">
        <v>342</v>
      </c>
      <c r="C126">
        <v>188</v>
      </c>
      <c r="D126">
        <v>344</v>
      </c>
      <c r="F126" s="1">
        <f t="shared" si="12"/>
        <v>45201</v>
      </c>
      <c r="G126">
        <f t="shared" si="19"/>
        <v>51710</v>
      </c>
      <c r="H126">
        <f t="shared" si="19"/>
        <v>25770</v>
      </c>
      <c r="I126">
        <f t="shared" si="19"/>
        <v>46737</v>
      </c>
      <c r="J126">
        <f t="shared" si="14"/>
        <v>72507</v>
      </c>
      <c r="K126">
        <f t="shared" si="20"/>
        <v>0.49835621736608005</v>
      </c>
      <c r="L126">
        <f t="shared" si="20"/>
        <v>0.90382904660607233</v>
      </c>
      <c r="M126">
        <f t="shared" si="20"/>
        <v>1.4021852639721524</v>
      </c>
      <c r="N126">
        <f t="shared" si="21"/>
        <v>1.2962768350052514</v>
      </c>
      <c r="O126">
        <f t="shared" si="21"/>
        <v>1.5046772105450454</v>
      </c>
      <c r="P126">
        <f t="shared" si="21"/>
        <v>1.4233480428591836</v>
      </c>
    </row>
    <row r="127" spans="1:16" x14ac:dyDescent="0.25">
      <c r="A127" s="3">
        <v>44739</v>
      </c>
      <c r="B127">
        <v>400</v>
      </c>
      <c r="C127">
        <v>220</v>
      </c>
      <c r="D127">
        <v>369</v>
      </c>
      <c r="F127" s="1">
        <f t="shared" si="12"/>
        <v>45208</v>
      </c>
      <c r="G127">
        <f t="shared" si="19"/>
        <v>52071</v>
      </c>
      <c r="H127">
        <f t="shared" si="19"/>
        <v>26064</v>
      </c>
      <c r="I127">
        <f t="shared" si="19"/>
        <v>47183</v>
      </c>
      <c r="J127">
        <f t="shared" si="14"/>
        <v>73247</v>
      </c>
      <c r="K127">
        <f t="shared" si="20"/>
        <v>0.50054732960765114</v>
      </c>
      <c r="L127">
        <f t="shared" si="20"/>
        <v>0.90612817115092859</v>
      </c>
      <c r="M127">
        <f t="shared" si="20"/>
        <v>1.4066755007585796</v>
      </c>
      <c r="N127">
        <f t="shared" si="21"/>
        <v>1.3019761479518352</v>
      </c>
      <c r="O127">
        <f t="shared" si="21"/>
        <v>1.5085047488608809</v>
      </c>
      <c r="P127">
        <f t="shared" si="21"/>
        <v>1.4279060494979285</v>
      </c>
    </row>
    <row r="128" spans="1:16" x14ac:dyDescent="0.25">
      <c r="A128" s="3">
        <v>44746</v>
      </c>
      <c r="B128">
        <v>340</v>
      </c>
      <c r="C128">
        <v>193</v>
      </c>
      <c r="D128">
        <v>340</v>
      </c>
      <c r="F128" s="1">
        <f t="shared" si="12"/>
        <v>45215</v>
      </c>
      <c r="G128">
        <f t="shared" si="19"/>
        <v>52424</v>
      </c>
      <c r="H128">
        <f t="shared" si="19"/>
        <v>26322</v>
      </c>
      <c r="I128">
        <f t="shared" si="19"/>
        <v>47601</v>
      </c>
      <c r="J128">
        <f t="shared" si="14"/>
        <v>73923</v>
      </c>
      <c r="K128">
        <f t="shared" si="20"/>
        <v>0.50209827559896236</v>
      </c>
      <c r="L128">
        <f t="shared" si="20"/>
        <v>0.90800015260186173</v>
      </c>
      <c r="M128">
        <f t="shared" si="20"/>
        <v>1.410098428200824</v>
      </c>
      <c r="N128">
        <f t="shared" si="21"/>
        <v>1.3060103212817209</v>
      </c>
      <c r="O128">
        <f t="shared" si="21"/>
        <v>1.5116211875705674</v>
      </c>
      <c r="P128">
        <f t="shared" si="21"/>
        <v>1.4313806381995426</v>
      </c>
    </row>
    <row r="129" spans="1:16" x14ac:dyDescent="0.25">
      <c r="A129" s="3">
        <v>44753</v>
      </c>
      <c r="B129">
        <v>361</v>
      </c>
      <c r="C129">
        <v>170</v>
      </c>
      <c r="D129">
        <v>350</v>
      </c>
      <c r="F129" s="1">
        <f t="shared" si="12"/>
        <v>45222</v>
      </c>
      <c r="G129">
        <f t="shared" si="19"/>
        <v>52801</v>
      </c>
      <c r="H129">
        <f t="shared" si="19"/>
        <v>26578</v>
      </c>
      <c r="I129">
        <f t="shared" si="19"/>
        <v>48051</v>
      </c>
      <c r="J129">
        <f t="shared" si="14"/>
        <v>74629</v>
      </c>
      <c r="K129">
        <f t="shared" si="20"/>
        <v>0.50336167875608417</v>
      </c>
      <c r="L129">
        <f t="shared" si="20"/>
        <v>0.91003958258366324</v>
      </c>
      <c r="M129">
        <f t="shared" si="20"/>
        <v>1.4134012613397473</v>
      </c>
      <c r="N129">
        <f t="shared" si="21"/>
        <v>1.3092965655158257</v>
      </c>
      <c r="O129">
        <f t="shared" si="21"/>
        <v>1.5150163913733685</v>
      </c>
      <c r="P129">
        <f t="shared" si="21"/>
        <v>1.4347333200490577</v>
      </c>
    </row>
    <row r="130" spans="1:16" x14ac:dyDescent="0.25">
      <c r="A130" s="3">
        <v>44760</v>
      </c>
      <c r="B130">
        <v>393</v>
      </c>
      <c r="C130">
        <v>223</v>
      </c>
      <c r="D130">
        <v>421</v>
      </c>
      <c r="F130" s="1">
        <f t="shared" si="12"/>
        <v>45229</v>
      </c>
      <c r="G130">
        <f t="shared" si="19"/>
        <v>53160</v>
      </c>
      <c r="H130">
        <f t="shared" si="19"/>
        <v>26818</v>
      </c>
      <c r="I130">
        <f t="shared" si="19"/>
        <v>48456</v>
      </c>
      <c r="J130">
        <f t="shared" si="14"/>
        <v>75274</v>
      </c>
      <c r="K130">
        <f t="shared" si="20"/>
        <v>0.50447705041384494</v>
      </c>
      <c r="L130">
        <f t="shared" si="20"/>
        <v>0.91151241534988714</v>
      </c>
      <c r="M130">
        <f t="shared" si="20"/>
        <v>1.4159894657637322</v>
      </c>
      <c r="N130">
        <f t="shared" si="21"/>
        <v>1.3121977642808742</v>
      </c>
      <c r="O130">
        <f t="shared" si="21"/>
        <v>1.5174683350308587</v>
      </c>
      <c r="P130">
        <f t="shared" si="21"/>
        <v>1.4373605874979842</v>
      </c>
    </row>
    <row r="131" spans="1:16" x14ac:dyDescent="0.25">
      <c r="A131" s="3">
        <v>44767</v>
      </c>
      <c r="B131">
        <v>396</v>
      </c>
      <c r="C131">
        <v>207</v>
      </c>
      <c r="D131">
        <v>402</v>
      </c>
      <c r="F131" s="1">
        <f t="shared" si="12"/>
        <v>45236</v>
      </c>
      <c r="G131">
        <f t="shared" si="19"/>
        <v>53564</v>
      </c>
      <c r="H131">
        <f t="shared" si="19"/>
        <v>27055</v>
      </c>
      <c r="I131">
        <f t="shared" si="19"/>
        <v>48853</v>
      </c>
      <c r="J131">
        <f t="shared" si="14"/>
        <v>75908</v>
      </c>
      <c r="K131">
        <f t="shared" si="20"/>
        <v>0.50509670674333507</v>
      </c>
      <c r="L131">
        <f t="shared" si="20"/>
        <v>0.91204913748039729</v>
      </c>
      <c r="M131">
        <f t="shared" si="20"/>
        <v>1.4171458442237324</v>
      </c>
      <c r="N131">
        <f t="shared" si="21"/>
        <v>1.313809555440675</v>
      </c>
      <c r="O131">
        <f t="shared" si="21"/>
        <v>1.5183618597092328</v>
      </c>
      <c r="P131">
        <f t="shared" si="21"/>
        <v>1.4385344188454789</v>
      </c>
    </row>
    <row r="132" spans="1:16" x14ac:dyDescent="0.25">
      <c r="A132" s="3">
        <v>44774</v>
      </c>
      <c r="B132">
        <v>376</v>
      </c>
      <c r="C132">
        <v>223</v>
      </c>
      <c r="D132">
        <v>386</v>
      </c>
      <c r="F132" s="1">
        <f t="shared" si="12"/>
        <v>45243</v>
      </c>
      <c r="G132">
        <f t="shared" si="19"/>
        <v>53925</v>
      </c>
      <c r="H132">
        <f t="shared" si="19"/>
        <v>27303</v>
      </c>
      <c r="I132">
        <f t="shared" si="19"/>
        <v>49318</v>
      </c>
      <c r="J132">
        <f t="shared" si="14"/>
        <v>76621</v>
      </c>
      <c r="K132">
        <f t="shared" si="20"/>
        <v>0.50631432545201671</v>
      </c>
      <c r="L132">
        <f t="shared" si="20"/>
        <v>0.91456652758460821</v>
      </c>
      <c r="M132">
        <f t="shared" si="20"/>
        <v>1.420880853036625</v>
      </c>
      <c r="N132">
        <f t="shared" si="21"/>
        <v>1.3169767095182845</v>
      </c>
      <c r="O132">
        <f t="shared" si="21"/>
        <v>1.52255276232968</v>
      </c>
      <c r="P132">
        <f t="shared" si="21"/>
        <v>1.4423257990721066</v>
      </c>
    </row>
    <row r="133" spans="1:16" x14ac:dyDescent="0.25">
      <c r="A133" s="3">
        <v>44781</v>
      </c>
      <c r="B133">
        <v>422</v>
      </c>
      <c r="C133">
        <v>217</v>
      </c>
      <c r="D133">
        <v>426</v>
      </c>
      <c r="F133" s="1">
        <f t="shared" si="12"/>
        <v>45250</v>
      </c>
      <c r="G133">
        <f t="shared" si="19"/>
        <v>54308</v>
      </c>
      <c r="H133">
        <f t="shared" si="19"/>
        <v>27566</v>
      </c>
      <c r="I133">
        <f t="shared" si="19"/>
        <v>49777</v>
      </c>
      <c r="J133">
        <f t="shared" si="14"/>
        <v>77343</v>
      </c>
      <c r="K133">
        <f t="shared" si="20"/>
        <v>0.50758635928408335</v>
      </c>
      <c r="L133">
        <f t="shared" si="20"/>
        <v>0.91656846136849079</v>
      </c>
      <c r="M133">
        <f t="shared" si="20"/>
        <v>1.4241548206525743</v>
      </c>
      <c r="N133">
        <f t="shared" si="21"/>
        <v>1.3202854030439031</v>
      </c>
      <c r="O133">
        <f t="shared" si="21"/>
        <v>1.5258855431834704</v>
      </c>
      <c r="P133">
        <f t="shared" si="21"/>
        <v>1.4456491797396118</v>
      </c>
    </row>
    <row r="134" spans="1:16" x14ac:dyDescent="0.25">
      <c r="A134" s="3">
        <v>44788</v>
      </c>
      <c r="B134">
        <v>379</v>
      </c>
      <c r="C134">
        <v>191</v>
      </c>
      <c r="D134">
        <v>345</v>
      </c>
      <c r="F134" s="1">
        <f t="shared" ref="F134:F163" si="22">A201</f>
        <v>45257</v>
      </c>
      <c r="G134">
        <f t="shared" ref="G134:I149" si="23">B201+G133</f>
        <v>54709</v>
      </c>
      <c r="H134">
        <f t="shared" si="23"/>
        <v>27826</v>
      </c>
      <c r="I134">
        <f t="shared" si="23"/>
        <v>50262</v>
      </c>
      <c r="J134">
        <f t="shared" ref="J134:J163" si="24">H134+I134</f>
        <v>78088</v>
      </c>
      <c r="K134">
        <f t="shared" si="20"/>
        <v>0.50861832605238622</v>
      </c>
      <c r="L134">
        <f t="shared" si="20"/>
        <v>0.91871538503719685</v>
      </c>
      <c r="M134">
        <f t="shared" si="20"/>
        <v>1.427333711089583</v>
      </c>
      <c r="N134">
        <f t="shared" si="21"/>
        <v>1.3229696569362621</v>
      </c>
      <c r="O134">
        <f t="shared" si="21"/>
        <v>1.5294597004084591</v>
      </c>
      <c r="P134">
        <f t="shared" si="21"/>
        <v>1.4488760482556611</v>
      </c>
    </row>
    <row r="135" spans="1:16" x14ac:dyDescent="0.25">
      <c r="A135" s="3">
        <v>44795</v>
      </c>
      <c r="B135">
        <v>387</v>
      </c>
      <c r="C135">
        <v>191</v>
      </c>
      <c r="D135">
        <v>351</v>
      </c>
      <c r="F135" s="1">
        <f t="shared" si="22"/>
        <v>45264</v>
      </c>
      <c r="G135">
        <f t="shared" si="23"/>
        <v>55120</v>
      </c>
      <c r="H135">
        <f t="shared" si="23"/>
        <v>28119</v>
      </c>
      <c r="I135">
        <f t="shared" si="23"/>
        <v>50708</v>
      </c>
      <c r="J135">
        <f t="shared" si="24"/>
        <v>78827</v>
      </c>
      <c r="K135">
        <f t="shared" si="20"/>
        <v>0.5101415094339623</v>
      </c>
      <c r="L135">
        <f t="shared" si="20"/>
        <v>0.91995645863570397</v>
      </c>
      <c r="M135">
        <f t="shared" si="20"/>
        <v>1.4300979680696662</v>
      </c>
      <c r="N135">
        <f t="shared" si="21"/>
        <v>1.3269316168039198</v>
      </c>
      <c r="O135">
        <f t="shared" si="21"/>
        <v>1.5315258158617022</v>
      </c>
      <c r="P135">
        <f t="shared" si="21"/>
        <v>1.4516820253712781</v>
      </c>
    </row>
    <row r="136" spans="1:16" x14ac:dyDescent="0.25">
      <c r="A136" s="3">
        <v>44802</v>
      </c>
      <c r="B136">
        <v>356</v>
      </c>
      <c r="C136">
        <v>224</v>
      </c>
      <c r="D136">
        <v>379</v>
      </c>
      <c r="F136" s="1">
        <f t="shared" si="22"/>
        <v>45271</v>
      </c>
      <c r="G136">
        <f t="shared" si="23"/>
        <v>55483</v>
      </c>
      <c r="H136">
        <f t="shared" si="23"/>
        <v>28363</v>
      </c>
      <c r="I136">
        <f t="shared" si="23"/>
        <v>51227</v>
      </c>
      <c r="J136">
        <f t="shared" si="24"/>
        <v>79590</v>
      </c>
      <c r="K136">
        <f t="shared" si="20"/>
        <v>0.51120162932790225</v>
      </c>
      <c r="L136">
        <f t="shared" si="20"/>
        <v>0.92329181911576519</v>
      </c>
      <c r="M136">
        <f t="shared" si="20"/>
        <v>1.4344934484436673</v>
      </c>
      <c r="N136">
        <f t="shared" si="21"/>
        <v>1.3296890999313613</v>
      </c>
      <c r="O136">
        <f t="shared" si="21"/>
        <v>1.5370784598292158</v>
      </c>
      <c r="P136">
        <f t="shared" si="21"/>
        <v>1.4561438454663187</v>
      </c>
    </row>
    <row r="137" spans="1:16" x14ac:dyDescent="0.25">
      <c r="A137" s="3">
        <v>44809</v>
      </c>
      <c r="B137">
        <v>404</v>
      </c>
      <c r="C137">
        <v>176</v>
      </c>
      <c r="D137">
        <v>396</v>
      </c>
      <c r="F137" s="1">
        <f t="shared" si="22"/>
        <v>45278</v>
      </c>
      <c r="G137">
        <f t="shared" si="23"/>
        <v>55912</v>
      </c>
      <c r="H137">
        <f t="shared" si="23"/>
        <v>28627</v>
      </c>
      <c r="I137">
        <f t="shared" si="23"/>
        <v>51694</v>
      </c>
      <c r="J137">
        <f t="shared" si="24"/>
        <v>80321</v>
      </c>
      <c r="K137">
        <f t="shared" si="20"/>
        <v>0.51200100157390183</v>
      </c>
      <c r="L137">
        <f t="shared" si="20"/>
        <v>0.92456002289311778</v>
      </c>
      <c r="M137">
        <f t="shared" si="20"/>
        <v>1.4365610244670195</v>
      </c>
      <c r="N137">
        <f t="shared" si="21"/>
        <v>1.3317683510552099</v>
      </c>
      <c r="O137">
        <f t="shared" si="21"/>
        <v>1.539189741082319</v>
      </c>
      <c r="P137">
        <f t="shared" si="21"/>
        <v>1.4582426268199067</v>
      </c>
    </row>
    <row r="138" spans="1:16" x14ac:dyDescent="0.25">
      <c r="A138" s="3">
        <v>44816</v>
      </c>
      <c r="B138">
        <v>397</v>
      </c>
      <c r="C138">
        <v>209</v>
      </c>
      <c r="D138">
        <v>424</v>
      </c>
      <c r="F138" s="1">
        <f t="shared" si="22"/>
        <v>45285</v>
      </c>
      <c r="G138">
        <f t="shared" si="23"/>
        <v>56314</v>
      </c>
      <c r="H138">
        <f t="shared" si="23"/>
        <v>28891</v>
      </c>
      <c r="I138">
        <f t="shared" si="23"/>
        <v>52185</v>
      </c>
      <c r="J138">
        <f t="shared" si="24"/>
        <v>81076</v>
      </c>
      <c r="K138">
        <f t="shared" si="20"/>
        <v>0.51303405902617472</v>
      </c>
      <c r="L138">
        <f t="shared" si="20"/>
        <v>0.92667897858436621</v>
      </c>
      <c r="M138">
        <f t="shared" si="20"/>
        <v>1.4397130376105409</v>
      </c>
      <c r="N138">
        <f t="shared" si="21"/>
        <v>1.3344554419310668</v>
      </c>
      <c r="O138">
        <f t="shared" si="21"/>
        <v>1.542717337756434</v>
      </c>
      <c r="P138">
        <f t="shared" si="21"/>
        <v>1.4614422123912088</v>
      </c>
    </row>
    <row r="139" spans="1:16" x14ac:dyDescent="0.25">
      <c r="A139" s="3">
        <v>44823</v>
      </c>
      <c r="B139">
        <v>420</v>
      </c>
      <c r="C139">
        <v>237</v>
      </c>
      <c r="D139">
        <v>409</v>
      </c>
      <c r="F139" s="1">
        <f t="shared" si="22"/>
        <v>45292</v>
      </c>
      <c r="G139">
        <f t="shared" si="23"/>
        <v>56744</v>
      </c>
      <c r="H139">
        <f t="shared" si="23"/>
        <v>29130</v>
      </c>
      <c r="I139">
        <f t="shared" si="23"/>
        <v>52635</v>
      </c>
      <c r="J139">
        <f t="shared" si="24"/>
        <v>81765</v>
      </c>
      <c r="K139">
        <f t="shared" si="20"/>
        <v>0.5133582405188214</v>
      </c>
      <c r="L139">
        <f t="shared" si="20"/>
        <v>0.92758705766248417</v>
      </c>
      <c r="M139">
        <f t="shared" si="20"/>
        <v>1.4409452981813056</v>
      </c>
      <c r="N139">
        <f t="shared" si="21"/>
        <v>1.3352986720235422</v>
      </c>
      <c r="O139">
        <f t="shared" si="21"/>
        <v>1.5442290903376856</v>
      </c>
      <c r="P139">
        <f t="shared" si="21"/>
        <v>1.4626930711163404</v>
      </c>
    </row>
    <row r="140" spans="1:16" x14ac:dyDescent="0.25">
      <c r="A140" s="3">
        <v>44830</v>
      </c>
      <c r="B140">
        <v>446</v>
      </c>
      <c r="C140">
        <v>212</v>
      </c>
      <c r="D140">
        <v>422</v>
      </c>
      <c r="F140" s="1">
        <f t="shared" si="22"/>
        <v>45299</v>
      </c>
      <c r="G140">
        <f t="shared" si="23"/>
        <v>57135</v>
      </c>
      <c r="H140">
        <f t="shared" si="23"/>
        <v>29377</v>
      </c>
      <c r="I140">
        <f t="shared" si="23"/>
        <v>53095</v>
      </c>
      <c r="J140">
        <f t="shared" si="24"/>
        <v>82472</v>
      </c>
      <c r="K140">
        <f t="shared" si="20"/>
        <v>0.51416819812724246</v>
      </c>
      <c r="L140">
        <f t="shared" si="20"/>
        <v>0.92929027741314429</v>
      </c>
      <c r="M140">
        <f t="shared" si="20"/>
        <v>1.4434584755403868</v>
      </c>
      <c r="N140">
        <f t="shared" si="21"/>
        <v>1.3374054567862197</v>
      </c>
      <c r="O140">
        <f t="shared" si="21"/>
        <v>1.5470645778150931</v>
      </c>
      <c r="P140">
        <f t="shared" si="21"/>
        <v>1.4652441791384521</v>
      </c>
    </row>
    <row r="141" spans="1:16" x14ac:dyDescent="0.25">
      <c r="A141" s="3">
        <v>44837</v>
      </c>
      <c r="B141">
        <v>434</v>
      </c>
      <c r="C141">
        <v>235</v>
      </c>
      <c r="D141">
        <v>415</v>
      </c>
      <c r="F141" s="1">
        <f t="shared" si="22"/>
        <v>45306</v>
      </c>
      <c r="G141">
        <f t="shared" si="23"/>
        <v>57532</v>
      </c>
      <c r="H141">
        <f t="shared" si="23"/>
        <v>29647</v>
      </c>
      <c r="I141">
        <f t="shared" si="23"/>
        <v>53569</v>
      </c>
      <c r="J141">
        <f t="shared" si="24"/>
        <v>83216</v>
      </c>
      <c r="K141">
        <f t="shared" si="20"/>
        <v>0.51531321699228261</v>
      </c>
      <c r="L141">
        <f t="shared" si="20"/>
        <v>0.93111659598136687</v>
      </c>
      <c r="M141">
        <f t="shared" si="20"/>
        <v>1.4464298129736495</v>
      </c>
      <c r="N141">
        <f t="shared" si="21"/>
        <v>1.3403837710495397</v>
      </c>
      <c r="O141">
        <f t="shared" si="21"/>
        <v>1.5501049978360237</v>
      </c>
      <c r="P141">
        <f t="shared" si="21"/>
        <v>1.4682603621129671</v>
      </c>
    </row>
    <row r="142" spans="1:16" x14ac:dyDescent="0.25">
      <c r="A142" s="3">
        <v>44844</v>
      </c>
      <c r="B142">
        <v>444</v>
      </c>
      <c r="C142">
        <v>231</v>
      </c>
      <c r="D142">
        <v>377</v>
      </c>
      <c r="F142" s="1">
        <f t="shared" si="22"/>
        <v>45313</v>
      </c>
      <c r="G142">
        <f t="shared" si="23"/>
        <v>57958</v>
      </c>
      <c r="H142">
        <f t="shared" si="23"/>
        <v>29913</v>
      </c>
      <c r="I142">
        <f t="shared" si="23"/>
        <v>54064</v>
      </c>
      <c r="J142">
        <f t="shared" si="24"/>
        <v>83977</v>
      </c>
      <c r="K142">
        <f t="shared" si="20"/>
        <v>0.51611511784395592</v>
      </c>
      <c r="L142">
        <f t="shared" si="20"/>
        <v>0.93281341661202943</v>
      </c>
      <c r="M142">
        <f t="shared" si="20"/>
        <v>1.4489285344559855</v>
      </c>
      <c r="N142">
        <f t="shared" si="21"/>
        <v>1.3424695993421794</v>
      </c>
      <c r="O142">
        <f t="shared" si="21"/>
        <v>1.5529298321815539</v>
      </c>
      <c r="P142">
        <f t="shared" si="21"/>
        <v>1.4707967960799437</v>
      </c>
    </row>
    <row r="143" spans="1:16" x14ac:dyDescent="0.25">
      <c r="A143" s="3">
        <v>44851</v>
      </c>
      <c r="B143">
        <v>391</v>
      </c>
      <c r="C143">
        <v>196</v>
      </c>
      <c r="D143">
        <v>414</v>
      </c>
      <c r="F143" s="1">
        <f t="shared" si="22"/>
        <v>45320</v>
      </c>
      <c r="G143">
        <f t="shared" si="23"/>
        <v>58353</v>
      </c>
      <c r="H143">
        <f t="shared" si="23"/>
        <v>30181</v>
      </c>
      <c r="I143">
        <f t="shared" si="23"/>
        <v>54534</v>
      </c>
      <c r="J143">
        <f t="shared" si="24"/>
        <v>84715</v>
      </c>
      <c r="K143">
        <f t="shared" si="20"/>
        <v>0.51721419635665689</v>
      </c>
      <c r="L143">
        <f t="shared" si="20"/>
        <v>0.9345534933936559</v>
      </c>
      <c r="M143">
        <f t="shared" si="20"/>
        <v>1.4517676897503127</v>
      </c>
      <c r="N143">
        <f t="shared" si="21"/>
        <v>1.3453284179265972</v>
      </c>
      <c r="O143">
        <f t="shared" si="21"/>
        <v>1.5558266785351242</v>
      </c>
      <c r="P143">
        <f t="shared" si="21"/>
        <v>1.4736788019285192</v>
      </c>
    </row>
    <row r="144" spans="1:16" x14ac:dyDescent="0.25">
      <c r="A144" s="3">
        <v>44858</v>
      </c>
      <c r="B144">
        <v>409</v>
      </c>
      <c r="C144">
        <v>197</v>
      </c>
      <c r="D144">
        <v>417</v>
      </c>
      <c r="F144" s="1">
        <f t="shared" si="22"/>
        <v>45327</v>
      </c>
      <c r="G144">
        <f t="shared" si="23"/>
        <v>58790</v>
      </c>
      <c r="H144">
        <f t="shared" si="23"/>
        <v>30477</v>
      </c>
      <c r="I144">
        <f t="shared" si="23"/>
        <v>55045</v>
      </c>
      <c r="J144">
        <f t="shared" si="24"/>
        <v>85522</v>
      </c>
      <c r="K144">
        <f t="shared" si="20"/>
        <v>0.51840449055961901</v>
      </c>
      <c r="L144">
        <f t="shared" si="20"/>
        <v>0.93629869025344448</v>
      </c>
      <c r="M144">
        <f t="shared" si="20"/>
        <v>1.4547031808130635</v>
      </c>
      <c r="N144">
        <f t="shared" si="21"/>
        <v>1.3484244980965119</v>
      </c>
      <c r="O144">
        <f t="shared" si="21"/>
        <v>1.5587320486963283</v>
      </c>
      <c r="P144">
        <f t="shared" si="21"/>
        <v>1.4766585975135624</v>
      </c>
    </row>
    <row r="145" spans="1:16" x14ac:dyDescent="0.25">
      <c r="A145" s="3">
        <v>44865</v>
      </c>
      <c r="B145">
        <v>371</v>
      </c>
      <c r="C145">
        <v>200</v>
      </c>
      <c r="D145">
        <v>378</v>
      </c>
      <c r="F145" s="1">
        <f t="shared" si="22"/>
        <v>45334</v>
      </c>
      <c r="G145">
        <f t="shared" si="23"/>
        <v>59165</v>
      </c>
      <c r="H145">
        <f t="shared" si="23"/>
        <v>30701</v>
      </c>
      <c r="I145">
        <f t="shared" si="23"/>
        <v>55520</v>
      </c>
      <c r="J145">
        <f t="shared" si="24"/>
        <v>86221</v>
      </c>
      <c r="K145">
        <f t="shared" si="20"/>
        <v>0.51890475788050372</v>
      </c>
      <c r="L145">
        <f t="shared" si="20"/>
        <v>0.93839263077833179</v>
      </c>
      <c r="M145">
        <f t="shared" si="20"/>
        <v>1.4572973886588354</v>
      </c>
      <c r="N145">
        <f t="shared" si="21"/>
        <v>1.3497257459123821</v>
      </c>
      <c r="O145">
        <f t="shared" si="21"/>
        <v>1.5622180006026825</v>
      </c>
      <c r="P145">
        <f t="shared" si="21"/>
        <v>1.4792919589921942</v>
      </c>
    </row>
    <row r="146" spans="1:16" x14ac:dyDescent="0.25">
      <c r="A146" s="3">
        <v>44872</v>
      </c>
      <c r="B146">
        <v>386</v>
      </c>
      <c r="C146">
        <v>244</v>
      </c>
      <c r="D146">
        <v>440</v>
      </c>
      <c r="F146" s="1">
        <f t="shared" si="22"/>
        <v>45341</v>
      </c>
      <c r="G146">
        <f t="shared" si="23"/>
        <v>59508</v>
      </c>
      <c r="H146">
        <f t="shared" si="23"/>
        <v>30973</v>
      </c>
      <c r="I146">
        <f t="shared" si="23"/>
        <v>55948</v>
      </c>
      <c r="J146">
        <f t="shared" si="24"/>
        <v>86921</v>
      </c>
      <c r="K146">
        <f t="shared" si="20"/>
        <v>0.52048464072057543</v>
      </c>
      <c r="L146">
        <f t="shared" si="20"/>
        <v>0.94017611077502183</v>
      </c>
      <c r="M146">
        <f t="shared" si="20"/>
        <v>1.4606607514955972</v>
      </c>
      <c r="N146">
        <f t="shared" si="21"/>
        <v>1.3538351870234637</v>
      </c>
      <c r="O146">
        <f t="shared" si="21"/>
        <v>1.5651871037937775</v>
      </c>
      <c r="P146">
        <f t="shared" si="21"/>
        <v>1.4827060840968675</v>
      </c>
    </row>
    <row r="147" spans="1:16" x14ac:dyDescent="0.25">
      <c r="A147" s="3">
        <v>44879</v>
      </c>
      <c r="B147">
        <v>391</v>
      </c>
      <c r="C147">
        <v>226</v>
      </c>
      <c r="D147">
        <v>425</v>
      </c>
      <c r="F147" s="1">
        <f t="shared" si="22"/>
        <v>45348</v>
      </c>
      <c r="G147">
        <f t="shared" si="23"/>
        <v>59835</v>
      </c>
      <c r="H147">
        <f t="shared" si="23"/>
        <v>31209</v>
      </c>
      <c r="I147">
        <f t="shared" si="23"/>
        <v>56381</v>
      </c>
      <c r="J147">
        <f t="shared" si="24"/>
        <v>87590</v>
      </c>
      <c r="K147">
        <f t="shared" si="20"/>
        <v>0.52158435698169969</v>
      </c>
      <c r="L147">
        <f t="shared" si="20"/>
        <v>0.94227458845157519</v>
      </c>
      <c r="M147">
        <f t="shared" si="20"/>
        <v>1.4638589454332749</v>
      </c>
      <c r="N147">
        <f t="shared" si="21"/>
        <v>1.3566956644584764</v>
      </c>
      <c r="O147">
        <f t="shared" si="21"/>
        <v>1.5686806090629475</v>
      </c>
      <c r="P147">
        <f t="shared" si="21"/>
        <v>1.4859525474557693</v>
      </c>
    </row>
    <row r="148" spans="1:16" x14ac:dyDescent="0.25">
      <c r="A148" s="3">
        <v>44886</v>
      </c>
      <c r="B148">
        <v>411</v>
      </c>
      <c r="C148">
        <v>229</v>
      </c>
      <c r="D148">
        <v>404</v>
      </c>
      <c r="F148" s="1">
        <f t="shared" si="22"/>
        <v>45355</v>
      </c>
      <c r="G148">
        <f t="shared" si="23"/>
        <v>60218</v>
      </c>
      <c r="H148">
        <f t="shared" si="23"/>
        <v>31402</v>
      </c>
      <c r="I148">
        <f t="shared" si="23"/>
        <v>56812</v>
      </c>
      <c r="J148">
        <f t="shared" si="24"/>
        <v>88214</v>
      </c>
      <c r="K148">
        <f t="shared" si="20"/>
        <v>0.52147198512072801</v>
      </c>
      <c r="L148">
        <f t="shared" si="20"/>
        <v>0.94343883888538316</v>
      </c>
      <c r="M148">
        <f t="shared" si="20"/>
        <v>1.4649108240061111</v>
      </c>
      <c r="N148">
        <f t="shared" si="21"/>
        <v>1.3564033734521479</v>
      </c>
      <c r="O148">
        <f t="shared" si="21"/>
        <v>1.570618830789386</v>
      </c>
      <c r="P148">
        <f t="shared" si="21"/>
        <v>1.4870203017293597</v>
      </c>
    </row>
    <row r="149" spans="1:16" x14ac:dyDescent="0.25">
      <c r="A149" s="3">
        <v>44893</v>
      </c>
      <c r="B149">
        <v>432</v>
      </c>
      <c r="C149">
        <v>223</v>
      </c>
      <c r="D149">
        <v>462</v>
      </c>
      <c r="F149" s="1">
        <f t="shared" si="22"/>
        <v>45362</v>
      </c>
      <c r="G149">
        <f t="shared" si="23"/>
        <v>60552</v>
      </c>
      <c r="H149">
        <f t="shared" si="23"/>
        <v>31619</v>
      </c>
      <c r="I149">
        <f t="shared" si="23"/>
        <v>57233</v>
      </c>
      <c r="J149">
        <f t="shared" si="24"/>
        <v>88852</v>
      </c>
      <c r="K149">
        <f t="shared" si="20"/>
        <v>0.52217928392125779</v>
      </c>
      <c r="L149">
        <f t="shared" si="20"/>
        <v>0.94518760734575236</v>
      </c>
      <c r="M149">
        <f t="shared" si="20"/>
        <v>1.4673668912670101</v>
      </c>
      <c r="N149">
        <f t="shared" si="21"/>
        <v>1.3582431318791612</v>
      </c>
      <c r="O149">
        <f t="shared" si="21"/>
        <v>1.5735301468825325</v>
      </c>
      <c r="P149">
        <f t="shared" si="21"/>
        <v>1.4895134377070038</v>
      </c>
    </row>
    <row r="150" spans="1:16" x14ac:dyDescent="0.25">
      <c r="A150" s="3">
        <v>44900</v>
      </c>
      <c r="B150">
        <v>423</v>
      </c>
      <c r="C150">
        <v>235</v>
      </c>
      <c r="D150">
        <v>446</v>
      </c>
      <c r="F150" s="1">
        <f t="shared" si="22"/>
        <v>45369</v>
      </c>
      <c r="G150">
        <f t="shared" ref="G150:I163" si="25">B217+G149</f>
        <v>60907</v>
      </c>
      <c r="H150">
        <f t="shared" si="25"/>
        <v>31838</v>
      </c>
      <c r="I150">
        <f t="shared" si="25"/>
        <v>57606</v>
      </c>
      <c r="J150">
        <f t="shared" si="24"/>
        <v>89444</v>
      </c>
      <c r="K150">
        <f t="shared" ref="K150:M163" si="26">H150/$G150</f>
        <v>0.52273137734578945</v>
      </c>
      <c r="L150">
        <f t="shared" si="26"/>
        <v>0.94580261710476632</v>
      </c>
      <c r="M150">
        <f t="shared" si="26"/>
        <v>1.4685339944505558</v>
      </c>
      <c r="N150">
        <f t="shared" ref="N150:P163" si="27">K150/K$16</f>
        <v>1.3596791848309264</v>
      </c>
      <c r="O150">
        <f t="shared" si="27"/>
        <v>1.5745540032988825</v>
      </c>
      <c r="P150">
        <f t="shared" si="27"/>
        <v>1.4906981556432117</v>
      </c>
    </row>
    <row r="151" spans="1:16" x14ac:dyDescent="0.25">
      <c r="A151" s="3">
        <v>44907</v>
      </c>
      <c r="B151">
        <v>452</v>
      </c>
      <c r="C151">
        <v>288</v>
      </c>
      <c r="D151">
        <v>508</v>
      </c>
      <c r="F151" s="1">
        <f t="shared" si="22"/>
        <v>45376</v>
      </c>
      <c r="G151">
        <f t="shared" si="25"/>
        <v>61255</v>
      </c>
      <c r="H151">
        <f t="shared" si="25"/>
        <v>32079</v>
      </c>
      <c r="I151">
        <f t="shared" si="25"/>
        <v>58005</v>
      </c>
      <c r="J151">
        <f t="shared" si="24"/>
        <v>90084</v>
      </c>
      <c r="K151">
        <f t="shared" si="26"/>
        <v>0.52369602481430089</v>
      </c>
      <c r="L151">
        <f t="shared" si="26"/>
        <v>0.94694310668516857</v>
      </c>
      <c r="M151">
        <f t="shared" si="26"/>
        <v>1.4706391314994693</v>
      </c>
      <c r="N151">
        <f t="shared" si="27"/>
        <v>1.3621883341578611</v>
      </c>
      <c r="O151">
        <f t="shared" si="27"/>
        <v>1.5764526684136397</v>
      </c>
      <c r="P151">
        <f t="shared" si="27"/>
        <v>1.4928350649201167</v>
      </c>
    </row>
    <row r="152" spans="1:16" x14ac:dyDescent="0.25">
      <c r="A152" s="3">
        <v>44914</v>
      </c>
      <c r="B152">
        <v>491</v>
      </c>
      <c r="C152">
        <v>262</v>
      </c>
      <c r="D152">
        <v>532</v>
      </c>
      <c r="F152" s="1">
        <f t="shared" si="22"/>
        <v>45383</v>
      </c>
      <c r="G152">
        <f t="shared" si="25"/>
        <v>61577</v>
      </c>
      <c r="H152">
        <f t="shared" si="25"/>
        <v>32299</v>
      </c>
      <c r="I152">
        <f t="shared" si="25"/>
        <v>58458</v>
      </c>
      <c r="J152">
        <f t="shared" si="24"/>
        <v>90757</v>
      </c>
      <c r="K152">
        <f t="shared" si="26"/>
        <v>0.52453026292284455</v>
      </c>
      <c r="L152">
        <f t="shared" si="26"/>
        <v>0.94934797083326572</v>
      </c>
      <c r="M152">
        <f t="shared" si="26"/>
        <v>1.4738782337561103</v>
      </c>
      <c r="N152">
        <f t="shared" si="27"/>
        <v>1.3643582750501393</v>
      </c>
      <c r="O152">
        <f t="shared" si="27"/>
        <v>1.5804562399869218</v>
      </c>
      <c r="P152">
        <f t="shared" si="27"/>
        <v>1.4961230540154737</v>
      </c>
    </row>
    <row r="153" spans="1:16" x14ac:dyDescent="0.25">
      <c r="A153" s="3">
        <v>44921</v>
      </c>
      <c r="B153">
        <v>541</v>
      </c>
      <c r="C153">
        <v>309</v>
      </c>
      <c r="D153">
        <v>495</v>
      </c>
      <c r="F153" s="1">
        <f t="shared" si="22"/>
        <v>45390</v>
      </c>
      <c r="G153">
        <f t="shared" si="25"/>
        <v>61917</v>
      </c>
      <c r="H153">
        <f t="shared" si="25"/>
        <v>32496</v>
      </c>
      <c r="I153">
        <f t="shared" si="25"/>
        <v>58825</v>
      </c>
      <c r="J153">
        <f t="shared" si="24"/>
        <v>91321</v>
      </c>
      <c r="K153">
        <f t="shared" si="26"/>
        <v>0.52483162943941086</v>
      </c>
      <c r="L153">
        <f t="shared" si="26"/>
        <v>0.95006218001518161</v>
      </c>
      <c r="M153">
        <f t="shared" si="26"/>
        <v>1.4748938094545925</v>
      </c>
      <c r="N153">
        <f t="shared" si="27"/>
        <v>1.3651421609948875</v>
      </c>
      <c r="O153">
        <f t="shared" si="27"/>
        <v>1.5816452416942979</v>
      </c>
      <c r="P153">
        <f t="shared" si="27"/>
        <v>1.4971539575058692</v>
      </c>
    </row>
    <row r="154" spans="1:16" x14ac:dyDescent="0.25">
      <c r="A154" s="3">
        <v>44928</v>
      </c>
      <c r="B154">
        <v>472</v>
      </c>
      <c r="C154">
        <v>272</v>
      </c>
      <c r="D154">
        <v>522</v>
      </c>
      <c r="F154" s="1">
        <f t="shared" si="22"/>
        <v>45397</v>
      </c>
      <c r="G154">
        <f t="shared" si="25"/>
        <v>62251</v>
      </c>
      <c r="H154">
        <f t="shared" si="25"/>
        <v>32696</v>
      </c>
      <c r="I154">
        <f t="shared" si="25"/>
        <v>59209</v>
      </c>
      <c r="J154">
        <f t="shared" si="24"/>
        <v>91905</v>
      </c>
      <c r="K154">
        <f t="shared" si="26"/>
        <v>0.52522851038537532</v>
      </c>
      <c r="L154">
        <f t="shared" si="26"/>
        <v>0.95113331512746779</v>
      </c>
      <c r="M154">
        <f t="shared" si="26"/>
        <v>1.4763618255128432</v>
      </c>
      <c r="N154">
        <f t="shared" si="27"/>
        <v>1.3661744899968769</v>
      </c>
      <c r="O154">
        <f t="shared" si="27"/>
        <v>1.5834284468246527</v>
      </c>
      <c r="P154">
        <f t="shared" si="27"/>
        <v>1.4986441299082505</v>
      </c>
    </row>
    <row r="155" spans="1:16" x14ac:dyDescent="0.25">
      <c r="A155" s="3">
        <v>44935</v>
      </c>
      <c r="B155">
        <v>443</v>
      </c>
      <c r="C155">
        <v>262</v>
      </c>
      <c r="D155">
        <v>461</v>
      </c>
      <c r="F155" s="1">
        <f t="shared" si="22"/>
        <v>45404</v>
      </c>
      <c r="G155">
        <f t="shared" si="25"/>
        <v>62548</v>
      </c>
      <c r="H155">
        <f t="shared" si="25"/>
        <v>32906</v>
      </c>
      <c r="I155">
        <f t="shared" si="25"/>
        <v>59600</v>
      </c>
      <c r="J155">
        <f t="shared" si="24"/>
        <v>92506</v>
      </c>
      <c r="K155">
        <f t="shared" si="26"/>
        <v>0.52609196137366498</v>
      </c>
      <c r="L155">
        <f t="shared" si="26"/>
        <v>0.95286819722453153</v>
      </c>
      <c r="M155">
        <f t="shared" si="26"/>
        <v>1.4789601585981966</v>
      </c>
      <c r="N155">
        <f t="shared" si="27"/>
        <v>1.3684204166559197</v>
      </c>
      <c r="O155">
        <f t="shared" si="27"/>
        <v>1.5863166451672892</v>
      </c>
      <c r="P155">
        <f t="shared" si="27"/>
        <v>1.5012816788875183</v>
      </c>
    </row>
    <row r="156" spans="1:16" x14ac:dyDescent="0.25">
      <c r="A156" s="3">
        <v>44942</v>
      </c>
      <c r="B156">
        <v>402</v>
      </c>
      <c r="C156">
        <v>247</v>
      </c>
      <c r="D156">
        <v>457</v>
      </c>
      <c r="F156" s="1">
        <f t="shared" si="22"/>
        <v>45411</v>
      </c>
      <c r="G156">
        <f t="shared" si="25"/>
        <v>62868</v>
      </c>
      <c r="H156">
        <f t="shared" si="25"/>
        <v>33127</v>
      </c>
      <c r="I156">
        <f t="shared" si="25"/>
        <v>60026</v>
      </c>
      <c r="J156">
        <f t="shared" si="24"/>
        <v>93153</v>
      </c>
      <c r="K156">
        <f t="shared" si="26"/>
        <v>0.52692943946045678</v>
      </c>
      <c r="L156">
        <f t="shared" si="26"/>
        <v>0.95479417191575999</v>
      </c>
      <c r="M156">
        <f t="shared" si="26"/>
        <v>1.4817236113762169</v>
      </c>
      <c r="N156">
        <f t="shared" si="27"/>
        <v>1.3705987850717296</v>
      </c>
      <c r="O156">
        <f t="shared" si="27"/>
        <v>1.589522970784794</v>
      </c>
      <c r="P156">
        <f t="shared" si="27"/>
        <v>1.5040868396634819</v>
      </c>
    </row>
    <row r="157" spans="1:16" x14ac:dyDescent="0.25">
      <c r="A157" s="3">
        <v>44949</v>
      </c>
      <c r="B157">
        <v>408</v>
      </c>
      <c r="C157">
        <v>237</v>
      </c>
      <c r="D157">
        <v>421</v>
      </c>
      <c r="F157" s="1">
        <f t="shared" si="22"/>
        <v>45418</v>
      </c>
      <c r="G157">
        <f t="shared" si="25"/>
        <v>63155</v>
      </c>
      <c r="H157">
        <f t="shared" si="25"/>
        <v>33348</v>
      </c>
      <c r="I157">
        <f t="shared" si="25"/>
        <v>60464</v>
      </c>
      <c r="J157">
        <f t="shared" si="24"/>
        <v>93812</v>
      </c>
      <c r="K157">
        <f t="shared" si="26"/>
        <v>0.52803420156757186</v>
      </c>
      <c r="L157">
        <f t="shared" si="26"/>
        <v>0.95739054706674054</v>
      </c>
      <c r="M157">
        <f t="shared" si="26"/>
        <v>1.4854247486343124</v>
      </c>
      <c r="N157">
        <f t="shared" si="27"/>
        <v>1.3734723872818388</v>
      </c>
      <c r="O157">
        <f t="shared" si="27"/>
        <v>1.5938453661917307</v>
      </c>
      <c r="P157">
        <f t="shared" si="27"/>
        <v>1.507843837121678</v>
      </c>
    </row>
    <row r="158" spans="1:16" x14ac:dyDescent="0.25">
      <c r="A158" s="3">
        <v>44956</v>
      </c>
      <c r="B158">
        <v>402</v>
      </c>
      <c r="C158">
        <v>223</v>
      </c>
      <c r="D158">
        <v>421</v>
      </c>
      <c r="F158" s="1">
        <f t="shared" si="22"/>
        <v>45425</v>
      </c>
      <c r="G158">
        <f t="shared" si="25"/>
        <v>63463</v>
      </c>
      <c r="H158">
        <f t="shared" si="25"/>
        <v>33566</v>
      </c>
      <c r="I158">
        <f t="shared" si="25"/>
        <v>60837</v>
      </c>
      <c r="J158">
        <f t="shared" si="24"/>
        <v>94403</v>
      </c>
      <c r="K158">
        <f t="shared" si="26"/>
        <v>0.52890660699935399</v>
      </c>
      <c r="L158">
        <f t="shared" si="26"/>
        <v>0.95862155901864077</v>
      </c>
      <c r="M158">
        <f t="shared" si="26"/>
        <v>1.4875281660179946</v>
      </c>
      <c r="N158">
        <f t="shared" si="27"/>
        <v>1.3757416053883751</v>
      </c>
      <c r="O158">
        <f t="shared" si="27"/>
        <v>1.5958947312092504</v>
      </c>
      <c r="P158">
        <f t="shared" si="27"/>
        <v>1.5099790007789389</v>
      </c>
    </row>
    <row r="159" spans="1:16" x14ac:dyDescent="0.25">
      <c r="A159" s="3">
        <v>44963</v>
      </c>
      <c r="B159">
        <v>397</v>
      </c>
      <c r="C159">
        <v>246</v>
      </c>
      <c r="D159">
        <v>429</v>
      </c>
      <c r="F159" s="1">
        <f t="shared" si="22"/>
        <v>45432</v>
      </c>
      <c r="G159">
        <f t="shared" si="25"/>
        <v>63777</v>
      </c>
      <c r="H159">
        <f t="shared" si="25"/>
        <v>33821</v>
      </c>
      <c r="I159">
        <f t="shared" si="25"/>
        <v>61254</v>
      </c>
      <c r="J159">
        <f t="shared" si="24"/>
        <v>95075</v>
      </c>
      <c r="K159">
        <f t="shared" si="26"/>
        <v>0.53030089217115883</v>
      </c>
      <c r="L159">
        <f t="shared" si="26"/>
        <v>0.96044028411496307</v>
      </c>
      <c r="M159">
        <f t="shared" si="26"/>
        <v>1.490741176286122</v>
      </c>
      <c r="N159">
        <f t="shared" si="27"/>
        <v>1.3793682874816662</v>
      </c>
      <c r="O159">
        <f t="shared" si="27"/>
        <v>1.5989225097642312</v>
      </c>
      <c r="P159">
        <f t="shared" si="27"/>
        <v>1.5132405040869044</v>
      </c>
    </row>
    <row r="160" spans="1:16" x14ac:dyDescent="0.25">
      <c r="A160" s="3">
        <v>44970</v>
      </c>
      <c r="B160">
        <v>379</v>
      </c>
      <c r="C160">
        <v>257</v>
      </c>
      <c r="D160">
        <v>449</v>
      </c>
      <c r="F160" s="1">
        <f t="shared" si="22"/>
        <v>45439</v>
      </c>
      <c r="G160">
        <f t="shared" si="25"/>
        <v>64125</v>
      </c>
      <c r="H160">
        <f t="shared" si="25"/>
        <v>34041</v>
      </c>
      <c r="I160">
        <f t="shared" si="25"/>
        <v>61609</v>
      </c>
      <c r="J160">
        <f t="shared" si="24"/>
        <v>95650</v>
      </c>
      <c r="K160">
        <f t="shared" si="26"/>
        <v>0.53085380116959069</v>
      </c>
      <c r="L160">
        <f t="shared" si="26"/>
        <v>0.96076413255360626</v>
      </c>
      <c r="M160">
        <f t="shared" si="26"/>
        <v>1.491617933723197</v>
      </c>
      <c r="N160">
        <f t="shared" si="27"/>
        <v>1.3808064618267586</v>
      </c>
      <c r="O160">
        <f t="shared" si="27"/>
        <v>1.599461646415268</v>
      </c>
      <c r="P160">
        <f t="shared" si="27"/>
        <v>1.5141304941718006</v>
      </c>
    </row>
    <row r="161" spans="1:16" x14ac:dyDescent="0.25">
      <c r="A161" s="3">
        <v>44977</v>
      </c>
      <c r="B161">
        <v>402</v>
      </c>
      <c r="C161">
        <v>236</v>
      </c>
      <c r="D161">
        <v>407</v>
      </c>
      <c r="F161" s="1">
        <f t="shared" si="22"/>
        <v>45446</v>
      </c>
      <c r="G161">
        <f t="shared" si="25"/>
        <v>64433</v>
      </c>
      <c r="H161">
        <f t="shared" si="25"/>
        <v>34249</v>
      </c>
      <c r="I161">
        <f t="shared" si="25"/>
        <v>62009</v>
      </c>
      <c r="J161">
        <f t="shared" si="24"/>
        <v>96258</v>
      </c>
      <c r="K161">
        <f t="shared" si="26"/>
        <v>0.53154439495289685</v>
      </c>
      <c r="L161">
        <f t="shared" si="26"/>
        <v>0.96237952601927579</v>
      </c>
      <c r="M161">
        <f t="shared" si="26"/>
        <v>1.4939239209721726</v>
      </c>
      <c r="N161">
        <f t="shared" si="27"/>
        <v>1.3826027687504081</v>
      </c>
      <c r="O161">
        <f t="shared" si="27"/>
        <v>1.6021509223828678</v>
      </c>
      <c r="P161">
        <f t="shared" si="27"/>
        <v>1.5164712850230679</v>
      </c>
    </row>
    <row r="162" spans="1:16" x14ac:dyDescent="0.25">
      <c r="A162" s="3">
        <v>44984</v>
      </c>
      <c r="B162">
        <v>372</v>
      </c>
      <c r="C162">
        <v>228</v>
      </c>
      <c r="D162">
        <v>465</v>
      </c>
      <c r="F162" s="1">
        <f t="shared" si="22"/>
        <v>45453</v>
      </c>
      <c r="G162">
        <f t="shared" si="25"/>
        <v>64738</v>
      </c>
      <c r="H162">
        <f t="shared" si="25"/>
        <v>34448</v>
      </c>
      <c r="I162">
        <f t="shared" si="25"/>
        <v>62399</v>
      </c>
      <c r="J162">
        <f t="shared" si="24"/>
        <v>96847</v>
      </c>
      <c r="K162">
        <f t="shared" si="26"/>
        <v>0.53211405974852477</v>
      </c>
      <c r="L162">
        <f t="shared" si="26"/>
        <v>0.96386975192313629</v>
      </c>
      <c r="M162">
        <f t="shared" si="26"/>
        <v>1.4959838116716611</v>
      </c>
      <c r="N162">
        <f t="shared" si="27"/>
        <v>1.3840845266829032</v>
      </c>
      <c r="O162">
        <f t="shared" si="27"/>
        <v>1.6046318218013174</v>
      </c>
      <c r="P162">
        <f t="shared" si="27"/>
        <v>1.5185622650604096</v>
      </c>
    </row>
    <row r="163" spans="1:16" x14ac:dyDescent="0.25">
      <c r="A163" s="3">
        <v>44991</v>
      </c>
      <c r="B163">
        <v>384</v>
      </c>
      <c r="C163">
        <v>264</v>
      </c>
      <c r="D163">
        <v>458</v>
      </c>
      <c r="F163" s="1">
        <f t="shared" si="22"/>
        <v>45460</v>
      </c>
      <c r="G163">
        <f t="shared" si="25"/>
        <v>65078</v>
      </c>
      <c r="H163">
        <f t="shared" si="25"/>
        <v>34674</v>
      </c>
      <c r="I163">
        <f t="shared" si="25"/>
        <v>62797</v>
      </c>
      <c r="J163">
        <f t="shared" si="24"/>
        <v>97471</v>
      </c>
      <c r="K163">
        <f t="shared" si="26"/>
        <v>0.53280678570330986</v>
      </c>
      <c r="L163">
        <f t="shared" si="26"/>
        <v>0.96494975260456683</v>
      </c>
      <c r="M163">
        <f t="shared" si="26"/>
        <v>1.4977565383078768</v>
      </c>
      <c r="N163">
        <f t="shared" si="27"/>
        <v>1.3858863796083885</v>
      </c>
      <c r="O163">
        <f t="shared" si="27"/>
        <v>1.6064297861606436</v>
      </c>
      <c r="P163">
        <f t="shared" si="27"/>
        <v>1.5203617469498671</v>
      </c>
    </row>
    <row r="164" spans="1:16" x14ac:dyDescent="0.25">
      <c r="A164" s="3">
        <v>44998</v>
      </c>
      <c r="B164">
        <v>407</v>
      </c>
      <c r="C164">
        <v>202</v>
      </c>
      <c r="D164">
        <v>435</v>
      </c>
    </row>
    <row r="165" spans="1:16" x14ac:dyDescent="0.25">
      <c r="A165" s="3">
        <v>45005</v>
      </c>
      <c r="B165">
        <v>377</v>
      </c>
      <c r="C165">
        <v>228</v>
      </c>
      <c r="D165">
        <v>424</v>
      </c>
    </row>
    <row r="166" spans="1:16" x14ac:dyDescent="0.25">
      <c r="A166" s="3">
        <v>45012</v>
      </c>
      <c r="B166">
        <v>358</v>
      </c>
      <c r="C166">
        <v>197</v>
      </c>
      <c r="D166">
        <v>443</v>
      </c>
    </row>
    <row r="167" spans="1:16" x14ac:dyDescent="0.25">
      <c r="A167" s="3">
        <v>45019</v>
      </c>
      <c r="B167">
        <v>379</v>
      </c>
      <c r="C167">
        <v>217</v>
      </c>
      <c r="D167">
        <v>411</v>
      </c>
    </row>
    <row r="168" spans="1:16" x14ac:dyDescent="0.25">
      <c r="A168" s="3">
        <v>45026</v>
      </c>
      <c r="B168">
        <v>368</v>
      </c>
      <c r="C168">
        <v>253</v>
      </c>
      <c r="D168">
        <v>446</v>
      </c>
    </row>
    <row r="169" spans="1:16" x14ac:dyDescent="0.25">
      <c r="A169" s="3">
        <v>45033</v>
      </c>
      <c r="B169">
        <v>347</v>
      </c>
      <c r="C169">
        <v>229</v>
      </c>
      <c r="D169">
        <v>422</v>
      </c>
    </row>
    <row r="170" spans="1:16" x14ac:dyDescent="0.25">
      <c r="A170" s="3">
        <v>45040</v>
      </c>
      <c r="B170">
        <v>356</v>
      </c>
      <c r="C170">
        <v>218</v>
      </c>
      <c r="D170">
        <v>414</v>
      </c>
    </row>
    <row r="171" spans="1:16" x14ac:dyDescent="0.25">
      <c r="A171" s="3">
        <v>45047</v>
      </c>
      <c r="B171">
        <v>406</v>
      </c>
      <c r="C171">
        <v>216</v>
      </c>
      <c r="D171">
        <v>423</v>
      </c>
    </row>
    <row r="172" spans="1:16" x14ac:dyDescent="0.25">
      <c r="A172" s="3">
        <v>45054</v>
      </c>
      <c r="B172">
        <v>338</v>
      </c>
      <c r="C172">
        <v>222</v>
      </c>
      <c r="D172">
        <v>387</v>
      </c>
    </row>
    <row r="173" spans="1:16" x14ac:dyDescent="0.25">
      <c r="A173" s="3">
        <v>45061</v>
      </c>
      <c r="B173">
        <v>346</v>
      </c>
      <c r="C173">
        <v>193</v>
      </c>
      <c r="D173">
        <v>406</v>
      </c>
    </row>
    <row r="174" spans="1:16" x14ac:dyDescent="0.25">
      <c r="A174" s="3">
        <v>45068</v>
      </c>
      <c r="B174">
        <v>348</v>
      </c>
      <c r="C174">
        <v>231</v>
      </c>
      <c r="D174">
        <v>344</v>
      </c>
    </row>
    <row r="175" spans="1:16" x14ac:dyDescent="0.25">
      <c r="A175" s="3">
        <v>45075</v>
      </c>
      <c r="B175">
        <v>327</v>
      </c>
      <c r="C175">
        <v>220</v>
      </c>
      <c r="D175">
        <v>359</v>
      </c>
    </row>
    <row r="176" spans="1:16" x14ac:dyDescent="0.25">
      <c r="A176" s="3">
        <v>45082</v>
      </c>
      <c r="B176">
        <v>339</v>
      </c>
      <c r="C176">
        <v>196</v>
      </c>
      <c r="D176">
        <v>365</v>
      </c>
    </row>
    <row r="177" spans="1:4" x14ac:dyDescent="0.25">
      <c r="A177" s="3">
        <v>45089</v>
      </c>
      <c r="B177">
        <v>354</v>
      </c>
      <c r="C177">
        <v>218</v>
      </c>
      <c r="D177">
        <v>363</v>
      </c>
    </row>
    <row r="178" spans="1:4" x14ac:dyDescent="0.25">
      <c r="A178" s="3">
        <v>45096</v>
      </c>
      <c r="B178">
        <v>367</v>
      </c>
      <c r="C178">
        <v>227</v>
      </c>
      <c r="D178">
        <v>421</v>
      </c>
    </row>
    <row r="179" spans="1:4" x14ac:dyDescent="0.25">
      <c r="A179" s="3">
        <v>45103</v>
      </c>
      <c r="B179">
        <v>340</v>
      </c>
      <c r="C179">
        <v>205</v>
      </c>
      <c r="D179">
        <v>361</v>
      </c>
    </row>
    <row r="180" spans="1:4" x14ac:dyDescent="0.25">
      <c r="A180" s="3">
        <v>45110</v>
      </c>
      <c r="B180">
        <v>352</v>
      </c>
      <c r="C180">
        <v>238</v>
      </c>
      <c r="D180">
        <v>387</v>
      </c>
    </row>
    <row r="181" spans="1:4" x14ac:dyDescent="0.25">
      <c r="A181" s="3">
        <v>45117</v>
      </c>
      <c r="B181">
        <v>358</v>
      </c>
      <c r="C181">
        <v>213</v>
      </c>
      <c r="D181">
        <v>442</v>
      </c>
    </row>
    <row r="182" spans="1:4" x14ac:dyDescent="0.25">
      <c r="A182" s="3">
        <v>45124</v>
      </c>
      <c r="B182">
        <v>335</v>
      </c>
      <c r="C182">
        <v>215</v>
      </c>
      <c r="D182">
        <v>369</v>
      </c>
    </row>
    <row r="183" spans="1:4" x14ac:dyDescent="0.25">
      <c r="A183" s="3">
        <v>45131</v>
      </c>
      <c r="B183">
        <v>313</v>
      </c>
      <c r="C183">
        <v>242</v>
      </c>
      <c r="D183">
        <v>408</v>
      </c>
    </row>
    <row r="184" spans="1:4" x14ac:dyDescent="0.25">
      <c r="A184" s="3">
        <v>45138</v>
      </c>
      <c r="B184">
        <v>323</v>
      </c>
      <c r="C184">
        <v>210</v>
      </c>
      <c r="D184">
        <v>384</v>
      </c>
    </row>
    <row r="185" spans="1:4" x14ac:dyDescent="0.25">
      <c r="A185" s="3">
        <v>45145</v>
      </c>
      <c r="B185">
        <v>343</v>
      </c>
      <c r="C185">
        <v>253</v>
      </c>
      <c r="D185">
        <v>407</v>
      </c>
    </row>
    <row r="186" spans="1:4" x14ac:dyDescent="0.25">
      <c r="A186" s="3">
        <v>45152</v>
      </c>
      <c r="B186">
        <v>384</v>
      </c>
      <c r="C186">
        <v>218</v>
      </c>
      <c r="D186">
        <v>396</v>
      </c>
    </row>
    <row r="187" spans="1:4" x14ac:dyDescent="0.25">
      <c r="A187" s="3">
        <v>45159</v>
      </c>
      <c r="B187">
        <v>358</v>
      </c>
      <c r="C187">
        <v>251</v>
      </c>
      <c r="D187">
        <v>447</v>
      </c>
    </row>
    <row r="188" spans="1:4" x14ac:dyDescent="0.25">
      <c r="A188" s="3">
        <v>45166</v>
      </c>
      <c r="B188">
        <v>336</v>
      </c>
      <c r="C188">
        <v>202</v>
      </c>
      <c r="D188">
        <v>410</v>
      </c>
    </row>
    <row r="189" spans="1:4" x14ac:dyDescent="0.25">
      <c r="A189" s="3">
        <v>45173</v>
      </c>
      <c r="B189">
        <v>346</v>
      </c>
      <c r="C189">
        <v>222</v>
      </c>
      <c r="D189">
        <v>398</v>
      </c>
    </row>
    <row r="190" spans="1:4" x14ac:dyDescent="0.25">
      <c r="A190" s="3">
        <v>45180</v>
      </c>
      <c r="B190">
        <v>344</v>
      </c>
      <c r="C190">
        <v>208</v>
      </c>
      <c r="D190">
        <v>393</v>
      </c>
    </row>
    <row r="191" spans="1:4" x14ac:dyDescent="0.25">
      <c r="A191" s="3">
        <v>45187</v>
      </c>
      <c r="B191">
        <v>339</v>
      </c>
      <c r="C191">
        <v>222</v>
      </c>
      <c r="D191">
        <v>399</v>
      </c>
    </row>
    <row r="192" spans="1:4" x14ac:dyDescent="0.25">
      <c r="A192" s="3">
        <v>45194</v>
      </c>
      <c r="B192">
        <v>346</v>
      </c>
      <c r="C192">
        <v>199</v>
      </c>
      <c r="D192">
        <v>399</v>
      </c>
    </row>
    <row r="193" spans="1:4" x14ac:dyDescent="0.25">
      <c r="A193" s="3">
        <v>45201</v>
      </c>
      <c r="B193">
        <v>367</v>
      </c>
      <c r="C193">
        <v>234</v>
      </c>
      <c r="D193">
        <v>381</v>
      </c>
    </row>
    <row r="194" spans="1:4" x14ac:dyDescent="0.25">
      <c r="A194" s="3">
        <v>45208</v>
      </c>
      <c r="B194">
        <v>361</v>
      </c>
      <c r="C194">
        <v>294</v>
      </c>
      <c r="D194">
        <v>446</v>
      </c>
    </row>
    <row r="195" spans="1:4" x14ac:dyDescent="0.25">
      <c r="A195" s="3">
        <v>45215</v>
      </c>
      <c r="B195">
        <v>353</v>
      </c>
      <c r="C195">
        <v>258</v>
      </c>
      <c r="D195">
        <v>418</v>
      </c>
    </row>
    <row r="196" spans="1:4" x14ac:dyDescent="0.25">
      <c r="A196" s="3">
        <v>45222</v>
      </c>
      <c r="B196">
        <v>377</v>
      </c>
      <c r="C196">
        <v>256</v>
      </c>
      <c r="D196">
        <v>450</v>
      </c>
    </row>
    <row r="197" spans="1:4" x14ac:dyDescent="0.25">
      <c r="A197" s="3">
        <v>45229</v>
      </c>
      <c r="B197">
        <v>359</v>
      </c>
      <c r="C197">
        <v>240</v>
      </c>
      <c r="D197">
        <v>405</v>
      </c>
    </row>
    <row r="198" spans="1:4" x14ac:dyDescent="0.25">
      <c r="A198" s="3">
        <v>45236</v>
      </c>
      <c r="B198">
        <v>404</v>
      </c>
      <c r="C198">
        <v>237</v>
      </c>
      <c r="D198">
        <v>397</v>
      </c>
    </row>
    <row r="199" spans="1:4" x14ac:dyDescent="0.25">
      <c r="A199" s="3">
        <v>45243</v>
      </c>
      <c r="B199">
        <v>361</v>
      </c>
      <c r="C199">
        <v>248</v>
      </c>
      <c r="D199">
        <v>465</v>
      </c>
    </row>
    <row r="200" spans="1:4" x14ac:dyDescent="0.25">
      <c r="A200" s="3">
        <v>45250</v>
      </c>
      <c r="B200">
        <v>383</v>
      </c>
      <c r="C200">
        <v>263</v>
      </c>
      <c r="D200">
        <v>459</v>
      </c>
    </row>
    <row r="201" spans="1:4" x14ac:dyDescent="0.25">
      <c r="A201" s="3">
        <v>45257</v>
      </c>
      <c r="B201">
        <v>401</v>
      </c>
      <c r="C201">
        <v>260</v>
      </c>
      <c r="D201">
        <v>485</v>
      </c>
    </row>
    <row r="202" spans="1:4" x14ac:dyDescent="0.25">
      <c r="A202" s="3">
        <v>45264</v>
      </c>
      <c r="B202">
        <v>411</v>
      </c>
      <c r="C202">
        <v>293</v>
      </c>
      <c r="D202">
        <v>446</v>
      </c>
    </row>
    <row r="203" spans="1:4" x14ac:dyDescent="0.25">
      <c r="A203" s="3">
        <v>45271</v>
      </c>
      <c r="B203">
        <v>363</v>
      </c>
      <c r="C203">
        <v>244</v>
      </c>
      <c r="D203">
        <v>519</v>
      </c>
    </row>
    <row r="204" spans="1:4" x14ac:dyDescent="0.25">
      <c r="A204" s="3">
        <v>45278</v>
      </c>
      <c r="B204">
        <v>429</v>
      </c>
      <c r="C204">
        <v>264</v>
      </c>
      <c r="D204">
        <v>467</v>
      </c>
    </row>
    <row r="205" spans="1:4" x14ac:dyDescent="0.25">
      <c r="A205" s="3">
        <v>45285</v>
      </c>
      <c r="B205">
        <v>402</v>
      </c>
      <c r="C205">
        <v>264</v>
      </c>
      <c r="D205">
        <v>491</v>
      </c>
    </row>
    <row r="206" spans="1:4" x14ac:dyDescent="0.25">
      <c r="A206" s="3">
        <v>45292</v>
      </c>
      <c r="B206">
        <v>430</v>
      </c>
      <c r="C206">
        <v>239</v>
      </c>
      <c r="D206">
        <v>450</v>
      </c>
    </row>
    <row r="207" spans="1:4" x14ac:dyDescent="0.25">
      <c r="A207" s="3">
        <v>45299</v>
      </c>
      <c r="B207">
        <v>391</v>
      </c>
      <c r="C207">
        <v>247</v>
      </c>
      <c r="D207">
        <v>460</v>
      </c>
    </row>
    <row r="208" spans="1:4" x14ac:dyDescent="0.25">
      <c r="A208" s="3">
        <v>45306</v>
      </c>
      <c r="B208">
        <v>397</v>
      </c>
      <c r="C208">
        <v>270</v>
      </c>
      <c r="D208">
        <v>474</v>
      </c>
    </row>
    <row r="209" spans="1:4" x14ac:dyDescent="0.25">
      <c r="A209" s="3">
        <v>45313</v>
      </c>
      <c r="B209">
        <v>426</v>
      </c>
      <c r="C209">
        <v>266</v>
      </c>
      <c r="D209">
        <v>495</v>
      </c>
    </row>
    <row r="210" spans="1:4" x14ac:dyDescent="0.25">
      <c r="A210" s="3">
        <v>45320</v>
      </c>
      <c r="B210">
        <v>395</v>
      </c>
      <c r="C210">
        <v>268</v>
      </c>
      <c r="D210">
        <v>470</v>
      </c>
    </row>
    <row r="211" spans="1:4" x14ac:dyDescent="0.25">
      <c r="A211" s="3">
        <v>45327</v>
      </c>
      <c r="B211">
        <v>437</v>
      </c>
      <c r="C211">
        <v>296</v>
      </c>
      <c r="D211">
        <v>511</v>
      </c>
    </row>
    <row r="212" spans="1:4" x14ac:dyDescent="0.25">
      <c r="A212" s="3">
        <v>45334</v>
      </c>
      <c r="B212">
        <v>375</v>
      </c>
      <c r="C212">
        <v>224</v>
      </c>
      <c r="D212">
        <v>475</v>
      </c>
    </row>
    <row r="213" spans="1:4" x14ac:dyDescent="0.25">
      <c r="A213" s="3">
        <v>45341</v>
      </c>
      <c r="B213">
        <v>343</v>
      </c>
      <c r="C213">
        <v>272</v>
      </c>
      <c r="D213">
        <v>428</v>
      </c>
    </row>
    <row r="214" spans="1:4" x14ac:dyDescent="0.25">
      <c r="A214" s="3">
        <v>45348</v>
      </c>
      <c r="B214">
        <v>327</v>
      </c>
      <c r="C214">
        <v>236</v>
      </c>
      <c r="D214">
        <v>433</v>
      </c>
    </row>
    <row r="215" spans="1:4" x14ac:dyDescent="0.25">
      <c r="A215" s="3">
        <v>45355</v>
      </c>
      <c r="B215">
        <v>383</v>
      </c>
      <c r="C215">
        <v>193</v>
      </c>
      <c r="D215">
        <v>431</v>
      </c>
    </row>
    <row r="216" spans="1:4" x14ac:dyDescent="0.25">
      <c r="A216" s="3">
        <v>45362</v>
      </c>
      <c r="B216">
        <v>334</v>
      </c>
      <c r="C216">
        <v>217</v>
      </c>
      <c r="D216">
        <v>421</v>
      </c>
    </row>
    <row r="217" spans="1:4" x14ac:dyDescent="0.25">
      <c r="A217" s="3">
        <v>45369</v>
      </c>
      <c r="B217">
        <v>355</v>
      </c>
      <c r="C217">
        <v>219</v>
      </c>
      <c r="D217">
        <v>373</v>
      </c>
    </row>
    <row r="218" spans="1:4" x14ac:dyDescent="0.25">
      <c r="A218" s="3">
        <v>45376</v>
      </c>
      <c r="B218">
        <v>348</v>
      </c>
      <c r="C218">
        <v>241</v>
      </c>
      <c r="D218">
        <v>399</v>
      </c>
    </row>
    <row r="219" spans="1:4" x14ac:dyDescent="0.25">
      <c r="A219" s="3">
        <v>45383</v>
      </c>
      <c r="B219">
        <v>322</v>
      </c>
      <c r="C219">
        <v>220</v>
      </c>
      <c r="D219">
        <v>453</v>
      </c>
    </row>
    <row r="220" spans="1:4" x14ac:dyDescent="0.25">
      <c r="A220" s="3">
        <v>45390</v>
      </c>
      <c r="B220">
        <v>340</v>
      </c>
      <c r="C220">
        <v>197</v>
      </c>
      <c r="D220">
        <v>367</v>
      </c>
    </row>
    <row r="221" spans="1:4" x14ac:dyDescent="0.25">
      <c r="A221" s="3">
        <v>45397</v>
      </c>
      <c r="B221">
        <v>334</v>
      </c>
      <c r="C221">
        <v>200</v>
      </c>
      <c r="D221">
        <v>384</v>
      </c>
    </row>
    <row r="222" spans="1:4" x14ac:dyDescent="0.25">
      <c r="A222" s="3">
        <v>45404</v>
      </c>
      <c r="B222">
        <v>297</v>
      </c>
      <c r="C222">
        <v>210</v>
      </c>
      <c r="D222">
        <v>391</v>
      </c>
    </row>
    <row r="223" spans="1:4" x14ac:dyDescent="0.25">
      <c r="A223" s="3">
        <v>45411</v>
      </c>
      <c r="B223">
        <v>320</v>
      </c>
      <c r="C223">
        <v>221</v>
      </c>
      <c r="D223">
        <v>426</v>
      </c>
    </row>
    <row r="224" spans="1:4" x14ac:dyDescent="0.25">
      <c r="A224" s="3">
        <v>45418</v>
      </c>
      <c r="B224">
        <v>287</v>
      </c>
      <c r="C224">
        <v>221</v>
      </c>
      <c r="D224">
        <v>438</v>
      </c>
    </row>
    <row r="225" spans="1:4" x14ac:dyDescent="0.25">
      <c r="A225" s="3">
        <v>45425</v>
      </c>
      <c r="B225">
        <v>308</v>
      </c>
      <c r="C225">
        <v>218</v>
      </c>
      <c r="D225">
        <v>373</v>
      </c>
    </row>
    <row r="226" spans="1:4" x14ac:dyDescent="0.25">
      <c r="A226" s="3">
        <v>45432</v>
      </c>
      <c r="B226">
        <v>314</v>
      </c>
      <c r="C226">
        <v>255</v>
      </c>
      <c r="D226">
        <v>417</v>
      </c>
    </row>
    <row r="227" spans="1:4" x14ac:dyDescent="0.25">
      <c r="A227" s="3">
        <v>45439</v>
      </c>
      <c r="B227">
        <v>348</v>
      </c>
      <c r="C227">
        <v>220</v>
      </c>
      <c r="D227">
        <v>355</v>
      </c>
    </row>
    <row r="228" spans="1:4" x14ac:dyDescent="0.25">
      <c r="A228" s="3">
        <v>45446</v>
      </c>
      <c r="B228">
        <v>308</v>
      </c>
      <c r="C228">
        <v>208</v>
      </c>
      <c r="D228">
        <v>400</v>
      </c>
    </row>
    <row r="229" spans="1:4" x14ac:dyDescent="0.25">
      <c r="A229" s="3">
        <v>45453</v>
      </c>
      <c r="B229">
        <v>305</v>
      </c>
      <c r="C229">
        <v>199</v>
      </c>
      <c r="D229">
        <v>390</v>
      </c>
    </row>
    <row r="230" spans="1:4" x14ac:dyDescent="0.25">
      <c r="A230" s="3">
        <v>45460</v>
      </c>
      <c r="B230">
        <v>340</v>
      </c>
      <c r="C230">
        <v>226</v>
      </c>
      <c r="D230">
        <v>398</v>
      </c>
    </row>
    <row r="231" spans="1:4" x14ac:dyDescent="0.25">
      <c r="A231" s="3">
        <v>45467</v>
      </c>
      <c r="B231">
        <v>316</v>
      </c>
      <c r="C231">
        <v>190</v>
      </c>
      <c r="D231">
        <v>421</v>
      </c>
    </row>
    <row r="232" spans="1:4" x14ac:dyDescent="0.25">
      <c r="A232" s="3">
        <v>45474</v>
      </c>
      <c r="B232">
        <v>298</v>
      </c>
      <c r="C232">
        <v>193</v>
      </c>
      <c r="D232">
        <v>341</v>
      </c>
    </row>
    <row r="233" spans="1:4" x14ac:dyDescent="0.25">
      <c r="A233" s="3">
        <v>45481</v>
      </c>
      <c r="B233">
        <v>317</v>
      </c>
      <c r="C233">
        <v>225</v>
      </c>
      <c r="D233">
        <v>360</v>
      </c>
    </row>
    <row r="234" spans="1:4" x14ac:dyDescent="0.25">
      <c r="A234" s="3">
        <v>45488</v>
      </c>
      <c r="B234">
        <v>273</v>
      </c>
      <c r="C234">
        <v>201</v>
      </c>
      <c r="D234">
        <v>354</v>
      </c>
    </row>
    <row r="235" spans="1:4" x14ac:dyDescent="0.25">
      <c r="A235" s="3">
        <v>45495</v>
      </c>
      <c r="B235">
        <v>302</v>
      </c>
      <c r="C235">
        <v>185</v>
      </c>
      <c r="D235">
        <v>346</v>
      </c>
    </row>
    <row r="236" spans="1:4" x14ac:dyDescent="0.25">
      <c r="A236" s="3">
        <v>45502</v>
      </c>
      <c r="B236">
        <v>303</v>
      </c>
      <c r="C236">
        <v>188</v>
      </c>
      <c r="D236">
        <v>348</v>
      </c>
    </row>
    <row r="237" spans="1:4" x14ac:dyDescent="0.25">
      <c r="A237" s="3">
        <v>45509</v>
      </c>
      <c r="B237">
        <v>282</v>
      </c>
      <c r="C237">
        <v>154</v>
      </c>
      <c r="D237">
        <v>335</v>
      </c>
    </row>
    <row r="238" spans="1:4" x14ac:dyDescent="0.25">
      <c r="A238" s="3">
        <v>45516</v>
      </c>
      <c r="B238">
        <v>249</v>
      </c>
      <c r="C238">
        <v>159</v>
      </c>
      <c r="D238">
        <v>294</v>
      </c>
    </row>
    <row r="239" spans="1:4" x14ac:dyDescent="0.25">
      <c r="A239" s="3">
        <v>45523</v>
      </c>
      <c r="B239">
        <v>251</v>
      </c>
      <c r="C239">
        <v>162</v>
      </c>
      <c r="D239">
        <v>306</v>
      </c>
    </row>
    <row r="240" spans="1:4" x14ac:dyDescent="0.25">
      <c r="A240" s="3">
        <v>45530</v>
      </c>
      <c r="B240">
        <v>245</v>
      </c>
      <c r="C240">
        <v>145</v>
      </c>
      <c r="D240">
        <v>295</v>
      </c>
    </row>
    <row r="241" spans="1:4" x14ac:dyDescent="0.25">
      <c r="A241" s="3">
        <v>45537</v>
      </c>
      <c r="B241">
        <v>145</v>
      </c>
      <c r="C241">
        <v>97</v>
      </c>
      <c r="D241">
        <v>203</v>
      </c>
    </row>
    <row r="242" spans="1:4" x14ac:dyDescent="0.25">
      <c r="A242" s="3">
        <v>45544</v>
      </c>
      <c r="B242">
        <v>152</v>
      </c>
      <c r="C242">
        <v>97</v>
      </c>
      <c r="D242">
        <v>214</v>
      </c>
    </row>
    <row r="243" spans="1:4" x14ac:dyDescent="0.25">
      <c r="A243" s="3">
        <v>45551</v>
      </c>
      <c r="B243">
        <v>111</v>
      </c>
      <c r="C243">
        <v>91</v>
      </c>
      <c r="D243">
        <v>131</v>
      </c>
    </row>
    <row r="244" spans="1:4" x14ac:dyDescent="0.25">
      <c r="A244" s="3">
        <v>45558</v>
      </c>
      <c r="B244">
        <v>108</v>
      </c>
      <c r="C244">
        <v>59</v>
      </c>
      <c r="D244">
        <v>131</v>
      </c>
    </row>
    <row r="245" spans="1:4" x14ac:dyDescent="0.25">
      <c r="A245" s="3">
        <v>45565</v>
      </c>
      <c r="B245">
        <v>51</v>
      </c>
      <c r="C245">
        <v>32</v>
      </c>
      <c r="D245">
        <v>59</v>
      </c>
    </row>
    <row r="246" spans="1:4" x14ac:dyDescent="0.25">
      <c r="A246" s="3">
        <v>45572</v>
      </c>
      <c r="B246">
        <v>11</v>
      </c>
      <c r="C246">
        <v>1</v>
      </c>
      <c r="D246">
        <v>6</v>
      </c>
    </row>
    <row r="251" spans="1:4" x14ac:dyDescent="0.25">
      <c r="A251" t="s">
        <v>25</v>
      </c>
      <c r="B251" t="s">
        <v>145</v>
      </c>
      <c r="C251" t="s">
        <v>146</v>
      </c>
    </row>
    <row r="252" spans="1:4" x14ac:dyDescent="0.25">
      <c r="A252" s="3">
        <f>A73</f>
        <v>44361</v>
      </c>
      <c r="B252">
        <f>B73</f>
        <v>491</v>
      </c>
      <c r="C252">
        <f>C73+D73</f>
        <v>376</v>
      </c>
    </row>
    <row r="253" spans="1:4" x14ac:dyDescent="0.25">
      <c r="A253" s="3">
        <f t="shared" ref="A253:B268" si="28">A74</f>
        <v>44368</v>
      </c>
      <c r="B253">
        <f t="shared" si="28"/>
        <v>427</v>
      </c>
      <c r="C253">
        <f t="shared" ref="C253:C316" si="29">C74+D74</f>
        <v>385</v>
      </c>
    </row>
    <row r="254" spans="1:4" x14ac:dyDescent="0.25">
      <c r="A254" s="3">
        <f t="shared" si="28"/>
        <v>44375</v>
      </c>
      <c r="B254">
        <f t="shared" si="28"/>
        <v>448</v>
      </c>
      <c r="C254">
        <f t="shared" si="29"/>
        <v>357</v>
      </c>
    </row>
    <row r="255" spans="1:4" x14ac:dyDescent="0.25">
      <c r="A255" s="3">
        <f t="shared" si="28"/>
        <v>44382</v>
      </c>
      <c r="B255">
        <f t="shared" si="28"/>
        <v>432</v>
      </c>
      <c r="C255">
        <f t="shared" si="29"/>
        <v>394</v>
      </c>
    </row>
    <row r="256" spans="1:4" x14ac:dyDescent="0.25">
      <c r="A256" s="3">
        <f t="shared" si="28"/>
        <v>44389</v>
      </c>
      <c r="B256">
        <f t="shared" si="28"/>
        <v>414</v>
      </c>
      <c r="C256">
        <f t="shared" si="29"/>
        <v>421</v>
      </c>
    </row>
    <row r="257" spans="1:3" x14ac:dyDescent="0.25">
      <c r="A257" s="3">
        <f t="shared" si="28"/>
        <v>44396</v>
      </c>
      <c r="B257">
        <f t="shared" si="28"/>
        <v>437</v>
      </c>
      <c r="C257">
        <f t="shared" si="29"/>
        <v>410</v>
      </c>
    </row>
    <row r="258" spans="1:3" x14ac:dyDescent="0.25">
      <c r="A258" s="3">
        <f t="shared" si="28"/>
        <v>44403</v>
      </c>
      <c r="B258">
        <f t="shared" si="28"/>
        <v>419</v>
      </c>
      <c r="C258">
        <f t="shared" si="29"/>
        <v>443</v>
      </c>
    </row>
    <row r="259" spans="1:3" x14ac:dyDescent="0.25">
      <c r="A259" s="3">
        <f t="shared" si="28"/>
        <v>44410</v>
      </c>
      <c r="B259">
        <f t="shared" si="28"/>
        <v>361</v>
      </c>
      <c r="C259">
        <f t="shared" si="29"/>
        <v>460</v>
      </c>
    </row>
    <row r="260" spans="1:3" x14ac:dyDescent="0.25">
      <c r="A260" s="3">
        <f t="shared" si="28"/>
        <v>44417</v>
      </c>
      <c r="B260">
        <f t="shared" si="28"/>
        <v>432</v>
      </c>
      <c r="C260">
        <f t="shared" si="29"/>
        <v>460</v>
      </c>
    </row>
    <row r="261" spans="1:3" x14ac:dyDescent="0.25">
      <c r="A261" s="3">
        <f t="shared" si="28"/>
        <v>44424</v>
      </c>
      <c r="B261">
        <f t="shared" si="28"/>
        <v>452</v>
      </c>
      <c r="C261">
        <f t="shared" si="29"/>
        <v>465</v>
      </c>
    </row>
    <row r="262" spans="1:3" x14ac:dyDescent="0.25">
      <c r="A262" s="3">
        <f t="shared" si="28"/>
        <v>44431</v>
      </c>
      <c r="B262">
        <f t="shared" si="28"/>
        <v>395</v>
      </c>
      <c r="C262">
        <f t="shared" si="29"/>
        <v>467</v>
      </c>
    </row>
    <row r="263" spans="1:3" x14ac:dyDescent="0.25">
      <c r="A263" s="3">
        <f t="shared" si="28"/>
        <v>44438</v>
      </c>
      <c r="B263">
        <f t="shared" si="28"/>
        <v>387</v>
      </c>
      <c r="C263">
        <f t="shared" si="29"/>
        <v>460</v>
      </c>
    </row>
    <row r="264" spans="1:3" x14ac:dyDescent="0.25">
      <c r="A264" s="3">
        <f t="shared" si="28"/>
        <v>44445</v>
      </c>
      <c r="B264">
        <f t="shared" si="28"/>
        <v>367</v>
      </c>
      <c r="C264">
        <f t="shared" si="29"/>
        <v>521</v>
      </c>
    </row>
    <row r="265" spans="1:3" x14ac:dyDescent="0.25">
      <c r="A265" s="3">
        <f t="shared" si="28"/>
        <v>44452</v>
      </c>
      <c r="B265">
        <f t="shared" si="28"/>
        <v>423</v>
      </c>
      <c r="C265">
        <f t="shared" si="29"/>
        <v>503</v>
      </c>
    </row>
    <row r="266" spans="1:3" x14ac:dyDescent="0.25">
      <c r="A266" s="3">
        <f t="shared" si="28"/>
        <v>44459</v>
      </c>
      <c r="B266">
        <f t="shared" si="28"/>
        <v>414</v>
      </c>
      <c r="C266">
        <f t="shared" si="29"/>
        <v>482</v>
      </c>
    </row>
    <row r="267" spans="1:3" x14ac:dyDescent="0.25">
      <c r="A267" s="3">
        <f t="shared" si="28"/>
        <v>44466</v>
      </c>
      <c r="B267">
        <f t="shared" si="28"/>
        <v>392</v>
      </c>
      <c r="C267">
        <f t="shared" si="29"/>
        <v>480</v>
      </c>
    </row>
    <row r="268" spans="1:3" x14ac:dyDescent="0.25">
      <c r="A268" s="3">
        <f t="shared" si="28"/>
        <v>44473</v>
      </c>
      <c r="B268">
        <f t="shared" si="28"/>
        <v>391</v>
      </c>
      <c r="C268">
        <f t="shared" si="29"/>
        <v>533</v>
      </c>
    </row>
    <row r="269" spans="1:3" x14ac:dyDescent="0.25">
      <c r="A269" s="3">
        <f t="shared" ref="A269:B284" si="30">A90</f>
        <v>44480</v>
      </c>
      <c r="B269">
        <f t="shared" si="30"/>
        <v>417</v>
      </c>
      <c r="C269">
        <f t="shared" si="29"/>
        <v>501</v>
      </c>
    </row>
    <row r="270" spans="1:3" x14ac:dyDescent="0.25">
      <c r="A270" s="3">
        <f t="shared" si="30"/>
        <v>44487</v>
      </c>
      <c r="B270">
        <f t="shared" si="30"/>
        <v>465</v>
      </c>
      <c r="C270">
        <f t="shared" si="29"/>
        <v>543</v>
      </c>
    </row>
    <row r="271" spans="1:3" x14ac:dyDescent="0.25">
      <c r="A271" s="3">
        <f t="shared" si="30"/>
        <v>44494</v>
      </c>
      <c r="B271">
        <f t="shared" si="30"/>
        <v>494</v>
      </c>
      <c r="C271">
        <f t="shared" si="29"/>
        <v>589</v>
      </c>
    </row>
    <row r="272" spans="1:3" x14ac:dyDescent="0.25">
      <c r="A272" s="3">
        <f t="shared" si="30"/>
        <v>44501</v>
      </c>
      <c r="B272">
        <f t="shared" si="30"/>
        <v>522</v>
      </c>
      <c r="C272">
        <f t="shared" si="29"/>
        <v>586</v>
      </c>
    </row>
    <row r="273" spans="1:3" x14ac:dyDescent="0.25">
      <c r="A273" s="3">
        <f t="shared" si="30"/>
        <v>44508</v>
      </c>
      <c r="B273">
        <f t="shared" si="30"/>
        <v>641</v>
      </c>
      <c r="C273">
        <f t="shared" si="29"/>
        <v>629</v>
      </c>
    </row>
    <row r="274" spans="1:3" x14ac:dyDescent="0.25">
      <c r="A274" s="3">
        <f t="shared" si="30"/>
        <v>44515</v>
      </c>
      <c r="B274">
        <f t="shared" si="30"/>
        <v>679</v>
      </c>
      <c r="C274">
        <f t="shared" si="29"/>
        <v>622</v>
      </c>
    </row>
    <row r="275" spans="1:3" x14ac:dyDescent="0.25">
      <c r="A275" s="3">
        <f t="shared" si="30"/>
        <v>44522</v>
      </c>
      <c r="B275">
        <f t="shared" si="30"/>
        <v>706</v>
      </c>
      <c r="C275">
        <f t="shared" si="29"/>
        <v>717</v>
      </c>
    </row>
    <row r="276" spans="1:3" x14ac:dyDescent="0.25">
      <c r="A276" s="3">
        <f t="shared" si="30"/>
        <v>44529</v>
      </c>
      <c r="B276">
        <f t="shared" si="30"/>
        <v>760</v>
      </c>
      <c r="C276">
        <f t="shared" si="29"/>
        <v>711</v>
      </c>
    </row>
    <row r="277" spans="1:3" x14ac:dyDescent="0.25">
      <c r="A277" s="3">
        <f t="shared" si="30"/>
        <v>44536</v>
      </c>
      <c r="B277">
        <f t="shared" si="30"/>
        <v>772</v>
      </c>
      <c r="C277">
        <f t="shared" si="29"/>
        <v>716</v>
      </c>
    </row>
    <row r="278" spans="1:3" x14ac:dyDescent="0.25">
      <c r="A278" s="3">
        <f t="shared" si="30"/>
        <v>44543</v>
      </c>
      <c r="B278">
        <f t="shared" si="30"/>
        <v>720</v>
      </c>
      <c r="C278">
        <f t="shared" si="29"/>
        <v>704</v>
      </c>
    </row>
    <row r="279" spans="1:3" x14ac:dyDescent="0.25">
      <c r="A279" s="3">
        <f t="shared" si="30"/>
        <v>44550</v>
      </c>
      <c r="B279">
        <f t="shared" si="30"/>
        <v>692</v>
      </c>
      <c r="C279">
        <f t="shared" si="29"/>
        <v>641</v>
      </c>
    </row>
    <row r="280" spans="1:3" x14ac:dyDescent="0.25">
      <c r="A280" s="3">
        <f t="shared" si="30"/>
        <v>44557</v>
      </c>
      <c r="B280">
        <f t="shared" si="30"/>
        <v>693</v>
      </c>
      <c r="C280">
        <f t="shared" si="29"/>
        <v>620</v>
      </c>
    </row>
    <row r="281" spans="1:3" x14ac:dyDescent="0.25">
      <c r="A281" s="3">
        <f t="shared" si="30"/>
        <v>44564</v>
      </c>
      <c r="B281">
        <f t="shared" si="30"/>
        <v>593</v>
      </c>
      <c r="C281">
        <f t="shared" si="29"/>
        <v>580</v>
      </c>
    </row>
    <row r="282" spans="1:3" x14ac:dyDescent="0.25">
      <c r="A282" s="3">
        <f t="shared" si="30"/>
        <v>44571</v>
      </c>
      <c r="B282">
        <f t="shared" si="30"/>
        <v>590</v>
      </c>
      <c r="C282">
        <f t="shared" si="29"/>
        <v>582</v>
      </c>
    </row>
    <row r="283" spans="1:3" x14ac:dyDescent="0.25">
      <c r="A283" s="3">
        <f t="shared" si="30"/>
        <v>44578</v>
      </c>
      <c r="B283">
        <f t="shared" si="30"/>
        <v>500</v>
      </c>
      <c r="C283">
        <f t="shared" si="29"/>
        <v>555</v>
      </c>
    </row>
    <row r="284" spans="1:3" x14ac:dyDescent="0.25">
      <c r="A284" s="3">
        <f t="shared" si="30"/>
        <v>44585</v>
      </c>
      <c r="B284">
        <f t="shared" si="30"/>
        <v>502</v>
      </c>
      <c r="C284">
        <f t="shared" si="29"/>
        <v>558</v>
      </c>
    </row>
    <row r="285" spans="1:3" x14ac:dyDescent="0.25">
      <c r="A285" s="3">
        <f t="shared" ref="A285:B300" si="31">A106</f>
        <v>44592</v>
      </c>
      <c r="B285">
        <f t="shared" si="31"/>
        <v>531</v>
      </c>
      <c r="C285">
        <f t="shared" si="29"/>
        <v>626</v>
      </c>
    </row>
    <row r="286" spans="1:3" x14ac:dyDescent="0.25">
      <c r="A286" s="3">
        <f t="shared" si="31"/>
        <v>44599</v>
      </c>
      <c r="B286">
        <f t="shared" si="31"/>
        <v>530</v>
      </c>
      <c r="C286">
        <f t="shared" si="29"/>
        <v>602</v>
      </c>
    </row>
    <row r="287" spans="1:3" x14ac:dyDescent="0.25">
      <c r="A287" s="3">
        <f t="shared" si="31"/>
        <v>44606</v>
      </c>
      <c r="B287">
        <f t="shared" si="31"/>
        <v>506</v>
      </c>
      <c r="C287">
        <f t="shared" si="29"/>
        <v>607</v>
      </c>
    </row>
    <row r="288" spans="1:3" x14ac:dyDescent="0.25">
      <c r="A288" s="3">
        <f t="shared" si="31"/>
        <v>44613</v>
      </c>
      <c r="B288">
        <f t="shared" si="31"/>
        <v>495</v>
      </c>
      <c r="C288">
        <f t="shared" si="29"/>
        <v>555</v>
      </c>
    </row>
    <row r="289" spans="1:3" x14ac:dyDescent="0.25">
      <c r="A289" s="3">
        <f t="shared" si="31"/>
        <v>44620</v>
      </c>
      <c r="B289">
        <f t="shared" si="31"/>
        <v>508</v>
      </c>
      <c r="C289">
        <f t="shared" si="29"/>
        <v>564</v>
      </c>
    </row>
    <row r="290" spans="1:3" x14ac:dyDescent="0.25">
      <c r="A290" s="3">
        <f t="shared" si="31"/>
        <v>44627</v>
      </c>
      <c r="B290">
        <f t="shared" si="31"/>
        <v>478</v>
      </c>
      <c r="C290">
        <f t="shared" si="29"/>
        <v>595</v>
      </c>
    </row>
    <row r="291" spans="1:3" x14ac:dyDescent="0.25">
      <c r="A291" s="3">
        <f t="shared" si="31"/>
        <v>44634</v>
      </c>
      <c r="B291">
        <f t="shared" si="31"/>
        <v>452</v>
      </c>
      <c r="C291">
        <f t="shared" si="29"/>
        <v>588</v>
      </c>
    </row>
    <row r="292" spans="1:3" x14ac:dyDescent="0.25">
      <c r="A292" s="3">
        <f t="shared" si="31"/>
        <v>44641</v>
      </c>
      <c r="B292">
        <f t="shared" si="31"/>
        <v>456</v>
      </c>
      <c r="C292">
        <f t="shared" si="29"/>
        <v>638</v>
      </c>
    </row>
    <row r="293" spans="1:3" x14ac:dyDescent="0.25">
      <c r="A293" s="3">
        <f t="shared" si="31"/>
        <v>44648</v>
      </c>
      <c r="B293">
        <f t="shared" si="31"/>
        <v>486</v>
      </c>
      <c r="C293">
        <f t="shared" si="29"/>
        <v>635</v>
      </c>
    </row>
    <row r="294" spans="1:3" x14ac:dyDescent="0.25">
      <c r="A294" s="3">
        <f t="shared" si="31"/>
        <v>44655</v>
      </c>
      <c r="B294">
        <f t="shared" si="31"/>
        <v>442</v>
      </c>
      <c r="C294">
        <f t="shared" si="29"/>
        <v>603</v>
      </c>
    </row>
    <row r="295" spans="1:3" x14ac:dyDescent="0.25">
      <c r="A295" s="3">
        <f t="shared" si="31"/>
        <v>44662</v>
      </c>
      <c r="B295">
        <f t="shared" si="31"/>
        <v>421</v>
      </c>
      <c r="C295">
        <f t="shared" si="29"/>
        <v>613</v>
      </c>
    </row>
    <row r="296" spans="1:3" x14ac:dyDescent="0.25">
      <c r="A296" s="3">
        <f t="shared" si="31"/>
        <v>44669</v>
      </c>
      <c r="B296">
        <f t="shared" si="31"/>
        <v>387</v>
      </c>
      <c r="C296">
        <f t="shared" si="29"/>
        <v>606</v>
      </c>
    </row>
    <row r="297" spans="1:3" x14ac:dyDescent="0.25">
      <c r="A297" s="3">
        <f t="shared" si="31"/>
        <v>44676</v>
      </c>
      <c r="B297">
        <f t="shared" si="31"/>
        <v>435</v>
      </c>
      <c r="C297">
        <f t="shared" si="29"/>
        <v>601</v>
      </c>
    </row>
    <row r="298" spans="1:3" x14ac:dyDescent="0.25">
      <c r="A298" s="3">
        <f t="shared" si="31"/>
        <v>44683</v>
      </c>
      <c r="B298">
        <f t="shared" si="31"/>
        <v>431</v>
      </c>
      <c r="C298">
        <f t="shared" si="29"/>
        <v>597</v>
      </c>
    </row>
    <row r="299" spans="1:3" x14ac:dyDescent="0.25">
      <c r="A299" s="3">
        <f t="shared" si="31"/>
        <v>44690</v>
      </c>
      <c r="B299">
        <f t="shared" si="31"/>
        <v>427</v>
      </c>
      <c r="C299">
        <f t="shared" si="29"/>
        <v>615</v>
      </c>
    </row>
    <row r="300" spans="1:3" x14ac:dyDescent="0.25">
      <c r="A300" s="3">
        <f t="shared" si="31"/>
        <v>44697</v>
      </c>
      <c r="B300">
        <f t="shared" si="31"/>
        <v>383</v>
      </c>
      <c r="C300">
        <f t="shared" si="29"/>
        <v>574</v>
      </c>
    </row>
    <row r="301" spans="1:3" x14ac:dyDescent="0.25">
      <c r="A301" s="3">
        <f t="shared" ref="A301:B316" si="32">A122</f>
        <v>44704</v>
      </c>
      <c r="B301">
        <f t="shared" si="32"/>
        <v>339</v>
      </c>
      <c r="C301">
        <f t="shared" si="29"/>
        <v>529</v>
      </c>
    </row>
    <row r="302" spans="1:3" x14ac:dyDescent="0.25">
      <c r="A302" s="3">
        <f t="shared" si="32"/>
        <v>44711</v>
      </c>
      <c r="B302">
        <f t="shared" si="32"/>
        <v>360</v>
      </c>
      <c r="C302">
        <f t="shared" si="29"/>
        <v>541</v>
      </c>
    </row>
    <row r="303" spans="1:3" x14ac:dyDescent="0.25">
      <c r="A303" s="3">
        <f t="shared" si="32"/>
        <v>44718</v>
      </c>
      <c r="B303">
        <f t="shared" si="32"/>
        <v>396</v>
      </c>
      <c r="C303">
        <f t="shared" si="29"/>
        <v>557</v>
      </c>
    </row>
    <row r="304" spans="1:3" x14ac:dyDescent="0.25">
      <c r="A304" s="3">
        <f t="shared" si="32"/>
        <v>44725</v>
      </c>
      <c r="B304">
        <f t="shared" si="32"/>
        <v>362</v>
      </c>
      <c r="C304">
        <f t="shared" si="29"/>
        <v>552</v>
      </c>
    </row>
    <row r="305" spans="1:3" x14ac:dyDescent="0.25">
      <c r="A305" s="3">
        <f t="shared" si="32"/>
        <v>44732</v>
      </c>
      <c r="B305">
        <f t="shared" si="32"/>
        <v>342</v>
      </c>
      <c r="C305">
        <f t="shared" si="29"/>
        <v>532</v>
      </c>
    </row>
    <row r="306" spans="1:3" x14ac:dyDescent="0.25">
      <c r="A306" s="3">
        <f t="shared" si="32"/>
        <v>44739</v>
      </c>
      <c r="B306">
        <f t="shared" si="32"/>
        <v>400</v>
      </c>
      <c r="C306">
        <f t="shared" si="29"/>
        <v>589</v>
      </c>
    </row>
    <row r="307" spans="1:3" x14ac:dyDescent="0.25">
      <c r="A307" s="3">
        <f t="shared" si="32"/>
        <v>44746</v>
      </c>
      <c r="B307">
        <f t="shared" si="32"/>
        <v>340</v>
      </c>
      <c r="C307">
        <f t="shared" si="29"/>
        <v>533</v>
      </c>
    </row>
    <row r="308" spans="1:3" x14ac:dyDescent="0.25">
      <c r="A308" s="3">
        <f t="shared" si="32"/>
        <v>44753</v>
      </c>
      <c r="B308">
        <f t="shared" si="32"/>
        <v>361</v>
      </c>
      <c r="C308">
        <f t="shared" si="29"/>
        <v>520</v>
      </c>
    </row>
    <row r="309" spans="1:3" x14ac:dyDescent="0.25">
      <c r="A309" s="3">
        <f t="shared" si="32"/>
        <v>44760</v>
      </c>
      <c r="B309">
        <f t="shared" si="32"/>
        <v>393</v>
      </c>
      <c r="C309">
        <f t="shared" si="29"/>
        <v>644</v>
      </c>
    </row>
    <row r="310" spans="1:3" x14ac:dyDescent="0.25">
      <c r="A310" s="3">
        <f t="shared" si="32"/>
        <v>44767</v>
      </c>
      <c r="B310">
        <f t="shared" si="32"/>
        <v>396</v>
      </c>
      <c r="C310">
        <f t="shared" si="29"/>
        <v>609</v>
      </c>
    </row>
    <row r="311" spans="1:3" x14ac:dyDescent="0.25">
      <c r="A311" s="3">
        <f t="shared" si="32"/>
        <v>44774</v>
      </c>
      <c r="B311">
        <f t="shared" si="32"/>
        <v>376</v>
      </c>
      <c r="C311">
        <f t="shared" si="29"/>
        <v>609</v>
      </c>
    </row>
    <row r="312" spans="1:3" x14ac:dyDescent="0.25">
      <c r="A312" s="3">
        <f t="shared" si="32"/>
        <v>44781</v>
      </c>
      <c r="B312">
        <f t="shared" si="32"/>
        <v>422</v>
      </c>
      <c r="C312">
        <f t="shared" si="29"/>
        <v>643</v>
      </c>
    </row>
    <row r="313" spans="1:3" x14ac:dyDescent="0.25">
      <c r="A313" s="3">
        <f t="shared" si="32"/>
        <v>44788</v>
      </c>
      <c r="B313">
        <f t="shared" si="32"/>
        <v>379</v>
      </c>
      <c r="C313">
        <f t="shared" si="29"/>
        <v>536</v>
      </c>
    </row>
    <row r="314" spans="1:3" x14ac:dyDescent="0.25">
      <c r="A314" s="3">
        <f t="shared" si="32"/>
        <v>44795</v>
      </c>
      <c r="B314">
        <f t="shared" si="32"/>
        <v>387</v>
      </c>
      <c r="C314">
        <f t="shared" si="29"/>
        <v>542</v>
      </c>
    </row>
    <row r="315" spans="1:3" x14ac:dyDescent="0.25">
      <c r="A315" s="3">
        <f t="shared" si="32"/>
        <v>44802</v>
      </c>
      <c r="B315">
        <f t="shared" si="32"/>
        <v>356</v>
      </c>
      <c r="C315">
        <f t="shared" si="29"/>
        <v>603</v>
      </c>
    </row>
    <row r="316" spans="1:3" x14ac:dyDescent="0.25">
      <c r="A316" s="3">
        <f t="shared" si="32"/>
        <v>44809</v>
      </c>
      <c r="B316">
        <f t="shared" si="32"/>
        <v>404</v>
      </c>
      <c r="C316">
        <f t="shared" si="29"/>
        <v>572</v>
      </c>
    </row>
    <row r="317" spans="1:3" x14ac:dyDescent="0.25">
      <c r="A317" s="3">
        <f t="shared" ref="A317:B332" si="33">A138</f>
        <v>44816</v>
      </c>
      <c r="B317">
        <f t="shared" si="33"/>
        <v>397</v>
      </c>
      <c r="C317">
        <f t="shared" ref="C317:C380" si="34">C138+D138</f>
        <v>633</v>
      </c>
    </row>
    <row r="318" spans="1:3" x14ac:dyDescent="0.25">
      <c r="A318" s="3">
        <f t="shared" si="33"/>
        <v>44823</v>
      </c>
      <c r="B318">
        <f t="shared" si="33"/>
        <v>420</v>
      </c>
      <c r="C318">
        <f t="shared" si="34"/>
        <v>646</v>
      </c>
    </row>
    <row r="319" spans="1:3" x14ac:dyDescent="0.25">
      <c r="A319" s="3">
        <f t="shared" si="33"/>
        <v>44830</v>
      </c>
      <c r="B319">
        <f t="shared" si="33"/>
        <v>446</v>
      </c>
      <c r="C319">
        <f t="shared" si="34"/>
        <v>634</v>
      </c>
    </row>
    <row r="320" spans="1:3" x14ac:dyDescent="0.25">
      <c r="A320" s="3">
        <f t="shared" si="33"/>
        <v>44837</v>
      </c>
      <c r="B320">
        <f t="shared" si="33"/>
        <v>434</v>
      </c>
      <c r="C320">
        <f t="shared" si="34"/>
        <v>650</v>
      </c>
    </row>
    <row r="321" spans="1:3" x14ac:dyDescent="0.25">
      <c r="A321" s="3">
        <f t="shared" si="33"/>
        <v>44844</v>
      </c>
      <c r="B321">
        <f t="shared" si="33"/>
        <v>444</v>
      </c>
      <c r="C321">
        <f t="shared" si="34"/>
        <v>608</v>
      </c>
    </row>
    <row r="322" spans="1:3" x14ac:dyDescent="0.25">
      <c r="A322" s="3">
        <f t="shared" si="33"/>
        <v>44851</v>
      </c>
      <c r="B322">
        <f t="shared" si="33"/>
        <v>391</v>
      </c>
      <c r="C322">
        <f t="shared" si="34"/>
        <v>610</v>
      </c>
    </row>
    <row r="323" spans="1:3" x14ac:dyDescent="0.25">
      <c r="A323" s="3">
        <f t="shared" si="33"/>
        <v>44858</v>
      </c>
      <c r="B323">
        <f t="shared" si="33"/>
        <v>409</v>
      </c>
      <c r="C323">
        <f t="shared" si="34"/>
        <v>614</v>
      </c>
    </row>
    <row r="324" spans="1:3" x14ac:dyDescent="0.25">
      <c r="A324" s="3">
        <f t="shared" si="33"/>
        <v>44865</v>
      </c>
      <c r="B324">
        <f t="shared" si="33"/>
        <v>371</v>
      </c>
      <c r="C324">
        <f t="shared" si="34"/>
        <v>578</v>
      </c>
    </row>
    <row r="325" spans="1:3" x14ac:dyDescent="0.25">
      <c r="A325" s="3">
        <f t="shared" si="33"/>
        <v>44872</v>
      </c>
      <c r="B325">
        <f t="shared" si="33"/>
        <v>386</v>
      </c>
      <c r="C325">
        <f t="shared" si="34"/>
        <v>684</v>
      </c>
    </row>
    <row r="326" spans="1:3" x14ac:dyDescent="0.25">
      <c r="A326" s="3">
        <f t="shared" si="33"/>
        <v>44879</v>
      </c>
      <c r="B326">
        <f t="shared" si="33"/>
        <v>391</v>
      </c>
      <c r="C326">
        <f t="shared" si="34"/>
        <v>651</v>
      </c>
    </row>
    <row r="327" spans="1:3" x14ac:dyDescent="0.25">
      <c r="A327" s="3">
        <f t="shared" si="33"/>
        <v>44886</v>
      </c>
      <c r="B327">
        <f t="shared" si="33"/>
        <v>411</v>
      </c>
      <c r="C327">
        <f t="shared" si="34"/>
        <v>633</v>
      </c>
    </row>
    <row r="328" spans="1:3" x14ac:dyDescent="0.25">
      <c r="A328" s="3">
        <f t="shared" si="33"/>
        <v>44893</v>
      </c>
      <c r="B328">
        <f t="shared" si="33"/>
        <v>432</v>
      </c>
      <c r="C328">
        <f t="shared" si="34"/>
        <v>685</v>
      </c>
    </row>
    <row r="329" spans="1:3" x14ac:dyDescent="0.25">
      <c r="A329" s="3">
        <f t="shared" si="33"/>
        <v>44900</v>
      </c>
      <c r="B329">
        <f t="shared" si="33"/>
        <v>423</v>
      </c>
      <c r="C329">
        <f t="shared" si="34"/>
        <v>681</v>
      </c>
    </row>
    <row r="330" spans="1:3" x14ac:dyDescent="0.25">
      <c r="A330" s="3">
        <f t="shared" si="33"/>
        <v>44907</v>
      </c>
      <c r="B330">
        <f t="shared" si="33"/>
        <v>452</v>
      </c>
      <c r="C330">
        <f t="shared" si="34"/>
        <v>796</v>
      </c>
    </row>
    <row r="331" spans="1:3" x14ac:dyDescent="0.25">
      <c r="A331" s="3">
        <f t="shared" si="33"/>
        <v>44914</v>
      </c>
      <c r="B331">
        <f t="shared" si="33"/>
        <v>491</v>
      </c>
      <c r="C331">
        <f t="shared" si="34"/>
        <v>794</v>
      </c>
    </row>
    <row r="332" spans="1:3" x14ac:dyDescent="0.25">
      <c r="A332" s="3">
        <f t="shared" si="33"/>
        <v>44921</v>
      </c>
      <c r="B332">
        <f t="shared" si="33"/>
        <v>541</v>
      </c>
      <c r="C332">
        <f t="shared" si="34"/>
        <v>804</v>
      </c>
    </row>
    <row r="333" spans="1:3" x14ac:dyDescent="0.25">
      <c r="A333" s="3">
        <f t="shared" ref="A333:B348" si="35">A154</f>
        <v>44928</v>
      </c>
      <c r="B333">
        <f t="shared" si="35"/>
        <v>472</v>
      </c>
      <c r="C333">
        <f t="shared" si="34"/>
        <v>794</v>
      </c>
    </row>
    <row r="334" spans="1:3" x14ac:dyDescent="0.25">
      <c r="A334" s="3">
        <f t="shared" si="35"/>
        <v>44935</v>
      </c>
      <c r="B334">
        <f t="shared" si="35"/>
        <v>443</v>
      </c>
      <c r="C334">
        <f t="shared" si="34"/>
        <v>723</v>
      </c>
    </row>
    <row r="335" spans="1:3" x14ac:dyDescent="0.25">
      <c r="A335" s="3">
        <f t="shared" si="35"/>
        <v>44942</v>
      </c>
      <c r="B335">
        <f t="shared" si="35"/>
        <v>402</v>
      </c>
      <c r="C335">
        <f t="shared" si="34"/>
        <v>704</v>
      </c>
    </row>
    <row r="336" spans="1:3" x14ac:dyDescent="0.25">
      <c r="A336" s="3">
        <f t="shared" si="35"/>
        <v>44949</v>
      </c>
      <c r="B336">
        <f t="shared" si="35"/>
        <v>408</v>
      </c>
      <c r="C336">
        <f t="shared" si="34"/>
        <v>658</v>
      </c>
    </row>
    <row r="337" spans="1:3" x14ac:dyDescent="0.25">
      <c r="A337" s="3">
        <f t="shared" si="35"/>
        <v>44956</v>
      </c>
      <c r="B337">
        <f t="shared" si="35"/>
        <v>402</v>
      </c>
      <c r="C337">
        <f t="shared" si="34"/>
        <v>644</v>
      </c>
    </row>
    <row r="338" spans="1:3" x14ac:dyDescent="0.25">
      <c r="A338" s="3">
        <f t="shared" si="35"/>
        <v>44963</v>
      </c>
      <c r="B338">
        <f t="shared" si="35"/>
        <v>397</v>
      </c>
      <c r="C338">
        <f t="shared" si="34"/>
        <v>675</v>
      </c>
    </row>
    <row r="339" spans="1:3" x14ac:dyDescent="0.25">
      <c r="A339" s="3">
        <f t="shared" si="35"/>
        <v>44970</v>
      </c>
      <c r="B339">
        <f t="shared" si="35"/>
        <v>379</v>
      </c>
      <c r="C339">
        <f t="shared" si="34"/>
        <v>706</v>
      </c>
    </row>
    <row r="340" spans="1:3" x14ac:dyDescent="0.25">
      <c r="A340" s="3">
        <f t="shared" si="35"/>
        <v>44977</v>
      </c>
      <c r="B340">
        <f t="shared" si="35"/>
        <v>402</v>
      </c>
      <c r="C340">
        <f t="shared" si="34"/>
        <v>643</v>
      </c>
    </row>
    <row r="341" spans="1:3" x14ac:dyDescent="0.25">
      <c r="A341" s="3">
        <f t="shared" si="35"/>
        <v>44984</v>
      </c>
      <c r="B341">
        <f t="shared" si="35"/>
        <v>372</v>
      </c>
      <c r="C341">
        <f t="shared" si="34"/>
        <v>693</v>
      </c>
    </row>
    <row r="342" spans="1:3" x14ac:dyDescent="0.25">
      <c r="A342" s="3">
        <f t="shared" si="35"/>
        <v>44991</v>
      </c>
      <c r="B342">
        <f t="shared" si="35"/>
        <v>384</v>
      </c>
      <c r="C342">
        <f t="shared" si="34"/>
        <v>722</v>
      </c>
    </row>
    <row r="343" spans="1:3" x14ac:dyDescent="0.25">
      <c r="A343" s="3">
        <f t="shared" si="35"/>
        <v>44998</v>
      </c>
      <c r="B343">
        <f t="shared" si="35"/>
        <v>407</v>
      </c>
      <c r="C343">
        <f t="shared" si="34"/>
        <v>637</v>
      </c>
    </row>
    <row r="344" spans="1:3" x14ac:dyDescent="0.25">
      <c r="A344" s="3">
        <f t="shared" si="35"/>
        <v>45005</v>
      </c>
      <c r="B344">
        <f t="shared" si="35"/>
        <v>377</v>
      </c>
      <c r="C344">
        <f t="shared" si="34"/>
        <v>652</v>
      </c>
    </row>
    <row r="345" spans="1:3" x14ac:dyDescent="0.25">
      <c r="A345" s="3">
        <f t="shared" si="35"/>
        <v>45012</v>
      </c>
      <c r="B345">
        <f t="shared" si="35"/>
        <v>358</v>
      </c>
      <c r="C345">
        <f t="shared" si="34"/>
        <v>640</v>
      </c>
    </row>
    <row r="346" spans="1:3" x14ac:dyDescent="0.25">
      <c r="A346" s="3">
        <f t="shared" si="35"/>
        <v>45019</v>
      </c>
      <c r="B346">
        <f t="shared" si="35"/>
        <v>379</v>
      </c>
      <c r="C346">
        <f t="shared" si="34"/>
        <v>628</v>
      </c>
    </row>
    <row r="347" spans="1:3" x14ac:dyDescent="0.25">
      <c r="A347" s="3">
        <f t="shared" si="35"/>
        <v>45026</v>
      </c>
      <c r="B347">
        <f t="shared" si="35"/>
        <v>368</v>
      </c>
      <c r="C347">
        <f t="shared" si="34"/>
        <v>699</v>
      </c>
    </row>
    <row r="348" spans="1:3" x14ac:dyDescent="0.25">
      <c r="A348" s="3">
        <f t="shared" si="35"/>
        <v>45033</v>
      </c>
      <c r="B348">
        <f t="shared" si="35"/>
        <v>347</v>
      </c>
      <c r="C348">
        <f t="shared" si="34"/>
        <v>651</v>
      </c>
    </row>
    <row r="349" spans="1:3" x14ac:dyDescent="0.25">
      <c r="A349" s="3">
        <f t="shared" ref="A349:B364" si="36">A170</f>
        <v>45040</v>
      </c>
      <c r="B349">
        <f t="shared" si="36"/>
        <v>356</v>
      </c>
      <c r="C349">
        <f t="shared" si="34"/>
        <v>632</v>
      </c>
    </row>
    <row r="350" spans="1:3" x14ac:dyDescent="0.25">
      <c r="A350" s="3">
        <f t="shared" si="36"/>
        <v>45047</v>
      </c>
      <c r="B350">
        <f t="shared" si="36"/>
        <v>406</v>
      </c>
      <c r="C350">
        <f t="shared" si="34"/>
        <v>639</v>
      </c>
    </row>
    <row r="351" spans="1:3" x14ac:dyDescent="0.25">
      <c r="A351" s="3">
        <f t="shared" si="36"/>
        <v>45054</v>
      </c>
      <c r="B351">
        <f t="shared" si="36"/>
        <v>338</v>
      </c>
      <c r="C351">
        <f t="shared" si="34"/>
        <v>609</v>
      </c>
    </row>
    <row r="352" spans="1:3" x14ac:dyDescent="0.25">
      <c r="A352" s="3">
        <f t="shared" si="36"/>
        <v>45061</v>
      </c>
      <c r="B352">
        <f t="shared" si="36"/>
        <v>346</v>
      </c>
      <c r="C352">
        <f t="shared" si="34"/>
        <v>599</v>
      </c>
    </row>
    <row r="353" spans="1:3" x14ac:dyDescent="0.25">
      <c r="A353" s="3">
        <f t="shared" si="36"/>
        <v>45068</v>
      </c>
      <c r="B353">
        <f t="shared" si="36"/>
        <v>348</v>
      </c>
      <c r="C353">
        <f t="shared" si="34"/>
        <v>575</v>
      </c>
    </row>
    <row r="354" spans="1:3" x14ac:dyDescent="0.25">
      <c r="A354" s="3">
        <f t="shared" si="36"/>
        <v>45075</v>
      </c>
      <c r="B354">
        <f t="shared" si="36"/>
        <v>327</v>
      </c>
      <c r="C354">
        <f t="shared" si="34"/>
        <v>579</v>
      </c>
    </row>
    <row r="355" spans="1:3" x14ac:dyDescent="0.25">
      <c r="A355" s="3">
        <f t="shared" si="36"/>
        <v>45082</v>
      </c>
      <c r="B355">
        <f t="shared" si="36"/>
        <v>339</v>
      </c>
      <c r="C355">
        <f t="shared" si="34"/>
        <v>561</v>
      </c>
    </row>
    <row r="356" spans="1:3" x14ac:dyDescent="0.25">
      <c r="A356" s="3">
        <f t="shared" si="36"/>
        <v>45089</v>
      </c>
      <c r="B356">
        <f t="shared" si="36"/>
        <v>354</v>
      </c>
      <c r="C356">
        <f t="shared" si="34"/>
        <v>581</v>
      </c>
    </row>
    <row r="357" spans="1:3" x14ac:dyDescent="0.25">
      <c r="A357" s="3">
        <f t="shared" si="36"/>
        <v>45096</v>
      </c>
      <c r="B357">
        <f t="shared" si="36"/>
        <v>367</v>
      </c>
      <c r="C357">
        <f t="shared" si="34"/>
        <v>648</v>
      </c>
    </row>
    <row r="358" spans="1:3" x14ac:dyDescent="0.25">
      <c r="A358" s="3">
        <f t="shared" si="36"/>
        <v>45103</v>
      </c>
      <c r="B358">
        <f t="shared" si="36"/>
        <v>340</v>
      </c>
      <c r="C358">
        <f t="shared" si="34"/>
        <v>566</v>
      </c>
    </row>
    <row r="359" spans="1:3" x14ac:dyDescent="0.25">
      <c r="A359" s="3">
        <f t="shared" si="36"/>
        <v>45110</v>
      </c>
      <c r="B359">
        <f t="shared" si="36"/>
        <v>352</v>
      </c>
      <c r="C359">
        <f t="shared" si="34"/>
        <v>625</v>
      </c>
    </row>
    <row r="360" spans="1:3" x14ac:dyDescent="0.25">
      <c r="A360" s="3">
        <f t="shared" si="36"/>
        <v>45117</v>
      </c>
      <c r="B360">
        <f t="shared" si="36"/>
        <v>358</v>
      </c>
      <c r="C360">
        <f t="shared" si="34"/>
        <v>655</v>
      </c>
    </row>
    <row r="361" spans="1:3" x14ac:dyDescent="0.25">
      <c r="A361" s="3">
        <f t="shared" si="36"/>
        <v>45124</v>
      </c>
      <c r="B361">
        <f t="shared" si="36"/>
        <v>335</v>
      </c>
      <c r="C361">
        <f t="shared" si="34"/>
        <v>584</v>
      </c>
    </row>
    <row r="362" spans="1:3" x14ac:dyDescent="0.25">
      <c r="A362" s="3">
        <f t="shared" si="36"/>
        <v>45131</v>
      </c>
      <c r="B362">
        <f t="shared" si="36"/>
        <v>313</v>
      </c>
      <c r="C362">
        <f t="shared" si="34"/>
        <v>650</v>
      </c>
    </row>
    <row r="363" spans="1:3" x14ac:dyDescent="0.25">
      <c r="A363" s="3">
        <f t="shared" si="36"/>
        <v>45138</v>
      </c>
      <c r="B363">
        <f t="shared" si="36"/>
        <v>323</v>
      </c>
      <c r="C363">
        <f t="shared" si="34"/>
        <v>594</v>
      </c>
    </row>
    <row r="364" spans="1:3" x14ac:dyDescent="0.25">
      <c r="A364" s="3">
        <f t="shared" si="36"/>
        <v>45145</v>
      </c>
      <c r="B364">
        <f t="shared" si="36"/>
        <v>343</v>
      </c>
      <c r="C364">
        <f t="shared" si="34"/>
        <v>660</v>
      </c>
    </row>
    <row r="365" spans="1:3" x14ac:dyDescent="0.25">
      <c r="A365" s="3">
        <f t="shared" ref="A365:B380" si="37">A186</f>
        <v>45152</v>
      </c>
      <c r="B365">
        <f t="shared" si="37"/>
        <v>384</v>
      </c>
      <c r="C365">
        <f t="shared" si="34"/>
        <v>614</v>
      </c>
    </row>
    <row r="366" spans="1:3" x14ac:dyDescent="0.25">
      <c r="A366" s="3">
        <f t="shared" si="37"/>
        <v>45159</v>
      </c>
      <c r="B366">
        <f t="shared" si="37"/>
        <v>358</v>
      </c>
      <c r="C366">
        <f t="shared" si="34"/>
        <v>698</v>
      </c>
    </row>
    <row r="367" spans="1:3" x14ac:dyDescent="0.25">
      <c r="A367" s="3">
        <f t="shared" si="37"/>
        <v>45166</v>
      </c>
      <c r="B367">
        <f t="shared" si="37"/>
        <v>336</v>
      </c>
      <c r="C367">
        <f t="shared" si="34"/>
        <v>612</v>
      </c>
    </row>
    <row r="368" spans="1:3" x14ac:dyDescent="0.25">
      <c r="A368" s="3">
        <f t="shared" si="37"/>
        <v>45173</v>
      </c>
      <c r="B368">
        <f t="shared" si="37"/>
        <v>346</v>
      </c>
      <c r="C368">
        <f t="shared" si="34"/>
        <v>620</v>
      </c>
    </row>
    <row r="369" spans="1:3" x14ac:dyDescent="0.25">
      <c r="A369" s="3">
        <f t="shared" si="37"/>
        <v>45180</v>
      </c>
      <c r="B369">
        <f t="shared" si="37"/>
        <v>344</v>
      </c>
      <c r="C369">
        <f t="shared" si="34"/>
        <v>601</v>
      </c>
    </row>
    <row r="370" spans="1:3" x14ac:dyDescent="0.25">
      <c r="A370" s="3">
        <f t="shared" si="37"/>
        <v>45187</v>
      </c>
      <c r="B370">
        <f t="shared" si="37"/>
        <v>339</v>
      </c>
      <c r="C370">
        <f t="shared" si="34"/>
        <v>621</v>
      </c>
    </row>
    <row r="371" spans="1:3" x14ac:dyDescent="0.25">
      <c r="A371" s="3">
        <f t="shared" si="37"/>
        <v>45194</v>
      </c>
      <c r="B371">
        <f t="shared" si="37"/>
        <v>346</v>
      </c>
      <c r="C371">
        <f t="shared" si="34"/>
        <v>598</v>
      </c>
    </row>
    <row r="372" spans="1:3" x14ac:dyDescent="0.25">
      <c r="A372" s="3">
        <f t="shared" si="37"/>
        <v>45201</v>
      </c>
      <c r="B372">
        <f t="shared" si="37"/>
        <v>367</v>
      </c>
      <c r="C372">
        <f t="shared" si="34"/>
        <v>615</v>
      </c>
    </row>
    <row r="373" spans="1:3" x14ac:dyDescent="0.25">
      <c r="A373" s="3">
        <f t="shared" si="37"/>
        <v>45208</v>
      </c>
      <c r="B373">
        <f t="shared" si="37"/>
        <v>361</v>
      </c>
      <c r="C373">
        <f t="shared" si="34"/>
        <v>740</v>
      </c>
    </row>
    <row r="374" spans="1:3" x14ac:dyDescent="0.25">
      <c r="A374" s="3">
        <f t="shared" si="37"/>
        <v>45215</v>
      </c>
      <c r="B374">
        <f t="shared" si="37"/>
        <v>353</v>
      </c>
      <c r="C374">
        <f t="shared" si="34"/>
        <v>676</v>
      </c>
    </row>
    <row r="375" spans="1:3" x14ac:dyDescent="0.25">
      <c r="A375" s="3">
        <f t="shared" si="37"/>
        <v>45222</v>
      </c>
      <c r="B375">
        <f t="shared" si="37"/>
        <v>377</v>
      </c>
      <c r="C375">
        <f t="shared" si="34"/>
        <v>706</v>
      </c>
    </row>
    <row r="376" spans="1:3" x14ac:dyDescent="0.25">
      <c r="A376" s="3">
        <f t="shared" si="37"/>
        <v>45229</v>
      </c>
      <c r="B376">
        <f t="shared" si="37"/>
        <v>359</v>
      </c>
      <c r="C376">
        <f t="shared" si="34"/>
        <v>645</v>
      </c>
    </row>
    <row r="377" spans="1:3" x14ac:dyDescent="0.25">
      <c r="A377" s="3">
        <f t="shared" si="37"/>
        <v>45236</v>
      </c>
      <c r="B377">
        <f t="shared" si="37"/>
        <v>404</v>
      </c>
      <c r="C377">
        <f t="shared" si="34"/>
        <v>634</v>
      </c>
    </row>
    <row r="378" spans="1:3" x14ac:dyDescent="0.25">
      <c r="A378" s="3">
        <f t="shared" si="37"/>
        <v>45243</v>
      </c>
      <c r="B378">
        <f t="shared" si="37"/>
        <v>361</v>
      </c>
      <c r="C378">
        <f t="shared" si="34"/>
        <v>713</v>
      </c>
    </row>
    <row r="379" spans="1:3" x14ac:dyDescent="0.25">
      <c r="A379" s="3">
        <f t="shared" si="37"/>
        <v>45250</v>
      </c>
      <c r="B379">
        <f t="shared" si="37"/>
        <v>383</v>
      </c>
      <c r="C379">
        <f t="shared" si="34"/>
        <v>722</v>
      </c>
    </row>
    <row r="380" spans="1:3" x14ac:dyDescent="0.25">
      <c r="A380" s="3">
        <f t="shared" si="37"/>
        <v>45257</v>
      </c>
      <c r="B380">
        <f t="shared" si="37"/>
        <v>401</v>
      </c>
      <c r="C380">
        <f t="shared" si="34"/>
        <v>745</v>
      </c>
    </row>
    <row r="381" spans="1:3" x14ac:dyDescent="0.25">
      <c r="A381" s="3">
        <f t="shared" ref="A381:B396" si="38">A202</f>
        <v>45264</v>
      </c>
      <c r="B381">
        <f t="shared" si="38"/>
        <v>411</v>
      </c>
      <c r="C381">
        <f t="shared" ref="C381:C425" si="39">C202+D202</f>
        <v>739</v>
      </c>
    </row>
    <row r="382" spans="1:3" x14ac:dyDescent="0.25">
      <c r="A382" s="3">
        <f t="shared" si="38"/>
        <v>45271</v>
      </c>
      <c r="B382">
        <f t="shared" si="38"/>
        <v>363</v>
      </c>
      <c r="C382">
        <f t="shared" si="39"/>
        <v>763</v>
      </c>
    </row>
    <row r="383" spans="1:3" x14ac:dyDescent="0.25">
      <c r="A383" s="3">
        <f t="shared" si="38"/>
        <v>45278</v>
      </c>
      <c r="B383">
        <f t="shared" si="38"/>
        <v>429</v>
      </c>
      <c r="C383">
        <f t="shared" si="39"/>
        <v>731</v>
      </c>
    </row>
    <row r="384" spans="1:3" x14ac:dyDescent="0.25">
      <c r="A384" s="3">
        <f t="shared" si="38"/>
        <v>45285</v>
      </c>
      <c r="B384">
        <f t="shared" si="38"/>
        <v>402</v>
      </c>
      <c r="C384">
        <f t="shared" si="39"/>
        <v>755</v>
      </c>
    </row>
    <row r="385" spans="1:3" x14ac:dyDescent="0.25">
      <c r="A385" s="3">
        <f t="shared" si="38"/>
        <v>45292</v>
      </c>
      <c r="B385">
        <f t="shared" si="38"/>
        <v>430</v>
      </c>
      <c r="C385">
        <f t="shared" si="39"/>
        <v>689</v>
      </c>
    </row>
    <row r="386" spans="1:3" x14ac:dyDescent="0.25">
      <c r="A386" s="3">
        <f t="shared" si="38"/>
        <v>45299</v>
      </c>
      <c r="B386">
        <f t="shared" si="38"/>
        <v>391</v>
      </c>
      <c r="C386">
        <f t="shared" si="39"/>
        <v>707</v>
      </c>
    </row>
    <row r="387" spans="1:3" x14ac:dyDescent="0.25">
      <c r="A387" s="3">
        <f t="shared" si="38"/>
        <v>45306</v>
      </c>
      <c r="B387">
        <f t="shared" si="38"/>
        <v>397</v>
      </c>
      <c r="C387">
        <f t="shared" si="39"/>
        <v>744</v>
      </c>
    </row>
    <row r="388" spans="1:3" x14ac:dyDescent="0.25">
      <c r="A388" s="3">
        <f t="shared" si="38"/>
        <v>45313</v>
      </c>
      <c r="B388">
        <f t="shared" si="38"/>
        <v>426</v>
      </c>
      <c r="C388">
        <f t="shared" si="39"/>
        <v>761</v>
      </c>
    </row>
    <row r="389" spans="1:3" x14ac:dyDescent="0.25">
      <c r="A389" s="3">
        <f t="shared" si="38"/>
        <v>45320</v>
      </c>
      <c r="B389">
        <f t="shared" si="38"/>
        <v>395</v>
      </c>
      <c r="C389">
        <f t="shared" si="39"/>
        <v>738</v>
      </c>
    </row>
    <row r="390" spans="1:3" x14ac:dyDescent="0.25">
      <c r="A390" s="3">
        <f t="shared" si="38"/>
        <v>45327</v>
      </c>
      <c r="B390">
        <f t="shared" si="38"/>
        <v>437</v>
      </c>
      <c r="C390">
        <f t="shared" si="39"/>
        <v>807</v>
      </c>
    </row>
    <row r="391" spans="1:3" x14ac:dyDescent="0.25">
      <c r="A391" s="3">
        <f t="shared" si="38"/>
        <v>45334</v>
      </c>
      <c r="B391">
        <f t="shared" si="38"/>
        <v>375</v>
      </c>
      <c r="C391">
        <f t="shared" si="39"/>
        <v>699</v>
      </c>
    </row>
    <row r="392" spans="1:3" x14ac:dyDescent="0.25">
      <c r="A392" s="3">
        <f t="shared" si="38"/>
        <v>45341</v>
      </c>
      <c r="B392">
        <f t="shared" si="38"/>
        <v>343</v>
      </c>
      <c r="C392">
        <f t="shared" si="39"/>
        <v>700</v>
      </c>
    </row>
    <row r="393" spans="1:3" x14ac:dyDescent="0.25">
      <c r="A393" s="3">
        <f t="shared" si="38"/>
        <v>45348</v>
      </c>
      <c r="B393">
        <f t="shared" si="38"/>
        <v>327</v>
      </c>
      <c r="C393">
        <f t="shared" si="39"/>
        <v>669</v>
      </c>
    </row>
    <row r="394" spans="1:3" x14ac:dyDescent="0.25">
      <c r="A394" s="3">
        <f t="shared" si="38"/>
        <v>45355</v>
      </c>
      <c r="B394">
        <f t="shared" si="38"/>
        <v>383</v>
      </c>
      <c r="C394">
        <f t="shared" si="39"/>
        <v>624</v>
      </c>
    </row>
    <row r="395" spans="1:3" x14ac:dyDescent="0.25">
      <c r="A395" s="3">
        <f t="shared" si="38"/>
        <v>45362</v>
      </c>
      <c r="B395">
        <f t="shared" si="38"/>
        <v>334</v>
      </c>
      <c r="C395">
        <f t="shared" si="39"/>
        <v>638</v>
      </c>
    </row>
    <row r="396" spans="1:3" x14ac:dyDescent="0.25">
      <c r="A396" s="3">
        <f t="shared" si="38"/>
        <v>45369</v>
      </c>
      <c r="B396">
        <f t="shared" si="38"/>
        <v>355</v>
      </c>
      <c r="C396">
        <f t="shared" si="39"/>
        <v>592</v>
      </c>
    </row>
    <row r="397" spans="1:3" x14ac:dyDescent="0.25">
      <c r="A397" s="3">
        <f t="shared" ref="A397:B412" si="40">A218</f>
        <v>45376</v>
      </c>
      <c r="B397">
        <f t="shared" si="40"/>
        <v>348</v>
      </c>
      <c r="C397">
        <f t="shared" si="39"/>
        <v>640</v>
      </c>
    </row>
    <row r="398" spans="1:3" x14ac:dyDescent="0.25">
      <c r="A398" s="3">
        <f t="shared" si="40"/>
        <v>45383</v>
      </c>
      <c r="B398">
        <f t="shared" si="40"/>
        <v>322</v>
      </c>
      <c r="C398">
        <f t="shared" si="39"/>
        <v>673</v>
      </c>
    </row>
    <row r="399" spans="1:3" x14ac:dyDescent="0.25">
      <c r="A399" s="3">
        <f t="shared" si="40"/>
        <v>45390</v>
      </c>
      <c r="B399">
        <f t="shared" si="40"/>
        <v>340</v>
      </c>
      <c r="C399">
        <f t="shared" si="39"/>
        <v>564</v>
      </c>
    </row>
    <row r="400" spans="1:3" x14ac:dyDescent="0.25">
      <c r="A400" s="3">
        <f t="shared" si="40"/>
        <v>45397</v>
      </c>
      <c r="B400">
        <f t="shared" si="40"/>
        <v>334</v>
      </c>
      <c r="C400">
        <f t="shared" si="39"/>
        <v>584</v>
      </c>
    </row>
    <row r="401" spans="1:3" x14ac:dyDescent="0.25">
      <c r="A401" s="3">
        <f t="shared" si="40"/>
        <v>45404</v>
      </c>
      <c r="B401">
        <f t="shared" si="40"/>
        <v>297</v>
      </c>
      <c r="C401">
        <f t="shared" si="39"/>
        <v>601</v>
      </c>
    </row>
    <row r="402" spans="1:3" x14ac:dyDescent="0.25">
      <c r="A402" s="3">
        <f t="shared" si="40"/>
        <v>45411</v>
      </c>
      <c r="B402">
        <f t="shared" si="40"/>
        <v>320</v>
      </c>
      <c r="C402">
        <f t="shared" si="39"/>
        <v>647</v>
      </c>
    </row>
    <row r="403" spans="1:3" x14ac:dyDescent="0.25">
      <c r="A403" s="3">
        <f t="shared" si="40"/>
        <v>45418</v>
      </c>
      <c r="B403">
        <f t="shared" si="40"/>
        <v>287</v>
      </c>
      <c r="C403">
        <f t="shared" si="39"/>
        <v>659</v>
      </c>
    </row>
    <row r="404" spans="1:3" x14ac:dyDescent="0.25">
      <c r="A404" s="3">
        <f t="shared" si="40"/>
        <v>45425</v>
      </c>
      <c r="B404">
        <f t="shared" si="40"/>
        <v>308</v>
      </c>
      <c r="C404">
        <f t="shared" si="39"/>
        <v>591</v>
      </c>
    </row>
    <row r="405" spans="1:3" x14ac:dyDescent="0.25">
      <c r="A405" s="3">
        <f t="shared" si="40"/>
        <v>45432</v>
      </c>
      <c r="B405">
        <f t="shared" si="40"/>
        <v>314</v>
      </c>
      <c r="C405">
        <f t="shared" si="39"/>
        <v>672</v>
      </c>
    </row>
    <row r="406" spans="1:3" x14ac:dyDescent="0.25">
      <c r="A406" s="3">
        <f t="shared" si="40"/>
        <v>45439</v>
      </c>
      <c r="B406">
        <f t="shared" si="40"/>
        <v>348</v>
      </c>
      <c r="C406">
        <f t="shared" si="39"/>
        <v>575</v>
      </c>
    </row>
    <row r="407" spans="1:3" x14ac:dyDescent="0.25">
      <c r="A407" s="3">
        <f t="shared" si="40"/>
        <v>45446</v>
      </c>
      <c r="B407">
        <f t="shared" si="40"/>
        <v>308</v>
      </c>
      <c r="C407">
        <f t="shared" si="39"/>
        <v>608</v>
      </c>
    </row>
    <row r="408" spans="1:3" x14ac:dyDescent="0.25">
      <c r="A408" s="3">
        <f t="shared" si="40"/>
        <v>45453</v>
      </c>
      <c r="B408">
        <f t="shared" si="40"/>
        <v>305</v>
      </c>
      <c r="C408">
        <f t="shared" si="39"/>
        <v>589</v>
      </c>
    </row>
    <row r="409" spans="1:3" x14ac:dyDescent="0.25">
      <c r="A409" s="3">
        <f t="shared" si="40"/>
        <v>45460</v>
      </c>
      <c r="B409">
        <f t="shared" si="40"/>
        <v>340</v>
      </c>
      <c r="C409">
        <f t="shared" si="39"/>
        <v>624</v>
      </c>
    </row>
    <row r="410" spans="1:3" x14ac:dyDescent="0.25">
      <c r="A410" s="3">
        <f t="shared" si="40"/>
        <v>45467</v>
      </c>
      <c r="B410">
        <f t="shared" si="40"/>
        <v>316</v>
      </c>
      <c r="C410">
        <f t="shared" si="39"/>
        <v>611</v>
      </c>
    </row>
    <row r="411" spans="1:3" x14ac:dyDescent="0.25">
      <c r="A411" s="3">
        <f t="shared" si="40"/>
        <v>45474</v>
      </c>
      <c r="B411">
        <f t="shared" si="40"/>
        <v>298</v>
      </c>
      <c r="C411">
        <f t="shared" si="39"/>
        <v>534</v>
      </c>
    </row>
    <row r="412" spans="1:3" x14ac:dyDescent="0.25">
      <c r="A412" s="3">
        <f t="shared" si="40"/>
        <v>45481</v>
      </c>
      <c r="B412">
        <f t="shared" si="40"/>
        <v>317</v>
      </c>
      <c r="C412">
        <f t="shared" si="39"/>
        <v>585</v>
      </c>
    </row>
    <row r="413" spans="1:3" x14ac:dyDescent="0.25">
      <c r="A413" s="3">
        <f t="shared" ref="A413:B425" si="41">A234</f>
        <v>45488</v>
      </c>
      <c r="B413">
        <f t="shared" si="41"/>
        <v>273</v>
      </c>
      <c r="C413">
        <f t="shared" si="39"/>
        <v>555</v>
      </c>
    </row>
    <row r="414" spans="1:3" x14ac:dyDescent="0.25">
      <c r="A414" s="3">
        <f t="shared" si="41"/>
        <v>45495</v>
      </c>
      <c r="B414">
        <f t="shared" si="41"/>
        <v>302</v>
      </c>
      <c r="C414">
        <f t="shared" si="39"/>
        <v>531</v>
      </c>
    </row>
    <row r="415" spans="1:3" x14ac:dyDescent="0.25">
      <c r="A415" s="3">
        <f t="shared" si="41"/>
        <v>45502</v>
      </c>
      <c r="B415">
        <f t="shared" si="41"/>
        <v>303</v>
      </c>
      <c r="C415">
        <f t="shared" si="39"/>
        <v>536</v>
      </c>
    </row>
    <row r="416" spans="1:3" x14ac:dyDescent="0.25">
      <c r="A416" s="3">
        <f t="shared" si="41"/>
        <v>45509</v>
      </c>
      <c r="B416">
        <f t="shared" si="41"/>
        <v>282</v>
      </c>
      <c r="C416">
        <f t="shared" si="39"/>
        <v>489</v>
      </c>
    </row>
    <row r="417" spans="1:3" x14ac:dyDescent="0.25">
      <c r="A417" s="3">
        <f t="shared" si="41"/>
        <v>45516</v>
      </c>
      <c r="B417">
        <f t="shared" si="41"/>
        <v>249</v>
      </c>
      <c r="C417">
        <f t="shared" si="39"/>
        <v>453</v>
      </c>
    </row>
    <row r="418" spans="1:3" x14ac:dyDescent="0.25">
      <c r="A418" s="3">
        <f t="shared" si="41"/>
        <v>45523</v>
      </c>
      <c r="B418">
        <f t="shared" si="41"/>
        <v>251</v>
      </c>
      <c r="C418">
        <f t="shared" si="39"/>
        <v>468</v>
      </c>
    </row>
    <row r="419" spans="1:3" x14ac:dyDescent="0.25">
      <c r="A419" s="3">
        <f t="shared" si="41"/>
        <v>45530</v>
      </c>
      <c r="B419">
        <f t="shared" si="41"/>
        <v>245</v>
      </c>
      <c r="C419">
        <f t="shared" si="39"/>
        <v>440</v>
      </c>
    </row>
    <row r="420" spans="1:3" x14ac:dyDescent="0.25">
      <c r="A420" s="3">
        <f t="shared" si="41"/>
        <v>45537</v>
      </c>
      <c r="B420">
        <f t="shared" si="41"/>
        <v>145</v>
      </c>
      <c r="C420">
        <f t="shared" si="39"/>
        <v>300</v>
      </c>
    </row>
    <row r="421" spans="1:3" x14ac:dyDescent="0.25">
      <c r="A421" s="3">
        <f t="shared" si="41"/>
        <v>45544</v>
      </c>
      <c r="B421">
        <f t="shared" si="41"/>
        <v>152</v>
      </c>
      <c r="C421">
        <f t="shared" si="39"/>
        <v>311</v>
      </c>
    </row>
    <row r="422" spans="1:3" x14ac:dyDescent="0.25">
      <c r="A422" s="3">
        <f t="shared" si="41"/>
        <v>45551</v>
      </c>
      <c r="B422">
        <f t="shared" si="41"/>
        <v>111</v>
      </c>
      <c r="C422">
        <f t="shared" si="39"/>
        <v>222</v>
      </c>
    </row>
    <row r="423" spans="1:3" x14ac:dyDescent="0.25">
      <c r="A423" s="3">
        <f t="shared" si="41"/>
        <v>45558</v>
      </c>
      <c r="B423">
        <f t="shared" si="41"/>
        <v>108</v>
      </c>
      <c r="C423">
        <f t="shared" si="39"/>
        <v>190</v>
      </c>
    </row>
    <row r="424" spans="1:3" x14ac:dyDescent="0.25">
      <c r="A424" s="3">
        <f t="shared" si="41"/>
        <v>45565</v>
      </c>
      <c r="B424">
        <f t="shared" si="41"/>
        <v>51</v>
      </c>
      <c r="C424">
        <f t="shared" si="39"/>
        <v>91</v>
      </c>
    </row>
    <row r="425" spans="1:3" x14ac:dyDescent="0.25">
      <c r="A425" s="3">
        <f t="shared" si="41"/>
        <v>45572</v>
      </c>
      <c r="B425">
        <f t="shared" si="41"/>
        <v>11</v>
      </c>
      <c r="C425">
        <f t="shared" si="39"/>
        <v>7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1C87A-D338-4A6D-8D87-6150DAA04886}">
  <dimension ref="A2:G10"/>
  <sheetViews>
    <sheetView workbookViewId="0">
      <selection activeCell="A2" sqref="A2:E10"/>
    </sheetView>
  </sheetViews>
  <sheetFormatPr defaultRowHeight="15" x14ac:dyDescent="0.25"/>
  <sheetData>
    <row r="2" spans="1:7" x14ac:dyDescent="0.25">
      <c r="A2" t="s">
        <v>25</v>
      </c>
      <c r="B2" t="s">
        <v>295</v>
      </c>
      <c r="C2" t="s">
        <v>332</v>
      </c>
      <c r="D2" t="s">
        <v>360</v>
      </c>
      <c r="E2" t="s">
        <v>361</v>
      </c>
      <c r="G2" t="s">
        <v>366</v>
      </c>
    </row>
    <row r="3" spans="1:7" x14ac:dyDescent="0.25">
      <c r="A3" s="3">
        <v>44382</v>
      </c>
      <c r="B3">
        <v>813</v>
      </c>
      <c r="C3">
        <v>626</v>
      </c>
      <c r="D3">
        <f>B3+C3</f>
        <v>1439</v>
      </c>
      <c r="E3">
        <f>B3-C3</f>
        <v>187</v>
      </c>
    </row>
    <row r="4" spans="1:7" x14ac:dyDescent="0.25">
      <c r="A4" s="3">
        <v>44389</v>
      </c>
      <c r="B4">
        <v>790</v>
      </c>
      <c r="C4">
        <v>698</v>
      </c>
      <c r="D4">
        <f t="shared" ref="D4:D10" si="0">B4+C4</f>
        <v>1488</v>
      </c>
      <c r="E4">
        <f t="shared" ref="E4:E10" si="1">B4-C4</f>
        <v>92</v>
      </c>
    </row>
    <row r="5" spans="1:7" x14ac:dyDescent="0.25">
      <c r="A5" s="3">
        <v>44396</v>
      </c>
      <c r="B5">
        <v>764</v>
      </c>
      <c r="C5">
        <v>657</v>
      </c>
      <c r="D5">
        <f t="shared" si="0"/>
        <v>1421</v>
      </c>
      <c r="E5">
        <f t="shared" si="1"/>
        <v>107</v>
      </c>
    </row>
    <row r="6" spans="1:7" x14ac:dyDescent="0.25">
      <c r="A6" s="3">
        <v>44403</v>
      </c>
      <c r="B6">
        <v>778</v>
      </c>
      <c r="C6">
        <v>741</v>
      </c>
      <c r="D6">
        <f t="shared" si="0"/>
        <v>1519</v>
      </c>
      <c r="E6">
        <f t="shared" si="1"/>
        <v>37</v>
      </c>
    </row>
    <row r="7" spans="1:7" x14ac:dyDescent="0.25">
      <c r="A7" s="3">
        <v>44410</v>
      </c>
      <c r="B7">
        <v>719</v>
      </c>
      <c r="C7">
        <v>657</v>
      </c>
      <c r="D7">
        <f t="shared" si="0"/>
        <v>1376</v>
      </c>
      <c r="E7">
        <f t="shared" si="1"/>
        <v>62</v>
      </c>
    </row>
    <row r="8" spans="1:7" x14ac:dyDescent="0.25">
      <c r="A8" s="3">
        <v>44417</v>
      </c>
      <c r="B8">
        <v>776</v>
      </c>
      <c r="C8">
        <v>705</v>
      </c>
      <c r="D8">
        <f t="shared" si="0"/>
        <v>1481</v>
      </c>
      <c r="E8">
        <f t="shared" si="1"/>
        <v>71</v>
      </c>
    </row>
    <row r="9" spans="1:7" x14ac:dyDescent="0.25">
      <c r="A9" s="3">
        <v>44424</v>
      </c>
      <c r="B9">
        <v>776</v>
      </c>
      <c r="C9">
        <v>733</v>
      </c>
      <c r="D9">
        <f t="shared" si="0"/>
        <v>1509</v>
      </c>
      <c r="E9">
        <f t="shared" si="1"/>
        <v>43</v>
      </c>
    </row>
    <row r="10" spans="1:7" x14ac:dyDescent="0.25">
      <c r="A10" s="3">
        <v>44431</v>
      </c>
      <c r="B10">
        <v>693</v>
      </c>
      <c r="C10">
        <v>724</v>
      </c>
      <c r="D10">
        <f t="shared" si="0"/>
        <v>1417</v>
      </c>
      <c r="E10">
        <f t="shared" si="1"/>
        <v>-31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7F0F81-56AE-4EC7-BC42-0C74BA163CA7}">
  <dimension ref="A1:Y366"/>
  <sheetViews>
    <sheetView tabSelected="1" topLeftCell="I109" zoomScale="160" zoomScaleNormal="160" workbookViewId="0">
      <selection activeCell="M114" sqref="M114"/>
    </sheetView>
  </sheetViews>
  <sheetFormatPr defaultRowHeight="15" x14ac:dyDescent="0.25"/>
  <cols>
    <col min="6" max="6" width="13.5703125" customWidth="1"/>
    <col min="13" max="13" width="11.42578125" customWidth="1"/>
    <col min="14" max="14" width="11.85546875" customWidth="1"/>
  </cols>
  <sheetData>
    <row r="1" spans="1:25" x14ac:dyDescent="0.25">
      <c r="A1" t="s">
        <v>333</v>
      </c>
      <c r="B1" t="s">
        <v>382</v>
      </c>
      <c r="C1" s="18" t="s">
        <v>332</v>
      </c>
      <c r="D1" s="18" t="s">
        <v>295</v>
      </c>
      <c r="E1" s="18" t="s">
        <v>391</v>
      </c>
      <c r="F1" s="18" t="s">
        <v>383</v>
      </c>
      <c r="G1" t="s">
        <v>360</v>
      </c>
      <c r="H1" t="s">
        <v>362</v>
      </c>
      <c r="I1" t="s">
        <v>23</v>
      </c>
      <c r="J1" t="s">
        <v>331</v>
      </c>
      <c r="K1" t="s">
        <v>392</v>
      </c>
      <c r="L1" t="s">
        <v>385</v>
      </c>
      <c r="N1" t="s">
        <v>354</v>
      </c>
      <c r="P1" t="s">
        <v>294</v>
      </c>
      <c r="Q1" s="17">
        <v>100</v>
      </c>
      <c r="S1" t="s">
        <v>377</v>
      </c>
    </row>
    <row r="2" spans="1:25" x14ac:dyDescent="0.25">
      <c r="A2">
        <v>1</v>
      </c>
      <c r="B2">
        <f>Q1</f>
        <v>100</v>
      </c>
      <c r="C2">
        <f>$Q$2-B2</f>
        <v>300</v>
      </c>
      <c r="D2">
        <f>$Q$3+B2</f>
        <v>900</v>
      </c>
      <c r="E2">
        <f>3*C2</f>
        <v>900</v>
      </c>
      <c r="F2">
        <f>D2/C2</f>
        <v>3</v>
      </c>
      <c r="G2">
        <f t="shared" ref="G2:G33" si="0">C2+D2</f>
        <v>1200</v>
      </c>
      <c r="H2">
        <f>D2-C2</f>
        <v>600</v>
      </c>
      <c r="I2">
        <f>C2</f>
        <v>300</v>
      </c>
      <c r="J2">
        <f>D2</f>
        <v>900</v>
      </c>
      <c r="K2">
        <f>E2</f>
        <v>900</v>
      </c>
      <c r="L2">
        <f>I2/J2</f>
        <v>0.33333333333333331</v>
      </c>
      <c r="M2" s="5"/>
      <c r="N2" t="s">
        <v>355</v>
      </c>
      <c r="P2" t="s">
        <v>380</v>
      </c>
      <c r="Q2" s="17">
        <v>400</v>
      </c>
      <c r="S2" t="s">
        <v>388</v>
      </c>
    </row>
    <row r="3" spans="1:25" x14ac:dyDescent="0.25">
      <c r="A3">
        <v>2</v>
      </c>
      <c r="B3">
        <f>B2*(100-$Q$4)/100</f>
        <v>98.2</v>
      </c>
      <c r="C3">
        <f>$Q$2-B3</f>
        <v>301.8</v>
      </c>
      <c r="D3">
        <f t="shared" ref="D3:D66" si="1">$Q$3+B3</f>
        <v>898.2</v>
      </c>
      <c r="E3">
        <f t="shared" ref="E3:E66" si="2">3*C3</f>
        <v>905.40000000000009</v>
      </c>
      <c r="F3">
        <f t="shared" ref="F3:F66" si="3">D3/C3</f>
        <v>2.9761431411530817</v>
      </c>
      <c r="G3">
        <f t="shared" si="0"/>
        <v>1200</v>
      </c>
      <c r="H3">
        <f t="shared" ref="H3:H66" si="4">D3-C3</f>
        <v>596.40000000000009</v>
      </c>
      <c r="I3">
        <f t="shared" ref="I3:I34" si="5">C3+I2</f>
        <v>601.79999999999995</v>
      </c>
      <c r="J3">
        <f t="shared" ref="J3:J34" si="6">D3+J2</f>
        <v>1798.2</v>
      </c>
      <c r="K3">
        <f>E3+K2</f>
        <v>1805.4</v>
      </c>
      <c r="L3">
        <f>I3/J3</f>
        <v>0.33466800133466795</v>
      </c>
      <c r="P3" t="s">
        <v>381</v>
      </c>
      <c r="Q3" s="17">
        <v>800</v>
      </c>
      <c r="S3" t="s">
        <v>389</v>
      </c>
    </row>
    <row r="4" spans="1:25" x14ac:dyDescent="0.25">
      <c r="A4">
        <v>3</v>
      </c>
      <c r="B4">
        <f>B3*(100-$Q$4)/100</f>
        <v>96.432400000000001</v>
      </c>
      <c r="C4">
        <f t="shared" ref="C4:C67" si="7">$Q$2-B4</f>
        <v>303.56759999999997</v>
      </c>
      <c r="D4">
        <f t="shared" si="1"/>
        <v>896.43240000000003</v>
      </c>
      <c r="E4">
        <f t="shared" si="2"/>
        <v>910.70279999999991</v>
      </c>
      <c r="F4">
        <f t="shared" si="3"/>
        <v>2.9529910306633518</v>
      </c>
      <c r="G4">
        <f t="shared" si="0"/>
        <v>1200</v>
      </c>
      <c r="H4">
        <f t="shared" si="4"/>
        <v>592.86480000000006</v>
      </c>
      <c r="I4">
        <f t="shared" si="5"/>
        <v>905.36759999999992</v>
      </c>
      <c r="J4">
        <f t="shared" si="6"/>
        <v>2694.6324</v>
      </c>
      <c r="K4">
        <f t="shared" ref="K4:K67" si="8">E4+K3</f>
        <v>2716.1028000000001</v>
      </c>
      <c r="L4">
        <f t="shared" ref="L4:L67" si="9">I4/J4</f>
        <v>0.33598928002201706</v>
      </c>
      <c r="P4" t="s">
        <v>378</v>
      </c>
      <c r="Q4" s="17">
        <v>1.8</v>
      </c>
      <c r="S4" t="s">
        <v>379</v>
      </c>
      <c r="Y4" t="s">
        <v>335</v>
      </c>
    </row>
    <row r="5" spans="1:25" x14ac:dyDescent="0.25">
      <c r="A5">
        <v>4</v>
      </c>
      <c r="B5">
        <f>B4*(100-$Q$4)/100</f>
        <v>94.696616800000015</v>
      </c>
      <c r="C5">
        <f t="shared" si="7"/>
        <v>305.30338319999998</v>
      </c>
      <c r="D5">
        <f t="shared" si="1"/>
        <v>894.69661680000002</v>
      </c>
      <c r="E5">
        <f t="shared" si="2"/>
        <v>915.91014959999995</v>
      </c>
      <c r="F5">
        <f t="shared" si="3"/>
        <v>2.9305165485634226</v>
      </c>
      <c r="G5">
        <f t="shared" si="0"/>
        <v>1200</v>
      </c>
      <c r="H5">
        <f t="shared" si="4"/>
        <v>589.39323360000003</v>
      </c>
      <c r="I5">
        <f t="shared" si="5"/>
        <v>1210.6709831999999</v>
      </c>
      <c r="J5">
        <f t="shared" si="6"/>
        <v>3589.3290167999999</v>
      </c>
      <c r="K5">
        <f t="shared" si="8"/>
        <v>3632.0129496</v>
      </c>
      <c r="L5">
        <f t="shared" si="9"/>
        <v>0.33729729917023638</v>
      </c>
      <c r="Y5" t="s">
        <v>336</v>
      </c>
    </row>
    <row r="6" spans="1:25" x14ac:dyDescent="0.25">
      <c r="A6">
        <v>5</v>
      </c>
      <c r="B6">
        <f t="shared" ref="B6:B69" si="10">B5*(100-$Q$4)/100</f>
        <v>92.99207769760001</v>
      </c>
      <c r="C6">
        <f t="shared" si="7"/>
        <v>307.0079223024</v>
      </c>
      <c r="D6">
        <f t="shared" si="1"/>
        <v>892.99207769760005</v>
      </c>
      <c r="E6">
        <f t="shared" si="2"/>
        <v>921.02376690720007</v>
      </c>
      <c r="F6">
        <f t="shared" si="3"/>
        <v>2.9086939222956305</v>
      </c>
      <c r="G6">
        <f t="shared" si="0"/>
        <v>1200</v>
      </c>
      <c r="H6">
        <f t="shared" si="4"/>
        <v>585.9841553952001</v>
      </c>
      <c r="I6">
        <f t="shared" si="5"/>
        <v>1517.6789055023999</v>
      </c>
      <c r="J6">
        <f t="shared" si="6"/>
        <v>4482.3210944975999</v>
      </c>
      <c r="K6">
        <f t="shared" si="8"/>
        <v>4553.0367165072003</v>
      </c>
      <c r="L6">
        <f t="shared" si="9"/>
        <v>0.33859218773181365</v>
      </c>
      <c r="O6" t="s">
        <v>365</v>
      </c>
      <c r="Y6" t="s">
        <v>338</v>
      </c>
    </row>
    <row r="7" spans="1:25" x14ac:dyDescent="0.25">
      <c r="A7">
        <v>6</v>
      </c>
      <c r="B7">
        <f t="shared" si="10"/>
        <v>91.318220299043205</v>
      </c>
      <c r="C7">
        <f t="shared" si="7"/>
        <v>308.68177970095678</v>
      </c>
      <c r="D7">
        <f t="shared" si="1"/>
        <v>891.31822029904322</v>
      </c>
      <c r="E7">
        <f t="shared" si="2"/>
        <v>926.04533910287034</v>
      </c>
      <c r="F7">
        <f t="shared" si="3"/>
        <v>2.8874986439514831</v>
      </c>
      <c r="G7">
        <f t="shared" si="0"/>
        <v>1200</v>
      </c>
      <c r="H7">
        <f t="shared" si="4"/>
        <v>582.63644059808644</v>
      </c>
      <c r="I7">
        <f t="shared" si="5"/>
        <v>1826.3606852033568</v>
      </c>
      <c r="J7">
        <f t="shared" si="6"/>
        <v>5373.6393147966428</v>
      </c>
      <c r="K7">
        <f t="shared" si="8"/>
        <v>5479.0820556100707</v>
      </c>
      <c r="L7">
        <f t="shared" si="9"/>
        <v>0.33987407382820828</v>
      </c>
      <c r="O7" t="s">
        <v>363</v>
      </c>
    </row>
    <row r="8" spans="1:25" x14ac:dyDescent="0.25">
      <c r="A8">
        <v>7</v>
      </c>
      <c r="B8">
        <f t="shared" si="10"/>
        <v>89.674492333660439</v>
      </c>
      <c r="C8">
        <f t="shared" si="7"/>
        <v>310.32550766633955</v>
      </c>
      <c r="D8">
        <f t="shared" si="1"/>
        <v>889.6744923336604</v>
      </c>
      <c r="E8">
        <f t="shared" si="2"/>
        <v>930.9765229990187</v>
      </c>
      <c r="F8">
        <f t="shared" si="3"/>
        <v>2.8669073935431504</v>
      </c>
      <c r="G8">
        <f t="shared" si="0"/>
        <v>1200</v>
      </c>
      <c r="H8">
        <f t="shared" si="4"/>
        <v>579.34898466732079</v>
      </c>
      <c r="I8">
        <f t="shared" si="5"/>
        <v>2136.6861928696962</v>
      </c>
      <c r="J8">
        <f t="shared" si="6"/>
        <v>6263.3138071303028</v>
      </c>
      <c r="K8">
        <f t="shared" si="8"/>
        <v>6410.0585786090896</v>
      </c>
      <c r="L8">
        <f t="shared" si="9"/>
        <v>0.34114308474169741</v>
      </c>
      <c r="O8" t="s">
        <v>364</v>
      </c>
      <c r="Y8" s="5" t="s">
        <v>337</v>
      </c>
    </row>
    <row r="9" spans="1:25" x14ac:dyDescent="0.25">
      <c r="A9">
        <v>8</v>
      </c>
      <c r="B9">
        <f t="shared" si="10"/>
        <v>88.060351471654556</v>
      </c>
      <c r="C9">
        <f t="shared" si="7"/>
        <v>311.93964852834546</v>
      </c>
      <c r="D9">
        <f t="shared" si="1"/>
        <v>888.0603514716546</v>
      </c>
      <c r="E9">
        <f t="shared" si="2"/>
        <v>935.81894558503632</v>
      </c>
      <c r="F9">
        <f t="shared" si="3"/>
        <v>2.8468979678001975</v>
      </c>
      <c r="G9">
        <f t="shared" si="0"/>
        <v>1200</v>
      </c>
      <c r="H9">
        <f t="shared" si="4"/>
        <v>576.1207029433092</v>
      </c>
      <c r="I9">
        <f t="shared" si="5"/>
        <v>2448.6258413980418</v>
      </c>
      <c r="J9">
        <f t="shared" si="6"/>
        <v>7151.3741586019578</v>
      </c>
      <c r="K9">
        <f t="shared" si="8"/>
        <v>7345.8775241941257</v>
      </c>
      <c r="L9">
        <f t="shared" si="9"/>
        <v>0.34239934690771801</v>
      </c>
    </row>
    <row r="10" spans="1:25" x14ac:dyDescent="0.25">
      <c r="A10">
        <v>9</v>
      </c>
      <c r="B10">
        <f t="shared" si="10"/>
        <v>86.475265145164769</v>
      </c>
      <c r="C10">
        <f t="shared" si="7"/>
        <v>313.52473485483523</v>
      </c>
      <c r="D10">
        <f t="shared" si="1"/>
        <v>886.47526514516471</v>
      </c>
      <c r="E10">
        <f t="shared" si="2"/>
        <v>940.57420456450564</v>
      </c>
      <c r="F10">
        <f t="shared" si="3"/>
        <v>2.82744921403286</v>
      </c>
      <c r="G10">
        <f t="shared" si="0"/>
        <v>1200</v>
      </c>
      <c r="H10">
        <f t="shared" si="4"/>
        <v>572.95053029032943</v>
      </c>
      <c r="I10">
        <f t="shared" si="5"/>
        <v>2762.1505762528768</v>
      </c>
      <c r="J10">
        <f t="shared" si="6"/>
        <v>8037.8494237471223</v>
      </c>
      <c r="K10">
        <f t="shared" si="8"/>
        <v>8286.4517287586314</v>
      </c>
      <c r="L10">
        <f t="shared" si="9"/>
        <v>0.34364298590769127</v>
      </c>
      <c r="Y10" s="5" t="s">
        <v>390</v>
      </c>
    </row>
    <row r="11" spans="1:25" x14ac:dyDescent="0.25">
      <c r="A11">
        <v>10</v>
      </c>
      <c r="B11">
        <f t="shared" si="10"/>
        <v>84.918710372551814</v>
      </c>
      <c r="C11">
        <f t="shared" si="7"/>
        <v>315.0812896274482</v>
      </c>
      <c r="D11">
        <f t="shared" si="1"/>
        <v>884.9187103725518</v>
      </c>
      <c r="E11">
        <f t="shared" si="2"/>
        <v>945.2438688823446</v>
      </c>
      <c r="F11">
        <f t="shared" si="3"/>
        <v>2.8085409686461511</v>
      </c>
      <c r="G11">
        <f t="shared" si="0"/>
        <v>1200</v>
      </c>
      <c r="H11">
        <f t="shared" si="4"/>
        <v>569.8374207451036</v>
      </c>
      <c r="I11">
        <f t="shared" si="5"/>
        <v>3077.2318658803251</v>
      </c>
      <c r="J11">
        <f t="shared" si="6"/>
        <v>8922.7681341196749</v>
      </c>
      <c r="K11">
        <f t="shared" si="8"/>
        <v>9231.6955976409754</v>
      </c>
      <c r="L11">
        <f t="shared" si="9"/>
        <v>0.34487412646231747</v>
      </c>
      <c r="O11" t="s">
        <v>384</v>
      </c>
      <c r="Y11" t="s">
        <v>387</v>
      </c>
    </row>
    <row r="12" spans="1:25" x14ac:dyDescent="0.25">
      <c r="A12">
        <v>11</v>
      </c>
      <c r="B12">
        <f t="shared" si="10"/>
        <v>83.390173585845872</v>
      </c>
      <c r="C12">
        <f t="shared" si="7"/>
        <v>316.6098264141541</v>
      </c>
      <c r="D12">
        <f t="shared" si="1"/>
        <v>883.3901735858459</v>
      </c>
      <c r="E12">
        <f t="shared" si="2"/>
        <v>949.8294792424623</v>
      </c>
      <c r="F12">
        <f t="shared" si="3"/>
        <v>2.7901539999276337</v>
      </c>
      <c r="G12">
        <f t="shared" si="0"/>
        <v>1200</v>
      </c>
      <c r="H12">
        <f t="shared" si="4"/>
        <v>566.7803471716918</v>
      </c>
      <c r="I12">
        <f t="shared" si="5"/>
        <v>3393.8416922944793</v>
      </c>
      <c r="J12">
        <f t="shared" si="6"/>
        <v>9806.1583077055202</v>
      </c>
      <c r="K12">
        <f t="shared" si="8"/>
        <v>10181.525076883438</v>
      </c>
      <c r="L12">
        <f t="shared" si="9"/>
        <v>0.34609289242532965</v>
      </c>
      <c r="O12" t="s">
        <v>386</v>
      </c>
    </row>
    <row r="13" spans="1:25" x14ac:dyDescent="0.25">
      <c r="A13">
        <v>12</v>
      </c>
      <c r="B13">
        <f t="shared" si="10"/>
        <v>81.889150461300645</v>
      </c>
      <c r="C13">
        <f t="shared" si="7"/>
        <v>318.11084953869937</v>
      </c>
      <c r="D13">
        <f t="shared" si="1"/>
        <v>881.88915046130069</v>
      </c>
      <c r="E13">
        <f t="shared" si="2"/>
        <v>954.33254861609817</v>
      </c>
      <c r="F13">
        <f t="shared" si="3"/>
        <v>2.7722699547662413</v>
      </c>
      <c r="G13">
        <f t="shared" si="0"/>
        <v>1200</v>
      </c>
      <c r="H13">
        <f t="shared" si="4"/>
        <v>563.77830092260137</v>
      </c>
      <c r="I13">
        <f t="shared" si="5"/>
        <v>3711.9525418331787</v>
      </c>
      <c r="J13">
        <f t="shared" si="6"/>
        <v>10688.04745816682</v>
      </c>
      <c r="K13">
        <f t="shared" si="8"/>
        <v>11135.857625499535</v>
      </c>
      <c r="L13">
        <f t="shared" si="9"/>
        <v>0.34729940677769416</v>
      </c>
    </row>
    <row r="14" spans="1:25" x14ac:dyDescent="0.25">
      <c r="A14">
        <v>13</v>
      </c>
      <c r="B14">
        <f t="shared" si="10"/>
        <v>80.415145752997233</v>
      </c>
      <c r="C14">
        <f t="shared" si="7"/>
        <v>319.5848542470028</v>
      </c>
      <c r="D14">
        <f t="shared" si="1"/>
        <v>880.4151457529972</v>
      </c>
      <c r="E14">
        <f t="shared" si="2"/>
        <v>958.75456274100839</v>
      </c>
      <c r="F14">
        <f t="shared" si="3"/>
        <v>2.7548713089905577</v>
      </c>
      <c r="G14">
        <f t="shared" si="0"/>
        <v>1200</v>
      </c>
      <c r="H14">
        <f t="shared" si="4"/>
        <v>560.83029150599441</v>
      </c>
      <c r="I14">
        <f t="shared" si="5"/>
        <v>4031.5373960801817</v>
      </c>
      <c r="J14">
        <f t="shared" si="6"/>
        <v>11568.462603919817</v>
      </c>
      <c r="K14">
        <f t="shared" si="8"/>
        <v>12094.612188240544</v>
      </c>
      <c r="L14">
        <f t="shared" si="9"/>
        <v>0.34849379162224631</v>
      </c>
    </row>
    <row r="15" spans="1:25" x14ac:dyDescent="0.25">
      <c r="A15">
        <v>14</v>
      </c>
      <c r="B15">
        <f t="shared" si="10"/>
        <v>78.967673129443284</v>
      </c>
      <c r="C15">
        <f t="shared" si="7"/>
        <v>321.03232687055674</v>
      </c>
      <c r="D15">
        <f t="shared" si="1"/>
        <v>878.96767312944326</v>
      </c>
      <c r="E15">
        <f t="shared" si="2"/>
        <v>963.09698061167023</v>
      </c>
      <c r="F15">
        <f t="shared" si="3"/>
        <v>2.7379413210428845</v>
      </c>
      <c r="G15">
        <f t="shared" si="0"/>
        <v>1200</v>
      </c>
      <c r="H15">
        <f t="shared" si="4"/>
        <v>557.93534625888651</v>
      </c>
      <c r="I15">
        <f t="shared" si="5"/>
        <v>4352.5697229507387</v>
      </c>
      <c r="J15">
        <f t="shared" si="6"/>
        <v>12447.430277049261</v>
      </c>
      <c r="K15">
        <f t="shared" si="8"/>
        <v>13057.709168852214</v>
      </c>
      <c r="L15">
        <f t="shared" si="9"/>
        <v>0.34967616817874969</v>
      </c>
    </row>
    <row r="16" spans="1:25" x14ac:dyDescent="0.25">
      <c r="A16">
        <v>15</v>
      </c>
      <c r="B16">
        <f t="shared" si="10"/>
        <v>77.54625501311331</v>
      </c>
      <c r="C16">
        <f t="shared" si="7"/>
        <v>322.4537449868867</v>
      </c>
      <c r="D16">
        <f t="shared" si="1"/>
        <v>877.5462550131133</v>
      </c>
      <c r="E16">
        <f t="shared" si="2"/>
        <v>967.36123496066011</v>
      </c>
      <c r="F16">
        <f t="shared" si="3"/>
        <v>2.721463988730541</v>
      </c>
      <c r="G16">
        <f t="shared" si="0"/>
        <v>1200</v>
      </c>
      <c r="H16">
        <f t="shared" si="4"/>
        <v>555.09251002622659</v>
      </c>
      <c r="I16">
        <f t="shared" si="5"/>
        <v>4675.0234679376254</v>
      </c>
      <c r="J16">
        <f t="shared" si="6"/>
        <v>13324.976532062374</v>
      </c>
      <c r="K16">
        <f t="shared" si="8"/>
        <v>14025.070403812875</v>
      </c>
      <c r="L16">
        <f t="shared" si="9"/>
        <v>0.35084665677936833</v>
      </c>
    </row>
    <row r="17" spans="1:23" x14ac:dyDescent="0.25">
      <c r="A17">
        <v>16</v>
      </c>
      <c r="B17">
        <f t="shared" si="10"/>
        <v>76.15042242287727</v>
      </c>
      <c r="C17">
        <f t="shared" si="7"/>
        <v>323.84957757712272</v>
      </c>
      <c r="D17">
        <f t="shared" si="1"/>
        <v>876.15042242287723</v>
      </c>
      <c r="E17">
        <f t="shared" si="2"/>
        <v>971.54873273136809</v>
      </c>
      <c r="F17">
        <f t="shared" si="3"/>
        <v>2.7054240088185004</v>
      </c>
      <c r="G17">
        <f t="shared" si="0"/>
        <v>1200</v>
      </c>
      <c r="H17">
        <f t="shared" si="4"/>
        <v>552.30084484575445</v>
      </c>
      <c r="I17">
        <f t="shared" si="5"/>
        <v>4998.8730455147479</v>
      </c>
      <c r="J17">
        <f t="shared" si="6"/>
        <v>14201.126954485251</v>
      </c>
      <c r="K17">
        <f t="shared" si="8"/>
        <v>14996.619136544243</v>
      </c>
      <c r="L17">
        <f t="shared" si="9"/>
        <v>0.35200537686453931</v>
      </c>
      <c r="W17" s="7"/>
    </row>
    <row r="18" spans="1:23" x14ac:dyDescent="0.25">
      <c r="A18">
        <v>17</v>
      </c>
      <c r="B18">
        <f t="shared" si="10"/>
        <v>74.779714819265479</v>
      </c>
      <c r="C18">
        <f t="shared" si="7"/>
        <v>325.22028518073455</v>
      </c>
      <c r="D18">
        <f t="shared" si="1"/>
        <v>874.77971481926545</v>
      </c>
      <c r="E18">
        <f t="shared" si="2"/>
        <v>975.66085554220365</v>
      </c>
      <c r="F18">
        <f t="shared" si="3"/>
        <v>2.6898067392479055</v>
      </c>
      <c r="G18">
        <f t="shared" si="0"/>
        <v>1200</v>
      </c>
      <c r="H18">
        <f t="shared" si="4"/>
        <v>549.5594296385309</v>
      </c>
      <c r="I18">
        <f t="shared" si="5"/>
        <v>5324.0933306954821</v>
      </c>
      <c r="J18">
        <f t="shared" si="6"/>
        <v>15075.906669304517</v>
      </c>
      <c r="K18">
        <f t="shared" si="8"/>
        <v>15972.279992086447</v>
      </c>
      <c r="L18">
        <f t="shared" si="9"/>
        <v>0.35315244697923653</v>
      </c>
    </row>
    <row r="19" spans="1:23" x14ac:dyDescent="0.25">
      <c r="A19">
        <v>18</v>
      </c>
      <c r="B19">
        <f t="shared" si="10"/>
        <v>73.433679952518702</v>
      </c>
      <c r="C19">
        <f t="shared" si="7"/>
        <v>326.56632004748133</v>
      </c>
      <c r="D19">
        <f t="shared" si="1"/>
        <v>873.43367995251867</v>
      </c>
      <c r="E19">
        <f t="shared" si="2"/>
        <v>979.69896014244398</v>
      </c>
      <c r="F19">
        <f t="shared" si="3"/>
        <v>2.6745981637834704</v>
      </c>
      <c r="G19">
        <f t="shared" si="0"/>
        <v>1200</v>
      </c>
      <c r="H19">
        <f t="shared" si="4"/>
        <v>546.86735990503735</v>
      </c>
      <c r="I19">
        <f t="shared" si="5"/>
        <v>5650.6596507429631</v>
      </c>
      <c r="J19">
        <f t="shared" si="6"/>
        <v>15949.340349257036</v>
      </c>
      <c r="K19">
        <f t="shared" si="8"/>
        <v>16951.978952228892</v>
      </c>
      <c r="L19">
        <f t="shared" si="9"/>
        <v>0.35428798476961376</v>
      </c>
    </row>
    <row r="20" spans="1:23" x14ac:dyDescent="0.25">
      <c r="A20">
        <v>19</v>
      </c>
      <c r="B20">
        <f t="shared" si="10"/>
        <v>72.11187371337337</v>
      </c>
      <c r="C20">
        <f t="shared" si="7"/>
        <v>327.88812628662663</v>
      </c>
      <c r="D20">
        <f t="shared" si="1"/>
        <v>872.11187371337337</v>
      </c>
      <c r="E20">
        <f t="shared" si="2"/>
        <v>983.66437885987989</v>
      </c>
      <c r="F20">
        <f t="shared" si="3"/>
        <v>2.6597848589094935</v>
      </c>
      <c r="G20">
        <f t="shared" si="0"/>
        <v>1200</v>
      </c>
      <c r="H20">
        <f t="shared" si="4"/>
        <v>544.22374742674674</v>
      </c>
      <c r="I20">
        <f t="shared" si="5"/>
        <v>5978.5477770295893</v>
      </c>
      <c r="J20">
        <f t="shared" si="6"/>
        <v>16821.452222970409</v>
      </c>
      <c r="K20">
        <f t="shared" si="8"/>
        <v>17935.643331088773</v>
      </c>
      <c r="L20">
        <f t="shared" si="9"/>
        <v>0.35541210698001613</v>
      </c>
    </row>
    <row r="21" spans="1:23" x14ac:dyDescent="0.25">
      <c r="A21">
        <v>20</v>
      </c>
      <c r="B21">
        <f t="shared" si="10"/>
        <v>70.813859986532648</v>
      </c>
      <c r="C21">
        <f t="shared" si="7"/>
        <v>329.18614001346737</v>
      </c>
      <c r="D21">
        <f t="shared" si="1"/>
        <v>870.81385998653263</v>
      </c>
      <c r="E21">
        <f t="shared" si="2"/>
        <v>987.5584200404021</v>
      </c>
      <c r="F21">
        <f t="shared" si="3"/>
        <v>2.6453539628093292</v>
      </c>
      <c r="G21">
        <f t="shared" si="0"/>
        <v>1200</v>
      </c>
      <c r="H21">
        <f t="shared" si="4"/>
        <v>541.62771997306527</v>
      </c>
      <c r="I21">
        <f t="shared" si="5"/>
        <v>6307.7339170430569</v>
      </c>
      <c r="J21">
        <f t="shared" si="6"/>
        <v>17692.266082956943</v>
      </c>
      <c r="K21">
        <f t="shared" si="8"/>
        <v>18923.201751129174</v>
      </c>
      <c r="L21">
        <f t="shared" si="9"/>
        <v>0.35652492945035069</v>
      </c>
    </row>
    <row r="22" spans="1:23" x14ac:dyDescent="0.25">
      <c r="A22">
        <v>21</v>
      </c>
      <c r="B22">
        <f t="shared" si="10"/>
        <v>69.539210506775063</v>
      </c>
      <c r="C22">
        <f t="shared" si="7"/>
        <v>330.46078949322492</v>
      </c>
      <c r="D22">
        <f t="shared" si="1"/>
        <v>869.53921050677502</v>
      </c>
      <c r="E22">
        <f t="shared" si="2"/>
        <v>991.38236847967482</v>
      </c>
      <c r="F22">
        <f t="shared" si="3"/>
        <v>2.6312931462768967</v>
      </c>
      <c r="G22">
        <f t="shared" si="0"/>
        <v>1200</v>
      </c>
      <c r="H22">
        <f t="shared" si="4"/>
        <v>539.07842101355004</v>
      </c>
      <c r="I22">
        <f t="shared" si="5"/>
        <v>6638.194706536282</v>
      </c>
      <c r="J22">
        <f t="shared" si="6"/>
        <v>18561.80529346372</v>
      </c>
      <c r="K22">
        <f t="shared" si="8"/>
        <v>19914.584119608848</v>
      </c>
      <c r="L22">
        <f t="shared" si="9"/>
        <v>0.35762656711380492</v>
      </c>
    </row>
    <row r="23" spans="1:23" x14ac:dyDescent="0.25">
      <c r="A23">
        <v>22</v>
      </c>
      <c r="B23">
        <f t="shared" si="10"/>
        <v>68.287504717653107</v>
      </c>
      <c r="C23">
        <f t="shared" si="7"/>
        <v>331.71249528234688</v>
      </c>
      <c r="D23">
        <f t="shared" si="1"/>
        <v>868.28750471765306</v>
      </c>
      <c r="E23">
        <f t="shared" si="2"/>
        <v>995.13748584704058</v>
      </c>
      <c r="F23">
        <f t="shared" si="3"/>
        <v>2.6175905854212229</v>
      </c>
      <c r="G23">
        <f t="shared" si="0"/>
        <v>1200</v>
      </c>
      <c r="H23">
        <f t="shared" si="4"/>
        <v>536.57500943530613</v>
      </c>
      <c r="I23">
        <f t="shared" si="5"/>
        <v>6969.9072018186289</v>
      </c>
      <c r="J23">
        <f t="shared" si="6"/>
        <v>19430.092798181373</v>
      </c>
      <c r="K23">
        <f t="shared" si="8"/>
        <v>20909.721605455888</v>
      </c>
      <c r="L23">
        <f t="shared" si="9"/>
        <v>0.35871713399490307</v>
      </c>
    </row>
    <row r="24" spans="1:23" x14ac:dyDescent="0.25">
      <c r="A24">
        <v>23</v>
      </c>
      <c r="B24">
        <f t="shared" si="10"/>
        <v>67.058329632735351</v>
      </c>
      <c r="C24">
        <f t="shared" si="7"/>
        <v>332.94167036726463</v>
      </c>
      <c r="D24">
        <f t="shared" si="1"/>
        <v>867.05832963273531</v>
      </c>
      <c r="E24">
        <f t="shared" si="2"/>
        <v>998.82501110179396</v>
      </c>
      <c r="F24">
        <f t="shared" si="3"/>
        <v>2.6042349360363692</v>
      </c>
      <c r="G24">
        <f t="shared" si="0"/>
        <v>1200</v>
      </c>
      <c r="H24">
        <f t="shared" si="4"/>
        <v>534.11665926547062</v>
      </c>
      <c r="I24">
        <f t="shared" si="5"/>
        <v>7302.8488721858939</v>
      </c>
      <c r="J24">
        <f t="shared" si="6"/>
        <v>20297.151127814108</v>
      </c>
      <c r="K24">
        <f t="shared" si="8"/>
        <v>21908.546616557684</v>
      </c>
      <c r="L24">
        <f t="shared" si="9"/>
        <v>0.35979674320789129</v>
      </c>
    </row>
    <row r="25" spans="1:23" x14ac:dyDescent="0.25">
      <c r="A25">
        <v>24</v>
      </c>
      <c r="B25">
        <f t="shared" si="10"/>
        <v>65.851279699346108</v>
      </c>
      <c r="C25">
        <f t="shared" si="7"/>
        <v>334.14872030065391</v>
      </c>
      <c r="D25">
        <f t="shared" si="1"/>
        <v>865.85127969934615</v>
      </c>
      <c r="E25">
        <f t="shared" si="2"/>
        <v>1002.4461609019618</v>
      </c>
      <c r="F25">
        <f t="shared" si="3"/>
        <v>2.5912153095193275</v>
      </c>
      <c r="G25">
        <f t="shared" si="0"/>
        <v>1200</v>
      </c>
      <c r="H25">
        <f t="shared" si="4"/>
        <v>531.7025593986923</v>
      </c>
      <c r="I25">
        <f t="shared" si="5"/>
        <v>7636.9975924865475</v>
      </c>
      <c r="J25">
        <f t="shared" si="6"/>
        <v>21163.002407513453</v>
      </c>
      <c r="K25">
        <f t="shared" si="8"/>
        <v>22910.992777459644</v>
      </c>
      <c r="L25">
        <f t="shared" si="9"/>
        <v>0.3608655069554404</v>
      </c>
    </row>
    <row r="26" spans="1:23" x14ac:dyDescent="0.25">
      <c r="A26">
        <v>25</v>
      </c>
      <c r="B26">
        <f t="shared" si="10"/>
        <v>64.665956664757871</v>
      </c>
      <c r="C26">
        <f t="shared" si="7"/>
        <v>335.33404333524214</v>
      </c>
      <c r="D26">
        <f t="shared" si="1"/>
        <v>864.66595666475791</v>
      </c>
      <c r="E26">
        <f t="shared" si="2"/>
        <v>1006.0021300057265</v>
      </c>
      <c r="F26">
        <f t="shared" si="3"/>
        <v>2.5785212502278778</v>
      </c>
      <c r="G26">
        <f t="shared" si="0"/>
        <v>1200</v>
      </c>
      <c r="H26">
        <f t="shared" si="4"/>
        <v>529.33191332951583</v>
      </c>
      <c r="I26">
        <f t="shared" si="5"/>
        <v>7972.3316358217899</v>
      </c>
      <c r="J26">
        <f t="shared" si="6"/>
        <v>22027.668364178211</v>
      </c>
      <c r="K26">
        <f t="shared" si="8"/>
        <v>23916.99490746537</v>
      </c>
      <c r="L26">
        <f t="shared" si="9"/>
        <v>0.36192353652765802</v>
      </c>
    </row>
    <row r="27" spans="1:23" x14ac:dyDescent="0.25">
      <c r="A27">
        <v>26</v>
      </c>
      <c r="B27">
        <f t="shared" si="10"/>
        <v>63.50196944479223</v>
      </c>
      <c r="C27">
        <f t="shared" si="7"/>
        <v>336.49803055520778</v>
      </c>
      <c r="D27">
        <f t="shared" si="1"/>
        <v>863.50196944479228</v>
      </c>
      <c r="E27">
        <f t="shared" si="2"/>
        <v>1009.4940916656233</v>
      </c>
      <c r="F27">
        <f t="shared" si="3"/>
        <v>2.5661427141788908</v>
      </c>
      <c r="G27">
        <f t="shared" si="0"/>
        <v>1200</v>
      </c>
      <c r="H27">
        <f t="shared" si="4"/>
        <v>527.00393888958456</v>
      </c>
      <c r="I27">
        <f t="shared" si="5"/>
        <v>8308.8296663769979</v>
      </c>
      <c r="J27">
        <f t="shared" si="6"/>
        <v>22891.170333623002</v>
      </c>
      <c r="K27">
        <f t="shared" si="8"/>
        <v>24926.488999130994</v>
      </c>
      <c r="L27">
        <f t="shared" si="9"/>
        <v>0.36297094230140015</v>
      </c>
    </row>
    <row r="28" spans="1:23" x14ac:dyDescent="0.25">
      <c r="A28">
        <v>27</v>
      </c>
      <c r="B28">
        <f t="shared" si="10"/>
        <v>62.358933994785978</v>
      </c>
      <c r="C28">
        <f t="shared" si="7"/>
        <v>337.64106600521404</v>
      </c>
      <c r="D28">
        <f t="shared" si="1"/>
        <v>862.35893399478596</v>
      </c>
      <c r="E28">
        <f t="shared" si="2"/>
        <v>1012.9231980156421</v>
      </c>
      <c r="F28">
        <f t="shared" si="3"/>
        <v>2.5540700489953698</v>
      </c>
      <c r="G28">
        <f t="shared" si="0"/>
        <v>1200</v>
      </c>
      <c r="H28">
        <f t="shared" si="4"/>
        <v>524.71786798957191</v>
      </c>
      <c r="I28">
        <f t="shared" si="5"/>
        <v>8646.4707323822113</v>
      </c>
      <c r="J28">
        <f t="shared" si="6"/>
        <v>23753.529267617789</v>
      </c>
      <c r="K28">
        <f t="shared" si="8"/>
        <v>25939.412197146637</v>
      </c>
      <c r="L28">
        <f t="shared" si="9"/>
        <v>0.3640078337398725</v>
      </c>
    </row>
    <row r="29" spans="1:23" x14ac:dyDescent="0.25">
      <c r="A29">
        <v>28</v>
      </c>
      <c r="B29">
        <f t="shared" si="10"/>
        <v>61.236473182879834</v>
      </c>
      <c r="C29">
        <f t="shared" si="7"/>
        <v>338.76352681712018</v>
      </c>
      <c r="D29">
        <f t="shared" si="1"/>
        <v>861.23647318287988</v>
      </c>
      <c r="E29">
        <f t="shared" si="2"/>
        <v>1016.2905804513605</v>
      </c>
      <c r="F29">
        <f t="shared" si="3"/>
        <v>2.5422939750176061</v>
      </c>
      <c r="G29">
        <f t="shared" si="0"/>
        <v>1200</v>
      </c>
      <c r="H29">
        <f t="shared" si="4"/>
        <v>522.47294636575975</v>
      </c>
      <c r="I29">
        <f t="shared" si="5"/>
        <v>8985.2342591993311</v>
      </c>
      <c r="J29">
        <f t="shared" si="6"/>
        <v>24614.765740800667</v>
      </c>
      <c r="K29">
        <f t="shared" si="8"/>
        <v>26955.702777597999</v>
      </c>
      <c r="L29">
        <f t="shared" si="9"/>
        <v>0.36503431939251357</v>
      </c>
    </row>
    <row r="30" spans="1:23" x14ac:dyDescent="0.25">
      <c r="A30">
        <v>29</v>
      </c>
      <c r="B30">
        <f t="shared" si="10"/>
        <v>60.134216665587999</v>
      </c>
      <c r="C30">
        <f t="shared" si="7"/>
        <v>339.86578333441201</v>
      </c>
      <c r="D30">
        <f t="shared" si="1"/>
        <v>860.13421666558804</v>
      </c>
      <c r="E30">
        <f t="shared" si="2"/>
        <v>1019.597350003236</v>
      </c>
      <c r="F30">
        <f t="shared" si="3"/>
        <v>2.5308055675003218</v>
      </c>
      <c r="G30">
        <f t="shared" si="0"/>
        <v>1200</v>
      </c>
      <c r="H30">
        <f t="shared" si="4"/>
        <v>520.26843333117608</v>
      </c>
      <c r="I30">
        <f t="shared" si="5"/>
        <v>9325.1000425337425</v>
      </c>
      <c r="J30">
        <f t="shared" si="6"/>
        <v>25474.899957466256</v>
      </c>
      <c r="K30">
        <f t="shared" si="8"/>
        <v>27975.300127601236</v>
      </c>
      <c r="L30">
        <f t="shared" si="9"/>
        <v>0.3660505068951494</v>
      </c>
    </row>
    <row r="31" spans="1:23" x14ac:dyDescent="0.25">
      <c r="A31">
        <v>30</v>
      </c>
      <c r="B31">
        <f t="shared" si="10"/>
        <v>59.05180076560741</v>
      </c>
      <c r="C31">
        <f t="shared" si="7"/>
        <v>340.94819923439258</v>
      </c>
      <c r="D31">
        <f t="shared" si="1"/>
        <v>859.05180076560737</v>
      </c>
      <c r="E31">
        <f t="shared" si="2"/>
        <v>1022.8445977031777</v>
      </c>
      <c r="F31">
        <f t="shared" si="3"/>
        <v>2.5195962398236125</v>
      </c>
      <c r="G31">
        <f t="shared" si="0"/>
        <v>1200</v>
      </c>
      <c r="H31">
        <f t="shared" si="4"/>
        <v>518.10360153121474</v>
      </c>
      <c r="I31">
        <f t="shared" si="5"/>
        <v>9666.0482417681342</v>
      </c>
      <c r="J31">
        <f t="shared" si="6"/>
        <v>26333.951758231862</v>
      </c>
      <c r="K31">
        <f t="shared" si="8"/>
        <v>28998.144725304413</v>
      </c>
      <c r="L31">
        <f t="shared" si="9"/>
        <v>0.36705650297041253</v>
      </c>
    </row>
    <row r="32" spans="1:23" x14ac:dyDescent="0.25">
      <c r="A32">
        <v>31</v>
      </c>
      <c r="B32">
        <f t="shared" si="10"/>
        <v>57.988868351826476</v>
      </c>
      <c r="C32">
        <f t="shared" si="7"/>
        <v>342.01113164817355</v>
      </c>
      <c r="D32">
        <f t="shared" si="1"/>
        <v>857.98886835182645</v>
      </c>
      <c r="E32">
        <f t="shared" si="2"/>
        <v>1026.0333949445208</v>
      </c>
      <c r="F32">
        <f t="shared" si="3"/>
        <v>2.5086577276509194</v>
      </c>
      <c r="G32">
        <f t="shared" si="0"/>
        <v>1200</v>
      </c>
      <c r="H32">
        <f t="shared" si="4"/>
        <v>515.97773670365291</v>
      </c>
      <c r="I32">
        <f t="shared" si="5"/>
        <v>10008.059373416309</v>
      </c>
      <c r="J32">
        <f t="shared" si="6"/>
        <v>27191.940626583688</v>
      </c>
      <c r="K32">
        <f t="shared" si="8"/>
        <v>30024.178120248933</v>
      </c>
      <c r="L32">
        <f t="shared" si="9"/>
        <v>0.36805241342841555</v>
      </c>
    </row>
    <row r="33" spans="1:14" x14ac:dyDescent="0.25">
      <c r="A33">
        <v>32</v>
      </c>
      <c r="B33">
        <f t="shared" si="10"/>
        <v>56.945068721493598</v>
      </c>
      <c r="C33">
        <f t="shared" si="7"/>
        <v>343.05493127850639</v>
      </c>
      <c r="D33">
        <f t="shared" si="1"/>
        <v>856.94506872149361</v>
      </c>
      <c r="E33">
        <f t="shared" si="2"/>
        <v>1029.164793835519</v>
      </c>
      <c r="F33">
        <f t="shared" si="3"/>
        <v>2.4979820739722576</v>
      </c>
      <c r="G33">
        <f t="shared" si="0"/>
        <v>1200</v>
      </c>
      <c r="H33">
        <f t="shared" si="4"/>
        <v>513.89013744298722</v>
      </c>
      <c r="I33">
        <f t="shared" si="5"/>
        <v>10351.114304694815</v>
      </c>
      <c r="J33">
        <f t="shared" si="6"/>
        <v>28048.88569530518</v>
      </c>
      <c r="K33">
        <f t="shared" si="8"/>
        <v>31053.342914084453</v>
      </c>
      <c r="L33">
        <f t="shared" si="9"/>
        <v>0.36903834316767115</v>
      </c>
    </row>
    <row r="34" spans="1:14" x14ac:dyDescent="0.25">
      <c r="A34">
        <v>33</v>
      </c>
      <c r="B34">
        <f t="shared" si="10"/>
        <v>55.920057484506714</v>
      </c>
      <c r="C34">
        <f t="shared" si="7"/>
        <v>344.07994251549326</v>
      </c>
      <c r="D34">
        <f t="shared" si="1"/>
        <v>855.92005748450674</v>
      </c>
      <c r="E34">
        <f t="shared" si="2"/>
        <v>1032.2398275464798</v>
      </c>
      <c r="F34">
        <f t="shared" si="3"/>
        <v>2.4875616149754682</v>
      </c>
      <c r="G34">
        <f t="shared" ref="G34:G65" si="11">C34+D34</f>
        <v>1200</v>
      </c>
      <c r="H34">
        <f t="shared" si="4"/>
        <v>511.84011496901348</v>
      </c>
      <c r="I34">
        <f t="shared" si="5"/>
        <v>10695.194247210307</v>
      </c>
      <c r="J34">
        <f t="shared" si="6"/>
        <v>28904.805752789685</v>
      </c>
      <c r="K34">
        <f t="shared" si="8"/>
        <v>32085.582741630933</v>
      </c>
      <c r="L34">
        <f t="shared" si="9"/>
        <v>0.3700143961762512</v>
      </c>
    </row>
    <row r="35" spans="1:14" x14ac:dyDescent="0.25">
      <c r="A35">
        <v>34</v>
      </c>
      <c r="B35">
        <f t="shared" si="10"/>
        <v>54.913496449785598</v>
      </c>
      <c r="C35">
        <f t="shared" si="7"/>
        <v>345.08650355021439</v>
      </c>
      <c r="D35">
        <f t="shared" si="1"/>
        <v>854.91349644978561</v>
      </c>
      <c r="E35">
        <f t="shared" si="2"/>
        <v>1035.2595106506433</v>
      </c>
      <c r="F35">
        <f t="shared" si="3"/>
        <v>2.4773889666924775</v>
      </c>
      <c r="G35">
        <f t="shared" si="11"/>
        <v>1200</v>
      </c>
      <c r="H35">
        <f t="shared" si="4"/>
        <v>509.82699289957122</v>
      </c>
      <c r="I35">
        <f t="shared" ref="I35:I66" si="12">C35+I34</f>
        <v>11040.280750760521</v>
      </c>
      <c r="J35">
        <f t="shared" ref="J35:J66" si="13">D35+J34</f>
        <v>29759.719249239472</v>
      </c>
      <c r="K35">
        <f t="shared" si="8"/>
        <v>33120.842252281574</v>
      </c>
      <c r="L35">
        <f t="shared" si="9"/>
        <v>0.37098067553317604</v>
      </c>
    </row>
    <row r="36" spans="1:14" x14ac:dyDescent="0.25">
      <c r="A36">
        <v>35</v>
      </c>
      <c r="B36">
        <f t="shared" si="10"/>
        <v>53.925053513689456</v>
      </c>
      <c r="C36">
        <f t="shared" si="7"/>
        <v>346.07494648631052</v>
      </c>
      <c r="D36">
        <f t="shared" si="1"/>
        <v>853.92505351368948</v>
      </c>
      <c r="E36">
        <f t="shared" si="2"/>
        <v>1038.2248394589315</v>
      </c>
      <c r="F36">
        <f t="shared" si="3"/>
        <v>2.4674570123713582</v>
      </c>
      <c r="G36">
        <f t="shared" si="11"/>
        <v>1200</v>
      </c>
      <c r="H36">
        <f t="shared" si="4"/>
        <v>507.85010702737895</v>
      </c>
      <c r="I36">
        <f t="shared" si="12"/>
        <v>11386.355697246832</v>
      </c>
      <c r="J36">
        <f t="shared" si="13"/>
        <v>30613.64430275316</v>
      </c>
      <c r="K36">
        <f t="shared" si="8"/>
        <v>34159.067091740508</v>
      </c>
      <c r="L36">
        <f t="shared" si="9"/>
        <v>0.37193728341002608</v>
      </c>
    </row>
    <row r="37" spans="1:14" x14ac:dyDescent="0.25">
      <c r="A37">
        <v>36</v>
      </c>
      <c r="B37">
        <f t="shared" si="10"/>
        <v>52.954402550443049</v>
      </c>
      <c r="C37">
        <f t="shared" si="7"/>
        <v>347.04559744955696</v>
      </c>
      <c r="D37">
        <f t="shared" si="1"/>
        <v>852.95440255044309</v>
      </c>
      <c r="E37">
        <f t="shared" si="2"/>
        <v>1041.136792348671</v>
      </c>
      <c r="F37">
        <f t="shared" si="3"/>
        <v>2.4577588905285563</v>
      </c>
      <c r="G37">
        <f t="shared" si="11"/>
        <v>1200</v>
      </c>
      <c r="H37">
        <f t="shared" si="4"/>
        <v>505.90880510088613</v>
      </c>
      <c r="I37">
        <f t="shared" si="12"/>
        <v>11733.401294696389</v>
      </c>
      <c r="J37">
        <f t="shared" si="13"/>
        <v>31466.598705303604</v>
      </c>
      <c r="K37">
        <f t="shared" si="8"/>
        <v>35200.203884089176</v>
      </c>
      <c r="L37">
        <f t="shared" si="9"/>
        <v>0.37288432107276842</v>
      </c>
    </row>
    <row r="38" spans="1:14" x14ac:dyDescent="0.25">
      <c r="A38">
        <v>37</v>
      </c>
      <c r="B38">
        <f t="shared" si="10"/>
        <v>52.001223304535081</v>
      </c>
      <c r="C38">
        <f t="shared" si="7"/>
        <v>347.99877669546493</v>
      </c>
      <c r="D38">
        <f t="shared" si="1"/>
        <v>852.00122330453507</v>
      </c>
      <c r="E38">
        <f t="shared" si="2"/>
        <v>1043.9963300863947</v>
      </c>
      <c r="F38">
        <f t="shared" si="3"/>
        <v>2.4482879836388753</v>
      </c>
      <c r="G38">
        <f t="shared" si="11"/>
        <v>1200</v>
      </c>
      <c r="H38">
        <f t="shared" si="4"/>
        <v>504.00244660907015</v>
      </c>
      <c r="I38">
        <f t="shared" si="12"/>
        <v>12081.400071391854</v>
      </c>
      <c r="J38">
        <f t="shared" si="13"/>
        <v>32318.599928608139</v>
      </c>
      <c r="K38">
        <f t="shared" si="8"/>
        <v>36244.200214175573</v>
      </c>
      <c r="L38">
        <f t="shared" si="9"/>
        <v>0.3738218888837912</v>
      </c>
    </row>
    <row r="39" spans="1:14" x14ac:dyDescent="0.25">
      <c r="A39">
        <v>38</v>
      </c>
      <c r="B39">
        <f t="shared" si="10"/>
        <v>51.065201285053455</v>
      </c>
      <c r="C39">
        <f t="shared" si="7"/>
        <v>348.93479871494657</v>
      </c>
      <c r="D39">
        <f t="shared" si="1"/>
        <v>851.06520128505349</v>
      </c>
      <c r="E39">
        <f t="shared" si="2"/>
        <v>1046.8043961448398</v>
      </c>
      <c r="F39">
        <f t="shared" si="3"/>
        <v>2.4390379074238155</v>
      </c>
      <c r="G39">
        <f t="shared" si="11"/>
        <v>1200</v>
      </c>
      <c r="H39">
        <f t="shared" si="4"/>
        <v>502.13040257010692</v>
      </c>
      <c r="I39">
        <f t="shared" si="12"/>
        <v>12430.334870106801</v>
      </c>
      <c r="J39">
        <f t="shared" si="13"/>
        <v>33169.66512989319</v>
      </c>
      <c r="K39">
        <f t="shared" si="8"/>
        <v>37291.004610320415</v>
      </c>
      <c r="L39">
        <f t="shared" si="9"/>
        <v>0.37475008630413714</v>
      </c>
    </row>
    <row r="40" spans="1:14" x14ac:dyDescent="0.25">
      <c r="A40">
        <v>39</v>
      </c>
      <c r="B40">
        <f t="shared" si="10"/>
        <v>50.146027661922489</v>
      </c>
      <c r="C40">
        <f t="shared" si="7"/>
        <v>349.85397233807748</v>
      </c>
      <c r="D40">
        <f t="shared" si="1"/>
        <v>850.14602766192252</v>
      </c>
      <c r="E40">
        <f t="shared" si="2"/>
        <v>1049.5619170142324</v>
      </c>
      <c r="F40">
        <f t="shared" si="3"/>
        <v>2.4300025007016166</v>
      </c>
      <c r="G40">
        <f t="shared" si="11"/>
        <v>1200</v>
      </c>
      <c r="H40">
        <f t="shared" si="4"/>
        <v>500.29205532384503</v>
      </c>
      <c r="I40">
        <f t="shared" si="12"/>
        <v>12780.188842444879</v>
      </c>
      <c r="J40">
        <f t="shared" si="13"/>
        <v>34019.811157555116</v>
      </c>
      <c r="K40">
        <f t="shared" si="8"/>
        <v>38340.566527334646</v>
      </c>
      <c r="L40">
        <f t="shared" si="9"/>
        <v>0.37566901189593044</v>
      </c>
      <c r="N40" s="5"/>
    </row>
    <row r="41" spans="1:14" x14ac:dyDescent="0.25">
      <c r="A41">
        <v>40</v>
      </c>
      <c r="B41">
        <f t="shared" si="10"/>
        <v>49.24339916400789</v>
      </c>
      <c r="C41">
        <f t="shared" si="7"/>
        <v>350.75660083599212</v>
      </c>
      <c r="D41">
        <f t="shared" si="1"/>
        <v>849.24339916400788</v>
      </c>
      <c r="E41">
        <f t="shared" si="2"/>
        <v>1052.2698025079762</v>
      </c>
      <c r="F41">
        <f t="shared" si="3"/>
        <v>2.4211758157649035</v>
      </c>
      <c r="G41">
        <f t="shared" si="11"/>
        <v>1200</v>
      </c>
      <c r="H41">
        <f t="shared" si="4"/>
        <v>498.48679832801577</v>
      </c>
      <c r="I41">
        <f t="shared" si="12"/>
        <v>13130.945443280871</v>
      </c>
      <c r="J41">
        <f t="shared" si="13"/>
        <v>34869.054556719122</v>
      </c>
      <c r="K41">
        <f t="shared" si="8"/>
        <v>39392.836329842619</v>
      </c>
      <c r="L41">
        <f t="shared" si="9"/>
        <v>0.3765787633249893</v>
      </c>
    </row>
    <row r="42" spans="1:14" x14ac:dyDescent="0.25">
      <c r="A42">
        <v>41</v>
      </c>
      <c r="B42">
        <f t="shared" si="10"/>
        <v>48.357017979055748</v>
      </c>
      <c r="C42">
        <f t="shared" si="7"/>
        <v>351.64298202094426</v>
      </c>
      <c r="D42">
        <f t="shared" si="1"/>
        <v>848.35701797905574</v>
      </c>
      <c r="E42">
        <f t="shared" si="2"/>
        <v>1054.9289460628329</v>
      </c>
      <c r="F42">
        <f t="shared" si="3"/>
        <v>2.4125521092541713</v>
      </c>
      <c r="G42">
        <f t="shared" si="11"/>
        <v>1200</v>
      </c>
      <c r="H42">
        <f t="shared" si="4"/>
        <v>496.71403595811148</v>
      </c>
      <c r="I42">
        <f t="shared" si="12"/>
        <v>13482.588425301816</v>
      </c>
      <c r="J42">
        <f t="shared" si="13"/>
        <v>35717.411574698177</v>
      </c>
      <c r="K42">
        <f t="shared" si="8"/>
        <v>40447.765275905454</v>
      </c>
      <c r="L42">
        <f t="shared" si="9"/>
        <v>0.37747943736361717</v>
      </c>
    </row>
    <row r="43" spans="1:14" x14ac:dyDescent="0.25">
      <c r="A43">
        <v>42</v>
      </c>
      <c r="B43">
        <f t="shared" si="10"/>
        <v>47.486591655432747</v>
      </c>
      <c r="C43">
        <f t="shared" si="7"/>
        <v>352.51340834456727</v>
      </c>
      <c r="D43">
        <f t="shared" si="1"/>
        <v>847.48659165543279</v>
      </c>
      <c r="E43">
        <f t="shared" si="2"/>
        <v>1057.5402250337017</v>
      </c>
      <c r="F43">
        <f t="shared" si="3"/>
        <v>2.4041258334975155</v>
      </c>
      <c r="G43">
        <f t="shared" si="11"/>
        <v>1200</v>
      </c>
      <c r="H43">
        <f t="shared" si="4"/>
        <v>494.97318331086552</v>
      </c>
      <c r="I43">
        <f t="shared" si="12"/>
        <v>13835.101833646382</v>
      </c>
      <c r="J43">
        <f t="shared" si="13"/>
        <v>36564.898166353611</v>
      </c>
      <c r="K43">
        <f t="shared" si="8"/>
        <v>41505.305500939154</v>
      </c>
      <c r="L43">
        <f t="shared" si="9"/>
        <v>0.37837112989356564</v>
      </c>
    </row>
    <row r="44" spans="1:14" x14ac:dyDescent="0.25">
      <c r="A44">
        <v>43</v>
      </c>
      <c r="B44">
        <f t="shared" si="10"/>
        <v>46.631833005634959</v>
      </c>
      <c r="C44">
        <f t="shared" si="7"/>
        <v>353.36816699436503</v>
      </c>
      <c r="D44">
        <f t="shared" si="1"/>
        <v>846.63183300563492</v>
      </c>
      <c r="E44">
        <f t="shared" si="2"/>
        <v>1060.104500983095</v>
      </c>
      <c r="F44">
        <f t="shared" si="3"/>
        <v>2.3958916282890184</v>
      </c>
      <c r="G44">
        <f t="shared" si="11"/>
        <v>1200</v>
      </c>
      <c r="H44">
        <f t="shared" si="4"/>
        <v>493.26366601126989</v>
      </c>
      <c r="I44">
        <f t="shared" si="12"/>
        <v>14188.470000640747</v>
      </c>
      <c r="J44">
        <f t="shared" si="13"/>
        <v>37411.529999359249</v>
      </c>
      <c r="K44">
        <f t="shared" si="8"/>
        <v>42565.410001922246</v>
      </c>
      <c r="L44">
        <f t="shared" si="9"/>
        <v>0.37925393590916368</v>
      </c>
    </row>
    <row r="45" spans="1:14" x14ac:dyDescent="0.25">
      <c r="A45">
        <v>44</v>
      </c>
      <c r="B45">
        <f t="shared" si="10"/>
        <v>45.792460011533528</v>
      </c>
      <c r="C45">
        <f t="shared" si="7"/>
        <v>354.20753998846646</v>
      </c>
      <c r="D45">
        <f t="shared" si="1"/>
        <v>845.79246001153354</v>
      </c>
      <c r="E45">
        <f t="shared" si="2"/>
        <v>1062.6226199653993</v>
      </c>
      <c r="F45">
        <f t="shared" si="3"/>
        <v>2.3878443130800484</v>
      </c>
      <c r="G45">
        <f t="shared" si="11"/>
        <v>1200</v>
      </c>
      <c r="H45">
        <f t="shared" si="4"/>
        <v>491.58492002306707</v>
      </c>
      <c r="I45">
        <f t="shared" si="12"/>
        <v>14542.677540629214</v>
      </c>
      <c r="J45">
        <f t="shared" si="13"/>
        <v>38257.322459370786</v>
      </c>
      <c r="K45">
        <f t="shared" si="8"/>
        <v>43628.032621887643</v>
      </c>
      <c r="L45">
        <f t="shared" si="9"/>
        <v>0.38012794952060525</v>
      </c>
    </row>
    <row r="46" spans="1:14" x14ac:dyDescent="0.25">
      <c r="A46">
        <v>45</v>
      </c>
      <c r="B46">
        <f t="shared" si="10"/>
        <v>44.96819573132592</v>
      </c>
      <c r="C46">
        <f t="shared" si="7"/>
        <v>355.03180426867408</v>
      </c>
      <c r="D46">
        <f t="shared" si="1"/>
        <v>844.96819573132598</v>
      </c>
      <c r="E46">
        <f t="shared" si="2"/>
        <v>1065.0954128060223</v>
      </c>
      <c r="F46">
        <f t="shared" si="3"/>
        <v>2.3799788795594417</v>
      </c>
      <c r="G46">
        <f t="shared" si="11"/>
        <v>1200</v>
      </c>
      <c r="H46">
        <f t="shared" si="4"/>
        <v>489.9363914626519</v>
      </c>
      <c r="I46">
        <f t="shared" si="12"/>
        <v>14897.709344897889</v>
      </c>
      <c r="J46">
        <f t="shared" si="13"/>
        <v>39102.290655102115</v>
      </c>
      <c r="K46">
        <f t="shared" si="8"/>
        <v>44693.128034693669</v>
      </c>
      <c r="L46">
        <f t="shared" si="9"/>
        <v>0.38099326395738958</v>
      </c>
    </row>
    <row r="47" spans="1:14" x14ac:dyDescent="0.25">
      <c r="A47">
        <v>46</v>
      </c>
      <c r="B47">
        <f t="shared" si="10"/>
        <v>44.158768208162058</v>
      </c>
      <c r="C47">
        <f t="shared" si="7"/>
        <v>355.84123179183791</v>
      </c>
      <c r="D47">
        <f t="shared" si="1"/>
        <v>844.15876820816209</v>
      </c>
      <c r="E47">
        <f t="shared" si="2"/>
        <v>1067.5236953755139</v>
      </c>
      <c r="F47">
        <f t="shared" si="3"/>
        <v>2.3722904846001178</v>
      </c>
      <c r="G47">
        <f t="shared" si="11"/>
        <v>1200</v>
      </c>
      <c r="H47">
        <f t="shared" si="4"/>
        <v>488.31753641632417</v>
      </c>
      <c r="I47">
        <f t="shared" si="12"/>
        <v>15253.550576689726</v>
      </c>
      <c r="J47">
        <f t="shared" si="13"/>
        <v>39946.449423310274</v>
      </c>
      <c r="K47">
        <f t="shared" si="8"/>
        <v>45760.651730069185</v>
      </c>
      <c r="L47">
        <f t="shared" si="9"/>
        <v>0.38184997157190892</v>
      </c>
    </row>
    <row r="48" spans="1:14" x14ac:dyDescent="0.25">
      <c r="A48">
        <v>47</v>
      </c>
      <c r="B48">
        <f t="shared" si="10"/>
        <v>43.363910380415149</v>
      </c>
      <c r="C48">
        <f t="shared" si="7"/>
        <v>356.63608961958482</v>
      </c>
      <c r="D48">
        <f t="shared" si="1"/>
        <v>843.36391038041518</v>
      </c>
      <c r="E48">
        <f t="shared" si="2"/>
        <v>1069.9082688587546</v>
      </c>
      <c r="F48">
        <f t="shared" si="3"/>
        <v>2.3647744435511595</v>
      </c>
      <c r="G48">
        <f t="shared" si="11"/>
        <v>1200</v>
      </c>
      <c r="H48">
        <f t="shared" si="4"/>
        <v>486.72782076083035</v>
      </c>
      <c r="I48">
        <f t="shared" si="12"/>
        <v>15610.186666309311</v>
      </c>
      <c r="J48">
        <f t="shared" si="13"/>
        <v>40789.81333369069</v>
      </c>
      <c r="K48">
        <f t="shared" si="8"/>
        <v>46830.559998927936</v>
      </c>
      <c r="L48">
        <f t="shared" si="9"/>
        <v>0.38269816384317568</v>
      </c>
    </row>
    <row r="49" spans="1:12" x14ac:dyDescent="0.25">
      <c r="A49">
        <v>48</v>
      </c>
      <c r="B49">
        <f t="shared" si="10"/>
        <v>42.583359993567676</v>
      </c>
      <c r="C49">
        <f t="shared" si="7"/>
        <v>357.41664000643232</v>
      </c>
      <c r="D49">
        <f t="shared" si="1"/>
        <v>842.58335999356768</v>
      </c>
      <c r="E49">
        <f t="shared" si="2"/>
        <v>1072.249920019297</v>
      </c>
      <c r="F49">
        <f t="shared" si="3"/>
        <v>2.3574262238557333</v>
      </c>
      <c r="G49">
        <f t="shared" si="11"/>
        <v>1200</v>
      </c>
      <c r="H49">
        <f t="shared" si="4"/>
        <v>485.16671998713537</v>
      </c>
      <c r="I49">
        <f t="shared" si="12"/>
        <v>15967.603306315745</v>
      </c>
      <c r="J49">
        <f t="shared" si="13"/>
        <v>41632.396693684255</v>
      </c>
      <c r="K49">
        <f t="shared" si="8"/>
        <v>47902.809918947234</v>
      </c>
      <c r="L49">
        <f t="shared" si="9"/>
        <v>0.38353793138068537</v>
      </c>
    </row>
    <row r="50" spans="1:12" x14ac:dyDescent="0.25">
      <c r="A50">
        <v>49</v>
      </c>
      <c r="B50">
        <f t="shared" si="10"/>
        <v>41.816859513683454</v>
      </c>
      <c r="C50">
        <f t="shared" si="7"/>
        <v>358.18314048631657</v>
      </c>
      <c r="D50">
        <f t="shared" si="1"/>
        <v>841.81685951368343</v>
      </c>
      <c r="E50">
        <f t="shared" si="2"/>
        <v>1074.5494214589498</v>
      </c>
      <c r="F50">
        <f t="shared" si="3"/>
        <v>2.3502414389765027</v>
      </c>
      <c r="G50">
        <f t="shared" si="11"/>
        <v>1200</v>
      </c>
      <c r="H50">
        <f t="shared" si="4"/>
        <v>483.63371902736685</v>
      </c>
      <c r="I50">
        <f t="shared" si="12"/>
        <v>16325.786446802062</v>
      </c>
      <c r="J50">
        <f t="shared" si="13"/>
        <v>42474.213553197937</v>
      </c>
      <c r="K50">
        <f t="shared" si="8"/>
        <v>48977.359340406183</v>
      </c>
      <c r="L50">
        <f t="shared" si="9"/>
        <v>0.38436936392840809</v>
      </c>
    </row>
    <row r="51" spans="1:12" x14ac:dyDescent="0.25">
      <c r="A51">
        <v>50</v>
      </c>
      <c r="B51">
        <f t="shared" si="10"/>
        <v>41.064156042437155</v>
      </c>
      <c r="C51">
        <f t="shared" si="7"/>
        <v>358.93584395756284</v>
      </c>
      <c r="D51">
        <f t="shared" si="1"/>
        <v>841.06415604243716</v>
      </c>
      <c r="E51">
        <f t="shared" si="2"/>
        <v>1076.8075318726885</v>
      </c>
      <c r="F51">
        <f t="shared" si="3"/>
        <v>2.3432158426113516</v>
      </c>
      <c r="G51">
        <f t="shared" si="11"/>
        <v>1200</v>
      </c>
      <c r="H51">
        <f t="shared" si="4"/>
        <v>482.12831208487432</v>
      </c>
      <c r="I51">
        <f t="shared" si="12"/>
        <v>16684.722290759626</v>
      </c>
      <c r="J51">
        <f t="shared" si="13"/>
        <v>43315.27770924037</v>
      </c>
      <c r="K51">
        <f t="shared" si="8"/>
        <v>50054.166872278875</v>
      </c>
      <c r="L51">
        <f t="shared" si="9"/>
        <v>0.38519255036890376</v>
      </c>
    </row>
    <row r="52" spans="1:12" x14ac:dyDescent="0.25">
      <c r="A52">
        <v>51</v>
      </c>
      <c r="B52">
        <f t="shared" si="10"/>
        <v>40.325001233673291</v>
      </c>
      <c r="C52">
        <f t="shared" si="7"/>
        <v>359.67499876632672</v>
      </c>
      <c r="D52">
        <f t="shared" si="1"/>
        <v>840.32500123367333</v>
      </c>
      <c r="E52">
        <f t="shared" si="2"/>
        <v>1079.0249962989801</v>
      </c>
      <c r="F52">
        <f t="shared" si="3"/>
        <v>2.3363453231833184</v>
      </c>
      <c r="G52">
        <f t="shared" si="11"/>
        <v>1200</v>
      </c>
      <c r="H52">
        <f t="shared" si="4"/>
        <v>480.65000246734661</v>
      </c>
      <c r="I52">
        <f t="shared" si="12"/>
        <v>17044.397289525954</v>
      </c>
      <c r="J52">
        <f t="shared" si="13"/>
        <v>44155.602710474042</v>
      </c>
      <c r="K52">
        <f t="shared" si="8"/>
        <v>51133.191868577851</v>
      </c>
      <c r="L52">
        <f t="shared" si="9"/>
        <v>0.38600757872755509</v>
      </c>
    </row>
    <row r="53" spans="1:12" x14ac:dyDescent="0.25">
      <c r="A53">
        <v>52</v>
      </c>
      <c r="B53">
        <f t="shared" si="10"/>
        <v>39.599151211467174</v>
      </c>
      <c r="C53">
        <f t="shared" si="7"/>
        <v>360.40084878853281</v>
      </c>
      <c r="D53">
        <f t="shared" si="1"/>
        <v>839.59915121146719</v>
      </c>
      <c r="E53">
        <f t="shared" si="2"/>
        <v>1081.2025463655984</v>
      </c>
      <c r="F53">
        <f t="shared" si="3"/>
        <v>2.3296258985896747</v>
      </c>
      <c r="G53">
        <f t="shared" si="11"/>
        <v>1200</v>
      </c>
      <c r="H53">
        <f t="shared" si="4"/>
        <v>479.19830242293438</v>
      </c>
      <c r="I53">
        <f t="shared" si="12"/>
        <v>17404.798138314487</v>
      </c>
      <c r="J53">
        <f t="shared" si="13"/>
        <v>44995.201861685513</v>
      </c>
      <c r="K53">
        <f t="shared" si="8"/>
        <v>52214.394414943446</v>
      </c>
      <c r="L53">
        <f t="shared" si="9"/>
        <v>0.38681453617691375</v>
      </c>
    </row>
    <row r="54" spans="1:12" x14ac:dyDescent="0.25">
      <c r="A54">
        <v>53</v>
      </c>
      <c r="B54">
        <f t="shared" si="10"/>
        <v>38.886366489660766</v>
      </c>
      <c r="C54">
        <f t="shared" si="7"/>
        <v>361.11363351033924</v>
      </c>
      <c r="D54">
        <f t="shared" si="1"/>
        <v>838.88636648966076</v>
      </c>
      <c r="E54">
        <f t="shared" si="2"/>
        <v>1083.3409005310177</v>
      </c>
      <c r="F54">
        <f t="shared" si="3"/>
        <v>2.3230537111959859</v>
      </c>
      <c r="G54">
        <f t="shared" si="11"/>
        <v>1200</v>
      </c>
      <c r="H54">
        <f t="shared" si="4"/>
        <v>477.77273297932152</v>
      </c>
      <c r="I54">
        <f t="shared" si="12"/>
        <v>17765.911771824827</v>
      </c>
      <c r="J54">
        <f t="shared" si="13"/>
        <v>45834.088228175176</v>
      </c>
      <c r="K54">
        <f t="shared" si="8"/>
        <v>53297.735315474463</v>
      </c>
      <c r="L54">
        <f t="shared" si="9"/>
        <v>0.38761350904115394</v>
      </c>
    </row>
    <row r="55" spans="1:12" x14ac:dyDescent="0.25">
      <c r="A55">
        <v>54</v>
      </c>
      <c r="B55">
        <f t="shared" si="10"/>
        <v>38.18641189284687</v>
      </c>
      <c r="C55">
        <f t="shared" si="7"/>
        <v>361.81358810715312</v>
      </c>
      <c r="D55">
        <f t="shared" si="1"/>
        <v>838.18641189284688</v>
      </c>
      <c r="E55">
        <f t="shared" si="2"/>
        <v>1085.4407643214595</v>
      </c>
      <c r="F55">
        <f t="shared" si="3"/>
        <v>2.3166250230619125</v>
      </c>
      <c r="G55">
        <f t="shared" si="11"/>
        <v>1200</v>
      </c>
      <c r="H55">
        <f t="shared" si="4"/>
        <v>476.37282378569375</v>
      </c>
      <c r="I55">
        <f t="shared" si="12"/>
        <v>18127.725359931981</v>
      </c>
      <c r="J55">
        <f t="shared" si="13"/>
        <v>46672.274640068026</v>
      </c>
      <c r="K55">
        <f t="shared" si="8"/>
        <v>54383.176079795921</v>
      </c>
      <c r="L55">
        <f t="shared" si="9"/>
        <v>0.38840458280062862</v>
      </c>
    </row>
    <row r="56" spans="1:12" x14ac:dyDescent="0.25">
      <c r="A56">
        <v>55</v>
      </c>
      <c r="B56">
        <f t="shared" si="10"/>
        <v>37.499056478775628</v>
      </c>
      <c r="C56">
        <f t="shared" si="7"/>
        <v>362.50094352122437</v>
      </c>
      <c r="D56">
        <f t="shared" si="1"/>
        <v>837.49905647877563</v>
      </c>
      <c r="E56">
        <f t="shared" si="2"/>
        <v>1087.5028305636731</v>
      </c>
      <c r="F56">
        <f t="shared" si="3"/>
        <v>2.3103362113862751</v>
      </c>
      <c r="G56">
        <f t="shared" si="11"/>
        <v>1200</v>
      </c>
      <c r="H56">
        <f t="shared" si="4"/>
        <v>474.99811295755126</v>
      </c>
      <c r="I56">
        <f t="shared" si="12"/>
        <v>18490.226303453204</v>
      </c>
      <c r="J56">
        <f t="shared" si="13"/>
        <v>47509.773696546799</v>
      </c>
      <c r="K56">
        <f t="shared" si="8"/>
        <v>55470.678910359595</v>
      </c>
      <c r="L56">
        <f t="shared" si="9"/>
        <v>0.38918784209652313</v>
      </c>
    </row>
    <row r="57" spans="1:12" x14ac:dyDescent="0.25">
      <c r="A57">
        <v>56</v>
      </c>
      <c r="B57">
        <f t="shared" si="10"/>
        <v>36.824073462157664</v>
      </c>
      <c r="C57">
        <f t="shared" si="7"/>
        <v>363.17592653784232</v>
      </c>
      <c r="D57">
        <f t="shared" si="1"/>
        <v>836.82407346215768</v>
      </c>
      <c r="E57">
        <f t="shared" si="2"/>
        <v>1089.5277796135269</v>
      </c>
      <c r="F57">
        <f t="shared" si="3"/>
        <v>2.3041837641597152</v>
      </c>
      <c r="G57">
        <f t="shared" si="11"/>
        <v>1200</v>
      </c>
      <c r="H57">
        <f t="shared" si="4"/>
        <v>473.64814692431537</v>
      </c>
      <c r="I57">
        <f t="shared" si="12"/>
        <v>18853.402229991047</v>
      </c>
      <c r="J57">
        <f t="shared" si="13"/>
        <v>48346.597770008957</v>
      </c>
      <c r="K57">
        <f t="shared" si="8"/>
        <v>56560.206689973122</v>
      </c>
      <c r="L57">
        <f t="shared" si="9"/>
        <v>0.38996337073560233</v>
      </c>
    </row>
    <row r="58" spans="1:12" x14ac:dyDescent="0.25">
      <c r="A58">
        <v>57</v>
      </c>
      <c r="B58">
        <f t="shared" si="10"/>
        <v>36.161240139838831</v>
      </c>
      <c r="C58">
        <f t="shared" si="7"/>
        <v>363.83875986016119</v>
      </c>
      <c r="D58">
        <f t="shared" si="1"/>
        <v>836.16124013983881</v>
      </c>
      <c r="E58">
        <f t="shared" si="2"/>
        <v>1091.5162795804836</v>
      </c>
      <c r="F58">
        <f t="shared" si="3"/>
        <v>2.2981642760139445</v>
      </c>
      <c r="G58">
        <f t="shared" si="11"/>
        <v>1200</v>
      </c>
      <c r="H58">
        <f t="shared" si="4"/>
        <v>472.32248027967762</v>
      </c>
      <c r="I58">
        <f t="shared" si="12"/>
        <v>19217.240989851209</v>
      </c>
      <c r="J58">
        <f t="shared" si="13"/>
        <v>49182.759010148795</v>
      </c>
      <c r="K58">
        <f t="shared" si="8"/>
        <v>57651.722969553608</v>
      </c>
      <c r="L58">
        <f t="shared" si="9"/>
        <v>0.39073125169504536</v>
      </c>
    </row>
    <row r="59" spans="1:12" x14ac:dyDescent="0.25">
      <c r="A59">
        <v>58</v>
      </c>
      <c r="B59">
        <f t="shared" si="10"/>
        <v>35.510337817321734</v>
      </c>
      <c r="C59">
        <f t="shared" si="7"/>
        <v>364.48966218267827</v>
      </c>
      <c r="D59">
        <f t="shared" si="1"/>
        <v>835.51033781732178</v>
      </c>
      <c r="E59">
        <f t="shared" si="2"/>
        <v>1093.4689865480348</v>
      </c>
      <c r="F59">
        <f t="shared" si="3"/>
        <v>2.292274444257278</v>
      </c>
      <c r="G59">
        <f t="shared" si="11"/>
        <v>1200</v>
      </c>
      <c r="H59">
        <f t="shared" si="4"/>
        <v>471.02067563464351</v>
      </c>
      <c r="I59">
        <f t="shared" si="12"/>
        <v>19581.730652033886</v>
      </c>
      <c r="J59">
        <f t="shared" si="13"/>
        <v>50018.269347966117</v>
      </c>
      <c r="K59">
        <f t="shared" si="8"/>
        <v>58745.19195610164</v>
      </c>
      <c r="L59">
        <f t="shared" si="9"/>
        <v>0.39149156712736471</v>
      </c>
    </row>
    <row r="60" spans="1:12" x14ac:dyDescent="0.25">
      <c r="A60">
        <v>59</v>
      </c>
      <c r="B60">
        <f t="shared" si="10"/>
        <v>34.871151736609946</v>
      </c>
      <c r="C60">
        <f t="shared" si="7"/>
        <v>365.12884826339007</v>
      </c>
      <c r="D60">
        <f t="shared" si="1"/>
        <v>834.87115173660993</v>
      </c>
      <c r="E60">
        <f t="shared" si="2"/>
        <v>1095.3865447901703</v>
      </c>
      <c r="F60">
        <f t="shared" si="3"/>
        <v>2.286511065086716</v>
      </c>
      <c r="G60">
        <f t="shared" si="11"/>
        <v>1200</v>
      </c>
      <c r="H60">
        <f t="shared" si="4"/>
        <v>469.74230347321986</v>
      </c>
      <c r="I60">
        <f t="shared" si="12"/>
        <v>19946.859500297276</v>
      </c>
      <c r="J60">
        <f t="shared" si="13"/>
        <v>50853.140499702728</v>
      </c>
      <c r="K60">
        <f t="shared" si="8"/>
        <v>59840.57850089181</v>
      </c>
      <c r="L60">
        <f t="shared" si="9"/>
        <v>0.39224439836540437</v>
      </c>
    </row>
    <row r="61" spans="1:12" x14ac:dyDescent="0.25">
      <c r="A61">
        <v>60</v>
      </c>
      <c r="B61">
        <f t="shared" si="10"/>
        <v>34.243471005350969</v>
      </c>
      <c r="C61">
        <f t="shared" si="7"/>
        <v>365.75652899464905</v>
      </c>
      <c r="D61">
        <f t="shared" si="1"/>
        <v>834.24347100535101</v>
      </c>
      <c r="E61">
        <f t="shared" si="2"/>
        <v>1097.2695869839472</v>
      </c>
      <c r="F61">
        <f t="shared" si="3"/>
        <v>2.2808710299674675</v>
      </c>
      <c r="G61">
        <f t="shared" si="11"/>
        <v>1200</v>
      </c>
      <c r="H61">
        <f t="shared" si="4"/>
        <v>468.48694201070197</v>
      </c>
      <c r="I61">
        <f t="shared" si="12"/>
        <v>20312.616029291927</v>
      </c>
      <c r="J61">
        <f t="shared" si="13"/>
        <v>51687.383970708077</v>
      </c>
      <c r="K61">
        <f t="shared" si="8"/>
        <v>60937.848087875755</v>
      </c>
      <c r="L61">
        <f t="shared" si="9"/>
        <v>0.39298982592741305</v>
      </c>
    </row>
    <row r="62" spans="1:12" x14ac:dyDescent="0.25">
      <c r="A62">
        <v>61</v>
      </c>
      <c r="B62">
        <f t="shared" si="10"/>
        <v>33.627088527254656</v>
      </c>
      <c r="C62">
        <f t="shared" si="7"/>
        <v>366.37291147274533</v>
      </c>
      <c r="D62">
        <f t="shared" si="1"/>
        <v>833.62708852725461</v>
      </c>
      <c r="E62">
        <f t="shared" si="2"/>
        <v>1099.118734418236</v>
      </c>
      <c r="F62">
        <f t="shared" si="3"/>
        <v>2.2753513221712862</v>
      </c>
      <c r="G62">
        <f t="shared" si="11"/>
        <v>1200</v>
      </c>
      <c r="H62">
        <f t="shared" si="4"/>
        <v>467.25417705450928</v>
      </c>
      <c r="I62">
        <f t="shared" si="12"/>
        <v>20678.988940764673</v>
      </c>
      <c r="J62">
        <f t="shared" si="13"/>
        <v>52521.01105923533</v>
      </c>
      <c r="K62">
        <f t="shared" si="8"/>
        <v>62036.966822293987</v>
      </c>
      <c r="L62">
        <f t="shared" si="9"/>
        <v>0.39372792952218816</v>
      </c>
    </row>
    <row r="63" spans="1:12" x14ac:dyDescent="0.25">
      <c r="A63">
        <v>62</v>
      </c>
      <c r="B63">
        <f t="shared" si="10"/>
        <v>33.021800933764077</v>
      </c>
      <c r="C63">
        <f t="shared" si="7"/>
        <v>366.9781990662359</v>
      </c>
      <c r="D63">
        <f t="shared" si="1"/>
        <v>833.0218009337641</v>
      </c>
      <c r="E63">
        <f t="shared" si="2"/>
        <v>1100.9345971987077</v>
      </c>
      <c r="F63">
        <f t="shared" si="3"/>
        <v>2.2699490134655438</v>
      </c>
      <c r="G63">
        <f t="shared" si="11"/>
        <v>1200</v>
      </c>
      <c r="H63">
        <f t="shared" si="4"/>
        <v>466.0436018675282</v>
      </c>
      <c r="I63">
        <f t="shared" si="12"/>
        <v>21045.967139830907</v>
      </c>
      <c r="J63">
        <f t="shared" si="13"/>
        <v>53354.032860169093</v>
      </c>
      <c r="K63">
        <f t="shared" si="8"/>
        <v>63137.901419492693</v>
      </c>
      <c r="L63">
        <f t="shared" si="9"/>
        <v>0.39445878805428708</v>
      </c>
    </row>
    <row r="64" spans="1:12" x14ac:dyDescent="0.25">
      <c r="A64">
        <v>63</v>
      </c>
      <c r="B64">
        <f t="shared" si="10"/>
        <v>32.427408516956326</v>
      </c>
      <c r="C64">
        <f t="shared" si="7"/>
        <v>367.57259148304365</v>
      </c>
      <c r="D64">
        <f t="shared" si="1"/>
        <v>832.42740851695635</v>
      </c>
      <c r="E64">
        <f t="shared" si="2"/>
        <v>1102.717774449131</v>
      </c>
      <c r="F64">
        <f t="shared" si="3"/>
        <v>2.2646612609453953</v>
      </c>
      <c r="G64">
        <f t="shared" si="11"/>
        <v>1200</v>
      </c>
      <c r="H64">
        <f t="shared" si="4"/>
        <v>464.8548170339127</v>
      </c>
      <c r="I64">
        <f t="shared" si="12"/>
        <v>21413.539731313951</v>
      </c>
      <c r="J64">
        <f t="shared" si="13"/>
        <v>54186.460268686045</v>
      </c>
      <c r="K64">
        <f t="shared" si="8"/>
        <v>64240.61919394182</v>
      </c>
      <c r="L64">
        <f t="shared" si="9"/>
        <v>0.39518247962930098</v>
      </c>
    </row>
    <row r="65" spans="1:12" x14ac:dyDescent="0.25">
      <c r="A65">
        <v>64</v>
      </c>
      <c r="B65">
        <f t="shared" si="10"/>
        <v>31.843715163651112</v>
      </c>
      <c r="C65">
        <f t="shared" si="7"/>
        <v>368.1562848363489</v>
      </c>
      <c r="D65">
        <f t="shared" si="1"/>
        <v>831.84371516365115</v>
      </c>
      <c r="E65">
        <f t="shared" si="2"/>
        <v>1104.4688545090467</v>
      </c>
      <c r="F65">
        <f t="shared" si="3"/>
        <v>2.2594853040018545</v>
      </c>
      <c r="G65">
        <f t="shared" si="11"/>
        <v>1200</v>
      </c>
      <c r="H65">
        <f t="shared" si="4"/>
        <v>463.68743032730225</v>
      </c>
      <c r="I65">
        <f t="shared" si="12"/>
        <v>21781.696016150301</v>
      </c>
      <c r="J65">
        <f t="shared" si="13"/>
        <v>55018.303983849699</v>
      </c>
      <c r="K65">
        <f t="shared" si="8"/>
        <v>65345.088048450867</v>
      </c>
      <c r="L65">
        <f t="shared" si="9"/>
        <v>0.39589908155918785</v>
      </c>
    </row>
    <row r="66" spans="1:12" x14ac:dyDescent="0.25">
      <c r="A66">
        <v>65</v>
      </c>
      <c r="B66">
        <f t="shared" si="10"/>
        <v>31.270528290705393</v>
      </c>
      <c r="C66">
        <f t="shared" si="7"/>
        <v>368.72947170929461</v>
      </c>
      <c r="D66">
        <f t="shared" si="1"/>
        <v>831.27052829070544</v>
      </c>
      <c r="E66">
        <f t="shared" si="2"/>
        <v>1106.1884151278839</v>
      </c>
      <c r="F66">
        <f t="shared" si="3"/>
        <v>2.2544184614189913</v>
      </c>
      <c r="G66">
        <f t="shared" ref="G66:G97" si="14">C66+D66</f>
        <v>1200</v>
      </c>
      <c r="H66">
        <f t="shared" si="4"/>
        <v>462.54105658141083</v>
      </c>
      <c r="I66">
        <f t="shared" si="12"/>
        <v>22150.425487859597</v>
      </c>
      <c r="J66">
        <f t="shared" si="13"/>
        <v>55849.574512140403</v>
      </c>
      <c r="K66">
        <f t="shared" si="8"/>
        <v>66451.276463578746</v>
      </c>
      <c r="L66">
        <f t="shared" si="9"/>
        <v>0.39660867036766068</v>
      </c>
    </row>
    <row r="67" spans="1:12" x14ac:dyDescent="0.25">
      <c r="A67">
        <v>66</v>
      </c>
      <c r="B67">
        <f t="shared" si="10"/>
        <v>30.707658781472695</v>
      </c>
      <c r="C67">
        <f t="shared" si="7"/>
        <v>369.29234121852733</v>
      </c>
      <c r="D67">
        <f t="shared" ref="D67:D130" si="15">$Q$3+B67</f>
        <v>830.70765878147267</v>
      </c>
      <c r="E67">
        <f t="shared" ref="E67:E121" si="16">3*C67</f>
        <v>1107.877023655582</v>
      </c>
      <c r="F67">
        <f t="shared" ref="F67:F130" si="17">D67/C67</f>
        <v>2.2494581285938575</v>
      </c>
      <c r="G67">
        <f t="shared" si="14"/>
        <v>1200</v>
      </c>
      <c r="H67">
        <f t="shared" ref="H67:H130" si="18">D67-C67</f>
        <v>461.41531756294535</v>
      </c>
      <c r="I67">
        <f t="shared" ref="I67:I98" si="19">C67+I66</f>
        <v>22519.717829078123</v>
      </c>
      <c r="J67">
        <f t="shared" ref="J67:J98" si="20">D67+J66</f>
        <v>56680.282170921877</v>
      </c>
      <c r="K67">
        <f t="shared" si="8"/>
        <v>67559.153487234333</v>
      </c>
      <c r="L67">
        <f t="shared" si="9"/>
        <v>0.39731132179562773</v>
      </c>
    </row>
    <row r="68" spans="1:12" x14ac:dyDescent="0.25">
      <c r="A68">
        <v>67</v>
      </c>
      <c r="B68">
        <f t="shared" si="10"/>
        <v>30.154920923406188</v>
      </c>
      <c r="C68">
        <f t="shared" ref="C68:C131" si="21">$Q$2-B68</f>
        <v>369.84507907659383</v>
      </c>
      <c r="D68">
        <f t="shared" si="15"/>
        <v>830.15492092340617</v>
      </c>
      <c r="E68">
        <f t="shared" si="16"/>
        <v>1109.5352372297816</v>
      </c>
      <c r="F68">
        <f t="shared" si="17"/>
        <v>2.2446017748731042</v>
      </c>
      <c r="G68">
        <f t="shared" si="14"/>
        <v>1200</v>
      </c>
      <c r="H68">
        <f t="shared" si="18"/>
        <v>460.30984184681233</v>
      </c>
      <c r="I68">
        <f t="shared" si="19"/>
        <v>22889.562908154716</v>
      </c>
      <c r="J68">
        <f t="shared" si="20"/>
        <v>57510.437091845284</v>
      </c>
      <c r="K68">
        <f t="shared" ref="K68:K131" si="22">E68+K67</f>
        <v>68668.688724464111</v>
      </c>
      <c r="L68">
        <f t="shared" ref="L68:L131" si="23">I68/J68</f>
        <v>0.39800711080668089</v>
      </c>
    </row>
    <row r="69" spans="1:12" x14ac:dyDescent="0.25">
      <c r="A69">
        <v>68</v>
      </c>
      <c r="B69">
        <f t="shared" si="10"/>
        <v>29.612132346784879</v>
      </c>
      <c r="C69">
        <f t="shared" si="21"/>
        <v>370.3878676532151</v>
      </c>
      <c r="D69">
        <f t="shared" si="15"/>
        <v>829.61213234678485</v>
      </c>
      <c r="E69">
        <f t="shared" si="16"/>
        <v>1111.1636029596452</v>
      </c>
      <c r="F69">
        <f t="shared" si="17"/>
        <v>2.239846941000589</v>
      </c>
      <c r="G69">
        <f t="shared" si="14"/>
        <v>1200</v>
      </c>
      <c r="H69">
        <f t="shared" si="18"/>
        <v>459.22426469356975</v>
      </c>
      <c r="I69">
        <f t="shared" si="19"/>
        <v>23259.950775807931</v>
      </c>
      <c r="J69">
        <f t="shared" si="20"/>
        <v>58340.049224192066</v>
      </c>
      <c r="K69">
        <f t="shared" si="22"/>
        <v>69779.852327423752</v>
      </c>
      <c r="L69">
        <f t="shared" si="23"/>
        <v>0.39869611159262869</v>
      </c>
    </row>
    <row r="70" spans="1:12" x14ac:dyDescent="0.25">
      <c r="A70">
        <v>69</v>
      </c>
      <c r="B70">
        <f t="shared" ref="B70:B133" si="24">B69*(100-$Q$4)/100</f>
        <v>29.079113964542753</v>
      </c>
      <c r="C70">
        <f t="shared" si="21"/>
        <v>370.92088603545727</v>
      </c>
      <c r="D70">
        <f t="shared" si="15"/>
        <v>829.07911396454278</v>
      </c>
      <c r="E70">
        <f t="shared" si="16"/>
        <v>1112.7626581063719</v>
      </c>
      <c r="F70">
        <f t="shared" si="17"/>
        <v>2.2351912366705848</v>
      </c>
      <c r="G70">
        <f t="shared" si="14"/>
        <v>1200</v>
      </c>
      <c r="H70">
        <f t="shared" si="18"/>
        <v>458.15822792908551</v>
      </c>
      <c r="I70">
        <f t="shared" si="19"/>
        <v>23630.871661843386</v>
      </c>
      <c r="J70">
        <f t="shared" si="20"/>
        <v>59169.12833815661</v>
      </c>
      <c r="K70">
        <f t="shared" si="22"/>
        <v>70892.614985530119</v>
      </c>
      <c r="L70">
        <f t="shared" si="23"/>
        <v>0.39937839757907101</v>
      </c>
    </row>
    <row r="71" spans="1:12" x14ac:dyDescent="0.25">
      <c r="A71">
        <v>70</v>
      </c>
      <c r="B71">
        <f t="shared" si="24"/>
        <v>28.555689913180984</v>
      </c>
      <c r="C71">
        <f t="shared" si="21"/>
        <v>371.44431008681903</v>
      </c>
      <c r="D71">
        <f t="shared" si="15"/>
        <v>828.55568991318103</v>
      </c>
      <c r="E71">
        <f t="shared" si="16"/>
        <v>1114.332930260457</v>
      </c>
      <c r="F71">
        <f t="shared" si="17"/>
        <v>2.2306323381815156</v>
      </c>
      <c r="G71">
        <f t="shared" si="14"/>
        <v>1200</v>
      </c>
      <c r="H71">
        <f t="shared" si="18"/>
        <v>457.111379826362</v>
      </c>
      <c r="I71">
        <f t="shared" si="19"/>
        <v>24002.315971930206</v>
      </c>
      <c r="J71">
        <f t="shared" si="20"/>
        <v>59997.684028069794</v>
      </c>
      <c r="K71">
        <f t="shared" si="22"/>
        <v>72006.947915790573</v>
      </c>
      <c r="L71">
        <f t="shared" si="23"/>
        <v>0.40005404143101209</v>
      </c>
    </row>
    <row r="72" spans="1:12" x14ac:dyDescent="0.25">
      <c r="A72">
        <v>71</v>
      </c>
      <c r="B72">
        <f t="shared" si="24"/>
        <v>28.041687494743726</v>
      </c>
      <c r="C72">
        <f t="shared" si="21"/>
        <v>371.95831250525629</v>
      </c>
      <c r="D72">
        <f t="shared" si="15"/>
        <v>828.04168749474377</v>
      </c>
      <c r="E72">
        <f t="shared" si="16"/>
        <v>1115.8749375157688</v>
      </c>
      <c r="F72">
        <f t="shared" si="17"/>
        <v>2.226167986185394</v>
      </c>
      <c r="G72">
        <f t="shared" si="14"/>
        <v>1200</v>
      </c>
      <c r="H72">
        <f t="shared" si="18"/>
        <v>456.08337498948748</v>
      </c>
      <c r="I72">
        <f t="shared" si="19"/>
        <v>24374.274284435462</v>
      </c>
      <c r="J72">
        <f t="shared" si="20"/>
        <v>60825.725715564535</v>
      </c>
      <c r="K72">
        <f t="shared" si="22"/>
        <v>73122.822853306337</v>
      </c>
      <c r="L72">
        <f t="shared" si="23"/>
        <v>0.40072311505850877</v>
      </c>
    </row>
    <row r="73" spans="1:12" x14ac:dyDescent="0.25">
      <c r="A73">
        <v>72</v>
      </c>
      <c r="B73">
        <f t="shared" si="24"/>
        <v>27.536937119838338</v>
      </c>
      <c r="C73">
        <f t="shared" si="21"/>
        <v>372.46306288016166</v>
      </c>
      <c r="D73">
        <f t="shared" si="15"/>
        <v>827.53693711983829</v>
      </c>
      <c r="E73">
        <f t="shared" si="16"/>
        <v>1117.3891886404849</v>
      </c>
      <c r="F73">
        <f t="shared" si="17"/>
        <v>2.2217959835284247</v>
      </c>
      <c r="G73">
        <f t="shared" si="14"/>
        <v>1200</v>
      </c>
      <c r="H73">
        <f t="shared" si="18"/>
        <v>455.07387423967663</v>
      </c>
      <c r="I73">
        <f t="shared" si="19"/>
        <v>24746.737347315622</v>
      </c>
      <c r="J73">
        <f t="shared" si="20"/>
        <v>61653.262652684374</v>
      </c>
      <c r="K73">
        <f t="shared" si="22"/>
        <v>74240.212041946827</v>
      </c>
      <c r="L73">
        <f t="shared" si="23"/>
        <v>0.40138568962235049</v>
      </c>
    </row>
    <row r="74" spans="1:12" x14ac:dyDescent="0.25">
      <c r="A74">
        <v>73</v>
      </c>
      <c r="B74">
        <f t="shared" si="24"/>
        <v>27.041272251681249</v>
      </c>
      <c r="C74">
        <f t="shared" si="21"/>
        <v>372.95872774831878</v>
      </c>
      <c r="D74">
        <f t="shared" si="15"/>
        <v>827.04127225168122</v>
      </c>
      <c r="E74">
        <f t="shared" si="16"/>
        <v>1118.8761832449563</v>
      </c>
      <c r="F74">
        <f t="shared" si="17"/>
        <v>2.2175141931784683</v>
      </c>
      <c r="G74">
        <f t="shared" si="14"/>
        <v>1200</v>
      </c>
      <c r="H74">
        <f t="shared" si="18"/>
        <v>454.08254450336244</v>
      </c>
      <c r="I74">
        <f t="shared" si="19"/>
        <v>25119.696075063941</v>
      </c>
      <c r="J74">
        <f t="shared" si="20"/>
        <v>62480.303924936059</v>
      </c>
      <c r="K74">
        <f t="shared" si="22"/>
        <v>75359.088225191779</v>
      </c>
      <c r="L74">
        <f t="shared" si="23"/>
        <v>0.40204183553976924</v>
      </c>
    </row>
    <row r="75" spans="1:12" x14ac:dyDescent="0.25">
      <c r="A75">
        <v>74</v>
      </c>
      <c r="B75">
        <f t="shared" si="24"/>
        <v>26.554529351150986</v>
      </c>
      <c r="C75">
        <f t="shared" si="21"/>
        <v>373.44547064884904</v>
      </c>
      <c r="D75">
        <f t="shared" si="15"/>
        <v>826.55452935115102</v>
      </c>
      <c r="E75">
        <f t="shared" si="16"/>
        <v>1120.3364119465471</v>
      </c>
      <c r="F75">
        <f t="shared" si="17"/>
        <v>2.2133205362352903</v>
      </c>
      <c r="G75">
        <f t="shared" si="14"/>
        <v>1200</v>
      </c>
      <c r="H75">
        <f t="shared" si="18"/>
        <v>453.10905870230198</v>
      </c>
      <c r="I75">
        <f t="shared" si="19"/>
        <v>25493.141545712791</v>
      </c>
      <c r="J75">
        <f t="shared" si="20"/>
        <v>63306.858454287212</v>
      </c>
      <c r="K75">
        <f t="shared" si="22"/>
        <v>76479.42463713832</v>
      </c>
      <c r="L75">
        <f t="shared" si="23"/>
        <v>0.40269162249017532</v>
      </c>
    </row>
    <row r="76" spans="1:12" x14ac:dyDescent="0.25">
      <c r="A76">
        <v>75</v>
      </c>
      <c r="B76">
        <f t="shared" si="24"/>
        <v>26.076547822830271</v>
      </c>
      <c r="C76">
        <f t="shared" si="21"/>
        <v>373.92345217716974</v>
      </c>
      <c r="D76">
        <f t="shared" si="15"/>
        <v>826.07654782283032</v>
      </c>
      <c r="E76">
        <f t="shared" si="16"/>
        <v>1121.7703565315092</v>
      </c>
      <c r="F76">
        <f t="shared" si="17"/>
        <v>2.2092129900197452</v>
      </c>
      <c r="G76">
        <f t="shared" si="14"/>
        <v>1200</v>
      </c>
      <c r="H76">
        <f t="shared" si="18"/>
        <v>452.15309564566058</v>
      </c>
      <c r="I76">
        <f t="shared" si="19"/>
        <v>25867.06499788996</v>
      </c>
      <c r="J76">
        <f t="shared" si="20"/>
        <v>64132.93500211004</v>
      </c>
      <c r="K76">
        <f t="shared" si="22"/>
        <v>77601.194993669822</v>
      </c>
      <c r="L76">
        <f t="shared" si="23"/>
        <v>0.40333511942091699</v>
      </c>
    </row>
    <row r="77" spans="1:12" x14ac:dyDescent="0.25">
      <c r="A77">
        <v>76</v>
      </c>
      <c r="B77">
        <f t="shared" si="24"/>
        <v>25.607169962019324</v>
      </c>
      <c r="C77">
        <f t="shared" si="21"/>
        <v>374.39283003798067</v>
      </c>
      <c r="D77">
        <f t="shared" si="15"/>
        <v>825.60716996201927</v>
      </c>
      <c r="E77">
        <f t="shared" si="16"/>
        <v>1123.178490113942</v>
      </c>
      <c r="F77">
        <f t="shared" si="17"/>
        <v>2.2051895862382427</v>
      </c>
      <c r="G77">
        <f t="shared" si="14"/>
        <v>1200</v>
      </c>
      <c r="H77">
        <f t="shared" si="18"/>
        <v>451.2143399240386</v>
      </c>
      <c r="I77">
        <f t="shared" si="19"/>
        <v>26241.457827927941</v>
      </c>
      <c r="J77">
        <f t="shared" si="20"/>
        <v>64958.542172072062</v>
      </c>
      <c r="K77">
        <f t="shared" si="22"/>
        <v>78724.373483783769</v>
      </c>
      <c r="L77">
        <f t="shared" si="23"/>
        <v>0.40397239455306089</v>
      </c>
    </row>
    <row r="78" spans="1:12" x14ac:dyDescent="0.25">
      <c r="A78">
        <v>77</v>
      </c>
      <c r="B78">
        <f t="shared" si="24"/>
        <v>25.146240902702974</v>
      </c>
      <c r="C78">
        <f t="shared" si="21"/>
        <v>374.85375909729703</v>
      </c>
      <c r="D78">
        <f t="shared" si="15"/>
        <v>825.14624090270297</v>
      </c>
      <c r="E78">
        <f t="shared" si="16"/>
        <v>1124.5612772918912</v>
      </c>
      <c r="F78">
        <f t="shared" si="17"/>
        <v>2.2012484092190419</v>
      </c>
      <c r="G78">
        <f t="shared" si="14"/>
        <v>1200</v>
      </c>
      <c r="H78">
        <f t="shared" si="18"/>
        <v>450.29248180540594</v>
      </c>
      <c r="I78">
        <f t="shared" si="19"/>
        <v>26616.311587025237</v>
      </c>
      <c r="J78">
        <f t="shared" si="20"/>
        <v>65783.688412974763</v>
      </c>
      <c r="K78">
        <f t="shared" si="22"/>
        <v>79848.934761075667</v>
      </c>
      <c r="L78">
        <f t="shared" si="23"/>
        <v>0.40460351538719136</v>
      </c>
    </row>
    <row r="79" spans="1:12" x14ac:dyDescent="0.25">
      <c r="A79">
        <v>78</v>
      </c>
      <c r="B79">
        <f t="shared" si="24"/>
        <v>24.693608566454323</v>
      </c>
      <c r="C79">
        <f t="shared" si="21"/>
        <v>375.30639143354568</v>
      </c>
      <c r="D79">
        <f t="shared" si="15"/>
        <v>824.69360856645437</v>
      </c>
      <c r="E79">
        <f t="shared" si="16"/>
        <v>1125.919174300637</v>
      </c>
      <c r="F79">
        <f t="shared" si="17"/>
        <v>2.1973875942170844</v>
      </c>
      <c r="G79">
        <f t="shared" si="14"/>
        <v>1200</v>
      </c>
      <c r="H79">
        <f t="shared" si="18"/>
        <v>449.38721713290869</v>
      </c>
      <c r="I79">
        <f t="shared" si="19"/>
        <v>26991.617978458784</v>
      </c>
      <c r="J79">
        <f t="shared" si="20"/>
        <v>66608.382021541212</v>
      </c>
      <c r="K79">
        <f t="shared" si="22"/>
        <v>80974.853935376304</v>
      </c>
      <c r="L79">
        <f t="shared" si="23"/>
        <v>0.40522854870922503</v>
      </c>
    </row>
    <row r="80" spans="1:12" x14ac:dyDescent="0.25">
      <c r="A80">
        <v>79</v>
      </c>
      <c r="B80">
        <f t="shared" si="24"/>
        <v>24.249123612258145</v>
      </c>
      <c r="C80">
        <f t="shared" si="21"/>
        <v>375.75087638774187</v>
      </c>
      <c r="D80">
        <f t="shared" si="15"/>
        <v>824.24912361225813</v>
      </c>
      <c r="E80">
        <f t="shared" si="16"/>
        <v>1127.2526291632257</v>
      </c>
      <c r="F80">
        <f t="shared" si="17"/>
        <v>2.1936053257842718</v>
      </c>
      <c r="G80">
        <f t="shared" si="14"/>
        <v>1200</v>
      </c>
      <c r="H80">
        <f t="shared" si="18"/>
        <v>448.49824722451626</v>
      </c>
      <c r="I80">
        <f t="shared" si="19"/>
        <v>27367.368854846525</v>
      </c>
      <c r="J80">
        <f t="shared" si="20"/>
        <v>67432.631145153471</v>
      </c>
      <c r="K80">
        <f t="shared" si="22"/>
        <v>82102.106564539528</v>
      </c>
      <c r="L80">
        <f t="shared" si="23"/>
        <v>0.40584756059623928</v>
      </c>
    </row>
    <row r="81" spans="1:12" x14ac:dyDescent="0.25">
      <c r="A81">
        <v>80</v>
      </c>
      <c r="B81">
        <f t="shared" si="24"/>
        <v>23.8126393872375</v>
      </c>
      <c r="C81">
        <f t="shared" si="21"/>
        <v>376.18736061276252</v>
      </c>
      <c r="D81">
        <f t="shared" si="15"/>
        <v>823.81263938723748</v>
      </c>
      <c r="E81">
        <f t="shared" si="16"/>
        <v>1128.5620818382877</v>
      </c>
      <c r="F81">
        <f t="shared" si="17"/>
        <v>2.1898998362022288</v>
      </c>
      <c r="G81">
        <f t="shared" si="14"/>
        <v>1200</v>
      </c>
      <c r="H81">
        <f t="shared" si="18"/>
        <v>447.62527877447496</v>
      </c>
      <c r="I81">
        <f t="shared" si="19"/>
        <v>27743.556215459288</v>
      </c>
      <c r="J81">
        <f t="shared" si="20"/>
        <v>68256.443784540708</v>
      </c>
      <c r="K81">
        <f t="shared" si="22"/>
        <v>83230.668646377817</v>
      </c>
      <c r="L81">
        <f t="shared" si="23"/>
        <v>0.40646061642231179</v>
      </c>
    </row>
    <row r="82" spans="1:12" x14ac:dyDescent="0.25">
      <c r="A82">
        <v>81</v>
      </c>
      <c r="B82">
        <f t="shared" si="24"/>
        <v>23.384011878267223</v>
      </c>
      <c r="C82">
        <f t="shared" si="21"/>
        <v>376.61598812173276</v>
      </c>
      <c r="D82">
        <f t="shared" si="15"/>
        <v>823.38401187826719</v>
      </c>
      <c r="E82">
        <f t="shared" si="16"/>
        <v>1129.8479643651983</v>
      </c>
      <c r="F82">
        <f t="shared" si="17"/>
        <v>2.1862694039747632</v>
      </c>
      <c r="G82">
        <f t="shared" si="14"/>
        <v>1200</v>
      </c>
      <c r="H82">
        <f t="shared" si="18"/>
        <v>446.76802375653443</v>
      </c>
      <c r="I82">
        <f t="shared" si="19"/>
        <v>28120.17220358102</v>
      </c>
      <c r="J82">
        <f t="shared" si="20"/>
        <v>69079.827796418977</v>
      </c>
      <c r="K82">
        <f t="shared" si="22"/>
        <v>84360.516610743012</v>
      </c>
      <c r="L82">
        <f t="shared" si="23"/>
        <v>0.4070677808643689</v>
      </c>
    </row>
    <row r="83" spans="1:12" x14ac:dyDescent="0.25">
      <c r="A83">
        <v>82</v>
      </c>
      <c r="B83">
        <f t="shared" si="24"/>
        <v>22.963099664458415</v>
      </c>
      <c r="C83">
        <f t="shared" si="21"/>
        <v>377.03690033554159</v>
      </c>
      <c r="D83">
        <f t="shared" si="15"/>
        <v>822.96309966445847</v>
      </c>
      <c r="E83">
        <f t="shared" si="16"/>
        <v>1131.1107010066248</v>
      </c>
      <c r="F83">
        <f t="shared" si="17"/>
        <v>2.1827123523773606</v>
      </c>
      <c r="G83">
        <f t="shared" si="14"/>
        <v>1200</v>
      </c>
      <c r="H83">
        <f t="shared" si="18"/>
        <v>445.92619932891688</v>
      </c>
      <c r="I83">
        <f t="shared" si="19"/>
        <v>28497.209103916561</v>
      </c>
      <c r="J83">
        <f t="shared" si="20"/>
        <v>69902.790896083432</v>
      </c>
      <c r="K83">
        <f t="shared" si="22"/>
        <v>85491.627311749631</v>
      </c>
      <c r="L83">
        <f t="shared" si="23"/>
        <v>0.40766911790804083</v>
      </c>
    </row>
    <row r="84" spans="1:12" x14ac:dyDescent="0.25">
      <c r="A84">
        <v>83</v>
      </c>
      <c r="B84">
        <f t="shared" si="24"/>
        <v>22.549763870498165</v>
      </c>
      <c r="C84">
        <f t="shared" si="21"/>
        <v>377.45023612950183</v>
      </c>
      <c r="D84">
        <f t="shared" si="15"/>
        <v>822.54976387049817</v>
      </c>
      <c r="E84">
        <f t="shared" si="16"/>
        <v>1132.3507083885056</v>
      </c>
      <c r="F84">
        <f t="shared" si="17"/>
        <v>2.1792270480612026</v>
      </c>
      <c r="G84">
        <f t="shared" si="14"/>
        <v>1200</v>
      </c>
      <c r="H84">
        <f t="shared" si="18"/>
        <v>445.09952774099634</v>
      </c>
      <c r="I84">
        <f t="shared" si="19"/>
        <v>28874.659340046062</v>
      </c>
      <c r="J84">
        <f t="shared" si="20"/>
        <v>70725.34065995393</v>
      </c>
      <c r="K84">
        <f t="shared" si="22"/>
        <v>86623.978020138136</v>
      </c>
      <c r="L84">
        <f t="shared" si="23"/>
        <v>0.40826469085352118</v>
      </c>
    </row>
    <row r="85" spans="1:12" x14ac:dyDescent="0.25">
      <c r="A85">
        <v>84</v>
      </c>
      <c r="B85">
        <f t="shared" si="24"/>
        <v>22.143868120829197</v>
      </c>
      <c r="C85">
        <f t="shared" si="21"/>
        <v>377.85613187917079</v>
      </c>
      <c r="D85">
        <f t="shared" si="15"/>
        <v>822.14386812082921</v>
      </c>
      <c r="E85">
        <f t="shared" si="16"/>
        <v>1133.5683956375124</v>
      </c>
      <c r="F85">
        <f t="shared" si="17"/>
        <v>2.1758118997093074</v>
      </c>
      <c r="G85">
        <f t="shared" si="14"/>
        <v>1200</v>
      </c>
      <c r="H85">
        <f t="shared" si="18"/>
        <v>444.28773624165842</v>
      </c>
      <c r="I85">
        <f t="shared" si="19"/>
        <v>29252.515471925231</v>
      </c>
      <c r="J85">
        <f t="shared" si="20"/>
        <v>71547.484528074754</v>
      </c>
      <c r="K85">
        <f t="shared" si="22"/>
        <v>87757.546415775651</v>
      </c>
      <c r="L85">
        <f t="shared" si="23"/>
        <v>0.40885456232142919</v>
      </c>
    </row>
    <row r="86" spans="1:12" x14ac:dyDescent="0.25">
      <c r="A86">
        <v>85</v>
      </c>
      <c r="B86">
        <f t="shared" si="24"/>
        <v>21.745278494654272</v>
      </c>
      <c r="C86">
        <f t="shared" si="21"/>
        <v>378.25472150534574</v>
      </c>
      <c r="D86">
        <f t="shared" si="15"/>
        <v>821.74527849465426</v>
      </c>
      <c r="E86">
        <f t="shared" si="16"/>
        <v>1134.7641645160372</v>
      </c>
      <c r="F86">
        <f t="shared" si="17"/>
        <v>2.1724653567425221</v>
      </c>
      <c r="G86">
        <f t="shared" si="14"/>
        <v>1200</v>
      </c>
      <c r="H86">
        <f t="shared" si="18"/>
        <v>443.49055698930852</v>
      </c>
      <c r="I86">
        <f t="shared" si="19"/>
        <v>29630.770193430577</v>
      </c>
      <c r="J86">
        <f t="shared" si="20"/>
        <v>72369.229806569405</v>
      </c>
      <c r="K86">
        <f t="shared" si="22"/>
        <v>88892.310580291683</v>
      </c>
      <c r="L86">
        <f t="shared" si="23"/>
        <v>0.40943879425867274</v>
      </c>
    </row>
    <row r="87" spans="1:12" x14ac:dyDescent="0.25">
      <c r="A87">
        <v>86</v>
      </c>
      <c r="B87">
        <f t="shared" si="24"/>
        <v>21.353863481750494</v>
      </c>
      <c r="C87">
        <f t="shared" si="21"/>
        <v>378.64613651824948</v>
      </c>
      <c r="D87">
        <f t="shared" si="15"/>
        <v>821.35386348175052</v>
      </c>
      <c r="E87">
        <f t="shared" si="16"/>
        <v>1135.9384095547484</v>
      </c>
      <c r="F87">
        <f t="shared" si="17"/>
        <v>2.169185908073207</v>
      </c>
      <c r="G87">
        <f t="shared" si="14"/>
        <v>1200</v>
      </c>
      <c r="H87">
        <f t="shared" si="18"/>
        <v>442.70772696350105</v>
      </c>
      <c r="I87">
        <f t="shared" si="19"/>
        <v>30009.416329948828</v>
      </c>
      <c r="J87">
        <f t="shared" si="20"/>
        <v>73190.583670051157</v>
      </c>
      <c r="K87">
        <f t="shared" si="22"/>
        <v>90028.248989846426</v>
      </c>
      <c r="L87">
        <f t="shared" si="23"/>
        <v>0.4100174479443095</v>
      </c>
    </row>
    <row r="88" spans="1:12" x14ac:dyDescent="0.25">
      <c r="A88">
        <v>87</v>
      </c>
      <c r="B88">
        <f t="shared" si="24"/>
        <v>20.969493939078983</v>
      </c>
      <c r="C88">
        <f t="shared" si="21"/>
        <v>379.03050606092103</v>
      </c>
      <c r="D88">
        <f t="shared" si="15"/>
        <v>820.96949393907903</v>
      </c>
      <c r="E88">
        <f t="shared" si="16"/>
        <v>1137.0915181827631</v>
      </c>
      <c r="F88">
        <f t="shared" si="17"/>
        <v>2.1659720809045533</v>
      </c>
      <c r="G88">
        <f t="shared" si="14"/>
        <v>1200</v>
      </c>
      <c r="H88">
        <f t="shared" si="18"/>
        <v>441.938987878158</v>
      </c>
      <c r="I88">
        <f t="shared" si="19"/>
        <v>30388.446836009749</v>
      </c>
      <c r="J88">
        <f t="shared" si="20"/>
        <v>74011.553163990233</v>
      </c>
      <c r="K88">
        <f t="shared" si="22"/>
        <v>91165.340508029185</v>
      </c>
      <c r="L88">
        <f t="shared" si="23"/>
        <v>0.41059058399540549</v>
      </c>
    </row>
    <row r="89" spans="1:12" x14ac:dyDescent="0.25">
      <c r="A89">
        <v>88</v>
      </c>
      <c r="B89">
        <f t="shared" si="24"/>
        <v>20.592043048175562</v>
      </c>
      <c r="C89">
        <f t="shared" si="21"/>
        <v>379.40795695182442</v>
      </c>
      <c r="D89">
        <f t="shared" si="15"/>
        <v>820.59204304817558</v>
      </c>
      <c r="E89">
        <f t="shared" si="16"/>
        <v>1138.2238708554733</v>
      </c>
      <c r="F89">
        <f t="shared" si="17"/>
        <v>2.1628224395735876</v>
      </c>
      <c r="G89">
        <f t="shared" si="14"/>
        <v>1200</v>
      </c>
      <c r="H89">
        <f t="shared" si="18"/>
        <v>441.18408609635117</v>
      </c>
      <c r="I89">
        <f t="shared" si="19"/>
        <v>30767.854792961574</v>
      </c>
      <c r="J89">
        <f t="shared" si="20"/>
        <v>74832.145207038411</v>
      </c>
      <c r="K89">
        <f t="shared" si="22"/>
        <v>92303.564378884665</v>
      </c>
      <c r="L89">
        <f t="shared" si="23"/>
        <v>0.41115826237288827</v>
      </c>
    </row>
    <row r="90" spans="1:12" x14ac:dyDescent="0.25">
      <c r="A90">
        <v>89</v>
      </c>
      <c r="B90">
        <f t="shared" si="24"/>
        <v>20.221386273308401</v>
      </c>
      <c r="C90">
        <f t="shared" si="21"/>
        <v>379.77861372669162</v>
      </c>
      <c r="D90">
        <f t="shared" si="15"/>
        <v>820.22138627330844</v>
      </c>
      <c r="E90">
        <f t="shared" si="16"/>
        <v>1139.3358411800748</v>
      </c>
      <c r="F90">
        <f t="shared" si="17"/>
        <v>2.1597355844359951</v>
      </c>
      <c r="G90">
        <f t="shared" si="14"/>
        <v>1200</v>
      </c>
      <c r="H90">
        <f t="shared" si="18"/>
        <v>440.44277254661682</v>
      </c>
      <c r="I90">
        <f t="shared" si="19"/>
        <v>31147.633406688266</v>
      </c>
      <c r="J90">
        <f t="shared" si="20"/>
        <v>75652.366593311715</v>
      </c>
      <c r="K90">
        <f t="shared" si="22"/>
        <v>93442.900220064737</v>
      </c>
      <c r="L90">
        <f t="shared" si="23"/>
        <v>0.41172054238739403</v>
      </c>
    </row>
    <row r="91" spans="1:12" x14ac:dyDescent="0.25">
      <c r="A91">
        <v>90</v>
      </c>
      <c r="B91">
        <f t="shared" si="24"/>
        <v>19.857401320388849</v>
      </c>
      <c r="C91">
        <f t="shared" si="21"/>
        <v>380.14259867961113</v>
      </c>
      <c r="D91">
        <f t="shared" si="15"/>
        <v>819.85740132038882</v>
      </c>
      <c r="E91">
        <f t="shared" si="16"/>
        <v>1140.4277960388333</v>
      </c>
      <c r="F91">
        <f t="shared" si="17"/>
        <v>2.1567101507910054</v>
      </c>
      <c r="G91">
        <f t="shared" si="14"/>
        <v>1200</v>
      </c>
      <c r="H91">
        <f t="shared" si="18"/>
        <v>439.71480264077769</v>
      </c>
      <c r="I91">
        <f t="shared" si="19"/>
        <v>31527.776005367876</v>
      </c>
      <c r="J91">
        <f t="shared" si="20"/>
        <v>76472.223994632106</v>
      </c>
      <c r="K91">
        <f t="shared" si="22"/>
        <v>94583.328016103565</v>
      </c>
      <c r="L91">
        <f t="shared" si="23"/>
        <v>0.41227748270510528</v>
      </c>
    </row>
    <row r="92" spans="1:12" x14ac:dyDescent="0.25">
      <c r="A92">
        <v>91</v>
      </c>
      <c r="B92">
        <f t="shared" si="24"/>
        <v>19.499968096621853</v>
      </c>
      <c r="C92">
        <f t="shared" si="21"/>
        <v>380.50003190337816</v>
      </c>
      <c r="D92">
        <f t="shared" si="15"/>
        <v>819.49996809662184</v>
      </c>
      <c r="E92">
        <f t="shared" si="16"/>
        <v>1141.5000957101345</v>
      </c>
      <c r="F92">
        <f t="shared" si="17"/>
        <v>2.1537448078446433</v>
      </c>
      <c r="G92">
        <f t="shared" si="14"/>
        <v>1200</v>
      </c>
      <c r="H92">
        <f t="shared" si="18"/>
        <v>438.99993619324368</v>
      </c>
      <c r="I92">
        <f t="shared" si="19"/>
        <v>31908.276037271255</v>
      </c>
      <c r="J92">
        <f t="shared" si="20"/>
        <v>77291.723962728734</v>
      </c>
      <c r="K92">
        <f t="shared" si="22"/>
        <v>95724.828111813695</v>
      </c>
      <c r="L92">
        <f t="shared" si="23"/>
        <v>0.41282914135358034</v>
      </c>
    </row>
    <row r="93" spans="1:12" x14ac:dyDescent="0.25">
      <c r="A93">
        <v>92</v>
      </c>
      <c r="B93">
        <f t="shared" si="24"/>
        <v>19.14896867088266</v>
      </c>
      <c r="C93">
        <f t="shared" si="21"/>
        <v>380.85103132911735</v>
      </c>
      <c r="D93">
        <f t="shared" si="15"/>
        <v>819.14896867088271</v>
      </c>
      <c r="E93">
        <f t="shared" si="16"/>
        <v>1142.553093987352</v>
      </c>
      <c r="F93">
        <f t="shared" si="17"/>
        <v>2.1508382577097565</v>
      </c>
      <c r="G93">
        <f t="shared" si="14"/>
        <v>1200</v>
      </c>
      <c r="H93">
        <f t="shared" si="18"/>
        <v>438.29793734176536</v>
      </c>
      <c r="I93">
        <f t="shared" si="19"/>
        <v>32289.127068600374</v>
      </c>
      <c r="J93">
        <f t="shared" si="20"/>
        <v>78110.872931399615</v>
      </c>
      <c r="K93">
        <f t="shared" si="22"/>
        <v>96867.381205801052</v>
      </c>
      <c r="L93">
        <f t="shared" si="23"/>
        <v>0.41337557572756994</v>
      </c>
    </row>
    <row r="94" spans="1:12" x14ac:dyDescent="0.25">
      <c r="A94">
        <v>93</v>
      </c>
      <c r="B94">
        <f t="shared" si="24"/>
        <v>18.804287234806772</v>
      </c>
      <c r="C94">
        <f t="shared" si="21"/>
        <v>381.19571276519321</v>
      </c>
      <c r="D94">
        <f t="shared" si="15"/>
        <v>818.80428723480679</v>
      </c>
      <c r="E94">
        <f t="shared" si="16"/>
        <v>1143.5871382955797</v>
      </c>
      <c r="F94">
        <f t="shared" si="17"/>
        <v>2.1479892344412836</v>
      </c>
      <c r="G94">
        <f t="shared" si="14"/>
        <v>1200</v>
      </c>
      <c r="H94">
        <f t="shared" si="18"/>
        <v>437.60857446961359</v>
      </c>
      <c r="I94">
        <f t="shared" si="19"/>
        <v>32670.322781365569</v>
      </c>
      <c r="J94">
        <f t="shared" si="20"/>
        <v>78929.677218634417</v>
      </c>
      <c r="K94">
        <f t="shared" si="22"/>
        <v>98010.968344096633</v>
      </c>
      <c r="L94">
        <f t="shared" si="23"/>
        <v>0.41391684259482148</v>
      </c>
    </row>
    <row r="95" spans="1:12" x14ac:dyDescent="0.25">
      <c r="A95">
        <v>94</v>
      </c>
      <c r="B95">
        <f t="shared" si="24"/>
        <v>18.46581006458025</v>
      </c>
      <c r="C95">
        <f t="shared" si="21"/>
        <v>381.53418993541976</v>
      </c>
      <c r="D95">
        <f t="shared" si="15"/>
        <v>818.4658100645803</v>
      </c>
      <c r="E95">
        <f t="shared" si="16"/>
        <v>1144.6025698062592</v>
      </c>
      <c r="F95">
        <f t="shared" si="17"/>
        <v>2.145196503105312</v>
      </c>
      <c r="G95">
        <f t="shared" si="14"/>
        <v>1200</v>
      </c>
      <c r="H95">
        <f t="shared" si="18"/>
        <v>436.93162012916054</v>
      </c>
      <c r="I95">
        <f t="shared" si="19"/>
        <v>33051.856971300986</v>
      </c>
      <c r="J95">
        <f t="shared" si="20"/>
        <v>79748.143028698993</v>
      </c>
      <c r="K95">
        <f t="shared" si="22"/>
        <v>99155.570913902891</v>
      </c>
      <c r="L95">
        <f t="shared" si="23"/>
        <v>0.41445299810186931</v>
      </c>
    </row>
    <row r="96" spans="1:12" x14ac:dyDescent="0.25">
      <c r="A96">
        <v>95</v>
      </c>
      <c r="B96">
        <f t="shared" si="24"/>
        <v>18.133425483417806</v>
      </c>
      <c r="C96">
        <f t="shared" si="21"/>
        <v>381.8665745165822</v>
      </c>
      <c r="D96">
        <f t="shared" si="15"/>
        <v>818.1334254834178</v>
      </c>
      <c r="E96">
        <f t="shared" si="16"/>
        <v>1145.5997235497466</v>
      </c>
      <c r="F96">
        <f t="shared" si="17"/>
        <v>2.1424588588805409</v>
      </c>
      <c r="G96">
        <f t="shared" si="14"/>
        <v>1200</v>
      </c>
      <c r="H96">
        <f t="shared" si="18"/>
        <v>436.26685096683559</v>
      </c>
      <c r="I96">
        <f t="shared" si="19"/>
        <v>33433.723545817571</v>
      </c>
      <c r="J96">
        <f t="shared" si="20"/>
        <v>80566.276454182414</v>
      </c>
      <c r="K96">
        <f t="shared" si="22"/>
        <v>100301.17063745264</v>
      </c>
      <c r="L96">
        <f t="shared" si="23"/>
        <v>0.41498409777980916</v>
      </c>
    </row>
    <row r="97" spans="1:12" x14ac:dyDescent="0.25">
      <c r="A97">
        <v>96</v>
      </c>
      <c r="B97">
        <f t="shared" si="24"/>
        <v>17.807023824716286</v>
      </c>
      <c r="C97">
        <f t="shared" si="21"/>
        <v>382.19297617528372</v>
      </c>
      <c r="D97">
        <f t="shared" si="15"/>
        <v>817.80702382471634</v>
      </c>
      <c r="E97">
        <f t="shared" si="16"/>
        <v>1146.5789285258511</v>
      </c>
      <c r="F97">
        <f t="shared" si="17"/>
        <v>2.1397751261908291</v>
      </c>
      <c r="G97">
        <f t="shared" si="14"/>
        <v>1200</v>
      </c>
      <c r="H97">
        <f t="shared" si="18"/>
        <v>435.61404764943262</v>
      </c>
      <c r="I97">
        <f t="shared" si="19"/>
        <v>33815.916521992855</v>
      </c>
      <c r="J97">
        <f t="shared" si="20"/>
        <v>81384.083478007131</v>
      </c>
      <c r="K97">
        <f t="shared" si="22"/>
        <v>101447.74956597849</v>
      </c>
      <c r="L97">
        <f t="shared" si="23"/>
        <v>0.41551019655005533</v>
      </c>
    </row>
    <row r="98" spans="1:12" x14ac:dyDescent="0.25">
      <c r="A98">
        <v>97</v>
      </c>
      <c r="B98">
        <f t="shared" si="24"/>
        <v>17.486497395871393</v>
      </c>
      <c r="C98">
        <f t="shared" si="21"/>
        <v>382.51350260412863</v>
      </c>
      <c r="D98">
        <f t="shared" si="15"/>
        <v>817.48649739587142</v>
      </c>
      <c r="E98">
        <f t="shared" si="16"/>
        <v>1147.5405078123858</v>
      </c>
      <c r="F98">
        <f t="shared" si="17"/>
        <v>2.1371441578675605</v>
      </c>
      <c r="G98">
        <f t="shared" ref="G98:G121" si="25">C98+D98</f>
        <v>1200</v>
      </c>
      <c r="H98">
        <f t="shared" si="18"/>
        <v>434.97299479174279</v>
      </c>
      <c r="I98">
        <f t="shared" si="19"/>
        <v>34198.430024596986</v>
      </c>
      <c r="J98">
        <f t="shared" si="20"/>
        <v>82201.569975403007</v>
      </c>
      <c r="K98">
        <f t="shared" si="22"/>
        <v>102595.29007379088</v>
      </c>
      <c r="L98">
        <f t="shared" si="23"/>
        <v>0.4160313487300803</v>
      </c>
    </row>
    <row r="99" spans="1:12" x14ac:dyDescent="0.25">
      <c r="A99">
        <v>98</v>
      </c>
      <c r="B99">
        <f t="shared" si="24"/>
        <v>17.171740442745708</v>
      </c>
      <c r="C99">
        <f t="shared" si="21"/>
        <v>382.82825955725428</v>
      </c>
      <c r="D99">
        <f t="shared" si="15"/>
        <v>817.17174044274566</v>
      </c>
      <c r="E99">
        <f t="shared" si="16"/>
        <v>1148.4847786717628</v>
      </c>
      <c r="F99">
        <f t="shared" si="17"/>
        <v>2.1345648343406389</v>
      </c>
      <c r="G99">
        <f t="shared" si="25"/>
        <v>1200</v>
      </c>
      <c r="H99">
        <f t="shared" si="18"/>
        <v>434.34348088549137</v>
      </c>
      <c r="I99">
        <f t="shared" ref="I99:I121" si="26">C99+I98</f>
        <v>34581.258284154239</v>
      </c>
      <c r="J99">
        <f t="shared" ref="J99:J121" si="27">D99+J98</f>
        <v>83018.741715845754</v>
      </c>
      <c r="K99">
        <f t="shared" si="22"/>
        <v>103743.77485246264</v>
      </c>
      <c r="L99">
        <f t="shared" si="23"/>
        <v>0.41654760803913421</v>
      </c>
    </row>
    <row r="100" spans="1:12" x14ac:dyDescent="0.25">
      <c r="A100">
        <v>99</v>
      </c>
      <c r="B100">
        <f t="shared" si="24"/>
        <v>16.862649114776286</v>
      </c>
      <c r="C100">
        <f t="shared" si="21"/>
        <v>383.13735088522373</v>
      </c>
      <c r="D100">
        <f t="shared" si="15"/>
        <v>816.86264911477633</v>
      </c>
      <c r="E100">
        <f t="shared" si="16"/>
        <v>1149.4120526556712</v>
      </c>
      <c r="F100">
        <f t="shared" si="17"/>
        <v>2.1320360628569555</v>
      </c>
      <c r="G100">
        <f t="shared" si="25"/>
        <v>1200</v>
      </c>
      <c r="H100">
        <f t="shared" si="18"/>
        <v>433.72529822955261</v>
      </c>
      <c r="I100">
        <f t="shared" si="26"/>
        <v>34964.395635039466</v>
      </c>
      <c r="J100">
        <f t="shared" si="27"/>
        <v>83835.604364960527</v>
      </c>
      <c r="K100">
        <f t="shared" si="22"/>
        <v>104893.1869051183</v>
      </c>
      <c r="L100">
        <f t="shared" si="23"/>
        <v>0.41705902760394475</v>
      </c>
    </row>
    <row r="101" spans="1:12" x14ac:dyDescent="0.25">
      <c r="A101">
        <v>100</v>
      </c>
      <c r="B101">
        <f t="shared" si="24"/>
        <v>16.559121430710313</v>
      </c>
      <c r="C101">
        <f t="shared" si="21"/>
        <v>383.44087856928968</v>
      </c>
      <c r="D101">
        <f t="shared" si="15"/>
        <v>816.55912143071032</v>
      </c>
      <c r="E101">
        <f t="shared" si="16"/>
        <v>1150.322635707869</v>
      </c>
      <c r="F101">
        <f t="shared" si="17"/>
        <v>2.1295567767252392</v>
      </c>
      <c r="G101">
        <f t="shared" si="25"/>
        <v>1200</v>
      </c>
      <c r="H101">
        <f t="shared" si="18"/>
        <v>433.11824286142064</v>
      </c>
      <c r="I101">
        <f t="shared" si="26"/>
        <v>35347.836513608752</v>
      </c>
      <c r="J101">
        <f t="shared" si="27"/>
        <v>84652.163486391233</v>
      </c>
      <c r="K101">
        <f t="shared" si="22"/>
        <v>106043.50954082617</v>
      </c>
      <c r="L101">
        <f t="shared" si="23"/>
        <v>0.41756565996439426</v>
      </c>
    </row>
    <row r="102" spans="1:12" x14ac:dyDescent="0.25">
      <c r="A102">
        <v>101</v>
      </c>
      <c r="B102">
        <f t="shared" si="24"/>
        <v>16.261057244957527</v>
      </c>
      <c r="C102">
        <f t="shared" si="21"/>
        <v>383.73894275504244</v>
      </c>
      <c r="D102">
        <f t="shared" si="15"/>
        <v>816.26105724495756</v>
      </c>
      <c r="E102">
        <f t="shared" si="16"/>
        <v>1151.2168282651273</v>
      </c>
      <c r="F102">
        <f t="shared" si="17"/>
        <v>2.1271259345862457</v>
      </c>
      <c r="G102">
        <f t="shared" si="25"/>
        <v>1200</v>
      </c>
      <c r="H102">
        <f t="shared" si="18"/>
        <v>432.52211448991511</v>
      </c>
      <c r="I102">
        <f t="shared" si="26"/>
        <v>35731.575456363797</v>
      </c>
      <c r="J102">
        <f t="shared" si="27"/>
        <v>85468.424543636196</v>
      </c>
      <c r="K102">
        <f t="shared" si="22"/>
        <v>107194.7263690913</v>
      </c>
      <c r="L102">
        <f t="shared" si="23"/>
        <v>0.41806755707917509</v>
      </c>
    </row>
    <row r="103" spans="1:12" x14ac:dyDescent="0.25">
      <c r="A103">
        <v>102</v>
      </c>
      <c r="B103">
        <f t="shared" si="24"/>
        <v>15.968358214548294</v>
      </c>
      <c r="C103">
        <f t="shared" si="21"/>
        <v>384.03164178545171</v>
      </c>
      <c r="D103">
        <f t="shared" si="15"/>
        <v>815.96835821454829</v>
      </c>
      <c r="E103">
        <f t="shared" si="16"/>
        <v>1152.0949253563551</v>
      </c>
      <c r="F103">
        <f t="shared" si="17"/>
        <v>2.1247425197072904</v>
      </c>
      <c r="G103">
        <f t="shared" si="25"/>
        <v>1200</v>
      </c>
      <c r="H103">
        <f t="shared" si="18"/>
        <v>431.93671642909658</v>
      </c>
      <c r="I103">
        <f t="shared" si="26"/>
        <v>36115.607098149245</v>
      </c>
      <c r="J103">
        <f t="shared" si="27"/>
        <v>86284.392901850748</v>
      </c>
      <c r="K103">
        <f t="shared" si="22"/>
        <v>108346.82129444765</v>
      </c>
      <c r="L103">
        <f t="shared" si="23"/>
        <v>0.41856477033142092</v>
      </c>
    </row>
    <row r="104" spans="1:12" x14ac:dyDescent="0.25">
      <c r="A104">
        <v>103</v>
      </c>
      <c r="B104">
        <f t="shared" si="24"/>
        <v>15.680927766686425</v>
      </c>
      <c r="C104">
        <f t="shared" si="21"/>
        <v>384.31907223331359</v>
      </c>
      <c r="D104">
        <f t="shared" si="15"/>
        <v>815.68092776668641</v>
      </c>
      <c r="E104">
        <f t="shared" si="16"/>
        <v>1152.9572166999408</v>
      </c>
      <c r="F104">
        <f t="shared" si="17"/>
        <v>2.1224055393001686</v>
      </c>
      <c r="G104">
        <f t="shared" si="25"/>
        <v>1200</v>
      </c>
      <c r="H104">
        <f t="shared" si="18"/>
        <v>431.36185553337282</v>
      </c>
      <c r="I104">
        <f t="shared" si="26"/>
        <v>36499.926170382561</v>
      </c>
      <c r="J104">
        <f t="shared" si="27"/>
        <v>87100.073829617439</v>
      </c>
      <c r="K104">
        <f t="shared" si="22"/>
        <v>109499.7785111476</v>
      </c>
      <c r="L104">
        <f t="shared" si="23"/>
        <v>0.41905735053431326</v>
      </c>
    </row>
    <row r="105" spans="1:12" x14ac:dyDescent="0.25">
      <c r="A105">
        <v>104</v>
      </c>
      <c r="B105">
        <f t="shared" si="24"/>
        <v>15.39867106688607</v>
      </c>
      <c r="C105">
        <f t="shared" si="21"/>
        <v>384.6013289331139</v>
      </c>
      <c r="D105">
        <f t="shared" si="15"/>
        <v>815.3986710668861</v>
      </c>
      <c r="E105">
        <f t="shared" si="16"/>
        <v>1153.8039867993416</v>
      </c>
      <c r="F105">
        <f t="shared" si="17"/>
        <v>2.1201140238615563</v>
      </c>
      <c r="G105">
        <f t="shared" si="25"/>
        <v>1200</v>
      </c>
      <c r="H105">
        <f t="shared" si="18"/>
        <v>430.79734213377219</v>
      </c>
      <c r="I105">
        <f t="shared" si="26"/>
        <v>36884.527499315678</v>
      </c>
      <c r="J105">
        <f t="shared" si="27"/>
        <v>87915.472500684322</v>
      </c>
      <c r="K105">
        <f t="shared" si="22"/>
        <v>110653.58249794693</v>
      </c>
      <c r="L105">
        <f t="shared" si="23"/>
        <v>0.41954534793666237</v>
      </c>
    </row>
    <row r="106" spans="1:12" x14ac:dyDescent="0.25">
      <c r="A106">
        <v>105</v>
      </c>
      <c r="B106">
        <f t="shared" si="24"/>
        <v>15.121494987682121</v>
      </c>
      <c r="C106">
        <f t="shared" si="21"/>
        <v>384.87850501231787</v>
      </c>
      <c r="D106">
        <f t="shared" si="15"/>
        <v>815.12149498768213</v>
      </c>
      <c r="E106">
        <f t="shared" si="16"/>
        <v>1154.6355150369536</v>
      </c>
      <c r="F106">
        <f t="shared" si="17"/>
        <v>2.1178670265350217</v>
      </c>
      <c r="G106">
        <f t="shared" si="25"/>
        <v>1200</v>
      </c>
      <c r="H106">
        <f t="shared" si="18"/>
        <v>430.24298997536425</v>
      </c>
      <c r="I106">
        <f t="shared" si="26"/>
        <v>37269.406004327997</v>
      </c>
      <c r="J106">
        <f t="shared" si="27"/>
        <v>88730.59399567201</v>
      </c>
      <c r="K106">
        <f t="shared" si="22"/>
        <v>111808.21801298388</v>
      </c>
      <c r="L106">
        <f t="shared" si="23"/>
        <v>0.42002881222846178</v>
      </c>
    </row>
    <row r="107" spans="1:12" x14ac:dyDescent="0.25">
      <c r="A107">
        <v>106</v>
      </c>
      <c r="B107">
        <f t="shared" si="24"/>
        <v>14.849308077903842</v>
      </c>
      <c r="C107">
        <f t="shared" si="21"/>
        <v>385.15069192209614</v>
      </c>
      <c r="D107">
        <f t="shared" si="15"/>
        <v>814.84930807790386</v>
      </c>
      <c r="E107">
        <f t="shared" si="16"/>
        <v>1155.4520757662885</v>
      </c>
      <c r="F107">
        <f t="shared" si="17"/>
        <v>2.1156636224938219</v>
      </c>
      <c r="G107">
        <f t="shared" si="25"/>
        <v>1200</v>
      </c>
      <c r="H107">
        <f t="shared" si="18"/>
        <v>429.69861615580771</v>
      </c>
      <c r="I107">
        <f t="shared" si="26"/>
        <v>37654.556696250096</v>
      </c>
      <c r="J107">
        <f t="shared" si="27"/>
        <v>89545.443303749911</v>
      </c>
      <c r="K107">
        <f t="shared" si="22"/>
        <v>112963.67008875016</v>
      </c>
      <c r="L107">
        <f t="shared" si="23"/>
        <v>0.42050779254641568</v>
      </c>
    </row>
    <row r="108" spans="1:12" x14ac:dyDescent="0.25">
      <c r="A108">
        <v>107</v>
      </c>
      <c r="B108">
        <f t="shared" si="24"/>
        <v>14.582020532501573</v>
      </c>
      <c r="C108">
        <f t="shared" si="21"/>
        <v>385.41797946749841</v>
      </c>
      <c r="D108">
        <f t="shared" si="15"/>
        <v>814.58202053250159</v>
      </c>
      <c r="E108">
        <f t="shared" si="16"/>
        <v>1156.2539384024954</v>
      </c>
      <c r="F108">
        <f t="shared" si="17"/>
        <v>2.1135029083436772</v>
      </c>
      <c r="G108">
        <f t="shared" si="25"/>
        <v>1200</v>
      </c>
      <c r="H108">
        <f t="shared" si="18"/>
        <v>429.16404106500318</v>
      </c>
      <c r="I108">
        <f t="shared" si="26"/>
        <v>38039.974675717596</v>
      </c>
      <c r="J108">
        <f t="shared" si="27"/>
        <v>90360.025324282411</v>
      </c>
      <c r="K108">
        <f t="shared" si="22"/>
        <v>114119.92402715267</v>
      </c>
      <c r="L108">
        <f t="shared" si="23"/>
        <v>0.4209823374794377</v>
      </c>
    </row>
    <row r="109" spans="1:12" x14ac:dyDescent="0.25">
      <c r="A109">
        <v>108</v>
      </c>
      <c r="B109">
        <f t="shared" si="24"/>
        <v>14.319544162916545</v>
      </c>
      <c r="C109">
        <f t="shared" si="21"/>
        <v>385.68045583708346</v>
      </c>
      <c r="D109">
        <f t="shared" si="15"/>
        <v>814.3195441629166</v>
      </c>
      <c r="E109">
        <f t="shared" si="16"/>
        <v>1157.0413675112504</v>
      </c>
      <c r="F109">
        <f t="shared" si="17"/>
        <v>2.1113840015447813</v>
      </c>
      <c r="G109">
        <f t="shared" si="25"/>
        <v>1200</v>
      </c>
      <c r="H109">
        <f t="shared" si="18"/>
        <v>428.63908832583314</v>
      </c>
      <c r="I109">
        <f t="shared" si="26"/>
        <v>38425.655131554682</v>
      </c>
      <c r="J109">
        <f t="shared" si="27"/>
        <v>91174.344868445332</v>
      </c>
      <c r="K109">
        <f t="shared" si="22"/>
        <v>115276.96539466392</v>
      </c>
      <c r="L109">
        <f t="shared" si="23"/>
        <v>0.42145249507412119</v>
      </c>
    </row>
    <row r="110" spans="1:12" x14ac:dyDescent="0.25">
      <c r="A110">
        <v>109</v>
      </c>
      <c r="B110">
        <f t="shared" si="24"/>
        <v>14.061792367984047</v>
      </c>
      <c r="C110">
        <f t="shared" si="21"/>
        <v>385.93820763201597</v>
      </c>
      <c r="D110">
        <f t="shared" si="15"/>
        <v>814.06179236798403</v>
      </c>
      <c r="E110">
        <f t="shared" si="16"/>
        <v>1157.8146228960479</v>
      </c>
      <c r="F110">
        <f t="shared" si="17"/>
        <v>2.1093060398523042</v>
      </c>
      <c r="G110">
        <f t="shared" si="25"/>
        <v>1200</v>
      </c>
      <c r="H110">
        <f t="shared" si="18"/>
        <v>428.12358473596805</v>
      </c>
      <c r="I110">
        <f t="shared" si="26"/>
        <v>38811.5933391867</v>
      </c>
      <c r="J110">
        <f t="shared" si="27"/>
        <v>91988.406660813314</v>
      </c>
      <c r="K110">
        <f t="shared" si="22"/>
        <v>116434.78001755997</v>
      </c>
      <c r="L110">
        <f t="shared" si="23"/>
        <v>0.42191831284017967</v>
      </c>
    </row>
    <row r="111" spans="1:12" x14ac:dyDescent="0.25">
      <c r="A111">
        <v>110</v>
      </c>
      <c r="B111">
        <f t="shared" si="24"/>
        <v>13.808680105360336</v>
      </c>
      <c r="C111">
        <f t="shared" si="21"/>
        <v>386.19131989463966</v>
      </c>
      <c r="D111">
        <f t="shared" si="15"/>
        <v>813.80868010536028</v>
      </c>
      <c r="E111">
        <f t="shared" si="16"/>
        <v>1158.5739596839189</v>
      </c>
      <c r="F111">
        <f t="shared" si="17"/>
        <v>2.1072681807747071</v>
      </c>
      <c r="G111">
        <f t="shared" si="25"/>
        <v>1200</v>
      </c>
      <c r="H111">
        <f t="shared" si="18"/>
        <v>427.61736021072062</v>
      </c>
      <c r="I111">
        <f t="shared" si="26"/>
        <v>39197.784659081342</v>
      </c>
      <c r="J111">
        <f t="shared" si="27"/>
        <v>92802.215340918672</v>
      </c>
      <c r="K111">
        <f t="shared" si="22"/>
        <v>117593.35397724388</v>
      </c>
      <c r="L111">
        <f t="shared" si="23"/>
        <v>0.42237983775585713</v>
      </c>
    </row>
    <row r="112" spans="1:12" x14ac:dyDescent="0.25">
      <c r="A112">
        <v>111</v>
      </c>
      <c r="B112">
        <f t="shared" si="24"/>
        <v>13.560123863463851</v>
      </c>
      <c r="C112">
        <f t="shared" si="21"/>
        <v>386.43987613653616</v>
      </c>
      <c r="D112">
        <f t="shared" si="15"/>
        <v>813.5601238634639</v>
      </c>
      <c r="E112">
        <f t="shared" si="16"/>
        <v>1159.3196284096084</v>
      </c>
      <c r="F112">
        <f t="shared" si="17"/>
        <v>2.1052696010491903</v>
      </c>
      <c r="G112">
        <f t="shared" si="25"/>
        <v>1200</v>
      </c>
      <c r="H112">
        <f t="shared" si="18"/>
        <v>427.12024772692774</v>
      </c>
      <c r="I112">
        <f t="shared" si="26"/>
        <v>39584.22453521788</v>
      </c>
      <c r="J112">
        <f t="shared" si="27"/>
        <v>93615.775464782142</v>
      </c>
      <c r="K112">
        <f t="shared" si="22"/>
        <v>118752.67360565349</v>
      </c>
      <c r="L112">
        <f t="shared" si="23"/>
        <v>0.42283711627330695</v>
      </c>
    </row>
    <row r="113" spans="1:12" x14ac:dyDescent="0.25">
      <c r="A113">
        <v>112</v>
      </c>
      <c r="B113">
        <f t="shared" si="24"/>
        <v>13.316041633921502</v>
      </c>
      <c r="C113">
        <f t="shared" si="21"/>
        <v>386.68395836607851</v>
      </c>
      <c r="D113">
        <f t="shared" si="15"/>
        <v>813.31604163392149</v>
      </c>
      <c r="E113">
        <f t="shared" si="16"/>
        <v>1160.0518750982355</v>
      </c>
      <c r="F113">
        <f t="shared" si="17"/>
        <v>2.1033094961336491</v>
      </c>
      <c r="G113">
        <f t="shared" si="25"/>
        <v>1200</v>
      </c>
      <c r="H113">
        <f t="shared" si="18"/>
        <v>426.63208326784297</v>
      </c>
      <c r="I113">
        <f t="shared" si="26"/>
        <v>39970.908493583956</v>
      </c>
      <c r="J113">
        <f t="shared" si="27"/>
        <v>94429.091506416065</v>
      </c>
      <c r="K113">
        <f t="shared" si="22"/>
        <v>119912.72548075172</v>
      </c>
      <c r="L113">
        <f t="shared" si="23"/>
        <v>0.42329019432393988</v>
      </c>
    </row>
    <row r="114" spans="1:12" x14ac:dyDescent="0.25">
      <c r="A114">
        <v>113</v>
      </c>
      <c r="B114">
        <f t="shared" si="24"/>
        <v>13.076352884510916</v>
      </c>
      <c r="C114">
        <f t="shared" si="21"/>
        <v>386.92364711548908</v>
      </c>
      <c r="D114">
        <f t="shared" si="15"/>
        <v>813.07635288451092</v>
      </c>
      <c r="E114">
        <f t="shared" si="16"/>
        <v>1160.7709413464672</v>
      </c>
      <c r="F114">
        <f t="shared" si="17"/>
        <v>2.1013870797145247</v>
      </c>
      <c r="G114">
        <f t="shared" si="25"/>
        <v>1200</v>
      </c>
      <c r="H114">
        <f t="shared" si="18"/>
        <v>426.15270576902185</v>
      </c>
      <c r="I114">
        <f t="shared" si="26"/>
        <v>40357.832140699444</v>
      </c>
      <c r="J114">
        <f t="shared" si="27"/>
        <v>95242.167859300578</v>
      </c>
      <c r="K114">
        <f t="shared" si="22"/>
        <v>121073.49642209818</v>
      </c>
      <c r="L114">
        <f t="shared" si="23"/>
        <v>0.42373911732373931</v>
      </c>
    </row>
    <row r="115" spans="1:12" x14ac:dyDescent="0.25">
      <c r="A115">
        <v>114</v>
      </c>
      <c r="B115">
        <f t="shared" si="24"/>
        <v>12.84097853258972</v>
      </c>
      <c r="C115">
        <f t="shared" si="21"/>
        <v>387.1590214674103</v>
      </c>
      <c r="D115">
        <f t="shared" si="15"/>
        <v>812.8409785325897</v>
      </c>
      <c r="E115">
        <f t="shared" si="16"/>
        <v>1161.477064402231</v>
      </c>
      <c r="F115">
        <f t="shared" si="17"/>
        <v>2.0995015832299591</v>
      </c>
      <c r="G115">
        <f t="shared" si="25"/>
        <v>1200</v>
      </c>
      <c r="H115">
        <f t="shared" si="18"/>
        <v>425.6819570651794</v>
      </c>
      <c r="I115">
        <f t="shared" si="26"/>
        <v>40744.991162166851</v>
      </c>
      <c r="J115">
        <f t="shared" si="27"/>
        <v>96055.008837833171</v>
      </c>
      <c r="K115">
        <f t="shared" si="22"/>
        <v>122234.97348650041</v>
      </c>
      <c r="L115">
        <f t="shared" si="23"/>
        <v>0.424183930178544</v>
      </c>
    </row>
    <row r="116" spans="1:12" x14ac:dyDescent="0.25">
      <c r="A116">
        <v>115</v>
      </c>
      <c r="B116">
        <f t="shared" si="24"/>
        <v>12.609840919003105</v>
      </c>
      <c r="C116">
        <f t="shared" si="21"/>
        <v>387.39015908099691</v>
      </c>
      <c r="D116">
        <f t="shared" si="15"/>
        <v>812.60984091900309</v>
      </c>
      <c r="E116">
        <f t="shared" si="16"/>
        <v>1162.1704772429907</v>
      </c>
      <c r="F116">
        <f t="shared" si="17"/>
        <v>2.0976522554077057</v>
      </c>
      <c r="G116">
        <f t="shared" si="25"/>
        <v>1200</v>
      </c>
      <c r="H116">
        <f t="shared" si="18"/>
        <v>425.21968183800618</v>
      </c>
      <c r="I116">
        <f t="shared" si="26"/>
        <v>41132.381321247849</v>
      </c>
      <c r="J116">
        <f t="shared" si="27"/>
        <v>96867.618678752173</v>
      </c>
      <c r="K116">
        <f t="shared" si="22"/>
        <v>123397.14396374341</v>
      </c>
      <c r="L116">
        <f t="shared" si="23"/>
        <v>0.42462467728929731</v>
      </c>
    </row>
    <row r="117" spans="1:12" x14ac:dyDescent="0.25">
      <c r="A117">
        <v>116</v>
      </c>
      <c r="B117">
        <f t="shared" si="24"/>
        <v>12.382863782461049</v>
      </c>
      <c r="C117">
        <f t="shared" si="21"/>
        <v>387.61713621753893</v>
      </c>
      <c r="D117">
        <f t="shared" si="15"/>
        <v>812.38286378246107</v>
      </c>
      <c r="E117">
        <f t="shared" si="16"/>
        <v>1162.8514086526168</v>
      </c>
      <c r="F117">
        <f t="shared" si="17"/>
        <v>2.0958383618172514</v>
      </c>
      <c r="G117">
        <f t="shared" si="25"/>
        <v>1200</v>
      </c>
      <c r="H117">
        <f t="shared" si="18"/>
        <v>424.76572756492214</v>
      </c>
      <c r="I117">
        <f t="shared" si="26"/>
        <v>41519.998457465386</v>
      </c>
      <c r="J117">
        <f t="shared" si="27"/>
        <v>97680.001542534636</v>
      </c>
      <c r="K117">
        <f t="shared" si="22"/>
        <v>124559.99537239602</v>
      </c>
      <c r="L117">
        <f t="shared" si="23"/>
        <v>0.42506140255726299</v>
      </c>
    </row>
    <row r="118" spans="1:12" x14ac:dyDescent="0.25">
      <c r="A118">
        <v>117</v>
      </c>
      <c r="B118">
        <f t="shared" si="24"/>
        <v>12.159972234376751</v>
      </c>
      <c r="C118">
        <f t="shared" si="21"/>
        <v>387.84002776562323</v>
      </c>
      <c r="D118">
        <f t="shared" si="15"/>
        <v>812.15997223437671</v>
      </c>
      <c r="E118">
        <f t="shared" si="16"/>
        <v>1163.5200832968696</v>
      </c>
      <c r="F118">
        <f t="shared" si="17"/>
        <v>2.0940591844356393</v>
      </c>
      <c r="G118">
        <f t="shared" si="25"/>
        <v>1200</v>
      </c>
      <c r="H118">
        <f t="shared" si="18"/>
        <v>424.31994446875348</v>
      </c>
      <c r="I118">
        <f t="shared" si="26"/>
        <v>41907.838485231012</v>
      </c>
      <c r="J118">
        <f t="shared" si="27"/>
        <v>98492.161514769017</v>
      </c>
      <c r="K118">
        <f t="shared" si="22"/>
        <v>125723.51545569289</v>
      </c>
      <c r="L118">
        <f t="shared" si="23"/>
        <v>0.42549414938920677</v>
      </c>
    </row>
    <row r="119" spans="1:12" x14ac:dyDescent="0.25">
      <c r="A119">
        <v>118</v>
      </c>
      <c r="B119">
        <f t="shared" si="24"/>
        <v>11.941092734157969</v>
      </c>
      <c r="C119">
        <f t="shared" si="21"/>
        <v>388.05890726584204</v>
      </c>
      <c r="D119">
        <f t="shared" si="15"/>
        <v>811.94109273415802</v>
      </c>
      <c r="E119">
        <f t="shared" si="16"/>
        <v>1164.1767217975262</v>
      </c>
      <c r="F119">
        <f t="shared" si="17"/>
        <v>2.0923140212265068</v>
      </c>
      <c r="G119">
        <f t="shared" si="25"/>
        <v>1200</v>
      </c>
      <c r="H119">
        <f t="shared" si="18"/>
        <v>423.88218546831598</v>
      </c>
      <c r="I119">
        <f t="shared" si="26"/>
        <v>42295.897392496852</v>
      </c>
      <c r="J119">
        <f t="shared" si="27"/>
        <v>99304.10260750317</v>
      </c>
      <c r="K119">
        <f t="shared" si="22"/>
        <v>126887.69217749042</v>
      </c>
      <c r="L119">
        <f t="shared" si="23"/>
        <v>0.42592296070254282</v>
      </c>
    </row>
    <row r="120" spans="1:12" x14ac:dyDescent="0.25">
      <c r="A120">
        <v>119</v>
      </c>
      <c r="B120">
        <f t="shared" si="24"/>
        <v>11.726153064943126</v>
      </c>
      <c r="C120">
        <f t="shared" si="21"/>
        <v>388.27384693505689</v>
      </c>
      <c r="D120">
        <f t="shared" si="15"/>
        <v>811.72615306494311</v>
      </c>
      <c r="E120">
        <f t="shared" si="16"/>
        <v>1164.8215408051706</v>
      </c>
      <c r="F120">
        <f t="shared" si="17"/>
        <v>2.0906021857318486</v>
      </c>
      <c r="G120">
        <f t="shared" si="25"/>
        <v>1200</v>
      </c>
      <c r="H120">
        <f t="shared" si="18"/>
        <v>423.45230612988621</v>
      </c>
      <c r="I120">
        <f t="shared" si="26"/>
        <v>42684.171239431911</v>
      </c>
      <c r="J120">
        <f t="shared" si="27"/>
        <v>100115.82876056811</v>
      </c>
      <c r="K120">
        <f t="shared" si="22"/>
        <v>128052.5137182956</v>
      </c>
      <c r="L120">
        <f t="shared" si="23"/>
        <v>0.42634787893044557</v>
      </c>
    </row>
    <row r="121" spans="1:12" x14ac:dyDescent="0.25">
      <c r="A121">
        <v>120</v>
      </c>
      <c r="B121">
        <f t="shared" si="24"/>
        <v>11.515082309774151</v>
      </c>
      <c r="C121">
        <f t="shared" si="21"/>
        <v>388.48491769022587</v>
      </c>
      <c r="D121">
        <f t="shared" si="15"/>
        <v>811.51508230977413</v>
      </c>
      <c r="E121">
        <f t="shared" si="16"/>
        <v>1165.4547530706777</v>
      </c>
      <c r="F121">
        <f t="shared" si="17"/>
        <v>2.0889230066760751</v>
      </c>
      <c r="G121">
        <f t="shared" si="25"/>
        <v>1200</v>
      </c>
      <c r="H121">
        <f t="shared" si="18"/>
        <v>423.03016461954826</v>
      </c>
      <c r="I121">
        <f t="shared" si="26"/>
        <v>43072.656157122139</v>
      </c>
      <c r="J121">
        <f t="shared" si="27"/>
        <v>100927.34384287789</v>
      </c>
      <c r="K121">
        <f t="shared" si="22"/>
        <v>129217.96847136627</v>
      </c>
      <c r="L121">
        <f t="shared" si="23"/>
        <v>0.42676894602692583</v>
      </c>
    </row>
    <row r="122" spans="1:12" x14ac:dyDescent="0.25">
      <c r="A122">
        <v>121</v>
      </c>
      <c r="B122">
        <f t="shared" si="24"/>
        <v>11.307810828198217</v>
      </c>
      <c r="C122">
        <f t="shared" si="21"/>
        <v>388.69218917180177</v>
      </c>
      <c r="D122">
        <f t="shared" si="15"/>
        <v>811.30781082819817</v>
      </c>
      <c r="F122">
        <f t="shared" si="17"/>
        <v>2.0872758275819132</v>
      </c>
      <c r="G122">
        <f t="shared" ref="G122:G185" si="28">C122+D122</f>
        <v>1200</v>
      </c>
      <c r="H122">
        <f t="shared" si="18"/>
        <v>422.6156216563964</v>
      </c>
      <c r="I122">
        <f t="shared" ref="I122:I185" si="29">C122+I121</f>
        <v>43461.34834629394</v>
      </c>
      <c r="J122">
        <f t="shared" ref="J122:J185" si="30">D122+J121</f>
        <v>101738.65165370608</v>
      </c>
      <c r="K122">
        <f t="shared" si="22"/>
        <v>129217.96847136627</v>
      </c>
      <c r="L122">
        <f t="shared" si="23"/>
        <v>0.42718620347187147</v>
      </c>
    </row>
    <row r="123" spans="1:12" x14ac:dyDescent="0.25">
      <c r="A123">
        <v>122</v>
      </c>
      <c r="B123">
        <f t="shared" si="24"/>
        <v>11.104270233290649</v>
      </c>
      <c r="C123">
        <f t="shared" si="21"/>
        <v>388.89572976670934</v>
      </c>
      <c r="D123">
        <f t="shared" si="15"/>
        <v>811.10427023329066</v>
      </c>
      <c r="F123">
        <f t="shared" si="17"/>
        <v>2.0856600063977448</v>
      </c>
      <c r="G123">
        <f t="shared" si="28"/>
        <v>1200</v>
      </c>
      <c r="H123">
        <f t="shared" si="18"/>
        <v>422.20854046658133</v>
      </c>
      <c r="I123">
        <f t="shared" si="29"/>
        <v>43850.244076060648</v>
      </c>
      <c r="J123">
        <f t="shared" si="30"/>
        <v>102549.75592393937</v>
      </c>
      <c r="K123">
        <f t="shared" si="22"/>
        <v>129217.96847136627</v>
      </c>
      <c r="L123">
        <f t="shared" si="23"/>
        <v>0.42759969227605132</v>
      </c>
    </row>
    <row r="124" spans="1:12" x14ac:dyDescent="0.25">
      <c r="A124">
        <v>123</v>
      </c>
      <c r="B124">
        <f t="shared" si="24"/>
        <v>10.904393369091418</v>
      </c>
      <c r="C124">
        <f t="shared" si="21"/>
        <v>389.09560663090861</v>
      </c>
      <c r="D124">
        <f t="shared" si="15"/>
        <v>810.90439336909139</v>
      </c>
      <c r="F124">
        <f t="shared" si="17"/>
        <v>2.0840749151359748</v>
      </c>
      <c r="G124">
        <f t="shared" si="28"/>
        <v>1200</v>
      </c>
      <c r="H124">
        <f t="shared" si="18"/>
        <v>421.80878673818279</v>
      </c>
      <c r="I124">
        <f t="shared" si="29"/>
        <v>44239.339682691556</v>
      </c>
      <c r="J124">
        <f t="shared" si="30"/>
        <v>103360.66031730846</v>
      </c>
      <c r="K124">
        <f t="shared" si="22"/>
        <v>129217.96847136627</v>
      </c>
      <c r="L124">
        <f t="shared" si="23"/>
        <v>0.42800945298608328</v>
      </c>
    </row>
    <row r="125" spans="1:12" x14ac:dyDescent="0.25">
      <c r="A125">
        <v>124</v>
      </c>
      <c r="B125">
        <f t="shared" si="24"/>
        <v>10.708114288447772</v>
      </c>
      <c r="C125">
        <f t="shared" si="21"/>
        <v>389.29188571155225</v>
      </c>
      <c r="D125">
        <f t="shared" si="15"/>
        <v>810.70811428844775</v>
      </c>
      <c r="F125">
        <f t="shared" si="17"/>
        <v>2.0825199395220531</v>
      </c>
      <c r="G125">
        <f t="shared" si="28"/>
        <v>1200</v>
      </c>
      <c r="H125">
        <f t="shared" si="18"/>
        <v>421.41622857689549</v>
      </c>
      <c r="I125">
        <f t="shared" si="29"/>
        <v>44628.631568403107</v>
      </c>
      <c r="J125">
        <f t="shared" si="30"/>
        <v>104171.3684315969</v>
      </c>
      <c r="K125">
        <f t="shared" si="22"/>
        <v>129217.96847136627</v>
      </c>
      <c r="L125">
        <f t="shared" si="23"/>
        <v>0.42841552568936497</v>
      </c>
    </row>
    <row r="126" spans="1:12" x14ac:dyDescent="0.25">
      <c r="A126">
        <v>125</v>
      </c>
      <c r="B126">
        <f t="shared" si="24"/>
        <v>10.515368231255714</v>
      </c>
      <c r="C126">
        <f t="shared" si="21"/>
        <v>389.48463176874429</v>
      </c>
      <c r="D126">
        <f t="shared" si="15"/>
        <v>810.51536823125571</v>
      </c>
      <c r="F126">
        <f t="shared" si="17"/>
        <v>2.0809944786537753</v>
      </c>
      <c r="G126">
        <f t="shared" si="28"/>
        <v>1200</v>
      </c>
      <c r="H126">
        <f t="shared" si="18"/>
        <v>421.03073646251141</v>
      </c>
      <c r="I126">
        <f t="shared" si="29"/>
        <v>45018.116200171848</v>
      </c>
      <c r="J126">
        <f t="shared" si="30"/>
        <v>104981.88379982815</v>
      </c>
      <c r="K126">
        <f t="shared" si="22"/>
        <v>129217.96847136627</v>
      </c>
      <c r="L126">
        <f t="shared" si="23"/>
        <v>0.42881795001896833</v>
      </c>
    </row>
    <row r="127" spans="1:12" x14ac:dyDescent="0.25">
      <c r="A127">
        <v>126</v>
      </c>
      <c r="B127">
        <f t="shared" si="24"/>
        <v>10.326091603093111</v>
      </c>
      <c r="C127">
        <f t="shared" si="21"/>
        <v>389.67390839690688</v>
      </c>
      <c r="D127">
        <f t="shared" si="15"/>
        <v>810.32609160309312</v>
      </c>
      <c r="F127">
        <f t="shared" si="17"/>
        <v>2.0794979446705115</v>
      </c>
      <c r="G127">
        <f t="shared" si="28"/>
        <v>1200</v>
      </c>
      <c r="H127">
        <f t="shared" si="18"/>
        <v>420.65218320618624</v>
      </c>
      <c r="I127">
        <f t="shared" si="29"/>
        <v>45407.790108568755</v>
      </c>
      <c r="J127">
        <f t="shared" si="30"/>
        <v>105792.20989143125</v>
      </c>
      <c r="K127">
        <f t="shared" si="22"/>
        <v>129217.96847136627</v>
      </c>
      <c r="L127">
        <f t="shared" si="23"/>
        <v>0.42921676515849588</v>
      </c>
    </row>
    <row r="128" spans="1:12" x14ac:dyDescent="0.25">
      <c r="A128">
        <v>127</v>
      </c>
      <c r="B128">
        <f t="shared" si="24"/>
        <v>10.140221954237436</v>
      </c>
      <c r="C128">
        <f t="shared" si="21"/>
        <v>389.85977804576254</v>
      </c>
      <c r="D128">
        <f t="shared" si="15"/>
        <v>810.1402219542374</v>
      </c>
      <c r="F128">
        <f t="shared" si="17"/>
        <v>2.0780297624320236</v>
      </c>
      <c r="G128">
        <f t="shared" si="28"/>
        <v>1200</v>
      </c>
      <c r="H128">
        <f t="shared" si="18"/>
        <v>420.28044390847487</v>
      </c>
      <c r="I128">
        <f t="shared" si="29"/>
        <v>45797.649886614519</v>
      </c>
      <c r="J128">
        <f t="shared" si="30"/>
        <v>106602.35011338549</v>
      </c>
      <c r="K128">
        <f t="shared" si="22"/>
        <v>129217.96847136627</v>
      </c>
      <c r="L128">
        <f t="shared" si="23"/>
        <v>0.42961200984690068</v>
      </c>
    </row>
    <row r="129" spans="1:12" x14ac:dyDescent="0.25">
      <c r="A129">
        <v>128</v>
      </c>
      <c r="B129">
        <f t="shared" si="24"/>
        <v>9.9576979590611625</v>
      </c>
      <c r="C129">
        <f t="shared" si="21"/>
        <v>390.04230204093886</v>
      </c>
      <c r="D129">
        <f t="shared" si="15"/>
        <v>809.95769795906119</v>
      </c>
      <c r="F129">
        <f t="shared" si="17"/>
        <v>2.0765893692065429</v>
      </c>
      <c r="G129">
        <f t="shared" si="28"/>
        <v>1200</v>
      </c>
      <c r="H129">
        <f t="shared" si="18"/>
        <v>419.91539591812233</v>
      </c>
      <c r="I129">
        <f t="shared" si="29"/>
        <v>46187.692188655456</v>
      </c>
      <c r="J129">
        <f t="shared" si="30"/>
        <v>107412.30781134455</v>
      </c>
      <c r="K129">
        <f t="shared" si="22"/>
        <v>129217.96847136627</v>
      </c>
      <c r="L129">
        <f t="shared" si="23"/>
        <v>0.43000372238326728</v>
      </c>
    </row>
    <row r="130" spans="1:12" x14ac:dyDescent="0.25">
      <c r="A130">
        <v>129</v>
      </c>
      <c r="B130">
        <f t="shared" si="24"/>
        <v>9.7784593957980626</v>
      </c>
      <c r="C130">
        <f t="shared" si="21"/>
        <v>390.22154060420195</v>
      </c>
      <c r="D130">
        <f t="shared" si="15"/>
        <v>809.77845939579811</v>
      </c>
      <c r="F130">
        <f t="shared" si="17"/>
        <v>2.075176214367799</v>
      </c>
      <c r="G130">
        <f t="shared" si="28"/>
        <v>1200</v>
      </c>
      <c r="H130">
        <f t="shared" si="18"/>
        <v>419.55691879159616</v>
      </c>
      <c r="I130">
        <f t="shared" si="29"/>
        <v>46577.913729259657</v>
      </c>
      <c r="J130">
        <f t="shared" si="30"/>
        <v>108222.08627074034</v>
      </c>
      <c r="K130">
        <f t="shared" si="22"/>
        <v>129217.96847136627</v>
      </c>
      <c r="L130">
        <f t="shared" si="23"/>
        <v>0.43039194063155645</v>
      </c>
    </row>
    <row r="131" spans="1:12" x14ac:dyDescent="0.25">
      <c r="A131">
        <v>130</v>
      </c>
      <c r="B131">
        <f t="shared" si="24"/>
        <v>9.602447126673697</v>
      </c>
      <c r="C131">
        <f t="shared" si="21"/>
        <v>390.39755287332628</v>
      </c>
      <c r="D131">
        <f t="shared" ref="D131:D194" si="31">$Q$3+B131</f>
        <v>809.60244712667372</v>
      </c>
      <c r="F131">
        <f t="shared" ref="F131:F194" si="32">D131/C131</f>
        <v>2.0737897591006886</v>
      </c>
      <c r="G131">
        <f t="shared" si="28"/>
        <v>1200</v>
      </c>
      <c r="H131">
        <f t="shared" ref="H131:H194" si="33">D131-C131</f>
        <v>419.20489425334745</v>
      </c>
      <c r="I131">
        <f t="shared" si="29"/>
        <v>46968.311282132985</v>
      </c>
      <c r="J131">
        <f t="shared" si="30"/>
        <v>109031.68871786701</v>
      </c>
      <c r="K131">
        <f t="shared" si="22"/>
        <v>129217.96847136627</v>
      </c>
      <c r="L131">
        <f t="shared" si="23"/>
        <v>0.43077670202531027</v>
      </c>
    </row>
    <row r="132" spans="1:12" x14ac:dyDescent="0.25">
      <c r="A132">
        <v>131</v>
      </c>
      <c r="B132">
        <f t="shared" si="24"/>
        <v>9.4296030783935709</v>
      </c>
      <c r="C132">
        <f t="shared" ref="C132:C195" si="34">$Q$2-B132</f>
        <v>390.5703969216064</v>
      </c>
      <c r="D132">
        <f t="shared" si="31"/>
        <v>809.4296030783936</v>
      </c>
      <c r="F132">
        <f t="shared" si="32"/>
        <v>2.0724294761153104</v>
      </c>
      <c r="G132">
        <f t="shared" si="28"/>
        <v>1200</v>
      </c>
      <c r="H132">
        <f t="shared" si="33"/>
        <v>418.8592061567872</v>
      </c>
      <c r="I132">
        <f t="shared" si="29"/>
        <v>47358.88167905459</v>
      </c>
      <c r="J132">
        <f t="shared" si="30"/>
        <v>109841.1183209454</v>
      </c>
      <c r="K132">
        <f t="shared" ref="K132" si="35">E132+K131</f>
        <v>129217.96847136627</v>
      </c>
      <c r="L132">
        <f t="shared" ref="L132:L195" si="36">I132/J132</f>
        <v>0.43115804357232052</v>
      </c>
    </row>
    <row r="133" spans="1:12" x14ac:dyDescent="0.25">
      <c r="A133">
        <v>132</v>
      </c>
      <c r="B133">
        <f t="shared" si="24"/>
        <v>9.259870222982487</v>
      </c>
      <c r="C133">
        <f t="shared" si="34"/>
        <v>390.7401297770175</v>
      </c>
      <c r="D133">
        <f t="shared" si="31"/>
        <v>809.2598702229825</v>
      </c>
      <c r="F133">
        <f t="shared" si="32"/>
        <v>2.0710948493690688</v>
      </c>
      <c r="G133">
        <f t="shared" si="28"/>
        <v>1200</v>
      </c>
      <c r="H133">
        <f t="shared" si="33"/>
        <v>418.519740445965</v>
      </c>
      <c r="I133">
        <f t="shared" si="29"/>
        <v>47749.621808831609</v>
      </c>
      <c r="J133">
        <f t="shared" si="30"/>
        <v>110650.37819116839</v>
      </c>
      <c r="L133">
        <f t="shared" si="36"/>
        <v>0.43153600185925767</v>
      </c>
    </row>
    <row r="134" spans="1:12" x14ac:dyDescent="0.25">
      <c r="A134">
        <v>133</v>
      </c>
      <c r="B134">
        <f t="shared" ref="B134:B197" si="37">B133*(100-$Q$4)/100</f>
        <v>9.0931925589688021</v>
      </c>
      <c r="C134">
        <f t="shared" si="34"/>
        <v>390.90680744103122</v>
      </c>
      <c r="D134">
        <f t="shared" si="31"/>
        <v>809.09319255896878</v>
      </c>
      <c r="F134">
        <f t="shared" si="32"/>
        <v>2.0697853737965959</v>
      </c>
      <c r="G134">
        <f t="shared" si="28"/>
        <v>1200</v>
      </c>
      <c r="H134">
        <f t="shared" si="33"/>
        <v>418.18638511793756</v>
      </c>
      <c r="I134">
        <f t="shared" si="29"/>
        <v>48140.528616272641</v>
      </c>
      <c r="J134">
        <f t="shared" si="30"/>
        <v>111459.47138372736</v>
      </c>
      <c r="L134">
        <f t="shared" si="36"/>
        <v>0.4319106130562626</v>
      </c>
    </row>
    <row r="135" spans="1:12" x14ac:dyDescent="0.25">
      <c r="A135">
        <v>134</v>
      </c>
      <c r="B135">
        <f t="shared" si="37"/>
        <v>8.9295150929073639</v>
      </c>
      <c r="C135">
        <f t="shared" si="34"/>
        <v>391.07048490709263</v>
      </c>
      <c r="D135">
        <f t="shared" si="31"/>
        <v>808.92951509290731</v>
      </c>
      <c r="F135">
        <f t="shared" si="32"/>
        <v>2.0685005550472217</v>
      </c>
      <c r="G135">
        <f t="shared" si="28"/>
        <v>1200</v>
      </c>
      <c r="H135">
        <f t="shared" si="33"/>
        <v>417.85903018581467</v>
      </c>
      <c r="I135">
        <f t="shared" si="29"/>
        <v>48531.59910117973</v>
      </c>
      <c r="J135">
        <f t="shared" si="30"/>
        <v>112268.40089882027</v>
      </c>
      <c r="L135">
        <f t="shared" si="36"/>
        <v>0.4322819129214987</v>
      </c>
    </row>
    <row r="136" spans="1:12" x14ac:dyDescent="0.25">
      <c r="A136">
        <v>135</v>
      </c>
      <c r="B136">
        <f t="shared" si="37"/>
        <v>8.7687838212350311</v>
      </c>
      <c r="C136">
        <f t="shared" si="34"/>
        <v>391.23121617876495</v>
      </c>
      <c r="D136">
        <f t="shared" si="31"/>
        <v>808.76878382123505</v>
      </c>
      <c r="F136">
        <f t="shared" si="32"/>
        <v>2.0672399092297509</v>
      </c>
      <c r="G136">
        <f t="shared" si="28"/>
        <v>1200</v>
      </c>
      <c r="H136">
        <f t="shared" si="33"/>
        <v>417.53756764247009</v>
      </c>
      <c r="I136">
        <f t="shared" si="29"/>
        <v>48922.830317358494</v>
      </c>
      <c r="J136">
        <f t="shared" si="30"/>
        <v>113077.1696826415</v>
      </c>
      <c r="L136">
        <f t="shared" si="36"/>
        <v>0.43264993680566671</v>
      </c>
    </row>
    <row r="137" spans="1:12" x14ac:dyDescent="0.25">
      <c r="A137">
        <v>136</v>
      </c>
      <c r="B137">
        <f t="shared" si="37"/>
        <v>8.6109457124528017</v>
      </c>
      <c r="C137">
        <f t="shared" si="34"/>
        <v>391.3890542875472</v>
      </c>
      <c r="D137">
        <f t="shared" si="31"/>
        <v>808.6109457124528</v>
      </c>
      <c r="F137">
        <f t="shared" si="32"/>
        <v>2.0660029626643044</v>
      </c>
      <c r="G137">
        <f t="shared" si="28"/>
        <v>1200</v>
      </c>
      <c r="H137">
        <f t="shared" si="33"/>
        <v>417.22189142490561</v>
      </c>
      <c r="I137">
        <f t="shared" si="29"/>
        <v>49314.219371646039</v>
      </c>
      <c r="J137">
        <f t="shared" si="30"/>
        <v>113885.78062835395</v>
      </c>
      <c r="L137">
        <f t="shared" si="36"/>
        <v>0.43301471965647975</v>
      </c>
    </row>
    <row r="138" spans="1:12" x14ac:dyDescent="0.25">
      <c r="A138">
        <v>137</v>
      </c>
      <c r="B138">
        <f t="shared" si="37"/>
        <v>8.4559486896286504</v>
      </c>
      <c r="C138">
        <f t="shared" si="34"/>
        <v>391.54405131037134</v>
      </c>
      <c r="D138">
        <f t="shared" si="31"/>
        <v>808.4559486896286</v>
      </c>
      <c r="F138">
        <f t="shared" si="32"/>
        <v>2.0647892516410042</v>
      </c>
      <c r="G138">
        <f t="shared" si="28"/>
        <v>1200</v>
      </c>
      <c r="H138">
        <f t="shared" si="33"/>
        <v>416.91189737925725</v>
      </c>
      <c r="I138">
        <f t="shared" si="29"/>
        <v>49705.763422956414</v>
      </c>
      <c r="J138">
        <f t="shared" si="30"/>
        <v>114694.23657704359</v>
      </c>
      <c r="L138">
        <f t="shared" si="36"/>
        <v>0.43337629602310096</v>
      </c>
    </row>
    <row r="139" spans="1:12" x14ac:dyDescent="0.25">
      <c r="A139">
        <v>138</v>
      </c>
      <c r="B139">
        <f t="shared" si="37"/>
        <v>8.303741613215335</v>
      </c>
      <c r="C139">
        <f t="shared" si="34"/>
        <v>391.69625838678468</v>
      </c>
      <c r="D139">
        <f t="shared" si="31"/>
        <v>808.30374161321538</v>
      </c>
      <c r="F139">
        <f t="shared" si="32"/>
        <v>2.0635983221852663</v>
      </c>
      <c r="G139">
        <f t="shared" si="28"/>
        <v>1200</v>
      </c>
      <c r="H139">
        <f t="shared" si="33"/>
        <v>416.6074832264307</v>
      </c>
      <c r="I139">
        <f t="shared" si="29"/>
        <v>50097.4596813432</v>
      </c>
      <c r="J139">
        <f t="shared" si="30"/>
        <v>115502.5403186568</v>
      </c>
      <c r="L139">
        <f t="shared" si="36"/>
        <v>0.43373470006054143</v>
      </c>
    </row>
    <row r="140" spans="1:12" x14ac:dyDescent="0.25">
      <c r="A140">
        <v>139</v>
      </c>
      <c r="B140">
        <f t="shared" si="37"/>
        <v>8.1542742641774595</v>
      </c>
      <c r="C140">
        <f t="shared" si="34"/>
        <v>391.84572573582255</v>
      </c>
      <c r="D140">
        <f t="shared" si="31"/>
        <v>808.1542742641775</v>
      </c>
      <c r="F140">
        <f t="shared" si="32"/>
        <v>2.0624297298295016</v>
      </c>
      <c r="G140">
        <f t="shared" si="28"/>
        <v>1200</v>
      </c>
      <c r="H140">
        <f t="shared" si="33"/>
        <v>416.30854852835495</v>
      </c>
      <c r="I140">
        <f t="shared" si="29"/>
        <v>50489.305407079024</v>
      </c>
      <c r="J140">
        <f t="shared" si="30"/>
        <v>116310.69459292098</v>
      </c>
      <c r="L140">
        <f t="shared" si="36"/>
        <v>0.43408996553402029</v>
      </c>
    </row>
    <row r="141" spans="1:12" x14ac:dyDescent="0.25">
      <c r="A141">
        <v>140</v>
      </c>
      <c r="B141">
        <f t="shared" si="37"/>
        <v>8.0074973274222661</v>
      </c>
      <c r="C141">
        <f t="shared" si="34"/>
        <v>391.99250267257776</v>
      </c>
      <c r="D141">
        <f t="shared" si="31"/>
        <v>808.00749732742224</v>
      </c>
      <c r="F141">
        <f t="shared" si="32"/>
        <v>2.0612830393910166</v>
      </c>
      <c r="G141">
        <f t="shared" si="28"/>
        <v>1200</v>
      </c>
      <c r="H141">
        <f t="shared" si="33"/>
        <v>416.01499465484449</v>
      </c>
      <c r="I141">
        <f t="shared" si="29"/>
        <v>50881.2979097516</v>
      </c>
      <c r="J141">
        <f t="shared" si="30"/>
        <v>117118.70209024839</v>
      </c>
      <c r="L141">
        <f t="shared" si="36"/>
        <v>0.43444212582328567</v>
      </c>
    </row>
    <row r="142" spans="1:12" x14ac:dyDescent="0.25">
      <c r="A142">
        <v>141</v>
      </c>
      <c r="B142">
        <f t="shared" si="37"/>
        <v>7.8633623755286655</v>
      </c>
      <c r="C142">
        <f t="shared" si="34"/>
        <v>392.13663762447135</v>
      </c>
      <c r="D142">
        <f t="shared" si="31"/>
        <v>807.86336237552871</v>
      </c>
      <c r="F142">
        <f t="shared" si="32"/>
        <v>2.0601578247559131</v>
      </c>
      <c r="G142">
        <f t="shared" si="28"/>
        <v>1200</v>
      </c>
      <c r="H142">
        <f t="shared" si="33"/>
        <v>415.72672475105736</v>
      </c>
      <c r="I142">
        <f t="shared" si="29"/>
        <v>51273.43454737607</v>
      </c>
      <c r="J142">
        <f t="shared" si="30"/>
        <v>117926.56545262392</v>
      </c>
      <c r="L142">
        <f t="shared" si="36"/>
        <v>0.43479121392689735</v>
      </c>
    </row>
    <row r="143" spans="1:12" x14ac:dyDescent="0.25">
      <c r="A143">
        <v>142</v>
      </c>
      <c r="B143">
        <f t="shared" si="37"/>
        <v>7.7218218527691498</v>
      </c>
      <c r="C143">
        <f t="shared" si="34"/>
        <v>392.27817814723085</v>
      </c>
      <c r="D143">
        <f t="shared" si="31"/>
        <v>807.72182185276915</v>
      </c>
      <c r="F143">
        <f t="shared" si="32"/>
        <v>2.0590536686688008</v>
      </c>
      <c r="G143">
        <f t="shared" si="28"/>
        <v>1200</v>
      </c>
      <c r="H143">
        <f t="shared" si="33"/>
        <v>415.44364370553831</v>
      </c>
      <c r="I143">
        <f t="shared" si="29"/>
        <v>51665.712725523299</v>
      </c>
      <c r="J143">
        <f t="shared" si="30"/>
        <v>118734.28727447669</v>
      </c>
      <c r="L143">
        <f t="shared" si="36"/>
        <v>0.43513726246647072</v>
      </c>
    </row>
    <row r="144" spans="1:12" x14ac:dyDescent="0.25">
      <c r="A144">
        <v>143</v>
      </c>
      <c r="B144">
        <f t="shared" si="37"/>
        <v>7.5828290594193053</v>
      </c>
      <c r="C144">
        <f t="shared" si="34"/>
        <v>392.41717094058072</v>
      </c>
      <c r="D144">
        <f t="shared" si="31"/>
        <v>807.58282905941928</v>
      </c>
      <c r="F144">
        <f t="shared" si="32"/>
        <v>2.0579701625281386</v>
      </c>
      <c r="G144">
        <f t="shared" si="28"/>
        <v>1200</v>
      </c>
      <c r="H144">
        <f t="shared" si="33"/>
        <v>415.16565811883856</v>
      </c>
      <c r="I144">
        <f t="shared" si="29"/>
        <v>52058.129896463877</v>
      </c>
      <c r="J144">
        <f t="shared" si="30"/>
        <v>119541.87010353612</v>
      </c>
      <c r="L144">
        <f t="shared" si="36"/>
        <v>0.43548030369088203</v>
      </c>
    </row>
    <row r="145" spans="1:12" x14ac:dyDescent="0.25">
      <c r="A145">
        <v>144</v>
      </c>
      <c r="B145">
        <f t="shared" si="37"/>
        <v>7.4463381363497581</v>
      </c>
      <c r="C145">
        <f t="shared" si="34"/>
        <v>392.55366186365023</v>
      </c>
      <c r="D145">
        <f t="shared" si="31"/>
        <v>807.44633813634971</v>
      </c>
      <c r="F145">
        <f t="shared" si="32"/>
        <v>2.0569069061870286</v>
      </c>
      <c r="G145">
        <f t="shared" si="28"/>
        <v>1200</v>
      </c>
      <c r="H145">
        <f t="shared" si="33"/>
        <v>414.89267627269948</v>
      </c>
      <c r="I145">
        <f t="shared" si="29"/>
        <v>52450.683558327524</v>
      </c>
      <c r="J145">
        <f t="shared" si="30"/>
        <v>120349.31644167246</v>
      </c>
      <c r="L145">
        <f t="shared" si="36"/>
        <v>0.43582036948043534</v>
      </c>
    </row>
    <row r="146" spans="1:12" x14ac:dyDescent="0.25">
      <c r="A146">
        <v>145</v>
      </c>
      <c r="B146">
        <f t="shared" si="37"/>
        <v>7.312304049895463</v>
      </c>
      <c r="C146">
        <f t="shared" si="34"/>
        <v>392.68769595010451</v>
      </c>
      <c r="D146">
        <f t="shared" si="31"/>
        <v>807.31230404989549</v>
      </c>
      <c r="F146">
        <f t="shared" si="32"/>
        <v>2.0558635077592902</v>
      </c>
      <c r="G146">
        <f t="shared" si="28"/>
        <v>1200</v>
      </c>
      <c r="H146">
        <f t="shared" si="33"/>
        <v>414.62460809979098</v>
      </c>
      <c r="I146">
        <f t="shared" si="29"/>
        <v>52843.371254277627</v>
      </c>
      <c r="J146">
        <f t="shared" si="30"/>
        <v>121156.62874572235</v>
      </c>
      <c r="L146">
        <f t="shared" si="36"/>
        <v>0.43615749135099102</v>
      </c>
    </row>
    <row r="147" spans="1:12" x14ac:dyDescent="0.25">
      <c r="A147">
        <v>146</v>
      </c>
      <c r="B147">
        <f t="shared" si="37"/>
        <v>7.180682576997345</v>
      </c>
      <c r="C147">
        <f t="shared" si="34"/>
        <v>392.81931742300264</v>
      </c>
      <c r="D147">
        <f t="shared" si="31"/>
        <v>807.18068257699736</v>
      </c>
      <c r="F147">
        <f t="shared" si="32"/>
        <v>2.0548395834306561</v>
      </c>
      <c r="G147">
        <f t="shared" si="28"/>
        <v>1200</v>
      </c>
      <c r="H147">
        <f t="shared" si="33"/>
        <v>414.36136515399471</v>
      </c>
      <c r="I147">
        <f t="shared" si="29"/>
        <v>53236.19057170063</v>
      </c>
      <c r="J147">
        <f t="shared" si="30"/>
        <v>121963.80942829936</v>
      </c>
      <c r="L147">
        <f t="shared" si="36"/>
        <v>0.43649170045805569</v>
      </c>
    </row>
    <row r="148" spans="1:12" x14ac:dyDescent="0.25">
      <c r="A148">
        <v>147</v>
      </c>
      <c r="B148">
        <f t="shared" si="37"/>
        <v>7.0514302906113926</v>
      </c>
      <c r="C148">
        <f t="shared" si="34"/>
        <v>392.94856970938861</v>
      </c>
      <c r="D148">
        <f t="shared" si="31"/>
        <v>807.05143029061139</v>
      </c>
      <c r="F148">
        <f t="shared" si="32"/>
        <v>2.0538347572749256</v>
      </c>
      <c r="G148">
        <f t="shared" si="28"/>
        <v>1200</v>
      </c>
      <c r="H148">
        <f t="shared" si="33"/>
        <v>414.10286058122279</v>
      </c>
      <c r="I148">
        <f t="shared" si="29"/>
        <v>53629.139141410022</v>
      </c>
      <c r="J148">
        <f t="shared" si="30"/>
        <v>122770.86085858996</v>
      </c>
      <c r="L148">
        <f t="shared" si="36"/>
        <v>0.43682302760083425</v>
      </c>
    </row>
    <row r="149" spans="1:12" x14ac:dyDescent="0.25">
      <c r="A149">
        <v>148</v>
      </c>
      <c r="B149">
        <f t="shared" si="37"/>
        <v>6.9245045453803877</v>
      </c>
      <c r="C149">
        <f t="shared" si="34"/>
        <v>393.07549545461961</v>
      </c>
      <c r="D149">
        <f t="shared" si="31"/>
        <v>806.92450454538039</v>
      </c>
      <c r="F149">
        <f t="shared" si="32"/>
        <v>2.0528486610749295</v>
      </c>
      <c r="G149">
        <f t="shared" si="28"/>
        <v>1200</v>
      </c>
      <c r="H149">
        <f t="shared" si="33"/>
        <v>413.84900909076077</v>
      </c>
      <c r="I149">
        <f t="shared" si="29"/>
        <v>54022.214636864643</v>
      </c>
      <c r="J149">
        <f t="shared" si="30"/>
        <v>123577.78536313535</v>
      </c>
      <c r="L149">
        <f t="shared" si="36"/>
        <v>0.43715150322624313</v>
      </c>
    </row>
    <row r="150" spans="1:12" x14ac:dyDescent="0.25">
      <c r="A150">
        <v>149</v>
      </c>
      <c r="B150">
        <f t="shared" si="37"/>
        <v>6.7998634635635415</v>
      </c>
      <c r="C150">
        <f t="shared" si="34"/>
        <v>393.20013653643645</v>
      </c>
      <c r="D150">
        <f t="shared" si="31"/>
        <v>806.7998634635635</v>
      </c>
      <c r="F150">
        <f t="shared" si="32"/>
        <v>2.0518809341481505</v>
      </c>
      <c r="G150">
        <f t="shared" si="28"/>
        <v>1200</v>
      </c>
      <c r="H150">
        <f t="shared" si="33"/>
        <v>413.59972692712705</v>
      </c>
      <c r="I150">
        <f t="shared" si="29"/>
        <v>54415.414773401077</v>
      </c>
      <c r="J150">
        <f t="shared" si="30"/>
        <v>124384.58522659891</v>
      </c>
      <c r="L150">
        <f t="shared" si="36"/>
        <v>0.43747715743288634</v>
      </c>
    </row>
    <row r="151" spans="1:12" x14ac:dyDescent="0.25">
      <c r="A151">
        <v>150</v>
      </c>
      <c r="B151">
        <f t="shared" si="37"/>
        <v>6.6774659212193974</v>
      </c>
      <c r="C151">
        <f t="shared" si="34"/>
        <v>393.32253407878062</v>
      </c>
      <c r="D151">
        <f t="shared" si="31"/>
        <v>806.67746592121944</v>
      </c>
      <c r="F151">
        <f t="shared" si="32"/>
        <v>2.0509312231768693</v>
      </c>
      <c r="G151">
        <f t="shared" si="28"/>
        <v>1200</v>
      </c>
      <c r="H151">
        <f t="shared" si="33"/>
        <v>413.35493184243882</v>
      </c>
      <c r="I151">
        <f t="shared" si="29"/>
        <v>54808.73730747986</v>
      </c>
      <c r="J151">
        <f t="shared" si="30"/>
        <v>125191.26269252013</v>
      </c>
      <c r="L151">
        <f t="shared" si="36"/>
        <v>0.43780001997499257</v>
      </c>
    </row>
    <row r="152" spans="1:12" x14ac:dyDescent="0.25">
      <c r="A152">
        <v>151</v>
      </c>
      <c r="B152">
        <f t="shared" si="37"/>
        <v>6.5572715346374482</v>
      </c>
      <c r="C152">
        <f t="shared" si="34"/>
        <v>393.44272846536256</v>
      </c>
      <c r="D152">
        <f t="shared" si="31"/>
        <v>806.55727153463749</v>
      </c>
      <c r="F152">
        <f t="shared" si="32"/>
        <v>2.0499991820426899</v>
      </c>
      <c r="G152">
        <f t="shared" si="28"/>
        <v>1200</v>
      </c>
      <c r="H152">
        <f t="shared" si="33"/>
        <v>413.11454306927493</v>
      </c>
      <c r="I152">
        <f t="shared" si="29"/>
        <v>55202.180035945225</v>
      </c>
      <c r="J152">
        <f t="shared" si="30"/>
        <v>125997.81996405477</v>
      </c>
      <c r="L152">
        <f t="shared" si="36"/>
        <v>0.43812012026631536</v>
      </c>
    </row>
    <row r="153" spans="1:12" x14ac:dyDescent="0.25">
      <c r="A153">
        <v>152</v>
      </c>
      <c r="B153">
        <f t="shared" si="37"/>
        <v>6.4392406470139747</v>
      </c>
      <c r="C153">
        <f t="shared" si="34"/>
        <v>393.560759352986</v>
      </c>
      <c r="D153">
        <f t="shared" si="31"/>
        <v>806.439240647014</v>
      </c>
      <c r="F153">
        <f t="shared" si="32"/>
        <v>2.0490844716653163</v>
      </c>
      <c r="G153">
        <f t="shared" si="28"/>
        <v>1200</v>
      </c>
      <c r="H153">
        <f t="shared" si="33"/>
        <v>412.87848129402801</v>
      </c>
      <c r="I153">
        <f t="shared" si="29"/>
        <v>55595.74079529821</v>
      </c>
      <c r="J153">
        <f t="shared" si="30"/>
        <v>126804.25920470178</v>
      </c>
      <c r="L153">
        <f t="shared" si="36"/>
        <v>0.43843748738399452</v>
      </c>
    </row>
    <row r="154" spans="1:12" x14ac:dyDescent="0.25">
      <c r="A154">
        <v>153</v>
      </c>
      <c r="B154">
        <f t="shared" si="37"/>
        <v>6.3233343153677231</v>
      </c>
      <c r="C154">
        <f t="shared" si="34"/>
        <v>393.67666568463227</v>
      </c>
      <c r="D154">
        <f t="shared" si="31"/>
        <v>806.32333431536767</v>
      </c>
      <c r="F154">
        <f t="shared" si="32"/>
        <v>2.0481867598454508</v>
      </c>
      <c r="G154">
        <f t="shared" si="28"/>
        <v>1200</v>
      </c>
      <c r="H154">
        <f t="shared" si="33"/>
        <v>412.64666863073541</v>
      </c>
      <c r="I154">
        <f t="shared" si="29"/>
        <v>55989.417460982841</v>
      </c>
      <c r="J154">
        <f t="shared" si="30"/>
        <v>127610.58253901715</v>
      </c>
      <c r="L154">
        <f t="shared" si="36"/>
        <v>0.43875215007238122</v>
      </c>
    </row>
    <row r="155" spans="1:12" x14ac:dyDescent="0.25">
      <c r="A155">
        <v>154</v>
      </c>
      <c r="B155">
        <f t="shared" si="37"/>
        <v>6.2095142976911042</v>
      </c>
      <c r="C155">
        <f t="shared" si="34"/>
        <v>393.7904857023089</v>
      </c>
      <c r="D155">
        <f t="shared" si="31"/>
        <v>806.20951429769116</v>
      </c>
      <c r="F155">
        <f t="shared" si="32"/>
        <v>2.0473057211116976</v>
      </c>
      <c r="G155">
        <f t="shared" si="28"/>
        <v>1200</v>
      </c>
      <c r="H155">
        <f t="shared" si="33"/>
        <v>412.41902859538226</v>
      </c>
      <c r="I155">
        <f t="shared" si="29"/>
        <v>56383.20794668515</v>
      </c>
      <c r="J155">
        <f t="shared" si="30"/>
        <v>128416.79205331484</v>
      </c>
      <c r="L155">
        <f t="shared" si="36"/>
        <v>0.43906413674682448</v>
      </c>
    </row>
    <row r="156" spans="1:12" x14ac:dyDescent="0.25">
      <c r="A156">
        <v>155</v>
      </c>
      <c r="B156">
        <f t="shared" si="37"/>
        <v>6.0977430403326647</v>
      </c>
      <c r="C156">
        <f t="shared" si="34"/>
        <v>393.90225695966734</v>
      </c>
      <c r="D156">
        <f t="shared" si="31"/>
        <v>806.09774304033272</v>
      </c>
      <c r="F156">
        <f t="shared" si="32"/>
        <v>2.0464410365713421</v>
      </c>
      <c r="G156">
        <f t="shared" si="28"/>
        <v>1200</v>
      </c>
      <c r="H156">
        <f t="shared" si="33"/>
        <v>412.19548608066538</v>
      </c>
      <c r="I156">
        <f t="shared" si="29"/>
        <v>56777.110203644821</v>
      </c>
      <c r="J156">
        <f t="shared" si="30"/>
        <v>129222.88979635517</v>
      </c>
      <c r="L156">
        <f t="shared" si="36"/>
        <v>0.43937347549742123</v>
      </c>
    </row>
    <row r="157" spans="1:12" x14ac:dyDescent="0.25">
      <c r="A157">
        <v>156</v>
      </c>
      <c r="B157">
        <f t="shared" si="37"/>
        <v>5.9879836656066763</v>
      </c>
      <c r="C157">
        <f t="shared" si="34"/>
        <v>394.01201633439331</v>
      </c>
      <c r="D157">
        <f t="shared" si="31"/>
        <v>805.98798366560663</v>
      </c>
      <c r="F157">
        <f t="shared" si="32"/>
        <v>2.0455923937649003</v>
      </c>
      <c r="G157">
        <f t="shared" si="28"/>
        <v>1200</v>
      </c>
      <c r="H157">
        <f t="shared" si="33"/>
        <v>411.97596733121333</v>
      </c>
      <c r="I157">
        <f t="shared" si="29"/>
        <v>57171.122219979217</v>
      </c>
      <c r="J157">
        <f t="shared" si="30"/>
        <v>130028.87778002078</v>
      </c>
      <c r="L157">
        <f t="shared" si="36"/>
        <v>0.43968019409272857</v>
      </c>
    </row>
    <row r="158" spans="1:12" x14ac:dyDescent="0.25">
      <c r="A158">
        <v>157</v>
      </c>
      <c r="B158">
        <f t="shared" si="37"/>
        <v>5.8801999596257568</v>
      </c>
      <c r="C158">
        <f t="shared" si="34"/>
        <v>394.11980004037423</v>
      </c>
      <c r="D158">
        <f t="shared" si="31"/>
        <v>805.88019995962577</v>
      </c>
      <c r="F158">
        <f t="shared" si="32"/>
        <v>2.0447594865243262</v>
      </c>
      <c r="G158">
        <f t="shared" si="28"/>
        <v>1200</v>
      </c>
      <c r="H158">
        <f t="shared" si="33"/>
        <v>411.76039991925154</v>
      </c>
      <c r="I158">
        <f t="shared" si="29"/>
        <v>57565.242020019592</v>
      </c>
      <c r="J158">
        <f t="shared" si="30"/>
        <v>130834.75797998041</v>
      </c>
      <c r="L158">
        <f t="shared" si="36"/>
        <v>0.43998431998343973</v>
      </c>
    </row>
    <row r="159" spans="1:12" x14ac:dyDescent="0.25">
      <c r="A159">
        <v>158</v>
      </c>
      <c r="B159">
        <f t="shared" si="37"/>
        <v>5.7743563603524937</v>
      </c>
      <c r="C159">
        <f t="shared" si="34"/>
        <v>394.2256436396475</v>
      </c>
      <c r="D159">
        <f t="shared" si="31"/>
        <v>805.7743563603525</v>
      </c>
      <c r="F159">
        <f t="shared" si="32"/>
        <v>2.0439420148347631</v>
      </c>
      <c r="G159">
        <f t="shared" si="28"/>
        <v>1200</v>
      </c>
      <c r="H159">
        <f t="shared" si="33"/>
        <v>411.548712720705</v>
      </c>
      <c r="I159">
        <f t="shared" si="29"/>
        <v>57959.467663659241</v>
      </c>
      <c r="J159">
        <f t="shared" si="30"/>
        <v>131640.53233634075</v>
      </c>
      <c r="L159">
        <f t="shared" si="36"/>
        <v>0.44028588030602273</v>
      </c>
    </row>
    <row r="160" spans="1:12" x14ac:dyDescent="0.25">
      <c r="A160">
        <v>159</v>
      </c>
      <c r="B160">
        <f t="shared" si="37"/>
        <v>5.6704179458661486</v>
      </c>
      <c r="C160">
        <f t="shared" si="34"/>
        <v>394.32958205413388</v>
      </c>
      <c r="D160">
        <f t="shared" si="31"/>
        <v>805.67041794586612</v>
      </c>
      <c r="F160">
        <f t="shared" si="32"/>
        <v>2.0431396846997472</v>
      </c>
      <c r="G160">
        <f t="shared" si="28"/>
        <v>1200</v>
      </c>
      <c r="H160">
        <f t="shared" si="33"/>
        <v>411.34083589173224</v>
      </c>
      <c r="I160">
        <f t="shared" si="29"/>
        <v>58353.797245713373</v>
      </c>
      <c r="J160">
        <f t="shared" si="30"/>
        <v>132446.20275428661</v>
      </c>
      <c r="L160">
        <f t="shared" si="36"/>
        <v>0.44058490188632271</v>
      </c>
    </row>
    <row r="161" spans="1:12" x14ac:dyDescent="0.25">
      <c r="A161">
        <v>160</v>
      </c>
      <c r="B161">
        <f t="shared" si="37"/>
        <v>5.5683504228405578</v>
      </c>
      <c r="C161">
        <f t="shared" si="34"/>
        <v>394.43164957715942</v>
      </c>
      <c r="D161">
        <f t="shared" si="31"/>
        <v>805.56835042284058</v>
      </c>
      <c r="F161">
        <f t="shared" si="32"/>
        <v>2.0423522080097527</v>
      </c>
      <c r="G161">
        <f t="shared" si="28"/>
        <v>1200</v>
      </c>
      <c r="H161">
        <f t="shared" si="33"/>
        <v>411.13670084568116</v>
      </c>
      <c r="I161">
        <f t="shared" si="29"/>
        <v>58748.228895290529</v>
      </c>
      <c r="J161">
        <f t="shared" si="30"/>
        <v>133251.77110470945</v>
      </c>
      <c r="L161">
        <f t="shared" si="36"/>
        <v>0.44088141124312774</v>
      </c>
    </row>
    <row r="162" spans="1:12" x14ac:dyDescent="0.25">
      <c r="A162">
        <v>161</v>
      </c>
      <c r="B162">
        <f t="shared" si="37"/>
        <v>5.4681201152294285</v>
      </c>
      <c r="C162">
        <f t="shared" si="34"/>
        <v>394.53187988477055</v>
      </c>
      <c r="D162">
        <f t="shared" si="31"/>
        <v>805.46812011522945</v>
      </c>
      <c r="F162">
        <f t="shared" si="32"/>
        <v>2.0415793024139886</v>
      </c>
      <c r="G162">
        <f t="shared" si="28"/>
        <v>1200</v>
      </c>
      <c r="H162">
        <f t="shared" si="33"/>
        <v>410.93624023045891</v>
      </c>
      <c r="I162">
        <f t="shared" si="29"/>
        <v>59142.760775175302</v>
      </c>
      <c r="J162">
        <f t="shared" si="30"/>
        <v>134057.23922482468</v>
      </c>
      <c r="L162">
        <f t="shared" si="36"/>
        <v>0.44117543459169839</v>
      </c>
    </row>
    <row r="163" spans="1:12" x14ac:dyDescent="0.25">
      <c r="A163">
        <v>162</v>
      </c>
      <c r="B163">
        <f t="shared" si="37"/>
        <v>5.3696939531552994</v>
      </c>
      <c r="C163">
        <f t="shared" si="34"/>
        <v>394.63030604684468</v>
      </c>
      <c r="D163">
        <f t="shared" si="31"/>
        <v>805.36969395315532</v>
      </c>
      <c r="F163">
        <f t="shared" si="32"/>
        <v>2.040820691195353</v>
      </c>
      <c r="G163">
        <f t="shared" si="28"/>
        <v>1200</v>
      </c>
      <c r="H163">
        <f t="shared" si="33"/>
        <v>410.73938790631064</v>
      </c>
      <c r="I163">
        <f t="shared" si="29"/>
        <v>59537.391081222144</v>
      </c>
      <c r="J163">
        <f t="shared" si="30"/>
        <v>134862.60891877784</v>
      </c>
      <c r="L163">
        <f t="shared" si="36"/>
        <v>0.44146699784726134</v>
      </c>
    </row>
    <row r="164" spans="1:12" x14ac:dyDescent="0.25">
      <c r="A164">
        <v>163</v>
      </c>
      <c r="B164">
        <f t="shared" si="37"/>
        <v>5.2730394619985042</v>
      </c>
      <c r="C164">
        <f t="shared" si="34"/>
        <v>394.72696053800149</v>
      </c>
      <c r="D164">
        <f t="shared" si="31"/>
        <v>805.27303946199845</v>
      </c>
      <c r="F164">
        <f t="shared" si="32"/>
        <v>2.0400761031484511</v>
      </c>
      <c r="G164">
        <f t="shared" si="28"/>
        <v>1200</v>
      </c>
      <c r="H164">
        <f t="shared" si="33"/>
        <v>410.54607892399696</v>
      </c>
      <c r="I164">
        <f t="shared" si="29"/>
        <v>59932.118041760143</v>
      </c>
      <c r="J164">
        <f t="shared" si="30"/>
        <v>135667.88195823983</v>
      </c>
      <c r="L164">
        <f t="shared" si="36"/>
        <v>0.44175612662846725</v>
      </c>
    </row>
    <row r="165" spans="1:12" x14ac:dyDescent="0.25">
      <c r="A165">
        <v>164</v>
      </c>
      <c r="B165">
        <f t="shared" si="37"/>
        <v>5.1781247516825317</v>
      </c>
      <c r="C165">
        <f t="shared" si="34"/>
        <v>394.8218752483175</v>
      </c>
      <c r="D165">
        <f t="shared" si="31"/>
        <v>805.1781247516825</v>
      </c>
      <c r="F165">
        <f t="shared" si="32"/>
        <v>2.0393452724605936</v>
      </c>
      <c r="G165">
        <f t="shared" si="28"/>
        <v>1200</v>
      </c>
      <c r="H165">
        <f t="shared" si="33"/>
        <v>410.35624950336501</v>
      </c>
      <c r="I165">
        <f t="shared" si="29"/>
        <v>60326.939917008458</v>
      </c>
      <c r="J165">
        <f t="shared" si="30"/>
        <v>136473.06008299152</v>
      </c>
      <c r="L165">
        <f t="shared" si="36"/>
        <v>0.44204284626081258</v>
      </c>
    </row>
    <row r="166" spans="1:12" x14ac:dyDescent="0.25">
      <c r="A166">
        <v>165</v>
      </c>
      <c r="B166">
        <f t="shared" si="37"/>
        <v>5.0849185061522464</v>
      </c>
      <c r="C166">
        <f t="shared" si="34"/>
        <v>394.91508149384777</v>
      </c>
      <c r="D166">
        <f t="shared" si="31"/>
        <v>805.08491850615223</v>
      </c>
      <c r="F166">
        <f t="shared" si="32"/>
        <v>2.0386279385956909</v>
      </c>
      <c r="G166">
        <f t="shared" si="28"/>
        <v>1200</v>
      </c>
      <c r="H166">
        <f t="shared" si="33"/>
        <v>410.16983701230447</v>
      </c>
      <c r="I166">
        <f t="shared" si="29"/>
        <v>60721.854998502306</v>
      </c>
      <c r="J166">
        <f t="shared" si="30"/>
        <v>137278.14500149767</v>
      </c>
      <c r="L166">
        <f t="shared" si="36"/>
        <v>0.44232718178002656</v>
      </c>
    </row>
    <row r="167" spans="1:12" x14ac:dyDescent="0.25">
      <c r="A167">
        <v>166</v>
      </c>
      <c r="B167">
        <f t="shared" si="37"/>
        <v>4.9933899730415057</v>
      </c>
      <c r="C167">
        <f t="shared" si="34"/>
        <v>395.00661002695847</v>
      </c>
      <c r="D167">
        <f t="shared" si="31"/>
        <v>804.99338997304153</v>
      </c>
      <c r="F167">
        <f t="shared" si="32"/>
        <v>2.0379238461809592</v>
      </c>
      <c r="G167">
        <f t="shared" si="28"/>
        <v>1200</v>
      </c>
      <c r="H167">
        <f t="shared" si="33"/>
        <v>409.98677994608306</v>
      </c>
      <c r="I167">
        <f t="shared" si="29"/>
        <v>61116.861608529267</v>
      </c>
      <c r="J167">
        <f t="shared" si="30"/>
        <v>138083.13839147071</v>
      </c>
      <c r="L167">
        <f t="shared" si="36"/>
        <v>0.44260915793542255</v>
      </c>
    </row>
    <row r="168" spans="1:12" x14ac:dyDescent="0.25">
      <c r="A168">
        <v>167</v>
      </c>
      <c r="B168">
        <f t="shared" si="37"/>
        <v>4.9035089535267584</v>
      </c>
      <c r="C168">
        <f t="shared" si="34"/>
        <v>395.09649104647326</v>
      </c>
      <c r="D168">
        <f t="shared" si="31"/>
        <v>804.90350895352674</v>
      </c>
      <c r="F168">
        <f t="shared" si="32"/>
        <v>2.0372327448963596</v>
      </c>
      <c r="G168">
        <f t="shared" si="28"/>
        <v>1200</v>
      </c>
      <c r="H168">
        <f t="shared" si="33"/>
        <v>409.80701790705348</v>
      </c>
      <c r="I168">
        <f t="shared" si="29"/>
        <v>61511.958099575742</v>
      </c>
      <c r="J168">
        <f t="shared" si="30"/>
        <v>138888.04190042423</v>
      </c>
      <c r="L168">
        <f t="shared" si="36"/>
        <v>0.44288879919321444</v>
      </c>
    </row>
    <row r="169" spans="1:12" x14ac:dyDescent="0.25">
      <c r="A169">
        <v>168</v>
      </c>
      <c r="B169">
        <f t="shared" si="37"/>
        <v>4.8152457923632763</v>
      </c>
      <c r="C169">
        <f t="shared" si="34"/>
        <v>395.18475420763673</v>
      </c>
      <c r="D169">
        <f t="shared" si="31"/>
        <v>804.81524579236327</v>
      </c>
      <c r="F169">
        <f t="shared" si="32"/>
        <v>2.0365543893667004</v>
      </c>
      <c r="G169">
        <f t="shared" si="28"/>
        <v>1200</v>
      </c>
      <c r="H169">
        <f t="shared" si="33"/>
        <v>409.63049158472654</v>
      </c>
      <c r="I169">
        <f t="shared" si="29"/>
        <v>61907.142853783378</v>
      </c>
      <c r="J169">
        <f t="shared" si="30"/>
        <v>139692.85714621659</v>
      </c>
      <c r="L169">
        <f t="shared" si="36"/>
        <v>0.44316612973979863</v>
      </c>
    </row>
    <row r="170" spans="1:12" x14ac:dyDescent="0.25">
      <c r="A170">
        <v>169</v>
      </c>
      <c r="B170">
        <f t="shared" si="37"/>
        <v>4.728571368100738</v>
      </c>
      <c r="C170">
        <f t="shared" si="34"/>
        <v>395.27142863189925</v>
      </c>
      <c r="D170">
        <f t="shared" si="31"/>
        <v>804.72857136810069</v>
      </c>
      <c r="F170">
        <f t="shared" si="32"/>
        <v>2.0358885390563173</v>
      </c>
      <c r="G170">
        <f t="shared" si="28"/>
        <v>1200</v>
      </c>
      <c r="H170">
        <f t="shared" si="33"/>
        <v>409.45714273620143</v>
      </c>
      <c r="I170">
        <f t="shared" si="29"/>
        <v>62302.41428241528</v>
      </c>
      <c r="J170">
        <f t="shared" si="30"/>
        <v>140497.58571758468</v>
      </c>
      <c r="L170">
        <f t="shared" si="36"/>
        <v>0.44344117348500112</v>
      </c>
    </row>
    <row r="171" spans="1:12" x14ac:dyDescent="0.25">
      <c r="A171">
        <v>170</v>
      </c>
      <c r="B171">
        <f t="shared" si="37"/>
        <v>4.6434570834749245</v>
      </c>
      <c r="C171">
        <f t="shared" si="34"/>
        <v>395.35654291652509</v>
      </c>
      <c r="D171">
        <f t="shared" si="31"/>
        <v>804.64345708347491</v>
      </c>
      <c r="F171">
        <f t="shared" si="32"/>
        <v>2.0352349581662694</v>
      </c>
      <c r="G171">
        <f t="shared" si="28"/>
        <v>1200</v>
      </c>
      <c r="H171">
        <f t="shared" si="33"/>
        <v>409.28691416694983</v>
      </c>
      <c r="I171">
        <f t="shared" si="29"/>
        <v>62697.770825331805</v>
      </c>
      <c r="J171">
        <f t="shared" si="30"/>
        <v>141302.22917466814</v>
      </c>
      <c r="L171">
        <f t="shared" si="36"/>
        <v>0.44371395406529018</v>
      </c>
    </row>
    <row r="172" spans="1:12" x14ac:dyDescent="0.25">
      <c r="A172">
        <v>171</v>
      </c>
      <c r="B172">
        <f t="shared" si="37"/>
        <v>4.5598748559723763</v>
      </c>
      <c r="C172">
        <f t="shared" si="34"/>
        <v>395.4401251440276</v>
      </c>
      <c r="D172">
        <f t="shared" si="31"/>
        <v>804.55987485597234</v>
      </c>
      <c r="F172">
        <f t="shared" si="32"/>
        <v>2.034593415533982</v>
      </c>
      <c r="G172">
        <f t="shared" si="28"/>
        <v>1200</v>
      </c>
      <c r="H172">
        <f t="shared" si="33"/>
        <v>409.11974971194473</v>
      </c>
      <c r="I172">
        <f t="shared" si="29"/>
        <v>63093.210950475834</v>
      </c>
      <c r="J172">
        <f t="shared" si="30"/>
        <v>142106.78904952412</v>
      </c>
      <c r="L172">
        <f t="shared" si="36"/>
        <v>0.44398449484695551</v>
      </c>
    </row>
    <row r="173" spans="1:12" x14ac:dyDescent="0.25">
      <c r="A173">
        <v>172</v>
      </c>
      <c r="B173">
        <f t="shared" si="37"/>
        <v>4.4777971085648742</v>
      </c>
      <c r="C173">
        <f t="shared" si="34"/>
        <v>395.52220289143514</v>
      </c>
      <c r="D173">
        <f t="shared" si="31"/>
        <v>804.47779710856491</v>
      </c>
      <c r="F173">
        <f t="shared" si="32"/>
        <v>2.0339636845352569</v>
      </c>
      <c r="G173">
        <f t="shared" si="28"/>
        <v>1200</v>
      </c>
      <c r="H173">
        <f t="shared" si="33"/>
        <v>408.95559421712977</v>
      </c>
      <c r="I173">
        <f t="shared" si="29"/>
        <v>63488.73315336727</v>
      </c>
      <c r="J173">
        <f t="shared" si="30"/>
        <v>142911.26684663267</v>
      </c>
      <c r="L173">
        <f t="shared" si="36"/>
        <v>0.44425281892925306</v>
      </c>
    </row>
    <row r="174" spans="1:12" x14ac:dyDescent="0.25">
      <c r="A174">
        <v>173</v>
      </c>
      <c r="B174">
        <f t="shared" si="37"/>
        <v>4.397196760610707</v>
      </c>
      <c r="C174">
        <f t="shared" si="34"/>
        <v>395.60280323938929</v>
      </c>
      <c r="D174">
        <f t="shared" si="31"/>
        <v>804.39719676061065</v>
      </c>
      <c r="F174">
        <f t="shared" si="32"/>
        <v>2.0333455429886058</v>
      </c>
      <c r="G174">
        <f t="shared" si="28"/>
        <v>1200</v>
      </c>
      <c r="H174">
        <f t="shared" si="33"/>
        <v>408.79439352122137</v>
      </c>
      <c r="I174">
        <f t="shared" si="29"/>
        <v>63884.335956606657</v>
      </c>
      <c r="J174">
        <f t="shared" si="30"/>
        <v>143715.66404339328</v>
      </c>
      <c r="L174">
        <f t="shared" si="36"/>
        <v>0.44451894914751622</v>
      </c>
    </row>
    <row r="175" spans="1:12" x14ac:dyDescent="0.25">
      <c r="A175">
        <v>174</v>
      </c>
      <c r="B175">
        <f t="shared" si="37"/>
        <v>4.3180472189197143</v>
      </c>
      <c r="C175">
        <f t="shared" si="34"/>
        <v>395.68195278108027</v>
      </c>
      <c r="D175">
        <f t="shared" si="31"/>
        <v>804.31804721891967</v>
      </c>
      <c r="F175">
        <f t="shared" si="32"/>
        <v>2.032738773061824</v>
      </c>
      <c r="G175">
        <f t="shared" si="28"/>
        <v>1200</v>
      </c>
      <c r="H175">
        <f t="shared" si="33"/>
        <v>408.6360944378394</v>
      </c>
      <c r="I175">
        <f t="shared" si="29"/>
        <v>64280.017909387738</v>
      </c>
      <c r="J175">
        <f t="shared" si="30"/>
        <v>144519.9820906122</v>
      </c>
      <c r="L175">
        <f t="shared" si="36"/>
        <v>0.44478290807623388</v>
      </c>
    </row>
    <row r="176" spans="1:12" x14ac:dyDescent="0.25">
      <c r="A176">
        <v>175</v>
      </c>
      <c r="B176">
        <f t="shared" si="37"/>
        <v>4.2403223689791592</v>
      </c>
      <c r="C176">
        <f t="shared" si="34"/>
        <v>395.75967763102085</v>
      </c>
      <c r="D176">
        <f t="shared" si="31"/>
        <v>804.24032236897915</v>
      </c>
      <c r="F176">
        <f t="shared" si="32"/>
        <v>2.0321431611807546</v>
      </c>
      <c r="G176">
        <f t="shared" si="28"/>
        <v>1200</v>
      </c>
      <c r="H176">
        <f t="shared" si="33"/>
        <v>408.4806447379583</v>
      </c>
      <c r="I176">
        <f t="shared" si="29"/>
        <v>64675.777587018762</v>
      </c>
      <c r="J176">
        <f t="shared" si="30"/>
        <v>145324.22241298118</v>
      </c>
      <c r="L176">
        <f t="shared" si="36"/>
        <v>0.44504471803209561</v>
      </c>
    </row>
    <row r="177" spans="1:12" x14ac:dyDescent="0.25">
      <c r="A177">
        <v>176</v>
      </c>
      <c r="B177">
        <f t="shared" si="37"/>
        <v>4.1639965663375342</v>
      </c>
      <c r="C177">
        <f t="shared" si="34"/>
        <v>395.83600343366248</v>
      </c>
      <c r="D177">
        <f t="shared" si="31"/>
        <v>804.16399656633757</v>
      </c>
      <c r="F177">
        <f t="shared" si="32"/>
        <v>2.0315584979401859</v>
      </c>
      <c r="G177">
        <f t="shared" si="28"/>
        <v>1200</v>
      </c>
      <c r="H177">
        <f t="shared" si="33"/>
        <v>408.32799313267509</v>
      </c>
      <c r="I177">
        <f t="shared" si="29"/>
        <v>65071.613590452427</v>
      </c>
      <c r="J177">
        <f t="shared" si="30"/>
        <v>146128.38640954753</v>
      </c>
      <c r="L177">
        <f t="shared" si="36"/>
        <v>0.44530440107700298</v>
      </c>
    </row>
    <row r="178" spans="1:12" x14ac:dyDescent="0.25">
      <c r="A178">
        <v>177</v>
      </c>
      <c r="B178">
        <f t="shared" si="37"/>
        <v>4.0890446281434585</v>
      </c>
      <c r="C178">
        <f t="shared" si="34"/>
        <v>395.91095537185652</v>
      </c>
      <c r="D178">
        <f t="shared" si="31"/>
        <v>804.08904462814348</v>
      </c>
      <c r="F178">
        <f t="shared" si="32"/>
        <v>2.0309845780168136</v>
      </c>
      <c r="G178">
        <f t="shared" si="28"/>
        <v>1200</v>
      </c>
      <c r="H178">
        <f t="shared" si="33"/>
        <v>408.17808925628697</v>
      </c>
      <c r="I178">
        <f t="shared" si="29"/>
        <v>65467.524545824286</v>
      </c>
      <c r="J178">
        <f t="shared" si="30"/>
        <v>146932.47545417567</v>
      </c>
      <c r="L178">
        <f t="shared" si="36"/>
        <v>0.44556197902104949</v>
      </c>
    </row>
    <row r="179" spans="1:12" x14ac:dyDescent="0.25">
      <c r="A179">
        <v>178</v>
      </c>
      <c r="B179">
        <f t="shared" si="37"/>
        <v>4.0154418248368762</v>
      </c>
      <c r="C179">
        <f t="shared" si="34"/>
        <v>395.9845581751631</v>
      </c>
      <c r="D179">
        <f t="shared" si="31"/>
        <v>804.0154418248369</v>
      </c>
      <c r="F179">
        <f t="shared" si="32"/>
        <v>2.0304212000842266</v>
      </c>
      <c r="G179">
        <f t="shared" si="28"/>
        <v>1200</v>
      </c>
      <c r="H179">
        <f t="shared" si="33"/>
        <v>408.0308836496738</v>
      </c>
      <c r="I179">
        <f t="shared" si="29"/>
        <v>65863.509103999444</v>
      </c>
      <c r="J179">
        <f t="shared" si="30"/>
        <v>147736.4908960005</v>
      </c>
      <c r="L179">
        <f t="shared" si="36"/>
        <v>0.44581747342546696</v>
      </c>
    </row>
    <row r="180" spans="1:12" x14ac:dyDescent="0.25">
      <c r="A180">
        <v>179</v>
      </c>
      <c r="B180">
        <f t="shared" si="37"/>
        <v>3.9431638719898126</v>
      </c>
      <c r="C180">
        <f t="shared" si="34"/>
        <v>396.05683612801016</v>
      </c>
      <c r="D180">
        <f t="shared" si="31"/>
        <v>803.94316387198978</v>
      </c>
      <c r="F180">
        <f t="shared" si="32"/>
        <v>2.029868166729853</v>
      </c>
      <c r="G180">
        <f t="shared" si="28"/>
        <v>1200</v>
      </c>
      <c r="H180">
        <f t="shared" si="33"/>
        <v>407.88632774397962</v>
      </c>
      <c r="I180">
        <f t="shared" si="29"/>
        <v>66259.565940127461</v>
      </c>
      <c r="J180">
        <f t="shared" si="30"/>
        <v>148540.4340598725</v>
      </c>
      <c r="L180">
        <f t="shared" si="36"/>
        <v>0.44607090560554091</v>
      </c>
    </row>
    <row r="181" spans="1:12" x14ac:dyDescent="0.25">
      <c r="A181">
        <v>180</v>
      </c>
      <c r="B181">
        <f t="shared" si="37"/>
        <v>3.872186922293996</v>
      </c>
      <c r="C181">
        <f t="shared" si="34"/>
        <v>396.12781307770598</v>
      </c>
      <c r="D181">
        <f t="shared" si="31"/>
        <v>803.87218692229396</v>
      </c>
      <c r="F181">
        <f t="shared" si="32"/>
        <v>2.029325284373817</v>
      </c>
      <c r="G181">
        <f t="shared" si="28"/>
        <v>1200</v>
      </c>
      <c r="H181">
        <f t="shared" si="33"/>
        <v>407.74437384458798</v>
      </c>
      <c r="I181">
        <f t="shared" si="29"/>
        <v>66655.693753205167</v>
      </c>
      <c r="J181">
        <f t="shared" si="30"/>
        <v>149344.30624679479</v>
      </c>
      <c r="L181">
        <f t="shared" si="36"/>
        <v>0.44632229663349299</v>
      </c>
    </row>
    <row r="182" spans="1:12" x14ac:dyDescent="0.25">
      <c r="A182">
        <v>181</v>
      </c>
      <c r="B182">
        <f t="shared" si="37"/>
        <v>3.8024875576927042</v>
      </c>
      <c r="C182">
        <f t="shared" si="34"/>
        <v>396.1975124423073</v>
      </c>
      <c r="D182">
        <f t="shared" si="31"/>
        <v>803.80248755769276</v>
      </c>
      <c r="F182">
        <f t="shared" si="32"/>
        <v>2.0287923631896585</v>
      </c>
      <c r="G182">
        <f t="shared" si="28"/>
        <v>1200</v>
      </c>
      <c r="H182">
        <f t="shared" si="33"/>
        <v>407.60497511538546</v>
      </c>
      <c r="I182">
        <f t="shared" si="29"/>
        <v>67051.891265647471</v>
      </c>
      <c r="J182">
        <f t="shared" si="30"/>
        <v>150148.10873435249</v>
      </c>
      <c r="L182">
        <f t="shared" si="36"/>
        <v>0.44657166734133247</v>
      </c>
    </row>
    <row r="183" spans="1:12" x14ac:dyDescent="0.25">
      <c r="A183">
        <v>182</v>
      </c>
      <c r="B183">
        <f t="shared" si="37"/>
        <v>3.7340427816542352</v>
      </c>
      <c r="C183">
        <f t="shared" si="34"/>
        <v>396.26595721834576</v>
      </c>
      <c r="D183">
        <f t="shared" si="31"/>
        <v>803.73404278165424</v>
      </c>
      <c r="F183">
        <f t="shared" si="32"/>
        <v>2.0282692170268621</v>
      </c>
      <c r="G183">
        <f t="shared" si="28"/>
        <v>1200</v>
      </c>
      <c r="H183">
        <f t="shared" si="33"/>
        <v>407.46808556330848</v>
      </c>
      <c r="I183">
        <f t="shared" si="29"/>
        <v>67448.157222865819</v>
      </c>
      <c r="J183">
        <f t="shared" si="30"/>
        <v>150951.84277713415</v>
      </c>
      <c r="L183">
        <f t="shared" si="36"/>
        <v>0.44681903832367598</v>
      </c>
    </row>
    <row r="184" spans="1:12" x14ac:dyDescent="0.25">
      <c r="A184">
        <v>183</v>
      </c>
      <c r="B184">
        <f t="shared" si="37"/>
        <v>3.6668300115844592</v>
      </c>
      <c r="C184">
        <f t="shared" si="34"/>
        <v>396.33316998841553</v>
      </c>
      <c r="D184">
        <f t="shared" si="31"/>
        <v>803.66683001158447</v>
      </c>
      <c r="F184">
        <f t="shared" si="32"/>
        <v>2.0277556633351557</v>
      </c>
      <c r="G184">
        <f t="shared" si="28"/>
        <v>1200</v>
      </c>
      <c r="H184">
        <f t="shared" si="33"/>
        <v>407.33366002316893</v>
      </c>
      <c r="I184">
        <f t="shared" si="29"/>
        <v>67844.490392854234</v>
      </c>
      <c r="J184">
        <f t="shared" si="30"/>
        <v>151755.50960714574</v>
      </c>
      <c r="L184">
        <f t="shared" si="36"/>
        <v>0.44706442994053658</v>
      </c>
    </row>
    <row r="185" spans="1:12" x14ac:dyDescent="0.25">
      <c r="A185">
        <v>184</v>
      </c>
      <c r="B185">
        <f t="shared" si="37"/>
        <v>3.6008270713759392</v>
      </c>
      <c r="C185">
        <f t="shared" si="34"/>
        <v>396.39917292862407</v>
      </c>
      <c r="D185">
        <f t="shared" si="31"/>
        <v>803.60082707137599</v>
      </c>
      <c r="F185">
        <f t="shared" si="32"/>
        <v>2.0272515230905213</v>
      </c>
      <c r="G185">
        <f t="shared" si="28"/>
        <v>1200</v>
      </c>
      <c r="H185">
        <f t="shared" si="33"/>
        <v>407.20165414275192</v>
      </c>
      <c r="I185">
        <f t="shared" si="29"/>
        <v>68240.889565782854</v>
      </c>
      <c r="J185">
        <f t="shared" si="30"/>
        <v>152559.11043421712</v>
      </c>
      <c r="L185">
        <f t="shared" si="36"/>
        <v>0.44730786232008118</v>
      </c>
    </row>
    <row r="186" spans="1:12" x14ac:dyDescent="0.25">
      <c r="A186">
        <v>185</v>
      </c>
      <c r="B186">
        <f t="shared" si="37"/>
        <v>3.536012184091172</v>
      </c>
      <c r="C186">
        <f t="shared" si="34"/>
        <v>396.46398781590881</v>
      </c>
      <c r="D186">
        <f t="shared" si="31"/>
        <v>803.53601218409119</v>
      </c>
      <c r="F186">
        <f t="shared" si="32"/>
        <v>2.0267566207228871</v>
      </c>
      <c r="G186">
        <f t="shared" ref="G186:G249" si="38">C186+D186</f>
        <v>1200</v>
      </c>
      <c r="H186">
        <f t="shared" si="33"/>
        <v>407.07202436818238</v>
      </c>
      <c r="I186">
        <f t="shared" ref="I186:I249" si="39">C186+I185</f>
        <v>68637.353553598761</v>
      </c>
      <c r="J186">
        <f t="shared" ref="J186:J249" si="40">D186+J185</f>
        <v>153362.6464464012</v>
      </c>
      <c r="L186">
        <f t="shared" si="36"/>
        <v>0.44754935536135831</v>
      </c>
    </row>
    <row r="187" spans="1:12" x14ac:dyDescent="0.25">
      <c r="A187">
        <v>186</v>
      </c>
      <c r="B187">
        <f t="shared" si="37"/>
        <v>3.4723639647775308</v>
      </c>
      <c r="C187">
        <f t="shared" si="34"/>
        <v>396.52763603522249</v>
      </c>
      <c r="D187">
        <f t="shared" si="31"/>
        <v>803.47236396477751</v>
      </c>
      <c r="F187">
        <f t="shared" si="32"/>
        <v>2.0262707840454461</v>
      </c>
      <c r="G187">
        <f t="shared" si="38"/>
        <v>1200</v>
      </c>
      <c r="H187">
        <f t="shared" si="33"/>
        <v>406.94472792955503</v>
      </c>
      <c r="I187">
        <f t="shared" si="39"/>
        <v>69033.88118963399</v>
      </c>
      <c r="J187">
        <f t="shared" si="40"/>
        <v>154166.11881036597</v>
      </c>
      <c r="L187">
        <f t="shared" si="36"/>
        <v>0.4477889287369945</v>
      </c>
    </row>
    <row r="188" spans="1:12" x14ac:dyDescent="0.25">
      <c r="A188">
        <v>187</v>
      </c>
      <c r="B188">
        <f t="shared" si="37"/>
        <v>3.4098614134115355</v>
      </c>
      <c r="C188">
        <f t="shared" si="34"/>
        <v>396.59013858658847</v>
      </c>
      <c r="D188">
        <f t="shared" si="31"/>
        <v>803.40986141341159</v>
      </c>
      <c r="F188">
        <f t="shared" si="32"/>
        <v>2.0257938441855665</v>
      </c>
      <c r="G188">
        <f t="shared" si="38"/>
        <v>1200</v>
      </c>
      <c r="H188">
        <f t="shared" si="33"/>
        <v>406.81972282682312</v>
      </c>
      <c r="I188">
        <f t="shared" si="39"/>
        <v>69430.471328220578</v>
      </c>
      <c r="J188">
        <f t="shared" si="40"/>
        <v>154969.52867177938</v>
      </c>
      <c r="L188">
        <f t="shared" si="36"/>
        <v>0.44802660189586141</v>
      </c>
    </row>
    <row r="189" spans="1:12" x14ac:dyDescent="0.25">
      <c r="A189">
        <v>188</v>
      </c>
      <c r="B189">
        <f t="shared" si="37"/>
        <v>3.3484839079701278</v>
      </c>
      <c r="C189">
        <f t="shared" si="34"/>
        <v>396.65151609202985</v>
      </c>
      <c r="D189">
        <f t="shared" si="31"/>
        <v>803.34848390797015</v>
      </c>
      <c r="F189">
        <f t="shared" si="32"/>
        <v>2.0253256355172478</v>
      </c>
      <c r="G189">
        <f t="shared" si="38"/>
        <v>1200</v>
      </c>
      <c r="H189">
        <f t="shared" si="33"/>
        <v>406.6969678159403</v>
      </c>
      <c r="I189">
        <f t="shared" si="39"/>
        <v>69827.122844312602</v>
      </c>
      <c r="J189">
        <f t="shared" si="40"/>
        <v>155772.87715568734</v>
      </c>
      <c r="L189">
        <f t="shared" si="36"/>
        <v>0.44826239406571289</v>
      </c>
    </row>
    <row r="190" spans="1:12" x14ac:dyDescent="0.25">
      <c r="A190">
        <v>189</v>
      </c>
      <c r="B190">
        <f t="shared" si="37"/>
        <v>3.2882111976266657</v>
      </c>
      <c r="C190">
        <f t="shared" si="34"/>
        <v>396.71178880237335</v>
      </c>
      <c r="D190">
        <f t="shared" si="31"/>
        <v>803.28821119762665</v>
      </c>
      <c r="F190">
        <f t="shared" si="32"/>
        <v>2.0248659955950896</v>
      </c>
      <c r="G190">
        <f t="shared" si="38"/>
        <v>1200</v>
      </c>
      <c r="H190">
        <f t="shared" si="33"/>
        <v>406.5764223952533</v>
      </c>
      <c r="I190">
        <f t="shared" si="39"/>
        <v>70223.834633114981</v>
      </c>
      <c r="J190">
        <f t="shared" si="40"/>
        <v>156576.16536688496</v>
      </c>
      <c r="L190">
        <f t="shared" si="36"/>
        <v>0.44849632425579222</v>
      </c>
    </row>
    <row r="191" spans="1:12" x14ac:dyDescent="0.25">
      <c r="A191">
        <v>190</v>
      </c>
      <c r="B191">
        <f t="shared" si="37"/>
        <v>3.2290233960693859</v>
      </c>
      <c r="C191">
        <f t="shared" si="34"/>
        <v>396.77097660393059</v>
      </c>
      <c r="D191">
        <f t="shared" si="31"/>
        <v>803.22902339606935</v>
      </c>
      <c r="F191">
        <f t="shared" si="32"/>
        <v>2.0244147650897313</v>
      </c>
      <c r="G191">
        <f t="shared" si="38"/>
        <v>1200</v>
      </c>
      <c r="H191">
        <f t="shared" si="33"/>
        <v>406.45804679213876</v>
      </c>
      <c r="I191">
        <f t="shared" si="39"/>
        <v>70620.605609718914</v>
      </c>
      <c r="J191">
        <f t="shared" si="40"/>
        <v>157379.39439028103</v>
      </c>
      <c r="L191">
        <f t="shared" si="36"/>
        <v>0.44872841125941004</v>
      </c>
    </row>
    <row r="192" spans="1:12" x14ac:dyDescent="0.25">
      <c r="A192">
        <v>191</v>
      </c>
      <c r="B192">
        <f t="shared" si="37"/>
        <v>3.1709009749401371</v>
      </c>
      <c r="C192">
        <f t="shared" si="34"/>
        <v>396.82909902505986</v>
      </c>
      <c r="D192">
        <f t="shared" si="31"/>
        <v>803.17090097494008</v>
      </c>
      <c r="F192">
        <f t="shared" si="32"/>
        <v>2.0239717877247192</v>
      </c>
      <c r="G192">
        <f t="shared" si="38"/>
        <v>1200</v>
      </c>
      <c r="H192">
        <f t="shared" si="33"/>
        <v>406.34180194988022</v>
      </c>
      <c r="I192">
        <f t="shared" si="39"/>
        <v>71017.434708743967</v>
      </c>
      <c r="J192">
        <f t="shared" si="40"/>
        <v>158182.56529125597</v>
      </c>
      <c r="L192">
        <f t="shared" si="36"/>
        <v>0.4489586736564935</v>
      </c>
    </row>
    <row r="193" spans="1:12" x14ac:dyDescent="0.25">
      <c r="A193">
        <v>192</v>
      </c>
      <c r="B193">
        <f t="shared" si="37"/>
        <v>3.1138247573912143</v>
      </c>
      <c r="C193">
        <f t="shared" si="34"/>
        <v>396.88617524260877</v>
      </c>
      <c r="D193">
        <f t="shared" si="31"/>
        <v>803.11382475739117</v>
      </c>
      <c r="F193">
        <f t="shared" si="32"/>
        <v>2.0235369102147822</v>
      </c>
      <c r="G193">
        <f t="shared" si="38"/>
        <v>1200</v>
      </c>
      <c r="H193">
        <f t="shared" si="33"/>
        <v>406.2276495147824</v>
      </c>
      <c r="I193">
        <f t="shared" si="39"/>
        <v>71414.320883986569</v>
      </c>
      <c r="J193">
        <f t="shared" si="40"/>
        <v>158985.67911601337</v>
      </c>
      <c r="L193">
        <f t="shared" si="36"/>
        <v>0.44918712981610659</v>
      </c>
    </row>
    <row r="194" spans="1:12" x14ac:dyDescent="0.25">
      <c r="A194">
        <v>193</v>
      </c>
      <c r="B194">
        <f t="shared" si="37"/>
        <v>3.0577759117581724</v>
      </c>
      <c r="C194">
        <f t="shared" si="34"/>
        <v>396.9422240882418</v>
      </c>
      <c r="D194">
        <f t="shared" si="31"/>
        <v>803.0577759117582</v>
      </c>
      <c r="F194">
        <f t="shared" si="32"/>
        <v>2.023109982205459</v>
      </c>
      <c r="G194">
        <f t="shared" si="38"/>
        <v>1200</v>
      </c>
      <c r="H194">
        <f t="shared" si="33"/>
        <v>406.1155518235164</v>
      </c>
      <c r="I194">
        <f t="shared" si="39"/>
        <v>71811.263108074811</v>
      </c>
      <c r="J194">
        <f t="shared" si="40"/>
        <v>159788.73689192513</v>
      </c>
      <c r="L194">
        <f t="shared" si="36"/>
        <v>0.4494137978989417</v>
      </c>
    </row>
    <row r="195" spans="1:12" x14ac:dyDescent="0.25">
      <c r="A195">
        <v>194</v>
      </c>
      <c r="B195">
        <f t="shared" si="37"/>
        <v>3.0027359453465254</v>
      </c>
      <c r="C195">
        <f t="shared" si="34"/>
        <v>396.9972640546535</v>
      </c>
      <c r="D195">
        <f t="shared" ref="D195:D258" si="41">$Q$3+B195</f>
        <v>803.00273594534656</v>
      </c>
      <c r="F195">
        <f t="shared" ref="F195:F258" si="42">D195/C195</f>
        <v>2.0226908562140604</v>
      </c>
      <c r="G195">
        <f t="shared" si="38"/>
        <v>1200</v>
      </c>
      <c r="H195">
        <f t="shared" ref="H195:H258" si="43">D195-C195</f>
        <v>406.00547189069306</v>
      </c>
      <c r="I195">
        <f t="shared" si="39"/>
        <v>72208.260372129458</v>
      </c>
      <c r="J195">
        <f t="shared" si="40"/>
        <v>160591.73962787047</v>
      </c>
      <c r="L195">
        <f t="shared" si="36"/>
        <v>0.44963869585978267</v>
      </c>
    </row>
    <row r="196" spans="1:12" x14ac:dyDescent="0.25">
      <c r="A196">
        <v>195</v>
      </c>
      <c r="B196">
        <f t="shared" si="37"/>
        <v>2.9486866983302882</v>
      </c>
      <c r="C196">
        <f t="shared" ref="C196:C259" si="44">$Q$2-B196</f>
        <v>397.05131330166972</v>
      </c>
      <c r="D196">
        <f t="shared" si="41"/>
        <v>802.94868669833033</v>
      </c>
      <c r="F196">
        <f t="shared" si="42"/>
        <v>2.022279387571928</v>
      </c>
      <c r="G196">
        <f t="shared" si="38"/>
        <v>1200</v>
      </c>
      <c r="H196">
        <f t="shared" si="43"/>
        <v>405.89737339666061</v>
      </c>
      <c r="I196">
        <f t="shared" si="39"/>
        <v>72605.311685431123</v>
      </c>
      <c r="J196">
        <f t="shared" si="40"/>
        <v>161394.6883145688</v>
      </c>
      <c r="L196">
        <f t="shared" ref="L196:L259" si="45">I196/J196</f>
        <v>0.44986184144994051</v>
      </c>
    </row>
    <row r="197" spans="1:12" x14ac:dyDescent="0.25">
      <c r="A197">
        <v>196</v>
      </c>
      <c r="B197">
        <f t="shared" si="37"/>
        <v>2.8956103377603433</v>
      </c>
      <c r="C197">
        <f t="shared" si="44"/>
        <v>397.10438966223967</v>
      </c>
      <c r="D197">
        <f t="shared" si="41"/>
        <v>802.89561033776033</v>
      </c>
      <c r="F197">
        <f t="shared" si="42"/>
        <v>2.0218754343679497</v>
      </c>
      <c r="G197">
        <f t="shared" si="38"/>
        <v>1200</v>
      </c>
      <c r="H197">
        <f t="shared" si="43"/>
        <v>405.79122067552066</v>
      </c>
      <c r="I197">
        <f t="shared" si="39"/>
        <v>73002.416075093366</v>
      </c>
      <c r="J197">
        <f t="shared" si="40"/>
        <v>162197.58392490656</v>
      </c>
      <c r="L197">
        <f t="shared" si="45"/>
        <v>0.45008325221966111</v>
      </c>
    </row>
    <row r="198" spans="1:12" x14ac:dyDescent="0.25">
      <c r="A198">
        <v>197</v>
      </c>
      <c r="B198">
        <f t="shared" ref="B198:B261" si="46">B197*(100-$Q$4)/100</f>
        <v>2.8434893516806574</v>
      </c>
      <c r="C198">
        <f t="shared" si="44"/>
        <v>397.15651064831934</v>
      </c>
      <c r="D198">
        <f t="shared" si="41"/>
        <v>802.84348935168066</v>
      </c>
      <c r="F198">
        <f t="shared" si="42"/>
        <v>2.0214788573933156</v>
      </c>
      <c r="G198">
        <f t="shared" si="38"/>
        <v>1200</v>
      </c>
      <c r="H198">
        <f t="shared" si="43"/>
        <v>405.68697870336132</v>
      </c>
      <c r="I198">
        <f t="shared" si="39"/>
        <v>73399.572585741684</v>
      </c>
      <c r="J198">
        <f t="shared" si="40"/>
        <v>163000.42741425824</v>
      </c>
      <c r="L198">
        <f t="shared" si="45"/>
        <v>0.45030294552050454</v>
      </c>
    </row>
    <row r="199" spans="1:12" x14ac:dyDescent="0.25">
      <c r="A199">
        <v>198</v>
      </c>
      <c r="B199">
        <f t="shared" si="46"/>
        <v>2.792306543350406</v>
      </c>
      <c r="C199">
        <f t="shared" si="44"/>
        <v>397.20769345664962</v>
      </c>
      <c r="D199">
        <f t="shared" si="41"/>
        <v>802.79230654335038</v>
      </c>
      <c r="F199">
        <f t="shared" si="42"/>
        <v>2.0210895200874686</v>
      </c>
      <c r="G199">
        <f t="shared" si="38"/>
        <v>1200</v>
      </c>
      <c r="H199">
        <f t="shared" si="43"/>
        <v>405.58461308670076</v>
      </c>
      <c r="I199">
        <f t="shared" si="39"/>
        <v>73796.780279198327</v>
      </c>
      <c r="J199">
        <f t="shared" si="40"/>
        <v>163803.2197208016</v>
      </c>
      <c r="L199">
        <f t="shared" si="45"/>
        <v>0.45052093850769875</v>
      </c>
    </row>
    <row r="200" spans="1:12" x14ac:dyDescent="0.25">
      <c r="A200">
        <v>199</v>
      </c>
      <c r="B200">
        <f t="shared" si="46"/>
        <v>2.7420450255700985</v>
      </c>
      <c r="C200">
        <f t="shared" si="44"/>
        <v>397.25795497442988</v>
      </c>
      <c r="D200">
        <f t="shared" si="41"/>
        <v>802.74204502557006</v>
      </c>
      <c r="F200">
        <f t="shared" si="42"/>
        <v>2.020707288485236</v>
      </c>
      <c r="G200">
        <f t="shared" si="38"/>
        <v>1200</v>
      </c>
      <c r="H200">
        <f t="shared" si="43"/>
        <v>405.48409005114019</v>
      </c>
      <c r="I200">
        <f t="shared" si="39"/>
        <v>74194.038234172753</v>
      </c>
      <c r="J200">
        <f t="shared" si="40"/>
        <v>164605.96176582717</v>
      </c>
      <c r="L200">
        <f t="shared" si="45"/>
        <v>0.45073724814246502</v>
      </c>
    </row>
    <row r="201" spans="1:12" x14ac:dyDescent="0.25">
      <c r="A201">
        <v>200</v>
      </c>
      <c r="B201">
        <f t="shared" si="46"/>
        <v>2.692688215109837</v>
      </c>
      <c r="C201">
        <f t="shared" si="44"/>
        <v>397.30731178489015</v>
      </c>
      <c r="D201">
        <f t="shared" si="41"/>
        <v>802.6926882151098</v>
      </c>
      <c r="F201">
        <f t="shared" si="42"/>
        <v>2.0203320311650925</v>
      </c>
      <c r="G201">
        <f t="shared" si="38"/>
        <v>1200</v>
      </c>
      <c r="H201">
        <f t="shared" si="43"/>
        <v>405.38537643021965</v>
      </c>
      <c r="I201">
        <f t="shared" si="39"/>
        <v>74591.345545957636</v>
      </c>
      <c r="J201">
        <f t="shared" si="40"/>
        <v>165408.65445404229</v>
      </c>
      <c r="L201">
        <f t="shared" si="45"/>
        <v>0.45095189119431689</v>
      </c>
    </row>
    <row r="202" spans="1:12" x14ac:dyDescent="0.25">
      <c r="A202">
        <v>201</v>
      </c>
      <c r="B202">
        <f t="shared" si="46"/>
        <v>2.6442198272378601</v>
      </c>
      <c r="C202">
        <f t="shared" si="44"/>
        <v>397.35578017276214</v>
      </c>
      <c r="D202">
        <f t="shared" si="41"/>
        <v>802.64421982723786</v>
      </c>
      <c r="F202">
        <f t="shared" si="42"/>
        <v>2.0199636191985544</v>
      </c>
      <c r="G202">
        <f t="shared" si="38"/>
        <v>1200</v>
      </c>
      <c r="H202">
        <f t="shared" si="43"/>
        <v>405.28843965447572</v>
      </c>
      <c r="I202">
        <f t="shared" si="39"/>
        <v>74988.701326130395</v>
      </c>
      <c r="J202">
        <f t="shared" si="40"/>
        <v>166211.29867386952</v>
      </c>
      <c r="L202">
        <f t="shared" si="45"/>
        <v>0.45116488424333301</v>
      </c>
    </row>
    <row r="203" spans="1:12" x14ac:dyDescent="0.25">
      <c r="A203">
        <v>202</v>
      </c>
      <c r="B203">
        <f t="shared" si="46"/>
        <v>2.5966238703475786</v>
      </c>
      <c r="C203">
        <f t="shared" si="44"/>
        <v>397.40337612965243</v>
      </c>
      <c r="D203">
        <f t="shared" si="41"/>
        <v>802.59662387034757</v>
      </c>
      <c r="F203">
        <f t="shared" si="42"/>
        <v>2.019601926100651</v>
      </c>
      <c r="G203">
        <f t="shared" si="38"/>
        <v>1200</v>
      </c>
      <c r="H203">
        <f t="shared" si="43"/>
        <v>405.19324774069514</v>
      </c>
      <c r="I203">
        <f t="shared" si="39"/>
        <v>75386.104702260054</v>
      </c>
      <c r="J203">
        <f t="shared" si="40"/>
        <v>167013.89529773986</v>
      </c>
      <c r="L203">
        <f t="shared" si="45"/>
        <v>0.45137624368240353</v>
      </c>
    </row>
    <row r="204" spans="1:12" x14ac:dyDescent="0.25">
      <c r="A204">
        <v>203</v>
      </c>
      <c r="B204">
        <f t="shared" si="46"/>
        <v>2.5498846406813223</v>
      </c>
      <c r="C204">
        <f t="shared" si="44"/>
        <v>397.45011535931866</v>
      </c>
      <c r="D204">
        <f t="shared" si="41"/>
        <v>802.54988464068128</v>
      </c>
      <c r="F204">
        <f t="shared" si="42"/>
        <v>2.0192468277814646</v>
      </c>
      <c r="G204">
        <f t="shared" si="38"/>
        <v>1200</v>
      </c>
      <c r="H204">
        <f t="shared" si="43"/>
        <v>405.09976928136263</v>
      </c>
      <c r="I204">
        <f t="shared" si="39"/>
        <v>75783.55481761937</v>
      </c>
      <c r="J204">
        <f t="shared" si="40"/>
        <v>167816.44518238053</v>
      </c>
      <c r="L204">
        <f t="shared" si="45"/>
        <v>0.45158598571945008</v>
      </c>
    </row>
    <row r="205" spans="1:12" x14ac:dyDescent="0.25">
      <c r="A205">
        <v>204</v>
      </c>
      <c r="B205">
        <f t="shared" si="46"/>
        <v>2.5039867171490586</v>
      </c>
      <c r="C205">
        <f t="shared" si="44"/>
        <v>397.49601328285092</v>
      </c>
      <c r="D205">
        <f t="shared" si="41"/>
        <v>802.50398671714902</v>
      </c>
      <c r="F205">
        <f t="shared" si="42"/>
        <v>2.018898202498705</v>
      </c>
      <c r="G205">
        <f t="shared" si="38"/>
        <v>1200</v>
      </c>
      <c r="H205">
        <f t="shared" si="43"/>
        <v>405.00797343429809</v>
      </c>
      <c r="I205">
        <f t="shared" si="39"/>
        <v>76181.050830902226</v>
      </c>
      <c r="J205">
        <f t="shared" si="40"/>
        <v>168618.94916909767</v>
      </c>
      <c r="L205">
        <f t="shared" si="45"/>
        <v>0.45179412637962113</v>
      </c>
    </row>
    <row r="206" spans="1:12" x14ac:dyDescent="0.25">
      <c r="A206">
        <v>205</v>
      </c>
      <c r="B206">
        <f t="shared" si="46"/>
        <v>2.4589149562403758</v>
      </c>
      <c r="C206">
        <f t="shared" si="44"/>
        <v>397.54108504375961</v>
      </c>
      <c r="D206">
        <f t="shared" si="41"/>
        <v>802.45891495624039</v>
      </c>
      <c r="F206">
        <f t="shared" si="42"/>
        <v>2.0185559308113001</v>
      </c>
      <c r="G206">
        <f t="shared" si="38"/>
        <v>1200</v>
      </c>
      <c r="H206">
        <f t="shared" si="43"/>
        <v>404.91782991248078</v>
      </c>
      <c r="I206">
        <f t="shared" si="39"/>
        <v>76578.591915945988</v>
      </c>
      <c r="J206">
        <f t="shared" si="40"/>
        <v>169421.40808405392</v>
      </c>
      <c r="L206">
        <f t="shared" si="45"/>
        <v>0.4520006815074607</v>
      </c>
    </row>
    <row r="207" spans="1:12" x14ac:dyDescent="0.25">
      <c r="A207">
        <v>206</v>
      </c>
      <c r="B207">
        <f t="shared" si="46"/>
        <v>2.4146544870280491</v>
      </c>
      <c r="C207">
        <f t="shared" si="44"/>
        <v>397.58534551297197</v>
      </c>
      <c r="D207">
        <f t="shared" si="41"/>
        <v>802.41465448702809</v>
      </c>
      <c r="F207">
        <f t="shared" si="42"/>
        <v>2.0182198955339712</v>
      </c>
      <c r="G207">
        <f t="shared" si="38"/>
        <v>1200</v>
      </c>
      <c r="H207">
        <f t="shared" si="43"/>
        <v>404.82930897405612</v>
      </c>
      <c r="I207">
        <f t="shared" si="39"/>
        <v>76976.177261458957</v>
      </c>
      <c r="J207">
        <f t="shared" si="40"/>
        <v>170223.82273854094</v>
      </c>
      <c r="L207">
        <f t="shared" si="45"/>
        <v>0.45220566676905277</v>
      </c>
    </row>
    <row r="208" spans="1:12" x14ac:dyDescent="0.25">
      <c r="A208">
        <v>207</v>
      </c>
      <c r="B208">
        <f t="shared" si="46"/>
        <v>2.3711907062615443</v>
      </c>
      <c r="C208">
        <f t="shared" si="44"/>
        <v>397.62880929373847</v>
      </c>
      <c r="D208">
        <f t="shared" si="41"/>
        <v>802.37119070626159</v>
      </c>
      <c r="F208">
        <f t="shared" si="42"/>
        <v>2.0178899816927744</v>
      </c>
      <c r="G208">
        <f t="shared" si="38"/>
        <v>1200</v>
      </c>
      <c r="H208">
        <f t="shared" si="43"/>
        <v>404.74238141252312</v>
      </c>
      <c r="I208">
        <f t="shared" si="39"/>
        <v>77373.806070752689</v>
      </c>
      <c r="J208">
        <f t="shared" si="40"/>
        <v>171026.19392924721</v>
      </c>
      <c r="L208">
        <f t="shared" si="45"/>
        <v>0.45240909765414</v>
      </c>
    </row>
    <row r="209" spans="1:12" x14ac:dyDescent="0.25">
      <c r="A209">
        <v>208</v>
      </c>
      <c r="B209">
        <f t="shared" si="46"/>
        <v>2.3285092735488364</v>
      </c>
      <c r="C209">
        <f t="shared" si="44"/>
        <v>397.67149072645117</v>
      </c>
      <c r="D209">
        <f t="shared" si="41"/>
        <v>802.32850927354889</v>
      </c>
      <c r="F209">
        <f t="shared" si="42"/>
        <v>2.0175660764815846</v>
      </c>
      <c r="G209">
        <f t="shared" si="38"/>
        <v>1200</v>
      </c>
      <c r="H209">
        <f t="shared" si="43"/>
        <v>404.65701854709772</v>
      </c>
      <c r="I209">
        <f t="shared" si="39"/>
        <v>77771.477561479143</v>
      </c>
      <c r="J209">
        <f t="shared" si="40"/>
        <v>171828.52243852077</v>
      </c>
      <c r="L209">
        <f t="shared" si="45"/>
        <v>0.45261098947821843</v>
      </c>
    </row>
    <row r="210" spans="1:12" x14ac:dyDescent="0.25">
      <c r="A210">
        <v>209</v>
      </c>
      <c r="B210">
        <f t="shared" si="46"/>
        <v>2.2865961066249572</v>
      </c>
      <c r="C210">
        <f t="shared" si="44"/>
        <v>397.71340389337502</v>
      </c>
      <c r="D210">
        <f t="shared" si="41"/>
        <v>802.28659610662498</v>
      </c>
      <c r="F210">
        <f t="shared" si="42"/>
        <v>2.0172480692194976</v>
      </c>
      <c r="G210">
        <f t="shared" si="38"/>
        <v>1200</v>
      </c>
      <c r="H210">
        <f t="shared" si="43"/>
        <v>404.57319221324997</v>
      </c>
      <c r="I210">
        <f t="shared" si="39"/>
        <v>78169.190965372516</v>
      </c>
      <c r="J210">
        <f t="shared" si="40"/>
        <v>172630.8090346274</v>
      </c>
      <c r="L210">
        <f t="shared" si="45"/>
        <v>0.45281135738460704</v>
      </c>
    </row>
    <row r="211" spans="1:12" x14ac:dyDescent="0.25">
      <c r="A211">
        <v>210</v>
      </c>
      <c r="B211">
        <f t="shared" si="46"/>
        <v>2.2454373767057079</v>
      </c>
      <c r="C211">
        <f t="shared" si="44"/>
        <v>397.75456262329431</v>
      </c>
      <c r="D211">
        <f t="shared" si="41"/>
        <v>802.24543737670569</v>
      </c>
      <c r="F211">
        <f t="shared" si="42"/>
        <v>2.0169358513091322</v>
      </c>
      <c r="G211">
        <f t="shared" si="38"/>
        <v>1200</v>
      </c>
      <c r="H211">
        <f t="shared" si="43"/>
        <v>404.49087475341139</v>
      </c>
      <c r="I211">
        <f t="shared" si="39"/>
        <v>78566.945527995806</v>
      </c>
      <c r="J211">
        <f t="shared" si="40"/>
        <v>173433.05447200409</v>
      </c>
      <c r="L211">
        <f t="shared" si="45"/>
        <v>0.45301021634649374</v>
      </c>
    </row>
    <row r="212" spans="1:12" x14ac:dyDescent="0.25">
      <c r="A212">
        <v>211</v>
      </c>
      <c r="B212">
        <f t="shared" si="46"/>
        <v>2.2050195039250053</v>
      </c>
      <c r="C212">
        <f t="shared" si="44"/>
        <v>397.79498049607497</v>
      </c>
      <c r="D212">
        <f t="shared" si="41"/>
        <v>802.20501950392497</v>
      </c>
      <c r="F212">
        <f t="shared" si="42"/>
        <v>2.0166293161958095</v>
      </c>
      <c r="G212">
        <f t="shared" si="38"/>
        <v>1200</v>
      </c>
      <c r="H212">
        <f t="shared" si="43"/>
        <v>404.41003900785</v>
      </c>
      <c r="I212">
        <f t="shared" si="39"/>
        <v>78964.740508491886</v>
      </c>
      <c r="J212">
        <f t="shared" si="40"/>
        <v>174235.25949150801</v>
      </c>
      <c r="L212">
        <f t="shared" si="45"/>
        <v>0.45320758116895693</v>
      </c>
    </row>
    <row r="213" spans="1:12" x14ac:dyDescent="0.25">
      <c r="A213">
        <v>212</v>
      </c>
      <c r="B213">
        <f t="shared" si="46"/>
        <v>2.1653291528543552</v>
      </c>
      <c r="C213">
        <f t="shared" si="44"/>
        <v>397.83467084714562</v>
      </c>
      <c r="D213">
        <f t="shared" si="41"/>
        <v>802.16532915285438</v>
      </c>
      <c r="F213">
        <f t="shared" si="42"/>
        <v>2.0163283593275838</v>
      </c>
      <c r="G213">
        <f t="shared" si="38"/>
        <v>1200</v>
      </c>
      <c r="H213">
        <f t="shared" si="43"/>
        <v>404.33065830570877</v>
      </c>
      <c r="I213">
        <f t="shared" si="39"/>
        <v>79362.575179339037</v>
      </c>
      <c r="J213">
        <f t="shared" si="40"/>
        <v>175037.42482066088</v>
      </c>
      <c r="L213">
        <f t="shared" si="45"/>
        <v>0.45340346649096341</v>
      </c>
    </row>
    <row r="214" spans="1:12" x14ac:dyDescent="0.25">
      <c r="A214">
        <v>213</v>
      </c>
      <c r="B214">
        <f t="shared" si="46"/>
        <v>2.1263532281029769</v>
      </c>
      <c r="C214">
        <f t="shared" si="44"/>
        <v>397.87364677189703</v>
      </c>
      <c r="D214">
        <f t="shared" si="41"/>
        <v>802.12635322810297</v>
      </c>
      <c r="F214">
        <f t="shared" si="42"/>
        <v>2.0160328781161172</v>
      </c>
      <c r="G214">
        <f t="shared" si="38"/>
        <v>1200</v>
      </c>
      <c r="H214">
        <f t="shared" si="43"/>
        <v>404.25270645620594</v>
      </c>
      <c r="I214">
        <f t="shared" si="39"/>
        <v>79760.448826110936</v>
      </c>
      <c r="J214">
        <f t="shared" si="40"/>
        <v>175839.55117388899</v>
      </c>
      <c r="L214">
        <f t="shared" si="45"/>
        <v>0.4535978867873432</v>
      </c>
    </row>
    <row r="215" spans="1:12" x14ac:dyDescent="0.25">
      <c r="A215">
        <v>214</v>
      </c>
      <c r="B215">
        <f t="shared" si="46"/>
        <v>2.0880788699971236</v>
      </c>
      <c r="C215">
        <f t="shared" si="44"/>
        <v>397.9119211300029</v>
      </c>
      <c r="D215">
        <f t="shared" si="41"/>
        <v>802.08807886999716</v>
      </c>
      <c r="F215">
        <f t="shared" si="42"/>
        <v>2.0157427718983687</v>
      </c>
      <c r="G215">
        <f t="shared" si="38"/>
        <v>1200</v>
      </c>
      <c r="H215">
        <f t="shared" si="43"/>
        <v>404.17615773999427</v>
      </c>
      <c r="I215">
        <f t="shared" si="39"/>
        <v>80158.360747240935</v>
      </c>
      <c r="J215">
        <f t="shared" si="40"/>
        <v>176641.63925275899</v>
      </c>
      <c r="L215">
        <f t="shared" si="45"/>
        <v>0.45379085637074063</v>
      </c>
    </row>
    <row r="216" spans="1:12" x14ac:dyDescent="0.25">
      <c r="A216">
        <v>215</v>
      </c>
      <c r="B216">
        <f t="shared" si="46"/>
        <v>2.0504934503371754</v>
      </c>
      <c r="C216">
        <f t="shared" si="44"/>
        <v>397.94950654966283</v>
      </c>
      <c r="D216">
        <f t="shared" si="41"/>
        <v>802.05049345033717</v>
      </c>
      <c r="F216">
        <f t="shared" si="42"/>
        <v>2.0154579418990783</v>
      </c>
      <c r="G216">
        <f t="shared" si="38"/>
        <v>1200</v>
      </c>
      <c r="H216">
        <f t="shared" si="43"/>
        <v>404.10098690067434</v>
      </c>
      <c r="I216">
        <f t="shared" si="39"/>
        <v>80556.310253790594</v>
      </c>
      <c r="J216">
        <f t="shared" si="40"/>
        <v>177443.68974620933</v>
      </c>
      <c r="L216">
        <f t="shared" si="45"/>
        <v>0.45398238939354274</v>
      </c>
    </row>
    <row r="217" spans="1:12" x14ac:dyDescent="0.25">
      <c r="A217">
        <v>216</v>
      </c>
      <c r="B217">
        <f t="shared" si="46"/>
        <v>2.0135845682311064</v>
      </c>
      <c r="C217">
        <f t="shared" si="44"/>
        <v>397.98641543176888</v>
      </c>
      <c r="D217">
        <f t="shared" si="41"/>
        <v>802.01358456823107</v>
      </c>
      <c r="F217">
        <f t="shared" si="42"/>
        <v>2.0151782911940344</v>
      </c>
      <c r="G217">
        <f t="shared" si="38"/>
        <v>1200</v>
      </c>
      <c r="H217">
        <f t="shared" si="43"/>
        <v>404.02716913646219</v>
      </c>
      <c r="I217">
        <f t="shared" si="39"/>
        <v>80954.296669222356</v>
      </c>
      <c r="J217">
        <f t="shared" si="40"/>
        <v>178245.70333077756</v>
      </c>
      <c r="L217">
        <f t="shared" si="45"/>
        <v>0.45417249984978481</v>
      </c>
    </row>
    <row r="218" spans="1:12" x14ac:dyDescent="0.25">
      <c r="A218">
        <v>217</v>
      </c>
      <c r="B218">
        <f t="shared" si="46"/>
        <v>1.9773400460029467</v>
      </c>
      <c r="C218">
        <f t="shared" si="44"/>
        <v>398.02265995399705</v>
      </c>
      <c r="D218">
        <f t="shared" si="41"/>
        <v>801.97734004600295</v>
      </c>
      <c r="F218">
        <f t="shared" si="42"/>
        <v>2.0149037246741037</v>
      </c>
      <c r="G218">
        <f t="shared" si="38"/>
        <v>1200</v>
      </c>
      <c r="H218">
        <f t="shared" si="43"/>
        <v>403.9546800920059</v>
      </c>
      <c r="I218">
        <f t="shared" si="39"/>
        <v>81352.31932917636</v>
      </c>
      <c r="J218">
        <f t="shared" si="40"/>
        <v>179047.68067082355</v>
      </c>
      <c r="L218">
        <f t="shared" si="45"/>
        <v>0.45436120157703336</v>
      </c>
    </row>
    <row r="219" spans="1:12" x14ac:dyDescent="0.25">
      <c r="A219">
        <v>218</v>
      </c>
      <c r="B219">
        <f t="shared" si="46"/>
        <v>1.9417479251748937</v>
      </c>
      <c r="C219">
        <f t="shared" si="44"/>
        <v>398.05825207482513</v>
      </c>
      <c r="D219">
        <f t="shared" si="41"/>
        <v>801.94174792517492</v>
      </c>
      <c r="F219">
        <f t="shared" si="42"/>
        <v>2.0146341490100039</v>
      </c>
      <c r="G219">
        <f t="shared" si="38"/>
        <v>1200</v>
      </c>
      <c r="H219">
        <f t="shared" si="43"/>
        <v>403.88349585034979</v>
      </c>
      <c r="I219">
        <f t="shared" si="39"/>
        <v>81750.377581251189</v>
      </c>
      <c r="J219">
        <f t="shared" si="40"/>
        <v>179849.62241874874</v>
      </c>
      <c r="L219">
        <f t="shared" si="45"/>
        <v>0.45454850825824683</v>
      </c>
    </row>
    <row r="220" spans="1:12" x14ac:dyDescent="0.25">
      <c r="A220">
        <v>219</v>
      </c>
      <c r="B220">
        <f t="shared" si="46"/>
        <v>1.9067964625217457</v>
      </c>
      <c r="C220">
        <f t="shared" si="44"/>
        <v>398.09320353747825</v>
      </c>
      <c r="D220">
        <f t="shared" si="41"/>
        <v>801.9067964625217</v>
      </c>
      <c r="F220">
        <f t="shared" si="42"/>
        <v>2.014369472617803</v>
      </c>
      <c r="G220">
        <f t="shared" si="38"/>
        <v>1200</v>
      </c>
      <c r="H220">
        <f t="shared" si="43"/>
        <v>403.81359292504345</v>
      </c>
      <c r="I220">
        <f t="shared" si="39"/>
        <v>82148.47078478866</v>
      </c>
      <c r="J220">
        <f t="shared" si="40"/>
        <v>180651.52921521125</v>
      </c>
      <c r="L220">
        <f t="shared" si="45"/>
        <v>0.45473443342361464</v>
      </c>
    </row>
    <row r="221" spans="1:12" x14ac:dyDescent="0.25">
      <c r="A221">
        <v>220</v>
      </c>
      <c r="B221">
        <f t="shared" si="46"/>
        <v>1.8724741261963544</v>
      </c>
      <c r="C221">
        <f t="shared" si="44"/>
        <v>398.12752587380362</v>
      </c>
      <c r="D221">
        <f t="shared" si="41"/>
        <v>801.87247412619638</v>
      </c>
      <c r="F221">
        <f t="shared" si="42"/>
        <v>2.0141096056251326</v>
      </c>
      <c r="G221">
        <f t="shared" si="38"/>
        <v>1200</v>
      </c>
      <c r="H221">
        <f t="shared" si="43"/>
        <v>403.74494825239276</v>
      </c>
      <c r="I221">
        <f t="shared" si="39"/>
        <v>82546.598310662463</v>
      </c>
      <c r="J221">
        <f t="shared" si="40"/>
        <v>181453.40168933745</v>
      </c>
      <c r="L221">
        <f t="shared" si="45"/>
        <v>0.45491899045237388</v>
      </c>
    </row>
    <row r="222" spans="1:12" x14ac:dyDescent="0.25">
      <c r="A222">
        <v>221</v>
      </c>
      <c r="B222">
        <f t="shared" si="46"/>
        <v>1.8387695919248201</v>
      </c>
      <c r="C222">
        <f t="shared" si="44"/>
        <v>398.1612304080752</v>
      </c>
      <c r="D222">
        <f t="shared" si="41"/>
        <v>801.8387695919248</v>
      </c>
      <c r="F222">
        <f t="shared" si="42"/>
        <v>2.0138544598380932</v>
      </c>
      <c r="G222">
        <f t="shared" si="38"/>
        <v>1200</v>
      </c>
      <c r="H222">
        <f t="shared" si="43"/>
        <v>403.6775391838496</v>
      </c>
      <c r="I222">
        <f t="shared" si="39"/>
        <v>82944.75954107054</v>
      </c>
      <c r="J222">
        <f t="shared" si="40"/>
        <v>182255.24045892939</v>
      </c>
      <c r="L222">
        <f t="shared" si="45"/>
        <v>0.45510219257460455</v>
      </c>
    </row>
    <row r="223" spans="1:12" x14ac:dyDescent="0.25">
      <c r="A223">
        <v>222</v>
      </c>
      <c r="B223">
        <f t="shared" si="46"/>
        <v>1.8056717392701733</v>
      </c>
      <c r="C223">
        <f t="shared" si="44"/>
        <v>398.19432826072983</v>
      </c>
      <c r="D223">
        <f t="shared" si="41"/>
        <v>801.80567173927022</v>
      </c>
      <c r="F223">
        <f t="shared" si="42"/>
        <v>2.0136039487088415</v>
      </c>
      <c r="G223">
        <f t="shared" si="38"/>
        <v>1200</v>
      </c>
      <c r="H223">
        <f t="shared" si="43"/>
        <v>403.61134347854039</v>
      </c>
      <c r="I223">
        <f t="shared" si="39"/>
        <v>83342.953869331264</v>
      </c>
      <c r="J223">
        <f t="shared" si="40"/>
        <v>183057.04613066866</v>
      </c>
      <c r="L223">
        <f t="shared" si="45"/>
        <v>0.45528405287300389</v>
      </c>
    </row>
    <row r="224" spans="1:12" x14ac:dyDescent="0.25">
      <c r="A224">
        <v>223</v>
      </c>
      <c r="B224">
        <f t="shared" si="46"/>
        <v>1.7731696479633103</v>
      </c>
      <c r="C224">
        <f t="shared" si="44"/>
        <v>398.2268303520367</v>
      </c>
      <c r="D224">
        <f t="shared" si="41"/>
        <v>801.7731696479633</v>
      </c>
      <c r="F224">
        <f t="shared" si="42"/>
        <v>2.0133579873038374</v>
      </c>
      <c r="G224">
        <f t="shared" si="38"/>
        <v>1200</v>
      </c>
      <c r="H224">
        <f t="shared" si="43"/>
        <v>403.5463392959266</v>
      </c>
      <c r="I224">
        <f t="shared" si="39"/>
        <v>83741.180699683304</v>
      </c>
      <c r="J224">
        <f t="shared" si="40"/>
        <v>183858.81930031662</v>
      </c>
      <c r="L224">
        <f t="shared" si="45"/>
        <v>0.45546458428463915</v>
      </c>
    </row>
    <row r="225" spans="1:12" x14ac:dyDescent="0.25">
      <c r="A225">
        <v>224</v>
      </c>
      <c r="B225">
        <f t="shared" si="46"/>
        <v>1.7412525942999708</v>
      </c>
      <c r="C225">
        <f t="shared" si="44"/>
        <v>398.25874740570003</v>
      </c>
      <c r="D225">
        <f t="shared" si="41"/>
        <v>801.74125259430002</v>
      </c>
      <c r="F225">
        <f t="shared" si="42"/>
        <v>2.0131164922727449</v>
      </c>
      <c r="G225">
        <f t="shared" si="38"/>
        <v>1200</v>
      </c>
      <c r="H225">
        <f t="shared" si="43"/>
        <v>403.48250518859999</v>
      </c>
      <c r="I225">
        <f t="shared" si="39"/>
        <v>84139.439447089011</v>
      </c>
      <c r="J225">
        <f t="shared" si="40"/>
        <v>184660.56055291093</v>
      </c>
      <c r="L225">
        <f t="shared" si="45"/>
        <v>0.45564379960267948</v>
      </c>
    </row>
    <row r="226" spans="1:12" x14ac:dyDescent="0.25">
      <c r="A226">
        <v>225</v>
      </c>
      <c r="B226">
        <f t="shared" si="46"/>
        <v>1.7099100476025715</v>
      </c>
      <c r="C226">
        <f t="shared" si="44"/>
        <v>398.29008995239741</v>
      </c>
      <c r="D226">
        <f t="shared" si="41"/>
        <v>801.70991004760253</v>
      </c>
      <c r="F226">
        <f t="shared" si="42"/>
        <v>2.0128793818179629</v>
      </c>
      <c r="G226">
        <f t="shared" si="38"/>
        <v>1200</v>
      </c>
      <c r="H226">
        <f t="shared" si="43"/>
        <v>403.41982009520513</v>
      </c>
      <c r="I226">
        <f t="shared" si="39"/>
        <v>84537.729537041407</v>
      </c>
      <c r="J226">
        <f t="shared" si="40"/>
        <v>185462.27046295852</v>
      </c>
      <c r="L226">
        <f t="shared" si="45"/>
        <v>0.45582171147810746</v>
      </c>
    </row>
    <row r="227" spans="1:12" x14ac:dyDescent="0.25">
      <c r="A227">
        <v>226</v>
      </c>
      <c r="B227">
        <f t="shared" si="46"/>
        <v>1.6791316667457252</v>
      </c>
      <c r="C227">
        <f t="shared" si="44"/>
        <v>398.32086833325428</v>
      </c>
      <c r="D227">
        <f t="shared" si="41"/>
        <v>801.67913166674577</v>
      </c>
      <c r="F227">
        <f t="shared" si="42"/>
        <v>2.0126465756647796</v>
      </c>
      <c r="G227">
        <f t="shared" si="38"/>
        <v>1200</v>
      </c>
      <c r="H227">
        <f t="shared" si="43"/>
        <v>403.35826333349149</v>
      </c>
      <c r="I227">
        <f t="shared" si="39"/>
        <v>84936.050405374655</v>
      </c>
      <c r="J227">
        <f t="shared" si="40"/>
        <v>186263.94959462527</v>
      </c>
      <c r="L227">
        <f t="shared" si="45"/>
        <v>0.4559983324214098</v>
      </c>
    </row>
    <row r="228" spans="1:12" x14ac:dyDescent="0.25">
      <c r="A228">
        <v>227</v>
      </c>
      <c r="B228">
        <f t="shared" si="46"/>
        <v>1.6489072967443021</v>
      </c>
      <c r="C228">
        <f t="shared" si="44"/>
        <v>398.35109270325569</v>
      </c>
      <c r="D228">
        <f t="shared" si="41"/>
        <v>801.64890729674426</v>
      </c>
      <c r="F228">
        <f t="shared" si="42"/>
        <v>2.0124179950321306</v>
      </c>
      <c r="G228">
        <f t="shared" si="38"/>
        <v>1200</v>
      </c>
      <c r="H228">
        <f t="shared" si="43"/>
        <v>403.29781459348857</v>
      </c>
      <c r="I228">
        <f t="shared" si="39"/>
        <v>85334.401498077917</v>
      </c>
      <c r="J228">
        <f t="shared" si="40"/>
        <v>187065.59850192201</v>
      </c>
      <c r="L228">
        <f t="shared" si="45"/>
        <v>0.45617367480424864</v>
      </c>
    </row>
    <row r="229" spans="1:12" x14ac:dyDescent="0.25">
      <c r="A229">
        <v>228</v>
      </c>
      <c r="B229">
        <f t="shared" si="46"/>
        <v>1.6192269654029048</v>
      </c>
      <c r="C229">
        <f t="shared" si="44"/>
        <v>398.3807730345971</v>
      </c>
      <c r="D229">
        <f t="shared" si="41"/>
        <v>801.61922696540296</v>
      </c>
      <c r="F229">
        <f t="shared" si="42"/>
        <v>2.0121935626039535</v>
      </c>
      <c r="G229">
        <f t="shared" si="38"/>
        <v>1200</v>
      </c>
      <c r="H229">
        <f t="shared" si="43"/>
        <v>403.23845393080586</v>
      </c>
      <c r="I229">
        <f t="shared" si="39"/>
        <v>85732.782271112519</v>
      </c>
      <c r="J229">
        <f t="shared" si="40"/>
        <v>187867.21772888742</v>
      </c>
      <c r="L229">
        <f t="shared" si="45"/>
        <v>0.45634775086111157</v>
      </c>
    </row>
    <row r="230" spans="1:12" x14ac:dyDescent="0.25">
      <c r="A230">
        <v>229</v>
      </c>
      <c r="B230">
        <f t="shared" si="46"/>
        <v>1.5900808800256525</v>
      </c>
      <c r="C230">
        <f t="shared" si="44"/>
        <v>398.40991911997435</v>
      </c>
      <c r="D230">
        <f t="shared" si="41"/>
        <v>801.59008088002565</v>
      </c>
      <c r="F230">
        <f t="shared" si="42"/>
        <v>2.0119732025011166</v>
      </c>
      <c r="G230">
        <f t="shared" si="38"/>
        <v>1200</v>
      </c>
      <c r="H230">
        <f t="shared" si="43"/>
        <v>403.18016176005131</v>
      </c>
      <c r="I230">
        <f t="shared" si="39"/>
        <v>86131.192190232498</v>
      </c>
      <c r="J230">
        <f t="shared" si="40"/>
        <v>188668.80780976746</v>
      </c>
      <c r="L230">
        <f t="shared" si="45"/>
        <v>0.45652057269094298</v>
      </c>
    </row>
    <row r="231" spans="1:12" x14ac:dyDescent="0.25">
      <c r="A231">
        <v>230</v>
      </c>
      <c r="B231">
        <f t="shared" si="46"/>
        <v>1.5614594241851907</v>
      </c>
      <c r="C231">
        <f t="shared" si="44"/>
        <v>398.43854057581478</v>
      </c>
      <c r="D231">
        <f t="shared" si="41"/>
        <v>801.56145942418516</v>
      </c>
      <c r="F231">
        <f t="shared" si="42"/>
        <v>2.0117568402539217</v>
      </c>
      <c r="G231">
        <f t="shared" si="38"/>
        <v>1200</v>
      </c>
      <c r="H231">
        <f t="shared" si="43"/>
        <v>403.12291884837038</v>
      </c>
      <c r="I231">
        <f t="shared" si="39"/>
        <v>86529.630730808305</v>
      </c>
      <c r="J231">
        <f t="shared" si="40"/>
        <v>189470.36926919164</v>
      </c>
      <c r="L231">
        <f t="shared" si="45"/>
        <v>0.45669215225875553</v>
      </c>
    </row>
    <row r="232" spans="1:12" x14ac:dyDescent="0.25">
      <c r="A232">
        <v>231</v>
      </c>
      <c r="B232">
        <f t="shared" si="46"/>
        <v>1.5333531545498573</v>
      </c>
      <c r="C232">
        <f t="shared" si="44"/>
        <v>398.46664684545016</v>
      </c>
      <c r="D232">
        <f t="shared" si="41"/>
        <v>801.5333531545499</v>
      </c>
      <c r="F232">
        <f t="shared" si="42"/>
        <v>2.0115444027751557</v>
      </c>
      <c r="G232">
        <f t="shared" si="38"/>
        <v>1200</v>
      </c>
      <c r="H232">
        <f t="shared" si="43"/>
        <v>403.06670630909974</v>
      </c>
      <c r="I232">
        <f t="shared" si="39"/>
        <v>86928.097377653758</v>
      </c>
      <c r="J232">
        <f t="shared" si="40"/>
        <v>190271.90262234618</v>
      </c>
      <c r="L232">
        <f t="shared" si="45"/>
        <v>0.45686250139722218</v>
      </c>
    </row>
    <row r="233" spans="1:12" x14ac:dyDescent="0.25">
      <c r="A233">
        <v>232</v>
      </c>
      <c r="B233">
        <f t="shared" si="46"/>
        <v>1.5057527977679599</v>
      </c>
      <c r="C233">
        <f t="shared" si="44"/>
        <v>398.49424720223203</v>
      </c>
      <c r="D233">
        <f t="shared" si="41"/>
        <v>801.50575279776797</v>
      </c>
      <c r="F233">
        <f t="shared" si="42"/>
        <v>2.0113358183336869</v>
      </c>
      <c r="G233">
        <f t="shared" si="38"/>
        <v>1200</v>
      </c>
      <c r="H233">
        <f t="shared" si="43"/>
        <v>403.01150559553594</v>
      </c>
      <c r="I233">
        <f t="shared" si="39"/>
        <v>87326.591624855995</v>
      </c>
      <c r="J233">
        <f t="shared" si="40"/>
        <v>191073.40837514395</v>
      </c>
      <c r="L233">
        <f t="shared" si="45"/>
        <v>0.45703163180824902</v>
      </c>
    </row>
    <row r="234" spans="1:12" x14ac:dyDescent="0.25">
      <c r="A234">
        <v>233</v>
      </c>
      <c r="B234">
        <f t="shared" si="46"/>
        <v>1.4786492474081367</v>
      </c>
      <c r="C234">
        <f t="shared" si="44"/>
        <v>398.52135075259184</v>
      </c>
      <c r="D234">
        <f t="shared" si="41"/>
        <v>801.47864924740816</v>
      </c>
      <c r="F234">
        <f t="shared" si="42"/>
        <v>2.0111310165285934</v>
      </c>
      <c r="G234">
        <f t="shared" si="38"/>
        <v>1200</v>
      </c>
      <c r="H234">
        <f t="shared" si="43"/>
        <v>402.95729849481631</v>
      </c>
      <c r="I234">
        <f t="shared" si="39"/>
        <v>87725.112975608587</v>
      </c>
      <c r="J234">
        <f t="shared" si="40"/>
        <v>191874.88702439136</v>
      </c>
      <c r="L234">
        <f t="shared" si="45"/>
        <v>0.45719955506452947</v>
      </c>
    </row>
    <row r="235" spans="1:12" x14ac:dyDescent="0.25">
      <c r="A235">
        <v>234</v>
      </c>
      <c r="B235">
        <f t="shared" si="46"/>
        <v>1.4520335609547903</v>
      </c>
      <c r="C235">
        <f t="shared" si="44"/>
        <v>398.54796643904518</v>
      </c>
      <c r="D235">
        <f t="shared" si="41"/>
        <v>801.45203356095476</v>
      </c>
      <c r="F235">
        <f t="shared" si="42"/>
        <v>2.0109299282638058</v>
      </c>
      <c r="G235">
        <f t="shared" si="38"/>
        <v>1200</v>
      </c>
      <c r="H235">
        <f t="shared" si="43"/>
        <v>402.90406712190958</v>
      </c>
      <c r="I235">
        <f t="shared" si="39"/>
        <v>88123.660942047631</v>
      </c>
      <c r="J235">
        <f t="shared" si="40"/>
        <v>192676.33905795231</v>
      </c>
      <c r="L235">
        <f t="shared" si="45"/>
        <v>0.4573662826110797</v>
      </c>
    </row>
    <row r="236" spans="1:12" x14ac:dyDescent="0.25">
      <c r="A236">
        <v>235</v>
      </c>
      <c r="B236">
        <f t="shared" si="46"/>
        <v>1.4258969568576041</v>
      </c>
      <c r="C236">
        <f t="shared" si="44"/>
        <v>398.57410304314237</v>
      </c>
      <c r="D236">
        <f t="shared" si="41"/>
        <v>801.42589695685763</v>
      </c>
      <c r="F236">
        <f t="shared" si="42"/>
        <v>2.0107324857232629</v>
      </c>
      <c r="G236">
        <f t="shared" si="38"/>
        <v>1200</v>
      </c>
      <c r="H236">
        <f t="shared" si="43"/>
        <v>402.85179391371526</v>
      </c>
      <c r="I236">
        <f t="shared" si="39"/>
        <v>88522.235045090769</v>
      </c>
      <c r="J236">
        <f t="shared" si="40"/>
        <v>193477.76495490916</v>
      </c>
      <c r="L236">
        <f t="shared" si="45"/>
        <v>0.4575318257667555</v>
      </c>
    </row>
    <row r="237" spans="1:12" x14ac:dyDescent="0.25">
      <c r="A237">
        <v>236</v>
      </c>
      <c r="B237">
        <f t="shared" si="46"/>
        <v>1.4002308116341673</v>
      </c>
      <c r="C237">
        <f t="shared" si="44"/>
        <v>398.59976918836583</v>
      </c>
      <c r="D237">
        <f t="shared" si="41"/>
        <v>801.40023081163417</v>
      </c>
      <c r="F237">
        <f t="shared" si="42"/>
        <v>2.0105386223465609</v>
      </c>
      <c r="G237">
        <f t="shared" si="38"/>
        <v>1200</v>
      </c>
      <c r="H237">
        <f t="shared" si="43"/>
        <v>402.80046162326835</v>
      </c>
      <c r="I237">
        <f t="shared" si="39"/>
        <v>88920.834814279136</v>
      </c>
      <c r="J237">
        <f t="shared" si="40"/>
        <v>194279.16518572081</v>
      </c>
      <c r="L237">
        <f t="shared" si="45"/>
        <v>0.45769619572575077</v>
      </c>
    </row>
    <row r="238" spans="1:12" x14ac:dyDescent="0.25">
      <c r="A238">
        <v>237</v>
      </c>
      <c r="B238">
        <f t="shared" si="46"/>
        <v>1.3750266570247525</v>
      </c>
      <c r="C238">
        <f t="shared" si="44"/>
        <v>398.62497334297524</v>
      </c>
      <c r="D238">
        <f t="shared" si="41"/>
        <v>801.3750266570247</v>
      </c>
      <c r="F238">
        <f t="shared" si="42"/>
        <v>2.0103482728050883</v>
      </c>
      <c r="G238">
        <f t="shared" si="38"/>
        <v>1200</v>
      </c>
      <c r="H238">
        <f t="shared" si="43"/>
        <v>402.75005331404947</v>
      </c>
      <c r="I238">
        <f t="shared" si="39"/>
        <v>89319.459787622109</v>
      </c>
      <c r="J238">
        <f t="shared" si="40"/>
        <v>195080.54021237782</v>
      </c>
      <c r="L238">
        <f t="shared" si="45"/>
        <v>0.45785940355907834</v>
      </c>
    </row>
    <row r="239" spans="1:12" x14ac:dyDescent="0.25">
      <c r="A239">
        <v>238</v>
      </c>
      <c r="B239">
        <f t="shared" si="46"/>
        <v>1.3502761771983069</v>
      </c>
      <c r="C239">
        <f t="shared" si="44"/>
        <v>398.64972382280172</v>
      </c>
      <c r="D239">
        <f t="shared" si="41"/>
        <v>801.35027617719834</v>
      </c>
      <c r="F239">
        <f t="shared" si="42"/>
        <v>2.0101613729786392</v>
      </c>
      <c r="G239">
        <f t="shared" si="38"/>
        <v>1200</v>
      </c>
      <c r="H239">
        <f t="shared" si="43"/>
        <v>402.70055235439662</v>
      </c>
      <c r="I239">
        <f t="shared" si="39"/>
        <v>89718.109511444913</v>
      </c>
      <c r="J239">
        <f t="shared" si="40"/>
        <v>195881.89048855501</v>
      </c>
      <c r="L239">
        <f t="shared" si="45"/>
        <v>0.45802146021603241</v>
      </c>
    </row>
    <row r="240" spans="1:12" x14ac:dyDescent="0.25">
      <c r="A240">
        <v>239</v>
      </c>
      <c r="B240">
        <f t="shared" si="46"/>
        <v>1.3259712060087374</v>
      </c>
      <c r="C240">
        <f t="shared" si="44"/>
        <v>398.67402879399128</v>
      </c>
      <c r="D240">
        <f t="shared" si="41"/>
        <v>801.32597120600872</v>
      </c>
      <c r="F240">
        <f t="shared" si="42"/>
        <v>2.0099778599324853</v>
      </c>
      <c r="G240">
        <f t="shared" si="38"/>
        <v>1200</v>
      </c>
      <c r="H240">
        <f t="shared" si="43"/>
        <v>402.65194241201743</v>
      </c>
      <c r="I240">
        <f t="shared" si="39"/>
        <v>90116.783540238903</v>
      </c>
      <c r="J240">
        <f t="shared" si="40"/>
        <v>196683.21645976102</v>
      </c>
      <c r="L240">
        <f t="shared" si="45"/>
        <v>0.45818237652563348</v>
      </c>
    </row>
    <row r="241" spans="1:12" x14ac:dyDescent="0.25">
      <c r="A241">
        <v>240</v>
      </c>
      <c r="B241">
        <f t="shared" si="46"/>
        <v>1.3021037243005802</v>
      </c>
      <c r="C241">
        <f t="shared" si="44"/>
        <v>398.69789627569941</v>
      </c>
      <c r="D241">
        <f t="shared" si="41"/>
        <v>801.30210372430054</v>
      </c>
      <c r="F241">
        <f t="shared" si="42"/>
        <v>2.0097976718949138</v>
      </c>
      <c r="G241">
        <f t="shared" si="38"/>
        <v>1200</v>
      </c>
      <c r="H241">
        <f t="shared" si="43"/>
        <v>402.60420744860113</v>
      </c>
      <c r="I241">
        <f t="shared" si="39"/>
        <v>90515.481436514601</v>
      </c>
      <c r="J241">
        <f t="shared" si="40"/>
        <v>197484.51856348533</v>
      </c>
      <c r="L241">
        <f t="shared" si="45"/>
        <v>0.45834216319805648</v>
      </c>
    </row>
    <row r="242" spans="1:12" x14ac:dyDescent="0.25">
      <c r="A242">
        <v>241</v>
      </c>
      <c r="B242">
        <f t="shared" si="46"/>
        <v>1.2786658572631699</v>
      </c>
      <c r="C242">
        <f t="shared" si="44"/>
        <v>398.72133414273685</v>
      </c>
      <c r="D242">
        <f t="shared" si="41"/>
        <v>801.27866585726315</v>
      </c>
      <c r="F242">
        <f t="shared" si="42"/>
        <v>2.0096207482351978</v>
      </c>
      <c r="G242">
        <f t="shared" si="38"/>
        <v>1200</v>
      </c>
      <c r="H242">
        <f t="shared" si="43"/>
        <v>402.5573317145263</v>
      </c>
      <c r="I242">
        <f t="shared" si="39"/>
        <v>90914.202770657343</v>
      </c>
      <c r="J242">
        <f t="shared" si="40"/>
        <v>198285.7972293426</v>
      </c>
      <c r="L242">
        <f t="shared" si="45"/>
        <v>0.45850083082604032</v>
      </c>
    </row>
    <row r="243" spans="1:12" x14ac:dyDescent="0.25">
      <c r="A243">
        <v>242</v>
      </c>
      <c r="B243">
        <f t="shared" si="46"/>
        <v>1.2556498718324329</v>
      </c>
      <c r="C243">
        <f t="shared" si="44"/>
        <v>398.74435012816758</v>
      </c>
      <c r="D243">
        <f t="shared" si="41"/>
        <v>801.25564987183247</v>
      </c>
      <c r="F243">
        <f t="shared" si="42"/>
        <v>2.0094470294420135</v>
      </c>
      <c r="G243">
        <f t="shared" si="38"/>
        <v>1200</v>
      </c>
      <c r="H243">
        <f t="shared" si="43"/>
        <v>402.51129974366489</v>
      </c>
      <c r="I243">
        <f t="shared" si="39"/>
        <v>91312.947120785509</v>
      </c>
      <c r="J243">
        <f t="shared" si="40"/>
        <v>199087.05287921443</v>
      </c>
      <c r="L243">
        <f t="shared" si="45"/>
        <v>0.45865838988628166</v>
      </c>
    </row>
    <row r="244" spans="1:12" x14ac:dyDescent="0.25">
      <c r="A244">
        <v>243</v>
      </c>
      <c r="B244">
        <f t="shared" si="46"/>
        <v>1.2330481741394492</v>
      </c>
      <c r="C244">
        <f t="shared" si="44"/>
        <v>398.76695182586053</v>
      </c>
      <c r="D244">
        <f t="shared" si="41"/>
        <v>801.23304817413941</v>
      </c>
      <c r="F244">
        <f t="shared" si="42"/>
        <v>2.0092764571022772</v>
      </c>
      <c r="G244">
        <f t="shared" si="38"/>
        <v>1200</v>
      </c>
      <c r="H244">
        <f t="shared" si="43"/>
        <v>402.46609634827888</v>
      </c>
      <c r="I244">
        <f t="shared" si="39"/>
        <v>91711.714072611372</v>
      </c>
      <c r="J244">
        <f t="shared" si="40"/>
        <v>199888.28592738858</v>
      </c>
      <c r="L244">
        <f t="shared" si="45"/>
        <v>0.45881485074081113</v>
      </c>
    </row>
    <row r="245" spans="1:12" x14ac:dyDescent="0.25">
      <c r="A245">
        <v>244</v>
      </c>
      <c r="B245">
        <f t="shared" si="46"/>
        <v>1.2108533070049392</v>
      </c>
      <c r="C245">
        <f t="shared" si="44"/>
        <v>398.78914669299508</v>
      </c>
      <c r="D245">
        <f t="shared" si="41"/>
        <v>801.21085330700498</v>
      </c>
      <c r="F245">
        <f t="shared" si="42"/>
        <v>2.0091089738804033</v>
      </c>
      <c r="G245">
        <f t="shared" si="38"/>
        <v>1200</v>
      </c>
      <c r="H245">
        <f t="shared" si="43"/>
        <v>402.42170661400991</v>
      </c>
      <c r="I245">
        <f t="shared" si="39"/>
        <v>92110.503219304373</v>
      </c>
      <c r="J245">
        <f t="shared" si="40"/>
        <v>200689.4967806956</v>
      </c>
      <c r="L245">
        <f t="shared" si="45"/>
        <v>0.45897022363835294</v>
      </c>
    </row>
    <row r="246" spans="1:12" x14ac:dyDescent="0.25">
      <c r="A246">
        <v>245</v>
      </c>
      <c r="B246">
        <f t="shared" si="46"/>
        <v>1.1890579474788503</v>
      </c>
      <c r="C246">
        <f t="shared" si="44"/>
        <v>398.81094205252117</v>
      </c>
      <c r="D246">
        <f t="shared" si="41"/>
        <v>801.18905794747889</v>
      </c>
      <c r="F246">
        <f t="shared" si="42"/>
        <v>2.0089445234979704</v>
      </c>
      <c r="G246">
        <f t="shared" si="38"/>
        <v>1200</v>
      </c>
      <c r="H246">
        <f t="shared" si="43"/>
        <v>402.37811589495772</v>
      </c>
      <c r="I246">
        <f t="shared" si="39"/>
        <v>92509.314161356888</v>
      </c>
      <c r="J246">
        <f t="shared" si="40"/>
        <v>201490.68583864308</v>
      </c>
      <c r="L246">
        <f t="shared" si="45"/>
        <v>0.45912451871566812</v>
      </c>
    </row>
    <row r="247" spans="1:12" x14ac:dyDescent="0.25">
      <c r="A247">
        <v>246</v>
      </c>
      <c r="B247">
        <f t="shared" si="46"/>
        <v>1.167654904424231</v>
      </c>
      <c r="C247">
        <f t="shared" si="44"/>
        <v>398.83234509557576</v>
      </c>
      <c r="D247">
        <f t="shared" si="41"/>
        <v>801.16765490442424</v>
      </c>
      <c r="F247">
        <f t="shared" si="42"/>
        <v>2.0087830507137863</v>
      </c>
      <c r="G247">
        <f t="shared" si="38"/>
        <v>1200</v>
      </c>
      <c r="H247">
        <f t="shared" si="43"/>
        <v>402.33530980884848</v>
      </c>
      <c r="I247">
        <f t="shared" si="39"/>
        <v>92908.146506452467</v>
      </c>
      <c r="J247">
        <f t="shared" si="40"/>
        <v>202291.8534935475</v>
      </c>
      <c r="L247">
        <f t="shared" si="45"/>
        <v>0.45927774599888155</v>
      </c>
    </row>
    <row r="248" spans="1:12" x14ac:dyDescent="0.25">
      <c r="A248">
        <v>247</v>
      </c>
      <c r="B248">
        <f t="shared" si="46"/>
        <v>1.146637116144595</v>
      </c>
      <c r="C248">
        <f t="shared" si="44"/>
        <v>398.85336288385543</v>
      </c>
      <c r="D248">
        <f t="shared" si="41"/>
        <v>801.14663711614457</v>
      </c>
      <c r="F248">
        <f t="shared" si="42"/>
        <v>2.008624501304344</v>
      </c>
      <c r="G248">
        <f t="shared" si="38"/>
        <v>1200</v>
      </c>
      <c r="H248">
        <f t="shared" si="43"/>
        <v>402.29327423228915</v>
      </c>
      <c r="I248">
        <f t="shared" si="39"/>
        <v>93306.999869336316</v>
      </c>
      <c r="J248">
        <f t="shared" si="40"/>
        <v>203093.00013066365</v>
      </c>
      <c r="L248">
        <f t="shared" si="45"/>
        <v>0.4594299154047925</v>
      </c>
    </row>
    <row r="249" spans="1:12" x14ac:dyDescent="0.25">
      <c r="A249">
        <v>248</v>
      </c>
      <c r="B249">
        <f t="shared" si="46"/>
        <v>1.1259976480539924</v>
      </c>
      <c r="C249">
        <f t="shared" si="44"/>
        <v>398.87400235194599</v>
      </c>
      <c r="D249">
        <f t="shared" si="41"/>
        <v>801.12599764805395</v>
      </c>
      <c r="F249">
        <f t="shared" si="42"/>
        <v>2.0084688220446649</v>
      </c>
      <c r="G249">
        <f t="shared" si="38"/>
        <v>1200</v>
      </c>
      <c r="H249">
        <f t="shared" si="43"/>
        <v>402.25199529610796</v>
      </c>
      <c r="I249">
        <f t="shared" si="39"/>
        <v>93705.873871688265</v>
      </c>
      <c r="J249">
        <f t="shared" si="40"/>
        <v>203894.12612831171</v>
      </c>
      <c r="L249">
        <f t="shared" si="45"/>
        <v>0.45958103674216999</v>
      </c>
    </row>
    <row r="250" spans="1:12" x14ac:dyDescent="0.25">
      <c r="A250">
        <v>249</v>
      </c>
      <c r="B250">
        <f t="shared" si="46"/>
        <v>1.1057296903890206</v>
      </c>
      <c r="C250">
        <f t="shared" si="44"/>
        <v>398.89427030961099</v>
      </c>
      <c r="D250">
        <f t="shared" si="41"/>
        <v>801.10572969038901</v>
      </c>
      <c r="F250">
        <f t="shared" si="42"/>
        <v>2.0083159606895138</v>
      </c>
      <c r="G250">
        <f t="shared" ref="G250:G313" si="47">C250+D250</f>
        <v>1200</v>
      </c>
      <c r="H250">
        <f t="shared" si="43"/>
        <v>402.21145938077802</v>
      </c>
      <c r="I250">
        <f t="shared" ref="I250:I313" si="48">C250+I249</f>
        <v>94104.768141997876</v>
      </c>
      <c r="J250">
        <f t="shared" ref="J250:J313" si="49">D250+J249</f>
        <v>204695.23185800208</v>
      </c>
      <c r="L250">
        <f t="shared" si="45"/>
        <v>0.45973111971303143</v>
      </c>
    </row>
    <row r="251" spans="1:12" x14ac:dyDescent="0.25">
      <c r="A251">
        <v>250</v>
      </c>
      <c r="B251">
        <f t="shared" si="46"/>
        <v>1.0858265559620182</v>
      </c>
      <c r="C251">
        <f t="shared" si="44"/>
        <v>398.914173444038</v>
      </c>
      <c r="D251">
        <f t="shared" si="41"/>
        <v>801.08582655596206</v>
      </c>
      <c r="F251">
        <f t="shared" si="42"/>
        <v>2.008165865954981</v>
      </c>
      <c r="G251">
        <f t="shared" si="47"/>
        <v>1200</v>
      </c>
      <c r="H251">
        <f t="shared" si="43"/>
        <v>402.17165311192406</v>
      </c>
      <c r="I251">
        <f t="shared" si="48"/>
        <v>94503.682315441911</v>
      </c>
      <c r="J251">
        <f t="shared" si="49"/>
        <v>205496.31768455805</v>
      </c>
      <c r="L251">
        <f t="shared" si="45"/>
        <v>0.4598801739139064</v>
      </c>
    </row>
    <row r="252" spans="1:12" x14ac:dyDescent="0.25">
      <c r="A252">
        <v>251</v>
      </c>
      <c r="B252">
        <f t="shared" si="46"/>
        <v>1.066281677954702</v>
      </c>
      <c r="C252">
        <f t="shared" si="44"/>
        <v>398.93371832204531</v>
      </c>
      <c r="D252">
        <f t="shared" si="41"/>
        <v>801.06628167795475</v>
      </c>
      <c r="F252">
        <f t="shared" si="42"/>
        <v>2.008018487500427</v>
      </c>
      <c r="G252">
        <f t="shared" si="47"/>
        <v>1200</v>
      </c>
      <c r="H252">
        <f t="shared" si="43"/>
        <v>402.13256335590944</v>
      </c>
      <c r="I252">
        <f t="shared" si="48"/>
        <v>94902.616033763959</v>
      </c>
      <c r="J252">
        <f t="shared" si="49"/>
        <v>206297.383966236</v>
      </c>
      <c r="L252">
        <f t="shared" si="45"/>
        <v>0.46002820883708517</v>
      </c>
    </row>
    <row r="253" spans="1:12" x14ac:dyDescent="0.25">
      <c r="A253">
        <v>252</v>
      </c>
      <c r="B253">
        <f t="shared" si="46"/>
        <v>1.0470886077515174</v>
      </c>
      <c r="C253">
        <f t="shared" si="44"/>
        <v>398.9529113922485</v>
      </c>
      <c r="D253">
        <f t="shared" si="41"/>
        <v>801.04708860775156</v>
      </c>
      <c r="F253">
        <f t="shared" si="42"/>
        <v>2.007873775910777</v>
      </c>
      <c r="G253">
        <f t="shared" si="47"/>
        <v>1200</v>
      </c>
      <c r="H253">
        <f t="shared" si="43"/>
        <v>402.09417721550307</v>
      </c>
      <c r="I253">
        <f t="shared" si="48"/>
        <v>95301.568945156207</v>
      </c>
      <c r="J253">
        <f t="shared" si="49"/>
        <v>207098.43105484374</v>
      </c>
      <c r="L253">
        <f t="shared" si="45"/>
        <v>0.46017523387185139</v>
      </c>
    </row>
    <row r="254" spans="1:12" x14ac:dyDescent="0.25">
      <c r="A254">
        <v>253</v>
      </c>
      <c r="B254">
        <f t="shared" si="46"/>
        <v>1.0282410128119901</v>
      </c>
      <c r="C254">
        <f t="shared" si="44"/>
        <v>398.97175898718803</v>
      </c>
      <c r="D254">
        <f t="shared" si="41"/>
        <v>801.02824101281203</v>
      </c>
      <c r="F254">
        <f t="shared" si="42"/>
        <v>2.0077316826791618</v>
      </c>
      <c r="G254">
        <f t="shared" si="47"/>
        <v>1200</v>
      </c>
      <c r="H254">
        <f t="shared" si="43"/>
        <v>402.05648202562401</v>
      </c>
      <c r="I254">
        <f t="shared" si="48"/>
        <v>95700.540704143394</v>
      </c>
      <c r="J254">
        <f t="shared" si="49"/>
        <v>207899.45929585653</v>
      </c>
      <c r="L254">
        <f t="shared" si="45"/>
        <v>0.46032125830570025</v>
      </c>
    </row>
    <row r="255" spans="1:12" x14ac:dyDescent="0.25">
      <c r="A255">
        <v>254</v>
      </c>
      <c r="B255">
        <f t="shared" si="46"/>
        <v>1.0097326745813744</v>
      </c>
      <c r="C255">
        <f t="shared" si="44"/>
        <v>398.99026732541864</v>
      </c>
      <c r="D255">
        <f t="shared" si="41"/>
        <v>801.00973267458141</v>
      </c>
      <c r="F255">
        <f t="shared" si="42"/>
        <v>2.0075921601898963</v>
      </c>
      <c r="G255">
        <f t="shared" si="47"/>
        <v>1200</v>
      </c>
      <c r="H255">
        <f t="shared" si="43"/>
        <v>402.01946534916277</v>
      </c>
      <c r="I255">
        <f t="shared" si="48"/>
        <v>96099.530971468819</v>
      </c>
      <c r="J255">
        <f t="shared" si="49"/>
        <v>208700.46902853111</v>
      </c>
      <c r="L255">
        <f t="shared" si="45"/>
        <v>0.46046629132554179</v>
      </c>
    </row>
    <row r="256" spans="1:12" x14ac:dyDescent="0.25">
      <c r="A256">
        <v>255</v>
      </c>
      <c r="B256">
        <f t="shared" si="46"/>
        <v>0.99155748643890973</v>
      </c>
      <c r="C256">
        <f t="shared" si="44"/>
        <v>399.00844251356108</v>
      </c>
      <c r="D256">
        <f t="shared" si="41"/>
        <v>800.99155748643886</v>
      </c>
      <c r="F256">
        <f t="shared" si="42"/>
        <v>2.0074551617017868</v>
      </c>
      <c r="G256">
        <f t="shared" si="47"/>
        <v>1200</v>
      </c>
      <c r="H256">
        <f t="shared" si="43"/>
        <v>401.98311497287779</v>
      </c>
      <c r="I256">
        <f t="shared" si="48"/>
        <v>96498.539413982377</v>
      </c>
      <c r="J256">
        <f t="shared" si="49"/>
        <v>209501.46058601755</v>
      </c>
      <c r="L256">
        <f t="shared" si="45"/>
        <v>0.46061034201888917</v>
      </c>
    </row>
    <row r="257" spans="1:12" x14ac:dyDescent="0.25">
      <c r="A257">
        <v>256</v>
      </c>
      <c r="B257">
        <f t="shared" si="46"/>
        <v>0.97370945168300937</v>
      </c>
      <c r="C257">
        <f t="shared" si="44"/>
        <v>399.02629054831698</v>
      </c>
      <c r="D257">
        <f t="shared" si="41"/>
        <v>800.97370945168302</v>
      </c>
      <c r="F257">
        <f t="shared" si="42"/>
        <v>2.0073206413317655</v>
      </c>
      <c r="G257">
        <f t="shared" si="47"/>
        <v>1200</v>
      </c>
      <c r="H257">
        <f t="shared" si="43"/>
        <v>401.94741890336604</v>
      </c>
      <c r="I257">
        <f t="shared" si="48"/>
        <v>96897.565704530687</v>
      </c>
      <c r="J257">
        <f t="shared" si="49"/>
        <v>210302.43429546923</v>
      </c>
      <c r="L257">
        <f t="shared" si="45"/>
        <v>0.46075341937503317</v>
      </c>
    </row>
    <row r="258" spans="1:12" x14ac:dyDescent="0.25">
      <c r="A258">
        <v>257</v>
      </c>
      <c r="B258">
        <f t="shared" si="46"/>
        <v>0.95618268155271524</v>
      </c>
      <c r="C258">
        <f t="shared" si="44"/>
        <v>399.04381731844728</v>
      </c>
      <c r="D258">
        <f t="shared" si="41"/>
        <v>800.95618268155272</v>
      </c>
      <c r="F258">
        <f t="shared" si="42"/>
        <v>2.0071885540388386</v>
      </c>
      <c r="G258">
        <f t="shared" si="47"/>
        <v>1200</v>
      </c>
      <c r="H258">
        <f t="shared" si="43"/>
        <v>401.91236536310544</v>
      </c>
      <c r="I258">
        <f t="shared" si="48"/>
        <v>97296.609521849139</v>
      </c>
      <c r="J258">
        <f t="shared" si="49"/>
        <v>211103.39047815077</v>
      </c>
      <c r="L258">
        <f t="shared" si="45"/>
        <v>0.4608955322862015</v>
      </c>
    </row>
    <row r="259" spans="1:12" x14ac:dyDescent="0.25">
      <c r="A259">
        <v>258</v>
      </c>
      <c r="B259">
        <f t="shared" si="46"/>
        <v>0.93897139328476642</v>
      </c>
      <c r="C259">
        <f t="shared" si="44"/>
        <v>399.06102860671524</v>
      </c>
      <c r="D259">
        <f t="shared" ref="D259:D322" si="50">$Q$3+B259</f>
        <v>800.93897139328476</v>
      </c>
      <c r="F259">
        <f t="shared" ref="F259:F322" si="51">D259/C259</f>
        <v>2.0070588556083497</v>
      </c>
      <c r="G259">
        <f t="shared" si="47"/>
        <v>1200</v>
      </c>
      <c r="H259">
        <f t="shared" ref="H259:H322" si="52">D259-C259</f>
        <v>401.87794278656952</v>
      </c>
      <c r="I259">
        <f t="shared" si="48"/>
        <v>97695.670550455849</v>
      </c>
      <c r="J259">
        <f t="shared" si="49"/>
        <v>211904.32944954405</v>
      </c>
      <c r="L259">
        <f t="shared" si="45"/>
        <v>0.46103668954870453</v>
      </c>
    </row>
    <row r="260" spans="1:12" x14ac:dyDescent="0.25">
      <c r="A260">
        <v>259</v>
      </c>
      <c r="B260">
        <f t="shared" si="46"/>
        <v>0.92206990820564061</v>
      </c>
      <c r="C260">
        <f t="shared" ref="C260:C323" si="53">$Q$2-B260</f>
        <v>399.07793009179437</v>
      </c>
      <c r="D260">
        <f t="shared" si="50"/>
        <v>800.92206990820569</v>
      </c>
      <c r="F260">
        <f t="shared" si="51"/>
        <v>2.006931502636542</v>
      </c>
      <c r="G260">
        <f t="shared" si="47"/>
        <v>1200</v>
      </c>
      <c r="H260">
        <f t="shared" si="52"/>
        <v>401.84413981641131</v>
      </c>
      <c r="I260">
        <f t="shared" si="48"/>
        <v>98094.748480547642</v>
      </c>
      <c r="J260">
        <f t="shared" si="49"/>
        <v>212705.25151945226</v>
      </c>
      <c r="L260">
        <f t="shared" ref="L260:L323" si="54">I260/J260</f>
        <v>0.46117689986406712</v>
      </c>
    </row>
    <row r="261" spans="1:12" x14ac:dyDescent="0.25">
      <c r="A261">
        <v>260</v>
      </c>
      <c r="B261">
        <f t="shared" si="46"/>
        <v>0.90547264985793918</v>
      </c>
      <c r="C261">
        <f t="shared" si="53"/>
        <v>399.09452735014207</v>
      </c>
      <c r="D261">
        <f t="shared" si="50"/>
        <v>800.90547264985798</v>
      </c>
      <c r="F261">
        <f t="shared" si="51"/>
        <v>2.0068064525154226</v>
      </c>
      <c r="G261">
        <f t="shared" si="47"/>
        <v>1200</v>
      </c>
      <c r="H261">
        <f t="shared" si="52"/>
        <v>401.81094529971591</v>
      </c>
      <c r="I261">
        <f t="shared" si="48"/>
        <v>98493.843007897784</v>
      </c>
      <c r="J261">
        <f t="shared" si="49"/>
        <v>213506.1569921021</v>
      </c>
      <c r="L261">
        <f t="shared" si="54"/>
        <v>0.46131617184014612</v>
      </c>
    </row>
    <row r="262" spans="1:12" x14ac:dyDescent="0.25">
      <c r="A262">
        <v>261</v>
      </c>
      <c r="B262">
        <f t="shared" ref="B262:B325" si="55">B261*(100-$Q$4)/100</f>
        <v>0.88917414216049639</v>
      </c>
      <c r="C262">
        <f t="shared" si="53"/>
        <v>399.11082585783953</v>
      </c>
      <c r="D262">
        <f t="shared" si="50"/>
        <v>800.88917414216053</v>
      </c>
      <c r="F262">
        <f t="shared" si="51"/>
        <v>2.006683663417919</v>
      </c>
      <c r="G262">
        <f t="shared" si="47"/>
        <v>1200</v>
      </c>
      <c r="H262">
        <f t="shared" si="52"/>
        <v>401.778348284321</v>
      </c>
      <c r="I262">
        <f t="shared" si="48"/>
        <v>98892.95383375563</v>
      </c>
      <c r="J262">
        <f t="shared" si="49"/>
        <v>214307.04616624425</v>
      </c>
      <c r="L262">
        <f t="shared" si="54"/>
        <v>0.46145451399223464</v>
      </c>
    </row>
    <row r="263" spans="1:12" x14ac:dyDescent="0.25">
      <c r="A263">
        <v>262</v>
      </c>
      <c r="B263">
        <f t="shared" si="55"/>
        <v>0.87316900760160754</v>
      </c>
      <c r="C263">
        <f t="shared" si="53"/>
        <v>399.12683099239837</v>
      </c>
      <c r="D263">
        <f t="shared" si="50"/>
        <v>800.87316900760163</v>
      </c>
      <c r="F263">
        <f t="shared" si="51"/>
        <v>2.0065630942833175</v>
      </c>
      <c r="G263">
        <f t="shared" si="47"/>
        <v>1200</v>
      </c>
      <c r="H263">
        <f t="shared" si="52"/>
        <v>401.74633801520326</v>
      </c>
      <c r="I263">
        <f t="shared" si="48"/>
        <v>99292.080664748035</v>
      </c>
      <c r="J263">
        <f t="shared" si="49"/>
        <v>215107.91933525185</v>
      </c>
      <c r="L263">
        <f t="shared" si="54"/>
        <v>0.46159193474415272</v>
      </c>
    </row>
    <row r="264" spans="1:12" x14ac:dyDescent="0.25">
      <c r="A264">
        <v>263</v>
      </c>
      <c r="B264">
        <f t="shared" si="55"/>
        <v>0.85745196546477853</v>
      </c>
      <c r="C264">
        <f t="shared" si="53"/>
        <v>399.1425480345352</v>
      </c>
      <c r="D264">
        <f t="shared" si="50"/>
        <v>800.85745196546475</v>
      </c>
      <c r="F264">
        <f t="shared" si="51"/>
        <v>2.0064447048029863</v>
      </c>
      <c r="G264">
        <f t="shared" si="47"/>
        <v>1200</v>
      </c>
      <c r="H264">
        <f t="shared" si="52"/>
        <v>401.71490393092955</v>
      </c>
      <c r="I264">
        <f t="shared" si="48"/>
        <v>99691.22321278257</v>
      </c>
      <c r="J264">
        <f t="shared" si="49"/>
        <v>215908.7767872173</v>
      </c>
      <c r="L264">
        <f t="shared" si="54"/>
        <v>0.46172844242932465</v>
      </c>
    </row>
    <row r="265" spans="1:12" x14ac:dyDescent="0.25">
      <c r="A265">
        <v>264</v>
      </c>
      <c r="B265">
        <f t="shared" si="55"/>
        <v>0.84201783008641262</v>
      </c>
      <c r="C265">
        <f t="shared" si="53"/>
        <v>399.15798216991357</v>
      </c>
      <c r="D265">
        <f t="shared" si="50"/>
        <v>800.84201783008643</v>
      </c>
      <c r="F265">
        <f t="shared" si="51"/>
        <v>2.0063284554063707</v>
      </c>
      <c r="G265">
        <f t="shared" si="47"/>
        <v>1200</v>
      </c>
      <c r="H265">
        <f t="shared" si="52"/>
        <v>401.68403566017287</v>
      </c>
      <c r="I265">
        <f t="shared" si="48"/>
        <v>100090.38119495248</v>
      </c>
      <c r="J265">
        <f t="shared" si="49"/>
        <v>216709.61880504739</v>
      </c>
      <c r="L265">
        <f t="shared" si="54"/>
        <v>0.46186404529184322</v>
      </c>
    </row>
    <row r="266" spans="1:12" x14ac:dyDescent="0.25">
      <c r="A266">
        <v>265</v>
      </c>
      <c r="B266">
        <f t="shared" si="55"/>
        <v>0.82686150914485723</v>
      </c>
      <c r="C266">
        <f t="shared" si="53"/>
        <v>399.17313849085514</v>
      </c>
      <c r="D266">
        <f t="shared" si="50"/>
        <v>800.82686150914481</v>
      </c>
      <c r="F266">
        <f t="shared" si="51"/>
        <v>2.0062143072472582</v>
      </c>
      <c r="G266">
        <f t="shared" si="47"/>
        <v>1200</v>
      </c>
      <c r="H266">
        <f t="shared" si="52"/>
        <v>401.65372301828967</v>
      </c>
      <c r="I266">
        <f t="shared" si="48"/>
        <v>100489.55433344333</v>
      </c>
      <c r="J266">
        <f t="shared" si="49"/>
        <v>217510.44566655654</v>
      </c>
      <c r="L266">
        <f t="shared" si="54"/>
        <v>0.46199875148752073</v>
      </c>
    </row>
    <row r="267" spans="1:12" x14ac:dyDescent="0.25">
      <c r="A267">
        <v>266</v>
      </c>
      <c r="B267">
        <f t="shared" si="55"/>
        <v>0.81197800198024983</v>
      </c>
      <c r="C267">
        <f t="shared" si="53"/>
        <v>399.18802199801974</v>
      </c>
      <c r="D267">
        <f t="shared" si="50"/>
        <v>800.81197800198026</v>
      </c>
      <c r="F267">
        <f t="shared" si="51"/>
        <v>2.0061022221903064</v>
      </c>
      <c r="G267">
        <f t="shared" si="47"/>
        <v>1200</v>
      </c>
      <c r="H267">
        <f t="shared" si="52"/>
        <v>401.62395600396053</v>
      </c>
      <c r="I267">
        <f t="shared" si="48"/>
        <v>100888.74235544135</v>
      </c>
      <c r="J267">
        <f t="shared" si="49"/>
        <v>218311.25764455853</v>
      </c>
      <c r="L267">
        <f t="shared" si="54"/>
        <v>0.4621325690849275</v>
      </c>
    </row>
    <row r="268" spans="1:12" x14ac:dyDescent="0.25">
      <c r="A268">
        <v>267</v>
      </c>
      <c r="B268">
        <f t="shared" si="55"/>
        <v>0.79736239794460528</v>
      </c>
      <c r="C268">
        <f t="shared" si="53"/>
        <v>399.2026376020554</v>
      </c>
      <c r="D268">
        <f t="shared" si="50"/>
        <v>800.79736239794465</v>
      </c>
      <c r="F268">
        <f t="shared" si="51"/>
        <v>2.0059921627978281</v>
      </c>
      <c r="G268">
        <f t="shared" si="47"/>
        <v>1200</v>
      </c>
      <c r="H268">
        <f t="shared" si="52"/>
        <v>401.59472479588925</v>
      </c>
      <c r="I268">
        <f t="shared" si="48"/>
        <v>101287.94499304341</v>
      </c>
      <c r="J268">
        <f t="shared" si="49"/>
        <v>219112.05500695648</v>
      </c>
      <c r="L268">
        <f t="shared" si="54"/>
        <v>0.46226550606641731</v>
      </c>
    </row>
    <row r="269" spans="1:12" x14ac:dyDescent="0.25">
      <c r="A269">
        <v>268</v>
      </c>
      <c r="B269">
        <f t="shared" si="55"/>
        <v>0.78300987478160233</v>
      </c>
      <c r="C269">
        <f t="shared" si="53"/>
        <v>399.21699012521839</v>
      </c>
      <c r="D269">
        <f t="shared" si="50"/>
        <v>800.78300987478156</v>
      </c>
      <c r="F269">
        <f t="shared" si="51"/>
        <v>2.0058840923168324</v>
      </c>
      <c r="G269">
        <f t="shared" si="47"/>
        <v>1200</v>
      </c>
      <c r="H269">
        <f t="shared" si="52"/>
        <v>401.56601974956317</v>
      </c>
      <c r="I269">
        <f t="shared" si="48"/>
        <v>101687.16198316863</v>
      </c>
      <c r="J269">
        <f t="shared" si="49"/>
        <v>219912.83801683126</v>
      </c>
      <c r="L269">
        <f t="shared" si="54"/>
        <v>0.46239757032914053</v>
      </c>
    </row>
    <row r="270" spans="1:12" x14ac:dyDescent="0.25">
      <c r="A270">
        <v>269</v>
      </c>
      <c r="B270">
        <f t="shared" si="55"/>
        <v>0.76891569703553353</v>
      </c>
      <c r="C270">
        <f t="shared" si="53"/>
        <v>399.23108430296446</v>
      </c>
      <c r="D270">
        <f t="shared" si="50"/>
        <v>800.76891569703548</v>
      </c>
      <c r="F270">
        <f t="shared" si="51"/>
        <v>2.0057779746663114</v>
      </c>
      <c r="G270">
        <f t="shared" si="47"/>
        <v>1200</v>
      </c>
      <c r="H270">
        <f t="shared" si="52"/>
        <v>401.53783139407102</v>
      </c>
      <c r="I270">
        <f t="shared" si="48"/>
        <v>102086.3930674716</v>
      </c>
      <c r="J270">
        <f t="shared" si="49"/>
        <v>220713.60693252829</v>
      </c>
      <c r="L270">
        <f t="shared" si="54"/>
        <v>0.46252876968604478</v>
      </c>
    </row>
    <row r="271" spans="1:12" x14ac:dyDescent="0.25">
      <c r="A271">
        <v>270</v>
      </c>
      <c r="B271">
        <f t="shared" si="55"/>
        <v>0.75507521448889392</v>
      </c>
      <c r="C271">
        <f t="shared" si="53"/>
        <v>399.2449247855111</v>
      </c>
      <c r="D271">
        <f t="shared" si="50"/>
        <v>800.7550752144889</v>
      </c>
      <c r="F271">
        <f t="shared" si="51"/>
        <v>2.0056737744247686</v>
      </c>
      <c r="G271">
        <f t="shared" si="47"/>
        <v>1200</v>
      </c>
      <c r="H271">
        <f t="shared" si="52"/>
        <v>401.51015042897779</v>
      </c>
      <c r="I271">
        <f t="shared" si="48"/>
        <v>102485.63799225711</v>
      </c>
      <c r="J271">
        <f t="shared" si="49"/>
        <v>221514.36200774278</v>
      </c>
      <c r="L271">
        <f t="shared" si="54"/>
        <v>0.46265911186686326</v>
      </c>
    </row>
    <row r="272" spans="1:12" x14ac:dyDescent="0.25">
      <c r="A272">
        <v>271</v>
      </c>
      <c r="B272">
        <f t="shared" si="55"/>
        <v>0.74148386062809379</v>
      </c>
      <c r="C272">
        <f t="shared" si="53"/>
        <v>399.25851613937192</v>
      </c>
      <c r="D272">
        <f t="shared" si="50"/>
        <v>800.74148386062814</v>
      </c>
      <c r="F272">
        <f t="shared" si="51"/>
        <v>2.0055714568179877</v>
      </c>
      <c r="G272">
        <f t="shared" si="47"/>
        <v>1200</v>
      </c>
      <c r="H272">
        <f t="shared" si="52"/>
        <v>401.48296772125622</v>
      </c>
      <c r="I272">
        <f t="shared" si="48"/>
        <v>102884.89650839647</v>
      </c>
      <c r="J272">
        <f t="shared" si="49"/>
        <v>222315.1034916034</v>
      </c>
      <c r="L272">
        <f t="shared" si="54"/>
        <v>0.46278860451909121</v>
      </c>
    </row>
    <row r="273" spans="1:12" x14ac:dyDescent="0.25">
      <c r="A273">
        <v>272</v>
      </c>
      <c r="B273">
        <f t="shared" si="55"/>
        <v>0.72813715113678812</v>
      </c>
      <c r="C273">
        <f t="shared" si="53"/>
        <v>399.27186284886324</v>
      </c>
      <c r="D273">
        <f t="shared" si="50"/>
        <v>800.72813715113682</v>
      </c>
      <c r="F273">
        <f t="shared" si="51"/>
        <v>2.0054709877070329</v>
      </c>
      <c r="G273">
        <f t="shared" si="47"/>
        <v>1200</v>
      </c>
      <c r="H273">
        <f t="shared" si="52"/>
        <v>401.45627430227358</v>
      </c>
      <c r="I273">
        <f t="shared" si="48"/>
        <v>103284.16837124534</v>
      </c>
      <c r="J273">
        <f t="shared" si="49"/>
        <v>223115.83162875453</v>
      </c>
      <c r="L273">
        <f t="shared" si="54"/>
        <v>0.46291725520895027</v>
      </c>
    </row>
    <row r="274" spans="1:12" x14ac:dyDescent="0.25">
      <c r="A274">
        <v>273</v>
      </c>
      <c r="B274">
        <f t="shared" si="55"/>
        <v>0.71503068241632595</v>
      </c>
      <c r="C274">
        <f t="shared" si="53"/>
        <v>399.28496931758366</v>
      </c>
      <c r="D274">
        <f t="shared" si="50"/>
        <v>800.71503068241634</v>
      </c>
      <c r="F274">
        <f t="shared" si="51"/>
        <v>2.005372333576481</v>
      </c>
      <c r="G274">
        <f t="shared" si="47"/>
        <v>1200</v>
      </c>
      <c r="H274">
        <f t="shared" si="52"/>
        <v>401.43006136483268</v>
      </c>
      <c r="I274">
        <f t="shared" si="48"/>
        <v>103683.45334056292</v>
      </c>
      <c r="J274">
        <f t="shared" si="49"/>
        <v>223916.54665943695</v>
      </c>
      <c r="L274">
        <f t="shared" si="54"/>
        <v>0.46304507142234091</v>
      </c>
    </row>
    <row r="275" spans="1:12" x14ac:dyDescent="0.25">
      <c r="A275">
        <v>274</v>
      </c>
      <c r="B275">
        <f t="shared" si="55"/>
        <v>0.70216013013283218</v>
      </c>
      <c r="C275">
        <f t="shared" si="53"/>
        <v>399.29783986986718</v>
      </c>
      <c r="D275">
        <f t="shared" si="50"/>
        <v>800.70216013013282</v>
      </c>
      <c r="F275">
        <f t="shared" si="51"/>
        <v>2.0052754615228698</v>
      </c>
      <c r="G275">
        <f t="shared" si="47"/>
        <v>1200</v>
      </c>
      <c r="H275">
        <f t="shared" si="52"/>
        <v>401.40432026026565</v>
      </c>
      <c r="I275">
        <f t="shared" si="48"/>
        <v>104082.75118043278</v>
      </c>
      <c r="J275">
        <f t="shared" si="49"/>
        <v>224717.24881956709</v>
      </c>
      <c r="L275">
        <f t="shared" si="54"/>
        <v>0.46317206056578353</v>
      </c>
    </row>
    <row r="276" spans="1:12" x14ac:dyDescent="0.25">
      <c r="A276">
        <v>275</v>
      </c>
      <c r="B276">
        <f t="shared" si="55"/>
        <v>0.68952124779044122</v>
      </c>
      <c r="C276">
        <f t="shared" si="53"/>
        <v>399.31047875220958</v>
      </c>
      <c r="D276">
        <f t="shared" si="50"/>
        <v>800.68952124779048</v>
      </c>
      <c r="F276">
        <f t="shared" si="51"/>
        <v>2.0051803392433758</v>
      </c>
      <c r="G276">
        <f t="shared" si="47"/>
        <v>1200</v>
      </c>
      <c r="H276">
        <f t="shared" si="52"/>
        <v>401.3790424955809</v>
      </c>
      <c r="I276">
        <f t="shared" si="48"/>
        <v>104482.06165918498</v>
      </c>
      <c r="J276">
        <f t="shared" si="49"/>
        <v>225517.93834081487</v>
      </c>
      <c r="L276">
        <f t="shared" si="54"/>
        <v>0.46329822996734771</v>
      </c>
    </row>
    <row r="277" spans="1:12" x14ac:dyDescent="0.25">
      <c r="A277">
        <v>276</v>
      </c>
      <c r="B277">
        <f t="shared" si="55"/>
        <v>0.67710986533021322</v>
      </c>
      <c r="C277">
        <f t="shared" si="53"/>
        <v>399.32289013466976</v>
      </c>
      <c r="D277">
        <f t="shared" si="50"/>
        <v>800.67710986533018</v>
      </c>
      <c r="F277">
        <f t="shared" si="51"/>
        <v>2.0050869350247003</v>
      </c>
      <c r="G277">
        <f t="shared" si="47"/>
        <v>1200</v>
      </c>
      <c r="H277">
        <f t="shared" si="52"/>
        <v>401.35421973066042</v>
      </c>
      <c r="I277">
        <f t="shared" si="48"/>
        <v>104881.38454931966</v>
      </c>
      <c r="J277">
        <f t="shared" si="49"/>
        <v>226318.6154506802</v>
      </c>
      <c r="L277">
        <f t="shared" si="54"/>
        <v>0.46342358687757002</v>
      </c>
    </row>
    <row r="278" spans="1:12" x14ac:dyDescent="0.25">
      <c r="A278">
        <v>277</v>
      </c>
      <c r="B278">
        <f t="shared" si="55"/>
        <v>0.66492188775426941</v>
      </c>
      <c r="C278">
        <f t="shared" si="53"/>
        <v>399.33507811224575</v>
      </c>
      <c r="D278">
        <f t="shared" si="50"/>
        <v>800.6649218877543</v>
      </c>
      <c r="F278">
        <f t="shared" si="51"/>
        <v>2.0049952177321675</v>
      </c>
      <c r="G278">
        <f t="shared" si="47"/>
        <v>1200</v>
      </c>
      <c r="H278">
        <f t="shared" si="52"/>
        <v>401.32984377550855</v>
      </c>
      <c r="I278">
        <f t="shared" si="48"/>
        <v>105280.7196274319</v>
      </c>
      <c r="J278">
        <f t="shared" si="49"/>
        <v>227119.28037256794</v>
      </c>
      <c r="L278">
        <f t="shared" si="54"/>
        <v>0.46354813847036114</v>
      </c>
    </row>
    <row r="279" spans="1:12" x14ac:dyDescent="0.25">
      <c r="A279">
        <v>278</v>
      </c>
      <c r="B279">
        <f t="shared" si="55"/>
        <v>0.65295329377469258</v>
      </c>
      <c r="C279">
        <f t="shared" si="53"/>
        <v>399.34704670622529</v>
      </c>
      <c r="D279">
        <f t="shared" si="50"/>
        <v>800.65295329377466</v>
      </c>
      <c r="F279">
        <f t="shared" si="51"/>
        <v>2.004905156799031</v>
      </c>
      <c r="G279">
        <f t="shared" si="47"/>
        <v>1200</v>
      </c>
      <c r="H279">
        <f t="shared" si="52"/>
        <v>401.30590658754937</v>
      </c>
      <c r="I279">
        <f t="shared" si="48"/>
        <v>105680.06667413813</v>
      </c>
      <c r="J279">
        <f t="shared" si="49"/>
        <v>227919.93332586173</v>
      </c>
      <c r="L279">
        <f t="shared" si="54"/>
        <v>0.46367189184390117</v>
      </c>
    </row>
    <row r="280" spans="1:12" x14ac:dyDescent="0.25">
      <c r="A280">
        <v>279</v>
      </c>
      <c r="B280">
        <f t="shared" si="55"/>
        <v>0.64120013448674806</v>
      </c>
      <c r="C280">
        <f t="shared" si="53"/>
        <v>399.35879986551328</v>
      </c>
      <c r="D280">
        <f t="shared" si="50"/>
        <v>800.64120013448678</v>
      </c>
      <c r="F280">
        <f t="shared" si="51"/>
        <v>2.0048167222159821</v>
      </c>
      <c r="G280">
        <f t="shared" si="47"/>
        <v>1200</v>
      </c>
      <c r="H280">
        <f t="shared" si="52"/>
        <v>401.2824002689735</v>
      </c>
      <c r="I280">
        <f t="shared" si="48"/>
        <v>106079.42547400364</v>
      </c>
      <c r="J280">
        <f t="shared" si="49"/>
        <v>228720.5745259962</v>
      </c>
      <c r="L280">
        <f t="shared" si="54"/>
        <v>0.46379485402152459</v>
      </c>
    </row>
    <row r="281" spans="1:12" x14ac:dyDescent="0.25">
      <c r="A281">
        <v>280</v>
      </c>
      <c r="B281">
        <f t="shared" si="55"/>
        <v>0.62965853206598654</v>
      </c>
      <c r="C281">
        <f t="shared" si="53"/>
        <v>399.370341467934</v>
      </c>
      <c r="D281">
        <f t="shared" si="50"/>
        <v>800.62965853206595</v>
      </c>
      <c r="F281">
        <f t="shared" si="51"/>
        <v>2.0047298845208554</v>
      </c>
      <c r="G281">
        <f t="shared" si="47"/>
        <v>1200</v>
      </c>
      <c r="H281">
        <f t="shared" si="52"/>
        <v>401.25931706413195</v>
      </c>
      <c r="I281">
        <f t="shared" si="48"/>
        <v>106478.79581547157</v>
      </c>
      <c r="J281">
        <f t="shared" si="49"/>
        <v>229521.20418452827</v>
      </c>
      <c r="L281">
        <f t="shared" si="54"/>
        <v>0.46391703195259365</v>
      </c>
    </row>
    <row r="282" spans="1:12" x14ac:dyDescent="0.25">
      <c r="A282">
        <v>281</v>
      </c>
      <c r="B282">
        <f t="shared" si="55"/>
        <v>0.6183246784887988</v>
      </c>
      <c r="C282">
        <f t="shared" si="53"/>
        <v>399.38167532151118</v>
      </c>
      <c r="D282">
        <f t="shared" si="50"/>
        <v>800.61832467848876</v>
      </c>
      <c r="F282">
        <f t="shared" si="51"/>
        <v>2.0046446147885306</v>
      </c>
      <c r="G282">
        <f t="shared" si="47"/>
        <v>1200</v>
      </c>
      <c r="H282">
        <f t="shared" si="52"/>
        <v>401.23664935697758</v>
      </c>
      <c r="I282">
        <f t="shared" si="48"/>
        <v>106878.17749079308</v>
      </c>
      <c r="J282">
        <f t="shared" si="49"/>
        <v>230321.82250920674</v>
      </c>
      <c r="L282">
        <f t="shared" si="54"/>
        <v>0.46403843251336202</v>
      </c>
    </row>
    <row r="283" spans="1:12" x14ac:dyDescent="0.25">
      <c r="A283">
        <v>282</v>
      </c>
      <c r="B283">
        <f t="shared" si="55"/>
        <v>0.60719483427600052</v>
      </c>
      <c r="C283">
        <f t="shared" si="53"/>
        <v>399.39280516572398</v>
      </c>
      <c r="D283">
        <f t="shared" si="50"/>
        <v>800.60719483427602</v>
      </c>
      <c r="F283">
        <f t="shared" si="51"/>
        <v>2.0045608846210241</v>
      </c>
      <c r="G283">
        <f t="shared" si="47"/>
        <v>1200</v>
      </c>
      <c r="H283">
        <f t="shared" si="52"/>
        <v>401.21438966855203</v>
      </c>
      <c r="I283">
        <f t="shared" si="48"/>
        <v>107277.57029595881</v>
      </c>
      <c r="J283">
        <f t="shared" si="49"/>
        <v>231122.42970404102</v>
      </c>
      <c r="L283">
        <f t="shared" si="54"/>
        <v>0.4641590625078269</v>
      </c>
    </row>
    <row r="284" spans="1:12" x14ac:dyDescent="0.25">
      <c r="A284">
        <v>283</v>
      </c>
      <c r="B284">
        <f t="shared" si="55"/>
        <v>0.59626532725903258</v>
      </c>
      <c r="C284">
        <f t="shared" si="53"/>
        <v>399.403734672741</v>
      </c>
      <c r="D284">
        <f t="shared" si="50"/>
        <v>800.59626532725906</v>
      </c>
      <c r="F284">
        <f t="shared" si="51"/>
        <v>2.0044786661377683</v>
      </c>
      <c r="G284">
        <f t="shared" si="47"/>
        <v>1200</v>
      </c>
      <c r="H284">
        <f t="shared" si="52"/>
        <v>401.19253065451807</v>
      </c>
      <c r="I284">
        <f t="shared" si="48"/>
        <v>107676.97403063155</v>
      </c>
      <c r="J284">
        <f t="shared" si="49"/>
        <v>231923.02596936829</v>
      </c>
      <c r="L284">
        <f t="shared" si="54"/>
        <v>0.46427892866857129</v>
      </c>
    </row>
    <row r="285" spans="1:12" x14ac:dyDescent="0.25">
      <c r="A285">
        <v>284</v>
      </c>
      <c r="B285">
        <f t="shared" si="55"/>
        <v>0.58553255136837001</v>
      </c>
      <c r="C285">
        <f t="shared" si="53"/>
        <v>399.41446744863163</v>
      </c>
      <c r="D285">
        <f t="shared" si="50"/>
        <v>800.58553255136837</v>
      </c>
      <c r="F285">
        <f t="shared" si="51"/>
        <v>2.004397931966075</v>
      </c>
      <c r="G285">
        <f t="shared" si="47"/>
        <v>1200</v>
      </c>
      <c r="H285">
        <f t="shared" si="52"/>
        <v>401.17106510273675</v>
      </c>
      <c r="I285">
        <f t="shared" si="48"/>
        <v>108076.38849808018</v>
      </c>
      <c r="J285">
        <f t="shared" si="49"/>
        <v>232723.61150191966</v>
      </c>
      <c r="L285">
        <f t="shared" si="54"/>
        <v>0.4643980376575958</v>
      </c>
    </row>
    <row r="286" spans="1:12" x14ac:dyDescent="0.25">
      <c r="A286">
        <v>285</v>
      </c>
      <c r="B286">
        <f t="shared" si="55"/>
        <v>0.57499296544373935</v>
      </c>
      <c r="C286">
        <f t="shared" si="53"/>
        <v>399.42500703455624</v>
      </c>
      <c r="D286">
        <f t="shared" si="50"/>
        <v>800.5749929654437</v>
      </c>
      <c r="F286">
        <f t="shared" si="51"/>
        <v>2.0043186552317742</v>
      </c>
      <c r="G286">
        <f t="shared" si="47"/>
        <v>1200</v>
      </c>
      <c r="H286">
        <f t="shared" si="52"/>
        <v>401.14998593088745</v>
      </c>
      <c r="I286">
        <f t="shared" si="48"/>
        <v>108475.81350511474</v>
      </c>
      <c r="J286">
        <f t="shared" si="49"/>
        <v>233524.1864948851</v>
      </c>
      <c r="L286">
        <f t="shared" si="54"/>
        <v>0.46451639606714012</v>
      </c>
    </row>
    <row r="287" spans="1:12" x14ac:dyDescent="0.25">
      <c r="A287">
        <v>286</v>
      </c>
      <c r="B287">
        <f t="shared" si="55"/>
        <v>0.56464309206575214</v>
      </c>
      <c r="C287">
        <f t="shared" si="53"/>
        <v>399.43535690793425</v>
      </c>
      <c r="D287">
        <f t="shared" si="50"/>
        <v>800.56464309206581</v>
      </c>
      <c r="F287">
        <f t="shared" si="51"/>
        <v>2.0042408095500361</v>
      </c>
      <c r="G287">
        <f t="shared" si="47"/>
        <v>1200</v>
      </c>
      <c r="H287">
        <f t="shared" si="52"/>
        <v>401.12928618413156</v>
      </c>
      <c r="I287">
        <f t="shared" si="48"/>
        <v>108875.24886202268</v>
      </c>
      <c r="J287">
        <f t="shared" si="49"/>
        <v>234324.75113797717</v>
      </c>
      <c r="L287">
        <f t="shared" si="54"/>
        <v>0.46463401042049457</v>
      </c>
    </row>
    <row r="288" spans="1:12" x14ac:dyDescent="0.25">
      <c r="A288">
        <v>287</v>
      </c>
      <c r="B288">
        <f t="shared" si="55"/>
        <v>0.55447951640856863</v>
      </c>
      <c r="C288">
        <f t="shared" si="53"/>
        <v>399.44552048359145</v>
      </c>
      <c r="D288">
        <f t="shared" si="50"/>
        <v>800.55447951640861</v>
      </c>
      <c r="F288">
        <f t="shared" si="51"/>
        <v>2.00416436901636</v>
      </c>
      <c r="G288">
        <f t="shared" si="47"/>
        <v>1200</v>
      </c>
      <c r="H288">
        <f t="shared" si="52"/>
        <v>401.10895903281715</v>
      </c>
      <c r="I288">
        <f t="shared" si="48"/>
        <v>109274.69438250628</v>
      </c>
      <c r="J288">
        <f t="shared" si="49"/>
        <v>235125.30561749358</v>
      </c>
      <c r="L288">
        <f t="shared" si="54"/>
        <v>0.46475088717280172</v>
      </c>
    </row>
    <row r="289" spans="1:12" x14ac:dyDescent="0.25">
      <c r="A289">
        <v>288</v>
      </c>
      <c r="B289">
        <f t="shared" si="55"/>
        <v>0.54449888511321443</v>
      </c>
      <c r="C289">
        <f t="shared" si="53"/>
        <v>399.45550111488677</v>
      </c>
      <c r="D289">
        <f t="shared" si="50"/>
        <v>800.54449888511317</v>
      </c>
      <c r="F289">
        <f t="shared" si="51"/>
        <v>2.0040893081977353</v>
      </c>
      <c r="G289">
        <f t="shared" si="47"/>
        <v>1200</v>
      </c>
      <c r="H289">
        <f t="shared" si="52"/>
        <v>401.0889977702264</v>
      </c>
      <c r="I289">
        <f t="shared" si="48"/>
        <v>109674.14988362117</v>
      </c>
      <c r="J289">
        <f t="shared" si="49"/>
        <v>235925.85011637869</v>
      </c>
      <c r="L289">
        <f t="shared" si="54"/>
        <v>0.46486703271184804</v>
      </c>
    </row>
    <row r="290" spans="1:12" x14ac:dyDescent="0.25">
      <c r="A290">
        <v>289</v>
      </c>
      <c r="B290">
        <f t="shared" si="55"/>
        <v>0.53469790518117655</v>
      </c>
      <c r="C290">
        <f t="shared" si="53"/>
        <v>399.46530209481881</v>
      </c>
      <c r="D290">
        <f t="shared" si="50"/>
        <v>800.53469790518113</v>
      </c>
      <c r="F290">
        <f t="shared" si="51"/>
        <v>2.0040156021239679</v>
      </c>
      <c r="G290">
        <f t="shared" si="47"/>
        <v>1200</v>
      </c>
      <c r="H290">
        <f t="shared" si="52"/>
        <v>401.06939581036232</v>
      </c>
      <c r="I290">
        <f t="shared" si="48"/>
        <v>110073.61518571599</v>
      </c>
      <c r="J290">
        <f t="shared" si="49"/>
        <v>236726.38481428387</v>
      </c>
      <c r="L290">
        <f t="shared" si="54"/>
        <v>0.46498245335884603</v>
      </c>
    </row>
    <row r="291" spans="1:12" x14ac:dyDescent="0.25">
      <c r="A291">
        <v>290</v>
      </c>
      <c r="B291">
        <f t="shared" si="55"/>
        <v>0.52507334288791541</v>
      </c>
      <c r="C291">
        <f t="shared" si="53"/>
        <v>399.47492665711206</v>
      </c>
      <c r="D291">
        <f t="shared" si="50"/>
        <v>800.52507334288794</v>
      </c>
      <c r="F291">
        <f t="shared" si="51"/>
        <v>2.0039432262791701</v>
      </c>
      <c r="G291">
        <f t="shared" si="47"/>
        <v>1200</v>
      </c>
      <c r="H291">
        <f t="shared" si="52"/>
        <v>401.05014668577587</v>
      </c>
      <c r="I291">
        <f t="shared" si="48"/>
        <v>110473.0901123731</v>
      </c>
      <c r="J291">
        <f t="shared" si="49"/>
        <v>237526.90988762677</v>
      </c>
      <c r="L291">
        <f t="shared" si="54"/>
        <v>0.46509715536920671</v>
      </c>
    </row>
    <row r="292" spans="1:12" x14ac:dyDescent="0.25">
      <c r="A292">
        <v>291</v>
      </c>
      <c r="B292">
        <f t="shared" si="55"/>
        <v>0.51562202271593294</v>
      </c>
      <c r="C292">
        <f t="shared" si="53"/>
        <v>399.48437797728405</v>
      </c>
      <c r="D292">
        <f t="shared" si="50"/>
        <v>800.51562202271589</v>
      </c>
      <c r="F292">
        <f t="shared" si="51"/>
        <v>2.003872156593407</v>
      </c>
      <c r="G292">
        <f t="shared" si="47"/>
        <v>1200</v>
      </c>
      <c r="H292">
        <f t="shared" si="52"/>
        <v>401.03124404543183</v>
      </c>
      <c r="I292">
        <f t="shared" si="48"/>
        <v>110872.57449035038</v>
      </c>
      <c r="J292">
        <f t="shared" si="49"/>
        <v>238327.42550964947</v>
      </c>
      <c r="L292">
        <f t="shared" si="54"/>
        <v>0.46521114493330246</v>
      </c>
    </row>
    <row r="293" spans="1:12" x14ac:dyDescent="0.25">
      <c r="A293">
        <v>292</v>
      </c>
      <c r="B293">
        <f t="shared" si="55"/>
        <v>0.50634082630704613</v>
      </c>
      <c r="C293">
        <f t="shared" si="53"/>
        <v>399.49365917369295</v>
      </c>
      <c r="D293">
        <f t="shared" si="50"/>
        <v>800.506340826307</v>
      </c>
      <c r="F293">
        <f t="shared" si="51"/>
        <v>2.0038023694345064</v>
      </c>
      <c r="G293">
        <f t="shared" si="47"/>
        <v>1200</v>
      </c>
      <c r="H293">
        <f t="shared" si="52"/>
        <v>401.01268165261405</v>
      </c>
      <c r="I293">
        <f t="shared" si="48"/>
        <v>111272.06814952407</v>
      </c>
      <c r="J293">
        <f t="shared" si="49"/>
        <v>239127.93185047578</v>
      </c>
      <c r="L293">
        <f t="shared" si="54"/>
        <v>0.46532442817722081</v>
      </c>
    </row>
    <row r="294" spans="1:12" x14ac:dyDescent="0.25">
      <c r="A294">
        <v>293</v>
      </c>
      <c r="B294">
        <f t="shared" si="55"/>
        <v>0.49722669143351927</v>
      </c>
      <c r="C294">
        <f t="shared" si="53"/>
        <v>399.50277330856647</v>
      </c>
      <c r="D294">
        <f t="shared" si="50"/>
        <v>800.49722669143353</v>
      </c>
      <c r="F294">
        <f t="shared" si="51"/>
        <v>2.0037338416000141</v>
      </c>
      <c r="G294">
        <f t="shared" si="47"/>
        <v>1200</v>
      </c>
      <c r="H294">
        <f t="shared" si="52"/>
        <v>400.99445338286705</v>
      </c>
      <c r="I294">
        <f t="shared" si="48"/>
        <v>111671.57092283265</v>
      </c>
      <c r="J294">
        <f t="shared" si="49"/>
        <v>239928.42907716721</v>
      </c>
      <c r="L294">
        <f t="shared" si="54"/>
        <v>0.465437011163509</v>
      </c>
    </row>
    <row r="295" spans="1:12" x14ac:dyDescent="0.25">
      <c r="A295">
        <v>294</v>
      </c>
      <c r="B295">
        <f t="shared" si="55"/>
        <v>0.48827661098771591</v>
      </c>
      <c r="C295">
        <f t="shared" si="53"/>
        <v>399.51172338901227</v>
      </c>
      <c r="D295">
        <f t="shared" si="50"/>
        <v>800.48827661098767</v>
      </c>
      <c r="F295">
        <f t="shared" si="51"/>
        <v>2.0036665503093056</v>
      </c>
      <c r="G295">
        <f t="shared" si="47"/>
        <v>1200</v>
      </c>
      <c r="H295">
        <f t="shared" si="52"/>
        <v>400.97655322197539</v>
      </c>
      <c r="I295">
        <f t="shared" si="48"/>
        <v>112071.08264622165</v>
      </c>
      <c r="J295">
        <f t="shared" si="49"/>
        <v>240728.9173537782</v>
      </c>
      <c r="L295">
        <f t="shared" si="54"/>
        <v>0.46554889989190867</v>
      </c>
    </row>
    <row r="296" spans="1:12" x14ac:dyDescent="0.25">
      <c r="A296">
        <v>295</v>
      </c>
      <c r="B296">
        <f t="shared" si="55"/>
        <v>0.47948763198993705</v>
      </c>
      <c r="C296">
        <f t="shared" si="53"/>
        <v>399.52051236801009</v>
      </c>
      <c r="D296">
        <f t="shared" si="50"/>
        <v>800.47948763198997</v>
      </c>
      <c r="F296">
        <f t="shared" si="51"/>
        <v>2.0036004731958412</v>
      </c>
      <c r="G296">
        <f t="shared" si="47"/>
        <v>1200</v>
      </c>
      <c r="H296">
        <f t="shared" si="52"/>
        <v>400.95897526397988</v>
      </c>
      <c r="I296">
        <f t="shared" si="48"/>
        <v>112470.60315858966</v>
      </c>
      <c r="J296">
        <f t="shared" si="49"/>
        <v>241529.3968414102</v>
      </c>
      <c r="L296">
        <f t="shared" si="54"/>
        <v>0.46566010030008315</v>
      </c>
    </row>
    <row r="297" spans="1:12" x14ac:dyDescent="0.25">
      <c r="A297">
        <v>296</v>
      </c>
      <c r="B297">
        <f t="shared" si="55"/>
        <v>0.47085685461411819</v>
      </c>
      <c r="C297">
        <f t="shared" si="53"/>
        <v>399.52914314538589</v>
      </c>
      <c r="D297">
        <f t="shared" si="50"/>
        <v>800.47085685461411</v>
      </c>
      <c r="F297">
        <f t="shared" si="51"/>
        <v>2.0035355882995707</v>
      </c>
      <c r="G297">
        <f t="shared" si="47"/>
        <v>1200</v>
      </c>
      <c r="H297">
        <f t="shared" si="52"/>
        <v>400.94171370922822</v>
      </c>
      <c r="I297">
        <f t="shared" si="48"/>
        <v>112870.13230173504</v>
      </c>
      <c r="J297">
        <f t="shared" si="49"/>
        <v>242329.8676982648</v>
      </c>
      <c r="L297">
        <f t="shared" si="54"/>
        <v>0.46577061826433391</v>
      </c>
    </row>
    <row r="298" spans="1:12" x14ac:dyDescent="0.25">
      <c r="A298">
        <v>297</v>
      </c>
      <c r="B298">
        <f t="shared" si="55"/>
        <v>0.46238143123106412</v>
      </c>
      <c r="C298">
        <f t="shared" si="53"/>
        <v>399.53761856876895</v>
      </c>
      <c r="D298">
        <f t="shared" si="50"/>
        <v>800.46238143123105</v>
      </c>
      <c r="F298">
        <f t="shared" si="51"/>
        <v>2.0034718740594744</v>
      </c>
      <c r="G298">
        <f t="shared" si="47"/>
        <v>1200</v>
      </c>
      <c r="H298">
        <f t="shared" si="52"/>
        <v>400.9247628624621</v>
      </c>
      <c r="I298">
        <f t="shared" si="48"/>
        <v>113269.6699203038</v>
      </c>
      <c r="J298">
        <f t="shared" si="49"/>
        <v>243130.33007969602</v>
      </c>
      <c r="L298">
        <f t="shared" si="54"/>
        <v>0.46588045960030977</v>
      </c>
    </row>
    <row r="299" spans="1:12" x14ac:dyDescent="0.25">
      <c r="A299">
        <v>298</v>
      </c>
      <c r="B299">
        <f t="shared" si="55"/>
        <v>0.454058565468905</v>
      </c>
      <c r="C299">
        <f t="shared" si="53"/>
        <v>399.54594143453107</v>
      </c>
      <c r="D299">
        <f t="shared" si="50"/>
        <v>800.45405856546893</v>
      </c>
      <c r="F299">
        <f t="shared" si="51"/>
        <v>2.0034093093062491</v>
      </c>
      <c r="G299">
        <f t="shared" si="47"/>
        <v>1200</v>
      </c>
      <c r="H299">
        <f t="shared" si="52"/>
        <v>400.90811713093785</v>
      </c>
      <c r="I299">
        <f t="shared" si="48"/>
        <v>113669.21586173832</v>
      </c>
      <c r="J299">
        <f t="shared" si="49"/>
        <v>243930.78413826149</v>
      </c>
      <c r="L299">
        <f t="shared" si="54"/>
        <v>0.46598963006370653</v>
      </c>
    </row>
    <row r="300" spans="1:12" x14ac:dyDescent="0.25">
      <c r="A300">
        <v>299</v>
      </c>
      <c r="B300">
        <f t="shared" si="55"/>
        <v>0.44588551129046472</v>
      </c>
      <c r="C300">
        <f t="shared" si="53"/>
        <v>399.55411448870956</v>
      </c>
      <c r="D300">
        <f t="shared" si="50"/>
        <v>800.4458855112905</v>
      </c>
      <c r="F300">
        <f t="shared" si="51"/>
        <v>2.0033478732551235</v>
      </c>
      <c r="G300">
        <f t="shared" si="47"/>
        <v>1200</v>
      </c>
      <c r="H300">
        <f t="shared" si="52"/>
        <v>400.89177102258094</v>
      </c>
      <c r="I300">
        <f t="shared" si="48"/>
        <v>114068.76997622703</v>
      </c>
      <c r="J300">
        <f t="shared" si="49"/>
        <v>244731.23002377278</v>
      </c>
      <c r="L300">
        <f t="shared" si="54"/>
        <v>0.46609813535095862</v>
      </c>
    </row>
    <row r="301" spans="1:12" x14ac:dyDescent="0.25">
      <c r="A301">
        <v>300</v>
      </c>
      <c r="B301">
        <f t="shared" si="55"/>
        <v>0.43785957208723636</v>
      </c>
      <c r="C301">
        <f t="shared" si="53"/>
        <v>399.56214042791277</v>
      </c>
      <c r="D301">
        <f t="shared" si="50"/>
        <v>800.43785957208729</v>
      </c>
      <c r="F301">
        <f t="shared" si="51"/>
        <v>2.0032875454988179</v>
      </c>
      <c r="G301">
        <f t="shared" si="47"/>
        <v>1200</v>
      </c>
      <c r="H301">
        <f t="shared" si="52"/>
        <v>400.87571914417452</v>
      </c>
      <c r="I301">
        <f t="shared" si="48"/>
        <v>114468.33211665494</v>
      </c>
      <c r="J301">
        <f t="shared" si="49"/>
        <v>245531.66788334487</v>
      </c>
      <c r="L301">
        <f t="shared" si="54"/>
        <v>0.46620598109992173</v>
      </c>
    </row>
    <row r="302" spans="1:12" x14ac:dyDescent="0.25">
      <c r="A302">
        <v>301</v>
      </c>
      <c r="B302">
        <f t="shared" si="55"/>
        <v>0.42997809978966617</v>
      </c>
      <c r="C302">
        <f t="shared" si="53"/>
        <v>399.57002190021035</v>
      </c>
      <c r="D302">
        <f t="shared" si="50"/>
        <v>800.42997809978965</v>
      </c>
      <c r="F302">
        <f t="shared" si="51"/>
        <v>2.0032283060006217</v>
      </c>
      <c r="G302">
        <f t="shared" si="47"/>
        <v>1200</v>
      </c>
      <c r="H302">
        <f t="shared" si="52"/>
        <v>400.8599561995793</v>
      </c>
      <c r="I302">
        <f t="shared" si="48"/>
        <v>114867.90213855516</v>
      </c>
      <c r="J302">
        <f t="shared" si="49"/>
        <v>246332.09786144466</v>
      </c>
      <c r="L302">
        <f t="shared" si="54"/>
        <v>0.46631317289054769</v>
      </c>
    </row>
    <row r="303" spans="1:12" x14ac:dyDescent="0.25">
      <c r="A303">
        <v>302</v>
      </c>
      <c r="B303">
        <f t="shared" si="55"/>
        <v>0.4222384939934522</v>
      </c>
      <c r="C303">
        <f t="shared" si="53"/>
        <v>399.57776150600654</v>
      </c>
      <c r="D303">
        <f t="shared" si="50"/>
        <v>800.4222384939934</v>
      </c>
      <c r="F303">
        <f t="shared" si="51"/>
        <v>2.0031701350876139</v>
      </c>
      <c r="G303">
        <f t="shared" si="47"/>
        <v>1200</v>
      </c>
      <c r="H303">
        <f t="shared" si="52"/>
        <v>400.84447698798687</v>
      </c>
      <c r="I303">
        <f t="shared" si="48"/>
        <v>115267.47990006117</v>
      </c>
      <c r="J303">
        <f t="shared" si="49"/>
        <v>247132.52009993867</v>
      </c>
      <c r="L303">
        <f t="shared" si="54"/>
        <v>0.46641971624555034</v>
      </c>
    </row>
    <row r="304" spans="1:12" x14ac:dyDescent="0.25">
      <c r="A304">
        <v>303</v>
      </c>
      <c r="B304">
        <f t="shared" si="55"/>
        <v>0.41463820110157007</v>
      </c>
      <c r="C304">
        <f t="shared" si="53"/>
        <v>399.58536179889842</v>
      </c>
      <c r="D304">
        <f t="shared" si="50"/>
        <v>800.41463820110152</v>
      </c>
      <c r="F304">
        <f t="shared" si="51"/>
        <v>2.0031130134439978</v>
      </c>
      <c r="G304">
        <f t="shared" si="47"/>
        <v>1200</v>
      </c>
      <c r="H304">
        <f t="shared" si="52"/>
        <v>400.82927640220311</v>
      </c>
      <c r="I304">
        <f t="shared" si="48"/>
        <v>115667.06526186007</v>
      </c>
      <c r="J304">
        <f t="shared" si="49"/>
        <v>247932.93473813977</v>
      </c>
      <c r="L304">
        <f t="shared" si="54"/>
        <v>0.46652561663106429</v>
      </c>
    </row>
    <row r="305" spans="1:12" x14ac:dyDescent="0.25">
      <c r="A305">
        <v>304</v>
      </c>
      <c r="B305">
        <f t="shared" si="55"/>
        <v>0.40717471348174178</v>
      </c>
      <c r="C305">
        <f t="shared" si="53"/>
        <v>399.59282528651823</v>
      </c>
      <c r="D305">
        <f t="shared" si="50"/>
        <v>800.40717471348171</v>
      </c>
      <c r="F305">
        <f t="shared" si="51"/>
        <v>2.0030569221045682</v>
      </c>
      <c r="G305">
        <f t="shared" si="47"/>
        <v>1200</v>
      </c>
      <c r="H305">
        <f t="shared" si="52"/>
        <v>400.81434942696347</v>
      </c>
      <c r="I305">
        <f t="shared" si="48"/>
        <v>116066.65808714658</v>
      </c>
      <c r="J305">
        <f t="shared" si="49"/>
        <v>248733.34191285324</v>
      </c>
      <c r="L305">
        <f t="shared" si="54"/>
        <v>0.46663087945729431</v>
      </c>
    </row>
    <row r="306" spans="1:12" x14ac:dyDescent="0.25">
      <c r="A306">
        <v>305</v>
      </c>
      <c r="B306">
        <f t="shared" si="55"/>
        <v>0.39984556863907045</v>
      </c>
      <c r="C306">
        <f t="shared" si="53"/>
        <v>399.60015443136092</v>
      </c>
      <c r="D306">
        <f t="shared" si="50"/>
        <v>800.39984556863908</v>
      </c>
      <c r="F306">
        <f t="shared" si="51"/>
        <v>2.0030018424482949</v>
      </c>
      <c r="G306">
        <f t="shared" si="47"/>
        <v>1200</v>
      </c>
      <c r="H306">
        <f t="shared" si="52"/>
        <v>400.79969113727816</v>
      </c>
      <c r="I306">
        <f t="shared" si="48"/>
        <v>116466.25824157795</v>
      </c>
      <c r="J306">
        <f t="shared" si="49"/>
        <v>249533.74175842188</v>
      </c>
      <c r="L306">
        <f t="shared" si="54"/>
        <v>0.46673551007915809</v>
      </c>
    </row>
    <row r="307" spans="1:12" x14ac:dyDescent="0.25">
      <c r="A307">
        <v>306</v>
      </c>
      <c r="B307">
        <f t="shared" si="55"/>
        <v>0.39264834840356722</v>
      </c>
      <c r="C307">
        <f t="shared" si="53"/>
        <v>399.60735165159645</v>
      </c>
      <c r="D307">
        <f t="shared" si="50"/>
        <v>800.39264834840355</v>
      </c>
      <c r="F307">
        <f t="shared" si="51"/>
        <v>2.0029477561920275</v>
      </c>
      <c r="G307">
        <f t="shared" si="47"/>
        <v>1200</v>
      </c>
      <c r="H307">
        <f t="shared" si="52"/>
        <v>400.78529669680711</v>
      </c>
      <c r="I307">
        <f t="shared" si="48"/>
        <v>116865.86559322954</v>
      </c>
      <c r="J307">
        <f t="shared" si="49"/>
        <v>250334.13440677029</v>
      </c>
      <c r="L307">
        <f t="shared" si="54"/>
        <v>0.46683951379692029</v>
      </c>
    </row>
    <row r="308" spans="1:12" x14ac:dyDescent="0.25">
      <c r="A308">
        <v>307</v>
      </c>
      <c r="B308">
        <f t="shared" si="55"/>
        <v>0.38558067813230301</v>
      </c>
      <c r="C308">
        <f t="shared" si="53"/>
        <v>399.61441932186767</v>
      </c>
      <c r="D308">
        <f t="shared" si="50"/>
        <v>800.38558067813233</v>
      </c>
      <c r="F308">
        <f t="shared" si="51"/>
        <v>2.0028946453843179</v>
      </c>
      <c r="G308">
        <f t="shared" si="47"/>
        <v>1200</v>
      </c>
      <c r="H308">
        <f t="shared" si="52"/>
        <v>400.77116135626466</v>
      </c>
      <c r="I308">
        <f t="shared" si="48"/>
        <v>117265.4800125514</v>
      </c>
      <c r="J308">
        <f t="shared" si="49"/>
        <v>251134.51998744841</v>
      </c>
      <c r="L308">
        <f t="shared" si="54"/>
        <v>0.4669428958568192</v>
      </c>
    </row>
    <row r="309" spans="1:12" x14ac:dyDescent="0.25">
      <c r="A309">
        <v>308</v>
      </c>
      <c r="B309">
        <f t="shared" si="55"/>
        <v>0.37864022592592156</v>
      </c>
      <c r="C309">
        <f t="shared" si="53"/>
        <v>399.62135977407405</v>
      </c>
      <c r="D309">
        <f t="shared" si="50"/>
        <v>800.37864022592589</v>
      </c>
      <c r="F309">
        <f t="shared" si="51"/>
        <v>2.0028424923993553</v>
      </c>
      <c r="G309">
        <f t="shared" si="47"/>
        <v>1200</v>
      </c>
      <c r="H309">
        <f t="shared" si="52"/>
        <v>400.75728045185184</v>
      </c>
      <c r="I309">
        <f t="shared" si="48"/>
        <v>117665.10137232547</v>
      </c>
      <c r="J309">
        <f t="shared" si="49"/>
        <v>251934.89862767432</v>
      </c>
      <c r="L309">
        <f t="shared" si="54"/>
        <v>0.46704566145168541</v>
      </c>
    </row>
    <row r="310" spans="1:12" x14ac:dyDescent="0.25">
      <c r="A310">
        <v>309</v>
      </c>
      <c r="B310">
        <f t="shared" si="55"/>
        <v>0.37182470185925498</v>
      </c>
      <c r="C310">
        <f t="shared" si="53"/>
        <v>399.62817529814072</v>
      </c>
      <c r="D310">
        <f t="shared" si="50"/>
        <v>800.37182470185928</v>
      </c>
      <c r="F310">
        <f t="shared" si="51"/>
        <v>2.002791279931015</v>
      </c>
      <c r="G310">
        <f t="shared" si="47"/>
        <v>1200</v>
      </c>
      <c r="H310">
        <f t="shared" si="52"/>
        <v>400.74364940371856</v>
      </c>
      <c r="I310">
        <f t="shared" si="48"/>
        <v>118064.72954762362</v>
      </c>
      <c r="J310">
        <f t="shared" si="49"/>
        <v>252735.27045237619</v>
      </c>
      <c r="L310">
        <f t="shared" si="54"/>
        <v>0.46714781572155351</v>
      </c>
    </row>
    <row r="311" spans="1:12" x14ac:dyDescent="0.25">
      <c r="A311">
        <v>310</v>
      </c>
      <c r="B311">
        <f t="shared" si="55"/>
        <v>0.36513185722578839</v>
      </c>
      <c r="C311">
        <f t="shared" si="53"/>
        <v>399.63486814277422</v>
      </c>
      <c r="D311">
        <f t="shared" si="50"/>
        <v>800.36513185722583</v>
      </c>
      <c r="F311">
        <f t="shared" si="51"/>
        <v>2.002740990987018</v>
      </c>
      <c r="G311">
        <f t="shared" si="47"/>
        <v>1200</v>
      </c>
      <c r="H311">
        <f t="shared" si="52"/>
        <v>400.73026371445161</v>
      </c>
      <c r="I311">
        <f t="shared" si="48"/>
        <v>118464.36441576639</v>
      </c>
      <c r="J311">
        <f t="shared" si="49"/>
        <v>253535.63558423342</v>
      </c>
      <c r="L311">
        <f t="shared" si="54"/>
        <v>0.46724936375426557</v>
      </c>
    </row>
    <row r="312" spans="1:12" x14ac:dyDescent="0.25">
      <c r="A312">
        <v>311</v>
      </c>
      <c r="B312">
        <f t="shared" si="55"/>
        <v>0.35855948379572417</v>
      </c>
      <c r="C312">
        <f t="shared" si="53"/>
        <v>399.64144051620428</v>
      </c>
      <c r="D312">
        <f t="shared" si="50"/>
        <v>800.35855948379572</v>
      </c>
      <c r="F312">
        <f t="shared" si="51"/>
        <v>2.0026916088831972</v>
      </c>
      <c r="G312">
        <f t="shared" si="47"/>
        <v>1200</v>
      </c>
      <c r="H312">
        <f t="shared" si="52"/>
        <v>400.71711896759143</v>
      </c>
      <c r="I312">
        <f t="shared" si="48"/>
        <v>118864.0058562826</v>
      </c>
      <c r="J312">
        <f t="shared" si="49"/>
        <v>254335.99414371722</v>
      </c>
      <c r="L312">
        <f t="shared" si="54"/>
        <v>0.46735031058606796</v>
      </c>
    </row>
    <row r="313" spans="1:12" x14ac:dyDescent="0.25">
      <c r="A313">
        <v>312</v>
      </c>
      <c r="B313">
        <f t="shared" si="55"/>
        <v>0.35210541308740112</v>
      </c>
      <c r="C313">
        <f t="shared" si="53"/>
        <v>399.64789458691257</v>
      </c>
      <c r="D313">
        <f t="shared" si="50"/>
        <v>800.35210541308743</v>
      </c>
      <c r="F313">
        <f t="shared" si="51"/>
        <v>2.0026431172378731</v>
      </c>
      <c r="G313">
        <f t="shared" si="47"/>
        <v>1200</v>
      </c>
      <c r="H313">
        <f t="shared" si="52"/>
        <v>400.70421082617486</v>
      </c>
      <c r="I313">
        <f t="shared" si="48"/>
        <v>119263.65375086952</v>
      </c>
      <c r="J313">
        <f t="shared" si="49"/>
        <v>255136.34624913032</v>
      </c>
      <c r="L313">
        <f t="shared" si="54"/>
        <v>0.46745066120220041</v>
      </c>
    </row>
    <row r="314" spans="1:12" x14ac:dyDescent="0.25">
      <c r="A314">
        <v>313</v>
      </c>
      <c r="B314">
        <f t="shared" si="55"/>
        <v>0.34576751565182789</v>
      </c>
      <c r="C314">
        <f t="shared" si="53"/>
        <v>399.6542324843482</v>
      </c>
      <c r="D314">
        <f t="shared" si="50"/>
        <v>800.3457675156518</v>
      </c>
      <c r="F314">
        <f t="shared" si="51"/>
        <v>2.0025954999663265</v>
      </c>
      <c r="G314">
        <f t="shared" ref="G314:G353" si="56">C314+D314</f>
        <v>1200</v>
      </c>
      <c r="H314">
        <f t="shared" si="52"/>
        <v>400.6915350313036</v>
      </c>
      <c r="I314">
        <f t="shared" ref="I314:I353" si="57">C314+I313</f>
        <v>119663.30798335386</v>
      </c>
      <c r="J314">
        <f t="shared" ref="J314:J353" si="58">D314+J313</f>
        <v>255936.69201664597</v>
      </c>
      <c r="L314">
        <f t="shared" si="54"/>
        <v>0.4675504205374782</v>
      </c>
    </row>
    <row r="315" spans="1:12" x14ac:dyDescent="0.25">
      <c r="A315">
        <v>314</v>
      </c>
      <c r="B315">
        <f t="shared" si="55"/>
        <v>0.33954370037009496</v>
      </c>
      <c r="C315">
        <f t="shared" si="53"/>
        <v>399.66045629962991</v>
      </c>
      <c r="D315">
        <f t="shared" si="50"/>
        <v>800.33954370037009</v>
      </c>
      <c r="F315">
        <f t="shared" si="51"/>
        <v>2.0025487412753855</v>
      </c>
      <c r="G315">
        <f t="shared" si="56"/>
        <v>1200</v>
      </c>
      <c r="H315">
        <f t="shared" si="52"/>
        <v>400.67908740074017</v>
      </c>
      <c r="I315">
        <f t="shared" si="57"/>
        <v>120062.9684396535</v>
      </c>
      <c r="J315">
        <f t="shared" si="58"/>
        <v>256737.03156034634</v>
      </c>
      <c r="L315">
        <f t="shared" si="54"/>
        <v>0.46764959347686685</v>
      </c>
    </row>
    <row r="316" spans="1:12" x14ac:dyDescent="0.25">
      <c r="A316">
        <v>315</v>
      </c>
      <c r="B316">
        <f t="shared" si="55"/>
        <v>0.33343191376343329</v>
      </c>
      <c r="C316">
        <f t="shared" si="53"/>
        <v>399.66656808623657</v>
      </c>
      <c r="D316">
        <f t="shared" si="50"/>
        <v>800.33343191376343</v>
      </c>
      <c r="F316">
        <f t="shared" si="51"/>
        <v>2.0025028256580981</v>
      </c>
      <c r="G316">
        <f t="shared" si="56"/>
        <v>1200</v>
      </c>
      <c r="H316">
        <f t="shared" si="52"/>
        <v>400.66686382752687</v>
      </c>
      <c r="I316">
        <f t="shared" si="57"/>
        <v>120462.63500773974</v>
      </c>
      <c r="J316">
        <f t="shared" si="58"/>
        <v>257537.36499226009</v>
      </c>
      <c r="L316">
        <f t="shared" si="54"/>
        <v>0.46774818485605019</v>
      </c>
    </row>
    <row r="317" spans="1:12" x14ac:dyDescent="0.25">
      <c r="A317">
        <v>316</v>
      </c>
      <c r="B317">
        <f t="shared" si="55"/>
        <v>0.32743013931569154</v>
      </c>
      <c r="C317">
        <f t="shared" si="53"/>
        <v>399.67256986068429</v>
      </c>
      <c r="D317">
        <f t="shared" si="50"/>
        <v>800.32743013931565</v>
      </c>
      <c r="F317">
        <f t="shared" si="51"/>
        <v>2.0024577378885158</v>
      </c>
      <c r="G317">
        <f t="shared" si="56"/>
        <v>1200</v>
      </c>
      <c r="H317">
        <f t="shared" si="52"/>
        <v>400.65486027863136</v>
      </c>
      <c r="I317">
        <f t="shared" si="57"/>
        <v>120862.30757760043</v>
      </c>
      <c r="J317">
        <f t="shared" si="58"/>
        <v>258337.69242239941</v>
      </c>
      <c r="L317">
        <f t="shared" si="54"/>
        <v>0.46784619946199124</v>
      </c>
    </row>
    <row r="318" spans="1:12" x14ac:dyDescent="0.25">
      <c r="A318">
        <v>317</v>
      </c>
      <c r="B318">
        <f t="shared" si="55"/>
        <v>0.32153639680800905</v>
      </c>
      <c r="C318">
        <f t="shared" si="53"/>
        <v>399.67846360319197</v>
      </c>
      <c r="D318">
        <f t="shared" si="50"/>
        <v>800.32153639680803</v>
      </c>
      <c r="F318">
        <f t="shared" si="51"/>
        <v>2.0024134630165658</v>
      </c>
      <c r="G318">
        <f t="shared" si="56"/>
        <v>1200</v>
      </c>
      <c r="H318">
        <f t="shared" si="52"/>
        <v>400.64307279361606</v>
      </c>
      <c r="I318">
        <f t="shared" si="57"/>
        <v>121261.98604120362</v>
      </c>
      <c r="J318">
        <f t="shared" si="58"/>
        <v>259138.01395879622</v>
      </c>
      <c r="L318">
        <f t="shared" si="54"/>
        <v>0.46794364203348671</v>
      </c>
    </row>
    <row r="319" spans="1:12" x14ac:dyDescent="0.25">
      <c r="A319">
        <v>318</v>
      </c>
      <c r="B319">
        <f t="shared" si="55"/>
        <v>0.3157487416654649</v>
      </c>
      <c r="C319">
        <f t="shared" si="53"/>
        <v>399.68425125833454</v>
      </c>
      <c r="D319">
        <f t="shared" si="50"/>
        <v>800.31574874166552</v>
      </c>
      <c r="F319">
        <f t="shared" si="51"/>
        <v>2.0023699863630209</v>
      </c>
      <c r="G319">
        <f t="shared" si="56"/>
        <v>1200</v>
      </c>
      <c r="H319">
        <f t="shared" si="52"/>
        <v>400.63149748333097</v>
      </c>
      <c r="I319">
        <f t="shared" si="57"/>
        <v>121661.67029246196</v>
      </c>
      <c r="J319">
        <f t="shared" si="58"/>
        <v>259938.32970753789</v>
      </c>
      <c r="L319">
        <f t="shared" si="54"/>
        <v>0.46804051726171386</v>
      </c>
    </row>
    <row r="320" spans="1:12" x14ac:dyDescent="0.25">
      <c r="A320">
        <v>319</v>
      </c>
      <c r="B320">
        <f t="shared" si="55"/>
        <v>0.31006526431548653</v>
      </c>
      <c r="C320">
        <f t="shared" si="53"/>
        <v>399.68993473568452</v>
      </c>
      <c r="D320">
        <f t="shared" si="50"/>
        <v>800.31006526431554</v>
      </c>
      <c r="F320">
        <f t="shared" si="51"/>
        <v>2.0023272935145631</v>
      </c>
      <c r="G320">
        <f t="shared" si="56"/>
        <v>1200</v>
      </c>
      <c r="H320">
        <f t="shared" si="52"/>
        <v>400.62013052863102</v>
      </c>
      <c r="I320">
        <f t="shared" si="57"/>
        <v>122061.36022719764</v>
      </c>
      <c r="J320">
        <f t="shared" si="58"/>
        <v>260738.63977280221</v>
      </c>
      <c r="L320">
        <f t="shared" si="54"/>
        <v>0.4681368297907717</v>
      </c>
    </row>
    <row r="321" spans="1:12" x14ac:dyDescent="0.25">
      <c r="A321">
        <v>320</v>
      </c>
      <c r="B321">
        <f t="shared" si="55"/>
        <v>0.30448408955780776</v>
      </c>
      <c r="C321">
        <f t="shared" si="53"/>
        <v>399.69551591044217</v>
      </c>
      <c r="D321">
        <f t="shared" si="50"/>
        <v>800.30448408955783</v>
      </c>
      <c r="F321">
        <f t="shared" si="51"/>
        <v>2.0022853703189361</v>
      </c>
      <c r="G321">
        <f t="shared" si="56"/>
        <v>1200</v>
      </c>
      <c r="H321">
        <f t="shared" si="52"/>
        <v>400.60896817911566</v>
      </c>
      <c r="I321">
        <f t="shared" si="57"/>
        <v>122461.05574310808</v>
      </c>
      <c r="J321">
        <f t="shared" si="58"/>
        <v>261538.94425689176</v>
      </c>
      <c r="L321">
        <f t="shared" si="54"/>
        <v>0.4682325842182149</v>
      </c>
    </row>
    <row r="322" spans="1:12" x14ac:dyDescent="0.25">
      <c r="A322">
        <v>321</v>
      </c>
      <c r="B322">
        <f t="shared" si="55"/>
        <v>0.2990033759457672</v>
      </c>
      <c r="C322">
        <f t="shared" si="53"/>
        <v>399.70099662405426</v>
      </c>
      <c r="D322">
        <f t="shared" si="50"/>
        <v>800.29900337594574</v>
      </c>
      <c r="F322">
        <f t="shared" si="51"/>
        <v>2.002244202880187</v>
      </c>
      <c r="G322">
        <f t="shared" si="56"/>
        <v>1200</v>
      </c>
      <c r="H322">
        <f t="shared" si="52"/>
        <v>400.59800675189149</v>
      </c>
      <c r="I322">
        <f t="shared" si="57"/>
        <v>122860.75673973214</v>
      </c>
      <c r="J322">
        <f t="shared" si="58"/>
        <v>262339.24326026771</v>
      </c>
      <c r="L322">
        <f t="shared" si="54"/>
        <v>0.46832778509558154</v>
      </c>
    </row>
    <row r="323" spans="1:12" x14ac:dyDescent="0.25">
      <c r="A323">
        <v>322</v>
      </c>
      <c r="B323">
        <f t="shared" si="55"/>
        <v>0.2936213151787434</v>
      </c>
      <c r="C323">
        <f t="shared" si="53"/>
        <v>399.70637868482123</v>
      </c>
      <c r="D323">
        <f t="shared" ref="D323:D366" si="59">$Q$3+B323</f>
        <v>800.29362131517871</v>
      </c>
      <c r="F323">
        <f t="shared" ref="F323:F366" si="60">D323/C323</f>
        <v>2.002203777554</v>
      </c>
      <c r="G323">
        <f t="shared" si="56"/>
        <v>1200</v>
      </c>
      <c r="H323">
        <f t="shared" ref="H323:H366" si="61">D323-C323</f>
        <v>400.58724263035748</v>
      </c>
      <c r="I323">
        <f t="shared" si="57"/>
        <v>123260.46311841696</v>
      </c>
      <c r="J323">
        <f t="shared" si="58"/>
        <v>263139.53688158287</v>
      </c>
      <c r="L323">
        <f t="shared" si="54"/>
        <v>0.46842243692891422</v>
      </c>
    </row>
    <row r="324" spans="1:12" x14ac:dyDescent="0.25">
      <c r="A324">
        <v>323</v>
      </c>
      <c r="B324">
        <f t="shared" si="55"/>
        <v>0.28833613150552606</v>
      </c>
      <c r="C324">
        <f t="shared" ref="C324:C366" si="62">$Q$2-B324</f>
        <v>399.7116638684945</v>
      </c>
      <c r="D324">
        <f t="shared" si="59"/>
        <v>800.2883361315055</v>
      </c>
      <c r="F324">
        <f t="shared" si="60"/>
        <v>2.0021640809431096</v>
      </c>
      <c r="G324">
        <f t="shared" si="56"/>
        <v>1200</v>
      </c>
      <c r="H324">
        <f t="shared" si="61"/>
        <v>400.57667226301101</v>
      </c>
      <c r="I324">
        <f t="shared" si="57"/>
        <v>123660.17478228545</v>
      </c>
      <c r="J324">
        <f t="shared" si="58"/>
        <v>263939.82521771436</v>
      </c>
      <c r="L324">
        <f t="shared" ref="L324:L366" si="63">I324/J324</f>
        <v>0.46851654417927524</v>
      </c>
    </row>
    <row r="325" spans="1:12" x14ac:dyDescent="0.25">
      <c r="A325">
        <v>324</v>
      </c>
      <c r="B325">
        <f t="shared" si="55"/>
        <v>0.2831460811384266</v>
      </c>
      <c r="C325">
        <f t="shared" si="62"/>
        <v>399.71685391886155</v>
      </c>
      <c r="D325">
        <f t="shared" si="59"/>
        <v>800.2831460811384</v>
      </c>
      <c r="F325">
        <f t="shared" si="60"/>
        <v>2.0021250998928051</v>
      </c>
      <c r="G325">
        <f t="shared" si="56"/>
        <v>1200</v>
      </c>
      <c r="H325">
        <f t="shared" si="61"/>
        <v>400.56629216227685</v>
      </c>
      <c r="I325">
        <f t="shared" si="57"/>
        <v>124059.89163620431</v>
      </c>
      <c r="J325">
        <f t="shared" si="58"/>
        <v>264740.1083637955</v>
      </c>
      <c r="L325">
        <f t="shared" si="63"/>
        <v>0.46861011126325469</v>
      </c>
    </row>
    <row r="326" spans="1:12" x14ac:dyDescent="0.25">
      <c r="A326">
        <v>325</v>
      </c>
      <c r="B326">
        <f t="shared" ref="B326:B366" si="64">B325*(100-$Q$4)/100</f>
        <v>0.27804945167793493</v>
      </c>
      <c r="C326">
        <f t="shared" si="62"/>
        <v>399.72195054832207</v>
      </c>
      <c r="D326">
        <f t="shared" si="59"/>
        <v>800.27804945167793</v>
      </c>
      <c r="F326">
        <f t="shared" si="60"/>
        <v>2.0020868214865097</v>
      </c>
      <c r="G326">
        <f t="shared" si="56"/>
        <v>1200</v>
      </c>
      <c r="H326">
        <f t="shared" si="61"/>
        <v>400.55609890335586</v>
      </c>
      <c r="I326">
        <f t="shared" si="57"/>
        <v>124459.61358675263</v>
      </c>
      <c r="J326">
        <f t="shared" si="58"/>
        <v>265540.38641324721</v>
      </c>
      <c r="L326">
        <f t="shared" si="63"/>
        <v>0.46870314255347345</v>
      </c>
    </row>
    <row r="327" spans="1:12" x14ac:dyDescent="0.25">
      <c r="A327">
        <v>326</v>
      </c>
      <c r="B327">
        <f t="shared" si="64"/>
        <v>0.27304456154773216</v>
      </c>
      <c r="C327">
        <f t="shared" si="62"/>
        <v>399.72695543845225</v>
      </c>
      <c r="D327">
        <f t="shared" si="59"/>
        <v>800.27304456154775</v>
      </c>
      <c r="F327">
        <f t="shared" si="60"/>
        <v>2.0020492330414514</v>
      </c>
      <c r="G327">
        <f t="shared" si="56"/>
        <v>1200</v>
      </c>
      <c r="H327">
        <f t="shared" si="61"/>
        <v>400.5460891230955</v>
      </c>
      <c r="I327">
        <f t="shared" si="57"/>
        <v>124859.34054219109</v>
      </c>
      <c r="J327">
        <f t="shared" si="58"/>
        <v>266340.65945780877</v>
      </c>
      <c r="L327">
        <f t="shared" si="63"/>
        <v>0.46879564237907939</v>
      </c>
    </row>
    <row r="328" spans="1:12" x14ac:dyDescent="0.25">
      <c r="A328">
        <v>327</v>
      </c>
      <c r="B328">
        <f t="shared" si="64"/>
        <v>0.26812975943987299</v>
      </c>
      <c r="C328">
        <f t="shared" si="62"/>
        <v>399.73187024056011</v>
      </c>
      <c r="D328">
        <f t="shared" si="59"/>
        <v>800.26812975943983</v>
      </c>
      <c r="F328">
        <f t="shared" si="60"/>
        <v>2.0020123221044033</v>
      </c>
      <c r="G328">
        <f t="shared" si="56"/>
        <v>1200</v>
      </c>
      <c r="H328">
        <f t="shared" si="61"/>
        <v>400.53625951887972</v>
      </c>
      <c r="I328">
        <f t="shared" si="57"/>
        <v>125259.07241243165</v>
      </c>
      <c r="J328">
        <f t="shared" si="58"/>
        <v>267140.92758756824</v>
      </c>
      <c r="L328">
        <f t="shared" si="63"/>
        <v>0.46888761502623738</v>
      </c>
    </row>
    <row r="329" spans="1:12" x14ac:dyDescent="0.25">
      <c r="A329">
        <v>328</v>
      </c>
      <c r="B329">
        <f t="shared" si="64"/>
        <v>0.2633034237699553</v>
      </c>
      <c r="C329">
        <f t="shared" si="62"/>
        <v>399.73669657623003</v>
      </c>
      <c r="D329">
        <f t="shared" si="59"/>
        <v>800.26330342376991</v>
      </c>
      <c r="F329">
        <f t="shared" si="60"/>
        <v>2.0019760764475101</v>
      </c>
      <c r="G329">
        <f t="shared" si="56"/>
        <v>1200</v>
      </c>
      <c r="H329">
        <f t="shared" si="61"/>
        <v>400.52660684753988</v>
      </c>
      <c r="I329">
        <f t="shared" si="57"/>
        <v>125658.80910900788</v>
      </c>
      <c r="J329">
        <f t="shared" si="58"/>
        <v>267941.190890992</v>
      </c>
      <c r="L329">
        <f t="shared" si="63"/>
        <v>0.46897906473861406</v>
      </c>
    </row>
    <row r="330" spans="1:12" x14ac:dyDescent="0.25">
      <c r="A330">
        <v>329</v>
      </c>
      <c r="B330">
        <f t="shared" si="64"/>
        <v>0.25856396214209609</v>
      </c>
      <c r="C330">
        <f t="shared" si="62"/>
        <v>399.74143603785791</v>
      </c>
      <c r="D330">
        <f t="shared" si="59"/>
        <v>800.25856396214215</v>
      </c>
      <c r="F330">
        <f t="shared" si="60"/>
        <v>2.0019404840641859</v>
      </c>
      <c r="G330">
        <f t="shared" si="56"/>
        <v>1200</v>
      </c>
      <c r="H330">
        <f t="shared" si="61"/>
        <v>400.51712792428424</v>
      </c>
      <c r="I330">
        <f t="shared" si="57"/>
        <v>126058.55054504574</v>
      </c>
      <c r="J330">
        <f t="shared" si="58"/>
        <v>268741.44945495413</v>
      </c>
      <c r="L330">
        <f t="shared" si="63"/>
        <v>0.46906999571785596</v>
      </c>
    </row>
    <row r="331" spans="1:12" x14ac:dyDescent="0.25">
      <c r="A331">
        <v>330</v>
      </c>
      <c r="B331">
        <f t="shared" si="64"/>
        <v>0.25390981082353836</v>
      </c>
      <c r="C331">
        <f t="shared" si="62"/>
        <v>399.74609018917647</v>
      </c>
      <c r="D331">
        <f t="shared" si="59"/>
        <v>800.25390981082353</v>
      </c>
      <c r="F331">
        <f t="shared" si="60"/>
        <v>2.0019055331650901</v>
      </c>
      <c r="G331">
        <f t="shared" si="56"/>
        <v>1200</v>
      </c>
      <c r="H331">
        <f t="shared" si="61"/>
        <v>400.50781962164706</v>
      </c>
      <c r="I331">
        <f t="shared" si="57"/>
        <v>126458.29663523492</v>
      </c>
      <c r="J331">
        <f t="shared" si="58"/>
        <v>269541.70336476492</v>
      </c>
      <c r="L331">
        <f t="shared" si="63"/>
        <v>0.46916041212406251</v>
      </c>
    </row>
    <row r="332" spans="1:12" x14ac:dyDescent="0.25">
      <c r="A332">
        <v>331</v>
      </c>
      <c r="B332">
        <f t="shared" si="64"/>
        <v>0.24933943422871468</v>
      </c>
      <c r="C332">
        <f t="shared" si="62"/>
        <v>399.75066056577128</v>
      </c>
      <c r="D332">
        <f t="shared" si="59"/>
        <v>800.24933943422866</v>
      </c>
      <c r="F332">
        <f t="shared" si="60"/>
        <v>2.0018712121741773</v>
      </c>
      <c r="G332">
        <f t="shared" si="56"/>
        <v>1200</v>
      </c>
      <c r="H332">
        <f t="shared" si="61"/>
        <v>400.49867886845738</v>
      </c>
      <c r="I332">
        <f t="shared" si="57"/>
        <v>126858.04729580069</v>
      </c>
      <c r="J332">
        <f t="shared" si="58"/>
        <v>270341.95270419912</v>
      </c>
      <c r="L332">
        <f t="shared" si="63"/>
        <v>0.46925031807625261</v>
      </c>
    </row>
    <row r="333" spans="1:12" x14ac:dyDescent="0.25">
      <c r="A333">
        <v>332</v>
      </c>
      <c r="B333">
        <f t="shared" si="64"/>
        <v>0.24485132441259783</v>
      </c>
      <c r="C333">
        <f t="shared" si="62"/>
        <v>399.75514867558741</v>
      </c>
      <c r="D333">
        <f t="shared" si="59"/>
        <v>800.24485132441259</v>
      </c>
      <c r="F333">
        <f t="shared" si="60"/>
        <v>2.0018375097248189</v>
      </c>
      <c r="G333">
        <f t="shared" si="56"/>
        <v>1200</v>
      </c>
      <c r="H333">
        <f t="shared" si="61"/>
        <v>400.48970264882519</v>
      </c>
      <c r="I333">
        <f t="shared" si="57"/>
        <v>127257.80244447627</v>
      </c>
      <c r="J333">
        <f t="shared" si="58"/>
        <v>271142.19755552354</v>
      </c>
      <c r="L333">
        <f t="shared" si="63"/>
        <v>0.46933971765282628</v>
      </c>
    </row>
    <row r="334" spans="1:12" x14ac:dyDescent="0.25">
      <c r="A334">
        <v>333</v>
      </c>
      <c r="B334">
        <f t="shared" si="64"/>
        <v>0.24044400057317108</v>
      </c>
      <c r="C334">
        <f t="shared" si="62"/>
        <v>399.75955599942682</v>
      </c>
      <c r="D334">
        <f t="shared" si="59"/>
        <v>800.24044400057312</v>
      </c>
      <c r="F334">
        <f t="shared" si="60"/>
        <v>2.0018044146559952</v>
      </c>
      <c r="G334">
        <f t="shared" si="56"/>
        <v>1200</v>
      </c>
      <c r="H334">
        <f t="shared" si="61"/>
        <v>400.4808880011463</v>
      </c>
      <c r="I334">
        <f t="shared" si="57"/>
        <v>127657.56200047569</v>
      </c>
      <c r="J334">
        <f t="shared" si="58"/>
        <v>271942.43799952412</v>
      </c>
      <c r="L334">
        <f t="shared" si="63"/>
        <v>0.4694286148920202</v>
      </c>
    </row>
    <row r="335" spans="1:12" x14ac:dyDescent="0.25">
      <c r="A335">
        <v>334</v>
      </c>
      <c r="B335">
        <f t="shared" si="64"/>
        <v>0.23611600856285403</v>
      </c>
      <c r="C335">
        <f t="shared" si="62"/>
        <v>399.76388399143713</v>
      </c>
      <c r="D335">
        <f t="shared" si="59"/>
        <v>800.23611600856282</v>
      </c>
      <c r="F335">
        <f t="shared" si="60"/>
        <v>2.0017719160085599</v>
      </c>
      <c r="G335">
        <f t="shared" si="56"/>
        <v>1200</v>
      </c>
      <c r="H335">
        <f t="shared" si="61"/>
        <v>400.47223201712569</v>
      </c>
      <c r="I335">
        <f t="shared" si="57"/>
        <v>128057.32588446714</v>
      </c>
      <c r="J335">
        <f t="shared" si="58"/>
        <v>272742.67411553266</v>
      </c>
      <c r="L335">
        <f t="shared" si="63"/>
        <v>0.46951701379235794</v>
      </c>
    </row>
    <row r="336" spans="1:12" x14ac:dyDescent="0.25">
      <c r="A336">
        <v>335</v>
      </c>
      <c r="B336">
        <f t="shared" si="64"/>
        <v>0.23186592040872267</v>
      </c>
      <c r="C336">
        <f t="shared" si="62"/>
        <v>399.76813407959128</v>
      </c>
      <c r="D336">
        <f t="shared" si="59"/>
        <v>800.23186592040872</v>
      </c>
      <c r="F336">
        <f t="shared" si="60"/>
        <v>2.0017400030215708</v>
      </c>
      <c r="G336">
        <f t="shared" si="56"/>
        <v>1200</v>
      </c>
      <c r="H336">
        <f t="shared" si="61"/>
        <v>400.46373184081745</v>
      </c>
      <c r="I336">
        <f t="shared" si="57"/>
        <v>128457.09401854673</v>
      </c>
      <c r="J336">
        <f t="shared" si="58"/>
        <v>273542.90598145308</v>
      </c>
      <c r="L336">
        <f t="shared" si="63"/>
        <v>0.46960491831309442</v>
      </c>
    </row>
    <row r="337" spans="1:12" x14ac:dyDescent="0.25">
      <c r="A337">
        <v>336</v>
      </c>
      <c r="B337">
        <f t="shared" si="64"/>
        <v>0.22769233384136567</v>
      </c>
      <c r="C337">
        <f t="shared" si="62"/>
        <v>399.77230766615861</v>
      </c>
      <c r="D337">
        <f t="shared" si="59"/>
        <v>800.22769233384133</v>
      </c>
      <c r="F337">
        <f t="shared" si="60"/>
        <v>2.0017086651286875</v>
      </c>
      <c r="G337">
        <f t="shared" si="56"/>
        <v>1200</v>
      </c>
      <c r="H337">
        <f t="shared" si="61"/>
        <v>400.45538466768272</v>
      </c>
      <c r="I337">
        <f t="shared" si="57"/>
        <v>128856.8663262129</v>
      </c>
      <c r="J337">
        <f t="shared" si="58"/>
        <v>274343.13367378694</v>
      </c>
      <c r="L337">
        <f t="shared" si="63"/>
        <v>0.46969233237465557</v>
      </c>
    </row>
    <row r="338" spans="1:12" x14ac:dyDescent="0.25">
      <c r="A338">
        <v>337</v>
      </c>
      <c r="B338">
        <f t="shared" si="64"/>
        <v>0.22359387183222107</v>
      </c>
      <c r="C338">
        <f t="shared" si="62"/>
        <v>399.77640612816776</v>
      </c>
      <c r="D338">
        <f t="shared" si="59"/>
        <v>800.22359387183224</v>
      </c>
      <c r="F338">
        <f t="shared" si="60"/>
        <v>2.0016778919546385</v>
      </c>
      <c r="G338">
        <f t="shared" si="56"/>
        <v>1200</v>
      </c>
      <c r="H338">
        <f t="shared" si="61"/>
        <v>400.44718774366447</v>
      </c>
      <c r="I338">
        <f t="shared" si="57"/>
        <v>129256.64273234106</v>
      </c>
      <c r="J338">
        <f t="shared" si="58"/>
        <v>275143.35726765875</v>
      </c>
      <c r="L338">
        <f t="shared" si="63"/>
        <v>0.46977925985907243</v>
      </c>
    </row>
    <row r="339" spans="1:12" x14ac:dyDescent="0.25">
      <c r="A339">
        <v>338</v>
      </c>
      <c r="B339">
        <f t="shared" si="64"/>
        <v>0.21956918213924109</v>
      </c>
      <c r="C339">
        <f t="shared" si="62"/>
        <v>399.78043081786075</v>
      </c>
      <c r="D339">
        <f t="shared" si="59"/>
        <v>800.21956918213925</v>
      </c>
      <c r="F339">
        <f t="shared" si="60"/>
        <v>2.0016476733117483</v>
      </c>
      <c r="G339">
        <f t="shared" si="56"/>
        <v>1200</v>
      </c>
      <c r="H339">
        <f t="shared" si="61"/>
        <v>400.43913836427851</v>
      </c>
      <c r="I339">
        <f t="shared" si="57"/>
        <v>129656.42316315892</v>
      </c>
      <c r="J339">
        <f t="shared" si="58"/>
        <v>275943.57683684089</v>
      </c>
      <c r="L339">
        <f t="shared" si="63"/>
        <v>0.4698657046104095</v>
      </c>
    </row>
    <row r="340" spans="1:12" x14ac:dyDescent="0.25">
      <c r="A340">
        <v>339</v>
      </c>
      <c r="B340">
        <f t="shared" si="64"/>
        <v>0.21561693686073474</v>
      </c>
      <c r="C340">
        <f t="shared" si="62"/>
        <v>399.78438306313927</v>
      </c>
      <c r="D340">
        <f t="shared" si="59"/>
        <v>800.21561693686078</v>
      </c>
      <c r="F340">
        <f t="shared" si="60"/>
        <v>2.0016179991965322</v>
      </c>
      <c r="G340">
        <f t="shared" si="56"/>
        <v>1200</v>
      </c>
      <c r="H340">
        <f t="shared" si="61"/>
        <v>400.43123387372151</v>
      </c>
      <c r="I340">
        <f t="shared" si="57"/>
        <v>130056.20754622207</v>
      </c>
      <c r="J340">
        <f t="shared" si="58"/>
        <v>276743.79245377774</v>
      </c>
      <c r="L340">
        <f t="shared" si="63"/>
        <v>0.46995167043518887</v>
      </c>
    </row>
    <row r="341" spans="1:12" x14ac:dyDescent="0.25">
      <c r="A341">
        <v>340</v>
      </c>
      <c r="B341">
        <f t="shared" si="64"/>
        <v>0.21173583199724152</v>
      </c>
      <c r="C341">
        <f t="shared" si="62"/>
        <v>399.78826416800274</v>
      </c>
      <c r="D341">
        <f t="shared" si="59"/>
        <v>800.2117358319972</v>
      </c>
      <c r="F341">
        <f t="shared" si="60"/>
        <v>2.0015888597863514</v>
      </c>
      <c r="G341">
        <f t="shared" si="56"/>
        <v>1200</v>
      </c>
      <c r="H341">
        <f t="shared" si="61"/>
        <v>400.42347166399446</v>
      </c>
      <c r="I341">
        <f t="shared" si="57"/>
        <v>130455.99581039007</v>
      </c>
      <c r="J341">
        <f t="shared" si="58"/>
        <v>277544.00418960972</v>
      </c>
      <c r="L341">
        <f t="shared" si="63"/>
        <v>0.47003716110280824</v>
      </c>
    </row>
    <row r="342" spans="1:12" x14ac:dyDescent="0.25">
      <c r="A342">
        <v>341</v>
      </c>
      <c r="B342">
        <f t="shared" si="64"/>
        <v>0.20792458702129119</v>
      </c>
      <c r="C342">
        <f t="shared" si="62"/>
        <v>399.7920754129787</v>
      </c>
      <c r="D342">
        <f t="shared" si="59"/>
        <v>800.20792458702124</v>
      </c>
      <c r="F342">
        <f t="shared" si="60"/>
        <v>2.0015602454361296</v>
      </c>
      <c r="G342">
        <f t="shared" si="56"/>
        <v>1200</v>
      </c>
      <c r="H342">
        <f t="shared" si="61"/>
        <v>400.41584917404253</v>
      </c>
      <c r="I342">
        <f t="shared" si="57"/>
        <v>130855.78788580305</v>
      </c>
      <c r="J342">
        <f t="shared" si="58"/>
        <v>278344.21211419674</v>
      </c>
      <c r="L342">
        <f t="shared" si="63"/>
        <v>0.4701221803459546</v>
      </c>
    </row>
    <row r="343" spans="1:12" x14ac:dyDescent="0.25">
      <c r="A343">
        <v>342</v>
      </c>
      <c r="B343">
        <f t="shared" si="64"/>
        <v>0.20418194445490795</v>
      </c>
      <c r="C343">
        <f t="shared" si="62"/>
        <v>399.79581805554511</v>
      </c>
      <c r="D343">
        <f t="shared" si="59"/>
        <v>800.20418194445494</v>
      </c>
      <c r="F343">
        <f t="shared" si="60"/>
        <v>2.0015321466751299</v>
      </c>
      <c r="G343">
        <f t="shared" si="56"/>
        <v>1200</v>
      </c>
      <c r="H343">
        <f t="shared" si="61"/>
        <v>400.40836388890983</v>
      </c>
      <c r="I343">
        <f t="shared" si="57"/>
        <v>131255.5837038586</v>
      </c>
      <c r="J343">
        <f t="shared" si="58"/>
        <v>279144.41629614116</v>
      </c>
      <c r="L343">
        <f t="shared" si="63"/>
        <v>0.47020673186101286</v>
      </c>
    </row>
    <row r="344" spans="1:12" x14ac:dyDescent="0.25">
      <c r="A344">
        <v>343</v>
      </c>
      <c r="B344">
        <f t="shared" si="64"/>
        <v>0.20050666945471959</v>
      </c>
      <c r="C344">
        <f t="shared" si="62"/>
        <v>399.79949333054526</v>
      </c>
      <c r="D344">
        <f t="shared" si="59"/>
        <v>800.20050666945474</v>
      </c>
      <c r="F344">
        <f t="shared" si="60"/>
        <v>2.0015045542037915</v>
      </c>
      <c r="G344">
        <f t="shared" si="56"/>
        <v>1200</v>
      </c>
      <c r="H344">
        <f t="shared" si="61"/>
        <v>400.40101333890948</v>
      </c>
      <c r="I344">
        <f t="shared" si="57"/>
        <v>131655.38319718913</v>
      </c>
      <c r="J344">
        <f t="shared" si="58"/>
        <v>279944.61680281063</v>
      </c>
      <c r="L344">
        <f t="shared" si="63"/>
        <v>0.47029081930846872</v>
      </c>
    </row>
    <row r="345" spans="1:12" x14ac:dyDescent="0.25">
      <c r="A345">
        <v>344</v>
      </c>
      <c r="B345">
        <f t="shared" si="64"/>
        <v>0.19689754940453466</v>
      </c>
      <c r="C345">
        <f t="shared" si="62"/>
        <v>399.80310245059547</v>
      </c>
      <c r="D345">
        <f t="shared" si="59"/>
        <v>800.19689754940453</v>
      </c>
      <c r="F345">
        <f t="shared" si="60"/>
        <v>2.001477458890621</v>
      </c>
      <c r="G345">
        <f t="shared" si="56"/>
        <v>1200</v>
      </c>
      <c r="H345">
        <f t="shared" si="61"/>
        <v>400.39379509880905</v>
      </c>
      <c r="I345">
        <f t="shared" si="57"/>
        <v>132055.18629963972</v>
      </c>
      <c r="J345">
        <f t="shared" si="58"/>
        <v>280744.81370036001</v>
      </c>
      <c r="L345">
        <f t="shared" si="63"/>
        <v>0.47037444631330827</v>
      </c>
    </row>
    <row r="346" spans="1:12" x14ac:dyDescent="0.25">
      <c r="A346">
        <v>345</v>
      </c>
      <c r="B346">
        <f t="shared" si="64"/>
        <v>0.19335339351525302</v>
      </c>
      <c r="C346">
        <f t="shared" si="62"/>
        <v>399.80664660648472</v>
      </c>
      <c r="D346">
        <f t="shared" si="59"/>
        <v>800.19335339351528</v>
      </c>
      <c r="F346">
        <f t="shared" si="60"/>
        <v>2.0014508517691474</v>
      </c>
      <c r="G346">
        <f t="shared" si="56"/>
        <v>1200</v>
      </c>
      <c r="H346">
        <f t="shared" si="61"/>
        <v>400.38670678703056</v>
      </c>
      <c r="I346">
        <f t="shared" si="57"/>
        <v>132454.9929462462</v>
      </c>
      <c r="J346">
        <f t="shared" si="58"/>
        <v>281545.00705375354</v>
      </c>
      <c r="L346">
        <f t="shared" si="63"/>
        <v>0.47045761646541095</v>
      </c>
    </row>
    <row r="347" spans="1:12" x14ac:dyDescent="0.25">
      <c r="A347">
        <v>346</v>
      </c>
      <c r="B347">
        <f t="shared" si="64"/>
        <v>0.18987303243197848</v>
      </c>
      <c r="C347">
        <f t="shared" si="62"/>
        <v>399.81012696756801</v>
      </c>
      <c r="D347">
        <f t="shared" si="59"/>
        <v>800.18987303243193</v>
      </c>
      <c r="F347">
        <f t="shared" si="60"/>
        <v>2.0014247240349219</v>
      </c>
      <c r="G347">
        <f t="shared" si="56"/>
        <v>1200</v>
      </c>
      <c r="H347">
        <f t="shared" si="61"/>
        <v>400.37974606486392</v>
      </c>
      <c r="I347">
        <f t="shared" si="57"/>
        <v>132854.80307321376</v>
      </c>
      <c r="J347">
        <f t="shared" si="58"/>
        <v>282345.19692678598</v>
      </c>
      <c r="L347">
        <f t="shared" si="63"/>
        <v>0.47054033331993922</v>
      </c>
    </row>
    <row r="348" spans="1:12" x14ac:dyDescent="0.25">
      <c r="A348">
        <v>347</v>
      </c>
      <c r="B348">
        <f t="shared" si="64"/>
        <v>0.18645531784820288</v>
      </c>
      <c r="C348">
        <f t="shared" si="62"/>
        <v>399.81354468215181</v>
      </c>
      <c r="D348">
        <f t="shared" si="59"/>
        <v>800.18645531784819</v>
      </c>
      <c r="F348">
        <f t="shared" si="60"/>
        <v>2.0013990670425867</v>
      </c>
      <c r="G348">
        <f t="shared" si="56"/>
        <v>1200</v>
      </c>
      <c r="H348">
        <f t="shared" si="61"/>
        <v>400.37291063569637</v>
      </c>
      <c r="I348">
        <f t="shared" si="57"/>
        <v>133254.6166178959</v>
      </c>
      <c r="J348">
        <f t="shared" si="58"/>
        <v>283145.38338210381</v>
      </c>
      <c r="L348">
        <f t="shared" si="63"/>
        <v>0.47062260039772291</v>
      </c>
    </row>
    <row r="349" spans="1:12" x14ac:dyDescent="0.25">
      <c r="A349">
        <v>348</v>
      </c>
      <c r="B349">
        <f t="shared" si="64"/>
        <v>0.18309912212693522</v>
      </c>
      <c r="C349">
        <f t="shared" si="62"/>
        <v>399.81690087787308</v>
      </c>
      <c r="D349">
        <f t="shared" si="59"/>
        <v>800.18309912212692</v>
      </c>
      <c r="F349">
        <f t="shared" si="60"/>
        <v>2.0013738723029832</v>
      </c>
      <c r="G349">
        <f t="shared" si="56"/>
        <v>1200</v>
      </c>
      <c r="H349">
        <f t="shared" si="61"/>
        <v>400.36619824425384</v>
      </c>
      <c r="I349">
        <f t="shared" si="57"/>
        <v>133654.43351877376</v>
      </c>
      <c r="J349">
        <f t="shared" si="58"/>
        <v>283945.56648122595</v>
      </c>
      <c r="L349">
        <f t="shared" si="63"/>
        <v>0.47070442118563871</v>
      </c>
    </row>
    <row r="350" spans="1:12" x14ac:dyDescent="0.25">
      <c r="A350">
        <v>349</v>
      </c>
      <c r="B350">
        <f t="shared" si="64"/>
        <v>0.17980333792865039</v>
      </c>
      <c r="C350">
        <f t="shared" si="62"/>
        <v>399.82019666207134</v>
      </c>
      <c r="D350">
        <f t="shared" si="59"/>
        <v>800.17980333792866</v>
      </c>
      <c r="F350">
        <f t="shared" si="60"/>
        <v>2.0013491314803238</v>
      </c>
      <c r="G350">
        <f t="shared" si="56"/>
        <v>1200</v>
      </c>
      <c r="H350">
        <f t="shared" si="61"/>
        <v>400.35960667585732</v>
      </c>
      <c r="I350">
        <f t="shared" si="57"/>
        <v>134054.25371543583</v>
      </c>
      <c r="J350">
        <f t="shared" si="58"/>
        <v>284745.74628456385</v>
      </c>
      <c r="L350">
        <f t="shared" si="63"/>
        <v>0.47078579913698593</v>
      </c>
    </row>
    <row r="351" spans="1:12" x14ac:dyDescent="0.25">
      <c r="A351">
        <v>350</v>
      </c>
      <c r="B351">
        <f t="shared" si="64"/>
        <v>0.17656687784593469</v>
      </c>
      <c r="C351">
        <f t="shared" si="62"/>
        <v>399.82343312215409</v>
      </c>
      <c r="D351">
        <f t="shared" si="59"/>
        <v>800.17656687784597</v>
      </c>
      <c r="F351">
        <f t="shared" si="60"/>
        <v>2.0013248363894069</v>
      </c>
      <c r="G351">
        <f t="shared" si="56"/>
        <v>1200</v>
      </c>
      <c r="H351">
        <f t="shared" si="61"/>
        <v>400.35313375569189</v>
      </c>
      <c r="I351">
        <f t="shared" si="57"/>
        <v>134454.07714855799</v>
      </c>
      <c r="J351">
        <f t="shared" si="58"/>
        <v>285545.92285144172</v>
      </c>
      <c r="L351">
        <f t="shared" si="63"/>
        <v>0.47086673767185655</v>
      </c>
    </row>
    <row r="352" spans="1:12" x14ac:dyDescent="0.25">
      <c r="A352">
        <v>351</v>
      </c>
      <c r="B352">
        <f t="shared" si="64"/>
        <v>0.17338867404470787</v>
      </c>
      <c r="C352">
        <f t="shared" si="62"/>
        <v>399.8266113259553</v>
      </c>
      <c r="D352">
        <f t="shared" si="59"/>
        <v>800.17338867404476</v>
      </c>
      <c r="F352">
        <f t="shared" si="60"/>
        <v>2.0013009789928917</v>
      </c>
      <c r="G352">
        <f t="shared" si="56"/>
        <v>1200</v>
      </c>
      <c r="H352">
        <f t="shared" si="61"/>
        <v>400.34677734808946</v>
      </c>
      <c r="I352">
        <f t="shared" si="57"/>
        <v>134853.90375988395</v>
      </c>
      <c r="J352">
        <f t="shared" si="58"/>
        <v>286346.09624011576</v>
      </c>
      <c r="L352">
        <f t="shared" si="63"/>
        <v>0.47094724017750217</v>
      </c>
    </row>
    <row r="353" spans="1:12" x14ac:dyDescent="0.25">
      <c r="A353">
        <v>352</v>
      </c>
      <c r="B353">
        <f t="shared" si="64"/>
        <v>0.17026767791190311</v>
      </c>
      <c r="C353">
        <f t="shared" si="62"/>
        <v>399.82973232208809</v>
      </c>
      <c r="D353">
        <f t="shared" si="59"/>
        <v>800.17026767791185</v>
      </c>
      <c r="F353">
        <f t="shared" si="60"/>
        <v>2.0012775513986143</v>
      </c>
      <c r="G353">
        <f t="shared" si="56"/>
        <v>1200</v>
      </c>
      <c r="H353">
        <f t="shared" si="61"/>
        <v>400.34053535582376</v>
      </c>
      <c r="I353">
        <f t="shared" si="57"/>
        <v>135253.73349220603</v>
      </c>
      <c r="J353">
        <f t="shared" si="58"/>
        <v>287146.26650779368</v>
      </c>
      <c r="L353">
        <f t="shared" si="63"/>
        <v>0.47102731000869547</v>
      </c>
    </row>
    <row r="354" spans="1:12" x14ac:dyDescent="0.25">
      <c r="A354">
        <v>353</v>
      </c>
      <c r="B354">
        <f t="shared" si="64"/>
        <v>0.16720285970948887</v>
      </c>
      <c r="C354">
        <f t="shared" si="62"/>
        <v>399.8327971402905</v>
      </c>
      <c r="D354">
        <f t="shared" si="59"/>
        <v>800.1672028597095</v>
      </c>
      <c r="F354">
        <f t="shared" si="60"/>
        <v>2.0012545458569586</v>
      </c>
      <c r="G354">
        <f t="shared" ref="G354:G366" si="65">C354+D354</f>
        <v>1200</v>
      </c>
      <c r="H354">
        <f t="shared" si="61"/>
        <v>400.33440571941901</v>
      </c>
      <c r="I354">
        <f t="shared" ref="I354:I366" si="66">C354+I353</f>
        <v>135653.56628934632</v>
      </c>
      <c r="J354">
        <f t="shared" ref="J354:J366" si="67">D354+J353</f>
        <v>287946.43371065339</v>
      </c>
      <c r="L354">
        <f t="shared" si="63"/>
        <v>0.47110695048808804</v>
      </c>
    </row>
    <row r="355" spans="1:12" x14ac:dyDescent="0.25">
      <c r="A355">
        <v>354</v>
      </c>
      <c r="B355">
        <f t="shared" si="64"/>
        <v>0.16419320823471806</v>
      </c>
      <c r="C355">
        <f t="shared" si="62"/>
        <v>399.83580679176526</v>
      </c>
      <c r="D355">
        <f t="shared" si="59"/>
        <v>800.16419320823468</v>
      </c>
      <c r="F355">
        <f t="shared" si="60"/>
        <v>2.0012319547582709</v>
      </c>
      <c r="G355">
        <f t="shared" si="65"/>
        <v>1200</v>
      </c>
      <c r="H355">
        <f t="shared" si="61"/>
        <v>400.32838641646941</v>
      </c>
      <c r="I355">
        <f t="shared" si="66"/>
        <v>136053.40209613807</v>
      </c>
      <c r="J355">
        <f t="shared" si="67"/>
        <v>288746.59790386161</v>
      </c>
      <c r="L355">
        <f t="shared" si="63"/>
        <v>0.47118616490656334</v>
      </c>
    </row>
    <row r="356" spans="1:12" x14ac:dyDescent="0.25">
      <c r="A356">
        <v>355</v>
      </c>
      <c r="B356">
        <f t="shared" si="64"/>
        <v>0.16123773048649312</v>
      </c>
      <c r="C356">
        <f t="shared" si="62"/>
        <v>399.8387622695135</v>
      </c>
      <c r="D356">
        <f t="shared" si="59"/>
        <v>800.1612377304865</v>
      </c>
      <c r="F356">
        <f t="shared" si="60"/>
        <v>2.001209770630326</v>
      </c>
      <c r="G356">
        <f t="shared" si="65"/>
        <v>1200</v>
      </c>
      <c r="H356">
        <f t="shared" si="61"/>
        <v>400.32247546097301</v>
      </c>
      <c r="I356">
        <f t="shared" si="66"/>
        <v>136453.24085840757</v>
      </c>
      <c r="J356">
        <f t="shared" si="67"/>
        <v>289546.75914159208</v>
      </c>
      <c r="L356">
        <f t="shared" si="63"/>
        <v>0.47126495652358585</v>
      </c>
    </row>
    <row r="357" spans="1:12" x14ac:dyDescent="0.25">
      <c r="A357">
        <v>356</v>
      </c>
      <c r="B357">
        <f t="shared" si="64"/>
        <v>0.15833545133773624</v>
      </c>
      <c r="C357">
        <f t="shared" si="62"/>
        <v>399.84166454866227</v>
      </c>
      <c r="D357">
        <f t="shared" si="59"/>
        <v>800.15833545133773</v>
      </c>
      <c r="F357">
        <f t="shared" si="60"/>
        <v>2.0011879861358355</v>
      </c>
      <c r="G357">
        <f t="shared" si="65"/>
        <v>1200</v>
      </c>
      <c r="H357">
        <f t="shared" si="61"/>
        <v>400.31667090267547</v>
      </c>
      <c r="I357">
        <f t="shared" si="66"/>
        <v>136853.08252295625</v>
      </c>
      <c r="J357">
        <f t="shared" si="67"/>
        <v>290346.9174770434</v>
      </c>
      <c r="L357">
        <f t="shared" si="63"/>
        <v>0.47134332856754607</v>
      </c>
    </row>
    <row r="358" spans="1:12" x14ac:dyDescent="0.25">
      <c r="A358">
        <v>357</v>
      </c>
      <c r="B358">
        <f t="shared" si="64"/>
        <v>0.155485413213657</v>
      </c>
      <c r="C358">
        <f t="shared" si="62"/>
        <v>399.84451458678632</v>
      </c>
      <c r="D358">
        <f t="shared" si="59"/>
        <v>800.15548541321368</v>
      </c>
      <c r="F358">
        <f t="shared" si="60"/>
        <v>2.0011665940700052</v>
      </c>
      <c r="G358">
        <f t="shared" si="65"/>
        <v>1200</v>
      </c>
      <c r="H358">
        <f t="shared" si="61"/>
        <v>400.31097082642736</v>
      </c>
      <c r="I358">
        <f t="shared" si="66"/>
        <v>137252.92703754304</v>
      </c>
      <c r="J358">
        <f t="shared" si="67"/>
        <v>291147.07296245662</v>
      </c>
      <c r="L358">
        <f t="shared" si="63"/>
        <v>0.4714212842361008</v>
      </c>
    </row>
    <row r="359" spans="1:12" x14ac:dyDescent="0.25">
      <c r="A359">
        <v>358</v>
      </c>
      <c r="B359">
        <f t="shared" si="64"/>
        <v>0.15268667577581119</v>
      </c>
      <c r="C359">
        <f t="shared" si="62"/>
        <v>399.84731332422422</v>
      </c>
      <c r="D359">
        <f t="shared" si="59"/>
        <v>800.15268667577584</v>
      </c>
      <c r="F359">
        <f t="shared" si="60"/>
        <v>2.0011455873581325</v>
      </c>
      <c r="G359">
        <f t="shared" si="65"/>
        <v>1200</v>
      </c>
      <c r="H359">
        <f t="shared" si="61"/>
        <v>400.30537335155162</v>
      </c>
      <c r="I359">
        <f t="shared" si="66"/>
        <v>137652.77435086726</v>
      </c>
      <c r="J359">
        <f t="shared" si="67"/>
        <v>291947.22564913239</v>
      </c>
      <c r="L359">
        <f t="shared" si="63"/>
        <v>0.47149882669651028</v>
      </c>
    </row>
    <row r="360" spans="1:12" x14ac:dyDescent="0.25">
      <c r="A360">
        <v>359</v>
      </c>
      <c r="B360">
        <f t="shared" si="64"/>
        <v>0.14993831561184659</v>
      </c>
      <c r="C360">
        <f t="shared" si="62"/>
        <v>399.85006168438815</v>
      </c>
      <c r="D360">
        <f t="shared" si="59"/>
        <v>800.14993831561185</v>
      </c>
      <c r="F360">
        <f t="shared" si="60"/>
        <v>2.0011249590532527</v>
      </c>
      <c r="G360">
        <f t="shared" si="65"/>
        <v>1200</v>
      </c>
      <c r="H360">
        <f t="shared" si="61"/>
        <v>400.2998766312237</v>
      </c>
      <c r="I360">
        <f t="shared" si="66"/>
        <v>138052.62441255164</v>
      </c>
      <c r="J360">
        <f t="shared" si="67"/>
        <v>292747.37558744801</v>
      </c>
      <c r="L360">
        <f t="shared" si="63"/>
        <v>0.47157595908597055</v>
      </c>
    </row>
    <row r="361" spans="1:12" x14ac:dyDescent="0.25">
      <c r="A361">
        <v>360</v>
      </c>
      <c r="B361">
        <f t="shared" si="64"/>
        <v>0.14723942593083336</v>
      </c>
      <c r="C361">
        <f t="shared" si="62"/>
        <v>399.85276057406918</v>
      </c>
      <c r="D361">
        <f t="shared" si="59"/>
        <v>800.14723942593082</v>
      </c>
      <c r="F361">
        <f t="shared" si="60"/>
        <v>2.0011047023338246</v>
      </c>
      <c r="G361">
        <f t="shared" si="65"/>
        <v>1200</v>
      </c>
      <c r="H361">
        <f t="shared" si="61"/>
        <v>400.29447885186164</v>
      </c>
      <c r="I361">
        <f t="shared" si="66"/>
        <v>138452.47717312572</v>
      </c>
      <c r="J361">
        <f t="shared" si="67"/>
        <v>293547.52282687393</v>
      </c>
      <c r="L361">
        <f t="shared" si="63"/>
        <v>0.4716526845119422</v>
      </c>
    </row>
    <row r="362" spans="1:12" x14ac:dyDescent="0.25">
      <c r="A362">
        <v>361</v>
      </c>
      <c r="B362">
        <f t="shared" si="64"/>
        <v>0.14458911626407836</v>
      </c>
      <c r="C362">
        <f t="shared" si="62"/>
        <v>399.85541088373594</v>
      </c>
      <c r="D362">
        <f t="shared" si="59"/>
        <v>800.14458911626411</v>
      </c>
      <c r="F362">
        <f t="shared" si="60"/>
        <v>2.0010848105014598</v>
      </c>
      <c r="G362">
        <f t="shared" si="65"/>
        <v>1200</v>
      </c>
      <c r="H362">
        <f t="shared" si="61"/>
        <v>400.28917823252817</v>
      </c>
      <c r="I362">
        <f t="shared" si="66"/>
        <v>138852.33258400945</v>
      </c>
      <c r="J362">
        <f t="shared" si="67"/>
        <v>294347.6674159902</v>
      </c>
      <c r="L362">
        <f t="shared" si="63"/>
        <v>0.4717290060524747</v>
      </c>
    </row>
    <row r="363" spans="1:12" x14ac:dyDescent="0.25">
      <c r="A363">
        <v>362</v>
      </c>
      <c r="B363">
        <f t="shared" si="64"/>
        <v>0.14198651217132496</v>
      </c>
      <c r="C363">
        <f t="shared" si="62"/>
        <v>399.85801348782866</v>
      </c>
      <c r="D363">
        <f t="shared" si="59"/>
        <v>800.14198651217134</v>
      </c>
      <c r="F363">
        <f t="shared" si="60"/>
        <v>2.0010652769786916</v>
      </c>
      <c r="G363">
        <f t="shared" si="65"/>
        <v>1200</v>
      </c>
      <c r="H363">
        <f t="shared" si="61"/>
        <v>400.28397302434269</v>
      </c>
      <c r="I363">
        <f t="shared" si="66"/>
        <v>139252.19059749728</v>
      </c>
      <c r="J363">
        <f t="shared" si="67"/>
        <v>295147.80940250237</v>
      </c>
      <c r="L363">
        <f t="shared" si="63"/>
        <v>0.47180492675652785</v>
      </c>
    </row>
    <row r="364" spans="1:12" x14ac:dyDescent="0.25">
      <c r="A364">
        <v>363</v>
      </c>
      <c r="B364">
        <f t="shared" si="64"/>
        <v>0.13943075495224111</v>
      </c>
      <c r="C364">
        <f t="shared" si="62"/>
        <v>399.86056924504777</v>
      </c>
      <c r="D364">
        <f t="shared" si="59"/>
        <v>800.13943075495229</v>
      </c>
      <c r="F364">
        <f t="shared" si="60"/>
        <v>2.0010460953067879</v>
      </c>
      <c r="G364">
        <f t="shared" si="65"/>
        <v>1200</v>
      </c>
      <c r="H364">
        <f t="shared" si="61"/>
        <v>400.27886150990452</v>
      </c>
      <c r="I364">
        <f t="shared" si="66"/>
        <v>139652.05116674231</v>
      </c>
      <c r="J364">
        <f t="shared" si="67"/>
        <v>295947.94883325731</v>
      </c>
      <c r="L364">
        <f t="shared" si="63"/>
        <v>0.47188044964428838</v>
      </c>
    </row>
    <row r="365" spans="1:12" x14ac:dyDescent="0.25">
      <c r="A365">
        <v>364</v>
      </c>
      <c r="B365">
        <f t="shared" si="64"/>
        <v>0.13692100136310079</v>
      </c>
      <c r="C365">
        <f t="shared" si="62"/>
        <v>399.86307899863692</v>
      </c>
      <c r="D365">
        <f t="shared" si="59"/>
        <v>800.13692100136313</v>
      </c>
      <c r="F365">
        <f t="shared" si="60"/>
        <v>2.0010272591435996</v>
      </c>
      <c r="G365">
        <f t="shared" si="65"/>
        <v>1200</v>
      </c>
      <c r="H365">
        <f t="shared" si="61"/>
        <v>400.27384200272621</v>
      </c>
      <c r="I365">
        <f t="shared" si="66"/>
        <v>140051.91424574095</v>
      </c>
      <c r="J365">
        <f t="shared" si="67"/>
        <v>296748.08575425867</v>
      </c>
      <c r="L365">
        <f t="shared" si="63"/>
        <v>0.47195557770748331</v>
      </c>
    </row>
    <row r="366" spans="1:12" x14ac:dyDescent="0.25">
      <c r="A366">
        <v>365</v>
      </c>
      <c r="B366">
        <f t="shared" si="64"/>
        <v>0.13445642333856497</v>
      </c>
      <c r="C366">
        <f t="shared" si="62"/>
        <v>399.86554357666142</v>
      </c>
      <c r="D366">
        <f t="shared" si="59"/>
        <v>800.13445642333852</v>
      </c>
      <c r="F366">
        <f t="shared" si="60"/>
        <v>2.0010087622614532</v>
      </c>
      <c r="G366">
        <f t="shared" si="65"/>
        <v>1200</v>
      </c>
      <c r="H366">
        <f t="shared" si="61"/>
        <v>400.2689128466771</v>
      </c>
      <c r="I366">
        <f t="shared" si="66"/>
        <v>140451.7797893176</v>
      </c>
      <c r="J366">
        <f t="shared" si="67"/>
        <v>297548.22021068202</v>
      </c>
      <c r="L366">
        <f t="shared" si="63"/>
        <v>0.47203031390968936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BE5BB-DA8C-4AB8-BECB-D6CF7B8442A0}">
  <dimension ref="A1:AE246"/>
  <sheetViews>
    <sheetView topLeftCell="L49" zoomScaleNormal="100" workbookViewId="0">
      <selection activeCell="Q119" sqref="Q119"/>
    </sheetView>
  </sheetViews>
  <sheetFormatPr defaultRowHeight="15" x14ac:dyDescent="0.25"/>
  <cols>
    <col min="1" max="1" width="12.42578125" bestFit="1" customWidth="1"/>
    <col min="2" max="4" width="17.42578125" bestFit="1" customWidth="1"/>
    <col min="5" max="5" width="12.140625" bestFit="1" customWidth="1"/>
    <col min="6" max="6" width="9.5703125" customWidth="1"/>
    <col min="7" max="7" width="11.140625" customWidth="1"/>
    <col min="24" max="24" width="3.28515625" customWidth="1"/>
    <col min="28" max="28" width="13.28515625" customWidth="1"/>
  </cols>
  <sheetData>
    <row r="1" spans="1:31" x14ac:dyDescent="0.25">
      <c r="A1" t="s">
        <v>0</v>
      </c>
      <c r="B1" s="4">
        <v>1940</v>
      </c>
      <c r="G1" t="s">
        <v>328</v>
      </c>
    </row>
    <row r="2" spans="1:31" x14ac:dyDescent="0.25">
      <c r="A2" t="s">
        <v>2</v>
      </c>
      <c r="B2" t="s">
        <v>3</v>
      </c>
      <c r="G2" s="5" t="s">
        <v>31</v>
      </c>
      <c r="AB2" s="5" t="s">
        <v>80</v>
      </c>
    </row>
    <row r="3" spans="1:31" x14ac:dyDescent="0.25">
      <c r="A3" t="s">
        <v>1</v>
      </c>
      <c r="B3" t="s">
        <v>3</v>
      </c>
      <c r="O3" t="s">
        <v>78</v>
      </c>
    </row>
    <row r="4" spans="1:31" x14ac:dyDescent="0.25">
      <c r="G4" s="5" t="s">
        <v>25</v>
      </c>
      <c r="H4" s="5" t="s">
        <v>24</v>
      </c>
      <c r="I4" s="5" t="s">
        <v>21</v>
      </c>
      <c r="J4" s="5" t="s">
        <v>20</v>
      </c>
      <c r="K4" s="5" t="s">
        <v>23</v>
      </c>
      <c r="L4" s="5" t="s">
        <v>51</v>
      </c>
      <c r="M4" s="5" t="s">
        <v>52</v>
      </c>
      <c r="N4" s="5" t="s">
        <v>26</v>
      </c>
      <c r="O4" s="5" t="s">
        <v>53</v>
      </c>
      <c r="P4" s="5" t="s">
        <v>54</v>
      </c>
      <c r="Q4" s="5" t="s">
        <v>77</v>
      </c>
      <c r="AC4" s="5" t="s">
        <v>74</v>
      </c>
      <c r="AD4" s="5" t="s">
        <v>75</v>
      </c>
      <c r="AE4" s="5" t="s">
        <v>79</v>
      </c>
    </row>
    <row r="5" spans="1:31" x14ac:dyDescent="0.25">
      <c r="A5" t="s">
        <v>4</v>
      </c>
      <c r="B5" t="s">
        <v>10</v>
      </c>
      <c r="C5" t="s">
        <v>11</v>
      </c>
      <c r="D5" t="s">
        <v>12</v>
      </c>
      <c r="E5" t="s">
        <v>37</v>
      </c>
      <c r="AB5" t="s">
        <v>81</v>
      </c>
      <c r="AC5">
        <f>$H16</f>
        <v>797</v>
      </c>
      <c r="AD5">
        <f>$H16</f>
        <v>797</v>
      </c>
      <c r="AE5">
        <f>$H16</f>
        <v>797</v>
      </c>
    </row>
    <row r="6" spans="1:31" x14ac:dyDescent="0.25">
      <c r="A6" s="3">
        <v>43892</v>
      </c>
      <c r="B6">
        <v>123</v>
      </c>
      <c r="C6">
        <v>0</v>
      </c>
      <c r="D6">
        <v>0</v>
      </c>
      <c r="E6">
        <v>123</v>
      </c>
      <c r="G6" s="1">
        <f t="shared" ref="G6:G69" si="0">A73</f>
        <v>44361</v>
      </c>
      <c r="J6" t="s">
        <v>312</v>
      </c>
      <c r="AB6" t="s">
        <v>83</v>
      </c>
      <c r="AC6">
        <f>I16</f>
        <v>372</v>
      </c>
      <c r="AD6">
        <f>J16</f>
        <v>1267</v>
      </c>
      <c r="AE6">
        <f>K16</f>
        <v>1639</v>
      </c>
    </row>
    <row r="7" spans="1:31" x14ac:dyDescent="0.25">
      <c r="A7" s="3">
        <v>43899</v>
      </c>
      <c r="B7">
        <v>129</v>
      </c>
      <c r="C7">
        <v>0</v>
      </c>
      <c r="D7">
        <v>1</v>
      </c>
      <c r="E7">
        <v>130</v>
      </c>
      <c r="G7" s="1">
        <f t="shared" si="0"/>
        <v>44368</v>
      </c>
      <c r="AB7" t="s">
        <v>82</v>
      </c>
      <c r="AC7">
        <f>$H86</f>
        <v>8699</v>
      </c>
      <c r="AD7">
        <f>$H86</f>
        <v>8699</v>
      </c>
      <c r="AE7">
        <f>$H86</f>
        <v>8699</v>
      </c>
    </row>
    <row r="8" spans="1:31" x14ac:dyDescent="0.25">
      <c r="A8" s="3">
        <v>43906</v>
      </c>
      <c r="B8">
        <v>99</v>
      </c>
      <c r="C8">
        <v>0</v>
      </c>
      <c r="D8">
        <v>0</v>
      </c>
      <c r="E8">
        <v>99</v>
      </c>
      <c r="G8" s="1">
        <f t="shared" si="0"/>
        <v>44375</v>
      </c>
      <c r="AB8" t="s">
        <v>84</v>
      </c>
      <c r="AC8">
        <f>I86</f>
        <v>4079</v>
      </c>
      <c r="AD8">
        <f>J86</f>
        <v>16535</v>
      </c>
      <c r="AE8">
        <f>K86</f>
        <v>20614</v>
      </c>
    </row>
    <row r="9" spans="1:31" x14ac:dyDescent="0.25">
      <c r="A9" s="3">
        <v>43913</v>
      </c>
      <c r="B9">
        <v>130</v>
      </c>
      <c r="C9">
        <v>0</v>
      </c>
      <c r="D9">
        <v>0</v>
      </c>
      <c r="E9">
        <v>130</v>
      </c>
      <c r="G9" s="1">
        <f t="shared" si="0"/>
        <v>44382</v>
      </c>
      <c r="H9">
        <f t="shared" ref="H9:J24" si="1">B76+H8</f>
        <v>121</v>
      </c>
      <c r="I9">
        <f t="shared" si="1"/>
        <v>36</v>
      </c>
      <c r="J9">
        <f t="shared" si="1"/>
        <v>113</v>
      </c>
      <c r="K9">
        <f t="shared" ref="K9:K72" si="2">I9+J9</f>
        <v>149</v>
      </c>
      <c r="L9">
        <f>I9/$H9</f>
        <v>0.2975206611570248</v>
      </c>
      <c r="M9">
        <f>J9/$H9</f>
        <v>0.93388429752066116</v>
      </c>
      <c r="N9">
        <f>K9/$H9</f>
        <v>1.2314049586776858</v>
      </c>
      <c r="O9">
        <f>L9/L$16</f>
        <v>0.63743001866169025</v>
      </c>
      <c r="P9">
        <f>M9/M$16</f>
        <v>0.58745523687763768</v>
      </c>
      <c r="Q9">
        <f>N9/N$16</f>
        <v>0.5987978963185574</v>
      </c>
    </row>
    <row r="10" spans="1:31" x14ac:dyDescent="0.25">
      <c r="A10" s="3">
        <v>43920</v>
      </c>
      <c r="B10">
        <v>171</v>
      </c>
      <c r="C10">
        <v>0</v>
      </c>
      <c r="D10">
        <v>0</v>
      </c>
      <c r="E10">
        <v>171</v>
      </c>
      <c r="G10" s="1">
        <f t="shared" si="0"/>
        <v>44389</v>
      </c>
      <c r="H10">
        <f t="shared" si="1"/>
        <v>227</v>
      </c>
      <c r="I10">
        <f t="shared" si="1"/>
        <v>83</v>
      </c>
      <c r="J10">
        <f t="shared" si="1"/>
        <v>285</v>
      </c>
      <c r="K10">
        <f t="shared" si="2"/>
        <v>368</v>
      </c>
      <c r="L10">
        <f t="shared" ref="L10:N41" si="3">I10/$H10</f>
        <v>0.3656387665198238</v>
      </c>
      <c r="M10">
        <f t="shared" si="3"/>
        <v>1.2555066079295154</v>
      </c>
      <c r="N10">
        <f t="shared" si="3"/>
        <v>1.6211453744493391</v>
      </c>
      <c r="O10">
        <f t="shared" ref="O10:Q41" si="4">L10/L$16</f>
        <v>0.78337122826962258</v>
      </c>
      <c r="P10">
        <f t="shared" si="4"/>
        <v>0.78977013932109219</v>
      </c>
      <c r="Q10">
        <f t="shared" si="4"/>
        <v>0.78831779343265607</v>
      </c>
      <c r="AB10" s="5" t="s">
        <v>76</v>
      </c>
      <c r="AC10" s="5">
        <f>AC8/AC7/(AC6/AC5)</f>
        <v>1.0046152258262289</v>
      </c>
      <c r="AD10" s="5">
        <f>AD8/AD7/(AD6/AD5)</f>
        <v>1.1956844326063116</v>
      </c>
      <c r="AE10" s="5">
        <f>AE8/AE7/(AE6/AE5)</f>
        <v>1.1523179012321869</v>
      </c>
    </row>
    <row r="11" spans="1:31" x14ac:dyDescent="0.25">
      <c r="A11" s="3">
        <v>43927</v>
      </c>
      <c r="B11">
        <v>183</v>
      </c>
      <c r="C11">
        <v>0</v>
      </c>
      <c r="D11">
        <v>1</v>
      </c>
      <c r="E11">
        <v>184</v>
      </c>
      <c r="G11" s="1">
        <f t="shared" si="0"/>
        <v>44396</v>
      </c>
      <c r="H11">
        <f t="shared" si="1"/>
        <v>333</v>
      </c>
      <c r="I11">
        <f t="shared" si="1"/>
        <v>127</v>
      </c>
      <c r="J11">
        <f t="shared" si="1"/>
        <v>434</v>
      </c>
      <c r="K11">
        <f t="shared" si="2"/>
        <v>561</v>
      </c>
      <c r="L11">
        <f t="shared" si="3"/>
        <v>0.38138138138138139</v>
      </c>
      <c r="M11">
        <f t="shared" si="3"/>
        <v>1.3033033033033032</v>
      </c>
      <c r="N11">
        <f t="shared" si="3"/>
        <v>1.6846846846846846</v>
      </c>
      <c r="O11">
        <f t="shared" si="4"/>
        <v>0.81709935742193807</v>
      </c>
      <c r="P11">
        <f t="shared" si="4"/>
        <v>0.81983641099663196</v>
      </c>
      <c r="Q11">
        <f t="shared" si="4"/>
        <v>0.81921518834270513</v>
      </c>
      <c r="AB11" s="5" t="s">
        <v>86</v>
      </c>
      <c r="AC11">
        <f>EXP(LN((AC8 * AC5) / (AC7 * AC6)) + 1.96 * SQRT(1/AC8 + 1/AC7 + 1/AC6 + 1/AC5))</f>
        <v>1.1424500198764502</v>
      </c>
      <c r="AD11">
        <f>EXP(LN((AD8 * AD5) / (AD7 * AD6)) + 1.96 * SQRT(1/AD8 + 1/AD7 + 1/AD6 + 1/AD5))</f>
        <v>1.3113477975502688</v>
      </c>
      <c r="AE11">
        <f>EXP(LN((AE8 * AE5) / (AE7 * AE6)) + 1.96 * SQRT(1/AE8 + 1/AE7 + 1/AE6 + 1/AE5))</f>
        <v>1.2586595579212549</v>
      </c>
    </row>
    <row r="12" spans="1:31" x14ac:dyDescent="0.25">
      <c r="A12" s="3">
        <v>43934</v>
      </c>
      <c r="B12">
        <v>190</v>
      </c>
      <c r="C12">
        <v>0</v>
      </c>
      <c r="D12">
        <v>0</v>
      </c>
      <c r="E12">
        <v>190</v>
      </c>
      <c r="G12" s="1">
        <f t="shared" si="0"/>
        <v>44403</v>
      </c>
      <c r="H12">
        <f t="shared" si="1"/>
        <v>436</v>
      </c>
      <c r="I12">
        <f t="shared" si="1"/>
        <v>186</v>
      </c>
      <c r="J12">
        <f t="shared" si="1"/>
        <v>634</v>
      </c>
      <c r="K12">
        <f t="shared" si="2"/>
        <v>820</v>
      </c>
      <c r="L12">
        <f t="shared" si="3"/>
        <v>0.42660550458715596</v>
      </c>
      <c r="M12">
        <f t="shared" si="3"/>
        <v>1.4541284403669725</v>
      </c>
      <c r="N12">
        <f t="shared" si="3"/>
        <v>1.8807339449541285</v>
      </c>
      <c r="O12">
        <f t="shared" si="4"/>
        <v>0.91399082568807344</v>
      </c>
      <c r="P12">
        <f t="shared" si="4"/>
        <v>0.91471220755523053</v>
      </c>
      <c r="Q12">
        <f t="shared" si="4"/>
        <v>0.91454847719856036</v>
      </c>
      <c r="AB12" s="5" t="s">
        <v>85</v>
      </c>
      <c r="AC12">
        <f>EXP(LN((AC8 * AC5) / (AC7 * AC6)) - 1.96 * SQRT(1/AC8 + 1/AC7 + 1/AC6 + 1/AC5))</f>
        <v>0.8834099824087096</v>
      </c>
      <c r="AD12">
        <f>EXP(LN((AD8 * AD5) / (AD7 * AD6)) - 1.96 * SQRT(1/AD8 + 1/AD7 + 1/AD6 + 1/AD5))</f>
        <v>1.0902227960025785</v>
      </c>
      <c r="AE12">
        <f>EXP(LN((AE8 * AE5) / (AE7 * AE6)) - 1.96 * SQRT(1/AE8 + 1/AE7 + 1/AE6 + 1/AE5))</f>
        <v>1.0549608407957003</v>
      </c>
    </row>
    <row r="13" spans="1:31" x14ac:dyDescent="0.25">
      <c r="A13" s="3">
        <v>43941</v>
      </c>
      <c r="B13">
        <v>172</v>
      </c>
      <c r="C13">
        <v>0</v>
      </c>
      <c r="D13">
        <v>0</v>
      </c>
      <c r="E13">
        <v>172</v>
      </c>
      <c r="G13" s="1">
        <f t="shared" si="0"/>
        <v>44410</v>
      </c>
      <c r="H13">
        <f t="shared" si="1"/>
        <v>535</v>
      </c>
      <c r="I13">
        <f t="shared" si="1"/>
        <v>239</v>
      </c>
      <c r="J13">
        <f t="shared" si="1"/>
        <v>800</v>
      </c>
      <c r="K13">
        <f t="shared" si="2"/>
        <v>1039</v>
      </c>
      <c r="L13">
        <f t="shared" si="3"/>
        <v>0.44672897196261685</v>
      </c>
      <c r="M13">
        <f t="shared" si="3"/>
        <v>1.4953271028037383</v>
      </c>
      <c r="N13">
        <f t="shared" si="3"/>
        <v>1.9420560747663551</v>
      </c>
      <c r="O13">
        <f t="shared" si="4"/>
        <v>0.95710481358657429</v>
      </c>
      <c r="P13">
        <f t="shared" si="4"/>
        <v>0.9406280196800153</v>
      </c>
      <c r="Q13">
        <f t="shared" si="4"/>
        <v>0.94436771909016781</v>
      </c>
    </row>
    <row r="14" spans="1:31" x14ac:dyDescent="0.25">
      <c r="A14" s="3">
        <v>43948</v>
      </c>
      <c r="B14">
        <v>186</v>
      </c>
      <c r="C14">
        <v>0</v>
      </c>
      <c r="D14">
        <v>0</v>
      </c>
      <c r="E14">
        <v>186</v>
      </c>
      <c r="G14" s="1">
        <f t="shared" si="0"/>
        <v>44417</v>
      </c>
      <c r="H14">
        <f t="shared" si="1"/>
        <v>632</v>
      </c>
      <c r="I14">
        <f t="shared" si="1"/>
        <v>290</v>
      </c>
      <c r="J14">
        <f t="shared" si="1"/>
        <v>974</v>
      </c>
      <c r="K14">
        <f t="shared" si="2"/>
        <v>1264</v>
      </c>
      <c r="L14">
        <f t="shared" si="3"/>
        <v>0.45886075949367089</v>
      </c>
      <c r="M14">
        <f t="shared" si="3"/>
        <v>1.5411392405063291</v>
      </c>
      <c r="N14">
        <f t="shared" si="3"/>
        <v>2</v>
      </c>
      <c r="O14">
        <f t="shared" si="4"/>
        <v>0.98309684224853688</v>
      </c>
      <c r="P14">
        <f t="shared" si="4"/>
        <v>0.96944591529877211</v>
      </c>
      <c r="Q14">
        <f t="shared" si="4"/>
        <v>0.97254423428920078</v>
      </c>
      <c r="AB14" t="s">
        <v>262</v>
      </c>
    </row>
    <row r="15" spans="1:31" x14ac:dyDescent="0.25">
      <c r="A15" s="3">
        <v>43955</v>
      </c>
      <c r="B15">
        <v>191</v>
      </c>
      <c r="C15">
        <v>0</v>
      </c>
      <c r="D15">
        <v>1</v>
      </c>
      <c r="E15">
        <v>192</v>
      </c>
      <c r="G15" s="1">
        <f t="shared" si="0"/>
        <v>44424</v>
      </c>
      <c r="H15">
        <f t="shared" si="1"/>
        <v>706</v>
      </c>
      <c r="I15">
        <f t="shared" si="1"/>
        <v>331</v>
      </c>
      <c r="J15">
        <f t="shared" si="1"/>
        <v>1115</v>
      </c>
      <c r="K15">
        <f t="shared" si="2"/>
        <v>1446</v>
      </c>
      <c r="L15">
        <f t="shared" si="3"/>
        <v>0.46883852691218131</v>
      </c>
      <c r="M15">
        <f t="shared" si="3"/>
        <v>1.5793201133144477</v>
      </c>
      <c r="N15">
        <f t="shared" si="3"/>
        <v>2.048158640226629</v>
      </c>
      <c r="O15">
        <f t="shared" si="4"/>
        <v>1.0044739407231411</v>
      </c>
      <c r="P15">
        <f t="shared" si="4"/>
        <v>0.99346340198233218</v>
      </c>
      <c r="Q15">
        <f t="shared" si="4"/>
        <v>0.99596243823100872</v>
      </c>
      <c r="AB15" t="s">
        <v>263</v>
      </c>
    </row>
    <row r="16" spans="1:31" x14ac:dyDescent="0.25">
      <c r="A16" s="3">
        <v>43962</v>
      </c>
      <c r="B16">
        <v>167</v>
      </c>
      <c r="C16">
        <v>0</v>
      </c>
      <c r="D16">
        <v>0</v>
      </c>
      <c r="E16">
        <v>167</v>
      </c>
      <c r="G16" s="12">
        <f t="shared" si="0"/>
        <v>44431</v>
      </c>
      <c r="H16" s="5">
        <f t="shared" si="1"/>
        <v>797</v>
      </c>
      <c r="I16" s="5">
        <f t="shared" si="1"/>
        <v>372</v>
      </c>
      <c r="J16" s="5">
        <f t="shared" si="1"/>
        <v>1267</v>
      </c>
      <c r="K16">
        <f t="shared" si="2"/>
        <v>1639</v>
      </c>
      <c r="L16" s="5">
        <f t="shared" si="3"/>
        <v>0.46675031367628605</v>
      </c>
      <c r="M16" s="5">
        <f t="shared" si="3"/>
        <v>1.589711417816813</v>
      </c>
      <c r="N16">
        <f t="shared" si="3"/>
        <v>2.0564617314930991</v>
      </c>
      <c r="O16" s="5">
        <f t="shared" si="4"/>
        <v>1</v>
      </c>
      <c r="P16" s="5">
        <f t="shared" si="4"/>
        <v>1</v>
      </c>
      <c r="Q16" s="5">
        <f t="shared" si="4"/>
        <v>1</v>
      </c>
      <c r="AB16" s="5"/>
    </row>
    <row r="17" spans="1:19" x14ac:dyDescent="0.25">
      <c r="A17" s="3">
        <v>43969</v>
      </c>
      <c r="B17">
        <v>193</v>
      </c>
      <c r="C17">
        <v>1</v>
      </c>
      <c r="D17">
        <v>0</v>
      </c>
      <c r="E17">
        <v>194</v>
      </c>
      <c r="G17" s="1">
        <f t="shared" si="0"/>
        <v>44438</v>
      </c>
      <c r="H17">
        <f t="shared" si="1"/>
        <v>886</v>
      </c>
      <c r="I17">
        <f t="shared" si="1"/>
        <v>411</v>
      </c>
      <c r="J17">
        <f t="shared" si="1"/>
        <v>1436</v>
      </c>
      <c r="K17">
        <f t="shared" si="2"/>
        <v>1847</v>
      </c>
      <c r="L17">
        <f t="shared" si="3"/>
        <v>0.463882618510158</v>
      </c>
      <c r="M17">
        <f t="shared" si="3"/>
        <v>1.6207674943566592</v>
      </c>
      <c r="N17">
        <f t="shared" si="3"/>
        <v>2.0846501128668171</v>
      </c>
      <c r="O17">
        <f t="shared" si="4"/>
        <v>0.99385604019515039</v>
      </c>
      <c r="P17">
        <f t="shared" si="4"/>
        <v>1.0195356692993349</v>
      </c>
      <c r="Q17">
        <f t="shared" si="4"/>
        <v>1.0137072238894773</v>
      </c>
    </row>
    <row r="18" spans="1:19" x14ac:dyDescent="0.25">
      <c r="A18" s="3">
        <v>43976</v>
      </c>
      <c r="B18">
        <v>171</v>
      </c>
      <c r="C18">
        <v>0</v>
      </c>
      <c r="D18">
        <v>0</v>
      </c>
      <c r="E18">
        <v>171</v>
      </c>
      <c r="G18" s="1">
        <f t="shared" si="0"/>
        <v>44445</v>
      </c>
      <c r="H18">
        <f t="shared" si="1"/>
        <v>996</v>
      </c>
      <c r="I18">
        <f t="shared" si="1"/>
        <v>448</v>
      </c>
      <c r="J18">
        <f t="shared" si="1"/>
        <v>1601</v>
      </c>
      <c r="K18">
        <f t="shared" si="2"/>
        <v>2049</v>
      </c>
      <c r="L18">
        <f t="shared" si="3"/>
        <v>0.44979919678714858</v>
      </c>
      <c r="M18">
        <f t="shared" si="3"/>
        <v>1.607429718875502</v>
      </c>
      <c r="N18">
        <f t="shared" si="3"/>
        <v>2.0572289156626504</v>
      </c>
      <c r="O18">
        <f t="shared" si="4"/>
        <v>0.96368268774020815</v>
      </c>
      <c r="P18">
        <f t="shared" si="4"/>
        <v>1.0111456084796961</v>
      </c>
      <c r="Q18">
        <f t="shared" si="4"/>
        <v>1.0003730602703675</v>
      </c>
    </row>
    <row r="19" spans="1:19" x14ac:dyDescent="0.25">
      <c r="A19" s="3">
        <v>43983</v>
      </c>
      <c r="B19">
        <v>193</v>
      </c>
      <c r="C19">
        <v>0</v>
      </c>
      <c r="D19">
        <v>0</v>
      </c>
      <c r="E19">
        <v>193</v>
      </c>
      <c r="G19" s="1">
        <f t="shared" si="0"/>
        <v>44452</v>
      </c>
      <c r="H19">
        <f t="shared" si="1"/>
        <v>1097</v>
      </c>
      <c r="I19">
        <f t="shared" si="1"/>
        <v>505</v>
      </c>
      <c r="J19">
        <f t="shared" si="1"/>
        <v>1758</v>
      </c>
      <c r="K19">
        <f t="shared" si="2"/>
        <v>2263</v>
      </c>
      <c r="L19">
        <f t="shared" si="3"/>
        <v>0.46034639927073839</v>
      </c>
      <c r="M19">
        <f t="shared" si="3"/>
        <v>1.6025524156791249</v>
      </c>
      <c r="N19">
        <f t="shared" si="3"/>
        <v>2.0628988149498633</v>
      </c>
      <c r="O19">
        <f t="shared" si="4"/>
        <v>0.98627978553435081</v>
      </c>
      <c r="P19">
        <f t="shared" si="4"/>
        <v>1.0080775653482734</v>
      </c>
      <c r="Q19">
        <f t="shared" si="4"/>
        <v>1.0031301742007572</v>
      </c>
    </row>
    <row r="20" spans="1:19" x14ac:dyDescent="0.25">
      <c r="A20" s="3">
        <v>43990</v>
      </c>
      <c r="B20">
        <v>167</v>
      </c>
      <c r="C20">
        <v>0</v>
      </c>
      <c r="D20">
        <v>1</v>
      </c>
      <c r="E20">
        <v>168</v>
      </c>
      <c r="G20" s="1">
        <f t="shared" si="0"/>
        <v>44459</v>
      </c>
      <c r="H20">
        <f t="shared" si="1"/>
        <v>1194</v>
      </c>
      <c r="I20">
        <f t="shared" si="1"/>
        <v>548</v>
      </c>
      <c r="J20">
        <f t="shared" si="1"/>
        <v>1934</v>
      </c>
      <c r="K20">
        <f t="shared" si="2"/>
        <v>2482</v>
      </c>
      <c r="L20">
        <f t="shared" si="3"/>
        <v>0.45896147403685095</v>
      </c>
      <c r="M20">
        <f t="shared" si="3"/>
        <v>1.6197654941373534</v>
      </c>
      <c r="N20">
        <f t="shared" si="3"/>
        <v>2.0787269681742044</v>
      </c>
      <c r="O20">
        <f t="shared" si="4"/>
        <v>0.98331262044991996</v>
      </c>
      <c r="P20">
        <f t="shared" si="4"/>
        <v>1.0189053660832443</v>
      </c>
      <c r="Q20">
        <f t="shared" si="4"/>
        <v>1.0108269637796468</v>
      </c>
    </row>
    <row r="21" spans="1:19" x14ac:dyDescent="0.25">
      <c r="A21" s="3">
        <v>43997</v>
      </c>
      <c r="B21">
        <v>171</v>
      </c>
      <c r="C21">
        <v>0</v>
      </c>
      <c r="D21">
        <v>0</v>
      </c>
      <c r="E21">
        <v>171</v>
      </c>
      <c r="G21" s="1">
        <f t="shared" si="0"/>
        <v>44466</v>
      </c>
      <c r="H21">
        <f t="shared" si="1"/>
        <v>1289</v>
      </c>
      <c r="I21">
        <f t="shared" si="1"/>
        <v>592</v>
      </c>
      <c r="J21">
        <f t="shared" si="1"/>
        <v>2098</v>
      </c>
      <c r="K21">
        <f t="shared" si="2"/>
        <v>2690</v>
      </c>
      <c r="L21">
        <f t="shared" si="3"/>
        <v>0.45927075252133437</v>
      </c>
      <c r="M21">
        <f t="shared" si="3"/>
        <v>1.6276183087664857</v>
      </c>
      <c r="N21">
        <f t="shared" si="3"/>
        <v>2.0868890612878199</v>
      </c>
      <c r="O21">
        <f t="shared" si="4"/>
        <v>0.98397524128898795</v>
      </c>
      <c r="P21">
        <f t="shared" si="4"/>
        <v>1.0238451397686577</v>
      </c>
      <c r="Q21">
        <f t="shared" si="4"/>
        <v>1.0147959620783358</v>
      </c>
    </row>
    <row r="22" spans="1:19" x14ac:dyDescent="0.25">
      <c r="A22" s="3">
        <v>44004</v>
      </c>
      <c r="B22">
        <v>188</v>
      </c>
      <c r="C22">
        <v>0</v>
      </c>
      <c r="D22">
        <v>1</v>
      </c>
      <c r="E22">
        <v>189</v>
      </c>
      <c r="G22" s="1">
        <f t="shared" si="0"/>
        <v>44473</v>
      </c>
      <c r="H22">
        <f t="shared" si="1"/>
        <v>1383</v>
      </c>
      <c r="I22">
        <f t="shared" si="1"/>
        <v>641</v>
      </c>
      <c r="J22">
        <f t="shared" si="1"/>
        <v>2265</v>
      </c>
      <c r="K22">
        <f t="shared" si="2"/>
        <v>2906</v>
      </c>
      <c r="L22">
        <f t="shared" si="3"/>
        <v>0.46348517715112075</v>
      </c>
      <c r="M22">
        <f t="shared" si="3"/>
        <v>1.6377440347071583</v>
      </c>
      <c r="N22">
        <f t="shared" si="3"/>
        <v>2.1012292118582789</v>
      </c>
      <c r="O22">
        <f t="shared" si="4"/>
        <v>0.99300453276732059</v>
      </c>
      <c r="P22">
        <f t="shared" si="4"/>
        <v>1.0302146769231295</v>
      </c>
      <c r="Q22">
        <f t="shared" si="4"/>
        <v>1.0217691774564053</v>
      </c>
    </row>
    <row r="23" spans="1:19" x14ac:dyDescent="0.25">
      <c r="A23" s="3">
        <v>44011</v>
      </c>
      <c r="B23">
        <v>184</v>
      </c>
      <c r="C23">
        <v>0</v>
      </c>
      <c r="D23">
        <v>1</v>
      </c>
      <c r="E23">
        <v>185</v>
      </c>
      <c r="G23" s="1">
        <f t="shared" si="0"/>
        <v>44480</v>
      </c>
      <c r="H23">
        <f t="shared" si="1"/>
        <v>1495</v>
      </c>
      <c r="I23">
        <f t="shared" si="1"/>
        <v>692</v>
      </c>
      <c r="J23">
        <f t="shared" si="1"/>
        <v>2455</v>
      </c>
      <c r="K23">
        <f t="shared" si="2"/>
        <v>3147</v>
      </c>
      <c r="L23">
        <f t="shared" si="3"/>
        <v>0.46287625418060202</v>
      </c>
      <c r="M23">
        <f t="shared" si="3"/>
        <v>1.6421404682274248</v>
      </c>
      <c r="N23">
        <f t="shared" si="3"/>
        <v>2.1050167224080267</v>
      </c>
      <c r="O23">
        <f t="shared" si="4"/>
        <v>0.9916999316718812</v>
      </c>
      <c r="P23">
        <f t="shared" si="4"/>
        <v>1.0329802313948362</v>
      </c>
      <c r="Q23">
        <f t="shared" si="4"/>
        <v>1.0236109382301386</v>
      </c>
      <c r="S23" t="s">
        <v>73</v>
      </c>
    </row>
    <row r="24" spans="1:19" x14ac:dyDescent="0.25">
      <c r="A24" s="3">
        <v>44018</v>
      </c>
      <c r="B24">
        <v>172</v>
      </c>
      <c r="C24">
        <v>0</v>
      </c>
      <c r="D24">
        <v>0</v>
      </c>
      <c r="E24">
        <v>172</v>
      </c>
      <c r="G24" s="1">
        <f t="shared" si="0"/>
        <v>44487</v>
      </c>
      <c r="H24">
        <f t="shared" si="1"/>
        <v>1604</v>
      </c>
      <c r="I24">
        <f t="shared" si="1"/>
        <v>743</v>
      </c>
      <c r="J24">
        <f t="shared" si="1"/>
        <v>2648</v>
      </c>
      <c r="K24">
        <f t="shared" si="2"/>
        <v>3391</v>
      </c>
      <c r="L24">
        <f t="shared" si="3"/>
        <v>0.46321695760598502</v>
      </c>
      <c r="M24">
        <f t="shared" si="3"/>
        <v>1.6508728179551122</v>
      </c>
      <c r="N24">
        <f t="shared" si="3"/>
        <v>2.1140897755610975</v>
      </c>
      <c r="O24">
        <f t="shared" si="4"/>
        <v>0.99242987960207008</v>
      </c>
      <c r="P24">
        <f t="shared" si="4"/>
        <v>1.0384732722259071</v>
      </c>
      <c r="Q24">
        <f t="shared" si="4"/>
        <v>1.0280229109958479</v>
      </c>
      <c r="S24" t="s">
        <v>71</v>
      </c>
    </row>
    <row r="25" spans="1:19" x14ac:dyDescent="0.25">
      <c r="A25" s="3">
        <v>44025</v>
      </c>
      <c r="B25">
        <v>182</v>
      </c>
      <c r="C25">
        <v>0</v>
      </c>
      <c r="D25">
        <v>0</v>
      </c>
      <c r="E25">
        <v>182</v>
      </c>
      <c r="G25" s="1">
        <f t="shared" si="0"/>
        <v>44494</v>
      </c>
      <c r="H25">
        <f t="shared" ref="H25:J40" si="5">B92+H24</f>
        <v>1760</v>
      </c>
      <c r="I25">
        <f t="shared" si="5"/>
        <v>798</v>
      </c>
      <c r="J25">
        <f t="shared" si="5"/>
        <v>2903</v>
      </c>
      <c r="K25">
        <f t="shared" si="2"/>
        <v>3701</v>
      </c>
      <c r="L25">
        <f t="shared" si="3"/>
        <v>0.45340909090909093</v>
      </c>
      <c r="M25">
        <f t="shared" si="3"/>
        <v>1.6494318181818182</v>
      </c>
      <c r="N25">
        <f t="shared" si="3"/>
        <v>2.1028409090909093</v>
      </c>
      <c r="O25">
        <f t="shared" si="4"/>
        <v>0.97141678885630511</v>
      </c>
      <c r="P25">
        <f t="shared" si="4"/>
        <v>1.0375668185405755</v>
      </c>
      <c r="Q25">
        <f t="shared" si="4"/>
        <v>1.0225529008819125</v>
      </c>
      <c r="S25" t="s">
        <v>72</v>
      </c>
    </row>
    <row r="26" spans="1:19" x14ac:dyDescent="0.25">
      <c r="A26" s="3">
        <v>44032</v>
      </c>
      <c r="B26">
        <v>174</v>
      </c>
      <c r="C26">
        <v>0</v>
      </c>
      <c r="D26">
        <v>1</v>
      </c>
      <c r="E26">
        <v>175</v>
      </c>
      <c r="G26" s="1">
        <f t="shared" si="0"/>
        <v>44501</v>
      </c>
      <c r="H26">
        <f t="shared" si="5"/>
        <v>1909</v>
      </c>
      <c r="I26">
        <f t="shared" si="5"/>
        <v>855</v>
      </c>
      <c r="J26">
        <f t="shared" si="5"/>
        <v>3132</v>
      </c>
      <c r="K26">
        <f t="shared" si="2"/>
        <v>3987</v>
      </c>
      <c r="L26">
        <f t="shared" si="3"/>
        <v>0.44787847040335255</v>
      </c>
      <c r="M26">
        <f t="shared" si="3"/>
        <v>1.6406495547407018</v>
      </c>
      <c r="N26">
        <f t="shared" si="3"/>
        <v>2.0885280251440546</v>
      </c>
      <c r="O26">
        <f t="shared" si="4"/>
        <v>0.95956758309535484</v>
      </c>
      <c r="P26">
        <f t="shared" si="4"/>
        <v>1.0320423797382317</v>
      </c>
      <c r="Q26">
        <f t="shared" si="4"/>
        <v>1.0155929445026306</v>
      </c>
      <c r="S26" t="s">
        <v>29</v>
      </c>
    </row>
    <row r="27" spans="1:19" x14ac:dyDescent="0.25">
      <c r="A27" s="3">
        <v>44039</v>
      </c>
      <c r="B27">
        <v>231</v>
      </c>
      <c r="C27">
        <v>0</v>
      </c>
      <c r="D27">
        <v>1</v>
      </c>
      <c r="E27">
        <v>232</v>
      </c>
      <c r="G27" s="1">
        <f t="shared" si="0"/>
        <v>44508</v>
      </c>
      <c r="H27">
        <f t="shared" si="5"/>
        <v>2034</v>
      </c>
      <c r="I27">
        <f t="shared" si="5"/>
        <v>909</v>
      </c>
      <c r="J27">
        <f t="shared" si="5"/>
        <v>3385</v>
      </c>
      <c r="K27">
        <f t="shared" si="2"/>
        <v>4294</v>
      </c>
      <c r="L27">
        <f t="shared" si="3"/>
        <v>0.44690265486725661</v>
      </c>
      <c r="M27">
        <f t="shared" si="3"/>
        <v>1.6642084562438544</v>
      </c>
      <c r="N27">
        <f t="shared" si="3"/>
        <v>2.1111111111111112</v>
      </c>
      <c r="O27">
        <f t="shared" si="4"/>
        <v>0.95747692454086974</v>
      </c>
      <c r="P27">
        <f t="shared" si="4"/>
        <v>1.0468619886553685</v>
      </c>
      <c r="Q27">
        <f t="shared" si="4"/>
        <v>1.0265744695274897</v>
      </c>
      <c r="S27" t="s">
        <v>32</v>
      </c>
    </row>
    <row r="28" spans="1:19" x14ac:dyDescent="0.25">
      <c r="A28" s="3">
        <v>44046</v>
      </c>
      <c r="B28">
        <v>210</v>
      </c>
      <c r="C28">
        <v>0</v>
      </c>
      <c r="D28">
        <v>0</v>
      </c>
      <c r="E28">
        <v>210</v>
      </c>
      <c r="G28" s="1">
        <f t="shared" si="0"/>
        <v>44515</v>
      </c>
      <c r="H28">
        <f t="shared" si="5"/>
        <v>2255</v>
      </c>
      <c r="I28">
        <f t="shared" si="5"/>
        <v>972</v>
      </c>
      <c r="J28">
        <f t="shared" si="5"/>
        <v>3639</v>
      </c>
      <c r="K28">
        <f t="shared" si="2"/>
        <v>4611</v>
      </c>
      <c r="L28">
        <f t="shared" si="3"/>
        <v>0.4310421286031042</v>
      </c>
      <c r="M28">
        <f t="shared" si="3"/>
        <v>1.6137472283813747</v>
      </c>
      <c r="N28">
        <f t="shared" si="3"/>
        <v>2.0447893569844791</v>
      </c>
      <c r="O28">
        <f t="shared" si="4"/>
        <v>0.92349617337815604</v>
      </c>
      <c r="P28">
        <f t="shared" si="4"/>
        <v>1.0151196061720251</v>
      </c>
      <c r="Q28">
        <f t="shared" si="4"/>
        <v>0.99432404973558863</v>
      </c>
      <c r="S28" t="s">
        <v>64</v>
      </c>
    </row>
    <row r="29" spans="1:19" x14ac:dyDescent="0.25">
      <c r="A29" s="3">
        <v>44053</v>
      </c>
      <c r="B29">
        <v>202</v>
      </c>
      <c r="C29">
        <v>0</v>
      </c>
      <c r="D29">
        <v>0</v>
      </c>
      <c r="E29">
        <v>202</v>
      </c>
      <c r="G29" s="1">
        <f t="shared" si="0"/>
        <v>44522</v>
      </c>
      <c r="H29">
        <f t="shared" si="5"/>
        <v>2450</v>
      </c>
      <c r="I29">
        <f t="shared" si="5"/>
        <v>1041</v>
      </c>
      <c r="J29">
        <f t="shared" si="5"/>
        <v>3892</v>
      </c>
      <c r="K29">
        <f t="shared" si="2"/>
        <v>4933</v>
      </c>
      <c r="L29">
        <f t="shared" si="3"/>
        <v>0.42489795918367346</v>
      </c>
      <c r="M29">
        <f t="shared" si="3"/>
        <v>1.5885714285714285</v>
      </c>
      <c r="N29">
        <f t="shared" si="3"/>
        <v>2.013469387755102</v>
      </c>
      <c r="O29">
        <f t="shared" si="4"/>
        <v>0.91033245556287035</v>
      </c>
      <c r="P29">
        <f t="shared" si="4"/>
        <v>0.99928289547863347</v>
      </c>
      <c r="Q29">
        <f t="shared" si="4"/>
        <v>0.97909402198951578</v>
      </c>
      <c r="S29" t="s">
        <v>65</v>
      </c>
    </row>
    <row r="30" spans="1:19" x14ac:dyDescent="0.25">
      <c r="A30" s="3">
        <v>44060</v>
      </c>
      <c r="B30">
        <v>191</v>
      </c>
      <c r="C30">
        <v>0</v>
      </c>
      <c r="D30">
        <v>1</v>
      </c>
      <c r="E30">
        <v>192</v>
      </c>
      <c r="G30" s="1">
        <f t="shared" si="0"/>
        <v>44529</v>
      </c>
      <c r="H30">
        <f t="shared" si="5"/>
        <v>2644</v>
      </c>
      <c r="I30">
        <f t="shared" si="5"/>
        <v>1111</v>
      </c>
      <c r="J30">
        <f t="shared" si="5"/>
        <v>4189</v>
      </c>
      <c r="K30">
        <f t="shared" si="2"/>
        <v>5300</v>
      </c>
      <c r="L30">
        <f t="shared" si="3"/>
        <v>0.42019667170953101</v>
      </c>
      <c r="M30">
        <f t="shared" si="3"/>
        <v>1.5843419062027231</v>
      </c>
      <c r="N30">
        <f t="shared" si="3"/>
        <v>2.0045385779122542</v>
      </c>
      <c r="O30">
        <f t="shared" si="4"/>
        <v>0.90026007352821569</v>
      </c>
      <c r="P30">
        <f t="shared" si="4"/>
        <v>0.99662233563028435</v>
      </c>
      <c r="Q30">
        <f t="shared" si="4"/>
        <v>0.97475121817941834</v>
      </c>
      <c r="S30" t="s">
        <v>66</v>
      </c>
    </row>
    <row r="31" spans="1:19" x14ac:dyDescent="0.25">
      <c r="A31" s="3">
        <v>44067</v>
      </c>
      <c r="B31">
        <v>186</v>
      </c>
      <c r="C31">
        <v>1</v>
      </c>
      <c r="D31">
        <v>0</v>
      </c>
      <c r="E31">
        <v>187</v>
      </c>
      <c r="G31" s="1">
        <f t="shared" si="0"/>
        <v>44536</v>
      </c>
      <c r="H31">
        <f t="shared" si="5"/>
        <v>2844</v>
      </c>
      <c r="I31">
        <f t="shared" si="5"/>
        <v>1178</v>
      </c>
      <c r="J31">
        <f t="shared" si="5"/>
        <v>4455</v>
      </c>
      <c r="K31">
        <f t="shared" si="2"/>
        <v>5633</v>
      </c>
      <c r="L31">
        <f t="shared" si="3"/>
        <v>0.4142053445850914</v>
      </c>
      <c r="M31">
        <f t="shared" si="3"/>
        <v>1.5664556962025316</v>
      </c>
      <c r="N31">
        <f t="shared" si="3"/>
        <v>1.9806610407876231</v>
      </c>
      <c r="O31">
        <f t="shared" si="4"/>
        <v>0.88742381622128452</v>
      </c>
      <c r="P31">
        <f t="shared" si="4"/>
        <v>0.9853711048724686</v>
      </c>
      <c r="Q31">
        <f t="shared" si="4"/>
        <v>0.9631402376496252</v>
      </c>
      <c r="S31" t="s">
        <v>30</v>
      </c>
    </row>
    <row r="32" spans="1:19" x14ac:dyDescent="0.25">
      <c r="A32" s="3">
        <v>44074</v>
      </c>
      <c r="B32">
        <v>183</v>
      </c>
      <c r="C32">
        <v>0</v>
      </c>
      <c r="D32">
        <v>0</v>
      </c>
      <c r="E32">
        <v>183</v>
      </c>
      <c r="G32" s="1">
        <f t="shared" si="0"/>
        <v>44543</v>
      </c>
      <c r="H32">
        <f t="shared" si="5"/>
        <v>3037</v>
      </c>
      <c r="I32">
        <f t="shared" si="5"/>
        <v>1249</v>
      </c>
      <c r="J32">
        <f t="shared" si="5"/>
        <v>4687</v>
      </c>
      <c r="K32">
        <f t="shared" si="2"/>
        <v>5936</v>
      </c>
      <c r="L32">
        <f t="shared" si="3"/>
        <v>0.41126111294040169</v>
      </c>
      <c r="M32">
        <f t="shared" si="3"/>
        <v>1.5432993085281528</v>
      </c>
      <c r="N32">
        <f t="shared" si="3"/>
        <v>1.9545604214685546</v>
      </c>
      <c r="O32">
        <f t="shared" si="4"/>
        <v>0.88111587906854882</v>
      </c>
      <c r="P32">
        <f t="shared" si="4"/>
        <v>0.9708046952619872</v>
      </c>
      <c r="Q32">
        <f t="shared" si="4"/>
        <v>0.95044823423455649</v>
      </c>
    </row>
    <row r="33" spans="1:17" x14ac:dyDescent="0.25">
      <c r="A33" s="3">
        <v>44081</v>
      </c>
      <c r="B33">
        <v>213</v>
      </c>
      <c r="C33">
        <v>0</v>
      </c>
      <c r="D33">
        <v>0</v>
      </c>
      <c r="E33">
        <v>213</v>
      </c>
      <c r="G33" s="1">
        <f t="shared" si="0"/>
        <v>44550</v>
      </c>
      <c r="H33">
        <f t="shared" si="5"/>
        <v>3226</v>
      </c>
      <c r="I33">
        <f t="shared" si="5"/>
        <v>1294</v>
      </c>
      <c r="J33">
        <f t="shared" si="5"/>
        <v>4923</v>
      </c>
      <c r="K33">
        <f t="shared" si="2"/>
        <v>6217</v>
      </c>
      <c r="L33">
        <f t="shared" si="3"/>
        <v>0.40111593304401738</v>
      </c>
      <c r="M33">
        <f t="shared" si="3"/>
        <v>1.5260384376937384</v>
      </c>
      <c r="N33">
        <f t="shared" si="3"/>
        <v>1.9271543707377556</v>
      </c>
      <c r="O33">
        <f t="shared" si="4"/>
        <v>0.85938010386043517</v>
      </c>
      <c r="P33">
        <f t="shared" si="4"/>
        <v>0.95994683097230427</v>
      </c>
      <c r="Q33">
        <f t="shared" si="4"/>
        <v>0.93712143592311858</v>
      </c>
    </row>
    <row r="34" spans="1:17" x14ac:dyDescent="0.25">
      <c r="A34" s="3">
        <v>44088</v>
      </c>
      <c r="B34">
        <v>219</v>
      </c>
      <c r="C34">
        <v>0</v>
      </c>
      <c r="D34">
        <v>1</v>
      </c>
      <c r="E34">
        <v>220</v>
      </c>
      <c r="G34" s="1">
        <f t="shared" si="0"/>
        <v>44557</v>
      </c>
      <c r="H34">
        <f t="shared" si="5"/>
        <v>3376</v>
      </c>
      <c r="I34">
        <f t="shared" si="5"/>
        <v>1345</v>
      </c>
      <c r="J34">
        <f t="shared" si="5"/>
        <v>5124</v>
      </c>
      <c r="K34">
        <f t="shared" si="2"/>
        <v>6469</v>
      </c>
      <c r="L34">
        <f t="shared" si="3"/>
        <v>0.3984004739336493</v>
      </c>
      <c r="M34">
        <f t="shared" si="3"/>
        <v>1.5177725118483412</v>
      </c>
      <c r="N34">
        <f t="shared" si="3"/>
        <v>1.9161729857819905</v>
      </c>
      <c r="O34">
        <f t="shared" si="4"/>
        <v>0.8535623057126841</v>
      </c>
      <c r="P34">
        <f t="shared" si="4"/>
        <v>0.9547471917467466</v>
      </c>
      <c r="Q34">
        <f t="shared" si="4"/>
        <v>0.93178149461149873</v>
      </c>
    </row>
    <row r="35" spans="1:17" x14ac:dyDescent="0.25">
      <c r="A35" s="3">
        <v>44095</v>
      </c>
      <c r="B35">
        <v>236</v>
      </c>
      <c r="C35">
        <v>1</v>
      </c>
      <c r="D35">
        <v>1</v>
      </c>
      <c r="E35">
        <v>238</v>
      </c>
      <c r="G35" s="1">
        <f t="shared" si="0"/>
        <v>44564</v>
      </c>
      <c r="H35">
        <f t="shared" si="5"/>
        <v>3519</v>
      </c>
      <c r="I35">
        <f t="shared" si="5"/>
        <v>1382</v>
      </c>
      <c r="J35">
        <f t="shared" si="5"/>
        <v>5320</v>
      </c>
      <c r="K35">
        <f t="shared" si="2"/>
        <v>6702</v>
      </c>
      <c r="L35">
        <f t="shared" si="3"/>
        <v>0.39272520602443878</v>
      </c>
      <c r="M35">
        <f t="shared" si="3"/>
        <v>1.51179312304632</v>
      </c>
      <c r="N35">
        <f t="shared" si="3"/>
        <v>1.9045183290707588</v>
      </c>
      <c r="O35">
        <f t="shared" si="4"/>
        <v>0.84140319677816588</v>
      </c>
      <c r="P35">
        <f t="shared" si="4"/>
        <v>0.95098588718856913</v>
      </c>
      <c r="Q35">
        <f t="shared" si="4"/>
        <v>0.92611416001793456</v>
      </c>
    </row>
    <row r="36" spans="1:17" x14ac:dyDescent="0.25">
      <c r="A36" s="3">
        <v>44102</v>
      </c>
      <c r="B36">
        <v>271</v>
      </c>
      <c r="C36">
        <v>0</v>
      </c>
      <c r="D36">
        <v>0</v>
      </c>
      <c r="E36">
        <v>271</v>
      </c>
      <c r="G36" s="1">
        <f t="shared" si="0"/>
        <v>44571</v>
      </c>
      <c r="H36">
        <f t="shared" si="5"/>
        <v>3645</v>
      </c>
      <c r="I36">
        <f t="shared" si="5"/>
        <v>1436</v>
      </c>
      <c r="J36">
        <f t="shared" si="5"/>
        <v>5530</v>
      </c>
      <c r="K36">
        <f t="shared" si="2"/>
        <v>6966</v>
      </c>
      <c r="L36">
        <f t="shared" si="3"/>
        <v>0.39396433470507547</v>
      </c>
      <c r="M36">
        <f t="shared" si="3"/>
        <v>1.5171467764060356</v>
      </c>
      <c r="N36">
        <f t="shared" si="3"/>
        <v>1.9111111111111112</v>
      </c>
      <c r="O36">
        <f t="shared" si="4"/>
        <v>0.84405799666651926</v>
      </c>
      <c r="P36">
        <f t="shared" si="4"/>
        <v>0.95435357600284954</v>
      </c>
      <c r="Q36">
        <f t="shared" si="4"/>
        <v>0.92932004609856966</v>
      </c>
    </row>
    <row r="37" spans="1:17" x14ac:dyDescent="0.25">
      <c r="A37" s="3">
        <v>44109</v>
      </c>
      <c r="B37">
        <v>301</v>
      </c>
      <c r="C37">
        <v>0</v>
      </c>
      <c r="D37">
        <v>1</v>
      </c>
      <c r="E37">
        <v>302</v>
      </c>
      <c r="G37" s="1">
        <f t="shared" si="0"/>
        <v>44578</v>
      </c>
      <c r="H37">
        <f t="shared" si="5"/>
        <v>3750</v>
      </c>
      <c r="I37">
        <f t="shared" si="5"/>
        <v>1482</v>
      </c>
      <c r="J37">
        <f t="shared" si="5"/>
        <v>5716</v>
      </c>
      <c r="K37">
        <f t="shared" si="2"/>
        <v>7198</v>
      </c>
      <c r="L37">
        <f t="shared" si="3"/>
        <v>0.3952</v>
      </c>
      <c r="M37">
        <f t="shared" si="3"/>
        <v>1.5242666666666667</v>
      </c>
      <c r="N37">
        <f t="shared" si="3"/>
        <v>1.9194666666666667</v>
      </c>
      <c r="O37">
        <f t="shared" si="4"/>
        <v>0.84670537634408605</v>
      </c>
      <c r="P37">
        <f t="shared" si="4"/>
        <v>0.95883230728755586</v>
      </c>
      <c r="Q37">
        <f t="shared" si="4"/>
        <v>0.93338311978848898</v>
      </c>
    </row>
    <row r="38" spans="1:17" x14ac:dyDescent="0.25">
      <c r="A38" s="3">
        <v>44116</v>
      </c>
      <c r="B38">
        <v>342</v>
      </c>
      <c r="C38">
        <v>0</v>
      </c>
      <c r="D38">
        <v>1</v>
      </c>
      <c r="E38">
        <v>343</v>
      </c>
      <c r="G38" s="1">
        <f t="shared" si="0"/>
        <v>44585</v>
      </c>
      <c r="H38">
        <f t="shared" si="5"/>
        <v>3862</v>
      </c>
      <c r="I38">
        <f t="shared" si="5"/>
        <v>1535</v>
      </c>
      <c r="J38">
        <f t="shared" si="5"/>
        <v>5937</v>
      </c>
      <c r="K38">
        <f t="shared" si="2"/>
        <v>7472</v>
      </c>
      <c r="L38">
        <f t="shared" si="3"/>
        <v>0.39746245468669084</v>
      </c>
      <c r="M38">
        <f t="shared" si="3"/>
        <v>1.5372863801139307</v>
      </c>
      <c r="N38">
        <f t="shared" si="3"/>
        <v>1.9347488348006214</v>
      </c>
      <c r="O38">
        <f t="shared" si="4"/>
        <v>0.85155262469164683</v>
      </c>
      <c r="P38">
        <f t="shared" si="4"/>
        <v>0.96702229277884988</v>
      </c>
      <c r="Q38">
        <f t="shared" si="4"/>
        <v>0.94081441204154692</v>
      </c>
    </row>
    <row r="39" spans="1:17" x14ac:dyDescent="0.25">
      <c r="A39" s="3">
        <v>44123</v>
      </c>
      <c r="B39">
        <v>459</v>
      </c>
      <c r="C39">
        <v>0</v>
      </c>
      <c r="D39">
        <v>1</v>
      </c>
      <c r="E39">
        <v>460</v>
      </c>
      <c r="G39" s="1">
        <f t="shared" si="0"/>
        <v>44592</v>
      </c>
      <c r="H39">
        <f t="shared" si="5"/>
        <v>4009</v>
      </c>
      <c r="I39">
        <f t="shared" si="5"/>
        <v>1572</v>
      </c>
      <c r="J39">
        <f t="shared" si="5"/>
        <v>6146</v>
      </c>
      <c r="K39">
        <f t="shared" si="2"/>
        <v>7718</v>
      </c>
      <c r="L39">
        <f t="shared" si="3"/>
        <v>0.39211773509603393</v>
      </c>
      <c r="M39">
        <f t="shared" si="3"/>
        <v>1.5330506360688452</v>
      </c>
      <c r="N39">
        <f t="shared" si="3"/>
        <v>1.925168371164879</v>
      </c>
      <c r="O39">
        <f t="shared" si="4"/>
        <v>0.84010170664392214</v>
      </c>
      <c r="P39">
        <f t="shared" si="4"/>
        <v>0.96435781921615593</v>
      </c>
      <c r="Q39">
        <f t="shared" si="4"/>
        <v>0.93615569970616752</v>
      </c>
    </row>
    <row r="40" spans="1:17" x14ac:dyDescent="0.25">
      <c r="A40" s="3">
        <v>44130</v>
      </c>
      <c r="B40">
        <v>653</v>
      </c>
      <c r="C40">
        <v>0</v>
      </c>
      <c r="D40">
        <v>1</v>
      </c>
      <c r="E40">
        <v>654</v>
      </c>
      <c r="G40" s="1">
        <f t="shared" si="0"/>
        <v>44599</v>
      </c>
      <c r="H40">
        <f t="shared" si="5"/>
        <v>4167</v>
      </c>
      <c r="I40">
        <f t="shared" si="5"/>
        <v>1634</v>
      </c>
      <c r="J40">
        <f t="shared" si="5"/>
        <v>6395</v>
      </c>
      <c r="K40">
        <f t="shared" si="2"/>
        <v>8029</v>
      </c>
      <c r="L40">
        <f t="shared" si="3"/>
        <v>0.39212862970962326</v>
      </c>
      <c r="M40">
        <f t="shared" si="3"/>
        <v>1.5346772258219343</v>
      </c>
      <c r="N40">
        <f t="shared" si="3"/>
        <v>1.9268058555315575</v>
      </c>
      <c r="O40">
        <f t="shared" si="4"/>
        <v>0.84012504806067134</v>
      </c>
      <c r="P40">
        <f t="shared" si="4"/>
        <v>0.96538101734813075</v>
      </c>
      <c r="Q40">
        <f t="shared" si="4"/>
        <v>0.9369519626959435</v>
      </c>
    </row>
    <row r="41" spans="1:17" x14ac:dyDescent="0.25">
      <c r="A41" s="3">
        <v>44137</v>
      </c>
      <c r="B41">
        <v>622</v>
      </c>
      <c r="C41">
        <v>0</v>
      </c>
      <c r="D41">
        <v>3</v>
      </c>
      <c r="E41">
        <v>625</v>
      </c>
      <c r="G41" s="1">
        <f t="shared" si="0"/>
        <v>44606</v>
      </c>
      <c r="H41">
        <f t="shared" ref="H41:J56" si="6">B108+H40</f>
        <v>4322</v>
      </c>
      <c r="I41">
        <f t="shared" si="6"/>
        <v>1692</v>
      </c>
      <c r="J41">
        <f t="shared" si="6"/>
        <v>6613</v>
      </c>
      <c r="K41">
        <f t="shared" si="2"/>
        <v>8305</v>
      </c>
      <c r="L41">
        <f t="shared" si="3"/>
        <v>0.39148542341508563</v>
      </c>
      <c r="M41">
        <f t="shared" si="3"/>
        <v>1.530078667283665</v>
      </c>
      <c r="N41">
        <f t="shared" si="3"/>
        <v>1.9215640906987506</v>
      </c>
      <c r="O41">
        <f t="shared" si="4"/>
        <v>0.83874699586511625</v>
      </c>
      <c r="P41">
        <f t="shared" si="4"/>
        <v>0.96248831714686744</v>
      </c>
      <c r="Q41">
        <f t="shared" si="4"/>
        <v>0.93440303861312035</v>
      </c>
    </row>
    <row r="42" spans="1:17" x14ac:dyDescent="0.25">
      <c r="A42" s="3">
        <v>44144</v>
      </c>
      <c r="B42">
        <v>572</v>
      </c>
      <c r="C42">
        <v>0</v>
      </c>
      <c r="D42">
        <v>1</v>
      </c>
      <c r="E42">
        <v>573</v>
      </c>
      <c r="G42" s="1">
        <f t="shared" si="0"/>
        <v>44613</v>
      </c>
      <c r="H42">
        <f t="shared" si="6"/>
        <v>4458</v>
      </c>
      <c r="I42">
        <f t="shared" si="6"/>
        <v>1744</v>
      </c>
      <c r="J42">
        <f t="shared" si="6"/>
        <v>6835</v>
      </c>
      <c r="K42">
        <f t="shared" si="2"/>
        <v>8579</v>
      </c>
      <c r="L42">
        <f t="shared" ref="L42:N73" si="7">I42/$H42</f>
        <v>0.39120681920143563</v>
      </c>
      <c r="M42">
        <f t="shared" si="7"/>
        <v>1.5331987438313144</v>
      </c>
      <c r="N42">
        <f t="shared" si="7"/>
        <v>1.9244055630327501</v>
      </c>
      <c r="O42">
        <f t="shared" ref="O42:Q73" si="8">L42/L$16</f>
        <v>0.83815009382673178</v>
      </c>
      <c r="P42">
        <f t="shared" si="8"/>
        <v>0.96445098566184495</v>
      </c>
      <c r="Q42">
        <f t="shared" si="8"/>
        <v>0.93578476738078209</v>
      </c>
    </row>
    <row r="43" spans="1:17" x14ac:dyDescent="0.25">
      <c r="A43" s="3">
        <v>44151</v>
      </c>
      <c r="B43">
        <v>479</v>
      </c>
      <c r="C43">
        <v>1</v>
      </c>
      <c r="D43">
        <v>0</v>
      </c>
      <c r="E43">
        <v>480</v>
      </c>
      <c r="G43" s="1">
        <f t="shared" si="0"/>
        <v>44620</v>
      </c>
      <c r="H43">
        <f t="shared" si="6"/>
        <v>4582</v>
      </c>
      <c r="I43">
        <f t="shared" si="6"/>
        <v>1784</v>
      </c>
      <c r="J43">
        <f t="shared" si="6"/>
        <v>7053</v>
      </c>
      <c r="K43">
        <f t="shared" si="2"/>
        <v>8837</v>
      </c>
      <c r="L43">
        <f t="shared" si="7"/>
        <v>0.38934962898297687</v>
      </c>
      <c r="M43">
        <f t="shared" si="7"/>
        <v>1.5392841553906591</v>
      </c>
      <c r="N43">
        <f t="shared" si="7"/>
        <v>1.9286337843736359</v>
      </c>
      <c r="O43">
        <f t="shared" si="8"/>
        <v>0.83417111370815211</v>
      </c>
      <c r="P43">
        <f t="shared" si="8"/>
        <v>0.96827898330414786</v>
      </c>
      <c r="Q43">
        <f t="shared" si="8"/>
        <v>0.93784083352397063</v>
      </c>
    </row>
    <row r="44" spans="1:17" x14ac:dyDescent="0.25">
      <c r="A44" s="3">
        <v>44158</v>
      </c>
      <c r="B44">
        <v>411</v>
      </c>
      <c r="C44">
        <v>0</v>
      </c>
      <c r="D44">
        <v>0</v>
      </c>
      <c r="E44">
        <v>411</v>
      </c>
      <c r="G44" s="1">
        <f t="shared" si="0"/>
        <v>44627</v>
      </c>
      <c r="H44">
        <f t="shared" si="6"/>
        <v>4704</v>
      </c>
      <c r="I44">
        <f t="shared" si="6"/>
        <v>1831</v>
      </c>
      <c r="J44">
        <f t="shared" si="6"/>
        <v>7226</v>
      </c>
      <c r="K44">
        <f t="shared" si="2"/>
        <v>9057</v>
      </c>
      <c r="L44">
        <f t="shared" si="7"/>
        <v>0.38924319727891155</v>
      </c>
      <c r="M44">
        <f t="shared" si="7"/>
        <v>1.5361394557823129</v>
      </c>
      <c r="N44">
        <f t="shared" si="7"/>
        <v>1.9253826530612246</v>
      </c>
      <c r="O44">
        <f t="shared" si="8"/>
        <v>0.83394308664325945</v>
      </c>
      <c r="P44">
        <f t="shared" si="8"/>
        <v>0.96630082577624576</v>
      </c>
      <c r="Q44">
        <f t="shared" si="8"/>
        <v>0.93625989901756923</v>
      </c>
    </row>
    <row r="45" spans="1:17" x14ac:dyDescent="0.25">
      <c r="A45" s="3">
        <v>44165</v>
      </c>
      <c r="B45">
        <v>423</v>
      </c>
      <c r="C45">
        <v>0</v>
      </c>
      <c r="D45">
        <v>1</v>
      </c>
      <c r="E45">
        <v>424</v>
      </c>
      <c r="G45" s="1">
        <f t="shared" si="0"/>
        <v>44634</v>
      </c>
      <c r="H45">
        <f t="shared" si="6"/>
        <v>4816</v>
      </c>
      <c r="I45">
        <f t="shared" si="6"/>
        <v>1876</v>
      </c>
      <c r="J45">
        <f t="shared" si="6"/>
        <v>7433</v>
      </c>
      <c r="K45">
        <f t="shared" si="2"/>
        <v>9309</v>
      </c>
      <c r="L45">
        <f t="shared" si="7"/>
        <v>0.38953488372093026</v>
      </c>
      <c r="M45">
        <f t="shared" si="7"/>
        <v>1.5433970099667773</v>
      </c>
      <c r="N45">
        <f t="shared" si="7"/>
        <v>1.9329318936877076</v>
      </c>
      <c r="O45">
        <f t="shared" si="8"/>
        <v>0.83456801700425109</v>
      </c>
      <c r="P45">
        <f t="shared" si="8"/>
        <v>0.97086615386229014</v>
      </c>
      <c r="Q45">
        <f t="shared" si="8"/>
        <v>0.93993088423984317</v>
      </c>
    </row>
    <row r="46" spans="1:17" x14ac:dyDescent="0.25">
      <c r="A46" s="3">
        <v>44172</v>
      </c>
      <c r="B46">
        <v>466</v>
      </c>
      <c r="C46">
        <v>0</v>
      </c>
      <c r="D46">
        <v>1</v>
      </c>
      <c r="E46">
        <v>467</v>
      </c>
      <c r="G46" s="1">
        <f t="shared" si="0"/>
        <v>44641</v>
      </c>
      <c r="H46">
        <f t="shared" si="6"/>
        <v>4956</v>
      </c>
      <c r="I46">
        <f t="shared" si="6"/>
        <v>1946</v>
      </c>
      <c r="J46">
        <f t="shared" si="6"/>
        <v>7635</v>
      </c>
      <c r="K46">
        <f t="shared" si="2"/>
        <v>9581</v>
      </c>
      <c r="L46">
        <f t="shared" si="7"/>
        <v>0.39265536723163841</v>
      </c>
      <c r="M46">
        <f t="shared" si="7"/>
        <v>1.5405569007263922</v>
      </c>
      <c r="N46">
        <f t="shared" si="7"/>
        <v>1.9332122679580306</v>
      </c>
      <c r="O46">
        <f t="shared" si="8"/>
        <v>0.84125356904197801</v>
      </c>
      <c r="P46">
        <f t="shared" si="8"/>
        <v>0.96907959737879601</v>
      </c>
      <c r="Q46">
        <f t="shared" si="8"/>
        <v>0.94006722242986607</v>
      </c>
    </row>
    <row r="47" spans="1:17" x14ac:dyDescent="0.25">
      <c r="A47" s="3">
        <v>44179</v>
      </c>
      <c r="B47">
        <v>493</v>
      </c>
      <c r="C47">
        <v>0</v>
      </c>
      <c r="D47">
        <v>1</v>
      </c>
      <c r="E47">
        <v>494</v>
      </c>
      <c r="G47" s="1">
        <f t="shared" si="0"/>
        <v>44648</v>
      </c>
      <c r="H47">
        <f t="shared" si="6"/>
        <v>5072</v>
      </c>
      <c r="I47">
        <f t="shared" si="6"/>
        <v>2000</v>
      </c>
      <c r="J47">
        <f t="shared" si="6"/>
        <v>7873</v>
      </c>
      <c r="K47">
        <f t="shared" si="2"/>
        <v>9873</v>
      </c>
      <c r="L47">
        <f t="shared" si="7"/>
        <v>0.39432176656151419</v>
      </c>
      <c r="M47">
        <f t="shared" si="7"/>
        <v>1.5522476340694007</v>
      </c>
      <c r="N47">
        <f t="shared" si="7"/>
        <v>1.9465694006309149</v>
      </c>
      <c r="O47">
        <f t="shared" si="8"/>
        <v>0.84482378481055598</v>
      </c>
      <c r="P47">
        <f t="shared" si="8"/>
        <v>0.97643359459614232</v>
      </c>
      <c r="Q47">
        <f t="shared" si="8"/>
        <v>0.94656242361369081</v>
      </c>
    </row>
    <row r="48" spans="1:17" x14ac:dyDescent="0.25">
      <c r="A48" s="3">
        <v>44186</v>
      </c>
      <c r="B48">
        <v>460</v>
      </c>
      <c r="C48">
        <v>1</v>
      </c>
      <c r="D48">
        <v>0</v>
      </c>
      <c r="E48">
        <v>461</v>
      </c>
      <c r="G48" s="1">
        <f t="shared" si="0"/>
        <v>44655</v>
      </c>
      <c r="H48">
        <f t="shared" si="6"/>
        <v>5179</v>
      </c>
      <c r="I48">
        <f t="shared" si="6"/>
        <v>2062</v>
      </c>
      <c r="J48">
        <f t="shared" si="6"/>
        <v>8106</v>
      </c>
      <c r="K48">
        <f t="shared" si="2"/>
        <v>10168</v>
      </c>
      <c r="L48">
        <f t="shared" si="7"/>
        <v>0.39814636030121647</v>
      </c>
      <c r="M48">
        <f t="shared" si="7"/>
        <v>1.5651670206603592</v>
      </c>
      <c r="N48">
        <f t="shared" si="7"/>
        <v>1.9633133809615755</v>
      </c>
      <c r="O48">
        <f t="shared" si="8"/>
        <v>0.85301787408620844</v>
      </c>
      <c r="P48">
        <f t="shared" si="8"/>
        <v>0.98456046998129931</v>
      </c>
      <c r="Q48">
        <f t="shared" si="8"/>
        <v>0.95470455437850865</v>
      </c>
    </row>
    <row r="49" spans="1:17" x14ac:dyDescent="0.25">
      <c r="A49" s="3">
        <v>44193</v>
      </c>
      <c r="B49">
        <v>534</v>
      </c>
      <c r="C49">
        <v>0</v>
      </c>
      <c r="D49">
        <v>0</v>
      </c>
      <c r="E49">
        <v>534</v>
      </c>
      <c r="G49" s="1">
        <f t="shared" si="0"/>
        <v>44662</v>
      </c>
      <c r="H49">
        <f t="shared" si="6"/>
        <v>5262</v>
      </c>
      <c r="I49">
        <f t="shared" si="6"/>
        <v>2122</v>
      </c>
      <c r="J49">
        <f t="shared" si="6"/>
        <v>8329</v>
      </c>
      <c r="K49">
        <f t="shared" si="2"/>
        <v>10451</v>
      </c>
      <c r="L49">
        <f t="shared" si="7"/>
        <v>0.403268719118206</v>
      </c>
      <c r="M49">
        <f t="shared" si="7"/>
        <v>1.5828582288103383</v>
      </c>
      <c r="N49">
        <f t="shared" si="7"/>
        <v>1.9861269479285444</v>
      </c>
      <c r="O49">
        <f t="shared" si="8"/>
        <v>0.86399239015379081</v>
      </c>
      <c r="P49">
        <f t="shared" si="8"/>
        <v>0.99568903580255697</v>
      </c>
      <c r="Q49">
        <f t="shared" si="8"/>
        <v>0.96579815588715678</v>
      </c>
    </row>
    <row r="50" spans="1:17" x14ac:dyDescent="0.25">
      <c r="A50" s="3">
        <v>44200</v>
      </c>
      <c r="B50">
        <v>604</v>
      </c>
      <c r="C50">
        <v>1</v>
      </c>
      <c r="D50">
        <v>0</v>
      </c>
      <c r="E50">
        <v>605</v>
      </c>
      <c r="G50" s="1">
        <f t="shared" si="0"/>
        <v>44669</v>
      </c>
      <c r="H50">
        <f t="shared" si="6"/>
        <v>5353</v>
      </c>
      <c r="I50">
        <f t="shared" si="6"/>
        <v>2181</v>
      </c>
      <c r="J50">
        <f t="shared" si="6"/>
        <v>8554</v>
      </c>
      <c r="K50">
        <f t="shared" si="2"/>
        <v>10735</v>
      </c>
      <c r="L50">
        <f t="shared" si="7"/>
        <v>0.40743508313095461</v>
      </c>
      <c r="M50">
        <f t="shared" si="7"/>
        <v>1.5979824397534093</v>
      </c>
      <c r="N50">
        <f t="shared" si="7"/>
        <v>2.0054175228843638</v>
      </c>
      <c r="O50">
        <f t="shared" si="8"/>
        <v>0.87291871305207214</v>
      </c>
      <c r="P50">
        <f t="shared" si="8"/>
        <v>1.0052028448961856</v>
      </c>
      <c r="Q50">
        <f t="shared" si="8"/>
        <v>0.97517862461185967</v>
      </c>
    </row>
    <row r="51" spans="1:17" x14ac:dyDescent="0.25">
      <c r="A51" s="3">
        <v>44207</v>
      </c>
      <c r="B51">
        <v>591</v>
      </c>
      <c r="C51">
        <v>5</v>
      </c>
      <c r="D51">
        <v>0</v>
      </c>
      <c r="E51">
        <v>596</v>
      </c>
      <c r="G51" s="1">
        <f t="shared" si="0"/>
        <v>44676</v>
      </c>
      <c r="H51">
        <f t="shared" si="6"/>
        <v>5448</v>
      </c>
      <c r="I51">
        <f t="shared" si="6"/>
        <v>2235</v>
      </c>
      <c r="J51">
        <f t="shared" si="6"/>
        <v>8795</v>
      </c>
      <c r="K51">
        <f t="shared" si="2"/>
        <v>11030</v>
      </c>
      <c r="L51">
        <f t="shared" si="7"/>
        <v>0.41024229074889867</v>
      </c>
      <c r="M51">
        <f t="shared" si="7"/>
        <v>1.6143538913362703</v>
      </c>
      <c r="N51">
        <f t="shared" si="7"/>
        <v>2.024596182085169</v>
      </c>
      <c r="O51">
        <f t="shared" si="8"/>
        <v>0.87893307991094693</v>
      </c>
      <c r="P51">
        <f t="shared" si="8"/>
        <v>1.015501224463305</v>
      </c>
      <c r="Q51">
        <f t="shared" si="8"/>
        <v>0.98450467182543</v>
      </c>
    </row>
    <row r="52" spans="1:17" x14ac:dyDescent="0.25">
      <c r="A52" s="3">
        <v>44214</v>
      </c>
      <c r="B52">
        <v>524</v>
      </c>
      <c r="C52">
        <v>10</v>
      </c>
      <c r="D52">
        <v>1</v>
      </c>
      <c r="E52">
        <v>535</v>
      </c>
      <c r="G52" s="1">
        <f t="shared" si="0"/>
        <v>44683</v>
      </c>
      <c r="H52">
        <f t="shared" si="6"/>
        <v>5535</v>
      </c>
      <c r="I52">
        <f t="shared" si="6"/>
        <v>2298</v>
      </c>
      <c r="J52">
        <f t="shared" si="6"/>
        <v>9002</v>
      </c>
      <c r="K52">
        <f t="shared" si="2"/>
        <v>11300</v>
      </c>
      <c r="L52">
        <f t="shared" si="7"/>
        <v>0.41517615176151762</v>
      </c>
      <c r="M52">
        <f t="shared" si="7"/>
        <v>1.6263775971093044</v>
      </c>
      <c r="N52">
        <f t="shared" si="7"/>
        <v>2.0415537488708222</v>
      </c>
      <c r="O52">
        <f t="shared" si="8"/>
        <v>0.88950374449981062</v>
      </c>
      <c r="P52">
        <f t="shared" si="8"/>
        <v>1.0230646763189548</v>
      </c>
      <c r="Q52">
        <f t="shared" si="8"/>
        <v>0.99275066372791054</v>
      </c>
    </row>
    <row r="53" spans="1:17" x14ac:dyDescent="0.25">
      <c r="A53" s="3">
        <v>44221</v>
      </c>
      <c r="B53">
        <v>463</v>
      </c>
      <c r="C53">
        <v>16</v>
      </c>
      <c r="D53">
        <v>2</v>
      </c>
      <c r="E53">
        <v>481</v>
      </c>
      <c r="G53" s="1">
        <f t="shared" si="0"/>
        <v>44690</v>
      </c>
      <c r="H53">
        <f t="shared" si="6"/>
        <v>5636</v>
      </c>
      <c r="I53">
        <f t="shared" si="6"/>
        <v>2348</v>
      </c>
      <c r="J53">
        <f t="shared" si="6"/>
        <v>9220</v>
      </c>
      <c r="K53">
        <f t="shared" si="2"/>
        <v>11568</v>
      </c>
      <c r="L53">
        <f t="shared" si="7"/>
        <v>0.41660752306600424</v>
      </c>
      <c r="M53">
        <f t="shared" si="7"/>
        <v>1.6359119943222142</v>
      </c>
      <c r="N53">
        <f t="shared" si="7"/>
        <v>2.0525195173882187</v>
      </c>
      <c r="O53">
        <f t="shared" si="8"/>
        <v>0.89257041904195</v>
      </c>
      <c r="P53">
        <f t="shared" si="8"/>
        <v>1.0290622411008719</v>
      </c>
      <c r="Q53">
        <f t="shared" si="8"/>
        <v>0.99808301120098253</v>
      </c>
    </row>
    <row r="54" spans="1:17" x14ac:dyDescent="0.25">
      <c r="A54" s="3">
        <v>44228</v>
      </c>
      <c r="B54">
        <v>457</v>
      </c>
      <c r="C54">
        <v>27</v>
      </c>
      <c r="D54">
        <v>3</v>
      </c>
      <c r="E54">
        <v>487</v>
      </c>
      <c r="G54" s="1">
        <f t="shared" si="0"/>
        <v>44697</v>
      </c>
      <c r="H54">
        <f t="shared" si="6"/>
        <v>5727</v>
      </c>
      <c r="I54">
        <f t="shared" si="6"/>
        <v>2397</v>
      </c>
      <c r="J54">
        <f t="shared" si="6"/>
        <v>9415</v>
      </c>
      <c r="K54">
        <f t="shared" si="2"/>
        <v>11812</v>
      </c>
      <c r="L54">
        <f t="shared" si="7"/>
        <v>0.4185437401781037</v>
      </c>
      <c r="M54">
        <f t="shared" si="7"/>
        <v>1.6439671730399861</v>
      </c>
      <c r="N54">
        <f t="shared" si="7"/>
        <v>2.0625109132180897</v>
      </c>
      <c r="O54">
        <f t="shared" si="8"/>
        <v>0.89671871215577592</v>
      </c>
      <c r="P54">
        <f t="shared" si="8"/>
        <v>1.0341293109020275</v>
      </c>
      <c r="Q54">
        <f t="shared" si="8"/>
        <v>1.0029415484044035</v>
      </c>
    </row>
    <row r="55" spans="1:17" x14ac:dyDescent="0.25">
      <c r="A55" s="3">
        <v>44235</v>
      </c>
      <c r="B55">
        <v>469</v>
      </c>
      <c r="C55">
        <v>17</v>
      </c>
      <c r="D55">
        <v>8</v>
      </c>
      <c r="E55">
        <v>494</v>
      </c>
      <c r="G55" s="1">
        <f t="shared" si="0"/>
        <v>44704</v>
      </c>
      <c r="H55">
        <f t="shared" si="6"/>
        <v>5805</v>
      </c>
      <c r="I55">
        <f t="shared" si="6"/>
        <v>2452</v>
      </c>
      <c r="J55">
        <f t="shared" si="6"/>
        <v>9608</v>
      </c>
      <c r="K55">
        <f t="shared" si="2"/>
        <v>12060</v>
      </c>
      <c r="L55">
        <f t="shared" si="7"/>
        <v>0.42239448751076658</v>
      </c>
      <c r="M55">
        <f t="shared" si="7"/>
        <v>1.6551248923341946</v>
      </c>
      <c r="N55">
        <f t="shared" si="7"/>
        <v>2.0775193798449614</v>
      </c>
      <c r="O55">
        <f t="shared" si="8"/>
        <v>0.90496883480129298</v>
      </c>
      <c r="P55">
        <f t="shared" si="8"/>
        <v>1.0411480183033568</v>
      </c>
      <c r="Q55">
        <f t="shared" si="8"/>
        <v>1.0102397472461466</v>
      </c>
    </row>
    <row r="56" spans="1:17" x14ac:dyDescent="0.25">
      <c r="A56" s="3">
        <v>44242</v>
      </c>
      <c r="B56">
        <v>487</v>
      </c>
      <c r="C56">
        <v>20</v>
      </c>
      <c r="D56">
        <v>11</v>
      </c>
      <c r="E56">
        <v>518</v>
      </c>
      <c r="G56" s="1">
        <f t="shared" si="0"/>
        <v>44711</v>
      </c>
      <c r="H56">
        <f t="shared" si="6"/>
        <v>5893</v>
      </c>
      <c r="I56">
        <f t="shared" si="6"/>
        <v>2504</v>
      </c>
      <c r="J56">
        <f t="shared" si="6"/>
        <v>9815</v>
      </c>
      <c r="K56">
        <f t="shared" si="2"/>
        <v>12319</v>
      </c>
      <c r="L56">
        <f t="shared" si="7"/>
        <v>0.42491091125063635</v>
      </c>
      <c r="M56">
        <f t="shared" si="7"/>
        <v>1.6655353809604616</v>
      </c>
      <c r="N56">
        <f t="shared" si="7"/>
        <v>2.090446292211098</v>
      </c>
      <c r="O56">
        <f t="shared" si="8"/>
        <v>0.9103602050181645</v>
      </c>
      <c r="P56">
        <f t="shared" si="8"/>
        <v>1.0476966839980173</v>
      </c>
      <c r="Q56">
        <f t="shared" si="8"/>
        <v>1.0165257442905706</v>
      </c>
    </row>
    <row r="57" spans="1:17" x14ac:dyDescent="0.25">
      <c r="A57" s="3">
        <v>44249</v>
      </c>
      <c r="B57">
        <v>552</v>
      </c>
      <c r="C57">
        <v>24</v>
      </c>
      <c r="D57">
        <v>17</v>
      </c>
      <c r="E57">
        <v>593</v>
      </c>
      <c r="G57" s="1">
        <f t="shared" si="0"/>
        <v>44718</v>
      </c>
      <c r="H57">
        <f t="shared" ref="H57:J72" si="9">B124+H56</f>
        <v>5977</v>
      </c>
      <c r="I57">
        <f t="shared" si="9"/>
        <v>2545</v>
      </c>
      <c r="J57">
        <f t="shared" si="9"/>
        <v>10012</v>
      </c>
      <c r="K57">
        <f t="shared" si="2"/>
        <v>12557</v>
      </c>
      <c r="L57">
        <f t="shared" si="7"/>
        <v>0.42579889576710722</v>
      </c>
      <c r="M57">
        <f t="shared" si="7"/>
        <v>1.6750878367073783</v>
      </c>
      <c r="N57">
        <f t="shared" si="7"/>
        <v>2.1008867324744855</v>
      </c>
      <c r="O57">
        <f t="shared" si="8"/>
        <v>0.91226268797415178</v>
      </c>
      <c r="P57">
        <f t="shared" si="8"/>
        <v>1.053705608410245</v>
      </c>
      <c r="Q57">
        <f t="shared" si="8"/>
        <v>1.0216026392813697</v>
      </c>
    </row>
    <row r="58" spans="1:17" x14ac:dyDescent="0.25">
      <c r="A58" s="3">
        <v>44256</v>
      </c>
      <c r="B58">
        <v>620</v>
      </c>
      <c r="C58">
        <v>42</v>
      </c>
      <c r="D58">
        <v>18</v>
      </c>
      <c r="E58">
        <v>680</v>
      </c>
      <c r="G58" s="1">
        <f t="shared" si="0"/>
        <v>44725</v>
      </c>
      <c r="H58">
        <f t="shared" si="9"/>
        <v>6059</v>
      </c>
      <c r="I58">
        <f t="shared" si="9"/>
        <v>2585</v>
      </c>
      <c r="J58">
        <f t="shared" si="9"/>
        <v>10184</v>
      </c>
      <c r="K58">
        <f t="shared" si="2"/>
        <v>12769</v>
      </c>
      <c r="L58">
        <f t="shared" si="7"/>
        <v>0.42663805908565772</v>
      </c>
      <c r="M58">
        <f t="shared" si="7"/>
        <v>1.6808054134345602</v>
      </c>
      <c r="N58">
        <f t="shared" si="7"/>
        <v>2.107443472520218</v>
      </c>
      <c r="O58">
        <f t="shared" si="8"/>
        <v>0.91406057282599251</v>
      </c>
      <c r="P58">
        <f t="shared" si="8"/>
        <v>1.0573022213949048</v>
      </c>
      <c r="Q58">
        <f t="shared" si="8"/>
        <v>1.0247909991449748</v>
      </c>
    </row>
    <row r="59" spans="1:17" x14ac:dyDescent="0.25">
      <c r="A59" s="3">
        <v>44263</v>
      </c>
      <c r="B59">
        <v>604</v>
      </c>
      <c r="C59">
        <v>50</v>
      </c>
      <c r="D59">
        <v>26</v>
      </c>
      <c r="E59">
        <v>680</v>
      </c>
      <c r="G59" s="1">
        <f t="shared" si="0"/>
        <v>44732</v>
      </c>
      <c r="H59">
        <f t="shared" si="9"/>
        <v>6138</v>
      </c>
      <c r="I59">
        <f t="shared" si="9"/>
        <v>2615</v>
      </c>
      <c r="J59">
        <f t="shared" si="9"/>
        <v>10371</v>
      </c>
      <c r="K59">
        <f t="shared" si="2"/>
        <v>12986</v>
      </c>
      <c r="L59">
        <f t="shared" si="7"/>
        <v>0.42603453893776472</v>
      </c>
      <c r="M59">
        <f t="shared" si="7"/>
        <v>1.6896383186705768</v>
      </c>
      <c r="N59">
        <f t="shared" si="7"/>
        <v>2.1156728576083417</v>
      </c>
      <c r="O59">
        <f t="shared" si="8"/>
        <v>0.91276754713279162</v>
      </c>
      <c r="P59">
        <f t="shared" si="8"/>
        <v>1.0628585161645223</v>
      </c>
      <c r="Q59">
        <f t="shared" si="8"/>
        <v>1.028792719654575</v>
      </c>
    </row>
    <row r="60" spans="1:17" x14ac:dyDescent="0.25">
      <c r="A60" s="3">
        <v>44270</v>
      </c>
      <c r="B60">
        <v>530</v>
      </c>
      <c r="C60">
        <v>68</v>
      </c>
      <c r="D60">
        <v>27</v>
      </c>
      <c r="E60">
        <v>625</v>
      </c>
      <c r="G60" s="1">
        <f t="shared" si="0"/>
        <v>44739</v>
      </c>
      <c r="H60">
        <f t="shared" si="9"/>
        <v>6226</v>
      </c>
      <c r="I60">
        <f t="shared" si="9"/>
        <v>2665</v>
      </c>
      <c r="J60">
        <f t="shared" si="9"/>
        <v>10557</v>
      </c>
      <c r="K60">
        <f t="shared" si="2"/>
        <v>13222</v>
      </c>
      <c r="L60">
        <f t="shared" si="7"/>
        <v>0.42804368776100227</v>
      </c>
      <c r="M60">
        <f t="shared" si="7"/>
        <v>1.6956312238997751</v>
      </c>
      <c r="N60">
        <f t="shared" si="7"/>
        <v>2.1236749116607774</v>
      </c>
      <c r="O60">
        <f t="shared" si="8"/>
        <v>0.91707209447720117</v>
      </c>
      <c r="P60">
        <f t="shared" si="8"/>
        <v>1.0666283231634734</v>
      </c>
      <c r="Q60">
        <f t="shared" si="8"/>
        <v>1.0326838954201585</v>
      </c>
    </row>
    <row r="61" spans="1:17" x14ac:dyDescent="0.25">
      <c r="A61" s="3">
        <v>44277</v>
      </c>
      <c r="B61">
        <v>462</v>
      </c>
      <c r="C61">
        <v>74</v>
      </c>
      <c r="D61">
        <v>28</v>
      </c>
      <c r="E61">
        <v>564</v>
      </c>
      <c r="G61" s="1">
        <f t="shared" si="0"/>
        <v>44746</v>
      </c>
      <c r="H61">
        <f t="shared" si="9"/>
        <v>6299</v>
      </c>
      <c r="I61">
        <f t="shared" si="9"/>
        <v>2708</v>
      </c>
      <c r="J61">
        <f t="shared" si="9"/>
        <v>10749</v>
      </c>
      <c r="K61">
        <f t="shared" si="2"/>
        <v>13457</v>
      </c>
      <c r="L61">
        <f t="shared" si="7"/>
        <v>0.4299095094459438</v>
      </c>
      <c r="M61">
        <f t="shared" si="7"/>
        <v>1.7064613430703286</v>
      </c>
      <c r="N61">
        <f t="shared" si="7"/>
        <v>2.1363708525162726</v>
      </c>
      <c r="O61">
        <f t="shared" si="8"/>
        <v>0.92106956728069145</v>
      </c>
      <c r="P61">
        <f t="shared" si="8"/>
        <v>1.0734409553488966</v>
      </c>
      <c r="Q61">
        <f t="shared" si="8"/>
        <v>1.0388575774591027</v>
      </c>
    </row>
    <row r="62" spans="1:17" x14ac:dyDescent="0.25">
      <c r="A62" s="3">
        <v>44284</v>
      </c>
      <c r="B62">
        <v>391</v>
      </c>
      <c r="C62">
        <v>105</v>
      </c>
      <c r="D62">
        <v>56</v>
      </c>
      <c r="E62">
        <v>552</v>
      </c>
      <c r="G62" s="1">
        <f t="shared" si="0"/>
        <v>44753</v>
      </c>
      <c r="H62">
        <f t="shared" si="9"/>
        <v>6396</v>
      </c>
      <c r="I62">
        <f t="shared" si="9"/>
        <v>2764</v>
      </c>
      <c r="J62">
        <f t="shared" si="9"/>
        <v>10906</v>
      </c>
      <c r="K62">
        <f t="shared" si="2"/>
        <v>13670</v>
      </c>
      <c r="L62">
        <f t="shared" si="7"/>
        <v>0.43214509068167606</v>
      </c>
      <c r="M62">
        <f t="shared" si="7"/>
        <v>1.7051282051282051</v>
      </c>
      <c r="N62">
        <f t="shared" si="7"/>
        <v>2.137273295809881</v>
      </c>
      <c r="O62">
        <f t="shared" si="8"/>
        <v>0.92585923998197805</v>
      </c>
      <c r="P62">
        <f t="shared" si="8"/>
        <v>1.0726023516078764</v>
      </c>
      <c r="Q62">
        <f t="shared" si="8"/>
        <v>1.0392964104700886</v>
      </c>
    </row>
    <row r="63" spans="1:17" x14ac:dyDescent="0.25">
      <c r="A63" s="3">
        <v>44291</v>
      </c>
      <c r="B63">
        <v>343</v>
      </c>
      <c r="C63">
        <v>88</v>
      </c>
      <c r="D63">
        <v>40</v>
      </c>
      <c r="E63">
        <v>471</v>
      </c>
      <c r="G63" s="1">
        <f t="shared" si="0"/>
        <v>44760</v>
      </c>
      <c r="H63">
        <f t="shared" si="9"/>
        <v>6499</v>
      </c>
      <c r="I63">
        <f t="shared" si="9"/>
        <v>2812</v>
      </c>
      <c r="J63">
        <f t="shared" si="9"/>
        <v>11155</v>
      </c>
      <c r="K63">
        <f t="shared" si="2"/>
        <v>13967</v>
      </c>
      <c r="L63">
        <f t="shared" si="7"/>
        <v>0.43268195106939528</v>
      </c>
      <c r="M63">
        <f t="shared" si="7"/>
        <v>1.7164179104477613</v>
      </c>
      <c r="N63">
        <f t="shared" si="7"/>
        <v>2.1490998615171564</v>
      </c>
      <c r="O63">
        <f t="shared" si="8"/>
        <v>0.92700944893093562</v>
      </c>
      <c r="P63">
        <f t="shared" si="8"/>
        <v>1.0797040841569581</v>
      </c>
      <c r="Q63">
        <f t="shared" si="8"/>
        <v>1.0450473396151152</v>
      </c>
    </row>
    <row r="64" spans="1:17" x14ac:dyDescent="0.25">
      <c r="A64" s="3">
        <v>44298</v>
      </c>
      <c r="B64">
        <v>274</v>
      </c>
      <c r="C64">
        <v>61</v>
      </c>
      <c r="D64">
        <v>54</v>
      </c>
      <c r="E64">
        <v>389</v>
      </c>
      <c r="G64" s="1">
        <f t="shared" si="0"/>
        <v>44767</v>
      </c>
      <c r="H64">
        <f t="shared" si="9"/>
        <v>6591</v>
      </c>
      <c r="I64">
        <f t="shared" si="9"/>
        <v>2864</v>
      </c>
      <c r="J64">
        <f t="shared" si="9"/>
        <v>11350</v>
      </c>
      <c r="K64">
        <f t="shared" si="2"/>
        <v>14214</v>
      </c>
      <c r="L64">
        <f t="shared" si="7"/>
        <v>0.43453193749051738</v>
      </c>
      <c r="M64">
        <f t="shared" si="7"/>
        <v>1.7220452131694735</v>
      </c>
      <c r="N64">
        <f t="shared" si="7"/>
        <v>2.1565771506599911</v>
      </c>
      <c r="O64">
        <f t="shared" si="8"/>
        <v>0.93097299510737197</v>
      </c>
      <c r="P64">
        <f t="shared" si="8"/>
        <v>1.0832439107309157</v>
      </c>
      <c r="Q64">
        <f t="shared" si="8"/>
        <v>1.0486833368371038</v>
      </c>
    </row>
    <row r="65" spans="1:27" x14ac:dyDescent="0.25">
      <c r="A65" s="3">
        <v>44305</v>
      </c>
      <c r="B65">
        <v>249</v>
      </c>
      <c r="C65">
        <v>83</v>
      </c>
      <c r="D65">
        <v>55</v>
      </c>
      <c r="E65">
        <v>387</v>
      </c>
      <c r="G65" s="1">
        <f t="shared" si="0"/>
        <v>44774</v>
      </c>
      <c r="H65">
        <f t="shared" si="9"/>
        <v>6694</v>
      </c>
      <c r="I65">
        <f t="shared" si="9"/>
        <v>2904</v>
      </c>
      <c r="J65">
        <f t="shared" si="9"/>
        <v>11623</v>
      </c>
      <c r="K65">
        <f t="shared" si="2"/>
        <v>14527</v>
      </c>
      <c r="L65">
        <f t="shared" si="7"/>
        <v>0.43382133253659994</v>
      </c>
      <c r="M65">
        <f t="shared" si="7"/>
        <v>1.7363310427248282</v>
      </c>
      <c r="N65">
        <f t="shared" si="7"/>
        <v>2.170152375261428</v>
      </c>
      <c r="O65">
        <f t="shared" si="8"/>
        <v>0.92945054309588748</v>
      </c>
      <c r="P65">
        <f t="shared" si="8"/>
        <v>1.0922303402144342</v>
      </c>
      <c r="Q65">
        <f t="shared" si="8"/>
        <v>1.0552845900447578</v>
      </c>
    </row>
    <row r="66" spans="1:27" x14ac:dyDescent="0.25">
      <c r="A66" s="3">
        <v>44312</v>
      </c>
      <c r="B66">
        <v>236</v>
      </c>
      <c r="C66">
        <v>84</v>
      </c>
      <c r="D66">
        <v>75</v>
      </c>
      <c r="E66">
        <v>395</v>
      </c>
      <c r="G66" s="1">
        <f t="shared" si="0"/>
        <v>44781</v>
      </c>
      <c r="H66">
        <f t="shared" si="9"/>
        <v>6793</v>
      </c>
      <c r="I66">
        <f t="shared" si="9"/>
        <v>2937</v>
      </c>
      <c r="J66">
        <f t="shared" si="9"/>
        <v>11817</v>
      </c>
      <c r="K66">
        <f t="shared" si="2"/>
        <v>14754</v>
      </c>
      <c r="L66">
        <f t="shared" si="7"/>
        <v>0.43235683792138968</v>
      </c>
      <c r="M66">
        <f t="shared" si="7"/>
        <v>1.739584866774621</v>
      </c>
      <c r="N66">
        <f t="shared" si="7"/>
        <v>2.1719417046960108</v>
      </c>
      <c r="O66">
        <f t="shared" si="8"/>
        <v>0.92631290275093436</v>
      </c>
      <c r="P66">
        <f t="shared" si="8"/>
        <v>1.0942771419253141</v>
      </c>
      <c r="Q66">
        <f t="shared" si="8"/>
        <v>1.0561546910571815</v>
      </c>
    </row>
    <row r="67" spans="1:27" x14ac:dyDescent="0.25">
      <c r="A67" s="3">
        <v>44319</v>
      </c>
      <c r="B67">
        <v>178</v>
      </c>
      <c r="C67">
        <v>60</v>
      </c>
      <c r="D67">
        <v>98</v>
      </c>
      <c r="E67">
        <v>336</v>
      </c>
      <c r="G67" s="1">
        <f t="shared" si="0"/>
        <v>44788</v>
      </c>
      <c r="H67">
        <f t="shared" si="9"/>
        <v>6881</v>
      </c>
      <c r="I67">
        <f t="shared" si="9"/>
        <v>2995</v>
      </c>
      <c r="J67">
        <f t="shared" si="9"/>
        <v>12040</v>
      </c>
      <c r="K67">
        <f t="shared" si="2"/>
        <v>15035</v>
      </c>
      <c r="L67">
        <f t="shared" si="7"/>
        <v>0.43525650341520128</v>
      </c>
      <c r="M67">
        <f t="shared" si="7"/>
        <v>1.7497456765005086</v>
      </c>
      <c r="N67">
        <f t="shared" si="7"/>
        <v>2.1850021799157098</v>
      </c>
      <c r="O67">
        <f t="shared" si="8"/>
        <v>0.93252535812342863</v>
      </c>
      <c r="P67">
        <f t="shared" si="8"/>
        <v>1.1006687483590414</v>
      </c>
      <c r="Q67">
        <f t="shared" si="8"/>
        <v>1.0625056359931793</v>
      </c>
      <c r="T67" t="s">
        <v>356</v>
      </c>
    </row>
    <row r="68" spans="1:27" x14ac:dyDescent="0.25">
      <c r="A68" s="3">
        <v>44326</v>
      </c>
      <c r="B68">
        <v>173</v>
      </c>
      <c r="C68">
        <v>72</v>
      </c>
      <c r="D68">
        <v>102</v>
      </c>
      <c r="E68">
        <v>347</v>
      </c>
      <c r="G68" s="1">
        <f t="shared" si="0"/>
        <v>44795</v>
      </c>
      <c r="H68">
        <f t="shared" si="9"/>
        <v>6982</v>
      </c>
      <c r="I68">
        <f t="shared" si="9"/>
        <v>3044</v>
      </c>
      <c r="J68">
        <f t="shared" si="9"/>
        <v>12238</v>
      </c>
      <c r="K68">
        <f t="shared" si="2"/>
        <v>15282</v>
      </c>
      <c r="L68">
        <f t="shared" si="7"/>
        <v>0.43597822973360068</v>
      </c>
      <c r="M68">
        <f t="shared" si="7"/>
        <v>1.7527928960183328</v>
      </c>
      <c r="N68">
        <f t="shared" si="7"/>
        <v>2.1887711257519333</v>
      </c>
      <c r="O68">
        <f t="shared" si="8"/>
        <v>0.93407163735935417</v>
      </c>
      <c r="P68">
        <f t="shared" si="8"/>
        <v>1.1025855865245551</v>
      </c>
      <c r="Q68">
        <f t="shared" si="8"/>
        <v>1.0643383692643629</v>
      </c>
      <c r="W68" t="s">
        <v>342</v>
      </c>
      <c r="Y68" t="s">
        <v>75</v>
      </c>
    </row>
    <row r="69" spans="1:27" x14ac:dyDescent="0.25">
      <c r="A69" s="3">
        <v>44333</v>
      </c>
      <c r="B69">
        <v>159</v>
      </c>
      <c r="C69">
        <v>58</v>
      </c>
      <c r="D69">
        <v>85</v>
      </c>
      <c r="E69">
        <v>302</v>
      </c>
      <c r="G69" s="1">
        <f t="shared" si="0"/>
        <v>44802</v>
      </c>
      <c r="H69">
        <f t="shared" si="9"/>
        <v>7067</v>
      </c>
      <c r="I69">
        <f t="shared" si="9"/>
        <v>3084</v>
      </c>
      <c r="J69">
        <f t="shared" si="9"/>
        <v>12448</v>
      </c>
      <c r="K69">
        <f t="shared" si="2"/>
        <v>15532</v>
      </c>
      <c r="L69">
        <f t="shared" si="7"/>
        <v>0.43639450969293903</v>
      </c>
      <c r="M69">
        <f t="shared" si="7"/>
        <v>1.7614263478137824</v>
      </c>
      <c r="N69">
        <f t="shared" si="7"/>
        <v>2.1978208575067213</v>
      </c>
      <c r="O69">
        <f t="shared" si="8"/>
        <v>0.93496350598191513</v>
      </c>
      <c r="P69">
        <f t="shared" si="8"/>
        <v>1.1080164161070123</v>
      </c>
      <c r="Q69">
        <f t="shared" si="8"/>
        <v>1.0687390014843545</v>
      </c>
      <c r="T69" t="s">
        <v>343</v>
      </c>
      <c r="W69">
        <f>SUM(B$76:B$83)/8</f>
        <v>99.625</v>
      </c>
      <c r="Y69">
        <f>SUM(D$76:D$83)/8</f>
        <v>158.375</v>
      </c>
      <c r="AA69" t="s">
        <v>368</v>
      </c>
    </row>
    <row r="70" spans="1:27" x14ac:dyDescent="0.25">
      <c r="A70" s="3">
        <v>44340</v>
      </c>
      <c r="B70">
        <v>148</v>
      </c>
      <c r="C70">
        <v>60</v>
      </c>
      <c r="D70">
        <v>92</v>
      </c>
      <c r="E70">
        <v>300</v>
      </c>
      <c r="G70" s="1">
        <f t="shared" ref="G70:G133" si="10">A137</f>
        <v>44809</v>
      </c>
      <c r="H70">
        <f t="shared" si="9"/>
        <v>7174</v>
      </c>
      <c r="I70">
        <f t="shared" si="9"/>
        <v>3141</v>
      </c>
      <c r="J70">
        <f t="shared" si="9"/>
        <v>12657</v>
      </c>
      <c r="K70">
        <f t="shared" si="2"/>
        <v>15798</v>
      </c>
      <c r="L70">
        <f t="shared" si="7"/>
        <v>0.43783105659325344</v>
      </c>
      <c r="M70">
        <f t="shared" si="7"/>
        <v>1.7642877056035684</v>
      </c>
      <c r="N70">
        <f t="shared" si="7"/>
        <v>2.2021187621968217</v>
      </c>
      <c r="O70">
        <f t="shared" si="8"/>
        <v>0.93804126909898655</v>
      </c>
      <c r="P70">
        <f t="shared" si="8"/>
        <v>1.1098163388840128</v>
      </c>
      <c r="Q70">
        <f t="shared" si="8"/>
        <v>1.0708289526972952</v>
      </c>
      <c r="T70" t="s">
        <v>341</v>
      </c>
      <c r="W70">
        <f>SUM(B$92:B$101)/10</f>
        <v>177.2</v>
      </c>
      <c r="Y70">
        <f>SUM(D$92:D$101)/10</f>
        <v>247.6</v>
      </c>
      <c r="AA70" t="s">
        <v>369</v>
      </c>
    </row>
    <row r="71" spans="1:27" x14ac:dyDescent="0.25">
      <c r="A71" s="3">
        <v>44347</v>
      </c>
      <c r="B71">
        <v>124</v>
      </c>
      <c r="C71">
        <v>75</v>
      </c>
      <c r="D71">
        <v>100</v>
      </c>
      <c r="E71">
        <v>299</v>
      </c>
      <c r="G71" s="1">
        <f t="shared" si="10"/>
        <v>44816</v>
      </c>
      <c r="H71">
        <f t="shared" si="9"/>
        <v>7256</v>
      </c>
      <c r="I71">
        <f t="shared" si="9"/>
        <v>3192</v>
      </c>
      <c r="J71">
        <f t="shared" si="9"/>
        <v>12880</v>
      </c>
      <c r="K71">
        <f t="shared" si="2"/>
        <v>16072</v>
      </c>
      <c r="L71">
        <f t="shared" si="7"/>
        <v>0.43991179713340683</v>
      </c>
      <c r="M71">
        <f t="shared" si="7"/>
        <v>1.775082690187431</v>
      </c>
      <c r="N71">
        <f t="shared" si="7"/>
        <v>2.2149944873208378</v>
      </c>
      <c r="O71">
        <f t="shared" si="8"/>
        <v>0.94249919977237973</v>
      </c>
      <c r="P71">
        <f t="shared" si="8"/>
        <v>1.1166068698337668</v>
      </c>
      <c r="Q71">
        <f t="shared" si="8"/>
        <v>1.0770900588131225</v>
      </c>
      <c r="T71" t="s">
        <v>144</v>
      </c>
      <c r="W71">
        <f>W70/W69</f>
        <v>1.7786700125470514</v>
      </c>
      <c r="Y71">
        <f t="shared" ref="Y71" si="11">Y70/Y69</f>
        <v>1.5633780584056827</v>
      </c>
    </row>
    <row r="72" spans="1:27" x14ac:dyDescent="0.25">
      <c r="A72" s="3">
        <v>44354</v>
      </c>
      <c r="B72">
        <v>119</v>
      </c>
      <c r="C72">
        <v>53</v>
      </c>
      <c r="D72">
        <v>108</v>
      </c>
      <c r="E72">
        <v>280</v>
      </c>
      <c r="G72" s="1">
        <f t="shared" si="10"/>
        <v>44823</v>
      </c>
      <c r="H72">
        <f t="shared" si="9"/>
        <v>7346</v>
      </c>
      <c r="I72">
        <f t="shared" si="9"/>
        <v>3252</v>
      </c>
      <c r="J72">
        <f t="shared" si="9"/>
        <v>13105</v>
      </c>
      <c r="K72">
        <f t="shared" si="2"/>
        <v>16357</v>
      </c>
      <c r="L72">
        <f t="shared" si="7"/>
        <v>0.44268989926490609</v>
      </c>
      <c r="M72">
        <f t="shared" si="7"/>
        <v>1.7839640620745985</v>
      </c>
      <c r="N72">
        <f t="shared" si="7"/>
        <v>2.2266539613395047</v>
      </c>
      <c r="O72">
        <f t="shared" si="8"/>
        <v>0.94845120890895207</v>
      </c>
      <c r="P72">
        <f t="shared" si="8"/>
        <v>1.1221936523073837</v>
      </c>
      <c r="Q72">
        <f t="shared" si="8"/>
        <v>1.082759735928972</v>
      </c>
      <c r="T72" t="s">
        <v>344</v>
      </c>
      <c r="W72">
        <f>(W71-1)/(Y71-1)</f>
        <v>1.3821447266700955</v>
      </c>
      <c r="AA72" t="s">
        <v>370</v>
      </c>
    </row>
    <row r="73" spans="1:27" x14ac:dyDescent="0.25">
      <c r="A73" s="3">
        <v>44361</v>
      </c>
      <c r="B73">
        <v>137</v>
      </c>
      <c r="C73">
        <v>42</v>
      </c>
      <c r="D73">
        <v>132</v>
      </c>
      <c r="E73">
        <v>311</v>
      </c>
      <c r="G73" s="1">
        <f t="shared" si="10"/>
        <v>44830</v>
      </c>
      <c r="H73">
        <f t="shared" ref="H73:J88" si="12">B140+H72</f>
        <v>7446</v>
      </c>
      <c r="I73">
        <f t="shared" si="12"/>
        <v>3315</v>
      </c>
      <c r="J73">
        <f t="shared" si="12"/>
        <v>13333</v>
      </c>
      <c r="K73">
        <f t="shared" ref="K73:K136" si="13">I73+J73</f>
        <v>16648</v>
      </c>
      <c r="L73">
        <f t="shared" si="7"/>
        <v>0.4452054794520548</v>
      </c>
      <c r="M73">
        <f t="shared" si="7"/>
        <v>1.7906258393768466</v>
      </c>
      <c r="N73">
        <f t="shared" si="7"/>
        <v>2.2358313188289016</v>
      </c>
      <c r="O73">
        <f t="shared" si="8"/>
        <v>0.95384077183679483</v>
      </c>
      <c r="P73">
        <f t="shared" si="8"/>
        <v>1.1263842099316075</v>
      </c>
      <c r="Q73">
        <f t="shared" si="8"/>
        <v>1.087222428985134</v>
      </c>
    </row>
    <row r="74" spans="1:27" x14ac:dyDescent="0.25">
      <c r="A74" s="3">
        <v>44368</v>
      </c>
      <c r="B74">
        <v>113</v>
      </c>
      <c r="C74">
        <v>43</v>
      </c>
      <c r="D74">
        <v>130</v>
      </c>
      <c r="E74">
        <v>286</v>
      </c>
      <c r="G74" s="1">
        <f t="shared" si="10"/>
        <v>44837</v>
      </c>
      <c r="H74">
        <f t="shared" si="12"/>
        <v>7565</v>
      </c>
      <c r="I74">
        <f t="shared" si="12"/>
        <v>3374</v>
      </c>
      <c r="J74">
        <f t="shared" si="12"/>
        <v>13567</v>
      </c>
      <c r="K74">
        <f t="shared" si="13"/>
        <v>16941</v>
      </c>
      <c r="L74">
        <f t="shared" ref="L74:N105" si="14">I74/$H74</f>
        <v>0.44600132187706543</v>
      </c>
      <c r="M74">
        <f t="shared" si="14"/>
        <v>1.7933906146728353</v>
      </c>
      <c r="N74">
        <f t="shared" si="14"/>
        <v>2.2393919365499007</v>
      </c>
      <c r="O74">
        <f t="shared" ref="O74:Q105" si="15">L74/L$16</f>
        <v>0.95554584283876653</v>
      </c>
      <c r="P74">
        <f t="shared" si="15"/>
        <v>1.1281233779749407</v>
      </c>
      <c r="Q74">
        <f t="shared" si="15"/>
        <v>1.0889538581026668</v>
      </c>
      <c r="T74" t="s">
        <v>371</v>
      </c>
    </row>
    <row r="75" spans="1:27" x14ac:dyDescent="0.25">
      <c r="A75" s="3">
        <v>44375</v>
      </c>
      <c r="B75">
        <v>95</v>
      </c>
      <c r="C75">
        <v>48</v>
      </c>
      <c r="D75">
        <v>120</v>
      </c>
      <c r="E75">
        <v>263</v>
      </c>
      <c r="G75" s="1">
        <f t="shared" si="10"/>
        <v>44844</v>
      </c>
      <c r="H75">
        <f t="shared" si="12"/>
        <v>7667</v>
      </c>
      <c r="I75">
        <f t="shared" si="12"/>
        <v>3425</v>
      </c>
      <c r="J75">
        <f t="shared" si="12"/>
        <v>13805</v>
      </c>
      <c r="K75">
        <f t="shared" si="13"/>
        <v>17230</v>
      </c>
      <c r="L75">
        <f t="shared" si="14"/>
        <v>0.44671970783878961</v>
      </c>
      <c r="M75">
        <f t="shared" si="14"/>
        <v>1.8005738880918221</v>
      </c>
      <c r="N75">
        <f t="shared" si="14"/>
        <v>2.2472935959306115</v>
      </c>
      <c r="O75">
        <f t="shared" si="15"/>
        <v>0.95708496545031008</v>
      </c>
      <c r="P75">
        <f t="shared" si="15"/>
        <v>1.1326419801177445</v>
      </c>
      <c r="Q75">
        <f t="shared" si="15"/>
        <v>1.0927962147386805</v>
      </c>
      <c r="T75" t="s">
        <v>372</v>
      </c>
    </row>
    <row r="76" spans="1:27" x14ac:dyDescent="0.25">
      <c r="A76" s="3">
        <v>44382</v>
      </c>
      <c r="B76">
        <v>121</v>
      </c>
      <c r="C76">
        <v>36</v>
      </c>
      <c r="D76">
        <v>113</v>
      </c>
      <c r="E76">
        <v>270</v>
      </c>
      <c r="G76" s="1">
        <f t="shared" si="10"/>
        <v>44851</v>
      </c>
      <c r="H76">
        <f t="shared" si="12"/>
        <v>7753</v>
      </c>
      <c r="I76">
        <f t="shared" si="12"/>
        <v>3481</v>
      </c>
      <c r="J76">
        <f t="shared" si="12"/>
        <v>14065</v>
      </c>
      <c r="K76">
        <f t="shared" si="13"/>
        <v>17546</v>
      </c>
      <c r="L76">
        <f t="shared" si="14"/>
        <v>0.4489874887140462</v>
      </c>
      <c r="M76">
        <f t="shared" si="14"/>
        <v>1.8141364633045274</v>
      </c>
      <c r="N76">
        <f t="shared" si="14"/>
        <v>2.2631239520185735</v>
      </c>
      <c r="O76">
        <f t="shared" si="15"/>
        <v>0.96194362501369579</v>
      </c>
      <c r="P76">
        <f t="shared" si="15"/>
        <v>1.1411734500818536</v>
      </c>
      <c r="Q76">
        <f t="shared" si="15"/>
        <v>1.1004940755087267</v>
      </c>
    </row>
    <row r="77" spans="1:27" x14ac:dyDescent="0.25">
      <c r="A77" s="3">
        <v>44389</v>
      </c>
      <c r="B77">
        <v>106</v>
      </c>
      <c r="C77">
        <v>47</v>
      </c>
      <c r="D77">
        <v>172</v>
      </c>
      <c r="E77">
        <v>325</v>
      </c>
      <c r="G77" s="1">
        <f t="shared" si="10"/>
        <v>44858</v>
      </c>
      <c r="H77">
        <f t="shared" si="12"/>
        <v>7848</v>
      </c>
      <c r="I77">
        <f t="shared" si="12"/>
        <v>3522</v>
      </c>
      <c r="J77">
        <f t="shared" si="12"/>
        <v>14286</v>
      </c>
      <c r="K77">
        <f t="shared" si="13"/>
        <v>17808</v>
      </c>
      <c r="L77">
        <f t="shared" si="14"/>
        <v>0.44877675840978593</v>
      </c>
      <c r="M77">
        <f t="shared" si="14"/>
        <v>1.820336391437309</v>
      </c>
      <c r="N77">
        <f t="shared" si="14"/>
        <v>2.2691131498470947</v>
      </c>
      <c r="O77">
        <f t="shared" si="15"/>
        <v>0.96149214100161129</v>
      </c>
      <c r="P77">
        <f t="shared" si="15"/>
        <v>1.1450734838007381</v>
      </c>
      <c r="Q77">
        <f t="shared" si="15"/>
        <v>1.1034064554167995</v>
      </c>
      <c r="T77" t="s">
        <v>373</v>
      </c>
    </row>
    <row r="78" spans="1:27" x14ac:dyDescent="0.25">
      <c r="A78" s="3">
        <v>44396</v>
      </c>
      <c r="B78">
        <v>106</v>
      </c>
      <c r="C78">
        <v>44</v>
      </c>
      <c r="D78">
        <v>149</v>
      </c>
      <c r="E78">
        <v>299</v>
      </c>
      <c r="G78" s="1">
        <f t="shared" si="10"/>
        <v>44865</v>
      </c>
      <c r="H78">
        <f t="shared" si="12"/>
        <v>7933</v>
      </c>
      <c r="I78">
        <f t="shared" si="12"/>
        <v>3573</v>
      </c>
      <c r="J78">
        <f t="shared" si="12"/>
        <v>14502</v>
      </c>
      <c r="K78">
        <f t="shared" si="13"/>
        <v>18075</v>
      </c>
      <c r="L78">
        <f t="shared" si="14"/>
        <v>0.45039707550737423</v>
      </c>
      <c r="M78">
        <f t="shared" si="14"/>
        <v>1.8280600025211142</v>
      </c>
      <c r="N78">
        <f t="shared" si="14"/>
        <v>2.2784570780284885</v>
      </c>
      <c r="O78">
        <f t="shared" si="15"/>
        <v>0.96496362682628301</v>
      </c>
      <c r="P78">
        <f t="shared" si="15"/>
        <v>1.1499319826435106</v>
      </c>
      <c r="Q78">
        <f t="shared" si="15"/>
        <v>1.1079501471560131</v>
      </c>
    </row>
    <row r="79" spans="1:27" x14ac:dyDescent="0.25">
      <c r="A79" s="3">
        <v>44403</v>
      </c>
      <c r="B79">
        <v>103</v>
      </c>
      <c r="C79">
        <v>59</v>
      </c>
      <c r="D79">
        <v>200</v>
      </c>
      <c r="E79">
        <v>362</v>
      </c>
      <c r="G79" s="1">
        <f t="shared" si="10"/>
        <v>44872</v>
      </c>
      <c r="H79">
        <f t="shared" si="12"/>
        <v>8014</v>
      </c>
      <c r="I79">
        <f t="shared" si="12"/>
        <v>3623</v>
      </c>
      <c r="J79">
        <f t="shared" si="12"/>
        <v>14728</v>
      </c>
      <c r="K79">
        <f t="shared" si="13"/>
        <v>18351</v>
      </c>
      <c r="L79">
        <f t="shared" si="14"/>
        <v>0.45208385325680062</v>
      </c>
      <c r="M79">
        <f t="shared" si="14"/>
        <v>1.8377838782131271</v>
      </c>
      <c r="N79">
        <f t="shared" si="14"/>
        <v>2.2898677314699278</v>
      </c>
      <c r="O79">
        <f t="shared" si="15"/>
        <v>0.96857750281094113</v>
      </c>
      <c r="P79">
        <f t="shared" si="15"/>
        <v>1.1560487379130719</v>
      </c>
      <c r="Q79">
        <f t="shared" si="15"/>
        <v>1.1134988297629851</v>
      </c>
    </row>
    <row r="80" spans="1:27" x14ac:dyDescent="0.25">
      <c r="A80" s="3">
        <v>44410</v>
      </c>
      <c r="B80">
        <v>99</v>
      </c>
      <c r="C80">
        <v>53</v>
      </c>
      <c r="D80">
        <v>166</v>
      </c>
      <c r="E80">
        <v>318</v>
      </c>
      <c r="G80" s="1">
        <f t="shared" si="10"/>
        <v>44879</v>
      </c>
      <c r="H80">
        <f t="shared" si="12"/>
        <v>8097</v>
      </c>
      <c r="I80">
        <f t="shared" si="12"/>
        <v>3690</v>
      </c>
      <c r="J80">
        <f t="shared" si="12"/>
        <v>14945</v>
      </c>
      <c r="K80">
        <f t="shared" si="13"/>
        <v>18635</v>
      </c>
      <c r="L80">
        <f t="shared" si="14"/>
        <v>0.45572434234901815</v>
      </c>
      <c r="M80">
        <f t="shared" si="14"/>
        <v>1.8457453377794244</v>
      </c>
      <c r="N80">
        <f t="shared" si="14"/>
        <v>2.3014696801284424</v>
      </c>
      <c r="O80">
        <f t="shared" si="15"/>
        <v>0.9763771528284072</v>
      </c>
      <c r="P80">
        <f t="shared" si="15"/>
        <v>1.1610568541516979</v>
      </c>
      <c r="Q80">
        <f t="shared" si="15"/>
        <v>1.1191405339001639</v>
      </c>
    </row>
    <row r="81" spans="1:17" x14ac:dyDescent="0.25">
      <c r="A81" s="3">
        <v>44417</v>
      </c>
      <c r="B81">
        <v>97</v>
      </c>
      <c r="C81">
        <v>51</v>
      </c>
      <c r="D81">
        <v>174</v>
      </c>
      <c r="E81">
        <v>322</v>
      </c>
      <c r="G81" s="1">
        <f t="shared" si="10"/>
        <v>44886</v>
      </c>
      <c r="H81">
        <f t="shared" si="12"/>
        <v>8179</v>
      </c>
      <c r="I81">
        <f t="shared" si="12"/>
        <v>3739</v>
      </c>
      <c r="J81">
        <f t="shared" si="12"/>
        <v>15186</v>
      </c>
      <c r="K81">
        <f t="shared" si="13"/>
        <v>18925</v>
      </c>
      <c r="L81">
        <f t="shared" si="14"/>
        <v>0.45714635040958551</v>
      </c>
      <c r="M81">
        <f t="shared" si="14"/>
        <v>1.8567061988018094</v>
      </c>
      <c r="N81">
        <f t="shared" si="14"/>
        <v>2.3138525492113948</v>
      </c>
      <c r="O81">
        <f t="shared" si="15"/>
        <v>0.9794237668721496</v>
      </c>
      <c r="P81">
        <f t="shared" si="15"/>
        <v>1.1679517288437586</v>
      </c>
      <c r="Q81">
        <f t="shared" si="15"/>
        <v>1.1251619778654556</v>
      </c>
    </row>
    <row r="82" spans="1:17" x14ac:dyDescent="0.25">
      <c r="A82" s="3">
        <v>44424</v>
      </c>
      <c r="B82">
        <v>74</v>
      </c>
      <c r="C82">
        <v>41</v>
      </c>
      <c r="D82">
        <v>141</v>
      </c>
      <c r="E82">
        <v>256</v>
      </c>
      <c r="G82" s="1">
        <f t="shared" si="10"/>
        <v>44893</v>
      </c>
      <c r="H82">
        <f t="shared" si="12"/>
        <v>8264</v>
      </c>
      <c r="I82">
        <f t="shared" si="12"/>
        <v>3803</v>
      </c>
      <c r="J82">
        <f t="shared" si="12"/>
        <v>15402</v>
      </c>
      <c r="K82">
        <f t="shared" si="13"/>
        <v>19205</v>
      </c>
      <c r="L82">
        <f t="shared" si="14"/>
        <v>0.46018877057115198</v>
      </c>
      <c r="M82">
        <f t="shared" si="14"/>
        <v>1.8637463697967087</v>
      </c>
      <c r="N82">
        <f t="shared" si="14"/>
        <v>2.3239351403678605</v>
      </c>
      <c r="O82">
        <f t="shared" si="15"/>
        <v>0.98594207028281755</v>
      </c>
      <c r="P82">
        <f t="shared" si="15"/>
        <v>1.1723803131238966</v>
      </c>
      <c r="Q82">
        <f t="shared" si="15"/>
        <v>1.1300648608134136</v>
      </c>
    </row>
    <row r="83" spans="1:17" x14ac:dyDescent="0.25">
      <c r="A83" s="3">
        <v>44431</v>
      </c>
      <c r="B83">
        <v>91</v>
      </c>
      <c r="C83">
        <v>41</v>
      </c>
      <c r="D83">
        <v>152</v>
      </c>
      <c r="E83">
        <v>284</v>
      </c>
      <c r="G83" s="1">
        <f t="shared" si="10"/>
        <v>44900</v>
      </c>
      <c r="H83">
        <f t="shared" si="12"/>
        <v>8356</v>
      </c>
      <c r="I83">
        <f t="shared" si="12"/>
        <v>3867</v>
      </c>
      <c r="J83">
        <f t="shared" si="12"/>
        <v>15615</v>
      </c>
      <c r="K83">
        <f t="shared" si="13"/>
        <v>19482</v>
      </c>
      <c r="L83">
        <f t="shared" si="14"/>
        <v>0.4627812350406893</v>
      </c>
      <c r="M83">
        <f t="shared" si="14"/>
        <v>1.8687170895165151</v>
      </c>
      <c r="N83">
        <f t="shared" si="14"/>
        <v>2.3314983245572045</v>
      </c>
      <c r="O83">
        <f t="shared" si="15"/>
        <v>0.99149635571889616</v>
      </c>
      <c r="P83">
        <f t="shared" si="15"/>
        <v>1.1755071194511937</v>
      </c>
      <c r="Q83">
        <f t="shared" si="15"/>
        <v>1.1337426264015205</v>
      </c>
    </row>
    <row r="84" spans="1:17" x14ac:dyDescent="0.25">
      <c r="A84" s="3">
        <v>44438</v>
      </c>
      <c r="B84">
        <v>89</v>
      </c>
      <c r="C84">
        <v>39</v>
      </c>
      <c r="D84">
        <v>169</v>
      </c>
      <c r="E84">
        <v>297</v>
      </c>
      <c r="G84" s="1">
        <f t="shared" si="10"/>
        <v>44907</v>
      </c>
      <c r="H84">
        <f t="shared" si="12"/>
        <v>8462</v>
      </c>
      <c r="I84">
        <f t="shared" si="12"/>
        <v>3934</v>
      </c>
      <c r="J84">
        <f t="shared" si="12"/>
        <v>15882</v>
      </c>
      <c r="K84">
        <f t="shared" si="13"/>
        <v>19816</v>
      </c>
      <c r="L84">
        <f t="shared" si="14"/>
        <v>0.46490191444103046</v>
      </c>
      <c r="M84">
        <f t="shared" si="14"/>
        <v>1.8768612621129757</v>
      </c>
      <c r="N84">
        <f t="shared" si="14"/>
        <v>2.3417631765540063</v>
      </c>
      <c r="O84">
        <f t="shared" si="15"/>
        <v>0.99603985432661635</v>
      </c>
      <c r="P84">
        <f t="shared" si="15"/>
        <v>1.1806301704057156</v>
      </c>
      <c r="Q84">
        <f t="shared" si="15"/>
        <v>1.1387341377141813</v>
      </c>
    </row>
    <row r="85" spans="1:17" x14ac:dyDescent="0.25">
      <c r="A85" s="3">
        <v>44445</v>
      </c>
      <c r="B85">
        <v>110</v>
      </c>
      <c r="C85">
        <v>37</v>
      </c>
      <c r="D85">
        <v>165</v>
      </c>
      <c r="E85">
        <v>312</v>
      </c>
      <c r="G85" s="1">
        <f t="shared" si="10"/>
        <v>44914</v>
      </c>
      <c r="H85">
        <f t="shared" si="12"/>
        <v>8569</v>
      </c>
      <c r="I85">
        <f t="shared" si="12"/>
        <v>4008</v>
      </c>
      <c r="J85">
        <f t="shared" si="12"/>
        <v>16212</v>
      </c>
      <c r="K85">
        <f t="shared" si="13"/>
        <v>20220</v>
      </c>
      <c r="L85">
        <f t="shared" si="14"/>
        <v>0.46773252421519429</v>
      </c>
      <c r="M85">
        <f t="shared" si="14"/>
        <v>1.8919360485470884</v>
      </c>
      <c r="N85">
        <f t="shared" si="14"/>
        <v>2.3596685727622826</v>
      </c>
      <c r="O85">
        <f t="shared" si="15"/>
        <v>1.0021043596761017</v>
      </c>
      <c r="P85">
        <f t="shared" si="15"/>
        <v>1.1901128892596917</v>
      </c>
      <c r="Q85">
        <f t="shared" si="15"/>
        <v>1.1474410326366926</v>
      </c>
    </row>
    <row r="86" spans="1:17" x14ac:dyDescent="0.25">
      <c r="A86" s="3">
        <v>44452</v>
      </c>
      <c r="B86">
        <v>101</v>
      </c>
      <c r="C86">
        <v>57</v>
      </c>
      <c r="D86">
        <v>157</v>
      </c>
      <c r="E86">
        <v>315</v>
      </c>
      <c r="G86" s="12">
        <f t="shared" si="10"/>
        <v>44921</v>
      </c>
      <c r="H86" s="5">
        <f t="shared" si="12"/>
        <v>8699</v>
      </c>
      <c r="I86" s="5">
        <f t="shared" si="12"/>
        <v>4079</v>
      </c>
      <c r="J86" s="5">
        <f t="shared" si="12"/>
        <v>16535</v>
      </c>
      <c r="K86">
        <f t="shared" si="13"/>
        <v>20614</v>
      </c>
      <c r="L86" s="5">
        <f t="shared" si="14"/>
        <v>0.46890447177836531</v>
      </c>
      <c r="M86" s="5">
        <f t="shared" si="14"/>
        <v>1.9007931946200713</v>
      </c>
      <c r="N86">
        <f t="shared" si="14"/>
        <v>2.3696976663984368</v>
      </c>
      <c r="O86" s="5">
        <f t="shared" si="15"/>
        <v>1.0046152258262289</v>
      </c>
      <c r="P86" s="5">
        <f t="shared" si="15"/>
        <v>1.1956844326063116</v>
      </c>
      <c r="Q86" s="5">
        <f t="shared" si="15"/>
        <v>1.1523179012321869</v>
      </c>
    </row>
    <row r="87" spans="1:17" x14ac:dyDescent="0.25">
      <c r="A87" s="3">
        <v>44459</v>
      </c>
      <c r="B87">
        <v>97</v>
      </c>
      <c r="C87">
        <v>43</v>
      </c>
      <c r="D87">
        <v>176</v>
      </c>
      <c r="E87">
        <v>316</v>
      </c>
      <c r="G87" s="1">
        <f t="shared" si="10"/>
        <v>44928</v>
      </c>
      <c r="H87">
        <f t="shared" si="12"/>
        <v>8808</v>
      </c>
      <c r="I87">
        <f t="shared" si="12"/>
        <v>4151</v>
      </c>
      <c r="J87">
        <f t="shared" si="12"/>
        <v>16832</v>
      </c>
      <c r="K87">
        <f t="shared" si="13"/>
        <v>20983</v>
      </c>
      <c r="L87">
        <f t="shared" si="14"/>
        <v>0.47127611262488645</v>
      </c>
      <c r="M87">
        <f t="shared" si="14"/>
        <v>1.9109900090826522</v>
      </c>
      <c r="N87">
        <f t="shared" si="14"/>
        <v>2.3822661217075387</v>
      </c>
      <c r="O87">
        <f t="shared" si="15"/>
        <v>1.0096964025861144</v>
      </c>
      <c r="P87">
        <f t="shared" si="15"/>
        <v>1.2020986876392059</v>
      </c>
      <c r="Q87">
        <f t="shared" si="15"/>
        <v>1.1584295906045812</v>
      </c>
    </row>
    <row r="88" spans="1:17" x14ac:dyDescent="0.25">
      <c r="A88" s="3">
        <v>44466</v>
      </c>
      <c r="B88">
        <v>95</v>
      </c>
      <c r="C88">
        <v>44</v>
      </c>
      <c r="D88">
        <v>164</v>
      </c>
      <c r="E88">
        <v>303</v>
      </c>
      <c r="G88" s="1">
        <f t="shared" si="10"/>
        <v>44935</v>
      </c>
      <c r="H88">
        <f t="shared" si="12"/>
        <v>8918</v>
      </c>
      <c r="I88">
        <f t="shared" si="12"/>
        <v>4217</v>
      </c>
      <c r="J88">
        <f t="shared" si="12"/>
        <v>17101</v>
      </c>
      <c r="K88">
        <f t="shared" si="13"/>
        <v>21318</v>
      </c>
      <c r="L88">
        <f t="shared" si="14"/>
        <v>0.47286387082305448</v>
      </c>
      <c r="M88">
        <f t="shared" si="14"/>
        <v>1.9175824175824177</v>
      </c>
      <c r="N88">
        <f t="shared" si="14"/>
        <v>2.3904462884054722</v>
      </c>
      <c r="O88">
        <f t="shared" si="15"/>
        <v>1.0130981318440173</v>
      </c>
      <c r="P88">
        <f t="shared" si="15"/>
        <v>1.2062456091658933</v>
      </c>
      <c r="Q88">
        <f t="shared" si="15"/>
        <v>1.162407377583381</v>
      </c>
    </row>
    <row r="89" spans="1:17" x14ac:dyDescent="0.25">
      <c r="A89" s="3">
        <v>44473</v>
      </c>
      <c r="B89">
        <v>94</v>
      </c>
      <c r="C89">
        <v>49</v>
      </c>
      <c r="D89">
        <v>167</v>
      </c>
      <c r="E89">
        <v>310</v>
      </c>
      <c r="G89" s="1">
        <f t="shared" si="10"/>
        <v>44942</v>
      </c>
      <c r="H89">
        <f t="shared" ref="H89:J104" si="16">B156+H88</f>
        <v>9034</v>
      </c>
      <c r="I89">
        <f t="shared" si="16"/>
        <v>4281</v>
      </c>
      <c r="J89">
        <f t="shared" si="16"/>
        <v>17348</v>
      </c>
      <c r="K89">
        <f t="shared" si="13"/>
        <v>21629</v>
      </c>
      <c r="L89">
        <f t="shared" si="14"/>
        <v>0.47387646668142575</v>
      </c>
      <c r="M89">
        <f t="shared" si="14"/>
        <v>1.9203010847907904</v>
      </c>
      <c r="N89">
        <f t="shared" si="14"/>
        <v>2.3941775514722159</v>
      </c>
      <c r="O89">
        <f t="shared" si="15"/>
        <v>1.0152675912502589</v>
      </c>
      <c r="P89">
        <f t="shared" si="15"/>
        <v>1.2079557731477979</v>
      </c>
      <c r="Q89">
        <f t="shared" si="15"/>
        <v>1.16422178677447</v>
      </c>
    </row>
    <row r="90" spans="1:17" x14ac:dyDescent="0.25">
      <c r="A90" s="3">
        <v>44480</v>
      </c>
      <c r="B90">
        <v>112</v>
      </c>
      <c r="C90">
        <v>51</v>
      </c>
      <c r="D90">
        <v>190</v>
      </c>
      <c r="E90">
        <v>353</v>
      </c>
      <c r="G90" s="1">
        <f t="shared" si="10"/>
        <v>44949</v>
      </c>
      <c r="H90">
        <f t="shared" si="16"/>
        <v>9116</v>
      </c>
      <c r="I90">
        <f t="shared" si="16"/>
        <v>4351</v>
      </c>
      <c r="J90">
        <f t="shared" si="16"/>
        <v>17593</v>
      </c>
      <c r="K90">
        <f t="shared" si="13"/>
        <v>21944</v>
      </c>
      <c r="L90">
        <f t="shared" si="14"/>
        <v>0.47729267222465993</v>
      </c>
      <c r="M90">
        <f t="shared" si="14"/>
        <v>1.929903466432646</v>
      </c>
      <c r="N90">
        <f t="shared" si="14"/>
        <v>2.407196138657306</v>
      </c>
      <c r="O90">
        <f t="shared" si="15"/>
        <v>1.022586719793156</v>
      </c>
      <c r="P90">
        <f t="shared" si="15"/>
        <v>1.2139961031940165</v>
      </c>
      <c r="Q90">
        <f t="shared" si="15"/>
        <v>1.1705523627271952</v>
      </c>
    </row>
    <row r="91" spans="1:17" x14ac:dyDescent="0.25">
      <c r="A91" s="3">
        <v>44487</v>
      </c>
      <c r="B91">
        <v>109</v>
      </c>
      <c r="C91">
        <v>51</v>
      </c>
      <c r="D91">
        <v>193</v>
      </c>
      <c r="E91">
        <v>353</v>
      </c>
      <c r="G91" s="1">
        <f t="shared" si="10"/>
        <v>44956</v>
      </c>
      <c r="H91">
        <f t="shared" si="16"/>
        <v>9205</v>
      </c>
      <c r="I91">
        <f t="shared" si="16"/>
        <v>4403</v>
      </c>
      <c r="J91">
        <f t="shared" si="16"/>
        <v>17856</v>
      </c>
      <c r="K91">
        <f t="shared" si="13"/>
        <v>22259</v>
      </c>
      <c r="L91">
        <f t="shared" si="14"/>
        <v>0.47832699619771862</v>
      </c>
      <c r="M91">
        <f t="shared" si="14"/>
        <v>1.9398153177620858</v>
      </c>
      <c r="N91">
        <f t="shared" si="14"/>
        <v>2.4181423139598044</v>
      </c>
      <c r="O91">
        <f t="shared" si="15"/>
        <v>1.0248027311010262</v>
      </c>
      <c r="P91">
        <f t="shared" si="15"/>
        <v>1.2202311035961977</v>
      </c>
      <c r="Q91">
        <f t="shared" si="15"/>
        <v>1.1758751825661771</v>
      </c>
    </row>
    <row r="92" spans="1:17" x14ac:dyDescent="0.25">
      <c r="A92" s="3">
        <v>44494</v>
      </c>
      <c r="B92">
        <v>156</v>
      </c>
      <c r="C92">
        <v>55</v>
      </c>
      <c r="D92">
        <v>255</v>
      </c>
      <c r="E92">
        <v>466</v>
      </c>
      <c r="G92" s="1">
        <f t="shared" si="10"/>
        <v>44963</v>
      </c>
      <c r="H92">
        <f t="shared" si="16"/>
        <v>9286</v>
      </c>
      <c r="I92">
        <f t="shared" si="16"/>
        <v>4455</v>
      </c>
      <c r="J92">
        <f t="shared" si="16"/>
        <v>18074</v>
      </c>
      <c r="K92">
        <f t="shared" si="13"/>
        <v>22529</v>
      </c>
      <c r="L92">
        <f t="shared" si="14"/>
        <v>0.4797544690932587</v>
      </c>
      <c r="M92">
        <f t="shared" si="14"/>
        <v>1.9463708808959723</v>
      </c>
      <c r="N92">
        <f t="shared" si="14"/>
        <v>2.4261253499892312</v>
      </c>
      <c r="O92">
        <f t="shared" si="15"/>
        <v>1.0278610534067936</v>
      </c>
      <c r="P92">
        <f t="shared" si="15"/>
        <v>1.224354847730142</v>
      </c>
      <c r="Q92">
        <f t="shared" si="15"/>
        <v>1.179757110397448</v>
      </c>
    </row>
    <row r="93" spans="1:17" x14ac:dyDescent="0.25">
      <c r="A93" s="3">
        <v>44501</v>
      </c>
      <c r="B93">
        <v>149</v>
      </c>
      <c r="C93">
        <v>57</v>
      </c>
      <c r="D93">
        <v>229</v>
      </c>
      <c r="E93">
        <v>435</v>
      </c>
      <c r="G93" s="1">
        <f t="shared" si="10"/>
        <v>44970</v>
      </c>
      <c r="H93">
        <f t="shared" si="16"/>
        <v>9369</v>
      </c>
      <c r="I93">
        <f t="shared" si="16"/>
        <v>4512</v>
      </c>
      <c r="J93">
        <f t="shared" si="16"/>
        <v>18298</v>
      </c>
      <c r="K93">
        <f t="shared" si="13"/>
        <v>22810</v>
      </c>
      <c r="L93">
        <f t="shared" si="14"/>
        <v>0.48158821645853345</v>
      </c>
      <c r="M93">
        <f t="shared" si="14"/>
        <v>1.9530366100971288</v>
      </c>
      <c r="N93">
        <f t="shared" si="14"/>
        <v>2.4346248265556625</v>
      </c>
      <c r="O93">
        <f t="shared" si="15"/>
        <v>1.0317898078426107</v>
      </c>
      <c r="P93">
        <f t="shared" si="15"/>
        <v>1.2285478912765679</v>
      </c>
      <c r="Q93">
        <f t="shared" si="15"/>
        <v>1.1838901688620276</v>
      </c>
    </row>
    <row r="94" spans="1:17" x14ac:dyDescent="0.25">
      <c r="A94" s="3">
        <v>44508</v>
      </c>
      <c r="B94">
        <v>125</v>
      </c>
      <c r="C94">
        <v>54</v>
      </c>
      <c r="D94">
        <v>253</v>
      </c>
      <c r="E94">
        <v>432</v>
      </c>
      <c r="G94" s="1">
        <f t="shared" si="10"/>
        <v>44977</v>
      </c>
      <c r="H94">
        <f t="shared" si="16"/>
        <v>9450</v>
      </c>
      <c r="I94">
        <f t="shared" si="16"/>
        <v>4565</v>
      </c>
      <c r="J94">
        <f t="shared" si="16"/>
        <v>18547</v>
      </c>
      <c r="K94">
        <f t="shared" si="13"/>
        <v>23112</v>
      </c>
      <c r="L94">
        <f t="shared" si="14"/>
        <v>0.48306878306878309</v>
      </c>
      <c r="M94">
        <f t="shared" si="14"/>
        <v>1.9626455026455027</v>
      </c>
      <c r="N94">
        <f t="shared" si="14"/>
        <v>2.4457142857142857</v>
      </c>
      <c r="O94">
        <f t="shared" si="15"/>
        <v>1.0349618820048929</v>
      </c>
      <c r="P94">
        <f t="shared" si="15"/>
        <v>1.2345923169759003</v>
      </c>
      <c r="Q94">
        <f t="shared" si="15"/>
        <v>1.1892826636450797</v>
      </c>
    </row>
    <row r="95" spans="1:17" x14ac:dyDescent="0.25">
      <c r="A95" s="3">
        <v>44515</v>
      </c>
      <c r="B95">
        <v>221</v>
      </c>
      <c r="C95">
        <v>63</v>
      </c>
      <c r="D95">
        <v>254</v>
      </c>
      <c r="E95">
        <v>538</v>
      </c>
      <c r="G95" s="1">
        <f t="shared" si="10"/>
        <v>44984</v>
      </c>
      <c r="H95">
        <f t="shared" si="16"/>
        <v>9540</v>
      </c>
      <c r="I95">
        <f t="shared" si="16"/>
        <v>4616</v>
      </c>
      <c r="J95">
        <f t="shared" si="16"/>
        <v>18782</v>
      </c>
      <c r="K95">
        <f t="shared" si="13"/>
        <v>23398</v>
      </c>
      <c r="L95">
        <f t="shared" si="14"/>
        <v>0.48385744234800837</v>
      </c>
      <c r="M95">
        <f t="shared" si="14"/>
        <v>1.9687631027253669</v>
      </c>
      <c r="N95">
        <f t="shared" si="14"/>
        <v>2.4526205450733753</v>
      </c>
      <c r="O95">
        <f t="shared" si="15"/>
        <v>1.0366515633101148</v>
      </c>
      <c r="P95">
        <f t="shared" si="15"/>
        <v>1.2384405626457122</v>
      </c>
      <c r="Q95">
        <f t="shared" si="15"/>
        <v>1.192640985005174</v>
      </c>
    </row>
    <row r="96" spans="1:17" x14ac:dyDescent="0.25">
      <c r="A96" s="3">
        <v>44522</v>
      </c>
      <c r="B96">
        <v>195</v>
      </c>
      <c r="C96">
        <v>69</v>
      </c>
      <c r="D96">
        <v>253</v>
      </c>
      <c r="E96">
        <v>517</v>
      </c>
      <c r="G96" s="1">
        <f t="shared" si="10"/>
        <v>44991</v>
      </c>
      <c r="H96">
        <f t="shared" si="16"/>
        <v>9617</v>
      </c>
      <c r="I96">
        <f t="shared" si="16"/>
        <v>4667</v>
      </c>
      <c r="J96">
        <f t="shared" si="16"/>
        <v>19025</v>
      </c>
      <c r="K96">
        <f t="shared" si="13"/>
        <v>23692</v>
      </c>
      <c r="L96">
        <f t="shared" si="14"/>
        <v>0.48528647187272539</v>
      </c>
      <c r="M96">
        <f t="shared" si="14"/>
        <v>1.9782676510346262</v>
      </c>
      <c r="N96">
        <f t="shared" si="14"/>
        <v>2.4635541229073517</v>
      </c>
      <c r="O96">
        <f t="shared" si="15"/>
        <v>1.0397132206520487</v>
      </c>
      <c r="P96">
        <f t="shared" si="15"/>
        <v>1.244419351124386</v>
      </c>
      <c r="Q96">
        <f t="shared" si="15"/>
        <v>1.197957679046467</v>
      </c>
    </row>
    <row r="97" spans="1:17" x14ac:dyDescent="0.25">
      <c r="A97" s="3">
        <v>44529</v>
      </c>
      <c r="B97">
        <v>194</v>
      </c>
      <c r="C97">
        <v>70</v>
      </c>
      <c r="D97">
        <v>297</v>
      </c>
      <c r="E97">
        <v>561</v>
      </c>
      <c r="G97" s="1">
        <f t="shared" si="10"/>
        <v>44998</v>
      </c>
      <c r="H97">
        <f t="shared" si="16"/>
        <v>9691</v>
      </c>
      <c r="I97">
        <f t="shared" si="16"/>
        <v>4725</v>
      </c>
      <c r="J97">
        <f t="shared" si="16"/>
        <v>19247</v>
      </c>
      <c r="K97">
        <f t="shared" si="13"/>
        <v>23972</v>
      </c>
      <c r="L97">
        <f t="shared" si="14"/>
        <v>0.48756578268496542</v>
      </c>
      <c r="M97">
        <f t="shared" si="14"/>
        <v>1.9860695490661437</v>
      </c>
      <c r="N97">
        <f t="shared" si="14"/>
        <v>2.4736353317511091</v>
      </c>
      <c r="O97">
        <f t="shared" si="15"/>
        <v>1.0445965827954771</v>
      </c>
      <c r="P97">
        <f t="shared" si="15"/>
        <v>1.2493270959792555</v>
      </c>
      <c r="Q97">
        <f t="shared" si="15"/>
        <v>1.2028598898142977</v>
      </c>
    </row>
    <row r="98" spans="1:17" x14ac:dyDescent="0.25">
      <c r="A98" s="3">
        <v>44536</v>
      </c>
      <c r="B98">
        <v>200</v>
      </c>
      <c r="C98">
        <v>67</v>
      </c>
      <c r="D98">
        <v>266</v>
      </c>
      <c r="E98">
        <v>533</v>
      </c>
      <c r="G98" s="1">
        <f t="shared" si="10"/>
        <v>45005</v>
      </c>
      <c r="H98">
        <f t="shared" si="16"/>
        <v>9768</v>
      </c>
      <c r="I98">
        <f t="shared" si="16"/>
        <v>4776</v>
      </c>
      <c r="J98">
        <f t="shared" si="16"/>
        <v>19486</v>
      </c>
      <c r="K98">
        <f t="shared" si="13"/>
        <v>24262</v>
      </c>
      <c r="L98">
        <f t="shared" si="14"/>
        <v>0.48894348894348894</v>
      </c>
      <c r="M98">
        <f t="shared" si="14"/>
        <v>1.994881244881245</v>
      </c>
      <c r="N98">
        <f t="shared" si="14"/>
        <v>2.4838247338247337</v>
      </c>
      <c r="O98">
        <f t="shared" si="15"/>
        <v>1.0475482814192492</v>
      </c>
      <c r="P98">
        <f t="shared" si="15"/>
        <v>1.2548700490689442</v>
      </c>
      <c r="Q98">
        <f t="shared" si="15"/>
        <v>1.2078147119330767</v>
      </c>
    </row>
    <row r="99" spans="1:17" x14ac:dyDescent="0.25">
      <c r="A99" s="3">
        <v>44543</v>
      </c>
      <c r="B99">
        <v>193</v>
      </c>
      <c r="C99">
        <v>71</v>
      </c>
      <c r="D99">
        <v>232</v>
      </c>
      <c r="E99">
        <v>496</v>
      </c>
      <c r="G99" s="1">
        <f t="shared" si="10"/>
        <v>45012</v>
      </c>
      <c r="H99">
        <f t="shared" si="16"/>
        <v>9851</v>
      </c>
      <c r="I99">
        <f t="shared" si="16"/>
        <v>4826</v>
      </c>
      <c r="J99">
        <f t="shared" si="16"/>
        <v>19709</v>
      </c>
      <c r="K99">
        <f t="shared" si="13"/>
        <v>24535</v>
      </c>
      <c r="L99">
        <f t="shared" si="14"/>
        <v>0.48989950258856968</v>
      </c>
      <c r="M99">
        <f t="shared" si="14"/>
        <v>2.0007105877575881</v>
      </c>
      <c r="N99">
        <f t="shared" si="14"/>
        <v>2.4906100903461579</v>
      </c>
      <c r="O99">
        <f t="shared" si="15"/>
        <v>1.0495965149545432</v>
      </c>
      <c r="P99">
        <f t="shared" si="15"/>
        <v>1.2585369679895799</v>
      </c>
      <c r="Q99">
        <f t="shared" si="15"/>
        <v>1.2111142416143306</v>
      </c>
    </row>
    <row r="100" spans="1:17" x14ac:dyDescent="0.25">
      <c r="A100" s="3">
        <v>44550</v>
      </c>
      <c r="B100">
        <v>189</v>
      </c>
      <c r="C100">
        <v>45</v>
      </c>
      <c r="D100">
        <v>236</v>
      </c>
      <c r="E100">
        <v>470</v>
      </c>
      <c r="G100" s="1">
        <f t="shared" si="10"/>
        <v>45019</v>
      </c>
      <c r="H100">
        <f t="shared" si="16"/>
        <v>9920</v>
      </c>
      <c r="I100">
        <f t="shared" si="16"/>
        <v>4866</v>
      </c>
      <c r="J100">
        <f t="shared" si="16"/>
        <v>19927</v>
      </c>
      <c r="K100">
        <f t="shared" si="13"/>
        <v>24793</v>
      </c>
      <c r="L100">
        <f t="shared" si="14"/>
        <v>0.49052419354838711</v>
      </c>
      <c r="M100">
        <f t="shared" si="14"/>
        <v>2.0087701612903226</v>
      </c>
      <c r="N100">
        <f t="shared" si="14"/>
        <v>2.4992943548387099</v>
      </c>
      <c r="O100">
        <f t="shared" si="15"/>
        <v>1.0509348985431843</v>
      </c>
      <c r="P100">
        <f t="shared" si="15"/>
        <v>1.2636068023270617</v>
      </c>
      <c r="Q100">
        <f t="shared" si="15"/>
        <v>1.2153371572949676</v>
      </c>
    </row>
    <row r="101" spans="1:17" x14ac:dyDescent="0.25">
      <c r="A101" s="3">
        <v>44557</v>
      </c>
      <c r="B101">
        <v>150</v>
      </c>
      <c r="C101">
        <v>51</v>
      </c>
      <c r="D101">
        <v>201</v>
      </c>
      <c r="E101">
        <v>402</v>
      </c>
      <c r="G101" s="1">
        <f t="shared" si="10"/>
        <v>45026</v>
      </c>
      <c r="H101">
        <f t="shared" si="16"/>
        <v>10012</v>
      </c>
      <c r="I101">
        <f t="shared" si="16"/>
        <v>4923</v>
      </c>
      <c r="J101">
        <f t="shared" si="16"/>
        <v>20140</v>
      </c>
      <c r="K101">
        <f t="shared" si="13"/>
        <v>25063</v>
      </c>
      <c r="L101">
        <f t="shared" si="14"/>
        <v>0.49170994806232521</v>
      </c>
      <c r="M101">
        <f t="shared" si="14"/>
        <v>2.0115860966839794</v>
      </c>
      <c r="N101">
        <f t="shared" si="14"/>
        <v>2.5032960447463046</v>
      </c>
      <c r="O101">
        <f t="shared" si="15"/>
        <v>1.0534753457141752</v>
      </c>
      <c r="P101">
        <f t="shared" si="15"/>
        <v>1.2653781523734267</v>
      </c>
      <c r="Q101">
        <f t="shared" si="15"/>
        <v>1.2172830675184898</v>
      </c>
    </row>
    <row r="102" spans="1:17" x14ac:dyDescent="0.25">
      <c r="A102" s="3">
        <v>44564</v>
      </c>
      <c r="B102">
        <v>143</v>
      </c>
      <c r="C102">
        <v>37</v>
      </c>
      <c r="D102">
        <v>196</v>
      </c>
      <c r="E102">
        <v>376</v>
      </c>
      <c r="G102" s="1">
        <f t="shared" si="10"/>
        <v>45033</v>
      </c>
      <c r="H102">
        <f t="shared" si="16"/>
        <v>10089</v>
      </c>
      <c r="I102">
        <f t="shared" si="16"/>
        <v>4976</v>
      </c>
      <c r="J102">
        <f t="shared" si="16"/>
        <v>20357</v>
      </c>
      <c r="K102">
        <f t="shared" si="13"/>
        <v>25333</v>
      </c>
      <c r="L102">
        <f t="shared" si="14"/>
        <v>0.49321042719793834</v>
      </c>
      <c r="M102">
        <f t="shared" si="14"/>
        <v>2.0177420953513727</v>
      </c>
      <c r="N102">
        <f t="shared" si="14"/>
        <v>2.510952522549311</v>
      </c>
      <c r="O102">
        <f t="shared" si="15"/>
        <v>1.0566900819267657</v>
      </c>
      <c r="P102">
        <f t="shared" si="15"/>
        <v>1.2692505524822764</v>
      </c>
      <c r="Q102">
        <f t="shared" si="15"/>
        <v>1.2210061991896284</v>
      </c>
    </row>
    <row r="103" spans="1:17" x14ac:dyDescent="0.25">
      <c r="A103" s="3">
        <v>44571</v>
      </c>
      <c r="B103">
        <v>126</v>
      </c>
      <c r="C103">
        <v>54</v>
      </c>
      <c r="D103">
        <v>210</v>
      </c>
      <c r="E103">
        <v>390</v>
      </c>
      <c r="G103" s="1">
        <f t="shared" si="10"/>
        <v>45040</v>
      </c>
      <c r="H103">
        <f t="shared" si="16"/>
        <v>10147</v>
      </c>
      <c r="I103">
        <f t="shared" si="16"/>
        <v>5026</v>
      </c>
      <c r="J103">
        <f t="shared" si="16"/>
        <v>20599</v>
      </c>
      <c r="K103">
        <f t="shared" si="13"/>
        <v>25625</v>
      </c>
      <c r="L103">
        <f t="shared" si="14"/>
        <v>0.49531881344239675</v>
      </c>
      <c r="M103">
        <f t="shared" si="14"/>
        <v>2.03005814526461</v>
      </c>
      <c r="N103">
        <f t="shared" si="14"/>
        <v>2.5253769587070072</v>
      </c>
      <c r="O103">
        <f t="shared" si="15"/>
        <v>1.0612072427784685</v>
      </c>
      <c r="P103">
        <f t="shared" si="15"/>
        <v>1.2769979019541391</v>
      </c>
      <c r="Q103">
        <f t="shared" si="15"/>
        <v>1.2280204002986483</v>
      </c>
    </row>
    <row r="104" spans="1:17" x14ac:dyDescent="0.25">
      <c r="A104" s="3">
        <v>44578</v>
      </c>
      <c r="B104">
        <v>105</v>
      </c>
      <c r="C104">
        <v>46</v>
      </c>
      <c r="D104">
        <v>186</v>
      </c>
      <c r="E104">
        <v>337</v>
      </c>
      <c r="G104" s="1">
        <f t="shared" si="10"/>
        <v>45047</v>
      </c>
      <c r="H104">
        <f t="shared" si="16"/>
        <v>10219</v>
      </c>
      <c r="I104">
        <f t="shared" si="16"/>
        <v>5074</v>
      </c>
      <c r="J104">
        <f t="shared" si="16"/>
        <v>20803</v>
      </c>
      <c r="K104">
        <f t="shared" si="13"/>
        <v>25877</v>
      </c>
      <c r="L104">
        <f t="shared" si="14"/>
        <v>0.49652607887268813</v>
      </c>
      <c r="M104">
        <f t="shared" si="14"/>
        <v>2.0357177806047559</v>
      </c>
      <c r="N104">
        <f t="shared" si="14"/>
        <v>2.5322438594774441</v>
      </c>
      <c r="O104">
        <f t="shared" si="15"/>
        <v>1.0637937765094958</v>
      </c>
      <c r="P104">
        <f t="shared" si="15"/>
        <v>1.2805580671996768</v>
      </c>
      <c r="Q104">
        <f t="shared" si="15"/>
        <v>1.2313595826745107</v>
      </c>
    </row>
    <row r="105" spans="1:17" x14ac:dyDescent="0.25">
      <c r="A105" s="3">
        <v>44585</v>
      </c>
      <c r="B105">
        <v>112</v>
      </c>
      <c r="C105">
        <v>53</v>
      </c>
      <c r="D105">
        <v>221</v>
      </c>
      <c r="E105">
        <v>386</v>
      </c>
      <c r="G105" s="1">
        <f t="shared" si="10"/>
        <v>45054</v>
      </c>
      <c r="H105">
        <f t="shared" ref="H105:J120" si="17">B172+H104</f>
        <v>10276</v>
      </c>
      <c r="I105">
        <f t="shared" si="17"/>
        <v>5130</v>
      </c>
      <c r="J105">
        <f t="shared" si="17"/>
        <v>21000</v>
      </c>
      <c r="K105">
        <f t="shared" si="13"/>
        <v>26130</v>
      </c>
      <c r="L105">
        <f t="shared" si="14"/>
        <v>0.49922148695990659</v>
      </c>
      <c r="M105">
        <f t="shared" si="14"/>
        <v>2.0435967302452318</v>
      </c>
      <c r="N105">
        <f t="shared" si="14"/>
        <v>2.5428182172051383</v>
      </c>
      <c r="O105">
        <f t="shared" si="15"/>
        <v>1.0695686158791549</v>
      </c>
      <c r="P105">
        <f t="shared" si="15"/>
        <v>1.2855142809829911</v>
      </c>
      <c r="Q105">
        <f t="shared" si="15"/>
        <v>1.2365015979942009</v>
      </c>
    </row>
    <row r="106" spans="1:17" x14ac:dyDescent="0.25">
      <c r="A106" s="3">
        <v>44592</v>
      </c>
      <c r="B106">
        <v>147</v>
      </c>
      <c r="C106">
        <v>37</v>
      </c>
      <c r="D106">
        <v>209</v>
      </c>
      <c r="E106">
        <v>393</v>
      </c>
      <c r="G106" s="1">
        <f t="shared" si="10"/>
        <v>45061</v>
      </c>
      <c r="H106">
        <f t="shared" si="17"/>
        <v>10340</v>
      </c>
      <c r="I106">
        <f t="shared" si="17"/>
        <v>5193</v>
      </c>
      <c r="J106">
        <f t="shared" si="17"/>
        <v>21209</v>
      </c>
      <c r="K106">
        <f t="shared" si="13"/>
        <v>26402</v>
      </c>
      <c r="L106">
        <f t="shared" ref="L106:N137" si="18">I106/$H106</f>
        <v>0.50222437137330755</v>
      </c>
      <c r="M106">
        <f t="shared" si="18"/>
        <v>2.0511605415860736</v>
      </c>
      <c r="N106">
        <f t="shared" si="18"/>
        <v>2.5533849129593809</v>
      </c>
      <c r="O106">
        <f t="shared" ref="O106:Q137" si="19">L106/L$16</f>
        <v>1.0760022150121671</v>
      </c>
      <c r="P106">
        <f t="shared" si="19"/>
        <v>1.290272258598343</v>
      </c>
      <c r="Q106">
        <f t="shared" si="19"/>
        <v>1.2416398875098393</v>
      </c>
    </row>
    <row r="107" spans="1:17" x14ac:dyDescent="0.25">
      <c r="A107" s="3">
        <v>44599</v>
      </c>
      <c r="B107">
        <v>158</v>
      </c>
      <c r="C107">
        <v>62</v>
      </c>
      <c r="D107">
        <v>249</v>
      </c>
      <c r="E107">
        <v>469</v>
      </c>
      <c r="G107" s="1">
        <f t="shared" si="10"/>
        <v>45068</v>
      </c>
      <c r="H107">
        <f t="shared" si="17"/>
        <v>10410</v>
      </c>
      <c r="I107">
        <f t="shared" si="17"/>
        <v>5246</v>
      </c>
      <c r="J107">
        <f t="shared" si="17"/>
        <v>21430</v>
      </c>
      <c r="K107">
        <f t="shared" si="13"/>
        <v>26676</v>
      </c>
      <c r="L107">
        <f t="shared" si="18"/>
        <v>0.50393852065321809</v>
      </c>
      <c r="M107">
        <f t="shared" si="18"/>
        <v>2.058597502401537</v>
      </c>
      <c r="N107">
        <f t="shared" si="18"/>
        <v>2.5625360230547551</v>
      </c>
      <c r="O107">
        <f t="shared" si="19"/>
        <v>1.0796747337650936</v>
      </c>
      <c r="P107">
        <f t="shared" si="19"/>
        <v>1.2949504415264601</v>
      </c>
      <c r="Q107">
        <f t="shared" si="19"/>
        <v>1.2460898171901402</v>
      </c>
    </row>
    <row r="108" spans="1:17" x14ac:dyDescent="0.25">
      <c r="A108" s="3">
        <v>44606</v>
      </c>
      <c r="B108">
        <v>155</v>
      </c>
      <c r="C108">
        <v>58</v>
      </c>
      <c r="D108">
        <v>218</v>
      </c>
      <c r="E108">
        <v>431</v>
      </c>
      <c r="G108" s="1">
        <f t="shared" si="10"/>
        <v>45075</v>
      </c>
      <c r="H108">
        <f t="shared" si="17"/>
        <v>10494</v>
      </c>
      <c r="I108">
        <f t="shared" si="17"/>
        <v>5293</v>
      </c>
      <c r="J108">
        <f t="shared" si="17"/>
        <v>21642</v>
      </c>
      <c r="K108">
        <f t="shared" si="13"/>
        <v>26935</v>
      </c>
      <c r="L108">
        <f t="shared" si="18"/>
        <v>0.50438345721364586</v>
      </c>
      <c r="M108">
        <f t="shared" si="18"/>
        <v>2.06232132647227</v>
      </c>
      <c r="N108">
        <f t="shared" si="18"/>
        <v>2.5667047836859158</v>
      </c>
      <c r="O108">
        <f t="shared" si="19"/>
        <v>1.0806279983851499</v>
      </c>
      <c r="P108">
        <f t="shared" si="19"/>
        <v>1.297292894394948</v>
      </c>
      <c r="Q108">
        <f t="shared" si="19"/>
        <v>1.2481169692481238</v>
      </c>
    </row>
    <row r="109" spans="1:17" x14ac:dyDescent="0.25">
      <c r="A109" s="3">
        <v>44613</v>
      </c>
      <c r="B109">
        <v>136</v>
      </c>
      <c r="C109">
        <v>52</v>
      </c>
      <c r="D109">
        <v>222</v>
      </c>
      <c r="E109">
        <v>410</v>
      </c>
      <c r="G109" s="1">
        <f t="shared" si="10"/>
        <v>45082</v>
      </c>
      <c r="H109">
        <f t="shared" si="17"/>
        <v>10569</v>
      </c>
      <c r="I109">
        <f t="shared" si="17"/>
        <v>5348</v>
      </c>
      <c r="J109">
        <f t="shared" si="17"/>
        <v>21864</v>
      </c>
      <c r="K109">
        <f t="shared" si="13"/>
        <v>27212</v>
      </c>
      <c r="L109">
        <f t="shared" si="18"/>
        <v>0.50600813700444702</v>
      </c>
      <c r="M109">
        <f t="shared" si="18"/>
        <v>2.0686914561453307</v>
      </c>
      <c r="N109">
        <f t="shared" si="18"/>
        <v>2.5746995931497776</v>
      </c>
      <c r="O109">
        <f t="shared" si="19"/>
        <v>1.0841088311627536</v>
      </c>
      <c r="P109">
        <f t="shared" si="19"/>
        <v>1.3012999925397226</v>
      </c>
      <c r="Q109">
        <f t="shared" si="19"/>
        <v>1.2520046221722836</v>
      </c>
    </row>
    <row r="110" spans="1:17" x14ac:dyDescent="0.25">
      <c r="A110" s="3">
        <v>44620</v>
      </c>
      <c r="B110">
        <v>124</v>
      </c>
      <c r="C110">
        <v>40</v>
      </c>
      <c r="D110">
        <v>218</v>
      </c>
      <c r="E110">
        <v>382</v>
      </c>
      <c r="G110" s="1">
        <f t="shared" si="10"/>
        <v>45089</v>
      </c>
      <c r="H110">
        <f t="shared" si="17"/>
        <v>10645</v>
      </c>
      <c r="I110">
        <f t="shared" si="17"/>
        <v>5392</v>
      </c>
      <c r="J110">
        <f t="shared" si="17"/>
        <v>22051</v>
      </c>
      <c r="K110">
        <f t="shared" si="13"/>
        <v>27443</v>
      </c>
      <c r="L110">
        <f t="shared" si="18"/>
        <v>0.50652888680131514</v>
      </c>
      <c r="M110">
        <f t="shared" si="18"/>
        <v>2.0714889619539689</v>
      </c>
      <c r="N110">
        <f t="shared" si="18"/>
        <v>2.5780178487552843</v>
      </c>
      <c r="O110">
        <f t="shared" si="19"/>
        <v>1.0852245236038929</v>
      </c>
      <c r="P110">
        <f t="shared" si="19"/>
        <v>1.3030597495479979</v>
      </c>
      <c r="Q110">
        <f t="shared" si="19"/>
        <v>1.2536181973508003</v>
      </c>
    </row>
    <row r="111" spans="1:17" x14ac:dyDescent="0.25">
      <c r="A111" s="3">
        <v>44627</v>
      </c>
      <c r="B111">
        <v>122</v>
      </c>
      <c r="C111">
        <v>47</v>
      </c>
      <c r="D111">
        <v>173</v>
      </c>
      <c r="E111">
        <v>342</v>
      </c>
      <c r="G111" s="1">
        <f t="shared" si="10"/>
        <v>45096</v>
      </c>
      <c r="H111">
        <f t="shared" si="17"/>
        <v>10734</v>
      </c>
      <c r="I111">
        <f t="shared" si="17"/>
        <v>5446</v>
      </c>
      <c r="J111">
        <f t="shared" si="17"/>
        <v>22257</v>
      </c>
      <c r="K111">
        <f t="shared" si="13"/>
        <v>27703</v>
      </c>
      <c r="L111">
        <f t="shared" si="18"/>
        <v>0.50735979131730946</v>
      </c>
      <c r="M111">
        <f t="shared" si="18"/>
        <v>2.0735047512576861</v>
      </c>
      <c r="N111">
        <f t="shared" si="18"/>
        <v>2.5808645425749952</v>
      </c>
      <c r="O111">
        <f t="shared" si="19"/>
        <v>1.0870047141932679</v>
      </c>
      <c r="P111">
        <f t="shared" si="19"/>
        <v>1.3043277717066897</v>
      </c>
      <c r="Q111">
        <f t="shared" si="19"/>
        <v>1.2550024651813736</v>
      </c>
    </row>
    <row r="112" spans="1:17" x14ac:dyDescent="0.25">
      <c r="A112" s="3">
        <v>44634</v>
      </c>
      <c r="B112">
        <v>112</v>
      </c>
      <c r="C112">
        <v>45</v>
      </c>
      <c r="D112">
        <v>207</v>
      </c>
      <c r="E112">
        <v>364</v>
      </c>
      <c r="G112" s="1">
        <f t="shared" si="10"/>
        <v>45103</v>
      </c>
      <c r="H112">
        <f t="shared" si="17"/>
        <v>10811</v>
      </c>
      <c r="I112">
        <f t="shared" si="17"/>
        <v>5495</v>
      </c>
      <c r="J112">
        <f t="shared" si="17"/>
        <v>22453</v>
      </c>
      <c r="K112">
        <f t="shared" si="13"/>
        <v>27948</v>
      </c>
      <c r="L112">
        <f t="shared" si="18"/>
        <v>0.50827860512441037</v>
      </c>
      <c r="M112">
        <f t="shared" si="18"/>
        <v>2.0768661548422904</v>
      </c>
      <c r="N112">
        <f t="shared" si="18"/>
        <v>2.5851447599667008</v>
      </c>
      <c r="O112">
        <f t="shared" si="19"/>
        <v>1.0889732480756857</v>
      </c>
      <c r="P112">
        <f t="shared" si="19"/>
        <v>1.3064422457847715</v>
      </c>
      <c r="Q112">
        <f t="shared" si="19"/>
        <v>1.2570838155542774</v>
      </c>
    </row>
    <row r="113" spans="1:17" x14ac:dyDescent="0.25">
      <c r="A113" s="3">
        <v>44641</v>
      </c>
      <c r="B113">
        <v>140</v>
      </c>
      <c r="C113">
        <v>70</v>
      </c>
      <c r="D113">
        <v>202</v>
      </c>
      <c r="E113">
        <v>412</v>
      </c>
      <c r="G113" s="1">
        <f t="shared" si="10"/>
        <v>45110</v>
      </c>
      <c r="H113">
        <f t="shared" si="17"/>
        <v>10883</v>
      </c>
      <c r="I113">
        <f t="shared" si="17"/>
        <v>5539</v>
      </c>
      <c r="J113">
        <f t="shared" si="17"/>
        <v>22662</v>
      </c>
      <c r="K113">
        <f t="shared" si="13"/>
        <v>28201</v>
      </c>
      <c r="L113">
        <f t="shared" si="18"/>
        <v>0.50895892676651655</v>
      </c>
      <c r="M113">
        <f t="shared" si="18"/>
        <v>2.0823302398235781</v>
      </c>
      <c r="N113">
        <f t="shared" si="18"/>
        <v>2.5912891665900948</v>
      </c>
      <c r="O113">
        <f t="shared" si="19"/>
        <v>1.0904308189056819</v>
      </c>
      <c r="P113">
        <f t="shared" si="19"/>
        <v>1.3098794010571364</v>
      </c>
      <c r="Q113">
        <f t="shared" si="19"/>
        <v>1.2600716691716325</v>
      </c>
    </row>
    <row r="114" spans="1:17" x14ac:dyDescent="0.25">
      <c r="A114" s="3">
        <v>44648</v>
      </c>
      <c r="B114">
        <v>116</v>
      </c>
      <c r="C114">
        <v>54</v>
      </c>
      <c r="D114">
        <v>238</v>
      </c>
      <c r="E114">
        <v>408</v>
      </c>
      <c r="G114" s="1">
        <f t="shared" si="10"/>
        <v>45117</v>
      </c>
      <c r="H114">
        <f t="shared" si="17"/>
        <v>10949</v>
      </c>
      <c r="I114">
        <f t="shared" si="17"/>
        <v>5592</v>
      </c>
      <c r="J114">
        <f t="shared" si="17"/>
        <v>22888</v>
      </c>
      <c r="K114">
        <f t="shared" si="13"/>
        <v>28480</v>
      </c>
      <c r="L114">
        <f t="shared" si="18"/>
        <v>0.5107315736596949</v>
      </c>
      <c r="M114">
        <f t="shared" si="18"/>
        <v>2.0904192163667914</v>
      </c>
      <c r="N114">
        <f t="shared" si="18"/>
        <v>2.6011507900264865</v>
      </c>
      <c r="O114">
        <f t="shared" si="19"/>
        <v>1.0942286672225183</v>
      </c>
      <c r="P114">
        <f t="shared" si="19"/>
        <v>1.3149677312109966</v>
      </c>
      <c r="Q114">
        <f t="shared" si="19"/>
        <v>1.2648671016785296</v>
      </c>
    </row>
    <row r="115" spans="1:17" x14ac:dyDescent="0.25">
      <c r="A115" s="3">
        <v>44655</v>
      </c>
      <c r="B115">
        <v>107</v>
      </c>
      <c r="C115">
        <v>62</v>
      </c>
      <c r="D115">
        <v>233</v>
      </c>
      <c r="E115">
        <v>402</v>
      </c>
      <c r="G115" s="1">
        <f t="shared" si="10"/>
        <v>45124</v>
      </c>
      <c r="H115">
        <f t="shared" si="17"/>
        <v>11008</v>
      </c>
      <c r="I115">
        <f t="shared" si="17"/>
        <v>5631</v>
      </c>
      <c r="J115">
        <f t="shared" si="17"/>
        <v>23111</v>
      </c>
      <c r="K115">
        <f t="shared" si="13"/>
        <v>28742</v>
      </c>
      <c r="L115">
        <f t="shared" si="18"/>
        <v>0.51153706395348841</v>
      </c>
      <c r="M115">
        <f t="shared" si="18"/>
        <v>2.0994731104651163</v>
      </c>
      <c r="N115">
        <f t="shared" si="18"/>
        <v>2.6110101744186047</v>
      </c>
      <c r="O115">
        <f t="shared" si="19"/>
        <v>1.0959544085240061</v>
      </c>
      <c r="P115">
        <f t="shared" si="19"/>
        <v>1.3206630379168884</v>
      </c>
      <c r="Q115">
        <f t="shared" si="19"/>
        <v>1.2696614454006272</v>
      </c>
    </row>
    <row r="116" spans="1:17" x14ac:dyDescent="0.25">
      <c r="A116" s="3">
        <v>44662</v>
      </c>
      <c r="B116">
        <v>83</v>
      </c>
      <c r="C116">
        <v>60</v>
      </c>
      <c r="D116">
        <v>223</v>
      </c>
      <c r="E116">
        <v>366</v>
      </c>
      <c r="G116" s="1">
        <f t="shared" si="10"/>
        <v>45131</v>
      </c>
      <c r="H116">
        <f t="shared" si="17"/>
        <v>11077</v>
      </c>
      <c r="I116">
        <f t="shared" si="17"/>
        <v>5674</v>
      </c>
      <c r="J116">
        <f t="shared" si="17"/>
        <v>23273</v>
      </c>
      <c r="K116">
        <f t="shared" si="13"/>
        <v>28947</v>
      </c>
      <c r="L116">
        <f t="shared" si="18"/>
        <v>0.51223255394059763</v>
      </c>
      <c r="M116">
        <f t="shared" si="18"/>
        <v>2.1010201318046402</v>
      </c>
      <c r="N116">
        <f t="shared" si="18"/>
        <v>2.6132526857452381</v>
      </c>
      <c r="O116">
        <f t="shared" si="19"/>
        <v>1.0974444771254201</v>
      </c>
      <c r="P116">
        <f t="shared" si="19"/>
        <v>1.321636183937094</v>
      </c>
      <c r="Q116">
        <f t="shared" si="19"/>
        <v>1.27075191613115</v>
      </c>
    </row>
    <row r="117" spans="1:17" x14ac:dyDescent="0.25">
      <c r="A117" s="3">
        <v>44669</v>
      </c>
      <c r="B117">
        <v>91</v>
      </c>
      <c r="C117">
        <v>59</v>
      </c>
      <c r="D117">
        <v>225</v>
      </c>
      <c r="E117">
        <v>375</v>
      </c>
      <c r="G117" s="1">
        <f t="shared" si="10"/>
        <v>45138</v>
      </c>
      <c r="H117">
        <f t="shared" si="17"/>
        <v>11140</v>
      </c>
      <c r="I117">
        <f t="shared" si="17"/>
        <v>5710</v>
      </c>
      <c r="J117">
        <f t="shared" si="17"/>
        <v>23467</v>
      </c>
      <c r="K117">
        <f t="shared" si="13"/>
        <v>29177</v>
      </c>
      <c r="L117">
        <f t="shared" si="18"/>
        <v>0.5125673249551167</v>
      </c>
      <c r="M117">
        <f t="shared" si="18"/>
        <v>2.106552962298025</v>
      </c>
      <c r="N117">
        <f t="shared" si="18"/>
        <v>2.6191202872531418</v>
      </c>
      <c r="O117">
        <f t="shared" si="19"/>
        <v>1.0981617150248064</v>
      </c>
      <c r="P117">
        <f t="shared" si="19"/>
        <v>1.3251165832293024</v>
      </c>
      <c r="Q117">
        <f t="shared" si="19"/>
        <v>1.2736051671389592</v>
      </c>
    </row>
    <row r="118" spans="1:17" x14ac:dyDescent="0.25">
      <c r="A118" s="3">
        <v>44676</v>
      </c>
      <c r="B118">
        <v>95</v>
      </c>
      <c r="C118">
        <v>54</v>
      </c>
      <c r="D118">
        <v>241</v>
      </c>
      <c r="E118">
        <v>390</v>
      </c>
      <c r="G118" s="1">
        <f t="shared" si="10"/>
        <v>45145</v>
      </c>
      <c r="H118">
        <f t="shared" si="17"/>
        <v>11203</v>
      </c>
      <c r="I118">
        <f t="shared" si="17"/>
        <v>5760</v>
      </c>
      <c r="J118">
        <f t="shared" si="17"/>
        <v>23669</v>
      </c>
      <c r="K118">
        <f t="shared" si="13"/>
        <v>29429</v>
      </c>
      <c r="L118">
        <f t="shared" si="18"/>
        <v>0.51414799607248063</v>
      </c>
      <c r="M118">
        <f t="shared" si="18"/>
        <v>2.1127376595554761</v>
      </c>
      <c r="N118">
        <f t="shared" si="18"/>
        <v>2.626885655627957</v>
      </c>
      <c r="O118">
        <f t="shared" si="19"/>
        <v>1.1015482604025997</v>
      </c>
      <c r="P118">
        <f t="shared" si="19"/>
        <v>1.3290070360423951</v>
      </c>
      <c r="Q118">
        <f t="shared" si="19"/>
        <v>1.2773812492589882</v>
      </c>
    </row>
    <row r="119" spans="1:17" x14ac:dyDescent="0.25">
      <c r="A119" s="3">
        <v>44683</v>
      </c>
      <c r="B119">
        <v>87</v>
      </c>
      <c r="C119">
        <v>63</v>
      </c>
      <c r="D119">
        <v>207</v>
      </c>
      <c r="E119">
        <v>357</v>
      </c>
      <c r="G119" s="1">
        <f t="shared" si="10"/>
        <v>45152</v>
      </c>
      <c r="H119">
        <f t="shared" si="17"/>
        <v>11286</v>
      </c>
      <c r="I119">
        <f t="shared" si="17"/>
        <v>5799</v>
      </c>
      <c r="J119">
        <f t="shared" si="17"/>
        <v>23871</v>
      </c>
      <c r="K119">
        <f t="shared" si="13"/>
        <v>29670</v>
      </c>
      <c r="L119">
        <f t="shared" si="18"/>
        <v>0.5138224348750664</v>
      </c>
      <c r="M119">
        <f t="shared" si="18"/>
        <v>2.1150983519404574</v>
      </c>
      <c r="N119">
        <f t="shared" si="18"/>
        <v>2.6289207868155238</v>
      </c>
      <c r="O119">
        <f t="shared" si="19"/>
        <v>1.1008507542887849</v>
      </c>
      <c r="P119">
        <f t="shared" si="19"/>
        <v>1.3304920177557573</v>
      </c>
      <c r="Q119">
        <f t="shared" si="19"/>
        <v>1.2783708768102333</v>
      </c>
    </row>
    <row r="120" spans="1:17" x14ac:dyDescent="0.25">
      <c r="A120" s="3">
        <v>44690</v>
      </c>
      <c r="B120">
        <v>101</v>
      </c>
      <c r="C120">
        <v>50</v>
      </c>
      <c r="D120">
        <v>218</v>
      </c>
      <c r="E120">
        <v>369</v>
      </c>
      <c r="G120" s="1">
        <f t="shared" si="10"/>
        <v>45159</v>
      </c>
      <c r="H120">
        <f t="shared" si="17"/>
        <v>11340</v>
      </c>
      <c r="I120">
        <f t="shared" si="17"/>
        <v>5862</v>
      </c>
      <c r="J120">
        <f t="shared" si="17"/>
        <v>24114</v>
      </c>
      <c r="K120">
        <f t="shared" si="13"/>
        <v>29976</v>
      </c>
      <c r="L120">
        <f t="shared" si="18"/>
        <v>0.51693121693121691</v>
      </c>
      <c r="M120">
        <f t="shared" si="18"/>
        <v>2.1264550264550266</v>
      </c>
      <c r="N120">
        <f t="shared" si="18"/>
        <v>2.6433862433862432</v>
      </c>
      <c r="O120">
        <f t="shared" si="19"/>
        <v>1.1075112362746771</v>
      </c>
      <c r="P120">
        <f t="shared" si="19"/>
        <v>1.337635876941323</v>
      </c>
      <c r="Q120">
        <f t="shared" si="19"/>
        <v>1.2854050250023403</v>
      </c>
    </row>
    <row r="121" spans="1:17" x14ac:dyDescent="0.25">
      <c r="A121" s="3">
        <v>44697</v>
      </c>
      <c r="B121">
        <v>91</v>
      </c>
      <c r="C121">
        <v>49</v>
      </c>
      <c r="D121">
        <v>195</v>
      </c>
      <c r="E121">
        <v>335</v>
      </c>
      <c r="G121" s="1">
        <f t="shared" si="10"/>
        <v>45166</v>
      </c>
      <c r="H121">
        <f t="shared" ref="H121:J136" si="20">B188+H120</f>
        <v>11383</v>
      </c>
      <c r="I121">
        <f t="shared" si="20"/>
        <v>5900</v>
      </c>
      <c r="J121">
        <f t="shared" si="20"/>
        <v>24324</v>
      </c>
      <c r="K121">
        <f t="shared" si="13"/>
        <v>30224</v>
      </c>
      <c r="L121">
        <f t="shared" si="18"/>
        <v>0.51831678819291926</v>
      </c>
      <c r="M121">
        <f t="shared" si="18"/>
        <v>2.1368707722041642</v>
      </c>
      <c r="N121">
        <f t="shared" si="18"/>
        <v>2.6551875603970836</v>
      </c>
      <c r="O121">
        <f t="shared" si="19"/>
        <v>1.1104797854563351</v>
      </c>
      <c r="P121">
        <f t="shared" si="19"/>
        <v>1.3441878496027773</v>
      </c>
      <c r="Q121">
        <f t="shared" si="19"/>
        <v>1.2911436764102964</v>
      </c>
    </row>
    <row r="122" spans="1:17" x14ac:dyDescent="0.25">
      <c r="A122" s="3">
        <v>44704</v>
      </c>
      <c r="B122">
        <v>78</v>
      </c>
      <c r="C122">
        <v>55</v>
      </c>
      <c r="D122">
        <v>193</v>
      </c>
      <c r="E122">
        <v>326</v>
      </c>
      <c r="G122" s="1">
        <f t="shared" si="10"/>
        <v>45173</v>
      </c>
      <c r="H122">
        <f t="shared" si="20"/>
        <v>11443</v>
      </c>
      <c r="I122">
        <f t="shared" si="20"/>
        <v>5946</v>
      </c>
      <c r="J122">
        <f t="shared" si="20"/>
        <v>24504</v>
      </c>
      <c r="K122">
        <f t="shared" si="13"/>
        <v>30450</v>
      </c>
      <c r="L122">
        <f t="shared" si="18"/>
        <v>0.51961898103644144</v>
      </c>
      <c r="M122">
        <f t="shared" si="18"/>
        <v>2.1413964869352444</v>
      </c>
      <c r="N122">
        <f t="shared" si="18"/>
        <v>2.6610154679716858</v>
      </c>
      <c r="O122">
        <f t="shared" si="19"/>
        <v>1.1132696986183974</v>
      </c>
      <c r="P122">
        <f t="shared" si="19"/>
        <v>1.3470347277722099</v>
      </c>
      <c r="Q122">
        <f t="shared" si="19"/>
        <v>1.2939776253651212</v>
      </c>
    </row>
    <row r="123" spans="1:17" x14ac:dyDescent="0.25">
      <c r="A123" s="3">
        <v>44711</v>
      </c>
      <c r="B123">
        <v>88</v>
      </c>
      <c r="C123">
        <v>52</v>
      </c>
      <c r="D123">
        <v>207</v>
      </c>
      <c r="E123">
        <v>347</v>
      </c>
      <c r="G123" s="1">
        <f t="shared" si="10"/>
        <v>45180</v>
      </c>
      <c r="H123">
        <f t="shared" si="20"/>
        <v>11500</v>
      </c>
      <c r="I123">
        <f t="shared" si="20"/>
        <v>5983</v>
      </c>
      <c r="J123">
        <f t="shared" si="20"/>
        <v>24725</v>
      </c>
      <c r="K123">
        <f t="shared" si="13"/>
        <v>30708</v>
      </c>
      <c r="L123">
        <f t="shared" si="18"/>
        <v>0.52026086956521744</v>
      </c>
      <c r="M123">
        <f t="shared" si="18"/>
        <v>2.15</v>
      </c>
      <c r="N123">
        <f t="shared" si="18"/>
        <v>2.6702608695652175</v>
      </c>
      <c r="O123">
        <f t="shared" si="19"/>
        <v>1.114644927536232</v>
      </c>
      <c r="P123">
        <f t="shared" si="19"/>
        <v>1.352446724546172</v>
      </c>
      <c r="Q123">
        <f t="shared" si="19"/>
        <v>1.2984734063718599</v>
      </c>
    </row>
    <row r="124" spans="1:17" x14ac:dyDescent="0.25">
      <c r="A124" s="3">
        <v>44718</v>
      </c>
      <c r="B124">
        <v>84</v>
      </c>
      <c r="C124">
        <v>41</v>
      </c>
      <c r="D124">
        <v>197</v>
      </c>
      <c r="E124">
        <v>322</v>
      </c>
      <c r="G124" s="1">
        <f t="shared" si="10"/>
        <v>45187</v>
      </c>
      <c r="H124">
        <f t="shared" si="20"/>
        <v>11575</v>
      </c>
      <c r="I124">
        <f t="shared" si="20"/>
        <v>6045</v>
      </c>
      <c r="J124">
        <f t="shared" si="20"/>
        <v>24933</v>
      </c>
      <c r="K124">
        <f t="shared" si="13"/>
        <v>30978</v>
      </c>
      <c r="L124">
        <f t="shared" si="18"/>
        <v>0.52224622030237577</v>
      </c>
      <c r="M124">
        <f t="shared" si="18"/>
        <v>2.1540388768898486</v>
      </c>
      <c r="N124">
        <f t="shared" si="18"/>
        <v>2.6762850971922245</v>
      </c>
      <c r="O124">
        <f t="shared" si="19"/>
        <v>1.1188984881209503</v>
      </c>
      <c r="P124">
        <f t="shared" si="19"/>
        <v>1.3549873598115307</v>
      </c>
      <c r="Q124">
        <f t="shared" si="19"/>
        <v>1.3014028202942056</v>
      </c>
    </row>
    <row r="125" spans="1:17" x14ac:dyDescent="0.25">
      <c r="A125" s="3">
        <v>44725</v>
      </c>
      <c r="B125">
        <v>82</v>
      </c>
      <c r="C125">
        <v>40</v>
      </c>
      <c r="D125">
        <v>172</v>
      </c>
      <c r="E125">
        <v>294</v>
      </c>
      <c r="G125" s="1">
        <f t="shared" si="10"/>
        <v>45194</v>
      </c>
      <c r="H125">
        <f t="shared" si="20"/>
        <v>11647</v>
      </c>
      <c r="I125">
        <f t="shared" si="20"/>
        <v>6084</v>
      </c>
      <c r="J125">
        <f t="shared" si="20"/>
        <v>25130</v>
      </c>
      <c r="K125">
        <f t="shared" si="13"/>
        <v>31214</v>
      </c>
      <c r="L125">
        <f t="shared" si="18"/>
        <v>0.52236627457714435</v>
      </c>
      <c r="M125">
        <f t="shared" si="18"/>
        <v>2.1576371597836355</v>
      </c>
      <c r="N125">
        <f t="shared" si="18"/>
        <v>2.6800034343607795</v>
      </c>
      <c r="O125">
        <f t="shared" si="19"/>
        <v>1.1191557011773765</v>
      </c>
      <c r="P125">
        <f t="shared" si="19"/>
        <v>1.3572508416318527</v>
      </c>
      <c r="Q125">
        <f t="shared" si="19"/>
        <v>1.3032109439814163</v>
      </c>
    </row>
    <row r="126" spans="1:17" x14ac:dyDescent="0.25">
      <c r="A126" s="3">
        <v>44732</v>
      </c>
      <c r="B126">
        <v>79</v>
      </c>
      <c r="C126">
        <v>30</v>
      </c>
      <c r="D126">
        <v>187</v>
      </c>
      <c r="E126">
        <v>296</v>
      </c>
      <c r="G126" s="1">
        <f t="shared" si="10"/>
        <v>45201</v>
      </c>
      <c r="H126">
        <f t="shared" si="20"/>
        <v>11730</v>
      </c>
      <c r="I126">
        <f t="shared" si="20"/>
        <v>6146</v>
      </c>
      <c r="J126">
        <f t="shared" si="20"/>
        <v>25352</v>
      </c>
      <c r="K126">
        <f t="shared" si="13"/>
        <v>31498</v>
      </c>
      <c r="L126">
        <f t="shared" si="18"/>
        <v>0.52395566922421144</v>
      </c>
      <c r="M126">
        <f t="shared" si="18"/>
        <v>2.1612958226768968</v>
      </c>
      <c r="N126">
        <f t="shared" si="18"/>
        <v>2.6852514919011083</v>
      </c>
      <c r="O126">
        <f t="shared" si="19"/>
        <v>1.1225609364830551</v>
      </c>
      <c r="P126">
        <f t="shared" si="19"/>
        <v>1.3595523051882294</v>
      </c>
      <c r="Q126">
        <f t="shared" si="19"/>
        <v>1.3057629280324488</v>
      </c>
    </row>
    <row r="127" spans="1:17" x14ac:dyDescent="0.25">
      <c r="A127" s="3">
        <v>44739</v>
      </c>
      <c r="B127">
        <v>88</v>
      </c>
      <c r="C127">
        <v>50</v>
      </c>
      <c r="D127">
        <v>186</v>
      </c>
      <c r="E127">
        <v>324</v>
      </c>
      <c r="G127" s="1">
        <f t="shared" si="10"/>
        <v>45208</v>
      </c>
      <c r="H127">
        <f t="shared" si="20"/>
        <v>11809</v>
      </c>
      <c r="I127">
        <f t="shared" si="20"/>
        <v>6206</v>
      </c>
      <c r="J127">
        <f t="shared" si="20"/>
        <v>25590</v>
      </c>
      <c r="K127">
        <f t="shared" si="13"/>
        <v>31796</v>
      </c>
      <c r="L127">
        <f t="shared" si="18"/>
        <v>0.52553137437547637</v>
      </c>
      <c r="M127">
        <f t="shared" si="18"/>
        <v>2.1669912778389362</v>
      </c>
      <c r="N127">
        <f t="shared" si="18"/>
        <v>2.6925226522144126</v>
      </c>
      <c r="O127">
        <f t="shared" si="19"/>
        <v>1.1259368424119749</v>
      </c>
      <c r="P127">
        <f t="shared" si="19"/>
        <v>1.3631350027132061</v>
      </c>
      <c r="Q127">
        <f t="shared" si="19"/>
        <v>1.3092986905520969</v>
      </c>
    </row>
    <row r="128" spans="1:17" x14ac:dyDescent="0.25">
      <c r="A128" s="3">
        <v>44746</v>
      </c>
      <c r="B128">
        <v>73</v>
      </c>
      <c r="C128">
        <v>43</v>
      </c>
      <c r="D128">
        <v>192</v>
      </c>
      <c r="E128">
        <v>308</v>
      </c>
      <c r="G128" s="1">
        <f t="shared" si="10"/>
        <v>45215</v>
      </c>
      <c r="H128">
        <f t="shared" si="20"/>
        <v>11894</v>
      </c>
      <c r="I128">
        <f t="shared" si="20"/>
        <v>6279</v>
      </c>
      <c r="J128">
        <f t="shared" si="20"/>
        <v>25821</v>
      </c>
      <c r="K128">
        <f t="shared" si="13"/>
        <v>32100</v>
      </c>
      <c r="L128">
        <f t="shared" si="18"/>
        <v>0.52791323356314113</v>
      </c>
      <c r="M128">
        <f t="shared" si="18"/>
        <v>2.170926517571885</v>
      </c>
      <c r="N128">
        <f t="shared" si="18"/>
        <v>2.6988397511350262</v>
      </c>
      <c r="O128">
        <f t="shared" si="19"/>
        <v>1.1310399116930738</v>
      </c>
      <c r="P128">
        <f t="shared" si="19"/>
        <v>1.3656104455444298</v>
      </c>
      <c r="Q128">
        <f t="shared" si="19"/>
        <v>1.3123705196184356</v>
      </c>
    </row>
    <row r="129" spans="1:17" x14ac:dyDescent="0.25">
      <c r="A129" s="3">
        <v>44753</v>
      </c>
      <c r="B129">
        <v>97</v>
      </c>
      <c r="C129">
        <v>56</v>
      </c>
      <c r="D129">
        <v>157</v>
      </c>
      <c r="E129">
        <v>310</v>
      </c>
      <c r="G129" s="1">
        <f t="shared" si="10"/>
        <v>45222</v>
      </c>
      <c r="H129">
        <f t="shared" si="20"/>
        <v>11969</v>
      </c>
      <c r="I129">
        <f t="shared" si="20"/>
        <v>6331</v>
      </c>
      <c r="J129">
        <f t="shared" si="20"/>
        <v>26054</v>
      </c>
      <c r="K129">
        <f t="shared" si="13"/>
        <v>32385</v>
      </c>
      <c r="L129">
        <f t="shared" si="18"/>
        <v>0.5289497869496198</v>
      </c>
      <c r="M129">
        <f t="shared" si="18"/>
        <v>2.1767900409390926</v>
      </c>
      <c r="N129">
        <f t="shared" si="18"/>
        <v>2.7057398278887126</v>
      </c>
      <c r="O129">
        <f t="shared" si="19"/>
        <v>1.1332606994592662</v>
      </c>
      <c r="P129">
        <f t="shared" si="19"/>
        <v>1.3692988655315366</v>
      </c>
      <c r="Q129">
        <f t="shared" si="19"/>
        <v>1.315725834549911</v>
      </c>
    </row>
    <row r="130" spans="1:17" x14ac:dyDescent="0.25">
      <c r="A130" s="3">
        <v>44760</v>
      </c>
      <c r="B130">
        <v>103</v>
      </c>
      <c r="C130">
        <v>48</v>
      </c>
      <c r="D130">
        <v>249</v>
      </c>
      <c r="E130">
        <v>400</v>
      </c>
      <c r="G130" s="1">
        <f t="shared" si="10"/>
        <v>45229</v>
      </c>
      <c r="H130">
        <f t="shared" si="20"/>
        <v>12045</v>
      </c>
      <c r="I130">
        <f t="shared" si="20"/>
        <v>6392</v>
      </c>
      <c r="J130">
        <f t="shared" si="20"/>
        <v>26271</v>
      </c>
      <c r="K130">
        <f t="shared" si="13"/>
        <v>32663</v>
      </c>
      <c r="L130">
        <f t="shared" si="18"/>
        <v>0.53067662930676629</v>
      </c>
      <c r="M130">
        <f t="shared" si="18"/>
        <v>2.1810709838107099</v>
      </c>
      <c r="N130">
        <f t="shared" si="18"/>
        <v>2.7117476131174763</v>
      </c>
      <c r="O130">
        <f t="shared" si="19"/>
        <v>1.136960412788959</v>
      </c>
      <c r="P130">
        <f t="shared" si="19"/>
        <v>1.3719917711895311</v>
      </c>
      <c r="Q130">
        <f t="shared" si="19"/>
        <v>1.3186472529924518</v>
      </c>
    </row>
    <row r="131" spans="1:17" x14ac:dyDescent="0.25">
      <c r="A131" s="3">
        <v>44767</v>
      </c>
      <c r="B131">
        <v>92</v>
      </c>
      <c r="C131">
        <v>52</v>
      </c>
      <c r="D131">
        <v>195</v>
      </c>
      <c r="E131">
        <v>339</v>
      </c>
      <c r="G131" s="1">
        <f t="shared" si="10"/>
        <v>45236</v>
      </c>
      <c r="H131">
        <f t="shared" si="20"/>
        <v>12130</v>
      </c>
      <c r="I131">
        <f t="shared" si="20"/>
        <v>6440</v>
      </c>
      <c r="J131">
        <f t="shared" si="20"/>
        <v>26532</v>
      </c>
      <c r="K131">
        <f t="shared" si="13"/>
        <v>32972</v>
      </c>
      <c r="L131">
        <f t="shared" si="18"/>
        <v>0.5309150865622424</v>
      </c>
      <c r="M131">
        <f t="shared" si="18"/>
        <v>2.1873042044517725</v>
      </c>
      <c r="N131">
        <f t="shared" si="18"/>
        <v>2.718219291014015</v>
      </c>
      <c r="O131">
        <f t="shared" si="19"/>
        <v>1.1374713010486752</v>
      </c>
      <c r="P131">
        <f t="shared" si="19"/>
        <v>1.3759127473938932</v>
      </c>
      <c r="Q131">
        <f t="shared" si="19"/>
        <v>1.3217942495046797</v>
      </c>
    </row>
    <row r="132" spans="1:17" x14ac:dyDescent="0.25">
      <c r="A132" s="3">
        <v>44774</v>
      </c>
      <c r="B132">
        <v>103</v>
      </c>
      <c r="C132">
        <v>40</v>
      </c>
      <c r="D132">
        <v>273</v>
      </c>
      <c r="E132">
        <v>416</v>
      </c>
      <c r="G132" s="1">
        <f t="shared" si="10"/>
        <v>45243</v>
      </c>
      <c r="H132">
        <f t="shared" si="20"/>
        <v>12222</v>
      </c>
      <c r="I132">
        <f t="shared" si="20"/>
        <v>6512</v>
      </c>
      <c r="J132">
        <f t="shared" si="20"/>
        <v>26756</v>
      </c>
      <c r="K132">
        <f t="shared" si="13"/>
        <v>33268</v>
      </c>
      <c r="L132">
        <f t="shared" si="18"/>
        <v>0.5328096874488627</v>
      </c>
      <c r="M132">
        <f t="shared" si="18"/>
        <v>2.1891670757650141</v>
      </c>
      <c r="N132">
        <f t="shared" si="18"/>
        <v>2.7219767632138767</v>
      </c>
      <c r="O132">
        <f t="shared" si="19"/>
        <v>1.1415304325181279</v>
      </c>
      <c r="P132">
        <f t="shared" si="19"/>
        <v>1.3770845772570768</v>
      </c>
      <c r="Q132">
        <f t="shared" si="19"/>
        <v>1.3236214034664184</v>
      </c>
    </row>
    <row r="133" spans="1:17" x14ac:dyDescent="0.25">
      <c r="A133" s="3">
        <v>44781</v>
      </c>
      <c r="B133">
        <v>99</v>
      </c>
      <c r="C133">
        <v>33</v>
      </c>
      <c r="D133">
        <v>194</v>
      </c>
      <c r="E133">
        <v>326</v>
      </c>
      <c r="G133" s="1">
        <f t="shared" si="10"/>
        <v>45250</v>
      </c>
      <c r="H133">
        <f t="shared" si="20"/>
        <v>12321</v>
      </c>
      <c r="I133">
        <f t="shared" si="20"/>
        <v>6572</v>
      </c>
      <c r="J133">
        <f t="shared" si="20"/>
        <v>27024</v>
      </c>
      <c r="K133">
        <f t="shared" si="13"/>
        <v>33596</v>
      </c>
      <c r="L133">
        <f t="shared" si="18"/>
        <v>0.53339826312799288</v>
      </c>
      <c r="M133">
        <f t="shared" si="18"/>
        <v>2.1933284635987338</v>
      </c>
      <c r="N133">
        <f t="shared" si="18"/>
        <v>2.7267267267267266</v>
      </c>
      <c r="O133">
        <f t="shared" si="19"/>
        <v>1.1427914400887376</v>
      </c>
      <c r="P133">
        <f t="shared" si="19"/>
        <v>1.3797022774176724</v>
      </c>
      <c r="Q133">
        <f t="shared" si="19"/>
        <v>1.3259311782801715</v>
      </c>
    </row>
    <row r="134" spans="1:17" x14ac:dyDescent="0.25">
      <c r="A134" s="3">
        <v>44788</v>
      </c>
      <c r="B134">
        <v>88</v>
      </c>
      <c r="C134">
        <v>58</v>
      </c>
      <c r="D134">
        <v>223</v>
      </c>
      <c r="E134">
        <v>369</v>
      </c>
      <c r="G134" s="1">
        <f t="shared" ref="G134:G163" si="21">A201</f>
        <v>45257</v>
      </c>
      <c r="H134">
        <f t="shared" si="20"/>
        <v>12394</v>
      </c>
      <c r="I134">
        <f t="shared" si="20"/>
        <v>6628</v>
      </c>
      <c r="J134">
        <f t="shared" si="20"/>
        <v>27272</v>
      </c>
      <c r="K134">
        <f t="shared" si="13"/>
        <v>33900</v>
      </c>
      <c r="L134">
        <f t="shared" si="18"/>
        <v>0.53477489107632725</v>
      </c>
      <c r="M134">
        <f t="shared" si="18"/>
        <v>2.200419557850573</v>
      </c>
      <c r="N134">
        <f t="shared" si="18"/>
        <v>2.7351944489269</v>
      </c>
      <c r="O134">
        <f t="shared" si="19"/>
        <v>1.1457408284619162</v>
      </c>
      <c r="P134">
        <f t="shared" si="19"/>
        <v>1.3841628947173692</v>
      </c>
      <c r="Q134">
        <f t="shared" si="19"/>
        <v>1.3300487954818423</v>
      </c>
    </row>
    <row r="135" spans="1:17" x14ac:dyDescent="0.25">
      <c r="A135" s="3">
        <v>44795</v>
      </c>
      <c r="B135">
        <v>101</v>
      </c>
      <c r="C135">
        <v>49</v>
      </c>
      <c r="D135">
        <v>198</v>
      </c>
      <c r="E135">
        <v>348</v>
      </c>
      <c r="G135" s="1">
        <f t="shared" si="21"/>
        <v>45264</v>
      </c>
      <c r="H135">
        <f t="shared" si="20"/>
        <v>12500</v>
      </c>
      <c r="I135">
        <f t="shared" si="20"/>
        <v>6704</v>
      </c>
      <c r="J135">
        <f t="shared" si="20"/>
        <v>27556</v>
      </c>
      <c r="K135">
        <f t="shared" si="13"/>
        <v>34260</v>
      </c>
      <c r="L135">
        <f t="shared" si="18"/>
        <v>0.53632000000000002</v>
      </c>
      <c r="M135">
        <f t="shared" si="18"/>
        <v>2.2044800000000002</v>
      </c>
      <c r="N135">
        <f t="shared" si="18"/>
        <v>2.7408000000000001</v>
      </c>
      <c r="O135">
        <f t="shared" si="19"/>
        <v>1.1490511827956991</v>
      </c>
      <c r="P135">
        <f t="shared" si="19"/>
        <v>1.386717095501184</v>
      </c>
      <c r="Q135">
        <f t="shared" si="19"/>
        <v>1.3327746186699208</v>
      </c>
    </row>
    <row r="136" spans="1:17" x14ac:dyDescent="0.25">
      <c r="A136" s="3">
        <v>44802</v>
      </c>
      <c r="B136">
        <v>85</v>
      </c>
      <c r="C136">
        <v>40</v>
      </c>
      <c r="D136">
        <v>210</v>
      </c>
      <c r="E136">
        <v>335</v>
      </c>
      <c r="G136" s="1">
        <f t="shared" si="21"/>
        <v>45271</v>
      </c>
      <c r="H136">
        <f t="shared" si="20"/>
        <v>12588</v>
      </c>
      <c r="I136">
        <f t="shared" si="20"/>
        <v>6764</v>
      </c>
      <c r="J136">
        <f t="shared" si="20"/>
        <v>27836</v>
      </c>
      <c r="K136">
        <f t="shared" si="13"/>
        <v>34600</v>
      </c>
      <c r="L136">
        <f t="shared" si="18"/>
        <v>0.53733714648871944</v>
      </c>
      <c r="M136">
        <f t="shared" si="18"/>
        <v>2.21131236097871</v>
      </c>
      <c r="N136">
        <f t="shared" si="18"/>
        <v>2.7486495074674293</v>
      </c>
      <c r="O136">
        <f t="shared" si="19"/>
        <v>1.1512303918051328</v>
      </c>
      <c r="P136">
        <f t="shared" si="19"/>
        <v>1.3910149579321482</v>
      </c>
      <c r="Q136">
        <f t="shared" si="19"/>
        <v>1.33659161528465</v>
      </c>
    </row>
    <row r="137" spans="1:17" x14ac:dyDescent="0.25">
      <c r="A137" s="3">
        <v>44809</v>
      </c>
      <c r="B137">
        <v>107</v>
      </c>
      <c r="C137">
        <v>57</v>
      </c>
      <c r="D137">
        <v>209</v>
      </c>
      <c r="E137">
        <v>373</v>
      </c>
      <c r="G137" s="1">
        <f t="shared" si="21"/>
        <v>45278</v>
      </c>
      <c r="H137">
        <f t="shared" ref="H137:J152" si="22">B204+H136</f>
        <v>12671</v>
      </c>
      <c r="I137">
        <f t="shared" si="22"/>
        <v>6819</v>
      </c>
      <c r="J137">
        <f t="shared" si="22"/>
        <v>28103</v>
      </c>
      <c r="K137">
        <f t="shared" ref="K137:K163" si="23">I137+J137</f>
        <v>34922</v>
      </c>
      <c r="L137">
        <f t="shared" si="18"/>
        <v>0.53815799857943336</v>
      </c>
      <c r="M137">
        <f t="shared" si="18"/>
        <v>2.2178991397679741</v>
      </c>
      <c r="N137">
        <f t="shared" si="18"/>
        <v>2.7560571383474075</v>
      </c>
      <c r="O137">
        <f t="shared" si="19"/>
        <v>1.1529890453435709</v>
      </c>
      <c r="P137">
        <f t="shared" si="19"/>
        <v>1.3951583381176602</v>
      </c>
      <c r="Q137">
        <f t="shared" si="19"/>
        <v>1.3401937396356827</v>
      </c>
    </row>
    <row r="138" spans="1:17" x14ac:dyDescent="0.25">
      <c r="A138" s="3">
        <v>44816</v>
      </c>
      <c r="B138">
        <v>82</v>
      </c>
      <c r="C138">
        <v>51</v>
      </c>
      <c r="D138">
        <v>223</v>
      </c>
      <c r="E138">
        <v>356</v>
      </c>
      <c r="G138" s="1">
        <f t="shared" si="21"/>
        <v>45285</v>
      </c>
      <c r="H138">
        <f t="shared" si="22"/>
        <v>12779</v>
      </c>
      <c r="I138">
        <f t="shared" si="22"/>
        <v>6875</v>
      </c>
      <c r="J138">
        <f t="shared" si="22"/>
        <v>28371</v>
      </c>
      <c r="K138">
        <f t="shared" si="23"/>
        <v>35246</v>
      </c>
      <c r="L138">
        <f t="shared" ref="L138:N163" si="24">I138/$H138</f>
        <v>0.53799201815478515</v>
      </c>
      <c r="M138">
        <f t="shared" si="24"/>
        <v>2.2201267704828234</v>
      </c>
      <c r="N138">
        <f t="shared" si="24"/>
        <v>2.7581187886376086</v>
      </c>
      <c r="O138">
        <f t="shared" ref="O138:Q163" si="25">L138/L$16</f>
        <v>1.1526334367456015</v>
      </c>
      <c r="P138">
        <f t="shared" si="25"/>
        <v>1.3965596180543096</v>
      </c>
      <c r="Q138">
        <f t="shared" si="25"/>
        <v>1.3411962626871106</v>
      </c>
    </row>
    <row r="139" spans="1:17" x14ac:dyDescent="0.25">
      <c r="A139" s="3">
        <v>44823</v>
      </c>
      <c r="B139">
        <v>90</v>
      </c>
      <c r="C139">
        <v>60</v>
      </c>
      <c r="D139">
        <v>225</v>
      </c>
      <c r="E139">
        <v>375</v>
      </c>
      <c r="G139" s="1">
        <f t="shared" si="21"/>
        <v>45292</v>
      </c>
      <c r="H139">
        <f t="shared" si="22"/>
        <v>12868</v>
      </c>
      <c r="I139">
        <f t="shared" si="22"/>
        <v>6941</v>
      </c>
      <c r="J139">
        <f t="shared" si="22"/>
        <v>28618</v>
      </c>
      <c r="K139">
        <f t="shared" si="23"/>
        <v>35559</v>
      </c>
      <c r="L139">
        <f t="shared" si="24"/>
        <v>0.53940006216972336</v>
      </c>
      <c r="M139">
        <f t="shared" si="24"/>
        <v>2.2239664283493941</v>
      </c>
      <c r="N139">
        <f t="shared" si="24"/>
        <v>2.7633664905191173</v>
      </c>
      <c r="O139">
        <f t="shared" si="25"/>
        <v>1.1556501331969611</v>
      </c>
      <c r="P139">
        <f t="shared" si="25"/>
        <v>1.3989749355915289</v>
      </c>
      <c r="Q139">
        <f t="shared" si="25"/>
        <v>1.3437480737911753</v>
      </c>
    </row>
    <row r="140" spans="1:17" x14ac:dyDescent="0.25">
      <c r="A140" s="3">
        <v>44830</v>
      </c>
      <c r="B140">
        <v>100</v>
      </c>
      <c r="C140">
        <v>63</v>
      </c>
      <c r="D140">
        <v>228</v>
      </c>
      <c r="E140">
        <v>391</v>
      </c>
      <c r="G140" s="1">
        <f t="shared" si="21"/>
        <v>45299</v>
      </c>
      <c r="H140">
        <f t="shared" si="22"/>
        <v>12945</v>
      </c>
      <c r="I140">
        <f t="shared" si="22"/>
        <v>6999</v>
      </c>
      <c r="J140">
        <f t="shared" si="22"/>
        <v>28882</v>
      </c>
      <c r="K140">
        <f t="shared" si="23"/>
        <v>35881</v>
      </c>
      <c r="L140">
        <f t="shared" si="24"/>
        <v>0.54067207415990726</v>
      </c>
      <c r="M140">
        <f t="shared" si="24"/>
        <v>2.2311317110853612</v>
      </c>
      <c r="N140">
        <f t="shared" si="24"/>
        <v>2.7718037852452686</v>
      </c>
      <c r="O140">
        <f t="shared" si="25"/>
        <v>1.1583753846920595</v>
      </c>
      <c r="P140">
        <f t="shared" si="25"/>
        <v>1.4034822207853457</v>
      </c>
      <c r="Q140">
        <f t="shared" si="25"/>
        <v>1.347850894960634</v>
      </c>
    </row>
    <row r="141" spans="1:17" x14ac:dyDescent="0.25">
      <c r="A141" s="3">
        <v>44837</v>
      </c>
      <c r="B141">
        <v>119</v>
      </c>
      <c r="C141">
        <v>59</v>
      </c>
      <c r="D141">
        <v>234</v>
      </c>
      <c r="E141">
        <v>412</v>
      </c>
      <c r="G141" s="1">
        <f t="shared" si="21"/>
        <v>45306</v>
      </c>
      <c r="H141">
        <f t="shared" si="22"/>
        <v>13031</v>
      </c>
      <c r="I141">
        <f t="shared" si="22"/>
        <v>7057</v>
      </c>
      <c r="J141">
        <f t="shared" si="22"/>
        <v>29117</v>
      </c>
      <c r="K141">
        <f t="shared" si="23"/>
        <v>36174</v>
      </c>
      <c r="L141">
        <f t="shared" si="24"/>
        <v>0.54155475404803932</v>
      </c>
      <c r="M141">
        <f t="shared" si="24"/>
        <v>2.2344409485074053</v>
      </c>
      <c r="N141">
        <f t="shared" si="24"/>
        <v>2.7759957025554449</v>
      </c>
      <c r="O141">
        <f t="shared" si="25"/>
        <v>1.1602665026244283</v>
      </c>
      <c r="P141">
        <f t="shared" si="25"/>
        <v>1.4055638800003174</v>
      </c>
      <c r="Q141">
        <f t="shared" si="25"/>
        <v>1.3498893074659486</v>
      </c>
    </row>
    <row r="142" spans="1:17" x14ac:dyDescent="0.25">
      <c r="A142" s="3">
        <v>44844</v>
      </c>
      <c r="B142">
        <v>102</v>
      </c>
      <c r="C142">
        <v>51</v>
      </c>
      <c r="D142">
        <v>238</v>
      </c>
      <c r="E142">
        <v>391</v>
      </c>
      <c r="G142" s="1">
        <f t="shared" si="21"/>
        <v>45313</v>
      </c>
      <c r="H142">
        <f t="shared" si="22"/>
        <v>13112</v>
      </c>
      <c r="I142">
        <f t="shared" si="22"/>
        <v>7125</v>
      </c>
      <c r="J142">
        <f t="shared" si="22"/>
        <v>29388</v>
      </c>
      <c r="K142">
        <f t="shared" si="23"/>
        <v>36513</v>
      </c>
      <c r="L142">
        <f t="shared" si="24"/>
        <v>0.54339536302623548</v>
      </c>
      <c r="M142">
        <f t="shared" si="24"/>
        <v>2.2413056741915804</v>
      </c>
      <c r="N142">
        <f t="shared" si="24"/>
        <v>2.7847010372178156</v>
      </c>
      <c r="O142">
        <f t="shared" si="25"/>
        <v>1.1642099578814777</v>
      </c>
      <c r="P142">
        <f t="shared" si="25"/>
        <v>1.4098821012870479</v>
      </c>
      <c r="Q142">
        <f t="shared" si="25"/>
        <v>1.3541224689826719</v>
      </c>
    </row>
    <row r="143" spans="1:17" x14ac:dyDescent="0.25">
      <c r="A143" s="3">
        <v>44851</v>
      </c>
      <c r="B143">
        <v>86</v>
      </c>
      <c r="C143">
        <v>56</v>
      </c>
      <c r="D143">
        <v>260</v>
      </c>
      <c r="E143">
        <v>402</v>
      </c>
      <c r="G143" s="1">
        <f t="shared" si="21"/>
        <v>45320</v>
      </c>
      <c r="H143">
        <f t="shared" si="22"/>
        <v>13193</v>
      </c>
      <c r="I143">
        <f t="shared" si="22"/>
        <v>7175</v>
      </c>
      <c r="J143">
        <f t="shared" si="22"/>
        <v>29633</v>
      </c>
      <c r="K143">
        <f t="shared" si="23"/>
        <v>36808</v>
      </c>
      <c r="L143">
        <f t="shared" si="24"/>
        <v>0.54384901083908133</v>
      </c>
      <c r="M143">
        <f t="shared" si="24"/>
        <v>2.2461153642082925</v>
      </c>
      <c r="N143">
        <f t="shared" si="24"/>
        <v>2.7899643750473735</v>
      </c>
      <c r="O143">
        <f t="shared" si="25"/>
        <v>1.1651818861256662</v>
      </c>
      <c r="P143">
        <f t="shared" si="25"/>
        <v>1.4129076126866686</v>
      </c>
      <c r="Q143">
        <f t="shared" si="25"/>
        <v>1.3566818834122982</v>
      </c>
    </row>
    <row r="144" spans="1:17" x14ac:dyDescent="0.25">
      <c r="A144" s="3">
        <v>44858</v>
      </c>
      <c r="B144">
        <v>95</v>
      </c>
      <c r="C144">
        <v>41</v>
      </c>
      <c r="D144">
        <v>221</v>
      </c>
      <c r="E144">
        <v>357</v>
      </c>
      <c r="G144" s="1">
        <f t="shared" si="21"/>
        <v>45327</v>
      </c>
      <c r="H144">
        <f t="shared" si="22"/>
        <v>13274</v>
      </c>
      <c r="I144">
        <f t="shared" si="22"/>
        <v>7238</v>
      </c>
      <c r="J144">
        <f t="shared" si="22"/>
        <v>29943</v>
      </c>
      <c r="K144">
        <f t="shared" si="23"/>
        <v>37181</v>
      </c>
      <c r="L144">
        <f t="shared" si="24"/>
        <v>0.54527648033750187</v>
      </c>
      <c r="M144">
        <f t="shared" si="24"/>
        <v>2.2557631459996985</v>
      </c>
      <c r="N144">
        <f t="shared" si="24"/>
        <v>2.8010396263372006</v>
      </c>
      <c r="O144">
        <f t="shared" si="25"/>
        <v>1.1682402011531963</v>
      </c>
      <c r="P144">
        <f t="shared" si="25"/>
        <v>1.4189765014694236</v>
      </c>
      <c r="Q144">
        <f t="shared" si="25"/>
        <v>1.3620674693049108</v>
      </c>
    </row>
    <row r="145" spans="1:17" x14ac:dyDescent="0.25">
      <c r="A145" s="3">
        <v>44865</v>
      </c>
      <c r="B145">
        <v>85</v>
      </c>
      <c r="C145">
        <v>51</v>
      </c>
      <c r="D145">
        <v>216</v>
      </c>
      <c r="E145">
        <v>352</v>
      </c>
      <c r="G145" s="1">
        <f t="shared" si="21"/>
        <v>45334</v>
      </c>
      <c r="H145">
        <f t="shared" si="22"/>
        <v>13357</v>
      </c>
      <c r="I145">
        <f t="shared" si="22"/>
        <v>7295</v>
      </c>
      <c r="J145">
        <f t="shared" si="22"/>
        <v>30183</v>
      </c>
      <c r="K145">
        <f t="shared" si="23"/>
        <v>37478</v>
      </c>
      <c r="L145">
        <f t="shared" si="24"/>
        <v>0.5461555738564049</v>
      </c>
      <c r="M145">
        <f t="shared" si="24"/>
        <v>2.2597140076364455</v>
      </c>
      <c r="N145">
        <f t="shared" si="24"/>
        <v>2.8058695814928503</v>
      </c>
      <c r="O145">
        <f t="shared" si="25"/>
        <v>1.1701236353858997</v>
      </c>
      <c r="P145">
        <f t="shared" si="25"/>
        <v>1.421461771180937</v>
      </c>
      <c r="Q145">
        <f t="shared" si="25"/>
        <v>1.364416141824162</v>
      </c>
    </row>
    <row r="146" spans="1:17" x14ac:dyDescent="0.25">
      <c r="A146" s="3">
        <v>44872</v>
      </c>
      <c r="B146">
        <v>81</v>
      </c>
      <c r="C146">
        <v>50</v>
      </c>
      <c r="D146">
        <v>226</v>
      </c>
      <c r="E146">
        <v>357</v>
      </c>
      <c r="G146" s="1">
        <f t="shared" si="21"/>
        <v>45341</v>
      </c>
      <c r="H146">
        <f t="shared" si="22"/>
        <v>13423</v>
      </c>
      <c r="I146">
        <f t="shared" si="22"/>
        <v>7373</v>
      </c>
      <c r="J146">
        <f t="shared" si="22"/>
        <v>30440</v>
      </c>
      <c r="K146">
        <f t="shared" si="23"/>
        <v>37813</v>
      </c>
      <c r="L146">
        <f t="shared" si="24"/>
        <v>0.54928108470535653</v>
      </c>
      <c r="M146">
        <f t="shared" si="24"/>
        <v>2.2677493853832975</v>
      </c>
      <c r="N146">
        <f t="shared" si="24"/>
        <v>2.8170304700886537</v>
      </c>
      <c r="O146">
        <f t="shared" si="25"/>
        <v>1.1768199583606698</v>
      </c>
      <c r="P146">
        <f t="shared" si="25"/>
        <v>1.4265163852805747</v>
      </c>
      <c r="Q146">
        <f t="shared" si="25"/>
        <v>1.3698433707508584</v>
      </c>
    </row>
    <row r="147" spans="1:17" x14ac:dyDescent="0.25">
      <c r="A147" s="3">
        <v>44879</v>
      </c>
      <c r="B147">
        <v>83</v>
      </c>
      <c r="C147">
        <v>67</v>
      </c>
      <c r="D147">
        <v>217</v>
      </c>
      <c r="E147">
        <v>367</v>
      </c>
      <c r="G147" s="1">
        <f t="shared" si="21"/>
        <v>45348</v>
      </c>
      <c r="H147">
        <f t="shared" si="22"/>
        <v>13490</v>
      </c>
      <c r="I147">
        <f t="shared" si="22"/>
        <v>7432</v>
      </c>
      <c r="J147">
        <f t="shared" si="22"/>
        <v>30660</v>
      </c>
      <c r="K147">
        <f t="shared" si="23"/>
        <v>38092</v>
      </c>
      <c r="L147">
        <f t="shared" si="24"/>
        <v>0.5509266123054114</v>
      </c>
      <c r="M147">
        <f t="shared" si="24"/>
        <v>2.272794662713121</v>
      </c>
      <c r="N147">
        <f t="shared" si="24"/>
        <v>2.8237212750185323</v>
      </c>
      <c r="O147">
        <f t="shared" si="25"/>
        <v>1.1803454570091745</v>
      </c>
      <c r="P147">
        <f t="shared" si="25"/>
        <v>1.4296900916987825</v>
      </c>
      <c r="Q147">
        <f t="shared" si="25"/>
        <v>1.373096922629512</v>
      </c>
    </row>
    <row r="148" spans="1:17" x14ac:dyDescent="0.25">
      <c r="A148" s="3">
        <v>44886</v>
      </c>
      <c r="B148">
        <v>82</v>
      </c>
      <c r="C148">
        <v>49</v>
      </c>
      <c r="D148">
        <v>241</v>
      </c>
      <c r="E148">
        <v>372</v>
      </c>
      <c r="G148" s="1">
        <f t="shared" si="21"/>
        <v>45355</v>
      </c>
      <c r="H148">
        <f t="shared" si="22"/>
        <v>13552</v>
      </c>
      <c r="I148">
        <f t="shared" si="22"/>
        <v>7483</v>
      </c>
      <c r="J148">
        <f t="shared" si="22"/>
        <v>30871</v>
      </c>
      <c r="K148">
        <f t="shared" si="23"/>
        <v>38354</v>
      </c>
      <c r="L148">
        <f t="shared" si="24"/>
        <v>0.55216942148760328</v>
      </c>
      <c r="M148">
        <f t="shared" si="24"/>
        <v>2.2779663518299884</v>
      </c>
      <c r="N148">
        <f t="shared" si="24"/>
        <v>2.8301357733175916</v>
      </c>
      <c r="O148">
        <f t="shared" si="25"/>
        <v>1.1830081422731715</v>
      </c>
      <c r="P148">
        <f t="shared" si="25"/>
        <v>1.4329433168180747</v>
      </c>
      <c r="Q148">
        <f t="shared" si="25"/>
        <v>1.376216114297816</v>
      </c>
    </row>
    <row r="149" spans="1:17" x14ac:dyDescent="0.25">
      <c r="A149" s="3">
        <v>44893</v>
      </c>
      <c r="B149">
        <v>85</v>
      </c>
      <c r="C149">
        <v>64</v>
      </c>
      <c r="D149">
        <v>216</v>
      </c>
      <c r="E149">
        <v>365</v>
      </c>
      <c r="G149" s="1">
        <f t="shared" si="21"/>
        <v>45362</v>
      </c>
      <c r="H149">
        <f t="shared" si="22"/>
        <v>13622</v>
      </c>
      <c r="I149">
        <f t="shared" si="22"/>
        <v>7518</v>
      </c>
      <c r="J149">
        <f t="shared" si="22"/>
        <v>31112</v>
      </c>
      <c r="K149">
        <f t="shared" si="23"/>
        <v>38630</v>
      </c>
      <c r="L149">
        <f t="shared" si="24"/>
        <v>0.55190133607399794</v>
      </c>
      <c r="M149">
        <f t="shared" si="24"/>
        <v>2.2839524298928207</v>
      </c>
      <c r="N149">
        <f t="shared" si="24"/>
        <v>2.8358537659668186</v>
      </c>
      <c r="O149">
        <f t="shared" si="25"/>
        <v>1.1824337764811192</v>
      </c>
      <c r="P149">
        <f t="shared" si="25"/>
        <v>1.4367088292222401</v>
      </c>
      <c r="Q149">
        <f t="shared" si="25"/>
        <v>1.378996614689173</v>
      </c>
    </row>
    <row r="150" spans="1:17" x14ac:dyDescent="0.25">
      <c r="A150" s="3">
        <v>44900</v>
      </c>
      <c r="B150">
        <v>92</v>
      </c>
      <c r="C150">
        <v>64</v>
      </c>
      <c r="D150">
        <v>213</v>
      </c>
      <c r="E150">
        <v>369</v>
      </c>
      <c r="G150" s="1">
        <f t="shared" si="21"/>
        <v>45369</v>
      </c>
      <c r="H150">
        <f t="shared" si="22"/>
        <v>13677</v>
      </c>
      <c r="I150">
        <f t="shared" si="22"/>
        <v>7574</v>
      </c>
      <c r="J150">
        <f t="shared" si="22"/>
        <v>31329</v>
      </c>
      <c r="K150">
        <f t="shared" si="23"/>
        <v>38903</v>
      </c>
      <c r="L150">
        <f t="shared" si="24"/>
        <v>0.55377641295605762</v>
      </c>
      <c r="M150">
        <f t="shared" si="24"/>
        <v>2.2906339109453828</v>
      </c>
      <c r="N150">
        <f t="shared" si="24"/>
        <v>2.8444103239014402</v>
      </c>
      <c r="O150">
        <f t="shared" si="25"/>
        <v>1.1864510782956397</v>
      </c>
      <c r="P150">
        <f t="shared" si="25"/>
        <v>1.4409117813918471</v>
      </c>
      <c r="Q150">
        <f t="shared" si="25"/>
        <v>1.3831574302315119</v>
      </c>
    </row>
    <row r="151" spans="1:17" x14ac:dyDescent="0.25">
      <c r="A151" s="3">
        <v>44907</v>
      </c>
      <c r="B151">
        <v>106</v>
      </c>
      <c r="C151">
        <v>67</v>
      </c>
      <c r="D151">
        <v>267</v>
      </c>
      <c r="E151">
        <v>440</v>
      </c>
      <c r="G151" s="1">
        <f t="shared" si="21"/>
        <v>45376</v>
      </c>
      <c r="H151">
        <f t="shared" si="22"/>
        <v>13739</v>
      </c>
      <c r="I151">
        <f t="shared" si="22"/>
        <v>7630</v>
      </c>
      <c r="J151">
        <f t="shared" si="22"/>
        <v>31581</v>
      </c>
      <c r="K151">
        <f t="shared" si="23"/>
        <v>39211</v>
      </c>
      <c r="L151">
        <f t="shared" si="24"/>
        <v>0.55535337360797732</v>
      </c>
      <c r="M151">
        <f t="shared" si="24"/>
        <v>2.298638911128903</v>
      </c>
      <c r="N151">
        <f t="shared" si="24"/>
        <v>2.8539922847368806</v>
      </c>
      <c r="O151">
        <f t="shared" si="25"/>
        <v>1.1898296741009622</v>
      </c>
      <c r="P151">
        <f t="shared" si="25"/>
        <v>1.4459472866375183</v>
      </c>
      <c r="Q151">
        <f t="shared" si="25"/>
        <v>1.387816870613358</v>
      </c>
    </row>
    <row r="152" spans="1:17" x14ac:dyDescent="0.25">
      <c r="A152" s="3">
        <v>44914</v>
      </c>
      <c r="B152">
        <v>107</v>
      </c>
      <c r="C152">
        <v>74</v>
      </c>
      <c r="D152">
        <v>330</v>
      </c>
      <c r="E152">
        <v>511</v>
      </c>
      <c r="G152" s="1">
        <f t="shared" si="21"/>
        <v>45383</v>
      </c>
      <c r="H152">
        <f t="shared" si="22"/>
        <v>13808</v>
      </c>
      <c r="I152">
        <f t="shared" si="22"/>
        <v>7679</v>
      </c>
      <c r="J152">
        <f t="shared" si="22"/>
        <v>31807</v>
      </c>
      <c r="K152">
        <f t="shared" si="23"/>
        <v>39486</v>
      </c>
      <c r="L152">
        <f t="shared" si="24"/>
        <v>0.55612688296639634</v>
      </c>
      <c r="M152">
        <f t="shared" si="24"/>
        <v>2.3035196987253768</v>
      </c>
      <c r="N152">
        <f t="shared" si="24"/>
        <v>2.8596465816917731</v>
      </c>
      <c r="O152">
        <f t="shared" si="25"/>
        <v>1.1914868971081127</v>
      </c>
      <c r="P152">
        <f t="shared" si="25"/>
        <v>1.4490175216133585</v>
      </c>
      <c r="Q152">
        <f t="shared" si="25"/>
        <v>1.3905663975645779</v>
      </c>
    </row>
    <row r="153" spans="1:17" x14ac:dyDescent="0.25">
      <c r="A153" s="3">
        <v>44921</v>
      </c>
      <c r="B153">
        <v>130</v>
      </c>
      <c r="C153">
        <v>71</v>
      </c>
      <c r="D153">
        <v>323</v>
      </c>
      <c r="E153">
        <v>524</v>
      </c>
      <c r="G153" s="1">
        <f t="shared" si="21"/>
        <v>45390</v>
      </c>
      <c r="H153">
        <f t="shared" ref="H153:J163" si="26">B220+H152</f>
        <v>13871</v>
      </c>
      <c r="I153">
        <f t="shared" si="26"/>
        <v>7739</v>
      </c>
      <c r="J153">
        <f t="shared" si="26"/>
        <v>32016</v>
      </c>
      <c r="K153">
        <f t="shared" si="23"/>
        <v>39755</v>
      </c>
      <c r="L153">
        <f t="shared" si="24"/>
        <v>0.55792660947300121</v>
      </c>
      <c r="M153">
        <f t="shared" si="24"/>
        <v>2.3081248648258956</v>
      </c>
      <c r="N153">
        <f t="shared" si="24"/>
        <v>2.8660514742988972</v>
      </c>
      <c r="O153">
        <f t="shared" si="25"/>
        <v>1.1953427627687687</v>
      </c>
      <c r="P153">
        <f t="shared" si="25"/>
        <v>1.4519143782685389</v>
      </c>
      <c r="Q153">
        <f t="shared" si="25"/>
        <v>1.3936809182527279</v>
      </c>
    </row>
    <row r="154" spans="1:17" x14ac:dyDescent="0.25">
      <c r="A154" s="3">
        <v>44928</v>
      </c>
      <c r="B154">
        <v>109</v>
      </c>
      <c r="C154">
        <v>72</v>
      </c>
      <c r="D154">
        <v>297</v>
      </c>
      <c r="E154">
        <v>478</v>
      </c>
      <c r="G154" s="1">
        <f t="shared" si="21"/>
        <v>45397</v>
      </c>
      <c r="H154">
        <f t="shared" si="26"/>
        <v>13945</v>
      </c>
      <c r="I154">
        <f t="shared" si="26"/>
        <v>7780</v>
      </c>
      <c r="J154">
        <f t="shared" si="26"/>
        <v>32244</v>
      </c>
      <c r="K154">
        <f t="shared" si="23"/>
        <v>40024</v>
      </c>
      <c r="L154">
        <f t="shared" si="24"/>
        <v>0.55790605951954109</v>
      </c>
      <c r="M154">
        <f t="shared" si="24"/>
        <v>2.3122266045177482</v>
      </c>
      <c r="N154">
        <f t="shared" si="24"/>
        <v>2.8701326640372895</v>
      </c>
      <c r="O154">
        <f t="shared" si="25"/>
        <v>1.1952987350458986</v>
      </c>
      <c r="P154">
        <f t="shared" si="25"/>
        <v>1.4544945570644399</v>
      </c>
      <c r="Q154">
        <f t="shared" si="25"/>
        <v>1.3956654870272849</v>
      </c>
    </row>
    <row r="155" spans="1:17" x14ac:dyDescent="0.25">
      <c r="A155" s="3">
        <v>44935</v>
      </c>
      <c r="B155">
        <v>110</v>
      </c>
      <c r="C155">
        <v>66</v>
      </c>
      <c r="D155">
        <v>269</v>
      </c>
      <c r="E155">
        <v>445</v>
      </c>
      <c r="G155" s="1">
        <f t="shared" si="21"/>
        <v>45404</v>
      </c>
      <c r="H155">
        <f t="shared" si="26"/>
        <v>13998</v>
      </c>
      <c r="I155">
        <f t="shared" si="26"/>
        <v>7814</v>
      </c>
      <c r="J155">
        <f t="shared" si="26"/>
        <v>32437</v>
      </c>
      <c r="K155">
        <f t="shared" si="23"/>
        <v>40251</v>
      </c>
      <c r="L155">
        <f t="shared" si="24"/>
        <v>0.55822260322903272</v>
      </c>
      <c r="M155">
        <f t="shared" si="24"/>
        <v>2.3172596085155024</v>
      </c>
      <c r="N155">
        <f t="shared" si="24"/>
        <v>2.8754822117445351</v>
      </c>
      <c r="O155">
        <f t="shared" si="25"/>
        <v>1.1959769214342448</v>
      </c>
      <c r="P155">
        <f t="shared" si="25"/>
        <v>1.4576605430046214</v>
      </c>
      <c r="Q155">
        <f t="shared" si="25"/>
        <v>1.3982668229166531</v>
      </c>
    </row>
    <row r="156" spans="1:17" x14ac:dyDescent="0.25">
      <c r="A156" s="3">
        <v>44942</v>
      </c>
      <c r="B156">
        <v>116</v>
      </c>
      <c r="C156">
        <v>64</v>
      </c>
      <c r="D156">
        <v>247</v>
      </c>
      <c r="E156">
        <v>427</v>
      </c>
      <c r="G156" s="1">
        <f t="shared" si="21"/>
        <v>45411</v>
      </c>
      <c r="H156">
        <f t="shared" si="26"/>
        <v>14059</v>
      </c>
      <c r="I156">
        <f t="shared" si="26"/>
        <v>7861</v>
      </c>
      <c r="J156">
        <f t="shared" si="26"/>
        <v>32642</v>
      </c>
      <c r="K156">
        <f t="shared" si="23"/>
        <v>40503</v>
      </c>
      <c r="L156">
        <f t="shared" si="24"/>
        <v>0.55914360907603666</v>
      </c>
      <c r="M156">
        <f t="shared" si="24"/>
        <v>2.3217867558147804</v>
      </c>
      <c r="N156">
        <f t="shared" si="24"/>
        <v>2.8809303648908173</v>
      </c>
      <c r="O156">
        <f t="shared" si="25"/>
        <v>1.1979501517032292</v>
      </c>
      <c r="P156">
        <f t="shared" si="25"/>
        <v>1.460508322323899</v>
      </c>
      <c r="Q156">
        <f t="shared" si="25"/>
        <v>1.4009161078816239</v>
      </c>
    </row>
    <row r="157" spans="1:17" x14ac:dyDescent="0.25">
      <c r="A157" s="3">
        <v>44949</v>
      </c>
      <c r="B157">
        <v>82</v>
      </c>
      <c r="C157">
        <v>70</v>
      </c>
      <c r="D157">
        <v>245</v>
      </c>
      <c r="E157">
        <v>397</v>
      </c>
      <c r="G157" s="1">
        <f t="shared" si="21"/>
        <v>45418</v>
      </c>
      <c r="H157">
        <f t="shared" si="26"/>
        <v>14135</v>
      </c>
      <c r="I157">
        <f t="shared" si="26"/>
        <v>7895</v>
      </c>
      <c r="J157">
        <f t="shared" si="26"/>
        <v>32828</v>
      </c>
      <c r="K157">
        <f t="shared" si="23"/>
        <v>40723</v>
      </c>
      <c r="L157">
        <f t="shared" si="24"/>
        <v>0.55854262469048466</v>
      </c>
      <c r="M157">
        <f t="shared" si="24"/>
        <v>2.3224619738238417</v>
      </c>
      <c r="N157">
        <f t="shared" si="24"/>
        <v>2.881004598514326</v>
      </c>
      <c r="O157">
        <f t="shared" si="25"/>
        <v>1.1966625588126782</v>
      </c>
      <c r="P157">
        <f t="shared" si="25"/>
        <v>1.4609330648284151</v>
      </c>
      <c r="Q157">
        <f t="shared" si="25"/>
        <v>1.4009522056228907</v>
      </c>
    </row>
    <row r="158" spans="1:17" x14ac:dyDescent="0.25">
      <c r="A158" s="3">
        <v>44956</v>
      </c>
      <c r="B158">
        <v>89</v>
      </c>
      <c r="C158">
        <v>52</v>
      </c>
      <c r="D158">
        <v>263</v>
      </c>
      <c r="E158">
        <v>404</v>
      </c>
      <c r="G158" s="1">
        <f t="shared" si="21"/>
        <v>45425</v>
      </c>
      <c r="H158">
        <f t="shared" si="26"/>
        <v>14196</v>
      </c>
      <c r="I158">
        <f t="shared" si="26"/>
        <v>7943</v>
      </c>
      <c r="J158">
        <f t="shared" si="26"/>
        <v>33035</v>
      </c>
      <c r="K158">
        <f t="shared" si="23"/>
        <v>40978</v>
      </c>
      <c r="L158">
        <f t="shared" si="24"/>
        <v>0.55952380952380953</v>
      </c>
      <c r="M158">
        <f t="shared" si="24"/>
        <v>2.3270639616793463</v>
      </c>
      <c r="N158">
        <f t="shared" si="24"/>
        <v>2.886587771203156</v>
      </c>
      <c r="O158">
        <f t="shared" si="25"/>
        <v>1.1987647209421404</v>
      </c>
      <c r="P158">
        <f t="shared" si="25"/>
        <v>1.4638279222244981</v>
      </c>
      <c r="Q158">
        <f t="shared" si="25"/>
        <v>1.4036671468266719</v>
      </c>
    </row>
    <row r="159" spans="1:17" x14ac:dyDescent="0.25">
      <c r="A159" s="3">
        <v>44963</v>
      </c>
      <c r="B159">
        <v>81</v>
      </c>
      <c r="C159">
        <v>52</v>
      </c>
      <c r="D159">
        <v>218</v>
      </c>
      <c r="E159">
        <v>351</v>
      </c>
      <c r="G159" s="1">
        <f t="shared" si="21"/>
        <v>45432</v>
      </c>
      <c r="H159">
        <f t="shared" si="26"/>
        <v>14264</v>
      </c>
      <c r="I159">
        <f t="shared" si="26"/>
        <v>7992</v>
      </c>
      <c r="J159">
        <f t="shared" si="26"/>
        <v>33225</v>
      </c>
      <c r="K159">
        <f t="shared" si="23"/>
        <v>41217</v>
      </c>
      <c r="L159">
        <f t="shared" si="24"/>
        <v>0.56029164329781267</v>
      </c>
      <c r="M159">
        <f t="shared" si="24"/>
        <v>2.3292905215928212</v>
      </c>
      <c r="N159">
        <f t="shared" si="24"/>
        <v>2.8895821648906339</v>
      </c>
      <c r="O159">
        <f t="shared" si="25"/>
        <v>1.2004097841622492</v>
      </c>
      <c r="P159">
        <f t="shared" si="25"/>
        <v>1.4652285285789097</v>
      </c>
      <c r="Q159">
        <f t="shared" si="25"/>
        <v>1.4051232369846463</v>
      </c>
    </row>
    <row r="160" spans="1:17" x14ac:dyDescent="0.25">
      <c r="A160" s="3">
        <v>44970</v>
      </c>
      <c r="B160">
        <v>83</v>
      </c>
      <c r="C160">
        <v>57</v>
      </c>
      <c r="D160">
        <v>224</v>
      </c>
      <c r="E160">
        <v>364</v>
      </c>
      <c r="G160" s="1">
        <f t="shared" si="21"/>
        <v>45439</v>
      </c>
      <c r="H160">
        <f t="shared" si="26"/>
        <v>14328</v>
      </c>
      <c r="I160">
        <f t="shared" si="26"/>
        <v>8024</v>
      </c>
      <c r="J160">
        <f t="shared" si="26"/>
        <v>33447</v>
      </c>
      <c r="K160">
        <f t="shared" si="23"/>
        <v>41471</v>
      </c>
      <c r="L160">
        <f t="shared" si="24"/>
        <v>0.56002233389168066</v>
      </c>
      <c r="M160">
        <f t="shared" si="24"/>
        <v>2.3343802345058626</v>
      </c>
      <c r="N160">
        <f t="shared" si="24"/>
        <v>2.8944025683975432</v>
      </c>
      <c r="O160">
        <f t="shared" si="25"/>
        <v>1.1998327959991115</v>
      </c>
      <c r="P160">
        <f t="shared" si="25"/>
        <v>1.4684301869780367</v>
      </c>
      <c r="Q160">
        <f t="shared" si="25"/>
        <v>1.4074672648034423</v>
      </c>
    </row>
    <row r="161" spans="1:17" x14ac:dyDescent="0.25">
      <c r="A161" s="3">
        <v>44977</v>
      </c>
      <c r="B161">
        <v>81</v>
      </c>
      <c r="C161">
        <v>53</v>
      </c>
      <c r="D161">
        <v>249</v>
      </c>
      <c r="E161">
        <v>383</v>
      </c>
      <c r="G161" s="1">
        <f t="shared" si="21"/>
        <v>45446</v>
      </c>
      <c r="H161">
        <f t="shared" si="26"/>
        <v>14397</v>
      </c>
      <c r="I161">
        <f t="shared" si="26"/>
        <v>8059</v>
      </c>
      <c r="J161">
        <f t="shared" si="26"/>
        <v>33643</v>
      </c>
      <c r="K161">
        <f t="shared" si="23"/>
        <v>41702</v>
      </c>
      <c r="L161">
        <f t="shared" si="24"/>
        <v>0.55976939640202816</v>
      </c>
      <c r="M161">
        <f t="shared" si="24"/>
        <v>2.3368062790859208</v>
      </c>
      <c r="N161">
        <f t="shared" si="24"/>
        <v>2.896575675487949</v>
      </c>
      <c r="O161">
        <f t="shared" si="25"/>
        <v>1.1992908842269259</v>
      </c>
      <c r="P161">
        <f t="shared" si="25"/>
        <v>1.4699562781621776</v>
      </c>
      <c r="Q161">
        <f t="shared" si="25"/>
        <v>1.4085239861890759</v>
      </c>
    </row>
    <row r="162" spans="1:17" x14ac:dyDescent="0.25">
      <c r="A162" s="3">
        <v>44984</v>
      </c>
      <c r="B162">
        <v>90</v>
      </c>
      <c r="C162">
        <v>51</v>
      </c>
      <c r="D162">
        <v>235</v>
      </c>
      <c r="E162">
        <v>376</v>
      </c>
      <c r="G162" s="1">
        <f t="shared" si="21"/>
        <v>45453</v>
      </c>
      <c r="H162">
        <f t="shared" si="26"/>
        <v>14436</v>
      </c>
      <c r="I162">
        <f t="shared" si="26"/>
        <v>8104</v>
      </c>
      <c r="J162">
        <f t="shared" si="26"/>
        <v>33831</v>
      </c>
      <c r="K162">
        <f t="shared" si="23"/>
        <v>41935</v>
      </c>
      <c r="L162">
        <f t="shared" si="24"/>
        <v>0.56137434192297031</v>
      </c>
      <c r="M162">
        <f t="shared" si="24"/>
        <v>2.3435162094763093</v>
      </c>
      <c r="N162">
        <f t="shared" si="24"/>
        <v>2.9048905513992795</v>
      </c>
      <c r="O162">
        <f t="shared" si="25"/>
        <v>1.2027294368618477</v>
      </c>
      <c r="P162">
        <f t="shared" si="25"/>
        <v>1.4741771262451606</v>
      </c>
      <c r="Q162">
        <f t="shared" si="25"/>
        <v>1.4125672785022731</v>
      </c>
    </row>
    <row r="163" spans="1:17" x14ac:dyDescent="0.25">
      <c r="A163" s="3">
        <v>44991</v>
      </c>
      <c r="B163">
        <v>77</v>
      </c>
      <c r="C163">
        <v>51</v>
      </c>
      <c r="D163">
        <v>243</v>
      </c>
      <c r="E163">
        <v>371</v>
      </c>
      <c r="G163" s="1">
        <f t="shared" si="21"/>
        <v>45460</v>
      </c>
      <c r="H163">
        <f t="shared" si="26"/>
        <v>14496</v>
      </c>
      <c r="I163">
        <f t="shared" si="26"/>
        <v>8150</v>
      </c>
      <c r="J163">
        <f t="shared" si="26"/>
        <v>34057</v>
      </c>
      <c r="K163">
        <f t="shared" si="23"/>
        <v>42207</v>
      </c>
      <c r="L163">
        <f t="shared" si="24"/>
        <v>0.5622240618101545</v>
      </c>
      <c r="M163">
        <f t="shared" si="24"/>
        <v>2.3494067328918322</v>
      </c>
      <c r="N163">
        <f t="shared" si="24"/>
        <v>2.9116307947019866</v>
      </c>
      <c r="O163">
        <f t="shared" si="25"/>
        <v>1.2045499388782075</v>
      </c>
      <c r="P163">
        <f t="shared" si="25"/>
        <v>1.4778825304773404</v>
      </c>
      <c r="Q163">
        <f t="shared" si="25"/>
        <v>1.4158448708831504</v>
      </c>
    </row>
    <row r="164" spans="1:17" x14ac:dyDescent="0.25">
      <c r="A164" s="3">
        <v>44998</v>
      </c>
      <c r="B164">
        <v>74</v>
      </c>
      <c r="C164">
        <v>58</v>
      </c>
      <c r="D164">
        <v>222</v>
      </c>
      <c r="E164">
        <v>354</v>
      </c>
    </row>
    <row r="165" spans="1:17" x14ac:dyDescent="0.25">
      <c r="A165" s="3">
        <v>45005</v>
      </c>
      <c r="B165">
        <v>77</v>
      </c>
      <c r="C165">
        <v>51</v>
      </c>
      <c r="D165">
        <v>239</v>
      </c>
      <c r="E165">
        <v>367</v>
      </c>
    </row>
    <row r="166" spans="1:17" x14ac:dyDescent="0.25">
      <c r="A166" s="3">
        <v>45012</v>
      </c>
      <c r="B166">
        <v>83</v>
      </c>
      <c r="C166">
        <v>50</v>
      </c>
      <c r="D166">
        <v>223</v>
      </c>
      <c r="E166">
        <v>356</v>
      </c>
    </row>
    <row r="167" spans="1:17" x14ac:dyDescent="0.25">
      <c r="A167" s="3">
        <v>45019</v>
      </c>
      <c r="B167">
        <v>69</v>
      </c>
      <c r="C167">
        <v>40</v>
      </c>
      <c r="D167">
        <v>218</v>
      </c>
      <c r="E167">
        <v>327</v>
      </c>
    </row>
    <row r="168" spans="1:17" x14ac:dyDescent="0.25">
      <c r="A168" s="3">
        <v>45026</v>
      </c>
      <c r="B168">
        <v>92</v>
      </c>
      <c r="C168">
        <v>57</v>
      </c>
      <c r="D168">
        <v>213</v>
      </c>
      <c r="E168">
        <v>362</v>
      </c>
    </row>
    <row r="169" spans="1:17" x14ac:dyDescent="0.25">
      <c r="A169" s="3">
        <v>45033</v>
      </c>
      <c r="B169">
        <v>77</v>
      </c>
      <c r="C169">
        <v>53</v>
      </c>
      <c r="D169">
        <v>217</v>
      </c>
      <c r="E169">
        <v>347</v>
      </c>
    </row>
    <row r="170" spans="1:17" x14ac:dyDescent="0.25">
      <c r="A170" s="3">
        <v>45040</v>
      </c>
      <c r="B170">
        <v>58</v>
      </c>
      <c r="C170">
        <v>50</v>
      </c>
      <c r="D170">
        <v>242</v>
      </c>
      <c r="E170">
        <v>350</v>
      </c>
    </row>
    <row r="171" spans="1:17" x14ac:dyDescent="0.25">
      <c r="A171" s="3">
        <v>45047</v>
      </c>
      <c r="B171">
        <v>72</v>
      </c>
      <c r="C171">
        <v>48</v>
      </c>
      <c r="D171">
        <v>204</v>
      </c>
      <c r="E171">
        <v>324</v>
      </c>
    </row>
    <row r="172" spans="1:17" x14ac:dyDescent="0.25">
      <c r="A172" s="3">
        <v>45054</v>
      </c>
      <c r="B172">
        <v>57</v>
      </c>
      <c r="C172">
        <v>56</v>
      </c>
      <c r="D172">
        <v>197</v>
      </c>
      <c r="E172">
        <v>310</v>
      </c>
    </row>
    <row r="173" spans="1:17" x14ac:dyDescent="0.25">
      <c r="A173" s="3">
        <v>45061</v>
      </c>
      <c r="B173">
        <v>64</v>
      </c>
      <c r="C173">
        <v>63</v>
      </c>
      <c r="D173">
        <v>209</v>
      </c>
      <c r="E173">
        <v>336</v>
      </c>
    </row>
    <row r="174" spans="1:17" x14ac:dyDescent="0.25">
      <c r="A174" s="3">
        <v>45068</v>
      </c>
      <c r="B174">
        <v>70</v>
      </c>
      <c r="C174">
        <v>53</v>
      </c>
      <c r="D174">
        <v>221</v>
      </c>
      <c r="E174">
        <v>344</v>
      </c>
    </row>
    <row r="175" spans="1:17" x14ac:dyDescent="0.25">
      <c r="A175" s="3">
        <v>45075</v>
      </c>
      <c r="B175">
        <v>84</v>
      </c>
      <c r="C175">
        <v>47</v>
      </c>
      <c r="D175">
        <v>212</v>
      </c>
      <c r="E175">
        <v>343</v>
      </c>
    </row>
    <row r="176" spans="1:17" x14ac:dyDescent="0.25">
      <c r="A176" s="3">
        <v>45082</v>
      </c>
      <c r="B176">
        <v>75</v>
      </c>
      <c r="C176">
        <v>55</v>
      </c>
      <c r="D176">
        <v>222</v>
      </c>
      <c r="E176">
        <v>352</v>
      </c>
    </row>
    <row r="177" spans="1:5" x14ac:dyDescent="0.25">
      <c r="A177" s="3">
        <v>45089</v>
      </c>
      <c r="B177">
        <v>76</v>
      </c>
      <c r="C177">
        <v>44</v>
      </c>
      <c r="D177">
        <v>187</v>
      </c>
      <c r="E177">
        <v>307</v>
      </c>
    </row>
    <row r="178" spans="1:5" x14ac:dyDescent="0.25">
      <c r="A178" s="3">
        <v>45096</v>
      </c>
      <c r="B178">
        <v>89</v>
      </c>
      <c r="C178">
        <v>54</v>
      </c>
      <c r="D178">
        <v>206</v>
      </c>
      <c r="E178">
        <v>349</v>
      </c>
    </row>
    <row r="179" spans="1:5" x14ac:dyDescent="0.25">
      <c r="A179" s="3">
        <v>45103</v>
      </c>
      <c r="B179">
        <v>77</v>
      </c>
      <c r="C179">
        <v>49</v>
      </c>
      <c r="D179">
        <v>196</v>
      </c>
      <c r="E179">
        <v>322</v>
      </c>
    </row>
    <row r="180" spans="1:5" x14ac:dyDescent="0.25">
      <c r="A180" s="3">
        <v>45110</v>
      </c>
      <c r="B180">
        <v>72</v>
      </c>
      <c r="C180">
        <v>44</v>
      </c>
      <c r="D180">
        <v>209</v>
      </c>
      <c r="E180">
        <v>325</v>
      </c>
    </row>
    <row r="181" spans="1:5" x14ac:dyDescent="0.25">
      <c r="A181" s="3">
        <v>45117</v>
      </c>
      <c r="B181">
        <v>66</v>
      </c>
      <c r="C181">
        <v>53</v>
      </c>
      <c r="D181">
        <v>226</v>
      </c>
      <c r="E181">
        <v>345</v>
      </c>
    </row>
    <row r="182" spans="1:5" x14ac:dyDescent="0.25">
      <c r="A182" s="3">
        <v>45124</v>
      </c>
      <c r="B182">
        <v>59</v>
      </c>
      <c r="C182">
        <v>39</v>
      </c>
      <c r="D182">
        <v>223</v>
      </c>
      <c r="E182">
        <v>321</v>
      </c>
    </row>
    <row r="183" spans="1:5" x14ac:dyDescent="0.25">
      <c r="A183" s="3">
        <v>45131</v>
      </c>
      <c r="B183">
        <v>69</v>
      </c>
      <c r="C183">
        <v>43</v>
      </c>
      <c r="D183">
        <v>162</v>
      </c>
      <c r="E183">
        <v>274</v>
      </c>
    </row>
    <row r="184" spans="1:5" x14ac:dyDescent="0.25">
      <c r="A184" s="3">
        <v>45138</v>
      </c>
      <c r="B184">
        <v>63</v>
      </c>
      <c r="C184">
        <v>36</v>
      </c>
      <c r="D184">
        <v>194</v>
      </c>
      <c r="E184">
        <v>293</v>
      </c>
    </row>
    <row r="185" spans="1:5" x14ac:dyDescent="0.25">
      <c r="A185" s="3">
        <v>45145</v>
      </c>
      <c r="B185">
        <v>63</v>
      </c>
      <c r="C185">
        <v>50</v>
      </c>
      <c r="D185">
        <v>202</v>
      </c>
      <c r="E185">
        <v>315</v>
      </c>
    </row>
    <row r="186" spans="1:5" x14ac:dyDescent="0.25">
      <c r="A186" s="3">
        <v>45152</v>
      </c>
      <c r="B186">
        <v>83</v>
      </c>
      <c r="C186">
        <v>39</v>
      </c>
      <c r="D186">
        <v>202</v>
      </c>
      <c r="E186">
        <v>324</v>
      </c>
    </row>
    <row r="187" spans="1:5" x14ac:dyDescent="0.25">
      <c r="A187" s="3">
        <v>45159</v>
      </c>
      <c r="B187">
        <v>54</v>
      </c>
      <c r="C187">
        <v>63</v>
      </c>
      <c r="D187">
        <v>243</v>
      </c>
      <c r="E187">
        <v>360</v>
      </c>
    </row>
    <row r="188" spans="1:5" x14ac:dyDescent="0.25">
      <c r="A188" s="3">
        <v>45166</v>
      </c>
      <c r="B188">
        <v>43</v>
      </c>
      <c r="C188">
        <v>38</v>
      </c>
      <c r="D188">
        <v>210</v>
      </c>
      <c r="E188">
        <v>291</v>
      </c>
    </row>
    <row r="189" spans="1:5" x14ac:dyDescent="0.25">
      <c r="A189" s="3">
        <v>45173</v>
      </c>
      <c r="B189">
        <v>60</v>
      </c>
      <c r="C189">
        <v>46</v>
      </c>
      <c r="D189">
        <v>180</v>
      </c>
      <c r="E189">
        <v>286</v>
      </c>
    </row>
    <row r="190" spans="1:5" x14ac:dyDescent="0.25">
      <c r="A190" s="3">
        <v>45180</v>
      </c>
      <c r="B190">
        <v>57</v>
      </c>
      <c r="C190">
        <v>37</v>
      </c>
      <c r="D190">
        <v>221</v>
      </c>
      <c r="E190">
        <v>315</v>
      </c>
    </row>
    <row r="191" spans="1:5" x14ac:dyDescent="0.25">
      <c r="A191" s="3">
        <v>45187</v>
      </c>
      <c r="B191">
        <v>75</v>
      </c>
      <c r="C191">
        <v>62</v>
      </c>
      <c r="D191">
        <v>208</v>
      </c>
      <c r="E191">
        <v>345</v>
      </c>
    </row>
    <row r="192" spans="1:5" x14ac:dyDescent="0.25">
      <c r="A192" s="3">
        <v>45194</v>
      </c>
      <c r="B192">
        <v>72</v>
      </c>
      <c r="C192">
        <v>39</v>
      </c>
      <c r="D192">
        <v>197</v>
      </c>
      <c r="E192">
        <v>308</v>
      </c>
    </row>
    <row r="193" spans="1:5" x14ac:dyDescent="0.25">
      <c r="A193" s="3">
        <v>45201</v>
      </c>
      <c r="B193">
        <v>83</v>
      </c>
      <c r="C193">
        <v>62</v>
      </c>
      <c r="D193">
        <v>222</v>
      </c>
      <c r="E193">
        <v>367</v>
      </c>
    </row>
    <row r="194" spans="1:5" x14ac:dyDescent="0.25">
      <c r="A194" s="3">
        <v>45208</v>
      </c>
      <c r="B194">
        <v>79</v>
      </c>
      <c r="C194">
        <v>60</v>
      </c>
      <c r="D194">
        <v>238</v>
      </c>
      <c r="E194">
        <v>377</v>
      </c>
    </row>
    <row r="195" spans="1:5" x14ac:dyDescent="0.25">
      <c r="A195" s="3">
        <v>45215</v>
      </c>
      <c r="B195">
        <v>85</v>
      </c>
      <c r="C195">
        <v>73</v>
      </c>
      <c r="D195">
        <v>231</v>
      </c>
      <c r="E195">
        <v>389</v>
      </c>
    </row>
    <row r="196" spans="1:5" x14ac:dyDescent="0.25">
      <c r="A196" s="3">
        <v>45222</v>
      </c>
      <c r="B196">
        <v>75</v>
      </c>
      <c r="C196">
        <v>52</v>
      </c>
      <c r="D196">
        <v>233</v>
      </c>
      <c r="E196">
        <v>360</v>
      </c>
    </row>
    <row r="197" spans="1:5" x14ac:dyDescent="0.25">
      <c r="A197" s="3">
        <v>45229</v>
      </c>
      <c r="B197">
        <v>76</v>
      </c>
      <c r="C197">
        <v>61</v>
      </c>
      <c r="D197">
        <v>217</v>
      </c>
      <c r="E197">
        <v>354</v>
      </c>
    </row>
    <row r="198" spans="1:5" x14ac:dyDescent="0.25">
      <c r="A198" s="3">
        <v>45236</v>
      </c>
      <c r="B198">
        <v>85</v>
      </c>
      <c r="C198">
        <v>48</v>
      </c>
      <c r="D198">
        <v>261</v>
      </c>
      <c r="E198">
        <v>394</v>
      </c>
    </row>
    <row r="199" spans="1:5" x14ac:dyDescent="0.25">
      <c r="A199" s="3">
        <v>45243</v>
      </c>
      <c r="B199">
        <v>92</v>
      </c>
      <c r="C199">
        <v>72</v>
      </c>
      <c r="D199">
        <v>224</v>
      </c>
      <c r="E199">
        <v>388</v>
      </c>
    </row>
    <row r="200" spans="1:5" x14ac:dyDescent="0.25">
      <c r="A200" s="3">
        <v>45250</v>
      </c>
      <c r="B200">
        <v>99</v>
      </c>
      <c r="C200">
        <v>60</v>
      </c>
      <c r="D200">
        <v>268</v>
      </c>
      <c r="E200">
        <v>427</v>
      </c>
    </row>
    <row r="201" spans="1:5" x14ac:dyDescent="0.25">
      <c r="A201" s="3">
        <v>45257</v>
      </c>
      <c r="B201">
        <v>73</v>
      </c>
      <c r="C201">
        <v>56</v>
      </c>
      <c r="D201">
        <v>248</v>
      </c>
      <c r="E201">
        <v>377</v>
      </c>
    </row>
    <row r="202" spans="1:5" x14ac:dyDescent="0.25">
      <c r="A202" s="3">
        <v>45264</v>
      </c>
      <c r="B202">
        <v>106</v>
      </c>
      <c r="C202">
        <v>76</v>
      </c>
      <c r="D202">
        <v>284</v>
      </c>
      <c r="E202">
        <v>466</v>
      </c>
    </row>
    <row r="203" spans="1:5" x14ac:dyDescent="0.25">
      <c r="A203" s="3">
        <v>45271</v>
      </c>
      <c r="B203">
        <v>88</v>
      </c>
      <c r="C203">
        <v>60</v>
      </c>
      <c r="D203">
        <v>280</v>
      </c>
      <c r="E203">
        <v>428</v>
      </c>
    </row>
    <row r="204" spans="1:5" x14ac:dyDescent="0.25">
      <c r="A204" s="3">
        <v>45278</v>
      </c>
      <c r="B204">
        <v>83</v>
      </c>
      <c r="C204">
        <v>55</v>
      </c>
      <c r="D204">
        <v>267</v>
      </c>
      <c r="E204">
        <v>405</v>
      </c>
    </row>
    <row r="205" spans="1:5" x14ac:dyDescent="0.25">
      <c r="A205" s="3">
        <v>45285</v>
      </c>
      <c r="B205">
        <v>108</v>
      </c>
      <c r="C205">
        <v>56</v>
      </c>
      <c r="D205">
        <v>268</v>
      </c>
      <c r="E205">
        <v>432</v>
      </c>
    </row>
    <row r="206" spans="1:5" x14ac:dyDescent="0.25">
      <c r="A206" s="3">
        <v>45292</v>
      </c>
      <c r="B206">
        <v>89</v>
      </c>
      <c r="C206">
        <v>66</v>
      </c>
      <c r="D206">
        <v>247</v>
      </c>
      <c r="E206">
        <v>402</v>
      </c>
    </row>
    <row r="207" spans="1:5" x14ac:dyDescent="0.25">
      <c r="A207" s="3">
        <v>45299</v>
      </c>
      <c r="B207">
        <v>77</v>
      </c>
      <c r="C207">
        <v>58</v>
      </c>
      <c r="D207">
        <v>264</v>
      </c>
      <c r="E207">
        <v>399</v>
      </c>
    </row>
    <row r="208" spans="1:5" x14ac:dyDescent="0.25">
      <c r="A208" s="3">
        <v>45306</v>
      </c>
      <c r="B208">
        <v>86</v>
      </c>
      <c r="C208">
        <v>58</v>
      </c>
      <c r="D208">
        <v>235</v>
      </c>
      <c r="E208">
        <v>379</v>
      </c>
    </row>
    <row r="209" spans="1:5" x14ac:dyDescent="0.25">
      <c r="A209" s="3">
        <v>45313</v>
      </c>
      <c r="B209">
        <v>81</v>
      </c>
      <c r="C209">
        <v>68</v>
      </c>
      <c r="D209">
        <v>271</v>
      </c>
      <c r="E209">
        <v>420</v>
      </c>
    </row>
    <row r="210" spans="1:5" x14ac:dyDescent="0.25">
      <c r="A210" s="3">
        <v>45320</v>
      </c>
      <c r="B210">
        <v>81</v>
      </c>
      <c r="C210">
        <v>50</v>
      </c>
      <c r="D210">
        <v>245</v>
      </c>
      <c r="E210">
        <v>376</v>
      </c>
    </row>
    <row r="211" spans="1:5" x14ac:dyDescent="0.25">
      <c r="A211" s="3">
        <v>45327</v>
      </c>
      <c r="B211">
        <v>81</v>
      </c>
      <c r="C211">
        <v>63</v>
      </c>
      <c r="D211">
        <v>310</v>
      </c>
      <c r="E211">
        <v>454</v>
      </c>
    </row>
    <row r="212" spans="1:5" x14ac:dyDescent="0.25">
      <c r="A212" s="3">
        <v>45334</v>
      </c>
      <c r="B212">
        <v>83</v>
      </c>
      <c r="C212">
        <v>57</v>
      </c>
      <c r="D212">
        <v>240</v>
      </c>
      <c r="E212">
        <v>380</v>
      </c>
    </row>
    <row r="213" spans="1:5" x14ac:dyDescent="0.25">
      <c r="A213" s="3">
        <v>45341</v>
      </c>
      <c r="B213">
        <v>66</v>
      </c>
      <c r="C213">
        <v>78</v>
      </c>
      <c r="D213">
        <v>257</v>
      </c>
      <c r="E213">
        <v>401</v>
      </c>
    </row>
    <row r="214" spans="1:5" x14ac:dyDescent="0.25">
      <c r="A214" s="3">
        <v>45348</v>
      </c>
      <c r="B214">
        <v>67</v>
      </c>
      <c r="C214">
        <v>59</v>
      </c>
      <c r="D214">
        <v>220</v>
      </c>
      <c r="E214">
        <v>346</v>
      </c>
    </row>
    <row r="215" spans="1:5" x14ac:dyDescent="0.25">
      <c r="A215" s="3">
        <v>45355</v>
      </c>
      <c r="B215">
        <v>62</v>
      </c>
      <c r="C215">
        <v>51</v>
      </c>
      <c r="D215">
        <v>211</v>
      </c>
      <c r="E215">
        <v>324</v>
      </c>
    </row>
    <row r="216" spans="1:5" x14ac:dyDescent="0.25">
      <c r="A216" s="3">
        <v>45362</v>
      </c>
      <c r="B216">
        <v>70</v>
      </c>
      <c r="C216">
        <v>35</v>
      </c>
      <c r="D216">
        <v>241</v>
      </c>
      <c r="E216">
        <v>346</v>
      </c>
    </row>
    <row r="217" spans="1:5" x14ac:dyDescent="0.25">
      <c r="A217" s="3">
        <v>45369</v>
      </c>
      <c r="B217">
        <v>55</v>
      </c>
      <c r="C217">
        <v>56</v>
      </c>
      <c r="D217">
        <v>217</v>
      </c>
      <c r="E217">
        <v>328</v>
      </c>
    </row>
    <row r="218" spans="1:5" x14ac:dyDescent="0.25">
      <c r="A218" s="3">
        <v>45376</v>
      </c>
      <c r="B218">
        <v>62</v>
      </c>
      <c r="C218">
        <v>56</v>
      </c>
      <c r="D218">
        <v>252</v>
      </c>
      <c r="E218">
        <v>370</v>
      </c>
    </row>
    <row r="219" spans="1:5" x14ac:dyDescent="0.25">
      <c r="A219" s="3">
        <v>45383</v>
      </c>
      <c r="B219">
        <v>69</v>
      </c>
      <c r="C219">
        <v>49</v>
      </c>
      <c r="D219">
        <v>226</v>
      </c>
      <c r="E219">
        <v>344</v>
      </c>
    </row>
    <row r="220" spans="1:5" x14ac:dyDescent="0.25">
      <c r="A220" s="3">
        <v>45390</v>
      </c>
      <c r="B220">
        <v>63</v>
      </c>
      <c r="C220">
        <v>60</v>
      </c>
      <c r="D220">
        <v>209</v>
      </c>
      <c r="E220">
        <v>332</v>
      </c>
    </row>
    <row r="221" spans="1:5" x14ac:dyDescent="0.25">
      <c r="A221" s="3">
        <v>45397</v>
      </c>
      <c r="B221">
        <v>74</v>
      </c>
      <c r="C221">
        <v>41</v>
      </c>
      <c r="D221">
        <v>228</v>
      </c>
      <c r="E221">
        <v>343</v>
      </c>
    </row>
    <row r="222" spans="1:5" x14ac:dyDescent="0.25">
      <c r="A222" s="3">
        <v>45404</v>
      </c>
      <c r="B222">
        <v>53</v>
      </c>
      <c r="C222">
        <v>34</v>
      </c>
      <c r="D222">
        <v>193</v>
      </c>
      <c r="E222">
        <v>280</v>
      </c>
    </row>
    <row r="223" spans="1:5" x14ac:dyDescent="0.25">
      <c r="A223" s="3">
        <v>45411</v>
      </c>
      <c r="B223">
        <v>61</v>
      </c>
      <c r="C223">
        <v>47</v>
      </c>
      <c r="D223">
        <v>205</v>
      </c>
      <c r="E223">
        <v>313</v>
      </c>
    </row>
    <row r="224" spans="1:5" x14ac:dyDescent="0.25">
      <c r="A224" s="3">
        <v>45418</v>
      </c>
      <c r="B224">
        <v>76</v>
      </c>
      <c r="C224">
        <v>34</v>
      </c>
      <c r="D224">
        <v>186</v>
      </c>
      <c r="E224">
        <v>296</v>
      </c>
    </row>
    <row r="225" spans="1:5" x14ac:dyDescent="0.25">
      <c r="A225" s="3">
        <v>45425</v>
      </c>
      <c r="B225">
        <v>61</v>
      </c>
      <c r="C225">
        <v>48</v>
      </c>
      <c r="D225">
        <v>207</v>
      </c>
      <c r="E225">
        <v>316</v>
      </c>
    </row>
    <row r="226" spans="1:5" x14ac:dyDescent="0.25">
      <c r="A226" s="3">
        <v>45432</v>
      </c>
      <c r="B226">
        <v>68</v>
      </c>
      <c r="C226">
        <v>49</v>
      </c>
      <c r="D226">
        <v>190</v>
      </c>
      <c r="E226">
        <v>307</v>
      </c>
    </row>
    <row r="227" spans="1:5" x14ac:dyDescent="0.25">
      <c r="A227" s="3">
        <v>45439</v>
      </c>
      <c r="B227">
        <v>64</v>
      </c>
      <c r="C227">
        <v>32</v>
      </c>
      <c r="D227">
        <v>222</v>
      </c>
      <c r="E227">
        <v>318</v>
      </c>
    </row>
    <row r="228" spans="1:5" x14ac:dyDescent="0.25">
      <c r="A228" s="3">
        <v>45446</v>
      </c>
      <c r="B228">
        <v>69</v>
      </c>
      <c r="C228">
        <v>35</v>
      </c>
      <c r="D228">
        <v>196</v>
      </c>
      <c r="E228">
        <v>300</v>
      </c>
    </row>
    <row r="229" spans="1:5" x14ac:dyDescent="0.25">
      <c r="A229" s="3">
        <v>45453</v>
      </c>
      <c r="B229">
        <v>39</v>
      </c>
      <c r="C229">
        <v>45</v>
      </c>
      <c r="D229">
        <v>188</v>
      </c>
      <c r="E229">
        <v>272</v>
      </c>
    </row>
    <row r="230" spans="1:5" x14ac:dyDescent="0.25">
      <c r="A230" s="3">
        <v>45460</v>
      </c>
      <c r="B230">
        <v>60</v>
      </c>
      <c r="C230">
        <v>46</v>
      </c>
      <c r="D230">
        <v>226</v>
      </c>
      <c r="E230">
        <v>332</v>
      </c>
    </row>
    <row r="231" spans="1:5" x14ac:dyDescent="0.25">
      <c r="A231" s="3">
        <v>45467</v>
      </c>
      <c r="B231">
        <v>61</v>
      </c>
      <c r="C231">
        <v>57</v>
      </c>
      <c r="D231">
        <v>238</v>
      </c>
      <c r="E231">
        <v>356</v>
      </c>
    </row>
    <row r="232" spans="1:5" x14ac:dyDescent="0.25">
      <c r="A232" s="3">
        <v>45474</v>
      </c>
      <c r="B232">
        <v>50</v>
      </c>
      <c r="C232">
        <v>27</v>
      </c>
      <c r="D232">
        <v>175</v>
      </c>
      <c r="E232">
        <v>252</v>
      </c>
    </row>
    <row r="233" spans="1:5" x14ac:dyDescent="0.25">
      <c r="A233" s="3">
        <v>45481</v>
      </c>
      <c r="B233">
        <v>49</v>
      </c>
      <c r="C233">
        <v>51</v>
      </c>
      <c r="D233">
        <v>179</v>
      </c>
      <c r="E233">
        <v>279</v>
      </c>
    </row>
    <row r="234" spans="1:5" x14ac:dyDescent="0.25">
      <c r="A234" s="3">
        <v>45488</v>
      </c>
      <c r="B234">
        <v>57</v>
      </c>
      <c r="C234">
        <v>43</v>
      </c>
      <c r="D234">
        <v>167</v>
      </c>
      <c r="E234">
        <v>267</v>
      </c>
    </row>
    <row r="235" spans="1:5" x14ac:dyDescent="0.25">
      <c r="A235" s="3">
        <v>45495</v>
      </c>
      <c r="B235">
        <v>52</v>
      </c>
      <c r="C235">
        <v>48</v>
      </c>
      <c r="D235">
        <v>214</v>
      </c>
      <c r="E235">
        <v>314</v>
      </c>
    </row>
    <row r="236" spans="1:5" x14ac:dyDescent="0.25">
      <c r="A236" s="3">
        <v>45502</v>
      </c>
      <c r="B236">
        <v>55</v>
      </c>
      <c r="C236">
        <v>47</v>
      </c>
      <c r="D236">
        <v>156</v>
      </c>
      <c r="E236">
        <v>258</v>
      </c>
    </row>
    <row r="237" spans="1:5" x14ac:dyDescent="0.25">
      <c r="A237" s="3">
        <v>45509</v>
      </c>
      <c r="B237">
        <v>57</v>
      </c>
      <c r="C237">
        <v>43</v>
      </c>
      <c r="D237">
        <v>172</v>
      </c>
      <c r="E237">
        <v>272</v>
      </c>
    </row>
    <row r="238" spans="1:5" x14ac:dyDescent="0.25">
      <c r="A238" s="3">
        <v>45516</v>
      </c>
      <c r="B238">
        <v>66</v>
      </c>
      <c r="C238">
        <v>42</v>
      </c>
      <c r="D238">
        <v>147</v>
      </c>
      <c r="E238">
        <v>255</v>
      </c>
    </row>
    <row r="239" spans="1:5" x14ac:dyDescent="0.25">
      <c r="A239" s="3">
        <v>45523</v>
      </c>
      <c r="B239">
        <v>44</v>
      </c>
      <c r="C239">
        <v>32</v>
      </c>
      <c r="D239">
        <v>167</v>
      </c>
      <c r="E239">
        <v>243</v>
      </c>
    </row>
    <row r="240" spans="1:5" x14ac:dyDescent="0.25">
      <c r="A240" s="3">
        <v>45530</v>
      </c>
      <c r="B240">
        <v>46</v>
      </c>
      <c r="C240">
        <v>45</v>
      </c>
      <c r="D240">
        <v>180</v>
      </c>
      <c r="E240">
        <v>271</v>
      </c>
    </row>
    <row r="241" spans="1:5" x14ac:dyDescent="0.25">
      <c r="A241" s="3">
        <v>45537</v>
      </c>
      <c r="B241">
        <v>26</v>
      </c>
      <c r="C241">
        <v>23</v>
      </c>
      <c r="D241">
        <v>91</v>
      </c>
      <c r="E241">
        <v>140</v>
      </c>
    </row>
    <row r="242" spans="1:5" x14ac:dyDescent="0.25">
      <c r="A242" s="3">
        <v>45544</v>
      </c>
      <c r="B242">
        <v>32</v>
      </c>
      <c r="C242">
        <v>19</v>
      </c>
      <c r="D242">
        <v>112</v>
      </c>
      <c r="E242">
        <v>163</v>
      </c>
    </row>
    <row r="243" spans="1:5" x14ac:dyDescent="0.25">
      <c r="A243" s="3">
        <v>45551</v>
      </c>
      <c r="B243">
        <v>30</v>
      </c>
      <c r="C243">
        <v>25</v>
      </c>
      <c r="D243">
        <v>77</v>
      </c>
      <c r="E243">
        <v>132</v>
      </c>
    </row>
    <row r="244" spans="1:5" x14ac:dyDescent="0.25">
      <c r="A244" s="3">
        <v>45558</v>
      </c>
      <c r="B244">
        <v>22</v>
      </c>
      <c r="C244">
        <v>26</v>
      </c>
      <c r="D244">
        <v>78</v>
      </c>
      <c r="E244">
        <v>126</v>
      </c>
    </row>
    <row r="245" spans="1:5" x14ac:dyDescent="0.25">
      <c r="A245" s="3">
        <v>45565</v>
      </c>
      <c r="B245">
        <v>8</v>
      </c>
      <c r="C245">
        <v>12</v>
      </c>
      <c r="D245">
        <v>28</v>
      </c>
      <c r="E245">
        <v>48</v>
      </c>
    </row>
    <row r="246" spans="1:5" x14ac:dyDescent="0.25">
      <c r="A246" s="3">
        <v>45572</v>
      </c>
      <c r="B246">
        <v>3</v>
      </c>
      <c r="C246">
        <v>0</v>
      </c>
      <c r="D246">
        <v>7</v>
      </c>
      <c r="E246">
        <v>10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8E775-C9BE-4114-A78E-DEF70DD3AF75}">
  <sheetPr codeName="Sheet30"/>
  <dimension ref="A1:AF246"/>
  <sheetViews>
    <sheetView zoomScaleNormal="100" workbookViewId="0">
      <selection activeCell="G3" sqref="G3"/>
    </sheetView>
  </sheetViews>
  <sheetFormatPr defaultRowHeight="15" x14ac:dyDescent="0.25"/>
  <cols>
    <col min="1" max="1" width="12.42578125" bestFit="1" customWidth="1"/>
    <col min="2" max="4" width="17.42578125" bestFit="1" customWidth="1"/>
    <col min="5" max="5" width="12.140625" bestFit="1" customWidth="1"/>
    <col min="6" max="6" width="9.5703125" customWidth="1"/>
    <col min="7" max="7" width="11.140625" customWidth="1"/>
    <col min="19" max="19" width="14.85546875" customWidth="1"/>
    <col min="20" max="20" width="15.28515625" customWidth="1"/>
    <col min="28" max="28" width="13.28515625" customWidth="1"/>
  </cols>
  <sheetData>
    <row r="1" spans="1:31" x14ac:dyDescent="0.25">
      <c r="A1" s="2" t="s">
        <v>0</v>
      </c>
      <c r="B1" s="4">
        <v>1950</v>
      </c>
      <c r="G1" t="s">
        <v>334</v>
      </c>
    </row>
    <row r="2" spans="1:31" x14ac:dyDescent="0.25">
      <c r="A2" s="2" t="s">
        <v>2</v>
      </c>
      <c r="B2" t="s">
        <v>3</v>
      </c>
      <c r="G2" s="5" t="s">
        <v>316</v>
      </c>
      <c r="AB2" s="5" t="s">
        <v>80</v>
      </c>
    </row>
    <row r="3" spans="1:31" x14ac:dyDescent="0.25">
      <c r="A3" s="2" t="s">
        <v>1</v>
      </c>
      <c r="B3" t="s">
        <v>3</v>
      </c>
      <c r="G3" t="s">
        <v>350</v>
      </c>
      <c r="O3" t="s">
        <v>78</v>
      </c>
      <c r="AC3" s="5"/>
      <c r="AD3" s="5"/>
      <c r="AE3" s="5"/>
    </row>
    <row r="4" spans="1:31" x14ac:dyDescent="0.25">
      <c r="G4" s="5" t="s">
        <v>25</v>
      </c>
      <c r="H4" s="5" t="s">
        <v>24</v>
      </c>
      <c r="I4" s="5" t="s">
        <v>21</v>
      </c>
      <c r="J4" s="5" t="s">
        <v>20</v>
      </c>
      <c r="K4" s="5" t="s">
        <v>23</v>
      </c>
      <c r="L4" s="5" t="s">
        <v>51</v>
      </c>
      <c r="M4" s="5" t="s">
        <v>52</v>
      </c>
      <c r="N4" s="5" t="s">
        <v>26</v>
      </c>
      <c r="O4" s="5" t="s">
        <v>53</v>
      </c>
      <c r="P4" s="5" t="s">
        <v>54</v>
      </c>
      <c r="Q4" s="5" t="s">
        <v>77</v>
      </c>
      <c r="AC4" s="5" t="s">
        <v>74</v>
      </c>
      <c r="AD4" s="5" t="s">
        <v>75</v>
      </c>
      <c r="AE4" s="5" t="s">
        <v>79</v>
      </c>
    </row>
    <row r="5" spans="1:31" x14ac:dyDescent="0.25">
      <c r="A5" s="2" t="s">
        <v>4</v>
      </c>
      <c r="B5" t="s">
        <v>10</v>
      </c>
      <c r="C5" t="s">
        <v>11</v>
      </c>
      <c r="D5" t="s">
        <v>12</v>
      </c>
      <c r="E5" t="s">
        <v>37</v>
      </c>
      <c r="AB5" t="s">
        <v>81</v>
      </c>
      <c r="AC5">
        <f>$H16</f>
        <v>727</v>
      </c>
      <c r="AD5">
        <f>$H16</f>
        <v>727</v>
      </c>
      <c r="AE5">
        <f>$H16</f>
        <v>727</v>
      </c>
    </row>
    <row r="6" spans="1:31" x14ac:dyDescent="0.25">
      <c r="A6" s="3">
        <v>43892</v>
      </c>
      <c r="B6">
        <v>75</v>
      </c>
      <c r="C6">
        <v>0</v>
      </c>
      <c r="D6">
        <v>0</v>
      </c>
      <c r="E6">
        <v>75</v>
      </c>
      <c r="G6" s="1">
        <f t="shared" ref="G6:G69" si="0">A73</f>
        <v>44361</v>
      </c>
      <c r="J6" t="s">
        <v>312</v>
      </c>
      <c r="AB6" t="s">
        <v>83</v>
      </c>
      <c r="AC6">
        <f>I16</f>
        <v>338</v>
      </c>
      <c r="AD6">
        <f>J16</f>
        <v>594</v>
      </c>
      <c r="AE6">
        <f>K16</f>
        <v>932</v>
      </c>
    </row>
    <row r="7" spans="1:31" x14ac:dyDescent="0.25">
      <c r="A7" s="3">
        <v>43899</v>
      </c>
      <c r="B7">
        <v>66</v>
      </c>
      <c r="C7">
        <v>0</v>
      </c>
      <c r="D7">
        <v>0</v>
      </c>
      <c r="E7">
        <v>66</v>
      </c>
      <c r="G7" s="1">
        <f t="shared" si="0"/>
        <v>44368</v>
      </c>
      <c r="AB7" t="s">
        <v>82</v>
      </c>
      <c r="AC7">
        <f>$H86</f>
        <v>7807</v>
      </c>
      <c r="AD7">
        <f>$H86</f>
        <v>7807</v>
      </c>
      <c r="AE7">
        <f>$H86</f>
        <v>7807</v>
      </c>
    </row>
    <row r="8" spans="1:31" x14ac:dyDescent="0.25">
      <c r="A8" s="3">
        <v>43906</v>
      </c>
      <c r="B8">
        <v>77</v>
      </c>
      <c r="C8">
        <v>0</v>
      </c>
      <c r="D8">
        <v>0</v>
      </c>
      <c r="E8">
        <v>77</v>
      </c>
      <c r="G8" s="1">
        <f t="shared" si="0"/>
        <v>44375</v>
      </c>
      <c r="AB8" t="s">
        <v>84</v>
      </c>
      <c r="AC8">
        <f>I86</f>
        <v>4133</v>
      </c>
      <c r="AD8">
        <f>J86</f>
        <v>8008</v>
      </c>
      <c r="AE8">
        <f>K86</f>
        <v>12141</v>
      </c>
    </row>
    <row r="9" spans="1:31" x14ac:dyDescent="0.25">
      <c r="A9" s="3">
        <v>43913</v>
      </c>
      <c r="B9">
        <v>76</v>
      </c>
      <c r="C9">
        <v>0</v>
      </c>
      <c r="D9">
        <v>1</v>
      </c>
      <c r="E9">
        <v>77</v>
      </c>
      <c r="G9" s="1">
        <f t="shared" si="0"/>
        <v>44382</v>
      </c>
      <c r="H9">
        <f t="shared" ref="H9:J24" si="1">B76+H8</f>
        <v>97</v>
      </c>
      <c r="I9">
        <f t="shared" si="1"/>
        <v>41</v>
      </c>
      <c r="J9">
        <f t="shared" si="1"/>
        <v>53</v>
      </c>
      <c r="K9">
        <f t="shared" ref="K9:K72" si="2">I9+J9</f>
        <v>94</v>
      </c>
      <c r="L9">
        <f t="shared" ref="L9:N24" si="3">I9/$H9</f>
        <v>0.42268041237113402</v>
      </c>
      <c r="M9">
        <f t="shared" si="3"/>
        <v>0.54639175257731953</v>
      </c>
      <c r="N9">
        <f t="shared" si="3"/>
        <v>0.96907216494845361</v>
      </c>
      <c r="O9">
        <f t="shared" ref="O9:Q24" si="4">L9/L$16</f>
        <v>0.90913804672726173</v>
      </c>
      <c r="P9">
        <f t="shared" si="4"/>
        <v>0.66873199347426138</v>
      </c>
      <c r="Q9">
        <f t="shared" si="4"/>
        <v>0.7559178797398346</v>
      </c>
    </row>
    <row r="10" spans="1:31" x14ac:dyDescent="0.25">
      <c r="A10" s="3">
        <v>43920</v>
      </c>
      <c r="B10">
        <v>102</v>
      </c>
      <c r="C10">
        <v>0</v>
      </c>
      <c r="D10">
        <v>0</v>
      </c>
      <c r="E10">
        <v>102</v>
      </c>
      <c r="G10" s="1">
        <f t="shared" si="0"/>
        <v>44389</v>
      </c>
      <c r="H10">
        <f t="shared" si="1"/>
        <v>176</v>
      </c>
      <c r="I10">
        <f t="shared" si="1"/>
        <v>75</v>
      </c>
      <c r="J10">
        <f t="shared" si="1"/>
        <v>109</v>
      </c>
      <c r="K10">
        <f t="shared" si="2"/>
        <v>184</v>
      </c>
      <c r="L10">
        <f t="shared" si="3"/>
        <v>0.42613636363636365</v>
      </c>
      <c r="M10">
        <f t="shared" si="3"/>
        <v>0.61931818181818177</v>
      </c>
      <c r="N10">
        <f t="shared" si="3"/>
        <v>1.0454545454545454</v>
      </c>
      <c r="O10">
        <f t="shared" si="4"/>
        <v>0.91657140935987103</v>
      </c>
      <c r="P10">
        <f t="shared" si="4"/>
        <v>0.75798706764615842</v>
      </c>
      <c r="Q10">
        <f t="shared" si="4"/>
        <v>0.81549941474834176</v>
      </c>
      <c r="AB10" s="5" t="s">
        <v>76</v>
      </c>
      <c r="AC10" s="5">
        <f>AC8/AC7/(AC6/AC5)</f>
        <v>1.1386727735615816</v>
      </c>
      <c r="AD10" s="5">
        <f>AD8/AD7/(AD6/AD5)</f>
        <v>1.2554165539947528</v>
      </c>
      <c r="AE10" s="5">
        <f>AE8/AE7/(AE6/AE5)</f>
        <v>1.2130781443526801</v>
      </c>
    </row>
    <row r="11" spans="1:31" x14ac:dyDescent="0.25">
      <c r="A11" s="3">
        <v>43927</v>
      </c>
      <c r="B11">
        <v>102</v>
      </c>
      <c r="C11">
        <v>0</v>
      </c>
      <c r="D11">
        <v>0</v>
      </c>
      <c r="E11">
        <v>102</v>
      </c>
      <c r="G11" s="1">
        <f t="shared" si="0"/>
        <v>44396</v>
      </c>
      <c r="H11">
        <f t="shared" si="1"/>
        <v>285</v>
      </c>
      <c r="I11">
        <f t="shared" si="1"/>
        <v>119</v>
      </c>
      <c r="J11">
        <f t="shared" si="1"/>
        <v>173</v>
      </c>
      <c r="K11">
        <f t="shared" si="2"/>
        <v>292</v>
      </c>
      <c r="L11">
        <f t="shared" si="3"/>
        <v>0.41754385964912283</v>
      </c>
      <c r="M11">
        <f t="shared" si="3"/>
        <v>0.60701754385964912</v>
      </c>
      <c r="N11">
        <f t="shared" si="3"/>
        <v>1.024561403508772</v>
      </c>
      <c r="O11">
        <f t="shared" si="4"/>
        <v>0.89808989930447425</v>
      </c>
      <c r="P11">
        <f t="shared" si="4"/>
        <v>0.7429322464410183</v>
      </c>
      <c r="Q11">
        <f t="shared" si="4"/>
        <v>0.79920186732926746</v>
      </c>
      <c r="AB11" s="5" t="s">
        <v>86</v>
      </c>
      <c r="AC11">
        <f>EXP(LN((AC8 * AC5) / (AC7 * AC6)) + 1.96 * SQRT(1/AC8 + 1/AC7 + 1/AC6 + 1/AC5))</f>
        <v>1.3025102451679111</v>
      </c>
      <c r="AD11">
        <f>EXP(LN((AD8 * AD5) / (AD7 * AD6)) + 1.96 * SQRT(1/AD8 + 1/AD7 + 1/AD6 + 1/AD5))</f>
        <v>1.4053200881971173</v>
      </c>
      <c r="AE11">
        <f>EXP(LN((AE8 * AE5) / (AE7 * AE6)) + 1.96 * SQRT(1/AE8 + 1/AE7 + 1/AE6 + 1/AE5))</f>
        <v>1.3420900533262663</v>
      </c>
    </row>
    <row r="12" spans="1:31" x14ac:dyDescent="0.25">
      <c r="A12" s="3">
        <v>43934</v>
      </c>
      <c r="B12">
        <v>114</v>
      </c>
      <c r="C12">
        <v>0</v>
      </c>
      <c r="D12">
        <v>0</v>
      </c>
      <c r="E12">
        <v>114</v>
      </c>
      <c r="G12" s="1">
        <f t="shared" si="0"/>
        <v>44403</v>
      </c>
      <c r="H12">
        <f t="shared" si="1"/>
        <v>375</v>
      </c>
      <c r="I12">
        <f t="shared" si="1"/>
        <v>162</v>
      </c>
      <c r="J12">
        <f t="shared" si="1"/>
        <v>247</v>
      </c>
      <c r="K12">
        <f t="shared" si="2"/>
        <v>409</v>
      </c>
      <c r="L12">
        <f t="shared" si="3"/>
        <v>0.432</v>
      </c>
      <c r="M12">
        <f t="shared" si="3"/>
        <v>0.65866666666666662</v>
      </c>
      <c r="N12">
        <f t="shared" si="3"/>
        <v>1.0906666666666667</v>
      </c>
      <c r="O12">
        <f t="shared" si="4"/>
        <v>0.92918343195266273</v>
      </c>
      <c r="P12">
        <f t="shared" si="4"/>
        <v>0.80614590347923676</v>
      </c>
      <c r="Q12">
        <f t="shared" si="4"/>
        <v>0.85076680972818319</v>
      </c>
      <c r="AB12" s="5" t="s">
        <v>85</v>
      </c>
      <c r="AC12">
        <f>EXP(LN((AC8 * AC5) / (AC7 * AC6)) - 1.96 * SQRT(1/AC8 + 1/AC7 + 1/AC6 + 1/AC5))</f>
        <v>0.99544375183266087</v>
      </c>
      <c r="AD12">
        <f>EXP(LN((AD8 * AD5) / (AD7 * AD6)) - 1.96 * SQRT(1/AD8 + 1/AD7 + 1/AD6 + 1/AD5))</f>
        <v>1.1215030207573558</v>
      </c>
      <c r="AE12">
        <f>EXP(LN((AE8 * AE5) / (AE7 * AE6)) - 1.96 * SQRT(1/AE8 + 1/AE7 + 1/AE6 + 1/AE5))</f>
        <v>1.0964678418255154</v>
      </c>
    </row>
    <row r="13" spans="1:31" x14ac:dyDescent="0.25">
      <c r="A13" s="3">
        <v>43941</v>
      </c>
      <c r="B13">
        <v>135</v>
      </c>
      <c r="C13">
        <v>0</v>
      </c>
      <c r="D13">
        <v>0</v>
      </c>
      <c r="E13">
        <v>135</v>
      </c>
      <c r="G13" s="1">
        <f t="shared" si="0"/>
        <v>44410</v>
      </c>
      <c r="H13">
        <f t="shared" si="1"/>
        <v>461</v>
      </c>
      <c r="I13">
        <f t="shared" si="1"/>
        <v>205</v>
      </c>
      <c r="J13">
        <f t="shared" si="1"/>
        <v>339</v>
      </c>
      <c r="K13">
        <f t="shared" si="2"/>
        <v>544</v>
      </c>
      <c r="L13">
        <f t="shared" si="3"/>
        <v>0.44468546637744033</v>
      </c>
      <c r="M13">
        <f t="shared" si="3"/>
        <v>0.73535791757049895</v>
      </c>
      <c r="N13">
        <f t="shared" si="3"/>
        <v>1.1800433839479392</v>
      </c>
      <c r="O13">
        <f t="shared" si="4"/>
        <v>0.95646844395384356</v>
      </c>
      <c r="P13">
        <f t="shared" si="4"/>
        <v>0.90000876443392719</v>
      </c>
      <c r="Q13">
        <f t="shared" si="4"/>
        <v>0.92048448511818859</v>
      </c>
    </row>
    <row r="14" spans="1:31" x14ac:dyDescent="0.25">
      <c r="A14" s="3">
        <v>43948</v>
      </c>
      <c r="B14">
        <v>150</v>
      </c>
      <c r="C14">
        <v>0</v>
      </c>
      <c r="D14">
        <v>0</v>
      </c>
      <c r="E14">
        <v>150</v>
      </c>
      <c r="G14" s="1">
        <f t="shared" si="0"/>
        <v>44417</v>
      </c>
      <c r="H14">
        <f t="shared" si="1"/>
        <v>562</v>
      </c>
      <c r="I14">
        <f t="shared" si="1"/>
        <v>244</v>
      </c>
      <c r="J14">
        <f t="shared" si="1"/>
        <v>430</v>
      </c>
      <c r="K14">
        <f t="shared" si="2"/>
        <v>674</v>
      </c>
      <c r="L14">
        <f t="shared" si="3"/>
        <v>0.43416370106761565</v>
      </c>
      <c r="M14">
        <f t="shared" si="3"/>
        <v>0.76512455516014233</v>
      </c>
      <c r="N14">
        <f t="shared" si="3"/>
        <v>1.199288256227758</v>
      </c>
      <c r="O14">
        <f t="shared" si="4"/>
        <v>0.93383730969277101</v>
      </c>
      <c r="P14">
        <f t="shared" si="4"/>
        <v>0.93644032256131893</v>
      </c>
      <c r="Q14">
        <f t="shared" si="4"/>
        <v>0.93549631145663104</v>
      </c>
      <c r="AB14" t="s">
        <v>262</v>
      </c>
    </row>
    <row r="15" spans="1:31" x14ac:dyDescent="0.25">
      <c r="A15" s="3">
        <v>43955</v>
      </c>
      <c r="B15">
        <v>141</v>
      </c>
      <c r="C15">
        <v>0</v>
      </c>
      <c r="D15">
        <v>0</v>
      </c>
      <c r="E15">
        <v>141</v>
      </c>
      <c r="G15" s="1">
        <f t="shared" si="0"/>
        <v>44424</v>
      </c>
      <c r="H15">
        <f t="shared" si="1"/>
        <v>648</v>
      </c>
      <c r="I15">
        <f t="shared" si="1"/>
        <v>292</v>
      </c>
      <c r="J15">
        <f t="shared" si="1"/>
        <v>521</v>
      </c>
      <c r="K15">
        <f t="shared" si="2"/>
        <v>813</v>
      </c>
      <c r="L15">
        <f t="shared" si="3"/>
        <v>0.45061728395061729</v>
      </c>
      <c r="M15">
        <f t="shared" si="3"/>
        <v>0.80401234567901236</v>
      </c>
      <c r="N15">
        <f t="shared" si="3"/>
        <v>1.2546296296296295</v>
      </c>
      <c r="O15">
        <f t="shared" si="4"/>
        <v>0.9692271166630142</v>
      </c>
      <c r="P15">
        <f t="shared" si="4"/>
        <v>0.98403531196741068</v>
      </c>
      <c r="Q15">
        <f t="shared" si="4"/>
        <v>0.97866495787633123</v>
      </c>
      <c r="AB15" t="s">
        <v>263</v>
      </c>
    </row>
    <row r="16" spans="1:31" x14ac:dyDescent="0.25">
      <c r="A16" s="3">
        <v>43962</v>
      </c>
      <c r="B16">
        <v>131</v>
      </c>
      <c r="C16">
        <v>0</v>
      </c>
      <c r="D16">
        <v>0</v>
      </c>
      <c r="E16">
        <v>131</v>
      </c>
      <c r="G16" s="12">
        <f t="shared" si="0"/>
        <v>44431</v>
      </c>
      <c r="H16" s="5">
        <f t="shared" si="1"/>
        <v>727</v>
      </c>
      <c r="I16" s="5">
        <f t="shared" si="1"/>
        <v>338</v>
      </c>
      <c r="J16" s="5">
        <f t="shared" si="1"/>
        <v>594</v>
      </c>
      <c r="K16">
        <f t="shared" si="2"/>
        <v>932</v>
      </c>
      <c r="L16" s="5">
        <f t="shared" si="3"/>
        <v>0.46492434662998622</v>
      </c>
      <c r="M16" s="5">
        <f t="shared" si="3"/>
        <v>0.81705639614855574</v>
      </c>
      <c r="N16">
        <f t="shared" si="3"/>
        <v>1.2819807427785419</v>
      </c>
      <c r="O16" s="5">
        <f t="shared" si="4"/>
        <v>1</v>
      </c>
      <c r="P16" s="5">
        <f t="shared" si="4"/>
        <v>1</v>
      </c>
      <c r="Q16" s="5">
        <f t="shared" si="4"/>
        <v>1</v>
      </c>
    </row>
    <row r="17" spans="1:32" x14ac:dyDescent="0.25">
      <c r="A17" s="3">
        <v>43969</v>
      </c>
      <c r="B17">
        <v>122</v>
      </c>
      <c r="C17">
        <v>0</v>
      </c>
      <c r="D17">
        <v>1</v>
      </c>
      <c r="E17">
        <v>123</v>
      </c>
      <c r="G17" s="1">
        <f t="shared" si="0"/>
        <v>44438</v>
      </c>
      <c r="H17">
        <f t="shared" si="1"/>
        <v>804</v>
      </c>
      <c r="I17">
        <f t="shared" si="1"/>
        <v>381</v>
      </c>
      <c r="J17">
        <f t="shared" si="1"/>
        <v>661</v>
      </c>
      <c r="K17">
        <f t="shared" si="2"/>
        <v>1042</v>
      </c>
      <c r="L17">
        <f t="shared" si="3"/>
        <v>0.47388059701492535</v>
      </c>
      <c r="M17">
        <f t="shared" si="3"/>
        <v>0.82213930348258701</v>
      </c>
      <c r="N17">
        <f t="shared" si="3"/>
        <v>1.2960199004975124</v>
      </c>
      <c r="O17">
        <f t="shared" si="4"/>
        <v>1.0192638876622804</v>
      </c>
      <c r="P17">
        <f t="shared" si="4"/>
        <v>1.0062209993802032</v>
      </c>
      <c r="Q17">
        <f t="shared" si="4"/>
        <v>1.0109511455597548</v>
      </c>
      <c r="AD17" t="s">
        <v>324</v>
      </c>
    </row>
    <row r="18" spans="1:32" x14ac:dyDescent="0.25">
      <c r="A18" s="3">
        <v>43976</v>
      </c>
      <c r="B18">
        <v>132</v>
      </c>
      <c r="C18">
        <v>0</v>
      </c>
      <c r="D18">
        <v>0</v>
      </c>
      <c r="E18">
        <v>132</v>
      </c>
      <c r="G18" s="1">
        <f t="shared" si="0"/>
        <v>44445</v>
      </c>
      <c r="H18">
        <f t="shared" si="1"/>
        <v>897</v>
      </c>
      <c r="I18">
        <f t="shared" si="1"/>
        <v>431</v>
      </c>
      <c r="J18">
        <f t="shared" si="1"/>
        <v>751</v>
      </c>
      <c r="K18">
        <f t="shared" si="2"/>
        <v>1182</v>
      </c>
      <c r="L18">
        <f t="shared" si="3"/>
        <v>0.48049052396878483</v>
      </c>
      <c r="M18">
        <f t="shared" si="3"/>
        <v>0.83723522853957633</v>
      </c>
      <c r="N18">
        <f t="shared" si="3"/>
        <v>1.3177257525083612</v>
      </c>
      <c r="O18">
        <f t="shared" si="4"/>
        <v>1.0334810974121498</v>
      </c>
      <c r="P18">
        <f t="shared" si="4"/>
        <v>1.0246969884651043</v>
      </c>
      <c r="Q18">
        <f t="shared" si="4"/>
        <v>1.0278826417098483</v>
      </c>
      <c r="AD18" t="s">
        <v>160</v>
      </c>
      <c r="AF18" t="s">
        <v>164</v>
      </c>
    </row>
    <row r="19" spans="1:32" x14ac:dyDescent="0.25">
      <c r="A19" s="3">
        <v>43983</v>
      </c>
      <c r="B19">
        <v>134</v>
      </c>
      <c r="C19">
        <v>0</v>
      </c>
      <c r="D19">
        <v>0</v>
      </c>
      <c r="E19">
        <v>134</v>
      </c>
      <c r="G19" s="1">
        <f t="shared" si="0"/>
        <v>44452</v>
      </c>
      <c r="H19">
        <f t="shared" si="1"/>
        <v>993</v>
      </c>
      <c r="I19">
        <f t="shared" si="1"/>
        <v>485</v>
      </c>
      <c r="J19">
        <f t="shared" si="1"/>
        <v>832</v>
      </c>
      <c r="K19">
        <f t="shared" si="2"/>
        <v>1317</v>
      </c>
      <c r="L19">
        <f t="shared" si="3"/>
        <v>0.48841893252769386</v>
      </c>
      <c r="M19">
        <f t="shared" si="3"/>
        <v>0.83786505538771405</v>
      </c>
      <c r="N19">
        <f t="shared" si="3"/>
        <v>1.3262839879154078</v>
      </c>
      <c r="O19">
        <f t="shared" si="4"/>
        <v>1.0505342128628208</v>
      </c>
      <c r="P19">
        <f t="shared" si="4"/>
        <v>1.0254678371496095</v>
      </c>
      <c r="Q19">
        <f t="shared" si="4"/>
        <v>1.0345584326335853</v>
      </c>
      <c r="AB19" t="s">
        <v>319</v>
      </c>
      <c r="AC19" t="s">
        <v>320</v>
      </c>
      <c r="AD19">
        <f>SUM(B82:B91)</f>
        <v>888</v>
      </c>
      <c r="AF19">
        <f>SUM(D82:D91)</f>
        <v>850</v>
      </c>
    </row>
    <row r="20" spans="1:32" x14ac:dyDescent="0.25">
      <c r="A20" s="3">
        <v>43990</v>
      </c>
      <c r="B20">
        <v>123</v>
      </c>
      <c r="C20">
        <v>0</v>
      </c>
      <c r="D20">
        <v>0</v>
      </c>
      <c r="E20">
        <v>123</v>
      </c>
      <c r="G20" s="1">
        <f t="shared" si="0"/>
        <v>44459</v>
      </c>
      <c r="H20">
        <f t="shared" si="1"/>
        <v>1077</v>
      </c>
      <c r="I20">
        <f t="shared" si="1"/>
        <v>533</v>
      </c>
      <c r="J20">
        <f t="shared" si="1"/>
        <v>910</v>
      </c>
      <c r="K20">
        <f t="shared" si="2"/>
        <v>1443</v>
      </c>
      <c r="L20">
        <f t="shared" si="3"/>
        <v>0.4948932219127205</v>
      </c>
      <c r="M20">
        <f t="shared" si="3"/>
        <v>0.84493964716805947</v>
      </c>
      <c r="N20">
        <f t="shared" si="3"/>
        <v>1.3398328690807799</v>
      </c>
      <c r="O20">
        <f t="shared" si="4"/>
        <v>1.064459681451325</v>
      </c>
      <c r="P20">
        <f t="shared" si="4"/>
        <v>1.0341264705238706</v>
      </c>
      <c r="Q20">
        <f t="shared" si="4"/>
        <v>1.0451271414396213</v>
      </c>
      <c r="AB20" t="s">
        <v>318</v>
      </c>
      <c r="AC20" t="s">
        <v>317</v>
      </c>
      <c r="AD20">
        <f>SUM(B94:B101)</f>
        <v>1356</v>
      </c>
      <c r="AF20">
        <f>SUM(D94:D101)</f>
        <v>950</v>
      </c>
    </row>
    <row r="21" spans="1:32" x14ac:dyDescent="0.25">
      <c r="A21" s="3">
        <v>43997</v>
      </c>
      <c r="B21">
        <v>133</v>
      </c>
      <c r="C21">
        <v>0</v>
      </c>
      <c r="D21">
        <v>0</v>
      </c>
      <c r="E21">
        <v>133</v>
      </c>
      <c r="G21" s="1">
        <f t="shared" si="0"/>
        <v>44466</v>
      </c>
      <c r="H21">
        <f t="shared" si="1"/>
        <v>1178</v>
      </c>
      <c r="I21">
        <f t="shared" si="1"/>
        <v>565</v>
      </c>
      <c r="J21">
        <f t="shared" si="1"/>
        <v>1007</v>
      </c>
      <c r="K21">
        <f t="shared" si="2"/>
        <v>1572</v>
      </c>
      <c r="L21">
        <f t="shared" si="3"/>
        <v>0.47962648556876059</v>
      </c>
      <c r="M21">
        <f t="shared" si="3"/>
        <v>0.85483870967741937</v>
      </c>
      <c r="N21">
        <f t="shared" si="3"/>
        <v>1.3344651952461799</v>
      </c>
      <c r="O21">
        <f t="shared" si="4"/>
        <v>1.0316226479541093</v>
      </c>
      <c r="P21">
        <f t="shared" si="4"/>
        <v>1.046241989790377</v>
      </c>
      <c r="Q21">
        <f t="shared" si="4"/>
        <v>1.0409401254763657</v>
      </c>
      <c r="AB21" s="5" t="s">
        <v>321</v>
      </c>
      <c r="AD21">
        <f>AD20/AD19</f>
        <v>1.527027027027027</v>
      </c>
      <c r="AF21">
        <f>AF20/AF19</f>
        <v>1.1176470588235294</v>
      </c>
    </row>
    <row r="22" spans="1:32" x14ac:dyDescent="0.25">
      <c r="A22" s="3">
        <v>44004</v>
      </c>
      <c r="B22">
        <v>143</v>
      </c>
      <c r="C22">
        <v>0</v>
      </c>
      <c r="D22">
        <v>0</v>
      </c>
      <c r="E22">
        <v>143</v>
      </c>
      <c r="G22" s="1">
        <f t="shared" si="0"/>
        <v>44473</v>
      </c>
      <c r="H22">
        <f t="shared" si="1"/>
        <v>1264</v>
      </c>
      <c r="I22">
        <f t="shared" si="1"/>
        <v>606</v>
      </c>
      <c r="J22">
        <f t="shared" si="1"/>
        <v>1101</v>
      </c>
      <c r="K22">
        <f t="shared" si="2"/>
        <v>1707</v>
      </c>
      <c r="L22">
        <f t="shared" si="3"/>
        <v>0.47943037974683544</v>
      </c>
      <c r="M22">
        <f t="shared" si="3"/>
        <v>0.87104430379746833</v>
      </c>
      <c r="N22">
        <f t="shared" si="3"/>
        <v>1.3504746835443038</v>
      </c>
      <c r="O22">
        <f t="shared" si="4"/>
        <v>1.0312008463785485</v>
      </c>
      <c r="P22">
        <f t="shared" si="4"/>
        <v>1.0660761091931978</v>
      </c>
      <c r="Q22">
        <f t="shared" si="4"/>
        <v>1.0534282134514044</v>
      </c>
      <c r="AB22" t="s">
        <v>322</v>
      </c>
      <c r="AD22">
        <f>(AD21-1)/(AF21-1)</f>
        <v>4.479729729729728</v>
      </c>
    </row>
    <row r="23" spans="1:32" x14ac:dyDescent="0.25">
      <c r="A23" s="3">
        <v>44011</v>
      </c>
      <c r="B23">
        <v>107</v>
      </c>
      <c r="C23">
        <v>0</v>
      </c>
      <c r="D23">
        <v>0</v>
      </c>
      <c r="E23">
        <v>107</v>
      </c>
      <c r="G23" s="1">
        <f t="shared" si="0"/>
        <v>44480</v>
      </c>
      <c r="H23">
        <f t="shared" si="1"/>
        <v>1356</v>
      </c>
      <c r="I23">
        <f t="shared" si="1"/>
        <v>659</v>
      </c>
      <c r="J23">
        <f t="shared" si="1"/>
        <v>1189</v>
      </c>
      <c r="K23">
        <f t="shared" si="2"/>
        <v>1848</v>
      </c>
      <c r="L23">
        <f t="shared" si="3"/>
        <v>0.4859882005899705</v>
      </c>
      <c r="M23">
        <f t="shared" si="3"/>
        <v>0.87684365781710916</v>
      </c>
      <c r="N23">
        <f t="shared" si="3"/>
        <v>1.3628318584070795</v>
      </c>
      <c r="O23">
        <f t="shared" si="4"/>
        <v>1.0453059817423331</v>
      </c>
      <c r="P23">
        <f t="shared" si="4"/>
        <v>1.0731739717727917</v>
      </c>
      <c r="Q23">
        <f t="shared" si="4"/>
        <v>1.063067340195222</v>
      </c>
    </row>
    <row r="24" spans="1:32" x14ac:dyDescent="0.25">
      <c r="A24" s="3">
        <v>44018</v>
      </c>
      <c r="B24">
        <v>116</v>
      </c>
      <c r="C24">
        <v>0</v>
      </c>
      <c r="D24">
        <v>0</v>
      </c>
      <c r="E24">
        <v>116</v>
      </c>
      <c r="G24" s="1">
        <f t="shared" si="0"/>
        <v>44487</v>
      </c>
      <c r="H24">
        <f t="shared" si="1"/>
        <v>1450</v>
      </c>
      <c r="I24">
        <f t="shared" si="1"/>
        <v>701</v>
      </c>
      <c r="J24">
        <f t="shared" si="1"/>
        <v>1280</v>
      </c>
      <c r="K24">
        <f t="shared" si="2"/>
        <v>1981</v>
      </c>
      <c r="L24">
        <f t="shared" si="3"/>
        <v>0.48344827586206895</v>
      </c>
      <c r="M24">
        <f t="shared" si="3"/>
        <v>0.88275862068965516</v>
      </c>
      <c r="N24">
        <f t="shared" si="3"/>
        <v>1.3662068965517242</v>
      </c>
      <c r="O24">
        <f t="shared" si="4"/>
        <v>1.0398428892062845</v>
      </c>
      <c r="P24">
        <f t="shared" si="4"/>
        <v>1.0804133286891906</v>
      </c>
      <c r="Q24">
        <f t="shared" si="4"/>
        <v>1.0657000147994673</v>
      </c>
      <c r="AB24" t="s">
        <v>325</v>
      </c>
    </row>
    <row r="25" spans="1:32" x14ac:dyDescent="0.25">
      <c r="A25" s="3">
        <v>44025</v>
      </c>
      <c r="B25">
        <v>121</v>
      </c>
      <c r="C25">
        <v>0</v>
      </c>
      <c r="D25">
        <v>0</v>
      </c>
      <c r="E25">
        <v>121</v>
      </c>
      <c r="G25" s="1">
        <f t="shared" si="0"/>
        <v>44494</v>
      </c>
      <c r="H25">
        <f t="shared" ref="H25:J40" si="5">B92+H24</f>
        <v>1558</v>
      </c>
      <c r="I25">
        <f t="shared" si="5"/>
        <v>745</v>
      </c>
      <c r="J25">
        <f t="shared" si="5"/>
        <v>1382</v>
      </c>
      <c r="K25">
        <f t="shared" si="2"/>
        <v>2127</v>
      </c>
      <c r="L25">
        <f t="shared" ref="L25:N56" si="6">I25/$H25</f>
        <v>0.47817715019255458</v>
      </c>
      <c r="M25">
        <f t="shared" si="6"/>
        <v>0.8870346598202824</v>
      </c>
      <c r="N25">
        <f t="shared" si="6"/>
        <v>1.365211810012837</v>
      </c>
      <c r="O25">
        <f t="shared" ref="O25:Q56" si="7">L25/L$16</f>
        <v>1.0285052905029206</v>
      </c>
      <c r="P25">
        <f t="shared" si="7"/>
        <v>1.0856467974568103</v>
      </c>
      <c r="Q25">
        <f t="shared" si="7"/>
        <v>1.0649238045915586</v>
      </c>
      <c r="AB25" t="s">
        <v>323</v>
      </c>
    </row>
    <row r="26" spans="1:32" x14ac:dyDescent="0.25">
      <c r="A26" s="3">
        <v>44032</v>
      </c>
      <c r="B26">
        <v>124</v>
      </c>
      <c r="C26">
        <v>0</v>
      </c>
      <c r="D26">
        <v>0</v>
      </c>
      <c r="E26">
        <v>124</v>
      </c>
      <c r="G26" s="1">
        <f t="shared" si="0"/>
        <v>44501</v>
      </c>
      <c r="H26">
        <f t="shared" si="5"/>
        <v>1675</v>
      </c>
      <c r="I26">
        <f t="shared" si="5"/>
        <v>792</v>
      </c>
      <c r="J26">
        <f t="shared" si="5"/>
        <v>1481</v>
      </c>
      <c r="K26">
        <f t="shared" si="2"/>
        <v>2273</v>
      </c>
      <c r="L26">
        <f t="shared" si="6"/>
        <v>0.4728358208955224</v>
      </c>
      <c r="M26">
        <f t="shared" si="6"/>
        <v>0.88417910447761194</v>
      </c>
      <c r="N26">
        <f t="shared" si="6"/>
        <v>1.3570149253731343</v>
      </c>
      <c r="O26">
        <f t="shared" si="7"/>
        <v>1.0170166916894816</v>
      </c>
      <c r="P26">
        <f t="shared" si="7"/>
        <v>1.0821518669279864</v>
      </c>
      <c r="Q26">
        <f t="shared" si="7"/>
        <v>1.0585298827749663</v>
      </c>
    </row>
    <row r="27" spans="1:32" x14ac:dyDescent="0.25">
      <c r="A27" s="3">
        <v>44039</v>
      </c>
      <c r="B27">
        <v>131</v>
      </c>
      <c r="C27">
        <v>0</v>
      </c>
      <c r="D27">
        <v>0</v>
      </c>
      <c r="E27">
        <v>131</v>
      </c>
      <c r="G27" s="1">
        <f t="shared" si="0"/>
        <v>44508</v>
      </c>
      <c r="H27">
        <f t="shared" si="5"/>
        <v>1825</v>
      </c>
      <c r="I27">
        <f t="shared" si="5"/>
        <v>846</v>
      </c>
      <c r="J27">
        <f t="shared" si="5"/>
        <v>1607</v>
      </c>
      <c r="K27">
        <f t="shared" si="2"/>
        <v>2453</v>
      </c>
      <c r="L27">
        <f t="shared" si="6"/>
        <v>0.46356164383561643</v>
      </c>
      <c r="M27">
        <f t="shared" si="6"/>
        <v>0.88054794520547941</v>
      </c>
      <c r="N27">
        <f t="shared" si="6"/>
        <v>1.3441095890410959</v>
      </c>
      <c r="O27">
        <f t="shared" si="7"/>
        <v>0.99706897949258333</v>
      </c>
      <c r="P27">
        <f t="shared" si="7"/>
        <v>1.07770767031041</v>
      </c>
      <c r="Q27">
        <f t="shared" si="7"/>
        <v>1.0484631665588806</v>
      </c>
    </row>
    <row r="28" spans="1:32" x14ac:dyDescent="0.25">
      <c r="A28" s="3">
        <v>44046</v>
      </c>
      <c r="B28">
        <v>126</v>
      </c>
      <c r="C28">
        <v>0</v>
      </c>
      <c r="D28">
        <v>0</v>
      </c>
      <c r="E28">
        <v>126</v>
      </c>
      <c r="G28" s="1">
        <f t="shared" si="0"/>
        <v>44515</v>
      </c>
      <c r="H28">
        <f t="shared" si="5"/>
        <v>2002</v>
      </c>
      <c r="I28">
        <f t="shared" si="5"/>
        <v>893</v>
      </c>
      <c r="J28">
        <f t="shared" si="5"/>
        <v>1711</v>
      </c>
      <c r="K28">
        <f t="shared" si="2"/>
        <v>2604</v>
      </c>
      <c r="L28">
        <f t="shared" si="6"/>
        <v>0.44605394605394605</v>
      </c>
      <c r="M28">
        <f t="shared" si="6"/>
        <v>0.85464535464535463</v>
      </c>
      <c r="N28">
        <f t="shared" si="6"/>
        <v>1.3006993006993006</v>
      </c>
      <c r="O28">
        <f t="shared" si="7"/>
        <v>0.95941188988526271</v>
      </c>
      <c r="P28">
        <f t="shared" si="7"/>
        <v>1.0460053414598869</v>
      </c>
      <c r="Q28">
        <f t="shared" si="7"/>
        <v>1.0146012785497764</v>
      </c>
    </row>
    <row r="29" spans="1:32" x14ac:dyDescent="0.25">
      <c r="A29" s="3">
        <v>44053</v>
      </c>
      <c r="B29">
        <v>148</v>
      </c>
      <c r="C29">
        <v>0</v>
      </c>
      <c r="D29">
        <v>0</v>
      </c>
      <c r="E29">
        <v>148</v>
      </c>
      <c r="G29" s="1">
        <f t="shared" si="0"/>
        <v>44522</v>
      </c>
      <c r="H29">
        <f t="shared" si="5"/>
        <v>2169</v>
      </c>
      <c r="I29">
        <f t="shared" si="5"/>
        <v>967</v>
      </c>
      <c r="J29">
        <f t="shared" si="5"/>
        <v>1842</v>
      </c>
      <c r="K29">
        <f t="shared" si="2"/>
        <v>2809</v>
      </c>
      <c r="L29">
        <f t="shared" si="6"/>
        <v>0.44582757030889814</v>
      </c>
      <c r="M29">
        <f t="shared" si="6"/>
        <v>0.84923928077455046</v>
      </c>
      <c r="N29">
        <f t="shared" si="6"/>
        <v>1.2950668510834487</v>
      </c>
      <c r="O29">
        <f t="shared" si="7"/>
        <v>0.95892498110819224</v>
      </c>
      <c r="P29">
        <f t="shared" si="7"/>
        <v>1.0393888167055525</v>
      </c>
      <c r="Q29">
        <f t="shared" si="7"/>
        <v>1.0102077261133768</v>
      </c>
    </row>
    <row r="30" spans="1:32" x14ac:dyDescent="0.25">
      <c r="A30" s="3">
        <v>44060</v>
      </c>
      <c r="B30">
        <v>116</v>
      </c>
      <c r="C30">
        <v>0</v>
      </c>
      <c r="D30">
        <v>0</v>
      </c>
      <c r="E30">
        <v>116</v>
      </c>
      <c r="G30" s="1">
        <f t="shared" si="0"/>
        <v>44529</v>
      </c>
      <c r="H30">
        <f t="shared" si="5"/>
        <v>2360</v>
      </c>
      <c r="I30">
        <f t="shared" si="5"/>
        <v>1033</v>
      </c>
      <c r="J30">
        <f t="shared" si="5"/>
        <v>1958</v>
      </c>
      <c r="K30">
        <f t="shared" si="2"/>
        <v>2991</v>
      </c>
      <c r="L30">
        <f t="shared" si="6"/>
        <v>0.43771186440677967</v>
      </c>
      <c r="M30">
        <f t="shared" si="6"/>
        <v>0.82966101694915251</v>
      </c>
      <c r="N30">
        <f t="shared" si="6"/>
        <v>1.2673728813559322</v>
      </c>
      <c r="O30">
        <f t="shared" si="7"/>
        <v>0.94146901012937523</v>
      </c>
      <c r="P30">
        <f t="shared" si="7"/>
        <v>1.0154268675455116</v>
      </c>
      <c r="Q30">
        <f t="shared" si="7"/>
        <v>0.98860524114352222</v>
      </c>
    </row>
    <row r="31" spans="1:32" x14ac:dyDescent="0.25">
      <c r="A31" s="3">
        <v>44067</v>
      </c>
      <c r="B31">
        <v>132</v>
      </c>
      <c r="C31">
        <v>0</v>
      </c>
      <c r="D31">
        <v>0</v>
      </c>
      <c r="E31">
        <v>132</v>
      </c>
      <c r="G31" s="1">
        <f t="shared" si="0"/>
        <v>44536</v>
      </c>
      <c r="H31">
        <f t="shared" si="5"/>
        <v>2555</v>
      </c>
      <c r="I31">
        <f t="shared" si="5"/>
        <v>1096</v>
      </c>
      <c r="J31">
        <f t="shared" si="5"/>
        <v>2091</v>
      </c>
      <c r="K31">
        <f t="shared" si="2"/>
        <v>3187</v>
      </c>
      <c r="L31">
        <f t="shared" si="6"/>
        <v>0.42896281800391389</v>
      </c>
      <c r="M31">
        <f t="shared" si="6"/>
        <v>0.81839530332681021</v>
      </c>
      <c r="N31">
        <f t="shared" si="6"/>
        <v>1.2473581213307241</v>
      </c>
      <c r="O31">
        <f t="shared" si="7"/>
        <v>0.92265079493741253</v>
      </c>
      <c r="P31">
        <f t="shared" si="7"/>
        <v>1.0016386961592441</v>
      </c>
      <c r="Q31">
        <f t="shared" si="7"/>
        <v>0.9729928693212837</v>
      </c>
    </row>
    <row r="32" spans="1:32" x14ac:dyDescent="0.25">
      <c r="A32" s="3">
        <v>44074</v>
      </c>
      <c r="B32">
        <v>134</v>
      </c>
      <c r="C32">
        <v>1</v>
      </c>
      <c r="D32">
        <v>1</v>
      </c>
      <c r="E32">
        <v>136</v>
      </c>
      <c r="G32" s="1">
        <f t="shared" si="0"/>
        <v>44543</v>
      </c>
      <c r="H32">
        <f t="shared" si="5"/>
        <v>2727</v>
      </c>
      <c r="I32">
        <f t="shared" si="5"/>
        <v>1171</v>
      </c>
      <c r="J32">
        <f t="shared" si="5"/>
        <v>2218</v>
      </c>
      <c r="K32">
        <f t="shared" si="2"/>
        <v>3389</v>
      </c>
      <c r="L32">
        <f t="shared" si="6"/>
        <v>0.42940960762742941</v>
      </c>
      <c r="M32">
        <f t="shared" si="6"/>
        <v>0.8133480014668133</v>
      </c>
      <c r="N32">
        <f t="shared" si="6"/>
        <v>1.2427576090942427</v>
      </c>
      <c r="O32">
        <f t="shared" si="7"/>
        <v>0.92361178918680831</v>
      </c>
      <c r="P32">
        <f t="shared" si="7"/>
        <v>0.99546127452251387</v>
      </c>
      <c r="Q32">
        <f t="shared" si="7"/>
        <v>0.96940427232995119</v>
      </c>
    </row>
    <row r="33" spans="1:17" x14ac:dyDescent="0.25">
      <c r="A33" s="3">
        <v>44081</v>
      </c>
      <c r="B33">
        <v>128</v>
      </c>
      <c r="C33">
        <v>0</v>
      </c>
      <c r="D33">
        <v>0</v>
      </c>
      <c r="E33">
        <v>128</v>
      </c>
      <c r="G33" s="1">
        <f t="shared" si="0"/>
        <v>44550</v>
      </c>
      <c r="H33">
        <f t="shared" si="5"/>
        <v>2880</v>
      </c>
      <c r="I33">
        <f t="shared" si="5"/>
        <v>1228</v>
      </c>
      <c r="J33">
        <f t="shared" si="5"/>
        <v>2310</v>
      </c>
      <c r="K33">
        <f t="shared" si="2"/>
        <v>3538</v>
      </c>
      <c r="L33">
        <f t="shared" si="6"/>
        <v>0.42638888888888887</v>
      </c>
      <c r="M33">
        <f t="shared" si="6"/>
        <v>0.80208333333333337</v>
      </c>
      <c r="N33">
        <f t="shared" si="6"/>
        <v>1.2284722222222222</v>
      </c>
      <c r="O33">
        <f t="shared" si="7"/>
        <v>0.9171145627876397</v>
      </c>
      <c r="P33">
        <f t="shared" si="7"/>
        <v>0.98167438271604934</v>
      </c>
      <c r="Q33">
        <f t="shared" si="7"/>
        <v>0.95826105746304246</v>
      </c>
    </row>
    <row r="34" spans="1:17" x14ac:dyDescent="0.25">
      <c r="A34" s="3">
        <v>44088</v>
      </c>
      <c r="B34">
        <v>130</v>
      </c>
      <c r="C34">
        <v>0</v>
      </c>
      <c r="D34">
        <v>0</v>
      </c>
      <c r="E34">
        <v>130</v>
      </c>
      <c r="G34" s="1">
        <f t="shared" si="0"/>
        <v>44557</v>
      </c>
      <c r="H34">
        <f t="shared" si="5"/>
        <v>3031</v>
      </c>
      <c r="I34">
        <f t="shared" si="5"/>
        <v>1275</v>
      </c>
      <c r="J34">
        <f t="shared" si="5"/>
        <v>2431</v>
      </c>
      <c r="K34">
        <f t="shared" si="2"/>
        <v>3706</v>
      </c>
      <c r="L34">
        <f t="shared" si="6"/>
        <v>0.42065324975255691</v>
      </c>
      <c r="M34">
        <f t="shared" si="6"/>
        <v>0.80204552952820851</v>
      </c>
      <c r="N34">
        <f t="shared" si="6"/>
        <v>1.2226987792807653</v>
      </c>
      <c r="O34">
        <f t="shared" si="7"/>
        <v>0.90477784784055881</v>
      </c>
      <c r="P34">
        <f t="shared" si="7"/>
        <v>0.9816281144225717</v>
      </c>
      <c r="Q34">
        <f t="shared" si="7"/>
        <v>0.95375752418145543</v>
      </c>
    </row>
    <row r="35" spans="1:17" x14ac:dyDescent="0.25">
      <c r="A35" s="3">
        <v>44095</v>
      </c>
      <c r="B35">
        <v>143</v>
      </c>
      <c r="C35">
        <v>0</v>
      </c>
      <c r="D35">
        <v>0</v>
      </c>
      <c r="E35">
        <v>143</v>
      </c>
      <c r="G35" s="1">
        <f t="shared" si="0"/>
        <v>44564</v>
      </c>
      <c r="H35">
        <f t="shared" si="5"/>
        <v>3148</v>
      </c>
      <c r="I35">
        <f t="shared" si="5"/>
        <v>1327</v>
      </c>
      <c r="J35">
        <f t="shared" si="5"/>
        <v>2539</v>
      </c>
      <c r="K35">
        <f t="shared" si="2"/>
        <v>3866</v>
      </c>
      <c r="L35">
        <f t="shared" si="6"/>
        <v>0.42153748411689962</v>
      </c>
      <c r="M35">
        <f t="shared" si="6"/>
        <v>0.80654383735705215</v>
      </c>
      <c r="N35">
        <f t="shared" si="6"/>
        <v>1.2280813214739517</v>
      </c>
      <c r="O35">
        <f t="shared" si="7"/>
        <v>0.90667973654729594</v>
      </c>
      <c r="P35">
        <f t="shared" si="7"/>
        <v>0.98713361912218334</v>
      </c>
      <c r="Q35">
        <f t="shared" si="7"/>
        <v>0.95795613810253533</v>
      </c>
    </row>
    <row r="36" spans="1:17" x14ac:dyDescent="0.25">
      <c r="A36" s="3">
        <v>44102</v>
      </c>
      <c r="B36">
        <v>166</v>
      </c>
      <c r="C36">
        <v>0</v>
      </c>
      <c r="D36">
        <v>1</v>
      </c>
      <c r="E36">
        <v>167</v>
      </c>
      <c r="G36" s="1">
        <f t="shared" si="0"/>
        <v>44571</v>
      </c>
      <c r="H36">
        <f t="shared" si="5"/>
        <v>3276</v>
      </c>
      <c r="I36">
        <f t="shared" si="5"/>
        <v>1388</v>
      </c>
      <c r="J36">
        <f t="shared" si="5"/>
        <v>2635</v>
      </c>
      <c r="K36">
        <f t="shared" si="2"/>
        <v>4023</v>
      </c>
      <c r="L36">
        <f t="shared" si="6"/>
        <v>0.42368742368742368</v>
      </c>
      <c r="M36">
        <f t="shared" si="6"/>
        <v>0.80433455433455436</v>
      </c>
      <c r="N36">
        <f t="shared" si="6"/>
        <v>1.2280219780219781</v>
      </c>
      <c r="O36">
        <f t="shared" si="7"/>
        <v>0.91130401485431078</v>
      </c>
      <c r="P36">
        <f t="shared" si="7"/>
        <v>0.98442966498522055</v>
      </c>
      <c r="Q36">
        <f t="shared" si="7"/>
        <v>0.95790984766306664</v>
      </c>
    </row>
    <row r="37" spans="1:17" x14ac:dyDescent="0.25">
      <c r="A37" s="3">
        <v>44109</v>
      </c>
      <c r="B37">
        <v>197</v>
      </c>
      <c r="C37">
        <v>0</v>
      </c>
      <c r="D37">
        <v>2</v>
      </c>
      <c r="E37">
        <v>199</v>
      </c>
      <c r="G37" s="1">
        <f t="shared" si="0"/>
        <v>44578</v>
      </c>
      <c r="H37">
        <f t="shared" si="5"/>
        <v>3394</v>
      </c>
      <c r="I37">
        <f t="shared" si="5"/>
        <v>1453</v>
      </c>
      <c r="J37">
        <f t="shared" si="5"/>
        <v>2744</v>
      </c>
      <c r="K37">
        <f t="shared" si="2"/>
        <v>4197</v>
      </c>
      <c r="L37">
        <f t="shared" si="6"/>
        <v>0.42810842663523868</v>
      </c>
      <c r="M37">
        <f t="shared" si="6"/>
        <v>0.80848556275780792</v>
      </c>
      <c r="N37">
        <f t="shared" si="6"/>
        <v>1.2365939893930467</v>
      </c>
      <c r="O37">
        <f t="shared" si="7"/>
        <v>0.92081309515922649</v>
      </c>
      <c r="P37">
        <f t="shared" si="7"/>
        <v>0.9895101079544214</v>
      </c>
      <c r="Q37">
        <f t="shared" si="7"/>
        <v>0.96459638442998386</v>
      </c>
    </row>
    <row r="38" spans="1:17" x14ac:dyDescent="0.25">
      <c r="A38" s="3">
        <v>44116</v>
      </c>
      <c r="B38">
        <v>214</v>
      </c>
      <c r="C38">
        <v>1</v>
      </c>
      <c r="D38">
        <v>0</v>
      </c>
      <c r="E38">
        <v>215</v>
      </c>
      <c r="G38" s="1">
        <f t="shared" si="0"/>
        <v>44585</v>
      </c>
      <c r="H38">
        <f t="shared" si="5"/>
        <v>3503</v>
      </c>
      <c r="I38">
        <f t="shared" si="5"/>
        <v>1497</v>
      </c>
      <c r="J38">
        <f t="shared" si="5"/>
        <v>2846</v>
      </c>
      <c r="K38">
        <f t="shared" si="2"/>
        <v>4343</v>
      </c>
      <c r="L38">
        <f t="shared" si="6"/>
        <v>0.42734798743933772</v>
      </c>
      <c r="M38">
        <f t="shared" si="6"/>
        <v>0.81244647445047102</v>
      </c>
      <c r="N38">
        <f t="shared" si="6"/>
        <v>1.2397944618898087</v>
      </c>
      <c r="O38">
        <f t="shared" si="7"/>
        <v>0.91917747594200749</v>
      </c>
      <c r="P38">
        <f t="shared" si="7"/>
        <v>0.99435789044695688</v>
      </c>
      <c r="Q38">
        <f t="shared" si="7"/>
        <v>0.96709289033679291</v>
      </c>
    </row>
    <row r="39" spans="1:17" x14ac:dyDescent="0.25">
      <c r="A39" s="3">
        <v>44123</v>
      </c>
      <c r="B39">
        <v>242</v>
      </c>
      <c r="C39">
        <v>0</v>
      </c>
      <c r="D39">
        <v>1</v>
      </c>
      <c r="E39">
        <v>243</v>
      </c>
      <c r="G39" s="1">
        <f t="shared" si="0"/>
        <v>44592</v>
      </c>
      <c r="H39">
        <f t="shared" si="5"/>
        <v>3635</v>
      </c>
      <c r="I39">
        <f t="shared" si="5"/>
        <v>1553</v>
      </c>
      <c r="J39">
        <f t="shared" si="5"/>
        <v>2958</v>
      </c>
      <c r="K39">
        <f t="shared" si="2"/>
        <v>4511</v>
      </c>
      <c r="L39">
        <f t="shared" si="6"/>
        <v>0.42723521320495184</v>
      </c>
      <c r="M39">
        <f t="shared" si="6"/>
        <v>0.81375515818431909</v>
      </c>
      <c r="N39">
        <f t="shared" si="6"/>
        <v>1.2409903713892709</v>
      </c>
      <c r="O39">
        <f t="shared" si="7"/>
        <v>0.91893491124260351</v>
      </c>
      <c r="P39">
        <f t="shared" si="7"/>
        <v>0.99595959595959593</v>
      </c>
      <c r="Q39">
        <f t="shared" si="7"/>
        <v>0.9680257510729614</v>
      </c>
    </row>
    <row r="40" spans="1:17" x14ac:dyDescent="0.25">
      <c r="A40" s="3">
        <v>44130</v>
      </c>
      <c r="B40">
        <v>296</v>
      </c>
      <c r="C40">
        <v>1</v>
      </c>
      <c r="D40">
        <v>2</v>
      </c>
      <c r="E40">
        <v>299</v>
      </c>
      <c r="G40" s="1">
        <f t="shared" si="0"/>
        <v>44599</v>
      </c>
      <c r="H40">
        <f t="shared" si="5"/>
        <v>3758</v>
      </c>
      <c r="I40">
        <f t="shared" si="5"/>
        <v>1608</v>
      </c>
      <c r="J40">
        <f t="shared" si="5"/>
        <v>3061</v>
      </c>
      <c r="K40">
        <f t="shared" si="2"/>
        <v>4669</v>
      </c>
      <c r="L40">
        <f t="shared" si="6"/>
        <v>0.42788717402873871</v>
      </c>
      <c r="M40">
        <f t="shared" si="6"/>
        <v>0.81452900478978185</v>
      </c>
      <c r="N40">
        <f t="shared" si="6"/>
        <v>1.2424161788185204</v>
      </c>
      <c r="O40">
        <f t="shared" si="7"/>
        <v>0.92033720567719846</v>
      </c>
      <c r="P40">
        <f t="shared" si="7"/>
        <v>0.99690671124944674</v>
      </c>
      <c r="Q40">
        <f t="shared" si="7"/>
        <v>0.96913794206122783</v>
      </c>
    </row>
    <row r="41" spans="1:17" x14ac:dyDescent="0.25">
      <c r="A41" s="3">
        <v>44137</v>
      </c>
      <c r="B41">
        <v>298</v>
      </c>
      <c r="C41">
        <v>1</v>
      </c>
      <c r="D41">
        <v>0</v>
      </c>
      <c r="E41">
        <v>299</v>
      </c>
      <c r="G41" s="1">
        <f t="shared" si="0"/>
        <v>44606</v>
      </c>
      <c r="H41">
        <f t="shared" ref="H41:J56" si="8">B108+H40</f>
        <v>3868</v>
      </c>
      <c r="I41">
        <f t="shared" si="8"/>
        <v>1647</v>
      </c>
      <c r="J41">
        <f t="shared" si="8"/>
        <v>3158</v>
      </c>
      <c r="K41">
        <f t="shared" si="2"/>
        <v>4805</v>
      </c>
      <c r="L41">
        <f t="shared" si="6"/>
        <v>0.42580144777662876</v>
      </c>
      <c r="M41">
        <f t="shared" si="6"/>
        <v>0.81644260599793173</v>
      </c>
      <c r="N41">
        <f t="shared" si="6"/>
        <v>1.2422440537745605</v>
      </c>
      <c r="O41">
        <f t="shared" si="7"/>
        <v>0.91585104299884357</v>
      </c>
      <c r="P41">
        <f t="shared" si="7"/>
        <v>0.9992487787213743</v>
      </c>
      <c r="Q41">
        <f t="shared" si="7"/>
        <v>0.96900367713959823</v>
      </c>
    </row>
    <row r="42" spans="1:17" x14ac:dyDescent="0.25">
      <c r="A42" s="3">
        <v>44144</v>
      </c>
      <c r="B42">
        <v>294</v>
      </c>
      <c r="C42">
        <v>0</v>
      </c>
      <c r="D42">
        <v>1</v>
      </c>
      <c r="E42">
        <v>295</v>
      </c>
      <c r="G42" s="1">
        <f t="shared" si="0"/>
        <v>44613</v>
      </c>
      <c r="H42">
        <f t="shared" si="8"/>
        <v>3982</v>
      </c>
      <c r="I42">
        <f t="shared" si="8"/>
        <v>1692</v>
      </c>
      <c r="J42">
        <f t="shared" si="8"/>
        <v>3251</v>
      </c>
      <c r="K42">
        <f t="shared" si="2"/>
        <v>4943</v>
      </c>
      <c r="L42">
        <f t="shared" si="6"/>
        <v>0.42491210447011551</v>
      </c>
      <c r="M42">
        <f t="shared" si="6"/>
        <v>0.81642390758412853</v>
      </c>
      <c r="N42">
        <f t="shared" si="6"/>
        <v>1.241336012054244</v>
      </c>
      <c r="O42">
        <f t="shared" si="7"/>
        <v>0.91393816553187568</v>
      </c>
      <c r="P42">
        <f t="shared" si="7"/>
        <v>0.99922589362569258</v>
      </c>
      <c r="Q42">
        <f t="shared" si="7"/>
        <v>0.96829536562600371</v>
      </c>
    </row>
    <row r="43" spans="1:17" x14ac:dyDescent="0.25">
      <c r="A43" s="3">
        <v>44151</v>
      </c>
      <c r="B43">
        <v>257</v>
      </c>
      <c r="C43">
        <v>0</v>
      </c>
      <c r="D43">
        <v>2</v>
      </c>
      <c r="E43">
        <v>259</v>
      </c>
      <c r="G43" s="1">
        <f t="shared" si="0"/>
        <v>44620</v>
      </c>
      <c r="H43">
        <f t="shared" si="8"/>
        <v>4086</v>
      </c>
      <c r="I43">
        <f t="shared" si="8"/>
        <v>1742</v>
      </c>
      <c r="J43">
        <f t="shared" si="8"/>
        <v>3333</v>
      </c>
      <c r="K43">
        <f t="shared" si="2"/>
        <v>5075</v>
      </c>
      <c r="L43">
        <f t="shared" si="6"/>
        <v>0.42633382280959375</v>
      </c>
      <c r="M43">
        <f t="shared" si="6"/>
        <v>0.81571218795888401</v>
      </c>
      <c r="N43">
        <f t="shared" si="6"/>
        <v>1.2420460107684776</v>
      </c>
      <c r="O43">
        <f t="shared" si="7"/>
        <v>0.91699612184193691</v>
      </c>
      <c r="P43">
        <f t="shared" si="7"/>
        <v>0.99835481590253983</v>
      </c>
      <c r="Q43">
        <f t="shared" si="7"/>
        <v>0.96884919509515377</v>
      </c>
    </row>
    <row r="44" spans="1:17" x14ac:dyDescent="0.25">
      <c r="A44" s="3">
        <v>44158</v>
      </c>
      <c r="B44">
        <v>266</v>
      </c>
      <c r="C44">
        <v>0</v>
      </c>
      <c r="D44">
        <v>0</v>
      </c>
      <c r="E44">
        <v>266</v>
      </c>
      <c r="G44" s="1">
        <f t="shared" si="0"/>
        <v>44627</v>
      </c>
      <c r="H44">
        <f t="shared" si="8"/>
        <v>4202</v>
      </c>
      <c r="I44">
        <f t="shared" si="8"/>
        <v>1796</v>
      </c>
      <c r="J44">
        <f t="shared" si="8"/>
        <v>3435</v>
      </c>
      <c r="K44">
        <f t="shared" si="2"/>
        <v>5231</v>
      </c>
      <c r="L44">
        <f t="shared" si="6"/>
        <v>0.42741551642075204</v>
      </c>
      <c r="M44">
        <f t="shared" si="6"/>
        <v>0.81746787244169439</v>
      </c>
      <c r="N44">
        <f t="shared" si="6"/>
        <v>1.2448833888624464</v>
      </c>
      <c r="O44">
        <f t="shared" si="7"/>
        <v>0.91932272318901409</v>
      </c>
      <c r="P44">
        <f t="shared" si="7"/>
        <v>1.0005036081904239</v>
      </c>
      <c r="Q44">
        <f t="shared" si="7"/>
        <v>0.97106247178433325</v>
      </c>
    </row>
    <row r="45" spans="1:17" x14ac:dyDescent="0.25">
      <c r="A45" s="3">
        <v>44165</v>
      </c>
      <c r="B45">
        <v>267</v>
      </c>
      <c r="C45">
        <v>0</v>
      </c>
      <c r="D45">
        <v>0</v>
      </c>
      <c r="E45">
        <v>267</v>
      </c>
      <c r="G45" s="1">
        <f t="shared" si="0"/>
        <v>44634</v>
      </c>
      <c r="H45">
        <f t="shared" si="8"/>
        <v>4299</v>
      </c>
      <c r="I45">
        <f t="shared" si="8"/>
        <v>1859</v>
      </c>
      <c r="J45">
        <f t="shared" si="8"/>
        <v>3539</v>
      </c>
      <c r="K45">
        <f t="shared" si="2"/>
        <v>5398</v>
      </c>
      <c r="L45">
        <f t="shared" si="6"/>
        <v>0.43242614561525938</v>
      </c>
      <c r="M45">
        <f t="shared" si="6"/>
        <v>0.82321470109327755</v>
      </c>
      <c r="N45">
        <f t="shared" si="6"/>
        <v>1.2556408467085369</v>
      </c>
      <c r="O45">
        <f t="shared" si="7"/>
        <v>0.93010002326122365</v>
      </c>
      <c r="P45">
        <f t="shared" si="7"/>
        <v>1.0075371846714019</v>
      </c>
      <c r="Q45">
        <f t="shared" si="7"/>
        <v>0.97945375059775364</v>
      </c>
    </row>
    <row r="46" spans="1:17" x14ac:dyDescent="0.25">
      <c r="A46" s="3">
        <v>44172</v>
      </c>
      <c r="B46">
        <v>230</v>
      </c>
      <c r="C46">
        <v>0</v>
      </c>
      <c r="D46">
        <v>0</v>
      </c>
      <c r="E46">
        <v>230</v>
      </c>
      <c r="G46" s="1">
        <f t="shared" si="0"/>
        <v>44641</v>
      </c>
      <c r="H46">
        <f t="shared" si="8"/>
        <v>4414</v>
      </c>
      <c r="I46">
        <f t="shared" si="8"/>
        <v>1906</v>
      </c>
      <c r="J46">
        <f t="shared" si="8"/>
        <v>3651</v>
      </c>
      <c r="K46">
        <f t="shared" si="2"/>
        <v>5557</v>
      </c>
      <c r="L46">
        <f t="shared" si="6"/>
        <v>0.43180788400543724</v>
      </c>
      <c r="M46">
        <f t="shared" si="6"/>
        <v>0.82714091526959677</v>
      </c>
      <c r="N46">
        <f t="shared" si="6"/>
        <v>1.2589487992750339</v>
      </c>
      <c r="O46">
        <f t="shared" si="7"/>
        <v>0.9287702120471979</v>
      </c>
      <c r="P46">
        <f t="shared" si="7"/>
        <v>1.0123425006750788</v>
      </c>
      <c r="Q46">
        <f t="shared" si="7"/>
        <v>0.98203409557183441</v>
      </c>
    </row>
    <row r="47" spans="1:17" x14ac:dyDescent="0.25">
      <c r="A47" s="3">
        <v>44179</v>
      </c>
      <c r="B47">
        <v>256</v>
      </c>
      <c r="C47">
        <v>0</v>
      </c>
      <c r="D47">
        <v>1</v>
      </c>
      <c r="E47">
        <v>257</v>
      </c>
      <c r="G47" s="1">
        <f t="shared" si="0"/>
        <v>44648</v>
      </c>
      <c r="H47">
        <f t="shared" si="8"/>
        <v>4518</v>
      </c>
      <c r="I47">
        <f t="shared" si="8"/>
        <v>1960</v>
      </c>
      <c r="J47">
        <f t="shared" si="8"/>
        <v>3770</v>
      </c>
      <c r="K47">
        <f t="shared" si="2"/>
        <v>5730</v>
      </c>
      <c r="L47">
        <f t="shared" si="6"/>
        <v>0.43382027445772464</v>
      </c>
      <c r="M47">
        <f t="shared" si="6"/>
        <v>0.83444001770694998</v>
      </c>
      <c r="N47">
        <f t="shared" si="6"/>
        <v>1.2682602921646746</v>
      </c>
      <c r="O47">
        <f t="shared" si="7"/>
        <v>0.93309863766498768</v>
      </c>
      <c r="P47">
        <f t="shared" si="7"/>
        <v>1.0212759139275296</v>
      </c>
      <c r="Q47">
        <f t="shared" si="7"/>
        <v>0.9892974596606422</v>
      </c>
    </row>
    <row r="48" spans="1:17" x14ac:dyDescent="0.25">
      <c r="A48" s="3">
        <v>44186</v>
      </c>
      <c r="B48">
        <v>240</v>
      </c>
      <c r="C48">
        <v>0</v>
      </c>
      <c r="D48">
        <v>0</v>
      </c>
      <c r="E48">
        <v>240</v>
      </c>
      <c r="G48" s="1">
        <f t="shared" si="0"/>
        <v>44655</v>
      </c>
      <c r="H48">
        <f t="shared" si="8"/>
        <v>4623</v>
      </c>
      <c r="I48">
        <f t="shared" si="8"/>
        <v>2011</v>
      </c>
      <c r="J48">
        <f t="shared" si="8"/>
        <v>3858</v>
      </c>
      <c r="K48">
        <f t="shared" si="2"/>
        <v>5869</v>
      </c>
      <c r="L48">
        <f t="shared" si="6"/>
        <v>0.43499891845122213</v>
      </c>
      <c r="M48">
        <f t="shared" si="6"/>
        <v>0.83452303698896824</v>
      </c>
      <c r="N48">
        <f t="shared" si="6"/>
        <v>1.2695219554401904</v>
      </c>
      <c r="O48">
        <f t="shared" si="7"/>
        <v>0.93563376838472934</v>
      </c>
      <c r="P48">
        <f t="shared" si="7"/>
        <v>1.0213775217019863</v>
      </c>
      <c r="Q48">
        <f t="shared" si="7"/>
        <v>0.9902816111641829</v>
      </c>
    </row>
    <row r="49" spans="1:17" x14ac:dyDescent="0.25">
      <c r="A49" s="3">
        <v>44193</v>
      </c>
      <c r="B49">
        <v>285</v>
      </c>
      <c r="C49">
        <v>1</v>
      </c>
      <c r="D49">
        <v>1</v>
      </c>
      <c r="E49">
        <v>287</v>
      </c>
      <c r="G49" s="1">
        <f t="shared" si="0"/>
        <v>44662</v>
      </c>
      <c r="H49">
        <f t="shared" si="8"/>
        <v>4702</v>
      </c>
      <c r="I49">
        <f t="shared" si="8"/>
        <v>2065</v>
      </c>
      <c r="J49">
        <f t="shared" si="8"/>
        <v>3966</v>
      </c>
      <c r="K49">
        <f t="shared" si="2"/>
        <v>6031</v>
      </c>
      <c r="L49">
        <f t="shared" si="6"/>
        <v>0.43917481922586132</v>
      </c>
      <c r="M49">
        <f t="shared" si="6"/>
        <v>0.84347086346235645</v>
      </c>
      <c r="N49">
        <f t="shared" si="6"/>
        <v>1.2826456826882178</v>
      </c>
      <c r="O49">
        <f t="shared" si="7"/>
        <v>0.9446156614710095</v>
      </c>
      <c r="P49">
        <f t="shared" si="7"/>
        <v>1.0323288177392813</v>
      </c>
      <c r="Q49">
        <f t="shared" si="7"/>
        <v>1.0005186816677407</v>
      </c>
    </row>
    <row r="50" spans="1:17" x14ac:dyDescent="0.25">
      <c r="A50" s="3">
        <v>44200</v>
      </c>
      <c r="B50">
        <v>309</v>
      </c>
      <c r="C50">
        <v>1</v>
      </c>
      <c r="D50">
        <v>0</v>
      </c>
      <c r="E50">
        <v>310</v>
      </c>
      <c r="G50" s="1">
        <f t="shared" si="0"/>
        <v>44669</v>
      </c>
      <c r="H50">
        <f t="shared" si="8"/>
        <v>4778</v>
      </c>
      <c r="I50">
        <f t="shared" si="8"/>
        <v>2119</v>
      </c>
      <c r="J50">
        <f t="shared" si="8"/>
        <v>4098</v>
      </c>
      <c r="K50">
        <f t="shared" si="2"/>
        <v>6217</v>
      </c>
      <c r="L50">
        <f t="shared" si="6"/>
        <v>0.44349100041858519</v>
      </c>
      <c r="M50">
        <f t="shared" si="6"/>
        <v>0.85768103809125162</v>
      </c>
      <c r="N50">
        <f t="shared" si="6"/>
        <v>1.3011720385098366</v>
      </c>
      <c r="O50">
        <f t="shared" si="7"/>
        <v>0.95389928196541851</v>
      </c>
      <c r="P50">
        <f t="shared" si="7"/>
        <v>1.0497207318052861</v>
      </c>
      <c r="Q50">
        <f t="shared" si="7"/>
        <v>1.0149700343311709</v>
      </c>
    </row>
    <row r="51" spans="1:17" x14ac:dyDescent="0.25">
      <c r="A51" s="3">
        <v>44207</v>
      </c>
      <c r="B51">
        <v>368</v>
      </c>
      <c r="C51">
        <v>4</v>
      </c>
      <c r="D51">
        <v>0</v>
      </c>
      <c r="E51">
        <v>372</v>
      </c>
      <c r="G51" s="1">
        <f t="shared" si="0"/>
        <v>44676</v>
      </c>
      <c r="H51">
        <f t="shared" si="8"/>
        <v>4873</v>
      </c>
      <c r="I51">
        <f t="shared" si="8"/>
        <v>2191</v>
      </c>
      <c r="J51">
        <f t="shared" si="8"/>
        <v>4188</v>
      </c>
      <c r="K51">
        <f t="shared" si="2"/>
        <v>6379</v>
      </c>
      <c r="L51">
        <f t="shared" si="6"/>
        <v>0.44962035706956699</v>
      </c>
      <c r="M51">
        <f t="shared" si="6"/>
        <v>0.8594295095423764</v>
      </c>
      <c r="N51">
        <f t="shared" si="6"/>
        <v>1.3090498666119434</v>
      </c>
      <c r="O51">
        <f t="shared" si="7"/>
        <v>0.96708283902241188</v>
      </c>
      <c r="P51">
        <f t="shared" si="7"/>
        <v>1.0518606960224035</v>
      </c>
      <c r="Q51">
        <f t="shared" si="7"/>
        <v>1.0211150783550247</v>
      </c>
    </row>
    <row r="52" spans="1:17" x14ac:dyDescent="0.25">
      <c r="A52" s="3">
        <v>44214</v>
      </c>
      <c r="B52">
        <v>328</v>
      </c>
      <c r="C52">
        <v>3</v>
      </c>
      <c r="D52">
        <v>0</v>
      </c>
      <c r="E52">
        <v>331</v>
      </c>
      <c r="G52" s="1">
        <f t="shared" si="0"/>
        <v>44683</v>
      </c>
      <c r="H52">
        <f t="shared" si="8"/>
        <v>4952</v>
      </c>
      <c r="I52">
        <f t="shared" si="8"/>
        <v>2242</v>
      </c>
      <c r="J52">
        <f t="shared" si="8"/>
        <v>4288</v>
      </c>
      <c r="K52">
        <f t="shared" si="2"/>
        <v>6530</v>
      </c>
      <c r="L52">
        <f t="shared" si="6"/>
        <v>0.4527463651050081</v>
      </c>
      <c r="M52">
        <f t="shared" si="6"/>
        <v>0.86591276252019389</v>
      </c>
      <c r="N52">
        <f t="shared" si="6"/>
        <v>1.318659127625202</v>
      </c>
      <c r="O52">
        <f t="shared" si="7"/>
        <v>0.97380653086195534</v>
      </c>
      <c r="P52">
        <f t="shared" si="7"/>
        <v>1.059795586451483</v>
      </c>
      <c r="Q52">
        <f t="shared" si="7"/>
        <v>1.0286107143600021</v>
      </c>
    </row>
    <row r="53" spans="1:17" x14ac:dyDescent="0.25">
      <c r="A53" s="3">
        <v>44221</v>
      </c>
      <c r="B53">
        <v>276</v>
      </c>
      <c r="C53">
        <v>3</v>
      </c>
      <c r="D53">
        <v>1</v>
      </c>
      <c r="E53">
        <v>280</v>
      </c>
      <c r="G53" s="1">
        <f t="shared" si="0"/>
        <v>44690</v>
      </c>
      <c r="H53">
        <f t="shared" si="8"/>
        <v>5059</v>
      </c>
      <c r="I53">
        <f t="shared" si="8"/>
        <v>2307</v>
      </c>
      <c r="J53">
        <f t="shared" si="8"/>
        <v>4398</v>
      </c>
      <c r="K53">
        <f t="shared" si="2"/>
        <v>6705</v>
      </c>
      <c r="L53">
        <f t="shared" si="6"/>
        <v>0.45601897608222969</v>
      </c>
      <c r="M53">
        <f t="shared" si="6"/>
        <v>0.86934176714765765</v>
      </c>
      <c r="N53">
        <f t="shared" si="6"/>
        <v>1.3253607432298873</v>
      </c>
      <c r="O53">
        <f t="shared" si="7"/>
        <v>0.98084554914728106</v>
      </c>
      <c r="P53">
        <f t="shared" si="7"/>
        <v>1.0639923648423351</v>
      </c>
      <c r="Q53">
        <f t="shared" si="7"/>
        <v>1.0338382621546438</v>
      </c>
    </row>
    <row r="54" spans="1:17" x14ac:dyDescent="0.25">
      <c r="A54" s="3">
        <v>44228</v>
      </c>
      <c r="B54">
        <v>306</v>
      </c>
      <c r="C54">
        <v>5</v>
      </c>
      <c r="D54">
        <v>1</v>
      </c>
      <c r="E54">
        <v>312</v>
      </c>
      <c r="G54" s="1">
        <f t="shared" si="0"/>
        <v>44697</v>
      </c>
      <c r="H54">
        <f t="shared" si="8"/>
        <v>5146</v>
      </c>
      <c r="I54">
        <f t="shared" si="8"/>
        <v>2358</v>
      </c>
      <c r="J54">
        <f t="shared" si="8"/>
        <v>4502</v>
      </c>
      <c r="K54">
        <f t="shared" si="2"/>
        <v>6860</v>
      </c>
      <c r="L54">
        <f t="shared" si="6"/>
        <v>0.45821997668091724</v>
      </c>
      <c r="M54">
        <f t="shared" si="6"/>
        <v>0.87485425573260789</v>
      </c>
      <c r="N54">
        <f t="shared" si="6"/>
        <v>1.333074232413525</v>
      </c>
      <c r="O54">
        <f t="shared" si="7"/>
        <v>0.98557965398528657</v>
      </c>
      <c r="P54">
        <f t="shared" si="7"/>
        <v>1.0707391311744208</v>
      </c>
      <c r="Q54">
        <f t="shared" si="7"/>
        <v>1.0398551147689192</v>
      </c>
    </row>
    <row r="55" spans="1:17" x14ac:dyDescent="0.25">
      <c r="A55" s="3">
        <v>44235</v>
      </c>
      <c r="B55">
        <v>299</v>
      </c>
      <c r="C55">
        <v>11</v>
      </c>
      <c r="D55">
        <v>3</v>
      </c>
      <c r="E55">
        <v>313</v>
      </c>
      <c r="G55" s="1">
        <f t="shared" si="0"/>
        <v>44704</v>
      </c>
      <c r="H55">
        <f t="shared" si="8"/>
        <v>5216</v>
      </c>
      <c r="I55">
        <f t="shared" si="8"/>
        <v>2422</v>
      </c>
      <c r="J55">
        <f t="shared" si="8"/>
        <v>4586</v>
      </c>
      <c r="K55">
        <f t="shared" si="2"/>
        <v>7008</v>
      </c>
      <c r="L55">
        <f t="shared" si="6"/>
        <v>0.46434049079754602</v>
      </c>
      <c r="M55">
        <f t="shared" si="6"/>
        <v>0.87921779141104295</v>
      </c>
      <c r="N55">
        <f t="shared" si="6"/>
        <v>1.343558282208589</v>
      </c>
      <c r="O55">
        <f t="shared" si="7"/>
        <v>0.99874419174501772</v>
      </c>
      <c r="P55">
        <f t="shared" si="7"/>
        <v>1.0760796874677243</v>
      </c>
      <c r="Q55">
        <f t="shared" si="7"/>
        <v>1.0480331235682878</v>
      </c>
    </row>
    <row r="56" spans="1:17" x14ac:dyDescent="0.25">
      <c r="A56" s="3">
        <v>44242</v>
      </c>
      <c r="B56">
        <v>368</v>
      </c>
      <c r="C56">
        <v>7</v>
      </c>
      <c r="D56">
        <v>6</v>
      </c>
      <c r="E56">
        <v>381</v>
      </c>
      <c r="G56" s="1">
        <f t="shared" si="0"/>
        <v>44711</v>
      </c>
      <c r="H56">
        <f t="shared" si="8"/>
        <v>5279</v>
      </c>
      <c r="I56">
        <f t="shared" si="8"/>
        <v>2467</v>
      </c>
      <c r="J56">
        <f t="shared" si="8"/>
        <v>4676</v>
      </c>
      <c r="K56">
        <f t="shared" si="2"/>
        <v>7143</v>
      </c>
      <c r="L56">
        <f t="shared" si="6"/>
        <v>0.46732335669634401</v>
      </c>
      <c r="M56">
        <f t="shared" si="6"/>
        <v>0.88577382079939382</v>
      </c>
      <c r="N56">
        <f t="shared" si="6"/>
        <v>1.3530971774957379</v>
      </c>
      <c r="O56">
        <f t="shared" si="7"/>
        <v>1.0051600009415447</v>
      </c>
      <c r="P56">
        <f t="shared" si="7"/>
        <v>1.0841036493622209</v>
      </c>
      <c r="Q56">
        <f t="shared" si="7"/>
        <v>1.0554738712869114</v>
      </c>
    </row>
    <row r="57" spans="1:17" x14ac:dyDescent="0.25">
      <c r="A57" s="3">
        <v>44249</v>
      </c>
      <c r="B57">
        <v>337</v>
      </c>
      <c r="C57">
        <v>3</v>
      </c>
      <c r="D57">
        <v>9</v>
      </c>
      <c r="E57">
        <v>349</v>
      </c>
      <c r="G57" s="1">
        <f t="shared" si="0"/>
        <v>44718</v>
      </c>
      <c r="H57">
        <f t="shared" ref="H57:J72" si="9">B124+H56</f>
        <v>5355</v>
      </c>
      <c r="I57">
        <f t="shared" si="9"/>
        <v>2524</v>
      </c>
      <c r="J57">
        <f t="shared" si="9"/>
        <v>4778</v>
      </c>
      <c r="K57">
        <f t="shared" si="2"/>
        <v>7302</v>
      </c>
      <c r="L57">
        <f t="shared" ref="L57:N88" si="10">I57/$H57</f>
        <v>0.47133520074696544</v>
      </c>
      <c r="M57">
        <f t="shared" si="10"/>
        <v>0.89225023342670406</v>
      </c>
      <c r="N57">
        <f t="shared" si="10"/>
        <v>1.3635854341736695</v>
      </c>
      <c r="O57">
        <f t="shared" ref="O57:Q88" si="11">L57/L$16</f>
        <v>1.0137890264587097</v>
      </c>
      <c r="P57">
        <f t="shared" si="11"/>
        <v>1.0920301678471613</v>
      </c>
      <c r="Q57">
        <f t="shared" si="11"/>
        <v>1.0636551616354697</v>
      </c>
    </row>
    <row r="58" spans="1:17" x14ac:dyDescent="0.25">
      <c r="A58" s="3">
        <v>44256</v>
      </c>
      <c r="B58">
        <v>405</v>
      </c>
      <c r="C58">
        <v>9</v>
      </c>
      <c r="D58">
        <v>4</v>
      </c>
      <c r="E58">
        <v>418</v>
      </c>
      <c r="G58" s="1">
        <f t="shared" si="0"/>
        <v>44725</v>
      </c>
      <c r="H58">
        <f t="shared" si="9"/>
        <v>5437</v>
      </c>
      <c r="I58">
        <f t="shared" si="9"/>
        <v>2574</v>
      </c>
      <c r="J58">
        <f t="shared" si="9"/>
        <v>4890</v>
      </c>
      <c r="K58">
        <f t="shared" si="2"/>
        <v>7464</v>
      </c>
      <c r="L58">
        <f t="shared" si="10"/>
        <v>0.47342284347986024</v>
      </c>
      <c r="M58">
        <f t="shared" si="10"/>
        <v>0.89939304763656425</v>
      </c>
      <c r="N58">
        <f t="shared" si="10"/>
        <v>1.3728158911164245</v>
      </c>
      <c r="O58">
        <f t="shared" si="11"/>
        <v>1.0182793112717705</v>
      </c>
      <c r="P58">
        <f t="shared" si="11"/>
        <v>1.1007722990434043</v>
      </c>
      <c r="Q58">
        <f t="shared" si="11"/>
        <v>1.070855314207769</v>
      </c>
    </row>
    <row r="59" spans="1:17" x14ac:dyDescent="0.25">
      <c r="A59" s="3">
        <v>44263</v>
      </c>
      <c r="B59">
        <v>443</v>
      </c>
      <c r="C59">
        <v>13</v>
      </c>
      <c r="D59">
        <v>8</v>
      </c>
      <c r="E59">
        <v>464</v>
      </c>
      <c r="G59" s="1">
        <f t="shared" si="0"/>
        <v>44732</v>
      </c>
      <c r="H59">
        <f t="shared" si="9"/>
        <v>5516</v>
      </c>
      <c r="I59">
        <f t="shared" si="9"/>
        <v>2619</v>
      </c>
      <c r="J59">
        <f t="shared" si="9"/>
        <v>4982</v>
      </c>
      <c r="K59">
        <f t="shared" si="2"/>
        <v>7601</v>
      </c>
      <c r="L59">
        <f t="shared" si="10"/>
        <v>0.47480058013052939</v>
      </c>
      <c r="M59">
        <f t="shared" si="10"/>
        <v>0.90319071791153005</v>
      </c>
      <c r="N59">
        <f t="shared" si="10"/>
        <v>1.3779912980420594</v>
      </c>
      <c r="O59">
        <f t="shared" si="11"/>
        <v>1.0212426679138902</v>
      </c>
      <c r="P59">
        <f t="shared" si="11"/>
        <v>1.1054202894304417</v>
      </c>
      <c r="Q59">
        <f t="shared" si="11"/>
        <v>1.0748923537302331</v>
      </c>
    </row>
    <row r="60" spans="1:17" x14ac:dyDescent="0.25">
      <c r="A60" s="3">
        <v>44270</v>
      </c>
      <c r="B60">
        <v>410</v>
      </c>
      <c r="C60">
        <v>9</v>
      </c>
      <c r="D60">
        <v>12</v>
      </c>
      <c r="E60">
        <v>431</v>
      </c>
      <c r="G60" s="1">
        <f t="shared" si="0"/>
        <v>44739</v>
      </c>
      <c r="H60">
        <f t="shared" si="9"/>
        <v>5598</v>
      </c>
      <c r="I60">
        <f t="shared" si="9"/>
        <v>2681</v>
      </c>
      <c r="J60">
        <f t="shared" si="9"/>
        <v>5077</v>
      </c>
      <c r="K60">
        <f t="shared" si="2"/>
        <v>7758</v>
      </c>
      <c r="L60">
        <f t="shared" si="10"/>
        <v>0.4789210432297249</v>
      </c>
      <c r="M60">
        <f t="shared" si="10"/>
        <v>0.90693104680242942</v>
      </c>
      <c r="N60">
        <f t="shared" si="10"/>
        <v>1.3858520900321543</v>
      </c>
      <c r="O60">
        <f t="shared" si="11"/>
        <v>1.0301053207929292</v>
      </c>
      <c r="P60">
        <f t="shared" si="11"/>
        <v>1.1099980993693033</v>
      </c>
      <c r="Q60">
        <f t="shared" si="11"/>
        <v>1.0810241088555539</v>
      </c>
    </row>
    <row r="61" spans="1:17" x14ac:dyDescent="0.25">
      <c r="A61" s="3">
        <v>44277</v>
      </c>
      <c r="B61">
        <v>388</v>
      </c>
      <c r="C61">
        <v>19</v>
      </c>
      <c r="D61">
        <v>6</v>
      </c>
      <c r="E61">
        <v>413</v>
      </c>
      <c r="G61" s="1">
        <f t="shared" si="0"/>
        <v>44746</v>
      </c>
      <c r="H61">
        <f t="shared" si="9"/>
        <v>5667</v>
      </c>
      <c r="I61">
        <f t="shared" si="9"/>
        <v>2737</v>
      </c>
      <c r="J61">
        <f t="shared" si="9"/>
        <v>5174</v>
      </c>
      <c r="K61">
        <f t="shared" si="2"/>
        <v>7911</v>
      </c>
      <c r="L61">
        <f t="shared" si="10"/>
        <v>0.4829715899064761</v>
      </c>
      <c r="M61">
        <f t="shared" si="10"/>
        <v>0.91300511734603851</v>
      </c>
      <c r="N61">
        <f t="shared" si="10"/>
        <v>1.3959767072525147</v>
      </c>
      <c r="O61">
        <f t="shared" si="11"/>
        <v>1.0388175913077164</v>
      </c>
      <c r="P61">
        <f t="shared" si="11"/>
        <v>1.1174321890750336</v>
      </c>
      <c r="Q61">
        <f t="shared" si="11"/>
        <v>1.088921744820363</v>
      </c>
    </row>
    <row r="62" spans="1:17" x14ac:dyDescent="0.25">
      <c r="A62" s="3">
        <v>44284</v>
      </c>
      <c r="B62">
        <v>378</v>
      </c>
      <c r="C62">
        <v>18</v>
      </c>
      <c r="D62">
        <v>8</v>
      </c>
      <c r="E62">
        <v>404</v>
      </c>
      <c r="G62" s="1">
        <f t="shared" si="0"/>
        <v>44753</v>
      </c>
      <c r="H62">
        <f t="shared" si="9"/>
        <v>5724</v>
      </c>
      <c r="I62">
        <f t="shared" si="9"/>
        <v>2778</v>
      </c>
      <c r="J62">
        <f t="shared" si="9"/>
        <v>5279</v>
      </c>
      <c r="K62">
        <f t="shared" si="2"/>
        <v>8057</v>
      </c>
      <c r="L62">
        <f t="shared" si="10"/>
        <v>0.48532494758909855</v>
      </c>
      <c r="M62">
        <f t="shared" si="10"/>
        <v>0.92225716282320058</v>
      </c>
      <c r="N62">
        <f t="shared" si="10"/>
        <v>1.4075821104122992</v>
      </c>
      <c r="O62">
        <f t="shared" si="11"/>
        <v>1.0438793991043629</v>
      </c>
      <c r="P62">
        <f t="shared" si="11"/>
        <v>1.1287558204923684</v>
      </c>
      <c r="Q62">
        <f t="shared" si="11"/>
        <v>1.0979744573709673</v>
      </c>
    </row>
    <row r="63" spans="1:17" x14ac:dyDescent="0.25">
      <c r="A63" s="3">
        <v>44291</v>
      </c>
      <c r="B63">
        <v>314</v>
      </c>
      <c r="C63">
        <v>20</v>
      </c>
      <c r="D63">
        <v>12</v>
      </c>
      <c r="E63">
        <v>346</v>
      </c>
      <c r="G63" s="1">
        <f t="shared" si="0"/>
        <v>44760</v>
      </c>
      <c r="H63">
        <f t="shared" si="9"/>
        <v>5808</v>
      </c>
      <c r="I63">
        <f t="shared" si="9"/>
        <v>2825</v>
      </c>
      <c r="J63">
        <f t="shared" si="9"/>
        <v>5397</v>
      </c>
      <c r="K63">
        <f t="shared" si="2"/>
        <v>8222</v>
      </c>
      <c r="L63">
        <f t="shared" si="10"/>
        <v>0.48639807162534437</v>
      </c>
      <c r="M63">
        <f t="shared" si="10"/>
        <v>0.92923553719008267</v>
      </c>
      <c r="N63">
        <f t="shared" si="10"/>
        <v>1.4156336088154271</v>
      </c>
      <c r="O63">
        <f t="shared" si="11"/>
        <v>1.0461875682592467</v>
      </c>
      <c r="P63">
        <f t="shared" si="11"/>
        <v>1.1372966928235524</v>
      </c>
      <c r="Q63">
        <f t="shared" si="11"/>
        <v>1.1042549716832786</v>
      </c>
    </row>
    <row r="64" spans="1:17" x14ac:dyDescent="0.25">
      <c r="A64" s="3">
        <v>44298</v>
      </c>
      <c r="B64">
        <v>263</v>
      </c>
      <c r="C64">
        <v>17</v>
      </c>
      <c r="D64">
        <v>16</v>
      </c>
      <c r="E64">
        <v>296</v>
      </c>
      <c r="G64" s="1">
        <f t="shared" si="0"/>
        <v>44767</v>
      </c>
      <c r="H64">
        <f t="shared" si="9"/>
        <v>5894</v>
      </c>
      <c r="I64">
        <f t="shared" si="9"/>
        <v>2875</v>
      </c>
      <c r="J64">
        <f t="shared" si="9"/>
        <v>5509</v>
      </c>
      <c r="K64">
        <f t="shared" si="2"/>
        <v>8384</v>
      </c>
      <c r="L64">
        <f t="shared" si="10"/>
        <v>0.48778418730912793</v>
      </c>
      <c r="M64">
        <f t="shared" si="10"/>
        <v>0.93467933491686461</v>
      </c>
      <c r="N64">
        <f t="shared" si="10"/>
        <v>1.4224635222259925</v>
      </c>
      <c r="O64">
        <f t="shared" si="11"/>
        <v>1.049168947259574</v>
      </c>
      <c r="P64">
        <f t="shared" si="11"/>
        <v>1.1439593880211456</v>
      </c>
      <c r="Q64">
        <f t="shared" si="11"/>
        <v>1.1095825972728504</v>
      </c>
    </row>
    <row r="65" spans="1:17" x14ac:dyDescent="0.25">
      <c r="A65" s="3">
        <v>44305</v>
      </c>
      <c r="B65">
        <v>231</v>
      </c>
      <c r="C65">
        <v>24</v>
      </c>
      <c r="D65">
        <v>13</v>
      </c>
      <c r="E65">
        <v>268</v>
      </c>
      <c r="G65" s="1">
        <f t="shared" si="0"/>
        <v>44774</v>
      </c>
      <c r="H65">
        <f t="shared" si="9"/>
        <v>5956</v>
      </c>
      <c r="I65">
        <f t="shared" si="9"/>
        <v>2943</v>
      </c>
      <c r="J65">
        <f t="shared" si="9"/>
        <v>5611</v>
      </c>
      <c r="K65">
        <f t="shared" si="2"/>
        <v>8554</v>
      </c>
      <c r="L65">
        <f t="shared" si="10"/>
        <v>0.49412357286769643</v>
      </c>
      <c r="M65">
        <f t="shared" si="10"/>
        <v>0.94207521826729346</v>
      </c>
      <c r="N65">
        <f t="shared" si="10"/>
        <v>1.4361987911349898</v>
      </c>
      <c r="O65">
        <f t="shared" si="11"/>
        <v>1.0628042528840691</v>
      </c>
      <c r="P65">
        <f t="shared" si="11"/>
        <v>1.1530112519870745</v>
      </c>
      <c r="Q65">
        <f t="shared" si="11"/>
        <v>1.120296696518388</v>
      </c>
    </row>
    <row r="66" spans="1:17" x14ac:dyDescent="0.25">
      <c r="A66" s="3">
        <v>44312</v>
      </c>
      <c r="B66">
        <v>208</v>
      </c>
      <c r="C66">
        <v>33</v>
      </c>
      <c r="D66">
        <v>12</v>
      </c>
      <c r="E66">
        <v>253</v>
      </c>
      <c r="G66" s="1">
        <f t="shared" si="0"/>
        <v>44781</v>
      </c>
      <c r="H66">
        <f t="shared" si="9"/>
        <v>6071</v>
      </c>
      <c r="I66">
        <f t="shared" si="9"/>
        <v>2994</v>
      </c>
      <c r="J66">
        <f t="shared" si="9"/>
        <v>5713</v>
      </c>
      <c r="K66">
        <f t="shared" si="2"/>
        <v>8707</v>
      </c>
      <c r="L66">
        <f t="shared" si="10"/>
        <v>0.49316422335694282</v>
      </c>
      <c r="M66">
        <f t="shared" si="10"/>
        <v>0.94103113160929008</v>
      </c>
      <c r="N66">
        <f t="shared" si="10"/>
        <v>1.434195354966233</v>
      </c>
      <c r="O66">
        <f t="shared" si="11"/>
        <v>1.0607407999423002</v>
      </c>
      <c r="P66">
        <f t="shared" si="11"/>
        <v>1.1517333883500906</v>
      </c>
      <c r="Q66">
        <f t="shared" si="11"/>
        <v>1.1187339303223727</v>
      </c>
    </row>
    <row r="67" spans="1:17" x14ac:dyDescent="0.25">
      <c r="A67" s="3">
        <v>44319</v>
      </c>
      <c r="B67">
        <v>187</v>
      </c>
      <c r="C67">
        <v>38</v>
      </c>
      <c r="D67">
        <v>21</v>
      </c>
      <c r="E67">
        <v>246</v>
      </c>
      <c r="G67" s="1">
        <f t="shared" si="0"/>
        <v>44788</v>
      </c>
      <c r="H67">
        <f t="shared" si="9"/>
        <v>6144</v>
      </c>
      <c r="I67">
        <f t="shared" si="9"/>
        <v>3044</v>
      </c>
      <c r="J67">
        <f t="shared" si="9"/>
        <v>5795</v>
      </c>
      <c r="K67">
        <f t="shared" si="2"/>
        <v>8839</v>
      </c>
      <c r="L67">
        <f t="shared" si="10"/>
        <v>0.49544270833333331</v>
      </c>
      <c r="M67">
        <f t="shared" si="10"/>
        <v>0.94319661458333337</v>
      </c>
      <c r="N67">
        <f t="shared" si="10"/>
        <v>1.4386393229166667</v>
      </c>
      <c r="O67">
        <f t="shared" si="11"/>
        <v>1.0656415649654833</v>
      </c>
      <c r="P67">
        <f t="shared" si="11"/>
        <v>1.1543837353570428</v>
      </c>
      <c r="Q67">
        <f t="shared" si="11"/>
        <v>1.1222004160519494</v>
      </c>
    </row>
    <row r="68" spans="1:17" x14ac:dyDescent="0.25">
      <c r="A68" s="3">
        <v>44326</v>
      </c>
      <c r="B68">
        <v>186</v>
      </c>
      <c r="C68">
        <v>45</v>
      </c>
      <c r="D68">
        <v>11</v>
      </c>
      <c r="E68">
        <v>242</v>
      </c>
      <c r="G68" s="1">
        <f t="shared" si="0"/>
        <v>44795</v>
      </c>
      <c r="H68">
        <f t="shared" si="9"/>
        <v>6221</v>
      </c>
      <c r="I68">
        <f t="shared" si="9"/>
        <v>3091</v>
      </c>
      <c r="J68">
        <f t="shared" si="9"/>
        <v>5891</v>
      </c>
      <c r="K68">
        <f t="shared" si="2"/>
        <v>8982</v>
      </c>
      <c r="L68">
        <f t="shared" si="10"/>
        <v>0.49686545571451535</v>
      </c>
      <c r="M68">
        <f t="shared" si="10"/>
        <v>0.94695386593795206</v>
      </c>
      <c r="N68">
        <f t="shared" si="10"/>
        <v>1.4438193216524675</v>
      </c>
      <c r="O68">
        <f t="shared" si="11"/>
        <v>1.0687017346285581</v>
      </c>
      <c r="P68">
        <f t="shared" si="11"/>
        <v>1.158982256796113</v>
      </c>
      <c r="Q68">
        <f t="shared" si="11"/>
        <v>1.1262410373834162</v>
      </c>
    </row>
    <row r="69" spans="1:17" x14ac:dyDescent="0.25">
      <c r="A69" s="3">
        <v>44333</v>
      </c>
      <c r="B69">
        <v>147</v>
      </c>
      <c r="C69">
        <v>40</v>
      </c>
      <c r="D69">
        <v>18</v>
      </c>
      <c r="E69">
        <v>205</v>
      </c>
      <c r="G69" s="1">
        <f t="shared" si="0"/>
        <v>44802</v>
      </c>
      <c r="H69">
        <f t="shared" si="9"/>
        <v>6284</v>
      </c>
      <c r="I69">
        <f t="shared" si="9"/>
        <v>3136</v>
      </c>
      <c r="J69">
        <f t="shared" si="9"/>
        <v>5995</v>
      </c>
      <c r="K69">
        <f t="shared" si="2"/>
        <v>9131</v>
      </c>
      <c r="L69">
        <f t="shared" si="10"/>
        <v>0.4990451941438574</v>
      </c>
      <c r="M69">
        <f t="shared" si="10"/>
        <v>0.95401018459579889</v>
      </c>
      <c r="N69">
        <f t="shared" si="10"/>
        <v>1.4530553787396563</v>
      </c>
      <c r="O69">
        <f t="shared" si="11"/>
        <v>1.073390106930723</v>
      </c>
      <c r="P69">
        <f t="shared" si="11"/>
        <v>1.1676185255911544</v>
      </c>
      <c r="Q69">
        <f t="shared" si="11"/>
        <v>1.1334455583087233</v>
      </c>
    </row>
    <row r="70" spans="1:17" x14ac:dyDescent="0.25">
      <c r="A70" s="3">
        <v>44340</v>
      </c>
      <c r="B70">
        <v>133</v>
      </c>
      <c r="C70">
        <v>43</v>
      </c>
      <c r="D70">
        <v>21</v>
      </c>
      <c r="E70">
        <v>197</v>
      </c>
      <c r="G70" s="1">
        <f t="shared" ref="G70:G133" si="12">A137</f>
        <v>44809</v>
      </c>
      <c r="H70">
        <f t="shared" si="9"/>
        <v>6354</v>
      </c>
      <c r="I70">
        <f t="shared" si="9"/>
        <v>3196</v>
      </c>
      <c r="J70">
        <f t="shared" si="9"/>
        <v>6102</v>
      </c>
      <c r="K70">
        <f t="shared" si="2"/>
        <v>9298</v>
      </c>
      <c r="L70">
        <f t="shared" si="10"/>
        <v>0.50299024236701295</v>
      </c>
      <c r="M70">
        <f t="shared" si="10"/>
        <v>0.96033994334277617</v>
      </c>
      <c r="N70">
        <f t="shared" si="10"/>
        <v>1.4633301857097891</v>
      </c>
      <c r="O70">
        <f t="shared" si="11"/>
        <v>1.081875462132599</v>
      </c>
      <c r="P70">
        <f t="shared" si="11"/>
        <v>1.1753655535525223</v>
      </c>
      <c r="Q70">
        <f t="shared" si="11"/>
        <v>1.1414603487242669</v>
      </c>
    </row>
    <row r="71" spans="1:17" x14ac:dyDescent="0.25">
      <c r="A71" s="3">
        <v>44347</v>
      </c>
      <c r="B71">
        <v>156</v>
      </c>
      <c r="C71">
        <v>53</v>
      </c>
      <c r="D71">
        <v>31</v>
      </c>
      <c r="E71">
        <v>240</v>
      </c>
      <c r="G71" s="1">
        <f t="shared" si="12"/>
        <v>44816</v>
      </c>
      <c r="H71">
        <f t="shared" si="9"/>
        <v>6451</v>
      </c>
      <c r="I71">
        <f t="shared" si="9"/>
        <v>3241</v>
      </c>
      <c r="J71">
        <f t="shared" si="9"/>
        <v>6219</v>
      </c>
      <c r="K71">
        <f t="shared" si="2"/>
        <v>9460</v>
      </c>
      <c r="L71">
        <f t="shared" si="10"/>
        <v>0.50240272825918464</v>
      </c>
      <c r="M71">
        <f t="shared" si="10"/>
        <v>0.9640365834754302</v>
      </c>
      <c r="N71">
        <f t="shared" si="10"/>
        <v>1.4664393117346148</v>
      </c>
      <c r="O71">
        <f t="shared" si="11"/>
        <v>1.0806117853385422</v>
      </c>
      <c r="P71">
        <f t="shared" si="11"/>
        <v>1.1798898925700971</v>
      </c>
      <c r="Q71">
        <f t="shared" si="11"/>
        <v>1.1438856004625162</v>
      </c>
    </row>
    <row r="72" spans="1:17" x14ac:dyDescent="0.25">
      <c r="A72" s="3">
        <v>44354</v>
      </c>
      <c r="B72">
        <v>111</v>
      </c>
      <c r="C72">
        <v>49</v>
      </c>
      <c r="D72">
        <v>43</v>
      </c>
      <c r="E72">
        <v>203</v>
      </c>
      <c r="G72" s="1">
        <f t="shared" si="12"/>
        <v>44823</v>
      </c>
      <c r="H72">
        <f t="shared" si="9"/>
        <v>6535</v>
      </c>
      <c r="I72">
        <f t="shared" si="9"/>
        <v>3296</v>
      </c>
      <c r="J72">
        <f t="shared" si="9"/>
        <v>6351</v>
      </c>
      <c r="K72">
        <f t="shared" si="2"/>
        <v>9647</v>
      </c>
      <c r="L72">
        <f t="shared" si="10"/>
        <v>0.50436113236419278</v>
      </c>
      <c r="M72">
        <f t="shared" si="10"/>
        <v>0.97184391736801834</v>
      </c>
      <c r="N72">
        <f t="shared" si="10"/>
        <v>1.4762050497322112</v>
      </c>
      <c r="O72">
        <f t="shared" si="11"/>
        <v>1.0848240923928052</v>
      </c>
      <c r="P72">
        <f t="shared" si="11"/>
        <v>1.189445333209679</v>
      </c>
      <c r="Q72">
        <f t="shared" si="11"/>
        <v>1.1515032952310276</v>
      </c>
    </row>
    <row r="73" spans="1:17" x14ac:dyDescent="0.25">
      <c r="A73" s="3">
        <v>44361</v>
      </c>
      <c r="B73">
        <v>110</v>
      </c>
      <c r="C73">
        <v>46</v>
      </c>
      <c r="D73">
        <v>51</v>
      </c>
      <c r="E73">
        <v>207</v>
      </c>
      <c r="G73" s="1">
        <f t="shared" si="12"/>
        <v>44830</v>
      </c>
      <c r="H73">
        <f t="shared" ref="H73:J88" si="13">B140+H72</f>
        <v>6616</v>
      </c>
      <c r="I73">
        <f t="shared" si="13"/>
        <v>3344</v>
      </c>
      <c r="J73">
        <f t="shared" si="13"/>
        <v>6472</v>
      </c>
      <c r="K73">
        <f t="shared" ref="K73:K136" si="14">I73+J73</f>
        <v>9816</v>
      </c>
      <c r="L73">
        <f t="shared" si="10"/>
        <v>0.50544135429262393</v>
      </c>
      <c r="M73">
        <f t="shared" si="10"/>
        <v>0.97823458282950426</v>
      </c>
      <c r="N73">
        <f t="shared" si="10"/>
        <v>1.4836759371221282</v>
      </c>
      <c r="O73">
        <f t="shared" si="11"/>
        <v>1.0871475283157919</v>
      </c>
      <c r="P73">
        <f t="shared" si="11"/>
        <v>1.1972669052475582</v>
      </c>
      <c r="Q73">
        <f t="shared" si="11"/>
        <v>1.1573309080341065</v>
      </c>
    </row>
    <row r="74" spans="1:17" x14ac:dyDescent="0.25">
      <c r="A74" s="3">
        <v>44368</v>
      </c>
      <c r="B74">
        <v>110</v>
      </c>
      <c r="C74">
        <v>46</v>
      </c>
      <c r="D74">
        <v>53</v>
      </c>
      <c r="E74">
        <v>209</v>
      </c>
      <c r="G74" s="1">
        <f t="shared" si="12"/>
        <v>44837</v>
      </c>
      <c r="H74">
        <f t="shared" si="13"/>
        <v>6713</v>
      </c>
      <c r="I74">
        <f t="shared" si="13"/>
        <v>3409</v>
      </c>
      <c r="J74">
        <f t="shared" si="13"/>
        <v>6587</v>
      </c>
      <c r="K74">
        <f t="shared" si="14"/>
        <v>9996</v>
      </c>
      <c r="L74">
        <f t="shared" si="10"/>
        <v>0.50782064650677794</v>
      </c>
      <c r="M74">
        <f t="shared" si="10"/>
        <v>0.98123044838373308</v>
      </c>
      <c r="N74">
        <f t="shared" si="10"/>
        <v>1.4890510948905109</v>
      </c>
      <c r="O74">
        <f t="shared" si="11"/>
        <v>1.0922651183740462</v>
      </c>
      <c r="P74">
        <f t="shared" si="11"/>
        <v>1.2009335622474309</v>
      </c>
      <c r="Q74">
        <f t="shared" si="11"/>
        <v>1.1615237617869114</v>
      </c>
    </row>
    <row r="75" spans="1:17" x14ac:dyDescent="0.25">
      <c r="A75" s="3">
        <v>44375</v>
      </c>
      <c r="B75">
        <v>107</v>
      </c>
      <c r="C75">
        <v>32</v>
      </c>
      <c r="D75">
        <v>66</v>
      </c>
      <c r="E75">
        <v>205</v>
      </c>
      <c r="G75" s="1">
        <f t="shared" si="12"/>
        <v>44844</v>
      </c>
      <c r="H75">
        <f t="shared" si="13"/>
        <v>6810</v>
      </c>
      <c r="I75">
        <f t="shared" si="13"/>
        <v>3469</v>
      </c>
      <c r="J75">
        <f t="shared" si="13"/>
        <v>6688</v>
      </c>
      <c r="K75">
        <f t="shared" si="14"/>
        <v>10157</v>
      </c>
      <c r="L75">
        <f t="shared" si="10"/>
        <v>0.5093979441997063</v>
      </c>
      <c r="M75">
        <f t="shared" si="10"/>
        <v>0.98208516886930985</v>
      </c>
      <c r="N75">
        <f t="shared" si="10"/>
        <v>1.491483113069016</v>
      </c>
      <c r="O75">
        <f t="shared" si="11"/>
        <v>1.0956577083822086</v>
      </c>
      <c r="P75">
        <f t="shared" si="11"/>
        <v>1.2019796595420678</v>
      </c>
      <c r="Q75">
        <f t="shared" si="11"/>
        <v>1.163420840344608</v>
      </c>
    </row>
    <row r="76" spans="1:17" x14ac:dyDescent="0.25">
      <c r="A76" s="3">
        <v>44382</v>
      </c>
      <c r="B76">
        <v>97</v>
      </c>
      <c r="C76">
        <v>41</v>
      </c>
      <c r="D76">
        <v>53</v>
      </c>
      <c r="E76">
        <v>191</v>
      </c>
      <c r="G76" s="1">
        <f t="shared" si="12"/>
        <v>44851</v>
      </c>
      <c r="H76">
        <f t="shared" si="13"/>
        <v>6885</v>
      </c>
      <c r="I76">
        <f t="shared" si="13"/>
        <v>3522</v>
      </c>
      <c r="J76">
        <f t="shared" si="13"/>
        <v>6788</v>
      </c>
      <c r="K76">
        <f t="shared" si="14"/>
        <v>10310</v>
      </c>
      <c r="L76">
        <f t="shared" si="10"/>
        <v>0.5115468409586057</v>
      </c>
      <c r="M76">
        <f t="shared" si="10"/>
        <v>0.9859114015976761</v>
      </c>
      <c r="N76">
        <f t="shared" si="10"/>
        <v>1.4974582425562817</v>
      </c>
      <c r="O76">
        <f t="shared" si="11"/>
        <v>1.1002797437186578</v>
      </c>
      <c r="P76">
        <f t="shared" si="11"/>
        <v>1.2066626076793106</v>
      </c>
      <c r="Q76">
        <f t="shared" si="11"/>
        <v>1.1680816977880009</v>
      </c>
    </row>
    <row r="77" spans="1:17" x14ac:dyDescent="0.25">
      <c r="A77" s="3">
        <v>44389</v>
      </c>
      <c r="B77">
        <v>79</v>
      </c>
      <c r="C77">
        <v>34</v>
      </c>
      <c r="D77">
        <v>56</v>
      </c>
      <c r="E77">
        <v>169</v>
      </c>
      <c r="G77" s="1">
        <f t="shared" si="12"/>
        <v>44858</v>
      </c>
      <c r="H77">
        <f t="shared" si="13"/>
        <v>6953</v>
      </c>
      <c r="I77">
        <f t="shared" si="13"/>
        <v>3571</v>
      </c>
      <c r="J77">
        <f t="shared" si="13"/>
        <v>6902</v>
      </c>
      <c r="K77">
        <f t="shared" si="14"/>
        <v>10473</v>
      </c>
      <c r="L77">
        <f t="shared" si="10"/>
        <v>0.5135912555731339</v>
      </c>
      <c r="M77">
        <f t="shared" si="10"/>
        <v>0.99266503667481665</v>
      </c>
      <c r="N77">
        <f t="shared" si="10"/>
        <v>1.5062562922479505</v>
      </c>
      <c r="O77">
        <f t="shared" si="11"/>
        <v>1.1046770497090781</v>
      </c>
      <c r="P77">
        <f t="shared" si="11"/>
        <v>1.2149284203073933</v>
      </c>
      <c r="Q77">
        <f t="shared" si="11"/>
        <v>1.1749445541462018</v>
      </c>
    </row>
    <row r="78" spans="1:17" x14ac:dyDescent="0.25">
      <c r="A78" s="3">
        <v>44396</v>
      </c>
      <c r="B78">
        <v>109</v>
      </c>
      <c r="C78">
        <v>44</v>
      </c>
      <c r="D78">
        <v>64</v>
      </c>
      <c r="E78">
        <v>217</v>
      </c>
      <c r="G78" s="1">
        <f t="shared" si="12"/>
        <v>44865</v>
      </c>
      <c r="H78">
        <f t="shared" si="13"/>
        <v>7038</v>
      </c>
      <c r="I78">
        <f t="shared" si="13"/>
        <v>3614</v>
      </c>
      <c r="J78">
        <f t="shared" si="13"/>
        <v>7010</v>
      </c>
      <c r="K78">
        <f t="shared" si="14"/>
        <v>10624</v>
      </c>
      <c r="L78">
        <f t="shared" si="10"/>
        <v>0.5134981528843422</v>
      </c>
      <c r="M78">
        <f t="shared" si="10"/>
        <v>0.9960215970446149</v>
      </c>
      <c r="N78">
        <f t="shared" si="10"/>
        <v>1.509519749928957</v>
      </c>
      <c r="O78">
        <f t="shared" si="11"/>
        <v>1.1044767962926532</v>
      </c>
      <c r="P78">
        <f t="shared" si="11"/>
        <v>1.2190365337566247</v>
      </c>
      <c r="Q78">
        <f t="shared" si="11"/>
        <v>1.1774901911999482</v>
      </c>
    </row>
    <row r="79" spans="1:17" x14ac:dyDescent="0.25">
      <c r="A79" s="3">
        <v>44403</v>
      </c>
      <c r="B79">
        <v>90</v>
      </c>
      <c r="C79">
        <v>43</v>
      </c>
      <c r="D79">
        <v>74</v>
      </c>
      <c r="E79">
        <v>207</v>
      </c>
      <c r="G79" s="1">
        <f t="shared" si="12"/>
        <v>44872</v>
      </c>
      <c r="H79">
        <f t="shared" si="13"/>
        <v>7128</v>
      </c>
      <c r="I79">
        <f t="shared" si="13"/>
        <v>3687</v>
      </c>
      <c r="J79">
        <f t="shared" si="13"/>
        <v>7135</v>
      </c>
      <c r="K79">
        <f t="shared" si="14"/>
        <v>10822</v>
      </c>
      <c r="L79">
        <f t="shared" si="10"/>
        <v>0.5172558922558923</v>
      </c>
      <c r="M79">
        <f t="shared" si="10"/>
        <v>1.0009820426487093</v>
      </c>
      <c r="N79">
        <f t="shared" si="10"/>
        <v>1.5182379349046016</v>
      </c>
      <c r="O79">
        <f t="shared" si="11"/>
        <v>1.1125592712131176</v>
      </c>
      <c r="P79">
        <f t="shared" si="11"/>
        <v>1.2251076515245987</v>
      </c>
      <c r="Q79">
        <f t="shared" si="11"/>
        <v>1.1842907496519801</v>
      </c>
    </row>
    <row r="80" spans="1:17" x14ac:dyDescent="0.25">
      <c r="A80" s="3">
        <v>44410</v>
      </c>
      <c r="B80">
        <v>86</v>
      </c>
      <c r="C80">
        <v>43</v>
      </c>
      <c r="D80">
        <v>92</v>
      </c>
      <c r="E80">
        <v>221</v>
      </c>
      <c r="G80" s="1">
        <f t="shared" si="12"/>
        <v>44879</v>
      </c>
      <c r="H80">
        <f t="shared" si="13"/>
        <v>7219</v>
      </c>
      <c r="I80">
        <f t="shared" si="13"/>
        <v>3728</v>
      </c>
      <c r="J80">
        <f t="shared" si="13"/>
        <v>7249</v>
      </c>
      <c r="K80">
        <f t="shared" si="14"/>
        <v>10977</v>
      </c>
      <c r="L80">
        <f t="shared" si="10"/>
        <v>0.51641501593018424</v>
      </c>
      <c r="M80">
        <f t="shared" si="10"/>
        <v>1.0041557002354897</v>
      </c>
      <c r="N80">
        <f t="shared" si="10"/>
        <v>1.5205707161656739</v>
      </c>
      <c r="O80">
        <f t="shared" si="11"/>
        <v>1.1107506407729111</v>
      </c>
      <c r="P80">
        <f t="shared" si="11"/>
        <v>1.2289919092107762</v>
      </c>
      <c r="Q80">
        <f t="shared" si="11"/>
        <v>1.1861104191549838</v>
      </c>
    </row>
    <row r="81" spans="1:17" x14ac:dyDescent="0.25">
      <c r="A81" s="3">
        <v>44417</v>
      </c>
      <c r="B81">
        <v>101</v>
      </c>
      <c r="C81">
        <v>39</v>
      </c>
      <c r="D81">
        <v>91</v>
      </c>
      <c r="E81">
        <v>231</v>
      </c>
      <c r="G81" s="1">
        <f t="shared" si="12"/>
        <v>44886</v>
      </c>
      <c r="H81">
        <f t="shared" si="13"/>
        <v>7310</v>
      </c>
      <c r="I81">
        <f t="shared" si="13"/>
        <v>3783</v>
      </c>
      <c r="J81">
        <f t="shared" si="13"/>
        <v>7366</v>
      </c>
      <c r="K81">
        <f t="shared" si="14"/>
        <v>11149</v>
      </c>
      <c r="L81">
        <f t="shared" si="10"/>
        <v>0.51751025991792066</v>
      </c>
      <c r="M81">
        <f t="shared" si="10"/>
        <v>1.0076607387140903</v>
      </c>
      <c r="N81">
        <f t="shared" si="10"/>
        <v>1.525170998632011</v>
      </c>
      <c r="O81">
        <f t="shared" si="11"/>
        <v>1.1131063874565927</v>
      </c>
      <c r="P81">
        <f t="shared" si="11"/>
        <v>1.2332817458672451</v>
      </c>
      <c r="Q81">
        <f t="shared" si="11"/>
        <v>1.1896988369157426</v>
      </c>
    </row>
    <row r="82" spans="1:17" x14ac:dyDescent="0.25">
      <c r="A82" s="3">
        <v>44424</v>
      </c>
      <c r="B82">
        <v>86</v>
      </c>
      <c r="C82">
        <v>48</v>
      </c>
      <c r="D82">
        <v>91</v>
      </c>
      <c r="E82">
        <v>225</v>
      </c>
      <c r="G82" s="1">
        <f t="shared" si="12"/>
        <v>44893</v>
      </c>
      <c r="H82">
        <f t="shared" si="13"/>
        <v>7390</v>
      </c>
      <c r="I82">
        <f t="shared" si="13"/>
        <v>3853</v>
      </c>
      <c r="J82">
        <f t="shared" si="13"/>
        <v>7495</v>
      </c>
      <c r="K82">
        <f t="shared" si="14"/>
        <v>11348</v>
      </c>
      <c r="L82">
        <f t="shared" si="10"/>
        <v>0.5213802435723951</v>
      </c>
      <c r="M82">
        <f t="shared" si="10"/>
        <v>1.0142083897158323</v>
      </c>
      <c r="N82">
        <f t="shared" si="10"/>
        <v>1.5355886332882274</v>
      </c>
      <c r="O82">
        <f t="shared" si="11"/>
        <v>1.1214302872104476</v>
      </c>
      <c r="P82">
        <f t="shared" si="11"/>
        <v>1.2412954534064142</v>
      </c>
      <c r="Q82">
        <f t="shared" si="11"/>
        <v>1.1978250390563747</v>
      </c>
    </row>
    <row r="83" spans="1:17" x14ac:dyDescent="0.25">
      <c r="A83" s="3">
        <v>44431</v>
      </c>
      <c r="B83">
        <v>79</v>
      </c>
      <c r="C83">
        <v>46</v>
      </c>
      <c r="D83">
        <v>73</v>
      </c>
      <c r="E83">
        <v>198</v>
      </c>
      <c r="G83" s="1">
        <f t="shared" si="12"/>
        <v>44900</v>
      </c>
      <c r="H83">
        <f t="shared" si="13"/>
        <v>7494</v>
      </c>
      <c r="I83">
        <f t="shared" si="13"/>
        <v>3916</v>
      </c>
      <c r="J83">
        <f t="shared" si="13"/>
        <v>7607</v>
      </c>
      <c r="K83">
        <f t="shared" si="14"/>
        <v>11523</v>
      </c>
      <c r="L83">
        <f t="shared" si="10"/>
        <v>0.52255137443287969</v>
      </c>
      <c r="M83">
        <f t="shared" si="10"/>
        <v>1.0150787296503869</v>
      </c>
      <c r="N83">
        <f t="shared" si="10"/>
        <v>1.5376301040832665</v>
      </c>
      <c r="O83">
        <f t="shared" si="11"/>
        <v>1.1239492580257502</v>
      </c>
      <c r="P83">
        <f t="shared" si="11"/>
        <v>1.2423606674340593</v>
      </c>
      <c r="Q83">
        <f t="shared" si="11"/>
        <v>1.1994174738932777</v>
      </c>
    </row>
    <row r="84" spans="1:17" x14ac:dyDescent="0.25">
      <c r="A84" s="3">
        <v>44438</v>
      </c>
      <c r="B84">
        <v>77</v>
      </c>
      <c r="C84">
        <v>43</v>
      </c>
      <c r="D84">
        <v>67</v>
      </c>
      <c r="E84">
        <v>187</v>
      </c>
      <c r="G84" s="1">
        <f t="shared" si="12"/>
        <v>44907</v>
      </c>
      <c r="H84">
        <f t="shared" si="13"/>
        <v>7585</v>
      </c>
      <c r="I84">
        <f t="shared" si="13"/>
        <v>3994</v>
      </c>
      <c r="J84">
        <f t="shared" si="13"/>
        <v>7752</v>
      </c>
      <c r="K84">
        <f t="shared" si="14"/>
        <v>11746</v>
      </c>
      <c r="L84">
        <f t="shared" si="10"/>
        <v>0.52656558998022418</v>
      </c>
      <c r="M84">
        <f t="shared" si="10"/>
        <v>1.0220171390903099</v>
      </c>
      <c r="N84">
        <f t="shared" si="10"/>
        <v>1.5485827290705338</v>
      </c>
      <c r="O84">
        <f t="shared" si="11"/>
        <v>1.1325833843657485</v>
      </c>
      <c r="P84">
        <f t="shared" si="11"/>
        <v>1.2508526264623825</v>
      </c>
      <c r="Q84">
        <f t="shared" si="11"/>
        <v>1.2079609914530882</v>
      </c>
    </row>
    <row r="85" spans="1:17" x14ac:dyDescent="0.25">
      <c r="A85" s="3">
        <v>44445</v>
      </c>
      <c r="B85">
        <v>93</v>
      </c>
      <c r="C85">
        <v>50</v>
      </c>
      <c r="D85">
        <v>90</v>
      </c>
      <c r="E85">
        <v>233</v>
      </c>
      <c r="G85" s="1">
        <f t="shared" si="12"/>
        <v>44914</v>
      </c>
      <c r="H85">
        <f t="shared" si="13"/>
        <v>7688</v>
      </c>
      <c r="I85">
        <f t="shared" si="13"/>
        <v>4053</v>
      </c>
      <c r="J85">
        <f t="shared" si="13"/>
        <v>7887</v>
      </c>
      <c r="K85">
        <f t="shared" si="14"/>
        <v>11940</v>
      </c>
      <c r="L85">
        <f t="shared" si="10"/>
        <v>0.5271852237252862</v>
      </c>
      <c r="M85">
        <f t="shared" si="10"/>
        <v>1.0258844953173778</v>
      </c>
      <c r="N85">
        <f t="shared" si="10"/>
        <v>1.5530697190426639</v>
      </c>
      <c r="O85">
        <f t="shared" si="11"/>
        <v>1.1339161468884116</v>
      </c>
      <c r="P85">
        <f t="shared" si="11"/>
        <v>1.2555859058850734</v>
      </c>
      <c r="Q85">
        <f t="shared" si="11"/>
        <v>1.2114610362060265</v>
      </c>
    </row>
    <row r="86" spans="1:17" x14ac:dyDescent="0.25">
      <c r="A86" s="3">
        <v>44452</v>
      </c>
      <c r="B86">
        <v>96</v>
      </c>
      <c r="C86">
        <v>54</v>
      </c>
      <c r="D86">
        <v>81</v>
      </c>
      <c r="E86">
        <v>231</v>
      </c>
      <c r="G86" s="12">
        <f t="shared" si="12"/>
        <v>44921</v>
      </c>
      <c r="H86" s="5">
        <f t="shared" si="13"/>
        <v>7807</v>
      </c>
      <c r="I86" s="5">
        <f t="shared" si="13"/>
        <v>4133</v>
      </c>
      <c r="J86" s="5">
        <f t="shared" si="13"/>
        <v>8008</v>
      </c>
      <c r="K86">
        <f t="shared" si="14"/>
        <v>12141</v>
      </c>
      <c r="L86" s="5">
        <f t="shared" si="10"/>
        <v>0.52939669527347255</v>
      </c>
      <c r="M86" s="5">
        <f t="shared" si="10"/>
        <v>1.0257461252721916</v>
      </c>
      <c r="N86">
        <f t="shared" si="10"/>
        <v>1.5551428205456641</v>
      </c>
      <c r="O86" s="5">
        <f t="shared" si="11"/>
        <v>1.1386727735615816</v>
      </c>
      <c r="P86" s="5">
        <f t="shared" si="11"/>
        <v>1.2554165539947528</v>
      </c>
      <c r="Q86" s="5">
        <f t="shared" si="11"/>
        <v>1.2130781443526801</v>
      </c>
    </row>
    <row r="87" spans="1:17" x14ac:dyDescent="0.25">
      <c r="A87" s="3">
        <v>44459</v>
      </c>
      <c r="B87">
        <v>84</v>
      </c>
      <c r="C87">
        <v>48</v>
      </c>
      <c r="D87">
        <v>78</v>
      </c>
      <c r="E87">
        <v>210</v>
      </c>
      <c r="G87" s="1">
        <f t="shared" si="12"/>
        <v>44928</v>
      </c>
      <c r="H87">
        <f t="shared" si="13"/>
        <v>7905</v>
      </c>
      <c r="I87">
        <f t="shared" si="13"/>
        <v>4209</v>
      </c>
      <c r="J87">
        <f t="shared" si="13"/>
        <v>8148</v>
      </c>
      <c r="K87">
        <f t="shared" si="14"/>
        <v>12357</v>
      </c>
      <c r="L87">
        <f t="shared" si="10"/>
        <v>0.53244781783681217</v>
      </c>
      <c r="M87">
        <f t="shared" si="10"/>
        <v>1.0307400379506642</v>
      </c>
      <c r="N87">
        <f t="shared" si="10"/>
        <v>1.5631878557874763</v>
      </c>
      <c r="O87">
        <f t="shared" si="11"/>
        <v>1.1452353951697114</v>
      </c>
      <c r="P87">
        <f t="shared" si="11"/>
        <v>1.2615286323066208</v>
      </c>
      <c r="Q87">
        <f t="shared" si="11"/>
        <v>1.219353617121776</v>
      </c>
    </row>
    <row r="88" spans="1:17" x14ac:dyDescent="0.25">
      <c r="A88" s="3">
        <v>44466</v>
      </c>
      <c r="B88">
        <v>101</v>
      </c>
      <c r="C88">
        <v>32</v>
      </c>
      <c r="D88">
        <v>97</v>
      </c>
      <c r="E88">
        <v>230</v>
      </c>
      <c r="G88" s="1">
        <f t="shared" si="12"/>
        <v>44935</v>
      </c>
      <c r="H88">
        <f t="shared" si="13"/>
        <v>7993</v>
      </c>
      <c r="I88">
        <f t="shared" si="13"/>
        <v>4269</v>
      </c>
      <c r="J88">
        <f t="shared" si="13"/>
        <v>8288</v>
      </c>
      <c r="K88">
        <f t="shared" si="14"/>
        <v>12557</v>
      </c>
      <c r="L88">
        <f t="shared" si="10"/>
        <v>0.53409233078944074</v>
      </c>
      <c r="M88">
        <f t="shared" si="10"/>
        <v>1.0369072938821469</v>
      </c>
      <c r="N88">
        <f t="shared" si="10"/>
        <v>1.5709996246715876</v>
      </c>
      <c r="O88">
        <f t="shared" si="11"/>
        <v>1.1487725576447438</v>
      </c>
      <c r="P88">
        <f t="shared" si="11"/>
        <v>1.269076772141954</v>
      </c>
      <c r="Q88">
        <f t="shared" si="11"/>
        <v>1.2254471321204337</v>
      </c>
    </row>
    <row r="89" spans="1:17" x14ac:dyDescent="0.25">
      <c r="A89" s="3">
        <v>44473</v>
      </c>
      <c r="B89">
        <v>86</v>
      </c>
      <c r="C89">
        <v>41</v>
      </c>
      <c r="D89">
        <v>94</v>
      </c>
      <c r="E89">
        <v>221</v>
      </c>
      <c r="G89" s="1">
        <f t="shared" si="12"/>
        <v>44942</v>
      </c>
      <c r="H89">
        <f t="shared" ref="H89:J104" si="15">B156+H88</f>
        <v>8069</v>
      </c>
      <c r="I89">
        <f t="shared" si="15"/>
        <v>4329</v>
      </c>
      <c r="J89">
        <f t="shared" si="15"/>
        <v>8408</v>
      </c>
      <c r="K89">
        <f t="shared" si="14"/>
        <v>12737</v>
      </c>
      <c r="L89">
        <f t="shared" ref="L89:N120" si="16">I89/$H89</f>
        <v>0.53649770727475521</v>
      </c>
      <c r="M89">
        <f t="shared" si="16"/>
        <v>1.0420126409716197</v>
      </c>
      <c r="N89">
        <f t="shared" si="16"/>
        <v>1.5785103482463749</v>
      </c>
      <c r="O89">
        <f t="shared" ref="O89:Q120" si="17">L89/L$16</f>
        <v>1.1539462520377133</v>
      </c>
      <c r="P89">
        <f t="shared" si="17"/>
        <v>1.2753252356672853</v>
      </c>
      <c r="Q89">
        <f t="shared" si="17"/>
        <v>1.2313058188574191</v>
      </c>
    </row>
    <row r="90" spans="1:17" x14ac:dyDescent="0.25">
      <c r="A90" s="3">
        <v>44480</v>
      </c>
      <c r="B90">
        <v>92</v>
      </c>
      <c r="C90">
        <v>53</v>
      </c>
      <c r="D90">
        <v>88</v>
      </c>
      <c r="E90">
        <v>233</v>
      </c>
      <c r="G90" s="1">
        <f t="shared" si="12"/>
        <v>44949</v>
      </c>
      <c r="H90">
        <f t="shared" si="15"/>
        <v>8150</v>
      </c>
      <c r="I90">
        <f t="shared" si="15"/>
        <v>4390</v>
      </c>
      <c r="J90">
        <f t="shared" si="15"/>
        <v>8531</v>
      </c>
      <c r="K90">
        <f t="shared" si="14"/>
        <v>12921</v>
      </c>
      <c r="L90">
        <f t="shared" si="16"/>
        <v>0.53865030674846626</v>
      </c>
      <c r="M90">
        <f t="shared" si="16"/>
        <v>1.0467484662576687</v>
      </c>
      <c r="N90">
        <f t="shared" si="16"/>
        <v>1.585398773006135</v>
      </c>
      <c r="O90">
        <f t="shared" si="17"/>
        <v>1.1585762514974407</v>
      </c>
      <c r="P90">
        <f t="shared" si="17"/>
        <v>1.2811214393422983</v>
      </c>
      <c r="Q90">
        <f t="shared" si="17"/>
        <v>1.2366790858105796</v>
      </c>
    </row>
    <row r="91" spans="1:17" x14ac:dyDescent="0.25">
      <c r="A91" s="3">
        <v>44487</v>
      </c>
      <c r="B91">
        <v>94</v>
      </c>
      <c r="C91">
        <v>42</v>
      </c>
      <c r="D91">
        <v>91</v>
      </c>
      <c r="E91">
        <v>227</v>
      </c>
      <c r="G91" s="1">
        <f t="shared" si="12"/>
        <v>44956</v>
      </c>
      <c r="H91">
        <f t="shared" si="15"/>
        <v>8243</v>
      </c>
      <c r="I91">
        <f t="shared" si="15"/>
        <v>4436</v>
      </c>
      <c r="J91">
        <f t="shared" si="15"/>
        <v>8649</v>
      </c>
      <c r="K91">
        <f t="shared" si="14"/>
        <v>13085</v>
      </c>
      <c r="L91">
        <f t="shared" si="16"/>
        <v>0.53815358485988107</v>
      </c>
      <c r="M91">
        <f t="shared" si="16"/>
        <v>1.0492539124105302</v>
      </c>
      <c r="N91">
        <f t="shared" si="16"/>
        <v>1.5874074972704113</v>
      </c>
      <c r="O91">
        <f t="shared" si="17"/>
        <v>1.1575078585595668</v>
      </c>
      <c r="P91">
        <f t="shared" si="17"/>
        <v>1.2841878692297231</v>
      </c>
      <c r="Q91">
        <f t="shared" si="17"/>
        <v>1.2382459769480569</v>
      </c>
    </row>
    <row r="92" spans="1:17" x14ac:dyDescent="0.25">
      <c r="A92" s="3">
        <v>44494</v>
      </c>
      <c r="B92">
        <v>108</v>
      </c>
      <c r="C92">
        <v>44</v>
      </c>
      <c r="D92">
        <v>102</v>
      </c>
      <c r="E92">
        <v>254</v>
      </c>
      <c r="G92" s="1">
        <f t="shared" si="12"/>
        <v>44963</v>
      </c>
      <c r="H92">
        <f t="shared" si="15"/>
        <v>8310</v>
      </c>
      <c r="I92">
        <f t="shared" si="15"/>
        <v>4487</v>
      </c>
      <c r="J92">
        <f t="shared" si="15"/>
        <v>8768</v>
      </c>
      <c r="K92">
        <f t="shared" si="14"/>
        <v>13255</v>
      </c>
      <c r="L92">
        <f t="shared" si="16"/>
        <v>0.5399518652226234</v>
      </c>
      <c r="M92">
        <f t="shared" si="16"/>
        <v>1.0551143200962696</v>
      </c>
      <c r="N92">
        <f t="shared" si="16"/>
        <v>1.595066185318893</v>
      </c>
      <c r="O92">
        <f t="shared" si="17"/>
        <v>1.1613757574462935</v>
      </c>
      <c r="P92">
        <f t="shared" si="17"/>
        <v>1.2913604557407206</v>
      </c>
      <c r="Q92">
        <f t="shared" si="17"/>
        <v>1.2442200823249305</v>
      </c>
    </row>
    <row r="93" spans="1:17" x14ac:dyDescent="0.25">
      <c r="A93" s="3">
        <v>44501</v>
      </c>
      <c r="B93">
        <v>117</v>
      </c>
      <c r="C93">
        <v>47</v>
      </c>
      <c r="D93">
        <v>99</v>
      </c>
      <c r="E93">
        <v>263</v>
      </c>
      <c r="G93" s="1">
        <f t="shared" si="12"/>
        <v>44970</v>
      </c>
      <c r="H93">
        <f t="shared" si="15"/>
        <v>8398</v>
      </c>
      <c r="I93">
        <f t="shared" si="15"/>
        <v>4553</v>
      </c>
      <c r="J93">
        <f t="shared" si="15"/>
        <v>8881</v>
      </c>
      <c r="K93">
        <f t="shared" si="14"/>
        <v>13434</v>
      </c>
      <c r="L93">
        <f t="shared" si="16"/>
        <v>0.54215289354608243</v>
      </c>
      <c r="M93">
        <f t="shared" si="16"/>
        <v>1.0575136937366039</v>
      </c>
      <c r="N93">
        <f t="shared" si="16"/>
        <v>1.5996665872826863</v>
      </c>
      <c r="O93">
        <f t="shared" si="17"/>
        <v>1.1661099219171656</v>
      </c>
      <c r="P93">
        <f t="shared" si="17"/>
        <v>1.294297062872914</v>
      </c>
      <c r="Q93">
        <f t="shared" si="17"/>
        <v>1.2478085932988336</v>
      </c>
    </row>
    <row r="94" spans="1:17" x14ac:dyDescent="0.25">
      <c r="A94" s="3">
        <v>44508</v>
      </c>
      <c r="B94">
        <v>150</v>
      </c>
      <c r="C94">
        <v>54</v>
      </c>
      <c r="D94">
        <v>126</v>
      </c>
      <c r="E94">
        <v>330</v>
      </c>
      <c r="G94" s="1">
        <f t="shared" si="12"/>
        <v>44977</v>
      </c>
      <c r="H94">
        <f t="shared" si="15"/>
        <v>8472</v>
      </c>
      <c r="I94">
        <f t="shared" si="15"/>
        <v>4609</v>
      </c>
      <c r="J94">
        <f t="shared" si="15"/>
        <v>8977</v>
      </c>
      <c r="K94">
        <f t="shared" si="14"/>
        <v>13586</v>
      </c>
      <c r="L94">
        <f t="shared" si="16"/>
        <v>0.54402738432483477</v>
      </c>
      <c r="M94">
        <f t="shared" si="16"/>
        <v>1.059608120868744</v>
      </c>
      <c r="N94">
        <f t="shared" si="16"/>
        <v>1.6036355051935789</v>
      </c>
      <c r="O94">
        <f t="shared" si="17"/>
        <v>1.1701417408406949</v>
      </c>
      <c r="P94">
        <f t="shared" si="17"/>
        <v>1.2968604442282439</v>
      </c>
      <c r="Q94">
        <f t="shared" si="17"/>
        <v>1.2509045196091544</v>
      </c>
    </row>
    <row r="95" spans="1:17" x14ac:dyDescent="0.25">
      <c r="A95" s="3">
        <v>44515</v>
      </c>
      <c r="B95">
        <v>177</v>
      </c>
      <c r="C95">
        <v>47</v>
      </c>
      <c r="D95">
        <v>104</v>
      </c>
      <c r="E95">
        <v>328</v>
      </c>
      <c r="G95" s="1">
        <f t="shared" si="12"/>
        <v>44984</v>
      </c>
      <c r="H95">
        <f t="shared" si="15"/>
        <v>8551</v>
      </c>
      <c r="I95">
        <f t="shared" si="15"/>
        <v>4666</v>
      </c>
      <c r="J95">
        <f t="shared" si="15"/>
        <v>9106</v>
      </c>
      <c r="K95">
        <f t="shared" si="14"/>
        <v>13772</v>
      </c>
      <c r="L95">
        <f t="shared" si="16"/>
        <v>0.54566717343000815</v>
      </c>
      <c r="M95">
        <f t="shared" si="16"/>
        <v>1.0649046895099987</v>
      </c>
      <c r="N95">
        <f t="shared" si="16"/>
        <v>1.610571862940007</v>
      </c>
      <c r="O95">
        <f t="shared" si="17"/>
        <v>1.1736687428509347</v>
      </c>
      <c r="P95">
        <f t="shared" si="17"/>
        <v>1.3033429449053351</v>
      </c>
      <c r="Q95">
        <f t="shared" si="17"/>
        <v>1.2563151763491256</v>
      </c>
    </row>
    <row r="96" spans="1:17" x14ac:dyDescent="0.25">
      <c r="A96" s="3">
        <v>44522</v>
      </c>
      <c r="B96">
        <v>167</v>
      </c>
      <c r="C96">
        <v>74</v>
      </c>
      <c r="D96">
        <v>131</v>
      </c>
      <c r="E96">
        <v>372</v>
      </c>
      <c r="G96" s="1">
        <f t="shared" si="12"/>
        <v>44991</v>
      </c>
      <c r="H96">
        <f t="shared" si="15"/>
        <v>8634</v>
      </c>
      <c r="I96">
        <f t="shared" si="15"/>
        <v>4730</v>
      </c>
      <c r="J96">
        <f t="shared" si="15"/>
        <v>9237</v>
      </c>
      <c r="K96">
        <f t="shared" si="14"/>
        <v>13967</v>
      </c>
      <c r="L96">
        <f t="shared" si="16"/>
        <v>0.54783414408153808</v>
      </c>
      <c r="M96">
        <f t="shared" si="16"/>
        <v>1.0698401667824879</v>
      </c>
      <c r="N96">
        <f t="shared" si="16"/>
        <v>1.6176743108640259</v>
      </c>
      <c r="O96">
        <f t="shared" si="17"/>
        <v>1.1783296530984562</v>
      </c>
      <c r="P96">
        <f t="shared" si="17"/>
        <v>1.3093835037893413</v>
      </c>
      <c r="Q96">
        <f t="shared" si="17"/>
        <v>1.2618553905559515</v>
      </c>
    </row>
    <row r="97" spans="1:17" x14ac:dyDescent="0.25">
      <c r="A97" s="3">
        <v>44529</v>
      </c>
      <c r="B97">
        <v>191</v>
      </c>
      <c r="C97">
        <v>66</v>
      </c>
      <c r="D97">
        <v>116</v>
      </c>
      <c r="E97">
        <v>373</v>
      </c>
      <c r="G97" s="1">
        <f t="shared" si="12"/>
        <v>44998</v>
      </c>
      <c r="H97">
        <f t="shared" si="15"/>
        <v>8717</v>
      </c>
      <c r="I97">
        <f t="shared" si="15"/>
        <v>4782</v>
      </c>
      <c r="J97">
        <f t="shared" si="15"/>
        <v>9347</v>
      </c>
      <c r="K97">
        <f t="shared" si="14"/>
        <v>14129</v>
      </c>
      <c r="L97">
        <f t="shared" si="16"/>
        <v>0.54858322817483074</v>
      </c>
      <c r="M97">
        <f t="shared" si="16"/>
        <v>1.0722725708385912</v>
      </c>
      <c r="N97">
        <f t="shared" si="16"/>
        <v>1.620855799013422</v>
      </c>
      <c r="O97">
        <f t="shared" si="17"/>
        <v>1.1799408487665739</v>
      </c>
      <c r="P97">
        <f t="shared" si="17"/>
        <v>1.3123605370364575</v>
      </c>
      <c r="Q97">
        <f t="shared" si="17"/>
        <v>1.2643370878570364</v>
      </c>
    </row>
    <row r="98" spans="1:17" x14ac:dyDescent="0.25">
      <c r="A98" s="3">
        <v>44536</v>
      </c>
      <c r="B98">
        <v>195</v>
      </c>
      <c r="C98">
        <v>63</v>
      </c>
      <c r="D98">
        <v>133</v>
      </c>
      <c r="E98">
        <v>391</v>
      </c>
      <c r="G98" s="1">
        <f t="shared" si="12"/>
        <v>45005</v>
      </c>
      <c r="H98">
        <f t="shared" si="15"/>
        <v>8792</v>
      </c>
      <c r="I98">
        <f t="shared" si="15"/>
        <v>4838</v>
      </c>
      <c r="J98">
        <f t="shared" si="15"/>
        <v>9468</v>
      </c>
      <c r="K98">
        <f t="shared" si="14"/>
        <v>14306</v>
      </c>
      <c r="L98">
        <f t="shared" si="16"/>
        <v>0.5502729754322111</v>
      </c>
      <c r="M98">
        <f t="shared" si="16"/>
        <v>1.0768880800727934</v>
      </c>
      <c r="N98">
        <f t="shared" si="16"/>
        <v>1.6271610555050044</v>
      </c>
      <c r="O98">
        <f t="shared" si="17"/>
        <v>1.1835753051456139</v>
      </c>
      <c r="P98">
        <f t="shared" si="17"/>
        <v>1.3180094852069373</v>
      </c>
      <c r="Q98">
        <f t="shared" si="17"/>
        <v>1.2692554585323372</v>
      </c>
    </row>
    <row r="99" spans="1:17" x14ac:dyDescent="0.25">
      <c r="A99" s="3">
        <v>44543</v>
      </c>
      <c r="B99">
        <v>172</v>
      </c>
      <c r="C99">
        <v>75</v>
      </c>
      <c r="D99">
        <v>127</v>
      </c>
      <c r="E99">
        <v>374</v>
      </c>
      <c r="G99" s="1">
        <f t="shared" si="12"/>
        <v>45012</v>
      </c>
      <c r="H99">
        <f t="shared" si="15"/>
        <v>8867</v>
      </c>
      <c r="I99">
        <f t="shared" si="15"/>
        <v>4898</v>
      </c>
      <c r="J99">
        <f t="shared" si="15"/>
        <v>9588</v>
      </c>
      <c r="K99">
        <f t="shared" si="14"/>
        <v>14486</v>
      </c>
      <c r="L99">
        <f t="shared" si="16"/>
        <v>0.55238524867486183</v>
      </c>
      <c r="M99">
        <f t="shared" si="16"/>
        <v>1.0813127326040375</v>
      </c>
      <c r="N99">
        <f t="shared" si="16"/>
        <v>1.6336979812788992</v>
      </c>
      <c r="O99">
        <f t="shared" si="17"/>
        <v>1.188118567416049</v>
      </c>
      <c r="P99">
        <f t="shared" si="17"/>
        <v>1.323424842766221</v>
      </c>
      <c r="Q99">
        <f t="shared" si="17"/>
        <v>1.2743545411907293</v>
      </c>
    </row>
    <row r="100" spans="1:17" x14ac:dyDescent="0.25">
      <c r="A100" s="3">
        <v>44550</v>
      </c>
      <c r="B100">
        <v>153</v>
      </c>
      <c r="C100">
        <v>57</v>
      </c>
      <c r="D100">
        <v>92</v>
      </c>
      <c r="E100">
        <v>302</v>
      </c>
      <c r="G100" s="1">
        <f t="shared" si="12"/>
        <v>45019</v>
      </c>
      <c r="H100">
        <f t="shared" si="15"/>
        <v>8947</v>
      </c>
      <c r="I100">
        <f t="shared" si="15"/>
        <v>4946</v>
      </c>
      <c r="J100">
        <f t="shared" si="15"/>
        <v>9700</v>
      </c>
      <c r="K100">
        <f t="shared" si="14"/>
        <v>14646</v>
      </c>
      <c r="L100">
        <f t="shared" si="16"/>
        <v>0.55281099809992174</v>
      </c>
      <c r="M100">
        <f t="shared" si="16"/>
        <v>1.0841622890354308</v>
      </c>
      <c r="N100">
        <f t="shared" si="16"/>
        <v>1.6369732871353526</v>
      </c>
      <c r="O100">
        <f t="shared" si="17"/>
        <v>1.189034306564033</v>
      </c>
      <c r="P100">
        <f t="shared" si="17"/>
        <v>1.3269124311931955</v>
      </c>
      <c r="Q100">
        <f t="shared" si="17"/>
        <v>1.2769094203298299</v>
      </c>
    </row>
    <row r="101" spans="1:17" x14ac:dyDescent="0.25">
      <c r="A101" s="3">
        <v>44557</v>
      </c>
      <c r="B101">
        <v>151</v>
      </c>
      <c r="C101">
        <v>47</v>
      </c>
      <c r="D101">
        <v>121</v>
      </c>
      <c r="E101">
        <v>319</v>
      </c>
      <c r="G101" s="1">
        <f t="shared" si="12"/>
        <v>45026</v>
      </c>
      <c r="H101">
        <f t="shared" si="15"/>
        <v>9019</v>
      </c>
      <c r="I101">
        <f t="shared" si="15"/>
        <v>5000</v>
      </c>
      <c r="J101">
        <f t="shared" si="15"/>
        <v>9813</v>
      </c>
      <c r="K101">
        <f t="shared" si="14"/>
        <v>14813</v>
      </c>
      <c r="L101">
        <f t="shared" si="16"/>
        <v>0.55438518682780791</v>
      </c>
      <c r="M101">
        <f t="shared" si="16"/>
        <v>1.0880363676682558</v>
      </c>
      <c r="N101">
        <f t="shared" si="16"/>
        <v>1.6424215544960639</v>
      </c>
      <c r="O101">
        <f t="shared" si="17"/>
        <v>1.1924202095379182</v>
      </c>
      <c r="P101">
        <f t="shared" si="17"/>
        <v>1.3316539382067709</v>
      </c>
      <c r="Q101">
        <f t="shared" si="17"/>
        <v>1.2811593027024017</v>
      </c>
    </row>
    <row r="102" spans="1:17" x14ac:dyDescent="0.25">
      <c r="A102" s="3">
        <v>44564</v>
      </c>
      <c r="B102">
        <v>117</v>
      </c>
      <c r="C102">
        <v>52</v>
      </c>
      <c r="D102">
        <v>108</v>
      </c>
      <c r="E102">
        <v>277</v>
      </c>
      <c r="G102" s="1">
        <f t="shared" si="12"/>
        <v>45033</v>
      </c>
      <c r="H102">
        <f t="shared" si="15"/>
        <v>9091</v>
      </c>
      <c r="I102">
        <f t="shared" si="15"/>
        <v>5058</v>
      </c>
      <c r="J102">
        <f t="shared" si="15"/>
        <v>9931</v>
      </c>
      <c r="K102">
        <f t="shared" si="14"/>
        <v>14989</v>
      </c>
      <c r="L102">
        <f t="shared" si="16"/>
        <v>0.55637443625563743</v>
      </c>
      <c r="M102">
        <f t="shared" si="16"/>
        <v>1.0923990760092399</v>
      </c>
      <c r="N102">
        <f t="shared" si="16"/>
        <v>1.6487735122648774</v>
      </c>
      <c r="O102">
        <f t="shared" si="17"/>
        <v>1.1966988614137528</v>
      </c>
      <c r="P102">
        <f t="shared" si="17"/>
        <v>1.3369934819170326</v>
      </c>
      <c r="Q102">
        <f t="shared" si="17"/>
        <v>1.2861141023782896</v>
      </c>
    </row>
    <row r="103" spans="1:17" x14ac:dyDescent="0.25">
      <c r="A103" s="3">
        <v>44571</v>
      </c>
      <c r="B103">
        <v>128</v>
      </c>
      <c r="C103">
        <v>61</v>
      </c>
      <c r="D103">
        <v>96</v>
      </c>
      <c r="E103">
        <v>285</v>
      </c>
      <c r="G103" s="1">
        <f t="shared" si="12"/>
        <v>45040</v>
      </c>
      <c r="H103">
        <f t="shared" si="15"/>
        <v>9157</v>
      </c>
      <c r="I103">
        <f t="shared" si="15"/>
        <v>5114</v>
      </c>
      <c r="J103">
        <f t="shared" si="15"/>
        <v>10042</v>
      </c>
      <c r="K103">
        <f t="shared" si="14"/>
        <v>15156</v>
      </c>
      <c r="L103">
        <f t="shared" si="16"/>
        <v>0.55847985147974233</v>
      </c>
      <c r="M103">
        <f t="shared" si="16"/>
        <v>1.0966473735939719</v>
      </c>
      <c r="N103">
        <f t="shared" si="16"/>
        <v>1.6551272250737141</v>
      </c>
      <c r="O103">
        <f t="shared" si="17"/>
        <v>1.2012273728573157</v>
      </c>
      <c r="P103">
        <f t="shared" si="17"/>
        <v>1.3421929976478411</v>
      </c>
      <c r="Q103">
        <f t="shared" si="17"/>
        <v>1.2910702710607191</v>
      </c>
    </row>
    <row r="104" spans="1:17" x14ac:dyDescent="0.25">
      <c r="A104" s="3">
        <v>44578</v>
      </c>
      <c r="B104">
        <v>118</v>
      </c>
      <c r="C104">
        <v>65</v>
      </c>
      <c r="D104">
        <v>109</v>
      </c>
      <c r="E104">
        <v>292</v>
      </c>
      <c r="G104" s="1">
        <f t="shared" si="12"/>
        <v>45047</v>
      </c>
      <c r="H104">
        <f t="shared" si="15"/>
        <v>9238</v>
      </c>
      <c r="I104">
        <f t="shared" si="15"/>
        <v>5173</v>
      </c>
      <c r="J104">
        <f t="shared" si="15"/>
        <v>10169</v>
      </c>
      <c r="K104">
        <f t="shared" si="14"/>
        <v>15342</v>
      </c>
      <c r="L104">
        <f t="shared" si="16"/>
        <v>0.55996969040917943</v>
      </c>
      <c r="M104">
        <f t="shared" si="16"/>
        <v>1.1007793894782421</v>
      </c>
      <c r="N104">
        <f t="shared" si="16"/>
        <v>1.6607490798874216</v>
      </c>
      <c r="O104">
        <f t="shared" si="17"/>
        <v>1.2044318488978505</v>
      </c>
      <c r="P104">
        <f t="shared" si="17"/>
        <v>1.3472501955398686</v>
      </c>
      <c r="Q104">
        <f t="shared" si="17"/>
        <v>1.2954555590967334</v>
      </c>
    </row>
    <row r="105" spans="1:17" x14ac:dyDescent="0.25">
      <c r="A105" s="3">
        <v>44585</v>
      </c>
      <c r="B105">
        <v>109</v>
      </c>
      <c r="C105">
        <v>44</v>
      </c>
      <c r="D105">
        <v>102</v>
      </c>
      <c r="E105">
        <v>255</v>
      </c>
      <c r="G105" s="1">
        <f t="shared" si="12"/>
        <v>45054</v>
      </c>
      <c r="H105">
        <f t="shared" ref="H105:J120" si="18">B172+H104</f>
        <v>9298</v>
      </c>
      <c r="I105">
        <f t="shared" si="18"/>
        <v>5235</v>
      </c>
      <c r="J105">
        <f t="shared" si="18"/>
        <v>10270</v>
      </c>
      <c r="K105">
        <f t="shared" si="14"/>
        <v>15505</v>
      </c>
      <c r="L105">
        <f t="shared" si="16"/>
        <v>0.56302430630243061</v>
      </c>
      <c r="M105">
        <f t="shared" si="16"/>
        <v>1.104538610453861</v>
      </c>
      <c r="N105">
        <f t="shared" si="16"/>
        <v>1.6675629167562918</v>
      </c>
      <c r="O105">
        <f t="shared" si="17"/>
        <v>1.211001984265879</v>
      </c>
      <c r="P105">
        <f t="shared" si="17"/>
        <v>1.3518511276093552</v>
      </c>
      <c r="Q105">
        <f t="shared" si="17"/>
        <v>1.3007706442938027</v>
      </c>
    </row>
    <row r="106" spans="1:17" x14ac:dyDescent="0.25">
      <c r="A106" s="3">
        <v>44592</v>
      </c>
      <c r="B106">
        <v>132</v>
      </c>
      <c r="C106">
        <v>56</v>
      </c>
      <c r="D106">
        <v>112</v>
      </c>
      <c r="E106">
        <v>300</v>
      </c>
      <c r="G106" s="1">
        <f t="shared" si="12"/>
        <v>45061</v>
      </c>
      <c r="H106">
        <f t="shared" si="18"/>
        <v>9372</v>
      </c>
      <c r="I106">
        <f t="shared" si="18"/>
        <v>5282</v>
      </c>
      <c r="J106">
        <f t="shared" si="18"/>
        <v>10368</v>
      </c>
      <c r="K106">
        <f t="shared" si="14"/>
        <v>15650</v>
      </c>
      <c r="L106">
        <f t="shared" si="16"/>
        <v>0.56359368331199322</v>
      </c>
      <c r="M106">
        <f t="shared" si="16"/>
        <v>1.1062740076824584</v>
      </c>
      <c r="N106">
        <f t="shared" si="16"/>
        <v>1.6698676909944516</v>
      </c>
      <c r="O106">
        <f t="shared" si="17"/>
        <v>1.2122266502006482</v>
      </c>
      <c r="P106">
        <f t="shared" si="17"/>
        <v>1.3539750902106855</v>
      </c>
      <c r="Q106">
        <f t="shared" si="17"/>
        <v>1.3025684671169167</v>
      </c>
    </row>
    <row r="107" spans="1:17" x14ac:dyDescent="0.25">
      <c r="A107" s="3">
        <v>44599</v>
      </c>
      <c r="B107">
        <v>123</v>
      </c>
      <c r="C107">
        <v>55</v>
      </c>
      <c r="D107">
        <v>103</v>
      </c>
      <c r="E107">
        <v>281</v>
      </c>
      <c r="G107" s="1">
        <f t="shared" si="12"/>
        <v>45068</v>
      </c>
      <c r="H107">
        <f t="shared" si="18"/>
        <v>9444</v>
      </c>
      <c r="I107">
        <f t="shared" si="18"/>
        <v>5342</v>
      </c>
      <c r="J107">
        <f t="shared" si="18"/>
        <v>10446</v>
      </c>
      <c r="K107">
        <f t="shared" si="14"/>
        <v>15788</v>
      </c>
      <c r="L107">
        <f t="shared" si="16"/>
        <v>0.56565014824227022</v>
      </c>
      <c r="M107">
        <f t="shared" si="16"/>
        <v>1.1060991105463787</v>
      </c>
      <c r="N107">
        <f t="shared" si="16"/>
        <v>1.6717492587886489</v>
      </c>
      <c r="O107">
        <f t="shared" si="17"/>
        <v>1.2166498750654748</v>
      </c>
      <c r="P107">
        <f t="shared" si="17"/>
        <v>1.3537610326047429</v>
      </c>
      <c r="Q107">
        <f t="shared" si="17"/>
        <v>1.3040361707503731</v>
      </c>
    </row>
    <row r="108" spans="1:17" x14ac:dyDescent="0.25">
      <c r="A108" s="3">
        <v>44606</v>
      </c>
      <c r="B108">
        <v>110</v>
      </c>
      <c r="C108">
        <v>39</v>
      </c>
      <c r="D108">
        <v>97</v>
      </c>
      <c r="E108">
        <v>246</v>
      </c>
      <c r="G108" s="1">
        <f t="shared" si="12"/>
        <v>45075</v>
      </c>
      <c r="H108">
        <f t="shared" si="18"/>
        <v>9501</v>
      </c>
      <c r="I108">
        <f t="shared" si="18"/>
        <v>5408</v>
      </c>
      <c r="J108">
        <f t="shared" si="18"/>
        <v>10533</v>
      </c>
      <c r="K108">
        <f t="shared" si="14"/>
        <v>15941</v>
      </c>
      <c r="L108">
        <f t="shared" si="16"/>
        <v>0.56920324176402481</v>
      </c>
      <c r="M108">
        <f t="shared" si="16"/>
        <v>1.1086201452478686</v>
      </c>
      <c r="N108">
        <f t="shared" si="16"/>
        <v>1.6778233870118935</v>
      </c>
      <c r="O108">
        <f t="shared" si="17"/>
        <v>1.2242921797705504</v>
      </c>
      <c r="P108">
        <f t="shared" si="17"/>
        <v>1.3568465414060613</v>
      </c>
      <c r="Q108">
        <f t="shared" si="17"/>
        <v>1.3087742514567025</v>
      </c>
    </row>
    <row r="109" spans="1:17" x14ac:dyDescent="0.25">
      <c r="A109" s="3">
        <v>44613</v>
      </c>
      <c r="B109">
        <v>114</v>
      </c>
      <c r="C109">
        <v>45</v>
      </c>
      <c r="D109">
        <v>93</v>
      </c>
      <c r="E109">
        <v>252</v>
      </c>
      <c r="G109" s="1">
        <f t="shared" si="12"/>
        <v>45082</v>
      </c>
      <c r="H109">
        <f t="shared" si="18"/>
        <v>9566</v>
      </c>
      <c r="I109">
        <f t="shared" si="18"/>
        <v>5457</v>
      </c>
      <c r="J109">
        <f t="shared" si="18"/>
        <v>10627</v>
      </c>
      <c r="K109">
        <f t="shared" si="14"/>
        <v>16084</v>
      </c>
      <c r="L109">
        <f t="shared" si="16"/>
        <v>0.57045787162868489</v>
      </c>
      <c r="M109">
        <f t="shared" si="16"/>
        <v>1.1109136525193393</v>
      </c>
      <c r="N109">
        <f t="shared" si="16"/>
        <v>1.6813715241480243</v>
      </c>
      <c r="O109">
        <f t="shared" si="17"/>
        <v>1.2269907475563726</v>
      </c>
      <c r="P109">
        <f t="shared" si="17"/>
        <v>1.3596535780834338</v>
      </c>
      <c r="Q109">
        <f t="shared" si="17"/>
        <v>1.3115419507034483</v>
      </c>
    </row>
    <row r="110" spans="1:17" x14ac:dyDescent="0.25">
      <c r="A110" s="3">
        <v>44620</v>
      </c>
      <c r="B110">
        <v>104</v>
      </c>
      <c r="C110">
        <v>50</v>
      </c>
      <c r="D110">
        <v>82</v>
      </c>
      <c r="E110">
        <v>236</v>
      </c>
      <c r="G110" s="1">
        <f t="shared" si="12"/>
        <v>45089</v>
      </c>
      <c r="H110">
        <f t="shared" si="18"/>
        <v>9631</v>
      </c>
      <c r="I110">
        <f t="shared" si="18"/>
        <v>5505</v>
      </c>
      <c r="J110">
        <f t="shared" si="18"/>
        <v>10712</v>
      </c>
      <c r="K110">
        <f t="shared" si="14"/>
        <v>16217</v>
      </c>
      <c r="L110">
        <f t="shared" si="16"/>
        <v>0.57159173502232374</v>
      </c>
      <c r="M110">
        <f t="shared" si="16"/>
        <v>1.1122417194476171</v>
      </c>
      <c r="N110">
        <f t="shared" si="16"/>
        <v>1.6838334544699409</v>
      </c>
      <c r="O110">
        <f t="shared" si="17"/>
        <v>1.2294295602403236</v>
      </c>
      <c r="P110">
        <f t="shared" si="17"/>
        <v>1.3612790067986829</v>
      </c>
      <c r="Q110">
        <f t="shared" si="17"/>
        <v>1.3134623620167887</v>
      </c>
    </row>
    <row r="111" spans="1:17" x14ac:dyDescent="0.25">
      <c r="A111" s="3">
        <v>44627</v>
      </c>
      <c r="B111">
        <v>116</v>
      </c>
      <c r="C111">
        <v>54</v>
      </c>
      <c r="D111">
        <v>102</v>
      </c>
      <c r="E111">
        <v>272</v>
      </c>
      <c r="G111" s="1">
        <f t="shared" si="12"/>
        <v>45096</v>
      </c>
      <c r="H111">
        <f t="shared" si="18"/>
        <v>9696</v>
      </c>
      <c r="I111">
        <f t="shared" si="18"/>
        <v>5562</v>
      </c>
      <c r="J111">
        <f t="shared" si="18"/>
        <v>10817</v>
      </c>
      <c r="K111">
        <f t="shared" si="14"/>
        <v>16379</v>
      </c>
      <c r="L111">
        <f t="shared" si="16"/>
        <v>0.57363861386138615</v>
      </c>
      <c r="M111">
        <f t="shared" si="16"/>
        <v>1.1156146864686469</v>
      </c>
      <c r="N111">
        <f t="shared" si="16"/>
        <v>1.689253300330033</v>
      </c>
      <c r="O111">
        <f t="shared" si="17"/>
        <v>1.2338321665006737</v>
      </c>
      <c r="P111">
        <f t="shared" si="17"/>
        <v>1.3654072004422664</v>
      </c>
      <c r="Q111">
        <f t="shared" si="17"/>
        <v>1.3176900743990709</v>
      </c>
    </row>
    <row r="112" spans="1:17" x14ac:dyDescent="0.25">
      <c r="A112" s="3">
        <v>44634</v>
      </c>
      <c r="B112">
        <v>97</v>
      </c>
      <c r="C112">
        <v>63</v>
      </c>
      <c r="D112">
        <v>104</v>
      </c>
      <c r="E112">
        <v>264</v>
      </c>
      <c r="G112" s="1">
        <f t="shared" si="12"/>
        <v>45103</v>
      </c>
      <c r="H112">
        <f t="shared" si="18"/>
        <v>9770</v>
      </c>
      <c r="I112">
        <f t="shared" si="18"/>
        <v>5616</v>
      </c>
      <c r="J112">
        <f t="shared" si="18"/>
        <v>10920</v>
      </c>
      <c r="K112">
        <f t="shared" si="14"/>
        <v>16536</v>
      </c>
      <c r="L112">
        <f t="shared" si="16"/>
        <v>0.57482088024564992</v>
      </c>
      <c r="M112">
        <f t="shared" si="16"/>
        <v>1.1177072671443193</v>
      </c>
      <c r="N112">
        <f t="shared" si="16"/>
        <v>1.6925281473899694</v>
      </c>
      <c r="O112">
        <f t="shared" si="17"/>
        <v>1.2363750885757028</v>
      </c>
      <c r="P112">
        <f t="shared" si="17"/>
        <v>1.3679683219089565</v>
      </c>
      <c r="Q112">
        <f t="shared" si="17"/>
        <v>1.3202445956571971</v>
      </c>
    </row>
    <row r="113" spans="1:17" x14ac:dyDescent="0.25">
      <c r="A113" s="3">
        <v>44641</v>
      </c>
      <c r="B113">
        <v>115</v>
      </c>
      <c r="C113">
        <v>47</v>
      </c>
      <c r="D113">
        <v>112</v>
      </c>
      <c r="E113">
        <v>274</v>
      </c>
      <c r="G113" s="1">
        <f t="shared" si="12"/>
        <v>45110</v>
      </c>
      <c r="H113">
        <f t="shared" si="18"/>
        <v>9823</v>
      </c>
      <c r="I113">
        <f t="shared" si="18"/>
        <v>5677</v>
      </c>
      <c r="J113">
        <f t="shared" si="18"/>
        <v>11023</v>
      </c>
      <c r="K113">
        <f t="shared" si="14"/>
        <v>16700</v>
      </c>
      <c r="L113">
        <f t="shared" si="16"/>
        <v>0.57792934948590047</v>
      </c>
      <c r="M113">
        <f t="shared" si="16"/>
        <v>1.1221622722182634</v>
      </c>
      <c r="N113">
        <f t="shared" si="16"/>
        <v>1.7000916217041637</v>
      </c>
      <c r="O113">
        <f t="shared" si="17"/>
        <v>1.2430610564386084</v>
      </c>
      <c r="P113">
        <f t="shared" si="17"/>
        <v>1.3734208281189857</v>
      </c>
      <c r="Q113">
        <f t="shared" si="17"/>
        <v>1.3261444302349004</v>
      </c>
    </row>
    <row r="114" spans="1:17" x14ac:dyDescent="0.25">
      <c r="A114" s="3">
        <v>44648</v>
      </c>
      <c r="B114">
        <v>104</v>
      </c>
      <c r="C114">
        <v>54</v>
      </c>
      <c r="D114">
        <v>119</v>
      </c>
      <c r="E114">
        <v>277</v>
      </c>
      <c r="G114" s="1">
        <f t="shared" si="12"/>
        <v>45117</v>
      </c>
      <c r="H114">
        <f t="shared" si="18"/>
        <v>9888</v>
      </c>
      <c r="I114">
        <f t="shared" si="18"/>
        <v>5742</v>
      </c>
      <c r="J114">
        <f t="shared" si="18"/>
        <v>11155</v>
      </c>
      <c r="K114">
        <f t="shared" si="14"/>
        <v>16897</v>
      </c>
      <c r="L114">
        <f t="shared" si="16"/>
        <v>0.58070388349514568</v>
      </c>
      <c r="M114">
        <f t="shared" si="16"/>
        <v>1.1281351132686084</v>
      </c>
      <c r="N114">
        <f t="shared" si="16"/>
        <v>1.7088389967637541</v>
      </c>
      <c r="O114">
        <f t="shared" si="17"/>
        <v>1.2490287671626359</v>
      </c>
      <c r="P114">
        <f t="shared" si="17"/>
        <v>1.3807310224684819</v>
      </c>
      <c r="Q114">
        <f t="shared" si="17"/>
        <v>1.3329677582052031</v>
      </c>
    </row>
    <row r="115" spans="1:17" x14ac:dyDescent="0.25">
      <c r="A115" s="3">
        <v>44655</v>
      </c>
      <c r="B115">
        <v>105</v>
      </c>
      <c r="C115">
        <v>51</v>
      </c>
      <c r="D115">
        <v>88</v>
      </c>
      <c r="E115">
        <v>244</v>
      </c>
      <c r="G115" s="1">
        <f t="shared" si="12"/>
        <v>45124</v>
      </c>
      <c r="H115">
        <f t="shared" si="18"/>
        <v>9951</v>
      </c>
      <c r="I115">
        <f t="shared" si="18"/>
        <v>5800</v>
      </c>
      <c r="J115">
        <f t="shared" si="18"/>
        <v>11243</v>
      </c>
      <c r="K115">
        <f t="shared" si="14"/>
        <v>17043</v>
      </c>
      <c r="L115">
        <f t="shared" si="16"/>
        <v>0.58285599437242486</v>
      </c>
      <c r="M115">
        <f t="shared" si="16"/>
        <v>1.1298361973670987</v>
      </c>
      <c r="N115">
        <f t="shared" si="16"/>
        <v>1.7126921917395237</v>
      </c>
      <c r="O115">
        <f t="shared" si="17"/>
        <v>1.2536577157063695</v>
      </c>
      <c r="P115">
        <f t="shared" si="17"/>
        <v>1.3828129890334693</v>
      </c>
      <c r="Q115">
        <f t="shared" si="17"/>
        <v>1.3359734156594782</v>
      </c>
    </row>
    <row r="116" spans="1:17" x14ac:dyDescent="0.25">
      <c r="A116" s="3">
        <v>44662</v>
      </c>
      <c r="B116">
        <v>79</v>
      </c>
      <c r="C116">
        <v>54</v>
      </c>
      <c r="D116">
        <v>108</v>
      </c>
      <c r="E116">
        <v>241</v>
      </c>
      <c r="G116" s="1">
        <f t="shared" si="12"/>
        <v>45131</v>
      </c>
      <c r="H116">
        <f t="shared" si="18"/>
        <v>10010</v>
      </c>
      <c r="I116">
        <f t="shared" si="18"/>
        <v>5865</v>
      </c>
      <c r="J116">
        <f t="shared" si="18"/>
        <v>11370</v>
      </c>
      <c r="K116">
        <f t="shared" si="14"/>
        <v>17235</v>
      </c>
      <c r="L116">
        <f t="shared" si="16"/>
        <v>0.58591408591408589</v>
      </c>
      <c r="M116">
        <f t="shared" si="16"/>
        <v>1.1358641358641359</v>
      </c>
      <c r="N116">
        <f t="shared" si="16"/>
        <v>1.7217782217782218</v>
      </c>
      <c r="O116">
        <f t="shared" si="17"/>
        <v>1.2602353268033741</v>
      </c>
      <c r="P116">
        <f t="shared" si="17"/>
        <v>1.3901906174633447</v>
      </c>
      <c r="Q116">
        <f t="shared" si="17"/>
        <v>1.3430609090480337</v>
      </c>
    </row>
    <row r="117" spans="1:17" x14ac:dyDescent="0.25">
      <c r="A117" s="3">
        <v>44669</v>
      </c>
      <c r="B117">
        <v>76</v>
      </c>
      <c r="C117">
        <v>54</v>
      </c>
      <c r="D117">
        <v>132</v>
      </c>
      <c r="E117">
        <v>262</v>
      </c>
      <c r="G117" s="1">
        <f t="shared" si="12"/>
        <v>45138</v>
      </c>
      <c r="H117">
        <f t="shared" si="18"/>
        <v>10063</v>
      </c>
      <c r="I117">
        <f t="shared" si="18"/>
        <v>5924</v>
      </c>
      <c r="J117">
        <f t="shared" si="18"/>
        <v>11467</v>
      </c>
      <c r="K117">
        <f t="shared" si="14"/>
        <v>17391</v>
      </c>
      <c r="L117">
        <f t="shared" si="16"/>
        <v>0.58869124515552018</v>
      </c>
      <c r="M117">
        <f t="shared" si="16"/>
        <v>1.1395210175891881</v>
      </c>
      <c r="N117">
        <f t="shared" si="16"/>
        <v>1.7282122627447083</v>
      </c>
      <c r="O117">
        <f t="shared" si="17"/>
        <v>1.266208684106696</v>
      </c>
      <c r="P117">
        <f t="shared" si="17"/>
        <v>1.3946662959382823</v>
      </c>
      <c r="Q117">
        <f t="shared" si="17"/>
        <v>1.3480797371409903</v>
      </c>
    </row>
    <row r="118" spans="1:17" x14ac:dyDescent="0.25">
      <c r="A118" s="3">
        <v>44676</v>
      </c>
      <c r="B118">
        <v>95</v>
      </c>
      <c r="C118">
        <v>72</v>
      </c>
      <c r="D118">
        <v>90</v>
      </c>
      <c r="E118">
        <v>257</v>
      </c>
      <c r="G118" s="1">
        <f t="shared" si="12"/>
        <v>45145</v>
      </c>
      <c r="H118">
        <f t="shared" si="18"/>
        <v>10139</v>
      </c>
      <c r="I118">
        <f t="shared" si="18"/>
        <v>5985</v>
      </c>
      <c r="J118">
        <f t="shared" si="18"/>
        <v>11578</v>
      </c>
      <c r="K118">
        <f t="shared" si="14"/>
        <v>17563</v>
      </c>
      <c r="L118">
        <f t="shared" si="16"/>
        <v>0.59029490087779857</v>
      </c>
      <c r="M118">
        <f t="shared" si="16"/>
        <v>1.1419272117565835</v>
      </c>
      <c r="N118">
        <f t="shared" si="16"/>
        <v>1.7322221126343822</v>
      </c>
      <c r="O118">
        <f t="shared" si="17"/>
        <v>1.2696579672726616</v>
      </c>
      <c r="P118">
        <f t="shared" si="17"/>
        <v>1.3976112507525862</v>
      </c>
      <c r="Q118">
        <f t="shared" si="17"/>
        <v>1.3512075921514977</v>
      </c>
    </row>
    <row r="119" spans="1:17" x14ac:dyDescent="0.25">
      <c r="A119" s="3">
        <v>44683</v>
      </c>
      <c r="B119">
        <v>79</v>
      </c>
      <c r="C119">
        <v>51</v>
      </c>
      <c r="D119">
        <v>100</v>
      </c>
      <c r="E119">
        <v>230</v>
      </c>
      <c r="G119" s="1">
        <f t="shared" si="12"/>
        <v>45152</v>
      </c>
      <c r="H119">
        <f t="shared" si="18"/>
        <v>10210</v>
      </c>
      <c r="I119">
        <f t="shared" si="18"/>
        <v>6045</v>
      </c>
      <c r="J119">
        <f t="shared" si="18"/>
        <v>11678</v>
      </c>
      <c r="K119">
        <f t="shared" si="14"/>
        <v>17723</v>
      </c>
      <c r="L119">
        <f t="shared" si="16"/>
        <v>0.5920666013712047</v>
      </c>
      <c r="M119">
        <f t="shared" si="16"/>
        <v>1.1437806072477963</v>
      </c>
      <c r="N119">
        <f t="shared" si="16"/>
        <v>1.7358472086190009</v>
      </c>
      <c r="O119">
        <f t="shared" si="17"/>
        <v>1.2734686958487156</v>
      </c>
      <c r="P119">
        <f t="shared" si="17"/>
        <v>1.3998796321029425</v>
      </c>
      <c r="Q119">
        <f t="shared" si="17"/>
        <v>1.3540353226030191</v>
      </c>
    </row>
    <row r="120" spans="1:17" x14ac:dyDescent="0.25">
      <c r="A120" s="3">
        <v>44690</v>
      </c>
      <c r="B120">
        <v>107</v>
      </c>
      <c r="C120">
        <v>65</v>
      </c>
      <c r="D120">
        <v>110</v>
      </c>
      <c r="E120">
        <v>282</v>
      </c>
      <c r="G120" s="1">
        <f t="shared" si="12"/>
        <v>45159</v>
      </c>
      <c r="H120">
        <f t="shared" si="18"/>
        <v>10282</v>
      </c>
      <c r="I120">
        <f t="shared" si="18"/>
        <v>6107</v>
      </c>
      <c r="J120">
        <f t="shared" si="18"/>
        <v>11802</v>
      </c>
      <c r="K120">
        <f t="shared" si="14"/>
        <v>17909</v>
      </c>
      <c r="L120">
        <f t="shared" si="16"/>
        <v>0.59395059326979183</v>
      </c>
      <c r="M120">
        <f t="shared" si="16"/>
        <v>1.1478311612526746</v>
      </c>
      <c r="N120">
        <f t="shared" si="16"/>
        <v>1.7417817545224665</v>
      </c>
      <c r="O120">
        <f t="shared" si="17"/>
        <v>1.2775209506128364</v>
      </c>
      <c r="P120">
        <f t="shared" si="17"/>
        <v>1.4048371283345022</v>
      </c>
      <c r="Q120">
        <f t="shared" si="17"/>
        <v>1.3586645231092631</v>
      </c>
    </row>
    <row r="121" spans="1:17" x14ac:dyDescent="0.25">
      <c r="A121" s="3">
        <v>44697</v>
      </c>
      <c r="B121">
        <v>87</v>
      </c>
      <c r="C121">
        <v>51</v>
      </c>
      <c r="D121">
        <v>104</v>
      </c>
      <c r="E121">
        <v>242</v>
      </c>
      <c r="G121" s="1">
        <f t="shared" si="12"/>
        <v>45166</v>
      </c>
      <c r="H121">
        <f t="shared" ref="H121:J136" si="19">B188+H120</f>
        <v>10344</v>
      </c>
      <c r="I121">
        <f t="shared" si="19"/>
        <v>6163</v>
      </c>
      <c r="J121">
        <f t="shared" si="19"/>
        <v>11910</v>
      </c>
      <c r="K121">
        <f t="shared" si="14"/>
        <v>18073</v>
      </c>
      <c r="L121">
        <f t="shared" ref="L121:N152" si="20">I121/$H121</f>
        <v>0.59580433101314767</v>
      </c>
      <c r="M121">
        <f t="shared" si="20"/>
        <v>1.1513921113689096</v>
      </c>
      <c r="N121">
        <f t="shared" si="20"/>
        <v>1.7471964423820572</v>
      </c>
      <c r="O121">
        <f t="shared" ref="O121:Q152" si="21">L121/L$16</f>
        <v>1.2815081320904094</v>
      </c>
      <c r="P121">
        <f t="shared" si="21"/>
        <v>1.4091953955643051</v>
      </c>
      <c r="Q121">
        <f t="shared" si="21"/>
        <v>1.3628882120297807</v>
      </c>
    </row>
    <row r="122" spans="1:17" x14ac:dyDescent="0.25">
      <c r="A122" s="3">
        <v>44704</v>
      </c>
      <c r="B122">
        <v>70</v>
      </c>
      <c r="C122">
        <v>64</v>
      </c>
      <c r="D122">
        <v>84</v>
      </c>
      <c r="E122">
        <v>218</v>
      </c>
      <c r="G122" s="1">
        <f t="shared" si="12"/>
        <v>45173</v>
      </c>
      <c r="H122">
        <f t="shared" si="19"/>
        <v>10410</v>
      </c>
      <c r="I122">
        <f t="shared" si="19"/>
        <v>6219</v>
      </c>
      <c r="J122">
        <f t="shared" si="19"/>
        <v>12010</v>
      </c>
      <c r="K122">
        <f t="shared" si="14"/>
        <v>18229</v>
      </c>
      <c r="L122">
        <f t="shared" si="20"/>
        <v>0.59740634005763693</v>
      </c>
      <c r="M122">
        <f t="shared" si="20"/>
        <v>1.1536983669548511</v>
      </c>
      <c r="N122">
        <f t="shared" si="20"/>
        <v>1.7511047070124879</v>
      </c>
      <c r="O122">
        <f t="shared" si="21"/>
        <v>1.2849538734375801</v>
      </c>
      <c r="P122">
        <f t="shared" si="21"/>
        <v>1.4120180349767284</v>
      </c>
      <c r="Q122">
        <f t="shared" si="21"/>
        <v>1.3659368261781961</v>
      </c>
    </row>
    <row r="123" spans="1:17" x14ac:dyDescent="0.25">
      <c r="A123" s="3">
        <v>44711</v>
      </c>
      <c r="B123">
        <v>63</v>
      </c>
      <c r="C123">
        <v>45</v>
      </c>
      <c r="D123">
        <v>90</v>
      </c>
      <c r="E123">
        <v>198</v>
      </c>
      <c r="G123" s="1">
        <f t="shared" si="12"/>
        <v>45180</v>
      </c>
      <c r="H123">
        <f t="shared" si="19"/>
        <v>10486</v>
      </c>
      <c r="I123">
        <f t="shared" si="19"/>
        <v>6267</v>
      </c>
      <c r="J123">
        <f t="shared" si="19"/>
        <v>12114</v>
      </c>
      <c r="K123">
        <f t="shared" si="14"/>
        <v>18381</v>
      </c>
      <c r="L123">
        <f t="shared" si="20"/>
        <v>0.59765401487697878</v>
      </c>
      <c r="M123">
        <f t="shared" si="20"/>
        <v>1.1552546252145719</v>
      </c>
      <c r="N123">
        <f t="shared" si="20"/>
        <v>1.7529086400915506</v>
      </c>
      <c r="O123">
        <f t="shared" si="21"/>
        <v>1.2854865941288864</v>
      </c>
      <c r="P123">
        <f t="shared" si="21"/>
        <v>1.4139227483686763</v>
      </c>
      <c r="Q123">
        <f t="shared" si="21"/>
        <v>1.3673439714018856</v>
      </c>
    </row>
    <row r="124" spans="1:17" x14ac:dyDescent="0.25">
      <c r="A124" s="3">
        <v>44718</v>
      </c>
      <c r="B124">
        <v>76</v>
      </c>
      <c r="C124">
        <v>57</v>
      </c>
      <c r="D124">
        <v>102</v>
      </c>
      <c r="E124">
        <v>235</v>
      </c>
      <c r="G124" s="1">
        <f t="shared" si="12"/>
        <v>45187</v>
      </c>
      <c r="H124">
        <f t="shared" si="19"/>
        <v>10561</v>
      </c>
      <c r="I124">
        <f t="shared" si="19"/>
        <v>6336</v>
      </c>
      <c r="J124">
        <f t="shared" si="19"/>
        <v>12228</v>
      </c>
      <c r="K124">
        <f t="shared" si="14"/>
        <v>18564</v>
      </c>
      <c r="L124">
        <f t="shared" si="20"/>
        <v>0.59994318719818196</v>
      </c>
      <c r="M124">
        <f t="shared" si="20"/>
        <v>1.1578449010510368</v>
      </c>
      <c r="N124">
        <f t="shared" si="20"/>
        <v>1.7577880882492187</v>
      </c>
      <c r="O124">
        <f t="shared" si="21"/>
        <v>1.2904103464292258</v>
      </c>
      <c r="P124">
        <f t="shared" si="21"/>
        <v>1.4170930017914203</v>
      </c>
      <c r="Q124">
        <f t="shared" si="21"/>
        <v>1.3711501503832426</v>
      </c>
    </row>
    <row r="125" spans="1:17" x14ac:dyDescent="0.25">
      <c r="A125" s="3">
        <v>44725</v>
      </c>
      <c r="B125">
        <v>82</v>
      </c>
      <c r="C125">
        <v>50</v>
      </c>
      <c r="D125">
        <v>112</v>
      </c>
      <c r="E125">
        <v>244</v>
      </c>
      <c r="G125" s="1">
        <f t="shared" si="12"/>
        <v>45194</v>
      </c>
      <c r="H125">
        <f t="shared" si="19"/>
        <v>10629</v>
      </c>
      <c r="I125">
        <f t="shared" si="19"/>
        <v>6371</v>
      </c>
      <c r="J125">
        <f t="shared" si="19"/>
        <v>12326</v>
      </c>
      <c r="K125">
        <f t="shared" si="14"/>
        <v>18697</v>
      </c>
      <c r="L125">
        <f t="shared" si="20"/>
        <v>0.59939787374165021</v>
      </c>
      <c r="M125">
        <f t="shared" si="20"/>
        <v>1.1596575406905636</v>
      </c>
      <c r="N125">
        <f t="shared" si="20"/>
        <v>1.7590554144322137</v>
      </c>
      <c r="O125">
        <f t="shared" si="21"/>
        <v>1.2892374384916561</v>
      </c>
      <c r="P125">
        <f t="shared" si="21"/>
        <v>1.4193115018216156</v>
      </c>
      <c r="Q125">
        <f t="shared" si="21"/>
        <v>1.3721387191976604</v>
      </c>
    </row>
    <row r="126" spans="1:17" x14ac:dyDescent="0.25">
      <c r="A126" s="3">
        <v>44732</v>
      </c>
      <c r="B126">
        <v>79</v>
      </c>
      <c r="C126">
        <v>45</v>
      </c>
      <c r="D126">
        <v>92</v>
      </c>
      <c r="E126">
        <v>216</v>
      </c>
      <c r="G126" s="1">
        <f t="shared" si="12"/>
        <v>45201</v>
      </c>
      <c r="H126">
        <f t="shared" si="19"/>
        <v>10711</v>
      </c>
      <c r="I126">
        <f t="shared" si="19"/>
        <v>6430</v>
      </c>
      <c r="J126">
        <f t="shared" si="19"/>
        <v>12433</v>
      </c>
      <c r="K126">
        <f t="shared" si="14"/>
        <v>18863</v>
      </c>
      <c r="L126">
        <f t="shared" si="20"/>
        <v>0.60031743067874144</v>
      </c>
      <c r="M126">
        <f t="shared" si="20"/>
        <v>1.1607693025861263</v>
      </c>
      <c r="N126">
        <f t="shared" si="20"/>
        <v>1.7610867332648679</v>
      </c>
      <c r="O126">
        <f t="shared" si="21"/>
        <v>1.2912153020811983</v>
      </c>
      <c r="P126">
        <f t="shared" si="21"/>
        <v>1.4206721935692153</v>
      </c>
      <c r="Q126">
        <f t="shared" si="21"/>
        <v>1.3737232350681963</v>
      </c>
    </row>
    <row r="127" spans="1:17" x14ac:dyDescent="0.25">
      <c r="A127" s="3">
        <v>44739</v>
      </c>
      <c r="B127">
        <v>82</v>
      </c>
      <c r="C127">
        <v>62</v>
      </c>
      <c r="D127">
        <v>95</v>
      </c>
      <c r="E127">
        <v>239</v>
      </c>
      <c r="G127" s="1">
        <f t="shared" si="12"/>
        <v>45208</v>
      </c>
      <c r="H127">
        <f t="shared" si="19"/>
        <v>10789</v>
      </c>
      <c r="I127">
        <f t="shared" si="19"/>
        <v>6516</v>
      </c>
      <c r="J127">
        <f t="shared" si="19"/>
        <v>12546</v>
      </c>
      <c r="K127">
        <f t="shared" si="14"/>
        <v>19062</v>
      </c>
      <c r="L127">
        <f t="shared" si="20"/>
        <v>0.60394846603021601</v>
      </c>
      <c r="M127">
        <f t="shared" si="20"/>
        <v>1.1628510519974047</v>
      </c>
      <c r="N127">
        <f t="shared" si="20"/>
        <v>1.7667995180276208</v>
      </c>
      <c r="O127">
        <f t="shared" si="21"/>
        <v>1.2990252508993108</v>
      </c>
      <c r="P127">
        <f t="shared" si="21"/>
        <v>1.4232200585894161</v>
      </c>
      <c r="Q127">
        <f t="shared" si="21"/>
        <v>1.378179452367039</v>
      </c>
    </row>
    <row r="128" spans="1:17" x14ac:dyDescent="0.25">
      <c r="A128" s="3">
        <v>44746</v>
      </c>
      <c r="B128">
        <v>69</v>
      </c>
      <c r="C128">
        <v>56</v>
      </c>
      <c r="D128">
        <v>97</v>
      </c>
      <c r="E128">
        <v>222</v>
      </c>
      <c r="G128" s="1">
        <f t="shared" si="12"/>
        <v>45215</v>
      </c>
      <c r="H128">
        <f t="shared" si="19"/>
        <v>10854</v>
      </c>
      <c r="I128">
        <f t="shared" si="19"/>
        <v>6579</v>
      </c>
      <c r="J128">
        <f t="shared" si="19"/>
        <v>12648</v>
      </c>
      <c r="K128">
        <f t="shared" si="14"/>
        <v>19227</v>
      </c>
      <c r="L128">
        <f t="shared" si="20"/>
        <v>0.60613598673300162</v>
      </c>
      <c r="M128">
        <f t="shared" si="20"/>
        <v>1.1652846876727474</v>
      </c>
      <c r="N128">
        <f t="shared" si="20"/>
        <v>1.771420674405749</v>
      </c>
      <c r="O128">
        <f t="shared" si="21"/>
        <v>1.3037303619967224</v>
      </c>
      <c r="P128">
        <f t="shared" si="21"/>
        <v>1.4261985992223691</v>
      </c>
      <c r="Q128">
        <f t="shared" si="21"/>
        <v>1.3817841526748709</v>
      </c>
    </row>
    <row r="129" spans="1:17" x14ac:dyDescent="0.25">
      <c r="A129" s="3">
        <v>44753</v>
      </c>
      <c r="B129">
        <v>57</v>
      </c>
      <c r="C129">
        <v>41</v>
      </c>
      <c r="D129">
        <v>105</v>
      </c>
      <c r="E129">
        <v>203</v>
      </c>
      <c r="G129" s="1">
        <f t="shared" si="12"/>
        <v>45222</v>
      </c>
      <c r="H129">
        <f t="shared" si="19"/>
        <v>10940</v>
      </c>
      <c r="I129">
        <f t="shared" si="19"/>
        <v>6647</v>
      </c>
      <c r="J129">
        <f t="shared" si="19"/>
        <v>12775</v>
      </c>
      <c r="K129">
        <f t="shared" si="14"/>
        <v>19422</v>
      </c>
      <c r="L129">
        <f t="shared" si="20"/>
        <v>0.60758683729433272</v>
      </c>
      <c r="M129">
        <f t="shared" si="20"/>
        <v>1.1677330895795246</v>
      </c>
      <c r="N129">
        <f t="shared" si="20"/>
        <v>1.7753199268738573</v>
      </c>
      <c r="O129">
        <f t="shared" si="21"/>
        <v>1.3068509784407689</v>
      </c>
      <c r="P129">
        <f t="shared" si="21"/>
        <v>1.4291952123304956</v>
      </c>
      <c r="Q129">
        <f t="shared" si="21"/>
        <v>1.3848257369498866</v>
      </c>
    </row>
    <row r="130" spans="1:17" x14ac:dyDescent="0.25">
      <c r="A130" s="3">
        <v>44760</v>
      </c>
      <c r="B130">
        <v>84</v>
      </c>
      <c r="C130">
        <v>47</v>
      </c>
      <c r="D130">
        <v>118</v>
      </c>
      <c r="E130">
        <v>249</v>
      </c>
      <c r="G130" s="1">
        <f t="shared" si="12"/>
        <v>45229</v>
      </c>
      <c r="H130">
        <f t="shared" si="19"/>
        <v>11018</v>
      </c>
      <c r="I130">
        <f t="shared" si="19"/>
        <v>6690</v>
      </c>
      <c r="J130">
        <f t="shared" si="19"/>
        <v>12886</v>
      </c>
      <c r="K130">
        <f t="shared" si="14"/>
        <v>19576</v>
      </c>
      <c r="L130">
        <f t="shared" si="20"/>
        <v>0.60718823742966055</v>
      </c>
      <c r="M130">
        <f t="shared" si="20"/>
        <v>1.1695407514975495</v>
      </c>
      <c r="N130">
        <f t="shared" si="20"/>
        <v>1.77672898892721</v>
      </c>
      <c r="O130">
        <f t="shared" si="21"/>
        <v>1.3059936349448618</v>
      </c>
      <c r="P130">
        <f t="shared" si="21"/>
        <v>1.4314076200988526</v>
      </c>
      <c r="Q130">
        <f t="shared" si="21"/>
        <v>1.3859248658262679</v>
      </c>
    </row>
    <row r="131" spans="1:17" x14ac:dyDescent="0.25">
      <c r="A131" s="3">
        <v>44767</v>
      </c>
      <c r="B131">
        <v>86</v>
      </c>
      <c r="C131">
        <v>50</v>
      </c>
      <c r="D131">
        <v>112</v>
      </c>
      <c r="E131">
        <v>248</v>
      </c>
      <c r="G131" s="1">
        <f t="shared" si="12"/>
        <v>45236</v>
      </c>
      <c r="H131">
        <f t="shared" si="19"/>
        <v>11090</v>
      </c>
      <c r="I131">
        <f t="shared" si="19"/>
        <v>6750</v>
      </c>
      <c r="J131">
        <f t="shared" si="19"/>
        <v>13014</v>
      </c>
      <c r="K131">
        <f t="shared" si="14"/>
        <v>19764</v>
      </c>
      <c r="L131">
        <f t="shared" si="20"/>
        <v>0.60865644724977452</v>
      </c>
      <c r="M131">
        <f t="shared" si="20"/>
        <v>1.1734896302975655</v>
      </c>
      <c r="N131">
        <f t="shared" si="20"/>
        <v>1.7821460775473399</v>
      </c>
      <c r="O131">
        <f t="shared" si="21"/>
        <v>1.3091515892029175</v>
      </c>
      <c r="P131">
        <f t="shared" si="21"/>
        <v>1.4362406754652022</v>
      </c>
      <c r="Q131">
        <f t="shared" si="21"/>
        <v>1.3901504274430432</v>
      </c>
    </row>
    <row r="132" spans="1:17" x14ac:dyDescent="0.25">
      <c r="A132" s="3">
        <v>44774</v>
      </c>
      <c r="B132">
        <v>62</v>
      </c>
      <c r="C132">
        <v>68</v>
      </c>
      <c r="D132">
        <v>102</v>
      </c>
      <c r="E132">
        <v>232</v>
      </c>
      <c r="G132" s="1">
        <f t="shared" si="12"/>
        <v>45243</v>
      </c>
      <c r="H132">
        <f t="shared" si="19"/>
        <v>11162</v>
      </c>
      <c r="I132">
        <f t="shared" si="19"/>
        <v>6808</v>
      </c>
      <c r="J132">
        <f t="shared" si="19"/>
        <v>13121</v>
      </c>
      <c r="K132">
        <f t="shared" si="14"/>
        <v>19929</v>
      </c>
      <c r="L132">
        <f t="shared" si="20"/>
        <v>0.60992653646299944</v>
      </c>
      <c r="M132">
        <f t="shared" si="20"/>
        <v>1.1755061816878696</v>
      </c>
      <c r="N132">
        <f t="shared" si="20"/>
        <v>1.7854327181508691</v>
      </c>
      <c r="O132">
        <f t="shared" si="21"/>
        <v>1.3118834083094693</v>
      </c>
      <c r="P132">
        <f t="shared" si="21"/>
        <v>1.4387087442543454</v>
      </c>
      <c r="Q132">
        <f t="shared" si="21"/>
        <v>1.3927141481713325</v>
      </c>
    </row>
    <row r="133" spans="1:17" x14ac:dyDescent="0.25">
      <c r="A133" s="3">
        <v>44781</v>
      </c>
      <c r="B133">
        <v>115</v>
      </c>
      <c r="C133">
        <v>51</v>
      </c>
      <c r="D133">
        <v>102</v>
      </c>
      <c r="E133">
        <v>268</v>
      </c>
      <c r="G133" s="1">
        <f t="shared" si="12"/>
        <v>45250</v>
      </c>
      <c r="H133">
        <f t="shared" si="19"/>
        <v>11242</v>
      </c>
      <c r="I133">
        <f t="shared" si="19"/>
        <v>6881</v>
      </c>
      <c r="J133">
        <f t="shared" si="19"/>
        <v>13236</v>
      </c>
      <c r="K133">
        <f t="shared" si="14"/>
        <v>20117</v>
      </c>
      <c r="L133">
        <f t="shared" si="20"/>
        <v>0.61207970112079702</v>
      </c>
      <c r="M133">
        <f t="shared" si="20"/>
        <v>1.1773705746308487</v>
      </c>
      <c r="N133">
        <f t="shared" si="20"/>
        <v>1.7894502757516457</v>
      </c>
      <c r="O133">
        <f t="shared" si="21"/>
        <v>1.3165146234166256</v>
      </c>
      <c r="P133">
        <f t="shared" si="21"/>
        <v>1.4409905854488669</v>
      </c>
      <c r="Q133">
        <f t="shared" si="21"/>
        <v>1.3958480155273032</v>
      </c>
    </row>
    <row r="134" spans="1:17" x14ac:dyDescent="0.25">
      <c r="A134" s="3">
        <v>44788</v>
      </c>
      <c r="B134">
        <v>73</v>
      </c>
      <c r="C134">
        <v>50</v>
      </c>
      <c r="D134">
        <v>82</v>
      </c>
      <c r="E134">
        <v>205</v>
      </c>
      <c r="G134" s="1">
        <f t="shared" ref="G134:G163" si="22">A201</f>
        <v>45257</v>
      </c>
      <c r="H134">
        <f t="shared" si="19"/>
        <v>11322</v>
      </c>
      <c r="I134">
        <f t="shared" si="19"/>
        <v>6946</v>
      </c>
      <c r="J134">
        <f t="shared" si="19"/>
        <v>13370</v>
      </c>
      <c r="K134">
        <f t="shared" si="14"/>
        <v>20316</v>
      </c>
      <c r="L134">
        <f t="shared" si="20"/>
        <v>0.61349584878996644</v>
      </c>
      <c r="M134">
        <f t="shared" si="20"/>
        <v>1.1808867691220633</v>
      </c>
      <c r="N134">
        <f t="shared" si="20"/>
        <v>1.7943826179120297</v>
      </c>
      <c r="O134">
        <f t="shared" si="21"/>
        <v>1.3195605978411409</v>
      </c>
      <c r="P134">
        <f t="shared" si="21"/>
        <v>1.4452940760130302</v>
      </c>
      <c r="Q134">
        <f t="shared" si="21"/>
        <v>1.3996954541009072</v>
      </c>
    </row>
    <row r="135" spans="1:17" x14ac:dyDescent="0.25">
      <c r="A135" s="3">
        <v>44795</v>
      </c>
      <c r="B135">
        <v>77</v>
      </c>
      <c r="C135">
        <v>47</v>
      </c>
      <c r="D135">
        <v>96</v>
      </c>
      <c r="E135">
        <v>220</v>
      </c>
      <c r="G135" s="1">
        <f t="shared" si="22"/>
        <v>45264</v>
      </c>
      <c r="H135">
        <f t="shared" si="19"/>
        <v>11384</v>
      </c>
      <c r="I135">
        <f t="shared" si="19"/>
        <v>7024</v>
      </c>
      <c r="J135">
        <f t="shared" si="19"/>
        <v>13499</v>
      </c>
      <c r="K135">
        <f t="shared" si="14"/>
        <v>20523</v>
      </c>
      <c r="L135">
        <f t="shared" si="20"/>
        <v>0.6170063246661982</v>
      </c>
      <c r="M135">
        <f t="shared" si="20"/>
        <v>1.1857870695713282</v>
      </c>
      <c r="N135">
        <f t="shared" si="20"/>
        <v>1.8027933942375263</v>
      </c>
      <c r="O135">
        <f t="shared" si="21"/>
        <v>1.3271112367820299</v>
      </c>
      <c r="P135">
        <f t="shared" si="21"/>
        <v>1.4512915817817433</v>
      </c>
      <c r="Q135">
        <f t="shared" si="21"/>
        <v>1.4062562206123195</v>
      </c>
    </row>
    <row r="136" spans="1:17" x14ac:dyDescent="0.25">
      <c r="A136" s="3">
        <v>44802</v>
      </c>
      <c r="B136">
        <v>63</v>
      </c>
      <c r="C136">
        <v>45</v>
      </c>
      <c r="D136">
        <v>104</v>
      </c>
      <c r="E136">
        <v>212</v>
      </c>
      <c r="G136" s="1">
        <f t="shared" si="22"/>
        <v>45271</v>
      </c>
      <c r="H136">
        <f t="shared" si="19"/>
        <v>11453</v>
      </c>
      <c r="I136">
        <f t="shared" si="19"/>
        <v>7085</v>
      </c>
      <c r="J136">
        <f t="shared" si="19"/>
        <v>13629</v>
      </c>
      <c r="K136">
        <f t="shared" si="14"/>
        <v>20714</v>
      </c>
      <c r="L136">
        <f t="shared" si="20"/>
        <v>0.61861520998864927</v>
      </c>
      <c r="M136">
        <f t="shared" si="20"/>
        <v>1.1899938880642627</v>
      </c>
      <c r="N136">
        <f t="shared" si="20"/>
        <v>1.8086090980529119</v>
      </c>
      <c r="O136">
        <f t="shared" si="21"/>
        <v>1.3305717682300238</v>
      </c>
      <c r="P136">
        <f t="shared" si="21"/>
        <v>1.4564403310146783</v>
      </c>
      <c r="Q136">
        <f t="shared" si="21"/>
        <v>1.4107927191893423</v>
      </c>
    </row>
    <row r="137" spans="1:17" x14ac:dyDescent="0.25">
      <c r="A137" s="3">
        <v>44809</v>
      </c>
      <c r="B137">
        <v>70</v>
      </c>
      <c r="C137">
        <v>60</v>
      </c>
      <c r="D137">
        <v>107</v>
      </c>
      <c r="E137">
        <v>237</v>
      </c>
      <c r="G137" s="1">
        <f t="shared" si="22"/>
        <v>45278</v>
      </c>
      <c r="H137">
        <f t="shared" ref="H137:J152" si="23">B204+H136</f>
        <v>11537</v>
      </c>
      <c r="I137">
        <f t="shared" si="23"/>
        <v>7156</v>
      </c>
      <c r="J137">
        <f t="shared" si="23"/>
        <v>13758</v>
      </c>
      <c r="K137">
        <f t="shared" ref="K137:K163" si="24">I137+J137</f>
        <v>20914</v>
      </c>
      <c r="L137">
        <f t="shared" si="20"/>
        <v>0.62026523359625552</v>
      </c>
      <c r="M137">
        <f t="shared" si="20"/>
        <v>1.192511051399844</v>
      </c>
      <c r="N137">
        <f t="shared" si="20"/>
        <v>1.8127762849960996</v>
      </c>
      <c r="O137">
        <f t="shared" si="21"/>
        <v>1.3341207835043722</v>
      </c>
      <c r="P137">
        <f t="shared" si="21"/>
        <v>1.4595211016291021</v>
      </c>
      <c r="Q137">
        <f t="shared" si="21"/>
        <v>1.4140433038542537</v>
      </c>
    </row>
    <row r="138" spans="1:17" x14ac:dyDescent="0.25">
      <c r="A138" s="3">
        <v>44816</v>
      </c>
      <c r="B138">
        <v>97</v>
      </c>
      <c r="C138">
        <v>45</v>
      </c>
      <c r="D138">
        <v>117</v>
      </c>
      <c r="E138">
        <v>259</v>
      </c>
      <c r="G138" s="1">
        <f t="shared" si="22"/>
        <v>45285</v>
      </c>
      <c r="H138">
        <f t="shared" si="23"/>
        <v>11612</v>
      </c>
      <c r="I138">
        <f t="shared" si="23"/>
        <v>7225</v>
      </c>
      <c r="J138">
        <f t="shared" si="23"/>
        <v>13906</v>
      </c>
      <c r="K138">
        <f t="shared" si="24"/>
        <v>21131</v>
      </c>
      <c r="L138">
        <f t="shared" si="20"/>
        <v>0.62220117120220464</v>
      </c>
      <c r="M138">
        <f t="shared" si="20"/>
        <v>1.1975542542197726</v>
      </c>
      <c r="N138">
        <f t="shared" si="20"/>
        <v>1.8197554254219772</v>
      </c>
      <c r="O138">
        <f t="shared" si="21"/>
        <v>1.3382847676449787</v>
      </c>
      <c r="P138">
        <f t="shared" si="21"/>
        <v>1.4656935064272301</v>
      </c>
      <c r="Q138">
        <f t="shared" si="21"/>
        <v>1.4194873329203621</v>
      </c>
    </row>
    <row r="139" spans="1:17" x14ac:dyDescent="0.25">
      <c r="A139" s="3">
        <v>44823</v>
      </c>
      <c r="B139">
        <v>84</v>
      </c>
      <c r="C139">
        <v>55</v>
      </c>
      <c r="D139">
        <v>132</v>
      </c>
      <c r="E139">
        <v>271</v>
      </c>
      <c r="G139" s="1">
        <f t="shared" si="22"/>
        <v>45292</v>
      </c>
      <c r="H139">
        <f t="shared" si="23"/>
        <v>11690</v>
      </c>
      <c r="I139">
        <f t="shared" si="23"/>
        <v>7284</v>
      </c>
      <c r="J139">
        <f t="shared" si="23"/>
        <v>14027</v>
      </c>
      <c r="K139">
        <f t="shared" si="24"/>
        <v>21311</v>
      </c>
      <c r="L139">
        <f t="shared" si="20"/>
        <v>0.62309666381522666</v>
      </c>
      <c r="M139">
        <f t="shared" si="20"/>
        <v>1.1999144568006843</v>
      </c>
      <c r="N139">
        <f t="shared" si="20"/>
        <v>1.823011120615911</v>
      </c>
      <c r="O139">
        <f t="shared" si="21"/>
        <v>1.3402108715789047</v>
      </c>
      <c r="P139">
        <f t="shared" si="21"/>
        <v>1.4685821718755849</v>
      </c>
      <c r="Q139">
        <f t="shared" si="21"/>
        <v>1.4220269149010378</v>
      </c>
    </row>
    <row r="140" spans="1:17" x14ac:dyDescent="0.25">
      <c r="A140" s="3">
        <v>44830</v>
      </c>
      <c r="B140">
        <v>81</v>
      </c>
      <c r="C140">
        <v>48</v>
      </c>
      <c r="D140">
        <v>121</v>
      </c>
      <c r="E140">
        <v>250</v>
      </c>
      <c r="G140" s="1">
        <f t="shared" si="22"/>
        <v>45299</v>
      </c>
      <c r="H140">
        <f t="shared" si="23"/>
        <v>11755</v>
      </c>
      <c r="I140">
        <f t="shared" si="23"/>
        <v>7355</v>
      </c>
      <c r="J140">
        <f t="shared" si="23"/>
        <v>14145</v>
      </c>
      <c r="K140">
        <f t="shared" si="24"/>
        <v>21500</v>
      </c>
      <c r="L140">
        <f t="shared" si="20"/>
        <v>0.62569119523606975</v>
      </c>
      <c r="M140">
        <f t="shared" si="20"/>
        <v>1.2033177371331349</v>
      </c>
      <c r="N140">
        <f t="shared" si="20"/>
        <v>1.8290089323692047</v>
      </c>
      <c r="O140">
        <f t="shared" si="21"/>
        <v>1.3457914169722567</v>
      </c>
      <c r="P140">
        <f t="shared" si="21"/>
        <v>1.472747466154527</v>
      </c>
      <c r="Q140">
        <f t="shared" si="21"/>
        <v>1.4267054654854205</v>
      </c>
    </row>
    <row r="141" spans="1:17" x14ac:dyDescent="0.25">
      <c r="A141" s="3">
        <v>44837</v>
      </c>
      <c r="B141">
        <v>97</v>
      </c>
      <c r="C141">
        <v>65</v>
      </c>
      <c r="D141">
        <v>115</v>
      </c>
      <c r="E141">
        <v>277</v>
      </c>
      <c r="G141" s="1">
        <f t="shared" si="22"/>
        <v>45306</v>
      </c>
      <c r="H141">
        <f t="shared" si="23"/>
        <v>11826</v>
      </c>
      <c r="I141">
        <f t="shared" si="23"/>
        <v>7415</v>
      </c>
      <c r="J141">
        <f t="shared" si="23"/>
        <v>14262</v>
      </c>
      <c r="K141">
        <f t="shared" si="24"/>
        <v>21677</v>
      </c>
      <c r="L141">
        <f t="shared" si="20"/>
        <v>0.62700828682563847</v>
      </c>
      <c r="M141">
        <f t="shared" si="20"/>
        <v>1.2059868087265349</v>
      </c>
      <c r="N141">
        <f t="shared" si="20"/>
        <v>1.8329950955521732</v>
      </c>
      <c r="O141">
        <f t="shared" si="21"/>
        <v>1.3486243329060332</v>
      </c>
      <c r="P141">
        <f t="shared" si="21"/>
        <v>1.4760141581552033</v>
      </c>
      <c r="Q141">
        <f t="shared" si="21"/>
        <v>1.4298148438481009</v>
      </c>
    </row>
    <row r="142" spans="1:17" x14ac:dyDescent="0.25">
      <c r="A142" s="3">
        <v>44844</v>
      </c>
      <c r="B142">
        <v>97</v>
      </c>
      <c r="C142">
        <v>60</v>
      </c>
      <c r="D142">
        <v>101</v>
      </c>
      <c r="E142">
        <v>258</v>
      </c>
      <c r="G142" s="1">
        <f t="shared" si="22"/>
        <v>45313</v>
      </c>
      <c r="H142">
        <f t="shared" si="23"/>
        <v>11920</v>
      </c>
      <c r="I142">
        <f t="shared" si="23"/>
        <v>7484</v>
      </c>
      <c r="J142">
        <f t="shared" si="23"/>
        <v>14406</v>
      </c>
      <c r="K142">
        <f t="shared" si="24"/>
        <v>21890</v>
      </c>
      <c r="L142">
        <f t="shared" si="20"/>
        <v>0.62785234899328857</v>
      </c>
      <c r="M142">
        <f t="shared" si="20"/>
        <v>1.2085570469798659</v>
      </c>
      <c r="N142">
        <f t="shared" si="20"/>
        <v>1.8364093959731544</v>
      </c>
      <c r="O142">
        <f t="shared" si="21"/>
        <v>1.3504398157340853</v>
      </c>
      <c r="P142">
        <f t="shared" si="21"/>
        <v>1.4791598874652567</v>
      </c>
      <c r="Q142">
        <f t="shared" si="21"/>
        <v>1.4324781447129649</v>
      </c>
    </row>
    <row r="143" spans="1:17" x14ac:dyDescent="0.25">
      <c r="A143" s="3">
        <v>44851</v>
      </c>
      <c r="B143">
        <v>75</v>
      </c>
      <c r="C143">
        <v>53</v>
      </c>
      <c r="D143">
        <v>100</v>
      </c>
      <c r="E143">
        <v>228</v>
      </c>
      <c r="G143" s="1">
        <f t="shared" si="22"/>
        <v>45320</v>
      </c>
      <c r="H143">
        <f t="shared" si="23"/>
        <v>11999</v>
      </c>
      <c r="I143">
        <f t="shared" si="23"/>
        <v>7546</v>
      </c>
      <c r="J143">
        <f t="shared" si="23"/>
        <v>14527</v>
      </c>
      <c r="K143">
        <f t="shared" si="24"/>
        <v>22073</v>
      </c>
      <c r="L143">
        <f t="shared" si="20"/>
        <v>0.6288857404783732</v>
      </c>
      <c r="M143">
        <f t="shared" si="20"/>
        <v>1.210684223685307</v>
      </c>
      <c r="N143">
        <f t="shared" si="20"/>
        <v>1.8395699641636802</v>
      </c>
      <c r="O143">
        <f t="shared" si="21"/>
        <v>1.3526625246383945</v>
      </c>
      <c r="P143">
        <f t="shared" si="21"/>
        <v>1.481763351210805</v>
      </c>
      <c r="Q143">
        <f t="shared" si="21"/>
        <v>1.4349435235482786</v>
      </c>
    </row>
    <row r="144" spans="1:17" x14ac:dyDescent="0.25">
      <c r="A144" s="3">
        <v>44858</v>
      </c>
      <c r="B144">
        <v>68</v>
      </c>
      <c r="C144">
        <v>49</v>
      </c>
      <c r="D144">
        <v>114</v>
      </c>
      <c r="E144">
        <v>231</v>
      </c>
      <c r="G144" s="1">
        <f t="shared" si="22"/>
        <v>45327</v>
      </c>
      <c r="H144">
        <f t="shared" si="23"/>
        <v>12073</v>
      </c>
      <c r="I144">
        <f t="shared" si="23"/>
        <v>7618</v>
      </c>
      <c r="J144">
        <f t="shared" si="23"/>
        <v>14658</v>
      </c>
      <c r="K144">
        <f t="shared" si="24"/>
        <v>22276</v>
      </c>
      <c r="L144">
        <f t="shared" si="20"/>
        <v>0.63099478174438828</v>
      </c>
      <c r="M144">
        <f t="shared" si="20"/>
        <v>1.2141141389878241</v>
      </c>
      <c r="N144">
        <f t="shared" si="20"/>
        <v>1.8451089207322124</v>
      </c>
      <c r="O144">
        <f t="shared" si="21"/>
        <v>1.3571988352904447</v>
      </c>
      <c r="P144">
        <f t="shared" si="21"/>
        <v>1.4859612441820673</v>
      </c>
      <c r="Q144">
        <f t="shared" si="21"/>
        <v>1.4392641473951915</v>
      </c>
    </row>
    <row r="145" spans="1:17" x14ac:dyDescent="0.25">
      <c r="A145" s="3">
        <v>44865</v>
      </c>
      <c r="B145">
        <v>85</v>
      </c>
      <c r="C145">
        <v>43</v>
      </c>
      <c r="D145">
        <v>108</v>
      </c>
      <c r="E145">
        <v>236</v>
      </c>
      <c r="G145" s="1">
        <f t="shared" si="22"/>
        <v>45334</v>
      </c>
      <c r="H145">
        <f t="shared" si="23"/>
        <v>12156</v>
      </c>
      <c r="I145">
        <f t="shared" si="23"/>
        <v>7666</v>
      </c>
      <c r="J145">
        <f t="shared" si="23"/>
        <v>14782</v>
      </c>
      <c r="K145">
        <f t="shared" si="24"/>
        <v>22448</v>
      </c>
      <c r="L145">
        <f t="shared" si="20"/>
        <v>0.63063507732806845</v>
      </c>
      <c r="M145">
        <f t="shared" si="20"/>
        <v>1.2160250082263904</v>
      </c>
      <c r="N145">
        <f t="shared" si="20"/>
        <v>1.8466600855544586</v>
      </c>
      <c r="O145">
        <f t="shared" si="21"/>
        <v>1.3564251515310821</v>
      </c>
      <c r="P145">
        <f t="shared" si="21"/>
        <v>1.488299967980784</v>
      </c>
      <c r="Q145">
        <f t="shared" si="21"/>
        <v>1.440474122530141</v>
      </c>
    </row>
    <row r="146" spans="1:17" x14ac:dyDescent="0.25">
      <c r="A146" s="3">
        <v>44872</v>
      </c>
      <c r="B146">
        <v>90</v>
      </c>
      <c r="C146">
        <v>73</v>
      </c>
      <c r="D146">
        <v>125</v>
      </c>
      <c r="E146">
        <v>288</v>
      </c>
      <c r="G146" s="1">
        <f t="shared" si="22"/>
        <v>45341</v>
      </c>
      <c r="H146">
        <f t="shared" si="23"/>
        <v>12238</v>
      </c>
      <c r="I146">
        <f t="shared" si="23"/>
        <v>7735</v>
      </c>
      <c r="J146">
        <f t="shared" si="23"/>
        <v>14907</v>
      </c>
      <c r="K146">
        <f t="shared" si="24"/>
        <v>22642</v>
      </c>
      <c r="L146">
        <f t="shared" si="20"/>
        <v>0.63204772021572153</v>
      </c>
      <c r="M146">
        <f t="shared" si="20"/>
        <v>1.218091191371139</v>
      </c>
      <c r="N146">
        <f t="shared" si="20"/>
        <v>1.8501389115868605</v>
      </c>
      <c r="O146">
        <f t="shared" si="21"/>
        <v>1.3594635875645846</v>
      </c>
      <c r="P146">
        <f t="shared" si="21"/>
        <v>1.4908287813582795</v>
      </c>
      <c r="Q146">
        <f t="shared" si="21"/>
        <v>1.4431877561412527</v>
      </c>
    </row>
    <row r="147" spans="1:17" x14ac:dyDescent="0.25">
      <c r="A147" s="3">
        <v>44879</v>
      </c>
      <c r="B147">
        <v>91</v>
      </c>
      <c r="C147">
        <v>41</v>
      </c>
      <c r="D147">
        <v>114</v>
      </c>
      <c r="E147">
        <v>246</v>
      </c>
      <c r="G147" s="1">
        <f t="shared" si="22"/>
        <v>45348</v>
      </c>
      <c r="H147">
        <f t="shared" si="23"/>
        <v>12317</v>
      </c>
      <c r="I147">
        <f t="shared" si="23"/>
        <v>7798</v>
      </c>
      <c r="J147">
        <f t="shared" si="23"/>
        <v>15035</v>
      </c>
      <c r="K147">
        <f t="shared" si="24"/>
        <v>22833</v>
      </c>
      <c r="L147">
        <f t="shared" si="20"/>
        <v>0.63310871153690018</v>
      </c>
      <c r="M147">
        <f t="shared" si="20"/>
        <v>1.2206706178452544</v>
      </c>
      <c r="N147">
        <f t="shared" si="20"/>
        <v>1.8537793293821547</v>
      </c>
      <c r="O147">
        <f t="shared" si="21"/>
        <v>1.361745660613392</v>
      </c>
      <c r="P147">
        <f t="shared" si="21"/>
        <v>1.4939857561843433</v>
      </c>
      <c r="Q147">
        <f t="shared" si="21"/>
        <v>1.4460274382626894</v>
      </c>
    </row>
    <row r="148" spans="1:17" x14ac:dyDescent="0.25">
      <c r="A148" s="3">
        <v>44886</v>
      </c>
      <c r="B148">
        <v>91</v>
      </c>
      <c r="C148">
        <v>55</v>
      </c>
      <c r="D148">
        <v>117</v>
      </c>
      <c r="E148">
        <v>263</v>
      </c>
      <c r="G148" s="1">
        <f t="shared" si="22"/>
        <v>45355</v>
      </c>
      <c r="H148">
        <f t="shared" si="23"/>
        <v>12391</v>
      </c>
      <c r="I148">
        <f t="shared" si="23"/>
        <v>7844</v>
      </c>
      <c r="J148">
        <f t="shared" si="23"/>
        <v>15165</v>
      </c>
      <c r="K148">
        <f t="shared" si="24"/>
        <v>23009</v>
      </c>
      <c r="L148">
        <f t="shared" si="20"/>
        <v>0.6330401097570818</v>
      </c>
      <c r="M148">
        <f t="shared" si="20"/>
        <v>1.2238721652812525</v>
      </c>
      <c r="N148">
        <f t="shared" si="20"/>
        <v>1.8569122750383342</v>
      </c>
      <c r="O148">
        <f t="shared" si="21"/>
        <v>1.3615981058976288</v>
      </c>
      <c r="P148">
        <f t="shared" si="21"/>
        <v>1.4979041484166171</v>
      </c>
      <c r="Q148">
        <f t="shared" si="21"/>
        <v>1.4484712703356963</v>
      </c>
    </row>
    <row r="149" spans="1:17" x14ac:dyDescent="0.25">
      <c r="A149" s="3">
        <v>44893</v>
      </c>
      <c r="B149">
        <v>80</v>
      </c>
      <c r="C149">
        <v>70</v>
      </c>
      <c r="D149">
        <v>129</v>
      </c>
      <c r="E149">
        <v>279</v>
      </c>
      <c r="G149" s="1">
        <f t="shared" si="22"/>
        <v>45362</v>
      </c>
      <c r="H149">
        <f t="shared" si="23"/>
        <v>12454</v>
      </c>
      <c r="I149">
        <f t="shared" si="23"/>
        <v>7901</v>
      </c>
      <c r="J149">
        <f t="shared" si="23"/>
        <v>15272</v>
      </c>
      <c r="K149">
        <f t="shared" si="24"/>
        <v>23173</v>
      </c>
      <c r="L149">
        <f t="shared" si="20"/>
        <v>0.63441464589690055</v>
      </c>
      <c r="M149">
        <f t="shared" si="20"/>
        <v>1.2262726834751887</v>
      </c>
      <c r="N149">
        <f t="shared" si="20"/>
        <v>1.8606873293720894</v>
      </c>
      <c r="O149">
        <f t="shared" si="21"/>
        <v>1.36455457860073</v>
      </c>
      <c r="P149">
        <f t="shared" si="21"/>
        <v>1.5008421563745153</v>
      </c>
      <c r="Q149">
        <f t="shared" si="21"/>
        <v>1.4514159747355246</v>
      </c>
    </row>
    <row r="150" spans="1:17" x14ac:dyDescent="0.25">
      <c r="A150" s="3">
        <v>44900</v>
      </c>
      <c r="B150">
        <v>104</v>
      </c>
      <c r="C150">
        <v>63</v>
      </c>
      <c r="D150">
        <v>112</v>
      </c>
      <c r="E150">
        <v>279</v>
      </c>
      <c r="G150" s="1">
        <f t="shared" si="22"/>
        <v>45369</v>
      </c>
      <c r="H150">
        <f t="shared" si="23"/>
        <v>12523</v>
      </c>
      <c r="I150">
        <f t="shared" si="23"/>
        <v>7950</v>
      </c>
      <c r="J150">
        <f t="shared" si="23"/>
        <v>15365</v>
      </c>
      <c r="K150">
        <f t="shared" si="24"/>
        <v>23315</v>
      </c>
      <c r="L150">
        <f t="shared" si="20"/>
        <v>0.63483190928691213</v>
      </c>
      <c r="M150">
        <f t="shared" si="20"/>
        <v>1.2269424259362773</v>
      </c>
      <c r="N150">
        <f t="shared" si="20"/>
        <v>1.8617743352231892</v>
      </c>
      <c r="O150">
        <f t="shared" si="21"/>
        <v>1.3654520652413762</v>
      </c>
      <c r="P150">
        <f t="shared" si="21"/>
        <v>1.5016618580061845</v>
      </c>
      <c r="Q150">
        <f t="shared" si="21"/>
        <v>1.4522638859519943</v>
      </c>
    </row>
    <row r="151" spans="1:17" x14ac:dyDescent="0.25">
      <c r="A151" s="3">
        <v>44907</v>
      </c>
      <c r="B151">
        <v>91</v>
      </c>
      <c r="C151">
        <v>78</v>
      </c>
      <c r="D151">
        <v>145</v>
      </c>
      <c r="E151">
        <v>314</v>
      </c>
      <c r="G151" s="1">
        <f t="shared" si="22"/>
        <v>45376</v>
      </c>
      <c r="H151">
        <f t="shared" si="23"/>
        <v>12583</v>
      </c>
      <c r="I151">
        <f t="shared" si="23"/>
        <v>7995</v>
      </c>
      <c r="J151">
        <f t="shared" si="23"/>
        <v>15458</v>
      </c>
      <c r="K151">
        <f t="shared" si="24"/>
        <v>23453</v>
      </c>
      <c r="L151">
        <f t="shared" si="20"/>
        <v>0.63538106969721053</v>
      </c>
      <c r="M151">
        <f t="shared" si="20"/>
        <v>1.2284828737185092</v>
      </c>
      <c r="N151">
        <f t="shared" si="20"/>
        <v>1.8638639434157196</v>
      </c>
      <c r="O151">
        <f t="shared" si="21"/>
        <v>1.3666332475440002</v>
      </c>
      <c r="P151">
        <f t="shared" si="21"/>
        <v>1.503547220864236</v>
      </c>
      <c r="Q151">
        <f t="shared" si="21"/>
        <v>1.4538938700249229</v>
      </c>
    </row>
    <row r="152" spans="1:17" x14ac:dyDescent="0.25">
      <c r="A152" s="3">
        <v>44914</v>
      </c>
      <c r="B152">
        <v>103</v>
      </c>
      <c r="C152">
        <v>59</v>
      </c>
      <c r="D152">
        <v>135</v>
      </c>
      <c r="E152">
        <v>297</v>
      </c>
      <c r="G152" s="1">
        <f t="shared" si="22"/>
        <v>45383</v>
      </c>
      <c r="H152">
        <f t="shared" si="23"/>
        <v>12650</v>
      </c>
      <c r="I152">
        <f t="shared" si="23"/>
        <v>8052</v>
      </c>
      <c r="J152">
        <f t="shared" si="23"/>
        <v>15569</v>
      </c>
      <c r="K152">
        <f t="shared" si="24"/>
        <v>23621</v>
      </c>
      <c r="L152">
        <f t="shared" si="20"/>
        <v>0.63652173913043475</v>
      </c>
      <c r="M152">
        <f t="shared" si="20"/>
        <v>1.2307509881422924</v>
      </c>
      <c r="N152">
        <f t="shared" si="20"/>
        <v>1.8672727272727272</v>
      </c>
      <c r="O152">
        <f t="shared" si="21"/>
        <v>1.3690866992539232</v>
      </c>
      <c r="P152">
        <f t="shared" si="21"/>
        <v>1.5063231790899774</v>
      </c>
      <c r="Q152">
        <f t="shared" si="21"/>
        <v>1.4565528677331252</v>
      </c>
    </row>
    <row r="153" spans="1:17" x14ac:dyDescent="0.25">
      <c r="A153" s="3">
        <v>44921</v>
      </c>
      <c r="B153">
        <v>119</v>
      </c>
      <c r="C153">
        <v>80</v>
      </c>
      <c r="D153">
        <v>121</v>
      </c>
      <c r="E153">
        <v>320</v>
      </c>
      <c r="G153" s="1">
        <f t="shared" si="22"/>
        <v>45390</v>
      </c>
      <c r="H153">
        <f t="shared" ref="H153:J163" si="25">B220+H152</f>
        <v>12724</v>
      </c>
      <c r="I153">
        <f t="shared" si="25"/>
        <v>8103</v>
      </c>
      <c r="J153">
        <f t="shared" si="25"/>
        <v>15673</v>
      </c>
      <c r="K153">
        <f t="shared" si="24"/>
        <v>23776</v>
      </c>
      <c r="L153">
        <f t="shared" ref="L153:L163" si="26">I153/$H153</f>
        <v>0.63682804149638483</v>
      </c>
      <c r="M153">
        <f t="shared" ref="M153:M163" si="27">J153/$H153</f>
        <v>1.2317667400188619</v>
      </c>
      <c r="N153">
        <f t="shared" ref="N153:N163" si="28">K153/$H153</f>
        <v>1.8685947815152468</v>
      </c>
      <c r="O153">
        <f t="shared" ref="O153:O163" si="29">L153/L$16</f>
        <v>1.3697455212067213</v>
      </c>
      <c r="P153">
        <f t="shared" ref="P153:P163" si="30">M153/M$16</f>
        <v>1.5075663636257788</v>
      </c>
      <c r="Q153">
        <f t="shared" ref="Q153:Q163" si="31">N153/N$16</f>
        <v>1.457584126782816</v>
      </c>
    </row>
    <row r="154" spans="1:17" x14ac:dyDescent="0.25">
      <c r="A154" s="3">
        <v>44928</v>
      </c>
      <c r="B154">
        <v>98</v>
      </c>
      <c r="C154">
        <v>76</v>
      </c>
      <c r="D154">
        <v>140</v>
      </c>
      <c r="E154">
        <v>314</v>
      </c>
      <c r="G154" s="1">
        <f t="shared" si="22"/>
        <v>45397</v>
      </c>
      <c r="H154">
        <f t="shared" si="25"/>
        <v>12779</v>
      </c>
      <c r="I154">
        <f t="shared" si="25"/>
        <v>8147</v>
      </c>
      <c r="J154">
        <f t="shared" si="25"/>
        <v>15783</v>
      </c>
      <c r="K154">
        <f t="shared" si="24"/>
        <v>23930</v>
      </c>
      <c r="L154">
        <f t="shared" si="26"/>
        <v>0.63753032318647784</v>
      </c>
      <c r="M154">
        <f t="shared" si="27"/>
        <v>1.235073166914469</v>
      </c>
      <c r="N154">
        <f t="shared" si="28"/>
        <v>1.872603490100947</v>
      </c>
      <c r="O154">
        <f t="shared" si="29"/>
        <v>1.3712560501673652</v>
      </c>
      <c r="P154">
        <f t="shared" si="30"/>
        <v>1.511613118428988</v>
      </c>
      <c r="Q154">
        <f t="shared" si="31"/>
        <v>1.4607110915272408</v>
      </c>
    </row>
    <row r="155" spans="1:17" x14ac:dyDescent="0.25">
      <c r="A155" s="3">
        <v>44935</v>
      </c>
      <c r="B155">
        <v>88</v>
      </c>
      <c r="C155">
        <v>60</v>
      </c>
      <c r="D155">
        <v>140</v>
      </c>
      <c r="E155">
        <v>288</v>
      </c>
      <c r="G155" s="1">
        <f t="shared" si="22"/>
        <v>45404</v>
      </c>
      <c r="H155">
        <f t="shared" si="25"/>
        <v>12842</v>
      </c>
      <c r="I155">
        <f t="shared" si="25"/>
        <v>8204</v>
      </c>
      <c r="J155">
        <f t="shared" si="25"/>
        <v>15906</v>
      </c>
      <c r="K155">
        <f t="shared" si="24"/>
        <v>24110</v>
      </c>
      <c r="L155">
        <f t="shared" si="26"/>
        <v>0.63884130197788502</v>
      </c>
      <c r="M155">
        <f t="shared" si="27"/>
        <v>1.2385921196075378</v>
      </c>
      <c r="N155">
        <f t="shared" si="28"/>
        <v>1.8774334215854229</v>
      </c>
      <c r="O155">
        <f t="shared" si="29"/>
        <v>1.3740758181595338</v>
      </c>
      <c r="P155">
        <f t="shared" si="30"/>
        <v>1.5159199847721885</v>
      </c>
      <c r="Q155">
        <f t="shared" si="31"/>
        <v>1.4644786453783289</v>
      </c>
    </row>
    <row r="156" spans="1:17" x14ac:dyDescent="0.25">
      <c r="A156" s="3">
        <v>44942</v>
      </c>
      <c r="B156">
        <v>76</v>
      </c>
      <c r="C156">
        <v>60</v>
      </c>
      <c r="D156">
        <v>120</v>
      </c>
      <c r="E156">
        <v>256</v>
      </c>
      <c r="G156" s="1">
        <f t="shared" si="22"/>
        <v>45411</v>
      </c>
      <c r="H156">
        <f t="shared" si="25"/>
        <v>12910</v>
      </c>
      <c r="I156">
        <f t="shared" si="25"/>
        <v>8247</v>
      </c>
      <c r="J156">
        <f t="shared" si="25"/>
        <v>16026</v>
      </c>
      <c r="K156">
        <f t="shared" si="24"/>
        <v>24273</v>
      </c>
      <c r="L156">
        <f t="shared" si="26"/>
        <v>0.63880712625871416</v>
      </c>
      <c r="M156">
        <f t="shared" si="27"/>
        <v>1.2413632842757552</v>
      </c>
      <c r="N156">
        <f t="shared" si="28"/>
        <v>1.8801704105344694</v>
      </c>
      <c r="O156">
        <f t="shared" si="29"/>
        <v>1.374002310029838</v>
      </c>
      <c r="P156">
        <f t="shared" si="30"/>
        <v>1.519311629071505</v>
      </c>
      <c r="Q156">
        <f t="shared" si="31"/>
        <v>1.4666136142259221</v>
      </c>
    </row>
    <row r="157" spans="1:17" x14ac:dyDescent="0.25">
      <c r="A157" s="3">
        <v>44949</v>
      </c>
      <c r="B157">
        <v>81</v>
      </c>
      <c r="C157">
        <v>61</v>
      </c>
      <c r="D157">
        <v>123</v>
      </c>
      <c r="E157">
        <v>265</v>
      </c>
      <c r="G157" s="1">
        <f t="shared" si="22"/>
        <v>45418</v>
      </c>
      <c r="H157">
        <f t="shared" si="25"/>
        <v>12969</v>
      </c>
      <c r="I157">
        <f t="shared" si="25"/>
        <v>8313</v>
      </c>
      <c r="J157">
        <f t="shared" si="25"/>
        <v>16150</v>
      </c>
      <c r="K157">
        <f t="shared" si="24"/>
        <v>24463</v>
      </c>
      <c r="L157">
        <f t="shared" si="26"/>
        <v>0.64099005320379365</v>
      </c>
      <c r="M157">
        <f t="shared" si="27"/>
        <v>1.2452771994756728</v>
      </c>
      <c r="N157">
        <f t="shared" si="28"/>
        <v>1.8862672526794664</v>
      </c>
      <c r="O157">
        <f t="shared" si="29"/>
        <v>1.3786975404708817</v>
      </c>
      <c r="P157">
        <f t="shared" si="30"/>
        <v>1.5241018922875658</v>
      </c>
      <c r="Q157">
        <f t="shared" si="31"/>
        <v>1.4713694127660646</v>
      </c>
    </row>
    <row r="158" spans="1:17" x14ac:dyDescent="0.25">
      <c r="A158" s="3">
        <v>44956</v>
      </c>
      <c r="B158">
        <v>93</v>
      </c>
      <c r="C158">
        <v>46</v>
      </c>
      <c r="D158">
        <v>118</v>
      </c>
      <c r="E158">
        <v>257</v>
      </c>
      <c r="G158" s="1">
        <f t="shared" si="22"/>
        <v>45425</v>
      </c>
      <c r="H158">
        <f t="shared" si="25"/>
        <v>13028</v>
      </c>
      <c r="I158">
        <f t="shared" si="25"/>
        <v>8368</v>
      </c>
      <c r="J158">
        <f t="shared" si="25"/>
        <v>16255</v>
      </c>
      <c r="K158">
        <f t="shared" si="24"/>
        <v>24623</v>
      </c>
      <c r="L158">
        <f t="shared" si="26"/>
        <v>0.64230887319619279</v>
      </c>
      <c r="M158">
        <f t="shared" si="27"/>
        <v>1.2476972674240099</v>
      </c>
      <c r="N158">
        <f t="shared" si="28"/>
        <v>1.8900061406202027</v>
      </c>
      <c r="O158">
        <f t="shared" si="29"/>
        <v>1.381534174004829</v>
      </c>
      <c r="P158">
        <f t="shared" si="30"/>
        <v>1.5270638273017763</v>
      </c>
      <c r="Q158">
        <f t="shared" si="31"/>
        <v>1.4742859058271325</v>
      </c>
    </row>
    <row r="159" spans="1:17" x14ac:dyDescent="0.25">
      <c r="A159" s="3">
        <v>44963</v>
      </c>
      <c r="B159">
        <v>67</v>
      </c>
      <c r="C159">
        <v>51</v>
      </c>
      <c r="D159">
        <v>119</v>
      </c>
      <c r="E159">
        <v>237</v>
      </c>
      <c r="G159" s="1">
        <f t="shared" si="22"/>
        <v>45432</v>
      </c>
      <c r="H159">
        <f t="shared" si="25"/>
        <v>13096</v>
      </c>
      <c r="I159">
        <f t="shared" si="25"/>
        <v>8439</v>
      </c>
      <c r="J159">
        <f t="shared" si="25"/>
        <v>16366</v>
      </c>
      <c r="K159">
        <f t="shared" si="24"/>
        <v>24805</v>
      </c>
      <c r="L159">
        <f t="shared" si="26"/>
        <v>0.64439523518631647</v>
      </c>
      <c r="M159">
        <f t="shared" si="27"/>
        <v>1.2496945632254124</v>
      </c>
      <c r="N159">
        <f t="shared" si="28"/>
        <v>1.8940897984117289</v>
      </c>
      <c r="O159">
        <f t="shared" si="29"/>
        <v>1.3860217040841778</v>
      </c>
      <c r="P159">
        <f t="shared" si="30"/>
        <v>1.5295083290654456</v>
      </c>
      <c r="Q159">
        <f t="shared" si="31"/>
        <v>1.4774713341688057</v>
      </c>
    </row>
    <row r="160" spans="1:17" x14ac:dyDescent="0.25">
      <c r="A160" s="3">
        <v>44970</v>
      </c>
      <c r="B160">
        <v>88</v>
      </c>
      <c r="C160">
        <v>66</v>
      </c>
      <c r="D160">
        <v>113</v>
      </c>
      <c r="E160">
        <v>267</v>
      </c>
      <c r="G160" s="1">
        <f t="shared" si="22"/>
        <v>45439</v>
      </c>
      <c r="H160">
        <f t="shared" si="25"/>
        <v>13174</v>
      </c>
      <c r="I160">
        <f t="shared" si="25"/>
        <v>8490</v>
      </c>
      <c r="J160">
        <f t="shared" si="25"/>
        <v>16465</v>
      </c>
      <c r="K160">
        <f t="shared" si="24"/>
        <v>24955</v>
      </c>
      <c r="L160">
        <f t="shared" si="26"/>
        <v>0.6444511917413086</v>
      </c>
      <c r="M160">
        <f t="shared" si="27"/>
        <v>1.2498102322756945</v>
      </c>
      <c r="N160">
        <f t="shared" si="28"/>
        <v>1.8942614240170033</v>
      </c>
      <c r="O160">
        <f t="shared" si="29"/>
        <v>1.3861420603429924</v>
      </c>
      <c r="P160">
        <f t="shared" si="30"/>
        <v>1.5296498970781649</v>
      </c>
      <c r="Q160">
        <f t="shared" si="31"/>
        <v>1.4776052095068255</v>
      </c>
    </row>
    <row r="161" spans="1:17" x14ac:dyDescent="0.25">
      <c r="A161" s="3">
        <v>44977</v>
      </c>
      <c r="B161">
        <v>74</v>
      </c>
      <c r="C161">
        <v>56</v>
      </c>
      <c r="D161">
        <v>96</v>
      </c>
      <c r="E161">
        <v>226</v>
      </c>
      <c r="G161" s="1">
        <f t="shared" si="22"/>
        <v>45446</v>
      </c>
      <c r="H161">
        <f t="shared" si="25"/>
        <v>13230</v>
      </c>
      <c r="I161">
        <f t="shared" si="25"/>
        <v>8538</v>
      </c>
      <c r="J161">
        <f t="shared" si="25"/>
        <v>16577</v>
      </c>
      <c r="K161">
        <f t="shared" si="24"/>
        <v>25115</v>
      </c>
      <c r="L161">
        <f t="shared" si="26"/>
        <v>0.64535147392290249</v>
      </c>
      <c r="M161">
        <f t="shared" si="27"/>
        <v>1.2529856386999245</v>
      </c>
      <c r="N161">
        <f t="shared" si="28"/>
        <v>1.898337112622827</v>
      </c>
      <c r="O161">
        <f t="shared" si="29"/>
        <v>1.3880784661004442</v>
      </c>
      <c r="P161">
        <f t="shared" si="30"/>
        <v>1.5335362951765068</v>
      </c>
      <c r="Q161">
        <f t="shared" si="31"/>
        <v>1.4807844215416259</v>
      </c>
    </row>
    <row r="162" spans="1:17" x14ac:dyDescent="0.25">
      <c r="A162" s="3">
        <v>44984</v>
      </c>
      <c r="B162">
        <v>79</v>
      </c>
      <c r="C162">
        <v>57</v>
      </c>
      <c r="D162">
        <v>129</v>
      </c>
      <c r="E162">
        <v>265</v>
      </c>
      <c r="G162" s="1">
        <f t="shared" si="22"/>
        <v>45453</v>
      </c>
      <c r="H162">
        <f t="shared" si="25"/>
        <v>13289</v>
      </c>
      <c r="I162">
        <f t="shared" si="25"/>
        <v>8588</v>
      </c>
      <c r="J162">
        <f t="shared" si="25"/>
        <v>16682</v>
      </c>
      <c r="K162">
        <f t="shared" si="24"/>
        <v>25270</v>
      </c>
      <c r="L162">
        <f t="shared" si="26"/>
        <v>0.6462487771841372</v>
      </c>
      <c r="M162">
        <f t="shared" si="27"/>
        <v>1.2553239521408683</v>
      </c>
      <c r="N162">
        <f t="shared" si="28"/>
        <v>1.9015727293250055</v>
      </c>
      <c r="O162">
        <f t="shared" si="29"/>
        <v>1.3900084645351118</v>
      </c>
      <c r="P162">
        <f t="shared" si="30"/>
        <v>1.5363981703811638</v>
      </c>
      <c r="Q162">
        <f t="shared" si="31"/>
        <v>1.4833083414369947</v>
      </c>
    </row>
    <row r="163" spans="1:17" x14ac:dyDescent="0.25">
      <c r="A163" s="3">
        <v>44991</v>
      </c>
      <c r="B163">
        <v>83</v>
      </c>
      <c r="C163">
        <v>64</v>
      </c>
      <c r="D163">
        <v>131</v>
      </c>
      <c r="E163">
        <v>278</v>
      </c>
      <c r="G163" s="1">
        <f t="shared" si="22"/>
        <v>45460</v>
      </c>
      <c r="H163">
        <f t="shared" si="25"/>
        <v>13342</v>
      </c>
      <c r="I163">
        <f t="shared" si="25"/>
        <v>8647</v>
      </c>
      <c r="J163">
        <f t="shared" si="25"/>
        <v>16796</v>
      </c>
      <c r="K163">
        <f t="shared" si="24"/>
        <v>25443</v>
      </c>
      <c r="L163">
        <f t="shared" si="26"/>
        <v>0.64810373257382703</v>
      </c>
      <c r="M163">
        <f t="shared" si="27"/>
        <v>1.2588817268775296</v>
      </c>
      <c r="N163">
        <f t="shared" si="28"/>
        <v>1.9069854594513567</v>
      </c>
      <c r="O163">
        <f t="shared" si="29"/>
        <v>1.393998265033054</v>
      </c>
      <c r="P163">
        <f t="shared" si="30"/>
        <v>1.5407525512457307</v>
      </c>
      <c r="Q163">
        <f t="shared" si="31"/>
        <v>1.4875305032415627</v>
      </c>
    </row>
    <row r="164" spans="1:17" x14ac:dyDescent="0.25">
      <c r="A164" s="3">
        <v>44998</v>
      </c>
      <c r="B164">
        <v>83</v>
      </c>
      <c r="C164">
        <v>52</v>
      </c>
      <c r="D164">
        <v>110</v>
      </c>
      <c r="E164">
        <v>245</v>
      </c>
    </row>
    <row r="165" spans="1:17" x14ac:dyDescent="0.25">
      <c r="A165" s="3">
        <v>45005</v>
      </c>
      <c r="B165">
        <v>75</v>
      </c>
      <c r="C165">
        <v>56</v>
      </c>
      <c r="D165">
        <v>121</v>
      </c>
      <c r="E165">
        <v>252</v>
      </c>
    </row>
    <row r="166" spans="1:17" x14ac:dyDescent="0.25">
      <c r="A166" s="3">
        <v>45012</v>
      </c>
      <c r="B166">
        <v>75</v>
      </c>
      <c r="C166">
        <v>60</v>
      </c>
      <c r="D166">
        <v>120</v>
      </c>
      <c r="E166">
        <v>255</v>
      </c>
    </row>
    <row r="167" spans="1:17" x14ac:dyDescent="0.25">
      <c r="A167" s="3">
        <v>45019</v>
      </c>
      <c r="B167">
        <v>80</v>
      </c>
      <c r="C167">
        <v>48</v>
      </c>
      <c r="D167">
        <v>112</v>
      </c>
      <c r="E167">
        <v>240</v>
      </c>
    </row>
    <row r="168" spans="1:17" x14ac:dyDescent="0.25">
      <c r="A168" s="3">
        <v>45026</v>
      </c>
      <c r="B168">
        <v>72</v>
      </c>
      <c r="C168">
        <v>54</v>
      </c>
      <c r="D168">
        <v>113</v>
      </c>
      <c r="E168">
        <v>239</v>
      </c>
    </row>
    <row r="169" spans="1:17" x14ac:dyDescent="0.25">
      <c r="A169" s="3">
        <v>45033</v>
      </c>
      <c r="B169">
        <v>72</v>
      </c>
      <c r="C169">
        <v>58</v>
      </c>
      <c r="D169">
        <v>118</v>
      </c>
      <c r="E169">
        <v>248</v>
      </c>
    </row>
    <row r="170" spans="1:17" x14ac:dyDescent="0.25">
      <c r="A170" s="3">
        <v>45040</v>
      </c>
      <c r="B170">
        <v>66</v>
      </c>
      <c r="C170">
        <v>56</v>
      </c>
      <c r="D170">
        <v>111</v>
      </c>
      <c r="E170">
        <v>233</v>
      </c>
    </row>
    <row r="171" spans="1:17" x14ac:dyDescent="0.25">
      <c r="A171" s="3">
        <v>45047</v>
      </c>
      <c r="B171">
        <v>81</v>
      </c>
      <c r="C171">
        <v>59</v>
      </c>
      <c r="D171">
        <v>127</v>
      </c>
      <c r="E171">
        <v>267</v>
      </c>
    </row>
    <row r="172" spans="1:17" x14ac:dyDescent="0.25">
      <c r="A172" s="3">
        <v>45054</v>
      </c>
      <c r="B172">
        <v>60</v>
      </c>
      <c r="C172">
        <v>62</v>
      </c>
      <c r="D172">
        <v>101</v>
      </c>
      <c r="E172">
        <v>223</v>
      </c>
    </row>
    <row r="173" spans="1:17" x14ac:dyDescent="0.25">
      <c r="A173" s="3">
        <v>45061</v>
      </c>
      <c r="B173">
        <v>74</v>
      </c>
      <c r="C173">
        <v>47</v>
      </c>
      <c r="D173">
        <v>98</v>
      </c>
      <c r="E173">
        <v>219</v>
      </c>
    </row>
    <row r="174" spans="1:17" x14ac:dyDescent="0.25">
      <c r="A174" s="3">
        <v>45068</v>
      </c>
      <c r="B174">
        <v>72</v>
      </c>
      <c r="C174">
        <v>60</v>
      </c>
      <c r="D174">
        <v>78</v>
      </c>
      <c r="E174">
        <v>210</v>
      </c>
    </row>
    <row r="175" spans="1:17" x14ac:dyDescent="0.25">
      <c r="A175" s="3">
        <v>45075</v>
      </c>
      <c r="B175">
        <v>57</v>
      </c>
      <c r="C175">
        <v>66</v>
      </c>
      <c r="D175">
        <v>87</v>
      </c>
      <c r="E175">
        <v>210</v>
      </c>
    </row>
    <row r="176" spans="1:17" x14ac:dyDescent="0.25">
      <c r="A176" s="3">
        <v>45082</v>
      </c>
      <c r="B176">
        <v>65</v>
      </c>
      <c r="C176">
        <v>49</v>
      </c>
      <c r="D176">
        <v>94</v>
      </c>
      <c r="E176">
        <v>208</v>
      </c>
    </row>
    <row r="177" spans="1:5" x14ac:dyDescent="0.25">
      <c r="A177" s="3">
        <v>45089</v>
      </c>
      <c r="B177">
        <v>65</v>
      </c>
      <c r="C177">
        <v>48</v>
      </c>
      <c r="D177">
        <v>85</v>
      </c>
      <c r="E177">
        <v>198</v>
      </c>
    </row>
    <row r="178" spans="1:5" x14ac:dyDescent="0.25">
      <c r="A178" s="3">
        <v>45096</v>
      </c>
      <c r="B178">
        <v>65</v>
      </c>
      <c r="C178">
        <v>57</v>
      </c>
      <c r="D178">
        <v>105</v>
      </c>
      <c r="E178">
        <v>227</v>
      </c>
    </row>
    <row r="179" spans="1:5" x14ac:dyDescent="0.25">
      <c r="A179" s="3">
        <v>45103</v>
      </c>
      <c r="B179">
        <v>74</v>
      </c>
      <c r="C179">
        <v>54</v>
      </c>
      <c r="D179">
        <v>103</v>
      </c>
      <c r="E179">
        <v>231</v>
      </c>
    </row>
    <row r="180" spans="1:5" x14ac:dyDescent="0.25">
      <c r="A180" s="3">
        <v>45110</v>
      </c>
      <c r="B180">
        <v>53</v>
      </c>
      <c r="C180">
        <v>61</v>
      </c>
      <c r="D180">
        <v>103</v>
      </c>
      <c r="E180">
        <v>217</v>
      </c>
    </row>
    <row r="181" spans="1:5" x14ac:dyDescent="0.25">
      <c r="A181" s="3">
        <v>45117</v>
      </c>
      <c r="B181">
        <v>65</v>
      </c>
      <c r="C181">
        <v>65</v>
      </c>
      <c r="D181">
        <v>132</v>
      </c>
      <c r="E181">
        <v>262</v>
      </c>
    </row>
    <row r="182" spans="1:5" x14ac:dyDescent="0.25">
      <c r="A182" s="3">
        <v>45124</v>
      </c>
      <c r="B182">
        <v>63</v>
      </c>
      <c r="C182">
        <v>58</v>
      </c>
      <c r="D182">
        <v>88</v>
      </c>
      <c r="E182">
        <v>209</v>
      </c>
    </row>
    <row r="183" spans="1:5" x14ac:dyDescent="0.25">
      <c r="A183" s="3">
        <v>45131</v>
      </c>
      <c r="B183">
        <v>59</v>
      </c>
      <c r="C183">
        <v>65</v>
      </c>
      <c r="D183">
        <v>127</v>
      </c>
      <c r="E183">
        <v>251</v>
      </c>
    </row>
    <row r="184" spans="1:5" x14ac:dyDescent="0.25">
      <c r="A184" s="3">
        <v>45138</v>
      </c>
      <c r="B184">
        <v>53</v>
      </c>
      <c r="C184">
        <v>59</v>
      </c>
      <c r="D184">
        <v>97</v>
      </c>
      <c r="E184">
        <v>209</v>
      </c>
    </row>
    <row r="185" spans="1:5" x14ac:dyDescent="0.25">
      <c r="A185" s="3">
        <v>45145</v>
      </c>
      <c r="B185">
        <v>76</v>
      </c>
      <c r="C185">
        <v>61</v>
      </c>
      <c r="D185">
        <v>111</v>
      </c>
      <c r="E185">
        <v>248</v>
      </c>
    </row>
    <row r="186" spans="1:5" x14ac:dyDescent="0.25">
      <c r="A186" s="3">
        <v>45152</v>
      </c>
      <c r="B186">
        <v>71</v>
      </c>
      <c r="C186">
        <v>60</v>
      </c>
      <c r="D186">
        <v>100</v>
      </c>
      <c r="E186">
        <v>231</v>
      </c>
    </row>
    <row r="187" spans="1:5" x14ac:dyDescent="0.25">
      <c r="A187" s="3">
        <v>45159</v>
      </c>
      <c r="B187">
        <v>72</v>
      </c>
      <c r="C187">
        <v>62</v>
      </c>
      <c r="D187">
        <v>124</v>
      </c>
      <c r="E187">
        <v>258</v>
      </c>
    </row>
    <row r="188" spans="1:5" x14ac:dyDescent="0.25">
      <c r="A188" s="3">
        <v>45166</v>
      </c>
      <c r="B188">
        <v>62</v>
      </c>
      <c r="C188">
        <v>56</v>
      </c>
      <c r="D188">
        <v>108</v>
      </c>
      <c r="E188">
        <v>226</v>
      </c>
    </row>
    <row r="189" spans="1:5" x14ac:dyDescent="0.25">
      <c r="A189" s="3">
        <v>45173</v>
      </c>
      <c r="B189">
        <v>66</v>
      </c>
      <c r="C189">
        <v>56</v>
      </c>
      <c r="D189">
        <v>100</v>
      </c>
      <c r="E189">
        <v>222</v>
      </c>
    </row>
    <row r="190" spans="1:5" x14ac:dyDescent="0.25">
      <c r="A190" s="3">
        <v>45180</v>
      </c>
      <c r="B190">
        <v>76</v>
      </c>
      <c r="C190">
        <v>48</v>
      </c>
      <c r="D190">
        <v>104</v>
      </c>
      <c r="E190">
        <v>228</v>
      </c>
    </row>
    <row r="191" spans="1:5" x14ac:dyDescent="0.25">
      <c r="A191" s="3">
        <v>45187</v>
      </c>
      <c r="B191">
        <v>75</v>
      </c>
      <c r="C191">
        <v>69</v>
      </c>
      <c r="D191">
        <v>114</v>
      </c>
      <c r="E191">
        <v>258</v>
      </c>
    </row>
    <row r="192" spans="1:5" x14ac:dyDescent="0.25">
      <c r="A192" s="3">
        <v>45194</v>
      </c>
      <c r="B192">
        <v>68</v>
      </c>
      <c r="C192">
        <v>35</v>
      </c>
      <c r="D192">
        <v>98</v>
      </c>
      <c r="E192">
        <v>201</v>
      </c>
    </row>
    <row r="193" spans="1:5" x14ac:dyDescent="0.25">
      <c r="A193" s="3">
        <v>45201</v>
      </c>
      <c r="B193">
        <v>82</v>
      </c>
      <c r="C193">
        <v>59</v>
      </c>
      <c r="D193">
        <v>107</v>
      </c>
      <c r="E193">
        <v>248</v>
      </c>
    </row>
    <row r="194" spans="1:5" x14ac:dyDescent="0.25">
      <c r="A194" s="3">
        <v>45208</v>
      </c>
      <c r="B194">
        <v>78</v>
      </c>
      <c r="C194">
        <v>86</v>
      </c>
      <c r="D194">
        <v>113</v>
      </c>
      <c r="E194">
        <v>277</v>
      </c>
    </row>
    <row r="195" spans="1:5" x14ac:dyDescent="0.25">
      <c r="A195" s="3">
        <v>45215</v>
      </c>
      <c r="B195">
        <v>65</v>
      </c>
      <c r="C195">
        <v>63</v>
      </c>
      <c r="D195">
        <v>102</v>
      </c>
      <c r="E195">
        <v>230</v>
      </c>
    </row>
    <row r="196" spans="1:5" x14ac:dyDescent="0.25">
      <c r="A196" s="3">
        <v>45222</v>
      </c>
      <c r="B196">
        <v>86</v>
      </c>
      <c r="C196">
        <v>68</v>
      </c>
      <c r="D196">
        <v>127</v>
      </c>
      <c r="E196">
        <v>281</v>
      </c>
    </row>
    <row r="197" spans="1:5" x14ac:dyDescent="0.25">
      <c r="A197" s="3">
        <v>45229</v>
      </c>
      <c r="B197">
        <v>78</v>
      </c>
      <c r="C197">
        <v>43</v>
      </c>
      <c r="D197">
        <v>111</v>
      </c>
      <c r="E197">
        <v>232</v>
      </c>
    </row>
    <row r="198" spans="1:5" x14ac:dyDescent="0.25">
      <c r="A198" s="3">
        <v>45236</v>
      </c>
      <c r="B198">
        <v>72</v>
      </c>
      <c r="C198">
        <v>60</v>
      </c>
      <c r="D198">
        <v>128</v>
      </c>
      <c r="E198">
        <v>260</v>
      </c>
    </row>
    <row r="199" spans="1:5" x14ac:dyDescent="0.25">
      <c r="A199" s="3">
        <v>45243</v>
      </c>
      <c r="B199">
        <v>72</v>
      </c>
      <c r="C199">
        <v>58</v>
      </c>
      <c r="D199">
        <v>107</v>
      </c>
      <c r="E199">
        <v>237</v>
      </c>
    </row>
    <row r="200" spans="1:5" x14ac:dyDescent="0.25">
      <c r="A200" s="3">
        <v>45250</v>
      </c>
      <c r="B200">
        <v>80</v>
      </c>
      <c r="C200">
        <v>73</v>
      </c>
      <c r="D200">
        <v>115</v>
      </c>
      <c r="E200">
        <v>268</v>
      </c>
    </row>
    <row r="201" spans="1:5" x14ac:dyDescent="0.25">
      <c r="A201" s="3">
        <v>45257</v>
      </c>
      <c r="B201">
        <v>80</v>
      </c>
      <c r="C201">
        <v>65</v>
      </c>
      <c r="D201">
        <v>134</v>
      </c>
      <c r="E201">
        <v>279</v>
      </c>
    </row>
    <row r="202" spans="1:5" x14ac:dyDescent="0.25">
      <c r="A202" s="3">
        <v>45264</v>
      </c>
      <c r="B202">
        <v>62</v>
      </c>
      <c r="C202">
        <v>78</v>
      </c>
      <c r="D202">
        <v>129</v>
      </c>
      <c r="E202">
        <v>269</v>
      </c>
    </row>
    <row r="203" spans="1:5" x14ac:dyDescent="0.25">
      <c r="A203" s="3">
        <v>45271</v>
      </c>
      <c r="B203">
        <v>69</v>
      </c>
      <c r="C203">
        <v>61</v>
      </c>
      <c r="D203">
        <v>130</v>
      </c>
      <c r="E203">
        <v>260</v>
      </c>
    </row>
    <row r="204" spans="1:5" x14ac:dyDescent="0.25">
      <c r="A204" s="3">
        <v>45278</v>
      </c>
      <c r="B204">
        <v>84</v>
      </c>
      <c r="C204">
        <v>71</v>
      </c>
      <c r="D204">
        <v>129</v>
      </c>
      <c r="E204">
        <v>284</v>
      </c>
    </row>
    <row r="205" spans="1:5" x14ac:dyDescent="0.25">
      <c r="A205" s="3">
        <v>45285</v>
      </c>
      <c r="B205">
        <v>75</v>
      </c>
      <c r="C205">
        <v>69</v>
      </c>
      <c r="D205">
        <v>148</v>
      </c>
      <c r="E205">
        <v>292</v>
      </c>
    </row>
    <row r="206" spans="1:5" x14ac:dyDescent="0.25">
      <c r="A206" s="3">
        <v>45292</v>
      </c>
      <c r="B206">
        <v>78</v>
      </c>
      <c r="C206">
        <v>59</v>
      </c>
      <c r="D206">
        <v>121</v>
      </c>
      <c r="E206">
        <v>258</v>
      </c>
    </row>
    <row r="207" spans="1:5" x14ac:dyDescent="0.25">
      <c r="A207" s="3">
        <v>45299</v>
      </c>
      <c r="B207">
        <v>65</v>
      </c>
      <c r="C207">
        <v>71</v>
      </c>
      <c r="D207">
        <v>118</v>
      </c>
      <c r="E207">
        <v>254</v>
      </c>
    </row>
    <row r="208" spans="1:5" x14ac:dyDescent="0.25">
      <c r="A208" s="3">
        <v>45306</v>
      </c>
      <c r="B208">
        <v>71</v>
      </c>
      <c r="C208">
        <v>60</v>
      </c>
      <c r="D208">
        <v>117</v>
      </c>
      <c r="E208">
        <v>248</v>
      </c>
    </row>
    <row r="209" spans="1:5" x14ac:dyDescent="0.25">
      <c r="A209" s="3">
        <v>45313</v>
      </c>
      <c r="B209">
        <v>94</v>
      </c>
      <c r="C209">
        <v>69</v>
      </c>
      <c r="D209">
        <v>144</v>
      </c>
      <c r="E209">
        <v>307</v>
      </c>
    </row>
    <row r="210" spans="1:5" x14ac:dyDescent="0.25">
      <c r="A210" s="3">
        <v>45320</v>
      </c>
      <c r="B210">
        <v>79</v>
      </c>
      <c r="C210">
        <v>62</v>
      </c>
      <c r="D210">
        <v>121</v>
      </c>
      <c r="E210">
        <v>262</v>
      </c>
    </row>
    <row r="211" spans="1:5" x14ac:dyDescent="0.25">
      <c r="A211" s="3">
        <v>45327</v>
      </c>
      <c r="B211">
        <v>74</v>
      </c>
      <c r="C211">
        <v>72</v>
      </c>
      <c r="D211">
        <v>131</v>
      </c>
      <c r="E211">
        <v>277</v>
      </c>
    </row>
    <row r="212" spans="1:5" x14ac:dyDescent="0.25">
      <c r="A212" s="3">
        <v>45334</v>
      </c>
      <c r="B212">
        <v>83</v>
      </c>
      <c r="C212">
        <v>48</v>
      </c>
      <c r="D212">
        <v>124</v>
      </c>
      <c r="E212">
        <v>255</v>
      </c>
    </row>
    <row r="213" spans="1:5" x14ac:dyDescent="0.25">
      <c r="A213" s="3">
        <v>45341</v>
      </c>
      <c r="B213">
        <v>82</v>
      </c>
      <c r="C213">
        <v>69</v>
      </c>
      <c r="D213">
        <v>125</v>
      </c>
      <c r="E213">
        <v>276</v>
      </c>
    </row>
    <row r="214" spans="1:5" x14ac:dyDescent="0.25">
      <c r="A214" s="3">
        <v>45348</v>
      </c>
      <c r="B214">
        <v>79</v>
      </c>
      <c r="C214">
        <v>63</v>
      </c>
      <c r="D214">
        <v>128</v>
      </c>
      <c r="E214">
        <v>270</v>
      </c>
    </row>
    <row r="215" spans="1:5" x14ac:dyDescent="0.25">
      <c r="A215" s="3">
        <v>45355</v>
      </c>
      <c r="B215">
        <v>74</v>
      </c>
      <c r="C215">
        <v>46</v>
      </c>
      <c r="D215">
        <v>130</v>
      </c>
      <c r="E215">
        <v>250</v>
      </c>
    </row>
    <row r="216" spans="1:5" x14ac:dyDescent="0.25">
      <c r="A216" s="3">
        <v>45362</v>
      </c>
      <c r="B216">
        <v>63</v>
      </c>
      <c r="C216">
        <v>57</v>
      </c>
      <c r="D216">
        <v>107</v>
      </c>
      <c r="E216">
        <v>227</v>
      </c>
    </row>
    <row r="217" spans="1:5" x14ac:dyDescent="0.25">
      <c r="A217" s="3">
        <v>45369</v>
      </c>
      <c r="B217">
        <v>69</v>
      </c>
      <c r="C217">
        <v>49</v>
      </c>
      <c r="D217">
        <v>93</v>
      </c>
      <c r="E217">
        <v>211</v>
      </c>
    </row>
    <row r="218" spans="1:5" x14ac:dyDescent="0.25">
      <c r="A218" s="3">
        <v>45376</v>
      </c>
      <c r="B218">
        <v>60</v>
      </c>
      <c r="C218">
        <v>45</v>
      </c>
      <c r="D218">
        <v>93</v>
      </c>
      <c r="E218">
        <v>198</v>
      </c>
    </row>
    <row r="219" spans="1:5" x14ac:dyDescent="0.25">
      <c r="A219" s="3">
        <v>45383</v>
      </c>
      <c r="B219">
        <v>67</v>
      </c>
      <c r="C219">
        <v>57</v>
      </c>
      <c r="D219">
        <v>111</v>
      </c>
      <c r="E219">
        <v>235</v>
      </c>
    </row>
    <row r="220" spans="1:5" x14ac:dyDescent="0.25">
      <c r="A220" s="3">
        <v>45390</v>
      </c>
      <c r="B220">
        <v>74</v>
      </c>
      <c r="C220">
        <v>51</v>
      </c>
      <c r="D220">
        <v>104</v>
      </c>
      <c r="E220">
        <v>229</v>
      </c>
    </row>
    <row r="221" spans="1:5" x14ac:dyDescent="0.25">
      <c r="A221" s="3">
        <v>45397</v>
      </c>
      <c r="B221">
        <v>55</v>
      </c>
      <c r="C221">
        <v>44</v>
      </c>
      <c r="D221">
        <v>110</v>
      </c>
      <c r="E221">
        <v>209</v>
      </c>
    </row>
    <row r="222" spans="1:5" x14ac:dyDescent="0.25">
      <c r="A222" s="3">
        <v>45404</v>
      </c>
      <c r="B222">
        <v>63</v>
      </c>
      <c r="C222">
        <v>57</v>
      </c>
      <c r="D222">
        <v>123</v>
      </c>
      <c r="E222">
        <v>243</v>
      </c>
    </row>
    <row r="223" spans="1:5" x14ac:dyDescent="0.25">
      <c r="A223" s="3">
        <v>45411</v>
      </c>
      <c r="B223">
        <v>68</v>
      </c>
      <c r="C223">
        <v>43</v>
      </c>
      <c r="D223">
        <v>120</v>
      </c>
      <c r="E223">
        <v>231</v>
      </c>
    </row>
    <row r="224" spans="1:5" x14ac:dyDescent="0.25">
      <c r="A224" s="3">
        <v>45418</v>
      </c>
      <c r="B224">
        <v>59</v>
      </c>
      <c r="C224">
        <v>66</v>
      </c>
      <c r="D224">
        <v>124</v>
      </c>
      <c r="E224">
        <v>249</v>
      </c>
    </row>
    <row r="225" spans="1:5" x14ac:dyDescent="0.25">
      <c r="A225" s="3">
        <v>45425</v>
      </c>
      <c r="B225">
        <v>59</v>
      </c>
      <c r="C225">
        <v>55</v>
      </c>
      <c r="D225">
        <v>105</v>
      </c>
      <c r="E225">
        <v>219</v>
      </c>
    </row>
    <row r="226" spans="1:5" x14ac:dyDescent="0.25">
      <c r="A226" s="3">
        <v>45432</v>
      </c>
      <c r="B226">
        <v>68</v>
      </c>
      <c r="C226">
        <v>71</v>
      </c>
      <c r="D226">
        <v>111</v>
      </c>
      <c r="E226">
        <v>250</v>
      </c>
    </row>
    <row r="227" spans="1:5" x14ac:dyDescent="0.25">
      <c r="A227" s="3">
        <v>45439</v>
      </c>
      <c r="B227">
        <v>78</v>
      </c>
      <c r="C227">
        <v>51</v>
      </c>
      <c r="D227">
        <v>99</v>
      </c>
      <c r="E227">
        <v>228</v>
      </c>
    </row>
    <row r="228" spans="1:5" x14ac:dyDescent="0.25">
      <c r="A228" s="3">
        <v>45446</v>
      </c>
      <c r="B228">
        <v>56</v>
      </c>
      <c r="C228">
        <v>48</v>
      </c>
      <c r="D228">
        <v>112</v>
      </c>
      <c r="E228">
        <v>216</v>
      </c>
    </row>
    <row r="229" spans="1:5" x14ac:dyDescent="0.25">
      <c r="A229" s="3">
        <v>45453</v>
      </c>
      <c r="B229">
        <v>59</v>
      </c>
      <c r="C229">
        <v>50</v>
      </c>
      <c r="D229">
        <v>105</v>
      </c>
      <c r="E229">
        <v>214</v>
      </c>
    </row>
    <row r="230" spans="1:5" x14ac:dyDescent="0.25">
      <c r="A230" s="3">
        <v>45460</v>
      </c>
      <c r="B230">
        <v>53</v>
      </c>
      <c r="C230">
        <v>59</v>
      </c>
      <c r="D230">
        <v>114</v>
      </c>
      <c r="E230">
        <v>226</v>
      </c>
    </row>
    <row r="231" spans="1:5" x14ac:dyDescent="0.25">
      <c r="A231" s="3">
        <v>45467</v>
      </c>
      <c r="B231">
        <v>65</v>
      </c>
      <c r="C231">
        <v>54</v>
      </c>
      <c r="D231">
        <v>109</v>
      </c>
      <c r="E231">
        <v>228</v>
      </c>
    </row>
    <row r="232" spans="1:5" x14ac:dyDescent="0.25">
      <c r="A232" s="3">
        <v>45474</v>
      </c>
      <c r="B232">
        <v>69</v>
      </c>
      <c r="C232">
        <v>46</v>
      </c>
      <c r="D232">
        <v>83</v>
      </c>
      <c r="E232">
        <v>198</v>
      </c>
    </row>
    <row r="233" spans="1:5" x14ac:dyDescent="0.25">
      <c r="A233" s="3">
        <v>45481</v>
      </c>
      <c r="B233">
        <v>71</v>
      </c>
      <c r="C233">
        <v>57</v>
      </c>
      <c r="D233">
        <v>86</v>
      </c>
      <c r="E233">
        <v>214</v>
      </c>
    </row>
    <row r="234" spans="1:5" x14ac:dyDescent="0.25">
      <c r="A234" s="3">
        <v>45488</v>
      </c>
      <c r="B234">
        <v>58</v>
      </c>
      <c r="C234">
        <v>65</v>
      </c>
      <c r="D234">
        <v>97</v>
      </c>
      <c r="E234">
        <v>220</v>
      </c>
    </row>
    <row r="235" spans="1:5" x14ac:dyDescent="0.25">
      <c r="A235" s="3">
        <v>45495</v>
      </c>
      <c r="B235">
        <v>65</v>
      </c>
      <c r="C235">
        <v>47</v>
      </c>
      <c r="D235">
        <v>109</v>
      </c>
      <c r="E235">
        <v>221</v>
      </c>
    </row>
    <row r="236" spans="1:5" x14ac:dyDescent="0.25">
      <c r="A236" s="3">
        <v>45502</v>
      </c>
      <c r="B236">
        <v>57</v>
      </c>
      <c r="C236">
        <v>51</v>
      </c>
      <c r="D236">
        <v>84</v>
      </c>
      <c r="E236">
        <v>192</v>
      </c>
    </row>
    <row r="237" spans="1:5" x14ac:dyDescent="0.25">
      <c r="A237" s="3">
        <v>45509</v>
      </c>
      <c r="B237">
        <v>55</v>
      </c>
      <c r="C237">
        <v>31</v>
      </c>
      <c r="D237">
        <v>87</v>
      </c>
      <c r="E237">
        <v>173</v>
      </c>
    </row>
    <row r="238" spans="1:5" x14ac:dyDescent="0.25">
      <c r="A238" s="3">
        <v>45516</v>
      </c>
      <c r="B238">
        <v>52</v>
      </c>
      <c r="C238">
        <v>43</v>
      </c>
      <c r="D238">
        <v>79</v>
      </c>
      <c r="E238">
        <v>174</v>
      </c>
    </row>
    <row r="239" spans="1:5" x14ac:dyDescent="0.25">
      <c r="A239" s="3">
        <v>45523</v>
      </c>
      <c r="B239">
        <v>38</v>
      </c>
      <c r="C239">
        <v>42</v>
      </c>
      <c r="D239">
        <v>77</v>
      </c>
      <c r="E239">
        <v>157</v>
      </c>
    </row>
    <row r="240" spans="1:5" x14ac:dyDescent="0.25">
      <c r="A240" s="3">
        <v>45530</v>
      </c>
      <c r="B240">
        <v>41</v>
      </c>
      <c r="C240">
        <v>42</v>
      </c>
      <c r="D240">
        <v>69</v>
      </c>
      <c r="E240">
        <v>152</v>
      </c>
    </row>
    <row r="241" spans="1:5" x14ac:dyDescent="0.25">
      <c r="A241" s="3">
        <v>45537</v>
      </c>
      <c r="B241">
        <v>23</v>
      </c>
      <c r="C241">
        <v>20</v>
      </c>
      <c r="D241">
        <v>67</v>
      </c>
      <c r="E241">
        <v>110</v>
      </c>
    </row>
    <row r="242" spans="1:5" x14ac:dyDescent="0.25">
      <c r="A242" s="3">
        <v>45544</v>
      </c>
      <c r="B242">
        <v>38</v>
      </c>
      <c r="C242">
        <v>31</v>
      </c>
      <c r="D242">
        <v>53</v>
      </c>
      <c r="E242">
        <v>122</v>
      </c>
    </row>
    <row r="243" spans="1:5" x14ac:dyDescent="0.25">
      <c r="A243" s="3">
        <v>45551</v>
      </c>
      <c r="B243">
        <v>19</v>
      </c>
      <c r="C243">
        <v>17</v>
      </c>
      <c r="D243">
        <v>34</v>
      </c>
      <c r="E243">
        <v>70</v>
      </c>
    </row>
    <row r="244" spans="1:5" x14ac:dyDescent="0.25">
      <c r="A244" s="3">
        <v>45558</v>
      </c>
      <c r="B244">
        <v>19</v>
      </c>
      <c r="C244">
        <v>16</v>
      </c>
      <c r="D244">
        <v>37</v>
      </c>
      <c r="E244">
        <v>72</v>
      </c>
    </row>
    <row r="245" spans="1:5" x14ac:dyDescent="0.25">
      <c r="A245" s="3">
        <v>45565</v>
      </c>
      <c r="B245">
        <v>7</v>
      </c>
      <c r="C245">
        <v>9</v>
      </c>
      <c r="D245">
        <v>14</v>
      </c>
      <c r="E245">
        <v>30</v>
      </c>
    </row>
    <row r="246" spans="1:5" x14ac:dyDescent="0.25">
      <c r="A246" s="3">
        <v>45572</v>
      </c>
      <c r="B246">
        <v>1</v>
      </c>
      <c r="C246">
        <v>0</v>
      </c>
      <c r="D246">
        <v>1</v>
      </c>
      <c r="E246">
        <v>2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B09339-1815-4CCC-AA49-511AA97625FF}">
  <sheetPr codeName="Sheet5"/>
  <dimension ref="B1:L42"/>
  <sheetViews>
    <sheetView workbookViewId="0">
      <selection activeCell="Q17" sqref="Q17"/>
    </sheetView>
  </sheetViews>
  <sheetFormatPr defaultRowHeight="15" x14ac:dyDescent="0.25"/>
  <cols>
    <col min="2" max="2" width="9.42578125" bestFit="1" customWidth="1"/>
    <col min="3" max="3" width="10.85546875" customWidth="1"/>
    <col min="4" max="4" width="8.28515625" customWidth="1"/>
    <col min="5" max="5" width="9.5703125" customWidth="1"/>
    <col min="7" max="7" width="5" customWidth="1"/>
    <col min="8" max="8" width="10.5703125" customWidth="1"/>
    <col min="11" max="11" width="11.140625" customWidth="1"/>
  </cols>
  <sheetData>
    <row r="1" spans="2:12" x14ac:dyDescent="0.25">
      <c r="B1" t="s">
        <v>272</v>
      </c>
    </row>
    <row r="3" spans="2:12" x14ac:dyDescent="0.25">
      <c r="C3" t="s">
        <v>274</v>
      </c>
      <c r="I3" t="s">
        <v>279</v>
      </c>
    </row>
    <row r="4" spans="2:12" x14ac:dyDescent="0.25">
      <c r="B4">
        <v>1940</v>
      </c>
      <c r="E4">
        <v>1950</v>
      </c>
      <c r="H4">
        <v>1940</v>
      </c>
      <c r="K4">
        <v>1950</v>
      </c>
    </row>
    <row r="5" spans="2:12" x14ac:dyDescent="0.25">
      <c r="B5" s="5" t="s">
        <v>25</v>
      </c>
      <c r="C5" s="5" t="s">
        <v>273</v>
      </c>
      <c r="D5" s="5"/>
      <c r="E5" s="5" t="s">
        <v>25</v>
      </c>
      <c r="F5" s="5" t="s">
        <v>273</v>
      </c>
      <c r="H5" s="5" t="s">
        <v>25</v>
      </c>
      <c r="I5" s="5" t="s">
        <v>273</v>
      </c>
      <c r="J5" s="5"/>
      <c r="K5" s="5" t="s">
        <v>25</v>
      </c>
      <c r="L5" s="5" t="s">
        <v>273</v>
      </c>
    </row>
    <row r="6" spans="2:12" x14ac:dyDescent="0.25">
      <c r="B6" s="3">
        <v>43976</v>
      </c>
      <c r="C6">
        <v>171</v>
      </c>
      <c r="E6" s="3">
        <v>43976</v>
      </c>
      <c r="F6">
        <v>132</v>
      </c>
      <c r="H6" s="3">
        <v>44172</v>
      </c>
      <c r="I6">
        <v>467</v>
      </c>
      <c r="K6" s="3">
        <v>44172</v>
      </c>
      <c r="L6">
        <v>230</v>
      </c>
    </row>
    <row r="7" spans="2:12" x14ac:dyDescent="0.25">
      <c r="B7" s="3">
        <v>43983</v>
      </c>
      <c r="C7">
        <v>193</v>
      </c>
      <c r="E7" s="3">
        <v>43983</v>
      </c>
      <c r="F7">
        <v>134</v>
      </c>
      <c r="H7" s="3">
        <v>44179</v>
      </c>
      <c r="I7">
        <v>494</v>
      </c>
      <c r="K7" s="3">
        <v>44179</v>
      </c>
      <c r="L7">
        <v>257</v>
      </c>
    </row>
    <row r="8" spans="2:12" x14ac:dyDescent="0.25">
      <c r="B8" s="3">
        <v>43990</v>
      </c>
      <c r="C8">
        <v>168</v>
      </c>
      <c r="E8" s="3">
        <v>43990</v>
      </c>
      <c r="F8">
        <v>123</v>
      </c>
      <c r="H8" s="3">
        <v>44186</v>
      </c>
      <c r="I8">
        <v>461</v>
      </c>
      <c r="K8" s="3">
        <v>44186</v>
      </c>
      <c r="L8">
        <v>240</v>
      </c>
    </row>
    <row r="9" spans="2:12" x14ac:dyDescent="0.25">
      <c r="B9" s="3">
        <v>43997</v>
      </c>
      <c r="C9">
        <v>171</v>
      </c>
      <c r="E9" s="3">
        <v>43997</v>
      </c>
      <c r="F9">
        <v>133</v>
      </c>
      <c r="H9" s="3">
        <v>44193</v>
      </c>
      <c r="I9">
        <v>534</v>
      </c>
      <c r="K9" s="3">
        <v>44193</v>
      </c>
      <c r="L9">
        <v>287</v>
      </c>
    </row>
    <row r="10" spans="2:12" x14ac:dyDescent="0.25">
      <c r="B10" s="3">
        <v>44004</v>
      </c>
      <c r="C10">
        <v>189</v>
      </c>
      <c r="E10" s="3">
        <v>44004</v>
      </c>
      <c r="F10">
        <v>143</v>
      </c>
      <c r="H10" s="3">
        <v>44200</v>
      </c>
      <c r="I10">
        <v>605</v>
      </c>
      <c r="K10" s="3">
        <v>44200</v>
      </c>
      <c r="L10">
        <v>310</v>
      </c>
    </row>
    <row r="11" spans="2:12" x14ac:dyDescent="0.25">
      <c r="B11" s="6" t="s">
        <v>275</v>
      </c>
      <c r="C11">
        <f>AVERAGE(C6:C10)</f>
        <v>178.4</v>
      </c>
      <c r="E11" s="3"/>
      <c r="F11">
        <f>AVERAGE(F6:F10)</f>
        <v>133</v>
      </c>
      <c r="H11" s="3"/>
      <c r="I11">
        <f>AVERAGE(I6:I10)</f>
        <v>512.20000000000005</v>
      </c>
      <c r="K11" s="3"/>
      <c r="L11">
        <f>AVERAGE(L6:L10)</f>
        <v>264.8</v>
      </c>
    </row>
    <row r="12" spans="2:12" x14ac:dyDescent="0.25">
      <c r="B12" s="3"/>
      <c r="E12" s="3"/>
      <c r="H12" s="3"/>
      <c r="K12" s="3"/>
    </row>
    <row r="13" spans="2:12" x14ac:dyDescent="0.25">
      <c r="B13" s="3" t="s">
        <v>280</v>
      </c>
      <c r="E13" s="3"/>
      <c r="H13" s="3"/>
      <c r="K13" s="3"/>
    </row>
    <row r="14" spans="2:12" x14ac:dyDescent="0.25">
      <c r="B14" s="3" t="s">
        <v>266</v>
      </c>
      <c r="C14" s="5">
        <v>1940</v>
      </c>
      <c r="D14" s="5">
        <v>1950</v>
      </c>
      <c r="E14" s="6" t="s">
        <v>144</v>
      </c>
      <c r="H14" s="3"/>
      <c r="K14" s="3"/>
    </row>
    <row r="15" spans="2:12" x14ac:dyDescent="0.25">
      <c r="B15" s="3" t="s">
        <v>278</v>
      </c>
      <c r="C15">
        <f>I11-C11</f>
        <v>333.80000000000007</v>
      </c>
      <c r="D15">
        <f>L11-F11</f>
        <v>131.80000000000001</v>
      </c>
      <c r="E15">
        <f>C15/D15</f>
        <v>2.5326251896813359</v>
      </c>
      <c r="H15" s="3"/>
      <c r="K15" s="3"/>
    </row>
    <row r="16" spans="2:12" x14ac:dyDescent="0.25">
      <c r="B16" s="3"/>
      <c r="E16" s="3"/>
      <c r="H16" s="3"/>
      <c r="K16" s="3"/>
    </row>
    <row r="17" spans="2:11" x14ac:dyDescent="0.25">
      <c r="B17" s="3" t="s">
        <v>281</v>
      </c>
      <c r="E17" s="3"/>
      <c r="H17" s="3"/>
      <c r="K17" s="3"/>
    </row>
    <row r="18" spans="2:11" x14ac:dyDescent="0.25">
      <c r="C18" t="s">
        <v>285</v>
      </c>
      <c r="H18" s="3"/>
      <c r="K18" s="3"/>
    </row>
    <row r="19" spans="2:11" x14ac:dyDescent="0.25">
      <c r="C19" s="5" t="s">
        <v>276</v>
      </c>
      <c r="D19" s="5"/>
      <c r="F19" s="5"/>
      <c r="H19" s="3"/>
      <c r="K19" s="3"/>
    </row>
    <row r="20" spans="2:11" x14ac:dyDescent="0.25">
      <c r="B20" t="s">
        <v>282</v>
      </c>
      <c r="C20">
        <f>C11/F11</f>
        <v>1.3413533834586466</v>
      </c>
      <c r="E20" t="s">
        <v>286</v>
      </c>
      <c r="K20" s="3"/>
    </row>
    <row r="21" spans="2:11" x14ac:dyDescent="0.25">
      <c r="B21" s="3" t="s">
        <v>283</v>
      </c>
      <c r="C21">
        <f>E15</f>
        <v>2.5326251896813359</v>
      </c>
      <c r="E21" s="3" t="s">
        <v>287</v>
      </c>
      <c r="H21" s="3"/>
      <c r="K21" s="3"/>
    </row>
    <row r="22" spans="2:11" x14ac:dyDescent="0.25">
      <c r="B22" s="3" t="s">
        <v>284</v>
      </c>
      <c r="C22" s="5">
        <f>C21/C20</f>
        <v>1.8881118286301439</v>
      </c>
      <c r="E22" s="7" t="s">
        <v>291</v>
      </c>
      <c r="H22" s="3"/>
      <c r="K22" s="3"/>
    </row>
    <row r="23" spans="2:11" x14ac:dyDescent="0.25">
      <c r="D23" s="5"/>
      <c r="H23" s="3"/>
      <c r="K23" s="3"/>
    </row>
    <row r="24" spans="2:11" x14ac:dyDescent="0.25">
      <c r="B24" t="s">
        <v>306</v>
      </c>
      <c r="H24" s="3"/>
      <c r="K24" s="3"/>
    </row>
    <row r="25" spans="2:11" x14ac:dyDescent="0.25">
      <c r="C25">
        <v>1940</v>
      </c>
      <c r="D25">
        <v>1950</v>
      </c>
      <c r="E25" t="s">
        <v>144</v>
      </c>
      <c r="H25" s="3"/>
      <c r="K25" s="3"/>
    </row>
    <row r="26" spans="2:11" x14ac:dyDescent="0.25">
      <c r="B26" t="s">
        <v>288</v>
      </c>
      <c r="C26">
        <v>6.4616999999999994E-2</v>
      </c>
      <c r="D26">
        <v>2.7050000000000001E-2</v>
      </c>
      <c r="E26" s="5">
        <f>C26/D26</f>
        <v>2.3887985212569314</v>
      </c>
      <c r="G26" t="s">
        <v>307</v>
      </c>
      <c r="H26" s="3"/>
      <c r="K26" s="3"/>
    </row>
    <row r="27" spans="2:11" x14ac:dyDescent="0.25">
      <c r="H27" s="3"/>
      <c r="K27" s="3"/>
    </row>
    <row r="28" spans="2:11" x14ac:dyDescent="0.25">
      <c r="B28" t="s">
        <v>289</v>
      </c>
      <c r="H28" s="3"/>
      <c r="K28" s="3"/>
    </row>
    <row r="29" spans="2:11" x14ac:dyDescent="0.25">
      <c r="B29" t="s">
        <v>313</v>
      </c>
      <c r="C29">
        <f>1.88*2.388</f>
        <v>4.4894399999999992</v>
      </c>
      <c r="H29" s="3"/>
      <c r="K29" s="3"/>
    </row>
    <row r="30" spans="2:11" x14ac:dyDescent="0.25">
      <c r="B30" t="s">
        <v>314</v>
      </c>
      <c r="C30">
        <f>2.388^1.5</f>
        <v>3.690213418218518</v>
      </c>
      <c r="E30" s="3"/>
      <c r="H30" s="3"/>
      <c r="K30" s="3"/>
    </row>
    <row r="31" spans="2:11" x14ac:dyDescent="0.25">
      <c r="E31" s="3"/>
      <c r="H31" s="3"/>
      <c r="K31" s="3"/>
    </row>
    <row r="32" spans="2:11" x14ac:dyDescent="0.25">
      <c r="B32" t="s">
        <v>315</v>
      </c>
      <c r="E32" s="3"/>
    </row>
    <row r="33" spans="2:5" x14ac:dyDescent="0.25">
      <c r="B33" s="5"/>
      <c r="C33" s="5"/>
      <c r="E33" s="3"/>
    </row>
    <row r="34" spans="2:5" x14ac:dyDescent="0.25">
      <c r="E34" s="3"/>
    </row>
    <row r="35" spans="2:5" x14ac:dyDescent="0.25">
      <c r="E35" s="3"/>
    </row>
    <row r="36" spans="2:5" x14ac:dyDescent="0.25">
      <c r="E36" s="3"/>
    </row>
    <row r="37" spans="2:5" x14ac:dyDescent="0.25">
      <c r="E37" s="3"/>
    </row>
    <row r="38" spans="2:5" x14ac:dyDescent="0.25">
      <c r="E38" s="3"/>
    </row>
    <row r="39" spans="2:5" x14ac:dyDescent="0.25">
      <c r="B39" s="5"/>
      <c r="C39" s="5"/>
      <c r="E39" s="3"/>
    </row>
    <row r="41" spans="2:5" x14ac:dyDescent="0.25">
      <c r="C41" t="s">
        <v>277</v>
      </c>
    </row>
    <row r="42" spans="2:5" x14ac:dyDescent="0.25">
      <c r="C42" t="s">
        <v>290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0F3E9A-CE23-4022-AE1A-3771FE80E7F6}">
  <sheetPr codeName="Sheet10"/>
  <dimension ref="A1:AC246"/>
  <sheetViews>
    <sheetView workbookViewId="0">
      <selection activeCell="H37" sqref="H37"/>
    </sheetView>
  </sheetViews>
  <sheetFormatPr defaultRowHeight="15" x14ac:dyDescent="0.25"/>
  <cols>
    <col min="1" max="2" width="13.42578125" bestFit="1" customWidth="1"/>
    <col min="3" max="3" width="6.5703125" customWidth="1"/>
    <col min="4" max="4" width="12.42578125" bestFit="1" customWidth="1"/>
    <col min="5" max="5" width="12.140625" bestFit="1" customWidth="1"/>
    <col min="6" max="6" width="16.42578125" customWidth="1"/>
    <col min="7" max="7" width="11.140625" customWidth="1"/>
    <col min="26" max="26" width="13.28515625" customWidth="1"/>
  </cols>
  <sheetData>
    <row r="1" spans="1:29" x14ac:dyDescent="0.25">
      <c r="A1" t="s">
        <v>245</v>
      </c>
      <c r="D1" t="s">
        <v>246</v>
      </c>
      <c r="H1" t="s">
        <v>240</v>
      </c>
      <c r="M1" s="5" t="s">
        <v>326</v>
      </c>
    </row>
    <row r="2" spans="1:29" x14ac:dyDescent="0.25">
      <c r="A2" t="s">
        <v>0</v>
      </c>
      <c r="B2" s="4">
        <v>1940</v>
      </c>
      <c r="D2" s="2" t="s">
        <v>0</v>
      </c>
      <c r="E2" s="4">
        <v>1965</v>
      </c>
      <c r="G2" s="5"/>
      <c r="H2" t="s">
        <v>264</v>
      </c>
      <c r="M2" t="s">
        <v>327</v>
      </c>
      <c r="Z2" s="5" t="s">
        <v>259</v>
      </c>
    </row>
    <row r="3" spans="1:29" x14ac:dyDescent="0.25">
      <c r="A3" t="s">
        <v>1</v>
      </c>
      <c r="B3" t="s">
        <v>3</v>
      </c>
      <c r="D3" s="2" t="s">
        <v>1</v>
      </c>
      <c r="E3" t="s">
        <v>3</v>
      </c>
      <c r="H3" t="s">
        <v>265</v>
      </c>
    </row>
    <row r="4" spans="1:29" x14ac:dyDescent="0.25">
      <c r="K4" t="s">
        <v>78</v>
      </c>
      <c r="AA4" s="5" t="s">
        <v>260</v>
      </c>
      <c r="AB4" s="16">
        <v>45536</v>
      </c>
      <c r="AC4" s="5"/>
    </row>
    <row r="5" spans="1:29" x14ac:dyDescent="0.25">
      <c r="A5" t="s">
        <v>4</v>
      </c>
      <c r="B5" t="s">
        <v>37</v>
      </c>
      <c r="D5" s="2" t="s">
        <v>4</v>
      </c>
      <c r="E5" t="s">
        <v>37</v>
      </c>
      <c r="G5" s="5" t="s">
        <v>25</v>
      </c>
      <c r="H5" s="5" t="s">
        <v>236</v>
      </c>
      <c r="I5" s="5" t="s">
        <v>237</v>
      </c>
      <c r="J5" s="5" t="s">
        <v>238</v>
      </c>
      <c r="K5" s="5" t="s">
        <v>239</v>
      </c>
      <c r="L5" s="5"/>
      <c r="Z5" t="s">
        <v>241</v>
      </c>
      <c r="AA5">
        <f>I16</f>
        <v>270</v>
      </c>
      <c r="AB5">
        <f>I16</f>
        <v>270</v>
      </c>
    </row>
    <row r="6" spans="1:29" x14ac:dyDescent="0.25">
      <c r="A6" s="3">
        <v>43892</v>
      </c>
      <c r="B6">
        <v>123</v>
      </c>
      <c r="D6" s="3">
        <v>43892</v>
      </c>
      <c r="E6">
        <v>16</v>
      </c>
      <c r="G6" s="1">
        <f>A6</f>
        <v>43892</v>
      </c>
      <c r="H6" s="5"/>
      <c r="Z6" t="s">
        <v>242</v>
      </c>
      <c r="AA6">
        <f>H16</f>
        <v>1621</v>
      </c>
      <c r="AB6">
        <f>H16</f>
        <v>1621</v>
      </c>
    </row>
    <row r="7" spans="1:29" x14ac:dyDescent="0.25">
      <c r="A7" s="3">
        <v>43899</v>
      </c>
      <c r="B7">
        <v>130</v>
      </c>
      <c r="D7" s="3">
        <v>43899</v>
      </c>
      <c r="E7">
        <v>19</v>
      </c>
      <c r="G7" s="1">
        <f t="shared" ref="G7:G70" si="0">A7</f>
        <v>43899</v>
      </c>
      <c r="H7">
        <f>B7+H6</f>
        <v>130</v>
      </c>
      <c r="I7">
        <f>E7+I6</f>
        <v>19</v>
      </c>
      <c r="J7">
        <f>H7/I7</f>
        <v>6.8421052631578947</v>
      </c>
      <c r="K7">
        <f>J7/J$16</f>
        <v>1.1396473911490632</v>
      </c>
      <c r="Z7" t="s">
        <v>243</v>
      </c>
      <c r="AA7">
        <f>I153</f>
        <v>7959</v>
      </c>
      <c r="AB7">
        <f>I242</f>
        <v>13409</v>
      </c>
    </row>
    <row r="8" spans="1:29" x14ac:dyDescent="0.25">
      <c r="A8" s="3">
        <v>43906</v>
      </c>
      <c r="B8">
        <v>99</v>
      </c>
      <c r="D8" s="3">
        <v>43906</v>
      </c>
      <c r="E8">
        <v>23</v>
      </c>
      <c r="G8" s="1">
        <f t="shared" si="0"/>
        <v>43906</v>
      </c>
      <c r="H8">
        <f>B8+H7</f>
        <v>229</v>
      </c>
      <c r="I8">
        <f>E8+I7</f>
        <v>42</v>
      </c>
      <c r="J8">
        <f>H8/I8</f>
        <v>5.4523809523809526</v>
      </c>
      <c r="K8">
        <f>J8/J$16</f>
        <v>0.90816956023618578</v>
      </c>
      <c r="Z8" t="s">
        <v>244</v>
      </c>
      <c r="AA8">
        <f>H153</f>
        <v>52886</v>
      </c>
      <c r="AB8">
        <f>H242</f>
        <v>83346</v>
      </c>
    </row>
    <row r="9" spans="1:29" x14ac:dyDescent="0.25">
      <c r="A9" s="3">
        <v>43913</v>
      </c>
      <c r="B9">
        <v>130</v>
      </c>
      <c r="D9" s="3">
        <v>43913</v>
      </c>
      <c r="E9">
        <v>21</v>
      </c>
      <c r="G9" s="1">
        <f t="shared" si="0"/>
        <v>43913</v>
      </c>
      <c r="H9">
        <f>B9+H8</f>
        <v>359</v>
      </c>
      <c r="I9">
        <f>E9+I8</f>
        <v>63</v>
      </c>
      <c r="J9">
        <f>H9/I9</f>
        <v>5.6984126984126986</v>
      </c>
      <c r="K9">
        <f>J9/J$16</f>
        <v>0.94914955494844455</v>
      </c>
    </row>
    <row r="10" spans="1:29" x14ac:dyDescent="0.25">
      <c r="A10" s="3">
        <v>43920</v>
      </c>
      <c r="B10">
        <v>171</v>
      </c>
      <c r="D10" s="3">
        <v>43920</v>
      </c>
      <c r="E10">
        <v>28</v>
      </c>
      <c r="G10" s="1">
        <f t="shared" si="0"/>
        <v>43920</v>
      </c>
      <c r="H10">
        <f t="shared" ref="H10:H73" si="1">B10+H9</f>
        <v>530</v>
      </c>
      <c r="I10">
        <f t="shared" ref="I10:I73" si="2">E10+I9</f>
        <v>91</v>
      </c>
      <c r="J10">
        <f t="shared" ref="J10:J73" si="3">H10/I10</f>
        <v>5.8241758241758239</v>
      </c>
      <c r="K10">
        <f t="shared" ref="K10:K73" si="4">J10/J$16</f>
        <v>0.97009714529763869</v>
      </c>
      <c r="Z10" s="5" t="s">
        <v>76</v>
      </c>
      <c r="AA10" s="5">
        <f>AA8/AA7/(AA6/AA5)</f>
        <v>1.1067842371363603</v>
      </c>
      <c r="AB10" s="5">
        <f>AB8/AB7/(AB6/AB5)</f>
        <v>1.0353069280629468</v>
      </c>
      <c r="AC10" s="5"/>
    </row>
    <row r="11" spans="1:29" x14ac:dyDescent="0.25">
      <c r="A11" s="3">
        <v>43927</v>
      </c>
      <c r="B11">
        <v>184</v>
      </c>
      <c r="D11" s="3">
        <v>43927</v>
      </c>
      <c r="E11">
        <v>22</v>
      </c>
      <c r="G11" s="1">
        <f t="shared" si="0"/>
        <v>43927</v>
      </c>
      <c r="H11">
        <f t="shared" si="1"/>
        <v>714</v>
      </c>
      <c r="I11">
        <f t="shared" si="2"/>
        <v>113</v>
      </c>
      <c r="J11">
        <f t="shared" si="3"/>
        <v>6.3185840707964598</v>
      </c>
      <c r="K11">
        <f t="shared" si="4"/>
        <v>1.0524476860672696</v>
      </c>
      <c r="Z11" s="5" t="s">
        <v>86</v>
      </c>
      <c r="AA11">
        <f>EXP(LN((AA8 * AA5) / (AA7 * AA6)) + 1.96 * SQRT(1/AA8 + 1/AA7 + 1/AA6 + 1/AA5))</f>
        <v>1.2616615580160158</v>
      </c>
      <c r="AB11">
        <f>EXP(LN((AB8 * AB5) / (AB7 * AB6)) + 1.96 * SQRT(1/AB8 + 1/AB7 + 1/AB6 + 1/AB5))</f>
        <v>1.1791757582965328</v>
      </c>
    </row>
    <row r="12" spans="1:29" x14ac:dyDescent="0.25">
      <c r="A12" s="3">
        <v>43934</v>
      </c>
      <c r="B12">
        <v>190</v>
      </c>
      <c r="D12" s="3">
        <v>43934</v>
      </c>
      <c r="E12">
        <v>24</v>
      </c>
      <c r="G12" s="1">
        <f t="shared" si="0"/>
        <v>43934</v>
      </c>
      <c r="H12">
        <f t="shared" si="1"/>
        <v>904</v>
      </c>
      <c r="I12">
        <f t="shared" si="2"/>
        <v>137</v>
      </c>
      <c r="J12">
        <f t="shared" si="3"/>
        <v>6.5985401459854014</v>
      </c>
      <c r="K12">
        <f t="shared" si="4"/>
        <v>1.0990782476348293</v>
      </c>
      <c r="Z12" s="5" t="s">
        <v>85</v>
      </c>
      <c r="AA12">
        <f>EXP(LN((AA8 * AA5) / (AA7 * AA6)) - 1.96 * SQRT(1/AA8 + 1/AA7 + 1/AA6 + 1/AA5))</f>
        <v>0.97091913420886289</v>
      </c>
      <c r="AB12">
        <f>EXP(LN((AB8 * AB5) / (AB7 * AB6)) - 1.96 * SQRT(1/AB8 + 1/AB7 + 1/AB6 + 1/AB5))</f>
        <v>0.90899124049460833</v>
      </c>
    </row>
    <row r="13" spans="1:29" x14ac:dyDescent="0.25">
      <c r="A13" s="3">
        <v>43941</v>
      </c>
      <c r="B13">
        <v>172</v>
      </c>
      <c r="D13" s="3">
        <v>43941</v>
      </c>
      <c r="E13">
        <v>37</v>
      </c>
      <c r="G13" s="1">
        <f t="shared" si="0"/>
        <v>43941</v>
      </c>
      <c r="H13">
        <f t="shared" si="1"/>
        <v>1076</v>
      </c>
      <c r="I13">
        <f t="shared" si="2"/>
        <v>174</v>
      </c>
      <c r="J13">
        <f t="shared" si="3"/>
        <v>6.1839080459770113</v>
      </c>
      <c r="K13">
        <f t="shared" si="4"/>
        <v>1.0300155289412665</v>
      </c>
    </row>
    <row r="14" spans="1:29" x14ac:dyDescent="0.25">
      <c r="A14" s="3">
        <v>43948</v>
      </c>
      <c r="B14">
        <v>186</v>
      </c>
      <c r="D14" s="3">
        <v>43948</v>
      </c>
      <c r="E14">
        <v>28</v>
      </c>
      <c r="G14" s="1">
        <f t="shared" si="0"/>
        <v>43948</v>
      </c>
      <c r="H14">
        <f t="shared" si="1"/>
        <v>1262</v>
      </c>
      <c r="I14">
        <f t="shared" si="2"/>
        <v>202</v>
      </c>
      <c r="J14">
        <f t="shared" si="3"/>
        <v>6.2475247524752477</v>
      </c>
      <c r="K14">
        <f t="shared" si="4"/>
        <v>1.0406117724665742</v>
      </c>
      <c r="Z14" s="5"/>
    </row>
    <row r="15" spans="1:29" x14ac:dyDescent="0.25">
      <c r="A15" s="3">
        <v>43955</v>
      </c>
      <c r="B15">
        <v>192</v>
      </c>
      <c r="D15" s="3">
        <v>43955</v>
      </c>
      <c r="E15">
        <v>32</v>
      </c>
      <c r="G15" s="1">
        <f t="shared" si="0"/>
        <v>43955</v>
      </c>
      <c r="H15">
        <f t="shared" si="1"/>
        <v>1454</v>
      </c>
      <c r="I15">
        <f t="shared" si="2"/>
        <v>234</v>
      </c>
      <c r="J15">
        <f t="shared" si="3"/>
        <v>6.2136752136752138</v>
      </c>
      <c r="K15">
        <f t="shared" si="4"/>
        <v>1.0349736629810657</v>
      </c>
      <c r="Z15" s="5"/>
    </row>
    <row r="16" spans="1:29" x14ac:dyDescent="0.25">
      <c r="A16" s="3">
        <v>43962</v>
      </c>
      <c r="B16">
        <v>167</v>
      </c>
      <c r="D16" s="3">
        <v>43962</v>
      </c>
      <c r="E16">
        <v>36</v>
      </c>
      <c r="G16" s="1">
        <f t="shared" si="0"/>
        <v>43962</v>
      </c>
      <c r="H16">
        <f t="shared" si="1"/>
        <v>1621</v>
      </c>
      <c r="I16">
        <f t="shared" si="2"/>
        <v>270</v>
      </c>
      <c r="J16">
        <f t="shared" si="3"/>
        <v>6.003703703703704</v>
      </c>
      <c r="K16">
        <f t="shared" si="4"/>
        <v>1</v>
      </c>
      <c r="L16" s="5"/>
      <c r="Z16" s="5"/>
    </row>
    <row r="17" spans="1:13" x14ac:dyDescent="0.25">
      <c r="A17" s="3">
        <v>43969</v>
      </c>
      <c r="B17">
        <v>194</v>
      </c>
      <c r="D17" s="3">
        <v>43969</v>
      </c>
      <c r="E17">
        <v>30</v>
      </c>
      <c r="G17" s="1">
        <f t="shared" si="0"/>
        <v>43969</v>
      </c>
      <c r="H17">
        <f t="shared" si="1"/>
        <v>1815</v>
      </c>
      <c r="I17">
        <f t="shared" si="2"/>
        <v>300</v>
      </c>
      <c r="J17">
        <f t="shared" si="3"/>
        <v>6.05</v>
      </c>
      <c r="K17">
        <f t="shared" si="4"/>
        <v>1.0077112893275755</v>
      </c>
    </row>
    <row r="18" spans="1:13" x14ac:dyDescent="0.25">
      <c r="A18" s="3">
        <v>43976</v>
      </c>
      <c r="B18">
        <v>171</v>
      </c>
      <c r="D18" s="3">
        <v>43976</v>
      </c>
      <c r="E18">
        <v>32</v>
      </c>
      <c r="G18" s="1">
        <f t="shared" si="0"/>
        <v>43976</v>
      </c>
      <c r="H18">
        <f t="shared" si="1"/>
        <v>1986</v>
      </c>
      <c r="I18">
        <f t="shared" si="2"/>
        <v>332</v>
      </c>
      <c r="J18">
        <f t="shared" si="3"/>
        <v>5.9819277108433733</v>
      </c>
      <c r="K18">
        <f t="shared" si="4"/>
        <v>0.99637290680302948</v>
      </c>
    </row>
    <row r="19" spans="1:13" x14ac:dyDescent="0.25">
      <c r="A19" s="3">
        <v>43983</v>
      </c>
      <c r="B19">
        <v>193</v>
      </c>
      <c r="D19" s="3">
        <v>43983</v>
      </c>
      <c r="E19">
        <v>27</v>
      </c>
      <c r="G19" s="1">
        <f t="shared" si="0"/>
        <v>43983</v>
      </c>
      <c r="H19">
        <f t="shared" si="1"/>
        <v>2179</v>
      </c>
      <c r="I19">
        <f t="shared" si="2"/>
        <v>359</v>
      </c>
      <c r="J19">
        <f t="shared" si="3"/>
        <v>6.0696378830083564</v>
      </c>
      <c r="K19">
        <f t="shared" si="4"/>
        <v>1.0109822507169994</v>
      </c>
    </row>
    <row r="20" spans="1:13" x14ac:dyDescent="0.25">
      <c r="A20" s="3">
        <v>43990</v>
      </c>
      <c r="B20">
        <v>168</v>
      </c>
      <c r="D20" s="3">
        <v>43990</v>
      </c>
      <c r="E20">
        <v>23</v>
      </c>
      <c r="G20" s="1">
        <f t="shared" si="0"/>
        <v>43990</v>
      </c>
      <c r="H20">
        <f t="shared" si="1"/>
        <v>2347</v>
      </c>
      <c r="I20">
        <f t="shared" si="2"/>
        <v>382</v>
      </c>
      <c r="J20">
        <f t="shared" si="3"/>
        <v>6.1439790575916229</v>
      </c>
      <c r="K20">
        <f t="shared" si="4"/>
        <v>1.0233648029301283</v>
      </c>
    </row>
    <row r="21" spans="1:13" x14ac:dyDescent="0.25">
      <c r="A21" s="3">
        <v>43997</v>
      </c>
      <c r="B21">
        <v>171</v>
      </c>
      <c r="D21" s="3">
        <v>43997</v>
      </c>
      <c r="E21">
        <v>26</v>
      </c>
      <c r="G21" s="1">
        <f t="shared" si="0"/>
        <v>43997</v>
      </c>
      <c r="H21">
        <f t="shared" si="1"/>
        <v>2518</v>
      </c>
      <c r="I21">
        <f t="shared" si="2"/>
        <v>408</v>
      </c>
      <c r="J21">
        <f t="shared" si="3"/>
        <v>6.1715686274509807</v>
      </c>
      <c r="K21">
        <f t="shared" si="4"/>
        <v>1.0279602278912798</v>
      </c>
    </row>
    <row r="22" spans="1:13" x14ac:dyDescent="0.25">
      <c r="A22" s="3">
        <v>44004</v>
      </c>
      <c r="B22">
        <v>189</v>
      </c>
      <c r="D22" s="3">
        <v>44004</v>
      </c>
      <c r="E22">
        <v>24</v>
      </c>
      <c r="G22" s="1">
        <f t="shared" si="0"/>
        <v>44004</v>
      </c>
      <c r="H22">
        <f t="shared" si="1"/>
        <v>2707</v>
      </c>
      <c r="I22">
        <f t="shared" si="2"/>
        <v>432</v>
      </c>
      <c r="J22">
        <f t="shared" si="3"/>
        <v>6.2662037037037033</v>
      </c>
      <c r="K22">
        <f t="shared" si="4"/>
        <v>1.0437230104873534</v>
      </c>
      <c r="M22" t="s">
        <v>247</v>
      </c>
    </row>
    <row r="23" spans="1:13" x14ac:dyDescent="0.25">
      <c r="A23" s="3">
        <v>44011</v>
      </c>
      <c r="B23">
        <v>185</v>
      </c>
      <c r="D23" s="3">
        <v>44011</v>
      </c>
      <c r="E23">
        <v>32</v>
      </c>
      <c r="G23" s="1">
        <f t="shared" si="0"/>
        <v>44011</v>
      </c>
      <c r="H23">
        <f t="shared" si="1"/>
        <v>2892</v>
      </c>
      <c r="I23">
        <f t="shared" si="2"/>
        <v>464</v>
      </c>
      <c r="J23">
        <f t="shared" si="3"/>
        <v>6.2327586206896548</v>
      </c>
      <c r="K23">
        <f t="shared" si="4"/>
        <v>1.0381522687145013</v>
      </c>
      <c r="M23" t="s">
        <v>261</v>
      </c>
    </row>
    <row r="24" spans="1:13" x14ac:dyDescent="0.25">
      <c r="A24" s="3">
        <v>44018</v>
      </c>
      <c r="B24">
        <v>172</v>
      </c>
      <c r="D24" s="3">
        <v>44018</v>
      </c>
      <c r="E24">
        <v>29</v>
      </c>
      <c r="G24" s="1">
        <f t="shared" si="0"/>
        <v>44018</v>
      </c>
      <c r="H24">
        <f t="shared" si="1"/>
        <v>3064</v>
      </c>
      <c r="I24">
        <f t="shared" si="2"/>
        <v>493</v>
      </c>
      <c r="J24">
        <f t="shared" si="3"/>
        <v>6.2150101419878299</v>
      </c>
      <c r="K24">
        <f t="shared" si="4"/>
        <v>1.035196013779589</v>
      </c>
      <c r="M24" t="s">
        <v>248</v>
      </c>
    </row>
    <row r="25" spans="1:13" x14ac:dyDescent="0.25">
      <c r="A25" s="3">
        <v>44025</v>
      </c>
      <c r="B25">
        <v>182</v>
      </c>
      <c r="D25" s="3">
        <v>44025</v>
      </c>
      <c r="E25">
        <v>15</v>
      </c>
      <c r="G25" s="1">
        <f t="shared" si="0"/>
        <v>44025</v>
      </c>
      <c r="H25">
        <f t="shared" si="1"/>
        <v>3246</v>
      </c>
      <c r="I25">
        <f t="shared" si="2"/>
        <v>508</v>
      </c>
      <c r="J25">
        <f t="shared" si="3"/>
        <v>6.3897637795275593</v>
      </c>
      <c r="K25">
        <f t="shared" si="4"/>
        <v>1.0643036523580758</v>
      </c>
      <c r="M25" t="s">
        <v>249</v>
      </c>
    </row>
    <row r="26" spans="1:13" x14ac:dyDescent="0.25">
      <c r="A26" s="3">
        <v>44032</v>
      </c>
      <c r="B26">
        <v>175</v>
      </c>
      <c r="D26" s="3">
        <v>44032</v>
      </c>
      <c r="E26">
        <v>33</v>
      </c>
      <c r="G26" s="1">
        <f t="shared" si="0"/>
        <v>44032</v>
      </c>
      <c r="H26">
        <f t="shared" si="1"/>
        <v>3421</v>
      </c>
      <c r="I26">
        <f t="shared" si="2"/>
        <v>541</v>
      </c>
      <c r="J26">
        <f t="shared" si="3"/>
        <v>6.3234750462107208</v>
      </c>
      <c r="K26">
        <f t="shared" si="4"/>
        <v>1.0532623457599597</v>
      </c>
      <c r="M26" t="s">
        <v>258</v>
      </c>
    </row>
    <row r="27" spans="1:13" x14ac:dyDescent="0.25">
      <c r="A27" s="3">
        <v>44039</v>
      </c>
      <c r="B27">
        <v>232</v>
      </c>
      <c r="D27" s="3">
        <v>44039</v>
      </c>
      <c r="E27">
        <v>29</v>
      </c>
      <c r="G27" s="1">
        <f t="shared" si="0"/>
        <v>44039</v>
      </c>
      <c r="H27">
        <f t="shared" si="1"/>
        <v>3653</v>
      </c>
      <c r="I27">
        <f t="shared" si="2"/>
        <v>570</v>
      </c>
      <c r="J27">
        <f t="shared" si="3"/>
        <v>6.4087719298245611</v>
      </c>
      <c r="K27">
        <f t="shared" si="4"/>
        <v>1.0674697230429557</v>
      </c>
      <c r="M27" t="s">
        <v>250</v>
      </c>
    </row>
    <row r="28" spans="1:13" x14ac:dyDescent="0.25">
      <c r="A28" s="3">
        <v>44046</v>
      </c>
      <c r="B28">
        <v>210</v>
      </c>
      <c r="D28" s="3">
        <v>44046</v>
      </c>
      <c r="E28">
        <v>27</v>
      </c>
      <c r="G28" s="1">
        <f t="shared" si="0"/>
        <v>44046</v>
      </c>
      <c r="H28">
        <f t="shared" si="1"/>
        <v>3863</v>
      </c>
      <c r="I28">
        <f t="shared" si="2"/>
        <v>597</v>
      </c>
      <c r="J28">
        <f t="shared" si="3"/>
        <v>6.4706867671691795</v>
      </c>
      <c r="K28">
        <f t="shared" si="4"/>
        <v>1.077782496690733</v>
      </c>
      <c r="M28" t="s">
        <v>251</v>
      </c>
    </row>
    <row r="29" spans="1:13" x14ac:dyDescent="0.25">
      <c r="A29" s="3">
        <v>44053</v>
      </c>
      <c r="B29">
        <v>202</v>
      </c>
      <c r="D29" s="3">
        <v>44053</v>
      </c>
      <c r="E29">
        <v>39</v>
      </c>
      <c r="G29" s="1">
        <f t="shared" si="0"/>
        <v>44053</v>
      </c>
      <c r="H29">
        <f t="shared" si="1"/>
        <v>4065</v>
      </c>
      <c r="I29">
        <f t="shared" si="2"/>
        <v>636</v>
      </c>
      <c r="J29">
        <f t="shared" si="3"/>
        <v>6.3915094339622645</v>
      </c>
      <c r="K29">
        <f t="shared" si="4"/>
        <v>1.0645944152805746</v>
      </c>
      <c r="M29" t="s">
        <v>252</v>
      </c>
    </row>
    <row r="30" spans="1:13" x14ac:dyDescent="0.25">
      <c r="A30" s="3">
        <v>44060</v>
      </c>
      <c r="B30">
        <v>192</v>
      </c>
      <c r="D30" s="3">
        <v>44060</v>
      </c>
      <c r="E30">
        <v>36</v>
      </c>
      <c r="G30" s="1">
        <f t="shared" si="0"/>
        <v>44060</v>
      </c>
      <c r="H30">
        <f t="shared" si="1"/>
        <v>4257</v>
      </c>
      <c r="I30">
        <f t="shared" si="2"/>
        <v>672</v>
      </c>
      <c r="J30">
        <f t="shared" si="3"/>
        <v>6.3348214285714288</v>
      </c>
      <c r="K30">
        <f t="shared" si="4"/>
        <v>1.0551522428835816</v>
      </c>
    </row>
    <row r="31" spans="1:13" x14ac:dyDescent="0.25">
      <c r="A31" s="3">
        <v>44067</v>
      </c>
      <c r="B31">
        <v>187</v>
      </c>
      <c r="D31" s="3">
        <v>44067</v>
      </c>
      <c r="E31">
        <v>26</v>
      </c>
      <c r="G31" s="1">
        <f t="shared" si="0"/>
        <v>44067</v>
      </c>
      <c r="H31">
        <f t="shared" si="1"/>
        <v>4444</v>
      </c>
      <c r="I31">
        <f t="shared" si="2"/>
        <v>698</v>
      </c>
      <c r="J31">
        <f t="shared" si="3"/>
        <v>6.36676217765043</v>
      </c>
      <c r="K31">
        <f t="shared" si="4"/>
        <v>1.0604724170053152</v>
      </c>
      <c r="M31" t="s">
        <v>254</v>
      </c>
    </row>
    <row r="32" spans="1:13" x14ac:dyDescent="0.25">
      <c r="A32" s="3">
        <v>44074</v>
      </c>
      <c r="B32">
        <v>183</v>
      </c>
      <c r="D32" s="3">
        <v>44074</v>
      </c>
      <c r="E32">
        <v>27</v>
      </c>
      <c r="G32" s="1">
        <f t="shared" si="0"/>
        <v>44074</v>
      </c>
      <c r="H32">
        <f t="shared" si="1"/>
        <v>4627</v>
      </c>
      <c r="I32">
        <f t="shared" si="2"/>
        <v>725</v>
      </c>
      <c r="J32">
        <f t="shared" si="3"/>
        <v>6.3820689655172416</v>
      </c>
      <c r="K32">
        <f t="shared" si="4"/>
        <v>1.0630219745155183</v>
      </c>
    </row>
    <row r="33" spans="1:13" x14ac:dyDescent="0.25">
      <c r="A33" s="3">
        <v>44081</v>
      </c>
      <c r="B33">
        <v>213</v>
      </c>
      <c r="D33" s="3">
        <v>44081</v>
      </c>
      <c r="E33">
        <v>34</v>
      </c>
      <c r="G33" s="1">
        <f t="shared" si="0"/>
        <v>44081</v>
      </c>
      <c r="H33">
        <f t="shared" si="1"/>
        <v>4840</v>
      </c>
      <c r="I33">
        <f t="shared" si="2"/>
        <v>759</v>
      </c>
      <c r="J33">
        <f t="shared" si="3"/>
        <v>6.3768115942028984</v>
      </c>
      <c r="K33">
        <f t="shared" si="4"/>
        <v>1.0621462865112785</v>
      </c>
      <c r="M33" t="s">
        <v>253</v>
      </c>
    </row>
    <row r="34" spans="1:13" x14ac:dyDescent="0.25">
      <c r="A34" s="3">
        <v>44088</v>
      </c>
      <c r="B34">
        <v>220</v>
      </c>
      <c r="D34" s="3">
        <v>44088</v>
      </c>
      <c r="E34">
        <v>23</v>
      </c>
      <c r="G34" s="1">
        <f t="shared" si="0"/>
        <v>44088</v>
      </c>
      <c r="H34">
        <f t="shared" si="1"/>
        <v>5060</v>
      </c>
      <c r="I34">
        <f t="shared" si="2"/>
        <v>782</v>
      </c>
      <c r="J34">
        <f t="shared" si="3"/>
        <v>6.4705882352941178</v>
      </c>
      <c r="K34">
        <f t="shared" si="4"/>
        <v>1.0777660848423267</v>
      </c>
    </row>
    <row r="35" spans="1:13" x14ac:dyDescent="0.25">
      <c r="A35" s="3">
        <v>44095</v>
      </c>
      <c r="B35">
        <v>238</v>
      </c>
      <c r="D35" s="3">
        <v>44095</v>
      </c>
      <c r="E35">
        <v>30</v>
      </c>
      <c r="G35" s="1">
        <f t="shared" si="0"/>
        <v>44095</v>
      </c>
      <c r="H35">
        <f t="shared" si="1"/>
        <v>5298</v>
      </c>
      <c r="I35">
        <f t="shared" si="2"/>
        <v>812</v>
      </c>
      <c r="J35">
        <f t="shared" si="3"/>
        <v>6.5246305418719208</v>
      </c>
      <c r="K35">
        <f t="shared" si="4"/>
        <v>1.0867675794604679</v>
      </c>
      <c r="M35" t="s">
        <v>255</v>
      </c>
    </row>
    <row r="36" spans="1:13" x14ac:dyDescent="0.25">
      <c r="A36" s="3">
        <v>44102</v>
      </c>
      <c r="B36">
        <v>271</v>
      </c>
      <c r="D36" s="3">
        <v>44102</v>
      </c>
      <c r="E36">
        <v>36</v>
      </c>
      <c r="G36" s="1">
        <f t="shared" si="0"/>
        <v>44102</v>
      </c>
      <c r="H36">
        <f t="shared" si="1"/>
        <v>5569</v>
      </c>
      <c r="I36">
        <f t="shared" si="2"/>
        <v>848</v>
      </c>
      <c r="J36">
        <f t="shared" si="3"/>
        <v>6.5672169811320753</v>
      </c>
      <c r="K36">
        <f t="shared" si="4"/>
        <v>1.0938609407190996</v>
      </c>
      <c r="M36" t="s">
        <v>256</v>
      </c>
    </row>
    <row r="37" spans="1:13" x14ac:dyDescent="0.25">
      <c r="A37" s="3">
        <v>44109</v>
      </c>
      <c r="B37">
        <v>302</v>
      </c>
      <c r="D37" s="3">
        <v>44109</v>
      </c>
      <c r="E37">
        <v>28</v>
      </c>
      <c r="G37" s="1">
        <f t="shared" si="0"/>
        <v>44109</v>
      </c>
      <c r="H37">
        <f t="shared" si="1"/>
        <v>5871</v>
      </c>
      <c r="I37">
        <f t="shared" si="2"/>
        <v>876</v>
      </c>
      <c r="J37">
        <f t="shared" si="3"/>
        <v>6.7020547945205475</v>
      </c>
      <c r="K37">
        <f t="shared" si="4"/>
        <v>1.1163200459719604</v>
      </c>
    </row>
    <row r="38" spans="1:13" x14ac:dyDescent="0.25">
      <c r="A38" s="3">
        <v>44116</v>
      </c>
      <c r="B38">
        <v>343</v>
      </c>
      <c r="D38" s="3">
        <v>44116</v>
      </c>
      <c r="E38">
        <v>33</v>
      </c>
      <c r="G38" s="1">
        <f t="shared" si="0"/>
        <v>44116</v>
      </c>
      <c r="H38">
        <f t="shared" si="1"/>
        <v>6214</v>
      </c>
      <c r="I38">
        <f t="shared" si="2"/>
        <v>909</v>
      </c>
      <c r="J38">
        <f t="shared" si="3"/>
        <v>6.8360836083608358</v>
      </c>
      <c r="K38">
        <f t="shared" si="4"/>
        <v>1.1386444011458516</v>
      </c>
      <c r="M38" t="s">
        <v>257</v>
      </c>
    </row>
    <row r="39" spans="1:13" x14ac:dyDescent="0.25">
      <c r="A39" s="3">
        <v>44123</v>
      </c>
      <c r="B39">
        <v>460</v>
      </c>
      <c r="D39" s="3">
        <v>44123</v>
      </c>
      <c r="E39">
        <v>39</v>
      </c>
      <c r="G39" s="1">
        <f t="shared" si="0"/>
        <v>44123</v>
      </c>
      <c r="H39">
        <f t="shared" si="1"/>
        <v>6674</v>
      </c>
      <c r="I39">
        <f t="shared" si="2"/>
        <v>948</v>
      </c>
      <c r="J39">
        <f t="shared" si="3"/>
        <v>7.0400843881856536</v>
      </c>
      <c r="K39">
        <f t="shared" si="4"/>
        <v>1.1726235563295042</v>
      </c>
    </row>
    <row r="40" spans="1:13" x14ac:dyDescent="0.25">
      <c r="A40" s="3">
        <v>44130</v>
      </c>
      <c r="B40">
        <v>654</v>
      </c>
      <c r="D40" s="3">
        <v>44130</v>
      </c>
      <c r="E40">
        <v>60</v>
      </c>
      <c r="G40" s="1">
        <f t="shared" si="0"/>
        <v>44130</v>
      </c>
      <c r="H40">
        <f t="shared" si="1"/>
        <v>7328</v>
      </c>
      <c r="I40">
        <f t="shared" si="2"/>
        <v>1008</v>
      </c>
      <c r="J40">
        <f t="shared" si="3"/>
        <v>7.2698412698412698</v>
      </c>
      <c r="K40">
        <f t="shared" si="4"/>
        <v>1.2108927469815809</v>
      </c>
    </row>
    <row r="41" spans="1:13" x14ac:dyDescent="0.25">
      <c r="A41" s="3">
        <v>44137</v>
      </c>
      <c r="B41">
        <v>625</v>
      </c>
      <c r="D41" s="3">
        <v>44137</v>
      </c>
      <c r="E41">
        <v>58</v>
      </c>
      <c r="G41" s="1">
        <f t="shared" si="0"/>
        <v>44137</v>
      </c>
      <c r="H41">
        <f t="shared" si="1"/>
        <v>7953</v>
      </c>
      <c r="I41">
        <f t="shared" si="2"/>
        <v>1066</v>
      </c>
      <c r="J41">
        <f t="shared" si="3"/>
        <v>7.460600375234522</v>
      </c>
      <c r="K41">
        <f t="shared" si="4"/>
        <v>1.242666317898409</v>
      </c>
    </row>
    <row r="42" spans="1:13" x14ac:dyDescent="0.25">
      <c r="A42" s="3">
        <v>44144</v>
      </c>
      <c r="B42">
        <v>573</v>
      </c>
      <c r="D42" s="3">
        <v>44144</v>
      </c>
      <c r="E42">
        <v>40</v>
      </c>
      <c r="G42" s="1">
        <f t="shared" si="0"/>
        <v>44144</v>
      </c>
      <c r="H42">
        <f t="shared" si="1"/>
        <v>8526</v>
      </c>
      <c r="I42">
        <f t="shared" si="2"/>
        <v>1106</v>
      </c>
      <c r="J42">
        <f t="shared" si="3"/>
        <v>7.7088607594936711</v>
      </c>
      <c r="K42">
        <f t="shared" si="4"/>
        <v>1.2840175231729125</v>
      </c>
    </row>
    <row r="43" spans="1:13" x14ac:dyDescent="0.25">
      <c r="A43" s="3">
        <v>44151</v>
      </c>
      <c r="B43">
        <v>480</v>
      </c>
      <c r="D43" s="3">
        <v>44151</v>
      </c>
      <c r="E43">
        <v>47</v>
      </c>
      <c r="G43" s="1">
        <f t="shared" si="0"/>
        <v>44151</v>
      </c>
      <c r="H43">
        <f t="shared" si="1"/>
        <v>9006</v>
      </c>
      <c r="I43">
        <f t="shared" si="2"/>
        <v>1153</v>
      </c>
      <c r="J43">
        <f t="shared" si="3"/>
        <v>7.8109280138768433</v>
      </c>
      <c r="K43">
        <f t="shared" si="4"/>
        <v>1.3010182379683823</v>
      </c>
    </row>
    <row r="44" spans="1:13" x14ac:dyDescent="0.25">
      <c r="A44" s="3">
        <v>44158</v>
      </c>
      <c r="B44">
        <v>411</v>
      </c>
      <c r="D44" s="3">
        <v>44158</v>
      </c>
      <c r="E44">
        <v>45</v>
      </c>
      <c r="G44" s="1">
        <f t="shared" si="0"/>
        <v>44158</v>
      </c>
      <c r="H44">
        <f t="shared" si="1"/>
        <v>9417</v>
      </c>
      <c r="I44">
        <f t="shared" si="2"/>
        <v>1198</v>
      </c>
      <c r="J44">
        <f t="shared" si="3"/>
        <v>7.8606010016694494</v>
      </c>
      <c r="K44">
        <f t="shared" si="4"/>
        <v>1.3092919620300747</v>
      </c>
    </row>
    <row r="45" spans="1:13" x14ac:dyDescent="0.25">
      <c r="A45" s="3">
        <v>44165</v>
      </c>
      <c r="B45">
        <v>424</v>
      </c>
      <c r="D45" s="3">
        <v>44165</v>
      </c>
      <c r="E45">
        <v>60</v>
      </c>
      <c r="G45" s="1">
        <f t="shared" si="0"/>
        <v>44165</v>
      </c>
      <c r="H45">
        <f t="shared" si="1"/>
        <v>9841</v>
      </c>
      <c r="I45">
        <f t="shared" si="2"/>
        <v>1258</v>
      </c>
      <c r="J45">
        <f t="shared" si="3"/>
        <v>7.8227344992050876</v>
      </c>
      <c r="K45">
        <f t="shared" si="4"/>
        <v>1.3029847716134322</v>
      </c>
    </row>
    <row r="46" spans="1:13" x14ac:dyDescent="0.25">
      <c r="A46" s="3">
        <v>44172</v>
      </c>
      <c r="B46">
        <v>467</v>
      </c>
      <c r="D46" s="3">
        <v>44172</v>
      </c>
      <c r="E46">
        <v>45</v>
      </c>
      <c r="G46" s="1">
        <f t="shared" si="0"/>
        <v>44172</v>
      </c>
      <c r="H46">
        <f t="shared" si="1"/>
        <v>10308</v>
      </c>
      <c r="I46">
        <f t="shared" si="2"/>
        <v>1303</v>
      </c>
      <c r="J46">
        <f t="shared" si="3"/>
        <v>7.9109746738296236</v>
      </c>
      <c r="K46">
        <f t="shared" si="4"/>
        <v>1.3176823947772969</v>
      </c>
    </row>
    <row r="47" spans="1:13" x14ac:dyDescent="0.25">
      <c r="A47" s="3">
        <v>44179</v>
      </c>
      <c r="B47">
        <v>494</v>
      </c>
      <c r="D47" s="3">
        <v>44179</v>
      </c>
      <c r="E47">
        <v>51</v>
      </c>
      <c r="G47" s="1">
        <f t="shared" si="0"/>
        <v>44179</v>
      </c>
      <c r="H47">
        <f t="shared" si="1"/>
        <v>10802</v>
      </c>
      <c r="I47">
        <f t="shared" si="2"/>
        <v>1354</v>
      </c>
      <c r="J47">
        <f t="shared" si="3"/>
        <v>7.9778434268833083</v>
      </c>
      <c r="K47">
        <f t="shared" si="4"/>
        <v>1.3288203116955541</v>
      </c>
    </row>
    <row r="48" spans="1:13" x14ac:dyDescent="0.25">
      <c r="A48" s="3">
        <v>44186</v>
      </c>
      <c r="B48">
        <v>461</v>
      </c>
      <c r="D48" s="3">
        <v>44186</v>
      </c>
      <c r="E48">
        <v>49</v>
      </c>
      <c r="G48" s="1">
        <f t="shared" si="0"/>
        <v>44186</v>
      </c>
      <c r="H48">
        <f t="shared" si="1"/>
        <v>11263</v>
      </c>
      <c r="I48">
        <f t="shared" si="2"/>
        <v>1403</v>
      </c>
      <c r="J48">
        <f t="shared" si="3"/>
        <v>8.0277975766215253</v>
      </c>
      <c r="K48">
        <f t="shared" si="4"/>
        <v>1.3371408671732337</v>
      </c>
    </row>
    <row r="49" spans="1:11" x14ac:dyDescent="0.25">
      <c r="A49" s="3">
        <v>44193</v>
      </c>
      <c r="B49">
        <v>534</v>
      </c>
      <c r="D49" s="3">
        <v>44193</v>
      </c>
      <c r="E49">
        <v>52</v>
      </c>
      <c r="G49" s="1">
        <f t="shared" si="0"/>
        <v>44193</v>
      </c>
      <c r="H49">
        <f t="shared" si="1"/>
        <v>11797</v>
      </c>
      <c r="I49">
        <f t="shared" si="2"/>
        <v>1455</v>
      </c>
      <c r="J49">
        <f t="shared" si="3"/>
        <v>8.1079037800687281</v>
      </c>
      <c r="K49">
        <f t="shared" si="4"/>
        <v>1.3504836647862779</v>
      </c>
    </row>
    <row r="50" spans="1:11" x14ac:dyDescent="0.25">
      <c r="A50" s="3">
        <v>44200</v>
      </c>
      <c r="B50">
        <v>605</v>
      </c>
      <c r="D50" s="3">
        <v>44200</v>
      </c>
      <c r="E50">
        <v>66</v>
      </c>
      <c r="G50" s="1">
        <f t="shared" si="0"/>
        <v>44200</v>
      </c>
      <c r="H50">
        <f t="shared" si="1"/>
        <v>12402</v>
      </c>
      <c r="I50">
        <f t="shared" si="2"/>
        <v>1521</v>
      </c>
      <c r="J50">
        <f t="shared" si="3"/>
        <v>8.1538461538461533</v>
      </c>
      <c r="K50">
        <f t="shared" si="4"/>
        <v>1.3581360034166943</v>
      </c>
    </row>
    <row r="51" spans="1:11" x14ac:dyDescent="0.25">
      <c r="A51" s="3">
        <v>44207</v>
      </c>
      <c r="B51">
        <v>596</v>
      </c>
      <c r="D51" s="3">
        <v>44207</v>
      </c>
      <c r="E51">
        <v>71</v>
      </c>
      <c r="G51" s="1">
        <f t="shared" si="0"/>
        <v>44207</v>
      </c>
      <c r="H51">
        <f t="shared" si="1"/>
        <v>12998</v>
      </c>
      <c r="I51">
        <f t="shared" si="2"/>
        <v>1592</v>
      </c>
      <c r="J51">
        <f t="shared" si="3"/>
        <v>8.1645728643216078</v>
      </c>
      <c r="K51">
        <f t="shared" si="4"/>
        <v>1.3599226856056965</v>
      </c>
    </row>
    <row r="52" spans="1:11" x14ac:dyDescent="0.25">
      <c r="A52" s="3">
        <v>44214</v>
      </c>
      <c r="B52">
        <v>535</v>
      </c>
      <c r="D52" s="3">
        <v>44214</v>
      </c>
      <c r="E52">
        <v>74</v>
      </c>
      <c r="G52" s="1">
        <f t="shared" si="0"/>
        <v>44214</v>
      </c>
      <c r="H52">
        <f t="shared" si="1"/>
        <v>13533</v>
      </c>
      <c r="I52">
        <f t="shared" si="2"/>
        <v>1666</v>
      </c>
      <c r="J52">
        <f t="shared" si="3"/>
        <v>8.123049219687875</v>
      </c>
      <c r="K52">
        <f t="shared" si="4"/>
        <v>1.3530063475112437</v>
      </c>
    </row>
    <row r="53" spans="1:11" x14ac:dyDescent="0.25">
      <c r="A53" s="3">
        <v>44221</v>
      </c>
      <c r="B53">
        <v>481</v>
      </c>
      <c r="D53" s="3">
        <v>44221</v>
      </c>
      <c r="E53">
        <v>46</v>
      </c>
      <c r="G53" s="1">
        <f t="shared" si="0"/>
        <v>44221</v>
      </c>
      <c r="H53">
        <f t="shared" si="1"/>
        <v>14014</v>
      </c>
      <c r="I53">
        <f t="shared" si="2"/>
        <v>1712</v>
      </c>
      <c r="J53">
        <f t="shared" si="3"/>
        <v>8.1857476635514015</v>
      </c>
      <c r="K53">
        <f t="shared" si="4"/>
        <v>1.3634496416772846</v>
      </c>
    </row>
    <row r="54" spans="1:11" x14ac:dyDescent="0.25">
      <c r="A54" s="3">
        <v>44228</v>
      </c>
      <c r="B54">
        <v>487</v>
      </c>
      <c r="D54" s="3">
        <v>44228</v>
      </c>
      <c r="E54">
        <v>57</v>
      </c>
      <c r="G54" s="1">
        <f t="shared" si="0"/>
        <v>44228</v>
      </c>
      <c r="H54">
        <f t="shared" si="1"/>
        <v>14501</v>
      </c>
      <c r="I54">
        <f t="shared" si="2"/>
        <v>1769</v>
      </c>
      <c r="J54">
        <f t="shared" si="3"/>
        <v>8.1972866026003395</v>
      </c>
      <c r="K54">
        <f t="shared" si="4"/>
        <v>1.3653716117841403</v>
      </c>
    </row>
    <row r="55" spans="1:11" x14ac:dyDescent="0.25">
      <c r="A55" s="3">
        <v>44235</v>
      </c>
      <c r="B55">
        <v>494</v>
      </c>
      <c r="D55" s="3">
        <v>44235</v>
      </c>
      <c r="E55">
        <v>73</v>
      </c>
      <c r="G55" s="1">
        <f t="shared" si="0"/>
        <v>44235</v>
      </c>
      <c r="H55">
        <f t="shared" si="1"/>
        <v>14995</v>
      </c>
      <c r="I55">
        <f t="shared" si="2"/>
        <v>1842</v>
      </c>
      <c r="J55">
        <f t="shared" si="3"/>
        <v>8.140608034744842</v>
      </c>
      <c r="K55">
        <f t="shared" si="4"/>
        <v>1.3559310113393628</v>
      </c>
    </row>
    <row r="56" spans="1:11" x14ac:dyDescent="0.25">
      <c r="A56" s="3">
        <v>44242</v>
      </c>
      <c r="B56">
        <v>518</v>
      </c>
      <c r="D56" s="3">
        <v>44242</v>
      </c>
      <c r="E56">
        <v>56</v>
      </c>
      <c r="G56" s="1">
        <f t="shared" si="0"/>
        <v>44242</v>
      </c>
      <c r="H56">
        <f t="shared" si="1"/>
        <v>15513</v>
      </c>
      <c r="I56">
        <f t="shared" si="2"/>
        <v>1898</v>
      </c>
      <c r="J56">
        <f t="shared" si="3"/>
        <v>8.1733403582718651</v>
      </c>
      <c r="K56">
        <f t="shared" si="4"/>
        <v>1.3613830331483057</v>
      </c>
    </row>
    <row r="57" spans="1:11" x14ac:dyDescent="0.25">
      <c r="A57" s="3">
        <v>44249</v>
      </c>
      <c r="B57">
        <v>593</v>
      </c>
      <c r="D57" s="3">
        <v>44249</v>
      </c>
      <c r="E57">
        <v>62</v>
      </c>
      <c r="G57" s="1">
        <f t="shared" si="0"/>
        <v>44249</v>
      </c>
      <c r="H57">
        <f t="shared" si="1"/>
        <v>16106</v>
      </c>
      <c r="I57">
        <f t="shared" si="2"/>
        <v>1960</v>
      </c>
      <c r="J57">
        <f t="shared" si="3"/>
        <v>8.2173469387755098</v>
      </c>
      <c r="K57">
        <f t="shared" si="4"/>
        <v>1.368712938599252</v>
      </c>
    </row>
    <row r="58" spans="1:11" x14ac:dyDescent="0.25">
      <c r="A58" s="3">
        <v>44256</v>
      </c>
      <c r="B58">
        <v>680</v>
      </c>
      <c r="D58" s="3">
        <v>44256</v>
      </c>
      <c r="E58">
        <v>93</v>
      </c>
      <c r="G58" s="1">
        <f t="shared" si="0"/>
        <v>44256</v>
      </c>
      <c r="H58">
        <f t="shared" si="1"/>
        <v>16786</v>
      </c>
      <c r="I58">
        <f t="shared" si="2"/>
        <v>2053</v>
      </c>
      <c r="J58">
        <f t="shared" si="3"/>
        <v>8.1763273258645892</v>
      </c>
      <c r="K58">
        <f t="shared" si="4"/>
        <v>1.3618805539688088</v>
      </c>
    </row>
    <row r="59" spans="1:11" x14ac:dyDescent="0.25">
      <c r="A59" s="3">
        <v>44263</v>
      </c>
      <c r="B59">
        <v>680</v>
      </c>
      <c r="D59" s="3">
        <v>44263</v>
      </c>
      <c r="E59">
        <v>95</v>
      </c>
      <c r="G59" s="1">
        <f t="shared" si="0"/>
        <v>44263</v>
      </c>
      <c r="H59">
        <f t="shared" si="1"/>
        <v>17466</v>
      </c>
      <c r="I59">
        <f t="shared" si="2"/>
        <v>2148</v>
      </c>
      <c r="J59">
        <f t="shared" si="3"/>
        <v>8.1312849162011176</v>
      </c>
      <c r="K59">
        <f t="shared" si="4"/>
        <v>1.3543781168256026</v>
      </c>
    </row>
    <row r="60" spans="1:11" x14ac:dyDescent="0.25">
      <c r="A60" s="3">
        <v>44270</v>
      </c>
      <c r="B60">
        <v>625</v>
      </c>
      <c r="D60" s="3">
        <v>44270</v>
      </c>
      <c r="E60">
        <v>79</v>
      </c>
      <c r="G60" s="1">
        <f t="shared" si="0"/>
        <v>44270</v>
      </c>
      <c r="H60">
        <f t="shared" si="1"/>
        <v>18091</v>
      </c>
      <c r="I60">
        <f t="shared" si="2"/>
        <v>2227</v>
      </c>
      <c r="J60">
        <f t="shared" si="3"/>
        <v>8.1234845083071399</v>
      </c>
      <c r="K60">
        <f t="shared" si="4"/>
        <v>1.3530788508593015</v>
      </c>
    </row>
    <row r="61" spans="1:11" x14ac:dyDescent="0.25">
      <c r="A61" s="3">
        <v>44277</v>
      </c>
      <c r="B61">
        <v>564</v>
      </c>
      <c r="D61" s="3">
        <v>44277</v>
      </c>
      <c r="E61">
        <v>88</v>
      </c>
      <c r="G61" s="1">
        <f t="shared" si="0"/>
        <v>44277</v>
      </c>
      <c r="H61">
        <f t="shared" si="1"/>
        <v>18655</v>
      </c>
      <c r="I61">
        <f t="shared" si="2"/>
        <v>2315</v>
      </c>
      <c r="J61">
        <f t="shared" si="3"/>
        <v>8.0583153347732175</v>
      </c>
      <c r="K61">
        <f t="shared" si="4"/>
        <v>1.3422240224483459</v>
      </c>
    </row>
    <row r="62" spans="1:11" x14ac:dyDescent="0.25">
      <c r="A62" s="3">
        <v>44284</v>
      </c>
      <c r="B62">
        <v>552</v>
      </c>
      <c r="D62" s="3">
        <v>44284</v>
      </c>
      <c r="E62">
        <v>83</v>
      </c>
      <c r="G62" s="1">
        <f t="shared" si="0"/>
        <v>44284</v>
      </c>
      <c r="H62">
        <f t="shared" si="1"/>
        <v>19207</v>
      </c>
      <c r="I62">
        <f t="shared" si="2"/>
        <v>2398</v>
      </c>
      <c r="J62">
        <f t="shared" si="3"/>
        <v>8.0095913261050882</v>
      </c>
      <c r="K62">
        <f t="shared" si="4"/>
        <v>1.3341083640026981</v>
      </c>
    </row>
    <row r="63" spans="1:11" x14ac:dyDescent="0.25">
      <c r="A63" s="3">
        <v>44291</v>
      </c>
      <c r="B63">
        <v>471</v>
      </c>
      <c r="D63" s="3">
        <v>44291</v>
      </c>
      <c r="E63">
        <v>79</v>
      </c>
      <c r="G63" s="1">
        <f t="shared" si="0"/>
        <v>44291</v>
      </c>
      <c r="H63">
        <f t="shared" si="1"/>
        <v>19678</v>
      </c>
      <c r="I63">
        <f t="shared" si="2"/>
        <v>2477</v>
      </c>
      <c r="J63">
        <f t="shared" si="3"/>
        <v>7.9442874444893015</v>
      </c>
      <c r="K63">
        <f t="shared" si="4"/>
        <v>1.3232310980950717</v>
      </c>
    </row>
    <row r="64" spans="1:11" x14ac:dyDescent="0.25">
      <c r="A64" s="3">
        <v>44298</v>
      </c>
      <c r="B64">
        <v>389</v>
      </c>
      <c r="D64" s="3">
        <v>44298</v>
      </c>
      <c r="E64">
        <v>75</v>
      </c>
      <c r="G64" s="1">
        <f t="shared" si="0"/>
        <v>44298</v>
      </c>
      <c r="H64">
        <f t="shared" si="1"/>
        <v>20067</v>
      </c>
      <c r="I64">
        <f t="shared" si="2"/>
        <v>2552</v>
      </c>
      <c r="J64">
        <f t="shared" si="3"/>
        <v>7.863244514106583</v>
      </c>
      <c r="K64">
        <f t="shared" si="4"/>
        <v>1.3097322756377405</v>
      </c>
    </row>
    <row r="65" spans="1:11" x14ac:dyDescent="0.25">
      <c r="A65" s="3">
        <v>44305</v>
      </c>
      <c r="B65">
        <v>387</v>
      </c>
      <c r="D65" s="3">
        <v>44305</v>
      </c>
      <c r="E65">
        <v>60</v>
      </c>
      <c r="G65" s="1">
        <f t="shared" si="0"/>
        <v>44305</v>
      </c>
      <c r="H65">
        <f t="shared" si="1"/>
        <v>20454</v>
      </c>
      <c r="I65">
        <f t="shared" si="2"/>
        <v>2612</v>
      </c>
      <c r="J65">
        <f t="shared" si="3"/>
        <v>7.8307810107197549</v>
      </c>
      <c r="K65">
        <f t="shared" si="4"/>
        <v>1.3043250295461652</v>
      </c>
    </row>
    <row r="66" spans="1:11" x14ac:dyDescent="0.25">
      <c r="A66" s="3">
        <v>44312</v>
      </c>
      <c r="B66">
        <v>395</v>
      </c>
      <c r="D66" s="3">
        <v>44312</v>
      </c>
      <c r="E66">
        <v>57</v>
      </c>
      <c r="G66" s="1">
        <f t="shared" si="0"/>
        <v>44312</v>
      </c>
      <c r="H66">
        <f t="shared" si="1"/>
        <v>20849</v>
      </c>
      <c r="I66">
        <f t="shared" si="2"/>
        <v>2669</v>
      </c>
      <c r="J66">
        <f t="shared" si="3"/>
        <v>7.8115399025852383</v>
      </c>
      <c r="K66">
        <f t="shared" si="4"/>
        <v>1.3011201565071031</v>
      </c>
    </row>
    <row r="67" spans="1:11" x14ac:dyDescent="0.25">
      <c r="A67" s="3">
        <v>44319</v>
      </c>
      <c r="B67">
        <v>336</v>
      </c>
      <c r="D67" s="3">
        <v>44319</v>
      </c>
      <c r="E67">
        <v>59</v>
      </c>
      <c r="G67" s="1">
        <f t="shared" si="0"/>
        <v>44319</v>
      </c>
      <c r="H67">
        <f t="shared" si="1"/>
        <v>21185</v>
      </c>
      <c r="I67">
        <f t="shared" si="2"/>
        <v>2728</v>
      </c>
      <c r="J67">
        <f t="shared" si="3"/>
        <v>7.7657624633431084</v>
      </c>
      <c r="K67">
        <f t="shared" si="4"/>
        <v>1.2934952900077972</v>
      </c>
    </row>
    <row r="68" spans="1:11" x14ac:dyDescent="0.25">
      <c r="A68" s="3">
        <v>44326</v>
      </c>
      <c r="B68">
        <v>347</v>
      </c>
      <c r="D68" s="3">
        <v>44326</v>
      </c>
      <c r="E68">
        <v>56</v>
      </c>
      <c r="G68" s="1">
        <f t="shared" si="0"/>
        <v>44326</v>
      </c>
      <c r="H68">
        <f t="shared" si="1"/>
        <v>21532</v>
      </c>
      <c r="I68">
        <f t="shared" si="2"/>
        <v>2784</v>
      </c>
      <c r="J68">
        <f t="shared" si="3"/>
        <v>7.7341954022988508</v>
      </c>
      <c r="K68">
        <f t="shared" si="4"/>
        <v>1.2882373588036333</v>
      </c>
    </row>
    <row r="69" spans="1:11" x14ac:dyDescent="0.25">
      <c r="A69" s="3">
        <v>44333</v>
      </c>
      <c r="B69">
        <v>302</v>
      </c>
      <c r="D69" s="3">
        <v>44333</v>
      </c>
      <c r="E69">
        <v>46</v>
      </c>
      <c r="G69" s="1">
        <f t="shared" si="0"/>
        <v>44333</v>
      </c>
      <c r="H69">
        <f t="shared" si="1"/>
        <v>21834</v>
      </c>
      <c r="I69">
        <f t="shared" si="2"/>
        <v>2830</v>
      </c>
      <c r="J69">
        <f t="shared" si="3"/>
        <v>7.7151943462897528</v>
      </c>
      <c r="K69">
        <f t="shared" si="4"/>
        <v>1.2850724697706559</v>
      </c>
    </row>
    <row r="70" spans="1:11" x14ac:dyDescent="0.25">
      <c r="A70" s="3">
        <v>44340</v>
      </c>
      <c r="B70">
        <v>300</v>
      </c>
      <c r="D70" s="3">
        <v>44340</v>
      </c>
      <c r="E70">
        <v>48</v>
      </c>
      <c r="G70" s="1">
        <f t="shared" si="0"/>
        <v>44340</v>
      </c>
      <c r="H70">
        <f t="shared" si="1"/>
        <v>22134</v>
      </c>
      <c r="I70">
        <f t="shared" si="2"/>
        <v>2878</v>
      </c>
      <c r="J70">
        <f t="shared" si="3"/>
        <v>7.6907574704656012</v>
      </c>
      <c r="K70">
        <f t="shared" si="4"/>
        <v>1.2810021696642271</v>
      </c>
    </row>
    <row r="71" spans="1:11" x14ac:dyDescent="0.25">
      <c r="A71" s="3">
        <v>44347</v>
      </c>
      <c r="B71">
        <v>299</v>
      </c>
      <c r="D71" s="3">
        <v>44347</v>
      </c>
      <c r="E71">
        <v>48</v>
      </c>
      <c r="G71" s="1">
        <f t="shared" ref="G71:G134" si="5">A71</f>
        <v>44347</v>
      </c>
      <c r="H71">
        <f t="shared" si="1"/>
        <v>22433</v>
      </c>
      <c r="I71">
        <f t="shared" si="2"/>
        <v>2926</v>
      </c>
      <c r="J71">
        <f t="shared" si="3"/>
        <v>7.6667805878332196</v>
      </c>
      <c r="K71">
        <f t="shared" si="4"/>
        <v>1.2770084877945522</v>
      </c>
    </row>
    <row r="72" spans="1:11" x14ac:dyDescent="0.25">
      <c r="A72" s="3">
        <v>44354</v>
      </c>
      <c r="B72">
        <v>280</v>
      </c>
      <c r="D72" s="3">
        <v>44354</v>
      </c>
      <c r="E72">
        <v>53</v>
      </c>
      <c r="G72" s="1">
        <f t="shared" si="5"/>
        <v>44354</v>
      </c>
      <c r="H72">
        <f t="shared" si="1"/>
        <v>22713</v>
      </c>
      <c r="I72">
        <f t="shared" si="2"/>
        <v>2979</v>
      </c>
      <c r="J72">
        <f t="shared" si="3"/>
        <v>7.6243705941591138</v>
      </c>
      <c r="K72">
        <f t="shared" si="4"/>
        <v>1.269944515991956</v>
      </c>
    </row>
    <row r="73" spans="1:11" x14ac:dyDescent="0.25">
      <c r="A73" s="3">
        <v>44361</v>
      </c>
      <c r="B73">
        <v>311</v>
      </c>
      <c r="D73" s="3">
        <v>44361</v>
      </c>
      <c r="E73">
        <v>62</v>
      </c>
      <c r="G73" s="1">
        <f t="shared" si="5"/>
        <v>44361</v>
      </c>
      <c r="H73">
        <f t="shared" si="1"/>
        <v>23024</v>
      </c>
      <c r="I73">
        <f t="shared" si="2"/>
        <v>3041</v>
      </c>
      <c r="J73">
        <f t="shared" si="3"/>
        <v>7.5711936862874056</v>
      </c>
      <c r="K73">
        <f t="shared" si="4"/>
        <v>1.2610871655136333</v>
      </c>
    </row>
    <row r="74" spans="1:11" x14ac:dyDescent="0.25">
      <c r="A74" s="3">
        <v>44368</v>
      </c>
      <c r="B74">
        <v>286</v>
      </c>
      <c r="D74" s="3">
        <v>44368</v>
      </c>
      <c r="E74">
        <v>41</v>
      </c>
      <c r="G74" s="1">
        <f t="shared" si="5"/>
        <v>44368</v>
      </c>
      <c r="H74">
        <f t="shared" ref="H74:H137" si="6">B74+H73</f>
        <v>23310</v>
      </c>
      <c r="I74">
        <f t="shared" ref="I74:I137" si="7">E74+I73</f>
        <v>3082</v>
      </c>
      <c r="J74">
        <f t="shared" ref="J74:J137" si="8">H74/I74</f>
        <v>7.5632706035042183</v>
      </c>
      <c r="K74">
        <f t="shared" ref="K74:K137" si="9">J74/J$16</f>
        <v>1.2597674663455514</v>
      </c>
    </row>
    <row r="75" spans="1:11" x14ac:dyDescent="0.25">
      <c r="A75" s="3">
        <v>44375</v>
      </c>
      <c r="B75">
        <v>263</v>
      </c>
      <c r="D75" s="3">
        <v>44375</v>
      </c>
      <c r="E75">
        <v>57</v>
      </c>
      <c r="G75" s="1">
        <f t="shared" si="5"/>
        <v>44375</v>
      </c>
      <c r="H75">
        <f t="shared" si="6"/>
        <v>23573</v>
      </c>
      <c r="I75">
        <f t="shared" si="7"/>
        <v>3139</v>
      </c>
      <c r="J75">
        <f t="shared" si="8"/>
        <v>7.5097164702134434</v>
      </c>
      <c r="K75">
        <f t="shared" si="9"/>
        <v>1.2508472837493088</v>
      </c>
    </row>
    <row r="76" spans="1:11" x14ac:dyDescent="0.25">
      <c r="A76" s="3">
        <v>44382</v>
      </c>
      <c r="B76">
        <v>270</v>
      </c>
      <c r="D76" s="3">
        <v>44382</v>
      </c>
      <c r="E76">
        <v>44</v>
      </c>
      <c r="G76" s="1">
        <f t="shared" si="5"/>
        <v>44382</v>
      </c>
      <c r="H76">
        <f t="shared" si="6"/>
        <v>23843</v>
      </c>
      <c r="I76">
        <f t="shared" si="7"/>
        <v>3183</v>
      </c>
      <c r="J76">
        <f t="shared" si="8"/>
        <v>7.490732013823437</v>
      </c>
      <c r="K76">
        <f t="shared" si="9"/>
        <v>1.2476851596127871</v>
      </c>
    </row>
    <row r="77" spans="1:11" x14ac:dyDescent="0.25">
      <c r="A77" s="3">
        <v>44389</v>
      </c>
      <c r="B77">
        <v>325</v>
      </c>
      <c r="D77" s="3">
        <v>44389</v>
      </c>
      <c r="E77">
        <v>48</v>
      </c>
      <c r="G77" s="1">
        <f t="shared" si="5"/>
        <v>44389</v>
      </c>
      <c r="H77">
        <f t="shared" si="6"/>
        <v>24168</v>
      </c>
      <c r="I77">
        <f t="shared" si="7"/>
        <v>3231</v>
      </c>
      <c r="J77">
        <f t="shared" si="8"/>
        <v>7.4800371402042707</v>
      </c>
      <c r="K77">
        <f t="shared" si="9"/>
        <v>1.2459037802931234</v>
      </c>
    </row>
    <row r="78" spans="1:11" x14ac:dyDescent="0.25">
      <c r="A78" s="3">
        <v>44396</v>
      </c>
      <c r="B78">
        <v>299</v>
      </c>
      <c r="D78" s="3">
        <v>44396</v>
      </c>
      <c r="E78">
        <v>44</v>
      </c>
      <c r="G78" s="1">
        <f t="shared" si="5"/>
        <v>44396</v>
      </c>
      <c r="H78">
        <f t="shared" si="6"/>
        <v>24467</v>
      </c>
      <c r="I78">
        <f t="shared" si="7"/>
        <v>3275</v>
      </c>
      <c r="J78">
        <f t="shared" si="8"/>
        <v>7.4708396946564886</v>
      </c>
      <c r="K78">
        <f t="shared" si="9"/>
        <v>1.2443718183573422</v>
      </c>
    </row>
    <row r="79" spans="1:11" x14ac:dyDescent="0.25">
      <c r="A79" s="3">
        <v>44403</v>
      </c>
      <c r="B79">
        <v>362</v>
      </c>
      <c r="D79" s="3">
        <v>44403</v>
      </c>
      <c r="E79">
        <v>43</v>
      </c>
      <c r="G79" s="1">
        <f t="shared" si="5"/>
        <v>44403</v>
      </c>
      <c r="H79">
        <f t="shared" si="6"/>
        <v>24829</v>
      </c>
      <c r="I79">
        <f t="shared" si="7"/>
        <v>3318</v>
      </c>
      <c r="J79">
        <f t="shared" si="8"/>
        <v>7.4831223628691985</v>
      </c>
      <c r="K79">
        <f t="shared" si="9"/>
        <v>1.2464176668566833</v>
      </c>
    </row>
    <row r="80" spans="1:11" x14ac:dyDescent="0.25">
      <c r="A80" s="3">
        <v>44410</v>
      </c>
      <c r="B80">
        <v>318</v>
      </c>
      <c r="D80" s="3">
        <v>44410</v>
      </c>
      <c r="E80">
        <v>48</v>
      </c>
      <c r="G80" s="1">
        <f t="shared" si="5"/>
        <v>44410</v>
      </c>
      <c r="H80">
        <f t="shared" si="6"/>
        <v>25147</v>
      </c>
      <c r="I80">
        <f t="shared" si="7"/>
        <v>3366</v>
      </c>
      <c r="J80">
        <f t="shared" si="8"/>
        <v>7.4708853238265007</v>
      </c>
      <c r="K80">
        <f t="shared" si="9"/>
        <v>1.2443794185275479</v>
      </c>
    </row>
    <row r="81" spans="1:12" x14ac:dyDescent="0.25">
      <c r="A81" s="3">
        <v>44417</v>
      </c>
      <c r="B81">
        <v>322</v>
      </c>
      <c r="D81" s="3">
        <v>44417</v>
      </c>
      <c r="E81">
        <v>54</v>
      </c>
      <c r="G81" s="1">
        <f t="shared" si="5"/>
        <v>44417</v>
      </c>
      <c r="H81">
        <f t="shared" si="6"/>
        <v>25469</v>
      </c>
      <c r="I81">
        <f t="shared" si="7"/>
        <v>3420</v>
      </c>
      <c r="J81">
        <f t="shared" si="8"/>
        <v>7.447076023391813</v>
      </c>
      <c r="K81">
        <f t="shared" si="9"/>
        <v>1.2404136497938245</v>
      </c>
    </row>
    <row r="82" spans="1:12" x14ac:dyDescent="0.25">
      <c r="A82" s="3">
        <v>44424</v>
      </c>
      <c r="B82">
        <v>256</v>
      </c>
      <c r="D82" s="3">
        <v>44424</v>
      </c>
      <c r="E82">
        <v>61</v>
      </c>
      <c r="G82" s="1">
        <f t="shared" si="5"/>
        <v>44424</v>
      </c>
      <c r="H82">
        <f t="shared" si="6"/>
        <v>25725</v>
      </c>
      <c r="I82">
        <f t="shared" si="7"/>
        <v>3481</v>
      </c>
      <c r="J82">
        <f t="shared" si="8"/>
        <v>7.390117782246481</v>
      </c>
      <c r="K82">
        <f t="shared" si="9"/>
        <v>1.2309264658892967</v>
      </c>
    </row>
    <row r="83" spans="1:12" x14ac:dyDescent="0.25">
      <c r="A83" s="3">
        <v>44431</v>
      </c>
      <c r="B83">
        <v>284</v>
      </c>
      <c r="D83" s="3">
        <v>44431</v>
      </c>
      <c r="E83">
        <v>54</v>
      </c>
      <c r="G83" s="1">
        <f t="shared" si="5"/>
        <v>44431</v>
      </c>
      <c r="H83">
        <f t="shared" si="6"/>
        <v>26009</v>
      </c>
      <c r="I83">
        <f t="shared" si="7"/>
        <v>3535</v>
      </c>
      <c r="J83">
        <f t="shared" si="8"/>
        <v>7.3575671852899571</v>
      </c>
      <c r="K83">
        <f t="shared" si="9"/>
        <v>1.2255047131574881</v>
      </c>
    </row>
    <row r="84" spans="1:12" x14ac:dyDescent="0.25">
      <c r="A84" s="3">
        <v>44438</v>
      </c>
      <c r="B84">
        <v>297</v>
      </c>
      <c r="D84" s="3">
        <v>44438</v>
      </c>
      <c r="E84">
        <v>50</v>
      </c>
      <c r="G84" s="1">
        <f t="shared" si="5"/>
        <v>44438</v>
      </c>
      <c r="H84">
        <f t="shared" si="6"/>
        <v>26306</v>
      </c>
      <c r="I84">
        <f t="shared" si="7"/>
        <v>3585</v>
      </c>
      <c r="J84">
        <f t="shared" si="8"/>
        <v>7.3377963737796374</v>
      </c>
      <c r="K84">
        <f t="shared" si="9"/>
        <v>1.2222116106850722</v>
      </c>
    </row>
    <row r="85" spans="1:12" x14ac:dyDescent="0.25">
      <c r="A85" s="3">
        <v>44445</v>
      </c>
      <c r="B85">
        <v>312</v>
      </c>
      <c r="D85" s="3">
        <v>44445</v>
      </c>
      <c r="E85">
        <v>55</v>
      </c>
      <c r="G85" s="1">
        <f t="shared" si="5"/>
        <v>44445</v>
      </c>
      <c r="H85">
        <f t="shared" si="6"/>
        <v>26618</v>
      </c>
      <c r="I85">
        <f t="shared" si="7"/>
        <v>3640</v>
      </c>
      <c r="J85">
        <f t="shared" si="8"/>
        <v>7.3126373626373624</v>
      </c>
      <c r="K85">
        <f t="shared" si="9"/>
        <v>1.2180210289402145</v>
      </c>
    </row>
    <row r="86" spans="1:12" x14ac:dyDescent="0.25">
      <c r="A86" s="3">
        <v>44452</v>
      </c>
      <c r="B86">
        <v>315</v>
      </c>
      <c r="D86" s="3">
        <v>44452</v>
      </c>
      <c r="E86">
        <v>67</v>
      </c>
      <c r="G86" s="1">
        <f t="shared" si="5"/>
        <v>44452</v>
      </c>
      <c r="H86">
        <f t="shared" si="6"/>
        <v>26933</v>
      </c>
      <c r="I86">
        <f t="shared" si="7"/>
        <v>3707</v>
      </c>
      <c r="J86">
        <f t="shared" si="8"/>
        <v>7.2654437550579987</v>
      </c>
      <c r="K86">
        <f t="shared" si="9"/>
        <v>1.2101602799911533</v>
      </c>
      <c r="L86" s="5"/>
    </row>
    <row r="87" spans="1:12" x14ac:dyDescent="0.25">
      <c r="A87" s="3">
        <v>44459</v>
      </c>
      <c r="B87">
        <v>316</v>
      </c>
      <c r="D87" s="3">
        <v>44459</v>
      </c>
      <c r="E87">
        <v>59</v>
      </c>
      <c r="G87" s="1">
        <f t="shared" si="5"/>
        <v>44459</v>
      </c>
      <c r="H87">
        <f t="shared" si="6"/>
        <v>27249</v>
      </c>
      <c r="I87">
        <f t="shared" si="7"/>
        <v>3766</v>
      </c>
      <c r="J87">
        <f t="shared" si="8"/>
        <v>7.2355284121083381</v>
      </c>
      <c r="K87">
        <f t="shared" si="9"/>
        <v>1.2051774653110741</v>
      </c>
    </row>
    <row r="88" spans="1:12" x14ac:dyDescent="0.25">
      <c r="A88" s="3">
        <v>44466</v>
      </c>
      <c r="B88">
        <v>303</v>
      </c>
      <c r="D88" s="3">
        <v>44466</v>
      </c>
      <c r="E88">
        <v>47</v>
      </c>
      <c r="G88" s="1">
        <f t="shared" si="5"/>
        <v>44466</v>
      </c>
      <c r="H88">
        <f t="shared" si="6"/>
        <v>27552</v>
      </c>
      <c r="I88">
        <f t="shared" si="7"/>
        <v>3813</v>
      </c>
      <c r="J88">
        <f t="shared" si="8"/>
        <v>7.225806451612903</v>
      </c>
      <c r="K88">
        <f t="shared" si="9"/>
        <v>1.2035581381465044</v>
      </c>
    </row>
    <row r="89" spans="1:12" x14ac:dyDescent="0.25">
      <c r="A89" s="3">
        <v>44473</v>
      </c>
      <c r="B89">
        <v>310</v>
      </c>
      <c r="D89" s="3">
        <v>44473</v>
      </c>
      <c r="E89">
        <v>65</v>
      </c>
      <c r="G89" s="1">
        <f t="shared" si="5"/>
        <v>44473</v>
      </c>
      <c r="H89">
        <f t="shared" si="6"/>
        <v>27862</v>
      </c>
      <c r="I89">
        <f t="shared" si="7"/>
        <v>3878</v>
      </c>
      <c r="J89">
        <f t="shared" si="8"/>
        <v>7.1846312532233112</v>
      </c>
      <c r="K89">
        <f t="shared" si="9"/>
        <v>1.1966998385998111</v>
      </c>
    </row>
    <row r="90" spans="1:12" x14ac:dyDescent="0.25">
      <c r="A90" s="3">
        <v>44480</v>
      </c>
      <c r="B90">
        <v>353</v>
      </c>
      <c r="D90" s="3">
        <v>44480</v>
      </c>
      <c r="E90">
        <v>55</v>
      </c>
      <c r="G90" s="1">
        <f t="shared" si="5"/>
        <v>44480</v>
      </c>
      <c r="H90">
        <f t="shared" si="6"/>
        <v>28215</v>
      </c>
      <c r="I90">
        <f t="shared" si="7"/>
        <v>3933</v>
      </c>
      <c r="J90">
        <f t="shared" si="8"/>
        <v>7.1739130434782608</v>
      </c>
      <c r="K90">
        <f t="shared" si="9"/>
        <v>1.1949145723251884</v>
      </c>
    </row>
    <row r="91" spans="1:12" x14ac:dyDescent="0.25">
      <c r="A91" s="3">
        <v>44487</v>
      </c>
      <c r="B91">
        <v>353</v>
      </c>
      <c r="D91" s="3">
        <v>44487</v>
      </c>
      <c r="E91">
        <v>70</v>
      </c>
      <c r="G91" s="1">
        <f t="shared" si="5"/>
        <v>44487</v>
      </c>
      <c r="H91">
        <f t="shared" si="6"/>
        <v>28568</v>
      </c>
      <c r="I91">
        <f t="shared" si="7"/>
        <v>4003</v>
      </c>
      <c r="J91">
        <f t="shared" si="8"/>
        <v>7.1366475143642267</v>
      </c>
      <c r="K91">
        <f t="shared" si="9"/>
        <v>1.1887074823432087</v>
      </c>
    </row>
    <row r="92" spans="1:12" x14ac:dyDescent="0.25">
      <c r="A92" s="3">
        <v>44494</v>
      </c>
      <c r="B92">
        <v>466</v>
      </c>
      <c r="D92" s="3">
        <v>44494</v>
      </c>
      <c r="E92">
        <v>65</v>
      </c>
      <c r="G92" s="1">
        <f t="shared" si="5"/>
        <v>44494</v>
      </c>
      <c r="H92">
        <f t="shared" si="6"/>
        <v>29034</v>
      </c>
      <c r="I92">
        <f t="shared" si="7"/>
        <v>4068</v>
      </c>
      <c r="J92">
        <f t="shared" si="8"/>
        <v>7.1371681415929205</v>
      </c>
      <c r="K92">
        <f t="shared" si="9"/>
        <v>1.1887942000185616</v>
      </c>
    </row>
    <row r="93" spans="1:12" x14ac:dyDescent="0.25">
      <c r="A93" s="3">
        <v>44501</v>
      </c>
      <c r="B93">
        <v>435</v>
      </c>
      <c r="D93" s="3">
        <v>44501</v>
      </c>
      <c r="E93">
        <v>66</v>
      </c>
      <c r="G93" s="1">
        <f t="shared" si="5"/>
        <v>44501</v>
      </c>
      <c r="H93">
        <f t="shared" si="6"/>
        <v>29469</v>
      </c>
      <c r="I93">
        <f t="shared" si="7"/>
        <v>4134</v>
      </c>
      <c r="J93">
        <f t="shared" si="8"/>
        <v>7.1284470246734397</v>
      </c>
      <c r="K93">
        <f t="shared" si="9"/>
        <v>1.1873415772127258</v>
      </c>
    </row>
    <row r="94" spans="1:12" x14ac:dyDescent="0.25">
      <c r="A94" s="3">
        <v>44508</v>
      </c>
      <c r="B94">
        <v>432</v>
      </c>
      <c r="D94" s="3">
        <v>44508</v>
      </c>
      <c r="E94">
        <v>74</v>
      </c>
      <c r="G94" s="1">
        <f t="shared" si="5"/>
        <v>44508</v>
      </c>
      <c r="H94">
        <f t="shared" si="6"/>
        <v>29901</v>
      </c>
      <c r="I94">
        <f t="shared" si="7"/>
        <v>4208</v>
      </c>
      <c r="J94">
        <f t="shared" si="8"/>
        <v>7.105750950570342</v>
      </c>
      <c r="K94">
        <f t="shared" si="9"/>
        <v>1.1835612317421298</v>
      </c>
    </row>
    <row r="95" spans="1:12" x14ac:dyDescent="0.25">
      <c r="A95" s="3">
        <v>44515</v>
      </c>
      <c r="B95">
        <v>538</v>
      </c>
      <c r="D95" s="3">
        <v>44515</v>
      </c>
      <c r="E95">
        <v>70</v>
      </c>
      <c r="G95" s="1">
        <f t="shared" si="5"/>
        <v>44515</v>
      </c>
      <c r="H95">
        <f t="shared" si="6"/>
        <v>30439</v>
      </c>
      <c r="I95">
        <f t="shared" si="7"/>
        <v>4278</v>
      </c>
      <c r="J95">
        <f t="shared" si="8"/>
        <v>7.1152407667134172</v>
      </c>
      <c r="K95">
        <f t="shared" si="9"/>
        <v>1.1851418920497363</v>
      </c>
    </row>
    <row r="96" spans="1:12" x14ac:dyDescent="0.25">
      <c r="A96" s="3">
        <v>44522</v>
      </c>
      <c r="B96">
        <v>517</v>
      </c>
      <c r="D96" s="3">
        <v>44522</v>
      </c>
      <c r="E96">
        <v>66</v>
      </c>
      <c r="G96" s="1">
        <f t="shared" si="5"/>
        <v>44522</v>
      </c>
      <c r="H96">
        <f t="shared" si="6"/>
        <v>30956</v>
      </c>
      <c r="I96">
        <f t="shared" si="7"/>
        <v>4344</v>
      </c>
      <c r="J96">
        <f t="shared" si="8"/>
        <v>7.1261510128913441</v>
      </c>
      <c r="K96">
        <f t="shared" si="9"/>
        <v>1.1869591446518586</v>
      </c>
    </row>
    <row r="97" spans="1:11" x14ac:dyDescent="0.25">
      <c r="A97" s="3">
        <v>44529</v>
      </c>
      <c r="B97">
        <v>561</v>
      </c>
      <c r="D97" s="3">
        <v>44529</v>
      </c>
      <c r="E97">
        <v>65</v>
      </c>
      <c r="G97" s="1">
        <f t="shared" si="5"/>
        <v>44529</v>
      </c>
      <c r="H97">
        <f t="shared" si="6"/>
        <v>31517</v>
      </c>
      <c r="I97">
        <f t="shared" si="7"/>
        <v>4409</v>
      </c>
      <c r="J97">
        <f t="shared" si="8"/>
        <v>7.1483329553186667</v>
      </c>
      <c r="K97">
        <f t="shared" si="9"/>
        <v>1.1906538543714003</v>
      </c>
    </row>
    <row r="98" spans="1:11" x14ac:dyDescent="0.25">
      <c r="A98" s="3">
        <v>44536</v>
      </c>
      <c r="B98">
        <v>533</v>
      </c>
      <c r="D98" s="3">
        <v>44536</v>
      </c>
      <c r="E98">
        <v>94</v>
      </c>
      <c r="G98" s="1">
        <f t="shared" si="5"/>
        <v>44536</v>
      </c>
      <c r="H98">
        <f t="shared" si="6"/>
        <v>32050</v>
      </c>
      <c r="I98">
        <f t="shared" si="7"/>
        <v>4503</v>
      </c>
      <c r="J98">
        <f t="shared" si="8"/>
        <v>7.1174772373972903</v>
      </c>
      <c r="K98">
        <f t="shared" si="9"/>
        <v>1.1855144072160817</v>
      </c>
    </row>
    <row r="99" spans="1:11" x14ac:dyDescent="0.25">
      <c r="A99" s="3">
        <v>44543</v>
      </c>
      <c r="B99">
        <v>496</v>
      </c>
      <c r="D99" s="3">
        <v>44543</v>
      </c>
      <c r="E99">
        <v>80</v>
      </c>
      <c r="G99" s="1">
        <f t="shared" si="5"/>
        <v>44543</v>
      </c>
      <c r="H99">
        <f t="shared" si="6"/>
        <v>32546</v>
      </c>
      <c r="I99">
        <f t="shared" si="7"/>
        <v>4583</v>
      </c>
      <c r="J99">
        <f t="shared" si="8"/>
        <v>7.1014619245036004</v>
      </c>
      <c r="K99">
        <f t="shared" si="9"/>
        <v>1.1828468350499519</v>
      </c>
    </row>
    <row r="100" spans="1:11" x14ac:dyDescent="0.25">
      <c r="A100" s="3">
        <v>44550</v>
      </c>
      <c r="B100">
        <v>470</v>
      </c>
      <c r="D100" s="3">
        <v>44550</v>
      </c>
      <c r="E100">
        <v>81</v>
      </c>
      <c r="G100" s="1">
        <f t="shared" si="5"/>
        <v>44550</v>
      </c>
      <c r="H100">
        <f t="shared" si="6"/>
        <v>33016</v>
      </c>
      <c r="I100">
        <f t="shared" si="7"/>
        <v>4664</v>
      </c>
      <c r="J100">
        <f t="shared" si="8"/>
        <v>7.0789022298456263</v>
      </c>
      <c r="K100">
        <f t="shared" si="9"/>
        <v>1.1790892054647248</v>
      </c>
    </row>
    <row r="101" spans="1:11" x14ac:dyDescent="0.25">
      <c r="A101" s="3">
        <v>44557</v>
      </c>
      <c r="B101">
        <v>402</v>
      </c>
      <c r="D101" s="3">
        <v>44557</v>
      </c>
      <c r="E101">
        <v>85</v>
      </c>
      <c r="G101" s="1">
        <f t="shared" si="5"/>
        <v>44557</v>
      </c>
      <c r="H101">
        <f t="shared" si="6"/>
        <v>33418</v>
      </c>
      <c r="I101">
        <f t="shared" si="7"/>
        <v>4749</v>
      </c>
      <c r="J101">
        <f t="shared" si="8"/>
        <v>7.0368498631290795</v>
      </c>
      <c r="K101">
        <f t="shared" si="9"/>
        <v>1.1720848013848559</v>
      </c>
    </row>
    <row r="102" spans="1:11" x14ac:dyDescent="0.25">
      <c r="A102" s="3">
        <v>44564</v>
      </c>
      <c r="B102">
        <v>376</v>
      </c>
      <c r="D102" s="3">
        <v>44564</v>
      </c>
      <c r="E102">
        <v>73</v>
      </c>
      <c r="G102" s="1">
        <f t="shared" si="5"/>
        <v>44564</v>
      </c>
      <c r="H102">
        <f t="shared" si="6"/>
        <v>33794</v>
      </c>
      <c r="I102">
        <f t="shared" si="7"/>
        <v>4822</v>
      </c>
      <c r="J102">
        <f t="shared" si="8"/>
        <v>7.0082953131480714</v>
      </c>
      <c r="K102">
        <f t="shared" si="9"/>
        <v>1.1673286456199747</v>
      </c>
    </row>
    <row r="103" spans="1:11" x14ac:dyDescent="0.25">
      <c r="A103" s="3">
        <v>44571</v>
      </c>
      <c r="B103">
        <v>390</v>
      </c>
      <c r="D103" s="3">
        <v>44571</v>
      </c>
      <c r="E103">
        <v>68</v>
      </c>
      <c r="G103" s="1">
        <f t="shared" si="5"/>
        <v>44571</v>
      </c>
      <c r="H103">
        <f t="shared" si="6"/>
        <v>34184</v>
      </c>
      <c r="I103">
        <f t="shared" si="7"/>
        <v>4890</v>
      </c>
      <c r="J103">
        <f t="shared" si="8"/>
        <v>6.990593047034765</v>
      </c>
      <c r="K103">
        <f t="shared" si="9"/>
        <v>1.1643800880317006</v>
      </c>
    </row>
    <row r="104" spans="1:11" x14ac:dyDescent="0.25">
      <c r="A104" s="3">
        <v>44578</v>
      </c>
      <c r="B104">
        <v>337</v>
      </c>
      <c r="D104" s="3">
        <v>44578</v>
      </c>
      <c r="E104">
        <v>61</v>
      </c>
      <c r="G104" s="1">
        <f t="shared" si="5"/>
        <v>44578</v>
      </c>
      <c r="H104">
        <f t="shared" si="6"/>
        <v>34521</v>
      </c>
      <c r="I104">
        <f t="shared" si="7"/>
        <v>4951</v>
      </c>
      <c r="J104">
        <f t="shared" si="8"/>
        <v>6.9725308018582108</v>
      </c>
      <c r="K104">
        <f t="shared" si="9"/>
        <v>1.1613715709449208</v>
      </c>
    </row>
    <row r="105" spans="1:11" x14ac:dyDescent="0.25">
      <c r="A105" s="3">
        <v>44585</v>
      </c>
      <c r="B105">
        <v>386</v>
      </c>
      <c r="D105" s="3">
        <v>44585</v>
      </c>
      <c r="E105">
        <v>58</v>
      </c>
      <c r="G105" s="1">
        <f t="shared" si="5"/>
        <v>44585</v>
      </c>
      <c r="H105">
        <f t="shared" si="6"/>
        <v>34907</v>
      </c>
      <c r="I105">
        <f t="shared" si="7"/>
        <v>5009</v>
      </c>
      <c r="J105">
        <f t="shared" si="8"/>
        <v>6.968856059093631</v>
      </c>
      <c r="K105">
        <f t="shared" si="9"/>
        <v>1.1607594916442199</v>
      </c>
    </row>
    <row r="106" spans="1:11" x14ac:dyDescent="0.25">
      <c r="A106" s="3">
        <v>44592</v>
      </c>
      <c r="B106">
        <v>393</v>
      </c>
      <c r="D106" s="3">
        <v>44592</v>
      </c>
      <c r="E106">
        <v>79</v>
      </c>
      <c r="G106" s="1">
        <f t="shared" si="5"/>
        <v>44592</v>
      </c>
      <c r="H106">
        <f t="shared" si="6"/>
        <v>35300</v>
      </c>
      <c r="I106">
        <f t="shared" si="7"/>
        <v>5088</v>
      </c>
      <c r="J106">
        <f t="shared" si="8"/>
        <v>6.9378930817610067</v>
      </c>
      <c r="K106">
        <f t="shared" si="9"/>
        <v>1.1556021789484712</v>
      </c>
    </row>
    <row r="107" spans="1:11" x14ac:dyDescent="0.25">
      <c r="A107" s="3">
        <v>44599</v>
      </c>
      <c r="B107">
        <v>469</v>
      </c>
      <c r="D107" s="3">
        <v>44599</v>
      </c>
      <c r="E107">
        <v>76</v>
      </c>
      <c r="G107" s="1">
        <f t="shared" si="5"/>
        <v>44599</v>
      </c>
      <c r="H107">
        <f t="shared" si="6"/>
        <v>35769</v>
      </c>
      <c r="I107">
        <f t="shared" si="7"/>
        <v>5164</v>
      </c>
      <c r="J107">
        <f t="shared" si="8"/>
        <v>6.9266072811773816</v>
      </c>
      <c r="K107">
        <f t="shared" si="9"/>
        <v>1.1537223725588481</v>
      </c>
    </row>
    <row r="108" spans="1:11" x14ac:dyDescent="0.25">
      <c r="A108" s="3">
        <v>44606</v>
      </c>
      <c r="B108">
        <v>431</v>
      </c>
      <c r="D108" s="3">
        <v>44606</v>
      </c>
      <c r="E108">
        <v>64</v>
      </c>
      <c r="G108" s="1">
        <f t="shared" si="5"/>
        <v>44606</v>
      </c>
      <c r="H108">
        <f t="shared" si="6"/>
        <v>36200</v>
      </c>
      <c r="I108">
        <f t="shared" si="7"/>
        <v>5228</v>
      </c>
      <c r="J108">
        <f t="shared" si="8"/>
        <v>6.9242540168324407</v>
      </c>
      <c r="K108">
        <f t="shared" si="9"/>
        <v>1.153330403790721</v>
      </c>
    </row>
    <row r="109" spans="1:11" x14ac:dyDescent="0.25">
      <c r="A109" s="3">
        <v>44613</v>
      </c>
      <c r="B109">
        <v>410</v>
      </c>
      <c r="D109" s="3">
        <v>44613</v>
      </c>
      <c r="E109">
        <v>58</v>
      </c>
      <c r="G109" s="1">
        <f t="shared" si="5"/>
        <v>44613</v>
      </c>
      <c r="H109">
        <f t="shared" si="6"/>
        <v>36610</v>
      </c>
      <c r="I109">
        <f t="shared" si="7"/>
        <v>5286</v>
      </c>
      <c r="J109">
        <f t="shared" si="8"/>
        <v>6.9258418463866818</v>
      </c>
      <c r="K109">
        <f t="shared" si="9"/>
        <v>1.1535948787935866</v>
      </c>
    </row>
    <row r="110" spans="1:11" x14ac:dyDescent="0.25">
      <c r="A110" s="3">
        <v>44620</v>
      </c>
      <c r="B110">
        <v>382</v>
      </c>
      <c r="D110" s="3">
        <v>44620</v>
      </c>
      <c r="E110">
        <v>66</v>
      </c>
      <c r="G110" s="1">
        <f t="shared" si="5"/>
        <v>44620</v>
      </c>
      <c r="H110">
        <f t="shared" si="6"/>
        <v>36992</v>
      </c>
      <c r="I110">
        <f t="shared" si="7"/>
        <v>5352</v>
      </c>
      <c r="J110">
        <f t="shared" si="8"/>
        <v>6.9118086696562031</v>
      </c>
      <c r="K110">
        <f t="shared" si="9"/>
        <v>1.1512574588569864</v>
      </c>
    </row>
    <row r="111" spans="1:11" x14ac:dyDescent="0.25">
      <c r="A111" s="3">
        <v>44627</v>
      </c>
      <c r="B111">
        <v>342</v>
      </c>
      <c r="D111" s="3">
        <v>44627</v>
      </c>
      <c r="E111">
        <v>63</v>
      </c>
      <c r="G111" s="1">
        <f t="shared" si="5"/>
        <v>44627</v>
      </c>
      <c r="H111">
        <f t="shared" si="6"/>
        <v>37334</v>
      </c>
      <c r="I111">
        <f t="shared" si="7"/>
        <v>5415</v>
      </c>
      <c r="J111">
        <f t="shared" si="8"/>
        <v>6.8945521698984304</v>
      </c>
      <c r="K111">
        <f t="shared" si="9"/>
        <v>1.1483831498288564</v>
      </c>
    </row>
    <row r="112" spans="1:11" x14ac:dyDescent="0.25">
      <c r="A112" s="3">
        <v>44634</v>
      </c>
      <c r="B112">
        <v>364</v>
      </c>
      <c r="D112" s="3">
        <v>44634</v>
      </c>
      <c r="E112">
        <v>59</v>
      </c>
      <c r="G112" s="1">
        <f t="shared" si="5"/>
        <v>44634</v>
      </c>
      <c r="H112">
        <f t="shared" si="6"/>
        <v>37698</v>
      </c>
      <c r="I112">
        <f t="shared" si="7"/>
        <v>5474</v>
      </c>
      <c r="J112">
        <f t="shared" si="8"/>
        <v>6.8867373036170987</v>
      </c>
      <c r="K112">
        <f t="shared" si="9"/>
        <v>1.1470814756179004</v>
      </c>
    </row>
    <row r="113" spans="1:11" x14ac:dyDescent="0.25">
      <c r="A113" s="3">
        <v>44641</v>
      </c>
      <c r="B113">
        <v>412</v>
      </c>
      <c r="D113" s="3">
        <v>44641</v>
      </c>
      <c r="E113">
        <v>69</v>
      </c>
      <c r="G113" s="1">
        <f t="shared" si="5"/>
        <v>44641</v>
      </c>
      <c r="H113">
        <f t="shared" si="6"/>
        <v>38110</v>
      </c>
      <c r="I113">
        <f t="shared" si="7"/>
        <v>5543</v>
      </c>
      <c r="J113">
        <f t="shared" si="8"/>
        <v>6.8753382644777199</v>
      </c>
      <c r="K113">
        <f t="shared" si="9"/>
        <v>1.145182807778522</v>
      </c>
    </row>
    <row r="114" spans="1:11" x14ac:dyDescent="0.25">
      <c r="A114" s="3">
        <v>44648</v>
      </c>
      <c r="B114">
        <v>408</v>
      </c>
      <c r="D114" s="3">
        <v>44648</v>
      </c>
      <c r="E114">
        <v>61</v>
      </c>
      <c r="G114" s="1">
        <f t="shared" si="5"/>
        <v>44648</v>
      </c>
      <c r="H114">
        <f t="shared" si="6"/>
        <v>38518</v>
      </c>
      <c r="I114">
        <f t="shared" si="7"/>
        <v>5604</v>
      </c>
      <c r="J114">
        <f t="shared" si="8"/>
        <v>6.8733047822983586</v>
      </c>
      <c r="K114">
        <f t="shared" si="9"/>
        <v>1.1448441031588876</v>
      </c>
    </row>
    <row r="115" spans="1:11" x14ac:dyDescent="0.25">
      <c r="A115" s="3">
        <v>44655</v>
      </c>
      <c r="B115">
        <v>402</v>
      </c>
      <c r="D115" s="3">
        <v>44655</v>
      </c>
      <c r="E115">
        <v>61</v>
      </c>
      <c r="G115" s="1">
        <f t="shared" si="5"/>
        <v>44655</v>
      </c>
      <c r="H115">
        <f t="shared" si="6"/>
        <v>38920</v>
      </c>
      <c r="I115">
        <f t="shared" si="7"/>
        <v>5665</v>
      </c>
      <c r="J115">
        <f t="shared" si="8"/>
        <v>6.8702559576345985</v>
      </c>
      <c r="K115">
        <f t="shared" si="9"/>
        <v>1.1443362791865155</v>
      </c>
    </row>
    <row r="116" spans="1:11" x14ac:dyDescent="0.25">
      <c r="A116" s="3">
        <v>44662</v>
      </c>
      <c r="B116">
        <v>366</v>
      </c>
      <c r="D116" s="3">
        <v>44662</v>
      </c>
      <c r="E116">
        <v>52</v>
      </c>
      <c r="G116" s="1">
        <f t="shared" si="5"/>
        <v>44662</v>
      </c>
      <c r="H116">
        <f t="shared" si="6"/>
        <v>39286</v>
      </c>
      <c r="I116">
        <f t="shared" si="7"/>
        <v>5717</v>
      </c>
      <c r="J116">
        <f t="shared" si="8"/>
        <v>6.8717859016966942</v>
      </c>
      <c r="K116">
        <f t="shared" si="9"/>
        <v>1.1445911125589805</v>
      </c>
    </row>
    <row r="117" spans="1:11" x14ac:dyDescent="0.25">
      <c r="A117" s="3">
        <v>44669</v>
      </c>
      <c r="B117">
        <v>375</v>
      </c>
      <c r="D117" s="3">
        <v>44669</v>
      </c>
      <c r="E117">
        <v>56</v>
      </c>
      <c r="G117" s="1">
        <f t="shared" si="5"/>
        <v>44669</v>
      </c>
      <c r="H117">
        <f t="shared" si="6"/>
        <v>39661</v>
      </c>
      <c r="I117">
        <f t="shared" si="7"/>
        <v>5773</v>
      </c>
      <c r="J117">
        <f t="shared" si="8"/>
        <v>6.8700848778797852</v>
      </c>
      <c r="K117">
        <f t="shared" si="9"/>
        <v>1.1443077834839863</v>
      </c>
    </row>
    <row r="118" spans="1:11" x14ac:dyDescent="0.25">
      <c r="A118" s="3">
        <v>44676</v>
      </c>
      <c r="B118">
        <v>390</v>
      </c>
      <c r="D118" s="3">
        <v>44676</v>
      </c>
      <c r="E118">
        <v>63</v>
      </c>
      <c r="G118" s="1">
        <f t="shared" si="5"/>
        <v>44676</v>
      </c>
      <c r="H118">
        <f t="shared" si="6"/>
        <v>40051</v>
      </c>
      <c r="I118">
        <f t="shared" si="7"/>
        <v>5836</v>
      </c>
      <c r="J118">
        <f t="shared" si="8"/>
        <v>6.8627484578478413</v>
      </c>
      <c r="K118">
        <f t="shared" si="9"/>
        <v>1.1430858011220957</v>
      </c>
    </row>
    <row r="119" spans="1:11" x14ac:dyDescent="0.25">
      <c r="A119" s="3">
        <v>44683</v>
      </c>
      <c r="B119">
        <v>357</v>
      </c>
      <c r="D119" s="3">
        <v>44683</v>
      </c>
      <c r="E119">
        <v>55</v>
      </c>
      <c r="G119" s="1">
        <f t="shared" si="5"/>
        <v>44683</v>
      </c>
      <c r="H119">
        <f t="shared" si="6"/>
        <v>40408</v>
      </c>
      <c r="I119">
        <f t="shared" si="7"/>
        <v>5891</v>
      </c>
      <c r="J119">
        <f t="shared" si="8"/>
        <v>6.859276863011373</v>
      </c>
      <c r="K119">
        <f t="shared" si="9"/>
        <v>1.1425075589223137</v>
      </c>
    </row>
    <row r="120" spans="1:11" x14ac:dyDescent="0.25">
      <c r="A120" s="3">
        <v>44690</v>
      </c>
      <c r="B120">
        <v>369</v>
      </c>
      <c r="D120" s="3">
        <v>44690</v>
      </c>
      <c r="E120">
        <v>58</v>
      </c>
      <c r="G120" s="1">
        <f t="shared" si="5"/>
        <v>44690</v>
      </c>
      <c r="H120">
        <f t="shared" si="6"/>
        <v>40777</v>
      </c>
      <c r="I120">
        <f t="shared" si="7"/>
        <v>5949</v>
      </c>
      <c r="J120">
        <f t="shared" si="8"/>
        <v>6.8544293158514034</v>
      </c>
      <c r="K120">
        <f t="shared" si="9"/>
        <v>1.1417001328068346</v>
      </c>
    </row>
    <row r="121" spans="1:11" x14ac:dyDescent="0.25">
      <c r="A121" s="3">
        <v>44697</v>
      </c>
      <c r="B121">
        <v>335</v>
      </c>
      <c r="D121" s="3">
        <v>44697</v>
      </c>
      <c r="E121">
        <v>54</v>
      </c>
      <c r="G121" s="1">
        <f t="shared" si="5"/>
        <v>44697</v>
      </c>
      <c r="H121">
        <f t="shared" si="6"/>
        <v>41112</v>
      </c>
      <c r="I121">
        <f t="shared" si="7"/>
        <v>6003</v>
      </c>
      <c r="J121">
        <f t="shared" si="8"/>
        <v>6.8485757121439281</v>
      </c>
      <c r="K121">
        <f t="shared" si="9"/>
        <v>1.1407251340400126</v>
      </c>
    </row>
    <row r="122" spans="1:11" x14ac:dyDescent="0.25">
      <c r="A122" s="3">
        <v>44704</v>
      </c>
      <c r="B122">
        <v>326</v>
      </c>
      <c r="D122" s="3">
        <v>44704</v>
      </c>
      <c r="E122">
        <v>55</v>
      </c>
      <c r="G122" s="1">
        <f t="shared" si="5"/>
        <v>44704</v>
      </c>
      <c r="H122">
        <f t="shared" si="6"/>
        <v>41438</v>
      </c>
      <c r="I122">
        <f t="shared" si="7"/>
        <v>6058</v>
      </c>
      <c r="J122">
        <f t="shared" si="8"/>
        <v>6.8402112908550681</v>
      </c>
      <c r="K122">
        <f t="shared" si="9"/>
        <v>1.1393319238315043</v>
      </c>
    </row>
    <row r="123" spans="1:11" x14ac:dyDescent="0.25">
      <c r="A123" s="3">
        <v>44711</v>
      </c>
      <c r="B123">
        <v>347</v>
      </c>
      <c r="D123" s="3">
        <v>44711</v>
      </c>
      <c r="E123">
        <v>58</v>
      </c>
      <c r="G123" s="1">
        <f t="shared" si="5"/>
        <v>44711</v>
      </c>
      <c r="H123">
        <f t="shared" si="6"/>
        <v>41785</v>
      </c>
      <c r="I123">
        <f t="shared" si="7"/>
        <v>6116</v>
      </c>
      <c r="J123">
        <f t="shared" si="8"/>
        <v>6.8320797907128838</v>
      </c>
      <c r="K123">
        <f t="shared" si="9"/>
        <v>1.1379775098658103</v>
      </c>
    </row>
    <row r="124" spans="1:11" x14ac:dyDescent="0.25">
      <c r="A124" s="3">
        <v>44718</v>
      </c>
      <c r="B124">
        <v>322</v>
      </c>
      <c r="D124" s="3">
        <v>44718</v>
      </c>
      <c r="E124">
        <v>63</v>
      </c>
      <c r="G124" s="1">
        <f t="shared" si="5"/>
        <v>44718</v>
      </c>
      <c r="H124">
        <f t="shared" si="6"/>
        <v>42107</v>
      </c>
      <c r="I124">
        <f t="shared" si="7"/>
        <v>6179</v>
      </c>
      <c r="J124">
        <f t="shared" si="8"/>
        <v>6.8145330959702219</v>
      </c>
      <c r="K124">
        <f t="shared" si="9"/>
        <v>1.1350548648438987</v>
      </c>
    </row>
    <row r="125" spans="1:11" x14ac:dyDescent="0.25">
      <c r="A125" s="3">
        <v>44725</v>
      </c>
      <c r="B125">
        <v>294</v>
      </c>
      <c r="D125" s="3">
        <v>44725</v>
      </c>
      <c r="E125">
        <v>34</v>
      </c>
      <c r="G125" s="1">
        <f t="shared" si="5"/>
        <v>44725</v>
      </c>
      <c r="H125">
        <f t="shared" si="6"/>
        <v>42401</v>
      </c>
      <c r="I125">
        <f t="shared" si="7"/>
        <v>6213</v>
      </c>
      <c r="J125">
        <f t="shared" si="8"/>
        <v>6.8245614035087723</v>
      </c>
      <c r="K125">
        <f t="shared" si="9"/>
        <v>1.1367252183512451</v>
      </c>
    </row>
    <row r="126" spans="1:11" x14ac:dyDescent="0.25">
      <c r="A126" s="3">
        <v>44732</v>
      </c>
      <c r="B126">
        <v>296</v>
      </c>
      <c r="D126" s="3">
        <v>44732</v>
      </c>
      <c r="E126">
        <v>48</v>
      </c>
      <c r="G126" s="1">
        <f t="shared" si="5"/>
        <v>44732</v>
      </c>
      <c r="H126">
        <f t="shared" si="6"/>
        <v>42697</v>
      </c>
      <c r="I126">
        <f t="shared" si="7"/>
        <v>6261</v>
      </c>
      <c r="J126">
        <f t="shared" si="8"/>
        <v>6.819517648937869</v>
      </c>
      <c r="K126">
        <f t="shared" si="9"/>
        <v>1.1358851111741053</v>
      </c>
    </row>
    <row r="127" spans="1:11" x14ac:dyDescent="0.25">
      <c r="A127" s="3">
        <v>44739</v>
      </c>
      <c r="B127">
        <v>324</v>
      </c>
      <c r="D127" s="3">
        <v>44739</v>
      </c>
      <c r="E127">
        <v>67</v>
      </c>
      <c r="G127" s="1">
        <f t="shared" si="5"/>
        <v>44739</v>
      </c>
      <c r="H127">
        <f t="shared" si="6"/>
        <v>43021</v>
      </c>
      <c r="I127">
        <f t="shared" si="7"/>
        <v>6328</v>
      </c>
      <c r="J127">
        <f t="shared" si="8"/>
        <v>6.798514538558786</v>
      </c>
      <c r="K127">
        <f t="shared" si="9"/>
        <v>1.1323867522584035</v>
      </c>
    </row>
    <row r="128" spans="1:11" x14ac:dyDescent="0.25">
      <c r="A128" s="3">
        <v>44746</v>
      </c>
      <c r="B128">
        <v>308</v>
      </c>
      <c r="D128" s="3">
        <v>44746</v>
      </c>
      <c r="E128">
        <v>58</v>
      </c>
      <c r="G128" s="1">
        <f t="shared" si="5"/>
        <v>44746</v>
      </c>
      <c r="H128">
        <f t="shared" si="6"/>
        <v>43329</v>
      </c>
      <c r="I128">
        <f t="shared" si="7"/>
        <v>6386</v>
      </c>
      <c r="J128">
        <f t="shared" si="8"/>
        <v>6.784998434074538</v>
      </c>
      <c r="K128">
        <f t="shared" si="9"/>
        <v>1.1301354578655922</v>
      </c>
    </row>
    <row r="129" spans="1:11" x14ac:dyDescent="0.25">
      <c r="A129" s="3">
        <v>44753</v>
      </c>
      <c r="B129">
        <v>310</v>
      </c>
      <c r="D129" s="3">
        <v>44753</v>
      </c>
      <c r="E129">
        <v>62</v>
      </c>
      <c r="G129" s="1">
        <f t="shared" si="5"/>
        <v>44753</v>
      </c>
      <c r="H129">
        <f t="shared" si="6"/>
        <v>43639</v>
      </c>
      <c r="I129">
        <f t="shared" si="7"/>
        <v>6448</v>
      </c>
      <c r="J129">
        <f t="shared" si="8"/>
        <v>6.7678349875930524</v>
      </c>
      <c r="K129">
        <f t="shared" si="9"/>
        <v>1.127276648149367</v>
      </c>
    </row>
    <row r="130" spans="1:11" x14ac:dyDescent="0.25">
      <c r="A130" s="3">
        <v>44760</v>
      </c>
      <c r="B130">
        <v>400</v>
      </c>
      <c r="D130" s="3">
        <v>44760</v>
      </c>
      <c r="E130">
        <v>73</v>
      </c>
      <c r="G130" s="1">
        <f t="shared" si="5"/>
        <v>44760</v>
      </c>
      <c r="H130">
        <f t="shared" si="6"/>
        <v>44039</v>
      </c>
      <c r="I130">
        <f t="shared" si="7"/>
        <v>6521</v>
      </c>
      <c r="J130">
        <f t="shared" si="8"/>
        <v>6.7534120533660484</v>
      </c>
      <c r="K130">
        <f t="shared" si="9"/>
        <v>1.1248743087037834</v>
      </c>
    </row>
    <row r="131" spans="1:11" x14ac:dyDescent="0.25">
      <c r="A131" s="3">
        <v>44767</v>
      </c>
      <c r="B131">
        <v>339</v>
      </c>
      <c r="D131" s="3">
        <v>44767</v>
      </c>
      <c r="E131">
        <v>59</v>
      </c>
      <c r="G131" s="1">
        <f t="shared" si="5"/>
        <v>44767</v>
      </c>
      <c r="H131">
        <f t="shared" si="6"/>
        <v>44378</v>
      </c>
      <c r="I131">
        <f t="shared" si="7"/>
        <v>6580</v>
      </c>
      <c r="J131">
        <f t="shared" si="8"/>
        <v>6.7443768996960483</v>
      </c>
      <c r="K131">
        <f t="shared" si="9"/>
        <v>1.1233693787279044</v>
      </c>
    </row>
    <row r="132" spans="1:11" x14ac:dyDescent="0.25">
      <c r="A132" s="3">
        <v>44774</v>
      </c>
      <c r="B132">
        <v>416</v>
      </c>
      <c r="D132" s="3">
        <v>44774</v>
      </c>
      <c r="E132">
        <v>64</v>
      </c>
      <c r="G132" s="1">
        <f t="shared" si="5"/>
        <v>44774</v>
      </c>
      <c r="H132">
        <f t="shared" si="6"/>
        <v>44794</v>
      </c>
      <c r="I132">
        <f t="shared" si="7"/>
        <v>6644</v>
      </c>
      <c r="J132">
        <f t="shared" si="8"/>
        <v>6.7420228777844668</v>
      </c>
      <c r="K132">
        <f t="shared" si="9"/>
        <v>1.1229772837765613</v>
      </c>
    </row>
    <row r="133" spans="1:11" x14ac:dyDescent="0.25">
      <c r="A133" s="3">
        <v>44781</v>
      </c>
      <c r="B133">
        <v>326</v>
      </c>
      <c r="D133" s="3">
        <v>44781</v>
      </c>
      <c r="E133">
        <v>72</v>
      </c>
      <c r="G133" s="1">
        <f t="shared" si="5"/>
        <v>44781</v>
      </c>
      <c r="H133">
        <f t="shared" si="6"/>
        <v>45120</v>
      </c>
      <c r="I133">
        <f t="shared" si="7"/>
        <v>6716</v>
      </c>
      <c r="J133">
        <f t="shared" si="8"/>
        <v>6.718284693269803</v>
      </c>
      <c r="K133">
        <f t="shared" si="9"/>
        <v>1.1190233603842361</v>
      </c>
    </row>
    <row r="134" spans="1:11" x14ac:dyDescent="0.25">
      <c r="A134" s="3">
        <v>44788</v>
      </c>
      <c r="B134">
        <v>369</v>
      </c>
      <c r="D134" s="3">
        <v>44788</v>
      </c>
      <c r="E134">
        <v>58</v>
      </c>
      <c r="G134" s="1">
        <f t="shared" si="5"/>
        <v>44788</v>
      </c>
      <c r="H134">
        <f t="shared" si="6"/>
        <v>45489</v>
      </c>
      <c r="I134">
        <f t="shared" si="7"/>
        <v>6774</v>
      </c>
      <c r="J134">
        <f t="shared" si="8"/>
        <v>6.7152347209920284</v>
      </c>
      <c r="K134">
        <f t="shared" si="9"/>
        <v>1.1185153452608561</v>
      </c>
    </row>
    <row r="135" spans="1:11" x14ac:dyDescent="0.25">
      <c r="A135" s="3">
        <v>44795</v>
      </c>
      <c r="B135">
        <v>348</v>
      </c>
      <c r="D135" s="3">
        <v>44795</v>
      </c>
      <c r="E135">
        <v>57</v>
      </c>
      <c r="G135" s="1">
        <f t="shared" ref="G135:G198" si="10">A135</f>
        <v>44795</v>
      </c>
      <c r="H135">
        <f t="shared" si="6"/>
        <v>45837</v>
      </c>
      <c r="I135">
        <f t="shared" si="7"/>
        <v>6831</v>
      </c>
      <c r="J135">
        <f t="shared" si="8"/>
        <v>6.7101449275362315</v>
      </c>
      <c r="K135">
        <f t="shared" si="9"/>
        <v>1.1176675696698226</v>
      </c>
    </row>
    <row r="136" spans="1:11" x14ac:dyDescent="0.25">
      <c r="A136" s="3">
        <v>44802</v>
      </c>
      <c r="B136">
        <v>335</v>
      </c>
      <c r="D136" s="3">
        <v>44802</v>
      </c>
      <c r="E136">
        <v>62</v>
      </c>
      <c r="G136" s="1">
        <f t="shared" si="10"/>
        <v>44802</v>
      </c>
      <c r="H136">
        <f t="shared" si="6"/>
        <v>46172</v>
      </c>
      <c r="I136">
        <f t="shared" si="7"/>
        <v>6893</v>
      </c>
      <c r="J136">
        <f t="shared" si="8"/>
        <v>6.6983896706804007</v>
      </c>
      <c r="K136">
        <f t="shared" si="9"/>
        <v>1.1157095688363405</v>
      </c>
    </row>
    <row r="137" spans="1:11" x14ac:dyDescent="0.25">
      <c r="A137" s="3">
        <v>44809</v>
      </c>
      <c r="B137">
        <v>373</v>
      </c>
      <c r="D137" s="3">
        <v>44809</v>
      </c>
      <c r="E137">
        <v>52</v>
      </c>
      <c r="G137" s="1">
        <f t="shared" si="10"/>
        <v>44809</v>
      </c>
      <c r="H137">
        <f t="shared" si="6"/>
        <v>46545</v>
      </c>
      <c r="I137">
        <f t="shared" si="7"/>
        <v>6945</v>
      </c>
      <c r="J137">
        <f t="shared" si="8"/>
        <v>6.7019438444924404</v>
      </c>
      <c r="K137">
        <f t="shared" si="9"/>
        <v>1.1163015657081794</v>
      </c>
    </row>
    <row r="138" spans="1:11" x14ac:dyDescent="0.25">
      <c r="A138" s="3">
        <v>44816</v>
      </c>
      <c r="B138">
        <v>356</v>
      </c>
      <c r="D138" s="3">
        <v>44816</v>
      </c>
      <c r="E138">
        <v>67</v>
      </c>
      <c r="G138" s="1">
        <f t="shared" si="10"/>
        <v>44816</v>
      </c>
      <c r="H138">
        <f t="shared" ref="H138:H201" si="11">B138+H137</f>
        <v>46901</v>
      </c>
      <c r="I138">
        <f t="shared" ref="I138:I201" si="12">E138+I137</f>
        <v>7012</v>
      </c>
      <c r="J138">
        <f t="shared" ref="J138:J201" si="13">H138/I138</f>
        <v>6.6886765544780378</v>
      </c>
      <c r="K138">
        <f t="shared" ref="K138:K201" si="14">J138/J$16</f>
        <v>1.1140917148112708</v>
      </c>
    </row>
    <row r="139" spans="1:11" x14ac:dyDescent="0.25">
      <c r="A139" s="3">
        <v>44823</v>
      </c>
      <c r="B139">
        <v>375</v>
      </c>
      <c r="D139" s="3">
        <v>44823</v>
      </c>
      <c r="E139">
        <v>56</v>
      </c>
      <c r="G139" s="1">
        <f t="shared" si="10"/>
        <v>44823</v>
      </c>
      <c r="H139">
        <f t="shared" si="11"/>
        <v>47276</v>
      </c>
      <c r="I139">
        <f t="shared" si="12"/>
        <v>7068</v>
      </c>
      <c r="J139">
        <f t="shared" si="13"/>
        <v>6.688737973967176</v>
      </c>
      <c r="K139">
        <f t="shared" si="14"/>
        <v>1.1141019450778147</v>
      </c>
    </row>
    <row r="140" spans="1:11" x14ac:dyDescent="0.25">
      <c r="A140" s="3">
        <v>44830</v>
      </c>
      <c r="B140">
        <v>391</v>
      </c>
      <c r="D140" s="3">
        <v>44830</v>
      </c>
      <c r="E140">
        <v>61</v>
      </c>
      <c r="G140" s="1">
        <f t="shared" si="10"/>
        <v>44830</v>
      </c>
      <c r="H140">
        <f t="shared" si="11"/>
        <v>47667</v>
      </c>
      <c r="I140">
        <f t="shared" si="12"/>
        <v>7129</v>
      </c>
      <c r="J140">
        <f t="shared" si="13"/>
        <v>6.686351521952588</v>
      </c>
      <c r="K140">
        <f t="shared" si="14"/>
        <v>1.113704448443676</v>
      </c>
    </row>
    <row r="141" spans="1:11" x14ac:dyDescent="0.25">
      <c r="A141" s="3">
        <v>44837</v>
      </c>
      <c r="B141">
        <v>412</v>
      </c>
      <c r="D141" s="3">
        <v>44837</v>
      </c>
      <c r="E141">
        <v>72</v>
      </c>
      <c r="G141" s="1">
        <f t="shared" si="10"/>
        <v>44837</v>
      </c>
      <c r="H141">
        <f t="shared" si="11"/>
        <v>48079</v>
      </c>
      <c r="I141">
        <f t="shared" si="12"/>
        <v>7201</v>
      </c>
      <c r="J141">
        <f t="shared" si="13"/>
        <v>6.6767115678378</v>
      </c>
      <c r="K141">
        <f t="shared" si="14"/>
        <v>1.1120987805775484</v>
      </c>
    </row>
    <row r="142" spans="1:11" x14ac:dyDescent="0.25">
      <c r="A142" s="3">
        <v>44844</v>
      </c>
      <c r="B142">
        <v>391</v>
      </c>
      <c r="D142" s="3">
        <v>44844</v>
      </c>
      <c r="E142">
        <v>60</v>
      </c>
      <c r="G142" s="1">
        <f t="shared" si="10"/>
        <v>44844</v>
      </c>
      <c r="H142">
        <f t="shared" si="11"/>
        <v>48470</v>
      </c>
      <c r="I142">
        <f t="shared" si="12"/>
        <v>7261</v>
      </c>
      <c r="J142">
        <f t="shared" si="13"/>
        <v>6.6753890648670984</v>
      </c>
      <c r="K142">
        <f t="shared" si="14"/>
        <v>1.1118784993918054</v>
      </c>
    </row>
    <row r="143" spans="1:11" x14ac:dyDescent="0.25">
      <c r="A143" s="3">
        <v>44851</v>
      </c>
      <c r="B143">
        <v>402</v>
      </c>
      <c r="D143" s="3">
        <v>44851</v>
      </c>
      <c r="E143">
        <v>47</v>
      </c>
      <c r="G143" s="1">
        <f t="shared" si="10"/>
        <v>44851</v>
      </c>
      <c r="H143">
        <f t="shared" si="11"/>
        <v>48872</v>
      </c>
      <c r="I143">
        <f t="shared" si="12"/>
        <v>7308</v>
      </c>
      <c r="J143">
        <f t="shared" si="13"/>
        <v>6.6874657909140671</v>
      </c>
      <c r="K143">
        <f t="shared" si="14"/>
        <v>1.113890045371251</v>
      </c>
    </row>
    <row r="144" spans="1:11" x14ac:dyDescent="0.25">
      <c r="A144" s="3">
        <v>44858</v>
      </c>
      <c r="B144">
        <v>357</v>
      </c>
      <c r="D144" s="3">
        <v>44858</v>
      </c>
      <c r="E144">
        <v>67</v>
      </c>
      <c r="G144" s="1">
        <f t="shared" si="10"/>
        <v>44858</v>
      </c>
      <c r="H144">
        <f t="shared" si="11"/>
        <v>49229</v>
      </c>
      <c r="I144">
        <f t="shared" si="12"/>
        <v>7375</v>
      </c>
      <c r="J144">
        <f t="shared" si="13"/>
        <v>6.6751186440677968</v>
      </c>
      <c r="K144">
        <f t="shared" si="14"/>
        <v>1.1118334570624955</v>
      </c>
    </row>
    <row r="145" spans="1:11" x14ac:dyDescent="0.25">
      <c r="A145" s="3">
        <v>44865</v>
      </c>
      <c r="B145">
        <v>352</v>
      </c>
      <c r="D145" s="3">
        <v>44865</v>
      </c>
      <c r="E145">
        <v>70</v>
      </c>
      <c r="G145" s="1">
        <f t="shared" si="10"/>
        <v>44865</v>
      </c>
      <c r="H145">
        <f t="shared" si="11"/>
        <v>49581</v>
      </c>
      <c r="I145">
        <f t="shared" si="12"/>
        <v>7445</v>
      </c>
      <c r="J145">
        <f t="shared" si="13"/>
        <v>6.6596373404969782</v>
      </c>
      <c r="K145">
        <f t="shared" si="14"/>
        <v>1.1092548315448389</v>
      </c>
    </row>
    <row r="146" spans="1:11" x14ac:dyDescent="0.25">
      <c r="A146" s="3">
        <v>44872</v>
      </c>
      <c r="B146">
        <v>357</v>
      </c>
      <c r="D146" s="3">
        <v>44872</v>
      </c>
      <c r="E146">
        <v>50</v>
      </c>
      <c r="G146" s="1">
        <f t="shared" si="10"/>
        <v>44872</v>
      </c>
      <c r="H146">
        <f t="shared" si="11"/>
        <v>49938</v>
      </c>
      <c r="I146">
        <f t="shared" si="12"/>
        <v>7495</v>
      </c>
      <c r="J146">
        <f t="shared" si="13"/>
        <v>6.6628418945963972</v>
      </c>
      <c r="K146">
        <f t="shared" si="14"/>
        <v>1.1097885944114911</v>
      </c>
    </row>
    <row r="147" spans="1:11" x14ac:dyDescent="0.25">
      <c r="A147" s="3">
        <v>44879</v>
      </c>
      <c r="B147">
        <v>367</v>
      </c>
      <c r="D147" s="3">
        <v>44879</v>
      </c>
      <c r="E147">
        <v>58</v>
      </c>
      <c r="G147" s="1">
        <f t="shared" si="10"/>
        <v>44879</v>
      </c>
      <c r="H147">
        <f t="shared" si="11"/>
        <v>50305</v>
      </c>
      <c r="I147">
        <f t="shared" si="12"/>
        <v>7553</v>
      </c>
      <c r="J147">
        <f t="shared" si="13"/>
        <v>6.6602674433999738</v>
      </c>
      <c r="K147">
        <f t="shared" si="14"/>
        <v>1.1093597839099276</v>
      </c>
    </row>
    <row r="148" spans="1:11" x14ac:dyDescent="0.25">
      <c r="A148" s="3">
        <v>44886</v>
      </c>
      <c r="B148">
        <v>372</v>
      </c>
      <c r="D148" s="3">
        <v>44886</v>
      </c>
      <c r="E148">
        <v>53</v>
      </c>
      <c r="G148" s="1">
        <f t="shared" si="10"/>
        <v>44886</v>
      </c>
      <c r="H148">
        <f t="shared" si="11"/>
        <v>50677</v>
      </c>
      <c r="I148">
        <f t="shared" si="12"/>
        <v>7606</v>
      </c>
      <c r="J148">
        <f t="shared" si="13"/>
        <v>6.6627662371811729</v>
      </c>
      <c r="K148">
        <f t="shared" si="14"/>
        <v>1.1097759926211701</v>
      </c>
    </row>
    <row r="149" spans="1:11" x14ac:dyDescent="0.25">
      <c r="A149" s="3">
        <v>44893</v>
      </c>
      <c r="B149">
        <v>365</v>
      </c>
      <c r="D149" s="3">
        <v>44893</v>
      </c>
      <c r="E149">
        <v>68</v>
      </c>
      <c r="G149" s="1">
        <f t="shared" si="10"/>
        <v>44893</v>
      </c>
      <c r="H149">
        <f t="shared" si="11"/>
        <v>51042</v>
      </c>
      <c r="I149">
        <f t="shared" si="12"/>
        <v>7674</v>
      </c>
      <c r="J149">
        <f t="shared" si="13"/>
        <v>6.6512900703674749</v>
      </c>
      <c r="K149">
        <f t="shared" si="14"/>
        <v>1.107864478099456</v>
      </c>
    </row>
    <row r="150" spans="1:11" x14ac:dyDescent="0.25">
      <c r="A150" s="3">
        <v>44900</v>
      </c>
      <c r="B150">
        <v>369</v>
      </c>
      <c r="D150" s="3">
        <v>44900</v>
      </c>
      <c r="E150">
        <v>69</v>
      </c>
      <c r="G150" s="1">
        <f t="shared" si="10"/>
        <v>44900</v>
      </c>
      <c r="H150">
        <f t="shared" si="11"/>
        <v>51411</v>
      </c>
      <c r="I150">
        <f t="shared" si="12"/>
        <v>7743</v>
      </c>
      <c r="J150">
        <f t="shared" si="13"/>
        <v>6.6396745447500969</v>
      </c>
      <c r="K150">
        <f t="shared" si="14"/>
        <v>1.1059297514389426</v>
      </c>
    </row>
    <row r="151" spans="1:11" x14ac:dyDescent="0.25">
      <c r="A151" s="3">
        <v>44907</v>
      </c>
      <c r="B151">
        <v>440</v>
      </c>
      <c r="D151" s="3">
        <v>44907</v>
      </c>
      <c r="E151">
        <v>73</v>
      </c>
      <c r="G151" s="1">
        <f t="shared" si="10"/>
        <v>44907</v>
      </c>
      <c r="H151">
        <f t="shared" si="11"/>
        <v>51851</v>
      </c>
      <c r="I151">
        <f t="shared" si="12"/>
        <v>7816</v>
      </c>
      <c r="J151">
        <f t="shared" si="13"/>
        <v>6.6339559877175027</v>
      </c>
      <c r="K151">
        <f t="shared" si="14"/>
        <v>1.1049772465661478</v>
      </c>
    </row>
    <row r="152" spans="1:11" x14ac:dyDescent="0.25">
      <c r="A152" s="3">
        <v>44914</v>
      </c>
      <c r="B152">
        <v>511</v>
      </c>
      <c r="D152" s="3">
        <v>44914</v>
      </c>
      <c r="E152">
        <v>70</v>
      </c>
      <c r="G152" s="1">
        <f t="shared" si="10"/>
        <v>44914</v>
      </c>
      <c r="H152">
        <f t="shared" si="11"/>
        <v>52362</v>
      </c>
      <c r="I152">
        <f t="shared" si="12"/>
        <v>7886</v>
      </c>
      <c r="J152">
        <f t="shared" si="13"/>
        <v>6.6398681207202639</v>
      </c>
      <c r="K152">
        <f t="shared" si="14"/>
        <v>1.1059619941976997</v>
      </c>
    </row>
    <row r="153" spans="1:11" s="5" customFormat="1" x14ac:dyDescent="0.25">
      <c r="A153" s="6">
        <v>44921</v>
      </c>
      <c r="B153" s="5">
        <v>524</v>
      </c>
      <c r="D153" s="6">
        <v>44921</v>
      </c>
      <c r="E153" s="5">
        <v>73</v>
      </c>
      <c r="G153" s="12">
        <f t="shared" si="10"/>
        <v>44921</v>
      </c>
      <c r="H153" s="5">
        <f t="shared" si="11"/>
        <v>52886</v>
      </c>
      <c r="I153" s="5">
        <f t="shared" si="12"/>
        <v>7959</v>
      </c>
      <c r="J153" s="5">
        <f t="shared" si="13"/>
        <v>6.6448046236964444</v>
      </c>
      <c r="K153" s="5">
        <f t="shared" si="14"/>
        <v>1.1067842371363603</v>
      </c>
    </row>
    <row r="154" spans="1:11" x14ac:dyDescent="0.25">
      <c r="A154" s="3">
        <v>44928</v>
      </c>
      <c r="B154">
        <v>478</v>
      </c>
      <c r="D154" s="3">
        <v>44928</v>
      </c>
      <c r="E154">
        <v>60</v>
      </c>
      <c r="G154" s="1">
        <f t="shared" si="10"/>
        <v>44928</v>
      </c>
      <c r="H154">
        <f t="shared" si="11"/>
        <v>53364</v>
      </c>
      <c r="I154">
        <f t="shared" si="12"/>
        <v>8019</v>
      </c>
      <c r="J154">
        <f t="shared" si="13"/>
        <v>6.6546950991395439</v>
      </c>
      <c r="K154">
        <f t="shared" si="14"/>
        <v>1.1084316327993071</v>
      </c>
    </row>
    <row r="155" spans="1:11" x14ac:dyDescent="0.25">
      <c r="A155" s="3">
        <v>44935</v>
      </c>
      <c r="B155">
        <v>445</v>
      </c>
      <c r="D155" s="3">
        <v>44935</v>
      </c>
      <c r="E155">
        <v>73</v>
      </c>
      <c r="G155" s="1">
        <f t="shared" si="10"/>
        <v>44935</v>
      </c>
      <c r="H155">
        <f t="shared" si="11"/>
        <v>53809</v>
      </c>
      <c r="I155">
        <f t="shared" si="12"/>
        <v>8092</v>
      </c>
      <c r="J155">
        <f t="shared" si="13"/>
        <v>6.6496539792387539</v>
      </c>
      <c r="K155">
        <f t="shared" si="14"/>
        <v>1.1075919644629633</v>
      </c>
    </row>
    <row r="156" spans="1:11" x14ac:dyDescent="0.25">
      <c r="A156" s="3">
        <v>44942</v>
      </c>
      <c r="B156">
        <v>427</v>
      </c>
      <c r="D156" s="3">
        <v>44942</v>
      </c>
      <c r="E156">
        <v>73</v>
      </c>
      <c r="G156" s="1">
        <f t="shared" si="10"/>
        <v>44942</v>
      </c>
      <c r="H156">
        <f t="shared" si="11"/>
        <v>54236</v>
      </c>
      <c r="I156">
        <f t="shared" si="12"/>
        <v>8165</v>
      </c>
      <c r="J156">
        <f t="shared" si="13"/>
        <v>6.6424984690753215</v>
      </c>
      <c r="K156">
        <f t="shared" si="14"/>
        <v>1.1064001151451799</v>
      </c>
    </row>
    <row r="157" spans="1:11" x14ac:dyDescent="0.25">
      <c r="A157" s="3">
        <v>44949</v>
      </c>
      <c r="B157">
        <v>397</v>
      </c>
      <c r="D157" s="3">
        <v>44949</v>
      </c>
      <c r="E157">
        <v>77</v>
      </c>
      <c r="G157" s="1">
        <f t="shared" si="10"/>
        <v>44949</v>
      </c>
      <c r="H157">
        <f t="shared" si="11"/>
        <v>54633</v>
      </c>
      <c r="I157">
        <f t="shared" si="12"/>
        <v>8242</v>
      </c>
      <c r="J157">
        <f t="shared" si="13"/>
        <v>6.6286095607862165</v>
      </c>
      <c r="K157">
        <f t="shared" si="14"/>
        <v>1.1040867251155326</v>
      </c>
    </row>
    <row r="158" spans="1:11" x14ac:dyDescent="0.25">
      <c r="A158" s="3">
        <v>44956</v>
      </c>
      <c r="B158">
        <v>404</v>
      </c>
      <c r="D158" s="3">
        <v>44956</v>
      </c>
      <c r="E158">
        <v>62</v>
      </c>
      <c r="G158" s="1">
        <f t="shared" si="10"/>
        <v>44956</v>
      </c>
      <c r="H158">
        <f t="shared" si="11"/>
        <v>55037</v>
      </c>
      <c r="I158">
        <f t="shared" si="12"/>
        <v>8304</v>
      </c>
      <c r="J158">
        <f t="shared" si="13"/>
        <v>6.6277697495183041</v>
      </c>
      <c r="K158">
        <f t="shared" si="14"/>
        <v>1.1039468429179162</v>
      </c>
    </row>
    <row r="159" spans="1:11" x14ac:dyDescent="0.25">
      <c r="A159" s="3">
        <v>44963</v>
      </c>
      <c r="B159">
        <v>351</v>
      </c>
      <c r="D159" s="3">
        <v>44963</v>
      </c>
      <c r="E159">
        <v>57</v>
      </c>
      <c r="G159" s="1">
        <f t="shared" si="10"/>
        <v>44963</v>
      </c>
      <c r="H159">
        <f t="shared" si="11"/>
        <v>55388</v>
      </c>
      <c r="I159">
        <f t="shared" si="12"/>
        <v>8361</v>
      </c>
      <c r="J159">
        <f t="shared" si="13"/>
        <v>6.6245664394211214</v>
      </c>
      <c r="K159">
        <f t="shared" si="14"/>
        <v>1.1034132872570652</v>
      </c>
    </row>
    <row r="160" spans="1:11" x14ac:dyDescent="0.25">
      <c r="A160" s="3">
        <v>44970</v>
      </c>
      <c r="B160">
        <v>364</v>
      </c>
      <c r="D160" s="3">
        <v>44970</v>
      </c>
      <c r="E160">
        <v>61</v>
      </c>
      <c r="G160" s="1">
        <f t="shared" si="10"/>
        <v>44970</v>
      </c>
      <c r="H160">
        <f t="shared" si="11"/>
        <v>55752</v>
      </c>
      <c r="I160">
        <f t="shared" si="12"/>
        <v>8422</v>
      </c>
      <c r="J160">
        <f t="shared" si="13"/>
        <v>6.6198052719069107</v>
      </c>
      <c r="K160">
        <f t="shared" si="14"/>
        <v>1.1026202488679</v>
      </c>
    </row>
    <row r="161" spans="1:11" x14ac:dyDescent="0.25">
      <c r="A161" s="3">
        <v>44977</v>
      </c>
      <c r="B161">
        <v>383</v>
      </c>
      <c r="D161" s="3">
        <v>44977</v>
      </c>
      <c r="E161">
        <v>62</v>
      </c>
      <c r="G161" s="1">
        <f t="shared" si="10"/>
        <v>44977</v>
      </c>
      <c r="H161">
        <f t="shared" si="11"/>
        <v>56135</v>
      </c>
      <c r="I161">
        <f t="shared" si="12"/>
        <v>8484</v>
      </c>
      <c r="J161">
        <f t="shared" si="13"/>
        <v>6.6165723715228664</v>
      </c>
      <c r="K161">
        <f t="shared" si="14"/>
        <v>1.1020817645349623</v>
      </c>
    </row>
    <row r="162" spans="1:11" x14ac:dyDescent="0.25">
      <c r="A162" s="3">
        <v>44984</v>
      </c>
      <c r="B162">
        <v>376</v>
      </c>
      <c r="D162" s="3">
        <v>44984</v>
      </c>
      <c r="E162">
        <v>62</v>
      </c>
      <c r="G162" s="1">
        <f t="shared" si="10"/>
        <v>44984</v>
      </c>
      <c r="H162">
        <f t="shared" si="11"/>
        <v>56511</v>
      </c>
      <c r="I162">
        <f t="shared" si="12"/>
        <v>8546</v>
      </c>
      <c r="J162">
        <f t="shared" si="13"/>
        <v>6.6125672829393869</v>
      </c>
      <c r="K162">
        <f t="shared" si="14"/>
        <v>1.1014146615630069</v>
      </c>
    </row>
    <row r="163" spans="1:11" x14ac:dyDescent="0.25">
      <c r="A163" s="3">
        <v>44991</v>
      </c>
      <c r="B163">
        <v>371</v>
      </c>
      <c r="D163" s="3">
        <v>44991</v>
      </c>
      <c r="E163">
        <v>58</v>
      </c>
      <c r="G163" s="1">
        <f t="shared" si="10"/>
        <v>44991</v>
      </c>
      <c r="H163">
        <f t="shared" si="11"/>
        <v>56882</v>
      </c>
      <c r="I163">
        <f t="shared" si="12"/>
        <v>8604</v>
      </c>
      <c r="J163">
        <f t="shared" si="13"/>
        <v>6.6111111111111107</v>
      </c>
      <c r="K163">
        <f t="shared" si="14"/>
        <v>1.1011721159777914</v>
      </c>
    </row>
    <row r="164" spans="1:11" x14ac:dyDescent="0.25">
      <c r="A164" s="3">
        <v>44998</v>
      </c>
      <c r="B164">
        <v>354</v>
      </c>
      <c r="D164" s="3">
        <v>44998</v>
      </c>
      <c r="E164">
        <v>72</v>
      </c>
      <c r="G164" s="1">
        <f t="shared" si="10"/>
        <v>44998</v>
      </c>
      <c r="H164">
        <f t="shared" si="11"/>
        <v>57236</v>
      </c>
      <c r="I164">
        <f t="shared" si="12"/>
        <v>8676</v>
      </c>
      <c r="J164">
        <f t="shared" si="13"/>
        <v>6.5970493314891652</v>
      </c>
      <c r="K164">
        <f t="shared" si="14"/>
        <v>1.0988299318334822</v>
      </c>
    </row>
    <row r="165" spans="1:11" x14ac:dyDescent="0.25">
      <c r="A165" s="3">
        <v>45005</v>
      </c>
      <c r="B165">
        <v>367</v>
      </c>
      <c r="D165" s="3">
        <v>45005</v>
      </c>
      <c r="E165">
        <v>64</v>
      </c>
      <c r="G165" s="1">
        <f t="shared" si="10"/>
        <v>45005</v>
      </c>
      <c r="H165">
        <f t="shared" si="11"/>
        <v>57603</v>
      </c>
      <c r="I165">
        <f t="shared" si="12"/>
        <v>8740</v>
      </c>
      <c r="J165">
        <f t="shared" si="13"/>
        <v>6.5907322654462241</v>
      </c>
      <c r="K165">
        <f t="shared" si="14"/>
        <v>1.097777736995978</v>
      </c>
    </row>
    <row r="166" spans="1:11" x14ac:dyDescent="0.25">
      <c r="A166" s="3">
        <v>45012</v>
      </c>
      <c r="B166">
        <v>356</v>
      </c>
      <c r="D166" s="3">
        <v>45012</v>
      </c>
      <c r="E166">
        <v>48</v>
      </c>
      <c r="G166" s="1">
        <f t="shared" si="10"/>
        <v>45012</v>
      </c>
      <c r="H166">
        <f t="shared" si="11"/>
        <v>57959</v>
      </c>
      <c r="I166">
        <f t="shared" si="12"/>
        <v>8788</v>
      </c>
      <c r="J166">
        <f t="shared" si="13"/>
        <v>6.5952435138825676</v>
      </c>
      <c r="K166">
        <f t="shared" si="14"/>
        <v>1.0985291479014763</v>
      </c>
    </row>
    <row r="167" spans="1:11" x14ac:dyDescent="0.25">
      <c r="A167" s="3">
        <v>45019</v>
      </c>
      <c r="B167">
        <v>327</v>
      </c>
      <c r="D167" s="3">
        <v>45019</v>
      </c>
      <c r="E167">
        <v>61</v>
      </c>
      <c r="G167" s="1">
        <f t="shared" si="10"/>
        <v>45019</v>
      </c>
      <c r="H167">
        <f t="shared" si="11"/>
        <v>58286</v>
      </c>
      <c r="I167">
        <f t="shared" si="12"/>
        <v>8849</v>
      </c>
      <c r="J167">
        <f t="shared" si="13"/>
        <v>6.5867329641767434</v>
      </c>
      <c r="K167">
        <f t="shared" si="14"/>
        <v>1.0971115979813206</v>
      </c>
    </row>
    <row r="168" spans="1:11" x14ac:dyDescent="0.25">
      <c r="A168" s="3">
        <v>45026</v>
      </c>
      <c r="B168">
        <v>362</v>
      </c>
      <c r="D168" s="3">
        <v>45026</v>
      </c>
      <c r="E168">
        <v>63</v>
      </c>
      <c r="G168" s="1">
        <f t="shared" si="10"/>
        <v>45026</v>
      </c>
      <c r="H168">
        <f t="shared" si="11"/>
        <v>58648</v>
      </c>
      <c r="I168">
        <f t="shared" si="12"/>
        <v>8912</v>
      </c>
      <c r="J168">
        <f t="shared" si="13"/>
        <v>6.5807899461400359</v>
      </c>
      <c r="K168">
        <f t="shared" si="14"/>
        <v>1.0961217060196236</v>
      </c>
    </row>
    <row r="169" spans="1:11" x14ac:dyDescent="0.25">
      <c r="A169" s="3">
        <v>45033</v>
      </c>
      <c r="B169">
        <v>347</v>
      </c>
      <c r="D169" s="3">
        <v>45033</v>
      </c>
      <c r="E169">
        <v>52</v>
      </c>
      <c r="G169" s="1">
        <f t="shared" si="10"/>
        <v>45033</v>
      </c>
      <c r="H169">
        <f t="shared" si="11"/>
        <v>58995</v>
      </c>
      <c r="I169">
        <f t="shared" si="12"/>
        <v>8964</v>
      </c>
      <c r="J169">
        <f t="shared" si="13"/>
        <v>6.581325301204819</v>
      </c>
      <c r="K169">
        <f t="shared" si="14"/>
        <v>1.09621087682005</v>
      </c>
    </row>
    <row r="170" spans="1:11" x14ac:dyDescent="0.25">
      <c r="A170" s="3">
        <v>45040</v>
      </c>
      <c r="B170">
        <v>350</v>
      </c>
      <c r="D170" s="3">
        <v>45040</v>
      </c>
      <c r="E170">
        <v>48</v>
      </c>
      <c r="G170" s="1">
        <f t="shared" si="10"/>
        <v>45040</v>
      </c>
      <c r="H170">
        <f t="shared" si="11"/>
        <v>59345</v>
      </c>
      <c r="I170">
        <f t="shared" si="12"/>
        <v>9012</v>
      </c>
      <c r="J170">
        <f t="shared" si="13"/>
        <v>6.5851087438970266</v>
      </c>
      <c r="K170">
        <f t="shared" si="14"/>
        <v>1.0968410615991346</v>
      </c>
    </row>
    <row r="171" spans="1:11" x14ac:dyDescent="0.25">
      <c r="A171" s="3">
        <v>45047</v>
      </c>
      <c r="B171">
        <v>324</v>
      </c>
      <c r="D171" s="3">
        <v>45047</v>
      </c>
      <c r="E171">
        <v>63</v>
      </c>
      <c r="G171" s="1">
        <f t="shared" si="10"/>
        <v>45047</v>
      </c>
      <c r="H171">
        <f t="shared" si="11"/>
        <v>59669</v>
      </c>
      <c r="I171">
        <f t="shared" si="12"/>
        <v>9075</v>
      </c>
      <c r="J171">
        <f t="shared" si="13"/>
        <v>6.5750964187327821</v>
      </c>
      <c r="K171">
        <f t="shared" si="14"/>
        <v>1.0951733701775763</v>
      </c>
    </row>
    <row r="172" spans="1:11" x14ac:dyDescent="0.25">
      <c r="A172" s="3">
        <v>45054</v>
      </c>
      <c r="B172">
        <v>310</v>
      </c>
      <c r="D172" s="3">
        <v>45054</v>
      </c>
      <c r="E172">
        <v>52</v>
      </c>
      <c r="G172" s="1">
        <f t="shared" si="10"/>
        <v>45054</v>
      </c>
      <c r="H172">
        <f t="shared" si="11"/>
        <v>59979</v>
      </c>
      <c r="I172">
        <f t="shared" si="12"/>
        <v>9127</v>
      </c>
      <c r="J172">
        <f t="shared" si="13"/>
        <v>6.5716007450421827</v>
      </c>
      <c r="K172">
        <f t="shared" si="14"/>
        <v>1.0945911173111593</v>
      </c>
    </row>
    <row r="173" spans="1:11" x14ac:dyDescent="0.25">
      <c r="A173" s="3">
        <v>45061</v>
      </c>
      <c r="B173">
        <v>336</v>
      </c>
      <c r="D173" s="3">
        <v>45061</v>
      </c>
      <c r="E173">
        <v>64</v>
      </c>
      <c r="G173" s="1">
        <f t="shared" si="10"/>
        <v>45061</v>
      </c>
      <c r="H173">
        <f t="shared" si="11"/>
        <v>60315</v>
      </c>
      <c r="I173">
        <f t="shared" si="12"/>
        <v>9191</v>
      </c>
      <c r="J173">
        <f t="shared" si="13"/>
        <v>6.5623979980415621</v>
      </c>
      <c r="K173">
        <f t="shared" si="14"/>
        <v>1.0930582723449855</v>
      </c>
    </row>
    <row r="174" spans="1:11" x14ac:dyDescent="0.25">
      <c r="A174" s="3">
        <v>45068</v>
      </c>
      <c r="B174">
        <v>344</v>
      </c>
      <c r="D174" s="3">
        <v>45068</v>
      </c>
      <c r="E174">
        <v>63</v>
      </c>
      <c r="G174" s="1">
        <f t="shared" si="10"/>
        <v>45068</v>
      </c>
      <c r="H174">
        <f t="shared" si="11"/>
        <v>60659</v>
      </c>
      <c r="I174">
        <f t="shared" si="12"/>
        <v>9254</v>
      </c>
      <c r="J174">
        <f t="shared" si="13"/>
        <v>6.5548951804625029</v>
      </c>
      <c r="K174">
        <f t="shared" si="14"/>
        <v>1.091808574167104</v>
      </c>
    </row>
    <row r="175" spans="1:11" x14ac:dyDescent="0.25">
      <c r="A175" s="3">
        <v>45075</v>
      </c>
      <c r="B175">
        <v>343</v>
      </c>
      <c r="D175" s="3">
        <v>45075</v>
      </c>
      <c r="E175">
        <v>54</v>
      </c>
      <c r="G175" s="1">
        <f t="shared" si="10"/>
        <v>45075</v>
      </c>
      <c r="H175">
        <f t="shared" si="11"/>
        <v>61002</v>
      </c>
      <c r="I175">
        <f t="shared" si="12"/>
        <v>9308</v>
      </c>
      <c r="J175">
        <f t="shared" si="13"/>
        <v>6.5537172324881823</v>
      </c>
      <c r="K175">
        <f t="shared" si="14"/>
        <v>1.0916123706180192</v>
      </c>
    </row>
    <row r="176" spans="1:11" x14ac:dyDescent="0.25">
      <c r="A176" s="3">
        <v>45082</v>
      </c>
      <c r="B176">
        <v>352</v>
      </c>
      <c r="D176" s="3">
        <v>45082</v>
      </c>
      <c r="E176">
        <v>54</v>
      </c>
      <c r="G176" s="1">
        <f t="shared" si="10"/>
        <v>45082</v>
      </c>
      <c r="H176">
        <f t="shared" si="11"/>
        <v>61354</v>
      </c>
      <c r="I176">
        <f t="shared" si="12"/>
        <v>9362</v>
      </c>
      <c r="J176">
        <f t="shared" si="13"/>
        <v>6.5535142063661613</v>
      </c>
      <c r="K176">
        <f t="shared" si="14"/>
        <v>1.0915785538055913</v>
      </c>
    </row>
    <row r="177" spans="1:11" x14ac:dyDescent="0.25">
      <c r="A177" s="3">
        <v>45089</v>
      </c>
      <c r="B177">
        <v>307</v>
      </c>
      <c r="D177" s="3">
        <v>45089</v>
      </c>
      <c r="E177">
        <v>70</v>
      </c>
      <c r="G177" s="1">
        <f t="shared" si="10"/>
        <v>45089</v>
      </c>
      <c r="H177">
        <f t="shared" si="11"/>
        <v>61661</v>
      </c>
      <c r="I177">
        <f t="shared" si="12"/>
        <v>9432</v>
      </c>
      <c r="J177">
        <f t="shared" si="13"/>
        <v>6.5374257845631893</v>
      </c>
      <c r="K177">
        <f t="shared" si="14"/>
        <v>1.0888988043381005</v>
      </c>
    </row>
    <row r="178" spans="1:11" x14ac:dyDescent="0.25">
      <c r="A178" s="3">
        <v>45096</v>
      </c>
      <c r="B178">
        <v>349</v>
      </c>
      <c r="D178" s="3">
        <v>45096</v>
      </c>
      <c r="E178">
        <v>76</v>
      </c>
      <c r="G178" s="1">
        <f t="shared" si="10"/>
        <v>45096</v>
      </c>
      <c r="H178">
        <f t="shared" si="11"/>
        <v>62010</v>
      </c>
      <c r="I178">
        <f t="shared" si="12"/>
        <v>9508</v>
      </c>
      <c r="J178">
        <f t="shared" si="13"/>
        <v>6.5218763146823724</v>
      </c>
      <c r="K178">
        <f t="shared" si="14"/>
        <v>1.0863088247774464</v>
      </c>
    </row>
    <row r="179" spans="1:11" x14ac:dyDescent="0.25">
      <c r="A179" s="3">
        <v>45103</v>
      </c>
      <c r="B179">
        <v>322</v>
      </c>
      <c r="D179" s="3">
        <v>45103</v>
      </c>
      <c r="E179">
        <v>51</v>
      </c>
      <c r="G179" s="1">
        <f t="shared" si="10"/>
        <v>45103</v>
      </c>
      <c r="H179">
        <f t="shared" si="11"/>
        <v>62332</v>
      </c>
      <c r="I179">
        <f t="shared" si="12"/>
        <v>9559</v>
      </c>
      <c r="J179">
        <f t="shared" si="13"/>
        <v>6.5207657704780839</v>
      </c>
      <c r="K179">
        <f t="shared" si="14"/>
        <v>1.0861238482597673</v>
      </c>
    </row>
    <row r="180" spans="1:11" x14ac:dyDescent="0.25">
      <c r="A180" s="3">
        <v>45110</v>
      </c>
      <c r="B180">
        <v>325</v>
      </c>
      <c r="D180" s="3">
        <v>45110</v>
      </c>
      <c r="E180">
        <v>69</v>
      </c>
      <c r="G180" s="1">
        <f t="shared" si="10"/>
        <v>45110</v>
      </c>
      <c r="H180">
        <f t="shared" si="11"/>
        <v>62657</v>
      </c>
      <c r="I180">
        <f t="shared" si="12"/>
        <v>9628</v>
      </c>
      <c r="J180">
        <f t="shared" si="13"/>
        <v>6.5077897798088911</v>
      </c>
      <c r="K180">
        <f t="shared" si="14"/>
        <v>1.0839625173031464</v>
      </c>
    </row>
    <row r="181" spans="1:11" x14ac:dyDescent="0.25">
      <c r="A181" s="3">
        <v>45117</v>
      </c>
      <c r="B181">
        <v>345</v>
      </c>
      <c r="D181" s="3">
        <v>45117</v>
      </c>
      <c r="E181">
        <v>59</v>
      </c>
      <c r="G181" s="1">
        <f t="shared" si="10"/>
        <v>45117</v>
      </c>
      <c r="H181">
        <f t="shared" si="11"/>
        <v>63002</v>
      </c>
      <c r="I181">
        <f t="shared" si="12"/>
        <v>9687</v>
      </c>
      <c r="J181">
        <f t="shared" si="13"/>
        <v>6.5037679364096208</v>
      </c>
      <c r="K181">
        <f t="shared" si="14"/>
        <v>1.0832926235845759</v>
      </c>
    </row>
    <row r="182" spans="1:11" x14ac:dyDescent="0.25">
      <c r="A182" s="3">
        <v>45124</v>
      </c>
      <c r="B182">
        <v>321</v>
      </c>
      <c r="D182" s="3">
        <v>45124</v>
      </c>
      <c r="E182">
        <v>54</v>
      </c>
      <c r="G182" s="1">
        <f t="shared" si="10"/>
        <v>45124</v>
      </c>
      <c r="H182">
        <f t="shared" si="11"/>
        <v>63323</v>
      </c>
      <c r="I182">
        <f t="shared" si="12"/>
        <v>9741</v>
      </c>
      <c r="J182">
        <f t="shared" si="13"/>
        <v>6.5006672826198546</v>
      </c>
      <c r="K182">
        <f t="shared" si="14"/>
        <v>1.0827761667534612</v>
      </c>
    </row>
    <row r="183" spans="1:11" x14ac:dyDescent="0.25">
      <c r="A183" s="3">
        <v>45131</v>
      </c>
      <c r="B183">
        <v>274</v>
      </c>
      <c r="D183" s="3">
        <v>45131</v>
      </c>
      <c r="E183">
        <v>78</v>
      </c>
      <c r="G183" s="1">
        <f t="shared" si="10"/>
        <v>45131</v>
      </c>
      <c r="H183">
        <f t="shared" si="11"/>
        <v>63597</v>
      </c>
      <c r="I183">
        <f t="shared" si="12"/>
        <v>9819</v>
      </c>
      <c r="J183">
        <f t="shared" si="13"/>
        <v>6.4769324778490684</v>
      </c>
      <c r="K183">
        <f t="shared" si="14"/>
        <v>1.0788228063042864</v>
      </c>
    </row>
    <row r="184" spans="1:11" x14ac:dyDescent="0.25">
      <c r="A184" s="3">
        <v>45138</v>
      </c>
      <c r="B184">
        <v>293</v>
      </c>
      <c r="D184" s="3">
        <v>45138</v>
      </c>
      <c r="E184">
        <v>43</v>
      </c>
      <c r="G184" s="1">
        <f t="shared" si="10"/>
        <v>45138</v>
      </c>
      <c r="H184">
        <f t="shared" si="11"/>
        <v>63890</v>
      </c>
      <c r="I184">
        <f t="shared" si="12"/>
        <v>9862</v>
      </c>
      <c r="J184">
        <f t="shared" si="13"/>
        <v>6.4784019468667617</v>
      </c>
      <c r="K184">
        <f t="shared" si="14"/>
        <v>1.0790675667205587</v>
      </c>
    </row>
    <row r="185" spans="1:11" x14ac:dyDescent="0.25">
      <c r="A185" s="3">
        <v>45145</v>
      </c>
      <c r="B185">
        <v>315</v>
      </c>
      <c r="D185" s="3">
        <v>45145</v>
      </c>
      <c r="E185">
        <v>66</v>
      </c>
      <c r="G185" s="1">
        <f t="shared" si="10"/>
        <v>45145</v>
      </c>
      <c r="H185">
        <f t="shared" si="11"/>
        <v>64205</v>
      </c>
      <c r="I185">
        <f t="shared" si="12"/>
        <v>9928</v>
      </c>
      <c r="J185">
        <f t="shared" si="13"/>
        <v>6.4670628525382758</v>
      </c>
      <c r="K185">
        <f t="shared" si="14"/>
        <v>1.0771788835196388</v>
      </c>
    </row>
    <row r="186" spans="1:11" x14ac:dyDescent="0.25">
      <c r="A186" s="3">
        <v>45152</v>
      </c>
      <c r="B186">
        <v>324</v>
      </c>
      <c r="D186" s="3">
        <v>45152</v>
      </c>
      <c r="E186">
        <v>63</v>
      </c>
      <c r="G186" s="1">
        <f t="shared" si="10"/>
        <v>45152</v>
      </c>
      <c r="H186">
        <f t="shared" si="11"/>
        <v>64529</v>
      </c>
      <c r="I186">
        <f t="shared" si="12"/>
        <v>9991</v>
      </c>
      <c r="J186">
        <f t="shared" si="13"/>
        <v>6.4587128415574018</v>
      </c>
      <c r="K186">
        <f t="shared" si="14"/>
        <v>1.0757880735475005</v>
      </c>
    </row>
    <row r="187" spans="1:11" x14ac:dyDescent="0.25">
      <c r="A187" s="3">
        <v>45159</v>
      </c>
      <c r="B187">
        <v>360</v>
      </c>
      <c r="D187" s="3">
        <v>45159</v>
      </c>
      <c r="E187">
        <v>66</v>
      </c>
      <c r="G187" s="1">
        <f t="shared" si="10"/>
        <v>45159</v>
      </c>
      <c r="H187">
        <f t="shared" si="11"/>
        <v>64889</v>
      </c>
      <c r="I187">
        <f t="shared" si="12"/>
        <v>10057</v>
      </c>
      <c r="J187">
        <f t="shared" si="13"/>
        <v>6.4521228994730038</v>
      </c>
      <c r="K187">
        <f t="shared" si="14"/>
        <v>1.0746904274261018</v>
      </c>
    </row>
    <row r="188" spans="1:11" x14ac:dyDescent="0.25">
      <c r="A188" s="3">
        <v>45166</v>
      </c>
      <c r="B188">
        <v>291</v>
      </c>
      <c r="D188" s="3">
        <v>45166</v>
      </c>
      <c r="E188">
        <v>55</v>
      </c>
      <c r="G188" s="1">
        <f t="shared" si="10"/>
        <v>45166</v>
      </c>
      <c r="H188">
        <f t="shared" si="11"/>
        <v>65180</v>
      </c>
      <c r="I188">
        <f t="shared" si="12"/>
        <v>10112</v>
      </c>
      <c r="J188">
        <f t="shared" si="13"/>
        <v>6.4458069620253164</v>
      </c>
      <c r="K188">
        <f t="shared" si="14"/>
        <v>1.0736384205717677</v>
      </c>
    </row>
    <row r="189" spans="1:11" x14ac:dyDescent="0.25">
      <c r="A189" s="3">
        <v>45173</v>
      </c>
      <c r="B189">
        <v>286</v>
      </c>
      <c r="D189" s="3">
        <v>45173</v>
      </c>
      <c r="E189">
        <v>74</v>
      </c>
      <c r="G189" s="1">
        <f t="shared" si="10"/>
        <v>45173</v>
      </c>
      <c r="H189">
        <f t="shared" si="11"/>
        <v>65466</v>
      </c>
      <c r="I189">
        <f t="shared" si="12"/>
        <v>10186</v>
      </c>
      <c r="J189">
        <f t="shared" si="13"/>
        <v>6.4270567445513453</v>
      </c>
      <c r="K189">
        <f t="shared" si="14"/>
        <v>1.0705153121707978</v>
      </c>
    </row>
    <row r="190" spans="1:11" x14ac:dyDescent="0.25">
      <c r="A190" s="3">
        <v>45180</v>
      </c>
      <c r="B190">
        <v>315</v>
      </c>
      <c r="D190" s="3">
        <v>45180</v>
      </c>
      <c r="E190">
        <v>56</v>
      </c>
      <c r="G190" s="1">
        <f t="shared" si="10"/>
        <v>45180</v>
      </c>
      <c r="H190">
        <f t="shared" si="11"/>
        <v>65781</v>
      </c>
      <c r="I190">
        <f t="shared" si="12"/>
        <v>10242</v>
      </c>
      <c r="J190">
        <f t="shared" si="13"/>
        <v>6.4226713532513182</v>
      </c>
      <c r="K190">
        <f t="shared" si="14"/>
        <v>1.0697848645144084</v>
      </c>
    </row>
    <row r="191" spans="1:11" x14ac:dyDescent="0.25">
      <c r="A191" s="3">
        <v>45187</v>
      </c>
      <c r="B191">
        <v>345</v>
      </c>
      <c r="D191" s="3">
        <v>45187</v>
      </c>
      <c r="E191">
        <v>53</v>
      </c>
      <c r="G191" s="1">
        <f t="shared" si="10"/>
        <v>45187</v>
      </c>
      <c r="H191">
        <f t="shared" si="11"/>
        <v>66126</v>
      </c>
      <c r="I191">
        <f t="shared" si="12"/>
        <v>10295</v>
      </c>
      <c r="J191">
        <f t="shared" si="13"/>
        <v>6.4231180184555612</v>
      </c>
      <c r="K191">
        <f t="shared" si="14"/>
        <v>1.0698592627902539</v>
      </c>
    </row>
    <row r="192" spans="1:11" x14ac:dyDescent="0.25">
      <c r="A192" s="3">
        <v>45194</v>
      </c>
      <c r="B192">
        <v>308</v>
      </c>
      <c r="D192" s="3">
        <v>45194</v>
      </c>
      <c r="E192">
        <v>58</v>
      </c>
      <c r="G192" s="1">
        <f t="shared" si="10"/>
        <v>45194</v>
      </c>
      <c r="H192">
        <f t="shared" si="11"/>
        <v>66434</v>
      </c>
      <c r="I192">
        <f t="shared" si="12"/>
        <v>10353</v>
      </c>
      <c r="J192">
        <f t="shared" si="13"/>
        <v>6.4168839949773009</v>
      </c>
      <c r="K192">
        <f t="shared" si="14"/>
        <v>1.0688208998419932</v>
      </c>
    </row>
    <row r="193" spans="1:11" x14ac:dyDescent="0.25">
      <c r="A193" s="3">
        <v>45201</v>
      </c>
      <c r="B193">
        <v>367</v>
      </c>
      <c r="D193" s="3">
        <v>45201</v>
      </c>
      <c r="E193">
        <v>76</v>
      </c>
      <c r="G193" s="1">
        <f t="shared" si="10"/>
        <v>45201</v>
      </c>
      <c r="H193">
        <f t="shared" si="11"/>
        <v>66801</v>
      </c>
      <c r="I193">
        <f t="shared" si="12"/>
        <v>10429</v>
      </c>
      <c r="J193">
        <f t="shared" si="13"/>
        <v>6.4053121104612138</v>
      </c>
      <c r="K193">
        <f t="shared" si="14"/>
        <v>1.0668934422113063</v>
      </c>
    </row>
    <row r="194" spans="1:11" x14ac:dyDescent="0.25">
      <c r="A194" s="3">
        <v>45208</v>
      </c>
      <c r="B194">
        <v>377</v>
      </c>
      <c r="D194" s="3">
        <v>45208</v>
      </c>
      <c r="E194">
        <v>67</v>
      </c>
      <c r="G194" s="1">
        <f t="shared" si="10"/>
        <v>45208</v>
      </c>
      <c r="H194">
        <f t="shared" si="11"/>
        <v>67178</v>
      </c>
      <c r="I194">
        <f t="shared" si="12"/>
        <v>10496</v>
      </c>
      <c r="J194">
        <f t="shared" si="13"/>
        <v>6.4003429878048781</v>
      </c>
      <c r="K194">
        <f t="shared" si="14"/>
        <v>1.0660657660131505</v>
      </c>
    </row>
    <row r="195" spans="1:11" x14ac:dyDescent="0.25">
      <c r="A195" s="3">
        <v>45215</v>
      </c>
      <c r="B195">
        <v>389</v>
      </c>
      <c r="D195" s="3">
        <v>45215</v>
      </c>
      <c r="E195">
        <v>58</v>
      </c>
      <c r="G195" s="1">
        <f t="shared" si="10"/>
        <v>45215</v>
      </c>
      <c r="H195">
        <f t="shared" si="11"/>
        <v>67567</v>
      </c>
      <c r="I195">
        <f t="shared" si="12"/>
        <v>10554</v>
      </c>
      <c r="J195">
        <f t="shared" si="13"/>
        <v>6.4020276672351715</v>
      </c>
      <c r="K195">
        <f t="shared" si="14"/>
        <v>1.0663463727041926</v>
      </c>
    </row>
    <row r="196" spans="1:11" x14ac:dyDescent="0.25">
      <c r="A196" s="3">
        <v>45222</v>
      </c>
      <c r="B196">
        <v>360</v>
      </c>
      <c r="D196" s="3">
        <v>45222</v>
      </c>
      <c r="E196">
        <v>70</v>
      </c>
      <c r="G196" s="1">
        <f t="shared" si="10"/>
        <v>45222</v>
      </c>
      <c r="H196">
        <f t="shared" si="11"/>
        <v>67927</v>
      </c>
      <c r="I196">
        <f t="shared" si="12"/>
        <v>10624</v>
      </c>
      <c r="J196">
        <f t="shared" si="13"/>
        <v>6.3937311746987948</v>
      </c>
      <c r="K196">
        <f t="shared" si="14"/>
        <v>1.0649644769701878</v>
      </c>
    </row>
    <row r="197" spans="1:11" x14ac:dyDescent="0.25">
      <c r="A197" s="3">
        <v>45229</v>
      </c>
      <c r="B197">
        <v>354</v>
      </c>
      <c r="D197" s="3">
        <v>45229</v>
      </c>
      <c r="E197">
        <v>73</v>
      </c>
      <c r="G197" s="1">
        <f t="shared" si="10"/>
        <v>45229</v>
      </c>
      <c r="H197">
        <f t="shared" si="11"/>
        <v>68281</v>
      </c>
      <c r="I197">
        <f t="shared" si="12"/>
        <v>10697</v>
      </c>
      <c r="J197">
        <f t="shared" si="13"/>
        <v>6.3831915490324391</v>
      </c>
      <c r="K197">
        <f t="shared" si="14"/>
        <v>1.0632089563471674</v>
      </c>
    </row>
    <row r="198" spans="1:11" x14ac:dyDescent="0.25">
      <c r="A198" s="3">
        <v>45236</v>
      </c>
      <c r="B198">
        <v>394</v>
      </c>
      <c r="D198" s="3">
        <v>45236</v>
      </c>
      <c r="E198">
        <v>56</v>
      </c>
      <c r="G198" s="1">
        <f t="shared" si="10"/>
        <v>45236</v>
      </c>
      <c r="H198">
        <f t="shared" si="11"/>
        <v>68675</v>
      </c>
      <c r="I198">
        <f t="shared" si="12"/>
        <v>10753</v>
      </c>
      <c r="J198">
        <f t="shared" si="13"/>
        <v>6.3865897888961216</v>
      </c>
      <c r="K198">
        <f t="shared" si="14"/>
        <v>1.063774980260304</v>
      </c>
    </row>
    <row r="199" spans="1:11" x14ac:dyDescent="0.25">
      <c r="A199" s="3">
        <v>45243</v>
      </c>
      <c r="B199">
        <v>388</v>
      </c>
      <c r="D199" s="3">
        <v>45243</v>
      </c>
      <c r="E199">
        <v>59</v>
      </c>
      <c r="G199" s="1">
        <f t="shared" ref="G199:G242" si="15">A199</f>
        <v>45243</v>
      </c>
      <c r="H199">
        <f t="shared" si="11"/>
        <v>69063</v>
      </c>
      <c r="I199">
        <f t="shared" si="12"/>
        <v>10812</v>
      </c>
      <c r="J199">
        <f t="shared" si="13"/>
        <v>6.3876248612652606</v>
      </c>
      <c r="K199">
        <f t="shared" si="14"/>
        <v>1.0639473858985937</v>
      </c>
    </row>
    <row r="200" spans="1:11" x14ac:dyDescent="0.25">
      <c r="A200" s="3">
        <v>45250</v>
      </c>
      <c r="B200">
        <v>427</v>
      </c>
      <c r="D200" s="3">
        <v>45250</v>
      </c>
      <c r="E200">
        <v>69</v>
      </c>
      <c r="G200" s="1">
        <f t="shared" si="15"/>
        <v>45250</v>
      </c>
      <c r="H200">
        <f t="shared" si="11"/>
        <v>69490</v>
      </c>
      <c r="I200">
        <f t="shared" si="12"/>
        <v>10881</v>
      </c>
      <c r="J200">
        <f t="shared" si="13"/>
        <v>6.3863615476518705</v>
      </c>
      <c r="K200">
        <f t="shared" si="14"/>
        <v>1.0637369635200524</v>
      </c>
    </row>
    <row r="201" spans="1:11" x14ac:dyDescent="0.25">
      <c r="A201" s="3">
        <v>45257</v>
      </c>
      <c r="B201">
        <v>377</v>
      </c>
      <c r="D201" s="3">
        <v>45257</v>
      </c>
      <c r="E201">
        <v>56</v>
      </c>
      <c r="G201" s="1">
        <f t="shared" si="15"/>
        <v>45257</v>
      </c>
      <c r="H201">
        <f t="shared" si="11"/>
        <v>69867</v>
      </c>
      <c r="I201">
        <f t="shared" si="12"/>
        <v>10937</v>
      </c>
      <c r="J201">
        <f t="shared" si="13"/>
        <v>6.3881320288927492</v>
      </c>
      <c r="K201">
        <f t="shared" si="14"/>
        <v>1.0640318616909576</v>
      </c>
    </row>
    <row r="202" spans="1:11" x14ac:dyDescent="0.25">
      <c r="A202" s="3">
        <v>45264</v>
      </c>
      <c r="B202">
        <v>466</v>
      </c>
      <c r="D202" s="3">
        <v>45264</v>
      </c>
      <c r="E202">
        <v>86</v>
      </c>
      <c r="G202" s="1">
        <f t="shared" si="15"/>
        <v>45264</v>
      </c>
      <c r="H202">
        <f t="shared" ref="H202:H242" si="16">B202+H201</f>
        <v>70333</v>
      </c>
      <c r="I202">
        <f t="shared" ref="I202:I242" si="17">E202+I201</f>
        <v>11023</v>
      </c>
      <c r="J202">
        <f t="shared" ref="J202:J242" si="18">H202/I202</f>
        <v>6.380567903474553</v>
      </c>
      <c r="K202">
        <f t="shared" ref="K202:K242" si="19">J202/J$16</f>
        <v>1.0627719518433862</v>
      </c>
    </row>
    <row r="203" spans="1:11" x14ac:dyDescent="0.25">
      <c r="A203" s="3">
        <v>45271</v>
      </c>
      <c r="B203">
        <v>428</v>
      </c>
      <c r="D203" s="3">
        <v>45271</v>
      </c>
      <c r="E203">
        <v>60</v>
      </c>
      <c r="G203" s="1">
        <f t="shared" si="15"/>
        <v>45271</v>
      </c>
      <c r="H203">
        <f t="shared" si="16"/>
        <v>70761</v>
      </c>
      <c r="I203">
        <f t="shared" si="17"/>
        <v>11083</v>
      </c>
      <c r="J203">
        <f t="shared" si="18"/>
        <v>6.3846431471623211</v>
      </c>
      <c r="K203">
        <f t="shared" si="19"/>
        <v>1.0634507401195723</v>
      </c>
    </row>
    <row r="204" spans="1:11" x14ac:dyDescent="0.25">
      <c r="A204" s="3">
        <v>45278</v>
      </c>
      <c r="B204">
        <v>405</v>
      </c>
      <c r="D204" s="3">
        <v>45278</v>
      </c>
      <c r="E204">
        <v>86</v>
      </c>
      <c r="G204" s="1">
        <f t="shared" si="15"/>
        <v>45278</v>
      </c>
      <c r="H204">
        <f t="shared" si="16"/>
        <v>71166</v>
      </c>
      <c r="I204">
        <f t="shared" si="17"/>
        <v>11169</v>
      </c>
      <c r="J204">
        <f t="shared" si="18"/>
        <v>6.3717432178350792</v>
      </c>
      <c r="K204">
        <f t="shared" si="19"/>
        <v>1.0613020782328633</v>
      </c>
    </row>
    <row r="205" spans="1:11" x14ac:dyDescent="0.25">
      <c r="A205" s="3">
        <v>45285</v>
      </c>
      <c r="B205">
        <v>432</v>
      </c>
      <c r="D205" s="3">
        <v>45285</v>
      </c>
      <c r="E205">
        <v>71</v>
      </c>
      <c r="G205" s="1">
        <f t="shared" si="15"/>
        <v>45285</v>
      </c>
      <c r="H205">
        <f t="shared" si="16"/>
        <v>71598</v>
      </c>
      <c r="I205">
        <f t="shared" si="17"/>
        <v>11240</v>
      </c>
      <c r="J205">
        <f t="shared" si="18"/>
        <v>6.3699288256227762</v>
      </c>
      <c r="K205">
        <f t="shared" si="19"/>
        <v>1.0609998660815234</v>
      </c>
    </row>
    <row r="206" spans="1:11" x14ac:dyDescent="0.25">
      <c r="A206" s="3">
        <v>45292</v>
      </c>
      <c r="B206">
        <v>402</v>
      </c>
      <c r="D206" s="3">
        <v>45292</v>
      </c>
      <c r="E206">
        <v>59</v>
      </c>
      <c r="G206" s="1">
        <f t="shared" si="15"/>
        <v>45292</v>
      </c>
      <c r="H206">
        <f t="shared" si="16"/>
        <v>72000</v>
      </c>
      <c r="I206">
        <f t="shared" si="17"/>
        <v>11299</v>
      </c>
      <c r="J206">
        <f t="shared" si="18"/>
        <v>6.372245331445261</v>
      </c>
      <c r="K206">
        <f t="shared" si="19"/>
        <v>1.0613857122086492</v>
      </c>
    </row>
    <row r="207" spans="1:11" x14ac:dyDescent="0.25">
      <c r="A207" s="3">
        <v>45299</v>
      </c>
      <c r="B207">
        <v>399</v>
      </c>
      <c r="D207" s="3">
        <v>45299</v>
      </c>
      <c r="E207">
        <v>76</v>
      </c>
      <c r="G207" s="1">
        <f t="shared" si="15"/>
        <v>45299</v>
      </c>
      <c r="H207">
        <f t="shared" si="16"/>
        <v>72399</v>
      </c>
      <c r="I207">
        <f t="shared" si="17"/>
        <v>11375</v>
      </c>
      <c r="J207">
        <f t="shared" si="18"/>
        <v>6.3647472527472528</v>
      </c>
      <c r="K207">
        <f t="shared" si="19"/>
        <v>1.0601368033570377</v>
      </c>
    </row>
    <row r="208" spans="1:11" x14ac:dyDescent="0.25">
      <c r="A208" s="3">
        <v>45306</v>
      </c>
      <c r="B208">
        <v>379</v>
      </c>
      <c r="D208" s="3">
        <v>45306</v>
      </c>
      <c r="E208">
        <v>76</v>
      </c>
      <c r="G208" s="1">
        <f t="shared" si="15"/>
        <v>45306</v>
      </c>
      <c r="H208">
        <f t="shared" si="16"/>
        <v>72778</v>
      </c>
      <c r="I208">
        <f t="shared" si="17"/>
        <v>11451</v>
      </c>
      <c r="J208">
        <f t="shared" si="18"/>
        <v>6.3556021308182693</v>
      </c>
      <c r="K208">
        <f t="shared" si="19"/>
        <v>1.0586135566446222</v>
      </c>
    </row>
    <row r="209" spans="1:11" x14ac:dyDescent="0.25">
      <c r="A209" s="3">
        <v>45313</v>
      </c>
      <c r="B209">
        <v>420</v>
      </c>
      <c r="D209" s="3">
        <v>45313</v>
      </c>
      <c r="E209">
        <v>57</v>
      </c>
      <c r="G209" s="1">
        <f t="shared" si="15"/>
        <v>45313</v>
      </c>
      <c r="H209">
        <f t="shared" si="16"/>
        <v>73198</v>
      </c>
      <c r="I209">
        <f t="shared" si="17"/>
        <v>11508</v>
      </c>
      <c r="J209">
        <f t="shared" si="18"/>
        <v>6.3606187000347587</v>
      </c>
      <c r="K209">
        <f t="shared" si="19"/>
        <v>1.0594491357244817</v>
      </c>
    </row>
    <row r="210" spans="1:11" x14ac:dyDescent="0.25">
      <c r="A210" s="3">
        <v>45320</v>
      </c>
      <c r="B210">
        <v>376</v>
      </c>
      <c r="D210" s="3">
        <v>45320</v>
      </c>
      <c r="E210">
        <v>66</v>
      </c>
      <c r="G210" s="1">
        <f t="shared" si="15"/>
        <v>45320</v>
      </c>
      <c r="H210">
        <f t="shared" si="16"/>
        <v>73574</v>
      </c>
      <c r="I210">
        <f t="shared" si="17"/>
        <v>11574</v>
      </c>
      <c r="J210">
        <f t="shared" si="18"/>
        <v>6.3568342837394161</v>
      </c>
      <c r="K210">
        <f t="shared" si="19"/>
        <v>1.0588187887783111</v>
      </c>
    </row>
    <row r="211" spans="1:11" x14ac:dyDescent="0.25">
      <c r="A211" s="3">
        <v>45327</v>
      </c>
      <c r="B211">
        <v>454</v>
      </c>
      <c r="D211" s="3">
        <v>45327</v>
      </c>
      <c r="E211">
        <v>82</v>
      </c>
      <c r="G211" s="1">
        <f t="shared" si="15"/>
        <v>45327</v>
      </c>
      <c r="H211">
        <f t="shared" si="16"/>
        <v>74028</v>
      </c>
      <c r="I211">
        <f t="shared" si="17"/>
        <v>11656</v>
      </c>
      <c r="J211">
        <f t="shared" si="18"/>
        <v>6.3510638297872344</v>
      </c>
      <c r="K211">
        <f t="shared" si="19"/>
        <v>1.0578576397548138</v>
      </c>
    </row>
    <row r="212" spans="1:11" x14ac:dyDescent="0.25">
      <c r="A212" s="3">
        <v>45334</v>
      </c>
      <c r="B212">
        <v>380</v>
      </c>
      <c r="D212" s="3">
        <v>45334</v>
      </c>
      <c r="E212">
        <v>70</v>
      </c>
      <c r="G212" s="1">
        <f t="shared" si="15"/>
        <v>45334</v>
      </c>
      <c r="H212">
        <f t="shared" si="16"/>
        <v>74408</v>
      </c>
      <c r="I212">
        <f t="shared" si="17"/>
        <v>11726</v>
      </c>
      <c r="J212">
        <f t="shared" si="18"/>
        <v>6.3455568821422483</v>
      </c>
      <c r="K212">
        <f t="shared" si="19"/>
        <v>1.0569403813562042</v>
      </c>
    </row>
    <row r="213" spans="1:11" x14ac:dyDescent="0.25">
      <c r="A213" s="3">
        <v>45341</v>
      </c>
      <c r="B213">
        <v>401</v>
      </c>
      <c r="D213" s="3">
        <v>45341</v>
      </c>
      <c r="E213">
        <v>60</v>
      </c>
      <c r="G213" s="1">
        <f t="shared" si="15"/>
        <v>45341</v>
      </c>
      <c r="H213">
        <f t="shared" si="16"/>
        <v>74809</v>
      </c>
      <c r="I213">
        <f t="shared" si="17"/>
        <v>11786</v>
      </c>
      <c r="J213">
        <f t="shared" si="18"/>
        <v>6.347276429662311</v>
      </c>
      <c r="K213">
        <f t="shared" si="19"/>
        <v>1.0572267958105022</v>
      </c>
    </row>
    <row r="214" spans="1:11" x14ac:dyDescent="0.25">
      <c r="A214" s="3">
        <v>45348</v>
      </c>
      <c r="B214">
        <v>346</v>
      </c>
      <c r="D214" s="3">
        <v>45348</v>
      </c>
      <c r="E214">
        <v>54</v>
      </c>
      <c r="G214" s="1">
        <f t="shared" si="15"/>
        <v>45348</v>
      </c>
      <c r="H214">
        <f t="shared" si="16"/>
        <v>75155</v>
      </c>
      <c r="I214">
        <f t="shared" si="17"/>
        <v>11840</v>
      </c>
      <c r="J214">
        <f t="shared" si="18"/>
        <v>6.3475506756756754</v>
      </c>
      <c r="K214">
        <f t="shared" si="19"/>
        <v>1.0572724752821914</v>
      </c>
    </row>
    <row r="215" spans="1:11" x14ac:dyDescent="0.25">
      <c r="A215" s="3">
        <v>45355</v>
      </c>
      <c r="B215">
        <v>324</v>
      </c>
      <c r="D215" s="3">
        <v>45355</v>
      </c>
      <c r="E215">
        <v>77</v>
      </c>
      <c r="G215" s="1">
        <f t="shared" si="15"/>
        <v>45355</v>
      </c>
      <c r="H215">
        <f t="shared" si="16"/>
        <v>75479</v>
      </c>
      <c r="I215">
        <f t="shared" si="17"/>
        <v>11917</v>
      </c>
      <c r="J215">
        <f t="shared" si="18"/>
        <v>6.3337249307711669</v>
      </c>
      <c r="K215">
        <f t="shared" si="19"/>
        <v>1.0549696059890283</v>
      </c>
    </row>
    <row r="216" spans="1:11" x14ac:dyDescent="0.25">
      <c r="A216" s="3">
        <v>45362</v>
      </c>
      <c r="B216">
        <v>346</v>
      </c>
      <c r="D216" s="3">
        <v>45362</v>
      </c>
      <c r="E216">
        <v>74</v>
      </c>
      <c r="G216" s="1">
        <f t="shared" si="15"/>
        <v>45362</v>
      </c>
      <c r="H216">
        <f t="shared" si="16"/>
        <v>75825</v>
      </c>
      <c r="I216">
        <f t="shared" si="17"/>
        <v>11991</v>
      </c>
      <c r="J216">
        <f t="shared" si="18"/>
        <v>6.3234926194645986</v>
      </c>
      <c r="K216">
        <f t="shared" si="19"/>
        <v>1.0532652728287732</v>
      </c>
    </row>
    <row r="217" spans="1:11" x14ac:dyDescent="0.25">
      <c r="A217" s="3">
        <v>45369</v>
      </c>
      <c r="B217">
        <v>328</v>
      </c>
      <c r="D217" s="3">
        <v>45369</v>
      </c>
      <c r="E217">
        <v>73</v>
      </c>
      <c r="G217" s="1">
        <f t="shared" si="15"/>
        <v>45369</v>
      </c>
      <c r="H217">
        <f t="shared" si="16"/>
        <v>76153</v>
      </c>
      <c r="I217">
        <f t="shared" si="17"/>
        <v>12064</v>
      </c>
      <c r="J217">
        <f t="shared" si="18"/>
        <v>6.3124171087533156</v>
      </c>
      <c r="K217">
        <f t="shared" si="19"/>
        <v>1.0514204931297935</v>
      </c>
    </row>
    <row r="218" spans="1:11" x14ac:dyDescent="0.25">
      <c r="A218" s="3">
        <v>45376</v>
      </c>
      <c r="B218">
        <v>370</v>
      </c>
      <c r="D218" s="3">
        <v>45376</v>
      </c>
      <c r="E218">
        <v>65</v>
      </c>
      <c r="G218" s="1">
        <f t="shared" si="15"/>
        <v>45376</v>
      </c>
      <c r="H218">
        <f t="shared" si="16"/>
        <v>76523</v>
      </c>
      <c r="I218">
        <f t="shared" si="17"/>
        <v>12129</v>
      </c>
      <c r="J218">
        <f t="shared" si="18"/>
        <v>6.3090939071646464</v>
      </c>
      <c r="K218">
        <f t="shared" si="19"/>
        <v>1.0508669678806011</v>
      </c>
    </row>
    <row r="219" spans="1:11" x14ac:dyDescent="0.25">
      <c r="A219" s="3">
        <v>45383</v>
      </c>
      <c r="B219">
        <v>344</v>
      </c>
      <c r="D219" s="3">
        <v>45383</v>
      </c>
      <c r="E219">
        <v>77</v>
      </c>
      <c r="G219" s="1">
        <f t="shared" si="15"/>
        <v>45383</v>
      </c>
      <c r="H219">
        <f t="shared" si="16"/>
        <v>76867</v>
      </c>
      <c r="I219">
        <f t="shared" si="17"/>
        <v>12206</v>
      </c>
      <c r="J219">
        <f t="shared" si="18"/>
        <v>6.2974766508274618</v>
      </c>
      <c r="K219">
        <f t="shared" si="19"/>
        <v>1.0489319529447345</v>
      </c>
    </row>
    <row r="220" spans="1:11" x14ac:dyDescent="0.25">
      <c r="A220" s="3">
        <v>45390</v>
      </c>
      <c r="B220">
        <v>332</v>
      </c>
      <c r="D220" s="3">
        <v>45390</v>
      </c>
      <c r="E220">
        <v>57</v>
      </c>
      <c r="G220" s="1">
        <f t="shared" si="15"/>
        <v>45390</v>
      </c>
      <c r="H220">
        <f t="shared" si="16"/>
        <v>77199</v>
      </c>
      <c r="I220">
        <f t="shared" si="17"/>
        <v>12263</v>
      </c>
      <c r="J220">
        <f t="shared" si="18"/>
        <v>6.2952784799804293</v>
      </c>
      <c r="K220">
        <f t="shared" si="19"/>
        <v>1.0485658171466476</v>
      </c>
    </row>
    <row r="221" spans="1:11" x14ac:dyDescent="0.25">
      <c r="A221" s="3">
        <v>45397</v>
      </c>
      <c r="B221">
        <v>343</v>
      </c>
      <c r="D221" s="3">
        <v>45397</v>
      </c>
      <c r="E221">
        <v>65</v>
      </c>
      <c r="G221" s="1">
        <f t="shared" si="15"/>
        <v>45397</v>
      </c>
      <c r="H221">
        <f t="shared" si="16"/>
        <v>77542</v>
      </c>
      <c r="I221">
        <f t="shared" si="17"/>
        <v>12328</v>
      </c>
      <c r="J221">
        <f t="shared" si="18"/>
        <v>6.2899091499026607</v>
      </c>
      <c r="K221">
        <f t="shared" si="19"/>
        <v>1.0476714808597891</v>
      </c>
    </row>
    <row r="222" spans="1:11" x14ac:dyDescent="0.25">
      <c r="A222" s="3">
        <v>45404</v>
      </c>
      <c r="B222">
        <v>280</v>
      </c>
      <c r="D222" s="3">
        <v>45404</v>
      </c>
      <c r="E222">
        <v>50</v>
      </c>
      <c r="G222" s="1">
        <f t="shared" si="15"/>
        <v>45404</v>
      </c>
      <c r="H222">
        <f t="shared" si="16"/>
        <v>77822</v>
      </c>
      <c r="I222">
        <f t="shared" si="17"/>
        <v>12378</v>
      </c>
      <c r="J222">
        <f t="shared" si="18"/>
        <v>6.2871223137825174</v>
      </c>
      <c r="K222">
        <f t="shared" si="19"/>
        <v>1.0472072947077604</v>
      </c>
    </row>
    <row r="223" spans="1:11" x14ac:dyDescent="0.25">
      <c r="A223" s="3">
        <v>45411</v>
      </c>
      <c r="B223">
        <v>313</v>
      </c>
      <c r="D223" s="3">
        <v>45411</v>
      </c>
      <c r="E223">
        <v>57</v>
      </c>
      <c r="G223" s="1">
        <f t="shared" si="15"/>
        <v>45411</v>
      </c>
      <c r="H223">
        <f t="shared" si="16"/>
        <v>78135</v>
      </c>
      <c r="I223">
        <f t="shared" si="17"/>
        <v>12435</v>
      </c>
      <c r="J223">
        <f t="shared" si="18"/>
        <v>6.2834740651387211</v>
      </c>
      <c r="K223">
        <f t="shared" si="19"/>
        <v>1.0465996283698054</v>
      </c>
    </row>
    <row r="224" spans="1:11" x14ac:dyDescent="0.25">
      <c r="A224" s="3">
        <v>45418</v>
      </c>
      <c r="B224">
        <v>296</v>
      </c>
      <c r="D224" s="3">
        <v>45418</v>
      </c>
      <c r="E224">
        <v>55</v>
      </c>
      <c r="G224" s="1">
        <f t="shared" si="15"/>
        <v>45418</v>
      </c>
      <c r="H224">
        <f t="shared" si="16"/>
        <v>78431</v>
      </c>
      <c r="I224">
        <f t="shared" si="17"/>
        <v>12490</v>
      </c>
      <c r="J224">
        <f t="shared" si="18"/>
        <v>6.2795036028823059</v>
      </c>
      <c r="K224">
        <f t="shared" si="19"/>
        <v>1.0459382928921792</v>
      </c>
    </row>
    <row r="225" spans="1:11" x14ac:dyDescent="0.25">
      <c r="A225" s="3">
        <v>45425</v>
      </c>
      <c r="B225">
        <v>316</v>
      </c>
      <c r="D225" s="3">
        <v>45425</v>
      </c>
      <c r="E225">
        <v>62</v>
      </c>
      <c r="G225" s="1">
        <f t="shared" si="15"/>
        <v>45425</v>
      </c>
      <c r="H225">
        <f t="shared" si="16"/>
        <v>78747</v>
      </c>
      <c r="I225">
        <f t="shared" si="17"/>
        <v>12552</v>
      </c>
      <c r="J225">
        <f t="shared" si="18"/>
        <v>6.2736615678776291</v>
      </c>
      <c r="K225">
        <f t="shared" si="19"/>
        <v>1.0449652210530289</v>
      </c>
    </row>
    <row r="226" spans="1:11" x14ac:dyDescent="0.25">
      <c r="A226" s="3">
        <v>45432</v>
      </c>
      <c r="B226">
        <v>307</v>
      </c>
      <c r="D226" s="3">
        <v>45432</v>
      </c>
      <c r="E226">
        <v>66</v>
      </c>
      <c r="G226" s="1">
        <f t="shared" si="15"/>
        <v>45432</v>
      </c>
      <c r="H226">
        <f t="shared" si="16"/>
        <v>79054</v>
      </c>
      <c r="I226">
        <f t="shared" si="17"/>
        <v>12618</v>
      </c>
      <c r="J226">
        <f t="shared" si="18"/>
        <v>6.2651767316531934</v>
      </c>
      <c r="K226">
        <f t="shared" si="19"/>
        <v>1.0435519540693166</v>
      </c>
    </row>
    <row r="227" spans="1:11" x14ac:dyDescent="0.25">
      <c r="A227" s="3">
        <v>45439</v>
      </c>
      <c r="B227">
        <v>318</v>
      </c>
      <c r="D227" s="3">
        <v>45439</v>
      </c>
      <c r="E227">
        <v>67</v>
      </c>
      <c r="G227" s="1">
        <f t="shared" si="15"/>
        <v>45439</v>
      </c>
      <c r="H227">
        <f t="shared" si="16"/>
        <v>79372</v>
      </c>
      <c r="I227">
        <f t="shared" si="17"/>
        <v>12685</v>
      </c>
      <c r="J227">
        <f t="shared" si="18"/>
        <v>6.2571541190382343</v>
      </c>
      <c r="K227">
        <f t="shared" si="19"/>
        <v>1.0422156768293172</v>
      </c>
    </row>
    <row r="228" spans="1:11" x14ac:dyDescent="0.25">
      <c r="A228" s="3">
        <v>45446</v>
      </c>
      <c r="B228">
        <v>300</v>
      </c>
      <c r="D228" s="3">
        <v>45446</v>
      </c>
      <c r="E228">
        <v>53</v>
      </c>
      <c r="G228" s="1">
        <f t="shared" si="15"/>
        <v>45446</v>
      </c>
      <c r="H228">
        <f t="shared" si="16"/>
        <v>79672</v>
      </c>
      <c r="I228">
        <f t="shared" si="17"/>
        <v>12738</v>
      </c>
      <c r="J228">
        <f t="shared" si="18"/>
        <v>6.2546710629612186</v>
      </c>
      <c r="K228">
        <f t="shared" si="19"/>
        <v>1.0418020894506657</v>
      </c>
    </row>
    <row r="229" spans="1:11" x14ac:dyDescent="0.25">
      <c r="A229" s="3">
        <v>45453</v>
      </c>
      <c r="B229">
        <v>272</v>
      </c>
      <c r="D229" s="3">
        <v>45453</v>
      </c>
      <c r="E229">
        <v>46</v>
      </c>
      <c r="G229" s="1">
        <f t="shared" si="15"/>
        <v>45453</v>
      </c>
      <c r="H229">
        <f t="shared" si="16"/>
        <v>79944</v>
      </c>
      <c r="I229">
        <f t="shared" si="17"/>
        <v>12784</v>
      </c>
      <c r="J229">
        <f t="shared" si="18"/>
        <v>6.2534418022528158</v>
      </c>
      <c r="K229">
        <f t="shared" si="19"/>
        <v>1.0415973390550648</v>
      </c>
    </row>
    <row r="230" spans="1:11" x14ac:dyDescent="0.25">
      <c r="A230" s="3">
        <v>45460</v>
      </c>
      <c r="B230">
        <v>332</v>
      </c>
      <c r="D230" s="3">
        <v>45460</v>
      </c>
      <c r="E230">
        <v>61</v>
      </c>
      <c r="G230" s="1">
        <f t="shared" si="15"/>
        <v>45460</v>
      </c>
      <c r="H230">
        <f t="shared" si="16"/>
        <v>80276</v>
      </c>
      <c r="I230">
        <f t="shared" si="17"/>
        <v>12845</v>
      </c>
      <c r="J230">
        <f t="shared" si="18"/>
        <v>6.2495912806539513</v>
      </c>
      <c r="K230">
        <f t="shared" si="19"/>
        <v>1.0409559813550691</v>
      </c>
    </row>
    <row r="231" spans="1:11" x14ac:dyDescent="0.25">
      <c r="A231" s="3">
        <v>45467</v>
      </c>
      <c r="B231">
        <v>356</v>
      </c>
      <c r="D231" s="3">
        <v>45467</v>
      </c>
      <c r="E231">
        <v>59</v>
      </c>
      <c r="G231" s="1">
        <f t="shared" si="15"/>
        <v>45467</v>
      </c>
      <c r="H231">
        <f t="shared" si="16"/>
        <v>80632</v>
      </c>
      <c r="I231">
        <f t="shared" si="17"/>
        <v>12904</v>
      </c>
      <c r="J231">
        <f t="shared" si="18"/>
        <v>6.2486050836949785</v>
      </c>
      <c r="K231">
        <f t="shared" si="19"/>
        <v>1.0407917165932412</v>
      </c>
    </row>
    <row r="232" spans="1:11" x14ac:dyDescent="0.25">
      <c r="A232" s="3">
        <v>45474</v>
      </c>
      <c r="B232">
        <v>252</v>
      </c>
      <c r="D232" s="3">
        <v>45474</v>
      </c>
      <c r="E232">
        <v>56</v>
      </c>
      <c r="G232" s="1">
        <f t="shared" si="15"/>
        <v>45474</v>
      </c>
      <c r="H232">
        <f t="shared" si="16"/>
        <v>80884</v>
      </c>
      <c r="I232">
        <f t="shared" si="17"/>
        <v>12960</v>
      </c>
      <c r="J232">
        <f t="shared" si="18"/>
        <v>6.2410493827160494</v>
      </c>
      <c r="K232">
        <f t="shared" si="19"/>
        <v>1.0395332099527039</v>
      </c>
    </row>
    <row r="233" spans="1:11" x14ac:dyDescent="0.25">
      <c r="A233" s="3">
        <v>45481</v>
      </c>
      <c r="B233">
        <v>279</v>
      </c>
      <c r="D233" s="3">
        <v>45481</v>
      </c>
      <c r="E233">
        <v>51</v>
      </c>
      <c r="G233" s="1">
        <f t="shared" si="15"/>
        <v>45481</v>
      </c>
      <c r="H233">
        <f t="shared" si="16"/>
        <v>81163</v>
      </c>
      <c r="I233">
        <f t="shared" si="17"/>
        <v>13011</v>
      </c>
      <c r="J233">
        <f t="shared" si="18"/>
        <v>6.2380293597724998</v>
      </c>
      <c r="K233">
        <f t="shared" si="19"/>
        <v>1.0390301833057216</v>
      </c>
    </row>
    <row r="234" spans="1:11" x14ac:dyDescent="0.25">
      <c r="A234" s="3">
        <v>45488</v>
      </c>
      <c r="B234">
        <v>267</v>
      </c>
      <c r="D234" s="3">
        <v>45488</v>
      </c>
      <c r="E234">
        <v>53</v>
      </c>
      <c r="G234" s="1">
        <f t="shared" si="15"/>
        <v>45488</v>
      </c>
      <c r="H234">
        <f t="shared" si="16"/>
        <v>81430</v>
      </c>
      <c r="I234">
        <f t="shared" si="17"/>
        <v>13064</v>
      </c>
      <c r="J234">
        <f t="shared" si="18"/>
        <v>6.2331598285364356</v>
      </c>
      <c r="K234">
        <f t="shared" si="19"/>
        <v>1.0382190954379009</v>
      </c>
    </row>
    <row r="235" spans="1:11" x14ac:dyDescent="0.25">
      <c r="A235" s="3">
        <v>45495</v>
      </c>
      <c r="B235">
        <v>314</v>
      </c>
      <c r="D235" s="3">
        <v>45495</v>
      </c>
      <c r="E235">
        <v>47</v>
      </c>
      <c r="G235" s="1">
        <f t="shared" si="15"/>
        <v>45495</v>
      </c>
      <c r="H235">
        <f t="shared" si="16"/>
        <v>81744</v>
      </c>
      <c r="I235">
        <f t="shared" si="17"/>
        <v>13111</v>
      </c>
      <c r="J235">
        <f t="shared" si="18"/>
        <v>6.2347647013957745</v>
      </c>
      <c r="K235">
        <f t="shared" si="19"/>
        <v>1.0384864092392714</v>
      </c>
    </row>
    <row r="236" spans="1:11" x14ac:dyDescent="0.25">
      <c r="A236" s="3">
        <v>45502</v>
      </c>
      <c r="B236">
        <v>258</v>
      </c>
      <c r="D236" s="3">
        <v>45502</v>
      </c>
      <c r="E236">
        <v>58</v>
      </c>
      <c r="G236" s="1">
        <f t="shared" si="15"/>
        <v>45502</v>
      </c>
      <c r="H236">
        <f t="shared" si="16"/>
        <v>82002</v>
      </c>
      <c r="I236">
        <f t="shared" si="17"/>
        <v>13169</v>
      </c>
      <c r="J236">
        <f t="shared" si="18"/>
        <v>6.2268964993545444</v>
      </c>
      <c r="K236">
        <f t="shared" si="19"/>
        <v>1.037175851218832</v>
      </c>
    </row>
    <row r="237" spans="1:11" x14ac:dyDescent="0.25">
      <c r="A237" s="3">
        <v>45509</v>
      </c>
      <c r="B237">
        <v>272</v>
      </c>
      <c r="D237" s="3">
        <v>45509</v>
      </c>
      <c r="E237">
        <v>51</v>
      </c>
      <c r="G237" s="1">
        <f t="shared" si="15"/>
        <v>45509</v>
      </c>
      <c r="H237">
        <f t="shared" si="16"/>
        <v>82274</v>
      </c>
      <c r="I237">
        <f t="shared" si="17"/>
        <v>13220</v>
      </c>
      <c r="J237">
        <f t="shared" si="18"/>
        <v>6.2234493192133131</v>
      </c>
      <c r="K237">
        <f t="shared" si="19"/>
        <v>1.0366016756246728</v>
      </c>
    </row>
    <row r="238" spans="1:11" x14ac:dyDescent="0.25">
      <c r="A238" s="3">
        <v>45516</v>
      </c>
      <c r="B238">
        <v>255</v>
      </c>
      <c r="D238" s="3">
        <v>45516</v>
      </c>
      <c r="E238">
        <v>48</v>
      </c>
      <c r="G238" s="1">
        <f t="shared" si="15"/>
        <v>45516</v>
      </c>
      <c r="H238">
        <f t="shared" si="16"/>
        <v>82529</v>
      </c>
      <c r="I238">
        <f t="shared" si="17"/>
        <v>13268</v>
      </c>
      <c r="J238">
        <f t="shared" si="18"/>
        <v>6.2201537533916191</v>
      </c>
      <c r="K238">
        <f t="shared" si="19"/>
        <v>1.0360527534952111</v>
      </c>
    </row>
    <row r="239" spans="1:11" x14ac:dyDescent="0.25">
      <c r="A239" s="3">
        <v>45523</v>
      </c>
      <c r="B239">
        <v>243</v>
      </c>
      <c r="D239" s="3">
        <v>45523</v>
      </c>
      <c r="E239">
        <v>48</v>
      </c>
      <c r="G239" s="1">
        <f t="shared" si="15"/>
        <v>45523</v>
      </c>
      <c r="H239">
        <f t="shared" si="16"/>
        <v>82772</v>
      </c>
      <c r="I239">
        <f t="shared" si="17"/>
        <v>13316</v>
      </c>
      <c r="J239">
        <f t="shared" si="18"/>
        <v>6.2159807750075098</v>
      </c>
      <c r="K239">
        <f t="shared" si="19"/>
        <v>1.0353576861517753</v>
      </c>
    </row>
    <row r="240" spans="1:11" x14ac:dyDescent="0.25">
      <c r="A240" s="3">
        <v>45530</v>
      </c>
      <c r="B240">
        <v>271</v>
      </c>
      <c r="D240" s="3">
        <v>45530</v>
      </c>
      <c r="E240">
        <v>41</v>
      </c>
      <c r="G240" s="1">
        <f t="shared" si="15"/>
        <v>45530</v>
      </c>
      <c r="H240">
        <f t="shared" si="16"/>
        <v>83043</v>
      </c>
      <c r="I240">
        <f t="shared" si="17"/>
        <v>13357</v>
      </c>
      <c r="J240">
        <f t="shared" si="18"/>
        <v>6.2171894886576329</v>
      </c>
      <c r="K240">
        <f t="shared" si="19"/>
        <v>1.0355590141502535</v>
      </c>
    </row>
    <row r="241" spans="1:11" x14ac:dyDescent="0.25">
      <c r="A241" s="3">
        <v>45537</v>
      </c>
      <c r="B241">
        <v>140</v>
      </c>
      <c r="D241" s="3">
        <v>45537</v>
      </c>
      <c r="E241">
        <v>26</v>
      </c>
      <c r="G241" s="1">
        <f t="shared" si="15"/>
        <v>45537</v>
      </c>
      <c r="H241">
        <f t="shared" si="16"/>
        <v>83183</v>
      </c>
      <c r="I241">
        <f t="shared" si="17"/>
        <v>13383</v>
      </c>
      <c r="J241">
        <f t="shared" si="18"/>
        <v>6.215571994321154</v>
      </c>
      <c r="K241">
        <f t="shared" si="19"/>
        <v>1.0352895980670644</v>
      </c>
    </row>
    <row r="242" spans="1:11" x14ac:dyDescent="0.25">
      <c r="A242" s="3">
        <v>45544</v>
      </c>
      <c r="B242">
        <v>163</v>
      </c>
      <c r="D242" s="3">
        <v>45544</v>
      </c>
      <c r="E242">
        <v>26</v>
      </c>
      <c r="G242" s="1">
        <f t="shared" si="15"/>
        <v>45544</v>
      </c>
      <c r="H242">
        <f t="shared" si="16"/>
        <v>83346</v>
      </c>
      <c r="I242">
        <f t="shared" si="17"/>
        <v>13409</v>
      </c>
      <c r="J242">
        <f t="shared" si="18"/>
        <v>6.2156760384816172</v>
      </c>
      <c r="K242">
        <f t="shared" si="19"/>
        <v>1.0353069280629468</v>
      </c>
    </row>
    <row r="243" spans="1:11" x14ac:dyDescent="0.25">
      <c r="A243" s="3">
        <v>45551</v>
      </c>
      <c r="B243">
        <v>132</v>
      </c>
      <c r="D243" s="3">
        <v>45551</v>
      </c>
      <c r="E243">
        <v>23</v>
      </c>
    </row>
    <row r="244" spans="1:11" x14ac:dyDescent="0.25">
      <c r="A244" s="3">
        <v>45558</v>
      </c>
      <c r="B244">
        <v>126</v>
      </c>
      <c r="D244" s="3">
        <v>45558</v>
      </c>
      <c r="E244">
        <v>14</v>
      </c>
    </row>
    <row r="245" spans="1:11" x14ac:dyDescent="0.25">
      <c r="A245" s="3">
        <v>45565</v>
      </c>
      <c r="B245">
        <v>48</v>
      </c>
      <c r="D245" s="3">
        <v>45565</v>
      </c>
      <c r="E245">
        <v>5</v>
      </c>
    </row>
    <row r="246" spans="1:11" x14ac:dyDescent="0.25">
      <c r="A246" s="3">
        <v>45572</v>
      </c>
      <c r="B246">
        <v>10</v>
      </c>
      <c r="D246" s="3">
        <v>45572</v>
      </c>
      <c r="E246">
        <v>2</v>
      </c>
    </row>
  </sheetData>
  <pageMargins left="0.7" right="0.7" top="0.75" bottom="0.75" header="0.3" footer="0.3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07912-6DDC-4E00-B17A-00C0EDA691A7}">
  <sheetPr codeName="Sheet6"/>
  <dimension ref="A1:I42"/>
  <sheetViews>
    <sheetView topLeftCell="A4" workbookViewId="0">
      <selection activeCell="S22" sqref="S22"/>
    </sheetView>
  </sheetViews>
  <sheetFormatPr defaultRowHeight="15" x14ac:dyDescent="0.25"/>
  <cols>
    <col min="1" max="1" width="20.85546875" customWidth="1"/>
  </cols>
  <sheetData>
    <row r="1" spans="1:9" x14ac:dyDescent="0.25">
      <c r="A1" t="s">
        <v>297</v>
      </c>
    </row>
    <row r="3" spans="1:9" x14ac:dyDescent="0.25">
      <c r="A3" t="s">
        <v>294</v>
      </c>
      <c r="B3" t="s">
        <v>292</v>
      </c>
      <c r="C3" t="s">
        <v>293</v>
      </c>
      <c r="D3" t="s">
        <v>299</v>
      </c>
      <c r="E3" t="s">
        <v>300</v>
      </c>
      <c r="F3" t="s">
        <v>304</v>
      </c>
      <c r="G3" t="s">
        <v>301</v>
      </c>
      <c r="H3" t="s">
        <v>302</v>
      </c>
      <c r="I3" t="s">
        <v>303</v>
      </c>
    </row>
    <row r="4" spans="1:9" x14ac:dyDescent="0.25">
      <c r="A4">
        <f>50*(2^-(ROW()-4))</f>
        <v>50</v>
      </c>
      <c r="B4">
        <f>100+A4</f>
        <v>150</v>
      </c>
      <c r="C4">
        <f>300-A4</f>
        <v>250</v>
      </c>
      <c r="D4">
        <f>B4-$B$16</f>
        <v>49.98779296875</v>
      </c>
      <c r="E4">
        <f>$C$16-C4</f>
        <v>49.98779296875</v>
      </c>
      <c r="F4">
        <f>AVERAGE(B4,C4)/AVERAGE($B$16, $C$16)</f>
        <v>1</v>
      </c>
      <c r="G4">
        <f t="shared" ref="G4:G15" si="0">E4/D4</f>
        <v>1</v>
      </c>
      <c r="H4">
        <f t="shared" ref="H4:H15" si="1">LOG(D4)</f>
        <v>1.6988639624646817</v>
      </c>
      <c r="I4">
        <f t="shared" ref="I4:I15" si="2">LOG(E4)</f>
        <v>1.6988639624646817</v>
      </c>
    </row>
    <row r="5" spans="1:9" x14ac:dyDescent="0.25">
      <c r="A5">
        <f t="shared" ref="A5:A16" si="3">50*(2^-(ROW()-4))</f>
        <v>25</v>
      </c>
      <c r="B5">
        <f t="shared" ref="B5:B16" si="4">100+A5</f>
        <v>125</v>
      </c>
      <c r="C5">
        <f t="shared" ref="C5:C16" si="5">300-A5</f>
        <v>275</v>
      </c>
      <c r="D5">
        <f t="shared" ref="D5:D16" si="6">B5-$B$16</f>
        <v>24.98779296875</v>
      </c>
      <c r="E5">
        <f t="shared" ref="E5:E16" si="7">$C$16-C5</f>
        <v>24.98779296875</v>
      </c>
      <c r="F5">
        <f t="shared" ref="F5:F15" si="8">AVERAGE(B5,C5)/AVERAGE($B$16, $C$16)</f>
        <v>1</v>
      </c>
      <c r="G5">
        <f t="shared" si="0"/>
        <v>1</v>
      </c>
      <c r="H5">
        <f t="shared" si="1"/>
        <v>1.3977278990307502</v>
      </c>
      <c r="I5">
        <f t="shared" si="2"/>
        <v>1.3977278990307502</v>
      </c>
    </row>
    <row r="6" spans="1:9" x14ac:dyDescent="0.25">
      <c r="A6">
        <f t="shared" si="3"/>
        <v>12.5</v>
      </c>
      <c r="B6">
        <f t="shared" si="4"/>
        <v>112.5</v>
      </c>
      <c r="C6">
        <f t="shared" si="5"/>
        <v>287.5</v>
      </c>
      <c r="D6">
        <f t="shared" si="6"/>
        <v>12.48779296875</v>
      </c>
      <c r="E6">
        <f t="shared" si="7"/>
        <v>12.48779296875</v>
      </c>
      <c r="F6">
        <f t="shared" si="8"/>
        <v>1</v>
      </c>
      <c r="G6">
        <f t="shared" si="0"/>
        <v>1</v>
      </c>
      <c r="H6">
        <f t="shared" si="1"/>
        <v>1.0964856900804045</v>
      </c>
      <c r="I6">
        <f t="shared" si="2"/>
        <v>1.0964856900804045</v>
      </c>
    </row>
    <row r="7" spans="1:9" x14ac:dyDescent="0.25">
      <c r="A7">
        <f t="shared" si="3"/>
        <v>6.25</v>
      </c>
      <c r="B7">
        <f t="shared" si="4"/>
        <v>106.25</v>
      </c>
      <c r="C7">
        <f t="shared" si="5"/>
        <v>293.75</v>
      </c>
      <c r="D7">
        <f t="shared" si="6"/>
        <v>6.23779296875</v>
      </c>
      <c r="E7">
        <f t="shared" si="7"/>
        <v>6.23779296875</v>
      </c>
      <c r="F7">
        <f t="shared" si="8"/>
        <v>1</v>
      </c>
      <c r="G7">
        <f t="shared" si="0"/>
        <v>1</v>
      </c>
      <c r="H7">
        <f t="shared" si="1"/>
        <v>0.79503095650295719</v>
      </c>
      <c r="I7">
        <f t="shared" si="2"/>
        <v>0.79503095650295719</v>
      </c>
    </row>
    <row r="8" spans="1:9" x14ac:dyDescent="0.25">
      <c r="A8">
        <f t="shared" si="3"/>
        <v>3.125</v>
      </c>
      <c r="B8">
        <f t="shared" si="4"/>
        <v>103.125</v>
      </c>
      <c r="C8">
        <f t="shared" si="5"/>
        <v>296.875</v>
      </c>
      <c r="D8">
        <f t="shared" si="6"/>
        <v>3.11279296875</v>
      </c>
      <c r="E8">
        <f t="shared" si="7"/>
        <v>3.11279296875</v>
      </c>
      <c r="F8">
        <f t="shared" si="8"/>
        <v>1</v>
      </c>
      <c r="G8">
        <f t="shared" si="0"/>
        <v>1</v>
      </c>
      <c r="H8">
        <f t="shared" si="1"/>
        <v>0.49315023680219966</v>
      </c>
      <c r="I8">
        <f t="shared" si="2"/>
        <v>0.49315023680219966</v>
      </c>
    </row>
    <row r="9" spans="1:9" x14ac:dyDescent="0.25">
      <c r="A9">
        <f t="shared" si="3"/>
        <v>1.5625</v>
      </c>
      <c r="B9">
        <f t="shared" si="4"/>
        <v>101.5625</v>
      </c>
      <c r="C9">
        <f t="shared" si="5"/>
        <v>298.4375</v>
      </c>
      <c r="D9">
        <f t="shared" si="6"/>
        <v>1.55029296875</v>
      </c>
      <c r="E9">
        <f t="shared" si="7"/>
        <v>1.55029296875</v>
      </c>
      <c r="F9">
        <f t="shared" si="8"/>
        <v>1</v>
      </c>
      <c r="G9">
        <f t="shared" si="0"/>
        <v>1</v>
      </c>
      <c r="H9">
        <f t="shared" si="1"/>
        <v>0.19041377732420134</v>
      </c>
      <c r="I9">
        <f t="shared" si="2"/>
        <v>0.19041377732420134</v>
      </c>
    </row>
    <row r="10" spans="1:9" x14ac:dyDescent="0.25">
      <c r="A10">
        <f t="shared" si="3"/>
        <v>0.78125</v>
      </c>
      <c r="B10">
        <f t="shared" si="4"/>
        <v>100.78125</v>
      </c>
      <c r="C10">
        <f t="shared" si="5"/>
        <v>299.21875</v>
      </c>
      <c r="D10">
        <f t="shared" si="6"/>
        <v>0.76904296875</v>
      </c>
      <c r="E10">
        <f t="shared" si="7"/>
        <v>0.76904296875</v>
      </c>
      <c r="F10">
        <f t="shared" si="8"/>
        <v>1</v>
      </c>
      <c r="G10">
        <f t="shared" si="0"/>
        <v>1</v>
      </c>
      <c r="H10">
        <f t="shared" si="1"/>
        <v>-0.11404939417817384</v>
      </c>
      <c r="I10">
        <f t="shared" si="2"/>
        <v>-0.11404939417817384</v>
      </c>
    </row>
    <row r="11" spans="1:9" x14ac:dyDescent="0.25">
      <c r="A11">
        <f t="shared" si="3"/>
        <v>0.390625</v>
      </c>
      <c r="B11">
        <f t="shared" si="4"/>
        <v>100.390625</v>
      </c>
      <c r="C11">
        <f t="shared" si="5"/>
        <v>299.609375</v>
      </c>
      <c r="D11">
        <f t="shared" si="6"/>
        <v>0.37841796875</v>
      </c>
      <c r="E11">
        <f t="shared" si="7"/>
        <v>0.37841796875</v>
      </c>
      <c r="F11">
        <f t="shared" si="8"/>
        <v>1</v>
      </c>
      <c r="G11">
        <f t="shared" si="0"/>
        <v>1</v>
      </c>
      <c r="H11">
        <f t="shared" si="1"/>
        <v>-0.42202824979748288</v>
      </c>
      <c r="I11">
        <f t="shared" si="2"/>
        <v>-0.42202824979748288</v>
      </c>
    </row>
    <row r="12" spans="1:9" x14ac:dyDescent="0.25">
      <c r="A12">
        <f t="shared" si="3"/>
        <v>0.1953125</v>
      </c>
      <c r="B12">
        <f t="shared" si="4"/>
        <v>100.1953125</v>
      </c>
      <c r="C12">
        <f t="shared" si="5"/>
        <v>299.8046875</v>
      </c>
      <c r="D12">
        <f t="shared" si="6"/>
        <v>0.18310546875</v>
      </c>
      <c r="E12">
        <f t="shared" si="7"/>
        <v>0.18310546875</v>
      </c>
      <c r="F12">
        <f t="shared" si="8"/>
        <v>1</v>
      </c>
      <c r="G12">
        <f t="shared" si="0"/>
        <v>1</v>
      </c>
      <c r="H12">
        <f t="shared" si="1"/>
        <v>-0.73729868457607428</v>
      </c>
      <c r="I12">
        <f t="shared" si="2"/>
        <v>-0.73729868457607428</v>
      </c>
    </row>
    <row r="13" spans="1:9" x14ac:dyDescent="0.25">
      <c r="A13">
        <f t="shared" si="3"/>
        <v>9.765625E-2</v>
      </c>
      <c r="B13">
        <f t="shared" si="4"/>
        <v>100.09765625</v>
      </c>
      <c r="C13">
        <f t="shared" si="5"/>
        <v>299.90234375</v>
      </c>
      <c r="D13">
        <f t="shared" si="6"/>
        <v>8.544921875E-2</v>
      </c>
      <c r="E13">
        <f t="shared" si="7"/>
        <v>8.544921875E-2</v>
      </c>
      <c r="F13">
        <f t="shared" si="8"/>
        <v>1</v>
      </c>
      <c r="G13">
        <f t="shared" si="0"/>
        <v>1</v>
      </c>
      <c r="H13">
        <f t="shared" si="1"/>
        <v>-1.0682919036174987</v>
      </c>
      <c r="I13">
        <f t="shared" si="2"/>
        <v>-1.0682919036174987</v>
      </c>
    </row>
    <row r="14" spans="1:9" x14ac:dyDescent="0.25">
      <c r="A14">
        <f t="shared" si="3"/>
        <v>4.8828125E-2</v>
      </c>
      <c r="B14">
        <f t="shared" si="4"/>
        <v>100.048828125</v>
      </c>
      <c r="C14">
        <f t="shared" si="5"/>
        <v>299.951171875</v>
      </c>
      <c r="D14">
        <f t="shared" si="6"/>
        <v>3.662109375E-2</v>
      </c>
      <c r="E14">
        <f t="shared" si="7"/>
        <v>3.662109375E-2</v>
      </c>
      <c r="F14">
        <f t="shared" si="8"/>
        <v>1</v>
      </c>
      <c r="G14">
        <f t="shared" si="0"/>
        <v>1</v>
      </c>
      <c r="H14">
        <f t="shared" si="1"/>
        <v>-1.436268688912093</v>
      </c>
      <c r="I14">
        <f t="shared" si="2"/>
        <v>-1.436268688912093</v>
      </c>
    </row>
    <row r="15" spans="1:9" x14ac:dyDescent="0.25">
      <c r="A15">
        <f t="shared" si="3"/>
        <v>2.44140625E-2</v>
      </c>
      <c r="B15">
        <f t="shared" si="4"/>
        <v>100.0244140625</v>
      </c>
      <c r="C15">
        <f t="shared" si="5"/>
        <v>299.9755859375</v>
      </c>
      <c r="D15">
        <f t="shared" si="6"/>
        <v>1.220703125E-2</v>
      </c>
      <c r="E15">
        <f t="shared" si="7"/>
        <v>1.220703125E-2</v>
      </c>
      <c r="F15">
        <f t="shared" si="8"/>
        <v>1</v>
      </c>
      <c r="G15">
        <f t="shared" si="0"/>
        <v>1</v>
      </c>
      <c r="H15">
        <f t="shared" si="1"/>
        <v>-1.9133899436317556</v>
      </c>
      <c r="I15">
        <f t="shared" si="2"/>
        <v>-1.9133899436317556</v>
      </c>
    </row>
    <row r="16" spans="1:9" x14ac:dyDescent="0.25">
      <c r="A16">
        <f t="shared" si="3"/>
        <v>1.220703125E-2</v>
      </c>
      <c r="B16">
        <f t="shared" si="4"/>
        <v>100.01220703125</v>
      </c>
      <c r="C16">
        <f t="shared" si="5"/>
        <v>299.98779296875</v>
      </c>
      <c r="D16">
        <f t="shared" si="6"/>
        <v>0</v>
      </c>
      <c r="E16">
        <f t="shared" si="7"/>
        <v>0</v>
      </c>
    </row>
    <row r="18" spans="1:9" x14ac:dyDescent="0.25">
      <c r="A18" t="s">
        <v>298</v>
      </c>
    </row>
    <row r="19" spans="1:9" x14ac:dyDescent="0.25">
      <c r="A19" t="s">
        <v>25</v>
      </c>
      <c r="B19" t="s">
        <v>295</v>
      </c>
      <c r="C19" t="s">
        <v>296</v>
      </c>
      <c r="D19" t="s">
        <v>299</v>
      </c>
      <c r="E19" t="s">
        <v>300</v>
      </c>
      <c r="F19" t="s">
        <v>304</v>
      </c>
      <c r="G19" t="s">
        <v>301</v>
      </c>
      <c r="H19" t="s">
        <v>302</v>
      </c>
      <c r="I19" t="s">
        <v>303</v>
      </c>
    </row>
    <row r="20" spans="1:9" x14ac:dyDescent="0.25">
      <c r="A20" s="3">
        <v>44361</v>
      </c>
      <c r="B20">
        <v>1037</v>
      </c>
      <c r="C20">
        <v>722</v>
      </c>
      <c r="D20">
        <f>B20-$B$23</f>
        <v>103</v>
      </c>
      <c r="E20">
        <f>$C$23-C20</f>
        <v>17</v>
      </c>
      <c r="F20">
        <f>AVERAGE(B20,C20)/AVERAGE($B$23, $C$23)</f>
        <v>1.0514046622833233</v>
      </c>
      <c r="G20">
        <f>E20/D20</f>
        <v>0.1650485436893204</v>
      </c>
      <c r="H20">
        <f t="shared" ref="H20:I23" si="9">LOG(D20)</f>
        <v>2.012837224705172</v>
      </c>
      <c r="I20">
        <f t="shared" si="9"/>
        <v>1.2304489213782739</v>
      </c>
    </row>
    <row r="21" spans="1:9" x14ac:dyDescent="0.25">
      <c r="A21" s="3">
        <v>44368</v>
      </c>
      <c r="B21">
        <v>946</v>
      </c>
      <c r="C21">
        <v>759</v>
      </c>
      <c r="D21">
        <f>B21-$B$23</f>
        <v>12</v>
      </c>
      <c r="E21">
        <f>$C$23-C21</f>
        <v>-20</v>
      </c>
      <c r="F21">
        <f>AVERAGE(B21,C21)/AVERAGE($B$23, $C$23)</f>
        <v>1.019127316198446</v>
      </c>
      <c r="G21">
        <f>E21/D21</f>
        <v>-1.6666666666666667</v>
      </c>
      <c r="H21">
        <f t="shared" si="9"/>
        <v>1.0791812460476249</v>
      </c>
      <c r="I21" t="e">
        <f t="shared" si="9"/>
        <v>#NUM!</v>
      </c>
    </row>
    <row r="22" spans="1:9" x14ac:dyDescent="0.25">
      <c r="A22" s="3">
        <v>44375</v>
      </c>
      <c r="B22">
        <v>891</v>
      </c>
      <c r="C22">
        <v>745</v>
      </c>
      <c r="D22">
        <f>B22-$B$23</f>
        <v>-43</v>
      </c>
      <c r="E22">
        <f>$C$23-C22</f>
        <v>-6</v>
      </c>
      <c r="F22">
        <f>AVERAGE(B22,C22)/AVERAGE($B$23, $C$23)</f>
        <v>0.9778840406455469</v>
      </c>
      <c r="G22">
        <f>E22/D22</f>
        <v>0.13953488372093023</v>
      </c>
      <c r="H22" t="e">
        <f t="shared" si="9"/>
        <v>#NUM!</v>
      </c>
      <c r="I22" t="e">
        <f t="shared" si="9"/>
        <v>#NUM!</v>
      </c>
    </row>
    <row r="23" spans="1:9" x14ac:dyDescent="0.25">
      <c r="A23" s="3">
        <v>44382</v>
      </c>
      <c r="B23">
        <v>934</v>
      </c>
      <c r="C23">
        <v>739</v>
      </c>
      <c r="D23">
        <f>B23-$B$23</f>
        <v>0</v>
      </c>
      <c r="E23">
        <f>$C$23-C23</f>
        <v>0</v>
      </c>
      <c r="F23">
        <f>AVERAGE(B23,C23)/AVERAGE($B$23, $C$23)</f>
        <v>1</v>
      </c>
      <c r="G23">
        <v>1</v>
      </c>
      <c r="H23" t="e">
        <f t="shared" si="9"/>
        <v>#NUM!</v>
      </c>
      <c r="I23" t="e">
        <f t="shared" si="9"/>
        <v>#NUM!</v>
      </c>
    </row>
    <row r="24" spans="1:9" x14ac:dyDescent="0.25">
      <c r="A24" s="3">
        <v>44389</v>
      </c>
      <c r="B24">
        <v>896</v>
      </c>
      <c r="C24">
        <v>870</v>
      </c>
    </row>
    <row r="25" spans="1:9" x14ac:dyDescent="0.25">
      <c r="A25" s="3">
        <v>44396</v>
      </c>
      <c r="B25">
        <v>870</v>
      </c>
      <c r="C25">
        <v>806</v>
      </c>
    </row>
    <row r="26" spans="1:9" x14ac:dyDescent="0.25">
      <c r="A26" s="3">
        <v>44403</v>
      </c>
      <c r="B26">
        <v>881</v>
      </c>
      <c r="C26">
        <v>941</v>
      </c>
    </row>
    <row r="27" spans="1:9" x14ac:dyDescent="0.25">
      <c r="A27" s="3">
        <v>44410</v>
      </c>
      <c r="B27">
        <v>818</v>
      </c>
      <c r="C27">
        <v>823</v>
      </c>
    </row>
    <row r="28" spans="1:9" x14ac:dyDescent="0.25">
      <c r="A28" s="3">
        <v>44417</v>
      </c>
      <c r="B28">
        <v>873</v>
      </c>
      <c r="C28">
        <v>879</v>
      </c>
    </row>
    <row r="29" spans="1:9" x14ac:dyDescent="0.25">
      <c r="A29" s="3">
        <v>44424</v>
      </c>
      <c r="B29">
        <v>850</v>
      </c>
      <c r="C29">
        <v>874</v>
      </c>
    </row>
    <row r="30" spans="1:9" x14ac:dyDescent="0.25">
      <c r="A30" s="3">
        <v>44431</v>
      </c>
      <c r="B30">
        <v>784</v>
      </c>
      <c r="C30">
        <v>876</v>
      </c>
    </row>
    <row r="31" spans="1:9" x14ac:dyDescent="0.25">
      <c r="A31" s="3">
        <v>44438</v>
      </c>
      <c r="B31">
        <v>792</v>
      </c>
      <c r="C31">
        <v>914</v>
      </c>
    </row>
    <row r="32" spans="1:9" x14ac:dyDescent="0.25">
      <c r="A32" s="3">
        <v>44445</v>
      </c>
      <c r="B32">
        <v>812</v>
      </c>
      <c r="C32">
        <v>945</v>
      </c>
    </row>
    <row r="33" spans="1:3" x14ac:dyDescent="0.25">
      <c r="A33" s="3">
        <v>44452</v>
      </c>
      <c r="B33">
        <v>880</v>
      </c>
      <c r="C33">
        <v>943</v>
      </c>
    </row>
    <row r="34" spans="1:3" x14ac:dyDescent="0.25">
      <c r="A34" s="3">
        <v>44459</v>
      </c>
      <c r="B34">
        <v>885</v>
      </c>
      <c r="C34">
        <v>927</v>
      </c>
    </row>
    <row r="35" spans="1:3" x14ac:dyDescent="0.25">
      <c r="A35" s="3">
        <v>44466</v>
      </c>
      <c r="B35">
        <v>821</v>
      </c>
      <c r="C35">
        <v>971</v>
      </c>
    </row>
    <row r="36" spans="1:3" x14ac:dyDescent="0.25">
      <c r="A36" s="3">
        <v>44473</v>
      </c>
      <c r="B36">
        <v>813</v>
      </c>
      <c r="C36">
        <v>976</v>
      </c>
    </row>
    <row r="37" spans="1:3" x14ac:dyDescent="0.25">
      <c r="A37" s="3">
        <v>44480</v>
      </c>
      <c r="B37">
        <v>885</v>
      </c>
      <c r="C37">
        <v>1024</v>
      </c>
    </row>
    <row r="38" spans="1:3" x14ac:dyDescent="0.25">
      <c r="A38" s="3">
        <v>44487</v>
      </c>
      <c r="B38">
        <v>961</v>
      </c>
      <c r="C38">
        <v>1067</v>
      </c>
    </row>
    <row r="39" spans="1:3" x14ac:dyDescent="0.25">
      <c r="A39" s="3">
        <v>44494</v>
      </c>
      <c r="B39">
        <v>1034</v>
      </c>
      <c r="C39">
        <v>1223</v>
      </c>
    </row>
    <row r="40" spans="1:3" x14ac:dyDescent="0.25">
      <c r="A40" s="3">
        <v>44501</v>
      </c>
      <c r="B40">
        <v>1120</v>
      </c>
      <c r="C40">
        <v>1254</v>
      </c>
    </row>
    <row r="41" spans="1:3" x14ac:dyDescent="0.25">
      <c r="A41" s="3">
        <v>44508</v>
      </c>
      <c r="B41">
        <v>1267</v>
      </c>
      <c r="C41">
        <v>1280</v>
      </c>
    </row>
    <row r="42" spans="1:3" x14ac:dyDescent="0.25">
      <c r="A42" s="3">
        <v>44515</v>
      </c>
      <c r="B42">
        <v>1421</v>
      </c>
      <c r="C42">
        <v>1279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35ADEA-7664-444D-A13C-80F5836A3A7F}">
  <sheetPr codeName="Sheet7"/>
  <dimension ref="A1:AD246"/>
  <sheetViews>
    <sheetView topLeftCell="D1" workbookViewId="0">
      <selection activeCell="F16" sqref="F16:F121"/>
    </sheetView>
  </sheetViews>
  <sheetFormatPr defaultRowHeight="15" x14ac:dyDescent="0.25"/>
  <cols>
    <col min="1" max="1" width="13.42578125" bestFit="1" customWidth="1"/>
    <col min="2" max="4" width="18.5703125" bestFit="1" customWidth="1"/>
    <col min="5" max="5" width="9.5703125" customWidth="1"/>
    <col min="6" max="6" width="11.140625" customWidth="1"/>
    <col min="27" max="27" width="13.28515625" customWidth="1"/>
  </cols>
  <sheetData>
    <row r="1" spans="1:30" x14ac:dyDescent="0.25">
      <c r="A1" t="s">
        <v>0</v>
      </c>
      <c r="B1" t="s">
        <v>3</v>
      </c>
      <c r="F1" t="s">
        <v>267</v>
      </c>
      <c r="G1" t="s">
        <v>22</v>
      </c>
    </row>
    <row r="2" spans="1:30" x14ac:dyDescent="0.25">
      <c r="A2" t="s">
        <v>2</v>
      </c>
      <c r="B2" t="s">
        <v>3</v>
      </c>
      <c r="F2" t="s">
        <v>268</v>
      </c>
      <c r="AA2" s="5" t="s">
        <v>80</v>
      </c>
    </row>
    <row r="3" spans="1:30" x14ac:dyDescent="0.25">
      <c r="A3" t="s">
        <v>1</v>
      </c>
      <c r="B3" t="s">
        <v>3</v>
      </c>
      <c r="F3" t="s">
        <v>270</v>
      </c>
    </row>
    <row r="4" spans="1:30" x14ac:dyDescent="0.25">
      <c r="F4" t="s">
        <v>269</v>
      </c>
      <c r="AB4" s="5" t="s">
        <v>75</v>
      </c>
      <c r="AC4" s="5"/>
      <c r="AD4" s="5"/>
    </row>
    <row r="5" spans="1:30" x14ac:dyDescent="0.25">
      <c r="A5" t="s">
        <v>4</v>
      </c>
      <c r="B5" t="s">
        <v>10</v>
      </c>
      <c r="C5" t="s">
        <v>11</v>
      </c>
      <c r="D5" t="s">
        <v>12</v>
      </c>
      <c r="F5" s="5" t="s">
        <v>25</v>
      </c>
      <c r="G5" s="5" t="s">
        <v>24</v>
      </c>
      <c r="H5" s="5" t="s">
        <v>21</v>
      </c>
      <c r="I5" s="5" t="s">
        <v>20</v>
      </c>
      <c r="J5" s="5" t="s">
        <v>23</v>
      </c>
      <c r="K5" s="5" t="s">
        <v>51</v>
      </c>
      <c r="L5" s="5" t="s">
        <v>52</v>
      </c>
      <c r="M5" s="5" t="s">
        <v>26</v>
      </c>
      <c r="N5" s="5" t="s">
        <v>53</v>
      </c>
      <c r="O5" s="5" t="s">
        <v>54</v>
      </c>
      <c r="P5" s="5" t="s">
        <v>77</v>
      </c>
      <c r="AA5" t="s">
        <v>81</v>
      </c>
      <c r="AB5">
        <f>$G16</f>
        <v>7840</v>
      </c>
    </row>
    <row r="6" spans="1:30" x14ac:dyDescent="0.25">
      <c r="A6" s="3">
        <v>43892</v>
      </c>
      <c r="B6">
        <v>2273</v>
      </c>
      <c r="C6">
        <v>1</v>
      </c>
      <c r="D6">
        <v>3</v>
      </c>
      <c r="F6" s="1" t="s">
        <v>266</v>
      </c>
      <c r="G6" s="5"/>
      <c r="H6" s="5"/>
      <c r="I6" s="5"/>
      <c r="K6" s="5"/>
      <c r="L6" s="5"/>
      <c r="N6" s="5"/>
      <c r="O6" s="5"/>
      <c r="P6" s="5"/>
      <c r="AA6" t="s">
        <v>83</v>
      </c>
      <c r="AB6">
        <f>H16</f>
        <v>3355</v>
      </c>
    </row>
    <row r="7" spans="1:30" x14ac:dyDescent="0.25">
      <c r="A7" s="3">
        <v>43899</v>
      </c>
      <c r="B7">
        <v>2287</v>
      </c>
      <c r="C7">
        <v>1</v>
      </c>
      <c r="D7">
        <v>1</v>
      </c>
      <c r="F7" s="1">
        <f>A116</f>
        <v>44662</v>
      </c>
      <c r="G7">
        <f t="shared" ref="G7:G38" si="0">B116+G6</f>
        <v>876</v>
      </c>
      <c r="H7">
        <f t="shared" ref="H7:H38" si="1">C116+H6</f>
        <v>369</v>
      </c>
      <c r="I7">
        <f t="shared" ref="I7:I38" si="2">D116+I6</f>
        <v>1132</v>
      </c>
      <c r="J7">
        <f>H7+I7</f>
        <v>1501</v>
      </c>
      <c r="K7">
        <f t="shared" ref="K7:M38" si="3">H7/$G7</f>
        <v>0.42123287671232879</v>
      </c>
      <c r="L7">
        <f t="shared" si="3"/>
        <v>1.2922374429223744</v>
      </c>
      <c r="M7">
        <f t="shared" si="3"/>
        <v>1.7134703196347032</v>
      </c>
      <c r="N7">
        <f t="shared" ref="N7:P38" si="4">K7/K$16</f>
        <v>0.98434150623685768</v>
      </c>
      <c r="O7">
        <f t="shared" si="4"/>
        <v>0.94418840191159514</v>
      </c>
      <c r="P7">
        <f t="shared" si="4"/>
        <v>0.95375273737565303</v>
      </c>
      <c r="AA7" t="s">
        <v>82</v>
      </c>
      <c r="AB7">
        <f>$G121</f>
        <v>86162</v>
      </c>
    </row>
    <row r="8" spans="1:30" x14ac:dyDescent="0.25">
      <c r="A8" s="3">
        <v>43906</v>
      </c>
      <c r="B8">
        <v>2318</v>
      </c>
      <c r="C8">
        <v>0</v>
      </c>
      <c r="D8">
        <v>0</v>
      </c>
      <c r="F8" s="1">
        <f t="shared" ref="F8:F71" si="5">A117</f>
        <v>44669</v>
      </c>
      <c r="G8">
        <f t="shared" si="0"/>
        <v>1705</v>
      </c>
      <c r="H8">
        <f t="shared" si="1"/>
        <v>717</v>
      </c>
      <c r="I8">
        <f t="shared" si="2"/>
        <v>2333</v>
      </c>
      <c r="J8">
        <f t="shared" ref="J8:J71" si="6">H8+I8</f>
        <v>3050</v>
      </c>
      <c r="K8">
        <f t="shared" si="3"/>
        <v>0.42052785923753666</v>
      </c>
      <c r="L8">
        <f t="shared" si="3"/>
        <v>1.3683284457478007</v>
      </c>
      <c r="M8">
        <f t="shared" si="3"/>
        <v>1.7888563049853372</v>
      </c>
      <c r="N8">
        <f t="shared" si="4"/>
        <v>0.98269401383674737</v>
      </c>
      <c r="O8">
        <f t="shared" si="4"/>
        <v>0.99978518309997744</v>
      </c>
      <c r="P8">
        <f t="shared" si="4"/>
        <v>0.99571412361271161</v>
      </c>
      <c r="AA8" t="s">
        <v>84</v>
      </c>
      <c r="AB8">
        <f>H121</f>
        <v>40026</v>
      </c>
    </row>
    <row r="9" spans="1:30" x14ac:dyDescent="0.25">
      <c r="A9" s="3">
        <v>43913</v>
      </c>
      <c r="B9">
        <v>2288</v>
      </c>
      <c r="C9">
        <v>0</v>
      </c>
      <c r="D9">
        <v>2</v>
      </c>
      <c r="F9" s="1">
        <f t="shared" si="5"/>
        <v>44676</v>
      </c>
      <c r="G9">
        <f t="shared" si="0"/>
        <v>2536</v>
      </c>
      <c r="H9">
        <f t="shared" si="1"/>
        <v>1061</v>
      </c>
      <c r="I9">
        <f t="shared" si="2"/>
        <v>3483</v>
      </c>
      <c r="J9">
        <f t="shared" si="6"/>
        <v>4544</v>
      </c>
      <c r="K9">
        <f t="shared" si="3"/>
        <v>0.41837539432176657</v>
      </c>
      <c r="L9">
        <f t="shared" si="3"/>
        <v>1.373422712933754</v>
      </c>
      <c r="M9">
        <f t="shared" si="3"/>
        <v>1.7917981072555205</v>
      </c>
      <c r="N9">
        <f t="shared" si="4"/>
        <v>0.97766411072508197</v>
      </c>
      <c r="O9">
        <f t="shared" si="4"/>
        <v>1.0035073690028549</v>
      </c>
      <c r="P9">
        <f t="shared" si="4"/>
        <v>0.99735159111702376</v>
      </c>
    </row>
    <row r="10" spans="1:30" x14ac:dyDescent="0.25">
      <c r="A10" s="3">
        <v>43920</v>
      </c>
      <c r="B10">
        <v>2322</v>
      </c>
      <c r="C10">
        <v>0</v>
      </c>
      <c r="D10">
        <v>0</v>
      </c>
      <c r="F10" s="1">
        <f t="shared" si="5"/>
        <v>44683</v>
      </c>
      <c r="G10">
        <f t="shared" si="0"/>
        <v>3413</v>
      </c>
      <c r="H10">
        <f t="shared" si="1"/>
        <v>1421</v>
      </c>
      <c r="I10">
        <f t="shared" si="2"/>
        <v>4571</v>
      </c>
      <c r="J10">
        <f t="shared" si="6"/>
        <v>5992</v>
      </c>
      <c r="K10">
        <f t="shared" si="3"/>
        <v>0.41634925285672431</v>
      </c>
      <c r="L10">
        <f t="shared" si="3"/>
        <v>1.3392909463814826</v>
      </c>
      <c r="M10">
        <f t="shared" si="3"/>
        <v>1.7556401992382069</v>
      </c>
      <c r="N10">
        <f t="shared" si="4"/>
        <v>0.9729294016085599</v>
      </c>
      <c r="O10">
        <f t="shared" si="4"/>
        <v>0.97856859456018863</v>
      </c>
      <c r="P10">
        <f t="shared" si="4"/>
        <v>0.97722535761643892</v>
      </c>
      <c r="AA10" s="5" t="s">
        <v>76</v>
      </c>
      <c r="AB10" s="5">
        <f>AB8/AB7/(AB6/AB5)</f>
        <v>1.085550315558143</v>
      </c>
      <c r="AC10" s="5"/>
      <c r="AD10" s="5"/>
    </row>
    <row r="11" spans="1:30" x14ac:dyDescent="0.25">
      <c r="A11" s="3">
        <v>43927</v>
      </c>
      <c r="B11">
        <v>2243</v>
      </c>
      <c r="C11">
        <v>1</v>
      </c>
      <c r="D11">
        <v>1</v>
      </c>
      <c r="F11" s="1">
        <f t="shared" si="5"/>
        <v>44690</v>
      </c>
      <c r="G11">
        <f t="shared" si="0"/>
        <v>4220</v>
      </c>
      <c r="H11">
        <f t="shared" si="1"/>
        <v>1756</v>
      </c>
      <c r="I11">
        <f t="shared" si="2"/>
        <v>5667</v>
      </c>
      <c r="J11">
        <f t="shared" si="6"/>
        <v>7423</v>
      </c>
      <c r="K11">
        <f t="shared" si="3"/>
        <v>0.41611374407582941</v>
      </c>
      <c r="L11">
        <f t="shared" si="3"/>
        <v>1.3428909952606636</v>
      </c>
      <c r="M11">
        <f t="shared" si="3"/>
        <v>1.7590047393364929</v>
      </c>
      <c r="N11">
        <f t="shared" si="4"/>
        <v>0.97237906216229586</v>
      </c>
      <c r="O11">
        <f t="shared" si="4"/>
        <v>0.98119901238057816</v>
      </c>
      <c r="P11">
        <f t="shared" si="4"/>
        <v>0.97909812966972698</v>
      </c>
      <c r="AA11" s="5" t="s">
        <v>86</v>
      </c>
      <c r="AB11">
        <f>EXP(LN((AB8 * AB5) / (AB7 * AB6)) + 1.96 * SQRT(1/AB8 + 1/AB7 + 1/AB6 + 1/AB5))</f>
        <v>1.1322705334628509</v>
      </c>
    </row>
    <row r="12" spans="1:30" x14ac:dyDescent="0.25">
      <c r="A12" s="3">
        <v>43934</v>
      </c>
      <c r="B12">
        <v>2113</v>
      </c>
      <c r="C12">
        <v>1</v>
      </c>
      <c r="D12">
        <v>1</v>
      </c>
      <c r="F12" s="1">
        <f t="shared" si="5"/>
        <v>44697</v>
      </c>
      <c r="G12">
        <f t="shared" si="0"/>
        <v>4949</v>
      </c>
      <c r="H12">
        <f t="shared" si="1"/>
        <v>2089</v>
      </c>
      <c r="I12">
        <f t="shared" si="2"/>
        <v>6698</v>
      </c>
      <c r="J12">
        <f t="shared" si="6"/>
        <v>8787</v>
      </c>
      <c r="K12">
        <f t="shared" si="3"/>
        <v>0.42210547585370783</v>
      </c>
      <c r="L12">
        <f t="shared" si="3"/>
        <v>1.3534047282279249</v>
      </c>
      <c r="M12">
        <f t="shared" si="3"/>
        <v>1.7755102040816326</v>
      </c>
      <c r="N12">
        <f t="shared" si="4"/>
        <v>0.98638060527364213</v>
      </c>
      <c r="O12">
        <f t="shared" si="4"/>
        <v>0.98888099434360965</v>
      </c>
      <c r="P12">
        <f t="shared" si="4"/>
        <v>0.98828541001064962</v>
      </c>
      <c r="AA12" s="5" t="s">
        <v>85</v>
      </c>
      <c r="AB12">
        <f>EXP(LN((AB8 * AB5) / (AB7 * AB6)) - 1.96 * SQRT(1/AB8 + 1/AB7 + 1/AB6 + 1/AB5))</f>
        <v>1.0407578867255287</v>
      </c>
    </row>
    <row r="13" spans="1:30" x14ac:dyDescent="0.25">
      <c r="A13" s="3">
        <v>43941</v>
      </c>
      <c r="B13">
        <v>2035</v>
      </c>
      <c r="C13">
        <v>1</v>
      </c>
      <c r="D13">
        <v>1</v>
      </c>
      <c r="F13" s="1">
        <f t="shared" si="5"/>
        <v>44704</v>
      </c>
      <c r="G13">
        <f t="shared" si="0"/>
        <v>5645</v>
      </c>
      <c r="H13">
        <f t="shared" si="1"/>
        <v>2421</v>
      </c>
      <c r="I13">
        <f t="shared" si="2"/>
        <v>7625</v>
      </c>
      <c r="J13">
        <f t="shared" si="6"/>
        <v>10046</v>
      </c>
      <c r="K13">
        <f t="shared" si="3"/>
        <v>0.42887511071744905</v>
      </c>
      <c r="L13">
        <f t="shared" si="3"/>
        <v>1.3507528786536758</v>
      </c>
      <c r="M13">
        <f t="shared" si="3"/>
        <v>1.7796279893711249</v>
      </c>
      <c r="N13">
        <f t="shared" si="4"/>
        <v>1.0021999606631298</v>
      </c>
      <c r="O13">
        <f t="shared" si="4"/>
        <v>0.98694338943567739</v>
      </c>
      <c r="P13">
        <f t="shared" si="4"/>
        <v>0.99057745379266016</v>
      </c>
    </row>
    <row r="14" spans="1:30" x14ac:dyDescent="0.25">
      <c r="A14" s="3">
        <v>43948</v>
      </c>
      <c r="B14">
        <v>2106</v>
      </c>
      <c r="C14">
        <v>1</v>
      </c>
      <c r="D14">
        <v>0</v>
      </c>
      <c r="F14" s="1">
        <f t="shared" si="5"/>
        <v>44711</v>
      </c>
      <c r="G14">
        <f t="shared" si="0"/>
        <v>6368</v>
      </c>
      <c r="H14">
        <f t="shared" si="1"/>
        <v>2735</v>
      </c>
      <c r="I14">
        <f t="shared" si="2"/>
        <v>8680</v>
      </c>
      <c r="J14">
        <f t="shared" si="6"/>
        <v>11415</v>
      </c>
      <c r="K14">
        <f t="shared" si="3"/>
        <v>0.42949120603015073</v>
      </c>
      <c r="L14">
        <f t="shared" si="3"/>
        <v>1.3630653266331658</v>
      </c>
      <c r="M14">
        <f t="shared" si="3"/>
        <v>1.7925565326633166</v>
      </c>
      <c r="N14">
        <f t="shared" si="4"/>
        <v>1.0036396588007099</v>
      </c>
      <c r="O14">
        <f t="shared" si="4"/>
        <v>0.9959396235604866</v>
      </c>
      <c r="P14">
        <f t="shared" si="4"/>
        <v>0.99777374626058934</v>
      </c>
      <c r="AA14" s="5"/>
    </row>
    <row r="15" spans="1:30" x14ac:dyDescent="0.25">
      <c r="A15" s="3">
        <v>43955</v>
      </c>
      <c r="B15">
        <v>1998</v>
      </c>
      <c r="C15">
        <v>1</v>
      </c>
      <c r="D15">
        <v>1</v>
      </c>
      <c r="F15" s="1">
        <f t="shared" si="5"/>
        <v>44718</v>
      </c>
      <c r="G15">
        <f t="shared" si="0"/>
        <v>7111</v>
      </c>
      <c r="H15">
        <f t="shared" si="1"/>
        <v>3066</v>
      </c>
      <c r="I15">
        <f t="shared" si="2"/>
        <v>9720</v>
      </c>
      <c r="J15">
        <f t="shared" si="6"/>
        <v>12786</v>
      </c>
      <c r="K15">
        <f t="shared" si="3"/>
        <v>0.43116298692167065</v>
      </c>
      <c r="L15">
        <f t="shared" si="3"/>
        <v>1.3668963577555899</v>
      </c>
      <c r="M15">
        <f t="shared" si="3"/>
        <v>1.7980593446772606</v>
      </c>
      <c r="N15">
        <f t="shared" si="4"/>
        <v>1.0075462943266462</v>
      </c>
      <c r="O15">
        <f t="shared" si="4"/>
        <v>0.99873881125851127</v>
      </c>
      <c r="P15">
        <f t="shared" si="4"/>
        <v>1.0008367243357985</v>
      </c>
      <c r="AA15" s="5"/>
    </row>
    <row r="16" spans="1:30" x14ac:dyDescent="0.25">
      <c r="A16" s="3">
        <v>43962</v>
      </c>
      <c r="B16">
        <v>2021</v>
      </c>
      <c r="C16">
        <v>0</v>
      </c>
      <c r="D16">
        <v>2</v>
      </c>
      <c r="F16" s="1">
        <f t="shared" si="5"/>
        <v>44725</v>
      </c>
      <c r="G16">
        <f t="shared" si="0"/>
        <v>7840</v>
      </c>
      <c r="H16">
        <f t="shared" si="1"/>
        <v>3355</v>
      </c>
      <c r="I16">
        <f t="shared" si="2"/>
        <v>10730</v>
      </c>
      <c r="J16">
        <f t="shared" si="6"/>
        <v>14085</v>
      </c>
      <c r="K16">
        <f t="shared" si="3"/>
        <v>0.42793367346938777</v>
      </c>
      <c r="L16">
        <f t="shared" si="3"/>
        <v>1.3686224489795917</v>
      </c>
      <c r="M16">
        <f t="shared" si="3"/>
        <v>1.7965561224489797</v>
      </c>
      <c r="N16">
        <f t="shared" si="4"/>
        <v>1</v>
      </c>
      <c r="O16">
        <f t="shared" si="4"/>
        <v>1</v>
      </c>
      <c r="P16">
        <f t="shared" si="4"/>
        <v>1</v>
      </c>
      <c r="AA16" s="5"/>
    </row>
    <row r="17" spans="1:18" x14ac:dyDescent="0.25">
      <c r="A17" s="3">
        <v>43969</v>
      </c>
      <c r="B17">
        <v>1912</v>
      </c>
      <c r="C17">
        <v>1</v>
      </c>
      <c r="D17">
        <v>3</v>
      </c>
      <c r="F17" s="1">
        <f t="shared" si="5"/>
        <v>44732</v>
      </c>
      <c r="G17">
        <f t="shared" si="0"/>
        <v>8569</v>
      </c>
      <c r="H17">
        <f t="shared" si="1"/>
        <v>3645</v>
      </c>
      <c r="I17">
        <f t="shared" si="2"/>
        <v>11733</v>
      </c>
      <c r="J17">
        <f t="shared" si="6"/>
        <v>15378</v>
      </c>
      <c r="K17">
        <f t="shared" si="3"/>
        <v>0.4253705216478002</v>
      </c>
      <c r="L17">
        <f t="shared" si="3"/>
        <v>1.3692379507527133</v>
      </c>
      <c r="M17">
        <f t="shared" si="3"/>
        <v>1.7946084724005136</v>
      </c>
      <c r="N17">
        <f t="shared" si="4"/>
        <v>0.99401039932004576</v>
      </c>
      <c r="O17">
        <f t="shared" si="4"/>
        <v>1.0004497235695502</v>
      </c>
      <c r="P17">
        <f t="shared" si="4"/>
        <v>0.99891589802059111</v>
      </c>
    </row>
    <row r="18" spans="1:18" x14ac:dyDescent="0.25">
      <c r="A18" s="3">
        <v>43976</v>
      </c>
      <c r="B18">
        <v>1927</v>
      </c>
      <c r="C18">
        <v>0</v>
      </c>
      <c r="D18">
        <v>1</v>
      </c>
      <c r="F18" s="1">
        <f t="shared" si="5"/>
        <v>44739</v>
      </c>
      <c r="G18">
        <f t="shared" si="0"/>
        <v>9370</v>
      </c>
      <c r="H18">
        <f t="shared" si="1"/>
        <v>4001</v>
      </c>
      <c r="I18">
        <f t="shared" si="2"/>
        <v>12812</v>
      </c>
      <c r="J18">
        <f t="shared" si="6"/>
        <v>16813</v>
      </c>
      <c r="K18">
        <f t="shared" si="3"/>
        <v>0.42700106723585912</v>
      </c>
      <c r="L18">
        <f t="shared" si="3"/>
        <v>1.367342582710779</v>
      </c>
      <c r="M18">
        <f t="shared" si="3"/>
        <v>1.7943436499466383</v>
      </c>
      <c r="N18">
        <f t="shared" si="4"/>
        <v>0.99782067574638911</v>
      </c>
      <c r="O18">
        <f t="shared" si="4"/>
        <v>0.99906485074114715</v>
      </c>
      <c r="P18">
        <f t="shared" si="4"/>
        <v>0.9987684924090624</v>
      </c>
    </row>
    <row r="19" spans="1:18" x14ac:dyDescent="0.25">
      <c r="A19" s="3">
        <v>43983</v>
      </c>
      <c r="B19">
        <v>2133</v>
      </c>
      <c r="C19">
        <v>0</v>
      </c>
      <c r="D19">
        <v>0</v>
      </c>
      <c r="F19" s="1">
        <f t="shared" si="5"/>
        <v>44746</v>
      </c>
      <c r="G19">
        <f t="shared" si="0"/>
        <v>10068</v>
      </c>
      <c r="H19">
        <f t="shared" si="1"/>
        <v>4298</v>
      </c>
      <c r="I19">
        <f t="shared" si="2"/>
        <v>13748</v>
      </c>
      <c r="J19">
        <f t="shared" si="6"/>
        <v>18046</v>
      </c>
      <c r="K19">
        <f t="shared" si="3"/>
        <v>0.42689709972189116</v>
      </c>
      <c r="L19">
        <f t="shared" si="3"/>
        <v>1.3655145013905443</v>
      </c>
      <c r="M19">
        <f t="shared" si="3"/>
        <v>1.7924116011124354</v>
      </c>
      <c r="N19">
        <f t="shared" si="4"/>
        <v>0.99757772334415096</v>
      </c>
      <c r="O19">
        <f t="shared" si="4"/>
        <v>0.99772914174295135</v>
      </c>
      <c r="P19">
        <f t="shared" si="4"/>
        <v>0.99769307438562249</v>
      </c>
    </row>
    <row r="20" spans="1:18" x14ac:dyDescent="0.25">
      <c r="A20" s="3">
        <v>43990</v>
      </c>
      <c r="B20">
        <v>1988</v>
      </c>
      <c r="C20">
        <v>0</v>
      </c>
      <c r="D20">
        <v>1</v>
      </c>
      <c r="F20" s="1">
        <f t="shared" si="5"/>
        <v>44753</v>
      </c>
      <c r="G20">
        <f t="shared" si="0"/>
        <v>10778</v>
      </c>
      <c r="H20">
        <f t="shared" si="1"/>
        <v>4596</v>
      </c>
      <c r="I20">
        <f t="shared" si="2"/>
        <v>14750</v>
      </c>
      <c r="J20">
        <f t="shared" si="6"/>
        <v>19346</v>
      </c>
      <c r="K20">
        <f t="shared" si="3"/>
        <v>0.42642419743922805</v>
      </c>
      <c r="L20">
        <f t="shared" si="3"/>
        <v>1.3685284839487846</v>
      </c>
      <c r="M20">
        <f t="shared" si="3"/>
        <v>1.7949526813880126</v>
      </c>
      <c r="N20">
        <f t="shared" si="4"/>
        <v>0.99647264021566251</v>
      </c>
      <c r="O20">
        <f t="shared" si="4"/>
        <v>0.99993134335120892</v>
      </c>
      <c r="P20">
        <f t="shared" si="4"/>
        <v>0.99910749180561009</v>
      </c>
    </row>
    <row r="21" spans="1:18" x14ac:dyDescent="0.25">
      <c r="A21" s="3">
        <v>43997</v>
      </c>
      <c r="B21">
        <v>2014</v>
      </c>
      <c r="C21">
        <v>0</v>
      </c>
      <c r="D21">
        <v>1</v>
      </c>
      <c r="F21" s="1">
        <f t="shared" si="5"/>
        <v>44760</v>
      </c>
      <c r="G21">
        <f t="shared" si="0"/>
        <v>11584</v>
      </c>
      <c r="H21">
        <f t="shared" si="1"/>
        <v>4945</v>
      </c>
      <c r="I21">
        <f t="shared" si="2"/>
        <v>15983</v>
      </c>
      <c r="J21">
        <f t="shared" si="6"/>
        <v>20928</v>
      </c>
      <c r="K21">
        <f t="shared" si="3"/>
        <v>0.42688190607734805</v>
      </c>
      <c r="L21">
        <f t="shared" si="3"/>
        <v>1.3797479281767955</v>
      </c>
      <c r="M21">
        <f t="shared" si="3"/>
        <v>1.8066298342541436</v>
      </c>
      <c r="N21">
        <f t="shared" si="4"/>
        <v>0.997542218672551</v>
      </c>
      <c r="O21">
        <f t="shared" si="4"/>
        <v>1.0081289615010325</v>
      </c>
      <c r="P21">
        <f t="shared" si="4"/>
        <v>1.0056072346860125</v>
      </c>
    </row>
    <row r="22" spans="1:18" x14ac:dyDescent="0.25">
      <c r="A22" s="3">
        <v>44004</v>
      </c>
      <c r="B22">
        <v>2069</v>
      </c>
      <c r="C22">
        <v>1</v>
      </c>
      <c r="D22">
        <v>1</v>
      </c>
      <c r="F22" s="1">
        <f t="shared" si="5"/>
        <v>44767</v>
      </c>
      <c r="G22">
        <f t="shared" si="0"/>
        <v>12383</v>
      </c>
      <c r="H22">
        <f t="shared" si="1"/>
        <v>5275</v>
      </c>
      <c r="I22">
        <f t="shared" si="2"/>
        <v>17084</v>
      </c>
      <c r="J22">
        <f t="shared" si="6"/>
        <v>22359</v>
      </c>
      <c r="K22">
        <f t="shared" si="3"/>
        <v>0.42598724057175158</v>
      </c>
      <c r="L22">
        <f t="shared" si="3"/>
        <v>1.3796333683275459</v>
      </c>
      <c r="M22">
        <f t="shared" si="3"/>
        <v>1.8056206088992974</v>
      </c>
      <c r="N22">
        <f t="shared" si="4"/>
        <v>0.99545155471908564</v>
      </c>
      <c r="O22">
        <f t="shared" si="4"/>
        <v>1.0080452570072658</v>
      </c>
      <c r="P22">
        <f t="shared" si="4"/>
        <v>1.0050454791459347</v>
      </c>
    </row>
    <row r="23" spans="1:18" x14ac:dyDescent="0.25">
      <c r="A23" s="3">
        <v>44011</v>
      </c>
      <c r="B23">
        <v>2103</v>
      </c>
      <c r="C23">
        <v>1</v>
      </c>
      <c r="D23">
        <v>2</v>
      </c>
      <c r="F23" s="1">
        <f t="shared" si="5"/>
        <v>44774</v>
      </c>
      <c r="G23">
        <f t="shared" si="0"/>
        <v>13155</v>
      </c>
      <c r="H23">
        <f t="shared" si="1"/>
        <v>5600</v>
      </c>
      <c r="I23">
        <f t="shared" si="2"/>
        <v>18246</v>
      </c>
      <c r="J23">
        <f t="shared" si="6"/>
        <v>23846</v>
      </c>
      <c r="K23">
        <f t="shared" si="3"/>
        <v>0.42569365260357278</v>
      </c>
      <c r="L23">
        <f t="shared" si="3"/>
        <v>1.3870011402508551</v>
      </c>
      <c r="M23">
        <f t="shared" si="3"/>
        <v>1.8126947928544279</v>
      </c>
      <c r="N23">
        <f t="shared" si="4"/>
        <v>0.99476549520477209</v>
      </c>
      <c r="O23">
        <f t="shared" si="4"/>
        <v>1.0134286057378104</v>
      </c>
      <c r="P23">
        <f t="shared" si="4"/>
        <v>1.0089831150854607</v>
      </c>
      <c r="R23" t="s">
        <v>73</v>
      </c>
    </row>
    <row r="24" spans="1:18" x14ac:dyDescent="0.25">
      <c r="A24" s="3">
        <v>44018</v>
      </c>
      <c r="B24">
        <v>1983</v>
      </c>
      <c r="C24">
        <v>0</v>
      </c>
      <c r="D24">
        <v>1</v>
      </c>
      <c r="F24" s="1">
        <f t="shared" si="5"/>
        <v>44781</v>
      </c>
      <c r="G24">
        <f t="shared" si="0"/>
        <v>13978</v>
      </c>
      <c r="H24">
        <f t="shared" si="1"/>
        <v>5925</v>
      </c>
      <c r="I24">
        <f t="shared" si="2"/>
        <v>19340</v>
      </c>
      <c r="J24">
        <f t="shared" si="6"/>
        <v>25265</v>
      </c>
      <c r="K24">
        <f t="shared" si="3"/>
        <v>0.4238803834597224</v>
      </c>
      <c r="L24">
        <f t="shared" si="3"/>
        <v>1.3836028044069251</v>
      </c>
      <c r="M24">
        <f t="shared" si="3"/>
        <v>1.8074831878666475</v>
      </c>
      <c r="N24">
        <f t="shared" si="4"/>
        <v>0.99052822841258525</v>
      </c>
      <c r="O24">
        <f t="shared" si="4"/>
        <v>1.0109455719058986</v>
      </c>
      <c r="P24">
        <f t="shared" si="4"/>
        <v>1.006082228816082</v>
      </c>
      <c r="R24" t="s">
        <v>71</v>
      </c>
    </row>
    <row r="25" spans="1:18" x14ac:dyDescent="0.25">
      <c r="A25" s="3">
        <v>44025</v>
      </c>
      <c r="B25">
        <v>1978</v>
      </c>
      <c r="C25">
        <v>1</v>
      </c>
      <c r="D25">
        <v>1</v>
      </c>
      <c r="F25" s="1">
        <f t="shared" si="5"/>
        <v>44788</v>
      </c>
      <c r="G25">
        <f t="shared" si="0"/>
        <v>14773</v>
      </c>
      <c r="H25">
        <f t="shared" si="1"/>
        <v>6262</v>
      </c>
      <c r="I25">
        <f t="shared" si="2"/>
        <v>20456</v>
      </c>
      <c r="J25">
        <f t="shared" si="6"/>
        <v>26718</v>
      </c>
      <c r="K25">
        <f t="shared" si="3"/>
        <v>0.42388140526636431</v>
      </c>
      <c r="L25">
        <f t="shared" si="3"/>
        <v>1.3846882826778582</v>
      </c>
      <c r="M25">
        <f t="shared" si="3"/>
        <v>1.8085696879442226</v>
      </c>
      <c r="N25">
        <f t="shared" si="4"/>
        <v>0.99053061618131033</v>
      </c>
      <c r="O25">
        <f t="shared" si="4"/>
        <v>1.011738689300504</v>
      </c>
      <c r="P25">
        <f t="shared" si="4"/>
        <v>1.0066869970523751</v>
      </c>
      <c r="R25" t="s">
        <v>72</v>
      </c>
    </row>
    <row r="26" spans="1:18" x14ac:dyDescent="0.25">
      <c r="A26" s="3">
        <v>44032</v>
      </c>
      <c r="B26">
        <v>2100</v>
      </c>
      <c r="C26">
        <v>0</v>
      </c>
      <c r="D26">
        <v>2</v>
      </c>
      <c r="F26" s="1">
        <f t="shared" si="5"/>
        <v>44795</v>
      </c>
      <c r="G26">
        <f t="shared" si="0"/>
        <v>15563</v>
      </c>
      <c r="H26">
        <f t="shared" si="1"/>
        <v>6568</v>
      </c>
      <c r="I26">
        <f t="shared" si="2"/>
        <v>21521</v>
      </c>
      <c r="J26">
        <f t="shared" si="6"/>
        <v>28089</v>
      </c>
      <c r="K26">
        <f t="shared" si="3"/>
        <v>0.42202660155497013</v>
      </c>
      <c r="L26">
        <f t="shared" si="3"/>
        <v>1.3828310737004434</v>
      </c>
      <c r="M26">
        <f t="shared" si="3"/>
        <v>1.8048576752554135</v>
      </c>
      <c r="N26">
        <f t="shared" si="4"/>
        <v>0.98619629096601069</v>
      </c>
      <c r="O26">
        <f t="shared" si="4"/>
        <v>1.0103816978389075</v>
      </c>
      <c r="P26">
        <f t="shared" si="4"/>
        <v>1.0046208146256614</v>
      </c>
      <c r="R26" t="s">
        <v>29</v>
      </c>
    </row>
    <row r="27" spans="1:18" x14ac:dyDescent="0.25">
      <c r="A27" s="3">
        <v>44039</v>
      </c>
      <c r="B27">
        <v>2201</v>
      </c>
      <c r="C27">
        <v>0</v>
      </c>
      <c r="D27">
        <v>5</v>
      </c>
      <c r="F27" s="1">
        <f t="shared" si="5"/>
        <v>44802</v>
      </c>
      <c r="G27">
        <f t="shared" si="0"/>
        <v>16255</v>
      </c>
      <c r="H27">
        <f t="shared" si="1"/>
        <v>6891</v>
      </c>
      <c r="I27">
        <f t="shared" si="2"/>
        <v>22581</v>
      </c>
      <c r="J27">
        <f t="shared" si="6"/>
        <v>29472</v>
      </c>
      <c r="K27">
        <f t="shared" si="3"/>
        <v>0.42393109812365426</v>
      </c>
      <c r="L27">
        <f t="shared" si="3"/>
        <v>1.3891725622885267</v>
      </c>
      <c r="M27">
        <f t="shared" si="3"/>
        <v>1.8131036604121809</v>
      </c>
      <c r="N27">
        <f t="shared" si="4"/>
        <v>0.99064673898344247</v>
      </c>
      <c r="O27">
        <f t="shared" si="4"/>
        <v>1.0150151806469758</v>
      </c>
      <c r="P27">
        <f t="shared" si="4"/>
        <v>1.0092106991573657</v>
      </c>
      <c r="R27" t="s">
        <v>32</v>
      </c>
    </row>
    <row r="28" spans="1:18" x14ac:dyDescent="0.25">
      <c r="A28" s="3">
        <v>44046</v>
      </c>
      <c r="B28">
        <v>2151</v>
      </c>
      <c r="C28">
        <v>0</v>
      </c>
      <c r="D28">
        <v>2</v>
      </c>
      <c r="F28" s="1">
        <f t="shared" si="5"/>
        <v>44809</v>
      </c>
      <c r="G28">
        <f t="shared" si="0"/>
        <v>17098</v>
      </c>
      <c r="H28">
        <f t="shared" si="1"/>
        <v>7189</v>
      </c>
      <c r="I28">
        <f t="shared" si="2"/>
        <v>23678</v>
      </c>
      <c r="J28">
        <f t="shared" si="6"/>
        <v>30867</v>
      </c>
      <c r="K28">
        <f t="shared" si="3"/>
        <v>0.42045853316177328</v>
      </c>
      <c r="L28">
        <f t="shared" si="3"/>
        <v>1.3848403322025968</v>
      </c>
      <c r="M28">
        <f t="shared" si="3"/>
        <v>1.80529886536437</v>
      </c>
      <c r="N28">
        <f t="shared" si="4"/>
        <v>0.98253201191901718</v>
      </c>
      <c r="O28">
        <f t="shared" si="4"/>
        <v>1.0118497860641529</v>
      </c>
      <c r="P28">
        <f t="shared" si="4"/>
        <v>1.0048663900927697</v>
      </c>
      <c r="R28" t="s">
        <v>64</v>
      </c>
    </row>
    <row r="29" spans="1:18" x14ac:dyDescent="0.25">
      <c r="A29" s="3">
        <v>44053</v>
      </c>
      <c r="B29">
        <v>2185</v>
      </c>
      <c r="C29">
        <v>1</v>
      </c>
      <c r="D29">
        <v>1</v>
      </c>
      <c r="F29" s="1">
        <f t="shared" si="5"/>
        <v>44816</v>
      </c>
      <c r="G29">
        <f t="shared" si="0"/>
        <v>17865</v>
      </c>
      <c r="H29">
        <f t="shared" si="1"/>
        <v>7523</v>
      </c>
      <c r="I29">
        <f t="shared" si="2"/>
        <v>24859</v>
      </c>
      <c r="J29">
        <f t="shared" si="6"/>
        <v>32382</v>
      </c>
      <c r="K29">
        <f t="shared" si="3"/>
        <v>0.42110271480548561</v>
      </c>
      <c r="L29">
        <f t="shared" si="3"/>
        <v>1.3914917436328016</v>
      </c>
      <c r="M29">
        <f t="shared" si="3"/>
        <v>1.8125944584382871</v>
      </c>
      <c r="N29">
        <f t="shared" si="4"/>
        <v>0.98403734249627639</v>
      </c>
      <c r="O29">
        <f t="shared" si="4"/>
        <v>1.0167097176217301</v>
      </c>
      <c r="P29">
        <f t="shared" si="4"/>
        <v>1.008927266890747</v>
      </c>
      <c r="R29" t="s">
        <v>65</v>
      </c>
    </row>
    <row r="30" spans="1:18" x14ac:dyDescent="0.25">
      <c r="A30" s="3">
        <v>44060</v>
      </c>
      <c r="B30">
        <v>2092</v>
      </c>
      <c r="C30">
        <v>0</v>
      </c>
      <c r="D30">
        <v>2</v>
      </c>
      <c r="F30" s="1">
        <f t="shared" si="5"/>
        <v>44823</v>
      </c>
      <c r="G30">
        <f t="shared" si="0"/>
        <v>18710</v>
      </c>
      <c r="H30">
        <f t="shared" si="1"/>
        <v>7896</v>
      </c>
      <c r="I30">
        <f t="shared" si="2"/>
        <v>26001</v>
      </c>
      <c r="J30">
        <f t="shared" si="6"/>
        <v>33897</v>
      </c>
      <c r="K30">
        <f t="shared" si="3"/>
        <v>0.42202030999465528</v>
      </c>
      <c r="L30">
        <f t="shared" si="3"/>
        <v>1.3896846606092998</v>
      </c>
      <c r="M30">
        <f t="shared" si="3"/>
        <v>1.8117049706039552</v>
      </c>
      <c r="N30">
        <f t="shared" si="4"/>
        <v>0.98618158878035689</v>
      </c>
      <c r="O30">
        <f t="shared" si="4"/>
        <v>1.0153893512746424</v>
      </c>
      <c r="P30">
        <f t="shared" si="4"/>
        <v>1.0084321597113957</v>
      </c>
      <c r="R30" t="s">
        <v>66</v>
      </c>
    </row>
    <row r="31" spans="1:18" x14ac:dyDescent="0.25">
      <c r="A31" s="3">
        <v>44067</v>
      </c>
      <c r="B31">
        <v>2018</v>
      </c>
      <c r="C31">
        <v>3</v>
      </c>
      <c r="D31">
        <v>0</v>
      </c>
      <c r="F31" s="1">
        <f t="shared" si="5"/>
        <v>44830</v>
      </c>
      <c r="G31">
        <f t="shared" si="0"/>
        <v>19586</v>
      </c>
      <c r="H31">
        <f t="shared" si="1"/>
        <v>8245</v>
      </c>
      <c r="I31">
        <f t="shared" si="2"/>
        <v>27194</v>
      </c>
      <c r="J31">
        <f t="shared" si="6"/>
        <v>35439</v>
      </c>
      <c r="K31">
        <f t="shared" si="3"/>
        <v>0.42096395384458285</v>
      </c>
      <c r="L31">
        <f t="shared" si="3"/>
        <v>1.3884407229653835</v>
      </c>
      <c r="M31">
        <f t="shared" si="3"/>
        <v>1.8094046768099663</v>
      </c>
      <c r="N31">
        <f t="shared" si="4"/>
        <v>0.98371308439389848</v>
      </c>
      <c r="O31">
        <f t="shared" si="4"/>
        <v>1.0144804536857974</v>
      </c>
      <c r="P31">
        <f t="shared" si="4"/>
        <v>1.0071517689875851</v>
      </c>
      <c r="R31" t="s">
        <v>30</v>
      </c>
    </row>
    <row r="32" spans="1:18" x14ac:dyDescent="0.25">
      <c r="A32" s="3">
        <v>44074</v>
      </c>
      <c r="B32">
        <v>2017</v>
      </c>
      <c r="C32">
        <v>1</v>
      </c>
      <c r="D32">
        <v>2</v>
      </c>
      <c r="F32" s="1">
        <f t="shared" si="5"/>
        <v>44837</v>
      </c>
      <c r="G32">
        <f t="shared" si="0"/>
        <v>20512</v>
      </c>
      <c r="H32">
        <f t="shared" si="1"/>
        <v>8605</v>
      </c>
      <c r="I32">
        <f t="shared" si="2"/>
        <v>28412</v>
      </c>
      <c r="J32">
        <f t="shared" si="6"/>
        <v>37017</v>
      </c>
      <c r="K32">
        <f t="shared" si="3"/>
        <v>0.41951053042121683</v>
      </c>
      <c r="L32">
        <f t="shared" si="3"/>
        <v>1.3851404056162246</v>
      </c>
      <c r="M32">
        <f t="shared" si="3"/>
        <v>1.8046509360374414</v>
      </c>
      <c r="N32">
        <f t="shared" si="4"/>
        <v>0.98031670894257528</v>
      </c>
      <c r="O32">
        <f t="shared" si="4"/>
        <v>1.0120690382135324</v>
      </c>
      <c r="P32">
        <f t="shared" si="4"/>
        <v>1.0045057393350045</v>
      </c>
    </row>
    <row r="33" spans="1:16" x14ac:dyDescent="0.25">
      <c r="A33" s="3">
        <v>44081</v>
      </c>
      <c r="B33">
        <v>2072</v>
      </c>
      <c r="C33">
        <v>0</v>
      </c>
      <c r="D33">
        <v>0</v>
      </c>
      <c r="F33" s="1">
        <f t="shared" si="5"/>
        <v>44844</v>
      </c>
      <c r="G33">
        <f t="shared" si="0"/>
        <v>21420</v>
      </c>
      <c r="H33">
        <f t="shared" si="1"/>
        <v>8951</v>
      </c>
      <c r="I33">
        <f t="shared" si="2"/>
        <v>29578</v>
      </c>
      <c r="J33">
        <f t="shared" si="6"/>
        <v>38529</v>
      </c>
      <c r="K33">
        <f t="shared" si="3"/>
        <v>0.41788048552754437</v>
      </c>
      <c r="L33">
        <f t="shared" si="3"/>
        <v>1.380859010270775</v>
      </c>
      <c r="M33">
        <f t="shared" si="3"/>
        <v>1.7987394957983194</v>
      </c>
      <c r="N33">
        <f t="shared" si="4"/>
        <v>0.97650760254424673</v>
      </c>
      <c r="O33">
        <f t="shared" si="4"/>
        <v>1.0089407866284135</v>
      </c>
      <c r="P33">
        <f t="shared" si="4"/>
        <v>1.0012153104053123</v>
      </c>
    </row>
    <row r="34" spans="1:16" x14ac:dyDescent="0.25">
      <c r="A34" s="3">
        <v>44088</v>
      </c>
      <c r="B34">
        <v>2196</v>
      </c>
      <c r="C34">
        <v>2</v>
      </c>
      <c r="D34">
        <v>2</v>
      </c>
      <c r="F34" s="1">
        <f t="shared" si="5"/>
        <v>44851</v>
      </c>
      <c r="G34">
        <f t="shared" si="0"/>
        <v>22253</v>
      </c>
      <c r="H34">
        <f t="shared" si="1"/>
        <v>9289</v>
      </c>
      <c r="I34">
        <f t="shared" si="2"/>
        <v>30807</v>
      </c>
      <c r="J34">
        <f t="shared" si="6"/>
        <v>40096</v>
      </c>
      <c r="K34">
        <f t="shared" si="3"/>
        <v>0.4174268637936458</v>
      </c>
      <c r="L34">
        <f t="shared" si="3"/>
        <v>1.3843976093111041</v>
      </c>
      <c r="M34">
        <f t="shared" si="3"/>
        <v>1.8018244731047499</v>
      </c>
      <c r="N34">
        <f t="shared" si="4"/>
        <v>0.97544757440899643</v>
      </c>
      <c r="O34">
        <f t="shared" si="4"/>
        <v>1.0115263054053176</v>
      </c>
      <c r="P34">
        <f t="shared" si="4"/>
        <v>1.0029324720725055</v>
      </c>
    </row>
    <row r="35" spans="1:16" x14ac:dyDescent="0.25">
      <c r="A35" s="3">
        <v>44095</v>
      </c>
      <c r="B35">
        <v>2386</v>
      </c>
      <c r="C35">
        <v>1</v>
      </c>
      <c r="D35">
        <v>2</v>
      </c>
      <c r="F35" s="1">
        <f t="shared" si="5"/>
        <v>44858</v>
      </c>
      <c r="G35">
        <f t="shared" si="0"/>
        <v>23085</v>
      </c>
      <c r="H35">
        <f t="shared" si="1"/>
        <v>9605</v>
      </c>
      <c r="I35">
        <f t="shared" si="2"/>
        <v>32014</v>
      </c>
      <c r="J35">
        <f t="shared" si="6"/>
        <v>41619</v>
      </c>
      <c r="K35">
        <f t="shared" si="3"/>
        <v>0.41607104180203597</v>
      </c>
      <c r="L35">
        <f t="shared" si="3"/>
        <v>1.3867879575481914</v>
      </c>
      <c r="M35">
        <f t="shared" si="3"/>
        <v>1.8028589993502275</v>
      </c>
      <c r="N35">
        <f t="shared" si="4"/>
        <v>0.97227927503068912</v>
      </c>
      <c r="O35">
        <f t="shared" si="4"/>
        <v>1.0132728413026861</v>
      </c>
      <c r="P35">
        <f t="shared" si="4"/>
        <v>1.0035083106074394</v>
      </c>
    </row>
    <row r="36" spans="1:16" x14ac:dyDescent="0.25">
      <c r="A36" s="3">
        <v>44102</v>
      </c>
      <c r="B36">
        <v>2371</v>
      </c>
      <c r="C36">
        <v>1</v>
      </c>
      <c r="D36">
        <v>5</v>
      </c>
      <c r="F36" s="1">
        <f t="shared" si="5"/>
        <v>44865</v>
      </c>
      <c r="G36">
        <f t="shared" si="0"/>
        <v>23875</v>
      </c>
      <c r="H36">
        <f t="shared" si="1"/>
        <v>9921</v>
      </c>
      <c r="I36">
        <f t="shared" si="2"/>
        <v>33136</v>
      </c>
      <c r="J36">
        <f t="shared" si="6"/>
        <v>43057</v>
      </c>
      <c r="K36">
        <f t="shared" si="3"/>
        <v>0.41553926701570681</v>
      </c>
      <c r="L36">
        <f t="shared" si="3"/>
        <v>1.3878952879581152</v>
      </c>
      <c r="M36">
        <f t="shared" si="3"/>
        <v>1.803434554973822</v>
      </c>
      <c r="N36">
        <f t="shared" si="4"/>
        <v>0.97103661800391694</v>
      </c>
      <c r="O36">
        <f t="shared" si="4"/>
        <v>1.0140819252182316</v>
      </c>
      <c r="P36">
        <f t="shared" si="4"/>
        <v>1.0038286766769446</v>
      </c>
    </row>
    <row r="37" spans="1:16" x14ac:dyDescent="0.25">
      <c r="A37" s="3">
        <v>44109</v>
      </c>
      <c r="B37">
        <v>2590</v>
      </c>
      <c r="C37">
        <v>1</v>
      </c>
      <c r="D37">
        <v>7</v>
      </c>
      <c r="F37" s="1">
        <f t="shared" si="5"/>
        <v>44872</v>
      </c>
      <c r="G37">
        <f t="shared" si="0"/>
        <v>24633</v>
      </c>
      <c r="H37">
        <f t="shared" si="1"/>
        <v>10289</v>
      </c>
      <c r="I37">
        <f t="shared" si="2"/>
        <v>34312</v>
      </c>
      <c r="J37">
        <f t="shared" si="6"/>
        <v>44601</v>
      </c>
      <c r="K37">
        <f t="shared" si="3"/>
        <v>0.41769171436690616</v>
      </c>
      <c r="L37">
        <f t="shared" si="3"/>
        <v>1.3929281857670603</v>
      </c>
      <c r="M37">
        <f t="shared" si="3"/>
        <v>1.8106199001339667</v>
      </c>
      <c r="N37">
        <f t="shared" si="4"/>
        <v>0.976066480070505</v>
      </c>
      <c r="O37">
        <f t="shared" si="4"/>
        <v>1.0177592708680105</v>
      </c>
      <c r="P37">
        <f t="shared" si="4"/>
        <v>1.0078281872240182</v>
      </c>
    </row>
    <row r="38" spans="1:16" x14ac:dyDescent="0.25">
      <c r="A38" s="3">
        <v>44116</v>
      </c>
      <c r="B38">
        <v>2933</v>
      </c>
      <c r="C38">
        <v>1</v>
      </c>
      <c r="D38">
        <v>3</v>
      </c>
      <c r="F38" s="1">
        <f t="shared" si="5"/>
        <v>44879</v>
      </c>
      <c r="G38">
        <f t="shared" si="0"/>
        <v>25390</v>
      </c>
      <c r="H38">
        <f t="shared" si="1"/>
        <v>10652</v>
      </c>
      <c r="I38">
        <f t="shared" si="2"/>
        <v>35477</v>
      </c>
      <c r="J38">
        <f t="shared" si="6"/>
        <v>46129</v>
      </c>
      <c r="K38">
        <f t="shared" si="3"/>
        <v>0.41953525009846399</v>
      </c>
      <c r="L38">
        <f t="shared" si="3"/>
        <v>1.3972823946435604</v>
      </c>
      <c r="M38">
        <f t="shared" si="3"/>
        <v>1.8168176447420243</v>
      </c>
      <c r="N38">
        <f t="shared" si="4"/>
        <v>0.98037447414961476</v>
      </c>
      <c r="O38">
        <f t="shared" si="4"/>
        <v>1.0209407245112316</v>
      </c>
      <c r="P38">
        <f t="shared" si="4"/>
        <v>1.011277979039934</v>
      </c>
    </row>
    <row r="39" spans="1:16" x14ac:dyDescent="0.25">
      <c r="A39" s="3">
        <v>44123</v>
      </c>
      <c r="B39">
        <v>3642</v>
      </c>
      <c r="C39">
        <v>1</v>
      </c>
      <c r="D39">
        <v>2</v>
      </c>
      <c r="F39" s="1">
        <f t="shared" si="5"/>
        <v>44886</v>
      </c>
      <c r="G39">
        <f t="shared" ref="G39:G70" si="7">B148+G38</f>
        <v>26223</v>
      </c>
      <c r="H39">
        <f t="shared" ref="H39:H70" si="8">C148+H38</f>
        <v>11002</v>
      </c>
      <c r="I39">
        <f t="shared" ref="I39:I70" si="9">D148+I38</f>
        <v>36651</v>
      </c>
      <c r="J39">
        <f t="shared" si="6"/>
        <v>47653</v>
      </c>
      <c r="K39">
        <f t="shared" ref="K39:M48" si="10">H39/$G39</f>
        <v>0.4195553521717576</v>
      </c>
      <c r="L39">
        <f t="shared" si="10"/>
        <v>1.3976661709186593</v>
      </c>
      <c r="M39">
        <f t="shared" si="10"/>
        <v>1.8172215230904167</v>
      </c>
      <c r="N39">
        <f t="shared" ref="N39:P48" si="11">K39/K$16</f>
        <v>0.98042144889018767</v>
      </c>
      <c r="O39">
        <f t="shared" si="11"/>
        <v>1.0212211351353486</v>
      </c>
      <c r="P39">
        <f t="shared" si="11"/>
        <v>1.011502786015539</v>
      </c>
    </row>
    <row r="40" spans="1:16" x14ac:dyDescent="0.25">
      <c r="A40" s="3">
        <v>44130</v>
      </c>
      <c r="B40">
        <v>4206</v>
      </c>
      <c r="C40">
        <v>1</v>
      </c>
      <c r="D40">
        <v>5</v>
      </c>
      <c r="F40" s="1">
        <f t="shared" si="5"/>
        <v>44893</v>
      </c>
      <c r="G40">
        <f t="shared" si="7"/>
        <v>27085</v>
      </c>
      <c r="H40">
        <f t="shared" si="8"/>
        <v>11374</v>
      </c>
      <c r="I40">
        <f t="shared" si="9"/>
        <v>37930</v>
      </c>
      <c r="J40">
        <f t="shared" si="6"/>
        <v>49304</v>
      </c>
      <c r="K40">
        <f t="shared" si="10"/>
        <v>0.41993723463171495</v>
      </c>
      <c r="L40">
        <f t="shared" si="10"/>
        <v>1.4004061288536089</v>
      </c>
      <c r="M40">
        <f t="shared" si="10"/>
        <v>1.8203433634853239</v>
      </c>
      <c r="N40">
        <f t="shared" si="11"/>
        <v>0.98131383592031152</v>
      </c>
      <c r="O40">
        <f t="shared" si="11"/>
        <v>1.0232231174475577</v>
      </c>
      <c r="P40">
        <f t="shared" si="11"/>
        <v>1.0132404664341454</v>
      </c>
    </row>
    <row r="41" spans="1:16" x14ac:dyDescent="0.25">
      <c r="A41" s="3">
        <v>44137</v>
      </c>
      <c r="B41">
        <v>4238</v>
      </c>
      <c r="C41">
        <v>1</v>
      </c>
      <c r="D41">
        <v>7</v>
      </c>
      <c r="F41" s="1">
        <f t="shared" si="5"/>
        <v>44900</v>
      </c>
      <c r="G41">
        <f t="shared" si="7"/>
        <v>27957</v>
      </c>
      <c r="H41">
        <f t="shared" si="8"/>
        <v>11766</v>
      </c>
      <c r="I41">
        <f t="shared" si="9"/>
        <v>39180</v>
      </c>
      <c r="J41">
        <f t="shared" si="6"/>
        <v>50946</v>
      </c>
      <c r="K41">
        <f t="shared" si="10"/>
        <v>0.42086060736130487</v>
      </c>
      <c r="L41">
        <f t="shared" si="10"/>
        <v>1.401437922523876</v>
      </c>
      <c r="M41">
        <f t="shared" si="10"/>
        <v>1.8222985298851808</v>
      </c>
      <c r="N41">
        <f t="shared" si="11"/>
        <v>0.98347158322284056</v>
      </c>
      <c r="O41">
        <f t="shared" si="11"/>
        <v>1.0239770095607819</v>
      </c>
      <c r="P41">
        <f t="shared" si="11"/>
        <v>1.014328752168961</v>
      </c>
    </row>
    <row r="42" spans="1:16" x14ac:dyDescent="0.25">
      <c r="A42" s="3">
        <v>44144</v>
      </c>
      <c r="B42">
        <v>3857</v>
      </c>
      <c r="C42">
        <v>2</v>
      </c>
      <c r="D42">
        <v>4</v>
      </c>
      <c r="F42" s="1">
        <f t="shared" si="5"/>
        <v>44907</v>
      </c>
      <c r="G42">
        <f t="shared" si="7"/>
        <v>28888</v>
      </c>
      <c r="H42">
        <f t="shared" si="8"/>
        <v>12213</v>
      </c>
      <c r="I42">
        <f t="shared" si="9"/>
        <v>40597</v>
      </c>
      <c r="J42">
        <f t="shared" si="6"/>
        <v>52810</v>
      </c>
      <c r="K42">
        <f t="shared" si="10"/>
        <v>0.42277070063694266</v>
      </c>
      <c r="L42">
        <f t="shared" si="10"/>
        <v>1.4053240099695374</v>
      </c>
      <c r="M42">
        <f t="shared" si="10"/>
        <v>1.8280947106064802</v>
      </c>
      <c r="N42">
        <f t="shared" si="11"/>
        <v>0.98793510968513576</v>
      </c>
      <c r="O42">
        <f t="shared" si="11"/>
        <v>1.0268164248053284</v>
      </c>
      <c r="P42">
        <f t="shared" si="11"/>
        <v>1.0175550252861061</v>
      </c>
    </row>
    <row r="43" spans="1:16" x14ac:dyDescent="0.25">
      <c r="A43" s="3">
        <v>44151</v>
      </c>
      <c r="B43">
        <v>3400</v>
      </c>
      <c r="C43">
        <v>3</v>
      </c>
      <c r="D43">
        <v>3</v>
      </c>
      <c r="F43" s="1">
        <f t="shared" si="5"/>
        <v>44914</v>
      </c>
      <c r="G43">
        <f t="shared" si="7"/>
        <v>29919</v>
      </c>
      <c r="H43">
        <f t="shared" si="8"/>
        <v>12639</v>
      </c>
      <c r="I43">
        <f t="shared" si="9"/>
        <v>42224</v>
      </c>
      <c r="J43">
        <f t="shared" si="6"/>
        <v>54863</v>
      </c>
      <c r="K43">
        <f t="shared" si="10"/>
        <v>0.42244058959189812</v>
      </c>
      <c r="L43">
        <f t="shared" si="10"/>
        <v>1.4112771148768342</v>
      </c>
      <c r="M43">
        <f t="shared" si="10"/>
        <v>1.8337177044687323</v>
      </c>
      <c r="N43">
        <f t="shared" si="11"/>
        <v>0.98716370265290054</v>
      </c>
      <c r="O43">
        <f t="shared" si="11"/>
        <v>1.0311661305344251</v>
      </c>
      <c r="P43">
        <f t="shared" si="11"/>
        <v>1.0206848990440085</v>
      </c>
    </row>
    <row r="44" spans="1:16" x14ac:dyDescent="0.25">
      <c r="A44" s="3">
        <v>44158</v>
      </c>
      <c r="B44">
        <v>3148</v>
      </c>
      <c r="C44">
        <v>1</v>
      </c>
      <c r="D44">
        <v>3</v>
      </c>
      <c r="F44" s="1">
        <f t="shared" si="5"/>
        <v>44921</v>
      </c>
      <c r="G44">
        <f t="shared" si="7"/>
        <v>31057</v>
      </c>
      <c r="H44">
        <f t="shared" si="8"/>
        <v>13138</v>
      </c>
      <c r="I44">
        <f t="shared" si="9"/>
        <v>43826</v>
      </c>
      <c r="J44">
        <f t="shared" si="6"/>
        <v>56964</v>
      </c>
      <c r="K44" s="5">
        <f t="shared" si="10"/>
        <v>0.42302862478668257</v>
      </c>
      <c r="L44" s="5">
        <f t="shared" si="10"/>
        <v>1.4111472453875133</v>
      </c>
      <c r="M44">
        <f t="shared" si="10"/>
        <v>1.8341758701741959</v>
      </c>
      <c r="N44" s="5">
        <f t="shared" si="11"/>
        <v>0.98853782960583947</v>
      </c>
      <c r="O44" s="5">
        <f t="shared" si="11"/>
        <v>1.0310712398730759</v>
      </c>
      <c r="P44" s="5">
        <f t="shared" si="11"/>
        <v>1.0209399234764427</v>
      </c>
    </row>
    <row r="45" spans="1:16" x14ac:dyDescent="0.25">
      <c r="A45" s="3">
        <v>44165</v>
      </c>
      <c r="B45">
        <v>3085</v>
      </c>
      <c r="C45">
        <v>1</v>
      </c>
      <c r="D45">
        <v>1</v>
      </c>
      <c r="F45" s="1">
        <f t="shared" si="5"/>
        <v>44928</v>
      </c>
      <c r="G45">
        <f t="shared" si="7"/>
        <v>32080</v>
      </c>
      <c r="H45">
        <f t="shared" si="8"/>
        <v>13585</v>
      </c>
      <c r="I45">
        <f t="shared" si="9"/>
        <v>45377</v>
      </c>
      <c r="J45">
        <f t="shared" si="6"/>
        <v>58962</v>
      </c>
      <c r="K45">
        <f t="shared" si="10"/>
        <v>0.42347256857855364</v>
      </c>
      <c r="L45">
        <f t="shared" si="10"/>
        <v>1.414495012468828</v>
      </c>
      <c r="M45">
        <f t="shared" si="10"/>
        <v>1.8379675810473814</v>
      </c>
      <c r="N45">
        <f t="shared" si="11"/>
        <v>0.98957524222231308</v>
      </c>
      <c r="O45">
        <f t="shared" si="11"/>
        <v>1.0335173250471215</v>
      </c>
      <c r="P45">
        <f t="shared" si="11"/>
        <v>1.0230504675478502</v>
      </c>
    </row>
    <row r="46" spans="1:16" x14ac:dyDescent="0.25">
      <c r="A46" s="3">
        <v>44172</v>
      </c>
      <c r="B46">
        <v>3084</v>
      </c>
      <c r="C46">
        <v>1</v>
      </c>
      <c r="D46">
        <v>4</v>
      </c>
      <c r="F46" s="1">
        <f t="shared" si="5"/>
        <v>44935</v>
      </c>
      <c r="G46">
        <f t="shared" si="7"/>
        <v>33020</v>
      </c>
      <c r="H46">
        <f t="shared" si="8"/>
        <v>13991</v>
      </c>
      <c r="I46">
        <f t="shared" si="9"/>
        <v>46762</v>
      </c>
      <c r="J46">
        <f t="shared" si="6"/>
        <v>60753</v>
      </c>
      <c r="K46">
        <f t="shared" si="10"/>
        <v>0.42371290127195638</v>
      </c>
      <c r="L46">
        <f t="shared" si="10"/>
        <v>1.4161720169594185</v>
      </c>
      <c r="M46">
        <f t="shared" si="10"/>
        <v>1.839884918231375</v>
      </c>
      <c r="N46">
        <f t="shared" si="11"/>
        <v>0.99013685423908726</v>
      </c>
      <c r="O46">
        <f t="shared" si="11"/>
        <v>1.034742647992716</v>
      </c>
      <c r="P46">
        <f t="shared" si="11"/>
        <v>1.0241176967649257</v>
      </c>
    </row>
    <row r="47" spans="1:16" x14ac:dyDescent="0.25">
      <c r="A47" s="3">
        <v>44179</v>
      </c>
      <c r="B47">
        <v>3237</v>
      </c>
      <c r="C47">
        <v>0</v>
      </c>
      <c r="D47">
        <v>3</v>
      </c>
      <c r="F47" s="1">
        <f t="shared" si="5"/>
        <v>44942</v>
      </c>
      <c r="G47">
        <f t="shared" si="7"/>
        <v>33887</v>
      </c>
      <c r="H47">
        <f t="shared" si="8"/>
        <v>14394</v>
      </c>
      <c r="I47">
        <f t="shared" si="9"/>
        <v>48075</v>
      </c>
      <c r="J47">
        <f t="shared" si="6"/>
        <v>62469</v>
      </c>
      <c r="K47">
        <f t="shared" si="10"/>
        <v>0.42476465901378108</v>
      </c>
      <c r="L47">
        <f t="shared" si="10"/>
        <v>1.418685631658158</v>
      </c>
      <c r="M47">
        <f t="shared" si="10"/>
        <v>1.843450290671939</v>
      </c>
      <c r="N47">
        <f t="shared" si="11"/>
        <v>0.99259461301581031</v>
      </c>
      <c r="O47">
        <f t="shared" si="11"/>
        <v>1.0365792499720372</v>
      </c>
      <c r="P47">
        <f t="shared" si="11"/>
        <v>1.0261022562206603</v>
      </c>
    </row>
    <row r="48" spans="1:16" x14ac:dyDescent="0.25">
      <c r="A48" s="3">
        <v>44186</v>
      </c>
      <c r="B48">
        <v>3219</v>
      </c>
      <c r="C48">
        <v>1</v>
      </c>
      <c r="D48">
        <v>3</v>
      </c>
      <c r="F48" s="1">
        <f t="shared" si="5"/>
        <v>44949</v>
      </c>
      <c r="G48">
        <f t="shared" si="7"/>
        <v>34666</v>
      </c>
      <c r="H48">
        <f t="shared" si="8"/>
        <v>14760</v>
      </c>
      <c r="I48">
        <f t="shared" si="9"/>
        <v>49297</v>
      </c>
      <c r="J48">
        <f t="shared" si="6"/>
        <v>64057</v>
      </c>
      <c r="K48">
        <f t="shared" si="10"/>
        <v>0.42577741879651532</v>
      </c>
      <c r="L48">
        <f t="shared" si="10"/>
        <v>1.4220561933883344</v>
      </c>
      <c r="M48">
        <f t="shared" si="10"/>
        <v>1.8478336121848498</v>
      </c>
      <c r="N48">
        <f t="shared" si="11"/>
        <v>0.99496124094327276</v>
      </c>
      <c r="O48">
        <f t="shared" si="11"/>
        <v>1.0390419903228838</v>
      </c>
      <c r="P48">
        <f t="shared" si="11"/>
        <v>1.0285421029129729</v>
      </c>
    </row>
    <row r="49" spans="1:16" x14ac:dyDescent="0.25">
      <c r="A49" s="3">
        <v>44193</v>
      </c>
      <c r="B49">
        <v>3517</v>
      </c>
      <c r="C49">
        <v>4</v>
      </c>
      <c r="D49">
        <v>5</v>
      </c>
      <c r="F49" s="1">
        <f t="shared" si="5"/>
        <v>44956</v>
      </c>
      <c r="G49">
        <f t="shared" si="7"/>
        <v>35476</v>
      </c>
      <c r="H49">
        <f t="shared" si="8"/>
        <v>15116</v>
      </c>
      <c r="I49">
        <f t="shared" si="9"/>
        <v>50520</v>
      </c>
      <c r="J49">
        <f t="shared" si="6"/>
        <v>65636</v>
      </c>
      <c r="K49">
        <f t="shared" ref="K49:K80" si="12">H49/$G49</f>
        <v>0.42609087834028642</v>
      </c>
      <c r="L49">
        <f t="shared" ref="L49:L80" si="13">I49/$G49</f>
        <v>1.4240613372420792</v>
      </c>
      <c r="M49">
        <f t="shared" ref="M49:M80" si="14">J49/$G49</f>
        <v>1.8501522155823655</v>
      </c>
      <c r="N49">
        <f t="shared" ref="N49:N80" si="15">K49/K$16</f>
        <v>0.99569373656865734</v>
      </c>
      <c r="O49">
        <f t="shared" ref="O49:O80" si="16">L49/L$16</f>
        <v>1.0405070721321437</v>
      </c>
      <c r="P49">
        <f t="shared" ref="P49:P80" si="17">M49/M$16</f>
        <v>1.0298326851377881</v>
      </c>
    </row>
    <row r="50" spans="1:16" x14ac:dyDescent="0.25">
      <c r="A50" s="3">
        <v>44200</v>
      </c>
      <c r="B50">
        <v>3830</v>
      </c>
      <c r="C50">
        <v>15</v>
      </c>
      <c r="D50">
        <v>1</v>
      </c>
      <c r="F50" s="1">
        <f t="shared" si="5"/>
        <v>44963</v>
      </c>
      <c r="G50">
        <f t="shared" si="7"/>
        <v>36276</v>
      </c>
      <c r="H50">
        <f t="shared" si="8"/>
        <v>15473</v>
      </c>
      <c r="I50">
        <f t="shared" si="9"/>
        <v>51719</v>
      </c>
      <c r="J50">
        <f t="shared" si="6"/>
        <v>67192</v>
      </c>
      <c r="K50">
        <f t="shared" si="12"/>
        <v>0.42653545043554969</v>
      </c>
      <c r="L50">
        <f t="shared" si="13"/>
        <v>1.4257084573822913</v>
      </c>
      <c r="M50">
        <f t="shared" si="14"/>
        <v>1.852243907817841</v>
      </c>
      <c r="N50">
        <f t="shared" si="15"/>
        <v>0.99673261741123975</v>
      </c>
      <c r="O50">
        <f t="shared" si="16"/>
        <v>1.0417105597276015</v>
      </c>
      <c r="P50">
        <f t="shared" si="17"/>
        <v>1.0309969639539847</v>
      </c>
    </row>
    <row r="51" spans="1:16" x14ac:dyDescent="0.25">
      <c r="A51" s="3">
        <v>44207</v>
      </c>
      <c r="B51">
        <v>3698</v>
      </c>
      <c r="C51">
        <v>37</v>
      </c>
      <c r="D51">
        <v>0</v>
      </c>
      <c r="F51" s="1">
        <f t="shared" si="5"/>
        <v>44970</v>
      </c>
      <c r="G51">
        <f t="shared" si="7"/>
        <v>37078</v>
      </c>
      <c r="H51">
        <f t="shared" si="8"/>
        <v>15872</v>
      </c>
      <c r="I51">
        <f t="shared" si="9"/>
        <v>52917</v>
      </c>
      <c r="J51">
        <f t="shared" si="6"/>
        <v>68789</v>
      </c>
      <c r="K51">
        <f t="shared" si="12"/>
        <v>0.42807055396731214</v>
      </c>
      <c r="L51">
        <f t="shared" si="13"/>
        <v>1.427180538324613</v>
      </c>
      <c r="M51">
        <f t="shared" si="14"/>
        <v>1.8552510922919252</v>
      </c>
      <c r="N51">
        <f t="shared" si="15"/>
        <v>1.000319863816312</v>
      </c>
      <c r="O51">
        <f t="shared" si="16"/>
        <v>1.0427861528858311</v>
      </c>
      <c r="P51">
        <f t="shared" si="17"/>
        <v>1.0326708245345184</v>
      </c>
    </row>
    <row r="52" spans="1:16" x14ac:dyDescent="0.25">
      <c r="A52" s="3">
        <v>44214</v>
      </c>
      <c r="B52">
        <v>3502</v>
      </c>
      <c r="C52">
        <v>96</v>
      </c>
      <c r="D52">
        <v>8</v>
      </c>
      <c r="F52" s="1">
        <f t="shared" si="5"/>
        <v>44977</v>
      </c>
      <c r="G52">
        <f t="shared" si="7"/>
        <v>37862</v>
      </c>
      <c r="H52">
        <f t="shared" si="8"/>
        <v>16232</v>
      </c>
      <c r="I52">
        <f t="shared" si="9"/>
        <v>54115</v>
      </c>
      <c r="J52">
        <f t="shared" si="6"/>
        <v>70347</v>
      </c>
      <c r="K52">
        <f t="shared" si="12"/>
        <v>0.42871480640219745</v>
      </c>
      <c r="L52">
        <f t="shared" si="13"/>
        <v>1.4292694522212244</v>
      </c>
      <c r="M52">
        <f t="shared" si="14"/>
        <v>1.8579842586234219</v>
      </c>
      <c r="N52">
        <f t="shared" si="15"/>
        <v>1.001825359819144</v>
      </c>
      <c r="O52">
        <f t="shared" si="16"/>
        <v>1.0443124422567007</v>
      </c>
      <c r="P52">
        <f t="shared" si="17"/>
        <v>1.0341921609945066</v>
      </c>
    </row>
    <row r="53" spans="1:16" x14ac:dyDescent="0.25">
      <c r="A53" s="3">
        <v>44221</v>
      </c>
      <c r="B53">
        <v>3247</v>
      </c>
      <c r="C53">
        <v>177</v>
      </c>
      <c r="D53">
        <v>10</v>
      </c>
      <c r="F53" s="1">
        <f t="shared" si="5"/>
        <v>44984</v>
      </c>
      <c r="G53">
        <f t="shared" si="7"/>
        <v>38653</v>
      </c>
      <c r="H53">
        <f t="shared" si="8"/>
        <v>16592</v>
      </c>
      <c r="I53">
        <f t="shared" si="9"/>
        <v>55329</v>
      </c>
      <c r="J53">
        <f t="shared" si="6"/>
        <v>71921</v>
      </c>
      <c r="K53">
        <f t="shared" si="12"/>
        <v>0.42925516777481698</v>
      </c>
      <c r="L53">
        <f t="shared" si="13"/>
        <v>1.4314283496753162</v>
      </c>
      <c r="M53">
        <f t="shared" si="14"/>
        <v>1.8606835174501333</v>
      </c>
      <c r="N53">
        <f t="shared" si="15"/>
        <v>1.0030880820728958</v>
      </c>
      <c r="O53">
        <f t="shared" si="16"/>
        <v>1.0458898659323839</v>
      </c>
      <c r="P53">
        <f t="shared" si="17"/>
        <v>1.0356946238416076</v>
      </c>
    </row>
    <row r="54" spans="1:16" x14ac:dyDescent="0.25">
      <c r="A54" s="3">
        <v>44228</v>
      </c>
      <c r="B54">
        <v>3064</v>
      </c>
      <c r="C54">
        <v>190</v>
      </c>
      <c r="D54">
        <v>24</v>
      </c>
      <c r="F54" s="1">
        <f t="shared" si="5"/>
        <v>44991</v>
      </c>
      <c r="G54">
        <f t="shared" si="7"/>
        <v>39409</v>
      </c>
      <c r="H54">
        <f t="shared" si="8"/>
        <v>16982</v>
      </c>
      <c r="I54">
        <f t="shared" si="9"/>
        <v>56575</v>
      </c>
      <c r="J54">
        <f t="shared" si="6"/>
        <v>73557</v>
      </c>
      <c r="K54">
        <f t="shared" si="12"/>
        <v>0.43091679565581464</v>
      </c>
      <c r="L54">
        <f t="shared" si="13"/>
        <v>1.4355857798979927</v>
      </c>
      <c r="M54">
        <f t="shared" si="14"/>
        <v>1.8665025755538076</v>
      </c>
      <c r="N54">
        <f t="shared" si="15"/>
        <v>1.0069709919348993</v>
      </c>
      <c r="O54">
        <f t="shared" si="16"/>
        <v>1.0489275409506305</v>
      </c>
      <c r="P54">
        <f t="shared" si="17"/>
        <v>1.0389336309791872</v>
      </c>
    </row>
    <row r="55" spans="1:16" x14ac:dyDescent="0.25">
      <c r="A55" s="3">
        <v>44235</v>
      </c>
      <c r="B55">
        <v>3149</v>
      </c>
      <c r="C55">
        <v>240</v>
      </c>
      <c r="D55">
        <v>64</v>
      </c>
      <c r="F55" s="1">
        <f t="shared" si="5"/>
        <v>44998</v>
      </c>
      <c r="G55">
        <f t="shared" si="7"/>
        <v>40169</v>
      </c>
      <c r="H55">
        <f t="shared" si="8"/>
        <v>17312</v>
      </c>
      <c r="I55">
        <f t="shared" si="9"/>
        <v>57748</v>
      </c>
      <c r="J55">
        <f t="shared" si="6"/>
        <v>75060</v>
      </c>
      <c r="K55">
        <f t="shared" si="12"/>
        <v>0.43097911324653337</v>
      </c>
      <c r="L55">
        <f t="shared" si="13"/>
        <v>1.4376260300231523</v>
      </c>
      <c r="M55">
        <f t="shared" si="14"/>
        <v>1.8686051432696855</v>
      </c>
      <c r="N55">
        <f t="shared" si="15"/>
        <v>1.0071166163495742</v>
      </c>
      <c r="O55">
        <f t="shared" si="16"/>
        <v>1.0504182735677088</v>
      </c>
      <c r="P55">
        <f t="shared" si="17"/>
        <v>1.0401039633109219</v>
      </c>
    </row>
    <row r="56" spans="1:16" x14ac:dyDescent="0.25">
      <c r="A56" s="3">
        <v>44242</v>
      </c>
      <c r="B56">
        <v>3198</v>
      </c>
      <c r="C56">
        <v>191</v>
      </c>
      <c r="D56">
        <v>107</v>
      </c>
      <c r="F56" s="1">
        <f t="shared" si="5"/>
        <v>45005</v>
      </c>
      <c r="G56">
        <f t="shared" si="7"/>
        <v>40942</v>
      </c>
      <c r="H56">
        <f t="shared" si="8"/>
        <v>17676</v>
      </c>
      <c r="I56">
        <f t="shared" si="9"/>
        <v>58929</v>
      </c>
      <c r="J56">
        <f t="shared" si="6"/>
        <v>76605</v>
      </c>
      <c r="K56">
        <f t="shared" si="12"/>
        <v>0.43173269503199646</v>
      </c>
      <c r="L56">
        <f t="shared" si="13"/>
        <v>1.4393288066044649</v>
      </c>
      <c r="M56">
        <f t="shared" si="14"/>
        <v>1.8710615016364613</v>
      </c>
      <c r="N56">
        <f t="shared" si="15"/>
        <v>1.0088775943519679</v>
      </c>
      <c r="O56">
        <f t="shared" si="16"/>
        <v>1.0516624271928243</v>
      </c>
      <c r="P56">
        <f t="shared" si="17"/>
        <v>1.0414712227781227</v>
      </c>
    </row>
    <row r="57" spans="1:16" x14ac:dyDescent="0.25">
      <c r="A57" s="3">
        <v>44249</v>
      </c>
      <c r="B57">
        <v>3303</v>
      </c>
      <c r="C57">
        <v>216</v>
      </c>
      <c r="D57">
        <v>146</v>
      </c>
      <c r="F57" s="1">
        <f t="shared" si="5"/>
        <v>45012</v>
      </c>
      <c r="G57">
        <f t="shared" si="7"/>
        <v>41707</v>
      </c>
      <c r="H57">
        <f t="shared" si="8"/>
        <v>17987</v>
      </c>
      <c r="I57">
        <f t="shared" si="9"/>
        <v>60098</v>
      </c>
      <c r="J57">
        <f t="shared" si="6"/>
        <v>78085</v>
      </c>
      <c r="K57">
        <f t="shared" si="12"/>
        <v>0.43127053012683725</v>
      </c>
      <c r="L57">
        <f t="shared" si="13"/>
        <v>1.4409571534754357</v>
      </c>
      <c r="M57">
        <f t="shared" si="14"/>
        <v>1.8722276836022731</v>
      </c>
      <c r="N57">
        <f t="shared" si="15"/>
        <v>1.0077976024424453</v>
      </c>
      <c r="O57">
        <f t="shared" si="16"/>
        <v>1.0528521978795355</v>
      </c>
      <c r="P57">
        <f t="shared" si="17"/>
        <v>1.0421203435883437</v>
      </c>
    </row>
    <row r="58" spans="1:16" x14ac:dyDescent="0.25">
      <c r="A58" s="3">
        <v>44256</v>
      </c>
      <c r="B58">
        <v>3532</v>
      </c>
      <c r="C58">
        <v>255</v>
      </c>
      <c r="D58">
        <v>166</v>
      </c>
      <c r="F58" s="1">
        <f t="shared" si="5"/>
        <v>45019</v>
      </c>
      <c r="G58">
        <f t="shared" si="7"/>
        <v>42452</v>
      </c>
      <c r="H58">
        <f t="shared" si="8"/>
        <v>18305</v>
      </c>
      <c r="I58">
        <f t="shared" si="9"/>
        <v>61206</v>
      </c>
      <c r="J58">
        <f t="shared" si="6"/>
        <v>79511</v>
      </c>
      <c r="K58">
        <f t="shared" si="12"/>
        <v>0.43119287666069916</v>
      </c>
      <c r="L58">
        <f t="shared" si="13"/>
        <v>1.4417695279374352</v>
      </c>
      <c r="M58">
        <f t="shared" si="14"/>
        <v>1.8729624045981343</v>
      </c>
      <c r="N58">
        <f t="shared" si="15"/>
        <v>1.0076161409895326</v>
      </c>
      <c r="O58">
        <f t="shared" si="16"/>
        <v>1.0534457687818726</v>
      </c>
      <c r="P58">
        <f t="shared" si="17"/>
        <v>1.0425293043698525</v>
      </c>
    </row>
    <row r="59" spans="1:16" x14ac:dyDescent="0.25">
      <c r="A59" s="3">
        <v>44263</v>
      </c>
      <c r="B59">
        <v>3513</v>
      </c>
      <c r="C59">
        <v>316</v>
      </c>
      <c r="D59">
        <v>229</v>
      </c>
      <c r="F59" s="1">
        <f t="shared" si="5"/>
        <v>45026</v>
      </c>
      <c r="G59">
        <f t="shared" si="7"/>
        <v>43193</v>
      </c>
      <c r="H59">
        <f t="shared" si="8"/>
        <v>18696</v>
      </c>
      <c r="I59">
        <f t="shared" si="9"/>
        <v>62394</v>
      </c>
      <c r="J59">
        <f t="shared" si="6"/>
        <v>81090</v>
      </c>
      <c r="K59">
        <f t="shared" si="12"/>
        <v>0.43284791517143983</v>
      </c>
      <c r="L59">
        <f t="shared" si="13"/>
        <v>1.4445396244761883</v>
      </c>
      <c r="M59">
        <f t="shared" si="14"/>
        <v>1.8773875396476281</v>
      </c>
      <c r="N59">
        <f t="shared" si="15"/>
        <v>1.0114836527404139</v>
      </c>
      <c r="O59">
        <f t="shared" si="16"/>
        <v>1.0554697722174573</v>
      </c>
      <c r="P59">
        <f t="shared" si="17"/>
        <v>1.0449924253345688</v>
      </c>
    </row>
    <row r="60" spans="1:16" x14ac:dyDescent="0.25">
      <c r="A60" s="3">
        <v>44270</v>
      </c>
      <c r="B60">
        <v>3268</v>
      </c>
      <c r="C60">
        <v>346</v>
      </c>
      <c r="D60">
        <v>237</v>
      </c>
      <c r="F60" s="1">
        <f t="shared" si="5"/>
        <v>45033</v>
      </c>
      <c r="G60">
        <f t="shared" si="7"/>
        <v>43908</v>
      </c>
      <c r="H60">
        <f t="shared" si="8"/>
        <v>19049</v>
      </c>
      <c r="I60">
        <f t="shared" si="9"/>
        <v>63519</v>
      </c>
      <c r="J60">
        <f t="shared" si="6"/>
        <v>82568</v>
      </c>
      <c r="K60">
        <f t="shared" si="12"/>
        <v>0.43383893595700102</v>
      </c>
      <c r="L60">
        <f t="shared" si="13"/>
        <v>1.4466384257993987</v>
      </c>
      <c r="M60">
        <f t="shared" si="14"/>
        <v>1.8804773617563997</v>
      </c>
      <c r="N60">
        <f t="shared" si="15"/>
        <v>1.0137994807460173</v>
      </c>
      <c r="O60">
        <f t="shared" si="16"/>
        <v>1.0570032859522169</v>
      </c>
      <c r="P60">
        <f t="shared" si="17"/>
        <v>1.0467122837181522</v>
      </c>
    </row>
    <row r="61" spans="1:16" x14ac:dyDescent="0.25">
      <c r="A61" s="3">
        <v>44277</v>
      </c>
      <c r="B61">
        <v>2889</v>
      </c>
      <c r="C61">
        <v>354</v>
      </c>
      <c r="D61">
        <v>257</v>
      </c>
      <c r="F61" s="1">
        <f t="shared" si="5"/>
        <v>45040</v>
      </c>
      <c r="G61">
        <f t="shared" si="7"/>
        <v>44587</v>
      </c>
      <c r="H61">
        <f t="shared" si="8"/>
        <v>19378</v>
      </c>
      <c r="I61">
        <f t="shared" si="9"/>
        <v>64626</v>
      </c>
      <c r="J61">
        <f t="shared" si="6"/>
        <v>84004</v>
      </c>
      <c r="K61">
        <f t="shared" si="12"/>
        <v>0.43461098526476327</v>
      </c>
      <c r="L61">
        <f t="shared" si="13"/>
        <v>1.4494359342409222</v>
      </c>
      <c r="M61">
        <f t="shared" si="14"/>
        <v>1.8840469195056855</v>
      </c>
      <c r="N61">
        <f t="shared" si="15"/>
        <v>1.0156036138526807</v>
      </c>
      <c r="O61">
        <f t="shared" si="16"/>
        <v>1.0590473182151754</v>
      </c>
      <c r="P61">
        <f t="shared" si="17"/>
        <v>1.0486991728025967</v>
      </c>
    </row>
    <row r="62" spans="1:16" x14ac:dyDescent="0.25">
      <c r="A62" s="3">
        <v>44284</v>
      </c>
      <c r="B62">
        <v>2679</v>
      </c>
      <c r="C62">
        <v>403</v>
      </c>
      <c r="D62">
        <v>323</v>
      </c>
      <c r="F62" s="1">
        <f t="shared" si="5"/>
        <v>45047</v>
      </c>
      <c r="G62">
        <f t="shared" si="7"/>
        <v>45352</v>
      </c>
      <c r="H62">
        <f t="shared" si="8"/>
        <v>19700</v>
      </c>
      <c r="I62">
        <f t="shared" si="9"/>
        <v>65701</v>
      </c>
      <c r="J62">
        <f t="shared" si="6"/>
        <v>85401</v>
      </c>
      <c r="K62">
        <f t="shared" si="12"/>
        <v>0.43437996119245015</v>
      </c>
      <c r="L62">
        <f t="shared" si="13"/>
        <v>1.4486902451931558</v>
      </c>
      <c r="M62">
        <f t="shared" si="14"/>
        <v>1.883070206385606</v>
      </c>
      <c r="N62">
        <f t="shared" si="15"/>
        <v>1.0150637543215526</v>
      </c>
      <c r="O62">
        <f t="shared" si="16"/>
        <v>1.0585024717907123</v>
      </c>
      <c r="P62">
        <f t="shared" si="17"/>
        <v>1.0481555142394854</v>
      </c>
    </row>
    <row r="63" spans="1:16" x14ac:dyDescent="0.25">
      <c r="A63" s="3">
        <v>44291</v>
      </c>
      <c r="B63">
        <v>2311</v>
      </c>
      <c r="C63">
        <v>357</v>
      </c>
      <c r="D63">
        <v>315</v>
      </c>
      <c r="F63" s="1">
        <f t="shared" si="5"/>
        <v>45054</v>
      </c>
      <c r="G63">
        <f t="shared" si="7"/>
        <v>46020</v>
      </c>
      <c r="H63">
        <f t="shared" si="8"/>
        <v>20039</v>
      </c>
      <c r="I63">
        <f t="shared" si="9"/>
        <v>66743</v>
      </c>
      <c r="J63">
        <f t="shared" si="6"/>
        <v>86782</v>
      </c>
      <c r="K63">
        <f t="shared" si="12"/>
        <v>0.43544111255975665</v>
      </c>
      <c r="L63">
        <f t="shared" si="13"/>
        <v>1.4503042155584529</v>
      </c>
      <c r="M63">
        <f t="shared" si="14"/>
        <v>1.8857453281182095</v>
      </c>
      <c r="N63">
        <f t="shared" si="15"/>
        <v>1.0175434642230974</v>
      </c>
      <c r="O63">
        <f t="shared" si="16"/>
        <v>1.0596817381154027</v>
      </c>
      <c r="P63">
        <f t="shared" si="17"/>
        <v>1.0496445418847542</v>
      </c>
    </row>
    <row r="64" spans="1:16" x14ac:dyDescent="0.25">
      <c r="A64" s="3">
        <v>44298</v>
      </c>
      <c r="B64">
        <v>2011</v>
      </c>
      <c r="C64">
        <v>288</v>
      </c>
      <c r="D64">
        <v>355</v>
      </c>
      <c r="F64" s="1">
        <f t="shared" si="5"/>
        <v>45061</v>
      </c>
      <c r="G64">
        <f t="shared" si="7"/>
        <v>46721</v>
      </c>
      <c r="H64">
        <f t="shared" si="8"/>
        <v>20349</v>
      </c>
      <c r="I64">
        <f t="shared" si="9"/>
        <v>67800</v>
      </c>
      <c r="J64">
        <f t="shared" si="6"/>
        <v>88149</v>
      </c>
      <c r="K64">
        <f t="shared" si="12"/>
        <v>0.43554290361935744</v>
      </c>
      <c r="L64">
        <f t="shared" si="13"/>
        <v>1.4511675691873034</v>
      </c>
      <c r="M64">
        <f t="shared" si="14"/>
        <v>1.8867104728066608</v>
      </c>
      <c r="N64">
        <f t="shared" si="15"/>
        <v>1.0177813306634165</v>
      </c>
      <c r="O64">
        <f t="shared" si="16"/>
        <v>1.0603125575422609</v>
      </c>
      <c r="P64">
        <f t="shared" si="17"/>
        <v>1.0501817612214568</v>
      </c>
    </row>
    <row r="65" spans="1:16" x14ac:dyDescent="0.25">
      <c r="A65" s="3">
        <v>44305</v>
      </c>
      <c r="B65">
        <v>1779</v>
      </c>
      <c r="C65">
        <v>336</v>
      </c>
      <c r="D65">
        <v>405</v>
      </c>
      <c r="F65" s="1">
        <f t="shared" si="5"/>
        <v>45068</v>
      </c>
      <c r="G65">
        <f t="shared" si="7"/>
        <v>47395</v>
      </c>
      <c r="H65">
        <f t="shared" si="8"/>
        <v>20689</v>
      </c>
      <c r="I65">
        <f t="shared" si="9"/>
        <v>68810</v>
      </c>
      <c r="J65">
        <f t="shared" si="6"/>
        <v>89499</v>
      </c>
      <c r="K65">
        <f t="shared" si="12"/>
        <v>0.43652283996202129</v>
      </c>
      <c r="L65">
        <f t="shared" si="13"/>
        <v>1.4518409114885535</v>
      </c>
      <c r="M65">
        <f t="shared" si="14"/>
        <v>1.8883637514505749</v>
      </c>
      <c r="N65">
        <f t="shared" si="15"/>
        <v>1.0200712564239185</v>
      </c>
      <c r="O65">
        <f t="shared" si="16"/>
        <v>1.0608045429702013</v>
      </c>
      <c r="P65">
        <f t="shared" si="17"/>
        <v>1.0511020100370967</v>
      </c>
    </row>
    <row r="66" spans="1:16" x14ac:dyDescent="0.25">
      <c r="A66" s="3">
        <v>44312</v>
      </c>
      <c r="B66">
        <v>1744</v>
      </c>
      <c r="C66">
        <v>327</v>
      </c>
      <c r="D66">
        <v>424</v>
      </c>
      <c r="F66" s="1">
        <f t="shared" si="5"/>
        <v>45075</v>
      </c>
      <c r="G66">
        <f t="shared" si="7"/>
        <v>48052</v>
      </c>
      <c r="H66">
        <f t="shared" si="8"/>
        <v>21022</v>
      </c>
      <c r="I66">
        <f t="shared" si="9"/>
        <v>69832</v>
      </c>
      <c r="J66">
        <f t="shared" si="6"/>
        <v>90854</v>
      </c>
      <c r="K66">
        <f t="shared" si="12"/>
        <v>0.43748439190876548</v>
      </c>
      <c r="L66">
        <f t="shared" si="13"/>
        <v>1.4532589694497628</v>
      </c>
      <c r="M66">
        <f t="shared" si="14"/>
        <v>1.8907433613585283</v>
      </c>
      <c r="N66">
        <f t="shared" si="15"/>
        <v>1.0223182213307664</v>
      </c>
      <c r="O66">
        <f t="shared" si="16"/>
        <v>1.0618406636054185</v>
      </c>
      <c r="P66">
        <f t="shared" si="17"/>
        <v>1.0524265497373704</v>
      </c>
    </row>
    <row r="67" spans="1:16" x14ac:dyDescent="0.25">
      <c r="A67" s="3">
        <v>44319</v>
      </c>
      <c r="B67">
        <v>1523</v>
      </c>
      <c r="C67">
        <v>328</v>
      </c>
      <c r="D67">
        <v>487</v>
      </c>
      <c r="F67" s="1">
        <f t="shared" si="5"/>
        <v>45082</v>
      </c>
      <c r="G67">
        <f t="shared" si="7"/>
        <v>48753</v>
      </c>
      <c r="H67">
        <f t="shared" si="8"/>
        <v>21328</v>
      </c>
      <c r="I67">
        <f t="shared" si="9"/>
        <v>70856</v>
      </c>
      <c r="J67">
        <f t="shared" si="6"/>
        <v>92184</v>
      </c>
      <c r="K67">
        <f t="shared" si="12"/>
        <v>0.43747051463499681</v>
      </c>
      <c r="L67">
        <f t="shared" si="13"/>
        <v>1.4533669722888849</v>
      </c>
      <c r="M67">
        <f t="shared" si="14"/>
        <v>1.8908374869238815</v>
      </c>
      <c r="N67">
        <f t="shared" si="15"/>
        <v>1.0222857927685172</v>
      </c>
      <c r="O67">
        <f t="shared" si="16"/>
        <v>1.0619195771430436</v>
      </c>
      <c r="P67">
        <f t="shared" si="17"/>
        <v>1.0524789419583409</v>
      </c>
    </row>
    <row r="68" spans="1:16" x14ac:dyDescent="0.25">
      <c r="A68" s="3">
        <v>44326</v>
      </c>
      <c r="B68">
        <v>1392</v>
      </c>
      <c r="C68">
        <v>381</v>
      </c>
      <c r="D68">
        <v>484</v>
      </c>
      <c r="F68" s="1">
        <f t="shared" si="5"/>
        <v>45089</v>
      </c>
      <c r="G68">
        <f t="shared" si="7"/>
        <v>49443</v>
      </c>
      <c r="H68">
        <f t="shared" si="8"/>
        <v>21648</v>
      </c>
      <c r="I68">
        <f t="shared" si="9"/>
        <v>71860</v>
      </c>
      <c r="J68">
        <f t="shared" si="6"/>
        <v>93508</v>
      </c>
      <c r="K68">
        <f t="shared" si="12"/>
        <v>0.4378375098598386</v>
      </c>
      <c r="L68">
        <f t="shared" si="13"/>
        <v>1.4533907732135996</v>
      </c>
      <c r="M68">
        <f t="shared" si="14"/>
        <v>1.8912282830734382</v>
      </c>
      <c r="N68">
        <f t="shared" si="15"/>
        <v>1.0231433911478791</v>
      </c>
      <c r="O68">
        <f t="shared" si="16"/>
        <v>1.0619369675670662</v>
      </c>
      <c r="P68">
        <f t="shared" si="17"/>
        <v>1.0526964671136496</v>
      </c>
    </row>
    <row r="69" spans="1:16" x14ac:dyDescent="0.25">
      <c r="A69" s="3">
        <v>44333</v>
      </c>
      <c r="B69">
        <v>1233</v>
      </c>
      <c r="C69">
        <v>339</v>
      </c>
      <c r="D69">
        <v>483</v>
      </c>
      <c r="F69" s="1">
        <f t="shared" si="5"/>
        <v>45096</v>
      </c>
      <c r="G69">
        <f t="shared" si="7"/>
        <v>50175</v>
      </c>
      <c r="H69">
        <f t="shared" si="8"/>
        <v>21993</v>
      </c>
      <c r="I69">
        <f t="shared" si="9"/>
        <v>72955</v>
      </c>
      <c r="J69">
        <f t="shared" si="6"/>
        <v>94948</v>
      </c>
      <c r="K69">
        <f t="shared" si="12"/>
        <v>0.43832585949177877</v>
      </c>
      <c r="L69">
        <f t="shared" si="13"/>
        <v>1.45401096163428</v>
      </c>
      <c r="M69">
        <f t="shared" si="14"/>
        <v>1.8923368211260587</v>
      </c>
      <c r="N69">
        <f t="shared" si="15"/>
        <v>1.0242845718079121</v>
      </c>
      <c r="O69">
        <f t="shared" si="16"/>
        <v>1.0623901154904711</v>
      </c>
      <c r="P69">
        <f t="shared" si="17"/>
        <v>1.0533135021390345</v>
      </c>
    </row>
    <row r="70" spans="1:16" x14ac:dyDescent="0.25">
      <c r="A70" s="3">
        <v>44340</v>
      </c>
      <c r="B70">
        <v>1110</v>
      </c>
      <c r="C70">
        <v>336</v>
      </c>
      <c r="D70">
        <v>518</v>
      </c>
      <c r="F70" s="1">
        <f t="shared" si="5"/>
        <v>45103</v>
      </c>
      <c r="G70">
        <f t="shared" si="7"/>
        <v>50846</v>
      </c>
      <c r="H70">
        <f t="shared" si="8"/>
        <v>22301</v>
      </c>
      <c r="I70">
        <f t="shared" si="9"/>
        <v>73957</v>
      </c>
      <c r="J70">
        <f t="shared" si="6"/>
        <v>96258</v>
      </c>
      <c r="K70">
        <f t="shared" si="12"/>
        <v>0.43859890650198641</v>
      </c>
      <c r="L70">
        <f t="shared" si="13"/>
        <v>1.4545293631750777</v>
      </c>
      <c r="M70">
        <f t="shared" si="14"/>
        <v>1.8931282696770642</v>
      </c>
      <c r="N70">
        <f t="shared" si="15"/>
        <v>1.0249226309912289</v>
      </c>
      <c r="O70">
        <f t="shared" si="16"/>
        <v>1.0627688916395723</v>
      </c>
      <c r="P70">
        <f t="shared" si="17"/>
        <v>1.0537540386416886</v>
      </c>
    </row>
    <row r="71" spans="1:16" x14ac:dyDescent="0.25">
      <c r="A71" s="3">
        <v>44347</v>
      </c>
      <c r="B71">
        <v>1108</v>
      </c>
      <c r="C71">
        <v>347</v>
      </c>
      <c r="D71">
        <v>619</v>
      </c>
      <c r="F71" s="1">
        <f t="shared" si="5"/>
        <v>45110</v>
      </c>
      <c r="G71">
        <f t="shared" ref="G71:G102" si="18">B180+G70</f>
        <v>51499</v>
      </c>
      <c r="H71">
        <f t="shared" ref="H71:H102" si="19">C180+H70</f>
        <v>22633</v>
      </c>
      <c r="I71">
        <f t="shared" ref="I71:I102" si="20">D180+I70</f>
        <v>74965</v>
      </c>
      <c r="J71">
        <f t="shared" si="6"/>
        <v>97598</v>
      </c>
      <c r="K71">
        <f t="shared" si="12"/>
        <v>0.43948426183032679</v>
      </c>
      <c r="L71">
        <f t="shared" si="13"/>
        <v>1.4556593331909358</v>
      </c>
      <c r="M71">
        <f t="shared" si="14"/>
        <v>1.8951435950212625</v>
      </c>
      <c r="N71">
        <f t="shared" si="15"/>
        <v>1.0269915388225819</v>
      </c>
      <c r="O71">
        <f t="shared" si="16"/>
        <v>1.0635945174479904</v>
      </c>
      <c r="P71">
        <f t="shared" si="17"/>
        <v>1.0548758100792828</v>
      </c>
    </row>
    <row r="72" spans="1:16" x14ac:dyDescent="0.25">
      <c r="A72" s="3">
        <v>44354</v>
      </c>
      <c r="B72">
        <v>1015</v>
      </c>
      <c r="C72">
        <v>323</v>
      </c>
      <c r="D72">
        <v>639</v>
      </c>
      <c r="F72" s="1">
        <f t="shared" ref="F72:F121" si="21">A181</f>
        <v>45117</v>
      </c>
      <c r="G72">
        <f t="shared" si="18"/>
        <v>52183</v>
      </c>
      <c r="H72">
        <f t="shared" si="19"/>
        <v>22958</v>
      </c>
      <c r="I72">
        <f t="shared" si="20"/>
        <v>76066</v>
      </c>
      <c r="J72">
        <f t="shared" ref="J72:J121" si="22">H72+I72</f>
        <v>99024</v>
      </c>
      <c r="K72">
        <f t="shared" si="12"/>
        <v>0.43995170841078513</v>
      </c>
      <c r="L72">
        <f t="shared" si="13"/>
        <v>1.457677787785294</v>
      </c>
      <c r="M72">
        <f t="shared" si="14"/>
        <v>1.8976294961960791</v>
      </c>
      <c r="N72">
        <f t="shared" si="15"/>
        <v>1.0280838730076172</v>
      </c>
      <c r="O72">
        <f t="shared" si="16"/>
        <v>1.0650693249055643</v>
      </c>
      <c r="P72">
        <f t="shared" si="17"/>
        <v>1.0562595136796067</v>
      </c>
    </row>
    <row r="73" spans="1:16" x14ac:dyDescent="0.25">
      <c r="A73" s="3">
        <v>44361</v>
      </c>
      <c r="B73">
        <v>1037</v>
      </c>
      <c r="C73">
        <v>313</v>
      </c>
      <c r="D73">
        <v>722</v>
      </c>
      <c r="F73" s="1">
        <f t="shared" si="21"/>
        <v>45124</v>
      </c>
      <c r="G73">
        <f t="shared" si="18"/>
        <v>52852</v>
      </c>
      <c r="H73">
        <f t="shared" si="19"/>
        <v>23263</v>
      </c>
      <c r="I73">
        <f t="shared" si="20"/>
        <v>77112</v>
      </c>
      <c r="J73">
        <f t="shared" si="22"/>
        <v>100375</v>
      </c>
      <c r="K73">
        <f t="shared" si="12"/>
        <v>0.44015363657004464</v>
      </c>
      <c r="L73">
        <f t="shared" si="13"/>
        <v>1.4590176341481873</v>
      </c>
      <c r="M73">
        <f t="shared" si="14"/>
        <v>1.899171270718232</v>
      </c>
      <c r="N73">
        <f t="shared" si="15"/>
        <v>1.028555740896915</v>
      </c>
      <c r="O73">
        <f t="shared" si="16"/>
        <v>1.0660482993216951</v>
      </c>
      <c r="P73">
        <f t="shared" si="17"/>
        <v>1.0571176970132012</v>
      </c>
    </row>
    <row r="74" spans="1:16" x14ac:dyDescent="0.25">
      <c r="A74" s="3">
        <v>44368</v>
      </c>
      <c r="B74">
        <v>946</v>
      </c>
      <c r="C74">
        <v>319</v>
      </c>
      <c r="D74">
        <v>759</v>
      </c>
      <c r="F74" s="1">
        <f t="shared" si="21"/>
        <v>45131</v>
      </c>
      <c r="G74">
        <f t="shared" si="18"/>
        <v>53445</v>
      </c>
      <c r="H74">
        <f t="shared" si="19"/>
        <v>23604</v>
      </c>
      <c r="I74">
        <f t="shared" si="20"/>
        <v>78093</v>
      </c>
      <c r="J74">
        <f t="shared" si="22"/>
        <v>101697</v>
      </c>
      <c r="K74">
        <f t="shared" si="12"/>
        <v>0.44165029469548134</v>
      </c>
      <c r="L74">
        <f t="shared" si="13"/>
        <v>1.4611843951726073</v>
      </c>
      <c r="M74">
        <f t="shared" si="14"/>
        <v>1.9028346898680888</v>
      </c>
      <c r="N74">
        <f t="shared" si="15"/>
        <v>1.0320531476639563</v>
      </c>
      <c r="O74">
        <f t="shared" si="16"/>
        <v>1.0676314686070123</v>
      </c>
      <c r="P74">
        <f t="shared" si="17"/>
        <v>1.0591568312790782</v>
      </c>
    </row>
    <row r="75" spans="1:16" x14ac:dyDescent="0.25">
      <c r="A75" s="3">
        <v>44375</v>
      </c>
      <c r="B75">
        <v>891</v>
      </c>
      <c r="C75">
        <v>254</v>
      </c>
      <c r="D75">
        <v>745</v>
      </c>
      <c r="F75" s="1">
        <f t="shared" si="21"/>
        <v>45138</v>
      </c>
      <c r="G75">
        <f t="shared" si="18"/>
        <v>54075</v>
      </c>
      <c r="H75">
        <f t="shared" si="19"/>
        <v>23903</v>
      </c>
      <c r="I75">
        <f t="shared" si="20"/>
        <v>79102</v>
      </c>
      <c r="J75">
        <f t="shared" si="22"/>
        <v>103005</v>
      </c>
      <c r="K75">
        <f t="shared" si="12"/>
        <v>0.4420342117429496</v>
      </c>
      <c r="L75">
        <f t="shared" si="13"/>
        <v>1.4628201571890893</v>
      </c>
      <c r="M75">
        <f t="shared" si="14"/>
        <v>1.9048543689320387</v>
      </c>
      <c r="N75">
        <f t="shared" si="15"/>
        <v>1.0329502891400073</v>
      </c>
      <c r="O75">
        <f t="shared" si="16"/>
        <v>1.0688266572565202</v>
      </c>
      <c r="P75">
        <f t="shared" si="17"/>
        <v>1.0602810260864171</v>
      </c>
    </row>
    <row r="76" spans="1:16" x14ac:dyDescent="0.25">
      <c r="A76" s="3">
        <v>44382</v>
      </c>
      <c r="B76">
        <v>934</v>
      </c>
      <c r="C76">
        <v>278</v>
      </c>
      <c r="D76">
        <v>739</v>
      </c>
      <c r="F76" s="1">
        <f t="shared" si="21"/>
        <v>45145</v>
      </c>
      <c r="G76">
        <f t="shared" si="18"/>
        <v>54733</v>
      </c>
      <c r="H76">
        <f t="shared" si="19"/>
        <v>24266</v>
      </c>
      <c r="I76">
        <f t="shared" si="20"/>
        <v>80116</v>
      </c>
      <c r="J76">
        <f t="shared" si="22"/>
        <v>104382</v>
      </c>
      <c r="K76">
        <f t="shared" si="12"/>
        <v>0.44335227376537006</v>
      </c>
      <c r="L76">
        <f t="shared" si="13"/>
        <v>1.4637604370306763</v>
      </c>
      <c r="M76">
        <f t="shared" si="14"/>
        <v>1.9071127107960462</v>
      </c>
      <c r="N76">
        <f t="shared" si="15"/>
        <v>1.0360303506171389</v>
      </c>
      <c r="O76">
        <f t="shared" si="16"/>
        <v>1.0695136837204569</v>
      </c>
      <c r="P76">
        <f t="shared" si="17"/>
        <v>1.0615380655052185</v>
      </c>
    </row>
    <row r="77" spans="1:16" x14ac:dyDescent="0.25">
      <c r="A77" s="3">
        <v>44389</v>
      </c>
      <c r="B77">
        <v>896</v>
      </c>
      <c r="C77">
        <v>278</v>
      </c>
      <c r="D77">
        <v>870</v>
      </c>
      <c r="F77" s="1">
        <f t="shared" si="21"/>
        <v>45152</v>
      </c>
      <c r="G77">
        <f t="shared" si="18"/>
        <v>55493</v>
      </c>
      <c r="H77">
        <f t="shared" si="19"/>
        <v>24593</v>
      </c>
      <c r="I77">
        <f t="shared" si="20"/>
        <v>81214</v>
      </c>
      <c r="J77">
        <f t="shared" si="22"/>
        <v>105807</v>
      </c>
      <c r="K77">
        <f t="shared" si="12"/>
        <v>0.44317301281242677</v>
      </c>
      <c r="L77">
        <f t="shared" si="13"/>
        <v>1.4634999008884004</v>
      </c>
      <c r="M77">
        <f t="shared" si="14"/>
        <v>1.9066729137008271</v>
      </c>
      <c r="N77">
        <f t="shared" si="15"/>
        <v>1.0356114516987855</v>
      </c>
      <c r="O77">
        <f t="shared" si="16"/>
        <v>1.0693233199408256</v>
      </c>
      <c r="P77">
        <f t="shared" si="17"/>
        <v>1.0612932654181388</v>
      </c>
    </row>
    <row r="78" spans="1:16" x14ac:dyDescent="0.25">
      <c r="A78" s="3">
        <v>44396</v>
      </c>
      <c r="B78">
        <v>870</v>
      </c>
      <c r="C78">
        <v>285</v>
      </c>
      <c r="D78">
        <v>806</v>
      </c>
      <c r="F78" s="1">
        <f t="shared" si="21"/>
        <v>45159</v>
      </c>
      <c r="G78">
        <f t="shared" si="18"/>
        <v>56180</v>
      </c>
      <c r="H78">
        <f t="shared" si="19"/>
        <v>24973</v>
      </c>
      <c r="I78">
        <f t="shared" si="20"/>
        <v>82391</v>
      </c>
      <c r="J78">
        <f t="shared" si="22"/>
        <v>107364</v>
      </c>
      <c r="K78">
        <f t="shared" si="12"/>
        <v>0.44451762192951227</v>
      </c>
      <c r="L78">
        <f t="shared" si="13"/>
        <v>1.4665539337842648</v>
      </c>
      <c r="M78">
        <f t="shared" si="14"/>
        <v>1.9110715557137772</v>
      </c>
      <c r="N78">
        <f t="shared" si="15"/>
        <v>1.0387535487115875</v>
      </c>
      <c r="O78">
        <f t="shared" si="16"/>
        <v>1.0715547847967042</v>
      </c>
      <c r="P78">
        <f t="shared" si="17"/>
        <v>1.0637416398151234</v>
      </c>
    </row>
    <row r="79" spans="1:16" x14ac:dyDescent="0.25">
      <c r="A79" s="3">
        <v>44403</v>
      </c>
      <c r="B79">
        <v>881</v>
      </c>
      <c r="C79">
        <v>298</v>
      </c>
      <c r="D79">
        <v>941</v>
      </c>
      <c r="F79" s="1">
        <f t="shared" si="21"/>
        <v>45166</v>
      </c>
      <c r="G79">
        <f t="shared" si="18"/>
        <v>56781</v>
      </c>
      <c r="H79">
        <f t="shared" si="19"/>
        <v>25266</v>
      </c>
      <c r="I79">
        <f t="shared" si="20"/>
        <v>83442</v>
      </c>
      <c r="J79">
        <f t="shared" si="22"/>
        <v>108708</v>
      </c>
      <c r="K79">
        <f t="shared" si="12"/>
        <v>0.4449727901939029</v>
      </c>
      <c r="L79">
        <f t="shared" si="13"/>
        <v>1.4695408675437207</v>
      </c>
      <c r="M79">
        <f t="shared" si="14"/>
        <v>1.9145136577376236</v>
      </c>
      <c r="N79">
        <f t="shared" si="15"/>
        <v>1.0398171907958864</v>
      </c>
      <c r="O79">
        <f t="shared" si="16"/>
        <v>1.0737372228837625</v>
      </c>
      <c r="P79">
        <f t="shared" si="17"/>
        <v>1.0656575844276157</v>
      </c>
    </row>
    <row r="80" spans="1:16" x14ac:dyDescent="0.25">
      <c r="A80" s="3">
        <v>44410</v>
      </c>
      <c r="B80">
        <v>818</v>
      </c>
      <c r="C80">
        <v>291</v>
      </c>
      <c r="D80">
        <v>823</v>
      </c>
      <c r="F80" s="1">
        <f t="shared" si="21"/>
        <v>45173</v>
      </c>
      <c r="G80">
        <f t="shared" si="18"/>
        <v>57439</v>
      </c>
      <c r="H80">
        <f t="shared" si="19"/>
        <v>25586</v>
      </c>
      <c r="I80">
        <f t="shared" si="20"/>
        <v>84445</v>
      </c>
      <c r="J80">
        <f t="shared" si="22"/>
        <v>110031</v>
      </c>
      <c r="K80">
        <f t="shared" si="12"/>
        <v>0.44544647365030726</v>
      </c>
      <c r="L80">
        <f t="shared" si="13"/>
        <v>1.4701683525131009</v>
      </c>
      <c r="M80">
        <f t="shared" si="14"/>
        <v>1.9156148261634081</v>
      </c>
      <c r="N80">
        <f t="shared" si="15"/>
        <v>1.0409240993795554</v>
      </c>
      <c r="O80">
        <f t="shared" si="16"/>
        <v>1.0741957021158166</v>
      </c>
      <c r="P80">
        <f t="shared" si="17"/>
        <v>1.0662705173674916</v>
      </c>
    </row>
    <row r="81" spans="1:16" x14ac:dyDescent="0.25">
      <c r="A81" s="3">
        <v>44417</v>
      </c>
      <c r="B81">
        <v>873</v>
      </c>
      <c r="C81">
        <v>291</v>
      </c>
      <c r="D81">
        <v>879</v>
      </c>
      <c r="F81" s="1">
        <f t="shared" si="21"/>
        <v>45180</v>
      </c>
      <c r="G81">
        <f t="shared" si="18"/>
        <v>58106</v>
      </c>
      <c r="H81">
        <f t="shared" si="19"/>
        <v>25883</v>
      </c>
      <c r="I81">
        <f t="shared" si="20"/>
        <v>85501</v>
      </c>
      <c r="J81">
        <f t="shared" si="22"/>
        <v>111384</v>
      </c>
      <c r="K81">
        <f t="shared" ref="K81:K112" si="23">H81/$G81</f>
        <v>0.44544453240629195</v>
      </c>
      <c r="L81">
        <f t="shared" ref="L81:L112" si="24">I81/$G81</f>
        <v>1.471465941555089</v>
      </c>
      <c r="M81">
        <f t="shared" ref="M81:M112" si="25">J81/$G81</f>
        <v>1.9169104739613809</v>
      </c>
      <c r="N81">
        <f t="shared" ref="N81:N112" si="26">K81/K$16</f>
        <v>1.0409195630597106</v>
      </c>
      <c r="O81">
        <f t="shared" ref="O81:O112" si="27">L81/L$16</f>
        <v>1.0751438007261789</v>
      </c>
      <c r="P81">
        <f t="shared" ref="P81:P112" si="28">M81/M$16</f>
        <v>1.06699170151631</v>
      </c>
    </row>
    <row r="82" spans="1:16" x14ac:dyDescent="0.25">
      <c r="A82" s="3">
        <v>44424</v>
      </c>
      <c r="B82">
        <v>850</v>
      </c>
      <c r="C82">
        <v>278</v>
      </c>
      <c r="D82">
        <v>874</v>
      </c>
      <c r="F82" s="1">
        <f t="shared" si="21"/>
        <v>45187</v>
      </c>
      <c r="G82">
        <f t="shared" si="18"/>
        <v>58801</v>
      </c>
      <c r="H82">
        <f t="shared" si="19"/>
        <v>26232</v>
      </c>
      <c r="I82">
        <f t="shared" si="20"/>
        <v>86552</v>
      </c>
      <c r="J82">
        <f t="shared" si="22"/>
        <v>112784</v>
      </c>
      <c r="K82">
        <f t="shared" si="23"/>
        <v>0.44611486199214301</v>
      </c>
      <c r="L82">
        <f t="shared" si="24"/>
        <v>1.4719477559905443</v>
      </c>
      <c r="M82">
        <f t="shared" si="25"/>
        <v>1.9180626179826874</v>
      </c>
      <c r="N82">
        <f t="shared" si="26"/>
        <v>1.0424859964287336</v>
      </c>
      <c r="O82">
        <f t="shared" si="27"/>
        <v>1.075495844078832</v>
      </c>
      <c r="P82">
        <f t="shared" si="28"/>
        <v>1.067633008518585</v>
      </c>
    </row>
    <row r="83" spans="1:16" x14ac:dyDescent="0.25">
      <c r="A83" s="3">
        <v>44431</v>
      </c>
      <c r="B83">
        <v>784</v>
      </c>
      <c r="C83">
        <v>298</v>
      </c>
      <c r="D83">
        <v>876</v>
      </c>
      <c r="F83" s="1">
        <f t="shared" si="21"/>
        <v>45194</v>
      </c>
      <c r="G83">
        <f t="shared" si="18"/>
        <v>59468</v>
      </c>
      <c r="H83">
        <f t="shared" si="19"/>
        <v>26531</v>
      </c>
      <c r="I83">
        <f t="shared" si="20"/>
        <v>87576</v>
      </c>
      <c r="J83">
        <f t="shared" si="22"/>
        <v>114107</v>
      </c>
      <c r="K83">
        <f t="shared" si="23"/>
        <v>0.44613910002017892</v>
      </c>
      <c r="L83">
        <f t="shared" si="24"/>
        <v>1.4726575637317549</v>
      </c>
      <c r="M83">
        <f t="shared" si="25"/>
        <v>1.9187966637519338</v>
      </c>
      <c r="N83">
        <f t="shared" si="26"/>
        <v>1.0425426361127281</v>
      </c>
      <c r="O83">
        <f t="shared" si="27"/>
        <v>1.0760144734069861</v>
      </c>
      <c r="P83">
        <f t="shared" si="28"/>
        <v>1.0680415934551055</v>
      </c>
    </row>
    <row r="84" spans="1:16" x14ac:dyDescent="0.25">
      <c r="A84" s="3">
        <v>44438</v>
      </c>
      <c r="B84">
        <v>792</v>
      </c>
      <c r="C84">
        <v>296</v>
      </c>
      <c r="D84">
        <v>914</v>
      </c>
      <c r="F84" s="1">
        <f t="shared" si="21"/>
        <v>45201</v>
      </c>
      <c r="G84">
        <f t="shared" si="18"/>
        <v>60215</v>
      </c>
      <c r="H84">
        <f t="shared" si="19"/>
        <v>26865</v>
      </c>
      <c r="I84">
        <f t="shared" si="20"/>
        <v>88625</v>
      </c>
      <c r="J84">
        <f t="shared" si="22"/>
        <v>115490</v>
      </c>
      <c r="K84">
        <f t="shared" si="23"/>
        <v>0.44615129120650998</v>
      </c>
      <c r="L84">
        <f t="shared" si="24"/>
        <v>1.4718093498297766</v>
      </c>
      <c r="M84">
        <f t="shared" si="25"/>
        <v>1.9179606410362866</v>
      </c>
      <c r="N84">
        <f t="shared" si="26"/>
        <v>1.0425711246077609</v>
      </c>
      <c r="O84">
        <f t="shared" si="27"/>
        <v>1.0753947159986439</v>
      </c>
      <c r="P84">
        <f t="shared" si="28"/>
        <v>1.0675762460578264</v>
      </c>
    </row>
    <row r="85" spans="1:16" x14ac:dyDescent="0.25">
      <c r="A85" s="3">
        <v>44445</v>
      </c>
      <c r="B85">
        <v>812</v>
      </c>
      <c r="C85">
        <v>320</v>
      </c>
      <c r="D85">
        <v>945</v>
      </c>
      <c r="F85" s="1">
        <f t="shared" si="21"/>
        <v>45208</v>
      </c>
      <c r="G85">
        <f t="shared" si="18"/>
        <v>60954</v>
      </c>
      <c r="H85">
        <f t="shared" si="19"/>
        <v>27275</v>
      </c>
      <c r="I85">
        <f t="shared" si="20"/>
        <v>89814</v>
      </c>
      <c r="J85">
        <f t="shared" si="22"/>
        <v>117089</v>
      </c>
      <c r="K85">
        <f t="shared" si="23"/>
        <v>0.44746858286576763</v>
      </c>
      <c r="L85">
        <f t="shared" si="24"/>
        <v>1.4734717984053549</v>
      </c>
      <c r="M85">
        <f t="shared" si="25"/>
        <v>1.9209403812711225</v>
      </c>
      <c r="N85">
        <f t="shared" si="26"/>
        <v>1.0456493858919875</v>
      </c>
      <c r="O85">
        <f t="shared" si="27"/>
        <v>1.0766094034946863</v>
      </c>
      <c r="P85">
        <f t="shared" si="28"/>
        <v>1.0692348306116861</v>
      </c>
    </row>
    <row r="86" spans="1:16" x14ac:dyDescent="0.25">
      <c r="A86" s="3">
        <v>44452</v>
      </c>
      <c r="B86">
        <v>880</v>
      </c>
      <c r="C86">
        <v>319</v>
      </c>
      <c r="D86">
        <v>943</v>
      </c>
      <c r="F86" s="1">
        <f t="shared" si="21"/>
        <v>45215</v>
      </c>
      <c r="G86">
        <f t="shared" si="18"/>
        <v>61671</v>
      </c>
      <c r="H86">
        <f t="shared" si="19"/>
        <v>27683</v>
      </c>
      <c r="I86">
        <f t="shared" si="20"/>
        <v>90942</v>
      </c>
      <c r="J86">
        <f t="shared" si="22"/>
        <v>118625</v>
      </c>
      <c r="K86">
        <f t="shared" si="23"/>
        <v>0.4488819704561301</v>
      </c>
      <c r="L86">
        <f t="shared" si="24"/>
        <v>1.4746315123802112</v>
      </c>
      <c r="M86">
        <f t="shared" si="25"/>
        <v>1.9235134828363412</v>
      </c>
      <c r="N86">
        <f t="shared" si="26"/>
        <v>1.0489522051791536</v>
      </c>
      <c r="O86">
        <f t="shared" si="27"/>
        <v>1.0774567620746371</v>
      </c>
      <c r="P86">
        <f t="shared" si="28"/>
        <v>1.0706670717385101</v>
      </c>
    </row>
    <row r="87" spans="1:16" x14ac:dyDescent="0.25">
      <c r="A87" s="3">
        <v>44459</v>
      </c>
      <c r="B87">
        <v>885</v>
      </c>
      <c r="C87">
        <v>304</v>
      </c>
      <c r="D87">
        <v>927</v>
      </c>
      <c r="F87" s="1">
        <f t="shared" si="21"/>
        <v>45222</v>
      </c>
      <c r="G87">
        <f t="shared" si="18"/>
        <v>62398</v>
      </c>
      <c r="H87">
        <f t="shared" si="19"/>
        <v>28071</v>
      </c>
      <c r="I87">
        <f t="shared" si="20"/>
        <v>92101</v>
      </c>
      <c r="J87">
        <f t="shared" si="22"/>
        <v>120172</v>
      </c>
      <c r="K87">
        <f t="shared" si="23"/>
        <v>0.44987018814705598</v>
      </c>
      <c r="L87">
        <f t="shared" si="24"/>
        <v>1.4760248725920702</v>
      </c>
      <c r="M87">
        <f t="shared" si="25"/>
        <v>1.9258950607391263</v>
      </c>
      <c r="N87">
        <f t="shared" si="26"/>
        <v>1.0512614828831353</v>
      </c>
      <c r="O87">
        <f t="shared" si="27"/>
        <v>1.0784748370104222</v>
      </c>
      <c r="P87">
        <f t="shared" si="28"/>
        <v>1.071992706865087</v>
      </c>
    </row>
    <row r="88" spans="1:16" x14ac:dyDescent="0.25">
      <c r="A88" s="3">
        <v>44466</v>
      </c>
      <c r="B88">
        <v>821</v>
      </c>
      <c r="C88">
        <v>302</v>
      </c>
      <c r="D88">
        <v>971</v>
      </c>
      <c r="F88" s="1">
        <f t="shared" si="21"/>
        <v>45229</v>
      </c>
      <c r="G88">
        <f t="shared" si="18"/>
        <v>63128</v>
      </c>
      <c r="H88">
        <f t="shared" si="19"/>
        <v>28446</v>
      </c>
      <c r="I88">
        <f t="shared" si="20"/>
        <v>93206</v>
      </c>
      <c r="J88">
        <f t="shared" si="22"/>
        <v>121652</v>
      </c>
      <c r="K88">
        <f t="shared" si="23"/>
        <v>0.45060828792295021</v>
      </c>
      <c r="L88">
        <f t="shared" si="24"/>
        <v>1.4764605246483335</v>
      </c>
      <c r="M88">
        <f t="shared" si="25"/>
        <v>1.9270688125712838</v>
      </c>
      <c r="N88">
        <f t="shared" si="26"/>
        <v>1.0529862823594425</v>
      </c>
      <c r="O88">
        <f t="shared" si="27"/>
        <v>1.0787931512807956</v>
      </c>
      <c r="P88">
        <f t="shared" si="28"/>
        <v>1.0726460412182368</v>
      </c>
    </row>
    <row r="89" spans="1:16" x14ac:dyDescent="0.25">
      <c r="A89" s="3">
        <v>44473</v>
      </c>
      <c r="B89">
        <v>813</v>
      </c>
      <c r="C89">
        <v>333</v>
      </c>
      <c r="D89">
        <v>976</v>
      </c>
      <c r="F89" s="1">
        <f t="shared" si="21"/>
        <v>45236</v>
      </c>
      <c r="G89">
        <f t="shared" si="18"/>
        <v>63849</v>
      </c>
      <c r="H89">
        <f t="shared" si="19"/>
        <v>28781</v>
      </c>
      <c r="I89">
        <f t="shared" si="20"/>
        <v>94355</v>
      </c>
      <c r="J89">
        <f t="shared" si="22"/>
        <v>123136</v>
      </c>
      <c r="K89">
        <f t="shared" si="23"/>
        <v>0.45076665257090948</v>
      </c>
      <c r="L89">
        <f t="shared" si="24"/>
        <v>1.4777835204936647</v>
      </c>
      <c r="M89">
        <f t="shared" si="25"/>
        <v>1.9285501730645742</v>
      </c>
      <c r="N89">
        <f t="shared" si="26"/>
        <v>1.0533563505680865</v>
      </c>
      <c r="O89">
        <f t="shared" si="27"/>
        <v>1.0797598136691828</v>
      </c>
      <c r="P89">
        <f t="shared" si="28"/>
        <v>1.0734705968637743</v>
      </c>
    </row>
    <row r="90" spans="1:16" x14ac:dyDescent="0.25">
      <c r="A90" s="3">
        <v>44480</v>
      </c>
      <c r="B90">
        <v>885</v>
      </c>
      <c r="C90">
        <v>315</v>
      </c>
      <c r="D90">
        <v>1024</v>
      </c>
      <c r="F90" s="1">
        <f t="shared" si="21"/>
        <v>45243</v>
      </c>
      <c r="G90">
        <f t="shared" si="18"/>
        <v>64617</v>
      </c>
      <c r="H90">
        <f t="shared" si="19"/>
        <v>29182</v>
      </c>
      <c r="I90">
        <f t="shared" si="20"/>
        <v>95569</v>
      </c>
      <c r="J90">
        <f t="shared" si="22"/>
        <v>124751</v>
      </c>
      <c r="K90">
        <f t="shared" si="23"/>
        <v>0.45161490010368788</v>
      </c>
      <c r="L90">
        <f t="shared" si="24"/>
        <v>1.4790070724422366</v>
      </c>
      <c r="M90">
        <f t="shared" si="25"/>
        <v>1.9306219725459244</v>
      </c>
      <c r="N90">
        <f t="shared" si="26"/>
        <v>1.055338544504594</v>
      </c>
      <c r="O90">
        <f t="shared" si="27"/>
        <v>1.0806538162112895</v>
      </c>
      <c r="P90">
        <f t="shared" si="28"/>
        <v>1.0746238029648596</v>
      </c>
    </row>
    <row r="91" spans="1:16" x14ac:dyDescent="0.25">
      <c r="A91" s="3">
        <v>44487</v>
      </c>
      <c r="B91">
        <v>961</v>
      </c>
      <c r="C91">
        <v>326</v>
      </c>
      <c r="D91">
        <v>1067</v>
      </c>
      <c r="F91" s="1">
        <f t="shared" si="21"/>
        <v>45250</v>
      </c>
      <c r="G91">
        <f t="shared" si="18"/>
        <v>65382</v>
      </c>
      <c r="H91">
        <f t="shared" si="19"/>
        <v>29566</v>
      </c>
      <c r="I91">
        <f t="shared" si="20"/>
        <v>96780</v>
      </c>
      <c r="J91">
        <f t="shared" si="22"/>
        <v>126346</v>
      </c>
      <c r="K91">
        <f t="shared" si="23"/>
        <v>0.45220397051176164</v>
      </c>
      <c r="L91">
        <f t="shared" si="24"/>
        <v>1.4802239148389464</v>
      </c>
      <c r="M91">
        <f t="shared" si="25"/>
        <v>1.9324278853507082</v>
      </c>
      <c r="N91">
        <f t="shared" si="26"/>
        <v>1.0567150905550555</v>
      </c>
      <c r="O91">
        <f t="shared" si="27"/>
        <v>1.0815429163408519</v>
      </c>
      <c r="P91">
        <f t="shared" si="28"/>
        <v>1.0756290110862301</v>
      </c>
    </row>
    <row r="92" spans="1:16" x14ac:dyDescent="0.25">
      <c r="A92" s="3">
        <v>44494</v>
      </c>
      <c r="B92">
        <v>1034</v>
      </c>
      <c r="C92">
        <v>337</v>
      </c>
      <c r="D92">
        <v>1223</v>
      </c>
      <c r="F92" s="1">
        <f t="shared" si="21"/>
        <v>45257</v>
      </c>
      <c r="G92">
        <f t="shared" si="18"/>
        <v>66188</v>
      </c>
      <c r="H92">
        <f t="shared" si="19"/>
        <v>29942</v>
      </c>
      <c r="I92">
        <f t="shared" si="20"/>
        <v>98051</v>
      </c>
      <c r="J92">
        <f t="shared" si="22"/>
        <v>127993</v>
      </c>
      <c r="K92">
        <f t="shared" si="23"/>
        <v>0.45237807457545176</v>
      </c>
      <c r="L92">
        <f t="shared" si="24"/>
        <v>1.4814014625007554</v>
      </c>
      <c r="M92">
        <f t="shared" si="25"/>
        <v>1.9337795370762072</v>
      </c>
      <c r="N92">
        <f t="shared" si="26"/>
        <v>1.0571219387992672</v>
      </c>
      <c r="O92">
        <f t="shared" si="27"/>
        <v>1.0824033053127609</v>
      </c>
      <c r="P92">
        <f t="shared" si="28"/>
        <v>1.0763813681702139</v>
      </c>
    </row>
    <row r="93" spans="1:16" x14ac:dyDescent="0.25">
      <c r="A93" s="3">
        <v>44501</v>
      </c>
      <c r="B93">
        <v>1120</v>
      </c>
      <c r="C93">
        <v>343</v>
      </c>
      <c r="D93">
        <v>1254</v>
      </c>
      <c r="F93" s="1">
        <f t="shared" si="21"/>
        <v>45264</v>
      </c>
      <c r="G93">
        <f t="shared" si="18"/>
        <v>67038</v>
      </c>
      <c r="H93">
        <f t="shared" si="19"/>
        <v>30386</v>
      </c>
      <c r="I93">
        <f t="shared" si="20"/>
        <v>99306</v>
      </c>
      <c r="J93">
        <f t="shared" si="22"/>
        <v>129692</v>
      </c>
      <c r="K93">
        <f t="shared" si="23"/>
        <v>0.45326531221098482</v>
      </c>
      <c r="L93">
        <f t="shared" si="24"/>
        <v>1.4813389420925445</v>
      </c>
      <c r="M93">
        <f t="shared" si="25"/>
        <v>1.9346042543035293</v>
      </c>
      <c r="N93">
        <f t="shared" si="26"/>
        <v>1.0591952452262656</v>
      </c>
      <c r="O93">
        <f t="shared" si="27"/>
        <v>1.0823576240452515</v>
      </c>
      <c r="P93">
        <f t="shared" si="28"/>
        <v>1.076840422700722</v>
      </c>
    </row>
    <row r="94" spans="1:16" x14ac:dyDescent="0.25">
      <c r="A94" s="3">
        <v>44508</v>
      </c>
      <c r="B94">
        <v>1267</v>
      </c>
      <c r="C94">
        <v>368</v>
      </c>
      <c r="D94">
        <v>1280</v>
      </c>
      <c r="F94" s="1">
        <f t="shared" si="21"/>
        <v>45271</v>
      </c>
      <c r="G94">
        <f t="shared" si="18"/>
        <v>67794</v>
      </c>
      <c r="H94">
        <f t="shared" si="19"/>
        <v>30772</v>
      </c>
      <c r="I94">
        <f t="shared" si="20"/>
        <v>100667</v>
      </c>
      <c r="J94">
        <f t="shared" si="22"/>
        <v>131439</v>
      </c>
      <c r="K94">
        <f t="shared" si="23"/>
        <v>0.45390447532229988</v>
      </c>
      <c r="L94">
        <f t="shared" si="24"/>
        <v>1.4848954184736112</v>
      </c>
      <c r="M94">
        <f t="shared" si="25"/>
        <v>1.9387998937959112</v>
      </c>
      <c r="N94">
        <f t="shared" si="26"/>
        <v>1.0606888484431687</v>
      </c>
      <c r="O94">
        <f t="shared" si="27"/>
        <v>1.0849562051102621</v>
      </c>
      <c r="P94">
        <f t="shared" si="28"/>
        <v>1.0791758017294955</v>
      </c>
    </row>
    <row r="95" spans="1:16" x14ac:dyDescent="0.25">
      <c r="A95" s="3">
        <v>44515</v>
      </c>
      <c r="B95">
        <v>1421</v>
      </c>
      <c r="C95">
        <v>367</v>
      </c>
      <c r="D95">
        <v>1279</v>
      </c>
      <c r="F95" s="1">
        <f t="shared" si="21"/>
        <v>45278</v>
      </c>
      <c r="G95">
        <f t="shared" si="18"/>
        <v>68661</v>
      </c>
      <c r="H95">
        <f t="shared" si="19"/>
        <v>31155</v>
      </c>
      <c r="I95">
        <f t="shared" si="20"/>
        <v>101970</v>
      </c>
      <c r="J95">
        <f t="shared" si="22"/>
        <v>133125</v>
      </c>
      <c r="K95">
        <f t="shared" si="23"/>
        <v>0.45375103770699526</v>
      </c>
      <c r="L95">
        <f t="shared" si="24"/>
        <v>1.4851225586577532</v>
      </c>
      <c r="M95">
        <f t="shared" si="25"/>
        <v>1.9388735963647485</v>
      </c>
      <c r="N95">
        <f t="shared" si="26"/>
        <v>1.0603302937773005</v>
      </c>
      <c r="O95">
        <f t="shared" si="27"/>
        <v>1.0851221677424778</v>
      </c>
      <c r="P95">
        <f t="shared" si="28"/>
        <v>1.0792168260915604</v>
      </c>
    </row>
    <row r="96" spans="1:16" x14ac:dyDescent="0.25">
      <c r="A96" s="3">
        <v>44522</v>
      </c>
      <c r="B96">
        <v>1479</v>
      </c>
      <c r="C96">
        <v>441</v>
      </c>
      <c r="D96">
        <v>1358</v>
      </c>
      <c r="F96" s="1">
        <f t="shared" si="21"/>
        <v>45285</v>
      </c>
      <c r="G96">
        <f t="shared" si="18"/>
        <v>69494</v>
      </c>
      <c r="H96">
        <f t="shared" si="19"/>
        <v>31542</v>
      </c>
      <c r="I96">
        <f t="shared" si="20"/>
        <v>103322</v>
      </c>
      <c r="J96">
        <f t="shared" si="22"/>
        <v>134864</v>
      </c>
      <c r="K96">
        <f t="shared" si="23"/>
        <v>0.45388091058220853</v>
      </c>
      <c r="L96">
        <f t="shared" si="24"/>
        <v>1.486775836762886</v>
      </c>
      <c r="M96">
        <f t="shared" si="25"/>
        <v>1.9406567473450946</v>
      </c>
      <c r="N96">
        <f t="shared" si="26"/>
        <v>1.0606337821056675</v>
      </c>
      <c r="O96">
        <f t="shared" si="27"/>
        <v>1.0863301547270297</v>
      </c>
      <c r="P96">
        <f t="shared" si="28"/>
        <v>1.0802093645144155</v>
      </c>
    </row>
    <row r="97" spans="1:16" x14ac:dyDescent="0.25">
      <c r="A97" s="3">
        <v>44529</v>
      </c>
      <c r="B97">
        <v>1546</v>
      </c>
      <c r="C97">
        <v>411</v>
      </c>
      <c r="D97">
        <v>1448</v>
      </c>
      <c r="F97" s="1">
        <f t="shared" si="21"/>
        <v>45292</v>
      </c>
      <c r="G97">
        <f t="shared" si="18"/>
        <v>70301</v>
      </c>
      <c r="H97">
        <f t="shared" si="19"/>
        <v>31913</v>
      </c>
      <c r="I97">
        <f t="shared" si="20"/>
        <v>104524</v>
      </c>
      <c r="J97">
        <f t="shared" si="22"/>
        <v>136437</v>
      </c>
      <c r="K97">
        <f t="shared" si="23"/>
        <v>0.45394802349895452</v>
      </c>
      <c r="L97">
        <f t="shared" si="24"/>
        <v>1.4868067310564572</v>
      </c>
      <c r="M97">
        <f t="shared" si="25"/>
        <v>1.9407547545554118</v>
      </c>
      <c r="N97">
        <f t="shared" si="26"/>
        <v>1.0607906122896582</v>
      </c>
      <c r="O97">
        <f t="shared" si="27"/>
        <v>1.0863527280039726</v>
      </c>
      <c r="P97">
        <f t="shared" si="28"/>
        <v>1.0802639173386175</v>
      </c>
    </row>
    <row r="98" spans="1:16" x14ac:dyDescent="0.25">
      <c r="A98" s="3">
        <v>44536</v>
      </c>
      <c r="B98">
        <v>1568</v>
      </c>
      <c r="C98">
        <v>433</v>
      </c>
      <c r="D98">
        <v>1397</v>
      </c>
      <c r="F98" s="1">
        <f t="shared" si="21"/>
        <v>45299</v>
      </c>
      <c r="G98">
        <f t="shared" si="18"/>
        <v>71039</v>
      </c>
      <c r="H98">
        <f t="shared" si="19"/>
        <v>32265</v>
      </c>
      <c r="I98">
        <f t="shared" si="20"/>
        <v>105743</v>
      </c>
      <c r="J98">
        <f t="shared" si="22"/>
        <v>138008</v>
      </c>
      <c r="K98">
        <f t="shared" si="23"/>
        <v>0.45418713664325228</v>
      </c>
      <c r="L98">
        <f t="shared" si="24"/>
        <v>1.4885203902081956</v>
      </c>
      <c r="M98">
        <f t="shared" si="25"/>
        <v>1.9427075268514478</v>
      </c>
      <c r="N98">
        <f t="shared" si="26"/>
        <v>1.0613493744509979</v>
      </c>
      <c r="O98">
        <f t="shared" si="27"/>
        <v>1.0876048331064543</v>
      </c>
      <c r="P98">
        <f t="shared" si="28"/>
        <v>1.0813508704661234</v>
      </c>
    </row>
    <row r="99" spans="1:16" x14ac:dyDescent="0.25">
      <c r="A99" s="3">
        <v>44543</v>
      </c>
      <c r="B99">
        <v>1479</v>
      </c>
      <c r="C99">
        <v>399</v>
      </c>
      <c r="D99">
        <v>1288</v>
      </c>
      <c r="F99" s="1">
        <f t="shared" si="21"/>
        <v>45306</v>
      </c>
      <c r="G99">
        <f t="shared" si="18"/>
        <v>71819</v>
      </c>
      <c r="H99">
        <f t="shared" si="19"/>
        <v>32673</v>
      </c>
      <c r="I99">
        <f t="shared" si="20"/>
        <v>106923</v>
      </c>
      <c r="J99">
        <f t="shared" si="22"/>
        <v>139596</v>
      </c>
      <c r="K99">
        <f t="shared" si="23"/>
        <v>0.45493532352163074</v>
      </c>
      <c r="L99">
        <f t="shared" si="24"/>
        <v>1.4887843049889304</v>
      </c>
      <c r="M99">
        <f t="shared" si="25"/>
        <v>1.9437196285105613</v>
      </c>
      <c r="N99">
        <f t="shared" si="26"/>
        <v>1.0630977455766275</v>
      </c>
      <c r="O99">
        <f t="shared" si="27"/>
        <v>1.0877976655277928</v>
      </c>
      <c r="P99">
        <f t="shared" si="28"/>
        <v>1.0819142270161732</v>
      </c>
    </row>
    <row r="100" spans="1:16" x14ac:dyDescent="0.25">
      <c r="A100" s="3">
        <v>44550</v>
      </c>
      <c r="B100">
        <v>1347</v>
      </c>
      <c r="C100">
        <v>381</v>
      </c>
      <c r="D100">
        <v>1234</v>
      </c>
      <c r="F100" s="1">
        <f t="shared" si="21"/>
        <v>45313</v>
      </c>
      <c r="G100">
        <f t="shared" si="18"/>
        <v>72604</v>
      </c>
      <c r="H100">
        <f t="shared" si="19"/>
        <v>33084</v>
      </c>
      <c r="I100">
        <f t="shared" si="20"/>
        <v>108172</v>
      </c>
      <c r="J100">
        <f t="shared" si="22"/>
        <v>141256</v>
      </c>
      <c r="K100">
        <f t="shared" si="23"/>
        <v>0.45567737314748497</v>
      </c>
      <c r="L100">
        <f t="shared" si="24"/>
        <v>1.4898903641672636</v>
      </c>
      <c r="M100">
        <f t="shared" si="25"/>
        <v>1.9455677373147484</v>
      </c>
      <c r="N100">
        <f t="shared" si="26"/>
        <v>1.0648317751047041</v>
      </c>
      <c r="O100">
        <f t="shared" si="27"/>
        <v>1.088605820603108</v>
      </c>
      <c r="P100">
        <f t="shared" si="28"/>
        <v>1.0829429222966012</v>
      </c>
    </row>
    <row r="101" spans="1:16" x14ac:dyDescent="0.25">
      <c r="A101" s="3">
        <v>44557</v>
      </c>
      <c r="B101">
        <v>1293</v>
      </c>
      <c r="C101">
        <v>371</v>
      </c>
      <c r="D101">
        <v>1133</v>
      </c>
      <c r="F101" s="1">
        <f t="shared" si="21"/>
        <v>45320</v>
      </c>
      <c r="G101">
        <f t="shared" si="18"/>
        <v>73369</v>
      </c>
      <c r="H101">
        <f t="shared" si="19"/>
        <v>33472</v>
      </c>
      <c r="I101">
        <f t="shared" si="20"/>
        <v>109409</v>
      </c>
      <c r="J101">
        <f t="shared" si="22"/>
        <v>142881</v>
      </c>
      <c r="K101">
        <f t="shared" si="23"/>
        <v>0.45621447750412297</v>
      </c>
      <c r="L101">
        <f t="shared" si="24"/>
        <v>1.4912156360315665</v>
      </c>
      <c r="M101">
        <f t="shared" si="25"/>
        <v>1.9474301135356895</v>
      </c>
      <c r="N101">
        <f t="shared" si="26"/>
        <v>1.0660868863285615</v>
      </c>
      <c r="O101">
        <f t="shared" si="27"/>
        <v>1.0895741459913777</v>
      </c>
      <c r="P101">
        <f t="shared" si="28"/>
        <v>1.0839795591139372</v>
      </c>
    </row>
    <row r="102" spans="1:16" x14ac:dyDescent="0.25">
      <c r="A102" s="3">
        <v>44564</v>
      </c>
      <c r="B102">
        <v>1193</v>
      </c>
      <c r="C102">
        <v>328</v>
      </c>
      <c r="D102">
        <v>1063</v>
      </c>
      <c r="F102" s="1">
        <f t="shared" si="21"/>
        <v>45327</v>
      </c>
      <c r="G102">
        <f t="shared" si="18"/>
        <v>74165</v>
      </c>
      <c r="H102">
        <f t="shared" si="19"/>
        <v>33904</v>
      </c>
      <c r="I102">
        <f t="shared" si="20"/>
        <v>110774</v>
      </c>
      <c r="J102">
        <f t="shared" si="22"/>
        <v>144678</v>
      </c>
      <c r="K102">
        <f t="shared" si="23"/>
        <v>0.45714285714285713</v>
      </c>
      <c r="L102">
        <f t="shared" si="24"/>
        <v>1.4936155868671206</v>
      </c>
      <c r="M102">
        <f t="shared" si="25"/>
        <v>1.9507584440099777</v>
      </c>
      <c r="N102">
        <f t="shared" si="26"/>
        <v>1.0682563338301043</v>
      </c>
      <c r="O102">
        <f t="shared" si="27"/>
        <v>1.0913276981396296</v>
      </c>
      <c r="P102">
        <f t="shared" si="28"/>
        <v>1.0858321761475487</v>
      </c>
    </row>
    <row r="103" spans="1:16" x14ac:dyDescent="0.25">
      <c r="A103" s="3">
        <v>44571</v>
      </c>
      <c r="B103">
        <v>1123</v>
      </c>
      <c r="C103">
        <v>338</v>
      </c>
      <c r="D103">
        <v>1111</v>
      </c>
      <c r="F103" s="1">
        <f t="shared" si="21"/>
        <v>45334</v>
      </c>
      <c r="G103">
        <f t="shared" ref="G103:G121" si="29">B212+G102</f>
        <v>74881</v>
      </c>
      <c r="H103">
        <f t="shared" ref="H103:H121" si="30">C212+H102</f>
        <v>34256</v>
      </c>
      <c r="I103">
        <f t="shared" ref="I103:I121" si="31">D212+I102</f>
        <v>111997</v>
      </c>
      <c r="J103">
        <f t="shared" si="22"/>
        <v>146253</v>
      </c>
      <c r="K103">
        <f t="shared" si="23"/>
        <v>0.45747252306993763</v>
      </c>
      <c r="L103">
        <f t="shared" si="24"/>
        <v>1.4956664574458141</v>
      </c>
      <c r="M103">
        <f t="shared" si="25"/>
        <v>1.9531389805157517</v>
      </c>
      <c r="N103">
        <f t="shared" si="26"/>
        <v>1.0690267007059049</v>
      </c>
      <c r="O103">
        <f t="shared" si="27"/>
        <v>1.0928261907153014</v>
      </c>
      <c r="P103">
        <f t="shared" si="28"/>
        <v>1.0871572316111817</v>
      </c>
    </row>
    <row r="104" spans="1:16" x14ac:dyDescent="0.25">
      <c r="A104" s="3">
        <v>44578</v>
      </c>
      <c r="B104">
        <v>978</v>
      </c>
      <c r="C104">
        <v>331</v>
      </c>
      <c r="D104">
        <v>1082</v>
      </c>
      <c r="F104" s="1">
        <f t="shared" si="21"/>
        <v>45341</v>
      </c>
      <c r="G104">
        <f t="shared" si="29"/>
        <v>75555</v>
      </c>
      <c r="H104">
        <f t="shared" si="30"/>
        <v>34670</v>
      </c>
      <c r="I104">
        <f t="shared" si="31"/>
        <v>113155</v>
      </c>
      <c r="J104">
        <f t="shared" si="22"/>
        <v>147825</v>
      </c>
      <c r="K104">
        <f t="shared" si="23"/>
        <v>0.45887102111044936</v>
      </c>
      <c r="L104">
        <f t="shared" si="24"/>
        <v>1.4976507180199854</v>
      </c>
      <c r="M104">
        <f t="shared" si="25"/>
        <v>1.9565217391304348</v>
      </c>
      <c r="N104">
        <f t="shared" si="26"/>
        <v>1.072294725933211</v>
      </c>
      <c r="O104">
        <f t="shared" si="27"/>
        <v>1.0942760139120864</v>
      </c>
      <c r="P104">
        <f t="shared" si="28"/>
        <v>1.089040144464509</v>
      </c>
    </row>
    <row r="105" spans="1:16" x14ac:dyDescent="0.25">
      <c r="A105" s="3">
        <v>44585</v>
      </c>
      <c r="B105">
        <v>971</v>
      </c>
      <c r="C105">
        <v>331</v>
      </c>
      <c r="D105">
        <v>1090</v>
      </c>
      <c r="F105" s="1">
        <f t="shared" si="21"/>
        <v>45348</v>
      </c>
      <c r="G105">
        <f t="shared" si="29"/>
        <v>76173</v>
      </c>
      <c r="H105">
        <f t="shared" si="30"/>
        <v>35016</v>
      </c>
      <c r="I105">
        <f t="shared" si="31"/>
        <v>114291</v>
      </c>
      <c r="J105">
        <f t="shared" si="22"/>
        <v>149307</v>
      </c>
      <c r="K105">
        <f t="shared" si="23"/>
        <v>0.45969044149501792</v>
      </c>
      <c r="L105">
        <f t="shared" si="24"/>
        <v>1.5004135323539838</v>
      </c>
      <c r="M105">
        <f t="shared" si="25"/>
        <v>1.9601039738490016</v>
      </c>
      <c r="N105">
        <f t="shared" si="26"/>
        <v>1.0742095562804592</v>
      </c>
      <c r="O105">
        <f t="shared" si="27"/>
        <v>1.096294696519593</v>
      </c>
      <c r="P105">
        <f t="shared" si="28"/>
        <v>1.0910340898101649</v>
      </c>
    </row>
    <row r="106" spans="1:16" x14ac:dyDescent="0.25">
      <c r="A106" s="3">
        <v>44592</v>
      </c>
      <c r="B106">
        <v>1132</v>
      </c>
      <c r="C106">
        <v>351</v>
      </c>
      <c r="D106">
        <v>1196</v>
      </c>
      <c r="F106" s="1">
        <f t="shared" si="21"/>
        <v>45355</v>
      </c>
      <c r="G106">
        <f t="shared" si="29"/>
        <v>76881</v>
      </c>
      <c r="H106">
        <f t="shared" si="30"/>
        <v>35318</v>
      </c>
      <c r="I106">
        <f t="shared" si="31"/>
        <v>115355</v>
      </c>
      <c r="J106">
        <f t="shared" si="22"/>
        <v>150673</v>
      </c>
      <c r="K106">
        <f t="shared" si="23"/>
        <v>0.45938528375021137</v>
      </c>
      <c r="L106">
        <f t="shared" si="24"/>
        <v>1.5004357383488769</v>
      </c>
      <c r="M106">
        <f t="shared" si="25"/>
        <v>1.9598210220990882</v>
      </c>
      <c r="N106">
        <f t="shared" si="26"/>
        <v>1.0734964603879753</v>
      </c>
      <c r="O106">
        <f t="shared" si="27"/>
        <v>1.0963109215894871</v>
      </c>
      <c r="P106">
        <f t="shared" si="28"/>
        <v>1.0908765930604793</v>
      </c>
    </row>
    <row r="107" spans="1:16" x14ac:dyDescent="0.25">
      <c r="A107" s="3">
        <v>44599</v>
      </c>
      <c r="B107">
        <v>1122</v>
      </c>
      <c r="C107">
        <v>367</v>
      </c>
      <c r="D107">
        <v>1236</v>
      </c>
      <c r="F107" s="1">
        <f t="shared" si="21"/>
        <v>45362</v>
      </c>
      <c r="G107">
        <f t="shared" si="29"/>
        <v>77533</v>
      </c>
      <c r="H107">
        <f t="shared" si="30"/>
        <v>35632</v>
      </c>
      <c r="I107">
        <f t="shared" si="31"/>
        <v>116440</v>
      </c>
      <c r="J107">
        <f t="shared" si="22"/>
        <v>152072</v>
      </c>
      <c r="K107">
        <f t="shared" si="23"/>
        <v>0.45957205319025446</v>
      </c>
      <c r="L107">
        <f t="shared" si="24"/>
        <v>1.5018121316084765</v>
      </c>
      <c r="M107">
        <f t="shared" si="25"/>
        <v>1.9613841847987308</v>
      </c>
      <c r="N107">
        <f t="shared" si="26"/>
        <v>1.0739329052195514</v>
      </c>
      <c r="O107">
        <f t="shared" si="27"/>
        <v>1.0973165994231553</v>
      </c>
      <c r="P107">
        <f t="shared" si="28"/>
        <v>1.0917466814925132</v>
      </c>
    </row>
    <row r="108" spans="1:16" x14ac:dyDescent="0.25">
      <c r="A108" s="3">
        <v>44606</v>
      </c>
      <c r="B108">
        <v>1130</v>
      </c>
      <c r="C108">
        <v>343</v>
      </c>
      <c r="D108">
        <v>1196</v>
      </c>
      <c r="F108" s="1">
        <f t="shared" si="21"/>
        <v>45369</v>
      </c>
      <c r="G108">
        <f t="shared" si="29"/>
        <v>78176</v>
      </c>
      <c r="H108">
        <f t="shared" si="30"/>
        <v>35972</v>
      </c>
      <c r="I108">
        <f t="shared" si="31"/>
        <v>117447</v>
      </c>
      <c r="J108">
        <f t="shared" si="22"/>
        <v>153419</v>
      </c>
      <c r="K108">
        <f t="shared" si="23"/>
        <v>0.46014121981170691</v>
      </c>
      <c r="L108">
        <f t="shared" si="24"/>
        <v>1.5023408718788376</v>
      </c>
      <c r="M108">
        <f t="shared" si="25"/>
        <v>1.9624820916905443</v>
      </c>
      <c r="N108">
        <f t="shared" si="26"/>
        <v>1.0752629398878635</v>
      </c>
      <c r="O108">
        <f t="shared" si="27"/>
        <v>1.0977029296859355</v>
      </c>
      <c r="P108">
        <f t="shared" si="28"/>
        <v>1.0923577989956597</v>
      </c>
    </row>
    <row r="109" spans="1:16" x14ac:dyDescent="0.25">
      <c r="A109" s="3">
        <v>44613</v>
      </c>
      <c r="B109">
        <v>1066</v>
      </c>
      <c r="C109">
        <v>342</v>
      </c>
      <c r="D109">
        <v>1146</v>
      </c>
      <c r="F109" s="1">
        <f t="shared" si="21"/>
        <v>45376</v>
      </c>
      <c r="G109">
        <f t="shared" si="29"/>
        <v>78814</v>
      </c>
      <c r="H109">
        <f t="shared" si="30"/>
        <v>36320</v>
      </c>
      <c r="I109">
        <f t="shared" si="31"/>
        <v>118540</v>
      </c>
      <c r="J109">
        <f t="shared" si="22"/>
        <v>154860</v>
      </c>
      <c r="K109">
        <f t="shared" si="23"/>
        <v>0.46083183190803667</v>
      </c>
      <c r="L109">
        <f t="shared" si="24"/>
        <v>1.5040475042505139</v>
      </c>
      <c r="M109">
        <f t="shared" si="25"/>
        <v>1.9648793361585506</v>
      </c>
      <c r="N109">
        <f t="shared" si="26"/>
        <v>1.0768767696450097</v>
      </c>
      <c r="O109">
        <f t="shared" si="27"/>
        <v>1.0989499005893784</v>
      </c>
      <c r="P109">
        <f t="shared" si="28"/>
        <v>1.0936921544538896</v>
      </c>
    </row>
    <row r="110" spans="1:16" x14ac:dyDescent="0.25">
      <c r="A110" s="3">
        <v>44620</v>
      </c>
      <c r="B110">
        <v>1035</v>
      </c>
      <c r="C110">
        <v>315</v>
      </c>
      <c r="D110">
        <v>1111</v>
      </c>
      <c r="F110" s="1">
        <f t="shared" si="21"/>
        <v>45383</v>
      </c>
      <c r="G110">
        <f t="shared" si="29"/>
        <v>79434</v>
      </c>
      <c r="H110">
        <f t="shared" si="30"/>
        <v>36647</v>
      </c>
      <c r="I110">
        <f t="shared" si="31"/>
        <v>119662</v>
      </c>
      <c r="J110">
        <f t="shared" si="22"/>
        <v>156309</v>
      </c>
      <c r="K110">
        <f t="shared" si="23"/>
        <v>0.46135156230329583</v>
      </c>
      <c r="L110">
        <f t="shared" si="24"/>
        <v>1.5064330135710149</v>
      </c>
      <c r="M110">
        <f t="shared" si="25"/>
        <v>1.9677845758743107</v>
      </c>
      <c r="N110">
        <f t="shared" si="26"/>
        <v>1.07809128120949</v>
      </c>
      <c r="O110">
        <f t="shared" si="27"/>
        <v>1.1006929008757462</v>
      </c>
      <c r="P110">
        <f t="shared" si="28"/>
        <v>1.095309270490209</v>
      </c>
    </row>
    <row r="111" spans="1:16" x14ac:dyDescent="0.25">
      <c r="A111" s="3">
        <v>44627</v>
      </c>
      <c r="B111">
        <v>1001</v>
      </c>
      <c r="C111">
        <v>349</v>
      </c>
      <c r="D111">
        <v>1098</v>
      </c>
      <c r="F111" s="1">
        <f t="shared" si="21"/>
        <v>45390</v>
      </c>
      <c r="G111">
        <f t="shared" si="29"/>
        <v>80067</v>
      </c>
      <c r="H111">
        <f t="shared" si="30"/>
        <v>36949</v>
      </c>
      <c r="I111">
        <f t="shared" si="31"/>
        <v>120688</v>
      </c>
      <c r="J111">
        <f t="shared" si="22"/>
        <v>157637</v>
      </c>
      <c r="K111">
        <f t="shared" si="23"/>
        <v>0.4614760138384103</v>
      </c>
      <c r="L111">
        <f t="shared" si="24"/>
        <v>1.5073376047560167</v>
      </c>
      <c r="M111">
        <f t="shared" si="25"/>
        <v>1.9688136185944272</v>
      </c>
      <c r="N111">
        <f t="shared" si="26"/>
        <v>1.0783821008921421</v>
      </c>
      <c r="O111">
        <f t="shared" si="27"/>
        <v>1.1013538510053282</v>
      </c>
      <c r="P111">
        <f t="shared" si="28"/>
        <v>1.0958820567824146</v>
      </c>
    </row>
    <row r="112" spans="1:16" x14ac:dyDescent="0.25">
      <c r="A112" s="3">
        <v>44634</v>
      </c>
      <c r="B112">
        <v>923</v>
      </c>
      <c r="C112">
        <v>328</v>
      </c>
      <c r="D112">
        <v>1120</v>
      </c>
      <c r="F112" s="1">
        <f t="shared" si="21"/>
        <v>45397</v>
      </c>
      <c r="G112">
        <f t="shared" si="29"/>
        <v>80714</v>
      </c>
      <c r="H112">
        <f t="shared" si="30"/>
        <v>37246</v>
      </c>
      <c r="I112">
        <f t="shared" si="31"/>
        <v>121712</v>
      </c>
      <c r="J112">
        <f t="shared" si="22"/>
        <v>158958</v>
      </c>
      <c r="K112">
        <f t="shared" si="23"/>
        <v>0.46145650073097605</v>
      </c>
      <c r="L112">
        <f t="shared" si="24"/>
        <v>1.5079416210322869</v>
      </c>
      <c r="M112">
        <f t="shared" si="25"/>
        <v>1.9693981217632628</v>
      </c>
      <c r="N112">
        <f t="shared" si="26"/>
        <v>1.0783365024533091</v>
      </c>
      <c r="O112">
        <f t="shared" si="27"/>
        <v>1.1017951825622676</v>
      </c>
      <c r="P112">
        <f t="shared" si="28"/>
        <v>1.0962074032391891</v>
      </c>
    </row>
    <row r="113" spans="1:16" x14ac:dyDescent="0.25">
      <c r="A113" s="3">
        <v>44641</v>
      </c>
      <c r="B113">
        <v>1017</v>
      </c>
      <c r="C113">
        <v>381</v>
      </c>
      <c r="D113">
        <v>1124</v>
      </c>
      <c r="F113" s="1">
        <f t="shared" si="21"/>
        <v>45404</v>
      </c>
      <c r="G113">
        <f t="shared" si="29"/>
        <v>81288</v>
      </c>
      <c r="H113">
        <f t="shared" si="30"/>
        <v>37558</v>
      </c>
      <c r="I113">
        <f t="shared" si="31"/>
        <v>122695</v>
      </c>
      <c r="J113">
        <f t="shared" si="22"/>
        <v>160253</v>
      </c>
      <c r="K113">
        <f t="shared" ref="K113:K121" si="32">H113/$G113</f>
        <v>0.46203621690778468</v>
      </c>
      <c r="L113">
        <f t="shared" ref="L113:L121" si="33">I113/$G113</f>
        <v>1.5093863792933766</v>
      </c>
      <c r="M113">
        <f t="shared" ref="M113:M121" si="34">J113/$G113</f>
        <v>1.9714225962011613</v>
      </c>
      <c r="N113">
        <f t="shared" ref="N113:N121" si="35">K113/K$16</f>
        <v>1.079691189435777</v>
      </c>
      <c r="O113">
        <f t="shared" ref="O113:O121" si="36">L113/L$16</f>
        <v>1.1028508120838838</v>
      </c>
      <c r="P113">
        <f t="shared" ref="P113:P121" si="37">M113/M$16</f>
        <v>1.0973342672500606</v>
      </c>
    </row>
    <row r="114" spans="1:16" x14ac:dyDescent="0.25">
      <c r="A114" s="3">
        <v>44648</v>
      </c>
      <c r="B114">
        <v>991</v>
      </c>
      <c r="C114">
        <v>369</v>
      </c>
      <c r="D114">
        <v>1207</v>
      </c>
      <c r="F114" s="1">
        <f t="shared" si="21"/>
        <v>45411</v>
      </c>
      <c r="G114">
        <f t="shared" si="29"/>
        <v>81902</v>
      </c>
      <c r="H114">
        <f t="shared" si="30"/>
        <v>37872</v>
      </c>
      <c r="I114">
        <f t="shared" si="31"/>
        <v>123731</v>
      </c>
      <c r="J114">
        <f t="shared" si="22"/>
        <v>161603</v>
      </c>
      <c r="K114">
        <f t="shared" si="32"/>
        <v>0.46240629044467779</v>
      </c>
      <c r="L114">
        <f t="shared" si="33"/>
        <v>1.5107201289345804</v>
      </c>
      <c r="M114">
        <f t="shared" si="34"/>
        <v>1.9731264193792581</v>
      </c>
      <c r="N114">
        <f t="shared" si="35"/>
        <v>1.0805559812477716</v>
      </c>
      <c r="O114">
        <f t="shared" si="36"/>
        <v>1.1038253318590039</v>
      </c>
      <c r="P114">
        <f t="shared" si="37"/>
        <v>1.0982826501905136</v>
      </c>
    </row>
    <row r="115" spans="1:16" x14ac:dyDescent="0.25">
      <c r="A115" s="3">
        <v>44655</v>
      </c>
      <c r="B115">
        <v>931</v>
      </c>
      <c r="C115">
        <v>364</v>
      </c>
      <c r="D115">
        <v>1188</v>
      </c>
      <c r="F115" s="1">
        <f t="shared" si="21"/>
        <v>45418</v>
      </c>
      <c r="G115">
        <f t="shared" si="29"/>
        <v>82505</v>
      </c>
      <c r="H115">
        <f t="shared" si="30"/>
        <v>38179</v>
      </c>
      <c r="I115">
        <f t="shared" si="31"/>
        <v>124709</v>
      </c>
      <c r="J115">
        <f t="shared" si="22"/>
        <v>162888</v>
      </c>
      <c r="K115">
        <f t="shared" si="32"/>
        <v>0.46274771225986305</v>
      </c>
      <c r="L115">
        <f t="shared" si="33"/>
        <v>1.5115326343857949</v>
      </c>
      <c r="M115">
        <f t="shared" si="34"/>
        <v>1.9742803466456578</v>
      </c>
      <c r="N115">
        <f t="shared" si="35"/>
        <v>1.0813538194090391</v>
      </c>
      <c r="O115">
        <f t="shared" si="36"/>
        <v>1.1044189984701429</v>
      </c>
      <c r="P115">
        <f t="shared" si="37"/>
        <v>1.0989249497835964</v>
      </c>
    </row>
    <row r="116" spans="1:16" x14ac:dyDescent="0.25">
      <c r="A116" s="3">
        <v>44662</v>
      </c>
      <c r="B116">
        <v>876</v>
      </c>
      <c r="C116">
        <v>369</v>
      </c>
      <c r="D116">
        <v>1132</v>
      </c>
      <c r="F116" s="1">
        <f t="shared" si="21"/>
        <v>45425</v>
      </c>
      <c r="G116">
        <f t="shared" si="29"/>
        <v>83114</v>
      </c>
      <c r="H116">
        <f t="shared" si="30"/>
        <v>38487</v>
      </c>
      <c r="I116">
        <f t="shared" si="31"/>
        <v>125695</v>
      </c>
      <c r="J116">
        <f t="shared" si="22"/>
        <v>164182</v>
      </c>
      <c r="K116">
        <f t="shared" si="32"/>
        <v>0.46306278124022426</v>
      </c>
      <c r="L116">
        <f t="shared" si="33"/>
        <v>1.5123204273648243</v>
      </c>
      <c r="M116">
        <f t="shared" si="34"/>
        <v>1.9753832086050485</v>
      </c>
      <c r="N116">
        <f t="shared" si="35"/>
        <v>1.0820900759831171</v>
      </c>
      <c r="O116">
        <f t="shared" si="36"/>
        <v>1.1049946086244384</v>
      </c>
      <c r="P116">
        <f t="shared" si="37"/>
        <v>1.0995388253790259</v>
      </c>
    </row>
    <row r="117" spans="1:16" x14ac:dyDescent="0.25">
      <c r="A117" s="3">
        <v>44669</v>
      </c>
      <c r="B117">
        <v>829</v>
      </c>
      <c r="C117">
        <v>348</v>
      </c>
      <c r="D117">
        <v>1201</v>
      </c>
      <c r="F117" s="1">
        <f t="shared" si="21"/>
        <v>45432</v>
      </c>
      <c r="G117">
        <f t="shared" si="29"/>
        <v>83733</v>
      </c>
      <c r="H117">
        <f t="shared" si="30"/>
        <v>38827</v>
      </c>
      <c r="I117">
        <f t="shared" si="31"/>
        <v>126707</v>
      </c>
      <c r="J117">
        <f t="shared" si="22"/>
        <v>165534</v>
      </c>
      <c r="K117">
        <f t="shared" si="32"/>
        <v>0.46370009434750936</v>
      </c>
      <c r="L117">
        <f t="shared" si="33"/>
        <v>1.5132265653923782</v>
      </c>
      <c r="M117">
        <f t="shared" si="34"/>
        <v>1.9769266597398876</v>
      </c>
      <c r="N117">
        <f t="shared" si="35"/>
        <v>1.0835793560907521</v>
      </c>
      <c r="O117">
        <f t="shared" si="36"/>
        <v>1.1056566889726231</v>
      </c>
      <c r="P117">
        <f t="shared" si="37"/>
        <v>1.1003979419496428</v>
      </c>
    </row>
    <row r="118" spans="1:16" x14ac:dyDescent="0.25">
      <c r="A118" s="3">
        <v>44676</v>
      </c>
      <c r="B118">
        <v>831</v>
      </c>
      <c r="C118">
        <v>344</v>
      </c>
      <c r="D118">
        <v>1150</v>
      </c>
      <c r="F118" s="1">
        <f t="shared" si="21"/>
        <v>45439</v>
      </c>
      <c r="G118">
        <f t="shared" si="29"/>
        <v>84362</v>
      </c>
      <c r="H118">
        <f t="shared" si="30"/>
        <v>39120</v>
      </c>
      <c r="I118">
        <f t="shared" si="31"/>
        <v>127723</v>
      </c>
      <c r="J118">
        <f t="shared" si="22"/>
        <v>166843</v>
      </c>
      <c r="K118">
        <f t="shared" si="32"/>
        <v>0.46371589104099004</v>
      </c>
      <c r="L118">
        <f t="shared" si="33"/>
        <v>1.5139873402716864</v>
      </c>
      <c r="M118">
        <f t="shared" si="34"/>
        <v>1.9777032313126763</v>
      </c>
      <c r="N118">
        <f t="shared" si="35"/>
        <v>1.0836162699735803</v>
      </c>
      <c r="O118">
        <f t="shared" si="36"/>
        <v>1.1062125580363487</v>
      </c>
      <c r="P118">
        <f t="shared" si="37"/>
        <v>1.1008301976209713</v>
      </c>
    </row>
    <row r="119" spans="1:16" x14ac:dyDescent="0.25">
      <c r="A119" s="3">
        <v>44683</v>
      </c>
      <c r="B119">
        <v>877</v>
      </c>
      <c r="C119">
        <v>360</v>
      </c>
      <c r="D119">
        <v>1088</v>
      </c>
      <c r="F119" s="1">
        <f t="shared" si="21"/>
        <v>45446</v>
      </c>
      <c r="G119">
        <f t="shared" si="29"/>
        <v>84958</v>
      </c>
      <c r="H119">
        <f t="shared" si="30"/>
        <v>39417</v>
      </c>
      <c r="I119">
        <f t="shared" si="31"/>
        <v>128709</v>
      </c>
      <c r="J119">
        <f t="shared" si="22"/>
        <v>168126</v>
      </c>
      <c r="K119">
        <f t="shared" si="32"/>
        <v>0.46395866192706986</v>
      </c>
      <c r="L119">
        <f t="shared" si="33"/>
        <v>1.5149721038630852</v>
      </c>
      <c r="M119">
        <f t="shared" si="34"/>
        <v>1.9789307657901551</v>
      </c>
      <c r="N119">
        <f t="shared" si="35"/>
        <v>1.0841835795851646</v>
      </c>
      <c r="O119">
        <f t="shared" si="36"/>
        <v>1.1069320870723756</v>
      </c>
      <c r="P119">
        <f t="shared" si="37"/>
        <v>1.1015134684980346</v>
      </c>
    </row>
    <row r="120" spans="1:16" x14ac:dyDescent="0.25">
      <c r="A120" s="3">
        <v>44690</v>
      </c>
      <c r="B120">
        <v>807</v>
      </c>
      <c r="C120">
        <v>335</v>
      </c>
      <c r="D120">
        <v>1096</v>
      </c>
      <c r="F120" s="1">
        <f t="shared" si="21"/>
        <v>45453</v>
      </c>
      <c r="G120">
        <f t="shared" si="29"/>
        <v>85528</v>
      </c>
      <c r="H120">
        <f t="shared" si="30"/>
        <v>39708</v>
      </c>
      <c r="I120">
        <f t="shared" si="31"/>
        <v>129659</v>
      </c>
      <c r="J120">
        <f t="shared" si="22"/>
        <v>169367</v>
      </c>
      <c r="K120">
        <f t="shared" si="32"/>
        <v>0.46426901131793097</v>
      </c>
      <c r="L120">
        <f t="shared" si="33"/>
        <v>1.5159830698718548</v>
      </c>
      <c r="M120">
        <f t="shared" si="34"/>
        <v>1.9802520811897859</v>
      </c>
      <c r="N120">
        <f t="shared" si="35"/>
        <v>1.0849088073718565</v>
      </c>
      <c r="O120">
        <f t="shared" si="36"/>
        <v>1.1076707612111223</v>
      </c>
      <c r="P120">
        <f t="shared" si="37"/>
        <v>1.1022489397605908</v>
      </c>
    </row>
    <row r="121" spans="1:16" x14ac:dyDescent="0.25">
      <c r="A121" s="3">
        <v>44697</v>
      </c>
      <c r="B121">
        <v>729</v>
      </c>
      <c r="C121">
        <v>333</v>
      </c>
      <c r="D121">
        <v>1031</v>
      </c>
      <c r="F121" s="1">
        <f t="shared" si="21"/>
        <v>45460</v>
      </c>
      <c r="G121">
        <f t="shared" si="29"/>
        <v>86162</v>
      </c>
      <c r="H121">
        <f t="shared" si="30"/>
        <v>40026</v>
      </c>
      <c r="I121">
        <f t="shared" si="31"/>
        <v>130716</v>
      </c>
      <c r="J121">
        <f t="shared" si="22"/>
        <v>170742</v>
      </c>
      <c r="K121">
        <f t="shared" si="32"/>
        <v>0.46454353427264922</v>
      </c>
      <c r="L121">
        <f t="shared" si="33"/>
        <v>1.5170957034423527</v>
      </c>
      <c r="M121">
        <f t="shared" si="34"/>
        <v>1.9816392377150021</v>
      </c>
      <c r="N121">
        <f t="shared" si="35"/>
        <v>1.085550315558143</v>
      </c>
      <c r="O121">
        <f t="shared" si="36"/>
        <v>1.108483719942968</v>
      </c>
      <c r="P121">
        <f t="shared" si="37"/>
        <v>1.1030210595445946</v>
      </c>
    </row>
    <row r="122" spans="1:16" x14ac:dyDescent="0.25">
      <c r="A122" s="3">
        <v>44704</v>
      </c>
      <c r="B122">
        <v>696</v>
      </c>
      <c r="C122">
        <v>332</v>
      </c>
      <c r="D122">
        <v>927</v>
      </c>
    </row>
    <row r="123" spans="1:16" x14ac:dyDescent="0.25">
      <c r="A123" s="3">
        <v>44711</v>
      </c>
      <c r="B123">
        <v>723</v>
      </c>
      <c r="C123">
        <v>314</v>
      </c>
      <c r="D123">
        <v>1055</v>
      </c>
    </row>
    <row r="124" spans="1:16" x14ac:dyDescent="0.25">
      <c r="A124" s="3">
        <v>44718</v>
      </c>
      <c r="B124">
        <v>743</v>
      </c>
      <c r="C124">
        <v>331</v>
      </c>
      <c r="D124">
        <v>1040</v>
      </c>
    </row>
    <row r="125" spans="1:16" x14ac:dyDescent="0.25">
      <c r="A125" s="3">
        <v>44725</v>
      </c>
      <c r="B125">
        <v>729</v>
      </c>
      <c r="C125">
        <v>289</v>
      </c>
      <c r="D125">
        <v>1010</v>
      </c>
    </row>
    <row r="126" spans="1:16" x14ac:dyDescent="0.25">
      <c r="A126" s="3">
        <v>44732</v>
      </c>
      <c r="B126">
        <v>729</v>
      </c>
      <c r="C126">
        <v>290</v>
      </c>
      <c r="D126">
        <v>1003</v>
      </c>
    </row>
    <row r="127" spans="1:16" x14ac:dyDescent="0.25">
      <c r="A127" s="3">
        <v>44739</v>
      </c>
      <c r="B127">
        <v>801</v>
      </c>
      <c r="C127">
        <v>356</v>
      </c>
      <c r="D127">
        <v>1079</v>
      </c>
    </row>
    <row r="128" spans="1:16" x14ac:dyDescent="0.25">
      <c r="A128" s="3">
        <v>44746</v>
      </c>
      <c r="B128">
        <v>698</v>
      </c>
      <c r="C128">
        <v>297</v>
      </c>
      <c r="D128">
        <v>936</v>
      </c>
    </row>
    <row r="129" spans="1:4" x14ac:dyDescent="0.25">
      <c r="A129" s="3">
        <v>44753</v>
      </c>
      <c r="B129">
        <v>710</v>
      </c>
      <c r="C129">
        <v>298</v>
      </c>
      <c r="D129">
        <v>1002</v>
      </c>
    </row>
    <row r="130" spans="1:4" x14ac:dyDescent="0.25">
      <c r="A130" s="3">
        <v>44760</v>
      </c>
      <c r="B130">
        <v>806</v>
      </c>
      <c r="C130">
        <v>349</v>
      </c>
      <c r="D130">
        <v>1233</v>
      </c>
    </row>
    <row r="131" spans="1:4" x14ac:dyDescent="0.25">
      <c r="A131" s="3">
        <v>44767</v>
      </c>
      <c r="B131">
        <v>799</v>
      </c>
      <c r="C131">
        <v>330</v>
      </c>
      <c r="D131">
        <v>1101</v>
      </c>
    </row>
    <row r="132" spans="1:4" x14ac:dyDescent="0.25">
      <c r="A132" s="3">
        <v>44774</v>
      </c>
      <c r="B132">
        <v>772</v>
      </c>
      <c r="C132">
        <v>325</v>
      </c>
      <c r="D132">
        <v>1162</v>
      </c>
    </row>
    <row r="133" spans="1:4" x14ac:dyDescent="0.25">
      <c r="A133" s="3">
        <v>44781</v>
      </c>
      <c r="B133">
        <v>823</v>
      </c>
      <c r="C133">
        <v>325</v>
      </c>
      <c r="D133">
        <v>1094</v>
      </c>
    </row>
    <row r="134" spans="1:4" x14ac:dyDescent="0.25">
      <c r="A134" s="3">
        <v>44788</v>
      </c>
      <c r="B134">
        <v>795</v>
      </c>
      <c r="C134">
        <v>337</v>
      </c>
      <c r="D134">
        <v>1116</v>
      </c>
    </row>
    <row r="135" spans="1:4" x14ac:dyDescent="0.25">
      <c r="A135" s="3">
        <v>44795</v>
      </c>
      <c r="B135">
        <v>790</v>
      </c>
      <c r="C135">
        <v>306</v>
      </c>
      <c r="D135">
        <v>1065</v>
      </c>
    </row>
    <row r="136" spans="1:4" x14ac:dyDescent="0.25">
      <c r="A136" s="3">
        <v>44802</v>
      </c>
      <c r="B136">
        <v>692</v>
      </c>
      <c r="C136">
        <v>323</v>
      </c>
      <c r="D136">
        <v>1060</v>
      </c>
    </row>
    <row r="137" spans="1:4" x14ac:dyDescent="0.25">
      <c r="A137" s="3">
        <v>44809</v>
      </c>
      <c r="B137">
        <v>843</v>
      </c>
      <c r="C137">
        <v>298</v>
      </c>
      <c r="D137">
        <v>1097</v>
      </c>
    </row>
    <row r="138" spans="1:4" x14ac:dyDescent="0.25">
      <c r="A138" s="3">
        <v>44816</v>
      </c>
      <c r="B138">
        <v>767</v>
      </c>
      <c r="C138">
        <v>334</v>
      </c>
      <c r="D138">
        <v>1181</v>
      </c>
    </row>
    <row r="139" spans="1:4" x14ac:dyDescent="0.25">
      <c r="A139" s="3">
        <v>44823</v>
      </c>
      <c r="B139">
        <v>845</v>
      </c>
      <c r="C139">
        <v>373</v>
      </c>
      <c r="D139">
        <v>1142</v>
      </c>
    </row>
    <row r="140" spans="1:4" x14ac:dyDescent="0.25">
      <c r="A140" s="3">
        <v>44830</v>
      </c>
      <c r="B140">
        <v>876</v>
      </c>
      <c r="C140">
        <v>349</v>
      </c>
      <c r="D140">
        <v>1193</v>
      </c>
    </row>
    <row r="141" spans="1:4" x14ac:dyDescent="0.25">
      <c r="A141" s="3">
        <v>44837</v>
      </c>
      <c r="B141">
        <v>926</v>
      </c>
      <c r="C141">
        <v>360</v>
      </c>
      <c r="D141">
        <v>1218</v>
      </c>
    </row>
    <row r="142" spans="1:4" x14ac:dyDescent="0.25">
      <c r="A142" s="3">
        <v>44844</v>
      </c>
      <c r="B142">
        <v>908</v>
      </c>
      <c r="C142">
        <v>346</v>
      </c>
      <c r="D142">
        <v>1166</v>
      </c>
    </row>
    <row r="143" spans="1:4" x14ac:dyDescent="0.25">
      <c r="A143" s="3">
        <v>44851</v>
      </c>
      <c r="B143">
        <v>833</v>
      </c>
      <c r="C143">
        <v>338</v>
      </c>
      <c r="D143">
        <v>1229</v>
      </c>
    </row>
    <row r="144" spans="1:4" x14ac:dyDescent="0.25">
      <c r="A144" s="3">
        <v>44858</v>
      </c>
      <c r="B144">
        <v>832</v>
      </c>
      <c r="C144">
        <v>316</v>
      </c>
      <c r="D144">
        <v>1207</v>
      </c>
    </row>
    <row r="145" spans="1:4" x14ac:dyDescent="0.25">
      <c r="A145" s="3">
        <v>44865</v>
      </c>
      <c r="B145">
        <v>790</v>
      </c>
      <c r="C145">
        <v>316</v>
      </c>
      <c r="D145">
        <v>1122</v>
      </c>
    </row>
    <row r="146" spans="1:4" x14ac:dyDescent="0.25">
      <c r="A146" s="3">
        <v>44872</v>
      </c>
      <c r="B146">
        <v>758</v>
      </c>
      <c r="C146">
        <v>368</v>
      </c>
      <c r="D146">
        <v>1176</v>
      </c>
    </row>
    <row r="147" spans="1:4" x14ac:dyDescent="0.25">
      <c r="A147" s="3">
        <v>44879</v>
      </c>
      <c r="B147">
        <v>757</v>
      </c>
      <c r="C147">
        <v>363</v>
      </c>
      <c r="D147">
        <v>1165</v>
      </c>
    </row>
    <row r="148" spans="1:4" x14ac:dyDescent="0.25">
      <c r="A148" s="3">
        <v>44886</v>
      </c>
      <c r="B148">
        <v>833</v>
      </c>
      <c r="C148">
        <v>350</v>
      </c>
      <c r="D148">
        <v>1174</v>
      </c>
    </row>
    <row r="149" spans="1:4" x14ac:dyDescent="0.25">
      <c r="A149" s="3">
        <v>44893</v>
      </c>
      <c r="B149">
        <v>862</v>
      </c>
      <c r="C149">
        <v>372</v>
      </c>
      <c r="D149">
        <v>1279</v>
      </c>
    </row>
    <row r="150" spans="1:4" x14ac:dyDescent="0.25">
      <c r="A150" s="3">
        <v>44900</v>
      </c>
      <c r="B150">
        <v>872</v>
      </c>
      <c r="C150">
        <v>392</v>
      </c>
      <c r="D150">
        <v>1250</v>
      </c>
    </row>
    <row r="151" spans="1:4" x14ac:dyDescent="0.25">
      <c r="A151" s="3">
        <v>44907</v>
      </c>
      <c r="B151">
        <v>931</v>
      </c>
      <c r="C151">
        <v>447</v>
      </c>
      <c r="D151">
        <v>1417</v>
      </c>
    </row>
    <row r="152" spans="1:4" x14ac:dyDescent="0.25">
      <c r="A152" s="3">
        <v>44914</v>
      </c>
      <c r="B152">
        <v>1031</v>
      </c>
      <c r="C152">
        <v>426</v>
      </c>
      <c r="D152">
        <v>1627</v>
      </c>
    </row>
    <row r="153" spans="1:4" x14ac:dyDescent="0.25">
      <c r="A153" s="3">
        <v>44921</v>
      </c>
      <c r="B153">
        <v>1138</v>
      </c>
      <c r="C153">
        <v>499</v>
      </c>
      <c r="D153">
        <v>1602</v>
      </c>
    </row>
    <row r="154" spans="1:4" x14ac:dyDescent="0.25">
      <c r="A154" s="3">
        <v>44928</v>
      </c>
      <c r="B154">
        <v>1023</v>
      </c>
      <c r="C154">
        <v>447</v>
      </c>
      <c r="D154">
        <v>1551</v>
      </c>
    </row>
    <row r="155" spans="1:4" x14ac:dyDescent="0.25">
      <c r="A155" s="3">
        <v>44935</v>
      </c>
      <c r="B155">
        <v>940</v>
      </c>
      <c r="C155">
        <v>406</v>
      </c>
      <c r="D155">
        <v>1385</v>
      </c>
    </row>
    <row r="156" spans="1:4" x14ac:dyDescent="0.25">
      <c r="A156" s="3">
        <v>44942</v>
      </c>
      <c r="B156">
        <v>867</v>
      </c>
      <c r="C156">
        <v>403</v>
      </c>
      <c r="D156">
        <v>1313</v>
      </c>
    </row>
    <row r="157" spans="1:4" x14ac:dyDescent="0.25">
      <c r="A157" s="3">
        <v>44949</v>
      </c>
      <c r="B157">
        <v>779</v>
      </c>
      <c r="C157">
        <v>366</v>
      </c>
      <c r="D157">
        <v>1222</v>
      </c>
    </row>
    <row r="158" spans="1:4" x14ac:dyDescent="0.25">
      <c r="A158" s="3">
        <v>44956</v>
      </c>
      <c r="B158">
        <v>810</v>
      </c>
      <c r="C158">
        <v>356</v>
      </c>
      <c r="D158">
        <v>1223</v>
      </c>
    </row>
    <row r="159" spans="1:4" x14ac:dyDescent="0.25">
      <c r="A159" s="3">
        <v>44963</v>
      </c>
      <c r="B159">
        <v>800</v>
      </c>
      <c r="C159">
        <v>357</v>
      </c>
      <c r="D159">
        <v>1199</v>
      </c>
    </row>
    <row r="160" spans="1:4" x14ac:dyDescent="0.25">
      <c r="A160" s="3">
        <v>44970</v>
      </c>
      <c r="B160">
        <v>802</v>
      </c>
      <c r="C160">
        <v>399</v>
      </c>
      <c r="D160">
        <v>1198</v>
      </c>
    </row>
    <row r="161" spans="1:4" x14ac:dyDescent="0.25">
      <c r="A161" s="3">
        <v>44977</v>
      </c>
      <c r="B161">
        <v>784</v>
      </c>
      <c r="C161">
        <v>360</v>
      </c>
      <c r="D161">
        <v>1198</v>
      </c>
    </row>
    <row r="162" spans="1:4" x14ac:dyDescent="0.25">
      <c r="A162" s="3">
        <v>44984</v>
      </c>
      <c r="B162">
        <v>791</v>
      </c>
      <c r="C162">
        <v>360</v>
      </c>
      <c r="D162">
        <v>1214</v>
      </c>
    </row>
    <row r="163" spans="1:4" x14ac:dyDescent="0.25">
      <c r="A163" s="3">
        <v>44991</v>
      </c>
      <c r="B163">
        <v>756</v>
      </c>
      <c r="C163">
        <v>390</v>
      </c>
      <c r="D163">
        <v>1246</v>
      </c>
    </row>
    <row r="164" spans="1:4" x14ac:dyDescent="0.25">
      <c r="A164" s="3">
        <v>44998</v>
      </c>
      <c r="B164">
        <v>760</v>
      </c>
      <c r="C164">
        <v>330</v>
      </c>
      <c r="D164">
        <v>1173</v>
      </c>
    </row>
    <row r="165" spans="1:4" x14ac:dyDescent="0.25">
      <c r="A165" s="3">
        <v>45005</v>
      </c>
      <c r="B165">
        <v>773</v>
      </c>
      <c r="C165">
        <v>364</v>
      </c>
      <c r="D165">
        <v>1181</v>
      </c>
    </row>
    <row r="166" spans="1:4" x14ac:dyDescent="0.25">
      <c r="A166" s="3">
        <v>45012</v>
      </c>
      <c r="B166">
        <v>765</v>
      </c>
      <c r="C166">
        <v>311</v>
      </c>
      <c r="D166">
        <v>1169</v>
      </c>
    </row>
    <row r="167" spans="1:4" x14ac:dyDescent="0.25">
      <c r="A167" s="3">
        <v>45019</v>
      </c>
      <c r="B167">
        <v>745</v>
      </c>
      <c r="C167">
        <v>318</v>
      </c>
      <c r="D167">
        <v>1108</v>
      </c>
    </row>
    <row r="168" spans="1:4" x14ac:dyDescent="0.25">
      <c r="A168" s="3">
        <v>45026</v>
      </c>
      <c r="B168">
        <v>741</v>
      </c>
      <c r="C168">
        <v>391</v>
      </c>
      <c r="D168">
        <v>1188</v>
      </c>
    </row>
    <row r="169" spans="1:4" x14ac:dyDescent="0.25">
      <c r="A169" s="3">
        <v>45033</v>
      </c>
      <c r="B169">
        <v>715</v>
      </c>
      <c r="C169">
        <v>353</v>
      </c>
      <c r="D169">
        <v>1125</v>
      </c>
    </row>
    <row r="170" spans="1:4" x14ac:dyDescent="0.25">
      <c r="A170" s="3">
        <v>45040</v>
      </c>
      <c r="B170">
        <v>679</v>
      </c>
      <c r="C170">
        <v>329</v>
      </c>
      <c r="D170">
        <v>1107</v>
      </c>
    </row>
    <row r="171" spans="1:4" x14ac:dyDescent="0.25">
      <c r="A171" s="3">
        <v>45047</v>
      </c>
      <c r="B171">
        <v>765</v>
      </c>
      <c r="C171">
        <v>322</v>
      </c>
      <c r="D171">
        <v>1075</v>
      </c>
    </row>
    <row r="172" spans="1:4" x14ac:dyDescent="0.25">
      <c r="A172" s="3">
        <v>45054</v>
      </c>
      <c r="B172">
        <v>668</v>
      </c>
      <c r="C172">
        <v>339</v>
      </c>
      <c r="D172">
        <v>1042</v>
      </c>
    </row>
    <row r="173" spans="1:4" x14ac:dyDescent="0.25">
      <c r="A173" s="3">
        <v>45061</v>
      </c>
      <c r="B173">
        <v>701</v>
      </c>
      <c r="C173">
        <v>310</v>
      </c>
      <c r="D173">
        <v>1057</v>
      </c>
    </row>
    <row r="174" spans="1:4" x14ac:dyDescent="0.25">
      <c r="A174" s="3">
        <v>45068</v>
      </c>
      <c r="B174">
        <v>674</v>
      </c>
      <c r="C174">
        <v>340</v>
      </c>
      <c r="D174">
        <v>1010</v>
      </c>
    </row>
    <row r="175" spans="1:4" x14ac:dyDescent="0.25">
      <c r="A175" s="3">
        <v>45075</v>
      </c>
      <c r="B175">
        <v>657</v>
      </c>
      <c r="C175">
        <v>333</v>
      </c>
      <c r="D175">
        <v>1022</v>
      </c>
    </row>
    <row r="176" spans="1:4" x14ac:dyDescent="0.25">
      <c r="A176" s="3">
        <v>45082</v>
      </c>
      <c r="B176">
        <v>701</v>
      </c>
      <c r="C176">
        <v>306</v>
      </c>
      <c r="D176">
        <v>1024</v>
      </c>
    </row>
    <row r="177" spans="1:4" x14ac:dyDescent="0.25">
      <c r="A177" s="3">
        <v>45089</v>
      </c>
      <c r="B177">
        <v>690</v>
      </c>
      <c r="C177">
        <v>320</v>
      </c>
      <c r="D177">
        <v>1004</v>
      </c>
    </row>
    <row r="178" spans="1:4" x14ac:dyDescent="0.25">
      <c r="A178" s="3">
        <v>45096</v>
      </c>
      <c r="B178">
        <v>732</v>
      </c>
      <c r="C178">
        <v>345</v>
      </c>
      <c r="D178">
        <v>1095</v>
      </c>
    </row>
    <row r="179" spans="1:4" x14ac:dyDescent="0.25">
      <c r="A179" s="3">
        <v>45103</v>
      </c>
      <c r="B179">
        <v>671</v>
      </c>
      <c r="C179">
        <v>308</v>
      </c>
      <c r="D179">
        <v>1002</v>
      </c>
    </row>
    <row r="180" spans="1:4" x14ac:dyDescent="0.25">
      <c r="A180" s="3">
        <v>45110</v>
      </c>
      <c r="B180">
        <v>653</v>
      </c>
      <c r="C180">
        <v>332</v>
      </c>
      <c r="D180">
        <v>1008</v>
      </c>
    </row>
    <row r="181" spans="1:4" x14ac:dyDescent="0.25">
      <c r="A181" s="3">
        <v>45117</v>
      </c>
      <c r="B181">
        <v>684</v>
      </c>
      <c r="C181">
        <v>325</v>
      </c>
      <c r="D181">
        <v>1101</v>
      </c>
    </row>
    <row r="182" spans="1:4" x14ac:dyDescent="0.25">
      <c r="A182" s="3">
        <v>45124</v>
      </c>
      <c r="B182">
        <v>669</v>
      </c>
      <c r="C182">
        <v>305</v>
      </c>
      <c r="D182">
        <v>1046</v>
      </c>
    </row>
    <row r="183" spans="1:4" x14ac:dyDescent="0.25">
      <c r="A183" s="3">
        <v>45131</v>
      </c>
      <c r="B183">
        <v>593</v>
      </c>
      <c r="C183">
        <v>341</v>
      </c>
      <c r="D183">
        <v>981</v>
      </c>
    </row>
    <row r="184" spans="1:4" x14ac:dyDescent="0.25">
      <c r="A184" s="3">
        <v>45138</v>
      </c>
      <c r="B184">
        <v>630</v>
      </c>
      <c r="C184">
        <v>299</v>
      </c>
      <c r="D184">
        <v>1009</v>
      </c>
    </row>
    <row r="185" spans="1:4" x14ac:dyDescent="0.25">
      <c r="A185" s="3">
        <v>45145</v>
      </c>
      <c r="B185">
        <v>658</v>
      </c>
      <c r="C185">
        <v>363</v>
      </c>
      <c r="D185">
        <v>1014</v>
      </c>
    </row>
    <row r="186" spans="1:4" x14ac:dyDescent="0.25">
      <c r="A186" s="3">
        <v>45152</v>
      </c>
      <c r="B186">
        <v>760</v>
      </c>
      <c r="C186">
        <v>327</v>
      </c>
      <c r="D186">
        <v>1098</v>
      </c>
    </row>
    <row r="187" spans="1:4" x14ac:dyDescent="0.25">
      <c r="A187" s="3">
        <v>45159</v>
      </c>
      <c r="B187">
        <v>687</v>
      </c>
      <c r="C187">
        <v>380</v>
      </c>
      <c r="D187">
        <v>1177</v>
      </c>
    </row>
    <row r="188" spans="1:4" x14ac:dyDescent="0.25">
      <c r="A188" s="3">
        <v>45166</v>
      </c>
      <c r="B188">
        <v>601</v>
      </c>
      <c r="C188">
        <v>293</v>
      </c>
      <c r="D188">
        <v>1051</v>
      </c>
    </row>
    <row r="189" spans="1:4" x14ac:dyDescent="0.25">
      <c r="A189" s="3">
        <v>45173</v>
      </c>
      <c r="B189">
        <v>658</v>
      </c>
      <c r="C189">
        <v>320</v>
      </c>
      <c r="D189">
        <v>1003</v>
      </c>
    </row>
    <row r="190" spans="1:4" x14ac:dyDescent="0.25">
      <c r="A190" s="3">
        <v>45180</v>
      </c>
      <c r="B190">
        <v>667</v>
      </c>
      <c r="C190">
        <v>297</v>
      </c>
      <c r="D190">
        <v>1056</v>
      </c>
    </row>
    <row r="191" spans="1:4" x14ac:dyDescent="0.25">
      <c r="A191" s="3">
        <v>45187</v>
      </c>
      <c r="B191">
        <v>695</v>
      </c>
      <c r="C191">
        <v>349</v>
      </c>
      <c r="D191">
        <v>1051</v>
      </c>
    </row>
    <row r="192" spans="1:4" x14ac:dyDescent="0.25">
      <c r="A192" s="3">
        <v>45194</v>
      </c>
      <c r="B192">
        <v>667</v>
      </c>
      <c r="C192">
        <v>299</v>
      </c>
      <c r="D192">
        <v>1024</v>
      </c>
    </row>
    <row r="193" spans="1:4" x14ac:dyDescent="0.25">
      <c r="A193" s="3">
        <v>45201</v>
      </c>
      <c r="B193">
        <v>747</v>
      </c>
      <c r="C193">
        <v>334</v>
      </c>
      <c r="D193">
        <v>1049</v>
      </c>
    </row>
    <row r="194" spans="1:4" x14ac:dyDescent="0.25">
      <c r="A194" s="3">
        <v>45208</v>
      </c>
      <c r="B194">
        <v>739</v>
      </c>
      <c r="C194">
        <v>410</v>
      </c>
      <c r="D194">
        <v>1189</v>
      </c>
    </row>
    <row r="195" spans="1:4" x14ac:dyDescent="0.25">
      <c r="A195" s="3">
        <v>45215</v>
      </c>
      <c r="B195">
        <v>717</v>
      </c>
      <c r="C195">
        <v>408</v>
      </c>
      <c r="D195">
        <v>1128</v>
      </c>
    </row>
    <row r="196" spans="1:4" x14ac:dyDescent="0.25">
      <c r="A196" s="3">
        <v>45222</v>
      </c>
      <c r="B196">
        <v>727</v>
      </c>
      <c r="C196">
        <v>388</v>
      </c>
      <c r="D196">
        <v>1159</v>
      </c>
    </row>
    <row r="197" spans="1:4" x14ac:dyDescent="0.25">
      <c r="A197" s="3">
        <v>45229</v>
      </c>
      <c r="B197">
        <v>730</v>
      </c>
      <c r="C197">
        <v>375</v>
      </c>
      <c r="D197">
        <v>1105</v>
      </c>
    </row>
    <row r="198" spans="1:4" x14ac:dyDescent="0.25">
      <c r="A198" s="3">
        <v>45236</v>
      </c>
      <c r="B198">
        <v>721</v>
      </c>
      <c r="C198">
        <v>335</v>
      </c>
      <c r="D198">
        <v>1149</v>
      </c>
    </row>
    <row r="199" spans="1:4" x14ac:dyDescent="0.25">
      <c r="A199" s="3">
        <v>45243</v>
      </c>
      <c r="B199">
        <v>768</v>
      </c>
      <c r="C199">
        <v>401</v>
      </c>
      <c r="D199">
        <v>1214</v>
      </c>
    </row>
    <row r="200" spans="1:4" x14ac:dyDescent="0.25">
      <c r="A200" s="3">
        <v>45250</v>
      </c>
      <c r="B200">
        <v>765</v>
      </c>
      <c r="C200">
        <v>384</v>
      </c>
      <c r="D200">
        <v>1211</v>
      </c>
    </row>
    <row r="201" spans="1:4" x14ac:dyDescent="0.25">
      <c r="A201" s="3">
        <v>45257</v>
      </c>
      <c r="B201">
        <v>806</v>
      </c>
      <c r="C201">
        <v>376</v>
      </c>
      <c r="D201">
        <v>1271</v>
      </c>
    </row>
    <row r="202" spans="1:4" x14ac:dyDescent="0.25">
      <c r="A202" s="3">
        <v>45264</v>
      </c>
      <c r="B202">
        <v>850</v>
      </c>
      <c r="C202">
        <v>444</v>
      </c>
      <c r="D202">
        <v>1255</v>
      </c>
    </row>
    <row r="203" spans="1:4" x14ac:dyDescent="0.25">
      <c r="A203" s="3">
        <v>45271</v>
      </c>
      <c r="B203">
        <v>756</v>
      </c>
      <c r="C203">
        <v>386</v>
      </c>
      <c r="D203">
        <v>1361</v>
      </c>
    </row>
    <row r="204" spans="1:4" x14ac:dyDescent="0.25">
      <c r="A204" s="3">
        <v>45278</v>
      </c>
      <c r="B204">
        <v>867</v>
      </c>
      <c r="C204">
        <v>383</v>
      </c>
      <c r="D204">
        <v>1303</v>
      </c>
    </row>
    <row r="205" spans="1:4" x14ac:dyDescent="0.25">
      <c r="A205" s="3">
        <v>45285</v>
      </c>
      <c r="B205">
        <v>833</v>
      </c>
      <c r="C205">
        <v>387</v>
      </c>
      <c r="D205">
        <v>1352</v>
      </c>
    </row>
    <row r="206" spans="1:4" x14ac:dyDescent="0.25">
      <c r="A206" s="3">
        <v>45292</v>
      </c>
      <c r="B206">
        <v>807</v>
      </c>
      <c r="C206">
        <v>371</v>
      </c>
      <c r="D206">
        <v>1202</v>
      </c>
    </row>
    <row r="207" spans="1:4" x14ac:dyDescent="0.25">
      <c r="A207" s="3">
        <v>45299</v>
      </c>
      <c r="B207">
        <v>738</v>
      </c>
      <c r="C207">
        <v>352</v>
      </c>
      <c r="D207">
        <v>1219</v>
      </c>
    </row>
    <row r="208" spans="1:4" x14ac:dyDescent="0.25">
      <c r="A208" s="3">
        <v>45306</v>
      </c>
      <c r="B208">
        <v>780</v>
      </c>
      <c r="C208">
        <v>408</v>
      </c>
      <c r="D208">
        <v>1180</v>
      </c>
    </row>
    <row r="209" spans="1:4" x14ac:dyDescent="0.25">
      <c r="A209" s="3">
        <v>45313</v>
      </c>
      <c r="B209">
        <v>785</v>
      </c>
      <c r="C209">
        <v>411</v>
      </c>
      <c r="D209">
        <v>1249</v>
      </c>
    </row>
    <row r="210" spans="1:4" x14ac:dyDescent="0.25">
      <c r="A210" s="3">
        <v>45320</v>
      </c>
      <c r="B210">
        <v>765</v>
      </c>
      <c r="C210">
        <v>388</v>
      </c>
      <c r="D210">
        <v>1237</v>
      </c>
    </row>
    <row r="211" spans="1:4" x14ac:dyDescent="0.25">
      <c r="A211" s="3">
        <v>45327</v>
      </c>
      <c r="B211">
        <v>796</v>
      </c>
      <c r="C211">
        <v>432</v>
      </c>
      <c r="D211">
        <v>1365</v>
      </c>
    </row>
    <row r="212" spans="1:4" x14ac:dyDescent="0.25">
      <c r="A212" s="3">
        <v>45334</v>
      </c>
      <c r="B212">
        <v>716</v>
      </c>
      <c r="C212">
        <v>352</v>
      </c>
      <c r="D212">
        <v>1223</v>
      </c>
    </row>
    <row r="213" spans="1:4" x14ac:dyDescent="0.25">
      <c r="A213" s="3">
        <v>45341</v>
      </c>
      <c r="B213">
        <v>674</v>
      </c>
      <c r="C213">
        <v>414</v>
      </c>
      <c r="D213">
        <v>1158</v>
      </c>
    </row>
    <row r="214" spans="1:4" x14ac:dyDescent="0.25">
      <c r="A214" s="3">
        <v>45348</v>
      </c>
      <c r="B214">
        <v>618</v>
      </c>
      <c r="C214">
        <v>346</v>
      </c>
      <c r="D214">
        <v>1136</v>
      </c>
    </row>
    <row r="215" spans="1:4" x14ac:dyDescent="0.25">
      <c r="A215" s="3">
        <v>45355</v>
      </c>
      <c r="B215">
        <v>708</v>
      </c>
      <c r="C215">
        <v>302</v>
      </c>
      <c r="D215">
        <v>1064</v>
      </c>
    </row>
    <row r="216" spans="1:4" x14ac:dyDescent="0.25">
      <c r="A216" s="3">
        <v>45362</v>
      </c>
      <c r="B216">
        <v>652</v>
      </c>
      <c r="C216">
        <v>314</v>
      </c>
      <c r="D216">
        <v>1085</v>
      </c>
    </row>
    <row r="217" spans="1:4" x14ac:dyDescent="0.25">
      <c r="A217" s="3">
        <v>45369</v>
      </c>
      <c r="B217">
        <v>643</v>
      </c>
      <c r="C217">
        <v>340</v>
      </c>
      <c r="D217">
        <v>1007</v>
      </c>
    </row>
    <row r="218" spans="1:4" x14ac:dyDescent="0.25">
      <c r="A218" s="3">
        <v>45376</v>
      </c>
      <c r="B218">
        <v>638</v>
      </c>
      <c r="C218">
        <v>348</v>
      </c>
      <c r="D218">
        <v>1093</v>
      </c>
    </row>
    <row r="219" spans="1:4" x14ac:dyDescent="0.25">
      <c r="A219" s="3">
        <v>45383</v>
      </c>
      <c r="B219">
        <v>620</v>
      </c>
      <c r="C219">
        <v>327</v>
      </c>
      <c r="D219">
        <v>1122</v>
      </c>
    </row>
    <row r="220" spans="1:4" x14ac:dyDescent="0.25">
      <c r="A220" s="3">
        <v>45390</v>
      </c>
      <c r="B220">
        <v>633</v>
      </c>
      <c r="C220">
        <v>302</v>
      </c>
      <c r="D220">
        <v>1026</v>
      </c>
    </row>
    <row r="221" spans="1:4" x14ac:dyDescent="0.25">
      <c r="A221" s="3">
        <v>45397</v>
      </c>
      <c r="B221">
        <v>647</v>
      </c>
      <c r="C221">
        <v>297</v>
      </c>
      <c r="D221">
        <v>1024</v>
      </c>
    </row>
    <row r="222" spans="1:4" x14ac:dyDescent="0.25">
      <c r="A222" s="3">
        <v>45404</v>
      </c>
      <c r="B222">
        <v>574</v>
      </c>
      <c r="C222">
        <v>312</v>
      </c>
      <c r="D222">
        <v>983</v>
      </c>
    </row>
    <row r="223" spans="1:4" x14ac:dyDescent="0.25">
      <c r="A223" s="3">
        <v>45411</v>
      </c>
      <c r="B223">
        <v>614</v>
      </c>
      <c r="C223">
        <v>314</v>
      </c>
      <c r="D223">
        <v>1036</v>
      </c>
    </row>
    <row r="224" spans="1:4" x14ac:dyDescent="0.25">
      <c r="A224" s="3">
        <v>45418</v>
      </c>
      <c r="B224">
        <v>603</v>
      </c>
      <c r="C224">
        <v>307</v>
      </c>
      <c r="D224">
        <v>978</v>
      </c>
    </row>
    <row r="225" spans="1:4" x14ac:dyDescent="0.25">
      <c r="A225" s="3">
        <v>45425</v>
      </c>
      <c r="B225">
        <v>609</v>
      </c>
      <c r="C225">
        <v>308</v>
      </c>
      <c r="D225">
        <v>986</v>
      </c>
    </row>
    <row r="226" spans="1:4" x14ac:dyDescent="0.25">
      <c r="A226" s="3">
        <v>45432</v>
      </c>
      <c r="B226">
        <v>619</v>
      </c>
      <c r="C226">
        <v>340</v>
      </c>
      <c r="D226">
        <v>1012</v>
      </c>
    </row>
    <row r="227" spans="1:4" x14ac:dyDescent="0.25">
      <c r="A227" s="3">
        <v>45439</v>
      </c>
      <c r="B227">
        <v>629</v>
      </c>
      <c r="C227">
        <v>293</v>
      </c>
      <c r="D227">
        <v>1016</v>
      </c>
    </row>
    <row r="228" spans="1:4" x14ac:dyDescent="0.25">
      <c r="A228" s="3">
        <v>45446</v>
      </c>
      <c r="B228">
        <v>596</v>
      </c>
      <c r="C228">
        <v>297</v>
      </c>
      <c r="D228">
        <v>986</v>
      </c>
    </row>
    <row r="229" spans="1:4" x14ac:dyDescent="0.25">
      <c r="A229" s="3">
        <v>45453</v>
      </c>
      <c r="B229">
        <v>570</v>
      </c>
      <c r="C229">
        <v>291</v>
      </c>
      <c r="D229">
        <v>950</v>
      </c>
    </row>
    <row r="230" spans="1:4" x14ac:dyDescent="0.25">
      <c r="A230" s="3">
        <v>45460</v>
      </c>
      <c r="B230">
        <v>634</v>
      </c>
      <c r="C230">
        <v>318</v>
      </c>
      <c r="D230">
        <v>1057</v>
      </c>
    </row>
    <row r="231" spans="1:4" x14ac:dyDescent="0.25">
      <c r="A231" s="3">
        <v>45467</v>
      </c>
      <c r="B231">
        <v>607</v>
      </c>
      <c r="C231">
        <v>305</v>
      </c>
      <c r="D231">
        <v>1075</v>
      </c>
    </row>
    <row r="232" spans="1:4" x14ac:dyDescent="0.25">
      <c r="A232" s="3">
        <v>45474</v>
      </c>
      <c r="B232">
        <v>517</v>
      </c>
      <c r="C232">
        <v>268</v>
      </c>
      <c r="D232">
        <v>840</v>
      </c>
    </row>
    <row r="233" spans="1:4" x14ac:dyDescent="0.25">
      <c r="A233" s="3">
        <v>45481</v>
      </c>
      <c r="B233">
        <v>600</v>
      </c>
      <c r="C233">
        <v>336</v>
      </c>
      <c r="D233">
        <v>931</v>
      </c>
    </row>
    <row r="234" spans="1:4" x14ac:dyDescent="0.25">
      <c r="A234" s="3">
        <v>45488</v>
      </c>
      <c r="B234">
        <v>527</v>
      </c>
      <c r="C234">
        <v>292</v>
      </c>
      <c r="D234">
        <v>832</v>
      </c>
    </row>
    <row r="235" spans="1:4" x14ac:dyDescent="0.25">
      <c r="A235" s="3">
        <v>45495</v>
      </c>
      <c r="B235">
        <v>555</v>
      </c>
      <c r="C235">
        <v>285</v>
      </c>
      <c r="D235">
        <v>905</v>
      </c>
    </row>
    <row r="236" spans="1:4" x14ac:dyDescent="0.25">
      <c r="A236" s="3">
        <v>45502</v>
      </c>
      <c r="B236">
        <v>551</v>
      </c>
      <c r="C236">
        <v>293</v>
      </c>
      <c r="D236">
        <v>839</v>
      </c>
    </row>
    <row r="237" spans="1:4" x14ac:dyDescent="0.25">
      <c r="A237" s="3">
        <v>45509</v>
      </c>
      <c r="B237">
        <v>502</v>
      </c>
      <c r="C237">
        <v>236</v>
      </c>
      <c r="D237">
        <v>873</v>
      </c>
    </row>
    <row r="238" spans="1:4" x14ac:dyDescent="0.25">
      <c r="A238" s="3">
        <v>45516</v>
      </c>
      <c r="B238">
        <v>482</v>
      </c>
      <c r="C238">
        <v>234</v>
      </c>
      <c r="D238">
        <v>755</v>
      </c>
    </row>
    <row r="239" spans="1:4" x14ac:dyDescent="0.25">
      <c r="A239" s="3">
        <v>45523</v>
      </c>
      <c r="B239">
        <v>472</v>
      </c>
      <c r="C239">
        <v>225</v>
      </c>
      <c r="D239">
        <v>782</v>
      </c>
    </row>
    <row r="240" spans="1:4" x14ac:dyDescent="0.25">
      <c r="A240" s="3">
        <v>45530</v>
      </c>
      <c r="B240">
        <v>451</v>
      </c>
      <c r="C240">
        <v>241</v>
      </c>
      <c r="D240">
        <v>783</v>
      </c>
    </row>
    <row r="241" spans="1:4" x14ac:dyDescent="0.25">
      <c r="A241" s="3">
        <v>45537</v>
      </c>
      <c r="B241">
        <v>293</v>
      </c>
      <c r="C241">
        <v>149</v>
      </c>
      <c r="D241">
        <v>532</v>
      </c>
    </row>
    <row r="242" spans="1:4" x14ac:dyDescent="0.25">
      <c r="A242" s="3">
        <v>45544</v>
      </c>
      <c r="B242">
        <v>286</v>
      </c>
      <c r="C242">
        <v>145</v>
      </c>
      <c r="D242">
        <v>543</v>
      </c>
    </row>
    <row r="243" spans="1:4" x14ac:dyDescent="0.25">
      <c r="A243" s="3">
        <v>45551</v>
      </c>
      <c r="B243">
        <v>211</v>
      </c>
      <c r="C243">
        <v>135</v>
      </c>
      <c r="D243">
        <v>371</v>
      </c>
    </row>
    <row r="244" spans="1:4" x14ac:dyDescent="0.25">
      <c r="A244" s="3">
        <v>45558</v>
      </c>
      <c r="B244">
        <v>214</v>
      </c>
      <c r="C244">
        <v>98</v>
      </c>
      <c r="D244">
        <v>337</v>
      </c>
    </row>
    <row r="245" spans="1:4" x14ac:dyDescent="0.25">
      <c r="A245" s="3">
        <v>45565</v>
      </c>
      <c r="B245">
        <v>94</v>
      </c>
      <c r="C245">
        <v>48</v>
      </c>
      <c r="D245">
        <v>138</v>
      </c>
    </row>
    <row r="246" spans="1:4" x14ac:dyDescent="0.25">
      <c r="A246" s="3">
        <v>45572</v>
      </c>
      <c r="B246">
        <v>21</v>
      </c>
      <c r="C246">
        <v>3</v>
      </c>
      <c r="D246">
        <v>26</v>
      </c>
    </row>
  </sheetData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137E58-8A8D-4E54-A09F-E75EDA50F9FE}">
  <dimension ref="A1:AC246"/>
  <sheetViews>
    <sheetView workbookViewId="0">
      <selection activeCell="AB17" sqref="AB17"/>
    </sheetView>
  </sheetViews>
  <sheetFormatPr defaultRowHeight="15" x14ac:dyDescent="0.25"/>
  <cols>
    <col min="1" max="1" width="12.42578125" bestFit="1" customWidth="1"/>
    <col min="2" max="2" width="12.140625" bestFit="1" customWidth="1"/>
    <col min="3" max="3" width="6.5703125" customWidth="1"/>
    <col min="4" max="4" width="12.42578125" bestFit="1" customWidth="1"/>
    <col min="5" max="5" width="12.140625" bestFit="1" customWidth="1"/>
    <col min="6" max="6" width="16.42578125" customWidth="1"/>
    <col min="7" max="7" width="11.140625" customWidth="1"/>
    <col min="26" max="26" width="13.28515625" customWidth="1"/>
  </cols>
  <sheetData>
    <row r="1" spans="1:29" x14ac:dyDescent="0.25">
      <c r="A1" t="s">
        <v>245</v>
      </c>
      <c r="D1" t="s">
        <v>246</v>
      </c>
      <c r="F1" t="s">
        <v>234</v>
      </c>
      <c r="H1" t="s">
        <v>240</v>
      </c>
      <c r="M1" s="5" t="s">
        <v>374</v>
      </c>
    </row>
    <row r="2" spans="1:29" x14ac:dyDescent="0.25">
      <c r="A2" s="2" t="s">
        <v>0</v>
      </c>
      <c r="B2" s="4">
        <v>1955</v>
      </c>
      <c r="D2" s="2" t="s">
        <v>0</v>
      </c>
      <c r="E2" s="4">
        <v>1955</v>
      </c>
      <c r="G2" s="5"/>
      <c r="H2" t="s">
        <v>264</v>
      </c>
      <c r="M2" t="s">
        <v>375</v>
      </c>
      <c r="Z2" s="5" t="s">
        <v>259</v>
      </c>
    </row>
    <row r="3" spans="1:29" x14ac:dyDescent="0.25">
      <c r="A3" s="2" t="s">
        <v>1</v>
      </c>
      <c r="B3" s="4">
        <v>1</v>
      </c>
      <c r="D3" s="2" t="s">
        <v>1</v>
      </c>
      <c r="E3" s="4">
        <v>2</v>
      </c>
      <c r="H3" t="s">
        <v>265</v>
      </c>
    </row>
    <row r="4" spans="1:29" x14ac:dyDescent="0.25">
      <c r="K4" t="s">
        <v>78</v>
      </c>
      <c r="AA4" s="5" t="s">
        <v>260</v>
      </c>
      <c r="AB4" s="16">
        <v>45536</v>
      </c>
      <c r="AC4" s="5"/>
    </row>
    <row r="5" spans="1:29" x14ac:dyDescent="0.25">
      <c r="A5" s="2" t="s">
        <v>4</v>
      </c>
      <c r="B5" t="s">
        <v>37</v>
      </c>
      <c r="D5" s="2" t="s">
        <v>4</v>
      </c>
      <c r="E5" t="s">
        <v>37</v>
      </c>
      <c r="G5" s="5" t="s">
        <v>25</v>
      </c>
      <c r="H5" s="5" t="s">
        <v>236</v>
      </c>
      <c r="I5" s="5" t="s">
        <v>237</v>
      </c>
      <c r="J5" s="5" t="s">
        <v>238</v>
      </c>
      <c r="K5" s="5" t="s">
        <v>239</v>
      </c>
      <c r="L5" s="5"/>
      <c r="Z5" t="s">
        <v>241</v>
      </c>
      <c r="AA5">
        <f>I16</f>
        <v>199</v>
      </c>
      <c r="AB5">
        <f>I16</f>
        <v>199</v>
      </c>
    </row>
    <row r="6" spans="1:29" x14ac:dyDescent="0.25">
      <c r="A6" s="3">
        <v>43892</v>
      </c>
      <c r="B6">
        <v>32</v>
      </c>
      <c r="D6" s="3">
        <v>43892</v>
      </c>
      <c r="E6">
        <v>19</v>
      </c>
      <c r="G6" s="1">
        <f>A6</f>
        <v>43892</v>
      </c>
      <c r="H6" s="5"/>
      <c r="Z6" t="s">
        <v>242</v>
      </c>
      <c r="AA6">
        <f>H16</f>
        <v>432</v>
      </c>
      <c r="AB6">
        <f>H16</f>
        <v>432</v>
      </c>
    </row>
    <row r="7" spans="1:29" x14ac:dyDescent="0.25">
      <c r="A7" s="3">
        <v>43899</v>
      </c>
      <c r="B7">
        <v>37</v>
      </c>
      <c r="D7" s="3">
        <v>43899</v>
      </c>
      <c r="E7">
        <v>14</v>
      </c>
      <c r="G7" s="1">
        <f t="shared" ref="G7:G70" si="0">A7</f>
        <v>43899</v>
      </c>
      <c r="H7">
        <f>B7+H6</f>
        <v>37</v>
      </c>
      <c r="I7">
        <f>E7+I6</f>
        <v>14</v>
      </c>
      <c r="J7">
        <f>H7/I7</f>
        <v>2.6428571428571428</v>
      </c>
      <c r="K7">
        <f>J7/J$85</f>
        <v>1.2382564144770682</v>
      </c>
      <c r="Z7" t="s">
        <v>243</v>
      </c>
      <c r="AA7">
        <f>I153</f>
        <v>7018</v>
      </c>
      <c r="AB7">
        <f>I242</f>
        <v>11493</v>
      </c>
    </row>
    <row r="8" spans="1:29" x14ac:dyDescent="0.25">
      <c r="A8" s="3">
        <v>43906</v>
      </c>
      <c r="B8">
        <v>30</v>
      </c>
      <c r="D8" s="3">
        <v>43906</v>
      </c>
      <c r="E8">
        <v>17</v>
      </c>
      <c r="G8" s="1">
        <f t="shared" si="0"/>
        <v>43906</v>
      </c>
      <c r="H8">
        <f>B8+H7</f>
        <v>67</v>
      </c>
      <c r="I8">
        <f>E8+I7</f>
        <v>31</v>
      </c>
      <c r="J8">
        <f>H8/I8</f>
        <v>2.161290322580645</v>
      </c>
      <c r="K8">
        <f t="shared" ref="K8:K71" si="1">J8/J$85</f>
        <v>1.0126281750475066</v>
      </c>
      <c r="Z8" t="s">
        <v>244</v>
      </c>
      <c r="AA8">
        <f>H153</f>
        <v>14270</v>
      </c>
      <c r="AB8">
        <f>H242</f>
        <v>22846</v>
      </c>
    </row>
    <row r="9" spans="1:29" x14ac:dyDescent="0.25">
      <c r="A9" s="3">
        <v>43913</v>
      </c>
      <c r="B9">
        <v>49</v>
      </c>
      <c r="D9" s="3">
        <v>43913</v>
      </c>
      <c r="E9">
        <v>9</v>
      </c>
      <c r="G9" s="1">
        <f t="shared" si="0"/>
        <v>43913</v>
      </c>
      <c r="H9">
        <f>B9+H8</f>
        <v>116</v>
      </c>
      <c r="I9">
        <f>E9+I8</f>
        <v>40</v>
      </c>
      <c r="J9">
        <f>H9/I9</f>
        <v>2.9</v>
      </c>
      <c r="K9">
        <f t="shared" si="1"/>
        <v>1.3587354169667289</v>
      </c>
    </row>
    <row r="10" spans="1:29" x14ac:dyDescent="0.25">
      <c r="A10" s="3">
        <v>43920</v>
      </c>
      <c r="B10">
        <v>34</v>
      </c>
      <c r="D10" s="3">
        <v>43920</v>
      </c>
      <c r="E10">
        <v>17</v>
      </c>
      <c r="G10" s="1">
        <f t="shared" si="0"/>
        <v>43920</v>
      </c>
      <c r="H10">
        <f t="shared" ref="H10:H73" si="2">B10+H9</f>
        <v>150</v>
      </c>
      <c r="I10">
        <f t="shared" ref="I10:I73" si="3">E10+I9</f>
        <v>57</v>
      </c>
      <c r="J10">
        <f t="shared" ref="J10:J73" si="4">H10/I10</f>
        <v>2.6315789473684212</v>
      </c>
      <c r="K10">
        <f t="shared" si="1"/>
        <v>1.2329722477012062</v>
      </c>
      <c r="Z10" s="5" t="s">
        <v>76</v>
      </c>
      <c r="AA10" s="5">
        <f>AA8/AA7/(AA6/AA5)</f>
        <v>0.93665561044087686</v>
      </c>
      <c r="AB10" s="5">
        <f>AB8/AB7/(AB6/AB5)</f>
        <v>0.91568499021948946</v>
      </c>
      <c r="AC10" s="5"/>
    </row>
    <row r="11" spans="1:29" x14ac:dyDescent="0.25">
      <c r="A11" s="3">
        <v>43927</v>
      </c>
      <c r="B11">
        <v>62</v>
      </c>
      <c r="D11" s="3">
        <v>43927</v>
      </c>
      <c r="E11">
        <v>20</v>
      </c>
      <c r="G11" s="1">
        <f t="shared" si="0"/>
        <v>43927</v>
      </c>
      <c r="H11">
        <f t="shared" si="2"/>
        <v>212</v>
      </c>
      <c r="I11">
        <f t="shared" si="3"/>
        <v>77</v>
      </c>
      <c r="J11">
        <f t="shared" si="4"/>
        <v>2.7532467532467533</v>
      </c>
      <c r="K11">
        <f t="shared" si="1"/>
        <v>1.289977198374145</v>
      </c>
      <c r="Z11" s="5" t="s">
        <v>86</v>
      </c>
      <c r="AA11">
        <f>EXP(LN((AA8 * AA5) / (AA7 * AA6)) + 1.96 * SQRT(1/AA8 + 1/AA7 + 1/AA6 + 1/AA5))</f>
        <v>1.1105934593873066</v>
      </c>
      <c r="AB11">
        <f>EXP(LN((AB8 * AB5) / (AB7 * AB6)) + 1.96 * SQRT(1/AB8 + 1/AB7 + 1/AB6 + 1/AB5))</f>
        <v>1.0847249629498801</v>
      </c>
    </row>
    <row r="12" spans="1:29" x14ac:dyDescent="0.25">
      <c r="A12" s="3">
        <v>43934</v>
      </c>
      <c r="B12">
        <v>40</v>
      </c>
      <c r="D12" s="3">
        <v>43934</v>
      </c>
      <c r="E12">
        <v>24</v>
      </c>
      <c r="G12" s="1">
        <f t="shared" si="0"/>
        <v>43934</v>
      </c>
      <c r="H12">
        <f t="shared" si="2"/>
        <v>252</v>
      </c>
      <c r="I12">
        <f t="shared" si="3"/>
        <v>101</v>
      </c>
      <c r="J12">
        <f t="shared" si="4"/>
        <v>2.495049504950495</v>
      </c>
      <c r="K12">
        <f t="shared" si="1"/>
        <v>1.1690041825729454</v>
      </c>
      <c r="Z12" s="5" t="s">
        <v>85</v>
      </c>
      <c r="AA12">
        <f>EXP(LN((AA8 * AA5) / (AA7 * AA6)) - 1.96 * SQRT(1/AA8 + 1/AA7 + 1/AA6 + 1/AA5))</f>
        <v>0.78995939076966537</v>
      </c>
      <c r="AB12">
        <f>EXP(LN((AB8 * AB5) / (AB7 * AB6)) - 1.96 * SQRT(1/AB8 + 1/AB7 + 1/AB6 + 1/AB5))</f>
        <v>0.77298765120426993</v>
      </c>
    </row>
    <row r="13" spans="1:29" x14ac:dyDescent="0.25">
      <c r="A13" s="3">
        <v>43941</v>
      </c>
      <c r="B13">
        <v>46</v>
      </c>
      <c r="D13" s="3">
        <v>43941</v>
      </c>
      <c r="E13">
        <v>20</v>
      </c>
      <c r="G13" s="1">
        <f t="shared" si="0"/>
        <v>43941</v>
      </c>
      <c r="H13">
        <f t="shared" si="2"/>
        <v>298</v>
      </c>
      <c r="I13">
        <f t="shared" si="3"/>
        <v>121</v>
      </c>
      <c r="J13">
        <f t="shared" si="4"/>
        <v>2.4628099173553717</v>
      </c>
      <c r="K13">
        <f t="shared" si="1"/>
        <v>1.1538989861957403</v>
      </c>
    </row>
    <row r="14" spans="1:29" x14ac:dyDescent="0.25">
      <c r="A14" s="3">
        <v>43948</v>
      </c>
      <c r="B14">
        <v>46</v>
      </c>
      <c r="D14" s="3">
        <v>43948</v>
      </c>
      <c r="E14">
        <v>24</v>
      </c>
      <c r="G14" s="1">
        <f t="shared" si="0"/>
        <v>43948</v>
      </c>
      <c r="H14">
        <f t="shared" si="2"/>
        <v>344</v>
      </c>
      <c r="I14">
        <f t="shared" si="3"/>
        <v>145</v>
      </c>
      <c r="J14">
        <f t="shared" si="4"/>
        <v>2.3724137931034481</v>
      </c>
      <c r="K14">
        <f t="shared" si="1"/>
        <v>1.1115457394448389</v>
      </c>
      <c r="Z14" s="5"/>
    </row>
    <row r="15" spans="1:29" x14ac:dyDescent="0.25">
      <c r="A15" s="3">
        <v>43955</v>
      </c>
      <c r="B15">
        <v>45</v>
      </c>
      <c r="D15" s="3">
        <v>43955</v>
      </c>
      <c r="E15">
        <v>24</v>
      </c>
      <c r="G15" s="1">
        <f t="shared" si="0"/>
        <v>43955</v>
      </c>
      <c r="H15">
        <f t="shared" si="2"/>
        <v>389</v>
      </c>
      <c r="I15">
        <f t="shared" si="3"/>
        <v>169</v>
      </c>
      <c r="J15">
        <f t="shared" si="4"/>
        <v>2.3017751479289941</v>
      </c>
      <c r="K15">
        <f t="shared" si="1"/>
        <v>1.0784494535810194</v>
      </c>
      <c r="Z15" s="5"/>
    </row>
    <row r="16" spans="1:29" x14ac:dyDescent="0.25">
      <c r="A16" s="3">
        <v>43962</v>
      </c>
      <c r="B16">
        <v>43</v>
      </c>
      <c r="D16" s="3">
        <v>43962</v>
      </c>
      <c r="E16">
        <v>30</v>
      </c>
      <c r="G16" s="1">
        <f t="shared" si="0"/>
        <v>43962</v>
      </c>
      <c r="H16">
        <f t="shared" si="2"/>
        <v>432</v>
      </c>
      <c r="I16">
        <f t="shared" si="3"/>
        <v>199</v>
      </c>
      <c r="J16">
        <f t="shared" si="4"/>
        <v>2.170854271356784</v>
      </c>
      <c r="K16">
        <f t="shared" si="1"/>
        <v>1.0171091667468843</v>
      </c>
      <c r="L16" s="5"/>
      <c r="Z16" s="5"/>
    </row>
    <row r="17" spans="1:13" x14ac:dyDescent="0.25">
      <c r="A17" s="3">
        <v>43969</v>
      </c>
      <c r="B17">
        <v>50</v>
      </c>
      <c r="D17" s="3">
        <v>43969</v>
      </c>
      <c r="E17">
        <v>24</v>
      </c>
      <c r="G17" s="1">
        <f t="shared" si="0"/>
        <v>43969</v>
      </c>
      <c r="H17">
        <f t="shared" si="2"/>
        <v>482</v>
      </c>
      <c r="I17">
        <f t="shared" si="3"/>
        <v>223</v>
      </c>
      <c r="J17">
        <f t="shared" si="4"/>
        <v>2.1614349775784754</v>
      </c>
      <c r="K17">
        <f t="shared" si="1"/>
        <v>1.0126959501746766</v>
      </c>
    </row>
    <row r="18" spans="1:13" x14ac:dyDescent="0.25">
      <c r="A18" s="3">
        <v>43976</v>
      </c>
      <c r="B18">
        <v>46</v>
      </c>
      <c r="D18" s="3">
        <v>43976</v>
      </c>
      <c r="E18">
        <v>19</v>
      </c>
      <c r="G18" s="1">
        <f t="shared" si="0"/>
        <v>43976</v>
      </c>
      <c r="H18">
        <f t="shared" si="2"/>
        <v>528</v>
      </c>
      <c r="I18">
        <f t="shared" si="3"/>
        <v>242</v>
      </c>
      <c r="J18">
        <f t="shared" si="4"/>
        <v>2.1818181818181817</v>
      </c>
      <c r="K18">
        <f t="shared" si="1"/>
        <v>1.0222460817304544</v>
      </c>
    </row>
    <row r="19" spans="1:13" x14ac:dyDescent="0.25">
      <c r="A19" s="3">
        <v>43983</v>
      </c>
      <c r="B19">
        <v>54</v>
      </c>
      <c r="D19" s="3">
        <v>43983</v>
      </c>
      <c r="E19">
        <v>36</v>
      </c>
      <c r="G19" s="1">
        <f t="shared" si="0"/>
        <v>43983</v>
      </c>
      <c r="H19">
        <f t="shared" si="2"/>
        <v>582</v>
      </c>
      <c r="I19">
        <f t="shared" si="3"/>
        <v>278</v>
      </c>
      <c r="J19">
        <f t="shared" si="4"/>
        <v>2.093525179856115</v>
      </c>
      <c r="K19">
        <f t="shared" si="1"/>
        <v>0.98087820971798101</v>
      </c>
    </row>
    <row r="20" spans="1:13" x14ac:dyDescent="0.25">
      <c r="A20" s="3">
        <v>43990</v>
      </c>
      <c r="B20">
        <v>53</v>
      </c>
      <c r="D20" s="3">
        <v>43990</v>
      </c>
      <c r="E20">
        <v>26</v>
      </c>
      <c r="G20" s="1">
        <f t="shared" si="0"/>
        <v>43990</v>
      </c>
      <c r="H20">
        <f t="shared" si="2"/>
        <v>635</v>
      </c>
      <c r="I20">
        <f t="shared" si="3"/>
        <v>304</v>
      </c>
      <c r="J20">
        <f t="shared" si="4"/>
        <v>2.0888157894736841</v>
      </c>
      <c r="K20">
        <f t="shared" si="1"/>
        <v>0.97867172161283222</v>
      </c>
    </row>
    <row r="21" spans="1:13" x14ac:dyDescent="0.25">
      <c r="A21" s="3">
        <v>43997</v>
      </c>
      <c r="B21">
        <v>42</v>
      </c>
      <c r="D21" s="3">
        <v>43997</v>
      </c>
      <c r="E21">
        <v>25</v>
      </c>
      <c r="G21" s="1">
        <f t="shared" si="0"/>
        <v>43997</v>
      </c>
      <c r="H21">
        <f t="shared" si="2"/>
        <v>677</v>
      </c>
      <c r="I21">
        <f t="shared" si="3"/>
        <v>329</v>
      </c>
      <c r="J21">
        <f t="shared" si="4"/>
        <v>2.0577507598784193</v>
      </c>
      <c r="K21">
        <f t="shared" si="1"/>
        <v>0.96411684025414057</v>
      </c>
    </row>
    <row r="22" spans="1:13" x14ac:dyDescent="0.25">
      <c r="A22" s="3">
        <v>44004</v>
      </c>
      <c r="B22">
        <v>62</v>
      </c>
      <c r="D22" s="3">
        <v>44004</v>
      </c>
      <c r="E22">
        <v>28</v>
      </c>
      <c r="G22" s="1">
        <f t="shared" si="0"/>
        <v>44004</v>
      </c>
      <c r="H22">
        <f t="shared" si="2"/>
        <v>739</v>
      </c>
      <c r="I22">
        <f t="shared" si="3"/>
        <v>357</v>
      </c>
      <c r="J22">
        <f t="shared" si="4"/>
        <v>2.070028011204482</v>
      </c>
      <c r="K22">
        <f t="shared" si="1"/>
        <v>0.96986909411611411</v>
      </c>
      <c r="M22" t="s">
        <v>247</v>
      </c>
    </row>
    <row r="23" spans="1:13" x14ac:dyDescent="0.25">
      <c r="A23" s="3">
        <v>44011</v>
      </c>
      <c r="B23">
        <v>47</v>
      </c>
      <c r="D23" s="3">
        <v>44011</v>
      </c>
      <c r="E23">
        <v>25</v>
      </c>
      <c r="G23" s="1">
        <f t="shared" si="0"/>
        <v>44011</v>
      </c>
      <c r="H23">
        <f t="shared" si="2"/>
        <v>786</v>
      </c>
      <c r="I23">
        <f t="shared" si="3"/>
        <v>382</v>
      </c>
      <c r="J23">
        <f t="shared" si="4"/>
        <v>2.0575916230366493</v>
      </c>
      <c r="K23">
        <f t="shared" si="1"/>
        <v>0.96404227995653469</v>
      </c>
      <c r="M23" t="s">
        <v>261</v>
      </c>
    </row>
    <row r="24" spans="1:13" x14ac:dyDescent="0.25">
      <c r="A24" s="3">
        <v>44018</v>
      </c>
      <c r="B24">
        <v>52</v>
      </c>
      <c r="D24" s="3">
        <v>44018</v>
      </c>
      <c r="E24">
        <v>19</v>
      </c>
      <c r="G24" s="1">
        <f t="shared" si="0"/>
        <v>44018</v>
      </c>
      <c r="H24">
        <f t="shared" si="2"/>
        <v>838</v>
      </c>
      <c r="I24">
        <f t="shared" si="3"/>
        <v>401</v>
      </c>
      <c r="J24">
        <f t="shared" si="4"/>
        <v>2.089775561097257</v>
      </c>
      <c r="K24">
        <f t="shared" si="1"/>
        <v>0.97912140288771099</v>
      </c>
      <c r="M24" t="s">
        <v>248</v>
      </c>
    </row>
    <row r="25" spans="1:13" x14ac:dyDescent="0.25">
      <c r="A25" s="3">
        <v>44025</v>
      </c>
      <c r="B25">
        <v>49</v>
      </c>
      <c r="D25" s="3">
        <v>44025</v>
      </c>
      <c r="E25">
        <v>14</v>
      </c>
      <c r="G25" s="1">
        <f t="shared" si="0"/>
        <v>44025</v>
      </c>
      <c r="H25">
        <f t="shared" si="2"/>
        <v>887</v>
      </c>
      <c r="I25">
        <f t="shared" si="3"/>
        <v>415</v>
      </c>
      <c r="J25">
        <f t="shared" si="4"/>
        <v>2.1373493975903615</v>
      </c>
      <c r="K25">
        <f t="shared" si="1"/>
        <v>1.0014111465305267</v>
      </c>
      <c r="M25" t="s">
        <v>249</v>
      </c>
    </row>
    <row r="26" spans="1:13" x14ac:dyDescent="0.25">
      <c r="A26" s="3">
        <v>44032</v>
      </c>
      <c r="B26">
        <v>63</v>
      </c>
      <c r="D26" s="3">
        <v>44032</v>
      </c>
      <c r="E26">
        <v>20</v>
      </c>
      <c r="G26" s="1">
        <f t="shared" si="0"/>
        <v>44032</v>
      </c>
      <c r="H26">
        <f t="shared" si="2"/>
        <v>950</v>
      </c>
      <c r="I26">
        <f t="shared" si="3"/>
        <v>435</v>
      </c>
      <c r="J26">
        <f t="shared" si="4"/>
        <v>2.1839080459770117</v>
      </c>
      <c r="K26">
        <f t="shared" si="1"/>
        <v>1.0232252446439896</v>
      </c>
      <c r="M26" t="s">
        <v>258</v>
      </c>
    </row>
    <row r="27" spans="1:13" x14ac:dyDescent="0.25">
      <c r="A27" s="3">
        <v>44039</v>
      </c>
      <c r="B27">
        <v>60</v>
      </c>
      <c r="D27" s="3">
        <v>44039</v>
      </c>
      <c r="E27">
        <v>30</v>
      </c>
      <c r="G27" s="1">
        <f t="shared" si="0"/>
        <v>44039</v>
      </c>
      <c r="H27">
        <f t="shared" si="2"/>
        <v>1010</v>
      </c>
      <c r="I27">
        <f t="shared" si="3"/>
        <v>465</v>
      </c>
      <c r="J27">
        <f t="shared" si="4"/>
        <v>2.172043010752688</v>
      </c>
      <c r="K27">
        <f t="shared" si="1"/>
        <v>1.017666126167146</v>
      </c>
      <c r="M27" t="s">
        <v>250</v>
      </c>
    </row>
    <row r="28" spans="1:13" x14ac:dyDescent="0.25">
      <c r="A28" s="3">
        <v>44046</v>
      </c>
      <c r="B28">
        <v>35</v>
      </c>
      <c r="D28" s="3">
        <v>44046</v>
      </c>
      <c r="E28">
        <v>32</v>
      </c>
      <c r="G28" s="1">
        <f t="shared" si="0"/>
        <v>44046</v>
      </c>
      <c r="H28">
        <f t="shared" si="2"/>
        <v>1045</v>
      </c>
      <c r="I28">
        <f t="shared" si="3"/>
        <v>497</v>
      </c>
      <c r="J28">
        <f t="shared" si="4"/>
        <v>2.1026156941649901</v>
      </c>
      <c r="K28">
        <f t="shared" si="1"/>
        <v>0.98513738342484702</v>
      </c>
      <c r="M28" t="s">
        <v>251</v>
      </c>
    </row>
    <row r="29" spans="1:13" x14ac:dyDescent="0.25">
      <c r="A29" s="3">
        <v>44053</v>
      </c>
      <c r="B29">
        <v>54</v>
      </c>
      <c r="D29" s="3">
        <v>44053</v>
      </c>
      <c r="E29">
        <v>34</v>
      </c>
      <c r="G29" s="1">
        <f t="shared" si="0"/>
        <v>44053</v>
      </c>
      <c r="H29">
        <f t="shared" si="2"/>
        <v>1099</v>
      </c>
      <c r="I29">
        <f t="shared" si="3"/>
        <v>531</v>
      </c>
      <c r="J29">
        <f t="shared" si="4"/>
        <v>2.0696798493408664</v>
      </c>
      <c r="K29">
        <f t="shared" si="1"/>
        <v>0.96970597002820658</v>
      </c>
      <c r="M29" t="s">
        <v>252</v>
      </c>
    </row>
    <row r="30" spans="1:13" x14ac:dyDescent="0.25">
      <c r="A30" s="3">
        <v>44060</v>
      </c>
      <c r="B30">
        <v>59</v>
      </c>
      <c r="D30" s="3">
        <v>44060</v>
      </c>
      <c r="E30">
        <v>17</v>
      </c>
      <c r="G30" s="1">
        <f t="shared" si="0"/>
        <v>44060</v>
      </c>
      <c r="H30">
        <f t="shared" si="2"/>
        <v>1158</v>
      </c>
      <c r="I30">
        <f t="shared" si="3"/>
        <v>548</v>
      </c>
      <c r="J30">
        <f t="shared" si="4"/>
        <v>2.113138686131387</v>
      </c>
      <c r="K30">
        <f t="shared" si="1"/>
        <v>0.99006771510664004</v>
      </c>
    </row>
    <row r="31" spans="1:13" x14ac:dyDescent="0.25">
      <c r="A31" s="3">
        <v>44067</v>
      </c>
      <c r="B31">
        <v>47</v>
      </c>
      <c r="D31" s="3">
        <v>44067</v>
      </c>
      <c r="E31">
        <v>19</v>
      </c>
      <c r="G31" s="1">
        <f t="shared" si="0"/>
        <v>44067</v>
      </c>
      <c r="H31">
        <f t="shared" si="2"/>
        <v>1205</v>
      </c>
      <c r="I31">
        <f t="shared" si="3"/>
        <v>567</v>
      </c>
      <c r="J31">
        <f t="shared" si="4"/>
        <v>2.1252204585537919</v>
      </c>
      <c r="K31">
        <f t="shared" si="1"/>
        <v>0.99572838134458952</v>
      </c>
      <c r="M31" t="s">
        <v>254</v>
      </c>
    </row>
    <row r="32" spans="1:13" x14ac:dyDescent="0.25">
      <c r="A32" s="3">
        <v>44074</v>
      </c>
      <c r="B32">
        <v>48</v>
      </c>
      <c r="D32" s="3">
        <v>44074</v>
      </c>
      <c r="E32">
        <v>28</v>
      </c>
      <c r="G32" s="1">
        <f t="shared" si="0"/>
        <v>44074</v>
      </c>
      <c r="H32">
        <f t="shared" si="2"/>
        <v>1253</v>
      </c>
      <c r="I32">
        <f t="shared" si="3"/>
        <v>595</v>
      </c>
      <c r="J32">
        <f t="shared" si="4"/>
        <v>2.1058823529411765</v>
      </c>
      <c r="K32">
        <f t="shared" si="1"/>
        <v>0.98666790927807102</v>
      </c>
    </row>
    <row r="33" spans="1:13" x14ac:dyDescent="0.25">
      <c r="A33" s="3">
        <v>44081</v>
      </c>
      <c r="B33">
        <v>41</v>
      </c>
      <c r="D33" s="3">
        <v>44081</v>
      </c>
      <c r="E33">
        <v>26</v>
      </c>
      <c r="G33" s="1">
        <f t="shared" si="0"/>
        <v>44081</v>
      </c>
      <c r="H33">
        <f t="shared" si="2"/>
        <v>1294</v>
      </c>
      <c r="I33">
        <f t="shared" si="3"/>
        <v>621</v>
      </c>
      <c r="J33">
        <f t="shared" si="4"/>
        <v>2.0837359098228663</v>
      </c>
      <c r="K33">
        <f t="shared" si="1"/>
        <v>0.97629164837300653</v>
      </c>
      <c r="M33" t="s">
        <v>253</v>
      </c>
    </row>
    <row r="34" spans="1:13" x14ac:dyDescent="0.25">
      <c r="A34" s="3">
        <v>44088</v>
      </c>
      <c r="B34">
        <v>54</v>
      </c>
      <c r="D34" s="3">
        <v>44088</v>
      </c>
      <c r="E34">
        <v>34</v>
      </c>
      <c r="G34" s="1">
        <f t="shared" si="0"/>
        <v>44088</v>
      </c>
      <c r="H34">
        <f t="shared" si="2"/>
        <v>1348</v>
      </c>
      <c r="I34">
        <f t="shared" si="3"/>
        <v>655</v>
      </c>
      <c r="J34">
        <f t="shared" si="4"/>
        <v>2.0580152671755725</v>
      </c>
      <c r="K34">
        <f t="shared" si="1"/>
        <v>0.96424076971368822</v>
      </c>
    </row>
    <row r="35" spans="1:13" x14ac:dyDescent="0.25">
      <c r="A35" s="3">
        <v>44095</v>
      </c>
      <c r="B35">
        <v>59</v>
      </c>
      <c r="D35" s="3">
        <v>44095</v>
      </c>
      <c r="E35">
        <v>28</v>
      </c>
      <c r="G35" s="1">
        <f t="shared" si="0"/>
        <v>44095</v>
      </c>
      <c r="H35">
        <f t="shared" si="2"/>
        <v>1407</v>
      </c>
      <c r="I35">
        <f t="shared" si="3"/>
        <v>683</v>
      </c>
      <c r="J35">
        <f t="shared" si="4"/>
        <v>2.0600292825768669</v>
      </c>
      <c r="K35">
        <f t="shared" si="1"/>
        <v>0.96518439525025901</v>
      </c>
      <c r="M35" t="s">
        <v>255</v>
      </c>
    </row>
    <row r="36" spans="1:13" x14ac:dyDescent="0.25">
      <c r="A36" s="3">
        <v>44102</v>
      </c>
      <c r="B36">
        <v>57</v>
      </c>
      <c r="D36" s="3">
        <v>44102</v>
      </c>
      <c r="E36">
        <v>31</v>
      </c>
      <c r="G36" s="1">
        <f t="shared" si="0"/>
        <v>44102</v>
      </c>
      <c r="H36">
        <f t="shared" si="2"/>
        <v>1464</v>
      </c>
      <c r="I36">
        <f t="shared" si="3"/>
        <v>714</v>
      </c>
      <c r="J36">
        <f t="shared" si="4"/>
        <v>2.0504201680672267</v>
      </c>
      <c r="K36">
        <f t="shared" si="1"/>
        <v>0.96068224207441866</v>
      </c>
      <c r="M36" t="s">
        <v>256</v>
      </c>
    </row>
    <row r="37" spans="1:13" x14ac:dyDescent="0.25">
      <c r="A37" s="3">
        <v>44109</v>
      </c>
      <c r="B37">
        <v>78</v>
      </c>
      <c r="D37" s="3">
        <v>44109</v>
      </c>
      <c r="E37">
        <v>32</v>
      </c>
      <c r="G37" s="1">
        <f t="shared" si="0"/>
        <v>44109</v>
      </c>
      <c r="H37">
        <f t="shared" si="2"/>
        <v>1542</v>
      </c>
      <c r="I37">
        <f t="shared" si="3"/>
        <v>746</v>
      </c>
      <c r="J37">
        <f t="shared" si="4"/>
        <v>2.0670241286863269</v>
      </c>
      <c r="K37">
        <f t="shared" si="1"/>
        <v>0.96846168667962285</v>
      </c>
    </row>
    <row r="38" spans="1:13" x14ac:dyDescent="0.25">
      <c r="A38" s="3">
        <v>44116</v>
      </c>
      <c r="B38">
        <v>74</v>
      </c>
      <c r="D38" s="3">
        <v>44116</v>
      </c>
      <c r="E38">
        <v>35</v>
      </c>
      <c r="G38" s="1">
        <f t="shared" si="0"/>
        <v>44116</v>
      </c>
      <c r="H38">
        <f t="shared" si="2"/>
        <v>1616</v>
      </c>
      <c r="I38">
        <f t="shared" si="3"/>
        <v>781</v>
      </c>
      <c r="J38">
        <f t="shared" si="4"/>
        <v>2.0691421254801536</v>
      </c>
      <c r="K38">
        <f t="shared" si="1"/>
        <v>0.9694540305612761</v>
      </c>
      <c r="M38" t="s">
        <v>257</v>
      </c>
    </row>
    <row r="39" spans="1:13" x14ac:dyDescent="0.25">
      <c r="A39" s="3">
        <v>44123</v>
      </c>
      <c r="B39">
        <v>102</v>
      </c>
      <c r="D39" s="3">
        <v>44123</v>
      </c>
      <c r="E39">
        <v>47</v>
      </c>
      <c r="G39" s="1">
        <f t="shared" si="0"/>
        <v>44123</v>
      </c>
      <c r="H39">
        <f t="shared" si="2"/>
        <v>1718</v>
      </c>
      <c r="I39">
        <f t="shared" si="3"/>
        <v>828</v>
      </c>
      <c r="J39">
        <f t="shared" si="4"/>
        <v>2.07487922705314</v>
      </c>
      <c r="K39">
        <f t="shared" si="1"/>
        <v>0.97214203162953539</v>
      </c>
    </row>
    <row r="40" spans="1:13" x14ac:dyDescent="0.25">
      <c r="A40" s="3">
        <v>44130</v>
      </c>
      <c r="B40">
        <v>117</v>
      </c>
      <c r="D40" s="3">
        <v>44130</v>
      </c>
      <c r="E40">
        <v>46</v>
      </c>
      <c r="G40" s="1">
        <f t="shared" si="0"/>
        <v>44130</v>
      </c>
      <c r="H40">
        <f t="shared" si="2"/>
        <v>1835</v>
      </c>
      <c r="I40">
        <f t="shared" si="3"/>
        <v>874</v>
      </c>
      <c r="J40">
        <f t="shared" si="4"/>
        <v>2.0995423340961099</v>
      </c>
      <c r="K40">
        <f t="shared" si="1"/>
        <v>0.98369742370944047</v>
      </c>
    </row>
    <row r="41" spans="1:13" x14ac:dyDescent="0.25">
      <c r="A41" s="3">
        <v>44137</v>
      </c>
      <c r="B41">
        <v>112</v>
      </c>
      <c r="D41" s="3">
        <v>44137</v>
      </c>
      <c r="E41">
        <v>47</v>
      </c>
      <c r="G41" s="1">
        <f t="shared" si="0"/>
        <v>44137</v>
      </c>
      <c r="H41">
        <f t="shared" si="2"/>
        <v>1947</v>
      </c>
      <c r="I41">
        <f t="shared" si="3"/>
        <v>921</v>
      </c>
      <c r="J41">
        <f t="shared" si="4"/>
        <v>2.1140065146579805</v>
      </c>
      <c r="K41">
        <f t="shared" si="1"/>
        <v>0.99047431833248023</v>
      </c>
    </row>
    <row r="42" spans="1:13" x14ac:dyDescent="0.25">
      <c r="A42" s="3">
        <v>44144</v>
      </c>
      <c r="B42">
        <v>118</v>
      </c>
      <c r="D42" s="3">
        <v>44144</v>
      </c>
      <c r="E42">
        <v>46</v>
      </c>
      <c r="G42" s="1">
        <f t="shared" si="0"/>
        <v>44144</v>
      </c>
      <c r="H42">
        <f t="shared" si="2"/>
        <v>2065</v>
      </c>
      <c r="I42">
        <f t="shared" si="3"/>
        <v>967</v>
      </c>
      <c r="J42">
        <f t="shared" si="4"/>
        <v>2.1354705274043435</v>
      </c>
      <c r="K42">
        <f t="shared" si="1"/>
        <v>1.000530840507897</v>
      </c>
    </row>
    <row r="43" spans="1:13" x14ac:dyDescent="0.25">
      <c r="A43" s="3">
        <v>44151</v>
      </c>
      <c r="B43">
        <v>127</v>
      </c>
      <c r="D43" s="3">
        <v>44151</v>
      </c>
      <c r="E43">
        <v>52</v>
      </c>
      <c r="G43" s="1">
        <f t="shared" si="0"/>
        <v>44151</v>
      </c>
      <c r="H43">
        <f t="shared" si="2"/>
        <v>2192</v>
      </c>
      <c r="I43">
        <f t="shared" si="3"/>
        <v>1019</v>
      </c>
      <c r="J43">
        <f t="shared" si="4"/>
        <v>2.1511285574092249</v>
      </c>
      <c r="K43">
        <f t="shared" si="1"/>
        <v>1.0078670887587799</v>
      </c>
    </row>
    <row r="44" spans="1:13" x14ac:dyDescent="0.25">
      <c r="A44" s="3">
        <v>44158</v>
      </c>
      <c r="B44">
        <v>99</v>
      </c>
      <c r="D44" s="3">
        <v>44158</v>
      </c>
      <c r="E44">
        <v>43</v>
      </c>
      <c r="G44" s="1">
        <f t="shared" si="0"/>
        <v>44158</v>
      </c>
      <c r="H44">
        <f t="shared" si="2"/>
        <v>2291</v>
      </c>
      <c r="I44">
        <f t="shared" si="3"/>
        <v>1062</v>
      </c>
      <c r="J44">
        <f t="shared" si="4"/>
        <v>2.1572504708097928</v>
      </c>
      <c r="K44">
        <f t="shared" si="1"/>
        <v>1.0107353855025574</v>
      </c>
    </row>
    <row r="45" spans="1:13" x14ac:dyDescent="0.25">
      <c r="A45" s="3">
        <v>44165</v>
      </c>
      <c r="B45">
        <v>106</v>
      </c>
      <c r="D45" s="3">
        <v>44165</v>
      </c>
      <c r="E45">
        <v>47</v>
      </c>
      <c r="G45" s="1">
        <f t="shared" si="0"/>
        <v>44165</v>
      </c>
      <c r="H45">
        <f t="shared" si="2"/>
        <v>2397</v>
      </c>
      <c r="I45">
        <f t="shared" si="3"/>
        <v>1109</v>
      </c>
      <c r="J45">
        <f t="shared" si="4"/>
        <v>2.1614066726780883</v>
      </c>
      <c r="K45">
        <f t="shared" si="1"/>
        <v>1.0126826884951492</v>
      </c>
    </row>
    <row r="46" spans="1:13" x14ac:dyDescent="0.25">
      <c r="A46" s="3">
        <v>44172</v>
      </c>
      <c r="B46">
        <v>88</v>
      </c>
      <c r="D46" s="3">
        <v>44172</v>
      </c>
      <c r="E46">
        <v>47</v>
      </c>
      <c r="G46" s="1">
        <f t="shared" si="0"/>
        <v>44172</v>
      </c>
      <c r="H46">
        <f t="shared" si="2"/>
        <v>2485</v>
      </c>
      <c r="I46">
        <f t="shared" si="3"/>
        <v>1156</v>
      </c>
      <c r="J46">
        <f t="shared" si="4"/>
        <v>2.1496539792387543</v>
      </c>
      <c r="K46">
        <f t="shared" si="1"/>
        <v>1.0071762054535025</v>
      </c>
    </row>
    <row r="47" spans="1:13" x14ac:dyDescent="0.25">
      <c r="A47" s="3">
        <v>44179</v>
      </c>
      <c r="B47">
        <v>110</v>
      </c>
      <c r="D47" s="3">
        <v>44179</v>
      </c>
      <c r="E47">
        <v>45</v>
      </c>
      <c r="G47" s="1">
        <f t="shared" si="0"/>
        <v>44179</v>
      </c>
      <c r="H47">
        <f t="shared" si="2"/>
        <v>2595</v>
      </c>
      <c r="I47">
        <f t="shared" si="3"/>
        <v>1201</v>
      </c>
      <c r="J47">
        <f t="shared" si="4"/>
        <v>2.1606994171523732</v>
      </c>
      <c r="K47">
        <f t="shared" si="1"/>
        <v>1.0123513184497581</v>
      </c>
    </row>
    <row r="48" spans="1:13" x14ac:dyDescent="0.25">
      <c r="A48" s="3">
        <v>44186</v>
      </c>
      <c r="B48">
        <v>104</v>
      </c>
      <c r="D48" s="3">
        <v>44186</v>
      </c>
      <c r="E48">
        <v>42</v>
      </c>
      <c r="G48" s="1">
        <f t="shared" si="0"/>
        <v>44186</v>
      </c>
      <c r="H48">
        <f t="shared" si="2"/>
        <v>2699</v>
      </c>
      <c r="I48">
        <f t="shared" si="3"/>
        <v>1243</v>
      </c>
      <c r="J48">
        <f t="shared" si="4"/>
        <v>2.17135961383749</v>
      </c>
      <c r="K48">
        <f t="shared" si="1"/>
        <v>1.0173459345835165</v>
      </c>
    </row>
    <row r="49" spans="1:11" x14ac:dyDescent="0.25">
      <c r="A49" s="3">
        <v>44193</v>
      </c>
      <c r="B49">
        <v>108</v>
      </c>
      <c r="D49" s="3">
        <v>44193</v>
      </c>
      <c r="E49">
        <v>73</v>
      </c>
      <c r="G49" s="1">
        <f t="shared" si="0"/>
        <v>44193</v>
      </c>
      <c r="H49">
        <f t="shared" si="2"/>
        <v>2807</v>
      </c>
      <c r="I49">
        <f t="shared" si="3"/>
        <v>1316</v>
      </c>
      <c r="J49">
        <f t="shared" si="4"/>
        <v>2.1329787234042552</v>
      </c>
      <c r="K49">
        <f t="shared" si="1"/>
        <v>0.9993633569399456</v>
      </c>
    </row>
    <row r="50" spans="1:11" x14ac:dyDescent="0.25">
      <c r="A50" s="3">
        <v>44200</v>
      </c>
      <c r="B50">
        <v>123</v>
      </c>
      <c r="D50" s="3">
        <v>44200</v>
      </c>
      <c r="E50">
        <v>61</v>
      </c>
      <c r="G50" s="1">
        <f t="shared" si="0"/>
        <v>44200</v>
      </c>
      <c r="H50">
        <f t="shared" si="2"/>
        <v>2930</v>
      </c>
      <c r="I50">
        <f t="shared" si="3"/>
        <v>1377</v>
      </c>
      <c r="J50">
        <f t="shared" si="4"/>
        <v>2.1278140885984023</v>
      </c>
      <c r="K50">
        <f t="shared" si="1"/>
        <v>0.99694357341359674</v>
      </c>
    </row>
    <row r="51" spans="1:11" x14ac:dyDescent="0.25">
      <c r="A51" s="3">
        <v>44207</v>
      </c>
      <c r="B51">
        <v>126</v>
      </c>
      <c r="D51" s="3">
        <v>44207</v>
      </c>
      <c r="E51">
        <v>50</v>
      </c>
      <c r="G51" s="1">
        <f t="shared" si="0"/>
        <v>44207</v>
      </c>
      <c r="H51">
        <f t="shared" si="2"/>
        <v>3056</v>
      </c>
      <c r="I51">
        <f t="shared" si="3"/>
        <v>1427</v>
      </c>
      <c r="J51">
        <f t="shared" si="4"/>
        <v>2.1415557112824106</v>
      </c>
      <c r="K51">
        <f t="shared" si="1"/>
        <v>1.003381928388547</v>
      </c>
    </row>
    <row r="52" spans="1:11" x14ac:dyDescent="0.25">
      <c r="A52" s="3">
        <v>44214</v>
      </c>
      <c r="B52">
        <v>138</v>
      </c>
      <c r="D52" s="3">
        <v>44214</v>
      </c>
      <c r="E52">
        <v>60</v>
      </c>
      <c r="G52" s="1">
        <f t="shared" si="0"/>
        <v>44214</v>
      </c>
      <c r="H52">
        <f t="shared" si="2"/>
        <v>3194</v>
      </c>
      <c r="I52">
        <f t="shared" si="3"/>
        <v>1487</v>
      </c>
      <c r="J52">
        <f t="shared" si="4"/>
        <v>2.1479488903833222</v>
      </c>
      <c r="K52">
        <f t="shared" si="1"/>
        <v>1.0063773211028297</v>
      </c>
    </row>
    <row r="53" spans="1:11" x14ac:dyDescent="0.25">
      <c r="A53" s="3">
        <v>44221</v>
      </c>
      <c r="B53">
        <v>115</v>
      </c>
      <c r="D53" s="3">
        <v>44221</v>
      </c>
      <c r="E53">
        <v>60</v>
      </c>
      <c r="G53" s="1">
        <f t="shared" si="0"/>
        <v>44221</v>
      </c>
      <c r="H53">
        <f t="shared" si="2"/>
        <v>3309</v>
      </c>
      <c r="I53">
        <f t="shared" si="3"/>
        <v>1547</v>
      </c>
      <c r="J53">
        <f t="shared" si="4"/>
        <v>2.138978668390433</v>
      </c>
      <c r="K53">
        <f t="shared" si="1"/>
        <v>1.0021745078891082</v>
      </c>
    </row>
    <row r="54" spans="1:11" x14ac:dyDescent="0.25">
      <c r="A54" s="3">
        <v>44228</v>
      </c>
      <c r="B54">
        <v>133</v>
      </c>
      <c r="D54" s="3">
        <v>44228</v>
      </c>
      <c r="E54">
        <v>71</v>
      </c>
      <c r="G54" s="1">
        <f t="shared" si="0"/>
        <v>44228</v>
      </c>
      <c r="H54">
        <f t="shared" si="2"/>
        <v>3442</v>
      </c>
      <c r="I54">
        <f t="shared" si="3"/>
        <v>1618</v>
      </c>
      <c r="J54">
        <f t="shared" si="4"/>
        <v>2.1273176761433867</v>
      </c>
      <c r="K54">
        <f t="shared" si="1"/>
        <v>0.99671098955702675</v>
      </c>
    </row>
    <row r="55" spans="1:11" x14ac:dyDescent="0.25">
      <c r="A55" s="3">
        <v>44235</v>
      </c>
      <c r="B55">
        <v>133</v>
      </c>
      <c r="D55" s="3">
        <v>44235</v>
      </c>
      <c r="E55">
        <v>50</v>
      </c>
      <c r="G55" s="1">
        <f t="shared" si="0"/>
        <v>44235</v>
      </c>
      <c r="H55">
        <f t="shared" si="2"/>
        <v>3575</v>
      </c>
      <c r="I55">
        <f t="shared" si="3"/>
        <v>1668</v>
      </c>
      <c r="J55">
        <f t="shared" si="4"/>
        <v>2.1432853717026381</v>
      </c>
      <c r="K55">
        <f t="shared" si="1"/>
        <v>1.0041923252410603</v>
      </c>
    </row>
    <row r="56" spans="1:11" x14ac:dyDescent="0.25">
      <c r="A56" s="3">
        <v>44242</v>
      </c>
      <c r="B56">
        <v>140</v>
      </c>
      <c r="D56" s="3">
        <v>44242</v>
      </c>
      <c r="E56">
        <v>55</v>
      </c>
      <c r="G56" s="1">
        <f t="shared" si="0"/>
        <v>44242</v>
      </c>
      <c r="H56">
        <f t="shared" si="2"/>
        <v>3715</v>
      </c>
      <c r="I56">
        <f t="shared" si="3"/>
        <v>1723</v>
      </c>
      <c r="J56">
        <f t="shared" si="4"/>
        <v>2.1561230412071968</v>
      </c>
      <c r="K56">
        <f t="shared" si="1"/>
        <v>1.0102071515262872</v>
      </c>
    </row>
    <row r="57" spans="1:11" x14ac:dyDescent="0.25">
      <c r="A57" s="3">
        <v>44249</v>
      </c>
      <c r="B57">
        <v>150</v>
      </c>
      <c r="D57" s="3">
        <v>44249</v>
      </c>
      <c r="E57">
        <v>65</v>
      </c>
      <c r="G57" s="1">
        <f t="shared" si="0"/>
        <v>44249</v>
      </c>
      <c r="H57">
        <f t="shared" si="2"/>
        <v>3865</v>
      </c>
      <c r="I57">
        <f t="shared" si="3"/>
        <v>1788</v>
      </c>
      <c r="J57">
        <f t="shared" si="4"/>
        <v>2.1616331096196868</v>
      </c>
      <c r="K57">
        <f t="shared" si="1"/>
        <v>1.0127887808717904</v>
      </c>
    </row>
    <row r="58" spans="1:11" x14ac:dyDescent="0.25">
      <c r="A58" s="3">
        <v>44256</v>
      </c>
      <c r="B58">
        <v>149</v>
      </c>
      <c r="D58" s="3">
        <v>44256</v>
      </c>
      <c r="E58">
        <v>71</v>
      </c>
      <c r="G58" s="1">
        <f t="shared" si="0"/>
        <v>44256</v>
      </c>
      <c r="H58">
        <f t="shared" si="2"/>
        <v>4014</v>
      </c>
      <c r="I58">
        <f t="shared" si="3"/>
        <v>1859</v>
      </c>
      <c r="J58">
        <f t="shared" si="4"/>
        <v>2.1592253899946208</v>
      </c>
      <c r="K58">
        <f t="shared" si="1"/>
        <v>1.0116606933101686</v>
      </c>
    </row>
    <row r="59" spans="1:11" x14ac:dyDescent="0.25">
      <c r="A59" s="3">
        <v>44263</v>
      </c>
      <c r="B59">
        <v>187</v>
      </c>
      <c r="D59" s="3">
        <v>44263</v>
      </c>
      <c r="E59">
        <v>84</v>
      </c>
      <c r="G59" s="1">
        <f t="shared" si="0"/>
        <v>44263</v>
      </c>
      <c r="H59">
        <f t="shared" si="2"/>
        <v>4201</v>
      </c>
      <c r="I59">
        <f t="shared" si="3"/>
        <v>1943</v>
      </c>
      <c r="J59">
        <f t="shared" si="4"/>
        <v>2.1621204323211529</v>
      </c>
      <c r="K59">
        <f t="shared" si="1"/>
        <v>1.0130171059110917</v>
      </c>
    </row>
    <row r="60" spans="1:11" x14ac:dyDescent="0.25">
      <c r="A60" s="3">
        <v>44270</v>
      </c>
      <c r="B60">
        <v>175</v>
      </c>
      <c r="D60" s="3">
        <v>44270</v>
      </c>
      <c r="E60">
        <v>99</v>
      </c>
      <c r="G60" s="1">
        <f t="shared" si="0"/>
        <v>44270</v>
      </c>
      <c r="H60">
        <f t="shared" si="2"/>
        <v>4376</v>
      </c>
      <c r="I60">
        <f t="shared" si="3"/>
        <v>2042</v>
      </c>
      <c r="J60">
        <f t="shared" si="4"/>
        <v>2.1429970617042113</v>
      </c>
      <c r="K60">
        <f t="shared" si="1"/>
        <v>1.0040572435148782</v>
      </c>
    </row>
    <row r="61" spans="1:11" x14ac:dyDescent="0.25">
      <c r="A61" s="3">
        <v>44277</v>
      </c>
      <c r="B61">
        <v>155</v>
      </c>
      <c r="D61" s="3">
        <v>44277</v>
      </c>
      <c r="E61">
        <v>94</v>
      </c>
      <c r="G61" s="1">
        <f t="shared" si="0"/>
        <v>44277</v>
      </c>
      <c r="H61">
        <f t="shared" si="2"/>
        <v>4531</v>
      </c>
      <c r="I61">
        <f t="shared" si="3"/>
        <v>2136</v>
      </c>
      <c r="J61">
        <f t="shared" si="4"/>
        <v>2.1212546816479403</v>
      </c>
      <c r="K61">
        <f t="shared" si="1"/>
        <v>0.99387029805570359</v>
      </c>
    </row>
    <row r="62" spans="1:11" x14ac:dyDescent="0.25">
      <c r="A62" s="3">
        <v>44284</v>
      </c>
      <c r="B62">
        <v>155</v>
      </c>
      <c r="D62" s="3">
        <v>44284</v>
      </c>
      <c r="E62">
        <v>67</v>
      </c>
      <c r="G62" s="1">
        <f t="shared" si="0"/>
        <v>44284</v>
      </c>
      <c r="H62">
        <f t="shared" si="2"/>
        <v>4686</v>
      </c>
      <c r="I62">
        <f t="shared" si="3"/>
        <v>2203</v>
      </c>
      <c r="J62">
        <f t="shared" si="4"/>
        <v>2.1270994098955969</v>
      </c>
      <c r="K62">
        <f t="shared" si="1"/>
        <v>0.99660872539109557</v>
      </c>
    </row>
    <row r="63" spans="1:11" x14ac:dyDescent="0.25">
      <c r="A63" s="3">
        <v>44291</v>
      </c>
      <c r="B63">
        <v>147</v>
      </c>
      <c r="D63" s="3">
        <v>44291</v>
      </c>
      <c r="E63">
        <v>72</v>
      </c>
      <c r="G63" s="1">
        <f t="shared" si="0"/>
        <v>44291</v>
      </c>
      <c r="H63">
        <f t="shared" si="2"/>
        <v>4833</v>
      </c>
      <c r="I63">
        <f t="shared" si="3"/>
        <v>2275</v>
      </c>
      <c r="J63">
        <f t="shared" si="4"/>
        <v>2.1243956043956045</v>
      </c>
      <c r="K63">
        <f t="shared" si="1"/>
        <v>0.99534191287612006</v>
      </c>
    </row>
    <row r="64" spans="1:11" x14ac:dyDescent="0.25">
      <c r="A64" s="3">
        <v>44298</v>
      </c>
      <c r="B64">
        <v>129</v>
      </c>
      <c r="D64" s="3">
        <v>44298</v>
      </c>
      <c r="E64">
        <v>54</v>
      </c>
      <c r="G64" s="1">
        <f t="shared" si="0"/>
        <v>44298</v>
      </c>
      <c r="H64">
        <f t="shared" si="2"/>
        <v>4962</v>
      </c>
      <c r="I64">
        <f t="shared" si="3"/>
        <v>2329</v>
      </c>
      <c r="J64">
        <f t="shared" si="4"/>
        <v>2.1305281236582223</v>
      </c>
      <c r="K64">
        <f t="shared" si="1"/>
        <v>0.9982151787786544</v>
      </c>
    </row>
    <row r="65" spans="1:11" x14ac:dyDescent="0.25">
      <c r="A65" s="3">
        <v>44305</v>
      </c>
      <c r="B65">
        <v>148</v>
      </c>
      <c r="D65" s="3">
        <v>44305</v>
      </c>
      <c r="E65">
        <v>55</v>
      </c>
      <c r="G65" s="1">
        <f t="shared" si="0"/>
        <v>44305</v>
      </c>
      <c r="H65">
        <f t="shared" si="2"/>
        <v>5110</v>
      </c>
      <c r="I65">
        <f t="shared" si="3"/>
        <v>2384</v>
      </c>
      <c r="J65">
        <f t="shared" si="4"/>
        <v>2.1434563758389262</v>
      </c>
      <c r="K65">
        <f t="shared" si="1"/>
        <v>1.0042724457156889</v>
      </c>
    </row>
    <row r="66" spans="1:11" x14ac:dyDescent="0.25">
      <c r="A66" s="3">
        <v>44312</v>
      </c>
      <c r="B66">
        <v>123</v>
      </c>
      <c r="D66" s="3">
        <v>44312</v>
      </c>
      <c r="E66">
        <v>57</v>
      </c>
      <c r="G66" s="1">
        <f t="shared" si="0"/>
        <v>44312</v>
      </c>
      <c r="H66">
        <f t="shared" si="2"/>
        <v>5233</v>
      </c>
      <c r="I66">
        <f t="shared" si="3"/>
        <v>2441</v>
      </c>
      <c r="J66">
        <f t="shared" si="4"/>
        <v>2.1437935272429334</v>
      </c>
      <c r="K66">
        <f t="shared" si="1"/>
        <v>1.0044304110789661</v>
      </c>
    </row>
    <row r="67" spans="1:11" x14ac:dyDescent="0.25">
      <c r="A67" s="3">
        <v>44319</v>
      </c>
      <c r="B67">
        <v>109</v>
      </c>
      <c r="D67" s="3">
        <v>44319</v>
      </c>
      <c r="E67">
        <v>60</v>
      </c>
      <c r="G67" s="1">
        <f t="shared" si="0"/>
        <v>44319</v>
      </c>
      <c r="H67">
        <f t="shared" si="2"/>
        <v>5342</v>
      </c>
      <c r="I67">
        <f t="shared" si="3"/>
        <v>2501</v>
      </c>
      <c r="J67">
        <f t="shared" si="4"/>
        <v>2.1359456217512993</v>
      </c>
      <c r="K67">
        <f t="shared" si="1"/>
        <v>1.0007534362029349</v>
      </c>
    </row>
    <row r="68" spans="1:11" x14ac:dyDescent="0.25">
      <c r="A68" s="3">
        <v>44326</v>
      </c>
      <c r="B68">
        <v>116</v>
      </c>
      <c r="D68" s="3">
        <v>44326</v>
      </c>
      <c r="E68">
        <v>49</v>
      </c>
      <c r="G68" s="1">
        <f t="shared" si="0"/>
        <v>44326</v>
      </c>
      <c r="H68">
        <f t="shared" si="2"/>
        <v>5458</v>
      </c>
      <c r="I68">
        <f t="shared" si="3"/>
        <v>2550</v>
      </c>
      <c r="J68">
        <f t="shared" si="4"/>
        <v>2.1403921568627453</v>
      </c>
      <c r="K68">
        <f t="shared" si="1"/>
        <v>1.0028367688714548</v>
      </c>
    </row>
    <row r="69" spans="1:11" x14ac:dyDescent="0.25">
      <c r="A69" s="3">
        <v>44333</v>
      </c>
      <c r="B69">
        <v>118</v>
      </c>
      <c r="D69" s="3">
        <v>44333</v>
      </c>
      <c r="E69">
        <v>45</v>
      </c>
      <c r="G69" s="1">
        <f t="shared" si="0"/>
        <v>44333</v>
      </c>
      <c r="H69">
        <f t="shared" si="2"/>
        <v>5576</v>
      </c>
      <c r="I69">
        <f t="shared" si="3"/>
        <v>2595</v>
      </c>
      <c r="J69">
        <f t="shared" si="4"/>
        <v>2.1487475915221581</v>
      </c>
      <c r="K69">
        <f t="shared" si="1"/>
        <v>1.0067515361114188</v>
      </c>
    </row>
    <row r="70" spans="1:11" x14ac:dyDescent="0.25">
      <c r="A70" s="3">
        <v>44340</v>
      </c>
      <c r="B70">
        <v>83</v>
      </c>
      <c r="D70" s="3">
        <v>44340</v>
      </c>
      <c r="E70">
        <v>40</v>
      </c>
      <c r="G70" s="1">
        <f t="shared" si="0"/>
        <v>44340</v>
      </c>
      <c r="H70">
        <f t="shared" si="2"/>
        <v>5659</v>
      </c>
      <c r="I70">
        <f t="shared" si="3"/>
        <v>2635</v>
      </c>
      <c r="J70">
        <f t="shared" si="4"/>
        <v>2.1476280834914609</v>
      </c>
      <c r="K70">
        <f t="shared" si="1"/>
        <v>1.0062270136249061</v>
      </c>
    </row>
    <row r="71" spans="1:11" x14ac:dyDescent="0.25">
      <c r="A71" s="3">
        <v>44347</v>
      </c>
      <c r="B71">
        <v>97</v>
      </c>
      <c r="D71" s="3">
        <v>44347</v>
      </c>
      <c r="E71">
        <v>43</v>
      </c>
      <c r="G71" s="1">
        <f t="shared" ref="G71:G134" si="5">A71</f>
        <v>44347</v>
      </c>
      <c r="H71">
        <f t="shared" si="2"/>
        <v>5756</v>
      </c>
      <c r="I71">
        <f t="shared" si="3"/>
        <v>2678</v>
      </c>
      <c r="J71">
        <f t="shared" si="4"/>
        <v>2.149365197908887</v>
      </c>
      <c r="K71">
        <f t="shared" si="1"/>
        <v>1.0070409028946579</v>
      </c>
    </row>
    <row r="72" spans="1:11" x14ac:dyDescent="0.25">
      <c r="A72" s="3">
        <v>44354</v>
      </c>
      <c r="B72">
        <v>81</v>
      </c>
      <c r="D72" s="3">
        <v>44354</v>
      </c>
      <c r="E72">
        <v>44</v>
      </c>
      <c r="G72" s="1">
        <f t="shared" si="5"/>
        <v>44354</v>
      </c>
      <c r="H72">
        <f t="shared" si="2"/>
        <v>5837</v>
      </c>
      <c r="I72">
        <f t="shared" si="3"/>
        <v>2722</v>
      </c>
      <c r="J72">
        <f t="shared" si="4"/>
        <v>2.1443791329904482</v>
      </c>
      <c r="K72">
        <f t="shared" ref="K72:K135" si="6">J72/J$85</f>
        <v>1.0047047846201826</v>
      </c>
    </row>
    <row r="73" spans="1:11" x14ac:dyDescent="0.25">
      <c r="A73" s="3">
        <v>44361</v>
      </c>
      <c r="B73">
        <v>88</v>
      </c>
      <c r="D73" s="3">
        <v>44361</v>
      </c>
      <c r="E73">
        <v>47</v>
      </c>
      <c r="G73" s="1">
        <f t="shared" si="5"/>
        <v>44361</v>
      </c>
      <c r="H73">
        <f t="shared" si="2"/>
        <v>5925</v>
      </c>
      <c r="I73">
        <f t="shared" si="3"/>
        <v>2769</v>
      </c>
      <c r="J73">
        <f t="shared" si="4"/>
        <v>2.1397616468039002</v>
      </c>
      <c r="K73">
        <f t="shared" si="6"/>
        <v>1.0025413563377628</v>
      </c>
    </row>
    <row r="74" spans="1:11" x14ac:dyDescent="0.25">
      <c r="A74" s="3">
        <v>44368</v>
      </c>
      <c r="B74">
        <v>81</v>
      </c>
      <c r="D74" s="3">
        <v>44368</v>
      </c>
      <c r="E74">
        <v>35</v>
      </c>
      <c r="G74" s="1">
        <f t="shared" si="5"/>
        <v>44368</v>
      </c>
      <c r="H74">
        <f t="shared" ref="H74:H137" si="7">B74+H73</f>
        <v>6006</v>
      </c>
      <c r="I74">
        <f t="shared" ref="I74:I137" si="8">E74+I73</f>
        <v>2804</v>
      </c>
      <c r="J74">
        <f t="shared" ref="J74:J137" si="9">H74/I74</f>
        <v>2.1419400855920112</v>
      </c>
      <c r="K74">
        <f t="shared" si="6"/>
        <v>1.0035620190740044</v>
      </c>
    </row>
    <row r="75" spans="1:11" x14ac:dyDescent="0.25">
      <c r="A75" s="3">
        <v>44375</v>
      </c>
      <c r="B75">
        <v>82</v>
      </c>
      <c r="D75" s="3">
        <v>44375</v>
      </c>
      <c r="E75">
        <v>41</v>
      </c>
      <c r="G75" s="1">
        <f t="shared" si="5"/>
        <v>44375</v>
      </c>
      <c r="H75">
        <f t="shared" si="7"/>
        <v>6088</v>
      </c>
      <c r="I75">
        <f t="shared" si="8"/>
        <v>2845</v>
      </c>
      <c r="J75">
        <f t="shared" si="9"/>
        <v>2.1398945518453427</v>
      </c>
      <c r="K75">
        <f t="shared" si="6"/>
        <v>1.0026036262642806</v>
      </c>
    </row>
    <row r="76" spans="1:11" x14ac:dyDescent="0.25">
      <c r="A76" s="3">
        <v>44382</v>
      </c>
      <c r="B76">
        <v>78</v>
      </c>
      <c r="D76" s="3">
        <v>44382</v>
      </c>
      <c r="E76">
        <v>32</v>
      </c>
      <c r="G76" s="1">
        <f t="shared" si="5"/>
        <v>44382</v>
      </c>
      <c r="H76">
        <f t="shared" si="7"/>
        <v>6166</v>
      </c>
      <c r="I76">
        <f t="shared" si="8"/>
        <v>2877</v>
      </c>
      <c r="J76">
        <f t="shared" si="9"/>
        <v>2.1432047271463328</v>
      </c>
      <c r="K76">
        <f t="shared" si="6"/>
        <v>1.0041545408911163</v>
      </c>
    </row>
    <row r="77" spans="1:11" x14ac:dyDescent="0.25">
      <c r="A77" s="3">
        <v>44389</v>
      </c>
      <c r="B77">
        <v>89</v>
      </c>
      <c r="D77" s="3">
        <v>44389</v>
      </c>
      <c r="E77">
        <v>38</v>
      </c>
      <c r="G77" s="1">
        <f t="shared" si="5"/>
        <v>44389</v>
      </c>
      <c r="H77">
        <f t="shared" si="7"/>
        <v>6255</v>
      </c>
      <c r="I77">
        <f t="shared" si="8"/>
        <v>2915</v>
      </c>
      <c r="J77">
        <f t="shared" si="9"/>
        <v>2.1457975986277873</v>
      </c>
      <c r="K77">
        <f t="shared" si="6"/>
        <v>1.0053693775509422</v>
      </c>
    </row>
    <row r="78" spans="1:11" x14ac:dyDescent="0.25">
      <c r="A78" s="3">
        <v>44396</v>
      </c>
      <c r="B78">
        <v>77</v>
      </c>
      <c r="D78" s="3">
        <v>44396</v>
      </c>
      <c r="E78">
        <v>43</v>
      </c>
      <c r="G78" s="1">
        <f t="shared" si="5"/>
        <v>44396</v>
      </c>
      <c r="H78">
        <f t="shared" si="7"/>
        <v>6332</v>
      </c>
      <c r="I78">
        <f t="shared" si="8"/>
        <v>2958</v>
      </c>
      <c r="J78">
        <f t="shared" si="9"/>
        <v>2.1406355645706561</v>
      </c>
      <c r="K78">
        <f t="shared" si="6"/>
        <v>1.0029508125519724</v>
      </c>
    </row>
    <row r="79" spans="1:11" x14ac:dyDescent="0.25">
      <c r="A79" s="3">
        <v>44403</v>
      </c>
      <c r="B79">
        <v>93</v>
      </c>
      <c r="D79" s="3">
        <v>44403</v>
      </c>
      <c r="E79">
        <v>49</v>
      </c>
      <c r="G79" s="1">
        <f t="shared" si="5"/>
        <v>44403</v>
      </c>
      <c r="H79">
        <f t="shared" si="7"/>
        <v>6425</v>
      </c>
      <c r="I79">
        <f t="shared" si="8"/>
        <v>3007</v>
      </c>
      <c r="J79">
        <f t="shared" si="9"/>
        <v>2.1366810774858664</v>
      </c>
      <c r="K79">
        <f t="shared" si="6"/>
        <v>1.0010980188767857</v>
      </c>
    </row>
    <row r="80" spans="1:11" x14ac:dyDescent="0.25">
      <c r="A80" s="3">
        <v>44410</v>
      </c>
      <c r="B80">
        <v>84</v>
      </c>
      <c r="D80" s="3">
        <v>44410</v>
      </c>
      <c r="E80">
        <v>30</v>
      </c>
      <c r="G80" s="1">
        <f t="shared" si="5"/>
        <v>44410</v>
      </c>
      <c r="H80">
        <f t="shared" si="7"/>
        <v>6509</v>
      </c>
      <c r="I80">
        <f t="shared" si="8"/>
        <v>3037</v>
      </c>
      <c r="J80">
        <f t="shared" si="9"/>
        <v>2.1432334540665132</v>
      </c>
      <c r="K80">
        <f t="shared" si="6"/>
        <v>1.0041680002993472</v>
      </c>
    </row>
    <row r="81" spans="1:12" x14ac:dyDescent="0.25">
      <c r="A81" s="3">
        <v>44417</v>
      </c>
      <c r="B81">
        <v>93</v>
      </c>
      <c r="D81" s="3">
        <v>44417</v>
      </c>
      <c r="E81">
        <v>40</v>
      </c>
      <c r="G81" s="1">
        <f t="shared" si="5"/>
        <v>44417</v>
      </c>
      <c r="H81">
        <f t="shared" si="7"/>
        <v>6602</v>
      </c>
      <c r="I81">
        <f t="shared" si="8"/>
        <v>3077</v>
      </c>
      <c r="J81">
        <f t="shared" si="9"/>
        <v>2.1455963600909977</v>
      </c>
      <c r="K81">
        <f t="shared" si="6"/>
        <v>1.0052750913691511</v>
      </c>
    </row>
    <row r="82" spans="1:12" x14ac:dyDescent="0.25">
      <c r="A82" s="3">
        <v>44424</v>
      </c>
      <c r="B82">
        <v>86</v>
      </c>
      <c r="D82" s="3">
        <v>44424</v>
      </c>
      <c r="E82">
        <v>37</v>
      </c>
      <c r="G82" s="1">
        <f t="shared" si="5"/>
        <v>44424</v>
      </c>
      <c r="H82">
        <f t="shared" si="7"/>
        <v>6688</v>
      </c>
      <c r="I82">
        <f t="shared" si="8"/>
        <v>3114</v>
      </c>
      <c r="J82">
        <f t="shared" si="9"/>
        <v>2.1477199743095698</v>
      </c>
      <c r="K82">
        <f t="shared" si="6"/>
        <v>1.0062700671797538</v>
      </c>
    </row>
    <row r="83" spans="1:12" x14ac:dyDescent="0.25">
      <c r="A83" s="3">
        <v>44431</v>
      </c>
      <c r="B83">
        <v>93</v>
      </c>
      <c r="D83" s="3">
        <v>44431</v>
      </c>
      <c r="E83">
        <v>49</v>
      </c>
      <c r="G83" s="1">
        <f t="shared" si="5"/>
        <v>44431</v>
      </c>
      <c r="H83">
        <f t="shared" si="7"/>
        <v>6781</v>
      </c>
      <c r="I83">
        <f t="shared" si="8"/>
        <v>3163</v>
      </c>
      <c r="J83">
        <f t="shared" si="9"/>
        <v>2.143850774581094</v>
      </c>
      <c r="K83">
        <f t="shared" si="6"/>
        <v>1.0044572331430648</v>
      </c>
    </row>
    <row r="84" spans="1:12" x14ac:dyDescent="0.25">
      <c r="A84" s="3">
        <v>44438</v>
      </c>
      <c r="B84">
        <v>84</v>
      </c>
      <c r="D84" s="3">
        <v>44438</v>
      </c>
      <c r="E84">
        <v>52</v>
      </c>
      <c r="G84" s="1">
        <f t="shared" si="5"/>
        <v>44438</v>
      </c>
      <c r="H84">
        <f t="shared" si="7"/>
        <v>6865</v>
      </c>
      <c r="I84">
        <f t="shared" si="8"/>
        <v>3215</v>
      </c>
      <c r="J84">
        <f t="shared" si="9"/>
        <v>2.1353032659409021</v>
      </c>
      <c r="K84">
        <f t="shared" si="6"/>
        <v>1.0004524735857345</v>
      </c>
    </row>
    <row r="85" spans="1:12" x14ac:dyDescent="0.25">
      <c r="A85" s="3">
        <v>44445</v>
      </c>
      <c r="B85">
        <v>78</v>
      </c>
      <c r="D85" s="3">
        <v>44445</v>
      </c>
      <c r="E85">
        <v>38</v>
      </c>
      <c r="G85" s="1">
        <f t="shared" si="5"/>
        <v>44445</v>
      </c>
      <c r="H85">
        <f t="shared" si="7"/>
        <v>6943</v>
      </c>
      <c r="I85">
        <f t="shared" si="8"/>
        <v>3253</v>
      </c>
      <c r="J85">
        <f t="shared" si="9"/>
        <v>2.1343375345834614</v>
      </c>
      <c r="K85">
        <f t="shared" si="6"/>
        <v>1</v>
      </c>
    </row>
    <row r="86" spans="1:12" x14ac:dyDescent="0.25">
      <c r="A86" s="3">
        <v>44452</v>
      </c>
      <c r="B86">
        <v>92</v>
      </c>
      <c r="D86" s="3">
        <v>44452</v>
      </c>
      <c r="E86">
        <v>46</v>
      </c>
      <c r="G86" s="1">
        <f t="shared" si="5"/>
        <v>44452</v>
      </c>
      <c r="H86">
        <f t="shared" si="7"/>
        <v>7035</v>
      </c>
      <c r="I86">
        <f t="shared" si="8"/>
        <v>3299</v>
      </c>
      <c r="J86">
        <f t="shared" si="9"/>
        <v>2.1324643831464081</v>
      </c>
      <c r="K86">
        <f t="shared" si="6"/>
        <v>0.99912237337970122</v>
      </c>
      <c r="L86" s="5"/>
    </row>
    <row r="87" spans="1:12" x14ac:dyDescent="0.25">
      <c r="A87" s="3">
        <v>44459</v>
      </c>
      <c r="B87">
        <v>81</v>
      </c>
      <c r="D87" s="3">
        <v>44459</v>
      </c>
      <c r="E87">
        <v>46</v>
      </c>
      <c r="G87" s="1">
        <f t="shared" si="5"/>
        <v>44459</v>
      </c>
      <c r="H87">
        <f t="shared" si="7"/>
        <v>7116</v>
      </c>
      <c r="I87">
        <f t="shared" si="8"/>
        <v>3345</v>
      </c>
      <c r="J87">
        <f t="shared" si="9"/>
        <v>2.1273542600896862</v>
      </c>
      <c r="K87">
        <f t="shared" si="6"/>
        <v>0.99672813021341622</v>
      </c>
    </row>
    <row r="88" spans="1:12" x14ac:dyDescent="0.25">
      <c r="A88" s="3">
        <v>44466</v>
      </c>
      <c r="B88">
        <v>89</v>
      </c>
      <c r="D88" s="3">
        <v>44466</v>
      </c>
      <c r="E88">
        <v>49</v>
      </c>
      <c r="G88" s="1">
        <f t="shared" si="5"/>
        <v>44466</v>
      </c>
      <c r="H88">
        <f t="shared" si="7"/>
        <v>7205</v>
      </c>
      <c r="I88">
        <f t="shared" si="8"/>
        <v>3394</v>
      </c>
      <c r="J88">
        <f t="shared" si="9"/>
        <v>2.1228638774307602</v>
      </c>
      <c r="K88">
        <f t="shared" si="6"/>
        <v>0.99462425367741081</v>
      </c>
    </row>
    <row r="89" spans="1:12" x14ac:dyDescent="0.25">
      <c r="A89" s="3">
        <v>44473</v>
      </c>
      <c r="B89">
        <v>91</v>
      </c>
      <c r="D89" s="3">
        <v>44473</v>
      </c>
      <c r="E89">
        <v>49</v>
      </c>
      <c r="G89" s="1">
        <f t="shared" si="5"/>
        <v>44473</v>
      </c>
      <c r="H89">
        <f t="shared" si="7"/>
        <v>7296</v>
      </c>
      <c r="I89">
        <f t="shared" si="8"/>
        <v>3443</v>
      </c>
      <c r="J89">
        <f t="shared" si="9"/>
        <v>2.1190821957595118</v>
      </c>
      <c r="K89">
        <f t="shared" si="6"/>
        <v>0.99285242442830068</v>
      </c>
    </row>
    <row r="90" spans="1:12" x14ac:dyDescent="0.25">
      <c r="A90" s="3">
        <v>44480</v>
      </c>
      <c r="B90">
        <v>99</v>
      </c>
      <c r="D90" s="3">
        <v>44480</v>
      </c>
      <c r="E90">
        <v>53</v>
      </c>
      <c r="G90" s="1">
        <f t="shared" si="5"/>
        <v>44480</v>
      </c>
      <c r="H90">
        <f t="shared" si="7"/>
        <v>7395</v>
      </c>
      <c r="I90">
        <f t="shared" si="8"/>
        <v>3496</v>
      </c>
      <c r="J90">
        <f t="shared" si="9"/>
        <v>2.1152745995423339</v>
      </c>
      <c r="K90">
        <f t="shared" si="6"/>
        <v>0.99106845345113237</v>
      </c>
    </row>
    <row r="91" spans="1:12" x14ac:dyDescent="0.25">
      <c r="A91" s="3">
        <v>44487</v>
      </c>
      <c r="B91">
        <v>109</v>
      </c>
      <c r="D91" s="3">
        <v>44487</v>
      </c>
      <c r="E91">
        <v>59</v>
      </c>
      <c r="G91" s="1">
        <f t="shared" si="5"/>
        <v>44487</v>
      </c>
      <c r="H91">
        <f t="shared" si="7"/>
        <v>7504</v>
      </c>
      <c r="I91">
        <f t="shared" si="8"/>
        <v>3555</v>
      </c>
      <c r="J91">
        <f t="shared" si="9"/>
        <v>2.110829817158931</v>
      </c>
      <c r="K91">
        <f t="shared" si="6"/>
        <v>0.9889859419873257</v>
      </c>
    </row>
    <row r="92" spans="1:12" x14ac:dyDescent="0.25">
      <c r="A92" s="3">
        <v>44494</v>
      </c>
      <c r="B92">
        <v>95</v>
      </c>
      <c r="D92" s="3">
        <v>44494</v>
      </c>
      <c r="E92">
        <v>58</v>
      </c>
      <c r="G92" s="1">
        <f t="shared" si="5"/>
        <v>44494</v>
      </c>
      <c r="H92">
        <f t="shared" si="7"/>
        <v>7599</v>
      </c>
      <c r="I92">
        <f t="shared" si="8"/>
        <v>3613</v>
      </c>
      <c r="J92">
        <f t="shared" si="9"/>
        <v>2.1032383061168005</v>
      </c>
      <c r="K92">
        <f t="shared" si="6"/>
        <v>0.98542909546276136</v>
      </c>
    </row>
    <row r="93" spans="1:12" x14ac:dyDescent="0.25">
      <c r="A93" s="3">
        <v>44501</v>
      </c>
      <c r="B93">
        <v>119</v>
      </c>
      <c r="D93" s="3">
        <v>44501</v>
      </c>
      <c r="E93">
        <v>49</v>
      </c>
      <c r="G93" s="1">
        <f t="shared" si="5"/>
        <v>44501</v>
      </c>
      <c r="H93">
        <f t="shared" si="7"/>
        <v>7718</v>
      </c>
      <c r="I93">
        <f t="shared" si="8"/>
        <v>3662</v>
      </c>
      <c r="J93">
        <f t="shared" si="9"/>
        <v>2.1075914800655378</v>
      </c>
      <c r="K93">
        <f t="shared" si="6"/>
        <v>0.98746868567668078</v>
      </c>
    </row>
    <row r="94" spans="1:12" x14ac:dyDescent="0.25">
      <c r="A94" s="3">
        <v>44508</v>
      </c>
      <c r="B94">
        <v>119</v>
      </c>
      <c r="D94" s="3">
        <v>44508</v>
      </c>
      <c r="E94">
        <v>86</v>
      </c>
      <c r="G94" s="1">
        <f t="shared" si="5"/>
        <v>44508</v>
      </c>
      <c r="H94">
        <f t="shared" si="7"/>
        <v>7837</v>
      </c>
      <c r="I94">
        <f t="shared" si="8"/>
        <v>3748</v>
      </c>
      <c r="J94">
        <f t="shared" si="9"/>
        <v>2.0909818569903948</v>
      </c>
      <c r="K94">
        <f t="shared" si="6"/>
        <v>0.97968658804403774</v>
      </c>
    </row>
    <row r="95" spans="1:12" x14ac:dyDescent="0.25">
      <c r="A95" s="3">
        <v>44515</v>
      </c>
      <c r="B95">
        <v>116</v>
      </c>
      <c r="D95" s="3">
        <v>44515</v>
      </c>
      <c r="E95">
        <v>71</v>
      </c>
      <c r="G95" s="1">
        <f t="shared" si="5"/>
        <v>44515</v>
      </c>
      <c r="H95">
        <f t="shared" si="7"/>
        <v>7953</v>
      </c>
      <c r="I95">
        <f t="shared" si="8"/>
        <v>3819</v>
      </c>
      <c r="J95">
        <f t="shared" si="9"/>
        <v>2.0824823252160249</v>
      </c>
      <c r="K95">
        <f t="shared" si="6"/>
        <v>0.97570430706146183</v>
      </c>
    </row>
    <row r="96" spans="1:12" x14ac:dyDescent="0.25">
      <c r="A96" s="3">
        <v>44522</v>
      </c>
      <c r="B96">
        <v>143</v>
      </c>
      <c r="D96" s="3">
        <v>44522</v>
      </c>
      <c r="E96">
        <v>63</v>
      </c>
      <c r="G96" s="1">
        <f t="shared" si="5"/>
        <v>44522</v>
      </c>
      <c r="H96">
        <f t="shared" si="7"/>
        <v>8096</v>
      </c>
      <c r="I96">
        <f t="shared" si="8"/>
        <v>3882</v>
      </c>
      <c r="J96">
        <f t="shared" si="9"/>
        <v>2.0855229263266359</v>
      </c>
      <c r="K96">
        <f t="shared" si="6"/>
        <v>0.97712891824003267</v>
      </c>
    </row>
    <row r="97" spans="1:11" x14ac:dyDescent="0.25">
      <c r="A97" s="3">
        <v>44529</v>
      </c>
      <c r="B97">
        <v>144</v>
      </c>
      <c r="D97" s="3">
        <v>44529</v>
      </c>
      <c r="E97">
        <v>84</v>
      </c>
      <c r="G97" s="1">
        <f t="shared" si="5"/>
        <v>44529</v>
      </c>
      <c r="H97">
        <f t="shared" si="7"/>
        <v>8240</v>
      </c>
      <c r="I97">
        <f t="shared" si="8"/>
        <v>3966</v>
      </c>
      <c r="J97">
        <f t="shared" si="9"/>
        <v>2.0776601109430155</v>
      </c>
      <c r="K97">
        <f t="shared" si="6"/>
        <v>0.97344495764044781</v>
      </c>
    </row>
    <row r="98" spans="1:11" x14ac:dyDescent="0.25">
      <c r="A98" s="3">
        <v>44536</v>
      </c>
      <c r="B98">
        <v>143</v>
      </c>
      <c r="D98" s="3">
        <v>44536</v>
      </c>
      <c r="E98">
        <v>86</v>
      </c>
      <c r="G98" s="1">
        <f t="shared" si="5"/>
        <v>44536</v>
      </c>
      <c r="H98">
        <f t="shared" si="7"/>
        <v>8383</v>
      </c>
      <c r="I98">
        <f t="shared" si="8"/>
        <v>4052</v>
      </c>
      <c r="J98">
        <f t="shared" si="9"/>
        <v>2.0688548864758145</v>
      </c>
      <c r="K98">
        <f t="shared" si="6"/>
        <v>0.96931945062736924</v>
      </c>
    </row>
    <row r="99" spans="1:11" x14ac:dyDescent="0.25">
      <c r="A99" s="3">
        <v>44543</v>
      </c>
      <c r="B99">
        <v>135</v>
      </c>
      <c r="D99" s="3">
        <v>44543</v>
      </c>
      <c r="E99">
        <v>84</v>
      </c>
      <c r="G99" s="1">
        <f t="shared" si="5"/>
        <v>44543</v>
      </c>
      <c r="H99">
        <f t="shared" si="7"/>
        <v>8518</v>
      </c>
      <c r="I99">
        <f t="shared" si="8"/>
        <v>4136</v>
      </c>
      <c r="J99">
        <f t="shared" si="9"/>
        <v>2.0594777562862667</v>
      </c>
      <c r="K99">
        <f t="shared" si="6"/>
        <v>0.96492598893838766</v>
      </c>
    </row>
    <row r="100" spans="1:11" x14ac:dyDescent="0.25">
      <c r="A100" s="3">
        <v>44550</v>
      </c>
      <c r="B100">
        <v>141</v>
      </c>
      <c r="D100" s="3">
        <v>44550</v>
      </c>
      <c r="E100">
        <v>82</v>
      </c>
      <c r="G100" s="1">
        <f t="shared" si="5"/>
        <v>44550</v>
      </c>
      <c r="H100">
        <f t="shared" si="7"/>
        <v>8659</v>
      </c>
      <c r="I100">
        <f t="shared" si="8"/>
        <v>4218</v>
      </c>
      <c r="J100">
        <f t="shared" si="9"/>
        <v>2.0528686581318158</v>
      </c>
      <c r="K100">
        <f t="shared" si="6"/>
        <v>0.96182943178781466</v>
      </c>
    </row>
    <row r="101" spans="1:11" x14ac:dyDescent="0.25">
      <c r="A101" s="3">
        <v>44557</v>
      </c>
      <c r="B101">
        <v>135</v>
      </c>
      <c r="D101" s="3">
        <v>44557</v>
      </c>
      <c r="E101">
        <v>64</v>
      </c>
      <c r="G101" s="1">
        <f t="shared" si="5"/>
        <v>44557</v>
      </c>
      <c r="H101">
        <f t="shared" si="7"/>
        <v>8794</v>
      </c>
      <c r="I101">
        <f t="shared" si="8"/>
        <v>4282</v>
      </c>
      <c r="J101">
        <f t="shared" si="9"/>
        <v>2.0537132181223727</v>
      </c>
      <c r="K101">
        <f t="shared" si="6"/>
        <v>0.96222513301916723</v>
      </c>
    </row>
    <row r="102" spans="1:11" x14ac:dyDescent="0.25">
      <c r="A102" s="3">
        <v>44564</v>
      </c>
      <c r="B102">
        <v>130</v>
      </c>
      <c r="D102" s="3">
        <v>44564</v>
      </c>
      <c r="E102">
        <v>61</v>
      </c>
      <c r="G102" s="1">
        <f t="shared" si="5"/>
        <v>44564</v>
      </c>
      <c r="H102">
        <f t="shared" si="7"/>
        <v>8924</v>
      </c>
      <c r="I102">
        <f t="shared" si="8"/>
        <v>4343</v>
      </c>
      <c r="J102">
        <f t="shared" si="9"/>
        <v>2.0548008289201012</v>
      </c>
      <c r="K102">
        <f t="shared" si="6"/>
        <v>0.96273471071252903</v>
      </c>
    </row>
    <row r="103" spans="1:11" x14ac:dyDescent="0.25">
      <c r="A103" s="3">
        <v>44571</v>
      </c>
      <c r="B103">
        <v>130</v>
      </c>
      <c r="D103" s="3">
        <v>44571</v>
      </c>
      <c r="E103">
        <v>63</v>
      </c>
      <c r="G103" s="1">
        <f t="shared" si="5"/>
        <v>44571</v>
      </c>
      <c r="H103">
        <f t="shared" si="7"/>
        <v>9054</v>
      </c>
      <c r="I103">
        <f t="shared" si="8"/>
        <v>4406</v>
      </c>
      <c r="J103">
        <f t="shared" si="9"/>
        <v>2.0549251021334545</v>
      </c>
      <c r="K103">
        <f t="shared" si="6"/>
        <v>0.96279293637334395</v>
      </c>
    </row>
    <row r="104" spans="1:11" x14ac:dyDescent="0.25">
      <c r="A104" s="3">
        <v>44578</v>
      </c>
      <c r="B104">
        <v>103</v>
      </c>
      <c r="D104" s="3">
        <v>44578</v>
      </c>
      <c r="E104">
        <v>43</v>
      </c>
      <c r="G104" s="1">
        <f t="shared" si="5"/>
        <v>44578</v>
      </c>
      <c r="H104">
        <f t="shared" si="7"/>
        <v>9157</v>
      </c>
      <c r="I104">
        <f t="shared" si="8"/>
        <v>4449</v>
      </c>
      <c r="J104">
        <f t="shared" si="9"/>
        <v>2.0582153292874805</v>
      </c>
      <c r="K104">
        <f t="shared" si="6"/>
        <v>0.96433450470577187</v>
      </c>
    </row>
    <row r="105" spans="1:11" x14ac:dyDescent="0.25">
      <c r="A105" s="3">
        <v>44585</v>
      </c>
      <c r="B105">
        <v>110</v>
      </c>
      <c r="D105" s="3">
        <v>44585</v>
      </c>
      <c r="E105">
        <v>55</v>
      </c>
      <c r="G105" s="1">
        <f t="shared" si="5"/>
        <v>44585</v>
      </c>
      <c r="H105">
        <f t="shared" si="7"/>
        <v>9267</v>
      </c>
      <c r="I105">
        <f t="shared" si="8"/>
        <v>4504</v>
      </c>
      <c r="J105">
        <f t="shared" si="9"/>
        <v>2.0575044404973357</v>
      </c>
      <c r="K105">
        <f t="shared" si="6"/>
        <v>0.96400143236898073</v>
      </c>
    </row>
    <row r="106" spans="1:11" x14ac:dyDescent="0.25">
      <c r="A106" s="3">
        <v>44592</v>
      </c>
      <c r="B106">
        <v>128</v>
      </c>
      <c r="D106" s="3">
        <v>44592</v>
      </c>
      <c r="E106">
        <v>62</v>
      </c>
      <c r="G106" s="1">
        <f t="shared" si="5"/>
        <v>44592</v>
      </c>
      <c r="H106">
        <f t="shared" si="7"/>
        <v>9395</v>
      </c>
      <c r="I106">
        <f t="shared" si="8"/>
        <v>4566</v>
      </c>
      <c r="J106">
        <f t="shared" si="9"/>
        <v>2.0575996495838806</v>
      </c>
      <c r="K106">
        <f t="shared" si="6"/>
        <v>0.96404604063032751</v>
      </c>
    </row>
    <row r="107" spans="1:11" x14ac:dyDescent="0.25">
      <c r="A107" s="3">
        <v>44599</v>
      </c>
      <c r="B107">
        <v>117</v>
      </c>
      <c r="D107" s="3">
        <v>44599</v>
      </c>
      <c r="E107">
        <v>54</v>
      </c>
      <c r="G107" s="1">
        <f t="shared" si="5"/>
        <v>44599</v>
      </c>
      <c r="H107">
        <f t="shared" si="7"/>
        <v>9512</v>
      </c>
      <c r="I107">
        <f t="shared" si="8"/>
        <v>4620</v>
      </c>
      <c r="J107">
        <f t="shared" si="9"/>
        <v>2.0588744588744587</v>
      </c>
      <c r="K107">
        <f t="shared" si="6"/>
        <v>0.96464332633135741</v>
      </c>
    </row>
    <row r="108" spans="1:11" x14ac:dyDescent="0.25">
      <c r="A108" s="3">
        <v>44606</v>
      </c>
      <c r="B108">
        <v>97</v>
      </c>
      <c r="D108" s="3">
        <v>44606</v>
      </c>
      <c r="E108">
        <v>65</v>
      </c>
      <c r="G108" s="1">
        <f t="shared" si="5"/>
        <v>44606</v>
      </c>
      <c r="H108">
        <f t="shared" si="7"/>
        <v>9609</v>
      </c>
      <c r="I108">
        <f t="shared" si="8"/>
        <v>4685</v>
      </c>
      <c r="J108">
        <f t="shared" si="9"/>
        <v>2.0510138740661685</v>
      </c>
      <c r="K108">
        <f t="shared" si="6"/>
        <v>0.96096041082201444</v>
      </c>
    </row>
    <row r="109" spans="1:11" x14ac:dyDescent="0.25">
      <c r="A109" s="3">
        <v>44613</v>
      </c>
      <c r="B109">
        <v>109</v>
      </c>
      <c r="D109" s="3">
        <v>44613</v>
      </c>
      <c r="E109">
        <v>54</v>
      </c>
      <c r="G109" s="1">
        <f t="shared" si="5"/>
        <v>44613</v>
      </c>
      <c r="H109">
        <f t="shared" si="7"/>
        <v>9718</v>
      </c>
      <c r="I109">
        <f t="shared" si="8"/>
        <v>4739</v>
      </c>
      <c r="J109">
        <f t="shared" si="9"/>
        <v>2.0506435956952944</v>
      </c>
      <c r="K109">
        <f t="shared" si="6"/>
        <v>0.96078692449903391</v>
      </c>
    </row>
    <row r="110" spans="1:11" x14ac:dyDescent="0.25">
      <c r="A110" s="3">
        <v>44620</v>
      </c>
      <c r="B110">
        <v>96</v>
      </c>
      <c r="D110" s="3">
        <v>44620</v>
      </c>
      <c r="E110">
        <v>59</v>
      </c>
      <c r="G110" s="1">
        <f t="shared" si="5"/>
        <v>44620</v>
      </c>
      <c r="H110">
        <f t="shared" si="7"/>
        <v>9814</v>
      </c>
      <c r="I110">
        <f t="shared" si="8"/>
        <v>4798</v>
      </c>
      <c r="J110">
        <f t="shared" si="9"/>
        <v>2.0454355981659025</v>
      </c>
      <c r="K110">
        <f t="shared" si="6"/>
        <v>0.95834682425949602</v>
      </c>
    </row>
    <row r="111" spans="1:11" x14ac:dyDescent="0.25">
      <c r="A111" s="3">
        <v>44627</v>
      </c>
      <c r="B111">
        <v>115</v>
      </c>
      <c r="D111" s="3">
        <v>44627</v>
      </c>
      <c r="E111">
        <v>63</v>
      </c>
      <c r="G111" s="1">
        <f t="shared" si="5"/>
        <v>44627</v>
      </c>
      <c r="H111">
        <f t="shared" si="7"/>
        <v>9929</v>
      </c>
      <c r="I111">
        <f t="shared" si="8"/>
        <v>4861</v>
      </c>
      <c r="J111">
        <f t="shared" si="9"/>
        <v>2.0425838304875539</v>
      </c>
      <c r="K111">
        <f t="shared" si="6"/>
        <v>0.9570106871058639</v>
      </c>
    </row>
    <row r="112" spans="1:11" x14ac:dyDescent="0.25">
      <c r="A112" s="3">
        <v>44634</v>
      </c>
      <c r="B112">
        <v>114</v>
      </c>
      <c r="D112" s="3">
        <v>44634</v>
      </c>
      <c r="E112">
        <v>57</v>
      </c>
      <c r="G112" s="1">
        <f t="shared" si="5"/>
        <v>44634</v>
      </c>
      <c r="H112">
        <f t="shared" si="7"/>
        <v>10043</v>
      </c>
      <c r="I112">
        <f t="shared" si="8"/>
        <v>4918</v>
      </c>
      <c r="J112">
        <f t="shared" si="9"/>
        <v>2.0420902806018706</v>
      </c>
      <c r="K112">
        <f t="shared" si="6"/>
        <v>0.95677944444734053</v>
      </c>
    </row>
    <row r="113" spans="1:11" x14ac:dyDescent="0.25">
      <c r="A113" s="3">
        <v>44641</v>
      </c>
      <c r="B113">
        <v>110</v>
      </c>
      <c r="D113" s="3">
        <v>44641</v>
      </c>
      <c r="E113">
        <v>59</v>
      </c>
      <c r="G113" s="1">
        <f t="shared" si="5"/>
        <v>44641</v>
      </c>
      <c r="H113">
        <f t="shared" si="7"/>
        <v>10153</v>
      </c>
      <c r="I113">
        <f t="shared" si="8"/>
        <v>4977</v>
      </c>
      <c r="J113">
        <f t="shared" si="9"/>
        <v>2.0399839260598753</v>
      </c>
      <c r="K113">
        <f t="shared" si="6"/>
        <v>0.95579255530358265</v>
      </c>
    </row>
    <row r="114" spans="1:11" x14ac:dyDescent="0.25">
      <c r="A114" s="3">
        <v>44648</v>
      </c>
      <c r="B114">
        <v>116</v>
      </c>
      <c r="D114" s="3">
        <v>44648</v>
      </c>
      <c r="E114">
        <v>63</v>
      </c>
      <c r="G114" s="1">
        <f t="shared" si="5"/>
        <v>44648</v>
      </c>
      <c r="H114">
        <f t="shared" si="7"/>
        <v>10269</v>
      </c>
      <c r="I114">
        <f t="shared" si="8"/>
        <v>5040</v>
      </c>
      <c r="J114">
        <f t="shared" si="9"/>
        <v>2.0375000000000001</v>
      </c>
      <c r="K114">
        <f t="shared" si="6"/>
        <v>0.95462876278265885</v>
      </c>
    </row>
    <row r="115" spans="1:11" x14ac:dyDescent="0.25">
      <c r="A115" s="3">
        <v>44655</v>
      </c>
      <c r="B115">
        <v>119</v>
      </c>
      <c r="D115" s="3">
        <v>44655</v>
      </c>
      <c r="E115">
        <v>60</v>
      </c>
      <c r="G115" s="1">
        <f t="shared" si="5"/>
        <v>44655</v>
      </c>
      <c r="H115">
        <f t="shared" si="7"/>
        <v>10388</v>
      </c>
      <c r="I115">
        <f t="shared" si="8"/>
        <v>5100</v>
      </c>
      <c r="J115">
        <f t="shared" si="9"/>
        <v>2.036862745098039</v>
      </c>
      <c r="K115">
        <f t="shared" si="6"/>
        <v>0.9543301900913036</v>
      </c>
    </row>
    <row r="116" spans="1:11" x14ac:dyDescent="0.25">
      <c r="A116" s="3">
        <v>44662</v>
      </c>
      <c r="B116">
        <v>110</v>
      </c>
      <c r="D116" s="3">
        <v>44662</v>
      </c>
      <c r="E116">
        <v>59</v>
      </c>
      <c r="G116" s="1">
        <f t="shared" si="5"/>
        <v>44662</v>
      </c>
      <c r="H116">
        <f t="shared" si="7"/>
        <v>10498</v>
      </c>
      <c r="I116">
        <f t="shared" si="8"/>
        <v>5159</v>
      </c>
      <c r="J116">
        <f t="shared" si="9"/>
        <v>2.0348904826516767</v>
      </c>
      <c r="K116">
        <f t="shared" si="6"/>
        <v>0.95340612704391536</v>
      </c>
    </row>
    <row r="117" spans="1:11" x14ac:dyDescent="0.25">
      <c r="A117" s="3">
        <v>44669</v>
      </c>
      <c r="B117">
        <v>74</v>
      </c>
      <c r="D117" s="3">
        <v>44669</v>
      </c>
      <c r="E117">
        <v>38</v>
      </c>
      <c r="G117" s="1">
        <f t="shared" si="5"/>
        <v>44669</v>
      </c>
      <c r="H117">
        <f t="shared" si="7"/>
        <v>10572</v>
      </c>
      <c r="I117">
        <f t="shared" si="8"/>
        <v>5197</v>
      </c>
      <c r="J117">
        <f t="shared" si="9"/>
        <v>2.0342505291514335</v>
      </c>
      <c r="K117">
        <f t="shared" si="6"/>
        <v>0.95310628997978009</v>
      </c>
    </row>
    <row r="118" spans="1:11" x14ac:dyDescent="0.25">
      <c r="A118" s="3">
        <v>44676</v>
      </c>
      <c r="B118">
        <v>113</v>
      </c>
      <c r="D118" s="3">
        <v>44676</v>
      </c>
      <c r="E118">
        <v>37</v>
      </c>
      <c r="G118" s="1">
        <f t="shared" si="5"/>
        <v>44676</v>
      </c>
      <c r="H118">
        <f t="shared" si="7"/>
        <v>10685</v>
      </c>
      <c r="I118">
        <f t="shared" si="8"/>
        <v>5234</v>
      </c>
      <c r="J118">
        <f t="shared" si="9"/>
        <v>2.041459686664119</v>
      </c>
      <c r="K118">
        <f t="shared" si="6"/>
        <v>0.95648399261391026</v>
      </c>
    </row>
    <row r="119" spans="1:11" x14ac:dyDescent="0.25">
      <c r="A119" s="3">
        <v>44683</v>
      </c>
      <c r="B119">
        <v>91</v>
      </c>
      <c r="D119" s="3">
        <v>44683</v>
      </c>
      <c r="E119">
        <v>53</v>
      </c>
      <c r="G119" s="1">
        <f t="shared" si="5"/>
        <v>44683</v>
      </c>
      <c r="H119">
        <f t="shared" si="7"/>
        <v>10776</v>
      </c>
      <c r="I119">
        <f t="shared" si="8"/>
        <v>5287</v>
      </c>
      <c r="J119">
        <f t="shared" si="9"/>
        <v>2.0382069226404389</v>
      </c>
      <c r="K119">
        <f t="shared" si="6"/>
        <v>0.95495997686149325</v>
      </c>
    </row>
    <row r="120" spans="1:11" x14ac:dyDescent="0.25">
      <c r="A120" s="3">
        <v>44690</v>
      </c>
      <c r="B120">
        <v>120</v>
      </c>
      <c r="D120" s="3">
        <v>44690</v>
      </c>
      <c r="E120">
        <v>51</v>
      </c>
      <c r="G120" s="1">
        <f t="shared" si="5"/>
        <v>44690</v>
      </c>
      <c r="H120">
        <f t="shared" si="7"/>
        <v>10896</v>
      </c>
      <c r="I120">
        <f t="shared" si="8"/>
        <v>5338</v>
      </c>
      <c r="J120">
        <f t="shared" si="9"/>
        <v>2.0412139378044212</v>
      </c>
      <c r="K120">
        <f t="shared" si="6"/>
        <v>0.95636885203482391</v>
      </c>
    </row>
    <row r="121" spans="1:11" x14ac:dyDescent="0.25">
      <c r="A121" s="3">
        <v>44697</v>
      </c>
      <c r="B121">
        <v>89</v>
      </c>
      <c r="D121" s="3">
        <v>44697</v>
      </c>
      <c r="E121">
        <v>47</v>
      </c>
      <c r="G121" s="1">
        <f t="shared" si="5"/>
        <v>44697</v>
      </c>
      <c r="H121">
        <f t="shared" si="7"/>
        <v>10985</v>
      </c>
      <c r="I121">
        <f t="shared" si="8"/>
        <v>5385</v>
      </c>
      <c r="J121">
        <f t="shared" si="9"/>
        <v>2.0399257195914577</v>
      </c>
      <c r="K121">
        <f t="shared" si="6"/>
        <v>0.95576528385870829</v>
      </c>
    </row>
    <row r="122" spans="1:11" x14ac:dyDescent="0.25">
      <c r="A122" s="3">
        <v>44704</v>
      </c>
      <c r="B122">
        <v>74</v>
      </c>
      <c r="D122" s="3">
        <v>44704</v>
      </c>
      <c r="E122">
        <v>32</v>
      </c>
      <c r="G122" s="1">
        <f t="shared" si="5"/>
        <v>44704</v>
      </c>
      <c r="H122">
        <f t="shared" si="7"/>
        <v>11059</v>
      </c>
      <c r="I122">
        <f t="shared" si="8"/>
        <v>5417</v>
      </c>
      <c r="J122">
        <f t="shared" si="9"/>
        <v>2.0415359054827396</v>
      </c>
      <c r="K122">
        <f t="shared" si="6"/>
        <v>0.95651970337539272</v>
      </c>
    </row>
    <row r="123" spans="1:11" x14ac:dyDescent="0.25">
      <c r="A123" s="3">
        <v>44711</v>
      </c>
      <c r="B123">
        <v>95</v>
      </c>
      <c r="D123" s="3">
        <v>44711</v>
      </c>
      <c r="E123">
        <v>45</v>
      </c>
      <c r="G123" s="1">
        <f t="shared" si="5"/>
        <v>44711</v>
      </c>
      <c r="H123">
        <f t="shared" si="7"/>
        <v>11154</v>
      </c>
      <c r="I123">
        <f t="shared" si="8"/>
        <v>5462</v>
      </c>
      <c r="J123">
        <f t="shared" si="9"/>
        <v>2.0421091175393631</v>
      </c>
      <c r="K123">
        <f t="shared" si="6"/>
        <v>0.95678827010738121</v>
      </c>
    </row>
    <row r="124" spans="1:11" x14ac:dyDescent="0.25">
      <c r="A124" s="3">
        <v>44718</v>
      </c>
      <c r="B124">
        <v>102</v>
      </c>
      <c r="D124" s="3">
        <v>44718</v>
      </c>
      <c r="E124">
        <v>39</v>
      </c>
      <c r="G124" s="1">
        <f t="shared" si="5"/>
        <v>44718</v>
      </c>
      <c r="H124">
        <f t="shared" si="7"/>
        <v>11256</v>
      </c>
      <c r="I124">
        <f t="shared" si="8"/>
        <v>5501</v>
      </c>
      <c r="J124">
        <f t="shared" si="9"/>
        <v>2.0461734230139976</v>
      </c>
      <c r="K124">
        <f t="shared" si="6"/>
        <v>0.95869251693281499</v>
      </c>
    </row>
    <row r="125" spans="1:11" x14ac:dyDescent="0.25">
      <c r="A125" s="3">
        <v>44725</v>
      </c>
      <c r="B125">
        <v>91</v>
      </c>
      <c r="D125" s="3">
        <v>44725</v>
      </c>
      <c r="E125">
        <v>39</v>
      </c>
      <c r="G125" s="1">
        <f t="shared" si="5"/>
        <v>44725</v>
      </c>
      <c r="H125">
        <f t="shared" si="7"/>
        <v>11347</v>
      </c>
      <c r="I125">
        <f t="shared" si="8"/>
        <v>5540</v>
      </c>
      <c r="J125">
        <f t="shared" si="9"/>
        <v>2.0481949458483752</v>
      </c>
      <c r="K125">
        <f t="shared" si="6"/>
        <v>0.95963965992291012</v>
      </c>
    </row>
    <row r="126" spans="1:11" x14ac:dyDescent="0.25">
      <c r="A126" s="3">
        <v>44732</v>
      </c>
      <c r="B126">
        <v>89</v>
      </c>
      <c r="D126" s="3">
        <v>44732</v>
      </c>
      <c r="E126">
        <v>40</v>
      </c>
      <c r="G126" s="1">
        <f t="shared" si="5"/>
        <v>44732</v>
      </c>
      <c r="H126">
        <f t="shared" si="7"/>
        <v>11436</v>
      </c>
      <c r="I126">
        <f t="shared" si="8"/>
        <v>5580</v>
      </c>
      <c r="J126">
        <f t="shared" si="9"/>
        <v>2.0494623655913977</v>
      </c>
      <c r="K126">
        <f t="shared" si="6"/>
        <v>0.96023348340325754</v>
      </c>
    </row>
    <row r="127" spans="1:11" x14ac:dyDescent="0.25">
      <c r="A127" s="3">
        <v>44739</v>
      </c>
      <c r="B127">
        <v>109</v>
      </c>
      <c r="D127" s="3">
        <v>44739</v>
      </c>
      <c r="E127">
        <v>33</v>
      </c>
      <c r="G127" s="1">
        <f t="shared" si="5"/>
        <v>44739</v>
      </c>
      <c r="H127">
        <f t="shared" si="7"/>
        <v>11545</v>
      </c>
      <c r="I127">
        <f t="shared" si="8"/>
        <v>5613</v>
      </c>
      <c r="J127">
        <f t="shared" si="9"/>
        <v>2.05683235346517</v>
      </c>
      <c r="K127">
        <f t="shared" si="6"/>
        <v>0.96368653979867469</v>
      </c>
    </row>
    <row r="128" spans="1:11" x14ac:dyDescent="0.25">
      <c r="A128" s="3">
        <v>44746</v>
      </c>
      <c r="B128">
        <v>81</v>
      </c>
      <c r="D128" s="3">
        <v>44746</v>
      </c>
      <c r="E128">
        <v>45</v>
      </c>
      <c r="G128" s="1">
        <f t="shared" si="5"/>
        <v>44746</v>
      </c>
      <c r="H128">
        <f t="shared" si="7"/>
        <v>11626</v>
      </c>
      <c r="I128">
        <f t="shared" si="8"/>
        <v>5658</v>
      </c>
      <c r="J128">
        <f t="shared" si="9"/>
        <v>2.054789678331566</v>
      </c>
      <c r="K128">
        <f t="shared" si="6"/>
        <v>0.96272948633336941</v>
      </c>
    </row>
    <row r="129" spans="1:11" x14ac:dyDescent="0.25">
      <c r="A129" s="3">
        <v>44753</v>
      </c>
      <c r="B129">
        <v>89</v>
      </c>
      <c r="D129" s="3">
        <v>44753</v>
      </c>
      <c r="E129">
        <v>47</v>
      </c>
      <c r="G129" s="1">
        <f t="shared" si="5"/>
        <v>44753</v>
      </c>
      <c r="H129">
        <f t="shared" si="7"/>
        <v>11715</v>
      </c>
      <c r="I129">
        <f t="shared" si="8"/>
        <v>5705</v>
      </c>
      <c r="J129">
        <f t="shared" si="9"/>
        <v>2.0534618755477649</v>
      </c>
      <c r="K129">
        <f t="shared" si="6"/>
        <v>0.96210737161988757</v>
      </c>
    </row>
    <row r="130" spans="1:11" x14ac:dyDescent="0.25">
      <c r="A130" s="3">
        <v>44760</v>
      </c>
      <c r="B130">
        <v>87</v>
      </c>
      <c r="D130" s="3">
        <v>44760</v>
      </c>
      <c r="E130">
        <v>65</v>
      </c>
      <c r="G130" s="1">
        <f t="shared" si="5"/>
        <v>44760</v>
      </c>
      <c r="H130">
        <f t="shared" si="7"/>
        <v>11802</v>
      </c>
      <c r="I130">
        <f t="shared" si="8"/>
        <v>5770</v>
      </c>
      <c r="J130">
        <f t="shared" si="9"/>
        <v>2.0454072790294626</v>
      </c>
      <c r="K130">
        <f t="shared" si="6"/>
        <v>0.9583335559099585</v>
      </c>
    </row>
    <row r="131" spans="1:11" x14ac:dyDescent="0.25">
      <c r="A131" s="3">
        <v>44767</v>
      </c>
      <c r="B131">
        <v>96</v>
      </c>
      <c r="D131" s="3">
        <v>44767</v>
      </c>
      <c r="E131">
        <v>60</v>
      </c>
      <c r="G131" s="1">
        <f t="shared" si="5"/>
        <v>44767</v>
      </c>
      <c r="H131">
        <f t="shared" si="7"/>
        <v>11898</v>
      </c>
      <c r="I131">
        <f t="shared" si="8"/>
        <v>5830</v>
      </c>
      <c r="J131">
        <f t="shared" si="9"/>
        <v>2.0408233276157803</v>
      </c>
      <c r="K131">
        <f t="shared" si="6"/>
        <v>0.95618583965636372</v>
      </c>
    </row>
    <row r="132" spans="1:11" x14ac:dyDescent="0.25">
      <c r="A132" s="3">
        <v>44774</v>
      </c>
      <c r="B132">
        <v>82</v>
      </c>
      <c r="D132" s="3">
        <v>44774</v>
      </c>
      <c r="E132">
        <v>38</v>
      </c>
      <c r="G132" s="1">
        <f t="shared" si="5"/>
        <v>44774</v>
      </c>
      <c r="H132">
        <f t="shared" si="7"/>
        <v>11980</v>
      </c>
      <c r="I132">
        <f t="shared" si="8"/>
        <v>5868</v>
      </c>
      <c r="J132">
        <f t="shared" si="9"/>
        <v>2.041581458759373</v>
      </c>
      <c r="K132">
        <f t="shared" si="6"/>
        <v>0.95654104642722748</v>
      </c>
    </row>
    <row r="133" spans="1:11" x14ac:dyDescent="0.25">
      <c r="A133" s="3">
        <v>44781</v>
      </c>
      <c r="B133">
        <v>97</v>
      </c>
      <c r="D133" s="3">
        <v>44781</v>
      </c>
      <c r="E133">
        <v>56</v>
      </c>
      <c r="G133" s="1">
        <f t="shared" si="5"/>
        <v>44781</v>
      </c>
      <c r="H133">
        <f t="shared" si="7"/>
        <v>12077</v>
      </c>
      <c r="I133">
        <f t="shared" si="8"/>
        <v>5924</v>
      </c>
      <c r="J133">
        <f t="shared" si="9"/>
        <v>2.0386563133018232</v>
      </c>
      <c r="K133">
        <f t="shared" si="6"/>
        <v>0.95517052962276117</v>
      </c>
    </row>
    <row r="134" spans="1:11" x14ac:dyDescent="0.25">
      <c r="A134" s="3">
        <v>44788</v>
      </c>
      <c r="B134">
        <v>100</v>
      </c>
      <c r="D134" s="3">
        <v>44788</v>
      </c>
      <c r="E134">
        <v>45</v>
      </c>
      <c r="G134" s="1">
        <f t="shared" si="5"/>
        <v>44788</v>
      </c>
      <c r="H134">
        <f t="shared" si="7"/>
        <v>12177</v>
      </c>
      <c r="I134">
        <f t="shared" si="8"/>
        <v>5969</v>
      </c>
      <c r="J134">
        <f t="shared" si="9"/>
        <v>2.04004020773999</v>
      </c>
      <c r="K134">
        <f t="shared" si="6"/>
        <v>0.95581892492844411</v>
      </c>
    </row>
    <row r="135" spans="1:11" x14ac:dyDescent="0.25">
      <c r="A135" s="3">
        <v>44795</v>
      </c>
      <c r="B135">
        <v>99</v>
      </c>
      <c r="D135" s="3">
        <v>44795</v>
      </c>
      <c r="E135">
        <v>35</v>
      </c>
      <c r="G135" s="1">
        <f t="shared" ref="G135:G198" si="10">A135</f>
        <v>44795</v>
      </c>
      <c r="H135">
        <f t="shared" si="7"/>
        <v>12276</v>
      </c>
      <c r="I135">
        <f t="shared" si="8"/>
        <v>6004</v>
      </c>
      <c r="J135">
        <f t="shared" si="9"/>
        <v>2.0446369087275151</v>
      </c>
      <c r="K135">
        <f t="shared" si="6"/>
        <v>0.95797261473291184</v>
      </c>
    </row>
    <row r="136" spans="1:11" x14ac:dyDescent="0.25">
      <c r="A136" s="3">
        <v>44802</v>
      </c>
      <c r="B136">
        <v>115</v>
      </c>
      <c r="D136" s="3">
        <v>44802</v>
      </c>
      <c r="E136">
        <v>44</v>
      </c>
      <c r="G136" s="1">
        <f t="shared" si="10"/>
        <v>44802</v>
      </c>
      <c r="H136">
        <f t="shared" si="7"/>
        <v>12391</v>
      </c>
      <c r="I136">
        <f t="shared" si="8"/>
        <v>6048</v>
      </c>
      <c r="J136">
        <f t="shared" si="9"/>
        <v>2.0487764550264549</v>
      </c>
      <c r="K136">
        <f t="shared" ref="K136:K199" si="11">J136/J$85</f>
        <v>0.95991211410068522</v>
      </c>
    </row>
    <row r="137" spans="1:11" x14ac:dyDescent="0.25">
      <c r="A137" s="3">
        <v>44809</v>
      </c>
      <c r="B137">
        <v>97</v>
      </c>
      <c r="D137" s="3">
        <v>44809</v>
      </c>
      <c r="E137">
        <v>48</v>
      </c>
      <c r="G137" s="1">
        <f t="shared" si="10"/>
        <v>44809</v>
      </c>
      <c r="H137">
        <f t="shared" si="7"/>
        <v>12488</v>
      </c>
      <c r="I137">
        <f t="shared" si="8"/>
        <v>6096</v>
      </c>
      <c r="J137">
        <f t="shared" si="9"/>
        <v>2.0485564304461943</v>
      </c>
      <c r="K137">
        <f t="shared" si="11"/>
        <v>0.95980902610420138</v>
      </c>
    </row>
    <row r="138" spans="1:11" x14ac:dyDescent="0.25">
      <c r="A138" s="3">
        <v>44816</v>
      </c>
      <c r="B138">
        <v>96</v>
      </c>
      <c r="D138" s="3">
        <v>44816</v>
      </c>
      <c r="E138">
        <v>65</v>
      </c>
      <c r="G138" s="1">
        <f t="shared" si="10"/>
        <v>44816</v>
      </c>
      <c r="H138">
        <f t="shared" ref="H138:H201" si="12">B138+H137</f>
        <v>12584</v>
      </c>
      <c r="I138">
        <f t="shared" ref="I138:I201" si="13">E138+I137</f>
        <v>6161</v>
      </c>
      <c r="J138">
        <f t="shared" ref="J138:J201" si="14">H138/I138</f>
        <v>2.0425255640318132</v>
      </c>
      <c r="K138">
        <f t="shared" si="11"/>
        <v>0.95698338755516177</v>
      </c>
    </row>
    <row r="139" spans="1:11" x14ac:dyDescent="0.25">
      <c r="A139" s="3">
        <v>44823</v>
      </c>
      <c r="B139">
        <v>108</v>
      </c>
      <c r="D139" s="3">
        <v>44823</v>
      </c>
      <c r="E139">
        <v>57</v>
      </c>
      <c r="G139" s="1">
        <f t="shared" si="10"/>
        <v>44823</v>
      </c>
      <c r="H139">
        <f t="shared" si="12"/>
        <v>12692</v>
      </c>
      <c r="I139">
        <f t="shared" si="13"/>
        <v>6218</v>
      </c>
      <c r="J139">
        <f t="shared" si="14"/>
        <v>2.0411707944676745</v>
      </c>
      <c r="K139">
        <f t="shared" si="11"/>
        <v>0.95634863811080872</v>
      </c>
    </row>
    <row r="140" spans="1:11" x14ac:dyDescent="0.25">
      <c r="A140" s="3">
        <v>44830</v>
      </c>
      <c r="B140">
        <v>108</v>
      </c>
      <c r="D140" s="3">
        <v>44830</v>
      </c>
      <c r="E140">
        <v>57</v>
      </c>
      <c r="G140" s="1">
        <f t="shared" si="10"/>
        <v>44830</v>
      </c>
      <c r="H140">
        <f t="shared" si="12"/>
        <v>12800</v>
      </c>
      <c r="I140">
        <f t="shared" si="13"/>
        <v>6275</v>
      </c>
      <c r="J140">
        <f t="shared" si="14"/>
        <v>2.0398406374501992</v>
      </c>
      <c r="K140">
        <f t="shared" si="11"/>
        <v>0.95572542036950858</v>
      </c>
    </row>
    <row r="141" spans="1:11" x14ac:dyDescent="0.25">
      <c r="A141" s="3">
        <v>44837</v>
      </c>
      <c r="B141">
        <v>116</v>
      </c>
      <c r="D141" s="3">
        <v>44837</v>
      </c>
      <c r="E141">
        <v>61</v>
      </c>
      <c r="G141" s="1">
        <f t="shared" si="10"/>
        <v>44837</v>
      </c>
      <c r="H141">
        <f t="shared" si="12"/>
        <v>12916</v>
      </c>
      <c r="I141">
        <f t="shared" si="13"/>
        <v>6336</v>
      </c>
      <c r="J141">
        <f t="shared" si="14"/>
        <v>2.0385101010101012</v>
      </c>
      <c r="K141">
        <f t="shared" si="11"/>
        <v>0.95510202485753415</v>
      </c>
    </row>
    <row r="142" spans="1:11" x14ac:dyDescent="0.25">
      <c r="A142" s="3">
        <v>44844</v>
      </c>
      <c r="B142">
        <v>109</v>
      </c>
      <c r="D142" s="3">
        <v>44844</v>
      </c>
      <c r="E142">
        <v>47</v>
      </c>
      <c r="G142" s="1">
        <f t="shared" si="10"/>
        <v>44844</v>
      </c>
      <c r="H142">
        <f t="shared" si="12"/>
        <v>13025</v>
      </c>
      <c r="I142">
        <f t="shared" si="13"/>
        <v>6383</v>
      </c>
      <c r="J142">
        <f t="shared" si="14"/>
        <v>2.040576531411562</v>
      </c>
      <c r="K142">
        <f t="shared" si="11"/>
        <v>0.95607020836552081</v>
      </c>
    </row>
    <row r="143" spans="1:11" x14ac:dyDescent="0.25">
      <c r="A143" s="3">
        <v>44851</v>
      </c>
      <c r="B143">
        <v>111</v>
      </c>
      <c r="D143" s="3">
        <v>44851</v>
      </c>
      <c r="E143">
        <v>62</v>
      </c>
      <c r="G143" s="1">
        <f t="shared" si="10"/>
        <v>44851</v>
      </c>
      <c r="H143">
        <f t="shared" si="12"/>
        <v>13136</v>
      </c>
      <c r="I143">
        <f t="shared" si="13"/>
        <v>6445</v>
      </c>
      <c r="J143">
        <f t="shared" si="14"/>
        <v>2.0381691233514352</v>
      </c>
      <c r="K143">
        <f t="shared" si="11"/>
        <v>0.95494226678124994</v>
      </c>
    </row>
    <row r="144" spans="1:11" x14ac:dyDescent="0.25">
      <c r="A144" s="3">
        <v>44858</v>
      </c>
      <c r="B144">
        <v>113</v>
      </c>
      <c r="D144" s="3">
        <v>44858</v>
      </c>
      <c r="E144">
        <v>54</v>
      </c>
      <c r="G144" s="1">
        <f t="shared" si="10"/>
        <v>44858</v>
      </c>
      <c r="H144">
        <f t="shared" si="12"/>
        <v>13249</v>
      </c>
      <c r="I144">
        <f t="shared" si="13"/>
        <v>6499</v>
      </c>
      <c r="J144">
        <f t="shared" si="14"/>
        <v>2.0386213263579012</v>
      </c>
      <c r="K144">
        <f t="shared" si="11"/>
        <v>0.95515413720902387</v>
      </c>
    </row>
    <row r="145" spans="1:11" x14ac:dyDescent="0.25">
      <c r="A145" s="3">
        <v>44865</v>
      </c>
      <c r="B145">
        <v>91</v>
      </c>
      <c r="D145" s="3">
        <v>44865</v>
      </c>
      <c r="E145">
        <v>55</v>
      </c>
      <c r="G145" s="1">
        <f t="shared" si="10"/>
        <v>44865</v>
      </c>
      <c r="H145">
        <f t="shared" si="12"/>
        <v>13340</v>
      </c>
      <c r="I145">
        <f t="shared" si="13"/>
        <v>6554</v>
      </c>
      <c r="J145">
        <f t="shared" si="14"/>
        <v>2.0353982300884956</v>
      </c>
      <c r="K145">
        <f t="shared" si="11"/>
        <v>0.95364402167332218</v>
      </c>
    </row>
    <row r="146" spans="1:11" x14ac:dyDescent="0.25">
      <c r="A146" s="3">
        <v>44872</v>
      </c>
      <c r="B146">
        <v>110</v>
      </c>
      <c r="D146" s="3">
        <v>44872</v>
      </c>
      <c r="E146">
        <v>45</v>
      </c>
      <c r="G146" s="1">
        <f t="shared" si="10"/>
        <v>44872</v>
      </c>
      <c r="H146">
        <f t="shared" si="12"/>
        <v>13450</v>
      </c>
      <c r="I146">
        <f t="shared" si="13"/>
        <v>6599</v>
      </c>
      <c r="J146">
        <f t="shared" si="14"/>
        <v>2.0381876041824518</v>
      </c>
      <c r="K146">
        <f t="shared" si="11"/>
        <v>0.95495092559491801</v>
      </c>
    </row>
    <row r="147" spans="1:11" x14ac:dyDescent="0.25">
      <c r="A147" s="3">
        <v>44879</v>
      </c>
      <c r="B147">
        <v>106</v>
      </c>
      <c r="D147" s="3">
        <v>44879</v>
      </c>
      <c r="E147">
        <v>59</v>
      </c>
      <c r="G147" s="1">
        <f t="shared" si="10"/>
        <v>44879</v>
      </c>
      <c r="H147">
        <f t="shared" si="12"/>
        <v>13556</v>
      </c>
      <c r="I147">
        <f t="shared" si="13"/>
        <v>6658</v>
      </c>
      <c r="J147">
        <f t="shared" si="14"/>
        <v>2.0360468609191948</v>
      </c>
      <c r="K147">
        <f t="shared" si="11"/>
        <v>0.95394792432235931</v>
      </c>
    </row>
    <row r="148" spans="1:11" x14ac:dyDescent="0.25">
      <c r="A148" s="3">
        <v>44886</v>
      </c>
      <c r="B148">
        <v>94</v>
      </c>
      <c r="D148" s="3">
        <v>44886</v>
      </c>
      <c r="E148">
        <v>59</v>
      </c>
      <c r="G148" s="1">
        <f t="shared" si="10"/>
        <v>44886</v>
      </c>
      <c r="H148">
        <f t="shared" si="12"/>
        <v>13650</v>
      </c>
      <c r="I148">
        <f t="shared" si="13"/>
        <v>6717</v>
      </c>
      <c r="J148">
        <f t="shared" si="14"/>
        <v>2.0321572130415362</v>
      </c>
      <c r="K148">
        <f t="shared" si="11"/>
        <v>0.95212550972549581</v>
      </c>
    </row>
    <row r="149" spans="1:11" x14ac:dyDescent="0.25">
      <c r="A149" s="3">
        <v>44893</v>
      </c>
      <c r="B149">
        <v>106</v>
      </c>
      <c r="D149" s="3">
        <v>44893</v>
      </c>
      <c r="E149">
        <v>58</v>
      </c>
      <c r="G149" s="1">
        <f t="shared" si="10"/>
        <v>44893</v>
      </c>
      <c r="H149">
        <f t="shared" si="12"/>
        <v>13756</v>
      </c>
      <c r="I149">
        <f t="shared" si="13"/>
        <v>6775</v>
      </c>
      <c r="J149">
        <f t="shared" si="14"/>
        <v>2.0304059040590405</v>
      </c>
      <c r="K149">
        <f t="shared" si="11"/>
        <v>0.95130496988392033</v>
      </c>
    </row>
    <row r="150" spans="1:11" x14ac:dyDescent="0.25">
      <c r="A150" s="3">
        <v>44900</v>
      </c>
      <c r="B150">
        <v>117</v>
      </c>
      <c r="D150" s="3">
        <v>44900</v>
      </c>
      <c r="E150">
        <v>52</v>
      </c>
      <c r="G150" s="1">
        <f t="shared" si="10"/>
        <v>44900</v>
      </c>
      <c r="H150">
        <f t="shared" si="12"/>
        <v>13873</v>
      </c>
      <c r="I150">
        <f t="shared" si="13"/>
        <v>6827</v>
      </c>
      <c r="J150">
        <f t="shared" si="14"/>
        <v>2.0320785117914166</v>
      </c>
      <c r="K150">
        <f t="shared" si="11"/>
        <v>0.9520886358717382</v>
      </c>
    </row>
    <row r="151" spans="1:11" x14ac:dyDescent="0.25">
      <c r="A151" s="3">
        <v>44907</v>
      </c>
      <c r="B151">
        <v>141</v>
      </c>
      <c r="D151" s="3">
        <v>44907</v>
      </c>
      <c r="E151">
        <v>71</v>
      </c>
      <c r="G151" s="1">
        <f t="shared" si="10"/>
        <v>44907</v>
      </c>
      <c r="H151">
        <f t="shared" si="12"/>
        <v>14014</v>
      </c>
      <c r="I151">
        <f t="shared" si="13"/>
        <v>6898</v>
      </c>
      <c r="J151">
        <f t="shared" si="14"/>
        <v>2.0316033632937085</v>
      </c>
      <c r="K151">
        <f t="shared" si="11"/>
        <v>0.95186601480547794</v>
      </c>
    </row>
    <row r="152" spans="1:11" x14ac:dyDescent="0.25">
      <c r="A152" s="3">
        <v>44914</v>
      </c>
      <c r="B152">
        <v>132</v>
      </c>
      <c r="D152" s="3">
        <v>44914</v>
      </c>
      <c r="E152">
        <v>55</v>
      </c>
      <c r="G152" s="1">
        <f t="shared" si="10"/>
        <v>44914</v>
      </c>
      <c r="H152">
        <f t="shared" si="12"/>
        <v>14146</v>
      </c>
      <c r="I152">
        <f t="shared" si="13"/>
        <v>6953</v>
      </c>
      <c r="J152">
        <f t="shared" si="14"/>
        <v>2.0345174744714511</v>
      </c>
      <c r="K152">
        <f t="shared" si="11"/>
        <v>0.95323136172484957</v>
      </c>
    </row>
    <row r="153" spans="1:11" s="5" customFormat="1" x14ac:dyDescent="0.25">
      <c r="A153" s="6">
        <v>44921</v>
      </c>
      <c r="B153" s="5">
        <v>124</v>
      </c>
      <c r="D153" s="6">
        <v>44921</v>
      </c>
      <c r="E153" s="5">
        <v>65</v>
      </c>
      <c r="G153" s="12">
        <f t="shared" si="10"/>
        <v>44921</v>
      </c>
      <c r="H153" s="5">
        <f t="shared" si="12"/>
        <v>14270</v>
      </c>
      <c r="I153" s="5">
        <f t="shared" si="13"/>
        <v>7018</v>
      </c>
      <c r="J153" s="5">
        <f t="shared" si="14"/>
        <v>2.0333428327158733</v>
      </c>
      <c r="K153">
        <f t="shared" si="11"/>
        <v>0.95268100746431461</v>
      </c>
    </row>
    <row r="154" spans="1:11" x14ac:dyDescent="0.25">
      <c r="A154" s="3">
        <v>44928</v>
      </c>
      <c r="B154">
        <v>143</v>
      </c>
      <c r="D154" s="3">
        <v>44928</v>
      </c>
      <c r="E154">
        <v>68</v>
      </c>
      <c r="G154" s="1">
        <f t="shared" si="10"/>
        <v>44928</v>
      </c>
      <c r="H154">
        <f t="shared" si="12"/>
        <v>14413</v>
      </c>
      <c r="I154">
        <f t="shared" si="13"/>
        <v>7086</v>
      </c>
      <c r="J154">
        <f t="shared" si="14"/>
        <v>2.0340107253739768</v>
      </c>
      <c r="K154">
        <f t="shared" si="11"/>
        <v>0.95299393484683081</v>
      </c>
    </row>
    <row r="155" spans="1:11" x14ac:dyDescent="0.25">
      <c r="A155" s="3">
        <v>44935</v>
      </c>
      <c r="B155">
        <v>101</v>
      </c>
      <c r="D155" s="3">
        <v>44935</v>
      </c>
      <c r="E155">
        <v>69</v>
      </c>
      <c r="G155" s="1">
        <f t="shared" si="10"/>
        <v>44935</v>
      </c>
      <c r="H155">
        <f t="shared" si="12"/>
        <v>14514</v>
      </c>
      <c r="I155">
        <f t="shared" si="13"/>
        <v>7155</v>
      </c>
      <c r="J155">
        <f t="shared" si="14"/>
        <v>2.028511530398323</v>
      </c>
      <c r="K155">
        <f t="shared" si="11"/>
        <v>0.95041740002675279</v>
      </c>
    </row>
    <row r="156" spans="1:11" x14ac:dyDescent="0.25">
      <c r="A156" s="3">
        <v>44942</v>
      </c>
      <c r="B156">
        <v>121</v>
      </c>
      <c r="D156" s="3">
        <v>44942</v>
      </c>
      <c r="E156">
        <v>68</v>
      </c>
      <c r="G156" s="1">
        <f t="shared" si="10"/>
        <v>44942</v>
      </c>
      <c r="H156">
        <f t="shared" si="12"/>
        <v>14635</v>
      </c>
      <c r="I156">
        <f t="shared" si="13"/>
        <v>7223</v>
      </c>
      <c r="J156">
        <f t="shared" si="14"/>
        <v>2.0261664128478474</v>
      </c>
      <c r="K156">
        <f t="shared" si="11"/>
        <v>0.94931864338096605</v>
      </c>
    </row>
    <row r="157" spans="1:11" x14ac:dyDescent="0.25">
      <c r="A157" s="3">
        <v>44949</v>
      </c>
      <c r="B157">
        <v>93</v>
      </c>
      <c r="D157" s="3">
        <v>44949</v>
      </c>
      <c r="E157">
        <v>50</v>
      </c>
      <c r="G157" s="1">
        <f t="shared" si="10"/>
        <v>44949</v>
      </c>
      <c r="H157">
        <f t="shared" si="12"/>
        <v>14728</v>
      </c>
      <c r="I157">
        <f t="shared" si="13"/>
        <v>7273</v>
      </c>
      <c r="J157">
        <f t="shared" si="14"/>
        <v>2.0250240615976902</v>
      </c>
      <c r="K157">
        <f t="shared" si="11"/>
        <v>0.94878341817330925</v>
      </c>
    </row>
    <row r="158" spans="1:11" x14ac:dyDescent="0.25">
      <c r="A158" s="3">
        <v>44956</v>
      </c>
      <c r="B158">
        <v>113</v>
      </c>
      <c r="D158" s="3">
        <v>44956</v>
      </c>
      <c r="E158">
        <v>47</v>
      </c>
      <c r="G158" s="1">
        <f t="shared" si="10"/>
        <v>44956</v>
      </c>
      <c r="H158">
        <f t="shared" si="12"/>
        <v>14841</v>
      </c>
      <c r="I158">
        <f t="shared" si="13"/>
        <v>7320</v>
      </c>
      <c r="J158">
        <f t="shared" si="14"/>
        <v>2.0274590163934425</v>
      </c>
      <c r="K158">
        <f t="shared" si="11"/>
        <v>0.9499242662145857</v>
      </c>
    </row>
    <row r="159" spans="1:11" x14ac:dyDescent="0.25">
      <c r="A159" s="3">
        <v>44963</v>
      </c>
      <c r="B159">
        <v>107</v>
      </c>
      <c r="D159" s="3">
        <v>44963</v>
      </c>
      <c r="E159">
        <v>58</v>
      </c>
      <c r="G159" s="1">
        <f t="shared" si="10"/>
        <v>44963</v>
      </c>
      <c r="H159">
        <f t="shared" si="12"/>
        <v>14948</v>
      </c>
      <c r="I159">
        <f t="shared" si="13"/>
        <v>7378</v>
      </c>
      <c r="J159">
        <f t="shared" si="14"/>
        <v>2.0260233125508269</v>
      </c>
      <c r="K159">
        <f t="shared" si="11"/>
        <v>0.94925159667691772</v>
      </c>
    </row>
    <row r="160" spans="1:11" x14ac:dyDescent="0.25">
      <c r="A160" s="3">
        <v>44970</v>
      </c>
      <c r="B160">
        <v>111</v>
      </c>
      <c r="D160" s="3">
        <v>44970</v>
      </c>
      <c r="E160">
        <v>56</v>
      </c>
      <c r="G160" s="1">
        <f t="shared" si="10"/>
        <v>44970</v>
      </c>
      <c r="H160">
        <f t="shared" si="12"/>
        <v>15059</v>
      </c>
      <c r="I160">
        <f t="shared" si="13"/>
        <v>7434</v>
      </c>
      <c r="J160">
        <f t="shared" si="14"/>
        <v>2.0256927629808987</v>
      </c>
      <c r="K160">
        <f t="shared" si="11"/>
        <v>0.9490967244673576</v>
      </c>
    </row>
    <row r="161" spans="1:11" x14ac:dyDescent="0.25">
      <c r="A161" s="3">
        <v>44977</v>
      </c>
      <c r="B161">
        <v>89</v>
      </c>
      <c r="D161" s="3">
        <v>44977</v>
      </c>
      <c r="E161">
        <v>51</v>
      </c>
      <c r="G161" s="1">
        <f t="shared" si="10"/>
        <v>44977</v>
      </c>
      <c r="H161">
        <f t="shared" si="12"/>
        <v>15148</v>
      </c>
      <c r="I161">
        <f t="shared" si="13"/>
        <v>7485</v>
      </c>
      <c r="J161">
        <f t="shared" si="14"/>
        <v>2.0237808951235805</v>
      </c>
      <c r="K161">
        <f t="shared" si="11"/>
        <v>0.94820095806380633</v>
      </c>
    </row>
    <row r="162" spans="1:11" x14ac:dyDescent="0.25">
      <c r="A162" s="3">
        <v>44984</v>
      </c>
      <c r="B162">
        <v>100</v>
      </c>
      <c r="D162" s="3">
        <v>44984</v>
      </c>
      <c r="E162">
        <v>47</v>
      </c>
      <c r="G162" s="1">
        <f t="shared" si="10"/>
        <v>44984</v>
      </c>
      <c r="H162">
        <f t="shared" si="12"/>
        <v>15248</v>
      </c>
      <c r="I162">
        <f t="shared" si="13"/>
        <v>7532</v>
      </c>
      <c r="J162">
        <f t="shared" si="14"/>
        <v>2.024429102496017</v>
      </c>
      <c r="K162">
        <f t="shared" si="11"/>
        <v>0.94850466231017472</v>
      </c>
    </row>
    <row r="163" spans="1:11" x14ac:dyDescent="0.25">
      <c r="A163" s="3">
        <v>44991</v>
      </c>
      <c r="B163">
        <v>99</v>
      </c>
      <c r="D163" s="3">
        <v>44991</v>
      </c>
      <c r="E163">
        <v>55</v>
      </c>
      <c r="G163" s="1">
        <f t="shared" si="10"/>
        <v>44991</v>
      </c>
      <c r="H163">
        <f t="shared" si="12"/>
        <v>15347</v>
      </c>
      <c r="I163">
        <f t="shared" si="13"/>
        <v>7587</v>
      </c>
      <c r="J163">
        <f t="shared" si="14"/>
        <v>2.0228021615921974</v>
      </c>
      <c r="K163">
        <f t="shared" si="11"/>
        <v>0.94774239257661219</v>
      </c>
    </row>
    <row r="164" spans="1:11" x14ac:dyDescent="0.25">
      <c r="A164" s="3">
        <v>44998</v>
      </c>
      <c r="B164">
        <v>109</v>
      </c>
      <c r="D164" s="3">
        <v>44998</v>
      </c>
      <c r="E164">
        <v>57</v>
      </c>
      <c r="G164" s="1">
        <f t="shared" si="10"/>
        <v>44998</v>
      </c>
      <c r="H164">
        <f t="shared" si="12"/>
        <v>15456</v>
      </c>
      <c r="I164">
        <f t="shared" si="13"/>
        <v>7644</v>
      </c>
      <c r="J164">
        <f t="shared" si="14"/>
        <v>2.0219780219780219</v>
      </c>
      <c r="K164">
        <f t="shared" si="11"/>
        <v>0.94735625889305852</v>
      </c>
    </row>
    <row r="165" spans="1:11" x14ac:dyDescent="0.25">
      <c r="A165" s="3">
        <v>45005</v>
      </c>
      <c r="B165">
        <v>83</v>
      </c>
      <c r="D165" s="3">
        <v>45005</v>
      </c>
      <c r="E165">
        <v>61</v>
      </c>
      <c r="G165" s="1">
        <f t="shared" si="10"/>
        <v>45005</v>
      </c>
      <c r="H165">
        <f t="shared" si="12"/>
        <v>15539</v>
      </c>
      <c r="I165">
        <f t="shared" si="13"/>
        <v>7705</v>
      </c>
      <c r="J165">
        <f t="shared" si="14"/>
        <v>2.0167423750811162</v>
      </c>
      <c r="K165">
        <f t="shared" si="11"/>
        <v>0.94490320411045237</v>
      </c>
    </row>
    <row r="166" spans="1:11" x14ac:dyDescent="0.25">
      <c r="A166" s="3">
        <v>45012</v>
      </c>
      <c r="B166">
        <v>102</v>
      </c>
      <c r="D166" s="3">
        <v>45012</v>
      </c>
      <c r="E166">
        <v>54</v>
      </c>
      <c r="G166" s="1">
        <f t="shared" si="10"/>
        <v>45012</v>
      </c>
      <c r="H166">
        <f t="shared" si="12"/>
        <v>15641</v>
      </c>
      <c r="I166">
        <f t="shared" si="13"/>
        <v>7759</v>
      </c>
      <c r="J166">
        <f t="shared" si="14"/>
        <v>2.0158525583193709</v>
      </c>
      <c r="K166">
        <f t="shared" si="11"/>
        <v>0.9444862987487993</v>
      </c>
    </row>
    <row r="167" spans="1:11" x14ac:dyDescent="0.25">
      <c r="A167" s="3">
        <v>45019</v>
      </c>
      <c r="B167">
        <v>107</v>
      </c>
      <c r="D167" s="3">
        <v>45019</v>
      </c>
      <c r="E167">
        <v>49</v>
      </c>
      <c r="G167" s="1">
        <f t="shared" si="10"/>
        <v>45019</v>
      </c>
      <c r="H167">
        <f t="shared" si="12"/>
        <v>15748</v>
      </c>
      <c r="I167">
        <f t="shared" si="13"/>
        <v>7808</v>
      </c>
      <c r="J167">
        <f t="shared" si="14"/>
        <v>2.016905737704918</v>
      </c>
      <c r="K167">
        <f t="shared" si="11"/>
        <v>0.94497974431140697</v>
      </c>
    </row>
    <row r="168" spans="1:11" x14ac:dyDescent="0.25">
      <c r="A168" s="3">
        <v>45026</v>
      </c>
      <c r="B168">
        <v>108</v>
      </c>
      <c r="D168" s="3">
        <v>45026</v>
      </c>
      <c r="E168">
        <v>59</v>
      </c>
      <c r="G168" s="1">
        <f t="shared" si="10"/>
        <v>45026</v>
      </c>
      <c r="H168">
        <f t="shared" si="12"/>
        <v>15856</v>
      </c>
      <c r="I168">
        <f t="shared" si="13"/>
        <v>7867</v>
      </c>
      <c r="J168">
        <f t="shared" si="14"/>
        <v>2.0155078174653616</v>
      </c>
      <c r="K168">
        <f t="shared" si="11"/>
        <v>0.94432477750465527</v>
      </c>
    </row>
    <row r="169" spans="1:11" x14ac:dyDescent="0.25">
      <c r="A169" s="3">
        <v>45033</v>
      </c>
      <c r="B169">
        <v>100</v>
      </c>
      <c r="D169" s="3">
        <v>45033</v>
      </c>
      <c r="E169">
        <v>54</v>
      </c>
      <c r="G169" s="1">
        <f t="shared" si="10"/>
        <v>45033</v>
      </c>
      <c r="H169">
        <f t="shared" si="12"/>
        <v>15956</v>
      </c>
      <c r="I169">
        <f t="shared" si="13"/>
        <v>7921</v>
      </c>
      <c r="J169">
        <f t="shared" si="14"/>
        <v>2.0143921222067922</v>
      </c>
      <c r="K169">
        <f t="shared" si="11"/>
        <v>0.94380204141418622</v>
      </c>
    </row>
    <row r="170" spans="1:11" x14ac:dyDescent="0.25">
      <c r="A170" s="3">
        <v>45040</v>
      </c>
      <c r="B170">
        <v>103</v>
      </c>
      <c r="D170" s="3">
        <v>45040</v>
      </c>
      <c r="E170">
        <v>49</v>
      </c>
      <c r="G170" s="1">
        <f t="shared" si="10"/>
        <v>45040</v>
      </c>
      <c r="H170">
        <f t="shared" si="12"/>
        <v>16059</v>
      </c>
      <c r="I170">
        <f t="shared" si="13"/>
        <v>7970</v>
      </c>
      <c r="J170">
        <f t="shared" si="14"/>
        <v>2.0149309912170641</v>
      </c>
      <c r="K170">
        <f t="shared" si="11"/>
        <v>0.94405451741741464</v>
      </c>
    </row>
    <row r="171" spans="1:11" x14ac:dyDescent="0.25">
      <c r="A171" s="3">
        <v>45047</v>
      </c>
      <c r="B171">
        <v>114</v>
      </c>
      <c r="D171" s="3">
        <v>45047</v>
      </c>
      <c r="E171">
        <v>43</v>
      </c>
      <c r="G171" s="1">
        <f t="shared" si="10"/>
        <v>45047</v>
      </c>
      <c r="H171">
        <f t="shared" si="12"/>
        <v>16173</v>
      </c>
      <c r="I171">
        <f t="shared" si="13"/>
        <v>8013</v>
      </c>
      <c r="J171">
        <f t="shared" si="14"/>
        <v>2.0183451890677651</v>
      </c>
      <c r="K171">
        <f t="shared" si="11"/>
        <v>0.94565416967268323</v>
      </c>
    </row>
    <row r="172" spans="1:11" x14ac:dyDescent="0.25">
      <c r="A172" s="3">
        <v>45054</v>
      </c>
      <c r="B172">
        <v>92</v>
      </c>
      <c r="D172" s="3">
        <v>45054</v>
      </c>
      <c r="E172">
        <v>42</v>
      </c>
      <c r="G172" s="1">
        <f t="shared" si="10"/>
        <v>45054</v>
      </c>
      <c r="H172">
        <f t="shared" si="12"/>
        <v>16265</v>
      </c>
      <c r="I172">
        <f t="shared" si="13"/>
        <v>8055</v>
      </c>
      <c r="J172">
        <f t="shared" si="14"/>
        <v>2.0192427063935443</v>
      </c>
      <c r="K172">
        <f t="shared" si="11"/>
        <v>0.94607468297539965</v>
      </c>
    </row>
    <row r="173" spans="1:11" x14ac:dyDescent="0.25">
      <c r="A173" s="3">
        <v>45061</v>
      </c>
      <c r="B173">
        <v>97</v>
      </c>
      <c r="D173" s="3">
        <v>45061</v>
      </c>
      <c r="E173">
        <v>41</v>
      </c>
      <c r="G173" s="1">
        <f t="shared" si="10"/>
        <v>45061</v>
      </c>
      <c r="H173">
        <f t="shared" si="12"/>
        <v>16362</v>
      </c>
      <c r="I173">
        <f t="shared" si="13"/>
        <v>8096</v>
      </c>
      <c r="J173">
        <f t="shared" si="14"/>
        <v>2.020998023715415</v>
      </c>
      <c r="K173">
        <f t="shared" si="11"/>
        <v>0.94689710084203449</v>
      </c>
    </row>
    <row r="174" spans="1:11" x14ac:dyDescent="0.25">
      <c r="A174" s="3">
        <v>45068</v>
      </c>
      <c r="B174">
        <v>89</v>
      </c>
      <c r="D174" s="3">
        <v>45068</v>
      </c>
      <c r="E174">
        <v>44</v>
      </c>
      <c r="G174" s="1">
        <f t="shared" si="10"/>
        <v>45068</v>
      </c>
      <c r="H174">
        <f t="shared" si="12"/>
        <v>16451</v>
      </c>
      <c r="I174">
        <f t="shared" si="13"/>
        <v>8140</v>
      </c>
      <c r="J174">
        <f t="shared" si="14"/>
        <v>2.021007371007371</v>
      </c>
      <c r="K174">
        <f t="shared" si="11"/>
        <v>0.94690148032363219</v>
      </c>
    </row>
    <row r="175" spans="1:11" x14ac:dyDescent="0.25">
      <c r="A175" s="3">
        <v>45075</v>
      </c>
      <c r="B175">
        <v>105</v>
      </c>
      <c r="D175" s="3">
        <v>45075</v>
      </c>
      <c r="E175">
        <v>39</v>
      </c>
      <c r="G175" s="1">
        <f t="shared" si="10"/>
        <v>45075</v>
      </c>
      <c r="H175">
        <f t="shared" si="12"/>
        <v>16556</v>
      </c>
      <c r="I175">
        <f t="shared" si="13"/>
        <v>8179</v>
      </c>
      <c r="J175">
        <f t="shared" si="14"/>
        <v>2.0242083384276808</v>
      </c>
      <c r="K175">
        <f t="shared" si="11"/>
        <v>0.94840122784174641</v>
      </c>
    </row>
    <row r="176" spans="1:11" x14ac:dyDescent="0.25">
      <c r="A176" s="3">
        <v>45082</v>
      </c>
      <c r="B176">
        <v>95</v>
      </c>
      <c r="D176" s="3">
        <v>45082</v>
      </c>
      <c r="E176">
        <v>38</v>
      </c>
      <c r="G176" s="1">
        <f t="shared" si="10"/>
        <v>45082</v>
      </c>
      <c r="H176">
        <f t="shared" si="12"/>
        <v>16651</v>
      </c>
      <c r="I176">
        <f t="shared" si="13"/>
        <v>8217</v>
      </c>
      <c r="J176">
        <f t="shared" si="14"/>
        <v>2.0264086649628816</v>
      </c>
      <c r="K176">
        <f t="shared" si="11"/>
        <v>0.94943214563218403</v>
      </c>
    </row>
    <row r="177" spans="1:11" x14ac:dyDescent="0.25">
      <c r="A177" s="3">
        <v>45089</v>
      </c>
      <c r="B177">
        <v>102</v>
      </c>
      <c r="D177" s="3">
        <v>45089</v>
      </c>
      <c r="E177">
        <v>51</v>
      </c>
      <c r="G177" s="1">
        <f t="shared" si="10"/>
        <v>45089</v>
      </c>
      <c r="H177">
        <f t="shared" si="12"/>
        <v>16753</v>
      </c>
      <c r="I177">
        <f t="shared" si="13"/>
        <v>8268</v>
      </c>
      <c r="J177">
        <f t="shared" si="14"/>
        <v>2.0262457668118046</v>
      </c>
      <c r="K177">
        <f t="shared" si="11"/>
        <v>0.94935582305038169</v>
      </c>
    </row>
    <row r="178" spans="1:11" x14ac:dyDescent="0.25">
      <c r="A178" s="3">
        <v>45096</v>
      </c>
      <c r="B178">
        <v>103</v>
      </c>
      <c r="D178" s="3">
        <v>45096</v>
      </c>
      <c r="E178">
        <v>67</v>
      </c>
      <c r="G178" s="1">
        <f t="shared" si="10"/>
        <v>45096</v>
      </c>
      <c r="H178">
        <f t="shared" si="12"/>
        <v>16856</v>
      </c>
      <c r="I178">
        <f t="shared" si="13"/>
        <v>8335</v>
      </c>
      <c r="J178">
        <f t="shared" si="14"/>
        <v>2.0223155368926213</v>
      </c>
      <c r="K178">
        <f t="shared" si="11"/>
        <v>0.94751439457175535</v>
      </c>
    </row>
    <row r="179" spans="1:11" x14ac:dyDescent="0.25">
      <c r="A179" s="3">
        <v>45103</v>
      </c>
      <c r="B179">
        <v>97</v>
      </c>
      <c r="D179" s="3">
        <v>45103</v>
      </c>
      <c r="E179">
        <v>33</v>
      </c>
      <c r="G179" s="1">
        <f t="shared" si="10"/>
        <v>45103</v>
      </c>
      <c r="H179">
        <f t="shared" si="12"/>
        <v>16953</v>
      </c>
      <c r="I179">
        <f t="shared" si="13"/>
        <v>8368</v>
      </c>
      <c r="J179">
        <f t="shared" si="14"/>
        <v>2.025932122370937</v>
      </c>
      <c r="K179">
        <f t="shared" si="11"/>
        <v>0.94920887139171228</v>
      </c>
    </row>
    <row r="180" spans="1:11" x14ac:dyDescent="0.25">
      <c r="A180" s="3">
        <v>45110</v>
      </c>
      <c r="B180">
        <v>102</v>
      </c>
      <c r="D180" s="3">
        <v>45110</v>
      </c>
      <c r="E180">
        <v>48</v>
      </c>
      <c r="G180" s="1">
        <f t="shared" si="10"/>
        <v>45110</v>
      </c>
      <c r="H180">
        <f t="shared" si="12"/>
        <v>17055</v>
      </c>
      <c r="I180">
        <f t="shared" si="13"/>
        <v>8416</v>
      </c>
      <c r="J180">
        <f t="shared" si="14"/>
        <v>2.0264971482889735</v>
      </c>
      <c r="K180">
        <f t="shared" si="11"/>
        <v>0.94947360267665715</v>
      </c>
    </row>
    <row r="181" spans="1:11" x14ac:dyDescent="0.25">
      <c r="A181" s="3">
        <v>45117</v>
      </c>
      <c r="B181">
        <v>98</v>
      </c>
      <c r="D181" s="3">
        <v>45117</v>
      </c>
      <c r="E181">
        <v>39</v>
      </c>
      <c r="G181" s="1">
        <f t="shared" si="10"/>
        <v>45117</v>
      </c>
      <c r="H181">
        <f t="shared" si="12"/>
        <v>17153</v>
      </c>
      <c r="I181">
        <f t="shared" si="13"/>
        <v>8455</v>
      </c>
      <c r="J181">
        <f t="shared" si="14"/>
        <v>2.0287403903015968</v>
      </c>
      <c r="K181">
        <f t="shared" si="11"/>
        <v>0.95052462763230516</v>
      </c>
    </row>
    <row r="182" spans="1:11" x14ac:dyDescent="0.25">
      <c r="A182" s="3">
        <v>45124</v>
      </c>
      <c r="B182">
        <v>97</v>
      </c>
      <c r="D182" s="3">
        <v>45124</v>
      </c>
      <c r="E182">
        <v>50</v>
      </c>
      <c r="G182" s="1">
        <f t="shared" si="10"/>
        <v>45124</v>
      </c>
      <c r="H182">
        <f t="shared" si="12"/>
        <v>17250</v>
      </c>
      <c r="I182">
        <f t="shared" si="13"/>
        <v>8505</v>
      </c>
      <c r="J182">
        <f t="shared" si="14"/>
        <v>2.0282186948853616</v>
      </c>
      <c r="K182">
        <f t="shared" si="11"/>
        <v>0.9502801979637161</v>
      </c>
    </row>
    <row r="183" spans="1:11" x14ac:dyDescent="0.25">
      <c r="A183" s="3">
        <v>45131</v>
      </c>
      <c r="B183">
        <v>82</v>
      </c>
      <c r="D183" s="3">
        <v>45131</v>
      </c>
      <c r="E183">
        <v>44</v>
      </c>
      <c r="G183" s="1">
        <f t="shared" si="10"/>
        <v>45131</v>
      </c>
      <c r="H183">
        <f t="shared" si="12"/>
        <v>17332</v>
      </c>
      <c r="I183">
        <f t="shared" si="13"/>
        <v>8549</v>
      </c>
      <c r="J183">
        <f t="shared" si="14"/>
        <v>2.027371622411978</v>
      </c>
      <c r="K183">
        <f t="shared" si="11"/>
        <v>0.94988331956015615</v>
      </c>
    </row>
    <row r="184" spans="1:11" x14ac:dyDescent="0.25">
      <c r="A184" s="3">
        <v>45138</v>
      </c>
      <c r="B184">
        <v>95</v>
      </c>
      <c r="D184" s="3">
        <v>45138</v>
      </c>
      <c r="E184">
        <v>39</v>
      </c>
      <c r="G184" s="1">
        <f t="shared" si="10"/>
        <v>45138</v>
      </c>
      <c r="H184">
        <f t="shared" si="12"/>
        <v>17427</v>
      </c>
      <c r="I184">
        <f t="shared" si="13"/>
        <v>8588</v>
      </c>
      <c r="J184">
        <f t="shared" si="14"/>
        <v>2.0292268281322774</v>
      </c>
      <c r="K184">
        <f t="shared" si="11"/>
        <v>0.9507525380835804</v>
      </c>
    </row>
    <row r="185" spans="1:11" x14ac:dyDescent="0.25">
      <c r="A185" s="3">
        <v>45145</v>
      </c>
      <c r="B185">
        <v>114</v>
      </c>
      <c r="D185" s="3">
        <v>45145</v>
      </c>
      <c r="E185">
        <v>52</v>
      </c>
      <c r="G185" s="1">
        <f t="shared" si="10"/>
        <v>45145</v>
      </c>
      <c r="H185">
        <f t="shared" si="12"/>
        <v>17541</v>
      </c>
      <c r="I185">
        <f t="shared" si="13"/>
        <v>8640</v>
      </c>
      <c r="J185">
        <f t="shared" si="14"/>
        <v>2.0302083333333334</v>
      </c>
      <c r="K185">
        <f t="shared" si="11"/>
        <v>0.95121240217965342</v>
      </c>
    </row>
    <row r="186" spans="1:11" x14ac:dyDescent="0.25">
      <c r="A186" s="3">
        <v>45152</v>
      </c>
      <c r="B186">
        <v>102</v>
      </c>
      <c r="D186" s="3">
        <v>45152</v>
      </c>
      <c r="E186">
        <v>48</v>
      </c>
      <c r="G186" s="1">
        <f t="shared" si="10"/>
        <v>45152</v>
      </c>
      <c r="H186">
        <f t="shared" si="12"/>
        <v>17643</v>
      </c>
      <c r="I186">
        <f t="shared" si="13"/>
        <v>8688</v>
      </c>
      <c r="J186">
        <f t="shared" si="14"/>
        <v>2.0307320441988952</v>
      </c>
      <c r="K186">
        <f t="shared" si="11"/>
        <v>0.95145777614561511</v>
      </c>
    </row>
    <row r="187" spans="1:11" x14ac:dyDescent="0.25">
      <c r="A187" s="3">
        <v>45159</v>
      </c>
      <c r="B187">
        <v>100</v>
      </c>
      <c r="D187" s="3">
        <v>45159</v>
      </c>
      <c r="E187">
        <v>51</v>
      </c>
      <c r="G187" s="1">
        <f t="shared" si="10"/>
        <v>45159</v>
      </c>
      <c r="H187">
        <f t="shared" si="12"/>
        <v>17743</v>
      </c>
      <c r="I187">
        <f t="shared" si="13"/>
        <v>8739</v>
      </c>
      <c r="J187">
        <f t="shared" si="14"/>
        <v>2.0303238356791393</v>
      </c>
      <c r="K187">
        <f t="shared" si="11"/>
        <v>0.95126651843068422</v>
      </c>
    </row>
    <row r="188" spans="1:11" x14ac:dyDescent="0.25">
      <c r="A188" s="3">
        <v>45166</v>
      </c>
      <c r="B188">
        <v>72</v>
      </c>
      <c r="D188" s="3">
        <v>45166</v>
      </c>
      <c r="E188">
        <v>43</v>
      </c>
      <c r="G188" s="1">
        <f t="shared" si="10"/>
        <v>45166</v>
      </c>
      <c r="H188">
        <f t="shared" si="12"/>
        <v>17815</v>
      </c>
      <c r="I188">
        <f t="shared" si="13"/>
        <v>8782</v>
      </c>
      <c r="J188">
        <f t="shared" si="14"/>
        <v>2.0285811887952629</v>
      </c>
      <c r="K188">
        <f t="shared" si="11"/>
        <v>0.95045003703744635</v>
      </c>
    </row>
    <row r="189" spans="1:11" x14ac:dyDescent="0.25">
      <c r="A189" s="3">
        <v>45173</v>
      </c>
      <c r="B189">
        <v>100</v>
      </c>
      <c r="D189" s="3">
        <v>45173</v>
      </c>
      <c r="E189">
        <v>49</v>
      </c>
      <c r="G189" s="1">
        <f t="shared" si="10"/>
        <v>45173</v>
      </c>
      <c r="H189">
        <f t="shared" si="12"/>
        <v>17915</v>
      </c>
      <c r="I189">
        <f t="shared" si="13"/>
        <v>8831</v>
      </c>
      <c r="J189">
        <f t="shared" si="14"/>
        <v>2.0286490771147094</v>
      </c>
      <c r="K189">
        <f t="shared" si="11"/>
        <v>0.95048184471469821</v>
      </c>
    </row>
    <row r="190" spans="1:11" x14ac:dyDescent="0.25">
      <c r="A190" s="3">
        <v>45180</v>
      </c>
      <c r="B190">
        <v>89</v>
      </c>
      <c r="D190" s="3">
        <v>45180</v>
      </c>
      <c r="E190">
        <v>41</v>
      </c>
      <c r="G190" s="1">
        <f t="shared" si="10"/>
        <v>45180</v>
      </c>
      <c r="H190">
        <f t="shared" si="12"/>
        <v>18004</v>
      </c>
      <c r="I190">
        <f t="shared" si="13"/>
        <v>8872</v>
      </c>
      <c r="J190">
        <f t="shared" si="14"/>
        <v>2.0293056807935077</v>
      </c>
      <c r="K190">
        <f t="shared" si="11"/>
        <v>0.95078948287790299</v>
      </c>
    </row>
    <row r="191" spans="1:11" x14ac:dyDescent="0.25">
      <c r="A191" s="3">
        <v>45187</v>
      </c>
      <c r="B191">
        <v>92</v>
      </c>
      <c r="D191" s="3">
        <v>45187</v>
      </c>
      <c r="E191">
        <v>56</v>
      </c>
      <c r="G191" s="1">
        <f t="shared" si="10"/>
        <v>45187</v>
      </c>
      <c r="H191">
        <f t="shared" si="12"/>
        <v>18096</v>
      </c>
      <c r="I191">
        <f t="shared" si="13"/>
        <v>8928</v>
      </c>
      <c r="J191">
        <f t="shared" si="14"/>
        <v>2.0268817204301075</v>
      </c>
      <c r="K191">
        <f t="shared" si="11"/>
        <v>0.94965378605201489</v>
      </c>
    </row>
    <row r="192" spans="1:11" x14ac:dyDescent="0.25">
      <c r="A192" s="3">
        <v>45194</v>
      </c>
      <c r="B192">
        <v>94</v>
      </c>
      <c r="D192" s="3">
        <v>45194</v>
      </c>
      <c r="E192">
        <v>52</v>
      </c>
      <c r="G192" s="1">
        <f t="shared" si="10"/>
        <v>45194</v>
      </c>
      <c r="H192">
        <f t="shared" si="12"/>
        <v>18190</v>
      </c>
      <c r="I192">
        <f t="shared" si="13"/>
        <v>8980</v>
      </c>
      <c r="J192">
        <f t="shared" si="14"/>
        <v>2.0256124721603563</v>
      </c>
      <c r="K192">
        <f t="shared" si="11"/>
        <v>0.94905910585303743</v>
      </c>
    </row>
    <row r="193" spans="1:11" x14ac:dyDescent="0.25">
      <c r="A193" s="3">
        <v>45201</v>
      </c>
      <c r="B193">
        <v>93</v>
      </c>
      <c r="D193" s="3">
        <v>45201</v>
      </c>
      <c r="E193">
        <v>48</v>
      </c>
      <c r="G193" s="1">
        <f t="shared" si="10"/>
        <v>45201</v>
      </c>
      <c r="H193">
        <f t="shared" si="12"/>
        <v>18283</v>
      </c>
      <c r="I193">
        <f t="shared" si="13"/>
        <v>9028</v>
      </c>
      <c r="J193">
        <f t="shared" si="14"/>
        <v>2.0251439964554718</v>
      </c>
      <c r="K193">
        <f t="shared" si="11"/>
        <v>0.94883961118675642</v>
      </c>
    </row>
    <row r="194" spans="1:11" x14ac:dyDescent="0.25">
      <c r="A194" s="3">
        <v>45208</v>
      </c>
      <c r="B194">
        <v>109</v>
      </c>
      <c r="D194" s="3">
        <v>45208</v>
      </c>
      <c r="E194">
        <v>60</v>
      </c>
      <c r="G194" s="1">
        <f t="shared" si="10"/>
        <v>45208</v>
      </c>
      <c r="H194">
        <f t="shared" si="12"/>
        <v>18392</v>
      </c>
      <c r="I194">
        <f t="shared" si="13"/>
        <v>9088</v>
      </c>
      <c r="J194">
        <f t="shared" si="14"/>
        <v>2.023767605633803</v>
      </c>
      <c r="K194">
        <f t="shared" si="11"/>
        <v>0.9481947315464152</v>
      </c>
    </row>
    <row r="195" spans="1:11" x14ac:dyDescent="0.25">
      <c r="A195" s="3">
        <v>45215</v>
      </c>
      <c r="B195">
        <v>104</v>
      </c>
      <c r="D195" s="3">
        <v>45215</v>
      </c>
      <c r="E195">
        <v>66</v>
      </c>
      <c r="G195" s="1">
        <f t="shared" si="10"/>
        <v>45215</v>
      </c>
      <c r="H195">
        <f t="shared" si="12"/>
        <v>18496</v>
      </c>
      <c r="I195">
        <f t="shared" si="13"/>
        <v>9154</v>
      </c>
      <c r="J195">
        <f t="shared" si="14"/>
        <v>2.0205374699584882</v>
      </c>
      <c r="K195">
        <f t="shared" si="11"/>
        <v>0.94668131784170562</v>
      </c>
    </row>
    <row r="196" spans="1:11" x14ac:dyDescent="0.25">
      <c r="A196" s="3">
        <v>45222</v>
      </c>
      <c r="B196">
        <v>104</v>
      </c>
      <c r="D196" s="3">
        <v>45222</v>
      </c>
      <c r="E196">
        <v>65</v>
      </c>
      <c r="G196" s="1">
        <f t="shared" si="10"/>
        <v>45222</v>
      </c>
      <c r="H196">
        <f t="shared" si="12"/>
        <v>18600</v>
      </c>
      <c r="I196">
        <f t="shared" si="13"/>
        <v>9219</v>
      </c>
      <c r="J196">
        <f t="shared" si="14"/>
        <v>2.0175724048161405</v>
      </c>
      <c r="K196">
        <f t="shared" si="11"/>
        <v>0.94529209748911203</v>
      </c>
    </row>
    <row r="197" spans="1:11" x14ac:dyDescent="0.25">
      <c r="A197" s="3">
        <v>45229</v>
      </c>
      <c r="B197">
        <v>104</v>
      </c>
      <c r="D197" s="3">
        <v>45229</v>
      </c>
      <c r="E197">
        <v>46</v>
      </c>
      <c r="G197" s="1">
        <f t="shared" si="10"/>
        <v>45229</v>
      </c>
      <c r="H197">
        <f t="shared" si="12"/>
        <v>18704</v>
      </c>
      <c r="I197">
        <f t="shared" si="13"/>
        <v>9265</v>
      </c>
      <c r="J197">
        <f t="shared" si="14"/>
        <v>2.0187803561791688</v>
      </c>
      <c r="K197">
        <f t="shared" si="11"/>
        <v>0.94585805828184299</v>
      </c>
    </row>
    <row r="198" spans="1:11" x14ac:dyDescent="0.25">
      <c r="A198" s="3">
        <v>45236</v>
      </c>
      <c r="B198">
        <v>97</v>
      </c>
      <c r="D198" s="3">
        <v>45236</v>
      </c>
      <c r="E198">
        <v>64</v>
      </c>
      <c r="G198" s="1">
        <f t="shared" si="10"/>
        <v>45236</v>
      </c>
      <c r="H198">
        <f t="shared" si="12"/>
        <v>18801</v>
      </c>
      <c r="I198">
        <f t="shared" si="13"/>
        <v>9329</v>
      </c>
      <c r="J198">
        <f t="shared" si="14"/>
        <v>2.0153285453960765</v>
      </c>
      <c r="K198">
        <f t="shared" si="11"/>
        <v>0.94424078325989302</v>
      </c>
    </row>
    <row r="199" spans="1:11" x14ac:dyDescent="0.25">
      <c r="A199" s="3">
        <v>45243</v>
      </c>
      <c r="B199">
        <v>107</v>
      </c>
      <c r="D199" s="3">
        <v>45243</v>
      </c>
      <c r="E199">
        <v>67</v>
      </c>
      <c r="G199" s="1">
        <f t="shared" ref="G199:G242" si="15">A199</f>
        <v>45243</v>
      </c>
      <c r="H199">
        <f t="shared" si="12"/>
        <v>18908</v>
      </c>
      <c r="I199">
        <f t="shared" si="13"/>
        <v>9396</v>
      </c>
      <c r="J199">
        <f t="shared" si="14"/>
        <v>2.0123456790123457</v>
      </c>
      <c r="K199">
        <f t="shared" si="11"/>
        <v>0.94284322250139141</v>
      </c>
    </row>
    <row r="200" spans="1:11" x14ac:dyDescent="0.25">
      <c r="A200" s="3">
        <v>45250</v>
      </c>
      <c r="B200">
        <v>101</v>
      </c>
      <c r="D200" s="3">
        <v>45250</v>
      </c>
      <c r="E200">
        <v>52</v>
      </c>
      <c r="G200" s="1">
        <f t="shared" si="15"/>
        <v>45250</v>
      </c>
      <c r="H200">
        <f t="shared" si="12"/>
        <v>19009</v>
      </c>
      <c r="I200">
        <f t="shared" si="13"/>
        <v>9448</v>
      </c>
      <c r="J200">
        <f t="shared" si="14"/>
        <v>2.0119602032176123</v>
      </c>
      <c r="K200">
        <f t="shared" ref="K200:K242" si="16">J200/J$85</f>
        <v>0.94266261573770593</v>
      </c>
    </row>
    <row r="201" spans="1:11" x14ac:dyDescent="0.25">
      <c r="A201" s="3">
        <v>45257</v>
      </c>
      <c r="B201">
        <v>111</v>
      </c>
      <c r="D201" s="3">
        <v>45257</v>
      </c>
      <c r="E201">
        <v>70</v>
      </c>
      <c r="G201" s="1">
        <f t="shared" si="15"/>
        <v>45257</v>
      </c>
      <c r="H201">
        <f t="shared" si="12"/>
        <v>19120</v>
      </c>
      <c r="I201">
        <f t="shared" si="13"/>
        <v>9518</v>
      </c>
      <c r="J201">
        <f t="shared" si="14"/>
        <v>2.0088253834839254</v>
      </c>
      <c r="K201">
        <f t="shared" si="16"/>
        <v>0.9411938603590968</v>
      </c>
    </row>
    <row r="202" spans="1:11" x14ac:dyDescent="0.25">
      <c r="A202" s="3">
        <v>45264</v>
      </c>
      <c r="B202">
        <v>101</v>
      </c>
      <c r="D202" s="3">
        <v>45264</v>
      </c>
      <c r="E202">
        <v>59</v>
      </c>
      <c r="G202" s="1">
        <f t="shared" si="15"/>
        <v>45264</v>
      </c>
      <c r="H202">
        <f t="shared" ref="H202:H242" si="17">B202+H201</f>
        <v>19221</v>
      </c>
      <c r="I202">
        <f t="shared" ref="I202:I242" si="18">E202+I201</f>
        <v>9577</v>
      </c>
      <c r="J202">
        <f t="shared" ref="J202:J242" si="19">H202/I202</f>
        <v>2.0069959277435521</v>
      </c>
      <c r="K202">
        <f t="shared" si="16"/>
        <v>0.94033670645971124</v>
      </c>
    </row>
    <row r="203" spans="1:11" x14ac:dyDescent="0.25">
      <c r="A203" s="3">
        <v>45271</v>
      </c>
      <c r="B203">
        <v>110</v>
      </c>
      <c r="D203" s="3">
        <v>45271</v>
      </c>
      <c r="E203">
        <v>51</v>
      </c>
      <c r="G203" s="1">
        <f t="shared" si="15"/>
        <v>45271</v>
      </c>
      <c r="H203">
        <f t="shared" si="17"/>
        <v>19331</v>
      </c>
      <c r="I203">
        <f t="shared" si="18"/>
        <v>9628</v>
      </c>
      <c r="J203">
        <f t="shared" si="19"/>
        <v>2.0077897798088906</v>
      </c>
      <c r="K203">
        <f t="shared" si="16"/>
        <v>0.94070864953454147</v>
      </c>
    </row>
    <row r="204" spans="1:11" x14ac:dyDescent="0.25">
      <c r="A204" s="3">
        <v>45278</v>
      </c>
      <c r="B204">
        <v>104</v>
      </c>
      <c r="D204" s="3">
        <v>45278</v>
      </c>
      <c r="E204">
        <v>68</v>
      </c>
      <c r="G204" s="1">
        <f t="shared" si="15"/>
        <v>45278</v>
      </c>
      <c r="H204">
        <f t="shared" si="17"/>
        <v>19435</v>
      </c>
      <c r="I204">
        <f t="shared" si="18"/>
        <v>9696</v>
      </c>
      <c r="J204">
        <f t="shared" si="19"/>
        <v>2.0044348184818483</v>
      </c>
      <c r="K204">
        <f t="shared" si="16"/>
        <v>0.93913675133536689</v>
      </c>
    </row>
    <row r="205" spans="1:11" x14ac:dyDescent="0.25">
      <c r="A205" s="3">
        <v>45285</v>
      </c>
      <c r="B205">
        <v>107</v>
      </c>
      <c r="D205" s="3">
        <v>45285</v>
      </c>
      <c r="E205">
        <v>67</v>
      </c>
      <c r="G205" s="1">
        <f t="shared" si="15"/>
        <v>45285</v>
      </c>
      <c r="H205">
        <f t="shared" si="17"/>
        <v>19542</v>
      </c>
      <c r="I205">
        <f t="shared" si="18"/>
        <v>9763</v>
      </c>
      <c r="J205">
        <f t="shared" si="19"/>
        <v>2.0016388405203318</v>
      </c>
      <c r="K205">
        <f t="shared" si="16"/>
        <v>0.93782675330730803</v>
      </c>
    </row>
    <row r="206" spans="1:11" x14ac:dyDescent="0.25">
      <c r="A206" s="3">
        <v>45292</v>
      </c>
      <c r="B206">
        <v>99</v>
      </c>
      <c r="D206" s="3">
        <v>45292</v>
      </c>
      <c r="E206">
        <v>54</v>
      </c>
      <c r="G206" s="1">
        <f t="shared" si="15"/>
        <v>45292</v>
      </c>
      <c r="H206">
        <f t="shared" si="17"/>
        <v>19641</v>
      </c>
      <c r="I206">
        <f t="shared" si="18"/>
        <v>9817</v>
      </c>
      <c r="J206">
        <f t="shared" si="19"/>
        <v>2.0007130487929103</v>
      </c>
      <c r="K206">
        <f t="shared" si="16"/>
        <v>0.93739299261462439</v>
      </c>
    </row>
    <row r="207" spans="1:11" x14ac:dyDescent="0.25">
      <c r="A207" s="3">
        <v>45299</v>
      </c>
      <c r="B207">
        <v>110</v>
      </c>
      <c r="D207" s="3">
        <v>45299</v>
      </c>
      <c r="E207">
        <v>46</v>
      </c>
      <c r="G207" s="1">
        <f t="shared" si="15"/>
        <v>45299</v>
      </c>
      <c r="H207">
        <f t="shared" si="17"/>
        <v>19751</v>
      </c>
      <c r="I207">
        <f t="shared" si="18"/>
        <v>9863</v>
      </c>
      <c r="J207">
        <f t="shared" si="19"/>
        <v>2.0025347257426747</v>
      </c>
      <c r="K207">
        <f t="shared" si="16"/>
        <v>0.93824650192149228</v>
      </c>
    </row>
    <row r="208" spans="1:11" x14ac:dyDescent="0.25">
      <c r="A208" s="3">
        <v>45306</v>
      </c>
      <c r="B208">
        <v>122</v>
      </c>
      <c r="D208" s="3">
        <v>45306</v>
      </c>
      <c r="E208">
        <v>71</v>
      </c>
      <c r="G208" s="1">
        <f t="shared" si="15"/>
        <v>45306</v>
      </c>
      <c r="H208">
        <f t="shared" si="17"/>
        <v>19873</v>
      </c>
      <c r="I208">
        <f t="shared" si="18"/>
        <v>9934</v>
      </c>
      <c r="J208">
        <f t="shared" si="19"/>
        <v>2.000503321924703</v>
      </c>
      <c r="K208">
        <f t="shared" si="16"/>
        <v>0.93729472939954761</v>
      </c>
    </row>
    <row r="209" spans="1:11" x14ac:dyDescent="0.25">
      <c r="A209" s="3">
        <v>45313</v>
      </c>
      <c r="B209">
        <v>114</v>
      </c>
      <c r="D209" s="3">
        <v>45313</v>
      </c>
      <c r="E209">
        <v>57</v>
      </c>
      <c r="G209" s="1">
        <f t="shared" si="15"/>
        <v>45313</v>
      </c>
      <c r="H209">
        <f t="shared" si="17"/>
        <v>19987</v>
      </c>
      <c r="I209">
        <f t="shared" si="18"/>
        <v>9991</v>
      </c>
      <c r="J209">
        <f t="shared" si="19"/>
        <v>2.0005004504053647</v>
      </c>
      <c r="K209">
        <f t="shared" si="16"/>
        <v>0.93729338400815954</v>
      </c>
    </row>
    <row r="210" spans="1:11" x14ac:dyDescent="0.25">
      <c r="A210" s="3">
        <v>45320</v>
      </c>
      <c r="B210">
        <v>106</v>
      </c>
      <c r="D210" s="3">
        <v>45320</v>
      </c>
      <c r="E210">
        <v>60</v>
      </c>
      <c r="G210" s="1">
        <f t="shared" si="15"/>
        <v>45320</v>
      </c>
      <c r="H210">
        <f t="shared" si="17"/>
        <v>20093</v>
      </c>
      <c r="I210">
        <f t="shared" si="18"/>
        <v>10051</v>
      </c>
      <c r="J210">
        <f t="shared" si="19"/>
        <v>1.9991045667097802</v>
      </c>
      <c r="K210">
        <f t="shared" si="16"/>
        <v>0.93663937138224329</v>
      </c>
    </row>
    <row r="211" spans="1:11" x14ac:dyDescent="0.25">
      <c r="A211" s="3">
        <v>45327</v>
      </c>
      <c r="B211">
        <v>110</v>
      </c>
      <c r="D211" s="3">
        <v>45327</v>
      </c>
      <c r="E211">
        <v>65</v>
      </c>
      <c r="G211" s="1">
        <f t="shared" si="15"/>
        <v>45327</v>
      </c>
      <c r="H211">
        <f t="shared" si="17"/>
        <v>20203</v>
      </c>
      <c r="I211">
        <f t="shared" si="18"/>
        <v>10116</v>
      </c>
      <c r="J211">
        <f t="shared" si="19"/>
        <v>1.9971332542506919</v>
      </c>
      <c r="K211">
        <f t="shared" si="16"/>
        <v>0.93571575343187396</v>
      </c>
    </row>
    <row r="212" spans="1:11" x14ac:dyDescent="0.25">
      <c r="A212" s="3">
        <v>45334</v>
      </c>
      <c r="B212">
        <v>114</v>
      </c>
      <c r="D212" s="3">
        <v>45334</v>
      </c>
      <c r="E212">
        <v>64</v>
      </c>
      <c r="G212" s="1">
        <f t="shared" si="15"/>
        <v>45334</v>
      </c>
      <c r="H212">
        <f t="shared" si="17"/>
        <v>20317</v>
      </c>
      <c r="I212">
        <f t="shared" si="18"/>
        <v>10180</v>
      </c>
      <c r="J212">
        <f t="shared" si="19"/>
        <v>1.9957760314341846</v>
      </c>
      <c r="K212">
        <f t="shared" si="16"/>
        <v>0.93507985456652776</v>
      </c>
    </row>
    <row r="213" spans="1:11" x14ac:dyDescent="0.25">
      <c r="A213" s="3">
        <v>45341</v>
      </c>
      <c r="B213">
        <v>105</v>
      </c>
      <c r="D213" s="3">
        <v>45341</v>
      </c>
      <c r="E213">
        <v>57</v>
      </c>
      <c r="G213" s="1">
        <f t="shared" si="15"/>
        <v>45341</v>
      </c>
      <c r="H213">
        <f t="shared" si="17"/>
        <v>20422</v>
      </c>
      <c r="I213">
        <f t="shared" si="18"/>
        <v>10237</v>
      </c>
      <c r="J213">
        <f t="shared" si="19"/>
        <v>1.9949203868320797</v>
      </c>
      <c r="K213">
        <f t="shared" si="16"/>
        <v>0.93467895986817739</v>
      </c>
    </row>
    <row r="214" spans="1:11" x14ac:dyDescent="0.25">
      <c r="A214" s="3">
        <v>45348</v>
      </c>
      <c r="B214">
        <v>92</v>
      </c>
      <c r="D214" s="3">
        <v>45348</v>
      </c>
      <c r="E214">
        <v>55</v>
      </c>
      <c r="G214" s="1">
        <f t="shared" si="15"/>
        <v>45348</v>
      </c>
      <c r="H214">
        <f t="shared" si="17"/>
        <v>20514</v>
      </c>
      <c r="I214">
        <f t="shared" si="18"/>
        <v>10292</v>
      </c>
      <c r="J214">
        <f t="shared" si="19"/>
        <v>1.9931986008550331</v>
      </c>
      <c r="K214">
        <f t="shared" si="16"/>
        <v>0.93387225242422911</v>
      </c>
    </row>
    <row r="215" spans="1:11" x14ac:dyDescent="0.25">
      <c r="A215" s="3">
        <v>45355</v>
      </c>
      <c r="B215">
        <v>89</v>
      </c>
      <c r="D215" s="3">
        <v>45355</v>
      </c>
      <c r="E215">
        <v>66</v>
      </c>
      <c r="G215" s="1">
        <f t="shared" si="15"/>
        <v>45355</v>
      </c>
      <c r="H215">
        <f t="shared" si="17"/>
        <v>20603</v>
      </c>
      <c r="I215">
        <f t="shared" si="18"/>
        <v>10358</v>
      </c>
      <c r="J215">
        <f t="shared" si="19"/>
        <v>1.9890905580227842</v>
      </c>
      <c r="K215">
        <f t="shared" si="16"/>
        <v>0.93194751335850745</v>
      </c>
    </row>
    <row r="216" spans="1:11" x14ac:dyDescent="0.25">
      <c r="A216" s="3">
        <v>45362</v>
      </c>
      <c r="B216">
        <v>83</v>
      </c>
      <c r="D216" s="3">
        <v>45362</v>
      </c>
      <c r="E216">
        <v>57</v>
      </c>
      <c r="G216" s="1">
        <f t="shared" si="15"/>
        <v>45362</v>
      </c>
      <c r="H216">
        <f t="shared" si="17"/>
        <v>20686</v>
      </c>
      <c r="I216">
        <f t="shared" si="18"/>
        <v>10415</v>
      </c>
      <c r="J216">
        <f t="shared" si="19"/>
        <v>1.986173787806049</v>
      </c>
      <c r="K216">
        <f t="shared" si="16"/>
        <v>0.93058092060104813</v>
      </c>
    </row>
    <row r="217" spans="1:11" x14ac:dyDescent="0.25">
      <c r="A217" s="3">
        <v>45369</v>
      </c>
      <c r="B217">
        <v>89</v>
      </c>
      <c r="D217" s="3">
        <v>45369</v>
      </c>
      <c r="E217">
        <v>52</v>
      </c>
      <c r="G217" s="1">
        <f t="shared" si="15"/>
        <v>45369</v>
      </c>
      <c r="H217">
        <f t="shared" si="17"/>
        <v>20775</v>
      </c>
      <c r="I217">
        <f t="shared" si="18"/>
        <v>10467</v>
      </c>
      <c r="J217">
        <f t="shared" si="19"/>
        <v>1.9848094009744912</v>
      </c>
      <c r="K217">
        <f t="shared" si="16"/>
        <v>0.92994166518364108</v>
      </c>
    </row>
    <row r="218" spans="1:11" x14ac:dyDescent="0.25">
      <c r="A218" s="3">
        <v>45376</v>
      </c>
      <c r="B218">
        <v>96</v>
      </c>
      <c r="D218" s="3">
        <v>45376</v>
      </c>
      <c r="E218">
        <v>58</v>
      </c>
      <c r="G218" s="1">
        <f t="shared" si="15"/>
        <v>45376</v>
      </c>
      <c r="H218">
        <f t="shared" si="17"/>
        <v>20871</v>
      </c>
      <c r="I218">
        <f t="shared" si="18"/>
        <v>10525</v>
      </c>
      <c r="J218">
        <f t="shared" si="19"/>
        <v>1.9829928741092637</v>
      </c>
      <c r="K218">
        <f t="shared" si="16"/>
        <v>0.92909056884306995</v>
      </c>
    </row>
    <row r="219" spans="1:11" x14ac:dyDescent="0.25">
      <c r="A219" s="3">
        <v>45383</v>
      </c>
      <c r="B219">
        <v>90</v>
      </c>
      <c r="D219" s="3">
        <v>45383</v>
      </c>
      <c r="E219">
        <v>56</v>
      </c>
      <c r="G219" s="1">
        <f t="shared" si="15"/>
        <v>45383</v>
      </c>
      <c r="H219">
        <f t="shared" si="17"/>
        <v>20961</v>
      </c>
      <c r="I219">
        <f t="shared" si="18"/>
        <v>10581</v>
      </c>
      <c r="J219">
        <f t="shared" si="19"/>
        <v>1.9810036858519988</v>
      </c>
      <c r="K219">
        <f t="shared" si="16"/>
        <v>0.92815857555473891</v>
      </c>
    </row>
    <row r="220" spans="1:11" x14ac:dyDescent="0.25">
      <c r="A220" s="3">
        <v>45390</v>
      </c>
      <c r="B220">
        <v>86</v>
      </c>
      <c r="D220" s="3">
        <v>45390</v>
      </c>
      <c r="E220">
        <v>46</v>
      </c>
      <c r="G220" s="1">
        <f t="shared" si="15"/>
        <v>45390</v>
      </c>
      <c r="H220">
        <f t="shared" si="17"/>
        <v>21047</v>
      </c>
      <c r="I220">
        <f t="shared" si="18"/>
        <v>10627</v>
      </c>
      <c r="J220">
        <f t="shared" si="19"/>
        <v>1.9805213136350805</v>
      </c>
      <c r="K220">
        <f t="shared" si="16"/>
        <v>0.92793256996326046</v>
      </c>
    </row>
    <row r="221" spans="1:11" x14ac:dyDescent="0.25">
      <c r="A221" s="3">
        <v>45397</v>
      </c>
      <c r="B221">
        <v>95</v>
      </c>
      <c r="D221" s="3">
        <v>45397</v>
      </c>
      <c r="E221">
        <v>36</v>
      </c>
      <c r="G221" s="1">
        <f t="shared" si="15"/>
        <v>45397</v>
      </c>
      <c r="H221">
        <f t="shared" si="17"/>
        <v>21142</v>
      </c>
      <c r="I221">
        <f t="shared" si="18"/>
        <v>10663</v>
      </c>
      <c r="J221">
        <f t="shared" si="19"/>
        <v>1.9827440682734689</v>
      </c>
      <c r="K221">
        <f t="shared" si="16"/>
        <v>0.92897399598064156</v>
      </c>
    </row>
    <row r="222" spans="1:11" x14ac:dyDescent="0.25">
      <c r="A222" s="3">
        <v>45404</v>
      </c>
      <c r="B222">
        <v>96</v>
      </c>
      <c r="D222" s="3">
        <v>45404</v>
      </c>
      <c r="E222">
        <v>39</v>
      </c>
      <c r="G222" s="1">
        <f t="shared" si="15"/>
        <v>45404</v>
      </c>
      <c r="H222">
        <f t="shared" si="17"/>
        <v>21238</v>
      </c>
      <c r="I222">
        <f t="shared" si="18"/>
        <v>10702</v>
      </c>
      <c r="J222">
        <f t="shared" si="19"/>
        <v>1.9844888805830685</v>
      </c>
      <c r="K222">
        <f t="shared" si="16"/>
        <v>0.92979149193961141</v>
      </c>
    </row>
    <row r="223" spans="1:11" x14ac:dyDescent="0.25">
      <c r="A223" s="3">
        <v>45411</v>
      </c>
      <c r="B223">
        <v>86</v>
      </c>
      <c r="D223" s="3">
        <v>45411</v>
      </c>
      <c r="E223">
        <v>46</v>
      </c>
      <c r="G223" s="1">
        <f t="shared" si="15"/>
        <v>45411</v>
      </c>
      <c r="H223">
        <f t="shared" si="17"/>
        <v>21324</v>
      </c>
      <c r="I223">
        <f t="shared" si="18"/>
        <v>10748</v>
      </c>
      <c r="J223">
        <f t="shared" si="19"/>
        <v>1.9839970227018979</v>
      </c>
      <c r="K223">
        <f t="shared" si="16"/>
        <v>0.92956104203503875</v>
      </c>
    </row>
    <row r="224" spans="1:11" x14ac:dyDescent="0.25">
      <c r="A224" s="3">
        <v>45418</v>
      </c>
      <c r="B224">
        <v>88</v>
      </c>
      <c r="D224" s="3">
        <v>45418</v>
      </c>
      <c r="E224">
        <v>36</v>
      </c>
      <c r="G224" s="1">
        <f t="shared" si="15"/>
        <v>45418</v>
      </c>
      <c r="H224">
        <f t="shared" si="17"/>
        <v>21412</v>
      </c>
      <c r="I224">
        <f t="shared" si="18"/>
        <v>10784</v>
      </c>
      <c r="J224">
        <f t="shared" si="19"/>
        <v>1.9855341246290801</v>
      </c>
      <c r="K224">
        <f t="shared" si="16"/>
        <v>0.93028121956191812</v>
      </c>
    </row>
    <row r="225" spans="1:11" x14ac:dyDescent="0.25">
      <c r="A225" s="3">
        <v>45425</v>
      </c>
      <c r="B225">
        <v>85</v>
      </c>
      <c r="D225" s="3">
        <v>45425</v>
      </c>
      <c r="E225">
        <v>45</v>
      </c>
      <c r="G225" s="1">
        <f t="shared" si="15"/>
        <v>45425</v>
      </c>
      <c r="H225">
        <f t="shared" si="17"/>
        <v>21497</v>
      </c>
      <c r="I225">
        <f t="shared" si="18"/>
        <v>10829</v>
      </c>
      <c r="J225">
        <f t="shared" si="19"/>
        <v>1.9851325145442793</v>
      </c>
      <c r="K225">
        <f t="shared" si="16"/>
        <v>0.93009305340811477</v>
      </c>
    </row>
    <row r="226" spans="1:11" x14ac:dyDescent="0.25">
      <c r="A226" s="3">
        <v>45432</v>
      </c>
      <c r="B226">
        <v>90</v>
      </c>
      <c r="D226" s="3">
        <v>45432</v>
      </c>
      <c r="E226">
        <v>43</v>
      </c>
      <c r="G226" s="1">
        <f t="shared" si="15"/>
        <v>45432</v>
      </c>
      <c r="H226">
        <f t="shared" si="17"/>
        <v>21587</v>
      </c>
      <c r="I226">
        <f t="shared" si="18"/>
        <v>10872</v>
      </c>
      <c r="J226">
        <f t="shared" si="19"/>
        <v>1.9855592347314202</v>
      </c>
      <c r="K226">
        <f t="shared" si="16"/>
        <v>0.93029298438446062</v>
      </c>
    </row>
    <row r="227" spans="1:11" x14ac:dyDescent="0.25">
      <c r="A227" s="3">
        <v>45439</v>
      </c>
      <c r="B227">
        <v>88</v>
      </c>
      <c r="D227" s="3">
        <v>45439</v>
      </c>
      <c r="E227">
        <v>38</v>
      </c>
      <c r="G227" s="1">
        <f t="shared" si="15"/>
        <v>45439</v>
      </c>
      <c r="H227">
        <f t="shared" si="17"/>
        <v>21675</v>
      </c>
      <c r="I227">
        <f t="shared" si="18"/>
        <v>10910</v>
      </c>
      <c r="J227">
        <f t="shared" si="19"/>
        <v>1.9867094408799266</v>
      </c>
      <c r="K227">
        <f t="shared" si="16"/>
        <v>0.93083188984335319</v>
      </c>
    </row>
    <row r="228" spans="1:11" x14ac:dyDescent="0.25">
      <c r="A228" s="3">
        <v>45446</v>
      </c>
      <c r="B228">
        <v>116</v>
      </c>
      <c r="D228" s="3">
        <v>45446</v>
      </c>
      <c r="E228">
        <v>40</v>
      </c>
      <c r="G228" s="1">
        <f t="shared" si="15"/>
        <v>45446</v>
      </c>
      <c r="H228">
        <f t="shared" si="17"/>
        <v>21791</v>
      </c>
      <c r="I228">
        <f t="shared" si="18"/>
        <v>10950</v>
      </c>
      <c r="J228">
        <f t="shared" si="19"/>
        <v>1.9900456621004565</v>
      </c>
      <c r="K228">
        <f t="shared" si="16"/>
        <v>0.9323950077506532</v>
      </c>
    </row>
    <row r="229" spans="1:11" x14ac:dyDescent="0.25">
      <c r="A229" s="3">
        <v>45453</v>
      </c>
      <c r="B229">
        <v>92</v>
      </c>
      <c r="D229" s="3">
        <v>45453</v>
      </c>
      <c r="E229">
        <v>41</v>
      </c>
      <c r="G229" s="1">
        <f t="shared" si="15"/>
        <v>45453</v>
      </c>
      <c r="H229">
        <f t="shared" si="17"/>
        <v>21883</v>
      </c>
      <c r="I229">
        <f t="shared" si="18"/>
        <v>10991</v>
      </c>
      <c r="J229">
        <f t="shared" si="19"/>
        <v>1.9909926303339096</v>
      </c>
      <c r="K229">
        <f t="shared" si="16"/>
        <v>0.9328386902601481</v>
      </c>
    </row>
    <row r="230" spans="1:11" x14ac:dyDescent="0.25">
      <c r="A230" s="3">
        <v>45460</v>
      </c>
      <c r="B230">
        <v>83</v>
      </c>
      <c r="D230" s="3">
        <v>45460</v>
      </c>
      <c r="E230">
        <v>43</v>
      </c>
      <c r="G230" s="1">
        <f t="shared" si="15"/>
        <v>45460</v>
      </c>
      <c r="H230">
        <f t="shared" si="17"/>
        <v>21966</v>
      </c>
      <c r="I230">
        <f t="shared" si="18"/>
        <v>11034</v>
      </c>
      <c r="J230">
        <f t="shared" si="19"/>
        <v>1.9907558455682437</v>
      </c>
      <c r="K230">
        <f t="shared" si="16"/>
        <v>0.9327277496231452</v>
      </c>
    </row>
    <row r="231" spans="1:11" x14ac:dyDescent="0.25">
      <c r="A231" s="3">
        <v>45467</v>
      </c>
      <c r="B231">
        <v>87</v>
      </c>
      <c r="D231" s="3">
        <v>45467</v>
      </c>
      <c r="E231">
        <v>38</v>
      </c>
      <c r="G231" s="1">
        <f t="shared" si="15"/>
        <v>45467</v>
      </c>
      <c r="H231">
        <f t="shared" si="17"/>
        <v>22053</v>
      </c>
      <c r="I231">
        <f t="shared" si="18"/>
        <v>11072</v>
      </c>
      <c r="J231">
        <f t="shared" si="19"/>
        <v>1.9917810693641618</v>
      </c>
      <c r="K231">
        <f t="shared" si="16"/>
        <v>0.93320809716860409</v>
      </c>
    </row>
    <row r="232" spans="1:11" x14ac:dyDescent="0.25">
      <c r="A232" s="3">
        <v>45474</v>
      </c>
      <c r="B232">
        <v>79</v>
      </c>
      <c r="D232" s="3">
        <v>45474</v>
      </c>
      <c r="E232">
        <v>42</v>
      </c>
      <c r="G232" s="1">
        <f t="shared" si="15"/>
        <v>45474</v>
      </c>
      <c r="H232">
        <f t="shared" si="17"/>
        <v>22132</v>
      </c>
      <c r="I232">
        <f t="shared" si="18"/>
        <v>11114</v>
      </c>
      <c r="J232">
        <f t="shared" si="19"/>
        <v>1.9913622458160878</v>
      </c>
      <c r="K232">
        <f t="shared" si="16"/>
        <v>0.93301186600024966</v>
      </c>
    </row>
    <row r="233" spans="1:11" x14ac:dyDescent="0.25">
      <c r="A233" s="3">
        <v>45481</v>
      </c>
      <c r="B233">
        <v>94</v>
      </c>
      <c r="D233" s="3">
        <v>45481</v>
      </c>
      <c r="E233">
        <v>56</v>
      </c>
      <c r="G233" s="1">
        <f t="shared" si="15"/>
        <v>45481</v>
      </c>
      <c r="H233">
        <f t="shared" si="17"/>
        <v>22226</v>
      </c>
      <c r="I233">
        <f t="shared" si="18"/>
        <v>11170</v>
      </c>
      <c r="J233">
        <f t="shared" si="19"/>
        <v>1.989794091316025</v>
      </c>
      <c r="K233">
        <f t="shared" si="16"/>
        <v>0.93227713942834933</v>
      </c>
    </row>
    <row r="234" spans="1:11" x14ac:dyDescent="0.25">
      <c r="A234" s="3">
        <v>45488</v>
      </c>
      <c r="B234">
        <v>90</v>
      </c>
      <c r="D234" s="3">
        <v>45488</v>
      </c>
      <c r="E234">
        <v>33</v>
      </c>
      <c r="G234" s="1">
        <f t="shared" si="15"/>
        <v>45488</v>
      </c>
      <c r="H234">
        <f t="shared" si="17"/>
        <v>22316</v>
      </c>
      <c r="I234">
        <f t="shared" si="18"/>
        <v>11203</v>
      </c>
      <c r="J234">
        <f t="shared" si="19"/>
        <v>1.9919664375613675</v>
      </c>
      <c r="K234">
        <f t="shared" si="16"/>
        <v>0.93329494762885334</v>
      </c>
    </row>
    <row r="235" spans="1:11" x14ac:dyDescent="0.25">
      <c r="A235" s="3">
        <v>45495</v>
      </c>
      <c r="B235">
        <v>85</v>
      </c>
      <c r="D235" s="3">
        <v>45495</v>
      </c>
      <c r="E235">
        <v>32</v>
      </c>
      <c r="G235" s="1">
        <f t="shared" si="15"/>
        <v>45495</v>
      </c>
      <c r="H235">
        <f t="shared" si="17"/>
        <v>22401</v>
      </c>
      <c r="I235">
        <f t="shared" si="18"/>
        <v>11235</v>
      </c>
      <c r="J235">
        <f t="shared" si="19"/>
        <v>1.9938584779706274</v>
      </c>
      <c r="K235">
        <f t="shared" si="16"/>
        <v>0.93418142428898909</v>
      </c>
    </row>
    <row r="236" spans="1:11" x14ac:dyDescent="0.25">
      <c r="A236" s="3">
        <v>45502</v>
      </c>
      <c r="B236">
        <v>88</v>
      </c>
      <c r="D236" s="3">
        <v>45502</v>
      </c>
      <c r="E236">
        <v>41</v>
      </c>
      <c r="G236" s="1">
        <f t="shared" si="15"/>
        <v>45502</v>
      </c>
      <c r="H236">
        <f t="shared" si="17"/>
        <v>22489</v>
      </c>
      <c r="I236">
        <f t="shared" si="18"/>
        <v>11276</v>
      </c>
      <c r="J236">
        <f t="shared" si="19"/>
        <v>1.9944129123802767</v>
      </c>
      <c r="K236">
        <f t="shared" si="16"/>
        <v>0.93444119314029095</v>
      </c>
    </row>
    <row r="237" spans="1:11" x14ac:dyDescent="0.25">
      <c r="A237" s="3">
        <v>45509</v>
      </c>
      <c r="B237">
        <v>82</v>
      </c>
      <c r="D237" s="3">
        <v>45509</v>
      </c>
      <c r="E237">
        <v>36</v>
      </c>
      <c r="G237" s="1">
        <f t="shared" si="15"/>
        <v>45509</v>
      </c>
      <c r="H237">
        <f t="shared" si="17"/>
        <v>22571</v>
      </c>
      <c r="I237">
        <f t="shared" si="18"/>
        <v>11312</v>
      </c>
      <c r="J237">
        <f t="shared" si="19"/>
        <v>1.9953147100424329</v>
      </c>
      <c r="K237">
        <f t="shared" si="16"/>
        <v>0.9348637119066735</v>
      </c>
    </row>
    <row r="238" spans="1:11" x14ac:dyDescent="0.25">
      <c r="A238" s="3">
        <v>45516</v>
      </c>
      <c r="B238">
        <v>53</v>
      </c>
      <c r="D238" s="3">
        <v>45516</v>
      </c>
      <c r="E238">
        <v>38</v>
      </c>
      <c r="G238" s="1">
        <f t="shared" si="15"/>
        <v>45516</v>
      </c>
      <c r="H238">
        <f t="shared" si="17"/>
        <v>22624</v>
      </c>
      <c r="I238">
        <f t="shared" si="18"/>
        <v>11350</v>
      </c>
      <c r="J238">
        <f t="shared" si="19"/>
        <v>1.9933039647577093</v>
      </c>
      <c r="K238">
        <f t="shared" si="16"/>
        <v>0.93392161851603461</v>
      </c>
    </row>
    <row r="239" spans="1:11" x14ac:dyDescent="0.25">
      <c r="A239" s="3">
        <v>45523</v>
      </c>
      <c r="B239">
        <v>75</v>
      </c>
      <c r="D239" s="3">
        <v>45523</v>
      </c>
      <c r="E239">
        <v>33</v>
      </c>
      <c r="G239" s="1">
        <f t="shared" si="15"/>
        <v>45523</v>
      </c>
      <c r="H239">
        <f t="shared" si="17"/>
        <v>22699</v>
      </c>
      <c r="I239">
        <f t="shared" si="18"/>
        <v>11383</v>
      </c>
      <c r="J239">
        <f t="shared" si="19"/>
        <v>1.9941140296934023</v>
      </c>
      <c r="K239">
        <f t="shared" si="16"/>
        <v>0.93430115779816181</v>
      </c>
    </row>
    <row r="240" spans="1:11" x14ac:dyDescent="0.25">
      <c r="A240" s="3">
        <v>45530</v>
      </c>
      <c r="B240">
        <v>67</v>
      </c>
      <c r="D240" s="3">
        <v>45530</v>
      </c>
      <c r="E240">
        <v>36</v>
      </c>
      <c r="G240" s="1">
        <f t="shared" si="15"/>
        <v>45530</v>
      </c>
      <c r="H240">
        <f t="shared" si="17"/>
        <v>22766</v>
      </c>
      <c r="I240">
        <f t="shared" si="18"/>
        <v>11419</v>
      </c>
      <c r="J240">
        <f t="shared" si="19"/>
        <v>1.9936947193274368</v>
      </c>
      <c r="K240">
        <f t="shared" si="16"/>
        <v>0.93410469854128642</v>
      </c>
    </row>
    <row r="241" spans="1:11" x14ac:dyDescent="0.25">
      <c r="A241" s="3">
        <v>45537</v>
      </c>
      <c r="B241">
        <v>37</v>
      </c>
      <c r="D241" s="3">
        <v>45537</v>
      </c>
      <c r="E241">
        <v>42</v>
      </c>
      <c r="G241" s="1">
        <f t="shared" si="15"/>
        <v>45537</v>
      </c>
      <c r="H241">
        <f t="shared" si="17"/>
        <v>22803</v>
      </c>
      <c r="I241">
        <f t="shared" si="18"/>
        <v>11461</v>
      </c>
      <c r="J241">
        <f t="shared" si="19"/>
        <v>1.9896169618706918</v>
      </c>
      <c r="K241">
        <f t="shared" si="16"/>
        <v>0.93219414906601761</v>
      </c>
    </row>
    <row r="242" spans="1:11" x14ac:dyDescent="0.25">
      <c r="A242" s="3">
        <v>45544</v>
      </c>
      <c r="B242">
        <v>43</v>
      </c>
      <c r="D242" s="3">
        <v>45544</v>
      </c>
      <c r="E242">
        <v>32</v>
      </c>
      <c r="G242" s="1">
        <f t="shared" si="15"/>
        <v>45544</v>
      </c>
      <c r="H242">
        <f t="shared" si="17"/>
        <v>22846</v>
      </c>
      <c r="I242">
        <f t="shared" si="18"/>
        <v>11493</v>
      </c>
      <c r="J242">
        <f t="shared" si="19"/>
        <v>1.9878186722352738</v>
      </c>
      <c r="K242">
        <f t="shared" si="16"/>
        <v>0.93135159740477391</v>
      </c>
    </row>
    <row r="243" spans="1:11" x14ac:dyDescent="0.25">
      <c r="A243" s="3">
        <v>45551</v>
      </c>
      <c r="B243">
        <v>27</v>
      </c>
      <c r="D243" s="3">
        <v>45551</v>
      </c>
      <c r="E243">
        <v>20</v>
      </c>
    </row>
    <row r="244" spans="1:11" x14ac:dyDescent="0.25">
      <c r="A244" s="3">
        <v>45558</v>
      </c>
      <c r="B244">
        <v>32</v>
      </c>
      <c r="D244" s="3">
        <v>45558</v>
      </c>
      <c r="E244">
        <v>16</v>
      </c>
    </row>
    <row r="245" spans="1:11" x14ac:dyDescent="0.25">
      <c r="A245" s="3">
        <v>45565</v>
      </c>
      <c r="B245">
        <v>19</v>
      </c>
      <c r="D245" s="3">
        <v>45565</v>
      </c>
      <c r="E245">
        <v>8</v>
      </c>
    </row>
    <row r="246" spans="1:11" x14ac:dyDescent="0.25">
      <c r="A246" s="3">
        <v>45572</v>
      </c>
      <c r="B246">
        <v>2</v>
      </c>
      <c r="D246" s="3">
        <v>45572</v>
      </c>
      <c r="E246">
        <v>1</v>
      </c>
    </row>
  </sheetData>
  <pageMargins left="0.7" right="0.7" top="0.75" bottom="0.75" header="0.3" footer="0.3"/>
  <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A27077-AB13-4200-9BA1-64D21AB7AB2D}">
  <sheetPr codeName="Sheet9"/>
  <dimension ref="A1:AC246"/>
  <sheetViews>
    <sheetView workbookViewId="0">
      <selection activeCell="K62" sqref="K62"/>
    </sheetView>
  </sheetViews>
  <sheetFormatPr defaultRowHeight="15" x14ac:dyDescent="0.25"/>
  <cols>
    <col min="1" max="1" width="12.42578125" bestFit="1" customWidth="1"/>
    <col min="2" max="2" width="12.140625" bestFit="1" customWidth="1"/>
    <col min="3" max="3" width="6.5703125" customWidth="1"/>
    <col min="4" max="4" width="12.42578125" bestFit="1" customWidth="1"/>
    <col min="5" max="5" width="12.140625" bestFit="1" customWidth="1"/>
    <col min="6" max="6" width="16.42578125" customWidth="1"/>
    <col min="7" max="7" width="11.140625" customWidth="1"/>
    <col min="26" max="26" width="13.28515625" customWidth="1"/>
  </cols>
  <sheetData>
    <row r="1" spans="1:29" x14ac:dyDescent="0.25">
      <c r="A1" t="s">
        <v>245</v>
      </c>
      <c r="D1" t="s">
        <v>246</v>
      </c>
      <c r="F1" t="s">
        <v>234</v>
      </c>
      <c r="H1" t="s">
        <v>240</v>
      </c>
      <c r="M1" s="5" t="s">
        <v>357</v>
      </c>
    </row>
    <row r="2" spans="1:29" x14ac:dyDescent="0.25">
      <c r="A2" s="2" t="s">
        <v>0</v>
      </c>
      <c r="B2" s="4">
        <v>1940</v>
      </c>
      <c r="D2" s="2" t="s">
        <v>0</v>
      </c>
      <c r="E2" s="4">
        <v>1945</v>
      </c>
      <c r="G2" s="5"/>
      <c r="H2" t="s">
        <v>264</v>
      </c>
      <c r="M2" t="s">
        <v>358</v>
      </c>
      <c r="Z2" s="5" t="s">
        <v>259</v>
      </c>
    </row>
    <row r="3" spans="1:29" x14ac:dyDescent="0.25">
      <c r="A3" s="2" t="s">
        <v>1</v>
      </c>
      <c r="B3" t="s">
        <v>3</v>
      </c>
      <c r="D3" s="2" t="s">
        <v>1</v>
      </c>
      <c r="E3" t="s">
        <v>3</v>
      </c>
      <c r="H3" t="s">
        <v>265</v>
      </c>
    </row>
    <row r="4" spans="1:29" x14ac:dyDescent="0.25">
      <c r="K4" t="s">
        <v>78</v>
      </c>
      <c r="AA4" s="5" t="s">
        <v>260</v>
      </c>
      <c r="AB4" s="16">
        <v>45536</v>
      </c>
      <c r="AC4" s="5"/>
    </row>
    <row r="5" spans="1:29" x14ac:dyDescent="0.25">
      <c r="A5" s="2" t="s">
        <v>4</v>
      </c>
      <c r="B5" t="s">
        <v>37</v>
      </c>
      <c r="D5" s="2" t="s">
        <v>4</v>
      </c>
      <c r="E5" t="s">
        <v>37</v>
      </c>
      <c r="G5" s="5" t="s">
        <v>25</v>
      </c>
      <c r="H5" s="5" t="s">
        <v>236</v>
      </c>
      <c r="I5" s="5" t="s">
        <v>237</v>
      </c>
      <c r="J5" s="5" t="s">
        <v>238</v>
      </c>
      <c r="K5" s="5" t="s">
        <v>239</v>
      </c>
      <c r="L5" s="5"/>
      <c r="Z5" t="s">
        <v>241</v>
      </c>
      <c r="AA5">
        <f>I16</f>
        <v>1507</v>
      </c>
      <c r="AB5">
        <f>I16</f>
        <v>1507</v>
      </c>
    </row>
    <row r="6" spans="1:29" x14ac:dyDescent="0.25">
      <c r="A6" s="3">
        <v>43892</v>
      </c>
      <c r="B6">
        <v>123</v>
      </c>
      <c r="D6" s="3">
        <v>43892</v>
      </c>
      <c r="E6">
        <v>127</v>
      </c>
      <c r="G6" s="1">
        <f>A6</f>
        <v>43892</v>
      </c>
      <c r="H6" s="5"/>
      <c r="Z6" t="s">
        <v>242</v>
      </c>
      <c r="AA6">
        <f>H16</f>
        <v>1621</v>
      </c>
      <c r="AB6">
        <f>H16</f>
        <v>1621</v>
      </c>
    </row>
    <row r="7" spans="1:29" x14ac:dyDescent="0.25">
      <c r="A7" s="3">
        <v>43899</v>
      </c>
      <c r="B7">
        <v>130</v>
      </c>
      <c r="D7" s="3">
        <v>43899</v>
      </c>
      <c r="E7">
        <v>111</v>
      </c>
      <c r="G7" s="1">
        <f t="shared" ref="G7:G70" si="0">A7</f>
        <v>43899</v>
      </c>
      <c r="H7">
        <f>B7+H6</f>
        <v>130</v>
      </c>
      <c r="I7">
        <f>E7+I6</f>
        <v>111</v>
      </c>
      <c r="J7">
        <f>H7/I7</f>
        <v>1.1711711711711712</v>
      </c>
      <c r="K7">
        <f>J7/J$85</f>
        <v>1.073536907558998</v>
      </c>
      <c r="Z7" t="s">
        <v>243</v>
      </c>
      <c r="AA7">
        <f>I153</f>
        <v>48902</v>
      </c>
      <c r="AB7">
        <f>I242</f>
        <v>78214</v>
      </c>
    </row>
    <row r="8" spans="1:29" x14ac:dyDescent="0.25">
      <c r="A8" s="3">
        <v>43906</v>
      </c>
      <c r="B8">
        <v>99</v>
      </c>
      <c r="D8" s="3">
        <v>43906</v>
      </c>
      <c r="E8">
        <v>107</v>
      </c>
      <c r="G8" s="1">
        <f t="shared" si="0"/>
        <v>43906</v>
      </c>
      <c r="H8">
        <f>B8+H7</f>
        <v>229</v>
      </c>
      <c r="I8">
        <f>E8+I7</f>
        <v>218</v>
      </c>
      <c r="J8">
        <f>H8/I8</f>
        <v>1.0504587155963303</v>
      </c>
      <c r="K8">
        <f t="shared" ref="K8:K71" si="1">J8/J$85</f>
        <v>0.96288760244326632</v>
      </c>
      <c r="Z8" t="s">
        <v>244</v>
      </c>
      <c r="AA8">
        <f>H153</f>
        <v>52886</v>
      </c>
      <c r="AB8">
        <f>H242</f>
        <v>83346</v>
      </c>
    </row>
    <row r="9" spans="1:29" x14ac:dyDescent="0.25">
      <c r="A9" s="3">
        <v>43913</v>
      </c>
      <c r="B9">
        <v>130</v>
      </c>
      <c r="D9" s="3">
        <v>43913</v>
      </c>
      <c r="E9">
        <v>148</v>
      </c>
      <c r="G9" s="1">
        <f t="shared" si="0"/>
        <v>43913</v>
      </c>
      <c r="H9">
        <f>B9+H8</f>
        <v>359</v>
      </c>
      <c r="I9">
        <f>E9+I8</f>
        <v>366</v>
      </c>
      <c r="J9">
        <f>H9/I9</f>
        <v>0.98087431693989069</v>
      </c>
      <c r="K9">
        <f t="shared" si="1"/>
        <v>0.89910408216306237</v>
      </c>
    </row>
    <row r="10" spans="1:29" x14ac:dyDescent="0.25">
      <c r="A10" s="3">
        <v>43920</v>
      </c>
      <c r="B10">
        <v>171</v>
      </c>
      <c r="D10" s="3">
        <v>43920</v>
      </c>
      <c r="E10">
        <v>157</v>
      </c>
      <c r="G10" s="1">
        <f t="shared" si="0"/>
        <v>43920</v>
      </c>
      <c r="H10">
        <f t="shared" ref="H10:H73" si="2">B10+H9</f>
        <v>530</v>
      </c>
      <c r="I10">
        <f t="shared" ref="I10:I73" si="3">E10+I9</f>
        <v>523</v>
      </c>
      <c r="J10">
        <f t="shared" ref="J10:J73" si="4">H10/I10</f>
        <v>1.0133843212237095</v>
      </c>
      <c r="K10">
        <f t="shared" si="1"/>
        <v>0.92890390162811964</v>
      </c>
      <c r="Z10" s="5" t="s">
        <v>76</v>
      </c>
      <c r="AA10" s="5">
        <f>AA8/AA7/(AA6/AA5)</f>
        <v>1.0054126306472366</v>
      </c>
      <c r="AB10" s="5">
        <f>AB8/AB7/(AB6/AB5)</f>
        <v>0.99067339993990133</v>
      </c>
      <c r="AC10" s="5"/>
    </row>
    <row r="11" spans="1:29" x14ac:dyDescent="0.25">
      <c r="A11" s="3">
        <v>43927</v>
      </c>
      <c r="B11">
        <v>184</v>
      </c>
      <c r="D11" s="3">
        <v>43927</v>
      </c>
      <c r="E11">
        <v>144</v>
      </c>
      <c r="G11" s="1">
        <f t="shared" si="0"/>
        <v>43927</v>
      </c>
      <c r="H11">
        <f t="shared" si="2"/>
        <v>714</v>
      </c>
      <c r="I11">
        <f t="shared" si="3"/>
        <v>667</v>
      </c>
      <c r="J11">
        <f t="shared" si="4"/>
        <v>1.0704647676161918</v>
      </c>
      <c r="K11">
        <f t="shared" si="1"/>
        <v>0.98122585712929089</v>
      </c>
      <c r="Z11" s="5" t="s">
        <v>86</v>
      </c>
      <c r="AA11">
        <f>EXP(LN((AA8 * AA5) / (AA7 * AA6)) + 1.96 * SQRT(1/AA8 + 1/AA7 + 1/AA6 + 1/AA5))</f>
        <v>1.0796142566035398</v>
      </c>
      <c r="AB11">
        <f>EXP(LN((AB8 * AB5) / (AB7 * AB6)) + 1.96 * SQRT(1/AB8 + 1/AB7 + 1/AB6 + 1/AB5))</f>
        <v>1.0633679433409842</v>
      </c>
    </row>
    <row r="12" spans="1:29" x14ac:dyDescent="0.25">
      <c r="A12" s="3">
        <v>43934</v>
      </c>
      <c r="B12">
        <v>190</v>
      </c>
      <c r="D12" s="3">
        <v>43934</v>
      </c>
      <c r="E12">
        <v>154</v>
      </c>
      <c r="G12" s="1">
        <f t="shared" si="0"/>
        <v>43934</v>
      </c>
      <c r="H12">
        <f t="shared" si="2"/>
        <v>904</v>
      </c>
      <c r="I12">
        <f t="shared" si="3"/>
        <v>821</v>
      </c>
      <c r="J12">
        <f t="shared" si="4"/>
        <v>1.1010962241169306</v>
      </c>
      <c r="K12">
        <f t="shared" si="1"/>
        <v>1.0093037332718082</v>
      </c>
      <c r="Z12" s="5" t="s">
        <v>85</v>
      </c>
      <c r="AA12">
        <f>EXP(LN((AA8 * AA5) / (AA7 * AA6)) - 1.96 * SQRT(1/AA8 + 1/AA7 + 1/AA6 + 1/AA5))</f>
        <v>0.93631086444258271</v>
      </c>
      <c r="AB12">
        <f>EXP(LN((AB8 * AB5) / (AB7 * AB6)) - 1.96 * SQRT(1/AB8 + 1/AB7 + 1/AB6 + 1/AB5))</f>
        <v>0.92294844084252481</v>
      </c>
    </row>
    <row r="13" spans="1:29" x14ac:dyDescent="0.25">
      <c r="A13" s="3">
        <v>43941</v>
      </c>
      <c r="B13">
        <v>172</v>
      </c>
      <c r="D13" s="3">
        <v>43941</v>
      </c>
      <c r="E13">
        <v>142</v>
      </c>
      <c r="G13" s="1">
        <f t="shared" si="0"/>
        <v>43941</v>
      </c>
      <c r="H13">
        <f t="shared" si="2"/>
        <v>1076</v>
      </c>
      <c r="I13">
        <f t="shared" si="3"/>
        <v>963</v>
      </c>
      <c r="J13">
        <f t="shared" si="4"/>
        <v>1.1173416407061267</v>
      </c>
      <c r="K13">
        <f t="shared" si="1"/>
        <v>1.0241948565477792</v>
      </c>
    </row>
    <row r="14" spans="1:29" x14ac:dyDescent="0.25">
      <c r="A14" s="3">
        <v>43948</v>
      </c>
      <c r="B14">
        <v>186</v>
      </c>
      <c r="D14" s="3">
        <v>43948</v>
      </c>
      <c r="E14">
        <v>186</v>
      </c>
      <c r="G14" s="1">
        <f t="shared" si="0"/>
        <v>43948</v>
      </c>
      <c r="H14">
        <f t="shared" si="2"/>
        <v>1262</v>
      </c>
      <c r="I14">
        <f t="shared" si="3"/>
        <v>1149</v>
      </c>
      <c r="J14">
        <f t="shared" si="4"/>
        <v>1.0983463881636206</v>
      </c>
      <c r="K14">
        <f t="shared" si="1"/>
        <v>1.0067831364040942</v>
      </c>
      <c r="Z14" s="5"/>
    </row>
    <row r="15" spans="1:29" x14ac:dyDescent="0.25">
      <c r="A15" s="3">
        <v>43955</v>
      </c>
      <c r="B15">
        <v>192</v>
      </c>
      <c r="D15" s="3">
        <v>43955</v>
      </c>
      <c r="E15">
        <v>168</v>
      </c>
      <c r="G15" s="1">
        <f t="shared" si="0"/>
        <v>43955</v>
      </c>
      <c r="H15">
        <f t="shared" si="2"/>
        <v>1454</v>
      </c>
      <c r="I15">
        <f t="shared" si="3"/>
        <v>1317</v>
      </c>
      <c r="J15">
        <f t="shared" si="4"/>
        <v>1.1040242976461656</v>
      </c>
      <c r="K15">
        <f t="shared" si="1"/>
        <v>1.0119877090040121</v>
      </c>
      <c r="Z15" s="5"/>
    </row>
    <row r="16" spans="1:29" x14ac:dyDescent="0.25">
      <c r="A16" s="3">
        <v>43962</v>
      </c>
      <c r="B16">
        <v>167</v>
      </c>
      <c r="D16" s="3">
        <v>43962</v>
      </c>
      <c r="E16">
        <v>190</v>
      </c>
      <c r="G16" s="1">
        <f t="shared" si="0"/>
        <v>43962</v>
      </c>
      <c r="H16">
        <f t="shared" si="2"/>
        <v>1621</v>
      </c>
      <c r="I16">
        <f t="shared" si="3"/>
        <v>1507</v>
      </c>
      <c r="J16">
        <f t="shared" si="4"/>
        <v>1.0756469807564699</v>
      </c>
      <c r="K16">
        <f t="shared" si="1"/>
        <v>0.98597605693429669</v>
      </c>
      <c r="L16" s="5"/>
      <c r="Z16" s="5"/>
    </row>
    <row r="17" spans="1:13" x14ac:dyDescent="0.25">
      <c r="A17" s="3">
        <v>43969</v>
      </c>
      <c r="B17">
        <v>194</v>
      </c>
      <c r="D17" s="3">
        <v>43969</v>
      </c>
      <c r="E17">
        <v>157</v>
      </c>
      <c r="G17" s="1">
        <f t="shared" si="0"/>
        <v>43969</v>
      </c>
      <c r="H17">
        <f t="shared" si="2"/>
        <v>1815</v>
      </c>
      <c r="I17">
        <f t="shared" si="3"/>
        <v>1664</v>
      </c>
      <c r="J17">
        <f t="shared" si="4"/>
        <v>1.0907451923076923</v>
      </c>
      <c r="K17">
        <f t="shared" si="1"/>
        <v>0.99981561150782872</v>
      </c>
    </row>
    <row r="18" spans="1:13" x14ac:dyDescent="0.25">
      <c r="A18" s="3">
        <v>43976</v>
      </c>
      <c r="B18">
        <v>171</v>
      </c>
      <c r="D18" s="3">
        <v>43976</v>
      </c>
      <c r="E18">
        <v>195</v>
      </c>
      <c r="G18" s="1">
        <f t="shared" si="0"/>
        <v>43976</v>
      </c>
      <c r="H18">
        <f t="shared" si="2"/>
        <v>1986</v>
      </c>
      <c r="I18">
        <f t="shared" si="3"/>
        <v>1859</v>
      </c>
      <c r="J18">
        <f t="shared" si="4"/>
        <v>1.0683162990855299</v>
      </c>
      <c r="K18">
        <f t="shared" si="1"/>
        <v>0.97925649490524624</v>
      </c>
    </row>
    <row r="19" spans="1:13" x14ac:dyDescent="0.25">
      <c r="A19" s="3">
        <v>43983</v>
      </c>
      <c r="B19">
        <v>193</v>
      </c>
      <c r="D19" s="3">
        <v>43983</v>
      </c>
      <c r="E19">
        <v>202</v>
      </c>
      <c r="G19" s="1">
        <f t="shared" si="0"/>
        <v>43983</v>
      </c>
      <c r="H19">
        <f t="shared" si="2"/>
        <v>2179</v>
      </c>
      <c r="I19">
        <f t="shared" si="3"/>
        <v>2061</v>
      </c>
      <c r="J19">
        <f t="shared" si="4"/>
        <v>1.057253760310529</v>
      </c>
      <c r="K19">
        <f t="shared" si="1"/>
        <v>0.96911618069789607</v>
      </c>
    </row>
    <row r="20" spans="1:13" x14ac:dyDescent="0.25">
      <c r="A20" s="3">
        <v>43990</v>
      </c>
      <c r="B20">
        <v>168</v>
      </c>
      <c r="D20" s="3">
        <v>43990</v>
      </c>
      <c r="E20">
        <v>172</v>
      </c>
      <c r="G20" s="1">
        <f t="shared" si="0"/>
        <v>43990</v>
      </c>
      <c r="H20">
        <f t="shared" si="2"/>
        <v>2347</v>
      </c>
      <c r="I20">
        <f t="shared" si="3"/>
        <v>2233</v>
      </c>
      <c r="J20">
        <f t="shared" si="4"/>
        <v>1.051052395879982</v>
      </c>
      <c r="K20">
        <f t="shared" si="1"/>
        <v>0.96343179078351793</v>
      </c>
    </row>
    <row r="21" spans="1:13" x14ac:dyDescent="0.25">
      <c r="A21" s="3">
        <v>43997</v>
      </c>
      <c r="B21">
        <v>171</v>
      </c>
      <c r="D21" s="3">
        <v>43997</v>
      </c>
      <c r="E21">
        <v>172</v>
      </c>
      <c r="G21" s="1">
        <f t="shared" si="0"/>
        <v>43997</v>
      </c>
      <c r="H21">
        <f t="shared" si="2"/>
        <v>2518</v>
      </c>
      <c r="I21">
        <f t="shared" si="3"/>
        <v>2405</v>
      </c>
      <c r="J21">
        <f t="shared" si="4"/>
        <v>1.0469854469854469</v>
      </c>
      <c r="K21">
        <f t="shared" si="1"/>
        <v>0.95970388162138098</v>
      </c>
    </row>
    <row r="22" spans="1:13" x14ac:dyDescent="0.25">
      <c r="A22" s="3">
        <v>44004</v>
      </c>
      <c r="B22">
        <v>189</v>
      </c>
      <c r="D22" s="3">
        <v>44004</v>
      </c>
      <c r="E22">
        <v>170</v>
      </c>
      <c r="G22" s="1">
        <f t="shared" si="0"/>
        <v>44004</v>
      </c>
      <c r="H22">
        <f t="shared" si="2"/>
        <v>2707</v>
      </c>
      <c r="I22">
        <f t="shared" si="3"/>
        <v>2575</v>
      </c>
      <c r="J22">
        <f t="shared" si="4"/>
        <v>1.0512621359223302</v>
      </c>
      <c r="K22">
        <f t="shared" si="1"/>
        <v>0.96362404592264383</v>
      </c>
      <c r="M22" t="s">
        <v>247</v>
      </c>
    </row>
    <row r="23" spans="1:13" x14ac:dyDescent="0.25">
      <c r="A23" s="3">
        <v>44011</v>
      </c>
      <c r="B23">
        <v>185</v>
      </c>
      <c r="D23" s="3">
        <v>44011</v>
      </c>
      <c r="E23">
        <v>177</v>
      </c>
      <c r="G23" s="1">
        <f t="shared" si="0"/>
        <v>44011</v>
      </c>
      <c r="H23">
        <f t="shared" si="2"/>
        <v>2892</v>
      </c>
      <c r="I23">
        <f t="shared" si="3"/>
        <v>2752</v>
      </c>
      <c r="J23">
        <f t="shared" si="4"/>
        <v>1.0508720930232558</v>
      </c>
      <c r="K23">
        <f t="shared" si="1"/>
        <v>0.96326651880961822</v>
      </c>
      <c r="M23" t="s">
        <v>261</v>
      </c>
    </row>
    <row r="24" spans="1:13" x14ac:dyDescent="0.25">
      <c r="A24" s="3">
        <v>44018</v>
      </c>
      <c r="B24">
        <v>172</v>
      </c>
      <c r="D24" s="3">
        <v>44018</v>
      </c>
      <c r="E24">
        <v>170</v>
      </c>
      <c r="G24" s="1">
        <f t="shared" si="0"/>
        <v>44018</v>
      </c>
      <c r="H24">
        <f t="shared" si="2"/>
        <v>3064</v>
      </c>
      <c r="I24">
        <f t="shared" si="3"/>
        <v>2922</v>
      </c>
      <c r="J24">
        <f t="shared" si="4"/>
        <v>1.0485968514715949</v>
      </c>
      <c r="K24">
        <f t="shared" si="1"/>
        <v>0.96118095195189135</v>
      </c>
      <c r="M24" t="s">
        <v>248</v>
      </c>
    </row>
    <row r="25" spans="1:13" x14ac:dyDescent="0.25">
      <c r="A25" s="3">
        <v>44025</v>
      </c>
      <c r="B25">
        <v>182</v>
      </c>
      <c r="D25" s="3">
        <v>44025</v>
      </c>
      <c r="E25">
        <v>185</v>
      </c>
      <c r="G25" s="1">
        <f t="shared" si="0"/>
        <v>44025</v>
      </c>
      <c r="H25">
        <f t="shared" si="2"/>
        <v>3246</v>
      </c>
      <c r="I25">
        <f t="shared" si="3"/>
        <v>3107</v>
      </c>
      <c r="J25">
        <f t="shared" si="4"/>
        <v>1.0447376890891535</v>
      </c>
      <c r="K25">
        <f t="shared" si="1"/>
        <v>0.95764350725397318</v>
      </c>
      <c r="M25" t="s">
        <v>249</v>
      </c>
    </row>
    <row r="26" spans="1:13" x14ac:dyDescent="0.25">
      <c r="A26" s="3">
        <v>44032</v>
      </c>
      <c r="B26">
        <v>175</v>
      </c>
      <c r="D26" s="3">
        <v>44032</v>
      </c>
      <c r="E26">
        <v>177</v>
      </c>
      <c r="G26" s="1">
        <f t="shared" si="0"/>
        <v>44032</v>
      </c>
      <c r="H26">
        <f t="shared" si="2"/>
        <v>3421</v>
      </c>
      <c r="I26">
        <f t="shared" si="3"/>
        <v>3284</v>
      </c>
      <c r="J26">
        <f t="shared" si="4"/>
        <v>1.0417174177831912</v>
      </c>
      <c r="K26">
        <f t="shared" si="1"/>
        <v>0.95487501977955069</v>
      </c>
      <c r="M26" t="s">
        <v>258</v>
      </c>
    </row>
    <row r="27" spans="1:13" x14ac:dyDescent="0.25">
      <c r="A27" s="3">
        <v>44039</v>
      </c>
      <c r="B27">
        <v>232</v>
      </c>
      <c r="D27" s="3">
        <v>44039</v>
      </c>
      <c r="E27">
        <v>179</v>
      </c>
      <c r="G27" s="1">
        <f t="shared" si="0"/>
        <v>44039</v>
      </c>
      <c r="H27">
        <f t="shared" si="2"/>
        <v>3653</v>
      </c>
      <c r="I27">
        <f t="shared" si="3"/>
        <v>3463</v>
      </c>
      <c r="J27">
        <f t="shared" si="4"/>
        <v>1.0548657233612475</v>
      </c>
      <c r="K27">
        <f t="shared" si="1"/>
        <v>0.96692722159031774</v>
      </c>
      <c r="M27" t="s">
        <v>250</v>
      </c>
    </row>
    <row r="28" spans="1:13" x14ac:dyDescent="0.25">
      <c r="A28" s="3">
        <v>44046</v>
      </c>
      <c r="B28">
        <v>210</v>
      </c>
      <c r="D28" s="3">
        <v>44046</v>
      </c>
      <c r="E28">
        <v>185</v>
      </c>
      <c r="G28" s="1">
        <f t="shared" si="0"/>
        <v>44046</v>
      </c>
      <c r="H28">
        <f t="shared" si="2"/>
        <v>3863</v>
      </c>
      <c r="I28">
        <f t="shared" si="3"/>
        <v>3648</v>
      </c>
      <c r="J28">
        <f t="shared" si="4"/>
        <v>1.0589364035087718</v>
      </c>
      <c r="K28">
        <f t="shared" si="1"/>
        <v>0.97065855095088005</v>
      </c>
      <c r="M28" t="s">
        <v>251</v>
      </c>
    </row>
    <row r="29" spans="1:13" x14ac:dyDescent="0.25">
      <c r="A29" s="3">
        <v>44053</v>
      </c>
      <c r="B29">
        <v>202</v>
      </c>
      <c r="D29" s="3">
        <v>44053</v>
      </c>
      <c r="E29">
        <v>182</v>
      </c>
      <c r="G29" s="1">
        <f t="shared" si="0"/>
        <v>44053</v>
      </c>
      <c r="H29">
        <f t="shared" si="2"/>
        <v>4065</v>
      </c>
      <c r="I29">
        <f t="shared" si="3"/>
        <v>3830</v>
      </c>
      <c r="J29">
        <f t="shared" si="4"/>
        <v>1.0613577023498695</v>
      </c>
      <c r="K29">
        <f t="shared" si="1"/>
        <v>0.97287799908462191</v>
      </c>
      <c r="M29" t="s">
        <v>252</v>
      </c>
    </row>
    <row r="30" spans="1:13" x14ac:dyDescent="0.25">
      <c r="A30" s="3">
        <v>44060</v>
      </c>
      <c r="B30">
        <v>192</v>
      </c>
      <c r="D30" s="3">
        <v>44060</v>
      </c>
      <c r="E30">
        <v>156</v>
      </c>
      <c r="G30" s="1">
        <f t="shared" si="0"/>
        <v>44060</v>
      </c>
      <c r="H30">
        <f t="shared" si="2"/>
        <v>4257</v>
      </c>
      <c r="I30">
        <f t="shared" si="3"/>
        <v>3986</v>
      </c>
      <c r="J30">
        <f t="shared" si="4"/>
        <v>1.0679879578524838</v>
      </c>
      <c r="K30">
        <f t="shared" si="1"/>
        <v>0.97895552572104416</v>
      </c>
    </row>
    <row r="31" spans="1:13" x14ac:dyDescent="0.25">
      <c r="A31" s="3">
        <v>44067</v>
      </c>
      <c r="B31">
        <v>187</v>
      </c>
      <c r="D31" s="3">
        <v>44067</v>
      </c>
      <c r="E31">
        <v>171</v>
      </c>
      <c r="G31" s="1">
        <f t="shared" si="0"/>
        <v>44067</v>
      </c>
      <c r="H31">
        <f t="shared" si="2"/>
        <v>4444</v>
      </c>
      <c r="I31">
        <f t="shared" si="3"/>
        <v>4157</v>
      </c>
      <c r="J31">
        <f t="shared" si="4"/>
        <v>1.0690401732018282</v>
      </c>
      <c r="K31">
        <f t="shared" si="1"/>
        <v>0.97992002351609464</v>
      </c>
      <c r="M31" t="s">
        <v>254</v>
      </c>
    </row>
    <row r="32" spans="1:13" x14ac:dyDescent="0.25">
      <c r="A32" s="3">
        <v>44074</v>
      </c>
      <c r="B32">
        <v>183</v>
      </c>
      <c r="D32" s="3">
        <v>44074</v>
      </c>
      <c r="E32">
        <v>178</v>
      </c>
      <c r="G32" s="1">
        <f t="shared" si="0"/>
        <v>44074</v>
      </c>
      <c r="H32">
        <f t="shared" si="2"/>
        <v>4627</v>
      </c>
      <c r="I32">
        <f t="shared" si="3"/>
        <v>4335</v>
      </c>
      <c r="J32">
        <f t="shared" si="4"/>
        <v>1.067358708189158</v>
      </c>
      <c r="K32">
        <f t="shared" si="1"/>
        <v>0.97837873322966662</v>
      </c>
    </row>
    <row r="33" spans="1:13" x14ac:dyDescent="0.25">
      <c r="A33" s="3">
        <v>44081</v>
      </c>
      <c r="B33">
        <v>213</v>
      </c>
      <c r="D33" s="3">
        <v>44081</v>
      </c>
      <c r="E33">
        <v>195</v>
      </c>
      <c r="G33" s="1">
        <f t="shared" si="0"/>
        <v>44081</v>
      </c>
      <c r="H33">
        <f t="shared" si="2"/>
        <v>4840</v>
      </c>
      <c r="I33">
        <f t="shared" si="3"/>
        <v>4530</v>
      </c>
      <c r="J33">
        <f t="shared" si="4"/>
        <v>1.0684326710816776</v>
      </c>
      <c r="K33">
        <f t="shared" si="1"/>
        <v>0.9793631655917745</v>
      </c>
      <c r="M33" t="s">
        <v>253</v>
      </c>
    </row>
    <row r="34" spans="1:13" x14ac:dyDescent="0.25">
      <c r="A34" s="3">
        <v>44088</v>
      </c>
      <c r="B34">
        <v>220</v>
      </c>
      <c r="D34" s="3">
        <v>44088</v>
      </c>
      <c r="E34">
        <v>185</v>
      </c>
      <c r="G34" s="1">
        <f t="shared" si="0"/>
        <v>44088</v>
      </c>
      <c r="H34">
        <f t="shared" si="2"/>
        <v>5060</v>
      </c>
      <c r="I34">
        <f t="shared" si="3"/>
        <v>4715</v>
      </c>
      <c r="J34">
        <f t="shared" si="4"/>
        <v>1.0731707317073171</v>
      </c>
      <c r="K34">
        <f t="shared" si="1"/>
        <v>0.98370623949683789</v>
      </c>
    </row>
    <row r="35" spans="1:13" x14ac:dyDescent="0.25">
      <c r="A35" s="3">
        <v>44095</v>
      </c>
      <c r="B35">
        <v>238</v>
      </c>
      <c r="D35" s="3">
        <v>44095</v>
      </c>
      <c r="E35">
        <v>213</v>
      </c>
      <c r="G35" s="1">
        <f t="shared" si="0"/>
        <v>44095</v>
      </c>
      <c r="H35">
        <f t="shared" si="2"/>
        <v>5298</v>
      </c>
      <c r="I35">
        <f t="shared" si="3"/>
        <v>4928</v>
      </c>
      <c r="J35">
        <f t="shared" si="4"/>
        <v>1.0750811688311688</v>
      </c>
      <c r="K35">
        <f t="shared" si="1"/>
        <v>0.98545741371672124</v>
      </c>
      <c r="M35" t="s">
        <v>255</v>
      </c>
    </row>
    <row r="36" spans="1:13" x14ac:dyDescent="0.25">
      <c r="A36" s="3">
        <v>44102</v>
      </c>
      <c r="B36">
        <v>271</v>
      </c>
      <c r="D36" s="3">
        <v>44102</v>
      </c>
      <c r="E36">
        <v>228</v>
      </c>
      <c r="G36" s="1">
        <f t="shared" si="0"/>
        <v>44102</v>
      </c>
      <c r="H36">
        <f t="shared" si="2"/>
        <v>5569</v>
      </c>
      <c r="I36">
        <f t="shared" si="3"/>
        <v>5156</v>
      </c>
      <c r="J36">
        <f t="shared" si="4"/>
        <v>1.0801008533747092</v>
      </c>
      <c r="K36">
        <f t="shared" si="1"/>
        <v>0.99005863406302241</v>
      </c>
      <c r="M36" t="s">
        <v>256</v>
      </c>
    </row>
    <row r="37" spans="1:13" x14ac:dyDescent="0.25">
      <c r="A37" s="3">
        <v>44109</v>
      </c>
      <c r="B37">
        <v>302</v>
      </c>
      <c r="D37" s="3">
        <v>44109</v>
      </c>
      <c r="E37">
        <v>270</v>
      </c>
      <c r="G37" s="1">
        <f t="shared" si="0"/>
        <v>44109</v>
      </c>
      <c r="H37">
        <f t="shared" si="2"/>
        <v>5871</v>
      </c>
      <c r="I37">
        <f t="shared" si="3"/>
        <v>5426</v>
      </c>
      <c r="J37">
        <f t="shared" si="4"/>
        <v>1.0820125322521195</v>
      </c>
      <c r="K37">
        <f t="shared" si="1"/>
        <v>0.9918109465181254</v>
      </c>
    </row>
    <row r="38" spans="1:13" x14ac:dyDescent="0.25">
      <c r="A38" s="3">
        <v>44116</v>
      </c>
      <c r="B38">
        <v>343</v>
      </c>
      <c r="D38" s="3">
        <v>44116</v>
      </c>
      <c r="E38">
        <v>310</v>
      </c>
      <c r="G38" s="1">
        <f t="shared" si="0"/>
        <v>44116</v>
      </c>
      <c r="H38">
        <f t="shared" si="2"/>
        <v>6214</v>
      </c>
      <c r="I38">
        <f t="shared" si="3"/>
        <v>5736</v>
      </c>
      <c r="J38">
        <f t="shared" si="4"/>
        <v>1.0833333333333333</v>
      </c>
      <c r="K38">
        <f t="shared" si="1"/>
        <v>0.993021639492073</v>
      </c>
      <c r="M38" t="s">
        <v>257</v>
      </c>
    </row>
    <row r="39" spans="1:13" x14ac:dyDescent="0.25">
      <c r="A39" s="3">
        <v>44123</v>
      </c>
      <c r="B39">
        <v>460</v>
      </c>
      <c r="D39" s="3">
        <v>44123</v>
      </c>
      <c r="E39">
        <v>411</v>
      </c>
      <c r="G39" s="1">
        <f t="shared" si="0"/>
        <v>44123</v>
      </c>
      <c r="H39">
        <f t="shared" si="2"/>
        <v>6674</v>
      </c>
      <c r="I39">
        <f t="shared" si="3"/>
        <v>6147</v>
      </c>
      <c r="J39">
        <f t="shared" si="4"/>
        <v>1.085732877826582</v>
      </c>
      <c r="K39">
        <f t="shared" si="1"/>
        <v>0.99522114682135299</v>
      </c>
    </row>
    <row r="40" spans="1:13" x14ac:dyDescent="0.25">
      <c r="A40" s="3">
        <v>44130</v>
      </c>
      <c r="B40">
        <v>654</v>
      </c>
      <c r="D40" s="3">
        <v>44130</v>
      </c>
      <c r="E40">
        <v>520</v>
      </c>
      <c r="G40" s="1">
        <f t="shared" si="0"/>
        <v>44130</v>
      </c>
      <c r="H40">
        <f t="shared" si="2"/>
        <v>7328</v>
      </c>
      <c r="I40">
        <f t="shared" si="3"/>
        <v>6667</v>
      </c>
      <c r="J40">
        <f t="shared" si="4"/>
        <v>1.0991450427478626</v>
      </c>
      <c r="K40">
        <f t="shared" si="1"/>
        <v>1.0075152114360622</v>
      </c>
    </row>
    <row r="41" spans="1:13" x14ac:dyDescent="0.25">
      <c r="A41" s="3">
        <v>44137</v>
      </c>
      <c r="B41">
        <v>625</v>
      </c>
      <c r="D41" s="3">
        <v>44137</v>
      </c>
      <c r="E41">
        <v>487</v>
      </c>
      <c r="G41" s="1">
        <f t="shared" si="0"/>
        <v>44137</v>
      </c>
      <c r="H41">
        <f t="shared" si="2"/>
        <v>7953</v>
      </c>
      <c r="I41">
        <f t="shared" si="3"/>
        <v>7154</v>
      </c>
      <c r="J41">
        <f t="shared" si="4"/>
        <v>1.1116857701984904</v>
      </c>
      <c r="K41">
        <f t="shared" si="1"/>
        <v>1.0190104856515503</v>
      </c>
    </row>
    <row r="42" spans="1:13" x14ac:dyDescent="0.25">
      <c r="A42" s="3">
        <v>44144</v>
      </c>
      <c r="B42">
        <v>573</v>
      </c>
      <c r="D42" s="3">
        <v>44144</v>
      </c>
      <c r="E42">
        <v>474</v>
      </c>
      <c r="G42" s="1">
        <f t="shared" si="0"/>
        <v>44144</v>
      </c>
      <c r="H42">
        <f t="shared" si="2"/>
        <v>8526</v>
      </c>
      <c r="I42">
        <f t="shared" si="3"/>
        <v>7628</v>
      </c>
      <c r="J42">
        <f t="shared" si="4"/>
        <v>1.1177241740954378</v>
      </c>
      <c r="K42">
        <f t="shared" si="1"/>
        <v>1.024545500178623</v>
      </c>
    </row>
    <row r="43" spans="1:13" x14ac:dyDescent="0.25">
      <c r="A43" s="3">
        <v>44151</v>
      </c>
      <c r="B43">
        <v>480</v>
      </c>
      <c r="D43" s="3">
        <v>44151</v>
      </c>
      <c r="E43">
        <v>414</v>
      </c>
      <c r="G43" s="1">
        <f t="shared" si="0"/>
        <v>44151</v>
      </c>
      <c r="H43">
        <f t="shared" si="2"/>
        <v>9006</v>
      </c>
      <c r="I43">
        <f t="shared" si="3"/>
        <v>8042</v>
      </c>
      <c r="J43">
        <f t="shared" si="4"/>
        <v>1.1198706789355881</v>
      </c>
      <c r="K43">
        <f t="shared" si="1"/>
        <v>1.0265130624145096</v>
      </c>
    </row>
    <row r="44" spans="1:13" x14ac:dyDescent="0.25">
      <c r="A44" s="3">
        <v>44158</v>
      </c>
      <c r="B44">
        <v>411</v>
      </c>
      <c r="D44" s="3">
        <v>44158</v>
      </c>
      <c r="E44">
        <v>379</v>
      </c>
      <c r="G44" s="1">
        <f t="shared" si="0"/>
        <v>44158</v>
      </c>
      <c r="H44">
        <f t="shared" si="2"/>
        <v>9417</v>
      </c>
      <c r="I44">
        <f t="shared" si="3"/>
        <v>8421</v>
      </c>
      <c r="J44">
        <f t="shared" si="4"/>
        <v>1.1182757392233702</v>
      </c>
      <c r="K44">
        <f t="shared" si="1"/>
        <v>1.0250510842779701</v>
      </c>
    </row>
    <row r="45" spans="1:13" x14ac:dyDescent="0.25">
      <c r="A45" s="3">
        <v>44165</v>
      </c>
      <c r="B45">
        <v>424</v>
      </c>
      <c r="D45" s="3">
        <v>44165</v>
      </c>
      <c r="E45">
        <v>386</v>
      </c>
      <c r="G45" s="1">
        <f t="shared" si="0"/>
        <v>44165</v>
      </c>
      <c r="H45">
        <f t="shared" si="2"/>
        <v>9841</v>
      </c>
      <c r="I45">
        <f t="shared" si="3"/>
        <v>8807</v>
      </c>
      <c r="J45">
        <f t="shared" si="4"/>
        <v>1.1174066083796981</v>
      </c>
      <c r="K45">
        <f t="shared" si="1"/>
        <v>1.0242544082146012</v>
      </c>
    </row>
    <row r="46" spans="1:13" x14ac:dyDescent="0.25">
      <c r="A46" s="3">
        <v>44172</v>
      </c>
      <c r="B46">
        <v>467</v>
      </c>
      <c r="D46" s="3">
        <v>44172</v>
      </c>
      <c r="E46">
        <v>371</v>
      </c>
      <c r="G46" s="1">
        <f t="shared" si="0"/>
        <v>44172</v>
      </c>
      <c r="H46">
        <f t="shared" si="2"/>
        <v>10308</v>
      </c>
      <c r="I46">
        <f t="shared" si="3"/>
        <v>9178</v>
      </c>
      <c r="J46">
        <f t="shared" si="4"/>
        <v>1.1231205055567661</v>
      </c>
      <c r="K46">
        <f t="shared" si="1"/>
        <v>1.029491968407827</v>
      </c>
    </row>
    <row r="47" spans="1:13" x14ac:dyDescent="0.25">
      <c r="A47" s="3">
        <v>44179</v>
      </c>
      <c r="B47">
        <v>494</v>
      </c>
      <c r="D47" s="3">
        <v>44179</v>
      </c>
      <c r="E47">
        <v>364</v>
      </c>
      <c r="G47" s="1">
        <f t="shared" si="0"/>
        <v>44179</v>
      </c>
      <c r="H47">
        <f t="shared" si="2"/>
        <v>10802</v>
      </c>
      <c r="I47">
        <f t="shared" si="3"/>
        <v>9542</v>
      </c>
      <c r="J47">
        <f t="shared" si="4"/>
        <v>1.1320477887235381</v>
      </c>
      <c r="K47">
        <f t="shared" si="1"/>
        <v>1.0376750318230372</v>
      </c>
    </row>
    <row r="48" spans="1:13" x14ac:dyDescent="0.25">
      <c r="A48" s="3">
        <v>44186</v>
      </c>
      <c r="B48">
        <v>461</v>
      </c>
      <c r="D48" s="3">
        <v>44186</v>
      </c>
      <c r="E48">
        <v>412</v>
      </c>
      <c r="G48" s="1">
        <f t="shared" si="0"/>
        <v>44186</v>
      </c>
      <c r="H48">
        <f t="shared" si="2"/>
        <v>11263</v>
      </c>
      <c r="I48">
        <f t="shared" si="3"/>
        <v>9954</v>
      </c>
      <c r="J48">
        <f t="shared" si="4"/>
        <v>1.1315049226441631</v>
      </c>
      <c r="K48">
        <f t="shared" si="1"/>
        <v>1.0371774215791922</v>
      </c>
    </row>
    <row r="49" spans="1:11" x14ac:dyDescent="0.25">
      <c r="A49" s="3">
        <v>44193</v>
      </c>
      <c r="B49">
        <v>534</v>
      </c>
      <c r="D49" s="3">
        <v>44193</v>
      </c>
      <c r="E49">
        <v>410</v>
      </c>
      <c r="G49" s="1">
        <f t="shared" si="0"/>
        <v>44193</v>
      </c>
      <c r="H49">
        <f t="shared" si="2"/>
        <v>11797</v>
      </c>
      <c r="I49">
        <f t="shared" si="3"/>
        <v>10364</v>
      </c>
      <c r="J49">
        <f t="shared" si="4"/>
        <v>1.1382670783481281</v>
      </c>
      <c r="K49">
        <f t="shared" si="1"/>
        <v>1.0433758526041017</v>
      </c>
    </row>
    <row r="50" spans="1:11" x14ac:dyDescent="0.25">
      <c r="A50" s="3">
        <v>44200</v>
      </c>
      <c r="B50">
        <v>605</v>
      </c>
      <c r="D50" s="3">
        <v>44200</v>
      </c>
      <c r="E50">
        <v>515</v>
      </c>
      <c r="G50" s="1">
        <f t="shared" si="0"/>
        <v>44200</v>
      </c>
      <c r="H50">
        <f t="shared" si="2"/>
        <v>12402</v>
      </c>
      <c r="I50">
        <f t="shared" si="3"/>
        <v>10879</v>
      </c>
      <c r="J50">
        <f t="shared" si="4"/>
        <v>1.1399944847872048</v>
      </c>
      <c r="K50">
        <f t="shared" si="1"/>
        <v>1.0449592544264412</v>
      </c>
    </row>
    <row r="51" spans="1:11" x14ac:dyDescent="0.25">
      <c r="A51" s="3">
        <v>44207</v>
      </c>
      <c r="B51">
        <v>596</v>
      </c>
      <c r="D51" s="3">
        <v>44207</v>
      </c>
      <c r="E51">
        <v>477</v>
      </c>
      <c r="G51" s="1">
        <f t="shared" si="0"/>
        <v>44207</v>
      </c>
      <c r="H51">
        <f t="shared" si="2"/>
        <v>12998</v>
      </c>
      <c r="I51">
        <f t="shared" si="3"/>
        <v>11356</v>
      </c>
      <c r="J51">
        <f t="shared" si="4"/>
        <v>1.1445931666079605</v>
      </c>
      <c r="K51">
        <f t="shared" si="1"/>
        <v>1.0491745687905789</v>
      </c>
    </row>
    <row r="52" spans="1:11" x14ac:dyDescent="0.25">
      <c r="A52" s="3">
        <v>44214</v>
      </c>
      <c r="B52">
        <v>535</v>
      </c>
      <c r="D52" s="3">
        <v>44214</v>
      </c>
      <c r="E52">
        <v>479</v>
      </c>
      <c r="G52" s="1">
        <f t="shared" si="0"/>
        <v>44214</v>
      </c>
      <c r="H52">
        <f t="shared" si="2"/>
        <v>13533</v>
      </c>
      <c r="I52">
        <f t="shared" si="3"/>
        <v>11835</v>
      </c>
      <c r="J52">
        <f t="shared" si="4"/>
        <v>1.1434727503168567</v>
      </c>
      <c r="K52">
        <f t="shared" si="1"/>
        <v>1.0481475556007585</v>
      </c>
    </row>
    <row r="53" spans="1:11" x14ac:dyDescent="0.25">
      <c r="A53" s="3">
        <v>44221</v>
      </c>
      <c r="B53">
        <v>481</v>
      </c>
      <c r="D53" s="3">
        <v>44221</v>
      </c>
      <c r="E53">
        <v>499</v>
      </c>
      <c r="G53" s="1">
        <f t="shared" si="0"/>
        <v>44221</v>
      </c>
      <c r="H53">
        <f t="shared" si="2"/>
        <v>14014</v>
      </c>
      <c r="I53">
        <f t="shared" si="3"/>
        <v>12334</v>
      </c>
      <c r="J53">
        <f t="shared" si="4"/>
        <v>1.1362088535754824</v>
      </c>
      <c r="K53">
        <f t="shared" si="1"/>
        <v>1.0414892109996317</v>
      </c>
    </row>
    <row r="54" spans="1:11" x14ac:dyDescent="0.25">
      <c r="A54" s="3">
        <v>44228</v>
      </c>
      <c r="B54">
        <v>487</v>
      </c>
      <c r="D54" s="3">
        <v>44228</v>
      </c>
      <c r="E54">
        <v>420</v>
      </c>
      <c r="G54" s="1">
        <f t="shared" si="0"/>
        <v>44228</v>
      </c>
      <c r="H54">
        <f t="shared" si="2"/>
        <v>14501</v>
      </c>
      <c r="I54">
        <f t="shared" si="3"/>
        <v>12754</v>
      </c>
      <c r="J54">
        <f t="shared" si="4"/>
        <v>1.1369766347812451</v>
      </c>
      <c r="K54">
        <f t="shared" si="1"/>
        <v>1.0421929864012172</v>
      </c>
    </row>
    <row r="55" spans="1:11" x14ac:dyDescent="0.25">
      <c r="A55" s="3">
        <v>44235</v>
      </c>
      <c r="B55">
        <v>494</v>
      </c>
      <c r="D55" s="3">
        <v>44235</v>
      </c>
      <c r="E55">
        <v>481</v>
      </c>
      <c r="G55" s="1">
        <f t="shared" si="0"/>
        <v>44235</v>
      </c>
      <c r="H55">
        <f t="shared" si="2"/>
        <v>14995</v>
      </c>
      <c r="I55">
        <f t="shared" si="3"/>
        <v>13235</v>
      </c>
      <c r="J55">
        <f t="shared" si="4"/>
        <v>1.1329807329051758</v>
      </c>
      <c r="K55">
        <f t="shared" si="1"/>
        <v>1.0385302014483953</v>
      </c>
    </row>
    <row r="56" spans="1:11" x14ac:dyDescent="0.25">
      <c r="A56" s="3">
        <v>44242</v>
      </c>
      <c r="B56">
        <v>518</v>
      </c>
      <c r="D56" s="3">
        <v>44242</v>
      </c>
      <c r="E56">
        <v>505</v>
      </c>
      <c r="G56" s="1">
        <f t="shared" si="0"/>
        <v>44242</v>
      </c>
      <c r="H56">
        <f t="shared" si="2"/>
        <v>15513</v>
      </c>
      <c r="I56">
        <f t="shared" si="3"/>
        <v>13740</v>
      </c>
      <c r="J56">
        <f t="shared" si="4"/>
        <v>1.1290393013100437</v>
      </c>
      <c r="K56">
        <f t="shared" si="1"/>
        <v>1.0349173458811238</v>
      </c>
    </row>
    <row r="57" spans="1:11" x14ac:dyDescent="0.25">
      <c r="A57" s="3">
        <v>44249</v>
      </c>
      <c r="B57">
        <v>593</v>
      </c>
      <c r="D57" s="3">
        <v>44249</v>
      </c>
      <c r="E57">
        <v>563</v>
      </c>
      <c r="G57" s="1">
        <f t="shared" si="0"/>
        <v>44249</v>
      </c>
      <c r="H57">
        <f t="shared" si="2"/>
        <v>16106</v>
      </c>
      <c r="I57">
        <f t="shared" si="3"/>
        <v>14303</v>
      </c>
      <c r="J57">
        <f t="shared" si="4"/>
        <v>1.1260574704607424</v>
      </c>
      <c r="K57">
        <f t="shared" si="1"/>
        <v>1.0321840942885137</v>
      </c>
    </row>
    <row r="58" spans="1:11" x14ac:dyDescent="0.25">
      <c r="A58" s="3">
        <v>44256</v>
      </c>
      <c r="B58">
        <v>680</v>
      </c>
      <c r="D58" s="3">
        <v>44256</v>
      </c>
      <c r="E58">
        <v>597</v>
      </c>
      <c r="G58" s="1">
        <f t="shared" si="0"/>
        <v>44256</v>
      </c>
      <c r="H58">
        <f t="shared" si="2"/>
        <v>16786</v>
      </c>
      <c r="I58">
        <f t="shared" si="3"/>
        <v>14900</v>
      </c>
      <c r="J58">
        <f t="shared" si="4"/>
        <v>1.1265771812080536</v>
      </c>
      <c r="K58">
        <f t="shared" si="1"/>
        <v>1.0326604795362273</v>
      </c>
    </row>
    <row r="59" spans="1:11" x14ac:dyDescent="0.25">
      <c r="A59" s="3">
        <v>44263</v>
      </c>
      <c r="B59">
        <v>680</v>
      </c>
      <c r="D59" s="3">
        <v>44263</v>
      </c>
      <c r="E59">
        <v>614</v>
      </c>
      <c r="G59" s="1">
        <f t="shared" si="0"/>
        <v>44263</v>
      </c>
      <c r="H59">
        <f t="shared" si="2"/>
        <v>17466</v>
      </c>
      <c r="I59">
        <f t="shared" si="3"/>
        <v>15514</v>
      </c>
      <c r="J59">
        <f t="shared" si="4"/>
        <v>1.1258218383395642</v>
      </c>
      <c r="K59">
        <f t="shared" si="1"/>
        <v>1.0319681055544003</v>
      </c>
    </row>
    <row r="60" spans="1:11" x14ac:dyDescent="0.25">
      <c r="A60" s="3">
        <v>44270</v>
      </c>
      <c r="B60">
        <v>625</v>
      </c>
      <c r="D60" s="3">
        <v>44270</v>
      </c>
      <c r="E60">
        <v>602</v>
      </c>
      <c r="G60" s="1">
        <f t="shared" si="0"/>
        <v>44270</v>
      </c>
      <c r="H60">
        <f t="shared" si="2"/>
        <v>18091</v>
      </c>
      <c r="I60">
        <f t="shared" si="3"/>
        <v>16116</v>
      </c>
      <c r="J60">
        <f t="shared" si="4"/>
        <v>1.1225490196078431</v>
      </c>
      <c r="K60">
        <f t="shared" si="1"/>
        <v>1.028968124179569</v>
      </c>
    </row>
    <row r="61" spans="1:11" x14ac:dyDescent="0.25">
      <c r="A61" s="3">
        <v>44277</v>
      </c>
      <c r="B61">
        <v>564</v>
      </c>
      <c r="D61" s="3">
        <v>44277</v>
      </c>
      <c r="E61">
        <v>560</v>
      </c>
      <c r="G61" s="1">
        <f t="shared" si="0"/>
        <v>44277</v>
      </c>
      <c r="H61">
        <f t="shared" si="2"/>
        <v>18655</v>
      </c>
      <c r="I61">
        <f t="shared" si="3"/>
        <v>16676</v>
      </c>
      <c r="J61">
        <f t="shared" si="4"/>
        <v>1.118673542816023</v>
      </c>
      <c r="K61">
        <f t="shared" si="1"/>
        <v>1.0254157251171443</v>
      </c>
    </row>
    <row r="62" spans="1:11" x14ac:dyDescent="0.25">
      <c r="A62" s="3">
        <v>44284</v>
      </c>
      <c r="B62">
        <v>552</v>
      </c>
      <c r="D62" s="3">
        <v>44284</v>
      </c>
      <c r="E62">
        <v>547</v>
      </c>
      <c r="G62" s="1">
        <f t="shared" si="0"/>
        <v>44284</v>
      </c>
      <c r="H62">
        <f t="shared" si="2"/>
        <v>19207</v>
      </c>
      <c r="I62">
        <f t="shared" si="3"/>
        <v>17223</v>
      </c>
      <c r="J62">
        <f t="shared" si="4"/>
        <v>1.1151947976542995</v>
      </c>
      <c r="K62">
        <f t="shared" si="1"/>
        <v>1.0222269842951106</v>
      </c>
    </row>
    <row r="63" spans="1:11" x14ac:dyDescent="0.25">
      <c r="A63" s="3">
        <v>44291</v>
      </c>
      <c r="B63">
        <v>471</v>
      </c>
      <c r="D63" s="3">
        <v>44291</v>
      </c>
      <c r="E63">
        <v>463</v>
      </c>
      <c r="G63" s="1">
        <f t="shared" si="0"/>
        <v>44291</v>
      </c>
      <c r="H63">
        <f t="shared" si="2"/>
        <v>19678</v>
      </c>
      <c r="I63">
        <f t="shared" si="3"/>
        <v>17686</v>
      </c>
      <c r="J63">
        <f t="shared" si="4"/>
        <v>1.1126314599117946</v>
      </c>
      <c r="K63">
        <f t="shared" si="1"/>
        <v>1.0198773382819097</v>
      </c>
    </row>
    <row r="64" spans="1:11" x14ac:dyDescent="0.25">
      <c r="A64" s="3">
        <v>44298</v>
      </c>
      <c r="B64">
        <v>389</v>
      </c>
      <c r="D64" s="3">
        <v>44298</v>
      </c>
      <c r="E64">
        <v>417</v>
      </c>
      <c r="G64" s="1">
        <f t="shared" si="0"/>
        <v>44298</v>
      </c>
      <c r="H64">
        <f t="shared" si="2"/>
        <v>20067</v>
      </c>
      <c r="I64">
        <f t="shared" si="3"/>
        <v>18103</v>
      </c>
      <c r="J64">
        <f t="shared" si="4"/>
        <v>1.1084903054742308</v>
      </c>
      <c r="K64">
        <f t="shared" si="1"/>
        <v>1.0160814096951596</v>
      </c>
    </row>
    <row r="65" spans="1:11" x14ac:dyDescent="0.25">
      <c r="A65" s="3">
        <v>44305</v>
      </c>
      <c r="B65">
        <v>387</v>
      </c>
      <c r="D65" s="3">
        <v>44305</v>
      </c>
      <c r="E65">
        <v>374</v>
      </c>
      <c r="G65" s="1">
        <f t="shared" si="0"/>
        <v>44305</v>
      </c>
      <c r="H65">
        <f t="shared" si="2"/>
        <v>20454</v>
      </c>
      <c r="I65">
        <f t="shared" si="3"/>
        <v>18477</v>
      </c>
      <c r="J65">
        <f t="shared" si="4"/>
        <v>1.1069978892677383</v>
      </c>
      <c r="K65">
        <f t="shared" si="1"/>
        <v>1.0147134082291513</v>
      </c>
    </row>
    <row r="66" spans="1:11" x14ac:dyDescent="0.25">
      <c r="A66" s="3">
        <v>44312</v>
      </c>
      <c r="B66">
        <v>395</v>
      </c>
      <c r="D66" s="3">
        <v>44312</v>
      </c>
      <c r="E66">
        <v>399</v>
      </c>
      <c r="G66" s="1">
        <f t="shared" si="0"/>
        <v>44312</v>
      </c>
      <c r="H66">
        <f t="shared" si="2"/>
        <v>20849</v>
      </c>
      <c r="I66">
        <f t="shared" si="3"/>
        <v>18876</v>
      </c>
      <c r="J66">
        <f t="shared" si="4"/>
        <v>1.1045242636151726</v>
      </c>
      <c r="K66">
        <f t="shared" si="1"/>
        <v>1.0124459954897662</v>
      </c>
    </row>
    <row r="67" spans="1:11" x14ac:dyDescent="0.25">
      <c r="A67" s="3">
        <v>44319</v>
      </c>
      <c r="B67">
        <v>336</v>
      </c>
      <c r="D67" s="3">
        <v>44319</v>
      </c>
      <c r="E67">
        <v>377</v>
      </c>
      <c r="G67" s="1">
        <f t="shared" si="0"/>
        <v>44319</v>
      </c>
      <c r="H67">
        <f t="shared" ref="H67" si="5">B67+H66</f>
        <v>21185</v>
      </c>
      <c r="I67">
        <f t="shared" ref="I67" si="6">E67+I66</f>
        <v>19253</v>
      </c>
      <c r="J67">
        <f t="shared" ref="J67" si="7">H67/I67</f>
        <v>1.100347997714642</v>
      </c>
      <c r="K67">
        <f t="shared" ref="K67" si="8">J67/J$85</f>
        <v>1.0086178824945358</v>
      </c>
    </row>
    <row r="68" spans="1:11" x14ac:dyDescent="0.25">
      <c r="A68" s="3">
        <v>44326</v>
      </c>
      <c r="B68">
        <v>347</v>
      </c>
      <c r="D68" s="3">
        <v>44326</v>
      </c>
      <c r="E68">
        <v>333</v>
      </c>
      <c r="G68" s="1">
        <f t="shared" si="0"/>
        <v>44326</v>
      </c>
      <c r="H68">
        <f t="shared" si="2"/>
        <v>21532</v>
      </c>
      <c r="I68">
        <f t="shared" si="3"/>
        <v>19586</v>
      </c>
      <c r="J68">
        <f t="shared" si="4"/>
        <v>1.0993566833452466</v>
      </c>
      <c r="K68">
        <f t="shared" si="1"/>
        <v>1.0077092086911366</v>
      </c>
    </row>
    <row r="69" spans="1:11" x14ac:dyDescent="0.25">
      <c r="A69" s="3">
        <v>44333</v>
      </c>
      <c r="B69">
        <v>302</v>
      </c>
      <c r="D69" s="3">
        <v>44333</v>
      </c>
      <c r="E69">
        <v>290</v>
      </c>
      <c r="G69" s="1">
        <f t="shared" si="0"/>
        <v>44333</v>
      </c>
      <c r="H69">
        <f t="shared" si="2"/>
        <v>21834</v>
      </c>
      <c r="I69">
        <f t="shared" si="3"/>
        <v>19876</v>
      </c>
      <c r="J69">
        <f t="shared" si="4"/>
        <v>1.098510766753874</v>
      </c>
      <c r="K69">
        <f t="shared" si="1"/>
        <v>1.0069338116322704</v>
      </c>
    </row>
    <row r="70" spans="1:11" x14ac:dyDescent="0.25">
      <c r="A70" s="3">
        <v>44340</v>
      </c>
      <c r="B70">
        <v>300</v>
      </c>
      <c r="D70" s="3">
        <v>44340</v>
      </c>
      <c r="E70">
        <v>256</v>
      </c>
      <c r="G70" s="1">
        <f t="shared" si="0"/>
        <v>44340</v>
      </c>
      <c r="H70">
        <f t="shared" si="2"/>
        <v>22134</v>
      </c>
      <c r="I70">
        <f t="shared" si="3"/>
        <v>20132</v>
      </c>
      <c r="J70">
        <f t="shared" si="4"/>
        <v>1.0994436717663421</v>
      </c>
      <c r="K70">
        <f t="shared" si="1"/>
        <v>1.0077889453537825</v>
      </c>
    </row>
    <row r="71" spans="1:11" x14ac:dyDescent="0.25">
      <c r="A71" s="3">
        <v>44347</v>
      </c>
      <c r="B71">
        <v>299</v>
      </c>
      <c r="D71" s="3">
        <v>44347</v>
      </c>
      <c r="E71">
        <v>298</v>
      </c>
      <c r="G71" s="1">
        <f t="shared" ref="G71:G134" si="9">A71</f>
        <v>44347</v>
      </c>
      <c r="H71">
        <f t="shared" si="2"/>
        <v>22433</v>
      </c>
      <c r="I71">
        <f t="shared" si="3"/>
        <v>20430</v>
      </c>
      <c r="J71">
        <f t="shared" si="4"/>
        <v>1.0980420949583944</v>
      </c>
      <c r="K71">
        <f t="shared" si="1"/>
        <v>1.0065042104925188</v>
      </c>
    </row>
    <row r="72" spans="1:11" x14ac:dyDescent="0.25">
      <c r="A72" s="3">
        <v>44354</v>
      </c>
      <c r="B72">
        <v>280</v>
      </c>
      <c r="D72" s="3">
        <v>44354</v>
      </c>
      <c r="E72">
        <v>302</v>
      </c>
      <c r="G72" s="1">
        <f t="shared" si="9"/>
        <v>44354</v>
      </c>
      <c r="H72">
        <f t="shared" si="2"/>
        <v>22713</v>
      </c>
      <c r="I72">
        <f t="shared" si="3"/>
        <v>20732</v>
      </c>
      <c r="J72">
        <f t="shared" si="4"/>
        <v>1.0955527686667952</v>
      </c>
      <c r="K72">
        <f t="shared" ref="K72:K135" si="10">J72/J$85</f>
        <v>1.0042224059922285</v>
      </c>
    </row>
    <row r="73" spans="1:11" x14ac:dyDescent="0.25">
      <c r="A73" s="3">
        <v>44361</v>
      </c>
      <c r="B73">
        <v>311</v>
      </c>
      <c r="D73" s="3">
        <v>44361</v>
      </c>
      <c r="E73">
        <v>272</v>
      </c>
      <c r="G73" s="1">
        <f t="shared" si="9"/>
        <v>44361</v>
      </c>
      <c r="H73">
        <f t="shared" si="2"/>
        <v>23024</v>
      </c>
      <c r="I73">
        <f t="shared" si="3"/>
        <v>21004</v>
      </c>
      <c r="J73">
        <f t="shared" si="4"/>
        <v>1.0961721576842507</v>
      </c>
      <c r="K73">
        <f t="shared" si="10"/>
        <v>1.0047901598669333</v>
      </c>
    </row>
    <row r="74" spans="1:11" x14ac:dyDescent="0.25">
      <c r="A74" s="3">
        <v>44368</v>
      </c>
      <c r="B74">
        <v>286</v>
      </c>
      <c r="D74" s="3">
        <v>44368</v>
      </c>
      <c r="E74">
        <v>272</v>
      </c>
      <c r="G74" s="1">
        <f t="shared" si="9"/>
        <v>44368</v>
      </c>
      <c r="H74">
        <f t="shared" ref="H74:H137" si="11">B74+H73</f>
        <v>23310</v>
      </c>
      <c r="I74">
        <f t="shared" ref="I74:I137" si="12">E74+I73</f>
        <v>21276</v>
      </c>
      <c r="J74">
        <f t="shared" ref="J74:J137" si="13">H74/I74</f>
        <v>1.095600676818951</v>
      </c>
      <c r="K74">
        <f t="shared" si="10"/>
        <v>1.0042663202985043</v>
      </c>
    </row>
    <row r="75" spans="1:11" x14ac:dyDescent="0.25">
      <c r="A75" s="3">
        <v>44375</v>
      </c>
      <c r="B75">
        <v>263</v>
      </c>
      <c r="D75" s="3">
        <v>44375</v>
      </c>
      <c r="E75">
        <v>240</v>
      </c>
      <c r="G75" s="1">
        <f t="shared" si="9"/>
        <v>44375</v>
      </c>
      <c r="H75">
        <f t="shared" si="11"/>
        <v>23573</v>
      </c>
      <c r="I75">
        <f t="shared" si="12"/>
        <v>21516</v>
      </c>
      <c r="J75">
        <f t="shared" si="13"/>
        <v>1.0956032719836402</v>
      </c>
      <c r="K75">
        <f t="shared" si="10"/>
        <v>1.0042686991182221</v>
      </c>
    </row>
    <row r="76" spans="1:11" x14ac:dyDescent="0.25">
      <c r="A76" s="3">
        <v>44382</v>
      </c>
      <c r="B76">
        <v>270</v>
      </c>
      <c r="D76" s="3">
        <v>44382</v>
      </c>
      <c r="E76">
        <v>280</v>
      </c>
      <c r="G76" s="1">
        <f t="shared" si="9"/>
        <v>44382</v>
      </c>
      <c r="H76">
        <f t="shared" si="11"/>
        <v>23843</v>
      </c>
      <c r="I76">
        <f t="shared" si="12"/>
        <v>21796</v>
      </c>
      <c r="J76">
        <f t="shared" si="13"/>
        <v>1.0939163149201689</v>
      </c>
      <c r="K76">
        <f t="shared" si="10"/>
        <v>1.0027223746238336</v>
      </c>
    </row>
    <row r="77" spans="1:11" x14ac:dyDescent="0.25">
      <c r="A77" s="3">
        <v>44389</v>
      </c>
      <c r="B77">
        <v>325</v>
      </c>
      <c r="D77" s="3">
        <v>44389</v>
      </c>
      <c r="E77">
        <v>295</v>
      </c>
      <c r="G77" s="1">
        <f t="shared" si="9"/>
        <v>44389</v>
      </c>
      <c r="H77">
        <f t="shared" si="11"/>
        <v>24168</v>
      </c>
      <c r="I77">
        <f t="shared" si="12"/>
        <v>22091</v>
      </c>
      <c r="J77">
        <f t="shared" si="13"/>
        <v>1.0940201892173282</v>
      </c>
      <c r="K77">
        <f t="shared" si="10"/>
        <v>1.0028175894775562</v>
      </c>
    </row>
    <row r="78" spans="1:11" x14ac:dyDescent="0.25">
      <c r="A78" s="3">
        <v>44396</v>
      </c>
      <c r="B78">
        <v>299</v>
      </c>
      <c r="D78" s="3">
        <v>44396</v>
      </c>
      <c r="E78">
        <v>280</v>
      </c>
      <c r="G78" s="1">
        <f t="shared" si="9"/>
        <v>44396</v>
      </c>
      <c r="H78">
        <f t="shared" si="11"/>
        <v>24467</v>
      </c>
      <c r="I78">
        <f t="shared" si="12"/>
        <v>22371</v>
      </c>
      <c r="J78">
        <f t="shared" si="13"/>
        <v>1.0936927271914532</v>
      </c>
      <c r="K78">
        <f t="shared" si="10"/>
        <v>1.0025174262057355</v>
      </c>
    </row>
    <row r="79" spans="1:11" x14ac:dyDescent="0.25">
      <c r="A79" s="3">
        <v>44403</v>
      </c>
      <c r="B79">
        <v>362</v>
      </c>
      <c r="D79" s="3">
        <v>44403</v>
      </c>
      <c r="E79">
        <v>275</v>
      </c>
      <c r="G79" s="1">
        <f t="shared" si="9"/>
        <v>44403</v>
      </c>
      <c r="H79">
        <f t="shared" si="11"/>
        <v>24829</v>
      </c>
      <c r="I79">
        <f t="shared" si="12"/>
        <v>22646</v>
      </c>
      <c r="J79">
        <f t="shared" si="13"/>
        <v>1.0963967146515941</v>
      </c>
      <c r="K79">
        <f t="shared" si="10"/>
        <v>1.0049959967234294</v>
      </c>
    </row>
    <row r="80" spans="1:11" x14ac:dyDescent="0.25">
      <c r="A80" s="3">
        <v>44410</v>
      </c>
      <c r="B80">
        <v>318</v>
      </c>
      <c r="D80" s="3">
        <v>44410</v>
      </c>
      <c r="E80">
        <v>260</v>
      </c>
      <c r="G80" s="1">
        <f t="shared" si="9"/>
        <v>44410</v>
      </c>
      <c r="H80">
        <f t="shared" si="11"/>
        <v>25147</v>
      </c>
      <c r="I80">
        <f t="shared" si="12"/>
        <v>22906</v>
      </c>
      <c r="J80">
        <f t="shared" si="13"/>
        <v>1.0978346284816205</v>
      </c>
      <c r="K80">
        <f t="shared" si="10"/>
        <v>1.0063140393839904</v>
      </c>
    </row>
    <row r="81" spans="1:12" x14ac:dyDescent="0.25">
      <c r="A81" s="3">
        <v>44417</v>
      </c>
      <c r="B81">
        <v>322</v>
      </c>
      <c r="D81" s="3">
        <v>44417</v>
      </c>
      <c r="E81">
        <v>282</v>
      </c>
      <c r="G81" s="1">
        <f t="shared" si="9"/>
        <v>44417</v>
      </c>
      <c r="H81">
        <f t="shared" si="11"/>
        <v>25469</v>
      </c>
      <c r="I81">
        <f t="shared" si="12"/>
        <v>23188</v>
      </c>
      <c r="J81">
        <f t="shared" si="13"/>
        <v>1.0983698464723133</v>
      </c>
      <c r="K81">
        <f t="shared" si="10"/>
        <v>1.0068046391193166</v>
      </c>
    </row>
    <row r="82" spans="1:12" x14ac:dyDescent="0.25">
      <c r="A82" s="3">
        <v>44424</v>
      </c>
      <c r="B82">
        <v>256</v>
      </c>
      <c r="D82" s="3">
        <v>44424</v>
      </c>
      <c r="E82">
        <v>308</v>
      </c>
      <c r="G82" s="1">
        <f t="shared" si="9"/>
        <v>44424</v>
      </c>
      <c r="H82">
        <f t="shared" si="11"/>
        <v>25725</v>
      </c>
      <c r="I82">
        <f t="shared" si="12"/>
        <v>23496</v>
      </c>
      <c r="J82">
        <f t="shared" si="13"/>
        <v>1.0948672114402451</v>
      </c>
      <c r="K82">
        <f t="shared" si="10"/>
        <v>1.0035939999973906</v>
      </c>
    </row>
    <row r="83" spans="1:12" x14ac:dyDescent="0.25">
      <c r="A83" s="3">
        <v>44431</v>
      </c>
      <c r="B83">
        <v>284</v>
      </c>
      <c r="D83" s="3">
        <v>44431</v>
      </c>
      <c r="E83">
        <v>304</v>
      </c>
      <c r="G83" s="1">
        <f t="shared" si="9"/>
        <v>44431</v>
      </c>
      <c r="H83">
        <f t="shared" si="11"/>
        <v>26009</v>
      </c>
      <c r="I83">
        <f t="shared" si="12"/>
        <v>23800</v>
      </c>
      <c r="J83">
        <f t="shared" si="13"/>
        <v>1.0928151260504202</v>
      </c>
      <c r="K83">
        <f t="shared" si="10"/>
        <v>1.0017129859682998</v>
      </c>
    </row>
    <row r="84" spans="1:12" x14ac:dyDescent="0.25">
      <c r="A84" s="3">
        <v>44438</v>
      </c>
      <c r="B84">
        <v>297</v>
      </c>
      <c r="D84" s="3">
        <v>44438</v>
      </c>
      <c r="E84">
        <v>277</v>
      </c>
      <c r="G84" s="1">
        <f t="shared" si="9"/>
        <v>44438</v>
      </c>
      <c r="H84">
        <f t="shared" si="11"/>
        <v>26306</v>
      </c>
      <c r="I84">
        <f t="shared" si="12"/>
        <v>24077</v>
      </c>
      <c r="J84">
        <f t="shared" si="13"/>
        <v>1.0925779789840928</v>
      </c>
      <c r="K84">
        <f t="shared" si="10"/>
        <v>1.0014956085818949</v>
      </c>
    </row>
    <row r="85" spans="1:12" x14ac:dyDescent="0.25">
      <c r="A85" s="3">
        <v>44445</v>
      </c>
      <c r="B85">
        <v>312</v>
      </c>
      <c r="D85" s="3">
        <v>44445</v>
      </c>
      <c r="E85">
        <v>322</v>
      </c>
      <c r="G85" s="1">
        <f t="shared" si="9"/>
        <v>44445</v>
      </c>
      <c r="H85">
        <f t="shared" si="11"/>
        <v>26618</v>
      </c>
      <c r="I85">
        <f t="shared" si="12"/>
        <v>24399</v>
      </c>
      <c r="J85">
        <f t="shared" si="13"/>
        <v>1.0909463502602565</v>
      </c>
      <c r="K85">
        <f t="shared" si="10"/>
        <v>1</v>
      </c>
    </row>
    <row r="86" spans="1:12" x14ac:dyDescent="0.25">
      <c r="A86" s="3">
        <v>44452</v>
      </c>
      <c r="B86">
        <v>315</v>
      </c>
      <c r="D86" s="3">
        <v>44452</v>
      </c>
      <c r="E86">
        <v>321</v>
      </c>
      <c r="G86" s="1">
        <f t="shared" si="9"/>
        <v>44452</v>
      </c>
      <c r="H86">
        <f t="shared" si="11"/>
        <v>26933</v>
      </c>
      <c r="I86">
        <f t="shared" si="12"/>
        <v>24720</v>
      </c>
      <c r="J86">
        <f t="shared" si="13"/>
        <v>1.0895226537216829</v>
      </c>
      <c r="K86">
        <f t="shared" si="10"/>
        <v>0.99869498941150125</v>
      </c>
      <c r="L86" s="5"/>
    </row>
    <row r="87" spans="1:12" x14ac:dyDescent="0.25">
      <c r="A87" s="3">
        <v>44459</v>
      </c>
      <c r="B87">
        <v>316</v>
      </c>
      <c r="D87" s="3">
        <v>44459</v>
      </c>
      <c r="E87">
        <v>316</v>
      </c>
      <c r="G87" s="1">
        <f t="shared" si="9"/>
        <v>44459</v>
      </c>
      <c r="H87">
        <f t="shared" si="11"/>
        <v>27249</v>
      </c>
      <c r="I87">
        <f t="shared" si="12"/>
        <v>25036</v>
      </c>
      <c r="J87">
        <f t="shared" si="13"/>
        <v>1.0883927144911327</v>
      </c>
      <c r="K87">
        <f t="shared" si="10"/>
        <v>0.99765924715865761</v>
      </c>
    </row>
    <row r="88" spans="1:12" x14ac:dyDescent="0.25">
      <c r="A88" s="3">
        <v>44466</v>
      </c>
      <c r="B88">
        <v>303</v>
      </c>
      <c r="D88" s="3">
        <v>44466</v>
      </c>
      <c r="E88">
        <v>275</v>
      </c>
      <c r="G88" s="1">
        <f t="shared" si="9"/>
        <v>44466</v>
      </c>
      <c r="H88">
        <f t="shared" si="11"/>
        <v>27552</v>
      </c>
      <c r="I88">
        <f t="shared" si="12"/>
        <v>25311</v>
      </c>
      <c r="J88">
        <f t="shared" si="13"/>
        <v>1.0885385800640037</v>
      </c>
      <c r="K88">
        <f t="shared" si="10"/>
        <v>0.9977929527004894</v>
      </c>
    </row>
    <row r="89" spans="1:12" x14ac:dyDescent="0.25">
      <c r="A89" s="3">
        <v>44473</v>
      </c>
      <c r="B89">
        <v>310</v>
      </c>
      <c r="D89" s="3">
        <v>44473</v>
      </c>
      <c r="E89">
        <v>310</v>
      </c>
      <c r="G89" s="1">
        <f t="shared" si="9"/>
        <v>44473</v>
      </c>
      <c r="H89">
        <f t="shared" si="11"/>
        <v>27862</v>
      </c>
      <c r="I89">
        <f t="shared" si="12"/>
        <v>25621</v>
      </c>
      <c r="J89">
        <f t="shared" si="13"/>
        <v>1.0874673119706491</v>
      </c>
      <c r="K89">
        <f t="shared" si="10"/>
        <v>0.99681099048658306</v>
      </c>
    </row>
    <row r="90" spans="1:12" x14ac:dyDescent="0.25">
      <c r="A90" s="3">
        <v>44480</v>
      </c>
      <c r="B90">
        <v>353</v>
      </c>
      <c r="D90" s="3">
        <v>44480</v>
      </c>
      <c r="E90">
        <v>303</v>
      </c>
      <c r="G90" s="1">
        <f t="shared" si="9"/>
        <v>44480</v>
      </c>
      <c r="H90">
        <f t="shared" si="11"/>
        <v>28215</v>
      </c>
      <c r="I90">
        <f t="shared" si="12"/>
        <v>25924</v>
      </c>
      <c r="J90">
        <f t="shared" si="13"/>
        <v>1.0883737077611479</v>
      </c>
      <c r="K90">
        <f t="shared" si="10"/>
        <v>0.99764182491788445</v>
      </c>
    </row>
    <row r="91" spans="1:12" x14ac:dyDescent="0.25">
      <c r="A91" s="3">
        <v>44487</v>
      </c>
      <c r="B91">
        <v>353</v>
      </c>
      <c r="D91" s="3">
        <v>44487</v>
      </c>
      <c r="E91">
        <v>331</v>
      </c>
      <c r="G91" s="1">
        <f t="shared" si="9"/>
        <v>44487</v>
      </c>
      <c r="H91">
        <f t="shared" si="11"/>
        <v>28568</v>
      </c>
      <c r="I91">
        <f t="shared" si="12"/>
        <v>26255</v>
      </c>
      <c r="J91">
        <f t="shared" si="13"/>
        <v>1.0880975052370978</v>
      </c>
      <c r="K91">
        <f t="shared" si="10"/>
        <v>0.99738864791794835</v>
      </c>
    </row>
    <row r="92" spans="1:12" x14ac:dyDescent="0.25">
      <c r="A92" s="3">
        <v>44494</v>
      </c>
      <c r="B92">
        <v>466</v>
      </c>
      <c r="D92" s="3">
        <v>44494</v>
      </c>
      <c r="E92">
        <v>395</v>
      </c>
      <c r="G92" s="1">
        <f t="shared" si="9"/>
        <v>44494</v>
      </c>
      <c r="H92">
        <f t="shared" si="11"/>
        <v>29034</v>
      </c>
      <c r="I92">
        <f t="shared" si="12"/>
        <v>26650</v>
      </c>
      <c r="J92">
        <f t="shared" si="13"/>
        <v>1.0894559099437149</v>
      </c>
      <c r="K92">
        <f t="shared" si="10"/>
        <v>0.99863380970458715</v>
      </c>
    </row>
    <row r="93" spans="1:12" x14ac:dyDescent="0.25">
      <c r="A93" s="3">
        <v>44501</v>
      </c>
      <c r="B93">
        <v>435</v>
      </c>
      <c r="D93" s="3">
        <v>44501</v>
      </c>
      <c r="E93">
        <v>375</v>
      </c>
      <c r="G93" s="1">
        <f t="shared" si="9"/>
        <v>44501</v>
      </c>
      <c r="H93">
        <f t="shared" si="11"/>
        <v>29469</v>
      </c>
      <c r="I93">
        <f t="shared" si="12"/>
        <v>27025</v>
      </c>
      <c r="J93">
        <f t="shared" si="13"/>
        <v>1.0904347826086958</v>
      </c>
      <c r="K93">
        <f t="shared" si="10"/>
        <v>0.99953107900178706</v>
      </c>
    </row>
    <row r="94" spans="1:12" x14ac:dyDescent="0.25">
      <c r="A94" s="3">
        <v>44508</v>
      </c>
      <c r="B94">
        <v>432</v>
      </c>
      <c r="D94" s="3">
        <v>44508</v>
      </c>
      <c r="E94">
        <v>418</v>
      </c>
      <c r="G94" s="1">
        <f t="shared" si="9"/>
        <v>44508</v>
      </c>
      <c r="H94">
        <f t="shared" si="11"/>
        <v>29901</v>
      </c>
      <c r="I94">
        <f t="shared" si="12"/>
        <v>27443</v>
      </c>
      <c r="J94">
        <f t="shared" si="13"/>
        <v>1.0895674671136537</v>
      </c>
      <c r="K94">
        <f t="shared" si="10"/>
        <v>0.99873606695116224</v>
      </c>
    </row>
    <row r="95" spans="1:12" x14ac:dyDescent="0.25">
      <c r="A95" s="3">
        <v>44515</v>
      </c>
      <c r="B95">
        <v>538</v>
      </c>
      <c r="D95" s="3">
        <v>44515</v>
      </c>
      <c r="E95">
        <v>460</v>
      </c>
      <c r="G95" s="1">
        <f t="shared" si="9"/>
        <v>44515</v>
      </c>
      <c r="H95">
        <f t="shared" si="11"/>
        <v>30439</v>
      </c>
      <c r="I95">
        <f t="shared" si="12"/>
        <v>27903</v>
      </c>
      <c r="J95">
        <f t="shared" si="13"/>
        <v>1.0908862846288929</v>
      </c>
      <c r="K95">
        <f t="shared" si="10"/>
        <v>0.99994494171839954</v>
      </c>
    </row>
    <row r="96" spans="1:12" x14ac:dyDescent="0.25">
      <c r="A96" s="3">
        <v>44522</v>
      </c>
      <c r="B96">
        <v>517</v>
      </c>
      <c r="D96" s="3">
        <v>44522</v>
      </c>
      <c r="E96">
        <v>501</v>
      </c>
      <c r="G96" s="1">
        <f t="shared" si="9"/>
        <v>44522</v>
      </c>
      <c r="H96">
        <f t="shared" si="11"/>
        <v>30956</v>
      </c>
      <c r="I96">
        <f t="shared" si="12"/>
        <v>28404</v>
      </c>
      <c r="J96">
        <f t="shared" si="13"/>
        <v>1.0898465004928883</v>
      </c>
      <c r="K96">
        <f t="shared" si="10"/>
        <v>0.9989918388130582</v>
      </c>
    </row>
    <row r="97" spans="1:11" x14ac:dyDescent="0.25">
      <c r="A97" s="3">
        <v>44529</v>
      </c>
      <c r="B97">
        <v>561</v>
      </c>
      <c r="D97" s="3">
        <v>44529</v>
      </c>
      <c r="E97">
        <v>533</v>
      </c>
      <c r="G97" s="1">
        <f t="shared" si="9"/>
        <v>44529</v>
      </c>
      <c r="H97">
        <f t="shared" si="11"/>
        <v>31517</v>
      </c>
      <c r="I97">
        <f t="shared" si="12"/>
        <v>28937</v>
      </c>
      <c r="J97">
        <f t="shared" si="13"/>
        <v>1.0891592079344783</v>
      </c>
      <c r="K97">
        <f t="shared" si="10"/>
        <v>0.99836184215167689</v>
      </c>
    </row>
    <row r="98" spans="1:11" x14ac:dyDescent="0.25">
      <c r="A98" s="3">
        <v>44536</v>
      </c>
      <c r="B98">
        <v>533</v>
      </c>
      <c r="D98" s="3">
        <v>44536</v>
      </c>
      <c r="E98">
        <v>515</v>
      </c>
      <c r="G98" s="1">
        <f t="shared" si="9"/>
        <v>44536</v>
      </c>
      <c r="H98">
        <f t="shared" si="11"/>
        <v>32050</v>
      </c>
      <c r="I98">
        <f t="shared" si="12"/>
        <v>29452</v>
      </c>
      <c r="J98">
        <f t="shared" si="13"/>
        <v>1.0882113269047942</v>
      </c>
      <c r="K98">
        <f t="shared" si="10"/>
        <v>0.99749298088323968</v>
      </c>
    </row>
    <row r="99" spans="1:11" x14ac:dyDescent="0.25">
      <c r="A99" s="3">
        <v>44543</v>
      </c>
      <c r="B99">
        <v>496</v>
      </c>
      <c r="D99" s="3">
        <v>44543</v>
      </c>
      <c r="E99">
        <v>475</v>
      </c>
      <c r="G99" s="1">
        <f t="shared" si="9"/>
        <v>44543</v>
      </c>
      <c r="H99">
        <f t="shared" si="11"/>
        <v>32546</v>
      </c>
      <c r="I99">
        <f t="shared" si="12"/>
        <v>29927</v>
      </c>
      <c r="J99">
        <f t="shared" si="13"/>
        <v>1.0875129481738899</v>
      </c>
      <c r="K99">
        <f t="shared" si="10"/>
        <v>0.99685282224414828</v>
      </c>
    </row>
    <row r="100" spans="1:11" x14ac:dyDescent="0.25">
      <c r="A100" s="3">
        <v>44550</v>
      </c>
      <c r="B100">
        <v>470</v>
      </c>
      <c r="D100" s="3">
        <v>44550</v>
      </c>
      <c r="E100">
        <v>449</v>
      </c>
      <c r="G100" s="1">
        <f t="shared" si="9"/>
        <v>44550</v>
      </c>
      <c r="H100">
        <f t="shared" si="11"/>
        <v>33016</v>
      </c>
      <c r="I100">
        <f t="shared" si="12"/>
        <v>30376</v>
      </c>
      <c r="J100">
        <f t="shared" si="13"/>
        <v>1.0869107189886753</v>
      </c>
      <c r="K100">
        <f t="shared" si="10"/>
        <v>0.99630079767843904</v>
      </c>
    </row>
    <row r="101" spans="1:11" x14ac:dyDescent="0.25">
      <c r="A101" s="3">
        <v>44557</v>
      </c>
      <c r="B101">
        <v>402</v>
      </c>
      <c r="D101" s="3">
        <v>44557</v>
      </c>
      <c r="E101">
        <v>441</v>
      </c>
      <c r="G101" s="1">
        <f t="shared" si="9"/>
        <v>44557</v>
      </c>
      <c r="H101">
        <f t="shared" si="11"/>
        <v>33418</v>
      </c>
      <c r="I101">
        <f t="shared" si="12"/>
        <v>30817</v>
      </c>
      <c r="J101">
        <f t="shared" si="13"/>
        <v>1.0844014667229127</v>
      </c>
      <c r="K101">
        <f t="shared" si="10"/>
        <v>0.99400072832565733</v>
      </c>
    </row>
    <row r="102" spans="1:11" x14ac:dyDescent="0.25">
      <c r="A102" s="3">
        <v>44564</v>
      </c>
      <c r="B102">
        <v>376</v>
      </c>
      <c r="D102" s="3">
        <v>44564</v>
      </c>
      <c r="E102">
        <v>407</v>
      </c>
      <c r="G102" s="1">
        <f t="shared" si="9"/>
        <v>44564</v>
      </c>
      <c r="H102">
        <f t="shared" si="11"/>
        <v>33794</v>
      </c>
      <c r="I102">
        <f t="shared" si="12"/>
        <v>31224</v>
      </c>
      <c r="J102">
        <f t="shared" si="13"/>
        <v>1.0823084806559058</v>
      </c>
      <c r="K102">
        <f t="shared" si="10"/>
        <v>0.9920822232896328</v>
      </c>
    </row>
    <row r="103" spans="1:11" x14ac:dyDescent="0.25">
      <c r="A103" s="3">
        <v>44571</v>
      </c>
      <c r="B103">
        <v>390</v>
      </c>
      <c r="D103" s="3">
        <v>44571</v>
      </c>
      <c r="E103">
        <v>385</v>
      </c>
      <c r="G103" s="1">
        <f t="shared" si="9"/>
        <v>44571</v>
      </c>
      <c r="H103">
        <f t="shared" si="11"/>
        <v>34184</v>
      </c>
      <c r="I103">
        <f t="shared" si="12"/>
        <v>31609</v>
      </c>
      <c r="J103">
        <f t="shared" si="13"/>
        <v>1.0814641399601379</v>
      </c>
      <c r="K103">
        <f t="shared" si="10"/>
        <v>0.9913082707524008</v>
      </c>
    </row>
    <row r="104" spans="1:11" x14ac:dyDescent="0.25">
      <c r="A104" s="3">
        <v>44578</v>
      </c>
      <c r="B104">
        <v>337</v>
      </c>
      <c r="D104" s="3">
        <v>44578</v>
      </c>
      <c r="E104">
        <v>356</v>
      </c>
      <c r="G104" s="1">
        <f t="shared" si="9"/>
        <v>44578</v>
      </c>
      <c r="H104">
        <f t="shared" si="11"/>
        <v>34521</v>
      </c>
      <c r="I104">
        <f t="shared" si="12"/>
        <v>31965</v>
      </c>
      <c r="J104">
        <f t="shared" si="13"/>
        <v>1.079962458939465</v>
      </c>
      <c r="K104">
        <f t="shared" si="10"/>
        <v>0.98993177683011524</v>
      </c>
    </row>
    <row r="105" spans="1:11" x14ac:dyDescent="0.25">
      <c r="A105" s="3">
        <v>44585</v>
      </c>
      <c r="B105">
        <v>386</v>
      </c>
      <c r="D105" s="3">
        <v>44585</v>
      </c>
      <c r="E105">
        <v>347</v>
      </c>
      <c r="G105" s="1">
        <f t="shared" si="9"/>
        <v>44585</v>
      </c>
      <c r="H105">
        <f t="shared" si="11"/>
        <v>34907</v>
      </c>
      <c r="I105">
        <f t="shared" si="12"/>
        <v>32312</v>
      </c>
      <c r="J105">
        <f t="shared" si="13"/>
        <v>1.0803107204753652</v>
      </c>
      <c r="K105">
        <f t="shared" si="10"/>
        <v>0.99025100566828606</v>
      </c>
    </row>
    <row r="106" spans="1:11" x14ac:dyDescent="0.25">
      <c r="A106" s="3">
        <v>44592</v>
      </c>
      <c r="B106">
        <v>393</v>
      </c>
      <c r="D106" s="3">
        <v>44592</v>
      </c>
      <c r="E106">
        <v>369</v>
      </c>
      <c r="G106" s="1">
        <f t="shared" si="9"/>
        <v>44592</v>
      </c>
      <c r="H106">
        <f t="shared" si="11"/>
        <v>35300</v>
      </c>
      <c r="I106">
        <f t="shared" si="12"/>
        <v>32681</v>
      </c>
      <c r="J106">
        <f t="shared" si="13"/>
        <v>1.0801383066613628</v>
      </c>
      <c r="K106">
        <f t="shared" si="10"/>
        <v>0.99009296506989974</v>
      </c>
    </row>
    <row r="107" spans="1:11" x14ac:dyDescent="0.25">
      <c r="A107" s="3">
        <v>44599</v>
      </c>
      <c r="B107">
        <v>469</v>
      </c>
      <c r="D107" s="3">
        <v>44599</v>
      </c>
      <c r="E107">
        <v>414</v>
      </c>
      <c r="G107" s="1">
        <f t="shared" si="9"/>
        <v>44599</v>
      </c>
      <c r="H107">
        <f t="shared" si="11"/>
        <v>35769</v>
      </c>
      <c r="I107">
        <f t="shared" si="12"/>
        <v>33095</v>
      </c>
      <c r="J107">
        <f t="shared" si="13"/>
        <v>1.0807977035806013</v>
      </c>
      <c r="K107">
        <f t="shared" si="10"/>
        <v>0.99069739160203973</v>
      </c>
    </row>
    <row r="108" spans="1:11" x14ac:dyDescent="0.25">
      <c r="A108" s="3">
        <v>44606</v>
      </c>
      <c r="B108">
        <v>431</v>
      </c>
      <c r="D108" s="3">
        <v>44606</v>
      </c>
      <c r="E108">
        <v>427</v>
      </c>
      <c r="G108" s="1">
        <f t="shared" si="9"/>
        <v>44606</v>
      </c>
      <c r="H108">
        <f t="shared" si="11"/>
        <v>36200</v>
      </c>
      <c r="I108">
        <f t="shared" si="12"/>
        <v>33522</v>
      </c>
      <c r="J108">
        <f t="shared" si="13"/>
        <v>1.0798878348547223</v>
      </c>
      <c r="K108">
        <f t="shared" si="10"/>
        <v>0.98986337375536737</v>
      </c>
    </row>
    <row r="109" spans="1:11" x14ac:dyDescent="0.25">
      <c r="A109" s="3">
        <v>44613</v>
      </c>
      <c r="B109">
        <v>410</v>
      </c>
      <c r="D109" s="3">
        <v>44613</v>
      </c>
      <c r="E109">
        <v>363</v>
      </c>
      <c r="G109" s="1">
        <f t="shared" si="9"/>
        <v>44613</v>
      </c>
      <c r="H109">
        <f t="shared" si="11"/>
        <v>36610</v>
      </c>
      <c r="I109">
        <f t="shared" si="12"/>
        <v>33885</v>
      </c>
      <c r="J109">
        <f t="shared" si="13"/>
        <v>1.0804190644828096</v>
      </c>
      <c r="K109">
        <f t="shared" si="10"/>
        <v>0.99035031761650272</v>
      </c>
    </row>
    <row r="110" spans="1:11" x14ac:dyDescent="0.25">
      <c r="A110" s="3">
        <v>44620</v>
      </c>
      <c r="B110">
        <v>382</v>
      </c>
      <c r="D110" s="3">
        <v>44620</v>
      </c>
      <c r="E110">
        <v>377</v>
      </c>
      <c r="G110" s="1">
        <f t="shared" si="9"/>
        <v>44620</v>
      </c>
      <c r="H110">
        <f t="shared" si="11"/>
        <v>36992</v>
      </c>
      <c r="I110">
        <f t="shared" si="12"/>
        <v>34262</v>
      </c>
      <c r="J110">
        <f t="shared" si="13"/>
        <v>1.0796801120775203</v>
      </c>
      <c r="K110">
        <f t="shared" si="10"/>
        <v>0.98967296771280411</v>
      </c>
    </row>
    <row r="111" spans="1:11" x14ac:dyDescent="0.25">
      <c r="A111" s="3">
        <v>44627</v>
      </c>
      <c r="B111">
        <v>342</v>
      </c>
      <c r="D111" s="3">
        <v>44627</v>
      </c>
      <c r="E111">
        <v>335</v>
      </c>
      <c r="G111" s="1">
        <f t="shared" si="9"/>
        <v>44627</v>
      </c>
      <c r="H111">
        <f t="shared" si="11"/>
        <v>37334</v>
      </c>
      <c r="I111">
        <f t="shared" si="12"/>
        <v>34597</v>
      </c>
      <c r="J111">
        <f t="shared" si="13"/>
        <v>1.0791109055698471</v>
      </c>
      <c r="K111">
        <f t="shared" si="10"/>
        <v>0.98915121290099561</v>
      </c>
    </row>
    <row r="112" spans="1:11" x14ac:dyDescent="0.25">
      <c r="A112" s="3">
        <v>44634</v>
      </c>
      <c r="B112">
        <v>364</v>
      </c>
      <c r="D112" s="3">
        <v>44634</v>
      </c>
      <c r="E112">
        <v>347</v>
      </c>
      <c r="G112" s="1">
        <f t="shared" si="9"/>
        <v>44634</v>
      </c>
      <c r="H112">
        <f t="shared" si="11"/>
        <v>37698</v>
      </c>
      <c r="I112">
        <f t="shared" si="12"/>
        <v>34944</v>
      </c>
      <c r="J112">
        <f t="shared" si="13"/>
        <v>1.0788118131868132</v>
      </c>
      <c r="K112">
        <f t="shared" si="10"/>
        <v>0.98887705424694028</v>
      </c>
    </row>
    <row r="113" spans="1:11" x14ac:dyDescent="0.25">
      <c r="A113" s="3">
        <v>44641</v>
      </c>
      <c r="B113">
        <v>412</v>
      </c>
      <c r="D113" s="3">
        <v>44641</v>
      </c>
      <c r="E113">
        <v>377</v>
      </c>
      <c r="G113" s="1">
        <f t="shared" si="9"/>
        <v>44641</v>
      </c>
      <c r="H113">
        <f t="shared" si="11"/>
        <v>38110</v>
      </c>
      <c r="I113">
        <f t="shared" si="12"/>
        <v>35321</v>
      </c>
      <c r="J113">
        <f t="shared" si="13"/>
        <v>1.0789615243056538</v>
      </c>
      <c r="K113">
        <f t="shared" si="10"/>
        <v>0.98901428475218456</v>
      </c>
    </row>
    <row r="114" spans="1:11" x14ac:dyDescent="0.25">
      <c r="A114" s="3">
        <v>44648</v>
      </c>
      <c r="B114">
        <v>408</v>
      </c>
      <c r="D114" s="3">
        <v>44648</v>
      </c>
      <c r="E114">
        <v>349</v>
      </c>
      <c r="G114" s="1">
        <f t="shared" si="9"/>
        <v>44648</v>
      </c>
      <c r="H114">
        <f t="shared" si="11"/>
        <v>38518</v>
      </c>
      <c r="I114">
        <f t="shared" si="12"/>
        <v>35670</v>
      </c>
      <c r="J114">
        <f t="shared" si="13"/>
        <v>1.079843005326605</v>
      </c>
      <c r="K114">
        <f t="shared" si="10"/>
        <v>0.98982228142474404</v>
      </c>
    </row>
    <row r="115" spans="1:11" x14ac:dyDescent="0.25">
      <c r="A115" s="3">
        <v>44655</v>
      </c>
      <c r="B115">
        <v>402</v>
      </c>
      <c r="D115" s="3">
        <v>44655</v>
      </c>
      <c r="E115">
        <v>350</v>
      </c>
      <c r="G115" s="1">
        <f t="shared" si="9"/>
        <v>44655</v>
      </c>
      <c r="H115">
        <f t="shared" si="11"/>
        <v>38920</v>
      </c>
      <c r="I115">
        <f t="shared" si="12"/>
        <v>36020</v>
      </c>
      <c r="J115">
        <f t="shared" si="13"/>
        <v>1.0805108273181565</v>
      </c>
      <c r="K115">
        <f t="shared" si="10"/>
        <v>0.99043443067607262</v>
      </c>
    </row>
    <row r="116" spans="1:11" x14ac:dyDescent="0.25">
      <c r="A116" s="3">
        <v>44662</v>
      </c>
      <c r="B116">
        <v>366</v>
      </c>
      <c r="D116" s="3">
        <v>44662</v>
      </c>
      <c r="E116">
        <v>374</v>
      </c>
      <c r="G116" s="1">
        <f t="shared" si="9"/>
        <v>44662</v>
      </c>
      <c r="H116">
        <f t="shared" si="11"/>
        <v>39286</v>
      </c>
      <c r="I116">
        <f t="shared" si="12"/>
        <v>36394</v>
      </c>
      <c r="J116">
        <f t="shared" si="13"/>
        <v>1.0794636478540418</v>
      </c>
      <c r="K116">
        <f t="shared" si="10"/>
        <v>0.98947454895149023</v>
      </c>
    </row>
    <row r="117" spans="1:11" x14ac:dyDescent="0.25">
      <c r="A117" s="3">
        <v>44669</v>
      </c>
      <c r="B117">
        <v>375</v>
      </c>
      <c r="D117" s="3">
        <v>44669</v>
      </c>
      <c r="E117">
        <v>341</v>
      </c>
      <c r="G117" s="1">
        <f t="shared" si="9"/>
        <v>44669</v>
      </c>
      <c r="H117">
        <f t="shared" si="11"/>
        <v>39661</v>
      </c>
      <c r="I117">
        <f t="shared" si="12"/>
        <v>36735</v>
      </c>
      <c r="J117">
        <f t="shared" si="13"/>
        <v>1.079651558459235</v>
      </c>
      <c r="K117">
        <f t="shared" si="10"/>
        <v>0.98964679445664117</v>
      </c>
    </row>
    <row r="118" spans="1:11" x14ac:dyDescent="0.25">
      <c r="A118" s="3">
        <v>44676</v>
      </c>
      <c r="B118">
        <v>390</v>
      </c>
      <c r="D118" s="3">
        <v>44676</v>
      </c>
      <c r="E118">
        <v>334</v>
      </c>
      <c r="G118" s="1">
        <f t="shared" si="9"/>
        <v>44676</v>
      </c>
      <c r="H118">
        <f t="shared" si="11"/>
        <v>40051</v>
      </c>
      <c r="I118">
        <f t="shared" si="12"/>
        <v>37069</v>
      </c>
      <c r="J118">
        <f t="shared" si="13"/>
        <v>1.0804445763306267</v>
      </c>
      <c r="K118">
        <f t="shared" si="10"/>
        <v>0.99037370267829894</v>
      </c>
    </row>
    <row r="119" spans="1:11" x14ac:dyDescent="0.25">
      <c r="A119" s="3">
        <v>44683</v>
      </c>
      <c r="B119">
        <v>357</v>
      </c>
      <c r="D119" s="3">
        <v>44683</v>
      </c>
      <c r="E119">
        <v>359</v>
      </c>
      <c r="G119" s="1">
        <f t="shared" si="9"/>
        <v>44683</v>
      </c>
      <c r="H119">
        <f t="shared" si="11"/>
        <v>40408</v>
      </c>
      <c r="I119">
        <f t="shared" si="12"/>
        <v>37428</v>
      </c>
      <c r="J119">
        <f t="shared" si="13"/>
        <v>1.0796195361761247</v>
      </c>
      <c r="K119">
        <f t="shared" si="10"/>
        <v>0.98961744169964938</v>
      </c>
    </row>
    <row r="120" spans="1:11" x14ac:dyDescent="0.25">
      <c r="A120" s="3">
        <v>44690</v>
      </c>
      <c r="B120">
        <v>369</v>
      </c>
      <c r="D120" s="3">
        <v>44690</v>
      </c>
      <c r="E120">
        <v>326</v>
      </c>
      <c r="G120" s="1">
        <f t="shared" si="9"/>
        <v>44690</v>
      </c>
      <c r="H120">
        <f t="shared" si="11"/>
        <v>40777</v>
      </c>
      <c r="I120">
        <f t="shared" si="12"/>
        <v>37754</v>
      </c>
      <c r="J120">
        <f t="shared" si="13"/>
        <v>1.0800709858558033</v>
      </c>
      <c r="K120">
        <f t="shared" si="10"/>
        <v>0.99003125643909173</v>
      </c>
    </row>
    <row r="121" spans="1:11" x14ac:dyDescent="0.25">
      <c r="A121" s="3">
        <v>44697</v>
      </c>
      <c r="B121">
        <v>335</v>
      </c>
      <c r="D121" s="3">
        <v>44697</v>
      </c>
      <c r="E121">
        <v>309</v>
      </c>
      <c r="G121" s="1">
        <f t="shared" si="9"/>
        <v>44697</v>
      </c>
      <c r="H121">
        <f t="shared" si="11"/>
        <v>41112</v>
      </c>
      <c r="I121">
        <f t="shared" si="12"/>
        <v>38063</v>
      </c>
      <c r="J121">
        <f t="shared" si="13"/>
        <v>1.0801040380421931</v>
      </c>
      <c r="K121">
        <f t="shared" si="10"/>
        <v>0.99006155324184653</v>
      </c>
    </row>
    <row r="122" spans="1:11" x14ac:dyDescent="0.25">
      <c r="A122" s="3">
        <v>44704</v>
      </c>
      <c r="B122">
        <v>326</v>
      </c>
      <c r="D122" s="3">
        <v>44704</v>
      </c>
      <c r="E122">
        <v>296</v>
      </c>
      <c r="G122" s="1">
        <f t="shared" si="9"/>
        <v>44704</v>
      </c>
      <c r="H122">
        <f t="shared" si="11"/>
        <v>41438</v>
      </c>
      <c r="I122">
        <f t="shared" si="12"/>
        <v>38359</v>
      </c>
      <c r="J122">
        <f t="shared" si="13"/>
        <v>1.0802679944732658</v>
      </c>
      <c r="K122">
        <f t="shared" si="10"/>
        <v>0.99021184150399033</v>
      </c>
    </row>
    <row r="123" spans="1:11" x14ac:dyDescent="0.25">
      <c r="A123" s="3">
        <v>44711</v>
      </c>
      <c r="B123">
        <v>347</v>
      </c>
      <c r="D123" s="3">
        <v>44711</v>
      </c>
      <c r="E123">
        <v>313</v>
      </c>
      <c r="G123" s="1">
        <f t="shared" si="9"/>
        <v>44711</v>
      </c>
      <c r="H123">
        <f t="shared" si="11"/>
        <v>41785</v>
      </c>
      <c r="I123">
        <f t="shared" si="12"/>
        <v>38672</v>
      </c>
      <c r="J123">
        <f t="shared" si="13"/>
        <v>1.0804975175837817</v>
      </c>
      <c r="K123">
        <f t="shared" si="10"/>
        <v>0.99042223050291867</v>
      </c>
    </row>
    <row r="124" spans="1:11" x14ac:dyDescent="0.25">
      <c r="A124" s="3">
        <v>44718</v>
      </c>
      <c r="B124">
        <v>322</v>
      </c>
      <c r="D124" s="3">
        <v>44718</v>
      </c>
      <c r="E124">
        <v>315</v>
      </c>
      <c r="G124" s="1">
        <f t="shared" si="9"/>
        <v>44718</v>
      </c>
      <c r="H124">
        <f t="shared" si="11"/>
        <v>42107</v>
      </c>
      <c r="I124">
        <f t="shared" si="12"/>
        <v>38987</v>
      </c>
      <c r="J124">
        <f t="shared" si="13"/>
        <v>1.0800266755585195</v>
      </c>
      <c r="K124">
        <f t="shared" si="10"/>
        <v>0.9899906400538101</v>
      </c>
    </row>
    <row r="125" spans="1:11" x14ac:dyDescent="0.25">
      <c r="A125" s="3">
        <v>44725</v>
      </c>
      <c r="B125">
        <v>294</v>
      </c>
      <c r="D125" s="3">
        <v>44725</v>
      </c>
      <c r="E125">
        <v>291</v>
      </c>
      <c r="G125" s="1">
        <f t="shared" si="9"/>
        <v>44725</v>
      </c>
      <c r="H125">
        <f t="shared" si="11"/>
        <v>42401</v>
      </c>
      <c r="I125">
        <f t="shared" si="12"/>
        <v>39278</v>
      </c>
      <c r="J125">
        <f t="shared" si="13"/>
        <v>1.0795101583583686</v>
      </c>
      <c r="K125">
        <f t="shared" si="10"/>
        <v>0.98951718212434581</v>
      </c>
    </row>
    <row r="126" spans="1:11" x14ac:dyDescent="0.25">
      <c r="A126" s="3">
        <v>44732</v>
      </c>
      <c r="B126">
        <v>296</v>
      </c>
      <c r="D126" s="3">
        <v>44732</v>
      </c>
      <c r="E126">
        <v>281</v>
      </c>
      <c r="G126" s="1">
        <f t="shared" si="9"/>
        <v>44732</v>
      </c>
      <c r="H126">
        <f t="shared" si="11"/>
        <v>42697</v>
      </c>
      <c r="I126">
        <f t="shared" si="12"/>
        <v>39559</v>
      </c>
      <c r="J126">
        <f t="shared" si="13"/>
        <v>1.0793245531990192</v>
      </c>
      <c r="K126">
        <f t="shared" si="10"/>
        <v>0.98934704987237476</v>
      </c>
    </row>
    <row r="127" spans="1:11" x14ac:dyDescent="0.25">
      <c r="A127" s="3">
        <v>44739</v>
      </c>
      <c r="B127">
        <v>324</v>
      </c>
      <c r="D127" s="3">
        <v>44739</v>
      </c>
      <c r="E127">
        <v>324</v>
      </c>
      <c r="G127" s="1">
        <f t="shared" si="9"/>
        <v>44739</v>
      </c>
      <c r="H127">
        <f t="shared" si="11"/>
        <v>43021</v>
      </c>
      <c r="I127">
        <f t="shared" si="12"/>
        <v>39883</v>
      </c>
      <c r="J127">
        <f t="shared" si="13"/>
        <v>1.0786801394077676</v>
      </c>
      <c r="K127">
        <f t="shared" si="10"/>
        <v>0.988756357405144</v>
      </c>
    </row>
    <row r="128" spans="1:11" x14ac:dyDescent="0.25">
      <c r="A128" s="3">
        <v>44746</v>
      </c>
      <c r="B128">
        <v>308</v>
      </c>
      <c r="D128" s="3">
        <v>44746</v>
      </c>
      <c r="E128">
        <v>280</v>
      </c>
      <c r="G128" s="1">
        <f t="shared" si="9"/>
        <v>44746</v>
      </c>
      <c r="H128">
        <f t="shared" si="11"/>
        <v>43329</v>
      </c>
      <c r="I128">
        <f t="shared" si="12"/>
        <v>40163</v>
      </c>
      <c r="J128">
        <f t="shared" si="13"/>
        <v>1.0788287727510395</v>
      </c>
      <c r="K128">
        <f t="shared" si="10"/>
        <v>0.98889259998319234</v>
      </c>
    </row>
    <row r="129" spans="1:11" x14ac:dyDescent="0.25">
      <c r="A129" s="3">
        <v>44753</v>
      </c>
      <c r="B129">
        <v>310</v>
      </c>
      <c r="D129" s="3">
        <v>44753</v>
      </c>
      <c r="E129">
        <v>277</v>
      </c>
      <c r="G129" s="1">
        <f t="shared" si="9"/>
        <v>44753</v>
      </c>
      <c r="H129">
        <f t="shared" si="11"/>
        <v>43639</v>
      </c>
      <c r="I129">
        <f t="shared" si="12"/>
        <v>40440</v>
      </c>
      <c r="J129">
        <f t="shared" si="13"/>
        <v>1.079104846686449</v>
      </c>
      <c r="K129">
        <f t="shared" si="10"/>
        <v>0.98914565911423358</v>
      </c>
    </row>
    <row r="130" spans="1:11" x14ac:dyDescent="0.25">
      <c r="A130" s="3">
        <v>44760</v>
      </c>
      <c r="B130">
        <v>400</v>
      </c>
      <c r="D130" s="3">
        <v>44760</v>
      </c>
      <c r="E130">
        <v>360</v>
      </c>
      <c r="G130" s="1">
        <f t="shared" si="9"/>
        <v>44760</v>
      </c>
      <c r="H130">
        <f t="shared" si="11"/>
        <v>44039</v>
      </c>
      <c r="I130">
        <f t="shared" si="12"/>
        <v>40800</v>
      </c>
      <c r="J130">
        <f t="shared" si="13"/>
        <v>1.0793872549019607</v>
      </c>
      <c r="K130">
        <f t="shared" si="10"/>
        <v>0.98940452447039373</v>
      </c>
    </row>
    <row r="131" spans="1:11" x14ac:dyDescent="0.25">
      <c r="A131" s="3">
        <v>44767</v>
      </c>
      <c r="B131">
        <v>339</v>
      </c>
      <c r="D131" s="3">
        <v>44767</v>
      </c>
      <c r="E131">
        <v>324</v>
      </c>
      <c r="G131" s="1">
        <f t="shared" si="9"/>
        <v>44767</v>
      </c>
      <c r="H131">
        <f t="shared" si="11"/>
        <v>44378</v>
      </c>
      <c r="I131">
        <f t="shared" si="12"/>
        <v>41124</v>
      </c>
      <c r="J131">
        <f t="shared" si="13"/>
        <v>1.0791265441104951</v>
      </c>
      <c r="K131">
        <f t="shared" si="10"/>
        <v>0.98916554774032506</v>
      </c>
    </row>
    <row r="132" spans="1:11" x14ac:dyDescent="0.25">
      <c r="A132" s="3">
        <v>44774</v>
      </c>
      <c r="B132">
        <v>416</v>
      </c>
      <c r="D132" s="3">
        <v>44774</v>
      </c>
      <c r="E132">
        <v>351</v>
      </c>
      <c r="G132" s="1">
        <f t="shared" si="9"/>
        <v>44774</v>
      </c>
      <c r="H132">
        <f t="shared" si="11"/>
        <v>44794</v>
      </c>
      <c r="I132">
        <f t="shared" si="12"/>
        <v>41475</v>
      </c>
      <c r="J132">
        <f t="shared" si="13"/>
        <v>1.0800241109101869</v>
      </c>
      <c r="K132">
        <f t="shared" si="10"/>
        <v>0.98998828920646376</v>
      </c>
    </row>
    <row r="133" spans="1:11" x14ac:dyDescent="0.25">
      <c r="A133" s="3">
        <v>44781</v>
      </c>
      <c r="B133">
        <v>326</v>
      </c>
      <c r="D133" s="3">
        <v>44781</v>
      </c>
      <c r="E133">
        <v>339</v>
      </c>
      <c r="G133" s="1">
        <f t="shared" si="9"/>
        <v>44781</v>
      </c>
      <c r="H133">
        <f t="shared" si="11"/>
        <v>45120</v>
      </c>
      <c r="I133">
        <f t="shared" si="12"/>
        <v>41814</v>
      </c>
      <c r="J133">
        <f t="shared" si="13"/>
        <v>1.0790644281819486</v>
      </c>
      <c r="K133">
        <f t="shared" si="10"/>
        <v>0.98910861008382911</v>
      </c>
    </row>
    <row r="134" spans="1:11" x14ac:dyDescent="0.25">
      <c r="A134" s="3">
        <v>44788</v>
      </c>
      <c r="B134">
        <v>369</v>
      </c>
      <c r="D134" s="3">
        <v>44788</v>
      </c>
      <c r="E134">
        <v>298</v>
      </c>
      <c r="G134" s="1">
        <f t="shared" si="9"/>
        <v>44788</v>
      </c>
      <c r="H134">
        <f t="shared" si="11"/>
        <v>45489</v>
      </c>
      <c r="I134">
        <f t="shared" si="12"/>
        <v>42112</v>
      </c>
      <c r="J134">
        <f t="shared" si="13"/>
        <v>1.0801909194528876</v>
      </c>
      <c r="K134">
        <f t="shared" si="10"/>
        <v>0.99014119181497495</v>
      </c>
    </row>
    <row r="135" spans="1:11" x14ac:dyDescent="0.25">
      <c r="A135" s="3">
        <v>44795</v>
      </c>
      <c r="B135">
        <v>348</v>
      </c>
      <c r="D135" s="3">
        <v>44795</v>
      </c>
      <c r="E135">
        <v>304</v>
      </c>
      <c r="G135" s="1">
        <f t="shared" ref="G135:G198" si="14">A135</f>
        <v>44795</v>
      </c>
      <c r="H135">
        <f t="shared" si="11"/>
        <v>45837</v>
      </c>
      <c r="I135">
        <f t="shared" si="12"/>
        <v>42416</v>
      </c>
      <c r="J135">
        <f t="shared" si="13"/>
        <v>1.0806535269709543</v>
      </c>
      <c r="K135">
        <f t="shared" si="10"/>
        <v>0.99056523422361986</v>
      </c>
    </row>
    <row r="136" spans="1:11" x14ac:dyDescent="0.25">
      <c r="A136" s="3">
        <v>44802</v>
      </c>
      <c r="B136">
        <v>335</v>
      </c>
      <c r="D136" s="3">
        <v>44802</v>
      </c>
      <c r="E136">
        <v>316</v>
      </c>
      <c r="G136" s="1">
        <f t="shared" si="14"/>
        <v>44802</v>
      </c>
      <c r="H136">
        <f t="shared" si="11"/>
        <v>46172</v>
      </c>
      <c r="I136">
        <f t="shared" si="12"/>
        <v>42732</v>
      </c>
      <c r="J136">
        <f t="shared" si="13"/>
        <v>1.0805017317232988</v>
      </c>
      <c r="K136">
        <f t="shared" ref="K136:K199" si="15">J136/J$85</f>
        <v>0.9904260933322101</v>
      </c>
    </row>
    <row r="137" spans="1:11" x14ac:dyDescent="0.25">
      <c r="A137" s="3">
        <v>44809</v>
      </c>
      <c r="B137">
        <v>373</v>
      </c>
      <c r="D137" s="3">
        <v>44809</v>
      </c>
      <c r="E137">
        <v>325</v>
      </c>
      <c r="G137" s="1">
        <f t="shared" si="14"/>
        <v>44809</v>
      </c>
      <c r="H137">
        <f t="shared" si="11"/>
        <v>46545</v>
      </c>
      <c r="I137">
        <f t="shared" si="12"/>
        <v>43057</v>
      </c>
      <c r="J137">
        <f t="shared" si="13"/>
        <v>1.0810088951854517</v>
      </c>
      <c r="K137">
        <f t="shared" si="15"/>
        <v>0.99089097729468167</v>
      </c>
    </row>
    <row r="138" spans="1:11" x14ac:dyDescent="0.25">
      <c r="A138" s="3">
        <v>44816</v>
      </c>
      <c r="B138">
        <v>356</v>
      </c>
      <c r="D138" s="3">
        <v>44816</v>
      </c>
      <c r="E138">
        <v>310</v>
      </c>
      <c r="G138" s="1">
        <f t="shared" si="14"/>
        <v>44816</v>
      </c>
      <c r="H138">
        <f t="shared" ref="H138:H201" si="16">B138+H137</f>
        <v>46901</v>
      </c>
      <c r="I138">
        <f t="shared" ref="I138:I201" si="17">E138+I137</f>
        <v>43367</v>
      </c>
      <c r="J138">
        <f t="shared" ref="J138:J201" si="18">H138/I138</f>
        <v>1.0814905342772154</v>
      </c>
      <c r="K138">
        <f t="shared" si="15"/>
        <v>0.99133246471672476</v>
      </c>
    </row>
    <row r="139" spans="1:11" x14ac:dyDescent="0.25">
      <c r="A139" s="3">
        <v>44823</v>
      </c>
      <c r="B139">
        <v>375</v>
      </c>
      <c r="D139" s="3">
        <v>44823</v>
      </c>
      <c r="E139">
        <v>348</v>
      </c>
      <c r="G139" s="1">
        <f t="shared" si="14"/>
        <v>44823</v>
      </c>
      <c r="H139">
        <f t="shared" si="16"/>
        <v>47276</v>
      </c>
      <c r="I139">
        <f t="shared" si="17"/>
        <v>43715</v>
      </c>
      <c r="J139">
        <f t="shared" si="18"/>
        <v>1.0814594532769073</v>
      </c>
      <c r="K139">
        <f t="shared" si="15"/>
        <v>0.99130397477283272</v>
      </c>
    </row>
    <row r="140" spans="1:11" x14ac:dyDescent="0.25">
      <c r="A140" s="3">
        <v>44830</v>
      </c>
      <c r="B140">
        <v>391</v>
      </c>
      <c r="D140" s="3">
        <v>44830</v>
      </c>
      <c r="E140">
        <v>363</v>
      </c>
      <c r="G140" s="1">
        <f t="shared" si="14"/>
        <v>44830</v>
      </c>
      <c r="H140">
        <f t="shared" si="16"/>
        <v>47667</v>
      </c>
      <c r="I140">
        <f t="shared" si="17"/>
        <v>44078</v>
      </c>
      <c r="J140">
        <f t="shared" si="18"/>
        <v>1.0814238395571487</v>
      </c>
      <c r="K140">
        <f t="shared" si="15"/>
        <v>0.99127132997801759</v>
      </c>
    </row>
    <row r="141" spans="1:11" x14ac:dyDescent="0.25">
      <c r="A141" s="3">
        <v>44837</v>
      </c>
      <c r="B141">
        <v>412</v>
      </c>
      <c r="D141" s="3">
        <v>44837</v>
      </c>
      <c r="E141">
        <v>340</v>
      </c>
      <c r="G141" s="1">
        <f t="shared" si="14"/>
        <v>44837</v>
      </c>
      <c r="H141">
        <f t="shared" si="16"/>
        <v>48079</v>
      </c>
      <c r="I141">
        <f t="shared" si="17"/>
        <v>44418</v>
      </c>
      <c r="J141">
        <f t="shared" si="18"/>
        <v>1.0824215408167861</v>
      </c>
      <c r="K141">
        <f t="shared" si="15"/>
        <v>0.99218585823084993</v>
      </c>
    </row>
    <row r="142" spans="1:11" x14ac:dyDescent="0.25">
      <c r="A142" s="3">
        <v>44844</v>
      </c>
      <c r="B142">
        <v>391</v>
      </c>
      <c r="D142" s="3">
        <v>44844</v>
      </c>
      <c r="E142">
        <v>360</v>
      </c>
      <c r="G142" s="1">
        <f t="shared" si="14"/>
        <v>44844</v>
      </c>
      <c r="H142">
        <f t="shared" si="16"/>
        <v>48470</v>
      </c>
      <c r="I142">
        <f t="shared" si="17"/>
        <v>44778</v>
      </c>
      <c r="J142">
        <f t="shared" si="18"/>
        <v>1.0824512037161107</v>
      </c>
      <c r="K142">
        <f t="shared" si="15"/>
        <v>0.99221304829323709</v>
      </c>
    </row>
    <row r="143" spans="1:11" x14ac:dyDescent="0.25">
      <c r="A143" s="3">
        <v>44851</v>
      </c>
      <c r="B143">
        <v>402</v>
      </c>
      <c r="D143" s="3">
        <v>44851</v>
      </c>
      <c r="E143">
        <v>332</v>
      </c>
      <c r="G143" s="1">
        <f t="shared" si="14"/>
        <v>44851</v>
      </c>
      <c r="H143">
        <f t="shared" si="16"/>
        <v>48872</v>
      </c>
      <c r="I143">
        <f t="shared" si="17"/>
        <v>45110</v>
      </c>
      <c r="J143">
        <f t="shared" si="18"/>
        <v>1.083396142762137</v>
      </c>
      <c r="K143">
        <f t="shared" si="15"/>
        <v>0.99307921283542644</v>
      </c>
    </row>
    <row r="144" spans="1:11" x14ac:dyDescent="0.25">
      <c r="A144" s="3">
        <v>44858</v>
      </c>
      <c r="B144">
        <v>357</v>
      </c>
      <c r="D144" s="3">
        <v>44858</v>
      </c>
      <c r="E144">
        <v>358</v>
      </c>
      <c r="G144" s="1">
        <f t="shared" si="14"/>
        <v>44858</v>
      </c>
      <c r="H144">
        <f t="shared" si="16"/>
        <v>49229</v>
      </c>
      <c r="I144">
        <f t="shared" si="17"/>
        <v>45468</v>
      </c>
      <c r="J144">
        <f t="shared" si="18"/>
        <v>1.0827175156153779</v>
      </c>
      <c r="K144">
        <f t="shared" si="15"/>
        <v>0.99245715919676936</v>
      </c>
    </row>
    <row r="145" spans="1:11" x14ac:dyDescent="0.25">
      <c r="A145" s="3">
        <v>44865</v>
      </c>
      <c r="B145">
        <v>352</v>
      </c>
      <c r="D145" s="3">
        <v>44865</v>
      </c>
      <c r="E145">
        <v>286</v>
      </c>
      <c r="G145" s="1">
        <f t="shared" si="14"/>
        <v>44865</v>
      </c>
      <c r="H145">
        <f t="shared" si="16"/>
        <v>49581</v>
      </c>
      <c r="I145">
        <f t="shared" si="17"/>
        <v>45754</v>
      </c>
      <c r="J145">
        <f t="shared" si="18"/>
        <v>1.083642960178345</v>
      </c>
      <c r="K145">
        <f t="shared" si="15"/>
        <v>0.99330545440647089</v>
      </c>
    </row>
    <row r="146" spans="1:11" x14ac:dyDescent="0.25">
      <c r="A146" s="3">
        <v>44872</v>
      </c>
      <c r="B146">
        <v>357</v>
      </c>
      <c r="D146" s="3">
        <v>44872</v>
      </c>
      <c r="E146">
        <v>354</v>
      </c>
      <c r="G146" s="1">
        <f t="shared" si="14"/>
        <v>44872</v>
      </c>
      <c r="H146">
        <f t="shared" si="16"/>
        <v>49938</v>
      </c>
      <c r="I146">
        <f t="shared" si="17"/>
        <v>46108</v>
      </c>
      <c r="J146">
        <f t="shared" si="18"/>
        <v>1.083065845406437</v>
      </c>
      <c r="K146">
        <f t="shared" si="15"/>
        <v>0.99277645060003217</v>
      </c>
    </row>
    <row r="147" spans="1:11" x14ac:dyDescent="0.25">
      <c r="A147" s="3">
        <v>44879</v>
      </c>
      <c r="B147">
        <v>367</v>
      </c>
      <c r="D147" s="3">
        <v>44879</v>
      </c>
      <c r="E147">
        <v>358</v>
      </c>
      <c r="G147" s="1">
        <f t="shared" si="14"/>
        <v>44879</v>
      </c>
      <c r="H147">
        <f t="shared" si="16"/>
        <v>50305</v>
      </c>
      <c r="I147">
        <f t="shared" si="17"/>
        <v>46466</v>
      </c>
      <c r="J147">
        <f t="shared" si="18"/>
        <v>1.0826195497783326</v>
      </c>
      <c r="K147">
        <f t="shared" si="15"/>
        <v>0.99236736024650751</v>
      </c>
    </row>
    <row r="148" spans="1:11" x14ac:dyDescent="0.25">
      <c r="A148" s="3">
        <v>44886</v>
      </c>
      <c r="B148">
        <v>372</v>
      </c>
      <c r="D148" s="3">
        <v>44886</v>
      </c>
      <c r="E148">
        <v>358</v>
      </c>
      <c r="G148" s="1">
        <f t="shared" si="14"/>
        <v>44886</v>
      </c>
      <c r="H148">
        <f t="shared" si="16"/>
        <v>50677</v>
      </c>
      <c r="I148">
        <f t="shared" si="17"/>
        <v>46824</v>
      </c>
      <c r="J148">
        <f t="shared" si="18"/>
        <v>1.0822868614385786</v>
      </c>
      <c r="K148">
        <f t="shared" si="15"/>
        <v>0.99206240635058529</v>
      </c>
    </row>
    <row r="149" spans="1:11" x14ac:dyDescent="0.25">
      <c r="A149" s="3">
        <v>44893</v>
      </c>
      <c r="B149">
        <v>365</v>
      </c>
      <c r="D149" s="3">
        <v>44893</v>
      </c>
      <c r="E149">
        <v>374</v>
      </c>
      <c r="G149" s="1">
        <f t="shared" si="14"/>
        <v>44893</v>
      </c>
      <c r="H149">
        <f t="shared" si="16"/>
        <v>51042</v>
      </c>
      <c r="I149">
        <f t="shared" si="17"/>
        <v>47198</v>
      </c>
      <c r="J149">
        <f t="shared" si="18"/>
        <v>1.0814441289885164</v>
      </c>
      <c r="K149">
        <f t="shared" si="15"/>
        <v>0.99128992798823401</v>
      </c>
    </row>
    <row r="150" spans="1:11" x14ac:dyDescent="0.25">
      <c r="A150" s="3">
        <v>44900</v>
      </c>
      <c r="B150">
        <v>369</v>
      </c>
      <c r="D150" s="3">
        <v>44900</v>
      </c>
      <c r="E150">
        <v>360</v>
      </c>
      <c r="G150" s="1">
        <f t="shared" si="14"/>
        <v>44900</v>
      </c>
      <c r="H150">
        <f t="shared" si="16"/>
        <v>51411</v>
      </c>
      <c r="I150">
        <f t="shared" si="17"/>
        <v>47558</v>
      </c>
      <c r="J150">
        <f t="shared" si="18"/>
        <v>1.0810168636191597</v>
      </c>
      <c r="K150">
        <f t="shared" si="15"/>
        <v>0.99089828144277847</v>
      </c>
    </row>
    <row r="151" spans="1:11" x14ac:dyDescent="0.25">
      <c r="A151" s="3">
        <v>44907</v>
      </c>
      <c r="B151">
        <v>440</v>
      </c>
      <c r="D151" s="3">
        <v>44907</v>
      </c>
      <c r="E151">
        <v>410</v>
      </c>
      <c r="G151" s="1">
        <f t="shared" si="14"/>
        <v>44907</v>
      </c>
      <c r="H151">
        <f t="shared" si="16"/>
        <v>51851</v>
      </c>
      <c r="I151">
        <f t="shared" si="17"/>
        <v>47968</v>
      </c>
      <c r="J151">
        <f t="shared" si="18"/>
        <v>1.0809497998665778</v>
      </c>
      <c r="K151">
        <f t="shared" si="15"/>
        <v>0.99083680843581912</v>
      </c>
    </row>
    <row r="152" spans="1:11" x14ac:dyDescent="0.25">
      <c r="A152" s="3">
        <v>44914</v>
      </c>
      <c r="B152">
        <v>511</v>
      </c>
      <c r="D152" s="3">
        <v>44914</v>
      </c>
      <c r="E152">
        <v>468</v>
      </c>
      <c r="G152" s="1">
        <f t="shared" si="14"/>
        <v>44914</v>
      </c>
      <c r="H152">
        <f t="shared" si="16"/>
        <v>52362</v>
      </c>
      <c r="I152">
        <f t="shared" si="17"/>
        <v>48436</v>
      </c>
      <c r="J152">
        <f t="shared" si="18"/>
        <v>1.081055413328929</v>
      </c>
      <c r="K152">
        <f t="shared" si="15"/>
        <v>0.99093361746985265</v>
      </c>
    </row>
    <row r="153" spans="1:11" s="5" customFormat="1" x14ac:dyDescent="0.25">
      <c r="A153" s="6">
        <v>44921</v>
      </c>
      <c r="B153" s="5">
        <v>524</v>
      </c>
      <c r="D153" s="6">
        <v>44921</v>
      </c>
      <c r="E153" s="5">
        <v>466</v>
      </c>
      <c r="G153" s="12">
        <f t="shared" si="14"/>
        <v>44921</v>
      </c>
      <c r="H153" s="5">
        <f t="shared" si="16"/>
        <v>52886</v>
      </c>
      <c r="I153" s="5">
        <f t="shared" si="17"/>
        <v>48902</v>
      </c>
      <c r="J153" s="5">
        <f t="shared" si="18"/>
        <v>1.0814690605701198</v>
      </c>
      <c r="K153">
        <f t="shared" si="15"/>
        <v>0.99131278115750077</v>
      </c>
    </row>
    <row r="154" spans="1:11" x14ac:dyDescent="0.25">
      <c r="A154" s="3">
        <v>44928</v>
      </c>
      <c r="B154">
        <v>478</v>
      </c>
      <c r="D154" s="3">
        <v>44928</v>
      </c>
      <c r="E154">
        <v>458</v>
      </c>
      <c r="G154" s="1">
        <f t="shared" si="14"/>
        <v>44928</v>
      </c>
      <c r="H154">
        <f t="shared" si="16"/>
        <v>53364</v>
      </c>
      <c r="I154">
        <f t="shared" si="17"/>
        <v>49360</v>
      </c>
      <c r="J154">
        <f t="shared" si="18"/>
        <v>1.0811183144246352</v>
      </c>
      <c r="K154">
        <f t="shared" si="15"/>
        <v>0.99099127483833027</v>
      </c>
    </row>
    <row r="155" spans="1:11" x14ac:dyDescent="0.25">
      <c r="A155" s="3">
        <v>44935</v>
      </c>
      <c r="B155">
        <v>445</v>
      </c>
      <c r="D155" s="3">
        <v>44935</v>
      </c>
      <c r="E155">
        <v>402</v>
      </c>
      <c r="G155" s="1">
        <f t="shared" si="14"/>
        <v>44935</v>
      </c>
      <c r="H155">
        <f t="shared" si="16"/>
        <v>53809</v>
      </c>
      <c r="I155">
        <f t="shared" si="17"/>
        <v>49762</v>
      </c>
      <c r="J155">
        <f t="shared" si="18"/>
        <v>1.0813271170772878</v>
      </c>
      <c r="K155">
        <f t="shared" si="15"/>
        <v>0.99118267073291555</v>
      </c>
    </row>
    <row r="156" spans="1:11" x14ac:dyDescent="0.25">
      <c r="A156" s="3">
        <v>44942</v>
      </c>
      <c r="B156">
        <v>427</v>
      </c>
      <c r="D156" s="3">
        <v>44942</v>
      </c>
      <c r="E156">
        <v>373</v>
      </c>
      <c r="G156" s="1">
        <f t="shared" si="14"/>
        <v>44942</v>
      </c>
      <c r="H156">
        <f t="shared" si="16"/>
        <v>54236</v>
      </c>
      <c r="I156">
        <f t="shared" si="17"/>
        <v>50135</v>
      </c>
      <c r="J156">
        <f t="shared" si="18"/>
        <v>1.0817991423157476</v>
      </c>
      <c r="K156">
        <f t="shared" si="15"/>
        <v>0.99161534575707888</v>
      </c>
    </row>
    <row r="157" spans="1:11" x14ac:dyDescent="0.25">
      <c r="A157" s="3">
        <v>44949</v>
      </c>
      <c r="B157">
        <v>397</v>
      </c>
      <c r="D157" s="3">
        <v>44949</v>
      </c>
      <c r="E157">
        <v>360</v>
      </c>
      <c r="G157" s="1">
        <f t="shared" si="14"/>
        <v>44949</v>
      </c>
      <c r="H157">
        <f t="shared" si="16"/>
        <v>54633</v>
      </c>
      <c r="I157">
        <f t="shared" si="17"/>
        <v>50495</v>
      </c>
      <c r="J157">
        <f t="shared" si="18"/>
        <v>1.0819487077928507</v>
      </c>
      <c r="K157">
        <f t="shared" si="15"/>
        <v>0.99175244276195673</v>
      </c>
    </row>
    <row r="158" spans="1:11" x14ac:dyDescent="0.25">
      <c r="A158" s="3">
        <v>44956</v>
      </c>
      <c r="B158">
        <v>404</v>
      </c>
      <c r="D158" s="3">
        <v>44956</v>
      </c>
      <c r="E158">
        <v>336</v>
      </c>
      <c r="G158" s="1">
        <f t="shared" si="14"/>
        <v>44956</v>
      </c>
      <c r="H158">
        <f t="shared" si="16"/>
        <v>55037</v>
      </c>
      <c r="I158">
        <f t="shared" si="17"/>
        <v>50831</v>
      </c>
      <c r="J158">
        <f t="shared" si="18"/>
        <v>1.0827447817276858</v>
      </c>
      <c r="K158">
        <f t="shared" si="15"/>
        <v>0.99248215227942771</v>
      </c>
    </row>
    <row r="159" spans="1:11" x14ac:dyDescent="0.25">
      <c r="A159" s="3">
        <v>44963</v>
      </c>
      <c r="B159">
        <v>351</v>
      </c>
      <c r="D159" s="3">
        <v>44963</v>
      </c>
      <c r="E159">
        <v>357</v>
      </c>
      <c r="G159" s="1">
        <f t="shared" si="14"/>
        <v>44963</v>
      </c>
      <c r="H159">
        <f t="shared" si="16"/>
        <v>55388</v>
      </c>
      <c r="I159">
        <f t="shared" si="17"/>
        <v>51188</v>
      </c>
      <c r="J159">
        <f t="shared" si="18"/>
        <v>1.0820504805813862</v>
      </c>
      <c r="K159">
        <f t="shared" si="15"/>
        <v>0.99184573129856646</v>
      </c>
    </row>
    <row r="160" spans="1:11" x14ac:dyDescent="0.25">
      <c r="A160" s="3">
        <v>44970</v>
      </c>
      <c r="B160">
        <v>364</v>
      </c>
      <c r="D160" s="3">
        <v>44970</v>
      </c>
      <c r="E160">
        <v>362</v>
      </c>
      <c r="G160" s="1">
        <f t="shared" si="14"/>
        <v>44970</v>
      </c>
      <c r="H160">
        <f t="shared" si="16"/>
        <v>55752</v>
      </c>
      <c r="I160">
        <f t="shared" si="17"/>
        <v>51550</v>
      </c>
      <c r="J160">
        <f t="shared" si="18"/>
        <v>1.0815130940834141</v>
      </c>
      <c r="K160">
        <f t="shared" si="15"/>
        <v>0.99135314383279061</v>
      </c>
    </row>
    <row r="161" spans="1:11" x14ac:dyDescent="0.25">
      <c r="A161" s="3">
        <v>44977</v>
      </c>
      <c r="B161">
        <v>383</v>
      </c>
      <c r="D161" s="3">
        <v>44977</v>
      </c>
      <c r="E161">
        <v>382</v>
      </c>
      <c r="G161" s="1">
        <f t="shared" si="14"/>
        <v>44977</v>
      </c>
      <c r="H161">
        <f t="shared" si="16"/>
        <v>56135</v>
      </c>
      <c r="I161">
        <f t="shared" si="17"/>
        <v>51932</v>
      </c>
      <c r="J161">
        <f t="shared" si="18"/>
        <v>1.0809327582222907</v>
      </c>
      <c r="K161">
        <f t="shared" si="15"/>
        <v>0.99082118746208103</v>
      </c>
    </row>
    <row r="162" spans="1:11" x14ac:dyDescent="0.25">
      <c r="A162" s="3">
        <v>44984</v>
      </c>
      <c r="B162">
        <v>376</v>
      </c>
      <c r="D162" s="3">
        <v>44984</v>
      </c>
      <c r="E162">
        <v>358</v>
      </c>
      <c r="G162" s="1">
        <f t="shared" si="14"/>
        <v>44984</v>
      </c>
      <c r="H162">
        <f t="shared" si="16"/>
        <v>56511</v>
      </c>
      <c r="I162">
        <f t="shared" si="17"/>
        <v>52290</v>
      </c>
      <c r="J162">
        <f t="shared" si="18"/>
        <v>1.080722891566265</v>
      </c>
      <c r="K162">
        <f t="shared" si="15"/>
        <v>0.99062881626438126</v>
      </c>
    </row>
    <row r="163" spans="1:11" x14ac:dyDescent="0.25">
      <c r="A163" s="3">
        <v>44991</v>
      </c>
      <c r="B163">
        <v>371</v>
      </c>
      <c r="D163" s="3">
        <v>44991</v>
      </c>
      <c r="E163">
        <v>389</v>
      </c>
      <c r="G163" s="1">
        <f t="shared" si="14"/>
        <v>44991</v>
      </c>
      <c r="H163">
        <f t="shared" si="16"/>
        <v>56882</v>
      </c>
      <c r="I163">
        <f t="shared" si="17"/>
        <v>52679</v>
      </c>
      <c r="J163">
        <f t="shared" si="18"/>
        <v>1.0797851136126351</v>
      </c>
      <c r="K163">
        <f t="shared" si="15"/>
        <v>0.98976921583269528</v>
      </c>
    </row>
    <row r="164" spans="1:11" x14ac:dyDescent="0.25">
      <c r="A164" s="3">
        <v>44998</v>
      </c>
      <c r="B164">
        <v>354</v>
      </c>
      <c r="D164" s="3">
        <v>44998</v>
      </c>
      <c r="E164">
        <v>368</v>
      </c>
      <c r="G164" s="1">
        <f t="shared" si="14"/>
        <v>44998</v>
      </c>
      <c r="H164">
        <f t="shared" si="16"/>
        <v>57236</v>
      </c>
      <c r="I164">
        <f t="shared" si="17"/>
        <v>53047</v>
      </c>
      <c r="J164">
        <f t="shared" si="18"/>
        <v>1.0789677078816897</v>
      </c>
      <c r="K164">
        <f t="shared" si="15"/>
        <v>0.98901995283662736</v>
      </c>
    </row>
    <row r="165" spans="1:11" x14ac:dyDescent="0.25">
      <c r="A165" s="3">
        <v>45005</v>
      </c>
      <c r="B165">
        <v>367</v>
      </c>
      <c r="D165" s="3">
        <v>45005</v>
      </c>
      <c r="E165">
        <v>334</v>
      </c>
      <c r="G165" s="1">
        <f t="shared" si="14"/>
        <v>45005</v>
      </c>
      <c r="H165">
        <f t="shared" si="16"/>
        <v>57603</v>
      </c>
      <c r="I165">
        <f t="shared" si="17"/>
        <v>53381</v>
      </c>
      <c r="J165">
        <f t="shared" si="18"/>
        <v>1.079091811693299</v>
      </c>
      <c r="K165">
        <f t="shared" si="15"/>
        <v>0.98913371077860113</v>
      </c>
    </row>
    <row r="166" spans="1:11" x14ac:dyDescent="0.25">
      <c r="A166" s="3">
        <v>45012</v>
      </c>
      <c r="B166">
        <v>356</v>
      </c>
      <c r="D166" s="3">
        <v>45012</v>
      </c>
      <c r="E166">
        <v>345</v>
      </c>
      <c r="G166" s="1">
        <f t="shared" si="14"/>
        <v>45012</v>
      </c>
      <c r="H166">
        <f t="shared" si="16"/>
        <v>57959</v>
      </c>
      <c r="I166">
        <f t="shared" si="17"/>
        <v>53726</v>
      </c>
      <c r="J166">
        <f t="shared" si="18"/>
        <v>1.0787886684286938</v>
      </c>
      <c r="K166">
        <f t="shared" si="15"/>
        <v>0.98885583894326023</v>
      </c>
    </row>
    <row r="167" spans="1:11" x14ac:dyDescent="0.25">
      <c r="A167" s="3">
        <v>45019</v>
      </c>
      <c r="B167">
        <v>327</v>
      </c>
      <c r="D167" s="3">
        <v>45019</v>
      </c>
      <c r="E167">
        <v>345</v>
      </c>
      <c r="G167" s="1">
        <f t="shared" si="14"/>
        <v>45019</v>
      </c>
      <c r="H167">
        <f t="shared" si="16"/>
        <v>58286</v>
      </c>
      <c r="I167">
        <f t="shared" si="17"/>
        <v>54071</v>
      </c>
      <c r="J167">
        <f t="shared" si="18"/>
        <v>1.0779530617151523</v>
      </c>
      <c r="K167">
        <f t="shared" si="15"/>
        <v>0.9880898922829664</v>
      </c>
    </row>
    <row r="168" spans="1:11" x14ac:dyDescent="0.25">
      <c r="A168" s="3">
        <v>45026</v>
      </c>
      <c r="B168">
        <v>362</v>
      </c>
      <c r="D168" s="3">
        <v>45026</v>
      </c>
      <c r="E168">
        <v>353</v>
      </c>
      <c r="G168" s="1">
        <f t="shared" si="14"/>
        <v>45026</v>
      </c>
      <c r="H168">
        <f t="shared" si="16"/>
        <v>58648</v>
      </c>
      <c r="I168">
        <f t="shared" si="17"/>
        <v>54424</v>
      </c>
      <c r="J168">
        <f t="shared" si="18"/>
        <v>1.0776128178744671</v>
      </c>
      <c r="K168">
        <f t="shared" si="15"/>
        <v>0.98777801274773169</v>
      </c>
    </row>
    <row r="169" spans="1:11" x14ac:dyDescent="0.25">
      <c r="A169" s="3">
        <v>45033</v>
      </c>
      <c r="B169">
        <v>347</v>
      </c>
      <c r="D169" s="3">
        <v>45033</v>
      </c>
      <c r="E169">
        <v>342</v>
      </c>
      <c r="G169" s="1">
        <f t="shared" si="14"/>
        <v>45033</v>
      </c>
      <c r="H169">
        <f t="shared" si="16"/>
        <v>58995</v>
      </c>
      <c r="I169">
        <f t="shared" si="17"/>
        <v>54766</v>
      </c>
      <c r="J169">
        <f t="shared" si="18"/>
        <v>1.0772194427199357</v>
      </c>
      <c r="K169">
        <f t="shared" si="15"/>
        <v>0.98741743117152725</v>
      </c>
    </row>
    <row r="170" spans="1:11" x14ac:dyDescent="0.25">
      <c r="A170" s="3">
        <v>45040</v>
      </c>
      <c r="B170">
        <v>350</v>
      </c>
      <c r="D170" s="3">
        <v>45040</v>
      </c>
      <c r="E170">
        <v>339</v>
      </c>
      <c r="G170" s="1">
        <f t="shared" si="14"/>
        <v>45040</v>
      </c>
      <c r="H170">
        <f t="shared" si="16"/>
        <v>59345</v>
      </c>
      <c r="I170">
        <f t="shared" si="17"/>
        <v>55105</v>
      </c>
      <c r="J170">
        <f t="shared" si="18"/>
        <v>1.0769440159695127</v>
      </c>
      <c r="K170">
        <f t="shared" si="15"/>
        <v>0.9871649652731288</v>
      </c>
    </row>
    <row r="171" spans="1:11" x14ac:dyDescent="0.25">
      <c r="A171" s="3">
        <v>45047</v>
      </c>
      <c r="B171">
        <v>324</v>
      </c>
      <c r="D171" s="3">
        <v>45047</v>
      </c>
      <c r="E171">
        <v>311</v>
      </c>
      <c r="G171" s="1">
        <f t="shared" si="14"/>
        <v>45047</v>
      </c>
      <c r="H171">
        <f t="shared" si="16"/>
        <v>59669</v>
      </c>
      <c r="I171">
        <f t="shared" si="17"/>
        <v>55416</v>
      </c>
      <c r="J171">
        <f t="shared" si="18"/>
        <v>1.0767467879312833</v>
      </c>
      <c r="K171">
        <f t="shared" si="15"/>
        <v>0.98698417907939673</v>
      </c>
    </row>
    <row r="172" spans="1:11" x14ac:dyDescent="0.25">
      <c r="A172" s="3">
        <v>45054</v>
      </c>
      <c r="B172">
        <v>310</v>
      </c>
      <c r="D172" s="3">
        <v>45054</v>
      </c>
      <c r="E172">
        <v>324</v>
      </c>
      <c r="G172" s="1">
        <f t="shared" si="14"/>
        <v>45054</v>
      </c>
      <c r="H172">
        <f t="shared" si="16"/>
        <v>59979</v>
      </c>
      <c r="I172">
        <f t="shared" si="17"/>
        <v>55740</v>
      </c>
      <c r="J172">
        <f t="shared" si="18"/>
        <v>1.0760495156081809</v>
      </c>
      <c r="K172">
        <f t="shared" si="15"/>
        <v>0.98634503461281864</v>
      </c>
    </row>
    <row r="173" spans="1:11" x14ac:dyDescent="0.25">
      <c r="A173" s="3">
        <v>45061</v>
      </c>
      <c r="B173">
        <v>336</v>
      </c>
      <c r="D173" s="3">
        <v>45061</v>
      </c>
      <c r="E173">
        <v>332</v>
      </c>
      <c r="G173" s="1">
        <f t="shared" si="14"/>
        <v>45061</v>
      </c>
      <c r="H173">
        <f t="shared" si="16"/>
        <v>60315</v>
      </c>
      <c r="I173">
        <f t="shared" si="17"/>
        <v>56072</v>
      </c>
      <c r="J173">
        <f t="shared" si="18"/>
        <v>1.0756705664146098</v>
      </c>
      <c r="K173">
        <f t="shared" si="15"/>
        <v>0.98599767638252556</v>
      </c>
    </row>
    <row r="174" spans="1:11" x14ac:dyDescent="0.25">
      <c r="A174" s="3">
        <v>45068</v>
      </c>
      <c r="B174">
        <v>344</v>
      </c>
      <c r="D174" s="3">
        <v>45068</v>
      </c>
      <c r="E174">
        <v>321</v>
      </c>
      <c r="G174" s="1">
        <f t="shared" si="14"/>
        <v>45068</v>
      </c>
      <c r="H174">
        <f t="shared" si="16"/>
        <v>60659</v>
      </c>
      <c r="I174">
        <f t="shared" si="17"/>
        <v>56393</v>
      </c>
      <c r="J174">
        <f t="shared" si="18"/>
        <v>1.0756476867696345</v>
      </c>
      <c r="K174">
        <f t="shared" si="15"/>
        <v>0.98597670409092764</v>
      </c>
    </row>
    <row r="175" spans="1:11" x14ac:dyDescent="0.25">
      <c r="A175" s="3">
        <v>45075</v>
      </c>
      <c r="B175">
        <v>343</v>
      </c>
      <c r="D175" s="3">
        <v>45075</v>
      </c>
      <c r="E175">
        <v>311</v>
      </c>
      <c r="G175" s="1">
        <f t="shared" si="14"/>
        <v>45075</v>
      </c>
      <c r="H175">
        <f t="shared" si="16"/>
        <v>61002</v>
      </c>
      <c r="I175">
        <f t="shared" si="17"/>
        <v>56704</v>
      </c>
      <c r="J175">
        <f t="shared" si="18"/>
        <v>1.0757971218961626</v>
      </c>
      <c r="K175">
        <f t="shared" si="15"/>
        <v>0.98611368161185931</v>
      </c>
    </row>
    <row r="176" spans="1:11" x14ac:dyDescent="0.25">
      <c r="A176" s="3">
        <v>45082</v>
      </c>
      <c r="B176">
        <v>352</v>
      </c>
      <c r="D176" s="3">
        <v>45082</v>
      </c>
      <c r="E176">
        <v>301</v>
      </c>
      <c r="G176" s="1">
        <f t="shared" si="14"/>
        <v>45082</v>
      </c>
      <c r="H176">
        <f t="shared" si="16"/>
        <v>61354</v>
      </c>
      <c r="I176">
        <f t="shared" si="17"/>
        <v>57005</v>
      </c>
      <c r="J176">
        <f t="shared" si="18"/>
        <v>1.0762915533725113</v>
      </c>
      <c r="K176">
        <f t="shared" si="15"/>
        <v>0.98656689498594574</v>
      </c>
    </row>
    <row r="177" spans="1:11" x14ac:dyDescent="0.25">
      <c r="A177" s="3">
        <v>45089</v>
      </c>
      <c r="B177">
        <v>307</v>
      </c>
      <c r="D177" s="3">
        <v>45089</v>
      </c>
      <c r="E177">
        <v>317</v>
      </c>
      <c r="G177" s="1">
        <f t="shared" si="14"/>
        <v>45089</v>
      </c>
      <c r="H177">
        <f t="shared" si="16"/>
        <v>61661</v>
      </c>
      <c r="I177">
        <f t="shared" si="17"/>
        <v>57322</v>
      </c>
      <c r="J177">
        <f t="shared" si="18"/>
        <v>1.0756951955619134</v>
      </c>
      <c r="K177">
        <f t="shared" si="15"/>
        <v>0.98602025232981916</v>
      </c>
    </row>
    <row r="178" spans="1:11" x14ac:dyDescent="0.25">
      <c r="A178" s="3">
        <v>45096</v>
      </c>
      <c r="B178">
        <v>349</v>
      </c>
      <c r="D178" s="3">
        <v>45096</v>
      </c>
      <c r="E178">
        <v>326</v>
      </c>
      <c r="G178" s="1">
        <f t="shared" si="14"/>
        <v>45096</v>
      </c>
      <c r="H178">
        <f t="shared" si="16"/>
        <v>62010</v>
      </c>
      <c r="I178">
        <f t="shared" si="17"/>
        <v>57648</v>
      </c>
      <c r="J178">
        <f t="shared" si="18"/>
        <v>1.0756661115736885</v>
      </c>
      <c r="K178">
        <f t="shared" si="15"/>
        <v>0.98599359291781596</v>
      </c>
    </row>
    <row r="179" spans="1:11" x14ac:dyDescent="0.25">
      <c r="A179" s="3">
        <v>45103</v>
      </c>
      <c r="B179">
        <v>322</v>
      </c>
      <c r="D179" s="3">
        <v>45103</v>
      </c>
      <c r="E179">
        <v>257</v>
      </c>
      <c r="G179" s="1">
        <f t="shared" si="14"/>
        <v>45103</v>
      </c>
      <c r="H179">
        <f t="shared" si="16"/>
        <v>62332</v>
      </c>
      <c r="I179">
        <f t="shared" si="17"/>
        <v>57905</v>
      </c>
      <c r="J179">
        <f t="shared" si="18"/>
        <v>1.0764528106381142</v>
      </c>
      <c r="K179">
        <f t="shared" si="15"/>
        <v>0.98671470909757863</v>
      </c>
    </row>
    <row r="180" spans="1:11" x14ac:dyDescent="0.25">
      <c r="A180" s="3">
        <v>45110</v>
      </c>
      <c r="B180">
        <v>325</v>
      </c>
      <c r="D180" s="3">
        <v>45110</v>
      </c>
      <c r="E180">
        <v>297</v>
      </c>
      <c r="G180" s="1">
        <f t="shared" si="14"/>
        <v>45110</v>
      </c>
      <c r="H180">
        <f t="shared" si="16"/>
        <v>62657</v>
      </c>
      <c r="I180">
        <f t="shared" si="17"/>
        <v>58202</v>
      </c>
      <c r="J180">
        <f t="shared" si="18"/>
        <v>1.0765437613827704</v>
      </c>
      <c r="K180">
        <f t="shared" si="15"/>
        <v>0.98679807776610629</v>
      </c>
    </row>
    <row r="181" spans="1:11" x14ac:dyDescent="0.25">
      <c r="A181" s="3">
        <v>45117</v>
      </c>
      <c r="B181">
        <v>345</v>
      </c>
      <c r="D181" s="3">
        <v>45117</v>
      </c>
      <c r="E181">
        <v>340</v>
      </c>
      <c r="G181" s="1">
        <f t="shared" si="14"/>
        <v>45117</v>
      </c>
      <c r="H181">
        <f t="shared" si="16"/>
        <v>63002</v>
      </c>
      <c r="I181">
        <f t="shared" si="17"/>
        <v>58542</v>
      </c>
      <c r="J181">
        <f t="shared" si="18"/>
        <v>1.0761846195893547</v>
      </c>
      <c r="K181">
        <f t="shared" si="15"/>
        <v>0.98646887569917596</v>
      </c>
    </row>
    <row r="182" spans="1:11" x14ac:dyDescent="0.25">
      <c r="A182" s="3">
        <v>45124</v>
      </c>
      <c r="B182">
        <v>321</v>
      </c>
      <c r="D182" s="3">
        <v>45124</v>
      </c>
      <c r="E182">
        <v>298</v>
      </c>
      <c r="G182" s="1">
        <f t="shared" si="14"/>
        <v>45124</v>
      </c>
      <c r="H182">
        <f t="shared" si="16"/>
        <v>63323</v>
      </c>
      <c r="I182">
        <f t="shared" si="17"/>
        <v>58840</v>
      </c>
      <c r="J182">
        <f t="shared" si="18"/>
        <v>1.0761896668932698</v>
      </c>
      <c r="K182">
        <f t="shared" si="15"/>
        <v>0.98647350223641483</v>
      </c>
    </row>
    <row r="183" spans="1:11" x14ac:dyDescent="0.25">
      <c r="A183" s="3">
        <v>45131</v>
      </c>
      <c r="B183">
        <v>274</v>
      </c>
      <c r="D183" s="3">
        <v>45131</v>
      </c>
      <c r="E183">
        <v>305</v>
      </c>
      <c r="G183" s="1">
        <f t="shared" si="14"/>
        <v>45131</v>
      </c>
      <c r="H183">
        <f t="shared" si="16"/>
        <v>63597</v>
      </c>
      <c r="I183">
        <f t="shared" si="17"/>
        <v>59145</v>
      </c>
      <c r="J183">
        <f t="shared" si="18"/>
        <v>1.0752726350494548</v>
      </c>
      <c r="K183">
        <f t="shared" si="15"/>
        <v>0.98563291842255796</v>
      </c>
    </row>
    <row r="184" spans="1:11" x14ac:dyDescent="0.25">
      <c r="A184" s="3">
        <v>45138</v>
      </c>
      <c r="B184">
        <v>293</v>
      </c>
      <c r="D184" s="3">
        <v>45138</v>
      </c>
      <c r="E184">
        <v>329</v>
      </c>
      <c r="G184" s="1">
        <f t="shared" si="14"/>
        <v>45138</v>
      </c>
      <c r="H184">
        <f t="shared" si="16"/>
        <v>63890</v>
      </c>
      <c r="I184">
        <f t="shared" si="17"/>
        <v>59474</v>
      </c>
      <c r="J184">
        <f t="shared" si="18"/>
        <v>1.0742509331808858</v>
      </c>
      <c r="K184">
        <f t="shared" si="15"/>
        <v>0.98469639036292866</v>
      </c>
    </row>
    <row r="185" spans="1:11" x14ac:dyDescent="0.25">
      <c r="A185" s="3">
        <v>45145</v>
      </c>
      <c r="B185">
        <v>315</v>
      </c>
      <c r="D185" s="3">
        <v>45145</v>
      </c>
      <c r="E185">
        <v>307</v>
      </c>
      <c r="G185" s="1">
        <f t="shared" si="14"/>
        <v>45145</v>
      </c>
      <c r="H185">
        <f t="shared" si="16"/>
        <v>64205</v>
      </c>
      <c r="I185">
        <f t="shared" si="17"/>
        <v>59781</v>
      </c>
      <c r="J185">
        <f t="shared" si="18"/>
        <v>1.0740034459109082</v>
      </c>
      <c r="K185">
        <f t="shared" si="15"/>
        <v>0.98446953478023336</v>
      </c>
    </row>
    <row r="186" spans="1:11" x14ac:dyDescent="0.25">
      <c r="A186" s="3">
        <v>45152</v>
      </c>
      <c r="B186">
        <v>324</v>
      </c>
      <c r="D186" s="3">
        <v>45152</v>
      </c>
      <c r="E186">
        <v>340</v>
      </c>
      <c r="G186" s="1">
        <f t="shared" si="14"/>
        <v>45152</v>
      </c>
      <c r="H186">
        <f t="shared" si="16"/>
        <v>64529</v>
      </c>
      <c r="I186">
        <f t="shared" si="17"/>
        <v>60121</v>
      </c>
      <c r="J186">
        <f t="shared" si="18"/>
        <v>1.073318807072404</v>
      </c>
      <c r="K186">
        <f t="shared" si="15"/>
        <v>0.98384197061235201</v>
      </c>
    </row>
    <row r="187" spans="1:11" x14ac:dyDescent="0.25">
      <c r="A187" s="3">
        <v>45159</v>
      </c>
      <c r="B187">
        <v>360</v>
      </c>
      <c r="D187" s="3">
        <v>45159</v>
      </c>
      <c r="E187">
        <v>352</v>
      </c>
      <c r="G187" s="1">
        <f t="shared" si="14"/>
        <v>45159</v>
      </c>
      <c r="H187">
        <f t="shared" si="16"/>
        <v>64889</v>
      </c>
      <c r="I187">
        <f t="shared" si="17"/>
        <v>60473</v>
      </c>
      <c r="J187">
        <f t="shared" si="18"/>
        <v>1.0730243249053297</v>
      </c>
      <c r="K187">
        <f t="shared" si="15"/>
        <v>0.98357203784526037</v>
      </c>
    </row>
    <row r="188" spans="1:11" x14ac:dyDescent="0.25">
      <c r="A188" s="3">
        <v>45166</v>
      </c>
      <c r="B188">
        <v>291</v>
      </c>
      <c r="D188" s="3">
        <v>45166</v>
      </c>
      <c r="E188">
        <v>333</v>
      </c>
      <c r="G188" s="1">
        <f t="shared" si="14"/>
        <v>45166</v>
      </c>
      <c r="H188">
        <f t="shared" si="16"/>
        <v>65180</v>
      </c>
      <c r="I188">
        <f t="shared" si="17"/>
        <v>60806</v>
      </c>
      <c r="J188">
        <f t="shared" si="18"/>
        <v>1.0719336907542019</v>
      </c>
      <c r="K188">
        <f t="shared" si="15"/>
        <v>0.9825723240180243</v>
      </c>
    </row>
    <row r="189" spans="1:11" x14ac:dyDescent="0.25">
      <c r="A189" s="3">
        <v>45173</v>
      </c>
      <c r="B189">
        <v>286</v>
      </c>
      <c r="D189" s="3">
        <v>45173</v>
      </c>
      <c r="E189">
        <v>311</v>
      </c>
      <c r="G189" s="1">
        <f t="shared" si="14"/>
        <v>45173</v>
      </c>
      <c r="H189">
        <f t="shared" si="16"/>
        <v>65466</v>
      </c>
      <c r="I189">
        <f t="shared" si="17"/>
        <v>61117</v>
      </c>
      <c r="J189">
        <f t="shared" si="18"/>
        <v>1.0711585974442464</v>
      </c>
      <c r="K189">
        <f t="shared" si="15"/>
        <v>0.98186184608318305</v>
      </c>
    </row>
    <row r="190" spans="1:11" x14ac:dyDescent="0.25">
      <c r="A190" s="3">
        <v>45180</v>
      </c>
      <c r="B190">
        <v>315</v>
      </c>
      <c r="D190" s="3">
        <v>45180</v>
      </c>
      <c r="E190">
        <v>318</v>
      </c>
      <c r="G190" s="1">
        <f t="shared" si="14"/>
        <v>45180</v>
      </c>
      <c r="H190">
        <f t="shared" si="16"/>
        <v>65781</v>
      </c>
      <c r="I190">
        <f t="shared" si="17"/>
        <v>61435</v>
      </c>
      <c r="J190">
        <f t="shared" si="18"/>
        <v>1.0707414340359729</v>
      </c>
      <c r="K190">
        <f t="shared" si="15"/>
        <v>0.98147945935245706</v>
      </c>
    </row>
    <row r="191" spans="1:11" x14ac:dyDescent="0.25">
      <c r="A191" s="3">
        <v>45187</v>
      </c>
      <c r="B191">
        <v>345</v>
      </c>
      <c r="D191" s="3">
        <v>45187</v>
      </c>
      <c r="E191">
        <v>300</v>
      </c>
      <c r="G191" s="1">
        <f t="shared" si="14"/>
        <v>45187</v>
      </c>
      <c r="H191">
        <f t="shared" si="16"/>
        <v>66126</v>
      </c>
      <c r="I191">
        <f t="shared" si="17"/>
        <v>61735</v>
      </c>
      <c r="J191">
        <f t="shared" si="18"/>
        <v>1.0711265894549282</v>
      </c>
      <c r="K191">
        <f t="shared" si="15"/>
        <v>0.9818325064283866</v>
      </c>
    </row>
    <row r="192" spans="1:11" x14ac:dyDescent="0.25">
      <c r="A192" s="3">
        <v>45194</v>
      </c>
      <c r="B192">
        <v>308</v>
      </c>
      <c r="D192" s="3">
        <v>45194</v>
      </c>
      <c r="E192">
        <v>311</v>
      </c>
      <c r="G192" s="1">
        <f t="shared" si="14"/>
        <v>45194</v>
      </c>
      <c r="H192">
        <f t="shared" si="16"/>
        <v>66434</v>
      </c>
      <c r="I192">
        <f t="shared" si="17"/>
        <v>62046</v>
      </c>
      <c r="J192">
        <f t="shared" si="18"/>
        <v>1.0707217225929149</v>
      </c>
      <c r="K192">
        <f t="shared" si="15"/>
        <v>0.98146139114676278</v>
      </c>
    </row>
    <row r="193" spans="1:11" x14ac:dyDescent="0.25">
      <c r="A193" s="3">
        <v>45201</v>
      </c>
      <c r="B193">
        <v>367</v>
      </c>
      <c r="D193" s="3">
        <v>45201</v>
      </c>
      <c r="E193">
        <v>306</v>
      </c>
      <c r="G193" s="1">
        <f t="shared" si="14"/>
        <v>45201</v>
      </c>
      <c r="H193">
        <f t="shared" si="16"/>
        <v>66801</v>
      </c>
      <c r="I193">
        <f t="shared" si="17"/>
        <v>62352</v>
      </c>
      <c r="J193">
        <f t="shared" si="18"/>
        <v>1.0713529638183217</v>
      </c>
      <c r="K193">
        <f t="shared" si="15"/>
        <v>0.9820400091743644</v>
      </c>
    </row>
    <row r="194" spans="1:11" x14ac:dyDescent="0.25">
      <c r="A194" s="3">
        <v>45208</v>
      </c>
      <c r="B194">
        <v>377</v>
      </c>
      <c r="D194" s="3">
        <v>45208</v>
      </c>
      <c r="E194">
        <v>361</v>
      </c>
      <c r="G194" s="1">
        <f t="shared" si="14"/>
        <v>45208</v>
      </c>
      <c r="H194">
        <f t="shared" si="16"/>
        <v>67178</v>
      </c>
      <c r="I194">
        <f t="shared" si="17"/>
        <v>62713</v>
      </c>
      <c r="J194">
        <f t="shared" si="18"/>
        <v>1.0711973593991677</v>
      </c>
      <c r="K194">
        <f t="shared" si="15"/>
        <v>0.98189737666166854</v>
      </c>
    </row>
    <row r="195" spans="1:11" x14ac:dyDescent="0.25">
      <c r="A195" s="3">
        <v>45215</v>
      </c>
      <c r="B195">
        <v>389</v>
      </c>
      <c r="D195" s="3">
        <v>45215</v>
      </c>
      <c r="E195">
        <v>354</v>
      </c>
      <c r="G195" s="1">
        <f t="shared" si="14"/>
        <v>45215</v>
      </c>
      <c r="H195">
        <f t="shared" si="16"/>
        <v>67567</v>
      </c>
      <c r="I195">
        <f t="shared" si="17"/>
        <v>63067</v>
      </c>
      <c r="J195">
        <f t="shared" si="18"/>
        <v>1.0713526884107378</v>
      </c>
      <c r="K195">
        <f t="shared" si="15"/>
        <v>0.98203975672603472</v>
      </c>
    </row>
    <row r="196" spans="1:11" x14ac:dyDescent="0.25">
      <c r="A196" s="3">
        <v>45222</v>
      </c>
      <c r="B196">
        <v>360</v>
      </c>
      <c r="D196" s="3">
        <v>45222</v>
      </c>
      <c r="E196">
        <v>343</v>
      </c>
      <c r="G196" s="1">
        <f t="shared" si="14"/>
        <v>45222</v>
      </c>
      <c r="H196">
        <f t="shared" si="16"/>
        <v>67927</v>
      </c>
      <c r="I196">
        <f t="shared" si="17"/>
        <v>63410</v>
      </c>
      <c r="J196">
        <f t="shared" si="18"/>
        <v>1.0712348210061504</v>
      </c>
      <c r="K196">
        <f t="shared" si="15"/>
        <v>0.9819317152952538</v>
      </c>
    </row>
    <row r="197" spans="1:11" x14ac:dyDescent="0.25">
      <c r="A197" s="3">
        <v>45229</v>
      </c>
      <c r="B197">
        <v>354</v>
      </c>
      <c r="D197" s="3">
        <v>45229</v>
      </c>
      <c r="E197">
        <v>349</v>
      </c>
      <c r="G197" s="1">
        <f t="shared" si="14"/>
        <v>45229</v>
      </c>
      <c r="H197">
        <f t="shared" si="16"/>
        <v>68281</v>
      </c>
      <c r="I197">
        <f t="shared" si="17"/>
        <v>63759</v>
      </c>
      <c r="J197">
        <f t="shared" si="18"/>
        <v>1.0709233206292446</v>
      </c>
      <c r="K197">
        <f t="shared" si="15"/>
        <v>0.98164618303527462</v>
      </c>
    </row>
    <row r="198" spans="1:11" x14ac:dyDescent="0.25">
      <c r="A198" s="3">
        <v>45236</v>
      </c>
      <c r="B198">
        <v>394</v>
      </c>
      <c r="D198" s="3">
        <v>45236</v>
      </c>
      <c r="E198">
        <v>314</v>
      </c>
      <c r="G198" s="1">
        <f t="shared" si="14"/>
        <v>45236</v>
      </c>
      <c r="H198">
        <f t="shared" si="16"/>
        <v>68675</v>
      </c>
      <c r="I198">
        <f t="shared" si="17"/>
        <v>64073</v>
      </c>
      <c r="J198">
        <f t="shared" si="18"/>
        <v>1.0718243253788646</v>
      </c>
      <c r="K198">
        <f t="shared" si="15"/>
        <v>0.98247207584788188</v>
      </c>
    </row>
    <row r="199" spans="1:11" x14ac:dyDescent="0.25">
      <c r="A199" s="3">
        <v>45243</v>
      </c>
      <c r="B199">
        <v>388</v>
      </c>
      <c r="D199" s="3">
        <v>45243</v>
      </c>
      <c r="E199">
        <v>358</v>
      </c>
      <c r="G199" s="1">
        <f t="shared" ref="G199:G242" si="19">A199</f>
        <v>45243</v>
      </c>
      <c r="H199">
        <f t="shared" si="16"/>
        <v>69063</v>
      </c>
      <c r="I199">
        <f t="shared" si="17"/>
        <v>64431</v>
      </c>
      <c r="J199">
        <f t="shared" si="18"/>
        <v>1.0718908599897565</v>
      </c>
      <c r="K199">
        <f t="shared" si="15"/>
        <v>0.98253306382485794</v>
      </c>
    </row>
    <row r="200" spans="1:11" x14ac:dyDescent="0.25">
      <c r="A200" s="3">
        <v>45250</v>
      </c>
      <c r="B200">
        <v>427</v>
      </c>
      <c r="D200" s="3">
        <v>45250</v>
      </c>
      <c r="E200">
        <v>379</v>
      </c>
      <c r="G200" s="1">
        <f t="shared" si="19"/>
        <v>45250</v>
      </c>
      <c r="H200">
        <f t="shared" si="16"/>
        <v>69490</v>
      </c>
      <c r="I200">
        <f t="shared" si="17"/>
        <v>64810</v>
      </c>
      <c r="J200">
        <f t="shared" si="18"/>
        <v>1.0722110785372627</v>
      </c>
      <c r="K200">
        <f t="shared" ref="K200:K242" si="20">J200/J$85</f>
        <v>0.98282658746827989</v>
      </c>
    </row>
    <row r="201" spans="1:11" x14ac:dyDescent="0.25">
      <c r="A201" s="3">
        <v>45257</v>
      </c>
      <c r="B201">
        <v>377</v>
      </c>
      <c r="D201" s="3">
        <v>45257</v>
      </c>
      <c r="E201">
        <v>393</v>
      </c>
      <c r="G201" s="1">
        <f t="shared" si="19"/>
        <v>45257</v>
      </c>
      <c r="H201">
        <f t="shared" si="16"/>
        <v>69867</v>
      </c>
      <c r="I201">
        <f t="shared" si="17"/>
        <v>65203</v>
      </c>
      <c r="J201">
        <f t="shared" si="18"/>
        <v>1.0715304510528656</v>
      </c>
      <c r="K201">
        <f t="shared" si="20"/>
        <v>0.9822027002494127</v>
      </c>
    </row>
    <row r="202" spans="1:11" x14ac:dyDescent="0.25">
      <c r="A202" s="3">
        <v>45264</v>
      </c>
      <c r="B202">
        <v>466</v>
      </c>
      <c r="D202" s="3">
        <v>45264</v>
      </c>
      <c r="E202">
        <v>377</v>
      </c>
      <c r="G202" s="1">
        <f t="shared" si="19"/>
        <v>45264</v>
      </c>
      <c r="H202">
        <f t="shared" ref="H202:H242" si="21">B202+H201</f>
        <v>70333</v>
      </c>
      <c r="I202">
        <f t="shared" ref="I202:I242" si="22">E202+I201</f>
        <v>65580</v>
      </c>
      <c r="J202">
        <f t="shared" ref="J202:J242" si="23">H202/I202</f>
        <v>1.0724763647453492</v>
      </c>
      <c r="K202">
        <f t="shared" si="20"/>
        <v>0.98306975818700792</v>
      </c>
    </row>
    <row r="203" spans="1:11" x14ac:dyDescent="0.25">
      <c r="A203" s="3">
        <v>45271</v>
      </c>
      <c r="B203">
        <v>428</v>
      </c>
      <c r="D203" s="3">
        <v>45271</v>
      </c>
      <c r="E203">
        <v>432</v>
      </c>
      <c r="G203" s="1">
        <f t="shared" si="19"/>
        <v>45271</v>
      </c>
      <c r="H203">
        <f t="shared" si="21"/>
        <v>70761</v>
      </c>
      <c r="I203">
        <f t="shared" si="22"/>
        <v>66012</v>
      </c>
      <c r="J203">
        <f t="shared" si="23"/>
        <v>1.0719414651881476</v>
      </c>
      <c r="K203">
        <f t="shared" si="20"/>
        <v>0.98257945033907934</v>
      </c>
    </row>
    <row r="204" spans="1:11" x14ac:dyDescent="0.25">
      <c r="A204" s="3">
        <v>45278</v>
      </c>
      <c r="B204">
        <v>405</v>
      </c>
      <c r="D204" s="3">
        <v>45278</v>
      </c>
      <c r="E204">
        <v>404</v>
      </c>
      <c r="G204" s="1">
        <f t="shared" si="19"/>
        <v>45278</v>
      </c>
      <c r="H204">
        <f t="shared" si="21"/>
        <v>71166</v>
      </c>
      <c r="I204">
        <f t="shared" si="22"/>
        <v>66416</v>
      </c>
      <c r="J204">
        <f t="shared" si="23"/>
        <v>1.0715189111057577</v>
      </c>
      <c r="K204">
        <f t="shared" si="20"/>
        <v>0.98219212232584652</v>
      </c>
    </row>
    <row r="205" spans="1:11" x14ac:dyDescent="0.25">
      <c r="A205" s="3">
        <v>45285</v>
      </c>
      <c r="B205">
        <v>432</v>
      </c>
      <c r="D205" s="3">
        <v>45285</v>
      </c>
      <c r="E205">
        <v>398</v>
      </c>
      <c r="G205" s="1">
        <f t="shared" si="19"/>
        <v>45285</v>
      </c>
      <c r="H205">
        <f t="shared" si="21"/>
        <v>71598</v>
      </c>
      <c r="I205">
        <f t="shared" si="22"/>
        <v>66814</v>
      </c>
      <c r="J205">
        <f t="shared" si="23"/>
        <v>1.0716017601101566</v>
      </c>
      <c r="K205">
        <f t="shared" si="20"/>
        <v>0.98226806465278049</v>
      </c>
    </row>
    <row r="206" spans="1:11" x14ac:dyDescent="0.25">
      <c r="A206" s="3">
        <v>45292</v>
      </c>
      <c r="B206">
        <v>402</v>
      </c>
      <c r="D206" s="3">
        <v>45292</v>
      </c>
      <c r="E206">
        <v>384</v>
      </c>
      <c r="G206" s="1">
        <f t="shared" si="19"/>
        <v>45292</v>
      </c>
      <c r="H206">
        <f t="shared" si="21"/>
        <v>72000</v>
      </c>
      <c r="I206">
        <f t="shared" si="22"/>
        <v>67198</v>
      </c>
      <c r="J206">
        <f t="shared" si="23"/>
        <v>1.071460460132742</v>
      </c>
      <c r="K206">
        <f t="shared" si="20"/>
        <v>0.98213854409718127</v>
      </c>
    </row>
    <row r="207" spans="1:11" x14ac:dyDescent="0.25">
      <c r="A207" s="3">
        <v>45299</v>
      </c>
      <c r="B207">
        <v>399</v>
      </c>
      <c r="D207" s="3">
        <v>45299</v>
      </c>
      <c r="E207">
        <v>358</v>
      </c>
      <c r="G207" s="1">
        <f t="shared" si="19"/>
        <v>45299</v>
      </c>
      <c r="H207">
        <f t="shared" si="21"/>
        <v>72399</v>
      </c>
      <c r="I207">
        <f t="shared" si="22"/>
        <v>67556</v>
      </c>
      <c r="J207">
        <f t="shared" si="23"/>
        <v>1.0716886731008348</v>
      </c>
      <c r="K207">
        <f t="shared" si="20"/>
        <v>0.98234773217323879</v>
      </c>
    </row>
    <row r="208" spans="1:11" x14ac:dyDescent="0.25">
      <c r="A208" s="3">
        <v>45306</v>
      </c>
      <c r="B208">
        <v>379</v>
      </c>
      <c r="D208" s="3">
        <v>45306</v>
      </c>
      <c r="E208">
        <v>376</v>
      </c>
      <c r="G208" s="1">
        <f t="shared" si="19"/>
        <v>45306</v>
      </c>
      <c r="H208">
        <f t="shared" si="21"/>
        <v>72778</v>
      </c>
      <c r="I208">
        <f t="shared" si="22"/>
        <v>67932</v>
      </c>
      <c r="J208">
        <f t="shared" si="23"/>
        <v>1.0713360419242772</v>
      </c>
      <c r="K208">
        <f t="shared" si="20"/>
        <v>0.98202449796793301</v>
      </c>
    </row>
    <row r="209" spans="1:11" x14ac:dyDescent="0.25">
      <c r="A209" s="3">
        <v>45313</v>
      </c>
      <c r="B209">
        <v>420</v>
      </c>
      <c r="D209" s="3">
        <v>45313</v>
      </c>
      <c r="E209">
        <v>405</v>
      </c>
      <c r="G209" s="1">
        <f t="shared" si="19"/>
        <v>45313</v>
      </c>
      <c r="H209">
        <f t="shared" si="21"/>
        <v>73198</v>
      </c>
      <c r="I209">
        <f t="shared" si="22"/>
        <v>68337</v>
      </c>
      <c r="J209">
        <f t="shared" si="23"/>
        <v>1.0711327684855934</v>
      </c>
      <c r="K209">
        <f t="shared" si="20"/>
        <v>0.98183817034638188</v>
      </c>
    </row>
    <row r="210" spans="1:11" x14ac:dyDescent="0.25">
      <c r="A210" s="3">
        <v>45320</v>
      </c>
      <c r="B210">
        <v>376</v>
      </c>
      <c r="D210" s="3">
        <v>45320</v>
      </c>
      <c r="E210">
        <v>398</v>
      </c>
      <c r="G210" s="1">
        <f t="shared" si="19"/>
        <v>45320</v>
      </c>
      <c r="H210">
        <f t="shared" si="21"/>
        <v>73574</v>
      </c>
      <c r="I210">
        <f t="shared" si="22"/>
        <v>68735</v>
      </c>
      <c r="J210">
        <f t="shared" si="23"/>
        <v>1.0704008147232122</v>
      </c>
      <c r="K210">
        <f t="shared" si="20"/>
        <v>0.98116723564624153</v>
      </c>
    </row>
    <row r="211" spans="1:11" x14ac:dyDescent="0.25">
      <c r="A211" s="3">
        <v>45327</v>
      </c>
      <c r="B211">
        <v>454</v>
      </c>
      <c r="D211" s="3">
        <v>45327</v>
      </c>
      <c r="E211">
        <v>449</v>
      </c>
      <c r="G211" s="1">
        <f t="shared" si="19"/>
        <v>45327</v>
      </c>
      <c r="H211">
        <f t="shared" si="21"/>
        <v>74028</v>
      </c>
      <c r="I211">
        <f t="shared" si="22"/>
        <v>69184</v>
      </c>
      <c r="J211">
        <f t="shared" si="23"/>
        <v>1.0700161887141535</v>
      </c>
      <c r="K211">
        <f t="shared" si="20"/>
        <v>0.98081467384614285</v>
      </c>
    </row>
    <row r="212" spans="1:11" x14ac:dyDescent="0.25">
      <c r="A212" s="3">
        <v>45334</v>
      </c>
      <c r="B212">
        <v>380</v>
      </c>
      <c r="D212" s="3">
        <v>45334</v>
      </c>
      <c r="E212">
        <v>341</v>
      </c>
      <c r="G212" s="1">
        <f t="shared" si="19"/>
        <v>45334</v>
      </c>
      <c r="H212">
        <f t="shared" si="21"/>
        <v>74408</v>
      </c>
      <c r="I212">
        <f t="shared" si="22"/>
        <v>69525</v>
      </c>
      <c r="J212">
        <f t="shared" si="23"/>
        <v>1.0702337288745056</v>
      </c>
      <c r="K212">
        <f t="shared" si="20"/>
        <v>0.98101407884923975</v>
      </c>
    </row>
    <row r="213" spans="1:11" x14ac:dyDescent="0.25">
      <c r="A213" s="3">
        <v>45341</v>
      </c>
      <c r="B213">
        <v>401</v>
      </c>
      <c r="D213" s="3">
        <v>45341</v>
      </c>
      <c r="E213">
        <v>339</v>
      </c>
      <c r="G213" s="1">
        <f t="shared" si="19"/>
        <v>45341</v>
      </c>
      <c r="H213">
        <f t="shared" si="21"/>
        <v>74809</v>
      </c>
      <c r="I213">
        <f t="shared" si="22"/>
        <v>69864</v>
      </c>
      <c r="J213">
        <f t="shared" si="23"/>
        <v>1.0707803732966907</v>
      </c>
      <c r="K213">
        <f t="shared" si="20"/>
        <v>0.98151515245570509</v>
      </c>
    </row>
    <row r="214" spans="1:11" x14ac:dyDescent="0.25">
      <c r="A214" s="3">
        <v>45348</v>
      </c>
      <c r="B214">
        <v>346</v>
      </c>
      <c r="D214" s="3">
        <v>45348</v>
      </c>
      <c r="E214">
        <v>328</v>
      </c>
      <c r="G214" s="1">
        <f t="shared" si="19"/>
        <v>45348</v>
      </c>
      <c r="H214">
        <f t="shared" si="21"/>
        <v>75155</v>
      </c>
      <c r="I214">
        <f t="shared" si="22"/>
        <v>70192</v>
      </c>
      <c r="J214">
        <f t="shared" si="23"/>
        <v>1.0707060633690448</v>
      </c>
      <c r="K214">
        <f t="shared" si="20"/>
        <v>0.98144703734846062</v>
      </c>
    </row>
    <row r="215" spans="1:11" x14ac:dyDescent="0.25">
      <c r="A215" s="3">
        <v>45355</v>
      </c>
      <c r="B215">
        <v>324</v>
      </c>
      <c r="D215" s="3">
        <v>45355</v>
      </c>
      <c r="E215">
        <v>318</v>
      </c>
      <c r="G215" s="1">
        <f t="shared" si="19"/>
        <v>45355</v>
      </c>
      <c r="H215">
        <f t="shared" si="21"/>
        <v>75479</v>
      </c>
      <c r="I215">
        <f t="shared" si="22"/>
        <v>70510</v>
      </c>
      <c r="J215">
        <f t="shared" si="23"/>
        <v>1.0704722734363921</v>
      </c>
      <c r="K215">
        <f t="shared" si="20"/>
        <v>0.98123273722948867</v>
      </c>
    </row>
    <row r="216" spans="1:11" x14ac:dyDescent="0.25">
      <c r="A216" s="3">
        <v>45362</v>
      </c>
      <c r="B216">
        <v>346</v>
      </c>
      <c r="D216" s="3">
        <v>45362</v>
      </c>
      <c r="E216">
        <v>353</v>
      </c>
      <c r="G216" s="1">
        <f t="shared" si="19"/>
        <v>45362</v>
      </c>
      <c r="H216">
        <f t="shared" si="21"/>
        <v>75825</v>
      </c>
      <c r="I216">
        <f t="shared" si="22"/>
        <v>70863</v>
      </c>
      <c r="J216">
        <f t="shared" si="23"/>
        <v>1.0700224376614029</v>
      </c>
      <c r="K216">
        <f t="shared" si="20"/>
        <v>0.98082040185215158</v>
      </c>
    </row>
    <row r="217" spans="1:11" x14ac:dyDescent="0.25">
      <c r="A217" s="3">
        <v>45369</v>
      </c>
      <c r="B217">
        <v>328</v>
      </c>
      <c r="D217" s="3">
        <v>45369</v>
      </c>
      <c r="E217">
        <v>307</v>
      </c>
      <c r="G217" s="1">
        <f t="shared" si="19"/>
        <v>45369</v>
      </c>
      <c r="H217">
        <f t="shared" si="21"/>
        <v>76153</v>
      </c>
      <c r="I217">
        <f t="shared" si="22"/>
        <v>71170</v>
      </c>
      <c r="J217">
        <f t="shared" si="23"/>
        <v>1.070015455950541</v>
      </c>
      <c r="K217">
        <f t="shared" si="20"/>
        <v>0.98081400216910553</v>
      </c>
    </row>
    <row r="218" spans="1:11" x14ac:dyDescent="0.25">
      <c r="A218" s="3">
        <v>45376</v>
      </c>
      <c r="B218">
        <v>370</v>
      </c>
      <c r="D218" s="3">
        <v>45376</v>
      </c>
      <c r="E218">
        <v>334</v>
      </c>
      <c r="G218" s="1">
        <f t="shared" si="19"/>
        <v>45376</v>
      </c>
      <c r="H218">
        <f t="shared" si="21"/>
        <v>76523</v>
      </c>
      <c r="I218">
        <f t="shared" si="22"/>
        <v>71504</v>
      </c>
      <c r="J218">
        <f t="shared" si="23"/>
        <v>1.0701918773774894</v>
      </c>
      <c r="K218">
        <f t="shared" si="20"/>
        <v>0.98097571628722535</v>
      </c>
    </row>
    <row r="219" spans="1:11" x14ac:dyDescent="0.25">
      <c r="A219" s="3">
        <v>45383</v>
      </c>
      <c r="B219">
        <v>344</v>
      </c>
      <c r="D219" s="3">
        <v>45383</v>
      </c>
      <c r="E219">
        <v>340</v>
      </c>
      <c r="G219" s="1">
        <f t="shared" si="19"/>
        <v>45383</v>
      </c>
      <c r="H219">
        <f t="shared" si="21"/>
        <v>76867</v>
      </c>
      <c r="I219">
        <f t="shared" si="22"/>
        <v>71844</v>
      </c>
      <c r="J219">
        <f t="shared" si="23"/>
        <v>1.0699153721953121</v>
      </c>
      <c r="K219">
        <f t="shared" si="20"/>
        <v>0.98072226186014799</v>
      </c>
    </row>
    <row r="220" spans="1:11" x14ac:dyDescent="0.25">
      <c r="A220" s="3">
        <v>45390</v>
      </c>
      <c r="B220">
        <v>332</v>
      </c>
      <c r="D220" s="3">
        <v>45390</v>
      </c>
      <c r="E220">
        <v>316</v>
      </c>
      <c r="G220" s="1">
        <f t="shared" si="19"/>
        <v>45390</v>
      </c>
      <c r="H220">
        <f t="shared" si="21"/>
        <v>77199</v>
      </c>
      <c r="I220">
        <f t="shared" si="22"/>
        <v>72160</v>
      </c>
      <c r="J220">
        <f t="shared" si="23"/>
        <v>1.0698309312638581</v>
      </c>
      <c r="K220">
        <f t="shared" si="20"/>
        <v>0.98064486031658549</v>
      </c>
    </row>
    <row r="221" spans="1:11" x14ac:dyDescent="0.25">
      <c r="A221" s="3">
        <v>45397</v>
      </c>
      <c r="B221">
        <v>343</v>
      </c>
      <c r="D221" s="3">
        <v>45397</v>
      </c>
      <c r="E221">
        <v>281</v>
      </c>
      <c r="G221" s="1">
        <f t="shared" si="19"/>
        <v>45397</v>
      </c>
      <c r="H221">
        <f t="shared" si="21"/>
        <v>77542</v>
      </c>
      <c r="I221">
        <f t="shared" si="22"/>
        <v>72441</v>
      </c>
      <c r="J221">
        <f t="shared" si="23"/>
        <v>1.0704159246835356</v>
      </c>
      <c r="K221">
        <f t="shared" si="20"/>
        <v>0.98118108597015508</v>
      </c>
    </row>
    <row r="222" spans="1:11" x14ac:dyDescent="0.25">
      <c r="A222" s="3">
        <v>45404</v>
      </c>
      <c r="B222">
        <v>280</v>
      </c>
      <c r="D222" s="3">
        <v>45404</v>
      </c>
      <c r="E222">
        <v>306</v>
      </c>
      <c r="G222" s="1">
        <f t="shared" si="19"/>
        <v>45404</v>
      </c>
      <c r="H222">
        <f t="shared" si="21"/>
        <v>77822</v>
      </c>
      <c r="I222">
        <f t="shared" si="22"/>
        <v>72747</v>
      </c>
      <c r="J222">
        <f t="shared" si="23"/>
        <v>1.0697623269688097</v>
      </c>
      <c r="K222">
        <f t="shared" si="20"/>
        <v>0.98058197519392842</v>
      </c>
    </row>
    <row r="223" spans="1:11" x14ac:dyDescent="0.25">
      <c r="A223" s="3">
        <v>45411</v>
      </c>
      <c r="B223">
        <v>313</v>
      </c>
      <c r="D223" s="3">
        <v>45411</v>
      </c>
      <c r="E223">
        <v>320</v>
      </c>
      <c r="G223" s="1">
        <f t="shared" si="19"/>
        <v>45411</v>
      </c>
      <c r="H223">
        <f t="shared" si="21"/>
        <v>78135</v>
      </c>
      <c r="I223">
        <f t="shared" si="22"/>
        <v>73067</v>
      </c>
      <c r="J223">
        <f t="shared" si="23"/>
        <v>1.069360997440705</v>
      </c>
      <c r="K223">
        <f t="shared" si="20"/>
        <v>0.98021410235764372</v>
      </c>
    </row>
    <row r="224" spans="1:11" x14ac:dyDescent="0.25">
      <c r="A224" s="3">
        <v>45418</v>
      </c>
      <c r="B224">
        <v>296</v>
      </c>
      <c r="D224" s="3">
        <v>45418</v>
      </c>
      <c r="E224">
        <v>314</v>
      </c>
      <c r="G224" s="1">
        <f t="shared" si="19"/>
        <v>45418</v>
      </c>
      <c r="H224">
        <f t="shared" si="21"/>
        <v>78431</v>
      </c>
      <c r="I224">
        <f t="shared" si="22"/>
        <v>73381</v>
      </c>
      <c r="J224">
        <f t="shared" si="23"/>
        <v>1.068818904075987</v>
      </c>
      <c r="K224">
        <f t="shared" si="20"/>
        <v>0.979717200411376</v>
      </c>
    </row>
    <row r="225" spans="1:11" x14ac:dyDescent="0.25">
      <c r="A225" s="3">
        <v>45425</v>
      </c>
      <c r="B225">
        <v>316</v>
      </c>
      <c r="D225" s="3">
        <v>45425</v>
      </c>
      <c r="E225">
        <v>301</v>
      </c>
      <c r="G225" s="1">
        <f t="shared" si="19"/>
        <v>45425</v>
      </c>
      <c r="H225">
        <f t="shared" si="21"/>
        <v>78747</v>
      </c>
      <c r="I225">
        <f t="shared" si="22"/>
        <v>73682</v>
      </c>
      <c r="J225">
        <f t="shared" si="23"/>
        <v>1.0687413479547243</v>
      </c>
      <c r="K225">
        <f t="shared" si="20"/>
        <v>0.97964610972827859</v>
      </c>
    </row>
    <row r="226" spans="1:11" x14ac:dyDescent="0.25">
      <c r="A226" s="3">
        <v>45432</v>
      </c>
      <c r="B226">
        <v>307</v>
      </c>
      <c r="D226" s="3">
        <v>45432</v>
      </c>
      <c r="E226">
        <v>318</v>
      </c>
      <c r="G226" s="1">
        <f t="shared" si="19"/>
        <v>45432</v>
      </c>
      <c r="H226">
        <f t="shared" si="21"/>
        <v>79054</v>
      </c>
      <c r="I226">
        <f t="shared" si="22"/>
        <v>74000</v>
      </c>
      <c r="J226">
        <f t="shared" si="23"/>
        <v>1.0682972972972973</v>
      </c>
      <c r="K226">
        <f t="shared" si="20"/>
        <v>0.97923907719425785</v>
      </c>
    </row>
    <row r="227" spans="1:11" x14ac:dyDescent="0.25">
      <c r="A227" s="3">
        <v>45439</v>
      </c>
      <c r="B227">
        <v>318</v>
      </c>
      <c r="D227" s="3">
        <v>45439</v>
      </c>
      <c r="E227">
        <v>305</v>
      </c>
      <c r="G227" s="1">
        <f t="shared" si="19"/>
        <v>45439</v>
      </c>
      <c r="H227">
        <f t="shared" si="21"/>
        <v>79372</v>
      </c>
      <c r="I227">
        <f t="shared" si="22"/>
        <v>74305</v>
      </c>
      <c r="J227">
        <f t="shared" si="23"/>
        <v>1.0681919117152279</v>
      </c>
      <c r="K227">
        <f t="shared" si="20"/>
        <v>0.97914247704334834</v>
      </c>
    </row>
    <row r="228" spans="1:11" x14ac:dyDescent="0.25">
      <c r="A228" s="3">
        <v>45446</v>
      </c>
      <c r="B228">
        <v>300</v>
      </c>
      <c r="D228" s="3">
        <v>45446</v>
      </c>
      <c r="E228">
        <v>303</v>
      </c>
      <c r="G228" s="1">
        <f t="shared" si="19"/>
        <v>45446</v>
      </c>
      <c r="H228">
        <f t="shared" si="21"/>
        <v>79672</v>
      </c>
      <c r="I228">
        <f t="shared" si="22"/>
        <v>74608</v>
      </c>
      <c r="J228">
        <f t="shared" si="23"/>
        <v>1.0678747587390092</v>
      </c>
      <c r="K228">
        <f t="shared" si="20"/>
        <v>0.97885176341096569</v>
      </c>
    </row>
    <row r="229" spans="1:11" x14ac:dyDescent="0.25">
      <c r="A229" s="3">
        <v>45453</v>
      </c>
      <c r="B229">
        <v>272</v>
      </c>
      <c r="D229" s="3">
        <v>45453</v>
      </c>
      <c r="E229">
        <v>283</v>
      </c>
      <c r="G229" s="1">
        <f t="shared" si="19"/>
        <v>45453</v>
      </c>
      <c r="H229">
        <f t="shared" si="21"/>
        <v>79944</v>
      </c>
      <c r="I229">
        <f t="shared" si="22"/>
        <v>74891</v>
      </c>
      <c r="J229">
        <f t="shared" si="23"/>
        <v>1.0674713917560188</v>
      </c>
      <c r="K229">
        <f t="shared" si="20"/>
        <v>0.97848202297148934</v>
      </c>
    </row>
    <row r="230" spans="1:11" x14ac:dyDescent="0.25">
      <c r="A230" s="3">
        <v>45460</v>
      </c>
      <c r="B230">
        <v>332</v>
      </c>
      <c r="D230" s="3">
        <v>45460</v>
      </c>
      <c r="E230">
        <v>332</v>
      </c>
      <c r="G230" s="1">
        <f t="shared" si="19"/>
        <v>45460</v>
      </c>
      <c r="H230">
        <f t="shared" si="21"/>
        <v>80276</v>
      </c>
      <c r="I230">
        <f t="shared" si="22"/>
        <v>75223</v>
      </c>
      <c r="J230">
        <f t="shared" si="23"/>
        <v>1.0671736038179811</v>
      </c>
      <c r="K230">
        <f t="shared" si="20"/>
        <v>0.97820906001784214</v>
      </c>
    </row>
    <row r="231" spans="1:11" x14ac:dyDescent="0.25">
      <c r="A231" s="3">
        <v>45467</v>
      </c>
      <c r="B231">
        <v>356</v>
      </c>
      <c r="D231" s="3">
        <v>45467</v>
      </c>
      <c r="E231">
        <v>312</v>
      </c>
      <c r="G231" s="1">
        <f t="shared" si="19"/>
        <v>45467</v>
      </c>
      <c r="H231">
        <f t="shared" si="21"/>
        <v>80632</v>
      </c>
      <c r="I231">
        <f t="shared" si="22"/>
        <v>75535</v>
      </c>
      <c r="J231">
        <f t="shared" si="23"/>
        <v>1.0674786522803998</v>
      </c>
      <c r="K231">
        <f t="shared" si="20"/>
        <v>0.97848867822486574</v>
      </c>
    </row>
    <row r="232" spans="1:11" x14ac:dyDescent="0.25">
      <c r="A232" s="3">
        <v>45474</v>
      </c>
      <c r="B232">
        <v>252</v>
      </c>
      <c r="D232" s="3">
        <v>45474</v>
      </c>
      <c r="E232">
        <v>262</v>
      </c>
      <c r="G232" s="1">
        <f t="shared" si="19"/>
        <v>45474</v>
      </c>
      <c r="H232">
        <f t="shared" si="21"/>
        <v>80884</v>
      </c>
      <c r="I232">
        <f t="shared" si="22"/>
        <v>75797</v>
      </c>
      <c r="J232">
        <f t="shared" si="23"/>
        <v>1.0671134741480532</v>
      </c>
      <c r="K232">
        <f t="shared" si="20"/>
        <v>0.97815394303622927</v>
      </c>
    </row>
    <row r="233" spans="1:11" x14ac:dyDescent="0.25">
      <c r="A233" s="3">
        <v>45481</v>
      </c>
      <c r="B233">
        <v>279</v>
      </c>
      <c r="D233" s="3">
        <v>45481</v>
      </c>
      <c r="E233">
        <v>301</v>
      </c>
      <c r="G233" s="1">
        <f t="shared" si="19"/>
        <v>45481</v>
      </c>
      <c r="H233">
        <f t="shared" si="21"/>
        <v>81163</v>
      </c>
      <c r="I233">
        <f t="shared" si="22"/>
        <v>76098</v>
      </c>
      <c r="J233">
        <f t="shared" si="23"/>
        <v>1.0665589108780782</v>
      </c>
      <c r="K233">
        <f t="shared" si="20"/>
        <v>0.97764561073387291</v>
      </c>
    </row>
    <row r="234" spans="1:11" x14ac:dyDescent="0.25">
      <c r="A234" s="3">
        <v>45488</v>
      </c>
      <c r="B234">
        <v>267</v>
      </c>
      <c r="D234" s="3">
        <v>45488</v>
      </c>
      <c r="E234">
        <v>285</v>
      </c>
      <c r="G234" s="1">
        <f t="shared" si="19"/>
        <v>45488</v>
      </c>
      <c r="H234">
        <f t="shared" si="21"/>
        <v>81430</v>
      </c>
      <c r="I234">
        <f t="shared" si="22"/>
        <v>76383</v>
      </c>
      <c r="J234">
        <f t="shared" si="23"/>
        <v>1.0660749119568491</v>
      </c>
      <c r="K234">
        <f t="shared" si="20"/>
        <v>0.97720196020869943</v>
      </c>
    </row>
    <row r="235" spans="1:11" x14ac:dyDescent="0.25">
      <c r="A235" s="3">
        <v>45495</v>
      </c>
      <c r="B235">
        <v>314</v>
      </c>
      <c r="D235" s="3">
        <v>45495</v>
      </c>
      <c r="E235">
        <v>272</v>
      </c>
      <c r="G235" s="1">
        <f t="shared" si="19"/>
        <v>45495</v>
      </c>
      <c r="H235">
        <f t="shared" si="21"/>
        <v>81744</v>
      </c>
      <c r="I235">
        <f t="shared" si="22"/>
        <v>76655</v>
      </c>
      <c r="J235">
        <f t="shared" si="23"/>
        <v>1.0663883634466114</v>
      </c>
      <c r="K235">
        <f t="shared" si="20"/>
        <v>0.97748928092771326</v>
      </c>
    </row>
    <row r="236" spans="1:11" x14ac:dyDescent="0.25">
      <c r="A236" s="3">
        <v>45502</v>
      </c>
      <c r="B236">
        <v>258</v>
      </c>
      <c r="D236" s="3">
        <v>45502</v>
      </c>
      <c r="E236">
        <v>282</v>
      </c>
      <c r="G236" s="1">
        <f t="shared" si="19"/>
        <v>45502</v>
      </c>
      <c r="H236">
        <f t="shared" si="21"/>
        <v>82002</v>
      </c>
      <c r="I236">
        <f t="shared" si="22"/>
        <v>76937</v>
      </c>
      <c r="J236">
        <f t="shared" si="23"/>
        <v>1.0658330842117576</v>
      </c>
      <c r="K236">
        <f t="shared" si="20"/>
        <v>0.97698029234663286</v>
      </c>
    </row>
    <row r="237" spans="1:11" x14ac:dyDescent="0.25">
      <c r="A237" s="3">
        <v>45509</v>
      </c>
      <c r="B237">
        <v>272</v>
      </c>
      <c r="D237" s="3">
        <v>45509</v>
      </c>
      <c r="E237">
        <v>243</v>
      </c>
      <c r="G237" s="1">
        <f t="shared" si="19"/>
        <v>45509</v>
      </c>
      <c r="H237">
        <f t="shared" si="21"/>
        <v>82274</v>
      </c>
      <c r="I237">
        <f t="shared" si="22"/>
        <v>77180</v>
      </c>
      <c r="J237">
        <f t="shared" si="23"/>
        <v>1.0660015548069448</v>
      </c>
      <c r="K237">
        <f t="shared" si="20"/>
        <v>0.97713471845122268</v>
      </c>
    </row>
    <row r="238" spans="1:11" x14ac:dyDescent="0.25">
      <c r="A238" s="3">
        <v>45516</v>
      </c>
      <c r="B238">
        <v>255</v>
      </c>
      <c r="D238" s="3">
        <v>45516</v>
      </c>
      <c r="E238">
        <v>243</v>
      </c>
      <c r="G238" s="1">
        <f t="shared" si="19"/>
        <v>45516</v>
      </c>
      <c r="H238">
        <f t="shared" si="21"/>
        <v>82529</v>
      </c>
      <c r="I238">
        <f t="shared" si="22"/>
        <v>77423</v>
      </c>
      <c r="J238">
        <f t="shared" si="23"/>
        <v>1.0659493948826575</v>
      </c>
      <c r="K238">
        <f t="shared" si="20"/>
        <v>0.97708690682027055</v>
      </c>
    </row>
    <row r="239" spans="1:11" x14ac:dyDescent="0.25">
      <c r="A239" s="3">
        <v>45523</v>
      </c>
      <c r="B239">
        <v>243</v>
      </c>
      <c r="D239" s="3">
        <v>45523</v>
      </c>
      <c r="E239">
        <v>260</v>
      </c>
      <c r="G239" s="1">
        <f t="shared" si="19"/>
        <v>45523</v>
      </c>
      <c r="H239">
        <f t="shared" si="21"/>
        <v>82772</v>
      </c>
      <c r="I239">
        <f t="shared" si="22"/>
        <v>77683</v>
      </c>
      <c r="J239">
        <f t="shared" si="23"/>
        <v>1.0655098284051852</v>
      </c>
      <c r="K239">
        <f t="shared" si="20"/>
        <v>0.97668398464415485</v>
      </c>
    </row>
    <row r="240" spans="1:11" x14ac:dyDescent="0.25">
      <c r="A240" s="3">
        <v>45530</v>
      </c>
      <c r="B240">
        <v>271</v>
      </c>
      <c r="D240" s="3">
        <v>45530</v>
      </c>
      <c r="E240">
        <v>244</v>
      </c>
      <c r="G240" s="1">
        <f t="shared" si="19"/>
        <v>45530</v>
      </c>
      <c r="H240">
        <f t="shared" si="21"/>
        <v>83043</v>
      </c>
      <c r="I240">
        <f t="shared" si="22"/>
        <v>77927</v>
      </c>
      <c r="J240">
        <f t="shared" si="23"/>
        <v>1.0656511863667277</v>
      </c>
      <c r="K240">
        <f t="shared" si="20"/>
        <v>0.97681355835005601</v>
      </c>
    </row>
    <row r="241" spans="1:11" x14ac:dyDescent="0.25">
      <c r="A241" s="3">
        <v>45537</v>
      </c>
      <c r="B241">
        <v>140</v>
      </c>
      <c r="D241" s="3">
        <v>45537</v>
      </c>
      <c r="E241">
        <v>140</v>
      </c>
      <c r="G241" s="1">
        <f t="shared" si="19"/>
        <v>45537</v>
      </c>
      <c r="H241">
        <f t="shared" si="21"/>
        <v>83183</v>
      </c>
      <c r="I241">
        <f t="shared" si="22"/>
        <v>78067</v>
      </c>
      <c r="J241">
        <f t="shared" si="23"/>
        <v>1.0655334520347906</v>
      </c>
      <c r="K241">
        <f t="shared" si="20"/>
        <v>0.97670563889837159</v>
      </c>
    </row>
    <row r="242" spans="1:11" x14ac:dyDescent="0.25">
      <c r="A242" s="3">
        <v>45544</v>
      </c>
      <c r="B242">
        <v>163</v>
      </c>
      <c r="D242" s="3">
        <v>45544</v>
      </c>
      <c r="E242">
        <v>147</v>
      </c>
      <c r="G242" s="1">
        <f t="shared" si="19"/>
        <v>45544</v>
      </c>
      <c r="H242">
        <f t="shared" si="21"/>
        <v>83346</v>
      </c>
      <c r="I242">
        <f t="shared" si="22"/>
        <v>78214</v>
      </c>
      <c r="J242">
        <f t="shared" si="23"/>
        <v>1.0656148515611017</v>
      </c>
      <c r="K242">
        <f t="shared" si="20"/>
        <v>0.9767802525824375</v>
      </c>
    </row>
    <row r="243" spans="1:11" x14ac:dyDescent="0.25">
      <c r="A243" s="3">
        <v>45551</v>
      </c>
      <c r="B243">
        <v>132</v>
      </c>
      <c r="D243" s="3">
        <v>45551</v>
      </c>
      <c r="E243">
        <v>117</v>
      </c>
    </row>
    <row r="244" spans="1:11" x14ac:dyDescent="0.25">
      <c r="A244" s="3">
        <v>45558</v>
      </c>
      <c r="B244">
        <v>126</v>
      </c>
      <c r="D244" s="3">
        <v>45558</v>
      </c>
      <c r="E244">
        <v>93</v>
      </c>
    </row>
    <row r="245" spans="1:11" x14ac:dyDescent="0.25">
      <c r="A245" s="3">
        <v>45565</v>
      </c>
      <c r="B245">
        <v>48</v>
      </c>
      <c r="D245" s="3">
        <v>45565</v>
      </c>
      <c r="E245">
        <v>42</v>
      </c>
    </row>
    <row r="246" spans="1:11" x14ac:dyDescent="0.25">
      <c r="A246" s="3">
        <v>45572</v>
      </c>
      <c r="B246">
        <v>10</v>
      </c>
      <c r="D246" s="3">
        <v>45572</v>
      </c>
      <c r="E246">
        <v>8</v>
      </c>
    </row>
  </sheetData>
  <pageMargins left="0.7" right="0.7" top="0.75" bottom="0.75" header="0.3" footer="0.3"/>
  <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1BC00-337F-4483-9711-86CB264FB698}">
  <sheetPr codeName="Sheet11"/>
  <dimension ref="A1:AC246"/>
  <sheetViews>
    <sheetView workbookViewId="0">
      <selection activeCell="A17" sqref="A17:E36"/>
    </sheetView>
  </sheetViews>
  <sheetFormatPr defaultRowHeight="15" x14ac:dyDescent="0.25"/>
  <cols>
    <col min="1" max="2" width="13.42578125" bestFit="1" customWidth="1"/>
    <col min="3" max="3" width="6.5703125" customWidth="1"/>
    <col min="4" max="5" width="13.42578125" bestFit="1" customWidth="1"/>
    <col min="6" max="6" width="16.42578125" customWidth="1"/>
    <col min="7" max="7" width="11.140625" customWidth="1"/>
    <col min="26" max="26" width="13.28515625" customWidth="1"/>
  </cols>
  <sheetData>
    <row r="1" spans="1:29" x14ac:dyDescent="0.25">
      <c r="A1" t="s">
        <v>245</v>
      </c>
      <c r="D1" t="s">
        <v>246</v>
      </c>
      <c r="F1" t="s">
        <v>234</v>
      </c>
      <c r="H1" t="s">
        <v>240</v>
      </c>
      <c r="M1" s="5" t="s">
        <v>271</v>
      </c>
    </row>
    <row r="2" spans="1:29" x14ac:dyDescent="0.25">
      <c r="A2" s="2" t="s">
        <v>0</v>
      </c>
      <c r="B2" s="4">
        <v>1940</v>
      </c>
      <c r="D2" s="2" t="s">
        <v>0</v>
      </c>
      <c r="E2" s="4">
        <v>1950</v>
      </c>
      <c r="G2" s="5"/>
      <c r="H2" t="s">
        <v>264</v>
      </c>
      <c r="Z2" s="5" t="s">
        <v>259</v>
      </c>
    </row>
    <row r="3" spans="1:29" x14ac:dyDescent="0.25">
      <c r="A3" s="2" t="s">
        <v>1</v>
      </c>
      <c r="B3" t="s">
        <v>3</v>
      </c>
      <c r="D3" s="2" t="s">
        <v>1</v>
      </c>
      <c r="E3" t="s">
        <v>3</v>
      </c>
      <c r="H3" t="s">
        <v>265</v>
      </c>
    </row>
    <row r="4" spans="1:29" x14ac:dyDescent="0.25">
      <c r="K4" t="s">
        <v>78</v>
      </c>
      <c r="AA4" s="5" t="s">
        <v>260</v>
      </c>
      <c r="AB4" s="16">
        <v>45536</v>
      </c>
      <c r="AC4" s="5"/>
    </row>
    <row r="5" spans="1:29" x14ac:dyDescent="0.25">
      <c r="A5" s="2" t="s">
        <v>4</v>
      </c>
      <c r="B5" t="s">
        <v>37</v>
      </c>
      <c r="D5" s="2" t="s">
        <v>4</v>
      </c>
      <c r="E5" t="s">
        <v>37</v>
      </c>
      <c r="G5" s="5" t="s">
        <v>25</v>
      </c>
      <c r="H5" s="5" t="s">
        <v>236</v>
      </c>
      <c r="I5" s="5" t="s">
        <v>237</v>
      </c>
      <c r="J5" s="5" t="s">
        <v>238</v>
      </c>
      <c r="K5" s="5" t="s">
        <v>239</v>
      </c>
      <c r="L5" s="5"/>
      <c r="Z5" t="s">
        <v>241</v>
      </c>
      <c r="AA5">
        <f>I16</f>
        <v>1095</v>
      </c>
      <c r="AB5">
        <f>I16</f>
        <v>1095</v>
      </c>
    </row>
    <row r="6" spans="1:29" x14ac:dyDescent="0.25">
      <c r="A6" s="3">
        <v>43892</v>
      </c>
      <c r="B6">
        <v>123</v>
      </c>
      <c r="D6" s="3">
        <v>43892</v>
      </c>
      <c r="E6">
        <v>75</v>
      </c>
      <c r="G6" s="1">
        <f>A6</f>
        <v>43892</v>
      </c>
      <c r="H6" s="5"/>
      <c r="Z6" t="s">
        <v>242</v>
      </c>
      <c r="AA6">
        <f>H16</f>
        <v>1621</v>
      </c>
      <c r="AB6">
        <f>H16</f>
        <v>1621</v>
      </c>
    </row>
    <row r="7" spans="1:29" x14ac:dyDescent="0.25">
      <c r="A7" s="3">
        <v>43899</v>
      </c>
      <c r="B7">
        <v>130</v>
      </c>
      <c r="D7" s="3">
        <v>43899</v>
      </c>
      <c r="E7">
        <v>66</v>
      </c>
      <c r="G7" s="1">
        <f t="shared" ref="G7:G70" si="0">A7</f>
        <v>43899</v>
      </c>
      <c r="H7">
        <f>B7+H6</f>
        <v>130</v>
      </c>
      <c r="I7">
        <f>E7+I6</f>
        <v>66</v>
      </c>
      <c r="J7">
        <f>H7/I7</f>
        <v>1.9696969696969697</v>
      </c>
      <c r="K7">
        <f>J7/J$16</f>
        <v>1.3305479221580394</v>
      </c>
      <c r="Z7" t="s">
        <v>243</v>
      </c>
      <c r="AA7">
        <f>I153</f>
        <v>34907</v>
      </c>
      <c r="AB7">
        <f>I242</f>
        <v>55905</v>
      </c>
    </row>
    <row r="8" spans="1:29" x14ac:dyDescent="0.25">
      <c r="A8" s="3">
        <v>43906</v>
      </c>
      <c r="B8">
        <v>99</v>
      </c>
      <c r="D8" s="3">
        <v>43906</v>
      </c>
      <c r="E8">
        <v>77</v>
      </c>
      <c r="G8" s="1">
        <f t="shared" si="0"/>
        <v>43906</v>
      </c>
      <c r="H8">
        <f>B8+H7</f>
        <v>229</v>
      </c>
      <c r="I8">
        <f>E8+I7</f>
        <v>143</v>
      </c>
      <c r="J8">
        <f>H8/I8</f>
        <v>1.6013986013986015</v>
      </c>
      <c r="K8">
        <f>J8/J$16</f>
        <v>1.0817590799083705</v>
      </c>
      <c r="Z8" t="s">
        <v>244</v>
      </c>
      <c r="AA8">
        <f>H153</f>
        <v>52886</v>
      </c>
      <c r="AB8">
        <f>H242</f>
        <v>83346</v>
      </c>
    </row>
    <row r="9" spans="1:29" x14ac:dyDescent="0.25">
      <c r="A9" s="3">
        <v>43913</v>
      </c>
      <c r="B9">
        <v>130</v>
      </c>
      <c r="D9" s="3">
        <v>43913</v>
      </c>
      <c r="E9">
        <v>77</v>
      </c>
      <c r="G9" s="1">
        <f t="shared" si="0"/>
        <v>43913</v>
      </c>
      <c r="H9">
        <f>B9+H8</f>
        <v>359</v>
      </c>
      <c r="I9">
        <f>E9+I8</f>
        <v>220</v>
      </c>
      <c r="J9">
        <f>H9/I9</f>
        <v>1.6318181818181818</v>
      </c>
      <c r="K9">
        <f>J9/J$16</f>
        <v>1.1023077785878526</v>
      </c>
    </row>
    <row r="10" spans="1:29" x14ac:dyDescent="0.25">
      <c r="A10" s="3">
        <v>43920</v>
      </c>
      <c r="B10">
        <v>171</v>
      </c>
      <c r="D10" s="3">
        <v>43920</v>
      </c>
      <c r="E10">
        <v>102</v>
      </c>
      <c r="G10" s="1">
        <f t="shared" si="0"/>
        <v>43920</v>
      </c>
      <c r="H10">
        <f t="shared" ref="H10:H73" si="1">B10+H9</f>
        <v>530</v>
      </c>
      <c r="I10">
        <f t="shared" ref="I10:I73" si="2">E10+I9</f>
        <v>322</v>
      </c>
      <c r="J10">
        <f t="shared" ref="J10:J73" si="3">H10/I10</f>
        <v>1.6459627329192548</v>
      </c>
      <c r="K10">
        <f t="shared" ref="K10:K73" si="4">J10/J$16</f>
        <v>1.1118625493809895</v>
      </c>
      <c r="Z10" s="5" t="s">
        <v>76</v>
      </c>
      <c r="AA10" s="5">
        <f>AA8/AA7/(AA6/AA5)</f>
        <v>1.0234327232453939</v>
      </c>
      <c r="AB10" s="5">
        <f>AB8/AB7/(AB6/AB5)</f>
        <v>1.0070828823529121</v>
      </c>
      <c r="AC10" s="5"/>
    </row>
    <row r="11" spans="1:29" x14ac:dyDescent="0.25">
      <c r="A11" s="3">
        <v>43927</v>
      </c>
      <c r="B11">
        <v>184</v>
      </c>
      <c r="D11" s="3">
        <v>43927</v>
      </c>
      <c r="E11">
        <v>102</v>
      </c>
      <c r="G11" s="1">
        <f t="shared" si="0"/>
        <v>43927</v>
      </c>
      <c r="H11">
        <f t="shared" si="1"/>
        <v>714</v>
      </c>
      <c r="I11">
        <f t="shared" si="2"/>
        <v>424</v>
      </c>
      <c r="J11">
        <f t="shared" si="3"/>
        <v>1.6839622641509433</v>
      </c>
      <c r="K11">
        <f t="shared" si="4"/>
        <v>1.1375315726374355</v>
      </c>
      <c r="Z11" s="5" t="s">
        <v>86</v>
      </c>
      <c r="AA11">
        <f>EXP(LN((AA8 * AA5) / (AA7 * AA6)) + 1.96 * SQRT(1/AA8 + 1/AA7 + 1/AA6 + 1/AA5))</f>
        <v>1.106292303344119</v>
      </c>
      <c r="AB11">
        <f>EXP(LN((AB8 * AB5) / (AB7 * AB6)) + 1.96 * SQRT(1/AB8 + 1/AB7 + 1/AB6 + 1/AB5))</f>
        <v>1.0881428964597544</v>
      </c>
    </row>
    <row r="12" spans="1:29" x14ac:dyDescent="0.25">
      <c r="A12" s="3">
        <v>43934</v>
      </c>
      <c r="B12">
        <v>190</v>
      </c>
      <c r="D12" s="3">
        <v>43934</v>
      </c>
      <c r="E12">
        <v>114</v>
      </c>
      <c r="G12" s="1">
        <f t="shared" si="0"/>
        <v>43934</v>
      </c>
      <c r="H12">
        <f t="shared" si="1"/>
        <v>904</v>
      </c>
      <c r="I12">
        <f t="shared" si="2"/>
        <v>538</v>
      </c>
      <c r="J12">
        <f t="shared" si="3"/>
        <v>1.6802973977695168</v>
      </c>
      <c r="K12">
        <f t="shared" si="4"/>
        <v>1.1350559226142016</v>
      </c>
      <c r="Z12" s="5" t="s">
        <v>85</v>
      </c>
      <c r="AA12">
        <f>EXP(LN((AA8 * AA5) / (AA7 * AA6)) - 1.96 * SQRT(1/AA8 + 1/AA7 + 1/AA6 + 1/AA5))</f>
        <v>0.94677919736342764</v>
      </c>
      <c r="AB12">
        <f>EXP(LN((AB8 * AB5) / (AB7 * AB6)) - 1.96 * SQRT(1/AB8 + 1/AB7 + 1/AB6 + 1/AB5))</f>
        <v>0.93206134527732987</v>
      </c>
    </row>
    <row r="13" spans="1:29" x14ac:dyDescent="0.25">
      <c r="A13" s="3">
        <v>43941</v>
      </c>
      <c r="B13">
        <v>172</v>
      </c>
      <c r="D13" s="3">
        <v>43941</v>
      </c>
      <c r="E13">
        <v>135</v>
      </c>
      <c r="G13" s="1">
        <f t="shared" si="0"/>
        <v>43941</v>
      </c>
      <c r="H13">
        <f t="shared" si="1"/>
        <v>1076</v>
      </c>
      <c r="I13">
        <f t="shared" si="2"/>
        <v>673</v>
      </c>
      <c r="J13">
        <f t="shared" si="3"/>
        <v>1.598811292719168</v>
      </c>
      <c r="K13">
        <f t="shared" si="4"/>
        <v>1.0800113297516898</v>
      </c>
    </row>
    <row r="14" spans="1:29" x14ac:dyDescent="0.25">
      <c r="A14" s="3">
        <v>43948</v>
      </c>
      <c r="B14">
        <v>186</v>
      </c>
      <c r="D14" s="3">
        <v>43948</v>
      </c>
      <c r="E14">
        <v>150</v>
      </c>
      <c r="G14" s="1">
        <f t="shared" si="0"/>
        <v>43948</v>
      </c>
      <c r="H14">
        <f t="shared" si="1"/>
        <v>1262</v>
      </c>
      <c r="I14">
        <f t="shared" si="2"/>
        <v>823</v>
      </c>
      <c r="J14">
        <f t="shared" si="3"/>
        <v>1.5334143377885783</v>
      </c>
      <c r="K14">
        <f t="shared" si="4"/>
        <v>1.0358351017140612</v>
      </c>
      <c r="Z14" s="5"/>
    </row>
    <row r="15" spans="1:29" x14ac:dyDescent="0.25">
      <c r="A15" s="3">
        <v>43955</v>
      </c>
      <c r="B15">
        <v>192</v>
      </c>
      <c r="D15" s="3">
        <v>43955</v>
      </c>
      <c r="E15">
        <v>141</v>
      </c>
      <c r="G15" s="1">
        <f t="shared" si="0"/>
        <v>43955</v>
      </c>
      <c r="H15">
        <f t="shared" si="1"/>
        <v>1454</v>
      </c>
      <c r="I15">
        <f t="shared" si="2"/>
        <v>964</v>
      </c>
      <c r="J15">
        <f t="shared" si="3"/>
        <v>1.508298755186722</v>
      </c>
      <c r="K15">
        <f t="shared" si="4"/>
        <v>1.0188693010052194</v>
      </c>
      <c r="Z15" s="5"/>
    </row>
    <row r="16" spans="1:29" x14ac:dyDescent="0.25">
      <c r="A16" s="3">
        <v>43962</v>
      </c>
      <c r="B16">
        <v>167</v>
      </c>
      <c r="D16" s="3">
        <v>43962</v>
      </c>
      <c r="E16">
        <v>131</v>
      </c>
      <c r="G16" s="1">
        <f t="shared" si="0"/>
        <v>43962</v>
      </c>
      <c r="H16">
        <f t="shared" si="1"/>
        <v>1621</v>
      </c>
      <c r="I16">
        <f t="shared" si="2"/>
        <v>1095</v>
      </c>
      <c r="J16">
        <f t="shared" si="3"/>
        <v>1.4803652968036529</v>
      </c>
      <c r="K16">
        <f t="shared" si="4"/>
        <v>1</v>
      </c>
      <c r="L16" s="5"/>
      <c r="Z16" s="5"/>
    </row>
    <row r="17" spans="1:13" x14ac:dyDescent="0.25">
      <c r="A17" s="3">
        <v>43969</v>
      </c>
      <c r="B17">
        <v>194</v>
      </c>
      <c r="D17" s="3">
        <v>43969</v>
      </c>
      <c r="E17">
        <v>123</v>
      </c>
      <c r="G17" s="1">
        <f t="shared" si="0"/>
        <v>43969</v>
      </c>
      <c r="H17">
        <f t="shared" si="1"/>
        <v>1815</v>
      </c>
      <c r="I17">
        <f t="shared" si="2"/>
        <v>1218</v>
      </c>
      <c r="J17">
        <f t="shared" si="3"/>
        <v>1.4901477832512315</v>
      </c>
      <c r="K17">
        <f t="shared" si="4"/>
        <v>1.006608157100616</v>
      </c>
    </row>
    <row r="18" spans="1:13" x14ac:dyDescent="0.25">
      <c r="A18" s="3">
        <v>43976</v>
      </c>
      <c r="B18">
        <v>171</v>
      </c>
      <c r="D18" s="3">
        <v>43976</v>
      </c>
      <c r="E18">
        <v>132</v>
      </c>
      <c r="G18" s="1">
        <f t="shared" si="0"/>
        <v>43976</v>
      </c>
      <c r="H18">
        <f t="shared" si="1"/>
        <v>1986</v>
      </c>
      <c r="I18">
        <f t="shared" si="2"/>
        <v>1350</v>
      </c>
      <c r="J18">
        <f t="shared" si="3"/>
        <v>1.471111111111111</v>
      </c>
      <c r="K18">
        <f t="shared" si="4"/>
        <v>0.99374871478511206</v>
      </c>
    </row>
    <row r="19" spans="1:13" x14ac:dyDescent="0.25">
      <c r="A19" s="3">
        <v>43983</v>
      </c>
      <c r="B19">
        <v>193</v>
      </c>
      <c r="D19" s="3">
        <v>43983</v>
      </c>
      <c r="E19">
        <v>134</v>
      </c>
      <c r="G19" s="1">
        <f t="shared" si="0"/>
        <v>43983</v>
      </c>
      <c r="H19">
        <f t="shared" si="1"/>
        <v>2179</v>
      </c>
      <c r="I19">
        <f t="shared" si="2"/>
        <v>1484</v>
      </c>
      <c r="J19">
        <f t="shared" si="3"/>
        <v>1.4683288409703503</v>
      </c>
      <c r="K19">
        <f t="shared" si="4"/>
        <v>0.99186926641735573</v>
      </c>
    </row>
    <row r="20" spans="1:13" x14ac:dyDescent="0.25">
      <c r="A20" s="3">
        <v>43990</v>
      </c>
      <c r="B20">
        <v>168</v>
      </c>
      <c r="D20" s="3">
        <v>43990</v>
      </c>
      <c r="E20">
        <v>123</v>
      </c>
      <c r="G20" s="1">
        <f t="shared" si="0"/>
        <v>43990</v>
      </c>
      <c r="H20">
        <f t="shared" si="1"/>
        <v>2347</v>
      </c>
      <c r="I20">
        <f t="shared" si="2"/>
        <v>1607</v>
      </c>
      <c r="J20">
        <f t="shared" si="3"/>
        <v>1.4604853764779091</v>
      </c>
      <c r="K20">
        <f t="shared" si="4"/>
        <v>0.98657093599217183</v>
      </c>
    </row>
    <row r="21" spans="1:13" x14ac:dyDescent="0.25">
      <c r="A21" s="3">
        <v>43997</v>
      </c>
      <c r="B21">
        <v>171</v>
      </c>
      <c r="D21" s="3">
        <v>43997</v>
      </c>
      <c r="E21">
        <v>133</v>
      </c>
      <c r="G21" s="1">
        <f t="shared" si="0"/>
        <v>43997</v>
      </c>
      <c r="H21">
        <f t="shared" si="1"/>
        <v>2518</v>
      </c>
      <c r="I21">
        <f t="shared" si="2"/>
        <v>1740</v>
      </c>
      <c r="J21">
        <f t="shared" si="3"/>
        <v>1.4471264367816092</v>
      </c>
      <c r="K21">
        <f t="shared" si="4"/>
        <v>0.97754685273032826</v>
      </c>
    </row>
    <row r="22" spans="1:13" x14ac:dyDescent="0.25">
      <c r="A22" s="3">
        <v>44004</v>
      </c>
      <c r="B22">
        <v>189</v>
      </c>
      <c r="D22" s="3">
        <v>44004</v>
      </c>
      <c r="E22">
        <v>143</v>
      </c>
      <c r="G22" s="1">
        <f t="shared" si="0"/>
        <v>44004</v>
      </c>
      <c r="H22">
        <f t="shared" si="1"/>
        <v>2707</v>
      </c>
      <c r="I22">
        <f t="shared" si="2"/>
        <v>1883</v>
      </c>
      <c r="J22">
        <f t="shared" si="3"/>
        <v>1.4375995751460435</v>
      </c>
      <c r="K22">
        <f t="shared" si="4"/>
        <v>0.97111137247681534</v>
      </c>
      <c r="M22" t="s">
        <v>247</v>
      </c>
    </row>
    <row r="23" spans="1:13" x14ac:dyDescent="0.25">
      <c r="A23" s="3">
        <v>44011</v>
      </c>
      <c r="B23">
        <v>185</v>
      </c>
      <c r="D23" s="3">
        <v>44011</v>
      </c>
      <c r="E23">
        <v>107</v>
      </c>
      <c r="G23" s="1">
        <f t="shared" si="0"/>
        <v>44011</v>
      </c>
      <c r="H23">
        <f t="shared" si="1"/>
        <v>2892</v>
      </c>
      <c r="I23">
        <f t="shared" si="2"/>
        <v>1990</v>
      </c>
      <c r="J23">
        <f t="shared" si="3"/>
        <v>1.4532663316582914</v>
      </c>
      <c r="K23">
        <f t="shared" si="4"/>
        <v>0.98169440664147389</v>
      </c>
      <c r="M23" t="s">
        <v>261</v>
      </c>
    </row>
    <row r="24" spans="1:13" x14ac:dyDescent="0.25">
      <c r="A24" s="3">
        <v>44018</v>
      </c>
      <c r="B24">
        <v>172</v>
      </c>
      <c r="D24" s="3">
        <v>44018</v>
      </c>
      <c r="E24">
        <v>116</v>
      </c>
      <c r="G24" s="1">
        <f t="shared" si="0"/>
        <v>44018</v>
      </c>
      <c r="H24">
        <f t="shared" si="1"/>
        <v>3064</v>
      </c>
      <c r="I24">
        <f t="shared" si="2"/>
        <v>2106</v>
      </c>
      <c r="J24">
        <f t="shared" si="3"/>
        <v>1.4548907882241215</v>
      </c>
      <c r="K24">
        <f t="shared" si="4"/>
        <v>0.9827917415826114</v>
      </c>
      <c r="M24" t="s">
        <v>248</v>
      </c>
    </row>
    <row r="25" spans="1:13" x14ac:dyDescent="0.25">
      <c r="A25" s="3">
        <v>44025</v>
      </c>
      <c r="B25">
        <v>182</v>
      </c>
      <c r="D25" s="3">
        <v>44025</v>
      </c>
      <c r="E25">
        <v>121</v>
      </c>
      <c r="G25" s="1">
        <f t="shared" si="0"/>
        <v>44025</v>
      </c>
      <c r="H25">
        <f t="shared" si="1"/>
        <v>3246</v>
      </c>
      <c r="I25">
        <f t="shared" si="2"/>
        <v>2227</v>
      </c>
      <c r="J25">
        <f t="shared" si="3"/>
        <v>1.4575662325999101</v>
      </c>
      <c r="K25">
        <f t="shared" si="4"/>
        <v>0.98459902819056244</v>
      </c>
      <c r="M25" t="s">
        <v>249</v>
      </c>
    </row>
    <row r="26" spans="1:13" x14ac:dyDescent="0.25">
      <c r="A26" s="3">
        <v>44032</v>
      </c>
      <c r="B26">
        <v>175</v>
      </c>
      <c r="D26" s="3">
        <v>44032</v>
      </c>
      <c r="E26">
        <v>124</v>
      </c>
      <c r="G26" s="1">
        <f t="shared" si="0"/>
        <v>44032</v>
      </c>
      <c r="H26">
        <f t="shared" si="1"/>
        <v>3421</v>
      </c>
      <c r="I26">
        <f t="shared" si="2"/>
        <v>2351</v>
      </c>
      <c r="J26">
        <f t="shared" si="3"/>
        <v>1.4551254785197789</v>
      </c>
      <c r="K26">
        <f t="shared" si="4"/>
        <v>0.98295027697665516</v>
      </c>
      <c r="M26" t="s">
        <v>258</v>
      </c>
    </row>
    <row r="27" spans="1:13" x14ac:dyDescent="0.25">
      <c r="A27" s="3">
        <v>44039</v>
      </c>
      <c r="B27">
        <v>232</v>
      </c>
      <c r="D27" s="3">
        <v>44039</v>
      </c>
      <c r="E27">
        <v>131</v>
      </c>
      <c r="G27" s="1">
        <f t="shared" si="0"/>
        <v>44039</v>
      </c>
      <c r="H27">
        <f t="shared" si="1"/>
        <v>3653</v>
      </c>
      <c r="I27">
        <f t="shared" si="2"/>
        <v>2482</v>
      </c>
      <c r="J27">
        <f t="shared" si="3"/>
        <v>1.4717969379532636</v>
      </c>
      <c r="K27">
        <f t="shared" si="4"/>
        <v>0.99421199695177276</v>
      </c>
      <c r="M27" t="s">
        <v>250</v>
      </c>
    </row>
    <row r="28" spans="1:13" x14ac:dyDescent="0.25">
      <c r="A28" s="3">
        <v>44046</v>
      </c>
      <c r="B28">
        <v>210</v>
      </c>
      <c r="D28" s="3">
        <v>44046</v>
      </c>
      <c r="E28">
        <v>126</v>
      </c>
      <c r="G28" s="1">
        <f t="shared" si="0"/>
        <v>44046</v>
      </c>
      <c r="H28">
        <f t="shared" si="1"/>
        <v>3863</v>
      </c>
      <c r="I28">
        <f t="shared" si="2"/>
        <v>2608</v>
      </c>
      <c r="J28">
        <f t="shared" si="3"/>
        <v>1.4812116564417177</v>
      </c>
      <c r="K28">
        <f t="shared" si="4"/>
        <v>1.0005717235062808</v>
      </c>
      <c r="M28" t="s">
        <v>251</v>
      </c>
    </row>
    <row r="29" spans="1:13" x14ac:dyDescent="0.25">
      <c r="A29" s="3">
        <v>44053</v>
      </c>
      <c r="B29">
        <v>202</v>
      </c>
      <c r="D29" s="3">
        <v>44053</v>
      </c>
      <c r="E29">
        <v>148</v>
      </c>
      <c r="G29" s="1">
        <f t="shared" si="0"/>
        <v>44053</v>
      </c>
      <c r="H29">
        <f t="shared" si="1"/>
        <v>4065</v>
      </c>
      <c r="I29">
        <f t="shared" si="2"/>
        <v>2756</v>
      </c>
      <c r="J29">
        <f t="shared" si="3"/>
        <v>1.4749637155297532</v>
      </c>
      <c r="K29">
        <f t="shared" si="4"/>
        <v>0.99635118353181973</v>
      </c>
      <c r="M29" t="s">
        <v>252</v>
      </c>
    </row>
    <row r="30" spans="1:13" x14ac:dyDescent="0.25">
      <c r="A30" s="3">
        <v>44060</v>
      </c>
      <c r="B30">
        <v>192</v>
      </c>
      <c r="D30" s="3">
        <v>44060</v>
      </c>
      <c r="E30">
        <v>116</v>
      </c>
      <c r="G30" s="1">
        <f t="shared" si="0"/>
        <v>44060</v>
      </c>
      <c r="H30">
        <f t="shared" si="1"/>
        <v>4257</v>
      </c>
      <c r="I30">
        <f t="shared" si="2"/>
        <v>2872</v>
      </c>
      <c r="J30">
        <f t="shared" si="3"/>
        <v>1.482242339832869</v>
      </c>
      <c r="K30">
        <f t="shared" si="4"/>
        <v>1.0012679593565648</v>
      </c>
    </row>
    <row r="31" spans="1:13" x14ac:dyDescent="0.25">
      <c r="A31" s="3">
        <v>44067</v>
      </c>
      <c r="B31">
        <v>187</v>
      </c>
      <c r="D31" s="3">
        <v>44067</v>
      </c>
      <c r="E31">
        <v>132</v>
      </c>
      <c r="G31" s="1">
        <f t="shared" si="0"/>
        <v>44067</v>
      </c>
      <c r="H31">
        <f t="shared" si="1"/>
        <v>4444</v>
      </c>
      <c r="I31">
        <f t="shared" si="2"/>
        <v>3004</v>
      </c>
      <c r="J31">
        <f t="shared" si="3"/>
        <v>1.4793608521970705</v>
      </c>
      <c r="K31">
        <f t="shared" si="4"/>
        <v>0.99932148868340054</v>
      </c>
      <c r="M31" t="s">
        <v>254</v>
      </c>
    </row>
    <row r="32" spans="1:13" x14ac:dyDescent="0.25">
      <c r="A32" s="3">
        <v>44074</v>
      </c>
      <c r="B32">
        <v>183</v>
      </c>
      <c r="D32" s="3">
        <v>44074</v>
      </c>
      <c r="E32">
        <v>136</v>
      </c>
      <c r="G32" s="1">
        <f t="shared" si="0"/>
        <v>44074</v>
      </c>
      <c r="H32">
        <f t="shared" si="1"/>
        <v>4627</v>
      </c>
      <c r="I32">
        <f t="shared" si="2"/>
        <v>3140</v>
      </c>
      <c r="J32">
        <f t="shared" si="3"/>
        <v>1.4735668789808918</v>
      </c>
      <c r="K32">
        <f t="shared" si="4"/>
        <v>0.99540760794822736</v>
      </c>
    </row>
    <row r="33" spans="1:13" x14ac:dyDescent="0.25">
      <c r="A33" s="3">
        <v>44081</v>
      </c>
      <c r="B33">
        <v>213</v>
      </c>
      <c r="D33" s="3">
        <v>44081</v>
      </c>
      <c r="E33">
        <v>128</v>
      </c>
      <c r="G33" s="1">
        <f t="shared" si="0"/>
        <v>44081</v>
      </c>
      <c r="H33">
        <f t="shared" si="1"/>
        <v>4840</v>
      </c>
      <c r="I33">
        <f t="shared" si="2"/>
        <v>3268</v>
      </c>
      <c r="J33">
        <f t="shared" si="3"/>
        <v>1.4810281517747859</v>
      </c>
      <c r="K33">
        <f t="shared" si="4"/>
        <v>1.0004477644623013</v>
      </c>
      <c r="M33" t="s">
        <v>253</v>
      </c>
    </row>
    <row r="34" spans="1:13" x14ac:dyDescent="0.25">
      <c r="A34" s="3">
        <v>44088</v>
      </c>
      <c r="B34">
        <v>220</v>
      </c>
      <c r="D34" s="3">
        <v>44088</v>
      </c>
      <c r="E34">
        <v>130</v>
      </c>
      <c r="G34" s="1">
        <f t="shared" si="0"/>
        <v>44088</v>
      </c>
      <c r="H34">
        <f t="shared" si="1"/>
        <v>5060</v>
      </c>
      <c r="I34">
        <f t="shared" si="2"/>
        <v>3398</v>
      </c>
      <c r="J34">
        <f t="shared" si="3"/>
        <v>1.4891112419070041</v>
      </c>
      <c r="K34">
        <f t="shared" si="4"/>
        <v>1.005907964150629</v>
      </c>
    </row>
    <row r="35" spans="1:13" x14ac:dyDescent="0.25">
      <c r="A35" s="3">
        <v>44095</v>
      </c>
      <c r="B35">
        <v>238</v>
      </c>
      <c r="D35" s="3">
        <v>44095</v>
      </c>
      <c r="E35">
        <v>143</v>
      </c>
      <c r="G35" s="1">
        <f t="shared" si="0"/>
        <v>44095</v>
      </c>
      <c r="H35">
        <f t="shared" si="1"/>
        <v>5298</v>
      </c>
      <c r="I35">
        <f t="shared" si="2"/>
        <v>3541</v>
      </c>
      <c r="J35">
        <f t="shared" si="3"/>
        <v>1.4961875176503812</v>
      </c>
      <c r="K35">
        <f t="shared" si="4"/>
        <v>1.0106880517132433</v>
      </c>
      <c r="M35" t="s">
        <v>255</v>
      </c>
    </row>
    <row r="36" spans="1:13" x14ac:dyDescent="0.25">
      <c r="A36" s="3">
        <v>44102</v>
      </c>
      <c r="B36">
        <v>271</v>
      </c>
      <c r="D36" s="3">
        <v>44102</v>
      </c>
      <c r="E36">
        <v>167</v>
      </c>
      <c r="G36" s="1">
        <f t="shared" si="0"/>
        <v>44102</v>
      </c>
      <c r="H36">
        <f t="shared" si="1"/>
        <v>5569</v>
      </c>
      <c r="I36">
        <f t="shared" si="2"/>
        <v>3708</v>
      </c>
      <c r="J36">
        <f t="shared" si="3"/>
        <v>1.5018878101402373</v>
      </c>
      <c r="K36">
        <f t="shared" si="4"/>
        <v>1.0145386502798026</v>
      </c>
      <c r="M36" t="s">
        <v>256</v>
      </c>
    </row>
    <row r="37" spans="1:13" x14ac:dyDescent="0.25">
      <c r="A37" s="3">
        <v>44109</v>
      </c>
      <c r="B37">
        <v>302</v>
      </c>
      <c r="D37" s="3">
        <v>44109</v>
      </c>
      <c r="E37">
        <v>199</v>
      </c>
      <c r="G37" s="1">
        <f t="shared" si="0"/>
        <v>44109</v>
      </c>
      <c r="H37">
        <f t="shared" si="1"/>
        <v>5871</v>
      </c>
      <c r="I37">
        <f t="shared" si="2"/>
        <v>3907</v>
      </c>
      <c r="J37">
        <f t="shared" si="3"/>
        <v>1.5026874840030715</v>
      </c>
      <c r="K37">
        <f t="shared" si="4"/>
        <v>1.0150788371273063</v>
      </c>
    </row>
    <row r="38" spans="1:13" x14ac:dyDescent="0.25">
      <c r="A38" s="3">
        <v>44116</v>
      </c>
      <c r="B38">
        <v>343</v>
      </c>
      <c r="D38" s="3">
        <v>44116</v>
      </c>
      <c r="E38">
        <v>215</v>
      </c>
      <c r="G38" s="1">
        <f t="shared" si="0"/>
        <v>44116</v>
      </c>
      <c r="H38">
        <f t="shared" si="1"/>
        <v>6214</v>
      </c>
      <c r="I38">
        <f t="shared" si="2"/>
        <v>4122</v>
      </c>
      <c r="J38">
        <f t="shared" si="3"/>
        <v>1.507520621057739</v>
      </c>
      <c r="K38">
        <f t="shared" si="4"/>
        <v>1.0183436644406072</v>
      </c>
      <c r="M38" t="s">
        <v>257</v>
      </c>
    </row>
    <row r="39" spans="1:13" x14ac:dyDescent="0.25">
      <c r="A39" s="3">
        <v>44123</v>
      </c>
      <c r="B39">
        <v>460</v>
      </c>
      <c r="D39" s="3">
        <v>44123</v>
      </c>
      <c r="E39">
        <v>243</v>
      </c>
      <c r="G39" s="1">
        <f t="shared" si="0"/>
        <v>44123</v>
      </c>
      <c r="H39">
        <f t="shared" si="1"/>
        <v>6674</v>
      </c>
      <c r="I39">
        <f t="shared" si="2"/>
        <v>4365</v>
      </c>
      <c r="J39">
        <f t="shared" si="3"/>
        <v>1.5289805269186711</v>
      </c>
      <c r="K39">
        <f t="shared" si="4"/>
        <v>1.0328400228105767</v>
      </c>
    </row>
    <row r="40" spans="1:13" x14ac:dyDescent="0.25">
      <c r="A40" s="3">
        <v>44130</v>
      </c>
      <c r="B40">
        <v>654</v>
      </c>
      <c r="D40" s="3">
        <v>44130</v>
      </c>
      <c r="E40">
        <v>299</v>
      </c>
      <c r="G40" s="1">
        <f t="shared" si="0"/>
        <v>44130</v>
      </c>
      <c r="H40">
        <f t="shared" si="1"/>
        <v>7328</v>
      </c>
      <c r="I40">
        <f t="shared" si="2"/>
        <v>4664</v>
      </c>
      <c r="J40">
        <f t="shared" si="3"/>
        <v>1.5711835334476845</v>
      </c>
      <c r="K40">
        <f t="shared" si="4"/>
        <v>1.0613485312308542</v>
      </c>
    </row>
    <row r="41" spans="1:13" x14ac:dyDescent="0.25">
      <c r="A41" s="3">
        <v>44137</v>
      </c>
      <c r="B41">
        <v>625</v>
      </c>
      <c r="D41" s="3">
        <v>44137</v>
      </c>
      <c r="E41">
        <v>299</v>
      </c>
      <c r="G41" s="1">
        <f t="shared" si="0"/>
        <v>44137</v>
      </c>
      <c r="H41">
        <f t="shared" si="1"/>
        <v>7953</v>
      </c>
      <c r="I41">
        <f t="shared" si="2"/>
        <v>4963</v>
      </c>
      <c r="J41">
        <f t="shared" si="3"/>
        <v>1.6024581906105178</v>
      </c>
      <c r="K41">
        <f t="shared" si="4"/>
        <v>1.0824748418991468</v>
      </c>
    </row>
    <row r="42" spans="1:13" x14ac:dyDescent="0.25">
      <c r="A42" s="3">
        <v>44144</v>
      </c>
      <c r="B42">
        <v>573</v>
      </c>
      <c r="D42" s="3">
        <v>44144</v>
      </c>
      <c r="E42">
        <v>295</v>
      </c>
      <c r="G42" s="1">
        <f t="shared" si="0"/>
        <v>44144</v>
      </c>
      <c r="H42">
        <f t="shared" si="1"/>
        <v>8526</v>
      </c>
      <c r="I42">
        <f t="shared" si="2"/>
        <v>5258</v>
      </c>
      <c r="J42">
        <f t="shared" si="3"/>
        <v>1.6215290985165463</v>
      </c>
      <c r="K42">
        <f t="shared" si="4"/>
        <v>1.0953574107807638</v>
      </c>
    </row>
    <row r="43" spans="1:13" x14ac:dyDescent="0.25">
      <c r="A43" s="3">
        <v>44151</v>
      </c>
      <c r="B43">
        <v>480</v>
      </c>
      <c r="D43" s="3">
        <v>44151</v>
      </c>
      <c r="E43">
        <v>259</v>
      </c>
      <c r="G43" s="1">
        <f t="shared" si="0"/>
        <v>44151</v>
      </c>
      <c r="H43">
        <f t="shared" si="1"/>
        <v>9006</v>
      </c>
      <c r="I43">
        <f t="shared" si="2"/>
        <v>5517</v>
      </c>
      <c r="J43">
        <f t="shared" si="3"/>
        <v>1.6324089178901577</v>
      </c>
      <c r="K43">
        <f t="shared" si="4"/>
        <v>1.102706826088663</v>
      </c>
    </row>
    <row r="44" spans="1:13" x14ac:dyDescent="0.25">
      <c r="A44" s="3">
        <v>44158</v>
      </c>
      <c r="B44">
        <v>411</v>
      </c>
      <c r="D44" s="3">
        <v>44158</v>
      </c>
      <c r="E44">
        <v>266</v>
      </c>
      <c r="G44" s="1">
        <f t="shared" si="0"/>
        <v>44158</v>
      </c>
      <c r="H44">
        <f t="shared" si="1"/>
        <v>9417</v>
      </c>
      <c r="I44">
        <f t="shared" si="2"/>
        <v>5783</v>
      </c>
      <c r="J44">
        <f t="shared" si="3"/>
        <v>1.6283935673525851</v>
      </c>
      <c r="K44">
        <f t="shared" si="4"/>
        <v>1.0999944208828383</v>
      </c>
    </row>
    <row r="45" spans="1:13" x14ac:dyDescent="0.25">
      <c r="A45" s="3">
        <v>44165</v>
      </c>
      <c r="B45">
        <v>424</v>
      </c>
      <c r="D45" s="3">
        <v>44165</v>
      </c>
      <c r="E45">
        <v>267</v>
      </c>
      <c r="G45" s="1">
        <f t="shared" si="0"/>
        <v>44165</v>
      </c>
      <c r="H45">
        <f t="shared" si="1"/>
        <v>9841</v>
      </c>
      <c r="I45">
        <f t="shared" si="2"/>
        <v>6050</v>
      </c>
      <c r="J45">
        <f t="shared" si="3"/>
        <v>1.6266115702479338</v>
      </c>
      <c r="K45">
        <f t="shared" si="4"/>
        <v>1.0987906658985118</v>
      </c>
    </row>
    <row r="46" spans="1:13" x14ac:dyDescent="0.25">
      <c r="A46" s="3">
        <v>44172</v>
      </c>
      <c r="B46">
        <v>467</v>
      </c>
      <c r="D46" s="3">
        <v>44172</v>
      </c>
      <c r="E46">
        <v>230</v>
      </c>
      <c r="G46" s="1">
        <f t="shared" si="0"/>
        <v>44172</v>
      </c>
      <c r="H46">
        <f t="shared" si="1"/>
        <v>10308</v>
      </c>
      <c r="I46">
        <f t="shared" si="2"/>
        <v>6280</v>
      </c>
      <c r="J46">
        <f t="shared" si="3"/>
        <v>1.6414012738853503</v>
      </c>
      <c r="K46">
        <f t="shared" si="4"/>
        <v>1.1087812430008999</v>
      </c>
    </row>
    <row r="47" spans="1:13" x14ac:dyDescent="0.25">
      <c r="A47" s="3">
        <v>44179</v>
      </c>
      <c r="B47">
        <v>494</v>
      </c>
      <c r="D47" s="3">
        <v>44179</v>
      </c>
      <c r="E47">
        <v>257</v>
      </c>
      <c r="G47" s="1">
        <f t="shared" si="0"/>
        <v>44179</v>
      </c>
      <c r="H47">
        <f t="shared" si="1"/>
        <v>10802</v>
      </c>
      <c r="I47">
        <f t="shared" si="2"/>
        <v>6537</v>
      </c>
      <c r="J47">
        <f t="shared" si="3"/>
        <v>1.6524399571668962</v>
      </c>
      <c r="K47">
        <f t="shared" si="4"/>
        <v>1.1162379722996616</v>
      </c>
    </row>
    <row r="48" spans="1:13" x14ac:dyDescent="0.25">
      <c r="A48" s="3">
        <v>44186</v>
      </c>
      <c r="B48">
        <v>461</v>
      </c>
      <c r="D48" s="3">
        <v>44186</v>
      </c>
      <c r="E48">
        <v>240</v>
      </c>
      <c r="G48" s="1">
        <f t="shared" si="0"/>
        <v>44186</v>
      </c>
      <c r="H48">
        <f t="shared" si="1"/>
        <v>11263</v>
      </c>
      <c r="I48">
        <f t="shared" si="2"/>
        <v>6777</v>
      </c>
      <c r="J48">
        <f t="shared" si="3"/>
        <v>1.6619448133392356</v>
      </c>
      <c r="K48">
        <f t="shared" si="4"/>
        <v>1.1226585876659241</v>
      </c>
    </row>
    <row r="49" spans="1:11" x14ac:dyDescent="0.25">
      <c r="A49" s="3">
        <v>44193</v>
      </c>
      <c r="B49">
        <v>534</v>
      </c>
      <c r="D49" s="3">
        <v>44193</v>
      </c>
      <c r="E49">
        <v>287</v>
      </c>
      <c r="G49" s="1">
        <f t="shared" si="0"/>
        <v>44193</v>
      </c>
      <c r="H49">
        <f t="shared" si="1"/>
        <v>11797</v>
      </c>
      <c r="I49">
        <f t="shared" si="2"/>
        <v>7064</v>
      </c>
      <c r="J49">
        <f t="shared" si="3"/>
        <v>1.6700169875424689</v>
      </c>
      <c r="K49">
        <f t="shared" si="4"/>
        <v>1.1281114135465784</v>
      </c>
    </row>
    <row r="50" spans="1:11" x14ac:dyDescent="0.25">
      <c r="A50" s="3">
        <v>44200</v>
      </c>
      <c r="B50">
        <v>605</v>
      </c>
      <c r="D50" s="3">
        <v>44200</v>
      </c>
      <c r="E50">
        <v>310</v>
      </c>
      <c r="G50" s="1">
        <f t="shared" si="0"/>
        <v>44200</v>
      </c>
      <c r="H50">
        <f t="shared" si="1"/>
        <v>12402</v>
      </c>
      <c r="I50">
        <f t="shared" si="2"/>
        <v>7374</v>
      </c>
      <c r="J50">
        <f t="shared" si="3"/>
        <v>1.6818551668022783</v>
      </c>
      <c r="K50">
        <f t="shared" si="4"/>
        <v>1.1361082095302251</v>
      </c>
    </row>
    <row r="51" spans="1:11" x14ac:dyDescent="0.25">
      <c r="A51" s="3">
        <v>44207</v>
      </c>
      <c r="B51">
        <v>596</v>
      </c>
      <c r="D51" s="3">
        <v>44207</v>
      </c>
      <c r="E51">
        <v>372</v>
      </c>
      <c r="G51" s="1">
        <f t="shared" si="0"/>
        <v>44207</v>
      </c>
      <c r="H51">
        <f t="shared" si="1"/>
        <v>12998</v>
      </c>
      <c r="I51">
        <f t="shared" si="2"/>
        <v>7746</v>
      </c>
      <c r="J51">
        <f t="shared" si="3"/>
        <v>1.678027368964627</v>
      </c>
      <c r="K51">
        <f t="shared" si="4"/>
        <v>1.133522497850874</v>
      </c>
    </row>
    <row r="52" spans="1:11" x14ac:dyDescent="0.25">
      <c r="A52" s="3">
        <v>44214</v>
      </c>
      <c r="B52">
        <v>535</v>
      </c>
      <c r="D52" s="3">
        <v>44214</v>
      </c>
      <c r="E52">
        <v>331</v>
      </c>
      <c r="G52" s="1">
        <f t="shared" si="0"/>
        <v>44214</v>
      </c>
      <c r="H52">
        <f t="shared" si="1"/>
        <v>13533</v>
      </c>
      <c r="I52">
        <f t="shared" si="2"/>
        <v>8077</v>
      </c>
      <c r="J52">
        <f t="shared" si="3"/>
        <v>1.6754983285873468</v>
      </c>
      <c r="K52">
        <f t="shared" si="4"/>
        <v>1.1318141084535132</v>
      </c>
    </row>
    <row r="53" spans="1:11" x14ac:dyDescent="0.25">
      <c r="A53" s="3">
        <v>44221</v>
      </c>
      <c r="B53">
        <v>481</v>
      </c>
      <c r="D53" s="3">
        <v>44221</v>
      </c>
      <c r="E53">
        <v>280</v>
      </c>
      <c r="G53" s="1">
        <f t="shared" si="0"/>
        <v>44221</v>
      </c>
      <c r="H53">
        <f t="shared" si="1"/>
        <v>14014</v>
      </c>
      <c r="I53">
        <f t="shared" si="2"/>
        <v>8357</v>
      </c>
      <c r="J53">
        <f t="shared" si="3"/>
        <v>1.6769175541462247</v>
      </c>
      <c r="K53">
        <f t="shared" si="4"/>
        <v>1.1327728080136434</v>
      </c>
    </row>
    <row r="54" spans="1:11" x14ac:dyDescent="0.25">
      <c r="A54" s="3">
        <v>44228</v>
      </c>
      <c r="B54">
        <v>487</v>
      </c>
      <c r="D54" s="3">
        <v>44228</v>
      </c>
      <c r="E54">
        <v>312</v>
      </c>
      <c r="G54" s="1">
        <f t="shared" si="0"/>
        <v>44228</v>
      </c>
      <c r="H54">
        <f t="shared" si="1"/>
        <v>14501</v>
      </c>
      <c r="I54">
        <f t="shared" si="2"/>
        <v>8669</v>
      </c>
      <c r="J54">
        <f t="shared" si="3"/>
        <v>1.6727419540892836</v>
      </c>
      <c r="K54">
        <f t="shared" si="4"/>
        <v>1.1299521528240379</v>
      </c>
    </row>
    <row r="55" spans="1:11" x14ac:dyDescent="0.25">
      <c r="A55" s="3">
        <v>44235</v>
      </c>
      <c r="B55">
        <v>494</v>
      </c>
      <c r="D55" s="3">
        <v>44235</v>
      </c>
      <c r="E55">
        <v>313</v>
      </c>
      <c r="G55" s="1">
        <f t="shared" si="0"/>
        <v>44235</v>
      </c>
      <c r="H55">
        <f t="shared" si="1"/>
        <v>14995</v>
      </c>
      <c r="I55">
        <f t="shared" si="2"/>
        <v>8982</v>
      </c>
      <c r="J55">
        <f t="shared" si="3"/>
        <v>1.6694500111333779</v>
      </c>
      <c r="K55">
        <f t="shared" si="4"/>
        <v>1.1277284159105792</v>
      </c>
    </row>
    <row r="56" spans="1:11" x14ac:dyDescent="0.25">
      <c r="A56" s="3">
        <v>44242</v>
      </c>
      <c r="B56">
        <v>518</v>
      </c>
      <c r="D56" s="3">
        <v>44242</v>
      </c>
      <c r="E56">
        <v>381</v>
      </c>
      <c r="G56" s="1">
        <f t="shared" si="0"/>
        <v>44242</v>
      </c>
      <c r="H56">
        <f t="shared" si="1"/>
        <v>15513</v>
      </c>
      <c r="I56">
        <f t="shared" si="2"/>
        <v>9363</v>
      </c>
      <c r="J56">
        <f t="shared" si="3"/>
        <v>1.6568407561678948</v>
      </c>
      <c r="K56">
        <f t="shared" si="4"/>
        <v>1.1192107513904039</v>
      </c>
    </row>
    <row r="57" spans="1:11" x14ac:dyDescent="0.25">
      <c r="A57" s="3">
        <v>44249</v>
      </c>
      <c r="B57">
        <v>593</v>
      </c>
      <c r="D57" s="3">
        <v>44249</v>
      </c>
      <c r="E57">
        <v>349</v>
      </c>
      <c r="G57" s="1">
        <f t="shared" si="0"/>
        <v>44249</v>
      </c>
      <c r="H57">
        <f t="shared" si="1"/>
        <v>16106</v>
      </c>
      <c r="I57">
        <f t="shared" si="2"/>
        <v>9712</v>
      </c>
      <c r="J57">
        <f t="shared" si="3"/>
        <v>1.6583607907742999</v>
      </c>
      <c r="K57">
        <f t="shared" si="4"/>
        <v>1.1202375483638856</v>
      </c>
    </row>
    <row r="58" spans="1:11" x14ac:dyDescent="0.25">
      <c r="A58" s="3">
        <v>44256</v>
      </c>
      <c r="B58">
        <v>680</v>
      </c>
      <c r="D58" s="3">
        <v>44256</v>
      </c>
      <c r="E58">
        <v>418</v>
      </c>
      <c r="G58" s="1">
        <f t="shared" si="0"/>
        <v>44256</v>
      </c>
      <c r="H58">
        <f t="shared" si="1"/>
        <v>16786</v>
      </c>
      <c r="I58">
        <f t="shared" si="2"/>
        <v>10130</v>
      </c>
      <c r="J58">
        <f t="shared" si="3"/>
        <v>1.6570582428430405</v>
      </c>
      <c r="K58">
        <f t="shared" si="4"/>
        <v>1.119357665584904</v>
      </c>
    </row>
    <row r="59" spans="1:11" x14ac:dyDescent="0.25">
      <c r="A59" s="3">
        <v>44263</v>
      </c>
      <c r="B59">
        <v>680</v>
      </c>
      <c r="D59" s="3">
        <v>44263</v>
      </c>
      <c r="E59">
        <v>464</v>
      </c>
      <c r="G59" s="1">
        <f t="shared" si="0"/>
        <v>44263</v>
      </c>
      <c r="H59">
        <f t="shared" si="1"/>
        <v>17466</v>
      </c>
      <c r="I59">
        <f t="shared" si="2"/>
        <v>10594</v>
      </c>
      <c r="J59">
        <f t="shared" si="3"/>
        <v>1.6486690579573344</v>
      </c>
      <c r="K59">
        <f t="shared" si="4"/>
        <v>1.1136906961525486</v>
      </c>
    </row>
    <row r="60" spans="1:11" x14ac:dyDescent="0.25">
      <c r="A60" s="3">
        <v>44270</v>
      </c>
      <c r="B60">
        <v>625</v>
      </c>
      <c r="D60" s="3">
        <v>44270</v>
      </c>
      <c r="E60">
        <v>431</v>
      </c>
      <c r="G60" s="1">
        <f t="shared" si="0"/>
        <v>44270</v>
      </c>
      <c r="H60">
        <f t="shared" si="1"/>
        <v>18091</v>
      </c>
      <c r="I60">
        <f t="shared" si="2"/>
        <v>11025</v>
      </c>
      <c r="J60">
        <f t="shared" si="3"/>
        <v>1.640907029478458</v>
      </c>
      <c r="K60">
        <f t="shared" si="4"/>
        <v>1.1084473764829805</v>
      </c>
    </row>
    <row r="61" spans="1:11" x14ac:dyDescent="0.25">
      <c r="A61" s="3">
        <v>44277</v>
      </c>
      <c r="B61">
        <v>564</v>
      </c>
      <c r="D61" s="3">
        <v>44277</v>
      </c>
      <c r="E61">
        <v>413</v>
      </c>
      <c r="G61" s="1">
        <f t="shared" si="0"/>
        <v>44277</v>
      </c>
      <c r="H61">
        <f t="shared" si="1"/>
        <v>18655</v>
      </c>
      <c r="I61">
        <f t="shared" si="2"/>
        <v>11438</v>
      </c>
      <c r="J61">
        <f t="shared" si="3"/>
        <v>1.6309669522643819</v>
      </c>
      <c r="K61">
        <f t="shared" si="4"/>
        <v>1.1017327654099311</v>
      </c>
    </row>
    <row r="62" spans="1:11" x14ac:dyDescent="0.25">
      <c r="A62" s="3">
        <v>44284</v>
      </c>
      <c r="B62">
        <v>552</v>
      </c>
      <c r="D62" s="3">
        <v>44284</v>
      </c>
      <c r="E62">
        <v>404</v>
      </c>
      <c r="G62" s="1">
        <f t="shared" si="0"/>
        <v>44284</v>
      </c>
      <c r="H62">
        <f t="shared" si="1"/>
        <v>19207</v>
      </c>
      <c r="I62">
        <f t="shared" si="2"/>
        <v>11842</v>
      </c>
      <c r="J62">
        <f t="shared" si="3"/>
        <v>1.6219388616787704</v>
      </c>
      <c r="K62">
        <f t="shared" si="4"/>
        <v>1.0956342094622169</v>
      </c>
    </row>
    <row r="63" spans="1:11" x14ac:dyDescent="0.25">
      <c r="A63" s="3">
        <v>44291</v>
      </c>
      <c r="B63">
        <v>471</v>
      </c>
      <c r="D63" s="3">
        <v>44291</v>
      </c>
      <c r="E63">
        <v>346</v>
      </c>
      <c r="G63" s="1">
        <f t="shared" si="0"/>
        <v>44291</v>
      </c>
      <c r="H63">
        <f t="shared" si="1"/>
        <v>19678</v>
      </c>
      <c r="I63">
        <f t="shared" si="2"/>
        <v>12188</v>
      </c>
      <c r="J63">
        <f t="shared" si="3"/>
        <v>1.6145388907121758</v>
      </c>
      <c r="K63">
        <f t="shared" si="4"/>
        <v>1.0906354628808343</v>
      </c>
    </row>
    <row r="64" spans="1:11" x14ac:dyDescent="0.25">
      <c r="A64" s="3">
        <v>44298</v>
      </c>
      <c r="B64">
        <v>389</v>
      </c>
      <c r="D64" s="3">
        <v>44298</v>
      </c>
      <c r="E64">
        <v>296</v>
      </c>
      <c r="G64" s="1">
        <f t="shared" si="0"/>
        <v>44298</v>
      </c>
      <c r="H64">
        <f t="shared" si="1"/>
        <v>20067</v>
      </c>
      <c r="I64">
        <f t="shared" si="2"/>
        <v>12484</v>
      </c>
      <c r="J64">
        <f t="shared" si="3"/>
        <v>1.6074174943928228</v>
      </c>
      <c r="K64">
        <f t="shared" si="4"/>
        <v>1.0858248959655403</v>
      </c>
    </row>
    <row r="65" spans="1:11" x14ac:dyDescent="0.25">
      <c r="A65" s="3">
        <v>44305</v>
      </c>
      <c r="B65">
        <v>387</v>
      </c>
      <c r="D65" s="3">
        <v>44305</v>
      </c>
      <c r="E65">
        <v>268</v>
      </c>
      <c r="G65" s="1">
        <f t="shared" si="0"/>
        <v>44305</v>
      </c>
      <c r="H65">
        <f t="shared" si="1"/>
        <v>20454</v>
      </c>
      <c r="I65">
        <f t="shared" si="2"/>
        <v>12752</v>
      </c>
      <c r="J65">
        <f t="shared" si="3"/>
        <v>1.6039836888331243</v>
      </c>
      <c r="K65">
        <f t="shared" si="4"/>
        <v>1.0835053295942449</v>
      </c>
    </row>
    <row r="66" spans="1:11" x14ac:dyDescent="0.25">
      <c r="A66" s="3">
        <v>44312</v>
      </c>
      <c r="B66">
        <v>395</v>
      </c>
      <c r="D66" s="3">
        <v>44312</v>
      </c>
      <c r="E66">
        <v>253</v>
      </c>
      <c r="G66" s="1">
        <f t="shared" si="0"/>
        <v>44312</v>
      </c>
      <c r="H66">
        <f t="shared" si="1"/>
        <v>20849</v>
      </c>
      <c r="I66">
        <f t="shared" si="2"/>
        <v>13005</v>
      </c>
      <c r="J66">
        <f t="shared" si="3"/>
        <v>1.6031526336024606</v>
      </c>
      <c r="K66">
        <f t="shared" si="4"/>
        <v>1.0829439443520632</v>
      </c>
    </row>
    <row r="67" spans="1:11" x14ac:dyDescent="0.25">
      <c r="A67" s="3">
        <v>44319</v>
      </c>
      <c r="B67">
        <v>336</v>
      </c>
      <c r="D67" s="3">
        <v>44319</v>
      </c>
      <c r="E67">
        <v>246</v>
      </c>
      <c r="G67" s="1">
        <f t="shared" si="0"/>
        <v>44319</v>
      </c>
      <c r="H67">
        <f t="shared" si="1"/>
        <v>21185</v>
      </c>
      <c r="I67">
        <f t="shared" si="2"/>
        <v>13251</v>
      </c>
      <c r="J67">
        <f t="shared" si="3"/>
        <v>1.598747264357407</v>
      </c>
      <c r="K67">
        <f t="shared" si="4"/>
        <v>1.0799680780205803</v>
      </c>
    </row>
    <row r="68" spans="1:11" x14ac:dyDescent="0.25">
      <c r="A68" s="3">
        <v>44326</v>
      </c>
      <c r="B68">
        <v>347</v>
      </c>
      <c r="D68" s="3">
        <v>44326</v>
      </c>
      <c r="E68">
        <v>242</v>
      </c>
      <c r="G68" s="1">
        <f t="shared" si="0"/>
        <v>44326</v>
      </c>
      <c r="H68">
        <f t="shared" si="1"/>
        <v>21532</v>
      </c>
      <c r="I68">
        <f t="shared" si="2"/>
        <v>13493</v>
      </c>
      <c r="J68">
        <f t="shared" si="3"/>
        <v>1.5957904098421403</v>
      </c>
      <c r="K68">
        <f t="shared" si="4"/>
        <v>1.0779706963461713</v>
      </c>
    </row>
    <row r="69" spans="1:11" x14ac:dyDescent="0.25">
      <c r="A69" s="3">
        <v>44333</v>
      </c>
      <c r="B69">
        <v>302</v>
      </c>
      <c r="D69" s="3">
        <v>44333</v>
      </c>
      <c r="E69">
        <v>205</v>
      </c>
      <c r="G69" s="1">
        <f t="shared" si="0"/>
        <v>44333</v>
      </c>
      <c r="H69">
        <f t="shared" si="1"/>
        <v>21834</v>
      </c>
      <c r="I69">
        <f t="shared" si="2"/>
        <v>13698</v>
      </c>
      <c r="J69">
        <f t="shared" si="3"/>
        <v>1.5939553219448095</v>
      </c>
      <c r="K69">
        <f t="shared" si="4"/>
        <v>1.0767310780564876</v>
      </c>
    </row>
    <row r="70" spans="1:11" x14ac:dyDescent="0.25">
      <c r="A70" s="3">
        <v>44340</v>
      </c>
      <c r="B70">
        <v>300</v>
      </c>
      <c r="D70" s="3">
        <v>44340</v>
      </c>
      <c r="E70">
        <v>197</v>
      </c>
      <c r="G70" s="1">
        <f t="shared" si="0"/>
        <v>44340</v>
      </c>
      <c r="H70">
        <f t="shared" si="1"/>
        <v>22134</v>
      </c>
      <c r="I70">
        <f t="shared" si="2"/>
        <v>13895</v>
      </c>
      <c r="J70">
        <f t="shared" si="3"/>
        <v>1.5929471032745592</v>
      </c>
      <c r="K70">
        <f t="shared" si="4"/>
        <v>1.0760500173261212</v>
      </c>
    </row>
    <row r="71" spans="1:11" x14ac:dyDescent="0.25">
      <c r="A71" s="3">
        <v>44347</v>
      </c>
      <c r="B71">
        <v>299</v>
      </c>
      <c r="D71" s="3">
        <v>44347</v>
      </c>
      <c r="E71">
        <v>240</v>
      </c>
      <c r="G71" s="1">
        <f t="shared" ref="G71:G134" si="5">A71</f>
        <v>44347</v>
      </c>
      <c r="H71">
        <f t="shared" si="1"/>
        <v>22433</v>
      </c>
      <c r="I71">
        <f t="shared" si="2"/>
        <v>14135</v>
      </c>
      <c r="J71">
        <f t="shared" si="3"/>
        <v>1.5870534135125576</v>
      </c>
      <c r="K71">
        <f t="shared" si="4"/>
        <v>1.0720687771722706</v>
      </c>
    </row>
    <row r="72" spans="1:11" x14ac:dyDescent="0.25">
      <c r="A72" s="3">
        <v>44354</v>
      </c>
      <c r="B72">
        <v>280</v>
      </c>
      <c r="D72" s="3">
        <v>44354</v>
      </c>
      <c r="E72">
        <v>203</v>
      </c>
      <c r="G72" s="1">
        <f t="shared" si="5"/>
        <v>44354</v>
      </c>
      <c r="H72">
        <f t="shared" si="1"/>
        <v>22713</v>
      </c>
      <c r="I72">
        <f t="shared" si="2"/>
        <v>14338</v>
      </c>
      <c r="J72">
        <f t="shared" si="3"/>
        <v>1.5841121495327102</v>
      </c>
      <c r="K72">
        <f t="shared" si="4"/>
        <v>1.0700819270439961</v>
      </c>
    </row>
    <row r="73" spans="1:11" x14ac:dyDescent="0.25">
      <c r="A73" s="3">
        <v>44361</v>
      </c>
      <c r="B73">
        <v>311</v>
      </c>
      <c r="D73" s="3">
        <v>44361</v>
      </c>
      <c r="E73">
        <v>207</v>
      </c>
      <c r="G73" s="1">
        <f t="shared" si="5"/>
        <v>44361</v>
      </c>
      <c r="H73">
        <f t="shared" si="1"/>
        <v>23024</v>
      </c>
      <c r="I73">
        <f t="shared" si="2"/>
        <v>14545</v>
      </c>
      <c r="J73">
        <f t="shared" si="3"/>
        <v>1.5829494671708491</v>
      </c>
      <c r="K73">
        <f t="shared" si="4"/>
        <v>1.069296524708254</v>
      </c>
    </row>
    <row r="74" spans="1:11" x14ac:dyDescent="0.25">
      <c r="A74" s="3">
        <v>44368</v>
      </c>
      <c r="B74">
        <v>286</v>
      </c>
      <c r="D74" s="3">
        <v>44368</v>
      </c>
      <c r="E74">
        <v>209</v>
      </c>
      <c r="G74" s="1">
        <f t="shared" si="5"/>
        <v>44368</v>
      </c>
      <c r="H74">
        <f t="shared" ref="H74:H137" si="6">B74+H73</f>
        <v>23310</v>
      </c>
      <c r="I74">
        <f t="shared" ref="I74:I137" si="7">E74+I73</f>
        <v>14754</v>
      </c>
      <c r="J74">
        <f t="shared" ref="J74:J137" si="8">H74/I74</f>
        <v>1.579910532736885</v>
      </c>
      <c r="K74">
        <f t="shared" ref="K74:K137" si="9">J74/J$16</f>
        <v>1.0672436973145523</v>
      </c>
    </row>
    <row r="75" spans="1:11" x14ac:dyDescent="0.25">
      <c r="A75" s="3">
        <v>44375</v>
      </c>
      <c r="B75">
        <v>263</v>
      </c>
      <c r="D75" s="3">
        <v>44375</v>
      </c>
      <c r="E75">
        <v>205</v>
      </c>
      <c r="G75" s="1">
        <f t="shared" si="5"/>
        <v>44375</v>
      </c>
      <c r="H75">
        <f t="shared" si="6"/>
        <v>23573</v>
      </c>
      <c r="I75">
        <f t="shared" si="7"/>
        <v>14959</v>
      </c>
      <c r="J75">
        <f t="shared" si="8"/>
        <v>1.5758406310582258</v>
      </c>
      <c r="K75">
        <f t="shared" si="9"/>
        <v>1.0644944423249583</v>
      </c>
    </row>
    <row r="76" spans="1:11" x14ac:dyDescent="0.25">
      <c r="A76" s="3">
        <v>44382</v>
      </c>
      <c r="B76">
        <v>270</v>
      </c>
      <c r="D76" s="3">
        <v>44382</v>
      </c>
      <c r="E76">
        <v>191</v>
      </c>
      <c r="G76" s="1">
        <f t="shared" si="5"/>
        <v>44382</v>
      </c>
      <c r="H76">
        <f t="shared" si="6"/>
        <v>23843</v>
      </c>
      <c r="I76">
        <f t="shared" si="7"/>
        <v>15150</v>
      </c>
      <c r="J76">
        <f t="shared" si="8"/>
        <v>1.5737953795379538</v>
      </c>
      <c r="K76">
        <f t="shared" si="9"/>
        <v>1.0631128566280441</v>
      </c>
    </row>
    <row r="77" spans="1:11" x14ac:dyDescent="0.25">
      <c r="A77" s="3">
        <v>44389</v>
      </c>
      <c r="B77">
        <v>325</v>
      </c>
      <c r="D77" s="3">
        <v>44389</v>
      </c>
      <c r="E77">
        <v>169</v>
      </c>
      <c r="G77" s="1">
        <f t="shared" si="5"/>
        <v>44389</v>
      </c>
      <c r="H77">
        <f t="shared" si="6"/>
        <v>24168</v>
      </c>
      <c r="I77">
        <f t="shared" si="7"/>
        <v>15319</v>
      </c>
      <c r="J77">
        <f t="shared" si="8"/>
        <v>1.577648671584307</v>
      </c>
      <c r="K77">
        <f t="shared" si="9"/>
        <v>1.0657157898734215</v>
      </c>
    </row>
    <row r="78" spans="1:11" x14ac:dyDescent="0.25">
      <c r="A78" s="3">
        <v>44396</v>
      </c>
      <c r="B78">
        <v>299</v>
      </c>
      <c r="D78" s="3">
        <v>44396</v>
      </c>
      <c r="E78">
        <v>217</v>
      </c>
      <c r="G78" s="1">
        <f t="shared" si="5"/>
        <v>44396</v>
      </c>
      <c r="H78">
        <f t="shared" si="6"/>
        <v>24467</v>
      </c>
      <c r="I78">
        <f t="shared" si="7"/>
        <v>15536</v>
      </c>
      <c r="J78">
        <f t="shared" si="8"/>
        <v>1.5748583934088569</v>
      </c>
      <c r="K78">
        <f t="shared" si="9"/>
        <v>1.0638309320065999</v>
      </c>
    </row>
    <row r="79" spans="1:11" x14ac:dyDescent="0.25">
      <c r="A79" s="3">
        <v>44403</v>
      </c>
      <c r="B79">
        <v>362</v>
      </c>
      <c r="D79" s="3">
        <v>44403</v>
      </c>
      <c r="E79">
        <v>207</v>
      </c>
      <c r="G79" s="1">
        <f t="shared" si="5"/>
        <v>44403</v>
      </c>
      <c r="H79">
        <f t="shared" si="6"/>
        <v>24829</v>
      </c>
      <c r="I79">
        <f t="shared" si="7"/>
        <v>15743</v>
      </c>
      <c r="J79">
        <f t="shared" si="8"/>
        <v>1.5771453979546466</v>
      </c>
      <c r="K79">
        <f t="shared" si="9"/>
        <v>1.0653758240347551</v>
      </c>
    </row>
    <row r="80" spans="1:11" x14ac:dyDescent="0.25">
      <c r="A80" s="3">
        <v>44410</v>
      </c>
      <c r="B80">
        <v>318</v>
      </c>
      <c r="D80" s="3">
        <v>44410</v>
      </c>
      <c r="E80">
        <v>221</v>
      </c>
      <c r="G80" s="1">
        <f t="shared" si="5"/>
        <v>44410</v>
      </c>
      <c r="H80">
        <f t="shared" si="6"/>
        <v>25147</v>
      </c>
      <c r="I80">
        <f t="shared" si="7"/>
        <v>15964</v>
      </c>
      <c r="J80">
        <f t="shared" si="8"/>
        <v>1.5752317714858433</v>
      </c>
      <c r="K80">
        <f t="shared" si="9"/>
        <v>1.0640831522375067</v>
      </c>
    </row>
    <row r="81" spans="1:12" x14ac:dyDescent="0.25">
      <c r="A81" s="3">
        <v>44417</v>
      </c>
      <c r="B81">
        <v>322</v>
      </c>
      <c r="D81" s="3">
        <v>44417</v>
      </c>
      <c r="E81">
        <v>231</v>
      </c>
      <c r="G81" s="1">
        <f t="shared" si="5"/>
        <v>44417</v>
      </c>
      <c r="H81">
        <f t="shared" si="6"/>
        <v>25469</v>
      </c>
      <c r="I81">
        <f t="shared" si="7"/>
        <v>16195</v>
      </c>
      <c r="J81">
        <f t="shared" si="8"/>
        <v>1.5726458783575177</v>
      </c>
      <c r="K81">
        <f t="shared" si="9"/>
        <v>1.0623363582982615</v>
      </c>
    </row>
    <row r="82" spans="1:12" x14ac:dyDescent="0.25">
      <c r="A82" s="3">
        <v>44424</v>
      </c>
      <c r="B82">
        <v>256</v>
      </c>
      <c r="D82" s="3">
        <v>44424</v>
      </c>
      <c r="E82">
        <v>225</v>
      </c>
      <c r="G82" s="1">
        <f t="shared" si="5"/>
        <v>44424</v>
      </c>
      <c r="H82">
        <f t="shared" si="6"/>
        <v>25725</v>
      </c>
      <c r="I82">
        <f t="shared" si="7"/>
        <v>16420</v>
      </c>
      <c r="J82">
        <f t="shared" si="8"/>
        <v>1.5666869671132766</v>
      </c>
      <c r="K82">
        <f t="shared" si="9"/>
        <v>1.0583110604497459</v>
      </c>
    </row>
    <row r="83" spans="1:12" x14ac:dyDescent="0.25">
      <c r="A83" s="3">
        <v>44431</v>
      </c>
      <c r="B83">
        <v>284</v>
      </c>
      <c r="D83" s="3">
        <v>44431</v>
      </c>
      <c r="E83">
        <v>198</v>
      </c>
      <c r="G83" s="1">
        <f t="shared" si="5"/>
        <v>44431</v>
      </c>
      <c r="H83">
        <f t="shared" si="6"/>
        <v>26009</v>
      </c>
      <c r="I83">
        <f t="shared" si="7"/>
        <v>16618</v>
      </c>
      <c r="J83">
        <f t="shared" si="8"/>
        <v>1.5651101215549403</v>
      </c>
      <c r="K83">
        <f t="shared" si="9"/>
        <v>1.0572458871700554</v>
      </c>
    </row>
    <row r="84" spans="1:12" x14ac:dyDescent="0.25">
      <c r="A84" s="3">
        <v>44438</v>
      </c>
      <c r="B84">
        <v>297</v>
      </c>
      <c r="D84" s="3">
        <v>44438</v>
      </c>
      <c r="E84">
        <v>187</v>
      </c>
      <c r="G84" s="1">
        <f t="shared" si="5"/>
        <v>44438</v>
      </c>
      <c r="H84">
        <f t="shared" si="6"/>
        <v>26306</v>
      </c>
      <c r="I84">
        <f t="shared" si="7"/>
        <v>16805</v>
      </c>
      <c r="J84">
        <f t="shared" si="8"/>
        <v>1.5653674501636419</v>
      </c>
      <c r="K84">
        <f t="shared" si="9"/>
        <v>1.0574197149470623</v>
      </c>
    </row>
    <row r="85" spans="1:12" x14ac:dyDescent="0.25">
      <c r="A85" s="3">
        <v>44445</v>
      </c>
      <c r="B85">
        <v>312</v>
      </c>
      <c r="D85" s="3">
        <v>44445</v>
      </c>
      <c r="E85">
        <v>233</v>
      </c>
      <c r="G85" s="1">
        <f t="shared" si="5"/>
        <v>44445</v>
      </c>
      <c r="H85">
        <f t="shared" si="6"/>
        <v>26618</v>
      </c>
      <c r="I85">
        <f t="shared" si="7"/>
        <v>17038</v>
      </c>
      <c r="J85">
        <f t="shared" si="8"/>
        <v>1.5622725672027233</v>
      </c>
      <c r="K85">
        <f t="shared" si="9"/>
        <v>1.0553290938229378</v>
      </c>
    </row>
    <row r="86" spans="1:12" x14ac:dyDescent="0.25">
      <c r="A86" s="3">
        <v>44452</v>
      </c>
      <c r="B86">
        <v>315</v>
      </c>
      <c r="D86" s="3">
        <v>44452</v>
      </c>
      <c r="E86">
        <v>231</v>
      </c>
      <c r="G86" s="1">
        <f t="shared" si="5"/>
        <v>44452</v>
      </c>
      <c r="H86">
        <f t="shared" si="6"/>
        <v>26933</v>
      </c>
      <c r="I86">
        <f t="shared" si="7"/>
        <v>17269</v>
      </c>
      <c r="J86">
        <f t="shared" si="8"/>
        <v>1.5596154959754474</v>
      </c>
      <c r="K86">
        <f t="shared" si="9"/>
        <v>1.0535342184411567</v>
      </c>
      <c r="L86" s="5"/>
    </row>
    <row r="87" spans="1:12" x14ac:dyDescent="0.25">
      <c r="A87" s="3">
        <v>44459</v>
      </c>
      <c r="B87">
        <v>316</v>
      </c>
      <c r="D87" s="3">
        <v>44459</v>
      </c>
      <c r="E87">
        <v>210</v>
      </c>
      <c r="G87" s="1">
        <f t="shared" si="5"/>
        <v>44459</v>
      </c>
      <c r="H87">
        <f t="shared" si="6"/>
        <v>27249</v>
      </c>
      <c r="I87">
        <f t="shared" si="7"/>
        <v>17479</v>
      </c>
      <c r="J87">
        <f t="shared" si="8"/>
        <v>1.5589564620401626</v>
      </c>
      <c r="K87">
        <f t="shared" si="9"/>
        <v>1.0530890351227502</v>
      </c>
    </row>
    <row r="88" spans="1:12" x14ac:dyDescent="0.25">
      <c r="A88" s="3">
        <v>44466</v>
      </c>
      <c r="B88">
        <v>303</v>
      </c>
      <c r="D88" s="3">
        <v>44466</v>
      </c>
      <c r="E88">
        <v>230</v>
      </c>
      <c r="G88" s="1">
        <f t="shared" si="5"/>
        <v>44466</v>
      </c>
      <c r="H88">
        <f t="shared" si="6"/>
        <v>27552</v>
      </c>
      <c r="I88">
        <f t="shared" si="7"/>
        <v>17709</v>
      </c>
      <c r="J88">
        <f t="shared" si="8"/>
        <v>1.5558190750465866</v>
      </c>
      <c r="K88">
        <f t="shared" si="9"/>
        <v>1.0509697021443629</v>
      </c>
    </row>
    <row r="89" spans="1:12" x14ac:dyDescent="0.25">
      <c r="A89" s="3">
        <v>44473</v>
      </c>
      <c r="B89">
        <v>310</v>
      </c>
      <c r="D89" s="3">
        <v>44473</v>
      </c>
      <c r="E89">
        <v>221</v>
      </c>
      <c r="G89" s="1">
        <f t="shared" si="5"/>
        <v>44473</v>
      </c>
      <c r="H89">
        <f t="shared" si="6"/>
        <v>27862</v>
      </c>
      <c r="I89">
        <f t="shared" si="7"/>
        <v>17930</v>
      </c>
      <c r="J89">
        <f t="shared" si="8"/>
        <v>1.5539319576129391</v>
      </c>
      <c r="K89">
        <f t="shared" si="9"/>
        <v>1.0496949374374882</v>
      </c>
    </row>
    <row r="90" spans="1:12" x14ac:dyDescent="0.25">
      <c r="A90" s="3">
        <v>44480</v>
      </c>
      <c r="B90">
        <v>353</v>
      </c>
      <c r="D90" s="3">
        <v>44480</v>
      </c>
      <c r="E90">
        <v>233</v>
      </c>
      <c r="G90" s="1">
        <f t="shared" si="5"/>
        <v>44480</v>
      </c>
      <c r="H90">
        <f t="shared" si="6"/>
        <v>28215</v>
      </c>
      <c r="I90">
        <f t="shared" si="7"/>
        <v>18163</v>
      </c>
      <c r="J90">
        <f t="shared" si="8"/>
        <v>1.5534328029510542</v>
      </c>
      <c r="K90">
        <f t="shared" si="9"/>
        <v>1.0493577539983987</v>
      </c>
    </row>
    <row r="91" spans="1:12" x14ac:dyDescent="0.25">
      <c r="A91" s="3">
        <v>44487</v>
      </c>
      <c r="B91">
        <v>353</v>
      </c>
      <c r="D91" s="3">
        <v>44487</v>
      </c>
      <c r="E91">
        <v>227</v>
      </c>
      <c r="G91" s="1">
        <f t="shared" si="5"/>
        <v>44487</v>
      </c>
      <c r="H91">
        <f t="shared" si="6"/>
        <v>28568</v>
      </c>
      <c r="I91">
        <f t="shared" si="7"/>
        <v>18390</v>
      </c>
      <c r="J91">
        <f t="shared" si="8"/>
        <v>1.5534529635671561</v>
      </c>
      <c r="K91">
        <f t="shared" si="9"/>
        <v>1.0493713726749143</v>
      </c>
    </row>
    <row r="92" spans="1:12" x14ac:dyDescent="0.25">
      <c r="A92" s="3">
        <v>44494</v>
      </c>
      <c r="B92">
        <v>466</v>
      </c>
      <c r="D92" s="3">
        <v>44494</v>
      </c>
      <c r="E92">
        <v>254</v>
      </c>
      <c r="G92" s="1">
        <f t="shared" si="5"/>
        <v>44494</v>
      </c>
      <c r="H92">
        <f t="shared" si="6"/>
        <v>29034</v>
      </c>
      <c r="I92">
        <f t="shared" si="7"/>
        <v>18644</v>
      </c>
      <c r="J92">
        <f t="shared" si="8"/>
        <v>1.557283844668526</v>
      </c>
      <c r="K92">
        <f t="shared" si="9"/>
        <v>1.0519591671264874</v>
      </c>
    </row>
    <row r="93" spans="1:12" x14ac:dyDescent="0.25">
      <c r="A93" s="3">
        <v>44501</v>
      </c>
      <c r="B93">
        <v>435</v>
      </c>
      <c r="D93" s="3">
        <v>44501</v>
      </c>
      <c r="E93">
        <v>263</v>
      </c>
      <c r="G93" s="1">
        <f t="shared" si="5"/>
        <v>44501</v>
      </c>
      <c r="H93">
        <f t="shared" si="6"/>
        <v>29469</v>
      </c>
      <c r="I93">
        <f t="shared" si="7"/>
        <v>18907</v>
      </c>
      <c r="J93">
        <f t="shared" si="8"/>
        <v>1.5586290791770243</v>
      </c>
      <c r="K93">
        <f t="shared" si="9"/>
        <v>1.0528678850702293</v>
      </c>
    </row>
    <row r="94" spans="1:12" x14ac:dyDescent="0.25">
      <c r="A94" s="3">
        <v>44508</v>
      </c>
      <c r="B94">
        <v>432</v>
      </c>
      <c r="D94" s="3">
        <v>44508</v>
      </c>
      <c r="E94">
        <v>330</v>
      </c>
      <c r="G94" s="1">
        <f t="shared" si="5"/>
        <v>44508</v>
      </c>
      <c r="H94">
        <f t="shared" si="6"/>
        <v>29901</v>
      </c>
      <c r="I94">
        <f t="shared" si="7"/>
        <v>19237</v>
      </c>
      <c r="J94">
        <f t="shared" si="8"/>
        <v>1.5543483911212768</v>
      </c>
      <c r="K94">
        <f t="shared" si="9"/>
        <v>1.0499762419974079</v>
      </c>
    </row>
    <row r="95" spans="1:12" x14ac:dyDescent="0.25">
      <c r="A95" s="3">
        <v>44515</v>
      </c>
      <c r="B95">
        <v>538</v>
      </c>
      <c r="D95" s="3">
        <v>44515</v>
      </c>
      <c r="E95">
        <v>328</v>
      </c>
      <c r="G95" s="1">
        <f t="shared" si="5"/>
        <v>44515</v>
      </c>
      <c r="H95">
        <f t="shared" si="6"/>
        <v>30439</v>
      </c>
      <c r="I95">
        <f t="shared" si="7"/>
        <v>19565</v>
      </c>
      <c r="J95">
        <f t="shared" si="8"/>
        <v>1.5557883976488627</v>
      </c>
      <c r="K95">
        <f t="shared" si="9"/>
        <v>1.0509489792877882</v>
      </c>
    </row>
    <row r="96" spans="1:12" x14ac:dyDescent="0.25">
      <c r="A96" s="3">
        <v>44522</v>
      </c>
      <c r="B96">
        <v>517</v>
      </c>
      <c r="D96" s="3">
        <v>44522</v>
      </c>
      <c r="E96">
        <v>372</v>
      </c>
      <c r="G96" s="1">
        <f t="shared" si="5"/>
        <v>44522</v>
      </c>
      <c r="H96">
        <f t="shared" si="6"/>
        <v>30956</v>
      </c>
      <c r="I96">
        <f t="shared" si="7"/>
        <v>19937</v>
      </c>
      <c r="J96">
        <f t="shared" si="8"/>
        <v>1.5526909765762151</v>
      </c>
      <c r="K96">
        <f t="shared" si="9"/>
        <v>1.0488566436464872</v>
      </c>
    </row>
    <row r="97" spans="1:11" x14ac:dyDescent="0.25">
      <c r="A97" s="3">
        <v>44529</v>
      </c>
      <c r="B97">
        <v>561</v>
      </c>
      <c r="D97" s="3">
        <v>44529</v>
      </c>
      <c r="E97">
        <v>373</v>
      </c>
      <c r="G97" s="1">
        <f t="shared" si="5"/>
        <v>44529</v>
      </c>
      <c r="H97">
        <f t="shared" si="6"/>
        <v>31517</v>
      </c>
      <c r="I97">
        <f t="shared" si="7"/>
        <v>20310</v>
      </c>
      <c r="J97">
        <f t="shared" si="8"/>
        <v>1.5517971442639094</v>
      </c>
      <c r="K97">
        <f t="shared" si="9"/>
        <v>1.048252851924109</v>
      </c>
    </row>
    <row r="98" spans="1:11" x14ac:dyDescent="0.25">
      <c r="A98" s="3">
        <v>44536</v>
      </c>
      <c r="B98">
        <v>533</v>
      </c>
      <c r="D98" s="3">
        <v>44536</v>
      </c>
      <c r="E98">
        <v>391</v>
      </c>
      <c r="G98" s="1">
        <f t="shared" si="5"/>
        <v>44536</v>
      </c>
      <c r="H98">
        <f t="shared" si="6"/>
        <v>32050</v>
      </c>
      <c r="I98">
        <f t="shared" si="7"/>
        <v>20701</v>
      </c>
      <c r="J98">
        <f t="shared" si="8"/>
        <v>1.5482343848123279</v>
      </c>
      <c r="K98">
        <f t="shared" si="9"/>
        <v>1.0458461760453419</v>
      </c>
    </row>
    <row r="99" spans="1:11" x14ac:dyDescent="0.25">
      <c r="A99" s="3">
        <v>44543</v>
      </c>
      <c r="B99">
        <v>496</v>
      </c>
      <c r="D99" s="3">
        <v>44543</v>
      </c>
      <c r="E99">
        <v>374</v>
      </c>
      <c r="G99" s="1">
        <f t="shared" si="5"/>
        <v>44543</v>
      </c>
      <c r="H99">
        <f t="shared" si="6"/>
        <v>32546</v>
      </c>
      <c r="I99">
        <f t="shared" si="7"/>
        <v>21075</v>
      </c>
      <c r="J99">
        <f t="shared" si="8"/>
        <v>1.54429418742586</v>
      </c>
      <c r="K99">
        <f t="shared" si="9"/>
        <v>1.0431845374653403</v>
      </c>
    </row>
    <row r="100" spans="1:11" x14ac:dyDescent="0.25">
      <c r="A100" s="3">
        <v>44550</v>
      </c>
      <c r="B100">
        <v>470</v>
      </c>
      <c r="D100" s="3">
        <v>44550</v>
      </c>
      <c r="E100">
        <v>302</v>
      </c>
      <c r="G100" s="1">
        <f t="shared" si="5"/>
        <v>44550</v>
      </c>
      <c r="H100">
        <f t="shared" si="6"/>
        <v>33016</v>
      </c>
      <c r="I100">
        <f t="shared" si="7"/>
        <v>21377</v>
      </c>
      <c r="J100">
        <f t="shared" si="8"/>
        <v>1.5444636759133648</v>
      </c>
      <c r="K100">
        <f t="shared" si="9"/>
        <v>1.0432990284547405</v>
      </c>
    </row>
    <row r="101" spans="1:11" x14ac:dyDescent="0.25">
      <c r="A101" s="3">
        <v>44557</v>
      </c>
      <c r="B101">
        <v>402</v>
      </c>
      <c r="D101" s="3">
        <v>44557</v>
      </c>
      <c r="E101">
        <v>319</v>
      </c>
      <c r="G101" s="1">
        <f t="shared" si="5"/>
        <v>44557</v>
      </c>
      <c r="H101">
        <f t="shared" si="6"/>
        <v>33418</v>
      </c>
      <c r="I101">
        <f t="shared" si="7"/>
        <v>21696</v>
      </c>
      <c r="J101">
        <f t="shared" si="8"/>
        <v>1.5402839233038348</v>
      </c>
      <c r="K101">
        <f t="shared" si="9"/>
        <v>1.0404755681787163</v>
      </c>
    </row>
    <row r="102" spans="1:11" x14ac:dyDescent="0.25">
      <c r="A102" s="3">
        <v>44564</v>
      </c>
      <c r="B102">
        <v>376</v>
      </c>
      <c r="D102" s="3">
        <v>44564</v>
      </c>
      <c r="E102">
        <v>277</v>
      </c>
      <c r="G102" s="1">
        <f t="shared" si="5"/>
        <v>44564</v>
      </c>
      <c r="H102">
        <f t="shared" si="6"/>
        <v>33794</v>
      </c>
      <c r="I102">
        <f t="shared" si="7"/>
        <v>21973</v>
      </c>
      <c r="J102">
        <f t="shared" si="8"/>
        <v>1.5379784280708142</v>
      </c>
      <c r="K102">
        <f t="shared" si="9"/>
        <v>1.0389181855259355</v>
      </c>
    </row>
    <row r="103" spans="1:11" x14ac:dyDescent="0.25">
      <c r="A103" s="3">
        <v>44571</v>
      </c>
      <c r="B103">
        <v>390</v>
      </c>
      <c r="D103" s="3">
        <v>44571</v>
      </c>
      <c r="E103">
        <v>285</v>
      </c>
      <c r="G103" s="1">
        <f t="shared" si="5"/>
        <v>44571</v>
      </c>
      <c r="H103">
        <f t="shared" si="6"/>
        <v>34184</v>
      </c>
      <c r="I103">
        <f t="shared" si="7"/>
        <v>22258</v>
      </c>
      <c r="J103">
        <f t="shared" si="8"/>
        <v>1.5358073501662324</v>
      </c>
      <c r="K103">
        <f t="shared" si="9"/>
        <v>1.0374516029808911</v>
      </c>
    </row>
    <row r="104" spans="1:11" x14ac:dyDescent="0.25">
      <c r="A104" s="3">
        <v>44578</v>
      </c>
      <c r="B104">
        <v>337</v>
      </c>
      <c r="D104" s="3">
        <v>44578</v>
      </c>
      <c r="E104">
        <v>292</v>
      </c>
      <c r="G104" s="1">
        <f t="shared" si="5"/>
        <v>44578</v>
      </c>
      <c r="H104">
        <f t="shared" si="6"/>
        <v>34521</v>
      </c>
      <c r="I104">
        <f t="shared" si="7"/>
        <v>22550</v>
      </c>
      <c r="J104">
        <f t="shared" si="8"/>
        <v>1.5308647450110864</v>
      </c>
      <c r="K104">
        <f t="shared" si="9"/>
        <v>1.0341128289865142</v>
      </c>
    </row>
    <row r="105" spans="1:11" x14ac:dyDescent="0.25">
      <c r="A105" s="3">
        <v>44585</v>
      </c>
      <c r="B105">
        <v>386</v>
      </c>
      <c r="D105" s="3">
        <v>44585</v>
      </c>
      <c r="E105">
        <v>255</v>
      </c>
      <c r="G105" s="1">
        <f t="shared" si="5"/>
        <v>44585</v>
      </c>
      <c r="H105">
        <f t="shared" si="6"/>
        <v>34907</v>
      </c>
      <c r="I105">
        <f t="shared" si="7"/>
        <v>22805</v>
      </c>
      <c r="J105">
        <f t="shared" si="8"/>
        <v>1.5306730980048235</v>
      </c>
      <c r="K105">
        <f t="shared" si="9"/>
        <v>1.0339833697194829</v>
      </c>
    </row>
    <row r="106" spans="1:11" x14ac:dyDescent="0.25">
      <c r="A106" s="3">
        <v>44592</v>
      </c>
      <c r="B106">
        <v>393</v>
      </c>
      <c r="D106" s="3">
        <v>44592</v>
      </c>
      <c r="E106">
        <v>300</v>
      </c>
      <c r="G106" s="1">
        <f t="shared" si="5"/>
        <v>44592</v>
      </c>
      <c r="H106">
        <f t="shared" si="6"/>
        <v>35300</v>
      </c>
      <c r="I106">
        <f t="shared" si="7"/>
        <v>23105</v>
      </c>
      <c r="J106">
        <f t="shared" si="8"/>
        <v>1.5278078338022074</v>
      </c>
      <c r="K106">
        <f t="shared" si="9"/>
        <v>1.0320478581205534</v>
      </c>
    </row>
    <row r="107" spans="1:11" x14ac:dyDescent="0.25">
      <c r="A107" s="3">
        <v>44599</v>
      </c>
      <c r="B107">
        <v>469</v>
      </c>
      <c r="D107" s="3">
        <v>44599</v>
      </c>
      <c r="E107">
        <v>281</v>
      </c>
      <c r="G107" s="1">
        <f t="shared" si="5"/>
        <v>44599</v>
      </c>
      <c r="H107">
        <f t="shared" si="6"/>
        <v>35769</v>
      </c>
      <c r="I107">
        <f t="shared" si="7"/>
        <v>23386</v>
      </c>
      <c r="J107">
        <f t="shared" si="8"/>
        <v>1.5295048319507398</v>
      </c>
      <c r="K107">
        <f t="shared" si="9"/>
        <v>1.0331941955496977</v>
      </c>
    </row>
    <row r="108" spans="1:11" x14ac:dyDescent="0.25">
      <c r="A108" s="3">
        <v>44606</v>
      </c>
      <c r="B108">
        <v>431</v>
      </c>
      <c r="D108" s="3">
        <v>44606</v>
      </c>
      <c r="E108">
        <v>246</v>
      </c>
      <c r="G108" s="1">
        <f t="shared" si="5"/>
        <v>44606</v>
      </c>
      <c r="H108">
        <f t="shared" si="6"/>
        <v>36200</v>
      </c>
      <c r="I108">
        <f t="shared" si="7"/>
        <v>23632</v>
      </c>
      <c r="J108">
        <f t="shared" si="8"/>
        <v>1.5318212593094109</v>
      </c>
      <c r="K108">
        <f t="shared" si="9"/>
        <v>1.0347589629511444</v>
      </c>
    </row>
    <row r="109" spans="1:11" x14ac:dyDescent="0.25">
      <c r="A109" s="3">
        <v>44613</v>
      </c>
      <c r="B109">
        <v>410</v>
      </c>
      <c r="D109" s="3">
        <v>44613</v>
      </c>
      <c r="E109">
        <v>252</v>
      </c>
      <c r="G109" s="1">
        <f t="shared" si="5"/>
        <v>44613</v>
      </c>
      <c r="H109">
        <f t="shared" si="6"/>
        <v>36610</v>
      </c>
      <c r="I109">
        <f t="shared" si="7"/>
        <v>23884</v>
      </c>
      <c r="J109">
        <f t="shared" si="8"/>
        <v>1.5328253223915591</v>
      </c>
      <c r="K109">
        <f t="shared" si="9"/>
        <v>1.0354372165445758</v>
      </c>
    </row>
    <row r="110" spans="1:11" x14ac:dyDescent="0.25">
      <c r="A110" s="3">
        <v>44620</v>
      </c>
      <c r="B110">
        <v>382</v>
      </c>
      <c r="D110" s="3">
        <v>44620</v>
      </c>
      <c r="E110">
        <v>236</v>
      </c>
      <c r="G110" s="1">
        <f t="shared" si="5"/>
        <v>44620</v>
      </c>
      <c r="H110">
        <f t="shared" si="6"/>
        <v>36992</v>
      </c>
      <c r="I110">
        <f t="shared" si="7"/>
        <v>24120</v>
      </c>
      <c r="J110">
        <f t="shared" si="8"/>
        <v>1.5336650082918739</v>
      </c>
      <c r="K110">
        <f t="shared" si="9"/>
        <v>1.0360044318813091</v>
      </c>
    </row>
    <row r="111" spans="1:11" x14ac:dyDescent="0.25">
      <c r="A111" s="3">
        <v>44627</v>
      </c>
      <c r="B111">
        <v>342</v>
      </c>
      <c r="D111" s="3">
        <v>44627</v>
      </c>
      <c r="E111">
        <v>272</v>
      </c>
      <c r="G111" s="1">
        <f t="shared" si="5"/>
        <v>44627</v>
      </c>
      <c r="H111">
        <f t="shared" si="6"/>
        <v>37334</v>
      </c>
      <c r="I111">
        <f t="shared" si="7"/>
        <v>24392</v>
      </c>
      <c r="J111">
        <f t="shared" si="8"/>
        <v>1.5305837979665464</v>
      </c>
      <c r="K111">
        <f t="shared" si="9"/>
        <v>1.0339230467448293</v>
      </c>
    </row>
    <row r="112" spans="1:11" x14ac:dyDescent="0.25">
      <c r="A112" s="3">
        <v>44634</v>
      </c>
      <c r="B112">
        <v>364</v>
      </c>
      <c r="D112" s="3">
        <v>44634</v>
      </c>
      <c r="E112">
        <v>264</v>
      </c>
      <c r="G112" s="1">
        <f t="shared" si="5"/>
        <v>44634</v>
      </c>
      <c r="H112">
        <f t="shared" si="6"/>
        <v>37698</v>
      </c>
      <c r="I112">
        <f t="shared" si="7"/>
        <v>24656</v>
      </c>
      <c r="J112">
        <f t="shared" si="8"/>
        <v>1.5289584685269306</v>
      </c>
      <c r="K112">
        <f t="shared" si="9"/>
        <v>1.0328251221696416</v>
      </c>
    </row>
    <row r="113" spans="1:11" x14ac:dyDescent="0.25">
      <c r="A113" s="3">
        <v>44641</v>
      </c>
      <c r="B113">
        <v>412</v>
      </c>
      <c r="D113" s="3">
        <v>44641</v>
      </c>
      <c r="E113">
        <v>274</v>
      </c>
      <c r="G113" s="1">
        <f t="shared" si="5"/>
        <v>44641</v>
      </c>
      <c r="H113">
        <f t="shared" si="6"/>
        <v>38110</v>
      </c>
      <c r="I113">
        <f t="shared" si="7"/>
        <v>24930</v>
      </c>
      <c r="J113">
        <f t="shared" si="8"/>
        <v>1.52868030485359</v>
      </c>
      <c r="K113">
        <f t="shared" si="9"/>
        <v>1.0326372201200993</v>
      </c>
    </row>
    <row r="114" spans="1:11" x14ac:dyDescent="0.25">
      <c r="A114" s="3">
        <v>44648</v>
      </c>
      <c r="B114">
        <v>408</v>
      </c>
      <c r="D114" s="3">
        <v>44648</v>
      </c>
      <c r="E114">
        <v>277</v>
      </c>
      <c r="G114" s="1">
        <f t="shared" si="5"/>
        <v>44648</v>
      </c>
      <c r="H114">
        <f t="shared" si="6"/>
        <v>38518</v>
      </c>
      <c r="I114">
        <f t="shared" si="7"/>
        <v>25207</v>
      </c>
      <c r="J114">
        <f t="shared" si="8"/>
        <v>1.5280676002697664</v>
      </c>
      <c r="K114">
        <f t="shared" si="9"/>
        <v>1.0322233326930255</v>
      </c>
    </row>
    <row r="115" spans="1:11" x14ac:dyDescent="0.25">
      <c r="A115" s="3">
        <v>44655</v>
      </c>
      <c r="B115">
        <v>402</v>
      </c>
      <c r="D115" s="3">
        <v>44655</v>
      </c>
      <c r="E115">
        <v>244</v>
      </c>
      <c r="G115" s="1">
        <f t="shared" si="5"/>
        <v>44655</v>
      </c>
      <c r="H115">
        <f t="shared" si="6"/>
        <v>38920</v>
      </c>
      <c r="I115">
        <f t="shared" si="7"/>
        <v>25451</v>
      </c>
      <c r="J115">
        <f t="shared" si="8"/>
        <v>1.5292129975246551</v>
      </c>
      <c r="K115">
        <f t="shared" si="9"/>
        <v>1.0329970587843909</v>
      </c>
    </row>
    <row r="116" spans="1:11" x14ac:dyDescent="0.25">
      <c r="A116" s="3">
        <v>44662</v>
      </c>
      <c r="B116">
        <v>366</v>
      </c>
      <c r="D116" s="3">
        <v>44662</v>
      </c>
      <c r="E116">
        <v>241</v>
      </c>
      <c r="G116" s="1">
        <f t="shared" si="5"/>
        <v>44662</v>
      </c>
      <c r="H116">
        <f t="shared" si="6"/>
        <v>39286</v>
      </c>
      <c r="I116">
        <f t="shared" si="7"/>
        <v>25692</v>
      </c>
      <c r="J116">
        <f t="shared" si="8"/>
        <v>1.529114121127199</v>
      </c>
      <c r="K116">
        <f t="shared" si="9"/>
        <v>1.0329302668934504</v>
      </c>
    </row>
    <row r="117" spans="1:11" x14ac:dyDescent="0.25">
      <c r="A117" s="3">
        <v>44669</v>
      </c>
      <c r="B117">
        <v>375</v>
      </c>
      <c r="D117" s="3">
        <v>44669</v>
      </c>
      <c r="E117">
        <v>262</v>
      </c>
      <c r="G117" s="1">
        <f t="shared" si="5"/>
        <v>44669</v>
      </c>
      <c r="H117">
        <f t="shared" si="6"/>
        <v>39661</v>
      </c>
      <c r="I117">
        <f t="shared" si="7"/>
        <v>25954</v>
      </c>
      <c r="J117">
        <f t="shared" si="8"/>
        <v>1.5281266856746551</v>
      </c>
      <c r="K117">
        <f t="shared" si="9"/>
        <v>1.0322632454125524</v>
      </c>
    </row>
    <row r="118" spans="1:11" x14ac:dyDescent="0.25">
      <c r="A118" s="3">
        <v>44676</v>
      </c>
      <c r="B118">
        <v>390</v>
      </c>
      <c r="D118" s="3">
        <v>44676</v>
      </c>
      <c r="E118">
        <v>257</v>
      </c>
      <c r="G118" s="1">
        <f t="shared" si="5"/>
        <v>44676</v>
      </c>
      <c r="H118">
        <f t="shared" si="6"/>
        <v>40051</v>
      </c>
      <c r="I118">
        <f t="shared" si="7"/>
        <v>26211</v>
      </c>
      <c r="J118">
        <f t="shared" si="8"/>
        <v>1.5280225859372019</v>
      </c>
      <c r="K118">
        <f t="shared" si="9"/>
        <v>1.0321929251087205</v>
      </c>
    </row>
    <row r="119" spans="1:11" x14ac:dyDescent="0.25">
      <c r="A119" s="3">
        <v>44683</v>
      </c>
      <c r="B119">
        <v>357</v>
      </c>
      <c r="D119" s="3">
        <v>44683</v>
      </c>
      <c r="E119">
        <v>230</v>
      </c>
      <c r="G119" s="1">
        <f t="shared" si="5"/>
        <v>44683</v>
      </c>
      <c r="H119">
        <f t="shared" si="6"/>
        <v>40408</v>
      </c>
      <c r="I119">
        <f t="shared" si="7"/>
        <v>26441</v>
      </c>
      <c r="J119">
        <f t="shared" si="8"/>
        <v>1.5282326689610832</v>
      </c>
      <c r="K119">
        <f t="shared" si="9"/>
        <v>1.0323348380705653</v>
      </c>
    </row>
    <row r="120" spans="1:11" x14ac:dyDescent="0.25">
      <c r="A120" s="3">
        <v>44690</v>
      </c>
      <c r="B120">
        <v>369</v>
      </c>
      <c r="D120" s="3">
        <v>44690</v>
      </c>
      <c r="E120">
        <v>282</v>
      </c>
      <c r="G120" s="1">
        <f t="shared" si="5"/>
        <v>44690</v>
      </c>
      <c r="H120">
        <f t="shared" si="6"/>
        <v>40777</v>
      </c>
      <c r="I120">
        <f t="shared" si="7"/>
        <v>26723</v>
      </c>
      <c r="J120">
        <f t="shared" si="8"/>
        <v>1.5259140066609287</v>
      </c>
      <c r="K120">
        <f t="shared" si="9"/>
        <v>1.0307685609461548</v>
      </c>
    </row>
    <row r="121" spans="1:11" x14ac:dyDescent="0.25">
      <c r="A121" s="3">
        <v>44697</v>
      </c>
      <c r="B121">
        <v>335</v>
      </c>
      <c r="D121" s="3">
        <v>44697</v>
      </c>
      <c r="E121">
        <v>242</v>
      </c>
      <c r="G121" s="1">
        <f t="shared" si="5"/>
        <v>44697</v>
      </c>
      <c r="H121">
        <f t="shared" si="6"/>
        <v>41112</v>
      </c>
      <c r="I121">
        <f t="shared" si="7"/>
        <v>26965</v>
      </c>
      <c r="J121">
        <f t="shared" si="8"/>
        <v>1.524643055813091</v>
      </c>
      <c r="K121">
        <f t="shared" si="9"/>
        <v>1.0299100222796636</v>
      </c>
    </row>
    <row r="122" spans="1:11" x14ac:dyDescent="0.25">
      <c r="A122" s="3">
        <v>44704</v>
      </c>
      <c r="B122">
        <v>326</v>
      </c>
      <c r="D122" s="3">
        <v>44704</v>
      </c>
      <c r="E122">
        <v>218</v>
      </c>
      <c r="G122" s="1">
        <f t="shared" si="5"/>
        <v>44704</v>
      </c>
      <c r="H122">
        <f t="shared" si="6"/>
        <v>41438</v>
      </c>
      <c r="I122">
        <f t="shared" si="7"/>
        <v>27183</v>
      </c>
      <c r="J122">
        <f t="shared" si="8"/>
        <v>1.5244086377515358</v>
      </c>
      <c r="K122">
        <f t="shared" si="9"/>
        <v>1.029751670782191</v>
      </c>
    </row>
    <row r="123" spans="1:11" x14ac:dyDescent="0.25">
      <c r="A123" s="3">
        <v>44711</v>
      </c>
      <c r="B123">
        <v>347</v>
      </c>
      <c r="D123" s="3">
        <v>44711</v>
      </c>
      <c r="E123">
        <v>198</v>
      </c>
      <c r="G123" s="1">
        <f t="shared" si="5"/>
        <v>44711</v>
      </c>
      <c r="H123">
        <f t="shared" si="6"/>
        <v>41785</v>
      </c>
      <c r="I123">
        <f t="shared" si="7"/>
        <v>27381</v>
      </c>
      <c r="J123">
        <f t="shared" si="8"/>
        <v>1.5260582155509295</v>
      </c>
      <c r="K123">
        <f t="shared" si="9"/>
        <v>1.0308659753413127</v>
      </c>
    </row>
    <row r="124" spans="1:11" x14ac:dyDescent="0.25">
      <c r="A124" s="3">
        <v>44718</v>
      </c>
      <c r="B124">
        <v>322</v>
      </c>
      <c r="D124" s="3">
        <v>44718</v>
      </c>
      <c r="E124">
        <v>235</v>
      </c>
      <c r="G124" s="1">
        <f t="shared" si="5"/>
        <v>44718</v>
      </c>
      <c r="H124">
        <f t="shared" si="6"/>
        <v>42107</v>
      </c>
      <c r="I124">
        <f t="shared" si="7"/>
        <v>27616</v>
      </c>
      <c r="J124">
        <f t="shared" si="8"/>
        <v>1.5247320393974508</v>
      </c>
      <c r="K124">
        <f t="shared" si="9"/>
        <v>1.0299701314868654</v>
      </c>
    </row>
    <row r="125" spans="1:11" x14ac:dyDescent="0.25">
      <c r="A125" s="3">
        <v>44725</v>
      </c>
      <c r="B125">
        <v>294</v>
      </c>
      <c r="D125" s="3">
        <v>44725</v>
      </c>
      <c r="E125">
        <v>244</v>
      </c>
      <c r="G125" s="1">
        <f t="shared" si="5"/>
        <v>44725</v>
      </c>
      <c r="H125">
        <f t="shared" si="6"/>
        <v>42401</v>
      </c>
      <c r="I125">
        <f t="shared" si="7"/>
        <v>27860</v>
      </c>
      <c r="J125">
        <f t="shared" si="8"/>
        <v>1.5219310839913855</v>
      </c>
      <c r="K125">
        <f t="shared" si="9"/>
        <v>1.0280780610552542</v>
      </c>
    </row>
    <row r="126" spans="1:11" x14ac:dyDescent="0.25">
      <c r="A126" s="3">
        <v>44732</v>
      </c>
      <c r="B126">
        <v>296</v>
      </c>
      <c r="D126" s="3">
        <v>44732</v>
      </c>
      <c r="E126">
        <v>216</v>
      </c>
      <c r="G126" s="1">
        <f t="shared" si="5"/>
        <v>44732</v>
      </c>
      <c r="H126">
        <f t="shared" si="6"/>
        <v>42697</v>
      </c>
      <c r="I126">
        <f t="shared" si="7"/>
        <v>28076</v>
      </c>
      <c r="J126">
        <f t="shared" si="8"/>
        <v>1.5207650662487533</v>
      </c>
      <c r="K126">
        <f t="shared" si="9"/>
        <v>1.0272904056399661</v>
      </c>
    </row>
    <row r="127" spans="1:11" x14ac:dyDescent="0.25">
      <c r="A127" s="3">
        <v>44739</v>
      </c>
      <c r="B127">
        <v>324</v>
      </c>
      <c r="D127" s="3">
        <v>44739</v>
      </c>
      <c r="E127">
        <v>239</v>
      </c>
      <c r="G127" s="1">
        <f t="shared" si="5"/>
        <v>44739</v>
      </c>
      <c r="H127">
        <f t="shared" si="6"/>
        <v>43021</v>
      </c>
      <c r="I127">
        <f t="shared" si="7"/>
        <v>28315</v>
      </c>
      <c r="J127">
        <f t="shared" si="8"/>
        <v>1.519371357937489</v>
      </c>
      <c r="K127">
        <f t="shared" si="9"/>
        <v>1.0263489432088528</v>
      </c>
    </row>
    <row r="128" spans="1:11" x14ac:dyDescent="0.25">
      <c r="A128" s="3">
        <v>44746</v>
      </c>
      <c r="B128">
        <v>308</v>
      </c>
      <c r="D128" s="3">
        <v>44746</v>
      </c>
      <c r="E128">
        <v>222</v>
      </c>
      <c r="G128" s="1">
        <f t="shared" si="5"/>
        <v>44746</v>
      </c>
      <c r="H128">
        <f t="shared" si="6"/>
        <v>43329</v>
      </c>
      <c r="I128">
        <f t="shared" si="7"/>
        <v>28537</v>
      </c>
      <c r="J128">
        <f t="shared" si="8"/>
        <v>1.5183446052493255</v>
      </c>
      <c r="K128">
        <f t="shared" si="9"/>
        <v>1.0256553625835974</v>
      </c>
    </row>
    <row r="129" spans="1:11" x14ac:dyDescent="0.25">
      <c r="A129" s="3">
        <v>44753</v>
      </c>
      <c r="B129">
        <v>310</v>
      </c>
      <c r="D129" s="3">
        <v>44753</v>
      </c>
      <c r="E129">
        <v>203</v>
      </c>
      <c r="G129" s="1">
        <f t="shared" si="5"/>
        <v>44753</v>
      </c>
      <c r="H129">
        <f t="shared" si="6"/>
        <v>43639</v>
      </c>
      <c r="I129">
        <f t="shared" si="7"/>
        <v>28740</v>
      </c>
      <c r="J129">
        <f t="shared" si="8"/>
        <v>1.5184064022268615</v>
      </c>
      <c r="K129">
        <f t="shared" si="9"/>
        <v>1.025697106994703</v>
      </c>
    </row>
    <row r="130" spans="1:11" x14ac:dyDescent="0.25">
      <c r="A130" s="3">
        <v>44760</v>
      </c>
      <c r="B130">
        <v>400</v>
      </c>
      <c r="D130" s="3">
        <v>44760</v>
      </c>
      <c r="E130">
        <v>249</v>
      </c>
      <c r="G130" s="1">
        <f t="shared" si="5"/>
        <v>44760</v>
      </c>
      <c r="H130">
        <f t="shared" si="6"/>
        <v>44039</v>
      </c>
      <c r="I130">
        <f t="shared" si="7"/>
        <v>28989</v>
      </c>
      <c r="J130">
        <f t="shared" si="8"/>
        <v>1.5191624409258684</v>
      </c>
      <c r="K130">
        <f t="shared" si="9"/>
        <v>1.0262078178987204</v>
      </c>
    </row>
    <row r="131" spans="1:11" x14ac:dyDescent="0.25">
      <c r="A131" s="3">
        <v>44767</v>
      </c>
      <c r="B131">
        <v>339</v>
      </c>
      <c r="D131" s="3">
        <v>44767</v>
      </c>
      <c r="E131">
        <v>248</v>
      </c>
      <c r="G131" s="1">
        <f t="shared" si="5"/>
        <v>44767</v>
      </c>
      <c r="H131">
        <f t="shared" si="6"/>
        <v>44378</v>
      </c>
      <c r="I131">
        <f t="shared" si="7"/>
        <v>29237</v>
      </c>
      <c r="J131">
        <f t="shared" si="8"/>
        <v>1.517871190614632</v>
      </c>
      <c r="K131">
        <f t="shared" si="9"/>
        <v>1.0253355667631228</v>
      </c>
    </row>
    <row r="132" spans="1:11" x14ac:dyDescent="0.25">
      <c r="A132" s="3">
        <v>44774</v>
      </c>
      <c r="B132">
        <v>416</v>
      </c>
      <c r="D132" s="3">
        <v>44774</v>
      </c>
      <c r="E132">
        <v>232</v>
      </c>
      <c r="G132" s="1">
        <f t="shared" si="5"/>
        <v>44774</v>
      </c>
      <c r="H132">
        <f t="shared" si="6"/>
        <v>44794</v>
      </c>
      <c r="I132">
        <f t="shared" si="7"/>
        <v>29469</v>
      </c>
      <c r="J132">
        <f t="shared" si="8"/>
        <v>1.5200380060402456</v>
      </c>
      <c r="K132">
        <f t="shared" si="9"/>
        <v>1.026799269965496</v>
      </c>
    </row>
    <row r="133" spans="1:11" x14ac:dyDescent="0.25">
      <c r="A133" s="3">
        <v>44781</v>
      </c>
      <c r="B133">
        <v>326</v>
      </c>
      <c r="D133" s="3">
        <v>44781</v>
      </c>
      <c r="E133">
        <v>268</v>
      </c>
      <c r="G133" s="1">
        <f t="shared" si="5"/>
        <v>44781</v>
      </c>
      <c r="H133">
        <f t="shared" si="6"/>
        <v>45120</v>
      </c>
      <c r="I133">
        <f t="shared" si="7"/>
        <v>29737</v>
      </c>
      <c r="J133">
        <f t="shared" si="8"/>
        <v>1.5173016780441875</v>
      </c>
      <c r="K133">
        <f t="shared" si="9"/>
        <v>1.0249508559274432</v>
      </c>
    </row>
    <row r="134" spans="1:11" x14ac:dyDescent="0.25">
      <c r="A134" s="3">
        <v>44788</v>
      </c>
      <c r="B134">
        <v>369</v>
      </c>
      <c r="D134" s="3">
        <v>44788</v>
      </c>
      <c r="E134">
        <v>205</v>
      </c>
      <c r="G134" s="1">
        <f t="shared" si="5"/>
        <v>44788</v>
      </c>
      <c r="H134">
        <f t="shared" si="6"/>
        <v>45489</v>
      </c>
      <c r="I134">
        <f t="shared" si="7"/>
        <v>29942</v>
      </c>
      <c r="J134">
        <f t="shared" si="8"/>
        <v>1.5192371919043484</v>
      </c>
      <c r="K134">
        <f t="shared" si="9"/>
        <v>1.0262583128533385</v>
      </c>
    </row>
    <row r="135" spans="1:11" x14ac:dyDescent="0.25">
      <c r="A135" s="3">
        <v>44795</v>
      </c>
      <c r="B135">
        <v>348</v>
      </c>
      <c r="D135" s="3">
        <v>44795</v>
      </c>
      <c r="E135">
        <v>220</v>
      </c>
      <c r="G135" s="1">
        <f t="shared" ref="G135:G163" si="10">A135</f>
        <v>44795</v>
      </c>
      <c r="H135">
        <f t="shared" si="6"/>
        <v>45837</v>
      </c>
      <c r="I135">
        <f t="shared" si="7"/>
        <v>30162</v>
      </c>
      <c r="J135">
        <f t="shared" si="8"/>
        <v>1.5196936542669583</v>
      </c>
      <c r="K135">
        <f t="shared" si="9"/>
        <v>1.0265666572623808</v>
      </c>
    </row>
    <row r="136" spans="1:11" x14ac:dyDescent="0.25">
      <c r="A136" s="3">
        <v>44802</v>
      </c>
      <c r="B136">
        <v>335</v>
      </c>
      <c r="D136" s="3">
        <v>44802</v>
      </c>
      <c r="E136">
        <v>212</v>
      </c>
      <c r="G136" s="1">
        <f t="shared" si="10"/>
        <v>44802</v>
      </c>
      <c r="H136">
        <f t="shared" si="6"/>
        <v>46172</v>
      </c>
      <c r="I136">
        <f t="shared" si="7"/>
        <v>30374</v>
      </c>
      <c r="J136">
        <f t="shared" si="8"/>
        <v>1.5201158885889248</v>
      </c>
      <c r="K136">
        <f t="shared" si="9"/>
        <v>1.0268518803237956</v>
      </c>
    </row>
    <row r="137" spans="1:11" x14ac:dyDescent="0.25">
      <c r="A137" s="3">
        <v>44809</v>
      </c>
      <c r="B137">
        <v>373</v>
      </c>
      <c r="D137" s="3">
        <v>44809</v>
      </c>
      <c r="E137">
        <v>237</v>
      </c>
      <c r="G137" s="1">
        <f t="shared" si="10"/>
        <v>44809</v>
      </c>
      <c r="H137">
        <f t="shared" si="6"/>
        <v>46545</v>
      </c>
      <c r="I137">
        <f t="shared" si="7"/>
        <v>30611</v>
      </c>
      <c r="J137">
        <f t="shared" si="8"/>
        <v>1.5205318349612884</v>
      </c>
      <c r="K137">
        <f t="shared" si="9"/>
        <v>1.0271328558190074</v>
      </c>
    </row>
    <row r="138" spans="1:11" x14ac:dyDescent="0.25">
      <c r="A138" s="3">
        <v>44816</v>
      </c>
      <c r="B138">
        <v>356</v>
      </c>
      <c r="D138" s="3">
        <v>44816</v>
      </c>
      <c r="E138">
        <v>259</v>
      </c>
      <c r="G138" s="1">
        <f t="shared" si="10"/>
        <v>44816</v>
      </c>
      <c r="H138">
        <f t="shared" ref="H138:H163" si="11">B138+H137</f>
        <v>46901</v>
      </c>
      <c r="I138">
        <f t="shared" ref="I138:I163" si="12">E138+I137</f>
        <v>30870</v>
      </c>
      <c r="J138">
        <f t="shared" ref="J138:J163" si="13">H138/I138</f>
        <v>1.5193067703271785</v>
      </c>
      <c r="K138">
        <f t="shared" ref="K138:K201" si="14">J138/J$16</f>
        <v>1.0263053137003457</v>
      </c>
    </row>
    <row r="139" spans="1:11" x14ac:dyDescent="0.25">
      <c r="A139" s="3">
        <v>44823</v>
      </c>
      <c r="B139">
        <v>375</v>
      </c>
      <c r="D139" s="3">
        <v>44823</v>
      </c>
      <c r="E139">
        <v>271</v>
      </c>
      <c r="G139" s="1">
        <f t="shared" si="10"/>
        <v>44823</v>
      </c>
      <c r="H139">
        <f t="shared" si="11"/>
        <v>47276</v>
      </c>
      <c r="I139">
        <f t="shared" si="12"/>
        <v>31141</v>
      </c>
      <c r="J139">
        <f t="shared" si="13"/>
        <v>1.5181272277704634</v>
      </c>
      <c r="K139">
        <f t="shared" si="14"/>
        <v>1.0255085221521638</v>
      </c>
    </row>
    <row r="140" spans="1:11" x14ac:dyDescent="0.25">
      <c r="A140" s="3">
        <v>44830</v>
      </c>
      <c r="B140">
        <v>391</v>
      </c>
      <c r="D140" s="3">
        <v>44830</v>
      </c>
      <c r="E140">
        <v>250</v>
      </c>
      <c r="G140" s="1">
        <f t="shared" si="10"/>
        <v>44830</v>
      </c>
      <c r="H140">
        <f t="shared" si="11"/>
        <v>47667</v>
      </c>
      <c r="I140">
        <f t="shared" si="12"/>
        <v>31391</v>
      </c>
      <c r="J140">
        <f t="shared" si="13"/>
        <v>1.5184925615622311</v>
      </c>
      <c r="K140">
        <f t="shared" si="14"/>
        <v>1.0257553083964486</v>
      </c>
    </row>
    <row r="141" spans="1:11" x14ac:dyDescent="0.25">
      <c r="A141" s="3">
        <v>44837</v>
      </c>
      <c r="B141">
        <v>412</v>
      </c>
      <c r="D141" s="3">
        <v>44837</v>
      </c>
      <c r="E141">
        <v>277</v>
      </c>
      <c r="G141" s="1">
        <f t="shared" si="10"/>
        <v>44837</v>
      </c>
      <c r="H141">
        <f t="shared" si="11"/>
        <v>48079</v>
      </c>
      <c r="I141">
        <f t="shared" si="12"/>
        <v>31668</v>
      </c>
      <c r="J141">
        <f t="shared" si="13"/>
        <v>1.5182202854616649</v>
      </c>
      <c r="K141">
        <f t="shared" si="14"/>
        <v>1.0255713834549802</v>
      </c>
    </row>
    <row r="142" spans="1:11" x14ac:dyDescent="0.25">
      <c r="A142" s="3">
        <v>44844</v>
      </c>
      <c r="B142">
        <v>391</v>
      </c>
      <c r="D142" s="3">
        <v>44844</v>
      </c>
      <c r="E142">
        <v>258</v>
      </c>
      <c r="G142" s="1">
        <f t="shared" si="10"/>
        <v>44844</v>
      </c>
      <c r="H142">
        <f t="shared" si="11"/>
        <v>48470</v>
      </c>
      <c r="I142">
        <f t="shared" si="12"/>
        <v>31926</v>
      </c>
      <c r="J142">
        <f t="shared" si="13"/>
        <v>1.5181983336465577</v>
      </c>
      <c r="K142">
        <f t="shared" si="14"/>
        <v>1.0255565548075143</v>
      </c>
    </row>
    <row r="143" spans="1:11" x14ac:dyDescent="0.25">
      <c r="A143" s="3">
        <v>44851</v>
      </c>
      <c r="B143">
        <v>402</v>
      </c>
      <c r="D143" s="3">
        <v>44851</v>
      </c>
      <c r="E143">
        <v>228</v>
      </c>
      <c r="G143" s="1">
        <f t="shared" si="10"/>
        <v>44851</v>
      </c>
      <c r="H143">
        <f t="shared" si="11"/>
        <v>48872</v>
      </c>
      <c r="I143">
        <f t="shared" si="12"/>
        <v>32154</v>
      </c>
      <c r="J143">
        <f t="shared" si="13"/>
        <v>1.5199353113142999</v>
      </c>
      <c r="K143">
        <f t="shared" si="14"/>
        <v>1.0267298987595055</v>
      </c>
    </row>
    <row r="144" spans="1:11" x14ac:dyDescent="0.25">
      <c r="A144" s="3">
        <v>44858</v>
      </c>
      <c r="B144">
        <v>357</v>
      </c>
      <c r="D144" s="3">
        <v>44858</v>
      </c>
      <c r="E144">
        <v>231</v>
      </c>
      <c r="G144" s="1">
        <f t="shared" si="10"/>
        <v>44858</v>
      </c>
      <c r="H144">
        <f t="shared" si="11"/>
        <v>49229</v>
      </c>
      <c r="I144">
        <f t="shared" si="12"/>
        <v>32385</v>
      </c>
      <c r="J144">
        <f t="shared" si="13"/>
        <v>1.5201173382738922</v>
      </c>
      <c r="K144">
        <f t="shared" si="14"/>
        <v>1.0268528595989586</v>
      </c>
    </row>
    <row r="145" spans="1:11" x14ac:dyDescent="0.25">
      <c r="A145" s="3">
        <v>44865</v>
      </c>
      <c r="B145">
        <v>352</v>
      </c>
      <c r="D145" s="3">
        <v>44865</v>
      </c>
      <c r="E145">
        <v>236</v>
      </c>
      <c r="G145" s="1">
        <f t="shared" si="10"/>
        <v>44865</v>
      </c>
      <c r="H145">
        <f t="shared" si="11"/>
        <v>49581</v>
      </c>
      <c r="I145">
        <f t="shared" si="12"/>
        <v>32621</v>
      </c>
      <c r="J145">
        <f t="shared" si="13"/>
        <v>1.5199104871095306</v>
      </c>
      <c r="K145">
        <f t="shared" si="14"/>
        <v>1.026713129787129</v>
      </c>
    </row>
    <row r="146" spans="1:11" x14ac:dyDescent="0.25">
      <c r="A146" s="3">
        <v>44872</v>
      </c>
      <c r="B146">
        <v>357</v>
      </c>
      <c r="D146" s="3">
        <v>44872</v>
      </c>
      <c r="E146">
        <v>288</v>
      </c>
      <c r="G146" s="1">
        <f t="shared" si="10"/>
        <v>44872</v>
      </c>
      <c r="H146">
        <f t="shared" si="11"/>
        <v>49938</v>
      </c>
      <c r="I146">
        <f t="shared" si="12"/>
        <v>32909</v>
      </c>
      <c r="J146">
        <f t="shared" si="13"/>
        <v>1.5174572305448357</v>
      </c>
      <c r="K146">
        <f t="shared" si="14"/>
        <v>1.0250559330330631</v>
      </c>
    </row>
    <row r="147" spans="1:11" x14ac:dyDescent="0.25">
      <c r="A147" s="3">
        <v>44879</v>
      </c>
      <c r="B147">
        <v>367</v>
      </c>
      <c r="D147" s="3">
        <v>44879</v>
      </c>
      <c r="E147">
        <v>246</v>
      </c>
      <c r="G147" s="1">
        <f t="shared" si="10"/>
        <v>44879</v>
      </c>
      <c r="H147">
        <f t="shared" si="11"/>
        <v>50305</v>
      </c>
      <c r="I147">
        <f t="shared" si="12"/>
        <v>33155</v>
      </c>
      <c r="J147">
        <f t="shared" si="13"/>
        <v>1.5172673804855978</v>
      </c>
      <c r="K147">
        <f t="shared" si="14"/>
        <v>1.024927687619821</v>
      </c>
    </row>
    <row r="148" spans="1:11" x14ac:dyDescent="0.25">
      <c r="A148" s="3">
        <v>44886</v>
      </c>
      <c r="B148">
        <v>372</v>
      </c>
      <c r="D148" s="3">
        <v>44886</v>
      </c>
      <c r="E148">
        <v>263</v>
      </c>
      <c r="G148" s="1">
        <f t="shared" si="10"/>
        <v>44886</v>
      </c>
      <c r="H148">
        <f t="shared" si="11"/>
        <v>50677</v>
      </c>
      <c r="I148">
        <f t="shared" si="12"/>
        <v>33418</v>
      </c>
      <c r="J148">
        <f t="shared" si="13"/>
        <v>1.5164581961816985</v>
      </c>
      <c r="K148">
        <f t="shared" si="14"/>
        <v>1.024381076384306</v>
      </c>
    </row>
    <row r="149" spans="1:11" x14ac:dyDescent="0.25">
      <c r="A149" s="3">
        <v>44893</v>
      </c>
      <c r="B149">
        <v>365</v>
      </c>
      <c r="D149" s="3">
        <v>44893</v>
      </c>
      <c r="E149">
        <v>279</v>
      </c>
      <c r="G149" s="1">
        <f t="shared" si="10"/>
        <v>44893</v>
      </c>
      <c r="H149">
        <f t="shared" si="11"/>
        <v>51042</v>
      </c>
      <c r="I149">
        <f t="shared" si="12"/>
        <v>33697</v>
      </c>
      <c r="J149">
        <f t="shared" si="13"/>
        <v>1.5147342493397038</v>
      </c>
      <c r="K149">
        <f t="shared" si="14"/>
        <v>1.0232165348716691</v>
      </c>
    </row>
    <row r="150" spans="1:11" x14ac:dyDescent="0.25">
      <c r="A150" s="3">
        <v>44900</v>
      </c>
      <c r="B150">
        <v>369</v>
      </c>
      <c r="D150" s="3">
        <v>44900</v>
      </c>
      <c r="E150">
        <v>279</v>
      </c>
      <c r="G150" s="1">
        <f t="shared" si="10"/>
        <v>44900</v>
      </c>
      <c r="H150">
        <f t="shared" si="11"/>
        <v>51411</v>
      </c>
      <c r="I150">
        <f t="shared" si="12"/>
        <v>33976</v>
      </c>
      <c r="J150">
        <f t="shared" si="13"/>
        <v>1.5131563456557571</v>
      </c>
      <c r="K150">
        <f t="shared" si="14"/>
        <v>1.0221506468186639</v>
      </c>
    </row>
    <row r="151" spans="1:11" x14ac:dyDescent="0.25">
      <c r="A151" s="3">
        <v>44907</v>
      </c>
      <c r="B151">
        <v>440</v>
      </c>
      <c r="D151" s="3">
        <v>44907</v>
      </c>
      <c r="E151">
        <v>314</v>
      </c>
      <c r="G151" s="1">
        <f t="shared" si="10"/>
        <v>44907</v>
      </c>
      <c r="H151">
        <f t="shared" si="11"/>
        <v>51851</v>
      </c>
      <c r="I151">
        <f t="shared" si="12"/>
        <v>34290</v>
      </c>
      <c r="J151">
        <f t="shared" si="13"/>
        <v>1.5121318168562263</v>
      </c>
      <c r="K151">
        <f t="shared" si="14"/>
        <v>1.0214585684500728</v>
      </c>
    </row>
    <row r="152" spans="1:11" x14ac:dyDescent="0.25">
      <c r="A152" s="3">
        <v>44914</v>
      </c>
      <c r="B152">
        <v>511</v>
      </c>
      <c r="D152" s="3">
        <v>44914</v>
      </c>
      <c r="E152">
        <v>297</v>
      </c>
      <c r="G152" s="1">
        <f t="shared" si="10"/>
        <v>44914</v>
      </c>
      <c r="H152">
        <f t="shared" si="11"/>
        <v>52362</v>
      </c>
      <c r="I152">
        <f t="shared" si="12"/>
        <v>34587</v>
      </c>
      <c r="J152">
        <f t="shared" si="13"/>
        <v>1.5139214155607599</v>
      </c>
      <c r="K152">
        <f t="shared" si="14"/>
        <v>1.0226674583831166</v>
      </c>
    </row>
    <row r="153" spans="1:11" s="5" customFormat="1" x14ac:dyDescent="0.25">
      <c r="A153" s="6">
        <v>44921</v>
      </c>
      <c r="B153" s="5">
        <v>524</v>
      </c>
      <c r="D153" s="6">
        <v>44921</v>
      </c>
      <c r="E153" s="5">
        <v>320</v>
      </c>
      <c r="G153" s="12">
        <f t="shared" si="10"/>
        <v>44921</v>
      </c>
      <c r="H153" s="5">
        <f t="shared" si="11"/>
        <v>52886</v>
      </c>
      <c r="I153" s="5">
        <f t="shared" si="12"/>
        <v>34907</v>
      </c>
      <c r="J153" s="5">
        <f t="shared" si="13"/>
        <v>1.5150542871057382</v>
      </c>
      <c r="K153" s="5">
        <f t="shared" si="14"/>
        <v>1.0234327232453939</v>
      </c>
    </row>
    <row r="154" spans="1:11" x14ac:dyDescent="0.25">
      <c r="A154" s="3">
        <v>44928</v>
      </c>
      <c r="B154">
        <v>478</v>
      </c>
      <c r="D154" s="3">
        <v>44928</v>
      </c>
      <c r="E154">
        <v>314</v>
      </c>
      <c r="G154" s="1">
        <f t="shared" si="10"/>
        <v>44928</v>
      </c>
      <c r="H154">
        <f t="shared" si="11"/>
        <v>53364</v>
      </c>
      <c r="I154">
        <f t="shared" si="12"/>
        <v>35221</v>
      </c>
      <c r="J154">
        <f t="shared" si="13"/>
        <v>1.5151188211578319</v>
      </c>
      <c r="K154">
        <f t="shared" si="14"/>
        <v>1.0234763165748464</v>
      </c>
    </row>
    <row r="155" spans="1:11" x14ac:dyDescent="0.25">
      <c r="A155" s="3">
        <v>44935</v>
      </c>
      <c r="B155">
        <v>445</v>
      </c>
      <c r="D155" s="3">
        <v>44935</v>
      </c>
      <c r="E155">
        <v>288</v>
      </c>
      <c r="G155" s="1">
        <f t="shared" si="10"/>
        <v>44935</v>
      </c>
      <c r="H155">
        <f t="shared" si="11"/>
        <v>53809</v>
      </c>
      <c r="I155">
        <f t="shared" si="12"/>
        <v>35509</v>
      </c>
      <c r="J155">
        <f t="shared" si="13"/>
        <v>1.5153623025148555</v>
      </c>
      <c r="K155">
        <f t="shared" si="14"/>
        <v>1.0236407904094798</v>
      </c>
    </row>
    <row r="156" spans="1:11" x14ac:dyDescent="0.25">
      <c r="A156" s="3">
        <v>44942</v>
      </c>
      <c r="B156">
        <v>427</v>
      </c>
      <c r="D156" s="3">
        <v>44942</v>
      </c>
      <c r="E156">
        <v>256</v>
      </c>
      <c r="G156" s="1">
        <f t="shared" si="10"/>
        <v>44942</v>
      </c>
      <c r="H156">
        <f t="shared" si="11"/>
        <v>54236</v>
      </c>
      <c r="I156">
        <f t="shared" si="12"/>
        <v>35765</v>
      </c>
      <c r="J156">
        <f t="shared" si="13"/>
        <v>1.5164546344191248</v>
      </c>
      <c r="K156">
        <f t="shared" si="14"/>
        <v>1.024378670381827</v>
      </c>
    </row>
    <row r="157" spans="1:11" x14ac:dyDescent="0.25">
      <c r="A157" s="3">
        <v>44949</v>
      </c>
      <c r="B157">
        <v>397</v>
      </c>
      <c r="D157" s="3">
        <v>44949</v>
      </c>
      <c r="E157">
        <v>265</v>
      </c>
      <c r="G157" s="1">
        <f t="shared" si="10"/>
        <v>44949</v>
      </c>
      <c r="H157">
        <f t="shared" si="11"/>
        <v>54633</v>
      </c>
      <c r="I157">
        <f t="shared" si="12"/>
        <v>36030</v>
      </c>
      <c r="J157">
        <f t="shared" si="13"/>
        <v>1.5163197335553704</v>
      </c>
      <c r="K157">
        <f t="shared" si="14"/>
        <v>1.0242875436416599</v>
      </c>
    </row>
    <row r="158" spans="1:11" x14ac:dyDescent="0.25">
      <c r="A158" s="3">
        <v>44956</v>
      </c>
      <c r="B158">
        <v>404</v>
      </c>
      <c r="D158" s="3">
        <v>44956</v>
      </c>
      <c r="E158">
        <v>257</v>
      </c>
      <c r="G158" s="1">
        <f t="shared" si="10"/>
        <v>44956</v>
      </c>
      <c r="H158">
        <f t="shared" si="11"/>
        <v>55037</v>
      </c>
      <c r="I158">
        <f t="shared" si="12"/>
        <v>36287</v>
      </c>
      <c r="J158">
        <f t="shared" si="13"/>
        <v>1.5167139747016838</v>
      </c>
      <c r="K158">
        <f t="shared" si="14"/>
        <v>1.0245538570625192</v>
      </c>
    </row>
    <row r="159" spans="1:11" x14ac:dyDescent="0.25">
      <c r="A159" s="3">
        <v>44963</v>
      </c>
      <c r="B159">
        <v>351</v>
      </c>
      <c r="D159" s="3">
        <v>44963</v>
      </c>
      <c r="E159">
        <v>237</v>
      </c>
      <c r="G159" s="1">
        <f t="shared" si="10"/>
        <v>44963</v>
      </c>
      <c r="H159">
        <f t="shared" si="11"/>
        <v>55388</v>
      </c>
      <c r="I159">
        <f t="shared" si="12"/>
        <v>36524</v>
      </c>
      <c r="J159">
        <f t="shared" si="13"/>
        <v>1.5164823129996714</v>
      </c>
      <c r="K159">
        <f t="shared" si="14"/>
        <v>1.024397367510574</v>
      </c>
    </row>
    <row r="160" spans="1:11" x14ac:dyDescent="0.25">
      <c r="A160" s="3">
        <v>44970</v>
      </c>
      <c r="B160">
        <v>364</v>
      </c>
      <c r="D160" s="3">
        <v>44970</v>
      </c>
      <c r="E160">
        <v>267</v>
      </c>
      <c r="G160" s="1">
        <f t="shared" si="10"/>
        <v>44970</v>
      </c>
      <c r="H160">
        <f t="shared" si="11"/>
        <v>55752</v>
      </c>
      <c r="I160">
        <f t="shared" si="12"/>
        <v>36791</v>
      </c>
      <c r="J160">
        <f t="shared" si="13"/>
        <v>1.5153706069419151</v>
      </c>
      <c r="K160">
        <f t="shared" si="14"/>
        <v>1.0236464001242425</v>
      </c>
    </row>
    <row r="161" spans="1:11" x14ac:dyDescent="0.25">
      <c r="A161" s="3">
        <v>44977</v>
      </c>
      <c r="B161">
        <v>383</v>
      </c>
      <c r="D161" s="3">
        <v>44977</v>
      </c>
      <c r="E161">
        <v>226</v>
      </c>
      <c r="G161" s="1">
        <f t="shared" si="10"/>
        <v>44977</v>
      </c>
      <c r="H161">
        <f t="shared" si="11"/>
        <v>56135</v>
      </c>
      <c r="I161">
        <f t="shared" si="12"/>
        <v>37017</v>
      </c>
      <c r="J161">
        <f t="shared" si="13"/>
        <v>1.5164654077856121</v>
      </c>
      <c r="K161">
        <f t="shared" si="14"/>
        <v>1.0243859478872581</v>
      </c>
    </row>
    <row r="162" spans="1:11" x14ac:dyDescent="0.25">
      <c r="A162" s="3">
        <v>44984</v>
      </c>
      <c r="B162">
        <v>376</v>
      </c>
      <c r="D162" s="3">
        <v>44984</v>
      </c>
      <c r="E162">
        <v>265</v>
      </c>
      <c r="G162" s="1">
        <f t="shared" si="10"/>
        <v>44984</v>
      </c>
      <c r="H162">
        <f t="shared" si="11"/>
        <v>56511</v>
      </c>
      <c r="I162">
        <f t="shared" si="12"/>
        <v>37282</v>
      </c>
      <c r="J162">
        <f t="shared" si="13"/>
        <v>1.5157716860683439</v>
      </c>
      <c r="K162">
        <f t="shared" si="14"/>
        <v>1.0239173326618363</v>
      </c>
    </row>
    <row r="163" spans="1:11" x14ac:dyDescent="0.25">
      <c r="A163" s="3">
        <v>44991</v>
      </c>
      <c r="B163">
        <v>371</v>
      </c>
      <c r="D163" s="3">
        <v>44991</v>
      </c>
      <c r="E163">
        <v>278</v>
      </c>
      <c r="G163" s="1">
        <f t="shared" si="10"/>
        <v>44991</v>
      </c>
      <c r="H163">
        <f t="shared" si="11"/>
        <v>56882</v>
      </c>
      <c r="I163">
        <f t="shared" si="12"/>
        <v>37560</v>
      </c>
      <c r="J163">
        <f t="shared" si="13"/>
        <v>1.5144302449414271</v>
      </c>
      <c r="K163">
        <f t="shared" si="14"/>
        <v>1.0230111771812849</v>
      </c>
    </row>
    <row r="164" spans="1:11" x14ac:dyDescent="0.25">
      <c r="A164" s="3">
        <v>44998</v>
      </c>
      <c r="B164">
        <v>354</v>
      </c>
      <c r="D164" s="3">
        <v>44998</v>
      </c>
      <c r="E164">
        <v>245</v>
      </c>
      <c r="G164" s="1">
        <f t="shared" ref="G164:G220" si="15">A164</f>
        <v>44998</v>
      </c>
      <c r="H164">
        <f t="shared" ref="H164:H220" si="16">B164+H163</f>
        <v>57236</v>
      </c>
      <c r="I164">
        <f t="shared" ref="I164:I220" si="17">E164+I163</f>
        <v>37805</v>
      </c>
      <c r="J164">
        <f t="shared" ref="J164:J220" si="18">H164/I164</f>
        <v>1.5139796323237666</v>
      </c>
      <c r="K164">
        <f t="shared" si="14"/>
        <v>1.0227067843272823</v>
      </c>
    </row>
    <row r="165" spans="1:11" x14ac:dyDescent="0.25">
      <c r="A165" s="3">
        <v>45005</v>
      </c>
      <c r="B165">
        <v>367</v>
      </c>
      <c r="D165" s="3">
        <v>45005</v>
      </c>
      <c r="E165">
        <v>252</v>
      </c>
      <c r="G165" s="1">
        <f t="shared" si="15"/>
        <v>45005</v>
      </c>
      <c r="H165">
        <f t="shared" si="16"/>
        <v>57603</v>
      </c>
      <c r="I165">
        <f t="shared" si="17"/>
        <v>38057</v>
      </c>
      <c r="J165">
        <f t="shared" si="18"/>
        <v>1.5135980240166067</v>
      </c>
      <c r="K165">
        <f t="shared" si="14"/>
        <v>1.0224490045022729</v>
      </c>
    </row>
    <row r="166" spans="1:11" x14ac:dyDescent="0.25">
      <c r="A166" s="3">
        <v>45012</v>
      </c>
      <c r="B166">
        <v>356</v>
      </c>
      <c r="D166" s="3">
        <v>45012</v>
      </c>
      <c r="E166">
        <v>255</v>
      </c>
      <c r="G166" s="1">
        <f t="shared" si="15"/>
        <v>45012</v>
      </c>
      <c r="H166">
        <f t="shared" si="16"/>
        <v>57959</v>
      </c>
      <c r="I166">
        <f t="shared" si="17"/>
        <v>38312</v>
      </c>
      <c r="J166">
        <f t="shared" si="18"/>
        <v>1.5128158279390269</v>
      </c>
      <c r="K166">
        <f t="shared" si="14"/>
        <v>1.0219206240550491</v>
      </c>
    </row>
    <row r="167" spans="1:11" x14ac:dyDescent="0.25">
      <c r="A167" s="3">
        <v>45019</v>
      </c>
      <c r="B167">
        <v>327</v>
      </c>
      <c r="D167" s="3">
        <v>45019</v>
      </c>
      <c r="E167">
        <v>240</v>
      </c>
      <c r="G167" s="1">
        <f t="shared" si="15"/>
        <v>45019</v>
      </c>
      <c r="H167">
        <f t="shared" si="16"/>
        <v>58286</v>
      </c>
      <c r="I167">
        <f t="shared" si="17"/>
        <v>38552</v>
      </c>
      <c r="J167">
        <f t="shared" si="18"/>
        <v>1.5118800581033409</v>
      </c>
      <c r="K167">
        <f t="shared" si="14"/>
        <v>1.0212885031604926</v>
      </c>
    </row>
    <row r="168" spans="1:11" x14ac:dyDescent="0.25">
      <c r="A168" s="3">
        <v>45026</v>
      </c>
      <c r="B168">
        <v>362</v>
      </c>
      <c r="D168" s="3">
        <v>45026</v>
      </c>
      <c r="E168">
        <v>239</v>
      </c>
      <c r="G168" s="1">
        <f t="shared" si="15"/>
        <v>45026</v>
      </c>
      <c r="H168">
        <f t="shared" si="16"/>
        <v>58648</v>
      </c>
      <c r="I168">
        <f t="shared" si="17"/>
        <v>38791</v>
      </c>
      <c r="J168">
        <f t="shared" si="18"/>
        <v>1.5118970895310768</v>
      </c>
      <c r="K168">
        <f t="shared" si="14"/>
        <v>1.0213000080422758</v>
      </c>
    </row>
    <row r="169" spans="1:11" x14ac:dyDescent="0.25">
      <c r="A169" s="3">
        <v>45033</v>
      </c>
      <c r="B169">
        <v>347</v>
      </c>
      <c r="D169" s="3">
        <v>45033</v>
      </c>
      <c r="E169">
        <v>248</v>
      </c>
      <c r="G169" s="1">
        <f t="shared" si="15"/>
        <v>45033</v>
      </c>
      <c r="H169">
        <f t="shared" si="16"/>
        <v>58995</v>
      </c>
      <c r="I169">
        <f t="shared" si="17"/>
        <v>39039</v>
      </c>
      <c r="J169">
        <f t="shared" si="18"/>
        <v>1.511181126565742</v>
      </c>
      <c r="K169">
        <f t="shared" si="14"/>
        <v>1.020816368654835</v>
      </c>
    </row>
    <row r="170" spans="1:11" x14ac:dyDescent="0.25">
      <c r="A170" s="3">
        <v>45040</v>
      </c>
      <c r="B170">
        <v>350</v>
      </c>
      <c r="D170" s="3">
        <v>45040</v>
      </c>
      <c r="E170">
        <v>233</v>
      </c>
      <c r="G170" s="1">
        <f t="shared" si="15"/>
        <v>45040</v>
      </c>
      <c r="H170">
        <f t="shared" si="16"/>
        <v>59345</v>
      </c>
      <c r="I170">
        <f t="shared" si="17"/>
        <v>39272</v>
      </c>
      <c r="J170">
        <f t="shared" si="18"/>
        <v>1.5111275208800163</v>
      </c>
      <c r="K170">
        <f t="shared" si="14"/>
        <v>1.0207801575346194</v>
      </c>
    </row>
    <row r="171" spans="1:11" x14ac:dyDescent="0.25">
      <c r="A171" s="3">
        <v>45047</v>
      </c>
      <c r="B171">
        <v>324</v>
      </c>
      <c r="D171" s="3">
        <v>45047</v>
      </c>
      <c r="E171">
        <v>267</v>
      </c>
      <c r="G171" s="1">
        <f t="shared" si="15"/>
        <v>45047</v>
      </c>
      <c r="H171">
        <f t="shared" si="16"/>
        <v>59669</v>
      </c>
      <c r="I171">
        <f t="shared" si="17"/>
        <v>39539</v>
      </c>
      <c r="J171">
        <f t="shared" si="18"/>
        <v>1.5091175801107768</v>
      </c>
      <c r="K171">
        <f t="shared" si="14"/>
        <v>1.0194224245658856</v>
      </c>
    </row>
    <row r="172" spans="1:11" x14ac:dyDescent="0.25">
      <c r="A172" s="3">
        <v>45054</v>
      </c>
      <c r="B172">
        <v>310</v>
      </c>
      <c r="D172" s="3">
        <v>45054</v>
      </c>
      <c r="E172">
        <v>223</v>
      </c>
      <c r="G172" s="1">
        <f t="shared" si="15"/>
        <v>45054</v>
      </c>
      <c r="H172">
        <f t="shared" si="16"/>
        <v>59979</v>
      </c>
      <c r="I172">
        <f t="shared" si="17"/>
        <v>39762</v>
      </c>
      <c r="J172">
        <f t="shared" si="18"/>
        <v>1.5084502791610079</v>
      </c>
      <c r="K172">
        <f t="shared" si="14"/>
        <v>1.018971656805246</v>
      </c>
    </row>
    <row r="173" spans="1:11" x14ac:dyDescent="0.25">
      <c r="A173" s="3">
        <v>45061</v>
      </c>
      <c r="B173">
        <v>336</v>
      </c>
      <c r="D173" s="3">
        <v>45061</v>
      </c>
      <c r="E173">
        <v>219</v>
      </c>
      <c r="G173" s="1">
        <f t="shared" si="15"/>
        <v>45061</v>
      </c>
      <c r="H173">
        <f t="shared" si="16"/>
        <v>60315</v>
      </c>
      <c r="I173">
        <f t="shared" si="17"/>
        <v>39981</v>
      </c>
      <c r="J173">
        <f t="shared" si="18"/>
        <v>1.5085915810009756</v>
      </c>
      <c r="K173">
        <f t="shared" si="14"/>
        <v>1.0190671074621025</v>
      </c>
    </row>
    <row r="174" spans="1:11" x14ac:dyDescent="0.25">
      <c r="A174" s="3">
        <v>45068</v>
      </c>
      <c r="B174">
        <v>344</v>
      </c>
      <c r="D174" s="3">
        <v>45068</v>
      </c>
      <c r="E174">
        <v>210</v>
      </c>
      <c r="G174" s="1">
        <f t="shared" si="15"/>
        <v>45068</v>
      </c>
      <c r="H174">
        <f t="shared" si="16"/>
        <v>60659</v>
      </c>
      <c r="I174">
        <f t="shared" si="17"/>
        <v>40191</v>
      </c>
      <c r="J174">
        <f t="shared" si="18"/>
        <v>1.5092682441342589</v>
      </c>
      <c r="K174">
        <f t="shared" si="14"/>
        <v>1.0195241994614519</v>
      </c>
    </row>
    <row r="175" spans="1:11" x14ac:dyDescent="0.25">
      <c r="A175" s="3">
        <v>45075</v>
      </c>
      <c r="B175">
        <v>343</v>
      </c>
      <c r="D175" s="3">
        <v>45075</v>
      </c>
      <c r="E175">
        <v>210</v>
      </c>
      <c r="G175" s="1">
        <f t="shared" si="15"/>
        <v>45075</v>
      </c>
      <c r="H175">
        <f t="shared" si="16"/>
        <v>61002</v>
      </c>
      <c r="I175">
        <f t="shared" si="17"/>
        <v>40401</v>
      </c>
      <c r="J175">
        <f t="shared" si="18"/>
        <v>1.5099131209623524</v>
      </c>
      <c r="K175">
        <f t="shared" si="14"/>
        <v>1.0199598195273141</v>
      </c>
    </row>
    <row r="176" spans="1:11" x14ac:dyDescent="0.25">
      <c r="A176" s="3">
        <v>45082</v>
      </c>
      <c r="B176">
        <v>352</v>
      </c>
      <c r="D176" s="3">
        <v>45082</v>
      </c>
      <c r="E176">
        <v>208</v>
      </c>
      <c r="G176" s="1">
        <f t="shared" si="15"/>
        <v>45082</v>
      </c>
      <c r="H176">
        <f t="shared" si="16"/>
        <v>61354</v>
      </c>
      <c r="I176">
        <f t="shared" si="17"/>
        <v>40609</v>
      </c>
      <c r="J176">
        <f t="shared" si="18"/>
        <v>1.5108473491098033</v>
      </c>
      <c r="K176">
        <f t="shared" si="14"/>
        <v>1.0205908989976771</v>
      </c>
    </row>
    <row r="177" spans="1:11" x14ac:dyDescent="0.25">
      <c r="A177" s="3">
        <v>45089</v>
      </c>
      <c r="B177">
        <v>307</v>
      </c>
      <c r="D177" s="3">
        <v>45089</v>
      </c>
      <c r="E177">
        <v>198</v>
      </c>
      <c r="G177" s="1">
        <f t="shared" si="15"/>
        <v>45089</v>
      </c>
      <c r="H177">
        <f t="shared" si="16"/>
        <v>61661</v>
      </c>
      <c r="I177">
        <f t="shared" si="17"/>
        <v>40807</v>
      </c>
      <c r="J177">
        <f t="shared" si="18"/>
        <v>1.5110397725880365</v>
      </c>
      <c r="K177">
        <f t="shared" si="14"/>
        <v>1.0207208827784702</v>
      </c>
    </row>
    <row r="178" spans="1:11" x14ac:dyDescent="0.25">
      <c r="A178" s="3">
        <v>45096</v>
      </c>
      <c r="B178">
        <v>349</v>
      </c>
      <c r="D178" s="3">
        <v>45096</v>
      </c>
      <c r="E178">
        <v>227</v>
      </c>
      <c r="G178" s="1">
        <f t="shared" si="15"/>
        <v>45096</v>
      </c>
      <c r="H178">
        <f t="shared" si="16"/>
        <v>62010</v>
      </c>
      <c r="I178">
        <f t="shared" si="17"/>
        <v>41034</v>
      </c>
      <c r="J178">
        <f t="shared" si="18"/>
        <v>1.5111858458839011</v>
      </c>
      <c r="K178">
        <f t="shared" si="14"/>
        <v>1.0208195565964662</v>
      </c>
    </row>
    <row r="179" spans="1:11" x14ac:dyDescent="0.25">
      <c r="A179" s="3">
        <v>45103</v>
      </c>
      <c r="B179">
        <v>322</v>
      </c>
      <c r="D179" s="3">
        <v>45103</v>
      </c>
      <c r="E179">
        <v>231</v>
      </c>
      <c r="G179" s="1">
        <f t="shared" si="15"/>
        <v>45103</v>
      </c>
      <c r="H179">
        <f t="shared" si="16"/>
        <v>62332</v>
      </c>
      <c r="I179">
        <f t="shared" si="17"/>
        <v>41265</v>
      </c>
      <c r="J179">
        <f t="shared" si="18"/>
        <v>1.5105295044226341</v>
      </c>
      <c r="K179">
        <f t="shared" si="14"/>
        <v>1.0203761920683432</v>
      </c>
    </row>
    <row r="180" spans="1:11" x14ac:dyDescent="0.25">
      <c r="A180" s="3">
        <v>45110</v>
      </c>
      <c r="B180">
        <v>325</v>
      </c>
      <c r="D180" s="3">
        <v>45110</v>
      </c>
      <c r="E180">
        <v>217</v>
      </c>
      <c r="G180" s="1">
        <f t="shared" si="15"/>
        <v>45110</v>
      </c>
      <c r="H180">
        <f t="shared" si="16"/>
        <v>62657</v>
      </c>
      <c r="I180">
        <f t="shared" si="17"/>
        <v>41482</v>
      </c>
      <c r="J180">
        <f t="shared" si="18"/>
        <v>1.5104623692203847</v>
      </c>
      <c r="K180">
        <f t="shared" si="14"/>
        <v>1.0203308416386929</v>
      </c>
    </row>
    <row r="181" spans="1:11" x14ac:dyDescent="0.25">
      <c r="A181" s="3">
        <v>45117</v>
      </c>
      <c r="B181">
        <v>345</v>
      </c>
      <c r="D181" s="3">
        <v>45117</v>
      </c>
      <c r="E181">
        <v>262</v>
      </c>
      <c r="G181" s="1">
        <f t="shared" si="15"/>
        <v>45117</v>
      </c>
      <c r="H181">
        <f t="shared" si="16"/>
        <v>63002</v>
      </c>
      <c r="I181">
        <f t="shared" si="17"/>
        <v>41744</v>
      </c>
      <c r="J181">
        <f t="shared" si="18"/>
        <v>1.5092468378689152</v>
      </c>
      <c r="K181">
        <f t="shared" si="14"/>
        <v>1.0195097393377313</v>
      </c>
    </row>
    <row r="182" spans="1:11" x14ac:dyDescent="0.25">
      <c r="A182" s="3">
        <v>45124</v>
      </c>
      <c r="B182">
        <v>321</v>
      </c>
      <c r="D182" s="3">
        <v>45124</v>
      </c>
      <c r="E182">
        <v>209</v>
      </c>
      <c r="G182" s="1">
        <f t="shared" si="15"/>
        <v>45124</v>
      </c>
      <c r="H182">
        <f t="shared" si="16"/>
        <v>63323</v>
      </c>
      <c r="I182">
        <f t="shared" si="17"/>
        <v>41953</v>
      </c>
      <c r="J182">
        <f t="shared" si="18"/>
        <v>1.5093795437751769</v>
      </c>
      <c r="K182">
        <f t="shared" si="14"/>
        <v>1.0195993833644779</v>
      </c>
    </row>
    <row r="183" spans="1:11" x14ac:dyDescent="0.25">
      <c r="A183" s="3">
        <v>45131</v>
      </c>
      <c r="B183">
        <v>274</v>
      </c>
      <c r="D183" s="3">
        <v>45131</v>
      </c>
      <c r="E183">
        <v>251</v>
      </c>
      <c r="G183" s="1">
        <f t="shared" si="15"/>
        <v>45131</v>
      </c>
      <c r="H183">
        <f t="shared" si="16"/>
        <v>63597</v>
      </c>
      <c r="I183">
        <f t="shared" si="17"/>
        <v>42204</v>
      </c>
      <c r="J183">
        <f t="shared" si="18"/>
        <v>1.506895081034973</v>
      </c>
      <c r="K183">
        <f t="shared" si="14"/>
        <v>1.0179211065597136</v>
      </c>
    </row>
    <row r="184" spans="1:11" x14ac:dyDescent="0.25">
      <c r="A184" s="3">
        <v>45138</v>
      </c>
      <c r="B184">
        <v>293</v>
      </c>
      <c r="D184" s="3">
        <v>45138</v>
      </c>
      <c r="E184">
        <v>209</v>
      </c>
      <c r="G184" s="1">
        <f t="shared" si="15"/>
        <v>45138</v>
      </c>
      <c r="H184">
        <f t="shared" si="16"/>
        <v>63890</v>
      </c>
      <c r="I184">
        <f t="shared" si="17"/>
        <v>42413</v>
      </c>
      <c r="J184">
        <f t="shared" si="18"/>
        <v>1.5063777615353784</v>
      </c>
      <c r="K184">
        <f t="shared" si="14"/>
        <v>1.0175716526102649</v>
      </c>
    </row>
    <row r="185" spans="1:11" x14ac:dyDescent="0.25">
      <c r="A185" s="3">
        <v>45145</v>
      </c>
      <c r="B185">
        <v>315</v>
      </c>
      <c r="D185" s="3">
        <v>45145</v>
      </c>
      <c r="E185">
        <v>248</v>
      </c>
      <c r="G185" s="1">
        <f t="shared" si="15"/>
        <v>45145</v>
      </c>
      <c r="H185">
        <f t="shared" si="16"/>
        <v>64205</v>
      </c>
      <c r="I185">
        <f t="shared" si="17"/>
        <v>42661</v>
      </c>
      <c r="J185">
        <f t="shared" si="18"/>
        <v>1.5050045709195752</v>
      </c>
      <c r="K185">
        <f t="shared" si="14"/>
        <v>1.0166440500659684</v>
      </c>
    </row>
    <row r="186" spans="1:11" x14ac:dyDescent="0.25">
      <c r="A186" s="3">
        <v>45152</v>
      </c>
      <c r="B186">
        <v>324</v>
      </c>
      <c r="D186" s="3">
        <v>45152</v>
      </c>
      <c r="E186">
        <v>231</v>
      </c>
      <c r="G186" s="1">
        <f t="shared" si="15"/>
        <v>45152</v>
      </c>
      <c r="H186">
        <f t="shared" si="16"/>
        <v>64529</v>
      </c>
      <c r="I186">
        <f t="shared" si="17"/>
        <v>42892</v>
      </c>
      <c r="J186">
        <f t="shared" si="18"/>
        <v>1.5044530448568498</v>
      </c>
      <c r="K186">
        <f t="shared" si="14"/>
        <v>1.0162714892771441</v>
      </c>
    </row>
    <row r="187" spans="1:11" x14ac:dyDescent="0.25">
      <c r="A187" s="3">
        <v>45159</v>
      </c>
      <c r="B187">
        <v>360</v>
      </c>
      <c r="D187" s="3">
        <v>45159</v>
      </c>
      <c r="E187">
        <v>258</v>
      </c>
      <c r="G187" s="1">
        <f t="shared" si="15"/>
        <v>45159</v>
      </c>
      <c r="H187">
        <f t="shared" si="16"/>
        <v>64889</v>
      </c>
      <c r="I187">
        <f t="shared" si="17"/>
        <v>43150</v>
      </c>
      <c r="J187">
        <f t="shared" si="18"/>
        <v>1.503800695249131</v>
      </c>
      <c r="K187">
        <f t="shared" si="14"/>
        <v>1.0158308212818004</v>
      </c>
    </row>
    <row r="188" spans="1:11" x14ac:dyDescent="0.25">
      <c r="A188" s="3">
        <v>45166</v>
      </c>
      <c r="B188">
        <v>291</v>
      </c>
      <c r="D188" s="3">
        <v>45166</v>
      </c>
      <c r="E188">
        <v>226</v>
      </c>
      <c r="G188" s="1">
        <f t="shared" si="15"/>
        <v>45166</v>
      </c>
      <c r="H188">
        <f t="shared" si="16"/>
        <v>65180</v>
      </c>
      <c r="I188">
        <f t="shared" si="17"/>
        <v>43376</v>
      </c>
      <c r="J188">
        <f t="shared" si="18"/>
        <v>1.5026742899299153</v>
      </c>
      <c r="K188">
        <f t="shared" si="14"/>
        <v>1.0150699244128669</v>
      </c>
    </row>
    <row r="189" spans="1:11" x14ac:dyDescent="0.25">
      <c r="A189" s="3">
        <v>45173</v>
      </c>
      <c r="B189">
        <v>286</v>
      </c>
      <c r="D189" s="3">
        <v>45173</v>
      </c>
      <c r="E189">
        <v>222</v>
      </c>
      <c r="G189" s="1">
        <f t="shared" si="15"/>
        <v>45173</v>
      </c>
      <c r="H189">
        <f t="shared" si="16"/>
        <v>65466</v>
      </c>
      <c r="I189">
        <f t="shared" si="17"/>
        <v>43598</v>
      </c>
      <c r="J189">
        <f t="shared" si="18"/>
        <v>1.5015826414055691</v>
      </c>
      <c r="K189">
        <f t="shared" si="14"/>
        <v>1.0143325060697705</v>
      </c>
    </row>
    <row r="190" spans="1:11" x14ac:dyDescent="0.25">
      <c r="A190" s="3">
        <v>45180</v>
      </c>
      <c r="B190">
        <v>315</v>
      </c>
      <c r="D190" s="3">
        <v>45180</v>
      </c>
      <c r="E190">
        <v>228</v>
      </c>
      <c r="G190" s="1">
        <f t="shared" si="15"/>
        <v>45180</v>
      </c>
      <c r="H190">
        <f t="shared" si="16"/>
        <v>65781</v>
      </c>
      <c r="I190">
        <f t="shared" si="17"/>
        <v>43826</v>
      </c>
      <c r="J190">
        <f t="shared" si="18"/>
        <v>1.5009583352347922</v>
      </c>
      <c r="K190">
        <f t="shared" si="14"/>
        <v>1.0139107816669324</v>
      </c>
    </row>
    <row r="191" spans="1:11" x14ac:dyDescent="0.25">
      <c r="A191" s="3">
        <v>45187</v>
      </c>
      <c r="B191">
        <v>345</v>
      </c>
      <c r="D191" s="3">
        <v>45187</v>
      </c>
      <c r="E191">
        <v>258</v>
      </c>
      <c r="G191" s="1">
        <f t="shared" si="15"/>
        <v>45187</v>
      </c>
      <c r="H191">
        <f t="shared" si="16"/>
        <v>66126</v>
      </c>
      <c r="I191">
        <f t="shared" si="17"/>
        <v>44084</v>
      </c>
      <c r="J191">
        <f t="shared" si="18"/>
        <v>1.5</v>
      </c>
      <c r="K191">
        <f t="shared" si="14"/>
        <v>1.0132634176434301</v>
      </c>
    </row>
    <row r="192" spans="1:11" x14ac:dyDescent="0.25">
      <c r="A192" s="3">
        <v>45194</v>
      </c>
      <c r="B192">
        <v>308</v>
      </c>
      <c r="D192" s="3">
        <v>45194</v>
      </c>
      <c r="E192">
        <v>201</v>
      </c>
      <c r="G192" s="1">
        <f t="shared" si="15"/>
        <v>45194</v>
      </c>
      <c r="H192">
        <f t="shared" si="16"/>
        <v>66434</v>
      </c>
      <c r="I192">
        <f t="shared" si="17"/>
        <v>44285</v>
      </c>
      <c r="J192">
        <f t="shared" si="18"/>
        <v>1.5001467765609122</v>
      </c>
      <c r="K192">
        <f t="shared" si="14"/>
        <v>1.0133625665232566</v>
      </c>
    </row>
    <row r="193" spans="1:11" x14ac:dyDescent="0.25">
      <c r="A193" s="3">
        <v>45201</v>
      </c>
      <c r="B193">
        <v>367</v>
      </c>
      <c r="D193" s="3">
        <v>45201</v>
      </c>
      <c r="E193">
        <v>248</v>
      </c>
      <c r="G193" s="1">
        <f t="shared" si="15"/>
        <v>45201</v>
      </c>
      <c r="H193">
        <f t="shared" si="16"/>
        <v>66801</v>
      </c>
      <c r="I193">
        <f t="shared" si="17"/>
        <v>44533</v>
      </c>
      <c r="J193">
        <f t="shared" si="18"/>
        <v>1.5000336828868479</v>
      </c>
      <c r="K193">
        <f t="shared" si="14"/>
        <v>1.0132861707347924</v>
      </c>
    </row>
    <row r="194" spans="1:11" x14ac:dyDescent="0.25">
      <c r="A194" s="3">
        <v>45208</v>
      </c>
      <c r="B194">
        <v>377</v>
      </c>
      <c r="D194" s="3">
        <v>45208</v>
      </c>
      <c r="E194">
        <v>277</v>
      </c>
      <c r="G194" s="1">
        <f t="shared" si="15"/>
        <v>45208</v>
      </c>
      <c r="H194">
        <f t="shared" si="16"/>
        <v>67178</v>
      </c>
      <c r="I194">
        <f t="shared" si="17"/>
        <v>44810</v>
      </c>
      <c r="J194">
        <f t="shared" si="18"/>
        <v>1.4991742914528008</v>
      </c>
      <c r="K194">
        <f t="shared" si="14"/>
        <v>1.012705644133755</v>
      </c>
    </row>
    <row r="195" spans="1:11" x14ac:dyDescent="0.25">
      <c r="A195" s="3">
        <v>45215</v>
      </c>
      <c r="B195">
        <v>389</v>
      </c>
      <c r="D195" s="3">
        <v>45215</v>
      </c>
      <c r="E195">
        <v>230</v>
      </c>
      <c r="G195" s="1">
        <f t="shared" si="15"/>
        <v>45215</v>
      </c>
      <c r="H195">
        <f t="shared" si="16"/>
        <v>67567</v>
      </c>
      <c r="I195">
        <f t="shared" si="17"/>
        <v>45040</v>
      </c>
      <c r="J195">
        <f t="shared" si="18"/>
        <v>1.5001554174067495</v>
      </c>
      <c r="K195">
        <f t="shared" si="14"/>
        <v>1.0133684034919128</v>
      </c>
    </row>
    <row r="196" spans="1:11" x14ac:dyDescent="0.25">
      <c r="A196" s="3">
        <v>45222</v>
      </c>
      <c r="B196">
        <v>360</v>
      </c>
      <c r="D196" s="3">
        <v>45222</v>
      </c>
      <c r="E196">
        <v>281</v>
      </c>
      <c r="G196" s="1">
        <f t="shared" si="15"/>
        <v>45222</v>
      </c>
      <c r="H196">
        <f t="shared" si="16"/>
        <v>67927</v>
      </c>
      <c r="I196">
        <f t="shared" si="17"/>
        <v>45321</v>
      </c>
      <c r="J196">
        <f t="shared" si="18"/>
        <v>1.4987974669579225</v>
      </c>
      <c r="K196">
        <f t="shared" si="14"/>
        <v>1.0124510958167336</v>
      </c>
    </row>
    <row r="197" spans="1:11" x14ac:dyDescent="0.25">
      <c r="A197" s="3">
        <v>45229</v>
      </c>
      <c r="B197">
        <v>354</v>
      </c>
      <c r="D197" s="3">
        <v>45229</v>
      </c>
      <c r="E197">
        <v>232</v>
      </c>
      <c r="G197" s="1">
        <f t="shared" si="15"/>
        <v>45229</v>
      </c>
      <c r="H197">
        <f t="shared" si="16"/>
        <v>68281</v>
      </c>
      <c r="I197">
        <f t="shared" si="17"/>
        <v>45553</v>
      </c>
      <c r="J197">
        <f t="shared" si="18"/>
        <v>1.498935306126929</v>
      </c>
      <c r="K197">
        <f t="shared" si="14"/>
        <v>1.0125442074083821</v>
      </c>
    </row>
    <row r="198" spans="1:11" x14ac:dyDescent="0.25">
      <c r="A198" s="3">
        <v>45236</v>
      </c>
      <c r="B198">
        <v>394</v>
      </c>
      <c r="D198" s="3">
        <v>45236</v>
      </c>
      <c r="E198">
        <v>260</v>
      </c>
      <c r="G198" s="1">
        <f t="shared" si="15"/>
        <v>45236</v>
      </c>
      <c r="H198">
        <f t="shared" si="16"/>
        <v>68675</v>
      </c>
      <c r="I198">
        <f t="shared" si="17"/>
        <v>45813</v>
      </c>
      <c r="J198">
        <f t="shared" si="18"/>
        <v>1.4990286599873399</v>
      </c>
      <c r="K198">
        <f t="shared" si="14"/>
        <v>1.0126072687761489</v>
      </c>
    </row>
    <row r="199" spans="1:11" x14ac:dyDescent="0.25">
      <c r="A199" s="3">
        <v>45243</v>
      </c>
      <c r="B199">
        <v>388</v>
      </c>
      <c r="D199" s="3">
        <v>45243</v>
      </c>
      <c r="E199">
        <v>237</v>
      </c>
      <c r="G199" s="1">
        <f t="shared" si="15"/>
        <v>45243</v>
      </c>
      <c r="H199">
        <f t="shared" si="16"/>
        <v>69063</v>
      </c>
      <c r="I199">
        <f t="shared" si="17"/>
        <v>46050</v>
      </c>
      <c r="J199">
        <f t="shared" si="18"/>
        <v>1.4997394136807818</v>
      </c>
      <c r="K199">
        <f t="shared" si="14"/>
        <v>1.0130873892538286</v>
      </c>
    </row>
    <row r="200" spans="1:11" x14ac:dyDescent="0.25">
      <c r="A200" s="3">
        <v>45250</v>
      </c>
      <c r="B200">
        <v>427</v>
      </c>
      <c r="D200" s="3">
        <v>45250</v>
      </c>
      <c r="E200">
        <v>268</v>
      </c>
      <c r="G200" s="1">
        <f t="shared" si="15"/>
        <v>45250</v>
      </c>
      <c r="H200">
        <f t="shared" si="16"/>
        <v>69490</v>
      </c>
      <c r="I200">
        <f t="shared" si="17"/>
        <v>46318</v>
      </c>
      <c r="J200">
        <f t="shared" si="18"/>
        <v>1.5002806684226435</v>
      </c>
      <c r="K200">
        <f t="shared" si="14"/>
        <v>1.0134530116735316</v>
      </c>
    </row>
    <row r="201" spans="1:11" x14ac:dyDescent="0.25">
      <c r="A201" s="3">
        <v>45257</v>
      </c>
      <c r="B201">
        <v>377</v>
      </c>
      <c r="D201" s="3">
        <v>45257</v>
      </c>
      <c r="E201">
        <v>279</v>
      </c>
      <c r="G201" s="1">
        <f t="shared" si="15"/>
        <v>45257</v>
      </c>
      <c r="H201">
        <f t="shared" si="16"/>
        <v>69867</v>
      </c>
      <c r="I201">
        <f t="shared" si="17"/>
        <v>46597</v>
      </c>
      <c r="J201">
        <f t="shared" si="18"/>
        <v>1.4993883726420156</v>
      </c>
      <c r="K201">
        <f t="shared" si="14"/>
        <v>1.0128502578920464</v>
      </c>
    </row>
    <row r="202" spans="1:11" x14ac:dyDescent="0.25">
      <c r="A202" s="3">
        <v>45264</v>
      </c>
      <c r="B202">
        <v>466</v>
      </c>
      <c r="D202" s="3">
        <v>45264</v>
      </c>
      <c r="E202">
        <v>269</v>
      </c>
      <c r="G202" s="1">
        <f t="shared" si="15"/>
        <v>45264</v>
      </c>
      <c r="H202">
        <f t="shared" si="16"/>
        <v>70333</v>
      </c>
      <c r="I202">
        <f t="shared" si="17"/>
        <v>46866</v>
      </c>
      <c r="J202">
        <f t="shared" si="18"/>
        <v>1.5007254726240771</v>
      </c>
      <c r="K202">
        <f t="shared" ref="K202:K242" si="19">J202/J$16</f>
        <v>1.0137534808904161</v>
      </c>
    </row>
    <row r="203" spans="1:11" x14ac:dyDescent="0.25">
      <c r="A203" s="3">
        <v>45271</v>
      </c>
      <c r="B203">
        <v>428</v>
      </c>
      <c r="D203" s="3">
        <v>45271</v>
      </c>
      <c r="E203">
        <v>260</v>
      </c>
      <c r="G203" s="1">
        <f t="shared" si="15"/>
        <v>45271</v>
      </c>
      <c r="H203">
        <f t="shared" si="16"/>
        <v>70761</v>
      </c>
      <c r="I203">
        <f t="shared" si="17"/>
        <v>47126</v>
      </c>
      <c r="J203">
        <f t="shared" si="18"/>
        <v>1.5015278190383228</v>
      </c>
      <c r="K203">
        <f t="shared" si="19"/>
        <v>1.0142954730703044</v>
      </c>
    </row>
    <row r="204" spans="1:11" x14ac:dyDescent="0.25">
      <c r="A204" s="3">
        <v>45278</v>
      </c>
      <c r="B204">
        <v>405</v>
      </c>
      <c r="D204" s="3">
        <v>45278</v>
      </c>
      <c r="E204">
        <v>284</v>
      </c>
      <c r="G204" s="1">
        <f t="shared" si="15"/>
        <v>45278</v>
      </c>
      <c r="H204">
        <f t="shared" si="16"/>
        <v>71166</v>
      </c>
      <c r="I204">
        <f t="shared" si="17"/>
        <v>47410</v>
      </c>
      <c r="J204">
        <f t="shared" si="18"/>
        <v>1.5010757224214302</v>
      </c>
      <c r="K204">
        <f t="shared" si="19"/>
        <v>1.013990077761546</v>
      </c>
    </row>
    <row r="205" spans="1:11" x14ac:dyDescent="0.25">
      <c r="A205" s="3">
        <v>45285</v>
      </c>
      <c r="B205">
        <v>432</v>
      </c>
      <c r="D205" s="3">
        <v>45285</v>
      </c>
      <c r="E205">
        <v>292</v>
      </c>
      <c r="G205" s="1">
        <f t="shared" si="15"/>
        <v>45285</v>
      </c>
      <c r="H205">
        <f t="shared" si="16"/>
        <v>71598</v>
      </c>
      <c r="I205">
        <f t="shared" si="17"/>
        <v>47702</v>
      </c>
      <c r="J205">
        <f t="shared" si="18"/>
        <v>1.5009433566726762</v>
      </c>
      <c r="K205">
        <f t="shared" si="19"/>
        <v>1.0139006635142385</v>
      </c>
    </row>
    <row r="206" spans="1:11" x14ac:dyDescent="0.25">
      <c r="A206" s="3">
        <v>45292</v>
      </c>
      <c r="B206">
        <v>402</v>
      </c>
      <c r="D206" s="3">
        <v>45292</v>
      </c>
      <c r="E206">
        <v>258</v>
      </c>
      <c r="G206" s="1">
        <f t="shared" si="15"/>
        <v>45292</v>
      </c>
      <c r="H206">
        <f t="shared" si="16"/>
        <v>72000</v>
      </c>
      <c r="I206">
        <f t="shared" si="17"/>
        <v>47960</v>
      </c>
      <c r="J206">
        <f t="shared" si="18"/>
        <v>1.5012510425354462</v>
      </c>
      <c r="K206">
        <f t="shared" si="19"/>
        <v>1.0141085080668191</v>
      </c>
    </row>
    <row r="207" spans="1:11" x14ac:dyDescent="0.25">
      <c r="A207" s="3">
        <v>45299</v>
      </c>
      <c r="B207">
        <v>399</v>
      </c>
      <c r="D207" s="3">
        <v>45299</v>
      </c>
      <c r="E207">
        <v>254</v>
      </c>
      <c r="G207" s="1">
        <f t="shared" si="15"/>
        <v>45299</v>
      </c>
      <c r="H207">
        <f t="shared" si="16"/>
        <v>72399</v>
      </c>
      <c r="I207">
        <f t="shared" si="17"/>
        <v>48214</v>
      </c>
      <c r="J207">
        <f t="shared" si="18"/>
        <v>1.5016177873646659</v>
      </c>
      <c r="K207">
        <f t="shared" si="19"/>
        <v>1.0143562474795245</v>
      </c>
    </row>
    <row r="208" spans="1:11" x14ac:dyDescent="0.25">
      <c r="A208" s="3">
        <v>45306</v>
      </c>
      <c r="B208">
        <v>379</v>
      </c>
      <c r="D208" s="3">
        <v>45306</v>
      </c>
      <c r="E208">
        <v>248</v>
      </c>
      <c r="G208" s="1">
        <f t="shared" si="15"/>
        <v>45306</v>
      </c>
      <c r="H208">
        <f t="shared" si="16"/>
        <v>72778</v>
      </c>
      <c r="I208">
        <f t="shared" si="17"/>
        <v>48462</v>
      </c>
      <c r="J208">
        <f t="shared" si="18"/>
        <v>1.5017539515496678</v>
      </c>
      <c r="K208">
        <f t="shared" si="19"/>
        <v>1.014448227604495</v>
      </c>
    </row>
    <row r="209" spans="1:11" x14ac:dyDescent="0.25">
      <c r="A209" s="3">
        <v>45313</v>
      </c>
      <c r="B209">
        <v>420</v>
      </c>
      <c r="D209" s="3">
        <v>45313</v>
      </c>
      <c r="E209">
        <v>307</v>
      </c>
      <c r="G209" s="1">
        <f t="shared" si="15"/>
        <v>45313</v>
      </c>
      <c r="H209">
        <f t="shared" si="16"/>
        <v>73198</v>
      </c>
      <c r="I209">
        <f t="shared" si="17"/>
        <v>48769</v>
      </c>
      <c r="J209">
        <f t="shared" si="18"/>
        <v>1.5009124648854806</v>
      </c>
      <c r="K209">
        <f t="shared" si="19"/>
        <v>1.0138797958356578</v>
      </c>
    </row>
    <row r="210" spans="1:11" x14ac:dyDescent="0.25">
      <c r="A210" s="3">
        <v>45320</v>
      </c>
      <c r="B210">
        <v>376</v>
      </c>
      <c r="D210" s="3">
        <v>45320</v>
      </c>
      <c r="E210">
        <v>262</v>
      </c>
      <c r="G210" s="1">
        <f t="shared" si="15"/>
        <v>45320</v>
      </c>
      <c r="H210">
        <f t="shared" si="16"/>
        <v>73574</v>
      </c>
      <c r="I210">
        <f t="shared" si="17"/>
        <v>49031</v>
      </c>
      <c r="J210">
        <f t="shared" si="18"/>
        <v>1.5005608696538923</v>
      </c>
      <c r="K210">
        <f t="shared" si="19"/>
        <v>1.0136422901116671</v>
      </c>
    </row>
    <row r="211" spans="1:11" x14ac:dyDescent="0.25">
      <c r="A211" s="3">
        <v>45327</v>
      </c>
      <c r="B211">
        <v>454</v>
      </c>
      <c r="D211" s="3">
        <v>45327</v>
      </c>
      <c r="E211">
        <v>277</v>
      </c>
      <c r="G211" s="1">
        <f t="shared" si="15"/>
        <v>45327</v>
      </c>
      <c r="H211">
        <f t="shared" si="16"/>
        <v>74028</v>
      </c>
      <c r="I211">
        <f t="shared" si="17"/>
        <v>49308</v>
      </c>
      <c r="J211">
        <f t="shared" si="18"/>
        <v>1.5013385251886104</v>
      </c>
      <c r="K211">
        <f t="shared" si="19"/>
        <v>1.0141676033815721</v>
      </c>
    </row>
    <row r="212" spans="1:11" x14ac:dyDescent="0.25">
      <c r="A212" s="3">
        <v>45334</v>
      </c>
      <c r="B212">
        <v>380</v>
      </c>
      <c r="D212" s="3">
        <v>45334</v>
      </c>
      <c r="E212">
        <v>255</v>
      </c>
      <c r="G212" s="1">
        <f t="shared" si="15"/>
        <v>45334</v>
      </c>
      <c r="H212">
        <f t="shared" si="16"/>
        <v>74408</v>
      </c>
      <c r="I212">
        <f t="shared" si="17"/>
        <v>49563</v>
      </c>
      <c r="J212">
        <f t="shared" si="18"/>
        <v>1.501281197667615</v>
      </c>
      <c r="K212">
        <f t="shared" si="19"/>
        <v>1.0141288781283395</v>
      </c>
    </row>
    <row r="213" spans="1:11" x14ac:dyDescent="0.25">
      <c r="A213" s="3">
        <v>45341</v>
      </c>
      <c r="B213">
        <v>401</v>
      </c>
      <c r="D213" s="3">
        <v>45341</v>
      </c>
      <c r="E213">
        <v>276</v>
      </c>
      <c r="G213" s="1">
        <f t="shared" si="15"/>
        <v>45341</v>
      </c>
      <c r="H213">
        <f t="shared" si="16"/>
        <v>74809</v>
      </c>
      <c r="I213">
        <f t="shared" si="17"/>
        <v>49839</v>
      </c>
      <c r="J213">
        <f t="shared" si="18"/>
        <v>1.501013262705913</v>
      </c>
      <c r="K213">
        <f t="shared" si="19"/>
        <v>1.0139478856650059</v>
      </c>
    </row>
    <row r="214" spans="1:11" x14ac:dyDescent="0.25">
      <c r="A214" s="3">
        <v>45348</v>
      </c>
      <c r="B214">
        <v>346</v>
      </c>
      <c r="D214" s="3">
        <v>45348</v>
      </c>
      <c r="E214">
        <v>270</v>
      </c>
      <c r="G214" s="1">
        <f t="shared" si="15"/>
        <v>45348</v>
      </c>
      <c r="H214">
        <f t="shared" si="16"/>
        <v>75155</v>
      </c>
      <c r="I214">
        <f t="shared" si="17"/>
        <v>50109</v>
      </c>
      <c r="J214">
        <f t="shared" si="18"/>
        <v>1.4998303697938493</v>
      </c>
      <c r="K214">
        <f t="shared" si="19"/>
        <v>1.0131488309218168</v>
      </c>
    </row>
    <row r="215" spans="1:11" x14ac:dyDescent="0.25">
      <c r="A215" s="3">
        <v>45355</v>
      </c>
      <c r="B215">
        <v>324</v>
      </c>
      <c r="D215" s="3">
        <v>45355</v>
      </c>
      <c r="E215">
        <v>250</v>
      </c>
      <c r="G215" s="1">
        <f t="shared" si="15"/>
        <v>45355</v>
      </c>
      <c r="H215">
        <f t="shared" si="16"/>
        <v>75479</v>
      </c>
      <c r="I215">
        <f t="shared" si="17"/>
        <v>50359</v>
      </c>
      <c r="J215">
        <f t="shared" si="18"/>
        <v>1.498818483289978</v>
      </c>
      <c r="K215">
        <f t="shared" si="19"/>
        <v>1.0124652925370303</v>
      </c>
    </row>
    <row r="216" spans="1:11" x14ac:dyDescent="0.25">
      <c r="A216" s="3">
        <v>45362</v>
      </c>
      <c r="B216">
        <v>346</v>
      </c>
      <c r="D216" s="3">
        <v>45362</v>
      </c>
      <c r="E216">
        <v>227</v>
      </c>
      <c r="G216" s="1">
        <f t="shared" si="15"/>
        <v>45362</v>
      </c>
      <c r="H216">
        <f t="shared" si="16"/>
        <v>75825</v>
      </c>
      <c r="I216">
        <f t="shared" si="17"/>
        <v>50586</v>
      </c>
      <c r="J216">
        <f t="shared" si="18"/>
        <v>1.4989325109714151</v>
      </c>
      <c r="K216">
        <f t="shared" si="19"/>
        <v>1.0125423192558294</v>
      </c>
    </row>
    <row r="217" spans="1:11" x14ac:dyDescent="0.25">
      <c r="A217" s="3">
        <v>45369</v>
      </c>
      <c r="B217">
        <v>328</v>
      </c>
      <c r="D217" s="3">
        <v>45369</v>
      </c>
      <c r="E217">
        <v>211</v>
      </c>
      <c r="G217" s="1">
        <f t="shared" si="15"/>
        <v>45369</v>
      </c>
      <c r="H217">
        <f t="shared" si="16"/>
        <v>76153</v>
      </c>
      <c r="I217">
        <f t="shared" si="17"/>
        <v>50797</v>
      </c>
      <c r="J217">
        <f t="shared" si="18"/>
        <v>1.499163336417505</v>
      </c>
      <c r="K217">
        <f t="shared" si="19"/>
        <v>1.012698243909419</v>
      </c>
    </row>
    <row r="218" spans="1:11" x14ac:dyDescent="0.25">
      <c r="A218" s="3">
        <v>45376</v>
      </c>
      <c r="B218">
        <v>370</v>
      </c>
      <c r="D218" s="3">
        <v>45376</v>
      </c>
      <c r="E218">
        <v>198</v>
      </c>
      <c r="G218" s="1">
        <f t="shared" si="15"/>
        <v>45376</v>
      </c>
      <c r="H218">
        <f t="shared" si="16"/>
        <v>76523</v>
      </c>
      <c r="I218">
        <f t="shared" si="17"/>
        <v>50995</v>
      </c>
      <c r="J218">
        <f t="shared" si="18"/>
        <v>1.5005980978527307</v>
      </c>
      <c r="K218">
        <f t="shared" si="19"/>
        <v>1.013667438092992</v>
      </c>
    </row>
    <row r="219" spans="1:11" x14ac:dyDescent="0.25">
      <c r="A219" s="3">
        <v>45383</v>
      </c>
      <c r="B219">
        <v>344</v>
      </c>
      <c r="D219" s="3">
        <v>45383</v>
      </c>
      <c r="E219">
        <v>235</v>
      </c>
      <c r="G219" s="1">
        <f t="shared" si="15"/>
        <v>45383</v>
      </c>
      <c r="H219">
        <f t="shared" si="16"/>
        <v>76867</v>
      </c>
      <c r="I219">
        <f t="shared" si="17"/>
        <v>51230</v>
      </c>
      <c r="J219">
        <f t="shared" si="18"/>
        <v>1.5004294358774155</v>
      </c>
      <c r="K219">
        <f t="shared" si="19"/>
        <v>1.0135535054199691</v>
      </c>
    </row>
    <row r="220" spans="1:11" x14ac:dyDescent="0.25">
      <c r="A220" s="3">
        <v>45390</v>
      </c>
      <c r="B220">
        <v>332</v>
      </c>
      <c r="D220" s="3">
        <v>45390</v>
      </c>
      <c r="E220">
        <v>229</v>
      </c>
      <c r="G220" s="1">
        <f t="shared" si="15"/>
        <v>45390</v>
      </c>
      <c r="H220">
        <f t="shared" si="16"/>
        <v>77199</v>
      </c>
      <c r="I220">
        <f t="shared" si="17"/>
        <v>51459</v>
      </c>
      <c r="J220">
        <f t="shared" si="18"/>
        <v>1.5002040459394859</v>
      </c>
      <c r="K220">
        <f t="shared" si="19"/>
        <v>1.0134012525007632</v>
      </c>
    </row>
    <row r="221" spans="1:11" x14ac:dyDescent="0.25">
      <c r="A221" s="3">
        <v>45397</v>
      </c>
      <c r="B221">
        <v>343</v>
      </c>
      <c r="D221" s="3">
        <v>45397</v>
      </c>
      <c r="E221">
        <v>209</v>
      </c>
      <c r="G221" s="1">
        <f t="shared" ref="G221:G242" si="20">A221</f>
        <v>45397</v>
      </c>
      <c r="H221">
        <f t="shared" ref="H221:H242" si="21">B221+H220</f>
        <v>77542</v>
      </c>
      <c r="I221">
        <f t="shared" ref="I221:I242" si="22">E221+I220</f>
        <v>51668</v>
      </c>
      <c r="J221">
        <f t="shared" ref="J221:J242" si="23">H221/I221</f>
        <v>1.5007741735697144</v>
      </c>
      <c r="K221">
        <f t="shared" si="19"/>
        <v>1.0137863788148287</v>
      </c>
    </row>
    <row r="222" spans="1:11" x14ac:dyDescent="0.25">
      <c r="A222" s="3">
        <v>45404</v>
      </c>
      <c r="B222">
        <v>280</v>
      </c>
      <c r="D222" s="3">
        <v>45404</v>
      </c>
      <c r="E222">
        <v>243</v>
      </c>
      <c r="G222" s="1">
        <f t="shared" si="20"/>
        <v>45404</v>
      </c>
      <c r="H222">
        <f t="shared" si="21"/>
        <v>77822</v>
      </c>
      <c r="I222">
        <f t="shared" si="22"/>
        <v>51911</v>
      </c>
      <c r="J222">
        <f t="shared" si="23"/>
        <v>1.4991427635761208</v>
      </c>
      <c r="K222">
        <f t="shared" si="19"/>
        <v>1.0126843467710378</v>
      </c>
    </row>
    <row r="223" spans="1:11" x14ac:dyDescent="0.25">
      <c r="A223" s="3">
        <v>45411</v>
      </c>
      <c r="B223">
        <v>313</v>
      </c>
      <c r="D223" s="3">
        <v>45411</v>
      </c>
      <c r="E223">
        <v>231</v>
      </c>
      <c r="G223" s="1">
        <f t="shared" si="20"/>
        <v>45411</v>
      </c>
      <c r="H223">
        <f t="shared" si="21"/>
        <v>78135</v>
      </c>
      <c r="I223">
        <f t="shared" si="22"/>
        <v>52142</v>
      </c>
      <c r="J223">
        <f t="shared" si="23"/>
        <v>1.4985040849986575</v>
      </c>
      <c r="K223">
        <f t="shared" si="19"/>
        <v>1.0122529136789205</v>
      </c>
    </row>
    <row r="224" spans="1:11" x14ac:dyDescent="0.25">
      <c r="A224" s="3">
        <v>45418</v>
      </c>
      <c r="B224">
        <v>296</v>
      </c>
      <c r="D224" s="3">
        <v>45418</v>
      </c>
      <c r="E224">
        <v>249</v>
      </c>
      <c r="G224" s="1">
        <f t="shared" si="20"/>
        <v>45418</v>
      </c>
      <c r="H224">
        <f t="shared" si="21"/>
        <v>78431</v>
      </c>
      <c r="I224">
        <f t="shared" si="22"/>
        <v>52391</v>
      </c>
      <c r="J224">
        <f t="shared" si="23"/>
        <v>1.4970319329655857</v>
      </c>
      <c r="K224">
        <f t="shared" si="19"/>
        <v>1.0112584618120397</v>
      </c>
    </row>
    <row r="225" spans="1:11" x14ac:dyDescent="0.25">
      <c r="A225" s="3">
        <v>45425</v>
      </c>
      <c r="B225">
        <v>316</v>
      </c>
      <c r="D225" s="3">
        <v>45425</v>
      </c>
      <c r="E225">
        <v>219</v>
      </c>
      <c r="G225" s="1">
        <f t="shared" si="20"/>
        <v>45425</v>
      </c>
      <c r="H225">
        <f t="shared" si="21"/>
        <v>78747</v>
      </c>
      <c r="I225">
        <f t="shared" si="22"/>
        <v>52610</v>
      </c>
      <c r="J225">
        <f t="shared" si="23"/>
        <v>1.4968066907432047</v>
      </c>
      <c r="K225">
        <f t="shared" si="19"/>
        <v>1.0111063086760081</v>
      </c>
    </row>
    <row r="226" spans="1:11" x14ac:dyDescent="0.25">
      <c r="A226" s="3">
        <v>45432</v>
      </c>
      <c r="B226">
        <v>307</v>
      </c>
      <c r="D226" s="3">
        <v>45432</v>
      </c>
      <c r="E226">
        <v>250</v>
      </c>
      <c r="G226" s="1">
        <f t="shared" si="20"/>
        <v>45432</v>
      </c>
      <c r="H226">
        <f t="shared" si="21"/>
        <v>79054</v>
      </c>
      <c r="I226">
        <f t="shared" si="22"/>
        <v>52860</v>
      </c>
      <c r="J226">
        <f t="shared" si="23"/>
        <v>1.495535376466137</v>
      </c>
      <c r="K226">
        <f t="shared" si="19"/>
        <v>1.010247524509821</v>
      </c>
    </row>
    <row r="227" spans="1:11" x14ac:dyDescent="0.25">
      <c r="A227" s="3">
        <v>45439</v>
      </c>
      <c r="B227">
        <v>318</v>
      </c>
      <c r="D227" s="3">
        <v>45439</v>
      </c>
      <c r="E227">
        <v>228</v>
      </c>
      <c r="G227" s="1">
        <f t="shared" si="20"/>
        <v>45439</v>
      </c>
      <c r="H227">
        <f t="shared" si="21"/>
        <v>79372</v>
      </c>
      <c r="I227">
        <f t="shared" si="22"/>
        <v>53088</v>
      </c>
      <c r="J227">
        <f t="shared" si="23"/>
        <v>1.4951024713682941</v>
      </c>
      <c r="K227">
        <f t="shared" si="19"/>
        <v>1.0099550932438508</v>
      </c>
    </row>
    <row r="228" spans="1:11" x14ac:dyDescent="0.25">
      <c r="A228" s="3">
        <v>45446</v>
      </c>
      <c r="B228">
        <v>300</v>
      </c>
      <c r="D228" s="3">
        <v>45446</v>
      </c>
      <c r="E228">
        <v>216</v>
      </c>
      <c r="G228" s="1">
        <f t="shared" si="20"/>
        <v>45446</v>
      </c>
      <c r="H228">
        <f t="shared" si="21"/>
        <v>79672</v>
      </c>
      <c r="I228">
        <f t="shared" si="22"/>
        <v>53304</v>
      </c>
      <c r="J228">
        <f t="shared" si="23"/>
        <v>1.4946720696383011</v>
      </c>
      <c r="K228">
        <f t="shared" si="19"/>
        <v>1.0096643530252558</v>
      </c>
    </row>
    <row r="229" spans="1:11" x14ac:dyDescent="0.25">
      <c r="A229" s="3">
        <v>45453</v>
      </c>
      <c r="B229">
        <v>272</v>
      </c>
      <c r="D229" s="3">
        <v>45453</v>
      </c>
      <c r="E229">
        <v>214</v>
      </c>
      <c r="G229" s="1">
        <f t="shared" si="20"/>
        <v>45453</v>
      </c>
      <c r="H229">
        <f t="shared" si="21"/>
        <v>79944</v>
      </c>
      <c r="I229">
        <f t="shared" si="22"/>
        <v>53518</v>
      </c>
      <c r="J229">
        <f t="shared" si="23"/>
        <v>1.4937777943869353</v>
      </c>
      <c r="K229">
        <f t="shared" si="19"/>
        <v>1.0090602620935807</v>
      </c>
    </row>
    <row r="230" spans="1:11" x14ac:dyDescent="0.25">
      <c r="A230" s="3">
        <v>45460</v>
      </c>
      <c r="B230">
        <v>332</v>
      </c>
      <c r="D230" s="3">
        <v>45460</v>
      </c>
      <c r="E230">
        <v>226</v>
      </c>
      <c r="G230" s="1">
        <f t="shared" si="20"/>
        <v>45460</v>
      </c>
      <c r="H230">
        <f t="shared" si="21"/>
        <v>80276</v>
      </c>
      <c r="I230">
        <f t="shared" si="22"/>
        <v>53744</v>
      </c>
      <c r="J230">
        <f t="shared" si="23"/>
        <v>1.493673712414409</v>
      </c>
      <c r="K230">
        <f t="shared" si="19"/>
        <v>1.0089899537901159</v>
      </c>
    </row>
    <row r="231" spans="1:11" x14ac:dyDescent="0.25">
      <c r="A231" s="3">
        <v>45467</v>
      </c>
      <c r="B231">
        <v>356</v>
      </c>
      <c r="D231" s="3">
        <v>45467</v>
      </c>
      <c r="E231">
        <v>228</v>
      </c>
      <c r="G231" s="1">
        <f t="shared" si="20"/>
        <v>45467</v>
      </c>
      <c r="H231">
        <f t="shared" si="21"/>
        <v>80632</v>
      </c>
      <c r="I231">
        <f t="shared" si="22"/>
        <v>53972</v>
      </c>
      <c r="J231">
        <f t="shared" si="23"/>
        <v>1.4939598310234936</v>
      </c>
      <c r="K231">
        <f t="shared" si="19"/>
        <v>1.0091832294699108</v>
      </c>
    </row>
    <row r="232" spans="1:11" x14ac:dyDescent="0.25">
      <c r="A232" s="3">
        <v>45474</v>
      </c>
      <c r="B232">
        <v>252</v>
      </c>
      <c r="D232" s="3">
        <v>45474</v>
      </c>
      <c r="E232">
        <v>198</v>
      </c>
      <c r="G232" s="1">
        <f t="shared" si="20"/>
        <v>45474</v>
      </c>
      <c r="H232">
        <f t="shared" si="21"/>
        <v>80884</v>
      </c>
      <c r="I232">
        <f t="shared" si="22"/>
        <v>54170</v>
      </c>
      <c r="J232">
        <f t="shared" si="23"/>
        <v>1.4931511906959571</v>
      </c>
      <c r="K232">
        <f t="shared" si="19"/>
        <v>1.008636985695295</v>
      </c>
    </row>
    <row r="233" spans="1:11" x14ac:dyDescent="0.25">
      <c r="A233" s="3">
        <v>45481</v>
      </c>
      <c r="B233">
        <v>279</v>
      </c>
      <c r="D233" s="3">
        <v>45481</v>
      </c>
      <c r="E233">
        <v>214</v>
      </c>
      <c r="G233" s="1">
        <f t="shared" si="20"/>
        <v>45481</v>
      </c>
      <c r="H233">
        <f t="shared" si="21"/>
        <v>81163</v>
      </c>
      <c r="I233">
        <f t="shared" si="22"/>
        <v>54384</v>
      </c>
      <c r="J233">
        <f t="shared" si="23"/>
        <v>1.4924058546631362</v>
      </c>
      <c r="K233">
        <f t="shared" si="19"/>
        <v>1.0081335045380224</v>
      </c>
    </row>
    <row r="234" spans="1:11" x14ac:dyDescent="0.25">
      <c r="A234" s="3">
        <v>45488</v>
      </c>
      <c r="B234">
        <v>267</v>
      </c>
      <c r="D234" s="3">
        <v>45488</v>
      </c>
      <c r="E234">
        <v>220</v>
      </c>
      <c r="G234" s="1">
        <f t="shared" si="20"/>
        <v>45488</v>
      </c>
      <c r="H234">
        <f t="shared" si="21"/>
        <v>81430</v>
      </c>
      <c r="I234">
        <f t="shared" si="22"/>
        <v>54604</v>
      </c>
      <c r="J234">
        <f t="shared" si="23"/>
        <v>1.4912826899128269</v>
      </c>
      <c r="K234">
        <f t="shared" si="19"/>
        <v>1.0073747967023723</v>
      </c>
    </row>
    <row r="235" spans="1:11" x14ac:dyDescent="0.25">
      <c r="A235" s="3">
        <v>45495</v>
      </c>
      <c r="B235">
        <v>314</v>
      </c>
      <c r="D235" s="3">
        <v>45495</v>
      </c>
      <c r="E235">
        <v>221</v>
      </c>
      <c r="G235" s="1">
        <f t="shared" si="20"/>
        <v>45495</v>
      </c>
      <c r="H235">
        <f t="shared" si="21"/>
        <v>81744</v>
      </c>
      <c r="I235">
        <f t="shared" si="22"/>
        <v>54825</v>
      </c>
      <c r="J235">
        <f t="shared" si="23"/>
        <v>1.4909986320109438</v>
      </c>
      <c r="K235">
        <f t="shared" si="19"/>
        <v>1.0071829130487253</v>
      </c>
    </row>
    <row r="236" spans="1:11" x14ac:dyDescent="0.25">
      <c r="A236" s="3">
        <v>45502</v>
      </c>
      <c r="B236">
        <v>258</v>
      </c>
      <c r="D236" s="3">
        <v>45502</v>
      </c>
      <c r="E236">
        <v>192</v>
      </c>
      <c r="G236" s="1">
        <f t="shared" si="20"/>
        <v>45502</v>
      </c>
      <c r="H236">
        <f t="shared" si="21"/>
        <v>82002</v>
      </c>
      <c r="I236">
        <f t="shared" si="22"/>
        <v>55017</v>
      </c>
      <c r="J236">
        <f t="shared" si="23"/>
        <v>1.4904847592562298</v>
      </c>
      <c r="K236">
        <f t="shared" si="19"/>
        <v>1.006835787406275</v>
      </c>
    </row>
    <row r="237" spans="1:11" x14ac:dyDescent="0.25">
      <c r="A237" s="3">
        <v>45509</v>
      </c>
      <c r="B237">
        <v>272</v>
      </c>
      <c r="D237" s="3">
        <v>45509</v>
      </c>
      <c r="E237">
        <v>173</v>
      </c>
      <c r="G237" s="1">
        <f t="shared" si="20"/>
        <v>45509</v>
      </c>
      <c r="H237">
        <f t="shared" si="21"/>
        <v>82274</v>
      </c>
      <c r="I237">
        <f t="shared" si="22"/>
        <v>55190</v>
      </c>
      <c r="J237">
        <f t="shared" si="23"/>
        <v>1.4907410762819351</v>
      </c>
      <c r="K237">
        <f t="shared" si="19"/>
        <v>1.0070089318499191</v>
      </c>
    </row>
    <row r="238" spans="1:11" x14ac:dyDescent="0.25">
      <c r="A238" s="3">
        <v>45516</v>
      </c>
      <c r="B238">
        <v>255</v>
      </c>
      <c r="D238" s="3">
        <v>45516</v>
      </c>
      <c r="E238">
        <v>174</v>
      </c>
      <c r="G238" s="1">
        <f t="shared" si="20"/>
        <v>45516</v>
      </c>
      <c r="H238">
        <f t="shared" si="21"/>
        <v>82529</v>
      </c>
      <c r="I238">
        <f t="shared" si="22"/>
        <v>55364</v>
      </c>
      <c r="J238">
        <f t="shared" si="23"/>
        <v>1.4906618018929267</v>
      </c>
      <c r="K238">
        <f t="shared" si="19"/>
        <v>1.006955381291027</v>
      </c>
    </row>
    <row r="239" spans="1:11" x14ac:dyDescent="0.25">
      <c r="A239" s="3">
        <v>45523</v>
      </c>
      <c r="B239">
        <v>243</v>
      </c>
      <c r="D239" s="3">
        <v>45523</v>
      </c>
      <c r="E239">
        <v>157</v>
      </c>
      <c r="G239" s="1">
        <f t="shared" si="20"/>
        <v>45523</v>
      </c>
      <c r="H239">
        <f t="shared" si="21"/>
        <v>82772</v>
      </c>
      <c r="I239">
        <f t="shared" si="22"/>
        <v>55521</v>
      </c>
      <c r="J239">
        <f t="shared" si="23"/>
        <v>1.4908232920876785</v>
      </c>
      <c r="K239">
        <f t="shared" si="19"/>
        <v>1.0070644693621271</v>
      </c>
    </row>
    <row r="240" spans="1:11" x14ac:dyDescent="0.25">
      <c r="A240" s="3">
        <v>45530</v>
      </c>
      <c r="B240">
        <v>271</v>
      </c>
      <c r="D240" s="3">
        <v>45530</v>
      </c>
      <c r="E240">
        <v>152</v>
      </c>
      <c r="G240" s="1">
        <f t="shared" si="20"/>
        <v>45530</v>
      </c>
      <c r="H240">
        <f t="shared" si="21"/>
        <v>83043</v>
      </c>
      <c r="I240">
        <f t="shared" si="22"/>
        <v>55673</v>
      </c>
      <c r="J240">
        <f t="shared" si="23"/>
        <v>1.4916207138110036</v>
      </c>
      <c r="K240">
        <f t="shared" si="19"/>
        <v>1.0076031348692467</v>
      </c>
    </row>
    <row r="241" spans="1:11" x14ac:dyDescent="0.25">
      <c r="A241" s="3">
        <v>45537</v>
      </c>
      <c r="B241">
        <v>140</v>
      </c>
      <c r="D241" s="3">
        <v>45537</v>
      </c>
      <c r="E241">
        <v>110</v>
      </c>
      <c r="G241" s="1">
        <f t="shared" si="20"/>
        <v>45537</v>
      </c>
      <c r="H241">
        <f t="shared" si="21"/>
        <v>83183</v>
      </c>
      <c r="I241">
        <f t="shared" si="22"/>
        <v>55783</v>
      </c>
      <c r="J241">
        <f t="shared" si="23"/>
        <v>1.4911890719394798</v>
      </c>
      <c r="K241">
        <f t="shared" si="19"/>
        <v>1.0073115569239546</v>
      </c>
    </row>
    <row r="242" spans="1:11" x14ac:dyDescent="0.25">
      <c r="A242" s="3">
        <v>45544</v>
      </c>
      <c r="B242">
        <v>163</v>
      </c>
      <c r="D242" s="3">
        <v>45544</v>
      </c>
      <c r="E242">
        <v>122</v>
      </c>
      <c r="G242" s="1">
        <f t="shared" si="20"/>
        <v>45544</v>
      </c>
      <c r="H242">
        <f t="shared" si="21"/>
        <v>83346</v>
      </c>
      <c r="I242">
        <f t="shared" si="22"/>
        <v>55905</v>
      </c>
      <c r="J242">
        <f t="shared" si="23"/>
        <v>1.4908505500402469</v>
      </c>
      <c r="K242">
        <f t="shared" si="19"/>
        <v>1.0070828823529121</v>
      </c>
    </row>
    <row r="243" spans="1:11" x14ac:dyDescent="0.25">
      <c r="A243" s="3">
        <v>45551</v>
      </c>
      <c r="B243">
        <v>132</v>
      </c>
      <c r="D243" s="3">
        <v>45551</v>
      </c>
      <c r="E243">
        <v>70</v>
      </c>
    </row>
    <row r="244" spans="1:11" x14ac:dyDescent="0.25">
      <c r="A244" s="3">
        <v>45558</v>
      </c>
      <c r="B244">
        <v>126</v>
      </c>
      <c r="D244" s="3">
        <v>45558</v>
      </c>
      <c r="E244">
        <v>72</v>
      </c>
    </row>
    <row r="245" spans="1:11" x14ac:dyDescent="0.25">
      <c r="A245" s="3">
        <v>45565</v>
      </c>
      <c r="B245">
        <v>48</v>
      </c>
      <c r="D245" s="3">
        <v>45565</v>
      </c>
      <c r="E245">
        <v>30</v>
      </c>
    </row>
    <row r="246" spans="1:11" x14ac:dyDescent="0.25">
      <c r="A246" s="3">
        <v>45572</v>
      </c>
      <c r="B246">
        <v>10</v>
      </c>
      <c r="D246" s="3">
        <v>45572</v>
      </c>
      <c r="E246">
        <v>2</v>
      </c>
    </row>
  </sheetData>
  <pageMargins left="0.7" right="0.7" top="0.75" bottom="0.75" header="0.3" footer="0.3"/>
  <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A1FBE-C861-472F-BCE6-3E4B7692D38B}">
  <sheetPr codeName="Sheet12"/>
  <dimension ref="A1:Z246"/>
  <sheetViews>
    <sheetView workbookViewId="0">
      <selection activeCell="B2" sqref="B2"/>
    </sheetView>
  </sheetViews>
  <sheetFormatPr defaultRowHeight="15" x14ac:dyDescent="0.25"/>
  <cols>
    <col min="1" max="1" width="13.42578125" bestFit="1" customWidth="1"/>
    <col min="2" max="2" width="15.85546875" bestFit="1" customWidth="1"/>
    <col min="3" max="3" width="6.5703125" customWidth="1"/>
    <col min="4" max="4" width="13.42578125" bestFit="1" customWidth="1"/>
    <col min="5" max="5" width="15.85546875" bestFit="1" customWidth="1"/>
    <col min="6" max="6" width="16.42578125" customWidth="1"/>
    <col min="7" max="7" width="11.140625" customWidth="1"/>
    <col min="23" max="23" width="13.28515625" customWidth="1"/>
  </cols>
  <sheetData>
    <row r="1" spans="1:26" x14ac:dyDescent="0.25">
      <c r="F1" t="s">
        <v>234</v>
      </c>
      <c r="H1" t="s">
        <v>235</v>
      </c>
    </row>
    <row r="2" spans="1:26" x14ac:dyDescent="0.25">
      <c r="A2" s="2" t="s">
        <v>0</v>
      </c>
      <c r="B2" s="4">
        <v>1940</v>
      </c>
      <c r="D2" s="2" t="s">
        <v>0</v>
      </c>
      <c r="E2" s="4">
        <v>1960</v>
      </c>
      <c r="G2" s="5"/>
      <c r="W2" s="5" t="s">
        <v>80</v>
      </c>
    </row>
    <row r="3" spans="1:26" x14ac:dyDescent="0.25">
      <c r="A3" s="2" t="s">
        <v>1</v>
      </c>
      <c r="B3" s="4">
        <v>1</v>
      </c>
      <c r="D3" s="2" t="s">
        <v>1</v>
      </c>
      <c r="E3" s="4">
        <v>1</v>
      </c>
    </row>
    <row r="4" spans="1:26" x14ac:dyDescent="0.25">
      <c r="K4" t="s">
        <v>78</v>
      </c>
      <c r="X4" s="5" t="s">
        <v>74</v>
      </c>
      <c r="Y4" s="5"/>
      <c r="Z4" s="5"/>
    </row>
    <row r="5" spans="1:26" x14ac:dyDescent="0.25">
      <c r="A5" s="2" t="s">
        <v>4</v>
      </c>
      <c r="B5" t="s">
        <v>33</v>
      </c>
      <c r="D5" s="2" t="s">
        <v>4</v>
      </c>
      <c r="E5" t="s">
        <v>33</v>
      </c>
      <c r="G5" s="5" t="s">
        <v>25</v>
      </c>
      <c r="H5" s="5" t="s">
        <v>236</v>
      </c>
      <c r="I5" s="5" t="s">
        <v>237</v>
      </c>
      <c r="J5" s="5" t="s">
        <v>238</v>
      </c>
      <c r="K5" s="5" t="s">
        <v>239</v>
      </c>
      <c r="L5" s="5"/>
      <c r="W5" t="s">
        <v>241</v>
      </c>
      <c r="X5">
        <f>I16</f>
        <v>238</v>
      </c>
    </row>
    <row r="6" spans="1:26" x14ac:dyDescent="0.25">
      <c r="A6" s="3">
        <v>43892</v>
      </c>
      <c r="B6">
        <v>69</v>
      </c>
      <c r="D6" s="3">
        <v>43892</v>
      </c>
      <c r="E6">
        <v>19</v>
      </c>
      <c r="G6" s="1">
        <f>A6</f>
        <v>43892</v>
      </c>
      <c r="H6" s="5"/>
      <c r="W6" t="s">
        <v>242</v>
      </c>
      <c r="X6">
        <f>H16</f>
        <v>911</v>
      </c>
    </row>
    <row r="7" spans="1:26" x14ac:dyDescent="0.25">
      <c r="A7" s="3">
        <v>43899</v>
      </c>
      <c r="B7">
        <v>75</v>
      </c>
      <c r="D7" s="3">
        <v>43899</v>
      </c>
      <c r="E7">
        <v>15</v>
      </c>
      <c r="G7" s="1">
        <f t="shared" ref="G7:G70" si="0">A7</f>
        <v>43899</v>
      </c>
      <c r="H7">
        <f>B7+H6</f>
        <v>75</v>
      </c>
      <c r="I7">
        <f>E7+I6</f>
        <v>15</v>
      </c>
      <c r="J7">
        <f>H7/I7</f>
        <v>5</v>
      </c>
      <c r="K7">
        <f>J7/J$16</f>
        <v>1.3062568605927551</v>
      </c>
      <c r="W7" t="s">
        <v>243</v>
      </c>
      <c r="X7">
        <f>I153</f>
        <v>5202</v>
      </c>
    </row>
    <row r="8" spans="1:26" x14ac:dyDescent="0.25">
      <c r="A8" s="3">
        <v>43906</v>
      </c>
      <c r="B8">
        <v>53</v>
      </c>
      <c r="D8" s="3">
        <v>43906</v>
      </c>
      <c r="E8">
        <v>19</v>
      </c>
      <c r="G8" s="1">
        <f t="shared" si="0"/>
        <v>43906</v>
      </c>
      <c r="H8">
        <f>B8+H7</f>
        <v>128</v>
      </c>
      <c r="I8">
        <f>E8+I7</f>
        <v>34</v>
      </c>
      <c r="J8">
        <f>H8/I8</f>
        <v>3.7647058823529411</v>
      </c>
      <c r="K8">
        <f>J8/J$16</f>
        <v>0.98353457738748618</v>
      </c>
      <c r="W8" t="s">
        <v>244</v>
      </c>
      <c r="X8">
        <f>H153</f>
        <v>14721</v>
      </c>
    </row>
    <row r="9" spans="1:26" x14ac:dyDescent="0.25">
      <c r="A9" s="3">
        <v>43913</v>
      </c>
      <c r="B9">
        <v>68</v>
      </c>
      <c r="D9" s="3">
        <v>43913</v>
      </c>
      <c r="E9">
        <v>21</v>
      </c>
      <c r="G9" s="1">
        <f t="shared" si="0"/>
        <v>43913</v>
      </c>
      <c r="H9">
        <f>B9+H8</f>
        <v>196</v>
      </c>
      <c r="I9">
        <f>E9+I8</f>
        <v>55</v>
      </c>
      <c r="J9">
        <f>H9/I9</f>
        <v>3.5636363636363635</v>
      </c>
      <c r="K9">
        <f>J9/J$16</f>
        <v>0.93100488973156359</v>
      </c>
    </row>
    <row r="10" spans="1:26" x14ac:dyDescent="0.25">
      <c r="A10" s="3">
        <v>43920</v>
      </c>
      <c r="B10">
        <v>95</v>
      </c>
      <c r="D10" s="3">
        <v>43920</v>
      </c>
      <c r="E10">
        <v>22</v>
      </c>
      <c r="G10" s="1">
        <f t="shared" si="0"/>
        <v>43920</v>
      </c>
      <c r="H10">
        <f t="shared" ref="H10:H73" si="1">B10+H9</f>
        <v>291</v>
      </c>
      <c r="I10">
        <f t="shared" ref="I10:I73" si="2">E10+I9</f>
        <v>77</v>
      </c>
      <c r="J10">
        <f t="shared" ref="J10:J73" si="3">H10/I10</f>
        <v>3.779220779220779</v>
      </c>
      <c r="K10">
        <f t="shared" ref="K10:K73" si="4">J10/J$16</f>
        <v>0.98732661411036815</v>
      </c>
      <c r="W10" s="5" t="s">
        <v>76</v>
      </c>
      <c r="X10" s="5">
        <f>X8/X7/(X6/X5)</f>
        <v>0.7393082370159918</v>
      </c>
      <c r="Y10" s="5"/>
      <c r="Z10" s="5"/>
    </row>
    <row r="11" spans="1:26" x14ac:dyDescent="0.25">
      <c r="A11" s="3">
        <v>43927</v>
      </c>
      <c r="B11">
        <v>98</v>
      </c>
      <c r="D11" s="3">
        <v>43927</v>
      </c>
      <c r="E11">
        <v>29</v>
      </c>
      <c r="G11" s="1">
        <f t="shared" si="0"/>
        <v>43927</v>
      </c>
      <c r="H11">
        <f t="shared" si="1"/>
        <v>389</v>
      </c>
      <c r="I11">
        <f t="shared" si="2"/>
        <v>106</v>
      </c>
      <c r="J11">
        <f t="shared" si="3"/>
        <v>3.6698113207547172</v>
      </c>
      <c r="K11">
        <f t="shared" si="4"/>
        <v>0.95874324296336189</v>
      </c>
      <c r="W11" s="5" t="s">
        <v>86</v>
      </c>
      <c r="X11">
        <f>EXP(LN((X8 * X5) / (X7 * X6)) + 1.96 * SQRT(1/X8 + 1/X7 + 1/X6 + 1/X5))</f>
        <v>0.85564629132580527</v>
      </c>
    </row>
    <row r="12" spans="1:26" x14ac:dyDescent="0.25">
      <c r="A12" s="3">
        <v>43934</v>
      </c>
      <c r="B12">
        <v>110</v>
      </c>
      <c r="D12" s="3">
        <v>43934</v>
      </c>
      <c r="E12">
        <v>24</v>
      </c>
      <c r="G12" s="1">
        <f t="shared" si="0"/>
        <v>43934</v>
      </c>
      <c r="H12">
        <f t="shared" si="1"/>
        <v>499</v>
      </c>
      <c r="I12">
        <f t="shared" si="2"/>
        <v>130</v>
      </c>
      <c r="J12">
        <f t="shared" si="3"/>
        <v>3.8384615384615386</v>
      </c>
      <c r="K12">
        <f t="shared" si="4"/>
        <v>1.0028033437473614</v>
      </c>
      <c r="W12" s="5" t="s">
        <v>85</v>
      </c>
      <c r="X12">
        <f>EXP(LN((X8 * X5) / (X7 * X6)) - 1.96 * SQRT(1/X8 + 1/X7 + 1/X6 + 1/X5))</f>
        <v>0.63878810071482395</v>
      </c>
    </row>
    <row r="13" spans="1:26" x14ac:dyDescent="0.25">
      <c r="A13" s="3">
        <v>43941</v>
      </c>
      <c r="B13">
        <v>105</v>
      </c>
      <c r="D13" s="3">
        <v>43941</v>
      </c>
      <c r="E13">
        <v>28</v>
      </c>
      <c r="G13" s="1">
        <f t="shared" si="0"/>
        <v>43941</v>
      </c>
      <c r="H13">
        <f t="shared" si="1"/>
        <v>604</v>
      </c>
      <c r="I13">
        <f t="shared" si="2"/>
        <v>158</v>
      </c>
      <c r="J13">
        <f t="shared" si="3"/>
        <v>3.8227848101265822</v>
      </c>
      <c r="K13">
        <f t="shared" si="4"/>
        <v>0.99870777695952417</v>
      </c>
    </row>
    <row r="14" spans="1:26" x14ac:dyDescent="0.25">
      <c r="A14" s="3">
        <v>43948</v>
      </c>
      <c r="B14">
        <v>107</v>
      </c>
      <c r="D14" s="3">
        <v>43948</v>
      </c>
      <c r="E14">
        <v>21</v>
      </c>
      <c r="G14" s="1">
        <f t="shared" si="0"/>
        <v>43948</v>
      </c>
      <c r="H14">
        <f t="shared" si="1"/>
        <v>711</v>
      </c>
      <c r="I14">
        <f t="shared" si="2"/>
        <v>179</v>
      </c>
      <c r="J14">
        <f t="shared" si="3"/>
        <v>3.9720670391061454</v>
      </c>
      <c r="K14">
        <f t="shared" si="4"/>
        <v>1.0377079641133509</v>
      </c>
      <c r="W14" s="5"/>
    </row>
    <row r="15" spans="1:26" x14ac:dyDescent="0.25">
      <c r="A15" s="3">
        <v>43955</v>
      </c>
      <c r="B15">
        <v>104</v>
      </c>
      <c r="D15" s="3">
        <v>43955</v>
      </c>
      <c r="E15">
        <v>23</v>
      </c>
      <c r="G15" s="1">
        <f t="shared" si="0"/>
        <v>43955</v>
      </c>
      <c r="H15">
        <f t="shared" si="1"/>
        <v>815</v>
      </c>
      <c r="I15">
        <f t="shared" si="2"/>
        <v>202</v>
      </c>
      <c r="J15">
        <f t="shared" si="3"/>
        <v>4.0346534653465342</v>
      </c>
      <c r="K15">
        <f t="shared" si="4"/>
        <v>1.0540587538446489</v>
      </c>
      <c r="W15" s="5"/>
    </row>
    <row r="16" spans="1:26" x14ac:dyDescent="0.25">
      <c r="A16" s="3">
        <v>43962</v>
      </c>
      <c r="B16">
        <v>96</v>
      </c>
      <c r="D16" s="3">
        <v>43962</v>
      </c>
      <c r="E16">
        <v>36</v>
      </c>
      <c r="G16" s="1">
        <f t="shared" si="0"/>
        <v>43962</v>
      </c>
      <c r="H16">
        <f t="shared" si="1"/>
        <v>911</v>
      </c>
      <c r="I16">
        <f t="shared" si="2"/>
        <v>238</v>
      </c>
      <c r="J16">
        <f t="shared" si="3"/>
        <v>3.827731092436975</v>
      </c>
      <c r="K16">
        <f t="shared" si="4"/>
        <v>1</v>
      </c>
      <c r="L16" s="5"/>
      <c r="W16" s="5"/>
    </row>
    <row r="17" spans="1:11" x14ac:dyDescent="0.25">
      <c r="A17" s="3">
        <v>43969</v>
      </c>
      <c r="B17">
        <v>108</v>
      </c>
      <c r="D17" s="3">
        <v>43969</v>
      </c>
      <c r="E17">
        <v>22</v>
      </c>
      <c r="G17" s="1">
        <f t="shared" si="0"/>
        <v>43969</v>
      </c>
      <c r="H17">
        <f t="shared" si="1"/>
        <v>1019</v>
      </c>
      <c r="I17">
        <f t="shared" si="2"/>
        <v>260</v>
      </c>
      <c r="J17">
        <f t="shared" si="3"/>
        <v>3.9192307692307691</v>
      </c>
      <c r="K17">
        <f t="shared" si="4"/>
        <v>1.0239044161107826</v>
      </c>
    </row>
    <row r="18" spans="1:11" x14ac:dyDescent="0.25">
      <c r="A18" s="3">
        <v>43976</v>
      </c>
      <c r="B18">
        <v>95</v>
      </c>
      <c r="D18" s="3">
        <v>43976</v>
      </c>
      <c r="E18">
        <v>36</v>
      </c>
      <c r="G18" s="1">
        <f t="shared" si="0"/>
        <v>43976</v>
      </c>
      <c r="H18">
        <f t="shared" si="1"/>
        <v>1114</v>
      </c>
      <c r="I18">
        <f t="shared" si="2"/>
        <v>296</v>
      </c>
      <c r="J18">
        <f t="shared" si="3"/>
        <v>3.7635135135135136</v>
      </c>
      <c r="K18">
        <f t="shared" si="4"/>
        <v>0.98322306939211435</v>
      </c>
    </row>
    <row r="19" spans="1:11" x14ac:dyDescent="0.25">
      <c r="A19" s="3">
        <v>43983</v>
      </c>
      <c r="B19">
        <v>112</v>
      </c>
      <c r="D19" s="3">
        <v>43983</v>
      </c>
      <c r="E19">
        <v>27</v>
      </c>
      <c r="G19" s="1">
        <f t="shared" si="0"/>
        <v>43983</v>
      </c>
      <c r="H19">
        <f t="shared" si="1"/>
        <v>1226</v>
      </c>
      <c r="I19">
        <f t="shared" si="2"/>
        <v>323</v>
      </c>
      <c r="J19">
        <f t="shared" si="3"/>
        <v>3.7956656346749225</v>
      </c>
      <c r="K19">
        <f t="shared" si="4"/>
        <v>0.9916228551620544</v>
      </c>
    </row>
    <row r="20" spans="1:11" x14ac:dyDescent="0.25">
      <c r="A20" s="3">
        <v>43990</v>
      </c>
      <c r="B20">
        <v>87</v>
      </c>
      <c r="D20" s="3">
        <v>43990</v>
      </c>
      <c r="E20">
        <v>39</v>
      </c>
      <c r="G20" s="1">
        <f t="shared" si="0"/>
        <v>43990</v>
      </c>
      <c r="H20">
        <f t="shared" si="1"/>
        <v>1313</v>
      </c>
      <c r="I20">
        <f t="shared" si="2"/>
        <v>362</v>
      </c>
      <c r="J20">
        <f t="shared" si="3"/>
        <v>3.6270718232044197</v>
      </c>
      <c r="K20">
        <f t="shared" si="4"/>
        <v>0.94757749058468921</v>
      </c>
    </row>
    <row r="21" spans="1:11" x14ac:dyDescent="0.25">
      <c r="A21" s="3">
        <v>43997</v>
      </c>
      <c r="B21">
        <v>94</v>
      </c>
      <c r="D21" s="3">
        <v>43997</v>
      </c>
      <c r="E21">
        <v>29</v>
      </c>
      <c r="G21" s="1">
        <f t="shared" si="0"/>
        <v>43997</v>
      </c>
      <c r="H21">
        <f t="shared" si="1"/>
        <v>1407</v>
      </c>
      <c r="I21">
        <f t="shared" si="2"/>
        <v>391</v>
      </c>
      <c r="J21">
        <f t="shared" si="3"/>
        <v>3.5984654731457799</v>
      </c>
      <c r="K21">
        <f t="shared" si="4"/>
        <v>0.940104042380566</v>
      </c>
    </row>
    <row r="22" spans="1:11" x14ac:dyDescent="0.25">
      <c r="A22" s="3">
        <v>44004</v>
      </c>
      <c r="B22">
        <v>106</v>
      </c>
      <c r="D22" s="3">
        <v>44004</v>
      </c>
      <c r="E22">
        <v>35</v>
      </c>
      <c r="G22" s="1">
        <f t="shared" si="0"/>
        <v>44004</v>
      </c>
      <c r="H22">
        <f t="shared" si="1"/>
        <v>1513</v>
      </c>
      <c r="I22">
        <f t="shared" si="2"/>
        <v>426</v>
      </c>
      <c r="J22">
        <f t="shared" si="3"/>
        <v>3.551643192488263</v>
      </c>
      <c r="K22">
        <f t="shared" si="4"/>
        <v>0.92787165731306975</v>
      </c>
    </row>
    <row r="23" spans="1:11" x14ac:dyDescent="0.25">
      <c r="A23" s="3">
        <v>44011</v>
      </c>
      <c r="B23">
        <v>105</v>
      </c>
      <c r="D23" s="3">
        <v>44011</v>
      </c>
      <c r="E23">
        <v>33</v>
      </c>
      <c r="G23" s="1">
        <f t="shared" si="0"/>
        <v>44011</v>
      </c>
      <c r="H23">
        <f t="shared" si="1"/>
        <v>1618</v>
      </c>
      <c r="I23">
        <f t="shared" si="2"/>
        <v>459</v>
      </c>
      <c r="J23">
        <f t="shared" si="3"/>
        <v>3.5250544662309369</v>
      </c>
      <c r="K23">
        <f t="shared" si="4"/>
        <v>0.9209253160954588</v>
      </c>
    </row>
    <row r="24" spans="1:11" x14ac:dyDescent="0.25">
      <c r="A24" s="3">
        <v>44018</v>
      </c>
      <c r="B24">
        <v>99</v>
      </c>
      <c r="D24" s="3">
        <v>44018</v>
      </c>
      <c r="E24">
        <v>22</v>
      </c>
      <c r="G24" s="1">
        <f t="shared" si="0"/>
        <v>44018</v>
      </c>
      <c r="H24">
        <f t="shared" si="1"/>
        <v>1717</v>
      </c>
      <c r="I24">
        <f t="shared" si="2"/>
        <v>481</v>
      </c>
      <c r="J24">
        <f t="shared" si="3"/>
        <v>3.5696465696465696</v>
      </c>
      <c r="K24">
        <f t="shared" si="4"/>
        <v>0.93257506429844517</v>
      </c>
    </row>
    <row r="25" spans="1:11" x14ac:dyDescent="0.25">
      <c r="A25" s="3">
        <v>44025</v>
      </c>
      <c r="B25">
        <v>99</v>
      </c>
      <c r="D25" s="3">
        <v>44025</v>
      </c>
      <c r="E25">
        <v>27</v>
      </c>
      <c r="G25" s="1">
        <f t="shared" si="0"/>
        <v>44025</v>
      </c>
      <c r="H25">
        <f t="shared" si="1"/>
        <v>1816</v>
      </c>
      <c r="I25">
        <f t="shared" si="2"/>
        <v>508</v>
      </c>
      <c r="J25">
        <f t="shared" si="3"/>
        <v>3.5748031496062991</v>
      </c>
      <c r="K25">
        <f t="shared" si="4"/>
        <v>0.93392222788836354</v>
      </c>
    </row>
    <row r="26" spans="1:11" x14ac:dyDescent="0.25">
      <c r="A26" s="3">
        <v>44032</v>
      </c>
      <c r="B26">
        <v>101</v>
      </c>
      <c r="D26" s="3">
        <v>44032</v>
      </c>
      <c r="E26">
        <v>32</v>
      </c>
      <c r="G26" s="1">
        <f t="shared" si="0"/>
        <v>44032</v>
      </c>
      <c r="H26">
        <f t="shared" si="1"/>
        <v>1917</v>
      </c>
      <c r="I26">
        <f t="shared" si="2"/>
        <v>540</v>
      </c>
      <c r="J26">
        <f t="shared" si="3"/>
        <v>3.55</v>
      </c>
      <c r="K26">
        <f t="shared" si="4"/>
        <v>0.92744237102085614</v>
      </c>
    </row>
    <row r="27" spans="1:11" x14ac:dyDescent="0.25">
      <c r="A27" s="3">
        <v>44039</v>
      </c>
      <c r="B27">
        <v>129</v>
      </c>
      <c r="D27" s="3">
        <v>44039</v>
      </c>
      <c r="E27">
        <v>36</v>
      </c>
      <c r="G27" s="1">
        <f t="shared" si="0"/>
        <v>44039</v>
      </c>
      <c r="H27">
        <f t="shared" si="1"/>
        <v>2046</v>
      </c>
      <c r="I27">
        <f t="shared" si="2"/>
        <v>576</v>
      </c>
      <c r="J27">
        <f t="shared" si="3"/>
        <v>3.5520833333333335</v>
      </c>
      <c r="K27">
        <f t="shared" si="4"/>
        <v>0.92798664471276981</v>
      </c>
    </row>
    <row r="28" spans="1:11" x14ac:dyDescent="0.25">
      <c r="A28" s="3">
        <v>44046</v>
      </c>
      <c r="B28">
        <v>107</v>
      </c>
      <c r="D28" s="3">
        <v>44046</v>
      </c>
      <c r="E28">
        <v>33</v>
      </c>
      <c r="G28" s="1">
        <f t="shared" si="0"/>
        <v>44046</v>
      </c>
      <c r="H28">
        <f t="shared" si="1"/>
        <v>2153</v>
      </c>
      <c r="I28">
        <f t="shared" si="2"/>
        <v>609</v>
      </c>
      <c r="J28">
        <f t="shared" si="3"/>
        <v>3.535303776683087</v>
      </c>
      <c r="K28">
        <f t="shared" si="4"/>
        <v>0.92360296251435203</v>
      </c>
    </row>
    <row r="29" spans="1:11" x14ac:dyDescent="0.25">
      <c r="A29" s="3">
        <v>44053</v>
      </c>
      <c r="B29">
        <v>106</v>
      </c>
      <c r="D29" s="3">
        <v>44053</v>
      </c>
      <c r="E29">
        <v>25</v>
      </c>
      <c r="G29" s="1">
        <f t="shared" si="0"/>
        <v>44053</v>
      </c>
      <c r="H29">
        <f t="shared" si="1"/>
        <v>2259</v>
      </c>
      <c r="I29">
        <f t="shared" si="2"/>
        <v>634</v>
      </c>
      <c r="J29">
        <f t="shared" si="3"/>
        <v>3.5630914826498423</v>
      </c>
      <c r="K29">
        <f t="shared" si="4"/>
        <v>0.93086253882619363</v>
      </c>
    </row>
    <row r="30" spans="1:11" x14ac:dyDescent="0.25">
      <c r="A30" s="3">
        <v>44060</v>
      </c>
      <c r="B30">
        <v>106</v>
      </c>
      <c r="D30" s="3">
        <v>44060</v>
      </c>
      <c r="E30">
        <v>36</v>
      </c>
      <c r="G30" s="1">
        <f t="shared" si="0"/>
        <v>44060</v>
      </c>
      <c r="H30">
        <f t="shared" si="1"/>
        <v>2365</v>
      </c>
      <c r="I30">
        <f t="shared" si="2"/>
        <v>670</v>
      </c>
      <c r="J30">
        <f t="shared" si="3"/>
        <v>3.5298507462686568</v>
      </c>
      <c r="K30">
        <f t="shared" si="4"/>
        <v>0.92217835083637789</v>
      </c>
    </row>
    <row r="31" spans="1:11" x14ac:dyDescent="0.25">
      <c r="A31" s="3">
        <v>44067</v>
      </c>
      <c r="B31">
        <v>100</v>
      </c>
      <c r="D31" s="3">
        <v>44067</v>
      </c>
      <c r="E31">
        <v>33</v>
      </c>
      <c r="G31" s="1">
        <f t="shared" si="0"/>
        <v>44067</v>
      </c>
      <c r="H31">
        <f t="shared" si="1"/>
        <v>2465</v>
      </c>
      <c r="I31">
        <f t="shared" si="2"/>
        <v>703</v>
      </c>
      <c r="J31">
        <f t="shared" si="3"/>
        <v>3.5064011379800855</v>
      </c>
      <c r="K31">
        <f t="shared" si="4"/>
        <v>0.91605210849534613</v>
      </c>
    </row>
    <row r="32" spans="1:11" x14ac:dyDescent="0.25">
      <c r="A32" s="3">
        <v>44074</v>
      </c>
      <c r="B32">
        <v>113</v>
      </c>
      <c r="D32" s="3">
        <v>44074</v>
      </c>
      <c r="E32">
        <v>20</v>
      </c>
      <c r="G32" s="1">
        <f t="shared" si="0"/>
        <v>44074</v>
      </c>
      <c r="H32">
        <f t="shared" si="1"/>
        <v>2578</v>
      </c>
      <c r="I32">
        <f t="shared" si="2"/>
        <v>723</v>
      </c>
      <c r="J32">
        <f t="shared" si="3"/>
        <v>3.5656984785615493</v>
      </c>
      <c r="K32">
        <f t="shared" si="4"/>
        <v>0.93154362008523461</v>
      </c>
    </row>
    <row r="33" spans="1:11" x14ac:dyDescent="0.25">
      <c r="A33" s="3">
        <v>44081</v>
      </c>
      <c r="B33">
        <v>120</v>
      </c>
      <c r="D33" s="3">
        <v>44081</v>
      </c>
      <c r="E33">
        <v>30</v>
      </c>
      <c r="G33" s="1">
        <f t="shared" si="0"/>
        <v>44081</v>
      </c>
      <c r="H33">
        <f t="shared" si="1"/>
        <v>2698</v>
      </c>
      <c r="I33">
        <f t="shared" si="2"/>
        <v>753</v>
      </c>
      <c r="J33">
        <f t="shared" si="3"/>
        <v>3.5830013280212483</v>
      </c>
      <c r="K33">
        <f t="shared" si="4"/>
        <v>0.9360640132481417</v>
      </c>
    </row>
    <row r="34" spans="1:11" x14ac:dyDescent="0.25">
      <c r="A34" s="3">
        <v>44088</v>
      </c>
      <c r="B34">
        <v>113</v>
      </c>
      <c r="D34" s="3">
        <v>44088</v>
      </c>
      <c r="E34">
        <v>27</v>
      </c>
      <c r="G34" s="1">
        <f t="shared" si="0"/>
        <v>44088</v>
      </c>
      <c r="H34">
        <f t="shared" si="1"/>
        <v>2811</v>
      </c>
      <c r="I34">
        <f t="shared" si="2"/>
        <v>780</v>
      </c>
      <c r="J34">
        <f t="shared" si="3"/>
        <v>3.6038461538461539</v>
      </c>
      <c r="K34">
        <f t="shared" si="4"/>
        <v>0.94150975259647052</v>
      </c>
    </row>
    <row r="35" spans="1:11" x14ac:dyDescent="0.25">
      <c r="A35" s="3">
        <v>44095</v>
      </c>
      <c r="B35">
        <v>135</v>
      </c>
      <c r="D35" s="3">
        <v>44095</v>
      </c>
      <c r="E35">
        <v>40</v>
      </c>
      <c r="G35" s="1">
        <f t="shared" si="0"/>
        <v>44095</v>
      </c>
      <c r="H35">
        <f t="shared" si="1"/>
        <v>2946</v>
      </c>
      <c r="I35">
        <f t="shared" si="2"/>
        <v>820</v>
      </c>
      <c r="J35">
        <f t="shared" si="3"/>
        <v>3.5926829268292684</v>
      </c>
      <c r="K35">
        <f t="shared" si="4"/>
        <v>0.93859334422103824</v>
      </c>
    </row>
    <row r="36" spans="1:11" x14ac:dyDescent="0.25">
      <c r="A36" s="3">
        <v>44102</v>
      </c>
      <c r="B36">
        <v>140</v>
      </c>
      <c r="D36" s="3">
        <v>44102</v>
      </c>
      <c r="E36">
        <v>38</v>
      </c>
      <c r="G36" s="1">
        <f t="shared" si="0"/>
        <v>44102</v>
      </c>
      <c r="H36">
        <f t="shared" si="1"/>
        <v>3086</v>
      </c>
      <c r="I36">
        <f t="shared" si="2"/>
        <v>858</v>
      </c>
      <c r="J36">
        <f t="shared" si="3"/>
        <v>3.596736596736597</v>
      </c>
      <c r="K36">
        <f t="shared" si="4"/>
        <v>0.9396523710464435</v>
      </c>
    </row>
    <row r="37" spans="1:11" x14ac:dyDescent="0.25">
      <c r="A37" s="3">
        <v>44109</v>
      </c>
      <c r="B37">
        <v>163</v>
      </c>
      <c r="D37" s="3">
        <v>44109</v>
      </c>
      <c r="E37">
        <v>47</v>
      </c>
      <c r="G37" s="1">
        <f t="shared" si="0"/>
        <v>44109</v>
      </c>
      <c r="H37">
        <f t="shared" si="1"/>
        <v>3249</v>
      </c>
      <c r="I37">
        <f t="shared" si="2"/>
        <v>905</v>
      </c>
      <c r="J37">
        <f t="shared" si="3"/>
        <v>3.5900552486187847</v>
      </c>
      <c r="K37">
        <f t="shared" si="4"/>
        <v>0.93790685968306331</v>
      </c>
    </row>
    <row r="38" spans="1:11" x14ac:dyDescent="0.25">
      <c r="A38" s="3">
        <v>44116</v>
      </c>
      <c r="B38">
        <v>190</v>
      </c>
      <c r="D38" s="3">
        <v>44116</v>
      </c>
      <c r="E38">
        <v>51</v>
      </c>
      <c r="G38" s="1">
        <f t="shared" si="0"/>
        <v>44116</v>
      </c>
      <c r="H38">
        <f t="shared" si="1"/>
        <v>3439</v>
      </c>
      <c r="I38">
        <f t="shared" si="2"/>
        <v>956</v>
      </c>
      <c r="J38">
        <f t="shared" si="3"/>
        <v>3.5972803347280333</v>
      </c>
      <c r="K38">
        <f t="shared" si="4"/>
        <v>0.93979442334277929</v>
      </c>
    </row>
    <row r="39" spans="1:11" x14ac:dyDescent="0.25">
      <c r="A39" s="3">
        <v>44123</v>
      </c>
      <c r="B39">
        <v>253</v>
      </c>
      <c r="D39" s="3">
        <v>44123</v>
      </c>
      <c r="E39">
        <v>55</v>
      </c>
      <c r="G39" s="1">
        <f t="shared" si="0"/>
        <v>44123</v>
      </c>
      <c r="H39">
        <f t="shared" si="1"/>
        <v>3692</v>
      </c>
      <c r="I39">
        <f t="shared" si="2"/>
        <v>1011</v>
      </c>
      <c r="J39">
        <f t="shared" si="3"/>
        <v>3.6518298714144413</v>
      </c>
      <c r="K39">
        <f t="shared" si="4"/>
        <v>0.95404556465053458</v>
      </c>
    </row>
    <row r="40" spans="1:11" x14ac:dyDescent="0.25">
      <c r="A40" s="3">
        <v>44130</v>
      </c>
      <c r="B40">
        <v>368</v>
      </c>
      <c r="D40" s="3">
        <v>44130</v>
      </c>
      <c r="E40">
        <v>86</v>
      </c>
      <c r="G40" s="1">
        <f t="shared" si="0"/>
        <v>44130</v>
      </c>
      <c r="H40">
        <f t="shared" si="1"/>
        <v>4060</v>
      </c>
      <c r="I40">
        <f t="shared" si="2"/>
        <v>1097</v>
      </c>
      <c r="J40">
        <f t="shared" si="3"/>
        <v>3.7010027347310848</v>
      </c>
      <c r="K40">
        <f t="shared" si="4"/>
        <v>0.96689204266300566</v>
      </c>
    </row>
    <row r="41" spans="1:11" x14ac:dyDescent="0.25">
      <c r="A41" s="3">
        <v>44137</v>
      </c>
      <c r="B41">
        <v>370</v>
      </c>
      <c r="D41" s="3">
        <v>44137</v>
      </c>
      <c r="E41">
        <v>60</v>
      </c>
      <c r="G41" s="1">
        <f t="shared" si="0"/>
        <v>44137</v>
      </c>
      <c r="H41">
        <f t="shared" si="1"/>
        <v>4430</v>
      </c>
      <c r="I41">
        <f t="shared" si="2"/>
        <v>1157</v>
      </c>
      <c r="J41">
        <f t="shared" si="3"/>
        <v>3.828867761452031</v>
      </c>
      <c r="K41">
        <f t="shared" si="4"/>
        <v>1.0002969563398281</v>
      </c>
    </row>
    <row r="42" spans="1:11" x14ac:dyDescent="0.25">
      <c r="A42" s="3">
        <v>44144</v>
      </c>
      <c r="B42">
        <v>315</v>
      </c>
      <c r="D42" s="3">
        <v>44144</v>
      </c>
      <c r="E42">
        <v>61</v>
      </c>
      <c r="G42" s="1">
        <f t="shared" si="0"/>
        <v>44144</v>
      </c>
      <c r="H42">
        <f t="shared" si="1"/>
        <v>4745</v>
      </c>
      <c r="I42">
        <f t="shared" si="2"/>
        <v>1218</v>
      </c>
      <c r="J42">
        <f t="shared" si="3"/>
        <v>3.8957307060755335</v>
      </c>
      <c r="K42">
        <f t="shared" si="4"/>
        <v>1.0177649923666048</v>
      </c>
    </row>
    <row r="43" spans="1:11" x14ac:dyDescent="0.25">
      <c r="A43" s="3">
        <v>44151</v>
      </c>
      <c r="B43">
        <v>277</v>
      </c>
      <c r="D43" s="3">
        <v>44151</v>
      </c>
      <c r="E43">
        <v>60</v>
      </c>
      <c r="G43" s="1">
        <f t="shared" si="0"/>
        <v>44151</v>
      </c>
      <c r="H43">
        <f t="shared" si="1"/>
        <v>5022</v>
      </c>
      <c r="I43">
        <f t="shared" si="2"/>
        <v>1278</v>
      </c>
      <c r="J43">
        <f t="shared" si="3"/>
        <v>3.9295774647887325</v>
      </c>
      <c r="K43">
        <f t="shared" si="4"/>
        <v>1.0266075045221934</v>
      </c>
    </row>
    <row r="44" spans="1:11" x14ac:dyDescent="0.25">
      <c r="A44" s="3">
        <v>44158</v>
      </c>
      <c r="B44">
        <v>227</v>
      </c>
      <c r="D44" s="3">
        <v>44158</v>
      </c>
      <c r="E44">
        <v>55</v>
      </c>
      <c r="G44" s="1">
        <f t="shared" si="0"/>
        <v>44158</v>
      </c>
      <c r="H44">
        <f t="shared" si="1"/>
        <v>5249</v>
      </c>
      <c r="I44">
        <f t="shared" si="2"/>
        <v>1333</v>
      </c>
      <c r="J44">
        <f t="shared" si="3"/>
        <v>3.9377344336084019</v>
      </c>
      <c r="K44">
        <f t="shared" si="4"/>
        <v>1.0287385238186604</v>
      </c>
    </row>
    <row r="45" spans="1:11" x14ac:dyDescent="0.25">
      <c r="A45" s="3">
        <v>44165</v>
      </c>
      <c r="B45">
        <v>227</v>
      </c>
      <c r="D45" s="3">
        <v>44165</v>
      </c>
      <c r="E45">
        <v>51</v>
      </c>
      <c r="G45" s="1">
        <f t="shared" si="0"/>
        <v>44165</v>
      </c>
      <c r="H45">
        <f t="shared" si="1"/>
        <v>5476</v>
      </c>
      <c r="I45">
        <f t="shared" si="2"/>
        <v>1384</v>
      </c>
      <c r="J45">
        <f t="shared" si="3"/>
        <v>3.9566473988439306</v>
      </c>
      <c r="K45">
        <f t="shared" si="4"/>
        <v>1.0336795619372727</v>
      </c>
    </row>
    <row r="46" spans="1:11" x14ac:dyDescent="0.25">
      <c r="A46" s="3">
        <v>44172</v>
      </c>
      <c r="B46">
        <v>255</v>
      </c>
      <c r="D46" s="3">
        <v>44172</v>
      </c>
      <c r="E46">
        <v>61</v>
      </c>
      <c r="G46" s="1">
        <f t="shared" si="0"/>
        <v>44172</v>
      </c>
      <c r="H46">
        <f t="shared" si="1"/>
        <v>5731</v>
      </c>
      <c r="I46">
        <f t="shared" si="2"/>
        <v>1445</v>
      </c>
      <c r="J46">
        <f t="shared" si="3"/>
        <v>3.966089965397924</v>
      </c>
      <c r="K46">
        <f t="shared" si="4"/>
        <v>1.0361464454058242</v>
      </c>
    </row>
    <row r="47" spans="1:11" x14ac:dyDescent="0.25">
      <c r="A47" s="3">
        <v>44179</v>
      </c>
      <c r="B47">
        <v>269</v>
      </c>
      <c r="D47" s="3">
        <v>44179</v>
      </c>
      <c r="E47">
        <v>53</v>
      </c>
      <c r="G47" s="1">
        <f t="shared" si="0"/>
        <v>44179</v>
      </c>
      <c r="H47">
        <f t="shared" si="1"/>
        <v>6000</v>
      </c>
      <c r="I47">
        <f t="shared" si="2"/>
        <v>1498</v>
      </c>
      <c r="J47">
        <f t="shared" si="3"/>
        <v>4.0053404539385848</v>
      </c>
      <c r="K47">
        <f t="shared" si="4"/>
        <v>1.0464006893933953</v>
      </c>
    </row>
    <row r="48" spans="1:11" x14ac:dyDescent="0.25">
      <c r="A48" s="3">
        <v>44186</v>
      </c>
      <c r="B48">
        <v>253</v>
      </c>
      <c r="D48" s="3">
        <v>44186</v>
      </c>
      <c r="E48">
        <v>62</v>
      </c>
      <c r="G48" s="1">
        <f t="shared" si="0"/>
        <v>44186</v>
      </c>
      <c r="H48">
        <f t="shared" si="1"/>
        <v>6253</v>
      </c>
      <c r="I48">
        <f t="shared" si="2"/>
        <v>1560</v>
      </c>
      <c r="J48">
        <f t="shared" si="3"/>
        <v>4.0083333333333337</v>
      </c>
      <c r="K48">
        <f t="shared" si="4"/>
        <v>1.0471825832418589</v>
      </c>
    </row>
    <row r="49" spans="1:11" x14ac:dyDescent="0.25">
      <c r="A49" s="3">
        <v>44193</v>
      </c>
      <c r="B49">
        <v>311</v>
      </c>
      <c r="D49" s="3">
        <v>44193</v>
      </c>
      <c r="E49">
        <v>61</v>
      </c>
      <c r="G49" s="1">
        <f t="shared" si="0"/>
        <v>44193</v>
      </c>
      <c r="H49">
        <f t="shared" si="1"/>
        <v>6564</v>
      </c>
      <c r="I49">
        <f t="shared" si="2"/>
        <v>1621</v>
      </c>
      <c r="J49">
        <f t="shared" si="3"/>
        <v>4.0493522516964839</v>
      </c>
      <c r="K49">
        <f t="shared" si="4"/>
        <v>1.0578988319470506</v>
      </c>
    </row>
    <row r="50" spans="1:11" x14ac:dyDescent="0.25">
      <c r="A50" s="3">
        <v>44200</v>
      </c>
      <c r="B50">
        <v>345</v>
      </c>
      <c r="D50" s="3">
        <v>44200</v>
      </c>
      <c r="E50">
        <v>70</v>
      </c>
      <c r="G50" s="1">
        <f t="shared" si="0"/>
        <v>44200</v>
      </c>
      <c r="H50">
        <f t="shared" si="1"/>
        <v>6909</v>
      </c>
      <c r="I50">
        <f t="shared" si="2"/>
        <v>1691</v>
      </c>
      <c r="J50">
        <f t="shared" si="3"/>
        <v>4.0857480780603197</v>
      </c>
      <c r="K50">
        <f t="shared" si="4"/>
        <v>1.0674072915239912</v>
      </c>
    </row>
    <row r="51" spans="1:11" x14ac:dyDescent="0.25">
      <c r="A51" s="3">
        <v>44207</v>
      </c>
      <c r="B51">
        <v>343</v>
      </c>
      <c r="D51" s="3">
        <v>44207</v>
      </c>
      <c r="E51">
        <v>62</v>
      </c>
      <c r="G51" s="1">
        <f t="shared" si="0"/>
        <v>44207</v>
      </c>
      <c r="H51">
        <f t="shared" si="1"/>
        <v>7252</v>
      </c>
      <c r="I51">
        <f t="shared" si="2"/>
        <v>1753</v>
      </c>
      <c r="J51">
        <f t="shared" si="3"/>
        <v>4.1369081574443811</v>
      </c>
      <c r="K51">
        <f t="shared" si="4"/>
        <v>1.0807729324607713</v>
      </c>
    </row>
    <row r="52" spans="1:11" x14ac:dyDescent="0.25">
      <c r="A52" s="3">
        <v>44214</v>
      </c>
      <c r="B52">
        <v>316</v>
      </c>
      <c r="D52" s="3">
        <v>44214</v>
      </c>
      <c r="E52">
        <v>60</v>
      </c>
      <c r="G52" s="1">
        <f t="shared" si="0"/>
        <v>44214</v>
      </c>
      <c r="H52">
        <f t="shared" si="1"/>
        <v>7568</v>
      </c>
      <c r="I52">
        <f t="shared" si="2"/>
        <v>1813</v>
      </c>
      <c r="J52">
        <f t="shared" si="3"/>
        <v>4.1742967457253171</v>
      </c>
      <c r="K52">
        <f t="shared" si="4"/>
        <v>1.0905407524507413</v>
      </c>
    </row>
    <row r="53" spans="1:11" x14ac:dyDescent="0.25">
      <c r="A53" s="3">
        <v>44221</v>
      </c>
      <c r="B53">
        <v>245</v>
      </c>
      <c r="D53" s="3">
        <v>44221</v>
      </c>
      <c r="E53">
        <v>72</v>
      </c>
      <c r="G53" s="1">
        <f t="shared" si="0"/>
        <v>44221</v>
      </c>
      <c r="H53">
        <f t="shared" si="1"/>
        <v>7813</v>
      </c>
      <c r="I53">
        <f t="shared" si="2"/>
        <v>1885</v>
      </c>
      <c r="J53">
        <f t="shared" si="3"/>
        <v>4.1448275862068966</v>
      </c>
      <c r="K53">
        <f t="shared" si="4"/>
        <v>1.0828418940913735</v>
      </c>
    </row>
    <row r="54" spans="1:11" x14ac:dyDescent="0.25">
      <c r="A54" s="3">
        <v>44228</v>
      </c>
      <c r="B54">
        <v>258</v>
      </c>
      <c r="D54" s="3">
        <v>44228</v>
      </c>
      <c r="E54">
        <v>74</v>
      </c>
      <c r="G54" s="1">
        <f t="shared" si="0"/>
        <v>44228</v>
      </c>
      <c r="H54">
        <f t="shared" si="1"/>
        <v>8071</v>
      </c>
      <c r="I54">
        <f t="shared" si="2"/>
        <v>1959</v>
      </c>
      <c r="J54">
        <f t="shared" si="3"/>
        <v>4.1199591628381826</v>
      </c>
      <c r="K54">
        <f t="shared" si="4"/>
        <v>1.0763449843638719</v>
      </c>
    </row>
    <row r="55" spans="1:11" x14ac:dyDescent="0.25">
      <c r="A55" s="3">
        <v>44235</v>
      </c>
      <c r="B55">
        <v>276</v>
      </c>
      <c r="D55" s="3">
        <v>44235</v>
      </c>
      <c r="E55">
        <v>61</v>
      </c>
      <c r="G55" s="1">
        <f t="shared" si="0"/>
        <v>44235</v>
      </c>
      <c r="H55">
        <f t="shared" si="1"/>
        <v>8347</v>
      </c>
      <c r="I55">
        <f t="shared" si="2"/>
        <v>2020</v>
      </c>
      <c r="J55">
        <f t="shared" si="3"/>
        <v>4.1321782178217825</v>
      </c>
      <c r="K55">
        <f t="shared" si="4"/>
        <v>1.0795372292443295</v>
      </c>
    </row>
    <row r="56" spans="1:11" x14ac:dyDescent="0.25">
      <c r="A56" s="3">
        <v>44242</v>
      </c>
      <c r="B56">
        <v>277</v>
      </c>
      <c r="D56" s="3">
        <v>44242</v>
      </c>
      <c r="E56">
        <v>88</v>
      </c>
      <c r="G56" s="1">
        <f t="shared" si="0"/>
        <v>44242</v>
      </c>
      <c r="H56">
        <f t="shared" si="1"/>
        <v>8624</v>
      </c>
      <c r="I56">
        <f t="shared" si="2"/>
        <v>2108</v>
      </c>
      <c r="J56">
        <f t="shared" si="3"/>
        <v>4.0910815939278935</v>
      </c>
      <c r="K56">
        <f t="shared" si="4"/>
        <v>1.0688006798626111</v>
      </c>
    </row>
    <row r="57" spans="1:11" x14ac:dyDescent="0.25">
      <c r="A57" s="3">
        <v>44249</v>
      </c>
      <c r="B57">
        <v>326</v>
      </c>
      <c r="D57" s="3">
        <v>44249</v>
      </c>
      <c r="E57">
        <v>88</v>
      </c>
      <c r="G57" s="1">
        <f t="shared" si="0"/>
        <v>44249</v>
      </c>
      <c r="H57">
        <f t="shared" si="1"/>
        <v>8950</v>
      </c>
      <c r="I57">
        <f t="shared" si="2"/>
        <v>2196</v>
      </c>
      <c r="J57">
        <f t="shared" si="3"/>
        <v>4.0755919854280513</v>
      </c>
      <c r="K57">
        <f t="shared" si="4"/>
        <v>1.064753998388448</v>
      </c>
    </row>
    <row r="58" spans="1:11" x14ac:dyDescent="0.25">
      <c r="A58" s="3">
        <v>44256</v>
      </c>
      <c r="B58">
        <v>361</v>
      </c>
      <c r="D58" s="3">
        <v>44256</v>
      </c>
      <c r="E58">
        <v>80</v>
      </c>
      <c r="G58" s="1">
        <f t="shared" si="0"/>
        <v>44256</v>
      </c>
      <c r="H58">
        <f t="shared" si="1"/>
        <v>9311</v>
      </c>
      <c r="I58">
        <f t="shared" si="2"/>
        <v>2276</v>
      </c>
      <c r="J58">
        <f t="shared" si="3"/>
        <v>4.0909490333919161</v>
      </c>
      <c r="K58">
        <f t="shared" si="4"/>
        <v>1.0687660482406982</v>
      </c>
    </row>
    <row r="59" spans="1:11" x14ac:dyDescent="0.25">
      <c r="A59" s="3">
        <v>44263</v>
      </c>
      <c r="B59">
        <v>338</v>
      </c>
      <c r="D59" s="3">
        <v>44263</v>
      </c>
      <c r="E59">
        <v>97</v>
      </c>
      <c r="G59" s="1">
        <f t="shared" si="0"/>
        <v>44263</v>
      </c>
      <c r="H59">
        <f t="shared" si="1"/>
        <v>9649</v>
      </c>
      <c r="I59">
        <f t="shared" si="2"/>
        <v>2373</v>
      </c>
      <c r="J59">
        <f t="shared" si="3"/>
        <v>4.0661609776654029</v>
      </c>
      <c r="K59">
        <f t="shared" si="4"/>
        <v>1.0622901346699953</v>
      </c>
    </row>
    <row r="60" spans="1:11" x14ac:dyDescent="0.25">
      <c r="A60" s="3">
        <v>44270</v>
      </c>
      <c r="B60">
        <v>286</v>
      </c>
      <c r="D60" s="3">
        <v>44270</v>
      </c>
      <c r="E60">
        <v>101</v>
      </c>
      <c r="G60" s="1">
        <f t="shared" si="0"/>
        <v>44270</v>
      </c>
      <c r="H60">
        <f t="shared" si="1"/>
        <v>9935</v>
      </c>
      <c r="I60">
        <f t="shared" si="2"/>
        <v>2474</v>
      </c>
      <c r="J60">
        <f t="shared" si="3"/>
        <v>4.0157639450282945</v>
      </c>
      <c r="K60">
        <f t="shared" si="4"/>
        <v>1.0491238407428474</v>
      </c>
    </row>
    <row r="61" spans="1:11" x14ac:dyDescent="0.25">
      <c r="A61" s="3">
        <v>44277</v>
      </c>
      <c r="B61">
        <v>263</v>
      </c>
      <c r="D61" s="3">
        <v>44277</v>
      </c>
      <c r="E61">
        <v>89</v>
      </c>
      <c r="G61" s="1">
        <f t="shared" si="0"/>
        <v>44277</v>
      </c>
      <c r="H61">
        <f t="shared" si="1"/>
        <v>10198</v>
      </c>
      <c r="I61">
        <f t="shared" si="2"/>
        <v>2563</v>
      </c>
      <c r="J61">
        <f t="shared" si="3"/>
        <v>3.9789309403043309</v>
      </c>
      <c r="K61">
        <f t="shared" si="4"/>
        <v>1.039501167719463</v>
      </c>
    </row>
    <row r="62" spans="1:11" x14ac:dyDescent="0.25">
      <c r="A62" s="3">
        <v>44284</v>
      </c>
      <c r="B62">
        <v>199</v>
      </c>
      <c r="D62" s="3">
        <v>44284</v>
      </c>
      <c r="E62">
        <v>91</v>
      </c>
      <c r="G62" s="1">
        <f t="shared" si="0"/>
        <v>44284</v>
      </c>
      <c r="H62">
        <f t="shared" si="1"/>
        <v>10397</v>
      </c>
      <c r="I62">
        <f t="shared" si="2"/>
        <v>2654</v>
      </c>
      <c r="J62">
        <f t="shared" si="3"/>
        <v>3.9174830444611906</v>
      </c>
      <c r="K62">
        <f t="shared" si="4"/>
        <v>1.0234478206166446</v>
      </c>
    </row>
    <row r="63" spans="1:11" x14ac:dyDescent="0.25">
      <c r="A63" s="3">
        <v>44291</v>
      </c>
      <c r="B63">
        <v>190</v>
      </c>
      <c r="D63" s="3">
        <v>44291</v>
      </c>
      <c r="E63">
        <v>77</v>
      </c>
      <c r="G63" s="1">
        <f t="shared" si="0"/>
        <v>44291</v>
      </c>
      <c r="H63">
        <f t="shared" si="1"/>
        <v>10587</v>
      </c>
      <c r="I63">
        <f t="shared" si="2"/>
        <v>2731</v>
      </c>
      <c r="J63">
        <f t="shared" si="3"/>
        <v>3.876601977297693</v>
      </c>
      <c r="K63">
        <f t="shared" si="4"/>
        <v>1.0127675857265104</v>
      </c>
    </row>
    <row r="64" spans="1:11" x14ac:dyDescent="0.25">
      <c r="A64" s="3">
        <v>44298</v>
      </c>
      <c r="B64">
        <v>159</v>
      </c>
      <c r="D64" s="3">
        <v>44298</v>
      </c>
      <c r="E64">
        <v>73</v>
      </c>
      <c r="G64" s="1">
        <f t="shared" si="0"/>
        <v>44298</v>
      </c>
      <c r="H64">
        <f t="shared" si="1"/>
        <v>10746</v>
      </c>
      <c r="I64">
        <f t="shared" si="2"/>
        <v>2804</v>
      </c>
      <c r="J64">
        <f t="shared" si="3"/>
        <v>3.832382310984308</v>
      </c>
      <c r="K64">
        <f t="shared" si="4"/>
        <v>1.001215137227514</v>
      </c>
    </row>
    <row r="65" spans="1:11" x14ac:dyDescent="0.25">
      <c r="A65" s="3">
        <v>44305</v>
      </c>
      <c r="B65">
        <v>129</v>
      </c>
      <c r="D65" s="3">
        <v>44305</v>
      </c>
      <c r="E65">
        <v>59</v>
      </c>
      <c r="G65" s="1">
        <f t="shared" si="0"/>
        <v>44305</v>
      </c>
      <c r="H65">
        <f t="shared" si="1"/>
        <v>10875</v>
      </c>
      <c r="I65">
        <f t="shared" si="2"/>
        <v>2863</v>
      </c>
      <c r="J65">
        <f t="shared" si="3"/>
        <v>3.7984631505413899</v>
      </c>
      <c r="K65">
        <f t="shared" si="4"/>
        <v>0.99235371002069239</v>
      </c>
    </row>
    <row r="66" spans="1:11" x14ac:dyDescent="0.25">
      <c r="A66" s="3">
        <v>44312</v>
      </c>
      <c r="B66">
        <v>119</v>
      </c>
      <c r="D66" s="3">
        <v>44312</v>
      </c>
      <c r="E66">
        <v>77</v>
      </c>
      <c r="G66" s="1">
        <f t="shared" si="0"/>
        <v>44312</v>
      </c>
      <c r="H66">
        <f t="shared" si="1"/>
        <v>10994</v>
      </c>
      <c r="I66">
        <f t="shared" si="2"/>
        <v>2940</v>
      </c>
      <c r="J66">
        <f t="shared" si="3"/>
        <v>3.7394557823129251</v>
      </c>
      <c r="K66">
        <f t="shared" si="4"/>
        <v>0.97693795410590134</v>
      </c>
    </row>
    <row r="67" spans="1:11" x14ac:dyDescent="0.25">
      <c r="A67" s="3">
        <v>44319</v>
      </c>
      <c r="B67">
        <v>97</v>
      </c>
      <c r="D67" s="3">
        <v>44319</v>
      </c>
      <c r="E67">
        <v>70</v>
      </c>
      <c r="G67" s="1">
        <f t="shared" si="0"/>
        <v>44319</v>
      </c>
      <c r="H67">
        <f t="shared" si="1"/>
        <v>11091</v>
      </c>
      <c r="I67">
        <f t="shared" si="2"/>
        <v>3010</v>
      </c>
      <c r="J67">
        <f t="shared" si="3"/>
        <v>3.6847176079734218</v>
      </c>
      <c r="K67">
        <f t="shared" si="4"/>
        <v>0.96263753095244164</v>
      </c>
    </row>
    <row r="68" spans="1:11" x14ac:dyDescent="0.25">
      <c r="A68" s="3">
        <v>44326</v>
      </c>
      <c r="B68">
        <v>86</v>
      </c>
      <c r="D68" s="3">
        <v>44326</v>
      </c>
      <c r="E68">
        <v>64</v>
      </c>
      <c r="G68" s="1">
        <f t="shared" si="0"/>
        <v>44326</v>
      </c>
      <c r="H68">
        <f t="shared" si="1"/>
        <v>11177</v>
      </c>
      <c r="I68">
        <f t="shared" si="2"/>
        <v>3074</v>
      </c>
      <c r="J68">
        <f t="shared" si="3"/>
        <v>3.6359791802212102</v>
      </c>
      <c r="K68">
        <f t="shared" si="4"/>
        <v>0.94990454982727557</v>
      </c>
    </row>
    <row r="69" spans="1:11" x14ac:dyDescent="0.25">
      <c r="A69" s="3">
        <v>44333</v>
      </c>
      <c r="B69">
        <v>71</v>
      </c>
      <c r="D69" s="3">
        <v>44333</v>
      </c>
      <c r="E69">
        <v>45</v>
      </c>
      <c r="G69" s="1">
        <f t="shared" si="0"/>
        <v>44333</v>
      </c>
      <c r="H69">
        <f t="shared" si="1"/>
        <v>11248</v>
      </c>
      <c r="I69">
        <f t="shared" si="2"/>
        <v>3119</v>
      </c>
      <c r="J69">
        <f t="shared" si="3"/>
        <v>3.6062840654055788</v>
      </c>
      <c r="K69">
        <f t="shared" si="4"/>
        <v>0.94214666033647387</v>
      </c>
    </row>
    <row r="70" spans="1:11" x14ac:dyDescent="0.25">
      <c r="A70" s="3">
        <v>44340</v>
      </c>
      <c r="B70">
        <v>73</v>
      </c>
      <c r="D70" s="3">
        <v>44340</v>
      </c>
      <c r="E70">
        <v>32</v>
      </c>
      <c r="G70" s="1">
        <f t="shared" si="0"/>
        <v>44340</v>
      </c>
      <c r="H70">
        <f t="shared" si="1"/>
        <v>11321</v>
      </c>
      <c r="I70">
        <f t="shared" si="2"/>
        <v>3151</v>
      </c>
      <c r="J70">
        <f t="shared" si="3"/>
        <v>3.5928276737543636</v>
      </c>
      <c r="K70">
        <f t="shared" si="4"/>
        <v>0.93863115955382936</v>
      </c>
    </row>
    <row r="71" spans="1:11" x14ac:dyDescent="0.25">
      <c r="A71" s="3">
        <v>44347</v>
      </c>
      <c r="B71">
        <v>68</v>
      </c>
      <c r="D71" s="3">
        <v>44347</v>
      </c>
      <c r="E71">
        <v>41</v>
      </c>
      <c r="G71" s="1">
        <f t="shared" ref="G71:G134" si="5">A71</f>
        <v>44347</v>
      </c>
      <c r="H71">
        <f t="shared" si="1"/>
        <v>11389</v>
      </c>
      <c r="I71">
        <f t="shared" si="2"/>
        <v>3192</v>
      </c>
      <c r="J71">
        <f t="shared" si="3"/>
        <v>3.567982456140351</v>
      </c>
      <c r="K71">
        <f t="shared" si="4"/>
        <v>0.93214031236158457</v>
      </c>
    </row>
    <row r="72" spans="1:11" x14ac:dyDescent="0.25">
      <c r="A72" s="3">
        <v>44354</v>
      </c>
      <c r="B72">
        <v>58</v>
      </c>
      <c r="D72" s="3">
        <v>44354</v>
      </c>
      <c r="E72">
        <v>25</v>
      </c>
      <c r="G72" s="1">
        <f t="shared" si="5"/>
        <v>44354</v>
      </c>
      <c r="H72">
        <f t="shared" si="1"/>
        <v>11447</v>
      </c>
      <c r="I72">
        <f t="shared" si="2"/>
        <v>3217</v>
      </c>
      <c r="J72">
        <f t="shared" si="3"/>
        <v>3.5582841156356855</v>
      </c>
      <c r="K72">
        <f t="shared" si="4"/>
        <v>0.92960660759746772</v>
      </c>
    </row>
    <row r="73" spans="1:11" x14ac:dyDescent="0.25">
      <c r="A73" s="3">
        <v>44361</v>
      </c>
      <c r="B73">
        <v>58</v>
      </c>
      <c r="D73" s="3">
        <v>44361</v>
      </c>
      <c r="E73">
        <v>33</v>
      </c>
      <c r="G73" s="1">
        <f t="shared" si="5"/>
        <v>44361</v>
      </c>
      <c r="H73">
        <f t="shared" si="1"/>
        <v>11505</v>
      </c>
      <c r="I73">
        <f t="shared" si="2"/>
        <v>3250</v>
      </c>
      <c r="J73">
        <f t="shared" si="3"/>
        <v>3.54</v>
      </c>
      <c r="K73">
        <f t="shared" si="4"/>
        <v>0.92482985729967071</v>
      </c>
    </row>
    <row r="74" spans="1:11" x14ac:dyDescent="0.25">
      <c r="A74" s="3">
        <v>44368</v>
      </c>
      <c r="B74">
        <v>52</v>
      </c>
      <c r="D74" s="3">
        <v>44368</v>
      </c>
      <c r="E74">
        <v>32</v>
      </c>
      <c r="G74" s="1">
        <f t="shared" si="5"/>
        <v>44368</v>
      </c>
      <c r="H74">
        <f t="shared" ref="H74:H137" si="6">B74+H73</f>
        <v>11557</v>
      </c>
      <c r="I74">
        <f t="shared" ref="I74:I137" si="7">E74+I73</f>
        <v>3282</v>
      </c>
      <c r="J74">
        <f t="shared" ref="J74:J137" si="8">H74/I74</f>
        <v>3.5213284582571602</v>
      </c>
      <c r="K74">
        <f t="shared" ref="K74:K137" si="9">J74/J$16</f>
        <v>0.91995189139978495</v>
      </c>
    </row>
    <row r="75" spans="1:11" x14ac:dyDescent="0.25">
      <c r="A75" s="3">
        <v>44375</v>
      </c>
      <c r="B75">
        <v>41</v>
      </c>
      <c r="D75" s="3">
        <v>44375</v>
      </c>
      <c r="E75">
        <v>30</v>
      </c>
      <c r="G75" s="1">
        <f t="shared" si="5"/>
        <v>44375</v>
      </c>
      <c r="H75">
        <f t="shared" si="6"/>
        <v>11598</v>
      </c>
      <c r="I75">
        <f t="shared" si="7"/>
        <v>3312</v>
      </c>
      <c r="J75">
        <f t="shared" si="8"/>
        <v>3.5018115942028984</v>
      </c>
      <c r="K75">
        <f t="shared" si="9"/>
        <v>0.91485308388615783</v>
      </c>
    </row>
    <row r="76" spans="1:11" x14ac:dyDescent="0.25">
      <c r="A76" s="3">
        <v>44382</v>
      </c>
      <c r="B76">
        <v>66</v>
      </c>
      <c r="D76" s="3">
        <v>44382</v>
      </c>
      <c r="E76">
        <v>34</v>
      </c>
      <c r="G76" s="1">
        <f t="shared" si="5"/>
        <v>44382</v>
      </c>
      <c r="H76">
        <f t="shared" si="6"/>
        <v>11664</v>
      </c>
      <c r="I76">
        <f t="shared" si="7"/>
        <v>3346</v>
      </c>
      <c r="J76">
        <f t="shared" si="8"/>
        <v>3.4859533771667661</v>
      </c>
      <c r="K76">
        <f t="shared" si="9"/>
        <v>0.91071010292611454</v>
      </c>
    </row>
    <row r="77" spans="1:11" x14ac:dyDescent="0.25">
      <c r="A77" s="3">
        <v>44389</v>
      </c>
      <c r="B77">
        <v>46</v>
      </c>
      <c r="D77" s="3">
        <v>44389</v>
      </c>
      <c r="E77">
        <v>31</v>
      </c>
      <c r="G77" s="1">
        <f t="shared" si="5"/>
        <v>44389</v>
      </c>
      <c r="H77">
        <f t="shared" si="6"/>
        <v>11710</v>
      </c>
      <c r="I77">
        <f t="shared" si="7"/>
        <v>3377</v>
      </c>
      <c r="J77">
        <f t="shared" si="8"/>
        <v>3.4675747705063666</v>
      </c>
      <c r="K77">
        <f t="shared" si="9"/>
        <v>0.90590866671845793</v>
      </c>
    </row>
    <row r="78" spans="1:11" x14ac:dyDescent="0.25">
      <c r="A78" s="3">
        <v>44396</v>
      </c>
      <c r="B78">
        <v>53</v>
      </c>
      <c r="D78" s="3">
        <v>44396</v>
      </c>
      <c r="E78">
        <v>35</v>
      </c>
      <c r="G78" s="1">
        <f t="shared" si="5"/>
        <v>44396</v>
      </c>
      <c r="H78">
        <f t="shared" si="6"/>
        <v>11763</v>
      </c>
      <c r="I78">
        <f t="shared" si="7"/>
        <v>3412</v>
      </c>
      <c r="J78">
        <f t="shared" si="8"/>
        <v>3.4475381008206329</v>
      </c>
      <c r="K78">
        <f t="shared" si="9"/>
        <v>0.90067405927037392</v>
      </c>
    </row>
    <row r="79" spans="1:11" x14ac:dyDescent="0.25">
      <c r="A79" s="3">
        <v>44403</v>
      </c>
      <c r="B79">
        <v>47</v>
      </c>
      <c r="D79" s="3">
        <v>44403</v>
      </c>
      <c r="E79">
        <v>29</v>
      </c>
      <c r="G79" s="1">
        <f t="shared" si="5"/>
        <v>44403</v>
      </c>
      <c r="H79">
        <f t="shared" si="6"/>
        <v>11810</v>
      </c>
      <c r="I79">
        <f t="shared" si="7"/>
        <v>3441</v>
      </c>
      <c r="J79">
        <f t="shared" si="8"/>
        <v>3.4321418192385935</v>
      </c>
      <c r="K79">
        <f t="shared" si="9"/>
        <v>0.89665175958154253</v>
      </c>
    </row>
    <row r="80" spans="1:11" x14ac:dyDescent="0.25">
      <c r="A80" s="3">
        <v>44410</v>
      </c>
      <c r="B80">
        <v>53</v>
      </c>
      <c r="D80" s="3">
        <v>44410</v>
      </c>
      <c r="E80">
        <v>21</v>
      </c>
      <c r="G80" s="1">
        <f t="shared" si="5"/>
        <v>44410</v>
      </c>
      <c r="H80">
        <f t="shared" si="6"/>
        <v>11863</v>
      </c>
      <c r="I80">
        <f t="shared" si="7"/>
        <v>3462</v>
      </c>
      <c r="J80">
        <f t="shared" si="8"/>
        <v>3.4266320046216059</v>
      </c>
      <c r="K80">
        <f t="shared" si="9"/>
        <v>0.89521231295273562</v>
      </c>
    </row>
    <row r="81" spans="1:12" x14ac:dyDescent="0.25">
      <c r="A81" s="3">
        <v>44417</v>
      </c>
      <c r="B81">
        <v>44</v>
      </c>
      <c r="D81" s="3">
        <v>44417</v>
      </c>
      <c r="E81">
        <v>29</v>
      </c>
      <c r="G81" s="1">
        <f t="shared" si="5"/>
        <v>44417</v>
      </c>
      <c r="H81">
        <f t="shared" si="6"/>
        <v>11907</v>
      </c>
      <c r="I81">
        <f t="shared" si="7"/>
        <v>3491</v>
      </c>
      <c r="J81">
        <f t="shared" si="8"/>
        <v>3.4107705528501864</v>
      </c>
      <c r="K81">
        <f t="shared" si="9"/>
        <v>0.89106848691366003</v>
      </c>
    </row>
    <row r="82" spans="1:12" x14ac:dyDescent="0.25">
      <c r="A82" s="3">
        <v>44424</v>
      </c>
      <c r="B82">
        <v>32</v>
      </c>
      <c r="D82" s="3">
        <v>44424</v>
      </c>
      <c r="E82">
        <v>36</v>
      </c>
      <c r="G82" s="1">
        <f t="shared" si="5"/>
        <v>44424</v>
      </c>
      <c r="H82">
        <f t="shared" si="6"/>
        <v>11939</v>
      </c>
      <c r="I82">
        <f t="shared" si="7"/>
        <v>3527</v>
      </c>
      <c r="J82">
        <f t="shared" si="8"/>
        <v>3.3850297703430678</v>
      </c>
      <c r="K82">
        <f t="shared" si="9"/>
        <v>0.88434367216427012</v>
      </c>
    </row>
    <row r="83" spans="1:12" x14ac:dyDescent="0.25">
      <c r="A83" s="3">
        <v>44431</v>
      </c>
      <c r="B83">
        <v>36</v>
      </c>
      <c r="D83" s="3">
        <v>44431</v>
      </c>
      <c r="E83">
        <v>24</v>
      </c>
      <c r="G83" s="1">
        <f t="shared" si="5"/>
        <v>44431</v>
      </c>
      <c r="H83">
        <f t="shared" si="6"/>
        <v>11975</v>
      </c>
      <c r="I83">
        <f t="shared" si="7"/>
        <v>3551</v>
      </c>
      <c r="J83">
        <f t="shared" si="8"/>
        <v>3.3722894959166432</v>
      </c>
      <c r="K83">
        <f t="shared" si="9"/>
        <v>0.88101525798919977</v>
      </c>
    </row>
    <row r="84" spans="1:12" x14ac:dyDescent="0.25">
      <c r="A84" s="3">
        <v>44438</v>
      </c>
      <c r="B84">
        <v>40</v>
      </c>
      <c r="D84" s="3">
        <v>44438</v>
      </c>
      <c r="E84">
        <v>26</v>
      </c>
      <c r="G84" s="1">
        <f t="shared" si="5"/>
        <v>44438</v>
      </c>
      <c r="H84">
        <f t="shared" si="6"/>
        <v>12015</v>
      </c>
      <c r="I84">
        <f t="shared" si="7"/>
        <v>3577</v>
      </c>
      <c r="J84">
        <f t="shared" si="8"/>
        <v>3.3589600223651104</v>
      </c>
      <c r="K84">
        <f t="shared" si="9"/>
        <v>0.877532914734244</v>
      </c>
    </row>
    <row r="85" spans="1:12" x14ac:dyDescent="0.25">
      <c r="A85" s="3">
        <v>44445</v>
      </c>
      <c r="B85">
        <v>46</v>
      </c>
      <c r="D85" s="3">
        <v>44445</v>
      </c>
      <c r="E85">
        <v>23</v>
      </c>
      <c r="G85" s="1">
        <f t="shared" si="5"/>
        <v>44445</v>
      </c>
      <c r="H85">
        <f t="shared" si="6"/>
        <v>12061</v>
      </c>
      <c r="I85">
        <f t="shared" si="7"/>
        <v>3600</v>
      </c>
      <c r="J85">
        <f t="shared" si="8"/>
        <v>3.3502777777777779</v>
      </c>
      <c r="K85">
        <f t="shared" si="9"/>
        <v>0.87526466642273448</v>
      </c>
    </row>
    <row r="86" spans="1:12" x14ac:dyDescent="0.25">
      <c r="A86" s="3">
        <v>44452</v>
      </c>
      <c r="B86">
        <v>45</v>
      </c>
      <c r="D86" s="3">
        <v>44452</v>
      </c>
      <c r="E86">
        <v>29</v>
      </c>
      <c r="G86" s="1">
        <f t="shared" si="5"/>
        <v>44452</v>
      </c>
      <c r="H86">
        <f t="shared" si="6"/>
        <v>12106</v>
      </c>
      <c r="I86">
        <f t="shared" si="7"/>
        <v>3629</v>
      </c>
      <c r="J86">
        <f t="shared" si="8"/>
        <v>3.3359052080462939</v>
      </c>
      <c r="K86">
        <f t="shared" si="9"/>
        <v>0.87150981285951468</v>
      </c>
      <c r="L86" s="5"/>
    </row>
    <row r="87" spans="1:12" x14ac:dyDescent="0.25">
      <c r="A87" s="3">
        <v>44459</v>
      </c>
      <c r="B87">
        <v>48</v>
      </c>
      <c r="D87" s="3">
        <v>44459</v>
      </c>
      <c r="E87">
        <v>23</v>
      </c>
      <c r="G87" s="1">
        <f t="shared" si="5"/>
        <v>44459</v>
      </c>
      <c r="H87">
        <f t="shared" si="6"/>
        <v>12154</v>
      </c>
      <c r="I87">
        <f t="shared" si="7"/>
        <v>3652</v>
      </c>
      <c r="J87">
        <f t="shared" si="8"/>
        <v>3.3280394304490688</v>
      </c>
      <c r="K87">
        <f t="shared" si="9"/>
        <v>0.86945486766946034</v>
      </c>
    </row>
    <row r="88" spans="1:12" x14ac:dyDescent="0.25">
      <c r="A88" s="3">
        <v>44466</v>
      </c>
      <c r="B88">
        <v>32</v>
      </c>
      <c r="D88" s="3">
        <v>44466</v>
      </c>
      <c r="E88">
        <v>26</v>
      </c>
      <c r="G88" s="1">
        <f t="shared" si="5"/>
        <v>44466</v>
      </c>
      <c r="H88">
        <f t="shared" si="6"/>
        <v>12186</v>
      </c>
      <c r="I88">
        <f t="shared" si="7"/>
        <v>3678</v>
      </c>
      <c r="J88">
        <f t="shared" si="8"/>
        <v>3.3132137030995108</v>
      </c>
      <c r="K88">
        <f t="shared" si="9"/>
        <v>0.86558162605673272</v>
      </c>
    </row>
    <row r="89" spans="1:12" x14ac:dyDescent="0.25">
      <c r="A89" s="3">
        <v>44473</v>
      </c>
      <c r="B89">
        <v>36</v>
      </c>
      <c r="D89" s="3">
        <v>44473</v>
      </c>
      <c r="E89">
        <v>30</v>
      </c>
      <c r="G89" s="1">
        <f t="shared" si="5"/>
        <v>44473</v>
      </c>
      <c r="H89">
        <f t="shared" si="6"/>
        <v>12222</v>
      </c>
      <c r="I89">
        <f t="shared" si="7"/>
        <v>3708</v>
      </c>
      <c r="J89">
        <f t="shared" si="8"/>
        <v>3.296116504854369</v>
      </c>
      <c r="K89">
        <f t="shared" si="9"/>
        <v>0.86111495955580653</v>
      </c>
    </row>
    <row r="90" spans="1:12" x14ac:dyDescent="0.25">
      <c r="A90" s="3">
        <v>44480</v>
      </c>
      <c r="B90">
        <v>40</v>
      </c>
      <c r="D90" s="3">
        <v>44480</v>
      </c>
      <c r="E90">
        <v>27</v>
      </c>
      <c r="G90" s="1">
        <f t="shared" si="5"/>
        <v>44480</v>
      </c>
      <c r="H90">
        <f t="shared" si="6"/>
        <v>12262</v>
      </c>
      <c r="I90">
        <f t="shared" si="7"/>
        <v>3735</v>
      </c>
      <c r="J90">
        <f t="shared" si="8"/>
        <v>3.2829986613119142</v>
      </c>
      <c r="K90">
        <f t="shared" si="9"/>
        <v>0.85768790493110381</v>
      </c>
    </row>
    <row r="91" spans="1:12" x14ac:dyDescent="0.25">
      <c r="A91" s="3">
        <v>44487</v>
      </c>
      <c r="B91">
        <v>45</v>
      </c>
      <c r="D91" s="3">
        <v>44487</v>
      </c>
      <c r="E91">
        <v>18</v>
      </c>
      <c r="G91" s="1">
        <f t="shared" si="5"/>
        <v>44487</v>
      </c>
      <c r="H91">
        <f t="shared" si="6"/>
        <v>12307</v>
      </c>
      <c r="I91">
        <f t="shared" si="7"/>
        <v>3753</v>
      </c>
      <c r="J91">
        <f t="shared" si="8"/>
        <v>3.2792432720490274</v>
      </c>
      <c r="K91">
        <f t="shared" si="9"/>
        <v>0.85670680433333535</v>
      </c>
    </row>
    <row r="92" spans="1:12" x14ac:dyDescent="0.25">
      <c r="A92" s="3">
        <v>44494</v>
      </c>
      <c r="B92">
        <v>61</v>
      </c>
      <c r="D92" s="3">
        <v>44494</v>
      </c>
      <c r="E92">
        <v>32</v>
      </c>
      <c r="G92" s="1">
        <f t="shared" si="5"/>
        <v>44494</v>
      </c>
      <c r="H92">
        <f t="shared" si="6"/>
        <v>12368</v>
      </c>
      <c r="I92">
        <f t="shared" si="7"/>
        <v>3785</v>
      </c>
      <c r="J92">
        <f t="shared" si="8"/>
        <v>3.2676354029062087</v>
      </c>
      <c r="K92">
        <f t="shared" si="9"/>
        <v>0.85367423259240138</v>
      </c>
    </row>
    <row r="93" spans="1:12" x14ac:dyDescent="0.25">
      <c r="A93" s="3">
        <v>44501</v>
      </c>
      <c r="B93">
        <v>56</v>
      </c>
      <c r="D93" s="3">
        <v>44501</v>
      </c>
      <c r="E93">
        <v>39</v>
      </c>
      <c r="G93" s="1">
        <f t="shared" si="5"/>
        <v>44501</v>
      </c>
      <c r="H93">
        <f t="shared" si="6"/>
        <v>12424</v>
      </c>
      <c r="I93">
        <f t="shared" si="7"/>
        <v>3824</v>
      </c>
      <c r="J93">
        <f t="shared" si="8"/>
        <v>3.2489539748953975</v>
      </c>
      <c r="K93">
        <f t="shared" si="9"/>
        <v>0.84879368389144305</v>
      </c>
    </row>
    <row r="94" spans="1:12" x14ac:dyDescent="0.25">
      <c r="A94" s="3">
        <v>44508</v>
      </c>
      <c r="B94">
        <v>46</v>
      </c>
      <c r="D94" s="3">
        <v>44508</v>
      </c>
      <c r="E94">
        <v>35</v>
      </c>
      <c r="G94" s="1">
        <f t="shared" si="5"/>
        <v>44508</v>
      </c>
      <c r="H94">
        <f t="shared" si="6"/>
        <v>12470</v>
      </c>
      <c r="I94">
        <f t="shared" si="7"/>
        <v>3859</v>
      </c>
      <c r="J94">
        <f t="shared" si="8"/>
        <v>3.2314071002850477</v>
      </c>
      <c r="K94">
        <f t="shared" si="9"/>
        <v>0.84420953882309691</v>
      </c>
    </row>
    <row r="95" spans="1:12" x14ac:dyDescent="0.25">
      <c r="A95" s="3">
        <v>44515</v>
      </c>
      <c r="B95">
        <v>93</v>
      </c>
      <c r="D95" s="3">
        <v>44515</v>
      </c>
      <c r="E95">
        <v>34</v>
      </c>
      <c r="G95" s="1">
        <f t="shared" si="5"/>
        <v>44515</v>
      </c>
      <c r="H95">
        <f t="shared" si="6"/>
        <v>12563</v>
      </c>
      <c r="I95">
        <f t="shared" si="7"/>
        <v>3893</v>
      </c>
      <c r="J95">
        <f t="shared" si="8"/>
        <v>3.2270742358078603</v>
      </c>
      <c r="K95">
        <f t="shared" si="9"/>
        <v>0.84307757203322797</v>
      </c>
    </row>
    <row r="96" spans="1:12" x14ac:dyDescent="0.25">
      <c r="A96" s="3">
        <v>44522</v>
      </c>
      <c r="B96">
        <v>79</v>
      </c>
      <c r="D96" s="3">
        <v>44522</v>
      </c>
      <c r="E96">
        <v>49</v>
      </c>
      <c r="G96" s="1">
        <f t="shared" si="5"/>
        <v>44522</v>
      </c>
      <c r="H96">
        <f t="shared" si="6"/>
        <v>12642</v>
      </c>
      <c r="I96">
        <f t="shared" si="7"/>
        <v>3942</v>
      </c>
      <c r="J96">
        <f t="shared" si="8"/>
        <v>3.2070015220700152</v>
      </c>
      <c r="K96">
        <f t="shared" si="9"/>
        <v>0.83783354802707311</v>
      </c>
    </row>
    <row r="97" spans="1:11" x14ac:dyDescent="0.25">
      <c r="A97" s="3">
        <v>44529</v>
      </c>
      <c r="B97">
        <v>81</v>
      </c>
      <c r="D97" s="3">
        <v>44529</v>
      </c>
      <c r="E97">
        <v>48</v>
      </c>
      <c r="G97" s="1">
        <f t="shared" si="5"/>
        <v>44529</v>
      </c>
      <c r="H97">
        <f t="shared" si="6"/>
        <v>12723</v>
      </c>
      <c r="I97">
        <f t="shared" si="7"/>
        <v>3990</v>
      </c>
      <c r="J97">
        <f t="shared" si="8"/>
        <v>3.1887218045112782</v>
      </c>
      <c r="K97">
        <f t="shared" si="9"/>
        <v>0.83305794673291345</v>
      </c>
    </row>
    <row r="98" spans="1:11" x14ac:dyDescent="0.25">
      <c r="A98" s="3">
        <v>44536</v>
      </c>
      <c r="B98">
        <v>74</v>
      </c>
      <c r="D98" s="3">
        <v>44536</v>
      </c>
      <c r="E98">
        <v>41</v>
      </c>
      <c r="G98" s="1">
        <f t="shared" si="5"/>
        <v>44536</v>
      </c>
      <c r="H98">
        <f t="shared" si="6"/>
        <v>12797</v>
      </c>
      <c r="I98">
        <f t="shared" si="7"/>
        <v>4031</v>
      </c>
      <c r="J98">
        <f t="shared" si="8"/>
        <v>3.1746464897047879</v>
      </c>
      <c r="K98">
        <f t="shared" si="9"/>
        <v>0.8293807514267173</v>
      </c>
    </row>
    <row r="99" spans="1:11" x14ac:dyDescent="0.25">
      <c r="A99" s="3">
        <v>44543</v>
      </c>
      <c r="B99">
        <v>85</v>
      </c>
      <c r="D99" s="3">
        <v>44543</v>
      </c>
      <c r="E99">
        <v>49</v>
      </c>
      <c r="G99" s="1">
        <f t="shared" si="5"/>
        <v>44543</v>
      </c>
      <c r="H99">
        <f t="shared" si="6"/>
        <v>12882</v>
      </c>
      <c r="I99">
        <f t="shared" si="7"/>
        <v>4080</v>
      </c>
      <c r="J99">
        <f t="shared" si="8"/>
        <v>3.1573529411764705</v>
      </c>
      <c r="K99">
        <f t="shared" si="9"/>
        <v>0.82486278814489566</v>
      </c>
    </row>
    <row r="100" spans="1:11" x14ac:dyDescent="0.25">
      <c r="A100" s="3">
        <v>44550</v>
      </c>
      <c r="B100">
        <v>69</v>
      </c>
      <c r="D100" s="3">
        <v>44550</v>
      </c>
      <c r="E100">
        <v>43</v>
      </c>
      <c r="G100" s="1">
        <f t="shared" si="5"/>
        <v>44550</v>
      </c>
      <c r="H100">
        <f t="shared" si="6"/>
        <v>12951</v>
      </c>
      <c r="I100">
        <f t="shared" si="7"/>
        <v>4123</v>
      </c>
      <c r="J100">
        <f t="shared" si="8"/>
        <v>3.1411593499878729</v>
      </c>
      <c r="K100">
        <f t="shared" si="9"/>
        <v>0.82063219022734768</v>
      </c>
    </row>
    <row r="101" spans="1:11" x14ac:dyDescent="0.25">
      <c r="A101" s="3">
        <v>44557</v>
      </c>
      <c r="B101">
        <v>60</v>
      </c>
      <c r="D101" s="3">
        <v>44557</v>
      </c>
      <c r="E101">
        <v>34</v>
      </c>
      <c r="G101" s="1">
        <f t="shared" si="5"/>
        <v>44557</v>
      </c>
      <c r="H101">
        <f t="shared" si="6"/>
        <v>13011</v>
      </c>
      <c r="I101">
        <f t="shared" si="7"/>
        <v>4157</v>
      </c>
      <c r="J101">
        <f t="shared" si="8"/>
        <v>3.1299013711811403</v>
      </c>
      <c r="K101">
        <f t="shared" si="9"/>
        <v>0.81769102781680725</v>
      </c>
    </row>
    <row r="102" spans="1:11" x14ac:dyDescent="0.25">
      <c r="A102" s="3">
        <v>44564</v>
      </c>
      <c r="B102">
        <v>45</v>
      </c>
      <c r="D102" s="3">
        <v>44564</v>
      </c>
      <c r="E102">
        <v>26</v>
      </c>
      <c r="G102" s="1">
        <f t="shared" si="5"/>
        <v>44564</v>
      </c>
      <c r="H102">
        <f t="shared" si="6"/>
        <v>13056</v>
      </c>
      <c r="I102">
        <f t="shared" si="7"/>
        <v>4183</v>
      </c>
      <c r="J102">
        <f t="shared" si="8"/>
        <v>3.1212048768826199</v>
      </c>
      <c r="K102">
        <f t="shared" si="9"/>
        <v>0.81541905674869763</v>
      </c>
    </row>
    <row r="103" spans="1:11" x14ac:dyDescent="0.25">
      <c r="A103" s="3">
        <v>44571</v>
      </c>
      <c r="B103">
        <v>54</v>
      </c>
      <c r="D103" s="3">
        <v>44571</v>
      </c>
      <c r="E103">
        <v>26</v>
      </c>
      <c r="G103" s="1">
        <f t="shared" si="5"/>
        <v>44571</v>
      </c>
      <c r="H103">
        <f t="shared" si="6"/>
        <v>13110</v>
      </c>
      <c r="I103">
        <f t="shared" si="7"/>
        <v>4209</v>
      </c>
      <c r="J103">
        <f t="shared" si="8"/>
        <v>3.1147540983606556</v>
      </c>
      <c r="K103">
        <f t="shared" si="9"/>
        <v>0.81373378200860158</v>
      </c>
    </row>
    <row r="104" spans="1:11" x14ac:dyDescent="0.25">
      <c r="A104" s="3">
        <v>44578</v>
      </c>
      <c r="B104">
        <v>36</v>
      </c>
      <c r="D104" s="3">
        <v>44578</v>
      </c>
      <c r="E104">
        <v>25</v>
      </c>
      <c r="G104" s="1">
        <f t="shared" si="5"/>
        <v>44578</v>
      </c>
      <c r="H104">
        <f t="shared" si="6"/>
        <v>13146</v>
      </c>
      <c r="I104">
        <f t="shared" si="7"/>
        <v>4234</v>
      </c>
      <c r="J104">
        <f t="shared" si="8"/>
        <v>3.1048653755314124</v>
      </c>
      <c r="K104">
        <f t="shared" si="9"/>
        <v>0.81115033960096172</v>
      </c>
    </row>
    <row r="105" spans="1:11" x14ac:dyDescent="0.25">
      <c r="A105" s="3">
        <v>44585</v>
      </c>
      <c r="B105">
        <v>38</v>
      </c>
      <c r="D105" s="3">
        <v>44585</v>
      </c>
      <c r="E105">
        <v>31</v>
      </c>
      <c r="G105" s="1">
        <f t="shared" si="5"/>
        <v>44585</v>
      </c>
      <c r="H105">
        <f t="shared" si="6"/>
        <v>13184</v>
      </c>
      <c r="I105">
        <f t="shared" si="7"/>
        <v>4265</v>
      </c>
      <c r="J105">
        <f t="shared" si="8"/>
        <v>3.0912075029308324</v>
      </c>
      <c r="K105">
        <f t="shared" si="9"/>
        <v>0.80758220164383976</v>
      </c>
    </row>
    <row r="106" spans="1:11" x14ac:dyDescent="0.25">
      <c r="A106" s="3">
        <v>44592</v>
      </c>
      <c r="B106">
        <v>61</v>
      </c>
      <c r="D106" s="3">
        <v>44592</v>
      </c>
      <c r="E106">
        <v>31</v>
      </c>
      <c r="G106" s="1">
        <f t="shared" si="5"/>
        <v>44592</v>
      </c>
      <c r="H106">
        <f t="shared" si="6"/>
        <v>13245</v>
      </c>
      <c r="I106">
        <f t="shared" si="7"/>
        <v>4296</v>
      </c>
      <c r="J106">
        <f t="shared" si="8"/>
        <v>3.0831005586592179</v>
      </c>
      <c r="K106">
        <f t="shared" si="9"/>
        <v>0.80546425132919197</v>
      </c>
    </row>
    <row r="107" spans="1:11" x14ac:dyDescent="0.25">
      <c r="A107" s="3">
        <v>44599</v>
      </c>
      <c r="B107">
        <v>60</v>
      </c>
      <c r="D107" s="3">
        <v>44599</v>
      </c>
      <c r="E107">
        <v>20</v>
      </c>
      <c r="G107" s="1">
        <f t="shared" si="5"/>
        <v>44599</v>
      </c>
      <c r="H107">
        <f t="shared" si="6"/>
        <v>13305</v>
      </c>
      <c r="I107">
        <f t="shared" si="7"/>
        <v>4316</v>
      </c>
      <c r="J107">
        <f t="shared" si="8"/>
        <v>3.0827154772937906</v>
      </c>
      <c r="K107">
        <f t="shared" si="9"/>
        <v>0.80536364829409679</v>
      </c>
    </row>
    <row r="108" spans="1:11" x14ac:dyDescent="0.25">
      <c r="A108" s="3">
        <v>44606</v>
      </c>
      <c r="B108">
        <v>55</v>
      </c>
      <c r="D108" s="3">
        <v>44606</v>
      </c>
      <c r="E108">
        <v>20</v>
      </c>
      <c r="G108" s="1">
        <f t="shared" si="5"/>
        <v>44606</v>
      </c>
      <c r="H108">
        <f t="shared" si="6"/>
        <v>13360</v>
      </c>
      <c r="I108">
        <f t="shared" si="7"/>
        <v>4336</v>
      </c>
      <c r="J108">
        <f t="shared" si="8"/>
        <v>3.0811808118081179</v>
      </c>
      <c r="K108">
        <f t="shared" si="9"/>
        <v>0.80496271483022175</v>
      </c>
    </row>
    <row r="109" spans="1:11" x14ac:dyDescent="0.25">
      <c r="A109" s="3">
        <v>44613</v>
      </c>
      <c r="B109">
        <v>56</v>
      </c>
      <c r="D109" s="3">
        <v>44613</v>
      </c>
      <c r="E109">
        <v>21</v>
      </c>
      <c r="G109" s="1">
        <f t="shared" si="5"/>
        <v>44613</v>
      </c>
      <c r="H109">
        <f t="shared" si="6"/>
        <v>13416</v>
      </c>
      <c r="I109">
        <f t="shared" si="7"/>
        <v>4357</v>
      </c>
      <c r="J109">
        <f t="shared" si="8"/>
        <v>3.0791829240302961</v>
      </c>
      <c r="K109">
        <f t="shared" si="9"/>
        <v>0.80444076390692698</v>
      </c>
    </row>
    <row r="110" spans="1:11" x14ac:dyDescent="0.25">
      <c r="A110" s="3">
        <v>44620</v>
      </c>
      <c r="B110">
        <v>37</v>
      </c>
      <c r="D110" s="3">
        <v>44620</v>
      </c>
      <c r="E110">
        <v>24</v>
      </c>
      <c r="G110" s="1">
        <f t="shared" si="5"/>
        <v>44620</v>
      </c>
      <c r="H110">
        <f t="shared" si="6"/>
        <v>13453</v>
      </c>
      <c r="I110">
        <f t="shared" si="7"/>
        <v>4381</v>
      </c>
      <c r="J110">
        <f t="shared" si="8"/>
        <v>3.0707601004336911</v>
      </c>
      <c r="K110">
        <f t="shared" si="9"/>
        <v>0.80224028968520134</v>
      </c>
    </row>
    <row r="111" spans="1:11" x14ac:dyDescent="0.25">
      <c r="A111" s="3">
        <v>44627</v>
      </c>
      <c r="B111">
        <v>41</v>
      </c>
      <c r="D111" s="3">
        <v>44627</v>
      </c>
      <c r="E111">
        <v>27</v>
      </c>
      <c r="G111" s="1">
        <f t="shared" si="5"/>
        <v>44627</v>
      </c>
      <c r="H111">
        <f t="shared" si="6"/>
        <v>13494</v>
      </c>
      <c r="I111">
        <f t="shared" si="7"/>
        <v>4408</v>
      </c>
      <c r="J111">
        <f t="shared" si="8"/>
        <v>3.0612522686025407</v>
      </c>
      <c r="K111">
        <f t="shared" si="9"/>
        <v>0.79975635557344094</v>
      </c>
    </row>
    <row r="112" spans="1:11" x14ac:dyDescent="0.25">
      <c r="A112" s="3">
        <v>44634</v>
      </c>
      <c r="B112">
        <v>42</v>
      </c>
      <c r="D112" s="3">
        <v>44634</v>
      </c>
      <c r="E112">
        <v>17</v>
      </c>
      <c r="G112" s="1">
        <f t="shared" si="5"/>
        <v>44634</v>
      </c>
      <c r="H112">
        <f t="shared" si="6"/>
        <v>13536</v>
      </c>
      <c r="I112">
        <f t="shared" si="7"/>
        <v>4425</v>
      </c>
      <c r="J112">
        <f t="shared" si="8"/>
        <v>3.0589830508474578</v>
      </c>
      <c r="K112">
        <f t="shared" si="9"/>
        <v>0.79916351932128971</v>
      </c>
    </row>
    <row r="113" spans="1:11" x14ac:dyDescent="0.25">
      <c r="A113" s="3">
        <v>44641</v>
      </c>
      <c r="B113">
        <v>47</v>
      </c>
      <c r="D113" s="3">
        <v>44641</v>
      </c>
      <c r="E113">
        <v>22</v>
      </c>
      <c r="G113" s="1">
        <f t="shared" si="5"/>
        <v>44641</v>
      </c>
      <c r="H113">
        <f t="shared" si="6"/>
        <v>13583</v>
      </c>
      <c r="I113">
        <f t="shared" si="7"/>
        <v>4447</v>
      </c>
      <c r="J113">
        <f t="shared" si="8"/>
        <v>3.0544187092421859</v>
      </c>
      <c r="K113">
        <f t="shared" si="9"/>
        <v>0.79797107881409468</v>
      </c>
    </row>
    <row r="114" spans="1:11" x14ac:dyDescent="0.25">
      <c r="A114" s="3">
        <v>44648</v>
      </c>
      <c r="B114">
        <v>45</v>
      </c>
      <c r="D114" s="3">
        <v>44648</v>
      </c>
      <c r="E114">
        <v>27</v>
      </c>
      <c r="G114" s="1">
        <f t="shared" si="5"/>
        <v>44648</v>
      </c>
      <c r="H114">
        <f t="shared" si="6"/>
        <v>13628</v>
      </c>
      <c r="I114">
        <f t="shared" si="7"/>
        <v>4474</v>
      </c>
      <c r="J114">
        <f t="shared" si="8"/>
        <v>3.0460438086723292</v>
      </c>
      <c r="K114">
        <f t="shared" si="9"/>
        <v>0.79578312454886313</v>
      </c>
    </row>
    <row r="115" spans="1:11" x14ac:dyDescent="0.25">
      <c r="A115" s="3">
        <v>44655</v>
      </c>
      <c r="B115">
        <v>41</v>
      </c>
      <c r="D115" s="3">
        <v>44655</v>
      </c>
      <c r="E115">
        <v>16</v>
      </c>
      <c r="G115" s="1">
        <f t="shared" si="5"/>
        <v>44655</v>
      </c>
      <c r="H115">
        <f t="shared" si="6"/>
        <v>13669</v>
      </c>
      <c r="I115">
        <f t="shared" si="7"/>
        <v>4490</v>
      </c>
      <c r="J115">
        <f t="shared" si="8"/>
        <v>3.0443207126948777</v>
      </c>
      <c r="K115">
        <f t="shared" si="9"/>
        <v>0.795332963360462</v>
      </c>
    </row>
    <row r="116" spans="1:11" x14ac:dyDescent="0.25">
      <c r="A116" s="3">
        <v>44662</v>
      </c>
      <c r="B116">
        <v>25</v>
      </c>
      <c r="D116" s="3">
        <v>44662</v>
      </c>
      <c r="E116">
        <v>13</v>
      </c>
      <c r="G116" s="1">
        <f t="shared" si="5"/>
        <v>44662</v>
      </c>
      <c r="H116">
        <f t="shared" si="6"/>
        <v>13694</v>
      </c>
      <c r="I116">
        <f t="shared" si="7"/>
        <v>4503</v>
      </c>
      <c r="J116">
        <f t="shared" si="8"/>
        <v>3.0410837219631355</v>
      </c>
      <c r="K116">
        <f t="shared" si="9"/>
        <v>0.79448729509025928</v>
      </c>
    </row>
    <row r="117" spans="1:11" x14ac:dyDescent="0.25">
      <c r="A117" s="3">
        <v>44669</v>
      </c>
      <c r="B117">
        <v>32</v>
      </c>
      <c r="D117" s="3">
        <v>44669</v>
      </c>
      <c r="E117">
        <v>20</v>
      </c>
      <c r="G117" s="1">
        <f t="shared" si="5"/>
        <v>44669</v>
      </c>
      <c r="H117">
        <f t="shared" si="6"/>
        <v>13726</v>
      </c>
      <c r="I117">
        <f t="shared" si="7"/>
        <v>4523</v>
      </c>
      <c r="J117">
        <f t="shared" si="8"/>
        <v>3.0347114746849435</v>
      </c>
      <c r="K117">
        <f t="shared" si="9"/>
        <v>0.79282253674535297</v>
      </c>
    </row>
    <row r="118" spans="1:11" x14ac:dyDescent="0.25">
      <c r="A118" s="3">
        <v>44676</v>
      </c>
      <c r="B118">
        <v>28</v>
      </c>
      <c r="D118" s="3">
        <v>44676</v>
      </c>
      <c r="E118">
        <v>25</v>
      </c>
      <c r="G118" s="1">
        <f t="shared" si="5"/>
        <v>44676</v>
      </c>
      <c r="H118">
        <f t="shared" si="6"/>
        <v>13754</v>
      </c>
      <c r="I118">
        <f t="shared" si="7"/>
        <v>4548</v>
      </c>
      <c r="J118">
        <f t="shared" si="8"/>
        <v>3.0241864555848723</v>
      </c>
      <c r="K118">
        <f t="shared" si="9"/>
        <v>0.79007286106388541</v>
      </c>
    </row>
    <row r="119" spans="1:11" x14ac:dyDescent="0.25">
      <c r="A119" s="3">
        <v>44683</v>
      </c>
      <c r="B119">
        <v>32</v>
      </c>
      <c r="D119" s="3">
        <v>44683</v>
      </c>
      <c r="E119">
        <v>26</v>
      </c>
      <c r="G119" s="1">
        <f t="shared" si="5"/>
        <v>44683</v>
      </c>
      <c r="H119">
        <f t="shared" si="6"/>
        <v>13786</v>
      </c>
      <c r="I119">
        <f t="shared" si="7"/>
        <v>4574</v>
      </c>
      <c r="J119">
        <f t="shared" si="8"/>
        <v>3.0139921294271974</v>
      </c>
      <c r="K119">
        <f t="shared" si="9"/>
        <v>0.78740957936736877</v>
      </c>
    </row>
    <row r="120" spans="1:11" x14ac:dyDescent="0.25">
      <c r="A120" s="3">
        <v>44690</v>
      </c>
      <c r="B120">
        <v>28</v>
      </c>
      <c r="D120" s="3">
        <v>44690</v>
      </c>
      <c r="E120">
        <v>16</v>
      </c>
      <c r="G120" s="1">
        <f t="shared" si="5"/>
        <v>44690</v>
      </c>
      <c r="H120">
        <f t="shared" si="6"/>
        <v>13814</v>
      </c>
      <c r="I120">
        <f t="shared" si="7"/>
        <v>4590</v>
      </c>
      <c r="J120">
        <f t="shared" si="8"/>
        <v>3.00958605664488</v>
      </c>
      <c r="K120">
        <f t="shared" si="9"/>
        <v>0.78625848680733412</v>
      </c>
    </row>
    <row r="121" spans="1:11" x14ac:dyDescent="0.25">
      <c r="A121" s="3">
        <v>44697</v>
      </c>
      <c r="B121">
        <v>25</v>
      </c>
      <c r="D121" s="3">
        <v>44697</v>
      </c>
      <c r="E121">
        <v>16</v>
      </c>
      <c r="G121" s="1">
        <f t="shared" si="5"/>
        <v>44697</v>
      </c>
      <c r="H121">
        <f t="shared" si="6"/>
        <v>13839</v>
      </c>
      <c r="I121">
        <f t="shared" si="7"/>
        <v>4606</v>
      </c>
      <c r="J121">
        <f t="shared" si="8"/>
        <v>3.0045592705167175</v>
      </c>
      <c r="K121">
        <f t="shared" si="9"/>
        <v>0.78494523203400524</v>
      </c>
    </row>
    <row r="122" spans="1:11" x14ac:dyDescent="0.25">
      <c r="A122" s="3">
        <v>44704</v>
      </c>
      <c r="B122">
        <v>20</v>
      </c>
      <c r="D122" s="3">
        <v>44704</v>
      </c>
      <c r="E122">
        <v>16</v>
      </c>
      <c r="G122" s="1">
        <f t="shared" si="5"/>
        <v>44704</v>
      </c>
      <c r="H122">
        <f t="shared" si="6"/>
        <v>13859</v>
      </c>
      <c r="I122">
        <f t="shared" si="7"/>
        <v>4622</v>
      </c>
      <c r="J122">
        <f t="shared" si="8"/>
        <v>2.9984855041107745</v>
      </c>
      <c r="K122">
        <f t="shared" si="9"/>
        <v>0.783358452226525</v>
      </c>
    </row>
    <row r="123" spans="1:11" x14ac:dyDescent="0.25">
      <c r="A123" s="3">
        <v>44711</v>
      </c>
      <c r="B123">
        <v>22</v>
      </c>
      <c r="D123" s="3">
        <v>44711</v>
      </c>
      <c r="E123">
        <v>22</v>
      </c>
      <c r="G123" s="1">
        <f t="shared" si="5"/>
        <v>44711</v>
      </c>
      <c r="H123">
        <f t="shared" si="6"/>
        <v>13881</v>
      </c>
      <c r="I123">
        <f t="shared" si="7"/>
        <v>4644</v>
      </c>
      <c r="J123">
        <f t="shared" si="8"/>
        <v>2.989018087855297</v>
      </c>
      <c r="K123">
        <f t="shared" si="9"/>
        <v>0.78088507673936403</v>
      </c>
    </row>
    <row r="124" spans="1:11" x14ac:dyDescent="0.25">
      <c r="A124" s="3">
        <v>44718</v>
      </c>
      <c r="B124">
        <v>27</v>
      </c>
      <c r="D124" s="3">
        <v>44718</v>
      </c>
      <c r="E124">
        <v>19</v>
      </c>
      <c r="G124" s="1">
        <f t="shared" si="5"/>
        <v>44718</v>
      </c>
      <c r="H124">
        <f t="shared" si="6"/>
        <v>13908</v>
      </c>
      <c r="I124">
        <f t="shared" si="7"/>
        <v>4663</v>
      </c>
      <c r="J124">
        <f t="shared" si="8"/>
        <v>2.9826292086639503</v>
      </c>
      <c r="K124">
        <f t="shared" si="9"/>
        <v>0.77921597328432513</v>
      </c>
    </row>
    <row r="125" spans="1:11" x14ac:dyDescent="0.25">
      <c r="A125" s="3">
        <v>44725</v>
      </c>
      <c r="B125">
        <v>18</v>
      </c>
      <c r="D125" s="3">
        <v>44725</v>
      </c>
      <c r="E125">
        <v>20</v>
      </c>
      <c r="G125" s="1">
        <f t="shared" si="5"/>
        <v>44725</v>
      </c>
      <c r="H125">
        <f t="shared" si="6"/>
        <v>13926</v>
      </c>
      <c r="I125">
        <f t="shared" si="7"/>
        <v>4683</v>
      </c>
      <c r="J125">
        <f t="shared" si="8"/>
        <v>2.9737347853939782</v>
      </c>
      <c r="K125">
        <f t="shared" si="9"/>
        <v>0.77689229300084173</v>
      </c>
    </row>
    <row r="126" spans="1:11" x14ac:dyDescent="0.25">
      <c r="A126" s="3">
        <v>44732</v>
      </c>
      <c r="B126">
        <v>25</v>
      </c>
      <c r="D126" s="3">
        <v>44732</v>
      </c>
      <c r="E126">
        <v>18</v>
      </c>
      <c r="G126" s="1">
        <f t="shared" si="5"/>
        <v>44732</v>
      </c>
      <c r="H126">
        <f t="shared" si="6"/>
        <v>13951</v>
      </c>
      <c r="I126">
        <f t="shared" si="7"/>
        <v>4701</v>
      </c>
      <c r="J126">
        <f t="shared" si="8"/>
        <v>2.9676664539459687</v>
      </c>
      <c r="K126">
        <f t="shared" si="9"/>
        <v>0.77530693308357901</v>
      </c>
    </row>
    <row r="127" spans="1:11" x14ac:dyDescent="0.25">
      <c r="A127" s="3">
        <v>44739</v>
      </c>
      <c r="B127">
        <v>23</v>
      </c>
      <c r="D127" s="3">
        <v>44739</v>
      </c>
      <c r="E127">
        <v>15</v>
      </c>
      <c r="G127" s="1">
        <f t="shared" si="5"/>
        <v>44739</v>
      </c>
      <c r="H127">
        <f t="shared" si="6"/>
        <v>13974</v>
      </c>
      <c r="I127">
        <f t="shared" si="7"/>
        <v>4716</v>
      </c>
      <c r="J127">
        <f t="shared" si="8"/>
        <v>2.9631043256997454</v>
      </c>
      <c r="K127">
        <f t="shared" si="9"/>
        <v>0.7741150708194724</v>
      </c>
    </row>
    <row r="128" spans="1:11" x14ac:dyDescent="0.25">
      <c r="A128" s="3">
        <v>44746</v>
      </c>
      <c r="B128">
        <v>17</v>
      </c>
      <c r="D128" s="3">
        <v>44746</v>
      </c>
      <c r="E128">
        <v>15</v>
      </c>
      <c r="G128" s="1">
        <f t="shared" si="5"/>
        <v>44746</v>
      </c>
      <c r="H128">
        <f t="shared" si="6"/>
        <v>13991</v>
      </c>
      <c r="I128">
        <f t="shared" si="7"/>
        <v>4731</v>
      </c>
      <c r="J128">
        <f t="shared" si="8"/>
        <v>2.9573028957937013</v>
      </c>
      <c r="K128">
        <f t="shared" si="9"/>
        <v>0.77259943929626884</v>
      </c>
    </row>
    <row r="129" spans="1:11" x14ac:dyDescent="0.25">
      <c r="A129" s="3">
        <v>44753</v>
      </c>
      <c r="B129">
        <v>44</v>
      </c>
      <c r="D129" s="3">
        <v>44753</v>
      </c>
      <c r="E129">
        <v>10</v>
      </c>
      <c r="G129" s="1">
        <f t="shared" si="5"/>
        <v>44753</v>
      </c>
      <c r="H129">
        <f t="shared" si="6"/>
        <v>14035</v>
      </c>
      <c r="I129">
        <f t="shared" si="7"/>
        <v>4741</v>
      </c>
      <c r="J129">
        <f t="shared" si="8"/>
        <v>2.9603459185825773</v>
      </c>
      <c r="K129">
        <f t="shared" si="9"/>
        <v>0.7733944331752507</v>
      </c>
    </row>
    <row r="130" spans="1:11" x14ac:dyDescent="0.25">
      <c r="A130" s="3">
        <v>44760</v>
      </c>
      <c r="B130">
        <v>31</v>
      </c>
      <c r="D130" s="3">
        <v>44760</v>
      </c>
      <c r="E130">
        <v>21</v>
      </c>
      <c r="G130" s="1">
        <f t="shared" si="5"/>
        <v>44760</v>
      </c>
      <c r="H130">
        <f t="shared" si="6"/>
        <v>14066</v>
      </c>
      <c r="I130">
        <f t="shared" si="7"/>
        <v>4762</v>
      </c>
      <c r="J130">
        <f t="shared" si="8"/>
        <v>2.9538009239815204</v>
      </c>
      <c r="K130">
        <f t="shared" si="9"/>
        <v>0.77168454435521605</v>
      </c>
    </row>
    <row r="131" spans="1:11" x14ac:dyDescent="0.25">
      <c r="A131" s="3">
        <v>44767</v>
      </c>
      <c r="B131">
        <v>33</v>
      </c>
      <c r="D131" s="3">
        <v>44767</v>
      </c>
      <c r="E131">
        <v>15</v>
      </c>
      <c r="G131" s="1">
        <f t="shared" si="5"/>
        <v>44767</v>
      </c>
      <c r="H131">
        <f t="shared" si="6"/>
        <v>14099</v>
      </c>
      <c r="I131">
        <f t="shared" si="7"/>
        <v>4777</v>
      </c>
      <c r="J131">
        <f t="shared" si="8"/>
        <v>2.9514339543646639</v>
      </c>
      <c r="K131">
        <f t="shared" si="9"/>
        <v>0.77106617029504942</v>
      </c>
    </row>
    <row r="132" spans="1:11" x14ac:dyDescent="0.25">
      <c r="A132" s="3">
        <v>44774</v>
      </c>
      <c r="B132">
        <v>29</v>
      </c>
      <c r="D132" s="3">
        <v>44774</v>
      </c>
      <c r="E132">
        <v>17</v>
      </c>
      <c r="G132" s="1">
        <f t="shared" si="5"/>
        <v>44774</v>
      </c>
      <c r="H132">
        <f t="shared" si="6"/>
        <v>14128</v>
      </c>
      <c r="I132">
        <f t="shared" si="7"/>
        <v>4794</v>
      </c>
      <c r="J132">
        <f t="shared" si="8"/>
        <v>2.947017104714226</v>
      </c>
      <c r="K132">
        <f t="shared" si="9"/>
        <v>0.76991226226343112</v>
      </c>
    </row>
    <row r="133" spans="1:11" x14ac:dyDescent="0.25">
      <c r="A133" s="3">
        <v>44781</v>
      </c>
      <c r="B133">
        <v>38</v>
      </c>
      <c r="D133" s="3">
        <v>44781</v>
      </c>
      <c r="E133">
        <v>21</v>
      </c>
      <c r="G133" s="1">
        <f t="shared" si="5"/>
        <v>44781</v>
      </c>
      <c r="H133">
        <f t="shared" si="6"/>
        <v>14166</v>
      </c>
      <c r="I133">
        <f t="shared" si="7"/>
        <v>4815</v>
      </c>
      <c r="J133">
        <f t="shared" si="8"/>
        <v>2.9420560747663553</v>
      </c>
      <c r="K133">
        <f t="shared" si="9"/>
        <v>0.76861618638242868</v>
      </c>
    </row>
    <row r="134" spans="1:11" x14ac:dyDescent="0.25">
      <c r="A134" s="3">
        <v>44788</v>
      </c>
      <c r="B134">
        <v>29</v>
      </c>
      <c r="D134" s="3">
        <v>44788</v>
      </c>
      <c r="E134">
        <v>21</v>
      </c>
      <c r="G134" s="1">
        <f t="shared" si="5"/>
        <v>44788</v>
      </c>
      <c r="H134">
        <f t="shared" si="6"/>
        <v>14195</v>
      </c>
      <c r="I134">
        <f t="shared" si="7"/>
        <v>4836</v>
      </c>
      <c r="J134">
        <f t="shared" si="8"/>
        <v>2.9352770885028949</v>
      </c>
      <c r="K134">
        <f t="shared" si="9"/>
        <v>0.76684516691952687</v>
      </c>
    </row>
    <row r="135" spans="1:11" x14ac:dyDescent="0.25">
      <c r="A135" s="3">
        <v>44795</v>
      </c>
      <c r="B135">
        <v>28</v>
      </c>
      <c r="D135" s="3">
        <v>44795</v>
      </c>
      <c r="E135">
        <v>21</v>
      </c>
      <c r="G135" s="1">
        <f t="shared" ref="G135:G163" si="10">A135</f>
        <v>44795</v>
      </c>
      <c r="H135">
        <f t="shared" si="6"/>
        <v>14223</v>
      </c>
      <c r="I135">
        <f t="shared" si="7"/>
        <v>4857</v>
      </c>
      <c r="J135">
        <f t="shared" si="8"/>
        <v>2.9283508338480542</v>
      </c>
      <c r="K135">
        <f t="shared" si="9"/>
        <v>0.76503567338730716</v>
      </c>
    </row>
    <row r="136" spans="1:11" x14ac:dyDescent="0.25">
      <c r="A136" s="3">
        <v>44802</v>
      </c>
      <c r="B136">
        <v>19</v>
      </c>
      <c r="D136" s="3">
        <v>44802</v>
      </c>
      <c r="E136">
        <v>14</v>
      </c>
      <c r="G136" s="1">
        <f t="shared" si="10"/>
        <v>44802</v>
      </c>
      <c r="H136">
        <f t="shared" si="6"/>
        <v>14242</v>
      </c>
      <c r="I136">
        <f t="shared" si="7"/>
        <v>4871</v>
      </c>
      <c r="J136">
        <f t="shared" si="8"/>
        <v>2.9238349414904539</v>
      </c>
      <c r="K136">
        <f t="shared" si="9"/>
        <v>0.76385589031254442</v>
      </c>
    </row>
    <row r="137" spans="1:11" x14ac:dyDescent="0.25">
      <c r="A137" s="3">
        <v>44809</v>
      </c>
      <c r="B137">
        <v>40</v>
      </c>
      <c r="D137" s="3">
        <v>44809</v>
      </c>
      <c r="E137">
        <v>17</v>
      </c>
      <c r="G137" s="1">
        <f t="shared" si="10"/>
        <v>44809</v>
      </c>
      <c r="H137">
        <f t="shared" si="6"/>
        <v>14282</v>
      </c>
      <c r="I137">
        <f t="shared" si="7"/>
        <v>4888</v>
      </c>
      <c r="J137">
        <f t="shared" si="8"/>
        <v>2.921849427168576</v>
      </c>
      <c r="K137">
        <f t="shared" si="9"/>
        <v>0.76333717197159279</v>
      </c>
    </row>
    <row r="138" spans="1:11" x14ac:dyDescent="0.25">
      <c r="A138" s="3">
        <v>44816</v>
      </c>
      <c r="B138">
        <v>24</v>
      </c>
      <c r="D138" s="3">
        <v>44816</v>
      </c>
      <c r="E138">
        <v>13</v>
      </c>
      <c r="G138" s="1">
        <f t="shared" si="10"/>
        <v>44816</v>
      </c>
      <c r="H138">
        <f t="shared" ref="H138:H163" si="11">B138+H137</f>
        <v>14306</v>
      </c>
      <c r="I138">
        <f t="shared" ref="I138:I163" si="12">E138+I137</f>
        <v>4901</v>
      </c>
      <c r="J138">
        <f t="shared" ref="J138:J163" si="13">H138/I138</f>
        <v>2.9189961232401549</v>
      </c>
      <c r="K138">
        <f t="shared" ref="K138:K163" si="14">J138/J$16</f>
        <v>0.76259174240522154</v>
      </c>
    </row>
    <row r="139" spans="1:11" x14ac:dyDescent="0.25">
      <c r="A139" s="3">
        <v>44823</v>
      </c>
      <c r="B139">
        <v>29</v>
      </c>
      <c r="D139" s="3">
        <v>44823</v>
      </c>
      <c r="E139">
        <v>28</v>
      </c>
      <c r="G139" s="1">
        <f t="shared" si="10"/>
        <v>44823</v>
      </c>
      <c r="H139">
        <f t="shared" si="11"/>
        <v>14335</v>
      </c>
      <c r="I139">
        <f t="shared" si="12"/>
        <v>4929</v>
      </c>
      <c r="J139">
        <f t="shared" si="13"/>
        <v>2.9082978291742747</v>
      </c>
      <c r="K139">
        <f t="shared" si="14"/>
        <v>0.75979679840118264</v>
      </c>
    </row>
    <row r="140" spans="1:11" x14ac:dyDescent="0.25">
      <c r="A140" s="3">
        <v>44830</v>
      </c>
      <c r="B140">
        <v>34</v>
      </c>
      <c r="D140" s="3">
        <v>44830</v>
      </c>
      <c r="E140">
        <v>25</v>
      </c>
      <c r="G140" s="1">
        <f t="shared" si="10"/>
        <v>44830</v>
      </c>
      <c r="H140">
        <f t="shared" si="11"/>
        <v>14369</v>
      </c>
      <c r="I140">
        <f t="shared" si="12"/>
        <v>4954</v>
      </c>
      <c r="J140">
        <f t="shared" si="13"/>
        <v>2.900484457004441</v>
      </c>
      <c r="K140">
        <f t="shared" si="14"/>
        <v>0.7577555442009406</v>
      </c>
    </row>
    <row r="141" spans="1:11" x14ac:dyDescent="0.25">
      <c r="A141" s="3">
        <v>44837</v>
      </c>
      <c r="B141">
        <v>33</v>
      </c>
      <c r="D141" s="3">
        <v>44837</v>
      </c>
      <c r="E141">
        <v>20</v>
      </c>
      <c r="G141" s="1">
        <f t="shared" si="10"/>
        <v>44837</v>
      </c>
      <c r="H141">
        <f t="shared" si="11"/>
        <v>14402</v>
      </c>
      <c r="I141">
        <f t="shared" si="12"/>
        <v>4974</v>
      </c>
      <c r="J141">
        <f t="shared" si="13"/>
        <v>2.8954563731403296</v>
      </c>
      <c r="K141">
        <f t="shared" si="14"/>
        <v>0.75644195039231443</v>
      </c>
    </row>
    <row r="142" spans="1:11" x14ac:dyDescent="0.25">
      <c r="A142" s="3">
        <v>44844</v>
      </c>
      <c r="B142">
        <v>31</v>
      </c>
      <c r="D142" s="3">
        <v>44844</v>
      </c>
      <c r="E142">
        <v>15</v>
      </c>
      <c r="G142" s="1">
        <f t="shared" si="10"/>
        <v>44844</v>
      </c>
      <c r="H142">
        <f t="shared" si="11"/>
        <v>14433</v>
      </c>
      <c r="I142">
        <f t="shared" si="12"/>
        <v>4989</v>
      </c>
      <c r="J142">
        <f t="shared" si="13"/>
        <v>2.892964521948286</v>
      </c>
      <c r="K142">
        <f t="shared" si="14"/>
        <v>0.75579095084927772</v>
      </c>
    </row>
    <row r="143" spans="1:11" x14ac:dyDescent="0.25">
      <c r="A143" s="3">
        <v>44851</v>
      </c>
      <c r="B143">
        <v>31</v>
      </c>
      <c r="D143" s="3">
        <v>44851</v>
      </c>
      <c r="E143">
        <v>21</v>
      </c>
      <c r="G143" s="1">
        <f t="shared" si="10"/>
        <v>44851</v>
      </c>
      <c r="H143">
        <f t="shared" si="11"/>
        <v>14464</v>
      </c>
      <c r="I143">
        <f t="shared" si="12"/>
        <v>5010</v>
      </c>
      <c r="J143">
        <f t="shared" si="13"/>
        <v>2.8870259481037923</v>
      </c>
      <c r="K143">
        <f t="shared" si="14"/>
        <v>0.75423949028397641</v>
      </c>
    </row>
    <row r="144" spans="1:11" x14ac:dyDescent="0.25">
      <c r="A144" s="3">
        <v>44858</v>
      </c>
      <c r="B144">
        <v>28</v>
      </c>
      <c r="D144" s="3">
        <v>44858</v>
      </c>
      <c r="E144">
        <v>20</v>
      </c>
      <c r="G144" s="1">
        <f t="shared" si="10"/>
        <v>44858</v>
      </c>
      <c r="H144">
        <f t="shared" si="11"/>
        <v>14492</v>
      </c>
      <c r="I144">
        <f t="shared" si="12"/>
        <v>5030</v>
      </c>
      <c r="J144">
        <f t="shared" si="13"/>
        <v>2.8811133200795229</v>
      </c>
      <c r="K144">
        <f t="shared" si="14"/>
        <v>0.75269480809980949</v>
      </c>
    </row>
    <row r="145" spans="1:11" x14ac:dyDescent="0.25">
      <c r="A145" s="3">
        <v>44865</v>
      </c>
      <c r="B145">
        <v>18</v>
      </c>
      <c r="D145" s="3">
        <v>44865</v>
      </c>
      <c r="E145">
        <v>14</v>
      </c>
      <c r="G145" s="1">
        <f t="shared" si="10"/>
        <v>44865</v>
      </c>
      <c r="H145">
        <f t="shared" si="11"/>
        <v>14510</v>
      </c>
      <c r="I145">
        <f t="shared" si="12"/>
        <v>5044</v>
      </c>
      <c r="J145">
        <f t="shared" si="13"/>
        <v>2.8766851704996035</v>
      </c>
      <c r="K145">
        <f t="shared" si="14"/>
        <v>0.75153794794610929</v>
      </c>
    </row>
    <row r="146" spans="1:11" x14ac:dyDescent="0.25">
      <c r="A146" s="3">
        <v>44872</v>
      </c>
      <c r="B146">
        <v>21</v>
      </c>
      <c r="D146" s="3">
        <v>44872</v>
      </c>
      <c r="E146">
        <v>17</v>
      </c>
      <c r="G146" s="1">
        <f t="shared" si="10"/>
        <v>44872</v>
      </c>
      <c r="H146">
        <f t="shared" si="11"/>
        <v>14531</v>
      </c>
      <c r="I146">
        <f t="shared" si="12"/>
        <v>5061</v>
      </c>
      <c r="J146">
        <f t="shared" si="13"/>
        <v>2.8711717051966015</v>
      </c>
      <c r="K146">
        <f t="shared" si="14"/>
        <v>0.75009754757057201</v>
      </c>
    </row>
    <row r="147" spans="1:11" x14ac:dyDescent="0.25">
      <c r="A147" s="3">
        <v>44879</v>
      </c>
      <c r="B147">
        <v>22</v>
      </c>
      <c r="D147" s="3">
        <v>44879</v>
      </c>
      <c r="E147">
        <v>17</v>
      </c>
      <c r="G147" s="1">
        <f t="shared" si="10"/>
        <v>44879</v>
      </c>
      <c r="H147">
        <f t="shared" si="11"/>
        <v>14553</v>
      </c>
      <c r="I147">
        <f t="shared" si="12"/>
        <v>5078</v>
      </c>
      <c r="J147">
        <f t="shared" si="13"/>
        <v>2.8658920834974397</v>
      </c>
      <c r="K147">
        <f t="shared" si="14"/>
        <v>0.7487182391573991</v>
      </c>
    </row>
    <row r="148" spans="1:11" x14ac:dyDescent="0.25">
      <c r="A148" s="3">
        <v>44886</v>
      </c>
      <c r="B148">
        <v>24</v>
      </c>
      <c r="D148" s="3">
        <v>44886</v>
      </c>
      <c r="E148">
        <v>18</v>
      </c>
      <c r="G148" s="1">
        <f t="shared" si="10"/>
        <v>44886</v>
      </c>
      <c r="H148">
        <f t="shared" si="11"/>
        <v>14577</v>
      </c>
      <c r="I148">
        <f t="shared" si="12"/>
        <v>5096</v>
      </c>
      <c r="J148">
        <f t="shared" si="13"/>
        <v>2.8604788069073783</v>
      </c>
      <c r="K148">
        <f t="shared" si="14"/>
        <v>0.74730401322058837</v>
      </c>
    </row>
    <row r="149" spans="1:11" x14ac:dyDescent="0.25">
      <c r="A149" s="3">
        <v>44893</v>
      </c>
      <c r="B149">
        <v>29</v>
      </c>
      <c r="D149" s="3">
        <v>44893</v>
      </c>
      <c r="E149">
        <v>18</v>
      </c>
      <c r="G149" s="1">
        <f t="shared" si="10"/>
        <v>44893</v>
      </c>
      <c r="H149">
        <f t="shared" si="11"/>
        <v>14606</v>
      </c>
      <c r="I149">
        <f t="shared" si="12"/>
        <v>5114</v>
      </c>
      <c r="J149">
        <f t="shared" si="13"/>
        <v>2.8560813453265546</v>
      </c>
      <c r="K149">
        <f t="shared" si="14"/>
        <v>0.74615517034875956</v>
      </c>
    </row>
    <row r="150" spans="1:11" x14ac:dyDescent="0.25">
      <c r="A150" s="3">
        <v>44900</v>
      </c>
      <c r="B150">
        <v>25</v>
      </c>
      <c r="D150" s="3">
        <v>44900</v>
      </c>
      <c r="E150">
        <v>18</v>
      </c>
      <c r="G150" s="1">
        <f t="shared" si="10"/>
        <v>44900</v>
      </c>
      <c r="H150">
        <f t="shared" si="11"/>
        <v>14631</v>
      </c>
      <c r="I150">
        <f t="shared" si="12"/>
        <v>5132</v>
      </c>
      <c r="J150">
        <f t="shared" si="13"/>
        <v>2.8509353078721746</v>
      </c>
      <c r="K150">
        <f t="shared" si="14"/>
        <v>0.74481076100282939</v>
      </c>
    </row>
    <row r="151" spans="1:11" x14ac:dyDescent="0.25">
      <c r="A151" s="3">
        <v>44907</v>
      </c>
      <c r="B151">
        <v>28</v>
      </c>
      <c r="D151" s="3">
        <v>44907</v>
      </c>
      <c r="E151">
        <v>14</v>
      </c>
      <c r="G151" s="1">
        <f t="shared" si="10"/>
        <v>44907</v>
      </c>
      <c r="H151">
        <f t="shared" si="11"/>
        <v>14659</v>
      </c>
      <c r="I151">
        <f t="shared" si="12"/>
        <v>5146</v>
      </c>
      <c r="J151">
        <f t="shared" si="13"/>
        <v>2.8486202876020208</v>
      </c>
      <c r="K151">
        <f t="shared" si="14"/>
        <v>0.74420595878076945</v>
      </c>
    </row>
    <row r="152" spans="1:11" x14ac:dyDescent="0.25">
      <c r="A152" s="3">
        <v>44914</v>
      </c>
      <c r="B152">
        <v>28</v>
      </c>
      <c r="D152" s="3">
        <v>44914</v>
      </c>
      <c r="E152">
        <v>17</v>
      </c>
      <c r="G152" s="1">
        <f t="shared" si="10"/>
        <v>44914</v>
      </c>
      <c r="H152">
        <f t="shared" si="11"/>
        <v>14687</v>
      </c>
      <c r="I152">
        <f t="shared" si="12"/>
        <v>5163</v>
      </c>
      <c r="J152">
        <f t="shared" si="13"/>
        <v>2.8446639550648847</v>
      </c>
      <c r="K152">
        <f t="shared" si="14"/>
        <v>0.74317236147688537</v>
      </c>
    </row>
    <row r="153" spans="1:11" x14ac:dyDescent="0.25">
      <c r="A153" s="3">
        <v>44921</v>
      </c>
      <c r="B153">
        <v>34</v>
      </c>
      <c r="D153" s="3">
        <v>44921</v>
      </c>
      <c r="E153">
        <v>39</v>
      </c>
      <c r="G153" s="1">
        <f t="shared" si="10"/>
        <v>44921</v>
      </c>
      <c r="H153">
        <f t="shared" si="11"/>
        <v>14721</v>
      </c>
      <c r="I153">
        <f t="shared" si="12"/>
        <v>5202</v>
      </c>
      <c r="J153">
        <f t="shared" si="13"/>
        <v>2.8298731257208765</v>
      </c>
      <c r="K153">
        <f t="shared" si="14"/>
        <v>0.7393082370159918</v>
      </c>
    </row>
    <row r="154" spans="1:11" x14ac:dyDescent="0.25">
      <c r="A154" s="3">
        <v>44928</v>
      </c>
      <c r="B154">
        <v>28</v>
      </c>
      <c r="D154" s="3">
        <v>44928</v>
      </c>
      <c r="E154">
        <v>16</v>
      </c>
      <c r="G154" s="1">
        <f t="shared" si="10"/>
        <v>44928</v>
      </c>
      <c r="H154">
        <f t="shared" si="11"/>
        <v>14749</v>
      </c>
      <c r="I154">
        <f t="shared" si="12"/>
        <v>5218</v>
      </c>
      <c r="J154">
        <f t="shared" si="13"/>
        <v>2.8265619011115368</v>
      </c>
      <c r="K154">
        <f t="shared" si="14"/>
        <v>0.73844317504340917</v>
      </c>
    </row>
    <row r="155" spans="1:11" x14ac:dyDescent="0.25">
      <c r="A155" s="3">
        <v>44935</v>
      </c>
      <c r="B155">
        <v>31</v>
      </c>
      <c r="D155" s="3">
        <v>44935</v>
      </c>
      <c r="E155">
        <v>26</v>
      </c>
      <c r="G155" s="1">
        <f t="shared" si="10"/>
        <v>44935</v>
      </c>
      <c r="H155">
        <f t="shared" si="11"/>
        <v>14780</v>
      </c>
      <c r="I155">
        <f t="shared" si="12"/>
        <v>5244</v>
      </c>
      <c r="J155">
        <f t="shared" si="13"/>
        <v>2.818459191456903</v>
      </c>
      <c r="K155">
        <f t="shared" si="14"/>
        <v>0.73632633102825784</v>
      </c>
    </row>
    <row r="156" spans="1:11" x14ac:dyDescent="0.25">
      <c r="A156" s="3">
        <v>44942</v>
      </c>
      <c r="B156">
        <v>22</v>
      </c>
      <c r="D156" s="3">
        <v>44942</v>
      </c>
      <c r="E156">
        <v>16</v>
      </c>
      <c r="G156" s="1">
        <f t="shared" si="10"/>
        <v>44942</v>
      </c>
      <c r="H156">
        <f t="shared" si="11"/>
        <v>14802</v>
      </c>
      <c r="I156">
        <f t="shared" si="12"/>
        <v>5260</v>
      </c>
      <c r="J156">
        <f t="shared" si="13"/>
        <v>2.8140684410646388</v>
      </c>
      <c r="K156">
        <f t="shared" si="14"/>
        <v>0.73517924146364877</v>
      </c>
    </row>
    <row r="157" spans="1:11" x14ac:dyDescent="0.25">
      <c r="A157" s="3">
        <v>44949</v>
      </c>
      <c r="B157">
        <v>21</v>
      </c>
      <c r="D157" s="3">
        <v>44949</v>
      </c>
      <c r="E157">
        <v>32</v>
      </c>
      <c r="G157" s="1">
        <f t="shared" si="10"/>
        <v>44949</v>
      </c>
      <c r="H157">
        <f t="shared" si="11"/>
        <v>14823</v>
      </c>
      <c r="I157">
        <f t="shared" si="12"/>
        <v>5292</v>
      </c>
      <c r="J157">
        <f t="shared" si="13"/>
        <v>2.8010204081632653</v>
      </c>
      <c r="K157">
        <f t="shared" si="14"/>
        <v>0.73177042496471689</v>
      </c>
    </row>
    <row r="158" spans="1:11" x14ac:dyDescent="0.25">
      <c r="A158" s="3">
        <v>44956</v>
      </c>
      <c r="B158">
        <v>16</v>
      </c>
      <c r="D158" s="3">
        <v>44956</v>
      </c>
      <c r="E158">
        <v>15</v>
      </c>
      <c r="G158" s="1">
        <f t="shared" si="10"/>
        <v>44956</v>
      </c>
      <c r="H158">
        <f t="shared" si="11"/>
        <v>14839</v>
      </c>
      <c r="I158">
        <f t="shared" si="12"/>
        <v>5307</v>
      </c>
      <c r="J158">
        <f t="shared" si="13"/>
        <v>2.7961183342754854</v>
      </c>
      <c r="K158">
        <f t="shared" si="14"/>
        <v>0.73048975143530792</v>
      </c>
    </row>
    <row r="159" spans="1:11" x14ac:dyDescent="0.25">
      <c r="A159" s="3">
        <v>44963</v>
      </c>
      <c r="B159">
        <v>30</v>
      </c>
      <c r="D159" s="3">
        <v>44963</v>
      </c>
      <c r="E159">
        <v>15</v>
      </c>
      <c r="G159" s="1">
        <f t="shared" si="10"/>
        <v>44963</v>
      </c>
      <c r="H159">
        <f t="shared" si="11"/>
        <v>14869</v>
      </c>
      <c r="I159">
        <f t="shared" si="12"/>
        <v>5322</v>
      </c>
      <c r="J159">
        <f t="shared" si="13"/>
        <v>2.7938744832769635</v>
      </c>
      <c r="K159">
        <f t="shared" si="14"/>
        <v>0.72990354228311449</v>
      </c>
    </row>
    <row r="160" spans="1:11" x14ac:dyDescent="0.25">
      <c r="A160" s="3">
        <v>44970</v>
      </c>
      <c r="B160">
        <v>23</v>
      </c>
      <c r="D160" s="3">
        <v>44970</v>
      </c>
      <c r="E160">
        <v>18</v>
      </c>
      <c r="G160" s="1">
        <f t="shared" si="10"/>
        <v>44970</v>
      </c>
      <c r="H160">
        <f t="shared" si="11"/>
        <v>14892</v>
      </c>
      <c r="I160">
        <f t="shared" si="12"/>
        <v>5340</v>
      </c>
      <c r="J160">
        <f t="shared" si="13"/>
        <v>2.7887640449438202</v>
      </c>
      <c r="K160">
        <f t="shared" si="14"/>
        <v>0.7285684332564536</v>
      </c>
    </row>
    <row r="161" spans="1:11" x14ac:dyDescent="0.25">
      <c r="A161" s="3">
        <v>44977</v>
      </c>
      <c r="B161">
        <v>25</v>
      </c>
      <c r="D161" s="3">
        <v>44977</v>
      </c>
      <c r="E161">
        <v>21</v>
      </c>
      <c r="G161" s="1">
        <f t="shared" si="10"/>
        <v>44977</v>
      </c>
      <c r="H161">
        <f t="shared" si="11"/>
        <v>14917</v>
      </c>
      <c r="I161">
        <f t="shared" si="12"/>
        <v>5361</v>
      </c>
      <c r="J161">
        <f t="shared" si="13"/>
        <v>2.7825032643163587</v>
      </c>
      <c r="K161">
        <f t="shared" si="14"/>
        <v>0.72693279572699598</v>
      </c>
    </row>
    <row r="162" spans="1:11" x14ac:dyDescent="0.25">
      <c r="A162" s="3">
        <v>44984</v>
      </c>
      <c r="B162">
        <v>22</v>
      </c>
      <c r="D162" s="3">
        <v>44984</v>
      </c>
      <c r="E162">
        <v>17</v>
      </c>
      <c r="G162" s="1">
        <f t="shared" si="10"/>
        <v>44984</v>
      </c>
      <c r="H162">
        <f t="shared" si="11"/>
        <v>14939</v>
      </c>
      <c r="I162">
        <f t="shared" si="12"/>
        <v>5378</v>
      </c>
      <c r="J162">
        <f t="shared" si="13"/>
        <v>2.7777984380810712</v>
      </c>
      <c r="K162">
        <f t="shared" si="14"/>
        <v>0.7257036534174478</v>
      </c>
    </row>
    <row r="163" spans="1:11" x14ac:dyDescent="0.25">
      <c r="A163" s="3">
        <v>44991</v>
      </c>
      <c r="B163">
        <v>25</v>
      </c>
      <c r="D163" s="3">
        <v>44991</v>
      </c>
      <c r="E163">
        <v>18</v>
      </c>
      <c r="G163" s="1">
        <f t="shared" si="10"/>
        <v>44991</v>
      </c>
      <c r="H163">
        <f t="shared" si="11"/>
        <v>14964</v>
      </c>
      <c r="I163">
        <f t="shared" si="12"/>
        <v>5396</v>
      </c>
      <c r="J163">
        <f t="shared" si="13"/>
        <v>2.7731653076352853</v>
      </c>
      <c r="K163">
        <f t="shared" si="14"/>
        <v>0.72449324173128193</v>
      </c>
    </row>
    <row r="164" spans="1:11" x14ac:dyDescent="0.25">
      <c r="A164" s="3">
        <v>44998</v>
      </c>
      <c r="B164">
        <v>13</v>
      </c>
      <c r="D164" s="3">
        <v>44998</v>
      </c>
      <c r="E164">
        <v>19</v>
      </c>
    </row>
    <row r="165" spans="1:11" x14ac:dyDescent="0.25">
      <c r="A165" s="3">
        <v>45005</v>
      </c>
      <c r="B165">
        <v>27</v>
      </c>
      <c r="D165" s="3">
        <v>45005</v>
      </c>
      <c r="E165">
        <v>20</v>
      </c>
    </row>
    <row r="166" spans="1:11" x14ac:dyDescent="0.25">
      <c r="A166" s="3">
        <v>45012</v>
      </c>
      <c r="B166">
        <v>24</v>
      </c>
      <c r="D166" s="3">
        <v>45012</v>
      </c>
      <c r="E166">
        <v>21</v>
      </c>
    </row>
    <row r="167" spans="1:11" x14ac:dyDescent="0.25">
      <c r="A167" s="3">
        <v>45019</v>
      </c>
      <c r="B167">
        <v>22</v>
      </c>
      <c r="D167" s="3">
        <v>45019</v>
      </c>
      <c r="E167">
        <v>13</v>
      </c>
    </row>
    <row r="168" spans="1:11" x14ac:dyDescent="0.25">
      <c r="A168" s="3">
        <v>45026</v>
      </c>
      <c r="B168">
        <v>20</v>
      </c>
      <c r="D168" s="3">
        <v>45026</v>
      </c>
      <c r="E168">
        <v>16</v>
      </c>
    </row>
    <row r="169" spans="1:11" x14ac:dyDescent="0.25">
      <c r="A169" s="3">
        <v>45033</v>
      </c>
      <c r="B169">
        <v>22</v>
      </c>
      <c r="D169" s="3">
        <v>45033</v>
      </c>
      <c r="E169">
        <v>16</v>
      </c>
    </row>
    <row r="170" spans="1:11" x14ac:dyDescent="0.25">
      <c r="A170" s="3">
        <v>45040</v>
      </c>
      <c r="B170">
        <v>18</v>
      </c>
      <c r="D170" s="3">
        <v>45040</v>
      </c>
      <c r="E170">
        <v>14</v>
      </c>
    </row>
    <row r="171" spans="1:11" x14ac:dyDescent="0.25">
      <c r="A171" s="3">
        <v>45047</v>
      </c>
      <c r="B171">
        <v>20</v>
      </c>
      <c r="D171" s="3">
        <v>45047</v>
      </c>
      <c r="E171">
        <v>19</v>
      </c>
    </row>
    <row r="172" spans="1:11" x14ac:dyDescent="0.25">
      <c r="A172" s="3">
        <v>45054</v>
      </c>
      <c r="B172">
        <v>19</v>
      </c>
      <c r="D172" s="3">
        <v>45054</v>
      </c>
      <c r="E172">
        <v>14</v>
      </c>
    </row>
    <row r="173" spans="1:11" x14ac:dyDescent="0.25">
      <c r="A173" s="3">
        <v>45061</v>
      </c>
      <c r="B173">
        <v>14</v>
      </c>
      <c r="D173" s="3">
        <v>45061</v>
      </c>
      <c r="E173">
        <v>18</v>
      </c>
    </row>
    <row r="174" spans="1:11" x14ac:dyDescent="0.25">
      <c r="A174" s="3">
        <v>45068</v>
      </c>
      <c r="B174">
        <v>16</v>
      </c>
      <c r="D174" s="3">
        <v>45068</v>
      </c>
      <c r="E174">
        <v>13</v>
      </c>
    </row>
    <row r="175" spans="1:11" x14ac:dyDescent="0.25">
      <c r="A175" s="3">
        <v>45075</v>
      </c>
      <c r="B175">
        <v>16</v>
      </c>
      <c r="D175" s="3">
        <v>45075</v>
      </c>
      <c r="E175">
        <v>18</v>
      </c>
    </row>
    <row r="176" spans="1:11" x14ac:dyDescent="0.25">
      <c r="A176" s="3">
        <v>45082</v>
      </c>
      <c r="B176">
        <v>19</v>
      </c>
      <c r="D176" s="3">
        <v>45082</v>
      </c>
      <c r="E176">
        <v>14</v>
      </c>
    </row>
    <row r="177" spans="1:5" x14ac:dyDescent="0.25">
      <c r="A177" s="3">
        <v>45089</v>
      </c>
      <c r="B177">
        <v>17</v>
      </c>
      <c r="D177" s="3">
        <v>45089</v>
      </c>
      <c r="E177">
        <v>16</v>
      </c>
    </row>
    <row r="178" spans="1:5" x14ac:dyDescent="0.25">
      <c r="A178" s="3">
        <v>45096</v>
      </c>
      <c r="B178">
        <v>20</v>
      </c>
      <c r="D178" s="3">
        <v>45096</v>
      </c>
      <c r="E178">
        <v>9</v>
      </c>
    </row>
    <row r="179" spans="1:5" x14ac:dyDescent="0.25">
      <c r="A179" s="3">
        <v>45103</v>
      </c>
      <c r="B179">
        <v>17</v>
      </c>
      <c r="D179" s="3">
        <v>45103</v>
      </c>
      <c r="E179">
        <v>19</v>
      </c>
    </row>
    <row r="180" spans="1:5" x14ac:dyDescent="0.25">
      <c r="A180" s="3">
        <v>45110</v>
      </c>
      <c r="B180">
        <v>18</v>
      </c>
      <c r="D180" s="3">
        <v>45110</v>
      </c>
      <c r="E180">
        <v>10</v>
      </c>
    </row>
    <row r="181" spans="1:5" x14ac:dyDescent="0.25">
      <c r="A181" s="3">
        <v>45117</v>
      </c>
      <c r="B181">
        <v>14</v>
      </c>
      <c r="D181" s="3">
        <v>45117</v>
      </c>
      <c r="E181">
        <v>12</v>
      </c>
    </row>
    <row r="182" spans="1:5" x14ac:dyDescent="0.25">
      <c r="A182" s="3">
        <v>45124</v>
      </c>
      <c r="B182">
        <v>21</v>
      </c>
      <c r="D182" s="3">
        <v>45124</v>
      </c>
      <c r="E182">
        <v>17</v>
      </c>
    </row>
    <row r="183" spans="1:5" x14ac:dyDescent="0.25">
      <c r="A183" s="3">
        <v>45131</v>
      </c>
      <c r="B183">
        <v>17</v>
      </c>
      <c r="D183" s="3">
        <v>45131</v>
      </c>
      <c r="E183">
        <v>10</v>
      </c>
    </row>
    <row r="184" spans="1:5" x14ac:dyDescent="0.25">
      <c r="A184" s="3">
        <v>45138</v>
      </c>
      <c r="B184">
        <v>17</v>
      </c>
      <c r="D184" s="3">
        <v>45138</v>
      </c>
      <c r="E184">
        <v>25</v>
      </c>
    </row>
    <row r="185" spans="1:5" x14ac:dyDescent="0.25">
      <c r="A185" s="3">
        <v>45145</v>
      </c>
      <c r="B185">
        <v>19</v>
      </c>
      <c r="D185" s="3">
        <v>45145</v>
      </c>
      <c r="E185">
        <v>12</v>
      </c>
    </row>
    <row r="186" spans="1:5" x14ac:dyDescent="0.25">
      <c r="A186" s="3">
        <v>45152</v>
      </c>
      <c r="B186">
        <v>25</v>
      </c>
      <c r="D186" s="3">
        <v>45152</v>
      </c>
      <c r="E186">
        <v>24</v>
      </c>
    </row>
    <row r="187" spans="1:5" x14ac:dyDescent="0.25">
      <c r="A187" s="3">
        <v>45159</v>
      </c>
      <c r="B187">
        <v>18</v>
      </c>
      <c r="D187" s="3">
        <v>45159</v>
      </c>
      <c r="E187">
        <v>15</v>
      </c>
    </row>
    <row r="188" spans="1:5" x14ac:dyDescent="0.25">
      <c r="A188" s="3">
        <v>45166</v>
      </c>
      <c r="B188">
        <v>7</v>
      </c>
      <c r="D188" s="3">
        <v>45166</v>
      </c>
      <c r="E188">
        <v>14</v>
      </c>
    </row>
    <row r="189" spans="1:5" x14ac:dyDescent="0.25">
      <c r="A189" s="3">
        <v>45173</v>
      </c>
      <c r="B189">
        <v>20</v>
      </c>
      <c r="D189" s="3">
        <v>45173</v>
      </c>
      <c r="E189">
        <v>18</v>
      </c>
    </row>
    <row r="190" spans="1:5" x14ac:dyDescent="0.25">
      <c r="A190" s="3">
        <v>45180</v>
      </c>
      <c r="B190">
        <v>17</v>
      </c>
      <c r="D190" s="3">
        <v>45180</v>
      </c>
      <c r="E190">
        <v>17</v>
      </c>
    </row>
    <row r="191" spans="1:5" x14ac:dyDescent="0.25">
      <c r="A191" s="3">
        <v>45187</v>
      </c>
      <c r="B191">
        <v>23</v>
      </c>
      <c r="D191" s="3">
        <v>45187</v>
      </c>
      <c r="E191">
        <v>12</v>
      </c>
    </row>
    <row r="192" spans="1:5" x14ac:dyDescent="0.25">
      <c r="A192" s="3">
        <v>45194</v>
      </c>
      <c r="B192">
        <v>22</v>
      </c>
      <c r="D192" s="3">
        <v>45194</v>
      </c>
      <c r="E192">
        <v>16</v>
      </c>
    </row>
    <row r="193" spans="1:5" x14ac:dyDescent="0.25">
      <c r="A193" s="3">
        <v>45201</v>
      </c>
      <c r="B193">
        <v>20</v>
      </c>
      <c r="D193" s="3">
        <v>45201</v>
      </c>
      <c r="E193">
        <v>20</v>
      </c>
    </row>
    <row r="194" spans="1:5" x14ac:dyDescent="0.25">
      <c r="A194" s="3">
        <v>45208</v>
      </c>
      <c r="B194">
        <v>14</v>
      </c>
      <c r="D194" s="3">
        <v>45208</v>
      </c>
      <c r="E194">
        <v>13</v>
      </c>
    </row>
    <row r="195" spans="1:5" x14ac:dyDescent="0.25">
      <c r="A195" s="3">
        <v>45215</v>
      </c>
      <c r="B195">
        <v>21</v>
      </c>
      <c r="D195" s="3">
        <v>45215</v>
      </c>
      <c r="E195">
        <v>17</v>
      </c>
    </row>
    <row r="196" spans="1:5" x14ac:dyDescent="0.25">
      <c r="A196" s="3">
        <v>45222</v>
      </c>
      <c r="B196">
        <v>12</v>
      </c>
      <c r="D196" s="3">
        <v>45222</v>
      </c>
      <c r="E196">
        <v>12</v>
      </c>
    </row>
    <row r="197" spans="1:5" x14ac:dyDescent="0.25">
      <c r="A197" s="3">
        <v>45229</v>
      </c>
      <c r="B197">
        <v>22</v>
      </c>
      <c r="D197" s="3">
        <v>45229</v>
      </c>
      <c r="E197">
        <v>9</v>
      </c>
    </row>
    <row r="198" spans="1:5" x14ac:dyDescent="0.25">
      <c r="A198" s="3">
        <v>45236</v>
      </c>
      <c r="B198">
        <v>20</v>
      </c>
      <c r="D198" s="3">
        <v>45236</v>
      </c>
      <c r="E198">
        <v>20</v>
      </c>
    </row>
    <row r="199" spans="1:5" x14ac:dyDescent="0.25">
      <c r="A199" s="3">
        <v>45243</v>
      </c>
      <c r="B199">
        <v>22</v>
      </c>
      <c r="D199" s="3">
        <v>45243</v>
      </c>
      <c r="E199">
        <v>22</v>
      </c>
    </row>
    <row r="200" spans="1:5" x14ac:dyDescent="0.25">
      <c r="A200" s="3">
        <v>45250</v>
      </c>
      <c r="B200">
        <v>23</v>
      </c>
      <c r="D200" s="3">
        <v>45250</v>
      </c>
      <c r="E200">
        <v>24</v>
      </c>
    </row>
    <row r="201" spans="1:5" x14ac:dyDescent="0.25">
      <c r="A201" s="3">
        <v>45257</v>
      </c>
      <c r="B201">
        <v>17</v>
      </c>
      <c r="D201" s="3">
        <v>45257</v>
      </c>
      <c r="E201">
        <v>15</v>
      </c>
    </row>
    <row r="202" spans="1:5" x14ac:dyDescent="0.25">
      <c r="A202" s="3">
        <v>45264</v>
      </c>
      <c r="B202">
        <v>31</v>
      </c>
      <c r="D202" s="3">
        <v>45264</v>
      </c>
      <c r="E202">
        <v>19</v>
      </c>
    </row>
    <row r="203" spans="1:5" x14ac:dyDescent="0.25">
      <c r="A203" s="3">
        <v>45271</v>
      </c>
      <c r="B203">
        <v>29</v>
      </c>
      <c r="D203" s="3">
        <v>45271</v>
      </c>
      <c r="E203">
        <v>19</v>
      </c>
    </row>
    <row r="204" spans="1:5" x14ac:dyDescent="0.25">
      <c r="A204" s="3">
        <v>45278</v>
      </c>
      <c r="B204">
        <v>19</v>
      </c>
      <c r="D204" s="3">
        <v>45278</v>
      </c>
      <c r="E204">
        <v>15</v>
      </c>
    </row>
    <row r="205" spans="1:5" x14ac:dyDescent="0.25">
      <c r="A205" s="3">
        <v>45285</v>
      </c>
      <c r="B205">
        <v>32</v>
      </c>
      <c r="D205" s="3">
        <v>45285</v>
      </c>
      <c r="E205">
        <v>16</v>
      </c>
    </row>
    <row r="206" spans="1:5" x14ac:dyDescent="0.25">
      <c r="A206" s="3">
        <v>45292</v>
      </c>
      <c r="B206">
        <v>23</v>
      </c>
      <c r="D206" s="3">
        <v>45292</v>
      </c>
      <c r="E206">
        <v>23</v>
      </c>
    </row>
    <row r="207" spans="1:5" x14ac:dyDescent="0.25">
      <c r="A207" s="3">
        <v>45299</v>
      </c>
      <c r="B207">
        <v>17</v>
      </c>
      <c r="D207" s="3">
        <v>45299</v>
      </c>
      <c r="E207">
        <v>14</v>
      </c>
    </row>
    <row r="208" spans="1:5" x14ac:dyDescent="0.25">
      <c r="A208" s="3">
        <v>45306</v>
      </c>
      <c r="B208">
        <v>31</v>
      </c>
      <c r="D208" s="3">
        <v>45306</v>
      </c>
      <c r="E208">
        <v>21</v>
      </c>
    </row>
    <row r="209" spans="1:5" x14ac:dyDescent="0.25">
      <c r="A209" s="3">
        <v>45313</v>
      </c>
      <c r="B209">
        <v>18</v>
      </c>
      <c r="D209" s="3">
        <v>45313</v>
      </c>
      <c r="E209">
        <v>24</v>
      </c>
    </row>
    <row r="210" spans="1:5" x14ac:dyDescent="0.25">
      <c r="A210" s="3">
        <v>45320</v>
      </c>
      <c r="B210">
        <v>18</v>
      </c>
      <c r="D210" s="3">
        <v>45320</v>
      </c>
      <c r="E210">
        <v>19</v>
      </c>
    </row>
    <row r="211" spans="1:5" x14ac:dyDescent="0.25">
      <c r="A211" s="3">
        <v>45327</v>
      </c>
      <c r="B211">
        <v>21</v>
      </c>
      <c r="D211" s="3">
        <v>45327</v>
      </c>
      <c r="E211">
        <v>19</v>
      </c>
    </row>
    <row r="212" spans="1:5" x14ac:dyDescent="0.25">
      <c r="A212" s="3">
        <v>45334</v>
      </c>
      <c r="B212">
        <v>16</v>
      </c>
      <c r="D212" s="3">
        <v>45334</v>
      </c>
      <c r="E212">
        <v>18</v>
      </c>
    </row>
    <row r="213" spans="1:5" x14ac:dyDescent="0.25">
      <c r="A213" s="3">
        <v>45341</v>
      </c>
      <c r="B213">
        <v>13</v>
      </c>
      <c r="D213" s="3">
        <v>45341</v>
      </c>
      <c r="E213">
        <v>11</v>
      </c>
    </row>
    <row r="214" spans="1:5" x14ac:dyDescent="0.25">
      <c r="A214" s="3">
        <v>45348</v>
      </c>
      <c r="B214">
        <v>21</v>
      </c>
      <c r="D214" s="3">
        <v>45348</v>
      </c>
      <c r="E214">
        <v>4</v>
      </c>
    </row>
    <row r="215" spans="1:5" x14ac:dyDescent="0.25">
      <c r="A215" s="3">
        <v>45355</v>
      </c>
      <c r="B215">
        <v>15</v>
      </c>
      <c r="D215" s="3">
        <v>45355</v>
      </c>
      <c r="E215">
        <v>17</v>
      </c>
    </row>
    <row r="216" spans="1:5" x14ac:dyDescent="0.25">
      <c r="A216" s="3">
        <v>45362</v>
      </c>
      <c r="B216">
        <v>22</v>
      </c>
      <c r="D216" s="3">
        <v>45362</v>
      </c>
      <c r="E216">
        <v>17</v>
      </c>
    </row>
    <row r="217" spans="1:5" x14ac:dyDescent="0.25">
      <c r="A217" s="3">
        <v>45369</v>
      </c>
      <c r="B217">
        <v>13</v>
      </c>
      <c r="D217" s="3">
        <v>45369</v>
      </c>
      <c r="E217">
        <v>9</v>
      </c>
    </row>
    <row r="218" spans="1:5" x14ac:dyDescent="0.25">
      <c r="A218" s="3">
        <v>45376</v>
      </c>
      <c r="B218">
        <v>14</v>
      </c>
      <c r="D218" s="3">
        <v>45376</v>
      </c>
      <c r="E218">
        <v>14</v>
      </c>
    </row>
    <row r="219" spans="1:5" x14ac:dyDescent="0.25">
      <c r="A219" s="3">
        <v>45383</v>
      </c>
      <c r="B219">
        <v>14</v>
      </c>
      <c r="D219" s="3">
        <v>45383</v>
      </c>
      <c r="E219">
        <v>16</v>
      </c>
    </row>
    <row r="220" spans="1:5" x14ac:dyDescent="0.25">
      <c r="A220" s="3">
        <v>45390</v>
      </c>
      <c r="B220">
        <v>22</v>
      </c>
      <c r="D220" s="3">
        <v>45390</v>
      </c>
      <c r="E220">
        <v>4</v>
      </c>
    </row>
    <row r="221" spans="1:5" x14ac:dyDescent="0.25">
      <c r="A221" s="3">
        <v>45397</v>
      </c>
      <c r="B221">
        <v>13</v>
      </c>
      <c r="D221" s="3">
        <v>45397</v>
      </c>
      <c r="E221">
        <v>21</v>
      </c>
    </row>
    <row r="222" spans="1:5" x14ac:dyDescent="0.25">
      <c r="A222" s="3">
        <v>45404</v>
      </c>
      <c r="B222">
        <v>12</v>
      </c>
      <c r="D222" s="3">
        <v>45404</v>
      </c>
      <c r="E222">
        <v>14</v>
      </c>
    </row>
    <row r="223" spans="1:5" x14ac:dyDescent="0.25">
      <c r="A223" s="3">
        <v>45411</v>
      </c>
      <c r="B223">
        <v>17</v>
      </c>
      <c r="D223" s="3">
        <v>45411</v>
      </c>
      <c r="E223">
        <v>16</v>
      </c>
    </row>
    <row r="224" spans="1:5" x14ac:dyDescent="0.25">
      <c r="A224" s="3">
        <v>45418</v>
      </c>
      <c r="B224">
        <v>25</v>
      </c>
      <c r="D224" s="3">
        <v>45418</v>
      </c>
      <c r="E224">
        <v>13</v>
      </c>
    </row>
    <row r="225" spans="1:5" x14ac:dyDescent="0.25">
      <c r="A225" s="3">
        <v>45425</v>
      </c>
      <c r="B225">
        <v>17</v>
      </c>
      <c r="D225" s="3">
        <v>45425</v>
      </c>
      <c r="E225">
        <v>13</v>
      </c>
    </row>
    <row r="226" spans="1:5" x14ac:dyDescent="0.25">
      <c r="A226" s="3">
        <v>45432</v>
      </c>
      <c r="B226">
        <v>13</v>
      </c>
      <c r="D226" s="3">
        <v>45432</v>
      </c>
      <c r="E226">
        <v>14</v>
      </c>
    </row>
    <row r="227" spans="1:5" x14ac:dyDescent="0.25">
      <c r="A227" s="3">
        <v>45439</v>
      </c>
      <c r="B227">
        <v>16</v>
      </c>
      <c r="D227" s="3">
        <v>45439</v>
      </c>
      <c r="E227">
        <v>14</v>
      </c>
    </row>
    <row r="228" spans="1:5" x14ac:dyDescent="0.25">
      <c r="A228" s="3">
        <v>45446</v>
      </c>
      <c r="B228">
        <v>19</v>
      </c>
      <c r="D228" s="3">
        <v>45446</v>
      </c>
      <c r="E228">
        <v>16</v>
      </c>
    </row>
    <row r="229" spans="1:5" x14ac:dyDescent="0.25">
      <c r="A229" s="3">
        <v>45453</v>
      </c>
      <c r="B229">
        <v>9</v>
      </c>
      <c r="D229" s="3">
        <v>45453</v>
      </c>
      <c r="E229">
        <v>13</v>
      </c>
    </row>
    <row r="230" spans="1:5" x14ac:dyDescent="0.25">
      <c r="A230" s="3">
        <v>45460</v>
      </c>
      <c r="B230">
        <v>16</v>
      </c>
      <c r="D230" s="3">
        <v>45460</v>
      </c>
      <c r="E230">
        <v>17</v>
      </c>
    </row>
    <row r="231" spans="1:5" x14ac:dyDescent="0.25">
      <c r="A231" s="3">
        <v>45467</v>
      </c>
      <c r="B231">
        <v>16</v>
      </c>
      <c r="D231" s="3">
        <v>45467</v>
      </c>
      <c r="E231">
        <v>12</v>
      </c>
    </row>
    <row r="232" spans="1:5" x14ac:dyDescent="0.25">
      <c r="A232" s="3">
        <v>45474</v>
      </c>
      <c r="B232">
        <v>10</v>
      </c>
      <c r="D232" s="3">
        <v>45474</v>
      </c>
      <c r="E232">
        <v>14</v>
      </c>
    </row>
    <row r="233" spans="1:5" x14ac:dyDescent="0.25">
      <c r="A233" s="3">
        <v>45481</v>
      </c>
      <c r="B233">
        <v>16</v>
      </c>
      <c r="D233" s="3">
        <v>45481</v>
      </c>
      <c r="E233">
        <v>12</v>
      </c>
    </row>
    <row r="234" spans="1:5" x14ac:dyDescent="0.25">
      <c r="A234" s="3">
        <v>45488</v>
      </c>
      <c r="B234">
        <v>11</v>
      </c>
      <c r="D234" s="3">
        <v>45488</v>
      </c>
      <c r="E234">
        <v>11</v>
      </c>
    </row>
    <row r="235" spans="1:5" x14ac:dyDescent="0.25">
      <c r="A235" s="3">
        <v>45495</v>
      </c>
      <c r="B235">
        <v>16</v>
      </c>
      <c r="D235" s="3">
        <v>45495</v>
      </c>
      <c r="E235">
        <v>16</v>
      </c>
    </row>
    <row r="236" spans="1:5" x14ac:dyDescent="0.25">
      <c r="A236" s="3">
        <v>45502</v>
      </c>
      <c r="B236">
        <v>17</v>
      </c>
      <c r="D236" s="3">
        <v>45502</v>
      </c>
      <c r="E236">
        <v>11</v>
      </c>
    </row>
    <row r="237" spans="1:5" x14ac:dyDescent="0.25">
      <c r="A237" s="3">
        <v>45509</v>
      </c>
      <c r="B237">
        <v>13</v>
      </c>
      <c r="D237" s="3">
        <v>45509</v>
      </c>
      <c r="E237">
        <v>8</v>
      </c>
    </row>
    <row r="238" spans="1:5" x14ac:dyDescent="0.25">
      <c r="A238" s="3">
        <v>45516</v>
      </c>
      <c r="B238">
        <v>16</v>
      </c>
      <c r="D238" s="3">
        <v>45516</v>
      </c>
      <c r="E238">
        <v>6</v>
      </c>
    </row>
    <row r="239" spans="1:5" x14ac:dyDescent="0.25">
      <c r="A239" s="3">
        <v>45523</v>
      </c>
      <c r="B239">
        <v>8</v>
      </c>
      <c r="D239" s="3">
        <v>45523</v>
      </c>
      <c r="E239">
        <v>12</v>
      </c>
    </row>
    <row r="240" spans="1:5" x14ac:dyDescent="0.25">
      <c r="A240" s="3">
        <v>45530</v>
      </c>
      <c r="B240">
        <v>7</v>
      </c>
      <c r="D240" s="3">
        <v>45530</v>
      </c>
      <c r="E240">
        <v>11</v>
      </c>
    </row>
    <row r="241" spans="1:5" x14ac:dyDescent="0.25">
      <c r="A241" s="3">
        <v>45537</v>
      </c>
      <c r="B241">
        <v>5</v>
      </c>
      <c r="D241" s="3">
        <v>45537</v>
      </c>
      <c r="E241">
        <v>10</v>
      </c>
    </row>
    <row r="242" spans="1:5" x14ac:dyDescent="0.25">
      <c r="A242" s="3">
        <v>45544</v>
      </c>
      <c r="B242">
        <v>5</v>
      </c>
      <c r="D242" s="3">
        <v>45544</v>
      </c>
      <c r="E242">
        <v>4</v>
      </c>
    </row>
    <row r="243" spans="1:5" x14ac:dyDescent="0.25">
      <c r="A243" s="3">
        <v>45551</v>
      </c>
      <c r="B243">
        <v>6</v>
      </c>
      <c r="D243" s="3">
        <v>45551</v>
      </c>
      <c r="E243">
        <v>6</v>
      </c>
    </row>
    <row r="244" spans="1:5" x14ac:dyDescent="0.25">
      <c r="A244" s="3">
        <v>45558</v>
      </c>
      <c r="B244">
        <v>4</v>
      </c>
      <c r="D244" s="3">
        <v>45558</v>
      </c>
      <c r="E244">
        <v>4</v>
      </c>
    </row>
    <row r="245" spans="1:5" x14ac:dyDescent="0.25">
      <c r="A245" s="3">
        <v>45565</v>
      </c>
      <c r="B245">
        <v>3</v>
      </c>
      <c r="D245" s="3">
        <v>45565</v>
      </c>
      <c r="E245">
        <v>2</v>
      </c>
    </row>
    <row r="246" spans="1:5" x14ac:dyDescent="0.25">
      <c r="A246" s="3">
        <v>45572</v>
      </c>
      <c r="B246">
        <v>0</v>
      </c>
      <c r="D246" s="3">
        <v>45572</v>
      </c>
      <c r="E246">
        <v>1</v>
      </c>
    </row>
  </sheetData>
  <pageMargins left="0.7" right="0.7" top="0.75" bottom="0.75" header="0.3" footer="0.3"/>
  <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64764F-1286-4EC1-8F10-041FABDF2286}">
  <sheetPr codeName="Sheet13"/>
  <dimension ref="A1:I30"/>
  <sheetViews>
    <sheetView workbookViewId="0">
      <selection activeCell="F2" sqref="F2"/>
    </sheetView>
  </sheetViews>
  <sheetFormatPr defaultRowHeight="15" x14ac:dyDescent="0.25"/>
  <cols>
    <col min="6" max="6" width="15.42578125" customWidth="1"/>
    <col min="7" max="7" width="20.42578125" customWidth="1"/>
    <col min="8" max="8" width="33" customWidth="1"/>
  </cols>
  <sheetData>
    <row r="1" spans="1:9" x14ac:dyDescent="0.25">
      <c r="A1" s="5" t="s">
        <v>220</v>
      </c>
      <c r="B1" s="5" t="s">
        <v>219</v>
      </c>
      <c r="C1" s="5" t="s">
        <v>224</v>
      </c>
      <c r="D1" s="5" t="s">
        <v>225</v>
      </c>
      <c r="E1" s="5" t="s">
        <v>230</v>
      </c>
      <c r="F1" s="15" t="s">
        <v>163</v>
      </c>
      <c r="G1" s="15" t="s">
        <v>229</v>
      </c>
      <c r="H1" s="15" t="s">
        <v>228</v>
      </c>
      <c r="I1" s="5"/>
    </row>
    <row r="2" spans="1:9" x14ac:dyDescent="0.25">
      <c r="A2">
        <v>1935</v>
      </c>
      <c r="B2" t="s">
        <v>221</v>
      </c>
      <c r="C2" t="s">
        <v>222</v>
      </c>
      <c r="D2" t="s">
        <v>222</v>
      </c>
      <c r="E2" t="s">
        <v>231</v>
      </c>
      <c r="F2" s="1">
        <v>44348</v>
      </c>
      <c r="G2">
        <v>999000</v>
      </c>
      <c r="H2">
        <v>1000</v>
      </c>
    </row>
    <row r="3" spans="1:9" x14ac:dyDescent="0.25">
      <c r="A3">
        <v>1935</v>
      </c>
      <c r="B3" t="s">
        <v>221</v>
      </c>
      <c r="C3" t="s">
        <v>222</v>
      </c>
      <c r="D3" t="s">
        <v>222</v>
      </c>
      <c r="E3" t="s">
        <v>231</v>
      </c>
      <c r="F3" s="1">
        <f>F2+1</f>
        <v>44349</v>
      </c>
      <c r="G3">
        <f>G2-(H3-H2)</f>
        <v>998017</v>
      </c>
      <c r="H3">
        <v>1983</v>
      </c>
    </row>
    <row r="4" spans="1:9" x14ac:dyDescent="0.25">
      <c r="A4">
        <v>1935</v>
      </c>
      <c r="B4" t="s">
        <v>221</v>
      </c>
      <c r="C4" t="s">
        <v>222</v>
      </c>
      <c r="D4" t="s">
        <v>222</v>
      </c>
      <c r="E4" t="s">
        <v>231</v>
      </c>
      <c r="F4" s="1">
        <f t="shared" ref="F4:F14" si="0">F3+1</f>
        <v>44350</v>
      </c>
      <c r="G4">
        <f t="shared" ref="G4:G14" si="1">G3-(H4-H3)</f>
        <v>997126</v>
      </c>
      <c r="H4">
        <v>2874</v>
      </c>
    </row>
    <row r="5" spans="1:9" s="5" customFormat="1" x14ac:dyDescent="0.25">
      <c r="A5" s="5">
        <v>1935</v>
      </c>
      <c r="B5" s="5" t="s">
        <v>221</v>
      </c>
      <c r="C5" s="5" t="s">
        <v>222</v>
      </c>
      <c r="D5" s="5" t="s">
        <v>222</v>
      </c>
      <c r="E5" t="s">
        <v>231</v>
      </c>
      <c r="F5" s="12">
        <f t="shared" si="0"/>
        <v>44351</v>
      </c>
      <c r="G5">
        <f t="shared" si="1"/>
        <v>996192</v>
      </c>
      <c r="H5" s="5">
        <v>3808</v>
      </c>
      <c r="I5"/>
    </row>
    <row r="6" spans="1:9" x14ac:dyDescent="0.25">
      <c r="A6">
        <v>1935</v>
      </c>
      <c r="B6" t="s">
        <v>221</v>
      </c>
      <c r="C6" t="s">
        <v>222</v>
      </c>
      <c r="D6" t="s">
        <v>222</v>
      </c>
      <c r="E6" t="s">
        <v>231</v>
      </c>
      <c r="F6" s="1">
        <f t="shared" si="0"/>
        <v>44352</v>
      </c>
      <c r="G6">
        <f t="shared" si="1"/>
        <v>995296</v>
      </c>
      <c r="H6">
        <v>4704</v>
      </c>
    </row>
    <row r="7" spans="1:9" x14ac:dyDescent="0.25">
      <c r="A7">
        <v>1935</v>
      </c>
      <c r="B7" t="s">
        <v>221</v>
      </c>
      <c r="C7" t="s">
        <v>222</v>
      </c>
      <c r="D7" t="s">
        <v>222</v>
      </c>
      <c r="E7" t="s">
        <v>231</v>
      </c>
      <c r="F7" s="1">
        <f t="shared" si="0"/>
        <v>44353</v>
      </c>
      <c r="G7">
        <f t="shared" si="1"/>
        <v>994426</v>
      </c>
      <c r="H7">
        <v>5574</v>
      </c>
    </row>
    <row r="8" spans="1:9" x14ac:dyDescent="0.25">
      <c r="A8">
        <v>1935</v>
      </c>
      <c r="B8" t="s">
        <v>221</v>
      </c>
      <c r="C8" t="s">
        <v>222</v>
      </c>
      <c r="D8" t="s">
        <v>222</v>
      </c>
      <c r="E8" t="s">
        <v>231</v>
      </c>
      <c r="F8" s="1">
        <f t="shared" si="0"/>
        <v>44354</v>
      </c>
      <c r="G8">
        <f t="shared" si="1"/>
        <v>993545</v>
      </c>
      <c r="H8">
        <v>6455</v>
      </c>
    </row>
    <row r="9" spans="1:9" x14ac:dyDescent="0.25">
      <c r="A9">
        <v>1935</v>
      </c>
      <c r="B9" t="s">
        <v>221</v>
      </c>
      <c r="C9" t="s">
        <v>222</v>
      </c>
      <c r="D9" t="s">
        <v>222</v>
      </c>
      <c r="E9" t="s">
        <v>231</v>
      </c>
      <c r="F9" s="1">
        <f t="shared" si="0"/>
        <v>44355</v>
      </c>
      <c r="G9">
        <f t="shared" si="1"/>
        <v>992727</v>
      </c>
      <c r="H9">
        <v>7273</v>
      </c>
    </row>
    <row r="10" spans="1:9" x14ac:dyDescent="0.25">
      <c r="A10">
        <v>1935</v>
      </c>
      <c r="B10" t="s">
        <v>221</v>
      </c>
      <c r="C10" t="s">
        <v>222</v>
      </c>
      <c r="D10" t="s">
        <v>222</v>
      </c>
      <c r="E10" t="s">
        <v>231</v>
      </c>
      <c r="F10" s="1">
        <f t="shared" si="0"/>
        <v>44356</v>
      </c>
      <c r="G10">
        <f t="shared" si="1"/>
        <v>991854</v>
      </c>
      <c r="H10">
        <v>8146</v>
      </c>
    </row>
    <row r="11" spans="1:9" x14ac:dyDescent="0.25">
      <c r="A11">
        <v>1935</v>
      </c>
      <c r="B11" t="s">
        <v>221</v>
      </c>
      <c r="C11" t="s">
        <v>222</v>
      </c>
      <c r="D11" t="s">
        <v>222</v>
      </c>
      <c r="E11" t="s">
        <v>231</v>
      </c>
      <c r="F11" s="1">
        <f t="shared" si="0"/>
        <v>44357</v>
      </c>
      <c r="G11">
        <f t="shared" si="1"/>
        <v>991004</v>
      </c>
      <c r="H11">
        <v>8996</v>
      </c>
    </row>
    <row r="12" spans="1:9" x14ac:dyDescent="0.25">
      <c r="A12">
        <v>1935</v>
      </c>
      <c r="B12" t="s">
        <v>221</v>
      </c>
      <c r="C12" t="s">
        <v>222</v>
      </c>
      <c r="D12" t="s">
        <v>222</v>
      </c>
      <c r="E12" t="s">
        <v>231</v>
      </c>
      <c r="F12" s="1">
        <f t="shared" si="0"/>
        <v>44358</v>
      </c>
      <c r="G12">
        <f t="shared" si="1"/>
        <v>990220</v>
      </c>
      <c r="H12" s="5">
        <v>9780</v>
      </c>
    </row>
    <row r="13" spans="1:9" x14ac:dyDescent="0.25">
      <c r="A13">
        <v>1935</v>
      </c>
      <c r="B13" t="s">
        <v>221</v>
      </c>
      <c r="C13" t="s">
        <v>222</v>
      </c>
      <c r="D13" t="s">
        <v>222</v>
      </c>
      <c r="E13" t="s">
        <v>231</v>
      </c>
      <c r="F13" s="1">
        <f t="shared" si="0"/>
        <v>44359</v>
      </c>
      <c r="G13">
        <f t="shared" si="1"/>
        <v>989428</v>
      </c>
      <c r="H13">
        <v>10572</v>
      </c>
    </row>
    <row r="14" spans="1:9" x14ac:dyDescent="0.25">
      <c r="A14">
        <v>1935</v>
      </c>
      <c r="B14" t="s">
        <v>221</v>
      </c>
      <c r="C14" t="s">
        <v>222</v>
      </c>
      <c r="D14" t="s">
        <v>222</v>
      </c>
      <c r="E14" t="s">
        <v>231</v>
      </c>
      <c r="F14" s="1">
        <f t="shared" si="0"/>
        <v>44360</v>
      </c>
      <c r="G14">
        <f t="shared" si="1"/>
        <v>988616</v>
      </c>
      <c r="H14">
        <v>11384</v>
      </c>
    </row>
    <row r="16" spans="1:9" x14ac:dyDescent="0.25">
      <c r="A16" t="s">
        <v>232</v>
      </c>
    </row>
    <row r="17" spans="1:2" x14ac:dyDescent="0.25">
      <c r="A17" t="s">
        <v>233</v>
      </c>
    </row>
    <row r="19" spans="1:2" x14ac:dyDescent="0.25">
      <c r="A19" s="5" t="s">
        <v>226</v>
      </c>
    </row>
    <row r="20" spans="1:2" x14ac:dyDescent="0.25">
      <c r="A20" s="5"/>
    </row>
    <row r="21" spans="1:2" x14ac:dyDescent="0.25">
      <c r="A21" s="5" t="s">
        <v>224</v>
      </c>
      <c r="B21" s="5" t="s">
        <v>225</v>
      </c>
    </row>
    <row r="22" spans="1:2" x14ac:dyDescent="0.25">
      <c r="A22" t="s">
        <v>223</v>
      </c>
      <c r="B22" t="s">
        <v>223</v>
      </c>
    </row>
    <row r="23" spans="1:2" x14ac:dyDescent="0.25">
      <c r="A23" t="s">
        <v>222</v>
      </c>
      <c r="B23" t="s">
        <v>223</v>
      </c>
    </row>
    <row r="24" spans="1:2" x14ac:dyDescent="0.25">
      <c r="A24" t="s">
        <v>222</v>
      </c>
      <c r="B24" t="s">
        <v>222</v>
      </c>
    </row>
    <row r="25" spans="1:2" x14ac:dyDescent="0.25">
      <c r="A25" t="s">
        <v>222</v>
      </c>
      <c r="B25" t="s">
        <v>221</v>
      </c>
    </row>
    <row r="26" spans="1:2" x14ac:dyDescent="0.25">
      <c r="A26" t="s">
        <v>221</v>
      </c>
      <c r="B26" t="s">
        <v>223</v>
      </c>
    </row>
    <row r="27" spans="1:2" x14ac:dyDescent="0.25">
      <c r="A27" t="s">
        <v>221</v>
      </c>
      <c r="B27" t="s">
        <v>221</v>
      </c>
    </row>
    <row r="28" spans="1:2" x14ac:dyDescent="0.25">
      <c r="A28" t="s">
        <v>221</v>
      </c>
      <c r="B28" t="s">
        <v>222</v>
      </c>
    </row>
    <row r="30" spans="1:2" x14ac:dyDescent="0.25">
      <c r="A30" s="5" t="s">
        <v>227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0EC903-1476-4DBA-BCF0-8F0B38720DD0}">
  <sheetPr codeName="Sheet14"/>
  <dimension ref="A1:AD246"/>
  <sheetViews>
    <sheetView topLeftCell="D1" workbookViewId="0">
      <selection activeCell="J7" sqref="J7"/>
    </sheetView>
  </sheetViews>
  <sheetFormatPr defaultRowHeight="15" x14ac:dyDescent="0.25"/>
  <cols>
    <col min="1" max="1" width="13.42578125" bestFit="1" customWidth="1"/>
    <col min="2" max="4" width="18.5703125" bestFit="1" customWidth="1"/>
    <col min="5" max="5" width="9.5703125" customWidth="1"/>
    <col min="6" max="6" width="11.140625" customWidth="1"/>
    <col min="27" max="27" width="13.28515625" customWidth="1"/>
  </cols>
  <sheetData>
    <row r="1" spans="1:30" x14ac:dyDescent="0.25">
      <c r="A1" t="s">
        <v>0</v>
      </c>
      <c r="B1" t="s">
        <v>3</v>
      </c>
      <c r="F1" t="s">
        <v>216</v>
      </c>
      <c r="G1" t="s">
        <v>22</v>
      </c>
    </row>
    <row r="2" spans="1:30" x14ac:dyDescent="0.25">
      <c r="A2" t="s">
        <v>2</v>
      </c>
      <c r="B2" t="s">
        <v>3</v>
      </c>
      <c r="F2" s="5"/>
      <c r="AA2" s="5" t="s">
        <v>80</v>
      </c>
    </row>
    <row r="3" spans="1:30" x14ac:dyDescent="0.25">
      <c r="A3" t="s">
        <v>1</v>
      </c>
      <c r="B3" t="s">
        <v>3</v>
      </c>
    </row>
    <row r="4" spans="1:30" x14ac:dyDescent="0.25">
      <c r="N4" t="s">
        <v>78</v>
      </c>
      <c r="AB4" s="5" t="s">
        <v>74</v>
      </c>
      <c r="AC4" s="5" t="s">
        <v>75</v>
      </c>
      <c r="AD4" s="5" t="s">
        <v>79</v>
      </c>
    </row>
    <row r="5" spans="1:30" x14ac:dyDescent="0.25">
      <c r="A5" t="s">
        <v>4</v>
      </c>
      <c r="B5" t="s">
        <v>10</v>
      </c>
      <c r="C5" t="s">
        <v>11</v>
      </c>
      <c r="D5" t="s">
        <v>12</v>
      </c>
      <c r="F5" s="5" t="s">
        <v>25</v>
      </c>
      <c r="G5" s="5" t="s">
        <v>24</v>
      </c>
      <c r="H5" s="5" t="s">
        <v>21</v>
      </c>
      <c r="I5" s="5" t="s">
        <v>20</v>
      </c>
      <c r="J5" s="5" t="s">
        <v>23</v>
      </c>
      <c r="K5" s="5" t="s">
        <v>51</v>
      </c>
      <c r="L5" s="5" t="s">
        <v>52</v>
      </c>
      <c r="M5" s="5" t="s">
        <v>26</v>
      </c>
      <c r="N5" s="5" t="s">
        <v>53</v>
      </c>
      <c r="O5" s="5" t="s">
        <v>54</v>
      </c>
      <c r="P5" s="5" t="s">
        <v>77</v>
      </c>
      <c r="AA5" t="s">
        <v>81</v>
      </c>
      <c r="AB5">
        <f>$G6</f>
        <v>0</v>
      </c>
      <c r="AC5">
        <f>$G6</f>
        <v>0</v>
      </c>
      <c r="AD5">
        <f>$G6</f>
        <v>0</v>
      </c>
    </row>
    <row r="6" spans="1:30" x14ac:dyDescent="0.25">
      <c r="A6" s="3">
        <v>43892</v>
      </c>
      <c r="B6">
        <v>2273</v>
      </c>
      <c r="C6">
        <v>1</v>
      </c>
      <c r="D6">
        <v>3</v>
      </c>
      <c r="F6" s="12">
        <f t="shared" ref="F6:F37" si="0">A83</f>
        <v>44431</v>
      </c>
      <c r="G6" s="5"/>
      <c r="H6" s="5"/>
      <c r="I6" s="5"/>
      <c r="K6" s="5"/>
      <c r="L6" s="5"/>
      <c r="N6" s="5"/>
      <c r="O6" s="5"/>
      <c r="P6" s="5"/>
      <c r="AA6" t="s">
        <v>83</v>
      </c>
      <c r="AB6">
        <f>H6</f>
        <v>0</v>
      </c>
      <c r="AC6">
        <f>I6</f>
        <v>0</v>
      </c>
      <c r="AD6">
        <f>J6</f>
        <v>0</v>
      </c>
    </row>
    <row r="7" spans="1:30" x14ac:dyDescent="0.25">
      <c r="A7" s="3">
        <v>43899</v>
      </c>
      <c r="B7">
        <v>2287</v>
      </c>
      <c r="C7">
        <v>1</v>
      </c>
      <c r="D7">
        <v>1</v>
      </c>
      <c r="F7" s="1">
        <f t="shared" si="0"/>
        <v>44438</v>
      </c>
      <c r="G7">
        <f t="shared" ref="G7:G38" si="1">B84+G6</f>
        <v>792</v>
      </c>
      <c r="H7">
        <f t="shared" ref="H7:H38" si="2">C84+H6</f>
        <v>296</v>
      </c>
      <c r="I7">
        <f t="shared" ref="I7:I38" si="3">D84+I6</f>
        <v>914</v>
      </c>
      <c r="J7">
        <f t="shared" ref="J7:J38" si="4">H7+I7</f>
        <v>1210</v>
      </c>
      <c r="K7">
        <f t="shared" ref="K7:K38" si="5">H7/$G7</f>
        <v>0.37373737373737376</v>
      </c>
      <c r="L7">
        <f t="shared" ref="L7:L38" si="6">I7/$G7</f>
        <v>1.154040404040404</v>
      </c>
      <c r="M7">
        <f t="shared" ref="M7:M38" si="7">J7/$G7</f>
        <v>1.5277777777777777</v>
      </c>
      <c r="N7">
        <f>K7/K$14</f>
        <v>1.017784203867703</v>
      </c>
      <c r="O7">
        <f>L7/L$14</f>
        <v>1.0176416540842959</v>
      </c>
      <c r="P7">
        <f>M7/M$14</f>
        <v>1.0176765220774167</v>
      </c>
      <c r="AA7" t="s">
        <v>82</v>
      </c>
      <c r="AB7">
        <f>$G76</f>
        <v>66073</v>
      </c>
      <c r="AC7">
        <f>$G76</f>
        <v>66073</v>
      </c>
      <c r="AD7">
        <f>$G76</f>
        <v>66073</v>
      </c>
    </row>
    <row r="8" spans="1:30" x14ac:dyDescent="0.25">
      <c r="A8" s="3">
        <v>43906</v>
      </c>
      <c r="B8">
        <v>2318</v>
      </c>
      <c r="C8">
        <v>0</v>
      </c>
      <c r="D8">
        <v>0</v>
      </c>
      <c r="F8" s="1">
        <f t="shared" si="0"/>
        <v>44445</v>
      </c>
      <c r="G8">
        <f t="shared" si="1"/>
        <v>1604</v>
      </c>
      <c r="H8">
        <f t="shared" si="2"/>
        <v>616</v>
      </c>
      <c r="I8">
        <f t="shared" si="3"/>
        <v>1859</v>
      </c>
      <c r="J8">
        <f t="shared" si="4"/>
        <v>2475</v>
      </c>
      <c r="K8">
        <f t="shared" si="5"/>
        <v>0.38403990024937656</v>
      </c>
      <c r="L8">
        <f t="shared" si="6"/>
        <v>1.1589775561097257</v>
      </c>
      <c r="M8">
        <f t="shared" si="7"/>
        <v>1.5430174563591021</v>
      </c>
      <c r="N8">
        <f t="shared" ref="N8:N71" si="8">K8/K$14</f>
        <v>1.0458406667228548</v>
      </c>
      <c r="O8">
        <f t="shared" ref="O8:O71" si="9">L8/L$14</f>
        <v>1.0219952725370813</v>
      </c>
      <c r="P8">
        <f t="shared" ref="P8:P71" si="10">M8/M$14</f>
        <v>1.0278279088313063</v>
      </c>
      <c r="AA8" t="s">
        <v>84</v>
      </c>
      <c r="AB8">
        <f>H76</f>
        <v>24341</v>
      </c>
      <c r="AC8">
        <f>I76</f>
        <v>80455</v>
      </c>
      <c r="AD8">
        <f>J76</f>
        <v>104796</v>
      </c>
    </row>
    <row r="9" spans="1:30" x14ac:dyDescent="0.25">
      <c r="A9" s="3">
        <v>43913</v>
      </c>
      <c r="B9">
        <v>2288</v>
      </c>
      <c r="C9">
        <v>0</v>
      </c>
      <c r="D9">
        <v>2</v>
      </c>
      <c r="F9" s="1">
        <f t="shared" si="0"/>
        <v>44452</v>
      </c>
      <c r="G9">
        <f t="shared" si="1"/>
        <v>2484</v>
      </c>
      <c r="H9">
        <f t="shared" si="2"/>
        <v>935</v>
      </c>
      <c r="I9">
        <f t="shared" si="3"/>
        <v>2802</v>
      </c>
      <c r="J9">
        <f t="shared" si="4"/>
        <v>3737</v>
      </c>
      <c r="K9">
        <f t="shared" si="5"/>
        <v>0.37640901771336555</v>
      </c>
      <c r="L9">
        <f t="shared" si="6"/>
        <v>1.1280193236714975</v>
      </c>
      <c r="M9">
        <f t="shared" si="7"/>
        <v>1.5044283413848631</v>
      </c>
      <c r="N9">
        <f t="shared" si="8"/>
        <v>1.0250597862102746</v>
      </c>
      <c r="O9">
        <f t="shared" si="9"/>
        <v>0.9946960664125255</v>
      </c>
      <c r="P9">
        <f t="shared" si="10"/>
        <v>1.0021230996056145</v>
      </c>
    </row>
    <row r="10" spans="1:30" x14ac:dyDescent="0.25">
      <c r="A10" s="3">
        <v>43920</v>
      </c>
      <c r="B10">
        <v>2322</v>
      </c>
      <c r="C10">
        <v>0</v>
      </c>
      <c r="D10">
        <v>0</v>
      </c>
      <c r="F10" s="1">
        <f t="shared" si="0"/>
        <v>44459</v>
      </c>
      <c r="G10">
        <f t="shared" si="1"/>
        <v>3369</v>
      </c>
      <c r="H10">
        <f t="shared" si="2"/>
        <v>1239</v>
      </c>
      <c r="I10">
        <f t="shared" si="3"/>
        <v>3729</v>
      </c>
      <c r="J10">
        <f t="shared" si="4"/>
        <v>4968</v>
      </c>
      <c r="K10">
        <f t="shared" si="5"/>
        <v>0.36776491540516476</v>
      </c>
      <c r="L10">
        <f t="shared" si="6"/>
        <v>1.1068566340160284</v>
      </c>
      <c r="M10">
        <f t="shared" si="7"/>
        <v>1.4746215494211932</v>
      </c>
      <c r="N10">
        <f t="shared" si="8"/>
        <v>1.001519644377723</v>
      </c>
      <c r="O10">
        <f t="shared" si="9"/>
        <v>0.9760346448275754</v>
      </c>
      <c r="P10">
        <f t="shared" si="10"/>
        <v>0.98226833222969767</v>
      </c>
      <c r="AA10" s="5" t="s">
        <v>76</v>
      </c>
      <c r="AB10" s="5" t="e">
        <f>AB8/AB7/(AB6/AB5)</f>
        <v>#DIV/0!</v>
      </c>
      <c r="AC10" s="5" t="e">
        <f>AC8/AC7/(AC6/AC5)</f>
        <v>#DIV/0!</v>
      </c>
      <c r="AD10" s="5" t="e">
        <f>AD8/AD7/(AD6/AD5)</f>
        <v>#DIV/0!</v>
      </c>
    </row>
    <row r="11" spans="1:30" x14ac:dyDescent="0.25">
      <c r="A11" s="3">
        <v>43927</v>
      </c>
      <c r="B11">
        <v>2243</v>
      </c>
      <c r="C11">
        <v>1</v>
      </c>
      <c r="D11">
        <v>1</v>
      </c>
      <c r="F11" s="1">
        <f t="shared" si="0"/>
        <v>44466</v>
      </c>
      <c r="G11">
        <f t="shared" si="1"/>
        <v>4190</v>
      </c>
      <c r="H11">
        <f t="shared" si="2"/>
        <v>1541</v>
      </c>
      <c r="I11">
        <f t="shared" si="3"/>
        <v>4700</v>
      </c>
      <c r="J11">
        <f t="shared" si="4"/>
        <v>6241</v>
      </c>
      <c r="K11">
        <f t="shared" si="5"/>
        <v>0.3677804295942721</v>
      </c>
      <c r="L11">
        <f t="shared" si="6"/>
        <v>1.1217183770883055</v>
      </c>
      <c r="M11">
        <f t="shared" si="7"/>
        <v>1.4894988066825776</v>
      </c>
      <c r="N11">
        <f t="shared" si="8"/>
        <v>1.0015618935551369</v>
      </c>
      <c r="O11">
        <f t="shared" si="9"/>
        <v>0.98913984352746276</v>
      </c>
      <c r="P11">
        <f t="shared" si="10"/>
        <v>0.99217830450972322</v>
      </c>
      <c r="AA11" s="5" t="s">
        <v>86</v>
      </c>
      <c r="AB11" t="e">
        <f>EXP(LN((AB8 * AB5) / (AB7 * AB6)) + 1.96 * SQRT(1/AB8 + 1/AB7 + 1/AB6 + 1/AB5))</f>
        <v>#DIV/0!</v>
      </c>
      <c r="AC11" t="e">
        <f>EXP(LN((AC8 * AC5) / (AC7 * AC6)) + 1.96 * SQRT(1/AC8 + 1/AC7 + 1/AC6 + 1/AC5))</f>
        <v>#DIV/0!</v>
      </c>
      <c r="AD11" t="e">
        <f>EXP(LN((AD8 * AD5) / (AD7 * AD6)) + 1.96 * SQRT(1/AD8 + 1/AD7 + 1/AD6 + 1/AD5))</f>
        <v>#DIV/0!</v>
      </c>
    </row>
    <row r="12" spans="1:30" x14ac:dyDescent="0.25">
      <c r="A12" s="3">
        <v>43934</v>
      </c>
      <c r="B12">
        <v>2113</v>
      </c>
      <c r="C12">
        <v>1</v>
      </c>
      <c r="D12">
        <v>1</v>
      </c>
      <c r="F12" s="1">
        <f t="shared" si="0"/>
        <v>44473</v>
      </c>
      <c r="G12">
        <f t="shared" si="1"/>
        <v>5003</v>
      </c>
      <c r="H12">
        <f t="shared" si="2"/>
        <v>1874</v>
      </c>
      <c r="I12">
        <f t="shared" si="3"/>
        <v>5676</v>
      </c>
      <c r="J12">
        <f t="shared" si="4"/>
        <v>7550</v>
      </c>
      <c r="K12">
        <f t="shared" si="5"/>
        <v>0.37457525484709175</v>
      </c>
      <c r="L12">
        <f t="shared" si="6"/>
        <v>1.1345192884269439</v>
      </c>
      <c r="M12">
        <f t="shared" si="7"/>
        <v>1.5090945432740355</v>
      </c>
      <c r="N12">
        <f t="shared" si="8"/>
        <v>1.0200659723450223</v>
      </c>
      <c r="O12">
        <f t="shared" si="9"/>
        <v>1.0004277850439216</v>
      </c>
      <c r="P12">
        <f t="shared" si="10"/>
        <v>1.0052313292048112</v>
      </c>
      <c r="AA12" s="5" t="s">
        <v>85</v>
      </c>
      <c r="AB12" t="e">
        <f>EXP(LN((AB8 * AB5) / (AB7 * AB6)) - 1.96 * SQRT(1/AB8 + 1/AB7 + 1/AB6 + 1/AB5))</f>
        <v>#DIV/0!</v>
      </c>
      <c r="AC12" t="e">
        <f>EXP(LN((AC8 * AC5) / (AC7 * AC6)) - 1.96 * SQRT(1/AC8 + 1/AC7 + 1/AC6 + 1/AC5))</f>
        <v>#DIV/0!</v>
      </c>
      <c r="AD12" t="e">
        <f>EXP(LN((AD8 * AD5) / (AD7 * AD6)) - 1.96 * SQRT(1/AD8 + 1/AD7 + 1/AD6 + 1/AD5))</f>
        <v>#DIV/0!</v>
      </c>
    </row>
    <row r="13" spans="1:30" x14ac:dyDescent="0.25">
      <c r="A13" s="3">
        <v>43941</v>
      </c>
      <c r="B13">
        <v>2035</v>
      </c>
      <c r="C13">
        <v>1</v>
      </c>
      <c r="D13">
        <v>1</v>
      </c>
      <c r="F13" s="1">
        <f t="shared" si="0"/>
        <v>44480</v>
      </c>
      <c r="G13">
        <f t="shared" si="1"/>
        <v>5888</v>
      </c>
      <c r="H13">
        <f t="shared" si="2"/>
        <v>2189</v>
      </c>
      <c r="I13">
        <f t="shared" si="3"/>
        <v>6700</v>
      </c>
      <c r="J13">
        <f t="shared" si="4"/>
        <v>8889</v>
      </c>
      <c r="K13">
        <f t="shared" si="5"/>
        <v>0.37177309782608697</v>
      </c>
      <c r="L13">
        <f t="shared" si="6"/>
        <v>1.1379076086956521</v>
      </c>
      <c r="M13">
        <f t="shared" si="7"/>
        <v>1.509680706521739</v>
      </c>
      <c r="N13">
        <f t="shared" si="8"/>
        <v>1.0124349689904053</v>
      </c>
      <c r="O13">
        <f t="shared" si="9"/>
        <v>1.0034156317698624</v>
      </c>
      <c r="P13">
        <f t="shared" si="10"/>
        <v>1.0056217816540935</v>
      </c>
    </row>
    <row r="14" spans="1:30" x14ac:dyDescent="0.25">
      <c r="A14" s="3">
        <v>43948</v>
      </c>
      <c r="B14">
        <v>2106</v>
      </c>
      <c r="C14">
        <v>1</v>
      </c>
      <c r="D14">
        <v>0</v>
      </c>
      <c r="F14" s="12">
        <f t="shared" si="0"/>
        <v>44487</v>
      </c>
      <c r="G14" s="5">
        <f t="shared" si="1"/>
        <v>6849</v>
      </c>
      <c r="H14" s="5">
        <f t="shared" si="2"/>
        <v>2515</v>
      </c>
      <c r="I14" s="5">
        <f t="shared" si="3"/>
        <v>7767</v>
      </c>
      <c r="J14" s="5">
        <f t="shared" si="4"/>
        <v>10282</v>
      </c>
      <c r="K14" s="5">
        <f t="shared" si="5"/>
        <v>0.3672068915170098</v>
      </c>
      <c r="L14" s="5">
        <f t="shared" si="6"/>
        <v>1.1340341655716164</v>
      </c>
      <c r="M14" s="5">
        <f t="shared" si="7"/>
        <v>1.5012410570886261</v>
      </c>
      <c r="N14">
        <f t="shared" si="8"/>
        <v>1</v>
      </c>
      <c r="O14">
        <f t="shared" si="9"/>
        <v>1</v>
      </c>
      <c r="P14">
        <f t="shared" si="10"/>
        <v>1</v>
      </c>
      <c r="AA14" s="5"/>
    </row>
    <row r="15" spans="1:30" x14ac:dyDescent="0.25">
      <c r="A15" s="3">
        <v>43955</v>
      </c>
      <c r="B15">
        <v>1998</v>
      </c>
      <c r="C15">
        <v>1</v>
      </c>
      <c r="D15">
        <v>1</v>
      </c>
      <c r="F15" s="1">
        <f t="shared" si="0"/>
        <v>44494</v>
      </c>
      <c r="G15">
        <f t="shared" si="1"/>
        <v>7883</v>
      </c>
      <c r="H15">
        <f t="shared" si="2"/>
        <v>2852</v>
      </c>
      <c r="I15">
        <f t="shared" si="3"/>
        <v>8990</v>
      </c>
      <c r="J15">
        <f t="shared" si="4"/>
        <v>11842</v>
      </c>
      <c r="K15">
        <f t="shared" si="5"/>
        <v>0.36179119624508438</v>
      </c>
      <c r="L15">
        <f t="shared" si="6"/>
        <v>1.1404287707725485</v>
      </c>
      <c r="M15">
        <f t="shared" si="7"/>
        <v>1.5022199670176328</v>
      </c>
      <c r="N15">
        <f t="shared" si="8"/>
        <v>0.98525165132508263</v>
      </c>
      <c r="O15">
        <f t="shared" si="9"/>
        <v>1.0056388117704627</v>
      </c>
      <c r="P15">
        <f t="shared" si="10"/>
        <v>1.0006520671176586</v>
      </c>
      <c r="AA15" s="5"/>
    </row>
    <row r="16" spans="1:30" x14ac:dyDescent="0.25">
      <c r="A16" s="3">
        <v>43962</v>
      </c>
      <c r="B16">
        <v>2021</v>
      </c>
      <c r="C16">
        <v>0</v>
      </c>
      <c r="D16">
        <v>2</v>
      </c>
      <c r="F16" s="1">
        <f t="shared" si="0"/>
        <v>44501</v>
      </c>
      <c r="G16">
        <f t="shared" si="1"/>
        <v>9003</v>
      </c>
      <c r="H16">
        <f t="shared" si="2"/>
        <v>3195</v>
      </c>
      <c r="I16">
        <f t="shared" si="3"/>
        <v>10244</v>
      </c>
      <c r="J16">
        <f t="shared" si="4"/>
        <v>13439</v>
      </c>
      <c r="K16">
        <f t="shared" si="5"/>
        <v>0.35488170609796732</v>
      </c>
      <c r="L16">
        <f t="shared" si="6"/>
        <v>1.1378429412418083</v>
      </c>
      <c r="M16">
        <f t="shared" si="7"/>
        <v>1.4927246473397757</v>
      </c>
      <c r="N16">
        <f t="shared" si="8"/>
        <v>0.96643531016500117</v>
      </c>
      <c r="O16">
        <f t="shared" si="9"/>
        <v>1.0033586075145029</v>
      </c>
      <c r="P16">
        <f t="shared" si="10"/>
        <v>0.99432708710660611</v>
      </c>
      <c r="AA16" s="5"/>
    </row>
    <row r="17" spans="1:18" x14ac:dyDescent="0.25">
      <c r="A17" s="3">
        <v>43969</v>
      </c>
      <c r="B17">
        <v>1912</v>
      </c>
      <c r="C17">
        <v>1</v>
      </c>
      <c r="D17">
        <v>3</v>
      </c>
      <c r="F17" s="1">
        <f t="shared" si="0"/>
        <v>44508</v>
      </c>
      <c r="G17">
        <f t="shared" si="1"/>
        <v>10270</v>
      </c>
      <c r="H17">
        <f t="shared" si="2"/>
        <v>3563</v>
      </c>
      <c r="I17">
        <f t="shared" si="3"/>
        <v>11524</v>
      </c>
      <c r="J17">
        <f t="shared" si="4"/>
        <v>15087</v>
      </c>
      <c r="K17">
        <f t="shared" si="5"/>
        <v>0.34693281402142162</v>
      </c>
      <c r="L17">
        <f t="shared" si="6"/>
        <v>1.1221032132424538</v>
      </c>
      <c r="M17">
        <f t="shared" si="7"/>
        <v>1.4690360272638754</v>
      </c>
      <c r="N17">
        <f t="shared" si="8"/>
        <v>0.94478840685197474</v>
      </c>
      <c r="O17">
        <f t="shared" si="9"/>
        <v>0.98947919499131776</v>
      </c>
      <c r="P17">
        <f t="shared" si="10"/>
        <v>0.97854772911206789</v>
      </c>
    </row>
    <row r="18" spans="1:18" x14ac:dyDescent="0.25">
      <c r="A18" s="3">
        <v>43976</v>
      </c>
      <c r="B18">
        <v>1927</v>
      </c>
      <c r="C18">
        <v>0</v>
      </c>
      <c r="D18">
        <v>1</v>
      </c>
      <c r="F18" s="1">
        <f t="shared" si="0"/>
        <v>44515</v>
      </c>
      <c r="G18">
        <f t="shared" si="1"/>
        <v>11691</v>
      </c>
      <c r="H18">
        <f t="shared" si="2"/>
        <v>3930</v>
      </c>
      <c r="I18">
        <f t="shared" si="3"/>
        <v>12803</v>
      </c>
      <c r="J18">
        <f t="shared" si="4"/>
        <v>16733</v>
      </c>
      <c r="K18">
        <f t="shared" si="5"/>
        <v>0.33615601744932</v>
      </c>
      <c r="L18">
        <f t="shared" si="6"/>
        <v>1.09511590112052</v>
      </c>
      <c r="M18">
        <f t="shared" si="7"/>
        <v>1.4312719185698402</v>
      </c>
      <c r="N18">
        <f t="shared" si="8"/>
        <v>0.91544038310552389</v>
      </c>
      <c r="O18">
        <f t="shared" si="9"/>
        <v>0.96568157677023836</v>
      </c>
      <c r="P18">
        <f t="shared" si="10"/>
        <v>0.95339246939163924</v>
      </c>
    </row>
    <row r="19" spans="1:18" x14ac:dyDescent="0.25">
      <c r="A19" s="3">
        <v>43983</v>
      </c>
      <c r="B19">
        <v>2133</v>
      </c>
      <c r="C19">
        <v>0</v>
      </c>
      <c r="D19">
        <v>0</v>
      </c>
      <c r="F19" s="1">
        <f t="shared" si="0"/>
        <v>44522</v>
      </c>
      <c r="G19">
        <f t="shared" si="1"/>
        <v>13170</v>
      </c>
      <c r="H19">
        <f t="shared" si="2"/>
        <v>4371</v>
      </c>
      <c r="I19">
        <f t="shared" si="3"/>
        <v>14161</v>
      </c>
      <c r="J19">
        <f t="shared" si="4"/>
        <v>18532</v>
      </c>
      <c r="K19">
        <f t="shared" si="5"/>
        <v>0.33189066059225514</v>
      </c>
      <c r="L19">
        <f t="shared" si="6"/>
        <v>1.0752467729688686</v>
      </c>
      <c r="M19">
        <f t="shared" si="7"/>
        <v>1.4071374335611238</v>
      </c>
      <c r="N19">
        <f t="shared" si="8"/>
        <v>0.90382470552538974</v>
      </c>
      <c r="O19">
        <f t="shared" si="9"/>
        <v>0.94816082761217724</v>
      </c>
      <c r="P19">
        <f t="shared" si="10"/>
        <v>0.9373161138358429</v>
      </c>
    </row>
    <row r="20" spans="1:18" x14ac:dyDescent="0.25">
      <c r="A20" s="3">
        <v>43990</v>
      </c>
      <c r="B20">
        <v>1988</v>
      </c>
      <c r="C20">
        <v>0</v>
      </c>
      <c r="D20">
        <v>1</v>
      </c>
      <c r="F20" s="1">
        <f t="shared" si="0"/>
        <v>44529</v>
      </c>
      <c r="G20">
        <f t="shared" si="1"/>
        <v>14716</v>
      </c>
      <c r="H20">
        <f t="shared" si="2"/>
        <v>4782</v>
      </c>
      <c r="I20">
        <f t="shared" si="3"/>
        <v>15609</v>
      </c>
      <c r="J20">
        <f t="shared" si="4"/>
        <v>20391</v>
      </c>
      <c r="K20">
        <f t="shared" si="5"/>
        <v>0.32495243272628432</v>
      </c>
      <c r="L20">
        <f t="shared" si="6"/>
        <v>1.0606822506115792</v>
      </c>
      <c r="M20">
        <f t="shared" si="7"/>
        <v>1.3856346833378637</v>
      </c>
      <c r="N20">
        <f t="shared" si="8"/>
        <v>0.88493010407249351</v>
      </c>
      <c r="O20">
        <f t="shared" si="9"/>
        <v>0.93531772041183281</v>
      </c>
      <c r="P20">
        <f t="shared" si="10"/>
        <v>0.922992797722333</v>
      </c>
    </row>
    <row r="21" spans="1:18" x14ac:dyDescent="0.25">
      <c r="A21" s="3">
        <v>43997</v>
      </c>
      <c r="B21">
        <v>2014</v>
      </c>
      <c r="C21">
        <v>0</v>
      </c>
      <c r="D21">
        <v>1</v>
      </c>
      <c r="F21" s="1">
        <f t="shared" si="0"/>
        <v>44536</v>
      </c>
      <c r="G21">
        <f t="shared" si="1"/>
        <v>16284</v>
      </c>
      <c r="H21">
        <f t="shared" si="2"/>
        <v>5215</v>
      </c>
      <c r="I21">
        <f t="shared" si="3"/>
        <v>17006</v>
      </c>
      <c r="J21">
        <f t="shared" si="4"/>
        <v>22221</v>
      </c>
      <c r="K21">
        <f t="shared" si="5"/>
        <v>0.32025300908867599</v>
      </c>
      <c r="L21">
        <f t="shared" si="6"/>
        <v>1.0443380004912799</v>
      </c>
      <c r="M21">
        <f t="shared" si="7"/>
        <v>1.3645910095799558</v>
      </c>
      <c r="N21">
        <f t="shared" si="8"/>
        <v>0.87213234960172636</v>
      </c>
      <c r="O21">
        <f t="shared" si="9"/>
        <v>0.92090523565917026</v>
      </c>
      <c r="P21">
        <f t="shared" si="10"/>
        <v>0.90897527957723379</v>
      </c>
    </row>
    <row r="22" spans="1:18" x14ac:dyDescent="0.25">
      <c r="A22" s="3">
        <v>44004</v>
      </c>
      <c r="B22">
        <v>2069</v>
      </c>
      <c r="C22">
        <v>1</v>
      </c>
      <c r="D22">
        <v>1</v>
      </c>
      <c r="F22" s="1">
        <f t="shared" si="0"/>
        <v>44543</v>
      </c>
      <c r="G22">
        <f t="shared" si="1"/>
        <v>17763</v>
      </c>
      <c r="H22">
        <f t="shared" si="2"/>
        <v>5614</v>
      </c>
      <c r="I22">
        <f t="shared" si="3"/>
        <v>18294</v>
      </c>
      <c r="J22">
        <f t="shared" si="4"/>
        <v>23908</v>
      </c>
      <c r="K22">
        <f t="shared" si="5"/>
        <v>0.31605021674266737</v>
      </c>
      <c r="L22">
        <f t="shared" si="6"/>
        <v>1.0298935990542137</v>
      </c>
      <c r="M22">
        <f t="shared" si="7"/>
        <v>1.345943815796881</v>
      </c>
      <c r="N22">
        <f t="shared" si="8"/>
        <v>0.86068705147933544</v>
      </c>
      <c r="O22">
        <f t="shared" si="9"/>
        <v>0.90816805200493234</v>
      </c>
      <c r="P22">
        <f t="shared" si="10"/>
        <v>0.89655409398879971</v>
      </c>
    </row>
    <row r="23" spans="1:18" x14ac:dyDescent="0.25">
      <c r="A23" s="3">
        <v>44011</v>
      </c>
      <c r="B23">
        <v>2103</v>
      </c>
      <c r="C23">
        <v>1</v>
      </c>
      <c r="D23">
        <v>2</v>
      </c>
      <c r="F23" s="1">
        <f t="shared" si="0"/>
        <v>44550</v>
      </c>
      <c r="G23">
        <f t="shared" si="1"/>
        <v>19110</v>
      </c>
      <c r="H23">
        <f t="shared" si="2"/>
        <v>5995</v>
      </c>
      <c r="I23">
        <f t="shared" si="3"/>
        <v>19528</v>
      </c>
      <c r="J23">
        <f t="shared" si="4"/>
        <v>25523</v>
      </c>
      <c r="K23">
        <f t="shared" si="5"/>
        <v>0.31371009942438516</v>
      </c>
      <c r="L23">
        <f t="shared" si="6"/>
        <v>1.0218733647305076</v>
      </c>
      <c r="M23">
        <f t="shared" si="7"/>
        <v>1.3355834641548927</v>
      </c>
      <c r="N23">
        <f t="shared" si="8"/>
        <v>0.85431430256763974</v>
      </c>
      <c r="O23">
        <f t="shared" si="9"/>
        <v>0.90109574804161785</v>
      </c>
      <c r="P23">
        <f t="shared" si="10"/>
        <v>0.88965290274235165</v>
      </c>
      <c r="R23" t="s">
        <v>73</v>
      </c>
    </row>
    <row r="24" spans="1:18" x14ac:dyDescent="0.25">
      <c r="A24" s="3">
        <v>44018</v>
      </c>
      <c r="B24">
        <v>1983</v>
      </c>
      <c r="C24">
        <v>0</v>
      </c>
      <c r="D24">
        <v>1</v>
      </c>
      <c r="F24" s="1">
        <f t="shared" si="0"/>
        <v>44557</v>
      </c>
      <c r="G24">
        <f t="shared" si="1"/>
        <v>20403</v>
      </c>
      <c r="H24">
        <f t="shared" si="2"/>
        <v>6366</v>
      </c>
      <c r="I24">
        <f t="shared" si="3"/>
        <v>20661</v>
      </c>
      <c r="J24">
        <f t="shared" si="4"/>
        <v>27027</v>
      </c>
      <c r="K24">
        <f t="shared" si="5"/>
        <v>0.31201293927363621</v>
      </c>
      <c r="L24">
        <f t="shared" si="6"/>
        <v>1.0126451992354066</v>
      </c>
      <c r="M24">
        <f t="shared" si="7"/>
        <v>1.3246581385090428</v>
      </c>
      <c r="N24">
        <f t="shared" si="8"/>
        <v>0.84969249347321441</v>
      </c>
      <c r="O24">
        <f t="shared" si="9"/>
        <v>0.89295828113342335</v>
      </c>
      <c r="P24">
        <f t="shared" si="10"/>
        <v>0.88237537353126183</v>
      </c>
      <c r="R24" t="s">
        <v>71</v>
      </c>
    </row>
    <row r="25" spans="1:18" x14ac:dyDescent="0.25">
      <c r="A25" s="3">
        <v>44025</v>
      </c>
      <c r="B25">
        <v>1978</v>
      </c>
      <c r="C25">
        <v>1</v>
      </c>
      <c r="D25">
        <v>1</v>
      </c>
      <c r="F25" s="1">
        <f t="shared" si="0"/>
        <v>44564</v>
      </c>
      <c r="G25">
        <f t="shared" si="1"/>
        <v>21596</v>
      </c>
      <c r="H25">
        <f t="shared" si="2"/>
        <v>6694</v>
      </c>
      <c r="I25">
        <f t="shared" si="3"/>
        <v>21724</v>
      </c>
      <c r="J25">
        <f t="shared" si="4"/>
        <v>28418</v>
      </c>
      <c r="K25">
        <f t="shared" si="5"/>
        <v>0.30996480829783291</v>
      </c>
      <c r="L25">
        <f t="shared" si="6"/>
        <v>1.0059270235228746</v>
      </c>
      <c r="M25">
        <f t="shared" si="7"/>
        <v>1.3158918318207076</v>
      </c>
      <c r="N25">
        <f t="shared" si="8"/>
        <v>0.84411489941624551</v>
      </c>
      <c r="O25">
        <f t="shared" si="9"/>
        <v>0.88703414241124856</v>
      </c>
      <c r="P25">
        <f t="shared" si="10"/>
        <v>0.8765360004026479</v>
      </c>
      <c r="R25" t="s">
        <v>72</v>
      </c>
    </row>
    <row r="26" spans="1:18" x14ac:dyDescent="0.25">
      <c r="A26" s="3">
        <v>44032</v>
      </c>
      <c r="B26">
        <v>2100</v>
      </c>
      <c r="C26">
        <v>0</v>
      </c>
      <c r="D26">
        <v>2</v>
      </c>
      <c r="F26" s="1">
        <f t="shared" si="0"/>
        <v>44571</v>
      </c>
      <c r="G26">
        <f t="shared" si="1"/>
        <v>22719</v>
      </c>
      <c r="H26">
        <f t="shared" si="2"/>
        <v>7032</v>
      </c>
      <c r="I26">
        <f t="shared" si="3"/>
        <v>22835</v>
      </c>
      <c r="J26">
        <f t="shared" si="4"/>
        <v>29867</v>
      </c>
      <c r="K26">
        <f t="shared" si="5"/>
        <v>0.3095206655222501</v>
      </c>
      <c r="L26">
        <f t="shared" si="6"/>
        <v>1.0051058585325059</v>
      </c>
      <c r="M26">
        <f t="shared" si="7"/>
        <v>1.3146265240547559</v>
      </c>
      <c r="N26">
        <f t="shared" si="8"/>
        <v>0.84290538296695461</v>
      </c>
      <c r="O26">
        <f t="shared" si="9"/>
        <v>0.88631003284268473</v>
      </c>
      <c r="P26">
        <f t="shared" si="10"/>
        <v>0.87569315923468416</v>
      </c>
      <c r="R26" t="s">
        <v>29</v>
      </c>
    </row>
    <row r="27" spans="1:18" x14ac:dyDescent="0.25">
      <c r="A27" s="3">
        <v>44039</v>
      </c>
      <c r="B27">
        <v>2201</v>
      </c>
      <c r="C27">
        <v>0</v>
      </c>
      <c r="D27">
        <v>5</v>
      </c>
      <c r="F27" s="1">
        <f t="shared" si="0"/>
        <v>44578</v>
      </c>
      <c r="G27">
        <f t="shared" si="1"/>
        <v>23697</v>
      </c>
      <c r="H27">
        <f t="shared" si="2"/>
        <v>7363</v>
      </c>
      <c r="I27">
        <f t="shared" si="3"/>
        <v>23917</v>
      </c>
      <c r="J27">
        <f t="shared" si="4"/>
        <v>31280</v>
      </c>
      <c r="K27">
        <f t="shared" si="5"/>
        <v>0.31071443642655189</v>
      </c>
      <c r="L27">
        <f t="shared" si="6"/>
        <v>1.0092838755960669</v>
      </c>
      <c r="M27">
        <f t="shared" si="7"/>
        <v>1.3199983120226189</v>
      </c>
      <c r="N27">
        <f t="shared" si="8"/>
        <v>0.84615633204192997</v>
      </c>
      <c r="O27">
        <f t="shared" si="9"/>
        <v>0.88999424024172291</v>
      </c>
      <c r="P27">
        <f t="shared" si="10"/>
        <v>0.87927139068692051</v>
      </c>
      <c r="R27" t="s">
        <v>32</v>
      </c>
    </row>
    <row r="28" spans="1:18" x14ac:dyDescent="0.25">
      <c r="A28" s="3">
        <v>44046</v>
      </c>
      <c r="B28">
        <v>2151</v>
      </c>
      <c r="C28">
        <v>0</v>
      </c>
      <c r="D28">
        <v>2</v>
      </c>
      <c r="F28" s="1">
        <f t="shared" si="0"/>
        <v>44585</v>
      </c>
      <c r="G28">
        <f t="shared" si="1"/>
        <v>24668</v>
      </c>
      <c r="H28">
        <f t="shared" si="2"/>
        <v>7694</v>
      </c>
      <c r="I28">
        <f t="shared" si="3"/>
        <v>25007</v>
      </c>
      <c r="J28">
        <f t="shared" si="4"/>
        <v>32701</v>
      </c>
      <c r="K28">
        <f t="shared" si="5"/>
        <v>0.31190205934814336</v>
      </c>
      <c r="L28">
        <f t="shared" si="6"/>
        <v>1.0137425004053835</v>
      </c>
      <c r="M28">
        <f t="shared" si="7"/>
        <v>1.3256445597535269</v>
      </c>
      <c r="N28">
        <f t="shared" si="8"/>
        <v>0.84939053855882052</v>
      </c>
      <c r="O28">
        <f t="shared" si="9"/>
        <v>0.8939258896969835</v>
      </c>
      <c r="P28">
        <f t="shared" si="10"/>
        <v>0.88303244405289882</v>
      </c>
      <c r="R28" t="s">
        <v>64</v>
      </c>
    </row>
    <row r="29" spans="1:18" x14ac:dyDescent="0.25">
      <c r="A29" s="3">
        <v>44053</v>
      </c>
      <c r="B29">
        <v>2185</v>
      </c>
      <c r="C29">
        <v>1</v>
      </c>
      <c r="D29">
        <v>1</v>
      </c>
      <c r="F29" s="1">
        <f t="shared" si="0"/>
        <v>44592</v>
      </c>
      <c r="G29">
        <f t="shared" si="1"/>
        <v>25800</v>
      </c>
      <c r="H29">
        <f t="shared" si="2"/>
        <v>8045</v>
      </c>
      <c r="I29">
        <f t="shared" si="3"/>
        <v>26203</v>
      </c>
      <c r="J29">
        <f t="shared" si="4"/>
        <v>34248</v>
      </c>
      <c r="K29">
        <f t="shared" si="5"/>
        <v>0.31182170542635657</v>
      </c>
      <c r="L29">
        <f t="shared" si="6"/>
        <v>1.0156201550387598</v>
      </c>
      <c r="M29">
        <f t="shared" si="7"/>
        <v>1.3274418604651164</v>
      </c>
      <c r="N29">
        <f t="shared" si="8"/>
        <v>0.84917171390263058</v>
      </c>
      <c r="O29">
        <f t="shared" si="9"/>
        <v>0.89558161991250995</v>
      </c>
      <c r="P29">
        <f t="shared" si="10"/>
        <v>0.88422965399003906</v>
      </c>
      <c r="R29" t="s">
        <v>65</v>
      </c>
    </row>
    <row r="30" spans="1:18" x14ac:dyDescent="0.25">
      <c r="A30" s="3">
        <v>44060</v>
      </c>
      <c r="B30">
        <v>2092</v>
      </c>
      <c r="C30">
        <v>0</v>
      </c>
      <c r="D30">
        <v>2</v>
      </c>
      <c r="F30" s="1">
        <f t="shared" si="0"/>
        <v>44599</v>
      </c>
      <c r="G30">
        <f t="shared" si="1"/>
        <v>26922</v>
      </c>
      <c r="H30">
        <f t="shared" si="2"/>
        <v>8412</v>
      </c>
      <c r="I30">
        <f t="shared" si="3"/>
        <v>27439</v>
      </c>
      <c r="J30">
        <f t="shared" si="4"/>
        <v>35851</v>
      </c>
      <c r="K30">
        <f t="shared" si="5"/>
        <v>0.31245821261421886</v>
      </c>
      <c r="L30">
        <f t="shared" si="6"/>
        <v>1.0192036252878687</v>
      </c>
      <c r="M30">
        <f t="shared" si="7"/>
        <v>1.3316618379020875</v>
      </c>
      <c r="N30">
        <f t="shared" si="8"/>
        <v>0.85090508874544124</v>
      </c>
      <c r="O30">
        <f t="shared" si="9"/>
        <v>0.89874155138362455</v>
      </c>
      <c r="P30">
        <f t="shared" si="10"/>
        <v>0.88704064654652759</v>
      </c>
      <c r="R30" t="s">
        <v>66</v>
      </c>
    </row>
    <row r="31" spans="1:18" x14ac:dyDescent="0.25">
      <c r="A31" s="3">
        <v>44067</v>
      </c>
      <c r="B31">
        <v>2018</v>
      </c>
      <c r="C31">
        <v>3</v>
      </c>
      <c r="D31">
        <v>0</v>
      </c>
      <c r="F31" s="1">
        <f t="shared" si="0"/>
        <v>44606</v>
      </c>
      <c r="G31">
        <f t="shared" si="1"/>
        <v>28052</v>
      </c>
      <c r="H31">
        <f t="shared" si="2"/>
        <v>8755</v>
      </c>
      <c r="I31">
        <f t="shared" si="3"/>
        <v>28635</v>
      </c>
      <c r="J31">
        <f t="shared" si="4"/>
        <v>37390</v>
      </c>
      <c r="K31">
        <f t="shared" si="5"/>
        <v>0.31209895907600171</v>
      </c>
      <c r="L31">
        <f t="shared" si="6"/>
        <v>1.0207828318836447</v>
      </c>
      <c r="M31">
        <f t="shared" si="7"/>
        <v>1.3328817909596464</v>
      </c>
      <c r="N31">
        <f t="shared" si="8"/>
        <v>0.84992674779782729</v>
      </c>
      <c r="O31">
        <f t="shared" si="9"/>
        <v>0.90013410783714198</v>
      </c>
      <c r="P31">
        <f t="shared" si="10"/>
        <v>0.88785327623834065</v>
      </c>
      <c r="R31" t="s">
        <v>30</v>
      </c>
    </row>
    <row r="32" spans="1:18" x14ac:dyDescent="0.25">
      <c r="A32" s="3">
        <v>44074</v>
      </c>
      <c r="B32">
        <v>2017</v>
      </c>
      <c r="C32">
        <v>1</v>
      </c>
      <c r="D32">
        <v>2</v>
      </c>
      <c r="F32" s="1">
        <f t="shared" si="0"/>
        <v>44613</v>
      </c>
      <c r="G32">
        <f t="shared" si="1"/>
        <v>29118</v>
      </c>
      <c r="H32">
        <f t="shared" si="2"/>
        <v>9097</v>
      </c>
      <c r="I32">
        <f t="shared" si="3"/>
        <v>29781</v>
      </c>
      <c r="J32">
        <f t="shared" si="4"/>
        <v>38878</v>
      </c>
      <c r="K32">
        <f t="shared" si="5"/>
        <v>0.31241843533209701</v>
      </c>
      <c r="L32">
        <f t="shared" si="6"/>
        <v>1.0227694209767155</v>
      </c>
      <c r="M32">
        <f t="shared" si="7"/>
        <v>1.3351878563088124</v>
      </c>
      <c r="N32">
        <f t="shared" si="8"/>
        <v>0.8507967648467325</v>
      </c>
      <c r="O32">
        <f t="shared" si="9"/>
        <v>0.9018858972923296</v>
      </c>
      <c r="P32">
        <f t="shared" si="10"/>
        <v>0.88938938220764985</v>
      </c>
    </row>
    <row r="33" spans="1:16" x14ac:dyDescent="0.25">
      <c r="A33" s="3">
        <v>44081</v>
      </c>
      <c r="B33">
        <v>2072</v>
      </c>
      <c r="C33">
        <v>0</v>
      </c>
      <c r="D33">
        <v>0</v>
      </c>
      <c r="F33" s="1">
        <f t="shared" si="0"/>
        <v>44620</v>
      </c>
      <c r="G33">
        <f t="shared" si="1"/>
        <v>30153</v>
      </c>
      <c r="H33">
        <f t="shared" si="2"/>
        <v>9412</v>
      </c>
      <c r="I33">
        <f t="shared" si="3"/>
        <v>30892</v>
      </c>
      <c r="J33">
        <f t="shared" si="4"/>
        <v>40304</v>
      </c>
      <c r="K33">
        <f t="shared" si="5"/>
        <v>0.31214141213146285</v>
      </c>
      <c r="L33">
        <f t="shared" si="6"/>
        <v>1.0245083407952775</v>
      </c>
      <c r="M33">
        <f t="shared" si="7"/>
        <v>1.3366497529267403</v>
      </c>
      <c r="N33">
        <f t="shared" si="8"/>
        <v>0.85004235852421028</v>
      </c>
      <c r="O33">
        <f t="shared" si="9"/>
        <v>0.90341929008714494</v>
      </c>
      <c r="P33">
        <f t="shared" si="10"/>
        <v>0.89036317426524447</v>
      </c>
    </row>
    <row r="34" spans="1:16" x14ac:dyDescent="0.25">
      <c r="A34" s="3">
        <v>44088</v>
      </c>
      <c r="B34">
        <v>2196</v>
      </c>
      <c r="C34">
        <v>2</v>
      </c>
      <c r="D34">
        <v>2</v>
      </c>
      <c r="F34" s="1">
        <f t="shared" si="0"/>
        <v>44627</v>
      </c>
      <c r="G34">
        <f t="shared" si="1"/>
        <v>31154</v>
      </c>
      <c r="H34">
        <f t="shared" si="2"/>
        <v>9761</v>
      </c>
      <c r="I34">
        <f t="shared" si="3"/>
        <v>31990</v>
      </c>
      <c r="J34">
        <f t="shared" si="4"/>
        <v>41751</v>
      </c>
      <c r="K34">
        <f t="shared" si="5"/>
        <v>0.31331450215060669</v>
      </c>
      <c r="L34">
        <f t="shared" si="6"/>
        <v>1.0268344353855043</v>
      </c>
      <c r="M34">
        <f t="shared" si="7"/>
        <v>1.3401489375361109</v>
      </c>
      <c r="N34">
        <f t="shared" si="8"/>
        <v>0.85323698816282512</v>
      </c>
      <c r="O34">
        <f t="shared" si="9"/>
        <v>0.90547045808617466</v>
      </c>
      <c r="P34">
        <f t="shared" si="10"/>
        <v>0.89269403551690563</v>
      </c>
    </row>
    <row r="35" spans="1:16" x14ac:dyDescent="0.25">
      <c r="A35" s="3">
        <v>44095</v>
      </c>
      <c r="B35">
        <v>2386</v>
      </c>
      <c r="C35">
        <v>1</v>
      </c>
      <c r="D35">
        <v>2</v>
      </c>
      <c r="F35" s="1">
        <f t="shared" si="0"/>
        <v>44634</v>
      </c>
      <c r="G35">
        <f t="shared" si="1"/>
        <v>32077</v>
      </c>
      <c r="H35">
        <f t="shared" si="2"/>
        <v>10089</v>
      </c>
      <c r="I35">
        <f t="shared" si="3"/>
        <v>33110</v>
      </c>
      <c r="J35">
        <f t="shared" si="4"/>
        <v>43199</v>
      </c>
      <c r="K35">
        <f t="shared" si="5"/>
        <v>0.31452442560089783</v>
      </c>
      <c r="L35">
        <f t="shared" si="6"/>
        <v>1.0322037597032141</v>
      </c>
      <c r="M35">
        <f t="shared" si="7"/>
        <v>1.346728185304112</v>
      </c>
      <c r="N35">
        <f t="shared" si="8"/>
        <v>0.85653192482725615</v>
      </c>
      <c r="O35">
        <f t="shared" si="9"/>
        <v>0.91020516933272988</v>
      </c>
      <c r="P35">
        <f t="shared" si="10"/>
        <v>0.89707657470802016</v>
      </c>
    </row>
    <row r="36" spans="1:16" x14ac:dyDescent="0.25">
      <c r="A36" s="3">
        <v>44102</v>
      </c>
      <c r="B36">
        <v>2371</v>
      </c>
      <c r="C36">
        <v>1</v>
      </c>
      <c r="D36">
        <v>5</v>
      </c>
      <c r="F36" s="1">
        <f t="shared" si="0"/>
        <v>44641</v>
      </c>
      <c r="G36">
        <f t="shared" si="1"/>
        <v>33094</v>
      </c>
      <c r="H36">
        <f t="shared" si="2"/>
        <v>10470</v>
      </c>
      <c r="I36">
        <f t="shared" si="3"/>
        <v>34234</v>
      </c>
      <c r="J36">
        <f t="shared" si="4"/>
        <v>44704</v>
      </c>
      <c r="K36">
        <f t="shared" si="5"/>
        <v>0.31637154771257631</v>
      </c>
      <c r="L36">
        <f t="shared" si="6"/>
        <v>1.0344473318426302</v>
      </c>
      <c r="M36">
        <f t="shared" si="7"/>
        <v>1.3508188795552063</v>
      </c>
      <c r="N36">
        <f t="shared" si="8"/>
        <v>0.86156211939699201</v>
      </c>
      <c r="O36">
        <f t="shared" si="9"/>
        <v>0.91218356840352433</v>
      </c>
      <c r="P36">
        <f t="shared" si="10"/>
        <v>0.89980144972511256</v>
      </c>
    </row>
    <row r="37" spans="1:16" x14ac:dyDescent="0.25">
      <c r="A37" s="3">
        <v>44109</v>
      </c>
      <c r="B37">
        <v>2590</v>
      </c>
      <c r="C37">
        <v>1</v>
      </c>
      <c r="D37">
        <v>7</v>
      </c>
      <c r="F37" s="1">
        <f t="shared" si="0"/>
        <v>44648</v>
      </c>
      <c r="G37">
        <f t="shared" si="1"/>
        <v>34085</v>
      </c>
      <c r="H37">
        <f t="shared" si="2"/>
        <v>10839</v>
      </c>
      <c r="I37">
        <f t="shared" si="3"/>
        <v>35441</v>
      </c>
      <c r="J37">
        <f t="shared" si="4"/>
        <v>46280</v>
      </c>
      <c r="K37">
        <f t="shared" si="5"/>
        <v>0.31799911984744023</v>
      </c>
      <c r="L37">
        <f t="shared" si="6"/>
        <v>1.0397828957019217</v>
      </c>
      <c r="M37">
        <f t="shared" si="7"/>
        <v>1.3577820155493618</v>
      </c>
      <c r="N37">
        <f t="shared" si="8"/>
        <v>0.86599442220084211</v>
      </c>
      <c r="O37">
        <f t="shared" si="9"/>
        <v>0.91688850941965516</v>
      </c>
      <c r="P37">
        <f t="shared" si="10"/>
        <v>0.90443970282995323</v>
      </c>
    </row>
    <row r="38" spans="1:16" x14ac:dyDescent="0.25">
      <c r="A38" s="3">
        <v>44116</v>
      </c>
      <c r="B38">
        <v>2933</v>
      </c>
      <c r="C38">
        <v>1</v>
      </c>
      <c r="D38">
        <v>3</v>
      </c>
      <c r="F38" s="1">
        <f t="shared" ref="F38:F69" si="11">A115</f>
        <v>44655</v>
      </c>
      <c r="G38">
        <f t="shared" si="1"/>
        <v>35016</v>
      </c>
      <c r="H38">
        <f t="shared" si="2"/>
        <v>11203</v>
      </c>
      <c r="I38">
        <f t="shared" si="3"/>
        <v>36629</v>
      </c>
      <c r="J38">
        <f t="shared" si="4"/>
        <v>47832</v>
      </c>
      <c r="K38">
        <f t="shared" si="5"/>
        <v>0.31993945624857206</v>
      </c>
      <c r="L38">
        <f t="shared" si="6"/>
        <v>1.0460646561571854</v>
      </c>
      <c r="M38">
        <f t="shared" si="7"/>
        <v>1.3660041124057574</v>
      </c>
      <c r="N38">
        <f t="shared" si="8"/>
        <v>0.87127846355724448</v>
      </c>
      <c r="O38">
        <f t="shared" si="9"/>
        <v>0.92242781383038008</v>
      </c>
      <c r="P38">
        <f t="shared" si="10"/>
        <v>0.9099165693315534</v>
      </c>
    </row>
    <row r="39" spans="1:16" x14ac:dyDescent="0.25">
      <c r="A39" s="3">
        <v>44123</v>
      </c>
      <c r="B39">
        <v>3642</v>
      </c>
      <c r="C39">
        <v>1</v>
      </c>
      <c r="D39">
        <v>2</v>
      </c>
      <c r="F39" s="1">
        <f t="shared" si="11"/>
        <v>44662</v>
      </c>
      <c r="G39">
        <f t="shared" ref="G39:G70" si="12">B116+G38</f>
        <v>35892</v>
      </c>
      <c r="H39">
        <f t="shared" ref="H39:H70" si="13">C116+H38</f>
        <v>11572</v>
      </c>
      <c r="I39">
        <f t="shared" ref="I39:I70" si="14">D116+I38</f>
        <v>37761</v>
      </c>
      <c r="J39">
        <f t="shared" ref="J39:J63" si="15">H39+I39</f>
        <v>49333</v>
      </c>
      <c r="K39">
        <f t="shared" ref="K39:K70" si="16">H39/$G39</f>
        <v>0.32241167948289312</v>
      </c>
      <c r="L39">
        <f t="shared" ref="L39:L70" si="17">I39/$G39</f>
        <v>1.0520728853226347</v>
      </c>
      <c r="M39">
        <f t="shared" ref="M39:M70" si="18">J39/$G39</f>
        <v>1.3744845648055277</v>
      </c>
      <c r="N39">
        <f t="shared" si="8"/>
        <v>0.87801097128363215</v>
      </c>
      <c r="O39">
        <f t="shared" si="9"/>
        <v>0.92772591625785039</v>
      </c>
      <c r="P39">
        <f t="shared" si="10"/>
        <v>0.91556553047588596</v>
      </c>
    </row>
    <row r="40" spans="1:16" x14ac:dyDescent="0.25">
      <c r="A40" s="3">
        <v>44130</v>
      </c>
      <c r="B40">
        <v>4206</v>
      </c>
      <c r="C40">
        <v>1</v>
      </c>
      <c r="D40">
        <v>5</v>
      </c>
      <c r="F40" s="1">
        <f t="shared" si="11"/>
        <v>44669</v>
      </c>
      <c r="G40">
        <f t="shared" si="12"/>
        <v>36721</v>
      </c>
      <c r="H40">
        <f t="shared" si="13"/>
        <v>11920</v>
      </c>
      <c r="I40">
        <f t="shared" si="14"/>
        <v>38962</v>
      </c>
      <c r="J40">
        <f t="shared" si="15"/>
        <v>50882</v>
      </c>
      <c r="K40">
        <f t="shared" si="16"/>
        <v>0.32460989624465564</v>
      </c>
      <c r="L40">
        <f t="shared" si="17"/>
        <v>1.0610277497889491</v>
      </c>
      <c r="M40">
        <f t="shared" si="18"/>
        <v>1.3856376460336048</v>
      </c>
      <c r="N40">
        <f t="shared" si="8"/>
        <v>0.88399728802371624</v>
      </c>
      <c r="O40">
        <f t="shared" si="9"/>
        <v>0.93562238422872557</v>
      </c>
      <c r="P40">
        <f t="shared" si="10"/>
        <v>0.92299477122001161</v>
      </c>
    </row>
    <row r="41" spans="1:16" x14ac:dyDescent="0.25">
      <c r="A41" s="3">
        <v>44137</v>
      </c>
      <c r="B41">
        <v>4238</v>
      </c>
      <c r="C41">
        <v>1</v>
      </c>
      <c r="D41">
        <v>7</v>
      </c>
      <c r="F41" s="1">
        <f t="shared" si="11"/>
        <v>44676</v>
      </c>
      <c r="G41">
        <f t="shared" si="12"/>
        <v>37552</v>
      </c>
      <c r="H41">
        <f t="shared" si="13"/>
        <v>12264</v>
      </c>
      <c r="I41">
        <f t="shared" si="14"/>
        <v>40112</v>
      </c>
      <c r="J41">
        <f t="shared" si="15"/>
        <v>52376</v>
      </c>
      <c r="K41">
        <f t="shared" si="16"/>
        <v>0.32658713250958671</v>
      </c>
      <c r="L41">
        <f t="shared" si="17"/>
        <v>1.068172134639966</v>
      </c>
      <c r="M41">
        <f t="shared" si="18"/>
        <v>1.3947592671495526</v>
      </c>
      <c r="N41">
        <f t="shared" si="8"/>
        <v>0.88938181731934762</v>
      </c>
      <c r="O41">
        <f t="shared" si="9"/>
        <v>0.94192235742875319</v>
      </c>
      <c r="P41">
        <f t="shared" si="10"/>
        <v>0.92907082481105674</v>
      </c>
    </row>
    <row r="42" spans="1:16" x14ac:dyDescent="0.25">
      <c r="A42" s="3">
        <v>44144</v>
      </c>
      <c r="B42">
        <v>3857</v>
      </c>
      <c r="C42">
        <v>2</v>
      </c>
      <c r="D42">
        <v>4</v>
      </c>
      <c r="F42" s="1">
        <f t="shared" si="11"/>
        <v>44683</v>
      </c>
      <c r="G42">
        <f t="shared" si="12"/>
        <v>38429</v>
      </c>
      <c r="H42">
        <f t="shared" si="13"/>
        <v>12624</v>
      </c>
      <c r="I42">
        <f t="shared" si="14"/>
        <v>41200</v>
      </c>
      <c r="J42">
        <f t="shared" si="15"/>
        <v>53824</v>
      </c>
      <c r="K42">
        <f t="shared" si="16"/>
        <v>0.32850191261807488</v>
      </c>
      <c r="L42">
        <f t="shared" si="17"/>
        <v>1.0721070025241355</v>
      </c>
      <c r="M42">
        <f t="shared" si="18"/>
        <v>1.4006089151422103</v>
      </c>
      <c r="N42">
        <f t="shared" si="8"/>
        <v>0.8945962622350675</v>
      </c>
      <c r="O42">
        <f t="shared" si="9"/>
        <v>0.94539215402186216</v>
      </c>
      <c r="P42">
        <f t="shared" si="10"/>
        <v>0.93296736625257715</v>
      </c>
    </row>
    <row r="43" spans="1:16" x14ac:dyDescent="0.25">
      <c r="A43" s="3">
        <v>44151</v>
      </c>
      <c r="B43">
        <v>3400</v>
      </c>
      <c r="C43">
        <v>3</v>
      </c>
      <c r="D43">
        <v>3</v>
      </c>
      <c r="F43" s="1">
        <f t="shared" si="11"/>
        <v>44690</v>
      </c>
      <c r="G43">
        <f t="shared" si="12"/>
        <v>39236</v>
      </c>
      <c r="H43">
        <f t="shared" si="13"/>
        <v>12959</v>
      </c>
      <c r="I43">
        <f t="shared" si="14"/>
        <v>42296</v>
      </c>
      <c r="J43">
        <f t="shared" si="15"/>
        <v>55255</v>
      </c>
      <c r="K43">
        <f t="shared" si="16"/>
        <v>0.33028341319196658</v>
      </c>
      <c r="L43">
        <f t="shared" si="17"/>
        <v>1.0779896013864818</v>
      </c>
      <c r="M43">
        <f t="shared" si="18"/>
        <v>1.4082730145784483</v>
      </c>
      <c r="N43">
        <f t="shared" si="8"/>
        <v>0.89944775226710894</v>
      </c>
      <c r="O43">
        <f t="shared" si="9"/>
        <v>0.95057947468726833</v>
      </c>
      <c r="P43">
        <f t="shared" si="10"/>
        <v>0.93807254200036883</v>
      </c>
    </row>
    <row r="44" spans="1:16" x14ac:dyDescent="0.25">
      <c r="A44" s="3">
        <v>44158</v>
      </c>
      <c r="B44">
        <v>3148</v>
      </c>
      <c r="C44">
        <v>1</v>
      </c>
      <c r="D44">
        <v>3</v>
      </c>
      <c r="F44" s="1">
        <f t="shared" si="11"/>
        <v>44697</v>
      </c>
      <c r="G44">
        <f t="shared" si="12"/>
        <v>39965</v>
      </c>
      <c r="H44">
        <f t="shared" si="13"/>
        <v>13292</v>
      </c>
      <c r="I44">
        <f t="shared" si="14"/>
        <v>43327</v>
      </c>
      <c r="J44">
        <f t="shared" si="15"/>
        <v>56619</v>
      </c>
      <c r="K44">
        <f t="shared" si="16"/>
        <v>0.3325910171399975</v>
      </c>
      <c r="L44">
        <f t="shared" si="17"/>
        <v>1.0841236081571375</v>
      </c>
      <c r="M44">
        <f t="shared" si="18"/>
        <v>1.416714625297135</v>
      </c>
      <c r="N44">
        <f t="shared" si="8"/>
        <v>0.90573195880391366</v>
      </c>
      <c r="O44">
        <f t="shared" si="9"/>
        <v>0.95598848876892417</v>
      </c>
      <c r="P44">
        <f t="shared" si="10"/>
        <v>0.94369563009726487</v>
      </c>
    </row>
    <row r="45" spans="1:16" x14ac:dyDescent="0.25">
      <c r="A45" s="3">
        <v>44165</v>
      </c>
      <c r="B45">
        <v>3085</v>
      </c>
      <c r="C45">
        <v>1</v>
      </c>
      <c r="D45">
        <v>1</v>
      </c>
      <c r="F45" s="1">
        <f t="shared" si="11"/>
        <v>44704</v>
      </c>
      <c r="G45">
        <f t="shared" si="12"/>
        <v>40661</v>
      </c>
      <c r="H45">
        <f t="shared" si="13"/>
        <v>13624</v>
      </c>
      <c r="I45">
        <f t="shared" si="14"/>
        <v>44254</v>
      </c>
      <c r="J45">
        <f t="shared" si="15"/>
        <v>57878</v>
      </c>
      <c r="K45">
        <f t="shared" si="16"/>
        <v>0.33506308256068468</v>
      </c>
      <c r="L45">
        <f t="shared" si="17"/>
        <v>1.0883647721403802</v>
      </c>
      <c r="M45">
        <f t="shared" si="18"/>
        <v>1.4234278547010648</v>
      </c>
      <c r="N45">
        <f t="shared" si="8"/>
        <v>0.91246403676267562</v>
      </c>
      <c r="O45">
        <f t="shared" si="9"/>
        <v>0.95972837960466884</v>
      </c>
      <c r="P45">
        <f t="shared" si="10"/>
        <v>0.94816741653837699</v>
      </c>
    </row>
    <row r="46" spans="1:16" x14ac:dyDescent="0.25">
      <c r="A46" s="3">
        <v>44172</v>
      </c>
      <c r="B46">
        <v>3084</v>
      </c>
      <c r="C46">
        <v>1</v>
      </c>
      <c r="D46">
        <v>4</v>
      </c>
      <c r="F46" s="1">
        <f t="shared" si="11"/>
        <v>44711</v>
      </c>
      <c r="G46">
        <f t="shared" si="12"/>
        <v>41384</v>
      </c>
      <c r="H46">
        <f t="shared" si="13"/>
        <v>13938</v>
      </c>
      <c r="I46">
        <f t="shared" si="14"/>
        <v>45309</v>
      </c>
      <c r="J46">
        <f t="shared" si="15"/>
        <v>59247</v>
      </c>
      <c r="K46">
        <f t="shared" si="16"/>
        <v>0.33679682969263486</v>
      </c>
      <c r="L46">
        <f t="shared" si="17"/>
        <v>1.0948434177459887</v>
      </c>
      <c r="M46">
        <f t="shared" si="18"/>
        <v>1.4316402474386236</v>
      </c>
      <c r="N46">
        <f t="shared" si="8"/>
        <v>0.91718548173552927</v>
      </c>
      <c r="O46">
        <f t="shared" si="9"/>
        <v>0.9654412988466945</v>
      </c>
      <c r="P46">
        <f t="shared" si="10"/>
        <v>0.95363781897560129</v>
      </c>
    </row>
    <row r="47" spans="1:16" x14ac:dyDescent="0.25">
      <c r="A47" s="3">
        <v>44179</v>
      </c>
      <c r="B47">
        <v>3237</v>
      </c>
      <c r="C47">
        <v>0</v>
      </c>
      <c r="D47">
        <v>3</v>
      </c>
      <c r="F47" s="1">
        <f t="shared" si="11"/>
        <v>44718</v>
      </c>
      <c r="G47">
        <f t="shared" si="12"/>
        <v>42127</v>
      </c>
      <c r="H47">
        <f t="shared" si="13"/>
        <v>14269</v>
      </c>
      <c r="I47">
        <f t="shared" si="14"/>
        <v>46349</v>
      </c>
      <c r="J47">
        <f t="shared" si="15"/>
        <v>60618</v>
      </c>
      <c r="K47">
        <f t="shared" si="16"/>
        <v>0.33871388895482707</v>
      </c>
      <c r="L47">
        <f t="shared" si="17"/>
        <v>1.1002207610321171</v>
      </c>
      <c r="M47">
        <f t="shared" si="18"/>
        <v>1.4389346499869442</v>
      </c>
      <c r="N47">
        <f t="shared" si="8"/>
        <v>0.92240613338036204</v>
      </c>
      <c r="O47">
        <f t="shared" si="9"/>
        <v>0.97018308128092823</v>
      </c>
      <c r="P47">
        <f t="shared" si="10"/>
        <v>0.95849673388062451</v>
      </c>
    </row>
    <row r="48" spans="1:16" x14ac:dyDescent="0.25">
      <c r="A48" s="3">
        <v>44186</v>
      </c>
      <c r="B48">
        <v>3219</v>
      </c>
      <c r="C48">
        <v>1</v>
      </c>
      <c r="D48">
        <v>3</v>
      </c>
      <c r="F48" s="1">
        <f t="shared" si="11"/>
        <v>44725</v>
      </c>
      <c r="G48">
        <f t="shared" si="12"/>
        <v>42856</v>
      </c>
      <c r="H48">
        <f t="shared" si="13"/>
        <v>14558</v>
      </c>
      <c r="I48">
        <f t="shared" si="14"/>
        <v>47359</v>
      </c>
      <c r="J48">
        <f t="shared" si="15"/>
        <v>61917</v>
      </c>
      <c r="K48">
        <f t="shared" si="16"/>
        <v>0.33969572521933916</v>
      </c>
      <c r="L48">
        <f t="shared" si="17"/>
        <v>1.1050728019413851</v>
      </c>
      <c r="M48">
        <f t="shared" si="18"/>
        <v>1.4447685271607242</v>
      </c>
      <c r="N48">
        <f t="shared" si="8"/>
        <v>0.92507992923548854</v>
      </c>
      <c r="O48">
        <f t="shared" si="9"/>
        <v>0.97446164806187019</v>
      </c>
      <c r="P48">
        <f t="shared" si="10"/>
        <v>0.96238277013458473</v>
      </c>
    </row>
    <row r="49" spans="1:23" x14ac:dyDescent="0.25">
      <c r="A49" s="3">
        <v>44193</v>
      </c>
      <c r="B49">
        <v>3517</v>
      </c>
      <c r="C49">
        <v>4</v>
      </c>
      <c r="D49">
        <v>5</v>
      </c>
      <c r="F49" s="1">
        <f t="shared" si="11"/>
        <v>44732</v>
      </c>
      <c r="G49">
        <f t="shared" si="12"/>
        <v>43585</v>
      </c>
      <c r="H49">
        <f t="shared" si="13"/>
        <v>14848</v>
      </c>
      <c r="I49">
        <f t="shared" si="14"/>
        <v>48362</v>
      </c>
      <c r="J49">
        <f t="shared" si="15"/>
        <v>63210</v>
      </c>
      <c r="K49">
        <f t="shared" si="16"/>
        <v>0.34066766089250888</v>
      </c>
      <c r="L49">
        <f t="shared" si="17"/>
        <v>1.1096019272685558</v>
      </c>
      <c r="M49">
        <f t="shared" si="18"/>
        <v>1.4502695881610645</v>
      </c>
      <c r="N49">
        <f t="shared" si="8"/>
        <v>0.92772676320190584</v>
      </c>
      <c r="O49">
        <f t="shared" si="9"/>
        <v>0.97845546541294426</v>
      </c>
      <c r="P49">
        <f t="shared" si="10"/>
        <v>0.96604711236287988</v>
      </c>
    </row>
    <row r="50" spans="1:23" x14ac:dyDescent="0.25">
      <c r="A50" s="3">
        <v>44200</v>
      </c>
      <c r="B50">
        <v>3830</v>
      </c>
      <c r="C50">
        <v>15</v>
      </c>
      <c r="D50">
        <v>1</v>
      </c>
      <c r="F50" s="1">
        <f t="shared" si="11"/>
        <v>44739</v>
      </c>
      <c r="G50">
        <f t="shared" si="12"/>
        <v>44386</v>
      </c>
      <c r="H50">
        <f t="shared" si="13"/>
        <v>15204</v>
      </c>
      <c r="I50">
        <f t="shared" si="14"/>
        <v>49441</v>
      </c>
      <c r="J50">
        <f t="shared" si="15"/>
        <v>64645</v>
      </c>
      <c r="K50">
        <f t="shared" si="16"/>
        <v>0.34254044067949352</v>
      </c>
      <c r="L50">
        <f t="shared" si="17"/>
        <v>1.1138872617492002</v>
      </c>
      <c r="M50">
        <f t="shared" si="18"/>
        <v>1.4564277024286938</v>
      </c>
      <c r="N50">
        <f t="shared" si="8"/>
        <v>0.93282683030371805</v>
      </c>
      <c r="O50">
        <f t="shared" si="9"/>
        <v>0.9822343061311023</v>
      </c>
      <c r="P50">
        <f t="shared" si="10"/>
        <v>0.97014912798425634</v>
      </c>
    </row>
    <row r="51" spans="1:23" x14ac:dyDescent="0.25">
      <c r="A51" s="3">
        <v>44207</v>
      </c>
      <c r="B51">
        <v>3698</v>
      </c>
      <c r="C51">
        <v>37</v>
      </c>
      <c r="D51">
        <v>0</v>
      </c>
      <c r="F51" s="1">
        <f t="shared" si="11"/>
        <v>44746</v>
      </c>
      <c r="G51">
        <f t="shared" si="12"/>
        <v>45084</v>
      </c>
      <c r="H51">
        <f t="shared" si="13"/>
        <v>15501</v>
      </c>
      <c r="I51">
        <f t="shared" si="14"/>
        <v>50377</v>
      </c>
      <c r="J51">
        <f t="shared" si="15"/>
        <v>65878</v>
      </c>
      <c r="K51">
        <f t="shared" si="16"/>
        <v>0.34382486026084641</v>
      </c>
      <c r="L51">
        <f t="shared" si="17"/>
        <v>1.1174030698252151</v>
      </c>
      <c r="M51">
        <f t="shared" si="18"/>
        <v>1.4612279300860616</v>
      </c>
      <c r="N51">
        <f t="shared" si="8"/>
        <v>0.93632463933460708</v>
      </c>
      <c r="O51">
        <f t="shared" si="9"/>
        <v>0.98533457258051982</v>
      </c>
      <c r="P51">
        <f t="shared" si="10"/>
        <v>0.9733466342306395</v>
      </c>
    </row>
    <row r="52" spans="1:23" x14ac:dyDescent="0.25">
      <c r="A52" s="3">
        <v>44214</v>
      </c>
      <c r="B52">
        <v>3502</v>
      </c>
      <c r="C52">
        <v>96</v>
      </c>
      <c r="D52">
        <v>8</v>
      </c>
      <c r="F52" s="1">
        <f t="shared" si="11"/>
        <v>44753</v>
      </c>
      <c r="G52">
        <f t="shared" si="12"/>
        <v>45794</v>
      </c>
      <c r="H52">
        <f t="shared" si="13"/>
        <v>15799</v>
      </c>
      <c r="I52">
        <f t="shared" si="14"/>
        <v>51379</v>
      </c>
      <c r="J52">
        <f t="shared" si="15"/>
        <v>67178</v>
      </c>
      <c r="K52">
        <f t="shared" si="16"/>
        <v>0.3450015285845307</v>
      </c>
      <c r="L52">
        <f t="shared" si="17"/>
        <v>1.1219592086299515</v>
      </c>
      <c r="M52">
        <f t="shared" si="18"/>
        <v>1.4669607372144822</v>
      </c>
      <c r="N52">
        <f t="shared" si="8"/>
        <v>0.93952901362840979</v>
      </c>
      <c r="O52">
        <f t="shared" si="9"/>
        <v>0.98935221062270329</v>
      </c>
      <c r="P52">
        <f t="shared" si="10"/>
        <v>0.97716534615658313</v>
      </c>
    </row>
    <row r="53" spans="1:23" x14ac:dyDescent="0.25">
      <c r="A53" s="3">
        <v>44221</v>
      </c>
      <c r="B53">
        <v>3247</v>
      </c>
      <c r="C53">
        <v>177</v>
      </c>
      <c r="D53">
        <v>10</v>
      </c>
      <c r="F53" s="1">
        <f t="shared" si="11"/>
        <v>44760</v>
      </c>
      <c r="G53">
        <f t="shared" si="12"/>
        <v>46600</v>
      </c>
      <c r="H53">
        <f t="shared" si="13"/>
        <v>16148</v>
      </c>
      <c r="I53">
        <f t="shared" si="14"/>
        <v>52612</v>
      </c>
      <c r="J53">
        <f t="shared" si="15"/>
        <v>68760</v>
      </c>
      <c r="K53">
        <f t="shared" si="16"/>
        <v>0.34652360515021458</v>
      </c>
      <c r="L53">
        <f t="shared" si="17"/>
        <v>1.1290128755364808</v>
      </c>
      <c r="M53">
        <f t="shared" si="18"/>
        <v>1.4755364806866953</v>
      </c>
      <c r="N53">
        <f t="shared" si="8"/>
        <v>0.94367402452239346</v>
      </c>
      <c r="O53">
        <f t="shared" si="9"/>
        <v>0.99557218804549452</v>
      </c>
      <c r="P53">
        <f t="shared" si="10"/>
        <v>0.98287778216525734</v>
      </c>
    </row>
    <row r="54" spans="1:23" x14ac:dyDescent="0.25">
      <c r="A54" s="3">
        <v>44228</v>
      </c>
      <c r="B54">
        <v>3064</v>
      </c>
      <c r="C54">
        <v>190</v>
      </c>
      <c r="D54">
        <v>24</v>
      </c>
      <c r="F54" s="1">
        <f t="shared" si="11"/>
        <v>44767</v>
      </c>
      <c r="G54">
        <f t="shared" si="12"/>
        <v>47399</v>
      </c>
      <c r="H54">
        <f t="shared" si="13"/>
        <v>16478</v>
      </c>
      <c r="I54">
        <f t="shared" si="14"/>
        <v>53713</v>
      </c>
      <c r="J54">
        <f t="shared" si="15"/>
        <v>70191</v>
      </c>
      <c r="K54">
        <f t="shared" si="16"/>
        <v>0.34764446507310282</v>
      </c>
      <c r="L54">
        <f t="shared" si="17"/>
        <v>1.1332095613831517</v>
      </c>
      <c r="M54">
        <f t="shared" si="18"/>
        <v>1.4808540264562544</v>
      </c>
      <c r="N54">
        <f t="shared" si="8"/>
        <v>0.94672641800623503</v>
      </c>
      <c r="O54">
        <f t="shared" si="9"/>
        <v>0.99927285772025298</v>
      </c>
      <c r="P54">
        <f t="shared" si="10"/>
        <v>0.98641988204618614</v>
      </c>
    </row>
    <row r="55" spans="1:23" x14ac:dyDescent="0.25">
      <c r="A55" s="3">
        <v>44235</v>
      </c>
      <c r="B55">
        <v>3149</v>
      </c>
      <c r="C55">
        <v>240</v>
      </c>
      <c r="D55">
        <v>64</v>
      </c>
      <c r="F55" s="1">
        <f t="shared" si="11"/>
        <v>44774</v>
      </c>
      <c r="G55">
        <f t="shared" si="12"/>
        <v>48171</v>
      </c>
      <c r="H55">
        <f t="shared" si="13"/>
        <v>16803</v>
      </c>
      <c r="I55">
        <f t="shared" si="14"/>
        <v>54875</v>
      </c>
      <c r="J55">
        <f t="shared" si="15"/>
        <v>71678</v>
      </c>
      <c r="K55">
        <f t="shared" si="16"/>
        <v>0.34881982935791245</v>
      </c>
      <c r="L55">
        <f t="shared" si="17"/>
        <v>1.1391708704407215</v>
      </c>
      <c r="M55">
        <f t="shared" si="18"/>
        <v>1.4879906997986341</v>
      </c>
      <c r="N55">
        <f t="shared" si="8"/>
        <v>0.94992724106256154</v>
      </c>
      <c r="O55">
        <f t="shared" si="9"/>
        <v>1.0045295856377625</v>
      </c>
      <c r="P55">
        <f t="shared" si="10"/>
        <v>0.99117373107574835</v>
      </c>
    </row>
    <row r="56" spans="1:23" x14ac:dyDescent="0.25">
      <c r="A56" s="3">
        <v>44242</v>
      </c>
      <c r="B56">
        <v>3198</v>
      </c>
      <c r="C56">
        <v>191</v>
      </c>
      <c r="D56">
        <v>107</v>
      </c>
      <c r="F56" s="1">
        <f t="shared" si="11"/>
        <v>44781</v>
      </c>
      <c r="G56">
        <f t="shared" si="12"/>
        <v>48994</v>
      </c>
      <c r="H56">
        <f t="shared" si="13"/>
        <v>17128</v>
      </c>
      <c r="I56">
        <f t="shared" si="14"/>
        <v>55969</v>
      </c>
      <c r="J56">
        <f t="shared" si="15"/>
        <v>73097</v>
      </c>
      <c r="K56">
        <f t="shared" si="16"/>
        <v>0.3495938278156509</v>
      </c>
      <c r="L56">
        <f t="shared" si="17"/>
        <v>1.1423643711474873</v>
      </c>
      <c r="M56">
        <f t="shared" si="18"/>
        <v>1.4919581989631383</v>
      </c>
      <c r="N56">
        <f t="shared" si="8"/>
        <v>0.95203504044111054</v>
      </c>
      <c r="O56">
        <f t="shared" si="9"/>
        <v>1.0073456389840532</v>
      </c>
      <c r="P56">
        <f t="shared" si="10"/>
        <v>0.99381654393099927</v>
      </c>
    </row>
    <row r="57" spans="1:23" x14ac:dyDescent="0.25">
      <c r="A57" s="3">
        <v>44249</v>
      </c>
      <c r="B57">
        <v>3303</v>
      </c>
      <c r="C57">
        <v>216</v>
      </c>
      <c r="D57">
        <v>146</v>
      </c>
      <c r="F57" s="1">
        <f t="shared" si="11"/>
        <v>44788</v>
      </c>
      <c r="G57">
        <f t="shared" si="12"/>
        <v>49789</v>
      </c>
      <c r="H57">
        <f t="shared" si="13"/>
        <v>17465</v>
      </c>
      <c r="I57">
        <f t="shared" si="14"/>
        <v>57085</v>
      </c>
      <c r="J57">
        <f t="shared" si="15"/>
        <v>74550</v>
      </c>
      <c r="K57">
        <f t="shared" si="16"/>
        <v>0.35078029283576695</v>
      </c>
      <c r="L57">
        <f t="shared" si="17"/>
        <v>1.1465383920143004</v>
      </c>
      <c r="M57">
        <f t="shared" si="18"/>
        <v>1.4973186848500672</v>
      </c>
      <c r="N57">
        <f t="shared" si="8"/>
        <v>0.9552660936907228</v>
      </c>
      <c r="O57">
        <f t="shared" si="9"/>
        <v>1.011026322506237</v>
      </c>
      <c r="P57">
        <f t="shared" si="10"/>
        <v>0.99738724689147151</v>
      </c>
    </row>
    <row r="58" spans="1:23" x14ac:dyDescent="0.25">
      <c r="A58" s="3">
        <v>44256</v>
      </c>
      <c r="B58">
        <v>3532</v>
      </c>
      <c r="C58">
        <v>255</v>
      </c>
      <c r="D58">
        <v>166</v>
      </c>
      <c r="F58" s="1">
        <f t="shared" si="11"/>
        <v>44795</v>
      </c>
      <c r="G58">
        <f t="shared" si="12"/>
        <v>50579</v>
      </c>
      <c r="H58">
        <f t="shared" si="13"/>
        <v>17771</v>
      </c>
      <c r="I58">
        <f t="shared" si="14"/>
        <v>58150</v>
      </c>
      <c r="J58">
        <f t="shared" si="15"/>
        <v>75921</v>
      </c>
      <c r="K58">
        <f t="shared" si="16"/>
        <v>0.35135135135135137</v>
      </c>
      <c r="L58">
        <f t="shared" si="17"/>
        <v>1.1496866288380554</v>
      </c>
      <c r="M58">
        <f t="shared" si="18"/>
        <v>1.5010379801894067</v>
      </c>
      <c r="N58">
        <f t="shared" si="8"/>
        <v>0.95682123475364034</v>
      </c>
      <c r="O58">
        <f t="shared" si="9"/>
        <v>1.0138024618143222</v>
      </c>
      <c r="P58">
        <f t="shared" si="10"/>
        <v>0.99986472732126497</v>
      </c>
    </row>
    <row r="59" spans="1:23" x14ac:dyDescent="0.25">
      <c r="A59" s="3">
        <v>44263</v>
      </c>
      <c r="B59">
        <v>3513</v>
      </c>
      <c r="C59">
        <v>316</v>
      </c>
      <c r="D59">
        <v>229</v>
      </c>
      <c r="F59" s="1">
        <f t="shared" si="11"/>
        <v>44802</v>
      </c>
      <c r="G59">
        <f t="shared" si="12"/>
        <v>51271</v>
      </c>
      <c r="H59">
        <f t="shared" si="13"/>
        <v>18094</v>
      </c>
      <c r="I59">
        <f t="shared" si="14"/>
        <v>59210</v>
      </c>
      <c r="J59">
        <f t="shared" si="15"/>
        <v>77304</v>
      </c>
      <c r="K59">
        <f t="shared" si="16"/>
        <v>0.35290905190068461</v>
      </c>
      <c r="L59">
        <f t="shared" si="17"/>
        <v>1.1548438688537379</v>
      </c>
      <c r="M59">
        <f t="shared" si="18"/>
        <v>1.5077529207544227</v>
      </c>
      <c r="N59">
        <f t="shared" si="8"/>
        <v>0.961063259032918</v>
      </c>
      <c r="O59">
        <f t="shared" si="9"/>
        <v>1.0183501555013841</v>
      </c>
      <c r="P59">
        <f t="shared" si="10"/>
        <v>1.004337653593371</v>
      </c>
    </row>
    <row r="60" spans="1:23" x14ac:dyDescent="0.25">
      <c r="A60" s="3">
        <v>44270</v>
      </c>
      <c r="B60">
        <v>3268</v>
      </c>
      <c r="C60">
        <v>346</v>
      </c>
      <c r="D60">
        <v>237</v>
      </c>
      <c r="F60" s="1">
        <f t="shared" si="11"/>
        <v>44809</v>
      </c>
      <c r="G60">
        <f t="shared" si="12"/>
        <v>52114</v>
      </c>
      <c r="H60">
        <f t="shared" si="13"/>
        <v>18392</v>
      </c>
      <c r="I60">
        <f t="shared" si="14"/>
        <v>60307</v>
      </c>
      <c r="J60">
        <f t="shared" si="15"/>
        <v>78699</v>
      </c>
      <c r="K60">
        <f t="shared" si="16"/>
        <v>0.35291860152742066</v>
      </c>
      <c r="L60">
        <f t="shared" si="17"/>
        <v>1.1572130329661896</v>
      </c>
      <c r="M60">
        <f t="shared" si="18"/>
        <v>1.5101316344936102</v>
      </c>
      <c r="N60">
        <f t="shared" si="8"/>
        <v>0.96108926515359994</v>
      </c>
      <c r="O60">
        <f t="shared" si="9"/>
        <v>1.0204393025344962</v>
      </c>
      <c r="P60">
        <f t="shared" si="10"/>
        <v>1.0059221517843548</v>
      </c>
    </row>
    <row r="61" spans="1:23" x14ac:dyDescent="0.25">
      <c r="A61" s="3">
        <v>44277</v>
      </c>
      <c r="B61">
        <v>2889</v>
      </c>
      <c r="C61">
        <v>354</v>
      </c>
      <c r="D61">
        <v>257</v>
      </c>
      <c r="F61" s="1">
        <f t="shared" si="11"/>
        <v>44816</v>
      </c>
      <c r="G61">
        <f t="shared" si="12"/>
        <v>52881</v>
      </c>
      <c r="H61">
        <f t="shared" si="13"/>
        <v>18726</v>
      </c>
      <c r="I61">
        <f t="shared" si="14"/>
        <v>61488</v>
      </c>
      <c r="J61">
        <f t="shared" si="15"/>
        <v>80214</v>
      </c>
      <c r="K61">
        <f t="shared" si="16"/>
        <v>0.35411584501049526</v>
      </c>
      <c r="L61">
        <f t="shared" si="17"/>
        <v>1.1627616724343337</v>
      </c>
      <c r="M61">
        <f t="shared" si="18"/>
        <v>1.516877517444829</v>
      </c>
      <c r="N61">
        <f t="shared" si="8"/>
        <v>0.96434967096496294</v>
      </c>
      <c r="O61">
        <f t="shared" si="9"/>
        <v>1.0253321352520601</v>
      </c>
      <c r="P61">
        <f t="shared" si="10"/>
        <v>1.0104156892608085</v>
      </c>
    </row>
    <row r="62" spans="1:23" x14ac:dyDescent="0.25">
      <c r="A62" s="3">
        <v>44284</v>
      </c>
      <c r="B62">
        <v>2679</v>
      </c>
      <c r="C62">
        <v>403</v>
      </c>
      <c r="D62">
        <v>323</v>
      </c>
      <c r="F62" s="1">
        <f t="shared" si="11"/>
        <v>44823</v>
      </c>
      <c r="G62">
        <f t="shared" si="12"/>
        <v>53726</v>
      </c>
      <c r="H62">
        <f t="shared" si="13"/>
        <v>19099</v>
      </c>
      <c r="I62">
        <f t="shared" si="14"/>
        <v>62630</v>
      </c>
      <c r="J62">
        <f t="shared" si="15"/>
        <v>81729</v>
      </c>
      <c r="K62">
        <f t="shared" si="16"/>
        <v>0.35548896251349438</v>
      </c>
      <c r="L62">
        <f t="shared" si="17"/>
        <v>1.1657298142426387</v>
      </c>
      <c r="M62">
        <f t="shared" si="18"/>
        <v>1.5212187767561329</v>
      </c>
      <c r="N62">
        <f t="shared" si="8"/>
        <v>0.96808902753674864</v>
      </c>
      <c r="O62">
        <f t="shared" si="9"/>
        <v>1.0279494653982015</v>
      </c>
      <c r="P62">
        <f t="shared" si="10"/>
        <v>1.0133074695587196</v>
      </c>
    </row>
    <row r="63" spans="1:23" x14ac:dyDescent="0.25">
      <c r="A63" s="3">
        <v>44291</v>
      </c>
      <c r="B63">
        <v>2311</v>
      </c>
      <c r="C63">
        <v>357</v>
      </c>
      <c r="D63">
        <v>315</v>
      </c>
      <c r="F63" s="1">
        <f t="shared" si="11"/>
        <v>44830</v>
      </c>
      <c r="G63">
        <f t="shared" si="12"/>
        <v>54602</v>
      </c>
      <c r="H63">
        <f t="shared" si="13"/>
        <v>19448</v>
      </c>
      <c r="I63">
        <f t="shared" si="14"/>
        <v>63823</v>
      </c>
      <c r="J63">
        <f t="shared" si="15"/>
        <v>83271</v>
      </c>
      <c r="K63">
        <f t="shared" si="16"/>
        <v>0.35617742939819053</v>
      </c>
      <c r="L63">
        <f t="shared" si="17"/>
        <v>1.1688765979268159</v>
      </c>
      <c r="M63">
        <f t="shared" si="18"/>
        <v>1.5250540273250064</v>
      </c>
      <c r="N63">
        <f t="shared" si="8"/>
        <v>0.96996390216628503</v>
      </c>
      <c r="O63">
        <f t="shared" si="9"/>
        <v>1.0307243233166938</v>
      </c>
      <c r="P63">
        <f t="shared" si="10"/>
        <v>1.0158621895690496</v>
      </c>
      <c r="W63" t="s">
        <v>67</v>
      </c>
    </row>
    <row r="64" spans="1:23" x14ac:dyDescent="0.25">
      <c r="A64" s="3">
        <v>44298</v>
      </c>
      <c r="B64">
        <v>2011</v>
      </c>
      <c r="C64">
        <v>288</v>
      </c>
      <c r="D64">
        <v>355</v>
      </c>
      <c r="F64" s="1">
        <f t="shared" si="11"/>
        <v>44837</v>
      </c>
      <c r="G64">
        <f t="shared" si="12"/>
        <v>55528</v>
      </c>
      <c r="H64">
        <f t="shared" si="13"/>
        <v>19808</v>
      </c>
      <c r="I64">
        <f t="shared" si="14"/>
        <v>65041</v>
      </c>
      <c r="J64">
        <f t="shared" ref="J64:J127" si="19">H64+I64</f>
        <v>84849</v>
      </c>
      <c r="K64">
        <f t="shared" si="16"/>
        <v>0.35672093358305718</v>
      </c>
      <c r="L64">
        <f t="shared" si="17"/>
        <v>1.1713189742112087</v>
      </c>
      <c r="M64">
        <f t="shared" si="18"/>
        <v>1.5280399077942659</v>
      </c>
      <c r="N64">
        <f t="shared" si="8"/>
        <v>0.9714440056104805</v>
      </c>
      <c r="O64">
        <f t="shared" si="9"/>
        <v>1.0328780294029314</v>
      </c>
      <c r="P64">
        <f t="shared" si="10"/>
        <v>1.0178511309553517</v>
      </c>
      <c r="W64" t="s">
        <v>68</v>
      </c>
    </row>
    <row r="65" spans="1:23" x14ac:dyDescent="0.25">
      <c r="A65" s="3">
        <v>44305</v>
      </c>
      <c r="B65">
        <v>1779</v>
      </c>
      <c r="C65">
        <v>336</v>
      </c>
      <c r="D65">
        <v>405</v>
      </c>
      <c r="F65" s="1">
        <f t="shared" si="11"/>
        <v>44844</v>
      </c>
      <c r="G65">
        <f t="shared" si="12"/>
        <v>56436</v>
      </c>
      <c r="H65">
        <f t="shared" si="13"/>
        <v>20154</v>
      </c>
      <c r="I65">
        <f t="shared" si="14"/>
        <v>66207</v>
      </c>
      <c r="J65">
        <f t="shared" si="19"/>
        <v>86361</v>
      </c>
      <c r="K65">
        <f t="shared" si="16"/>
        <v>0.35711248139485435</v>
      </c>
      <c r="L65">
        <f t="shared" si="17"/>
        <v>1.1731341696789284</v>
      </c>
      <c r="M65">
        <f t="shared" si="18"/>
        <v>1.5302466510737827</v>
      </c>
      <c r="N65">
        <f t="shared" si="8"/>
        <v>0.97251029227568875</v>
      </c>
      <c r="O65">
        <f t="shared" si="9"/>
        <v>1.0344786826485104</v>
      </c>
      <c r="P65">
        <f t="shared" si="10"/>
        <v>1.0193210769504315</v>
      </c>
      <c r="W65" t="s">
        <v>69</v>
      </c>
    </row>
    <row r="66" spans="1:23" x14ac:dyDescent="0.25">
      <c r="A66" s="3">
        <v>44312</v>
      </c>
      <c r="B66">
        <v>1744</v>
      </c>
      <c r="C66">
        <v>327</v>
      </c>
      <c r="D66">
        <v>424</v>
      </c>
      <c r="F66" s="1">
        <f t="shared" si="11"/>
        <v>44851</v>
      </c>
      <c r="G66">
        <f t="shared" si="12"/>
        <v>57269</v>
      </c>
      <c r="H66">
        <f t="shared" si="13"/>
        <v>20492</v>
      </c>
      <c r="I66">
        <f t="shared" si="14"/>
        <v>67436</v>
      </c>
      <c r="J66">
        <f t="shared" si="19"/>
        <v>87928</v>
      </c>
      <c r="K66">
        <f t="shared" si="16"/>
        <v>0.35782011210253367</v>
      </c>
      <c r="L66">
        <f t="shared" si="17"/>
        <v>1.1775306011978557</v>
      </c>
      <c r="M66">
        <f t="shared" si="18"/>
        <v>1.5353507133003894</v>
      </c>
      <c r="N66">
        <f t="shared" si="8"/>
        <v>0.97443735498618411</v>
      </c>
      <c r="O66">
        <f t="shared" si="9"/>
        <v>1.0383554895846676</v>
      </c>
      <c r="P66">
        <f t="shared" si="10"/>
        <v>1.0227209721254977</v>
      </c>
      <c r="W66" t="s">
        <v>70</v>
      </c>
    </row>
    <row r="67" spans="1:23" x14ac:dyDescent="0.25">
      <c r="A67" s="3">
        <v>44319</v>
      </c>
      <c r="B67">
        <v>1523</v>
      </c>
      <c r="C67">
        <v>328</v>
      </c>
      <c r="D67">
        <v>487</v>
      </c>
      <c r="F67" s="1">
        <f t="shared" si="11"/>
        <v>44858</v>
      </c>
      <c r="G67">
        <f t="shared" si="12"/>
        <v>58101</v>
      </c>
      <c r="H67">
        <f t="shared" si="13"/>
        <v>20808</v>
      </c>
      <c r="I67">
        <f t="shared" si="14"/>
        <v>68643</v>
      </c>
      <c r="J67">
        <f t="shared" si="19"/>
        <v>89451</v>
      </c>
      <c r="K67">
        <f t="shared" si="16"/>
        <v>0.35813497185934839</v>
      </c>
      <c r="L67">
        <f t="shared" si="17"/>
        <v>1.1814426601951773</v>
      </c>
      <c r="M67">
        <f t="shared" si="18"/>
        <v>1.5395776320545258</v>
      </c>
      <c r="N67">
        <f t="shared" si="8"/>
        <v>0.97529480010523939</v>
      </c>
      <c r="O67">
        <f t="shared" si="9"/>
        <v>1.0418051731269176</v>
      </c>
      <c r="P67">
        <f t="shared" si="10"/>
        <v>1.02553658840123</v>
      </c>
    </row>
    <row r="68" spans="1:23" x14ac:dyDescent="0.25">
      <c r="A68" s="3">
        <v>44326</v>
      </c>
      <c r="B68">
        <v>1392</v>
      </c>
      <c r="C68">
        <v>381</v>
      </c>
      <c r="D68">
        <v>484</v>
      </c>
      <c r="F68" s="1">
        <f t="shared" si="11"/>
        <v>44865</v>
      </c>
      <c r="G68">
        <f t="shared" si="12"/>
        <v>58891</v>
      </c>
      <c r="H68">
        <f t="shared" si="13"/>
        <v>21124</v>
      </c>
      <c r="I68">
        <f t="shared" si="14"/>
        <v>69765</v>
      </c>
      <c r="J68">
        <f t="shared" si="19"/>
        <v>90889</v>
      </c>
      <c r="K68">
        <f t="shared" si="16"/>
        <v>0.35869657502844238</v>
      </c>
      <c r="L68">
        <f t="shared" si="17"/>
        <v>1.1846462107962168</v>
      </c>
      <c r="M68">
        <f t="shared" si="18"/>
        <v>1.5433427858246591</v>
      </c>
      <c r="N68">
        <f t="shared" si="8"/>
        <v>0.97682419179713786</v>
      </c>
      <c r="O68">
        <f t="shared" si="9"/>
        <v>1.0446300885468376</v>
      </c>
      <c r="P68">
        <f t="shared" si="10"/>
        <v>1.0280446158444942</v>
      </c>
    </row>
    <row r="69" spans="1:23" x14ac:dyDescent="0.25">
      <c r="A69" s="3">
        <v>44333</v>
      </c>
      <c r="B69">
        <v>1233</v>
      </c>
      <c r="C69">
        <v>339</v>
      </c>
      <c r="D69">
        <v>483</v>
      </c>
      <c r="F69" s="1">
        <f t="shared" si="11"/>
        <v>44872</v>
      </c>
      <c r="G69">
        <f t="shared" si="12"/>
        <v>59649</v>
      </c>
      <c r="H69">
        <f t="shared" si="13"/>
        <v>21492</v>
      </c>
      <c r="I69">
        <f t="shared" si="14"/>
        <v>70941</v>
      </c>
      <c r="J69">
        <f t="shared" si="19"/>
        <v>92433</v>
      </c>
      <c r="K69">
        <f t="shared" si="16"/>
        <v>0.36030780063370721</v>
      </c>
      <c r="L69">
        <f t="shared" si="17"/>
        <v>1.1893074485741588</v>
      </c>
      <c r="M69">
        <f t="shared" si="18"/>
        <v>1.5496152492078661</v>
      </c>
      <c r="N69">
        <f t="shared" si="8"/>
        <v>0.98121197874364241</v>
      </c>
      <c r="O69">
        <f t="shared" si="9"/>
        <v>1.0487404036673635</v>
      </c>
      <c r="P69">
        <f t="shared" si="10"/>
        <v>1.0322228011889394</v>
      </c>
    </row>
    <row r="70" spans="1:23" x14ac:dyDescent="0.25">
      <c r="A70" s="3">
        <v>44340</v>
      </c>
      <c r="B70">
        <v>1110</v>
      </c>
      <c r="C70">
        <v>336</v>
      </c>
      <c r="D70">
        <v>518</v>
      </c>
      <c r="F70" s="1">
        <f t="shared" ref="F70:F101" si="20">A147</f>
        <v>44879</v>
      </c>
      <c r="G70">
        <f t="shared" si="12"/>
        <v>60406</v>
      </c>
      <c r="H70">
        <f t="shared" si="13"/>
        <v>21855</v>
      </c>
      <c r="I70">
        <f t="shared" si="14"/>
        <v>72106</v>
      </c>
      <c r="J70">
        <f t="shared" si="19"/>
        <v>93961</v>
      </c>
      <c r="K70">
        <f t="shared" si="16"/>
        <v>0.36180180776744031</v>
      </c>
      <c r="L70">
        <f t="shared" si="17"/>
        <v>1.1936893686057677</v>
      </c>
      <c r="M70">
        <f t="shared" si="18"/>
        <v>1.555491176373208</v>
      </c>
      <c r="N70">
        <f t="shared" si="8"/>
        <v>0.98528054926409481</v>
      </c>
      <c r="O70">
        <f t="shared" si="9"/>
        <v>1.0526044142630233</v>
      </c>
      <c r="P70">
        <f t="shared" si="10"/>
        <v>1.0361368475958084</v>
      </c>
    </row>
    <row r="71" spans="1:23" x14ac:dyDescent="0.25">
      <c r="A71" s="3">
        <v>44347</v>
      </c>
      <c r="B71">
        <v>1108</v>
      </c>
      <c r="C71">
        <v>347</v>
      </c>
      <c r="D71">
        <v>619</v>
      </c>
      <c r="F71" s="1">
        <f t="shared" si="20"/>
        <v>44886</v>
      </c>
      <c r="G71">
        <f t="shared" ref="G71:G102" si="21">B148+G70</f>
        <v>61239</v>
      </c>
      <c r="H71">
        <f t="shared" ref="H71:H102" si="22">C148+H70</f>
        <v>22205</v>
      </c>
      <c r="I71">
        <f t="shared" ref="I71:I102" si="23">D148+I70</f>
        <v>73280</v>
      </c>
      <c r="J71">
        <f t="shared" si="19"/>
        <v>95485</v>
      </c>
      <c r="K71">
        <f t="shared" ref="K71:K102" si="24">H71/$G71</f>
        <v>0.36259573147830632</v>
      </c>
      <c r="L71">
        <f t="shared" ref="L71:L102" si="25">I71/$G71</f>
        <v>1.1966230669997877</v>
      </c>
      <c r="M71">
        <f t="shared" ref="M71:M102" si="26">J71/$G71</f>
        <v>1.5592187984780941</v>
      </c>
      <c r="N71">
        <f t="shared" si="8"/>
        <v>0.98744261029619074</v>
      </c>
      <c r="O71">
        <f t="shared" si="9"/>
        <v>1.0551913719430339</v>
      </c>
      <c r="P71">
        <f t="shared" si="10"/>
        <v>1.0386198746135447</v>
      </c>
    </row>
    <row r="72" spans="1:23" x14ac:dyDescent="0.25">
      <c r="A72" s="3">
        <v>44354</v>
      </c>
      <c r="B72">
        <v>1015</v>
      </c>
      <c r="C72">
        <v>323</v>
      </c>
      <c r="D72">
        <v>639</v>
      </c>
      <c r="F72" s="1">
        <f t="shared" si="20"/>
        <v>44893</v>
      </c>
      <c r="G72">
        <f t="shared" si="21"/>
        <v>62101</v>
      </c>
      <c r="H72">
        <f t="shared" si="22"/>
        <v>22577</v>
      </c>
      <c r="I72">
        <f t="shared" si="23"/>
        <v>74559</v>
      </c>
      <c r="J72">
        <f t="shared" si="19"/>
        <v>97136</v>
      </c>
      <c r="K72">
        <f t="shared" si="24"/>
        <v>0.36355292185311028</v>
      </c>
      <c r="L72">
        <f t="shared" si="25"/>
        <v>1.2006086858504694</v>
      </c>
      <c r="M72">
        <f t="shared" si="26"/>
        <v>1.5641616077035796</v>
      </c>
      <c r="N72">
        <f t="shared" ref="N72:N135" si="27">K72/K$14</f>
        <v>0.99004928897493127</v>
      </c>
      <c r="O72">
        <f t="shared" ref="O72:O135" si="28">L72/L$14</f>
        <v>1.0587059211265437</v>
      </c>
      <c r="P72">
        <f t="shared" ref="P72:P135" si="29">M72/M$14</f>
        <v>1.0419123566584143</v>
      </c>
    </row>
    <row r="73" spans="1:23" x14ac:dyDescent="0.25">
      <c r="A73" s="3">
        <v>44361</v>
      </c>
      <c r="B73">
        <v>1037</v>
      </c>
      <c r="C73">
        <v>313</v>
      </c>
      <c r="D73">
        <v>722</v>
      </c>
      <c r="F73" s="1">
        <f t="shared" si="20"/>
        <v>44900</v>
      </c>
      <c r="G73">
        <f t="shared" si="21"/>
        <v>62973</v>
      </c>
      <c r="H73">
        <f t="shared" si="22"/>
        <v>22969</v>
      </c>
      <c r="I73">
        <f t="shared" si="23"/>
        <v>75809</v>
      </c>
      <c r="J73">
        <f t="shared" si="19"/>
        <v>98778</v>
      </c>
      <c r="K73">
        <f t="shared" si="24"/>
        <v>0.36474362028170804</v>
      </c>
      <c r="L73">
        <f t="shared" si="25"/>
        <v>1.2038333889127086</v>
      </c>
      <c r="M73">
        <f t="shared" si="26"/>
        <v>1.5685770091944167</v>
      </c>
      <c r="N73">
        <f t="shared" si="27"/>
        <v>0.99329187089837701</v>
      </c>
      <c r="O73">
        <f t="shared" si="28"/>
        <v>1.0615494889485182</v>
      </c>
      <c r="P73">
        <f t="shared" si="29"/>
        <v>1.0448535242144097</v>
      </c>
    </row>
    <row r="74" spans="1:23" x14ac:dyDescent="0.25">
      <c r="A74" s="3">
        <v>44368</v>
      </c>
      <c r="B74">
        <v>946</v>
      </c>
      <c r="C74">
        <v>319</v>
      </c>
      <c r="D74">
        <v>759</v>
      </c>
      <c r="F74" s="1">
        <f t="shared" si="20"/>
        <v>44907</v>
      </c>
      <c r="G74">
        <f t="shared" si="21"/>
        <v>63904</v>
      </c>
      <c r="H74">
        <f t="shared" si="22"/>
        <v>23416</v>
      </c>
      <c r="I74">
        <f t="shared" si="23"/>
        <v>77226</v>
      </c>
      <c r="J74">
        <f t="shared" si="19"/>
        <v>100642</v>
      </c>
      <c r="K74">
        <f t="shared" si="24"/>
        <v>0.36642463695543315</v>
      </c>
      <c r="L74">
        <f t="shared" si="25"/>
        <v>1.2084689534301452</v>
      </c>
      <c r="M74">
        <f t="shared" si="26"/>
        <v>1.5748935903855783</v>
      </c>
      <c r="N74">
        <f t="shared" si="27"/>
        <v>0.99786971710050154</v>
      </c>
      <c r="O74">
        <f t="shared" si="28"/>
        <v>1.0656371651915879</v>
      </c>
      <c r="P74">
        <f t="shared" si="29"/>
        <v>1.0490610971164001</v>
      </c>
    </row>
    <row r="75" spans="1:23" x14ac:dyDescent="0.25">
      <c r="A75" s="3">
        <v>44375</v>
      </c>
      <c r="B75">
        <v>891</v>
      </c>
      <c r="C75">
        <v>254</v>
      </c>
      <c r="D75">
        <v>745</v>
      </c>
      <c r="F75" s="1">
        <f t="shared" si="20"/>
        <v>44914</v>
      </c>
      <c r="G75">
        <f t="shared" si="21"/>
        <v>64935</v>
      </c>
      <c r="H75">
        <f t="shared" si="22"/>
        <v>23842</v>
      </c>
      <c r="I75">
        <f t="shared" si="23"/>
        <v>78853</v>
      </c>
      <c r="J75">
        <f t="shared" si="19"/>
        <v>102695</v>
      </c>
      <c r="K75">
        <f t="shared" si="24"/>
        <v>0.36716716716716719</v>
      </c>
      <c r="L75">
        <f t="shared" si="25"/>
        <v>1.2143374143374144</v>
      </c>
      <c r="M75">
        <f t="shared" si="26"/>
        <v>1.5815045815045814</v>
      </c>
      <c r="N75">
        <f t="shared" si="27"/>
        <v>0.99989182024967316</v>
      </c>
      <c r="O75">
        <f t="shared" si="28"/>
        <v>1.0708120189000838</v>
      </c>
      <c r="P75">
        <f t="shared" si="29"/>
        <v>1.0534647810469635</v>
      </c>
    </row>
    <row r="76" spans="1:23" x14ac:dyDescent="0.25">
      <c r="A76" s="3">
        <v>44382</v>
      </c>
      <c r="B76">
        <v>934</v>
      </c>
      <c r="C76">
        <v>278</v>
      </c>
      <c r="D76">
        <v>739</v>
      </c>
      <c r="F76" s="12">
        <f t="shared" si="20"/>
        <v>44921</v>
      </c>
      <c r="G76" s="5">
        <f t="shared" si="21"/>
        <v>66073</v>
      </c>
      <c r="H76" s="5">
        <f t="shared" si="22"/>
        <v>24341</v>
      </c>
      <c r="I76" s="5">
        <f t="shared" si="23"/>
        <v>80455</v>
      </c>
      <c r="J76">
        <f t="shared" si="19"/>
        <v>104796</v>
      </c>
      <c r="K76" s="5">
        <f t="shared" si="24"/>
        <v>0.3683955624839193</v>
      </c>
      <c r="L76" s="5">
        <f t="shared" si="25"/>
        <v>1.2176683365368608</v>
      </c>
      <c r="M76">
        <f t="shared" si="26"/>
        <v>1.58606389902078</v>
      </c>
      <c r="N76">
        <f t="shared" si="27"/>
        <v>1.0032370606172418</v>
      </c>
      <c r="O76">
        <f t="shared" si="28"/>
        <v>1.0737492515695839</v>
      </c>
      <c r="P76">
        <f t="shared" si="29"/>
        <v>1.056501813304155</v>
      </c>
    </row>
    <row r="77" spans="1:23" x14ac:dyDescent="0.25">
      <c r="A77" s="3">
        <v>44389</v>
      </c>
      <c r="B77">
        <v>896</v>
      </c>
      <c r="C77">
        <v>278</v>
      </c>
      <c r="D77">
        <v>870</v>
      </c>
      <c r="F77" s="1">
        <f t="shared" si="20"/>
        <v>44928</v>
      </c>
      <c r="G77">
        <f t="shared" si="21"/>
        <v>67096</v>
      </c>
      <c r="H77">
        <f t="shared" si="22"/>
        <v>24788</v>
      </c>
      <c r="I77">
        <f t="shared" si="23"/>
        <v>82006</v>
      </c>
      <c r="J77">
        <f t="shared" si="19"/>
        <v>106794</v>
      </c>
      <c r="K77">
        <f t="shared" si="24"/>
        <v>0.36944080124001433</v>
      </c>
      <c r="L77">
        <f t="shared" si="25"/>
        <v>1.2222189102181948</v>
      </c>
      <c r="M77">
        <f t="shared" si="26"/>
        <v>1.5916597114582092</v>
      </c>
      <c r="N77">
        <f t="shared" si="27"/>
        <v>1.0060835179693273</v>
      </c>
      <c r="O77">
        <f t="shared" si="28"/>
        <v>1.0777619822433908</v>
      </c>
      <c r="P77">
        <f t="shared" si="29"/>
        <v>1.0602292709372958</v>
      </c>
    </row>
    <row r="78" spans="1:23" x14ac:dyDescent="0.25">
      <c r="A78" s="3">
        <v>44396</v>
      </c>
      <c r="B78">
        <v>870</v>
      </c>
      <c r="C78">
        <v>285</v>
      </c>
      <c r="D78">
        <v>806</v>
      </c>
      <c r="F78" s="1">
        <f t="shared" si="20"/>
        <v>44935</v>
      </c>
      <c r="G78">
        <f t="shared" si="21"/>
        <v>68036</v>
      </c>
      <c r="H78">
        <f t="shared" si="22"/>
        <v>25194</v>
      </c>
      <c r="I78">
        <f t="shared" si="23"/>
        <v>83391</v>
      </c>
      <c r="J78">
        <f t="shared" si="19"/>
        <v>108585</v>
      </c>
      <c r="K78">
        <f t="shared" si="24"/>
        <v>0.37030395672879063</v>
      </c>
      <c r="L78">
        <f t="shared" si="25"/>
        <v>1.225689340937151</v>
      </c>
      <c r="M78">
        <f t="shared" si="26"/>
        <v>1.5959932976659417</v>
      </c>
      <c r="N78">
        <f t="shared" si="27"/>
        <v>1.0084341151632155</v>
      </c>
      <c r="O78">
        <f t="shared" si="28"/>
        <v>1.0808222345923195</v>
      </c>
      <c r="P78">
        <f t="shared" si="29"/>
        <v>1.0631159400616645</v>
      </c>
    </row>
    <row r="79" spans="1:23" x14ac:dyDescent="0.25">
      <c r="A79" s="3">
        <v>44403</v>
      </c>
      <c r="B79">
        <v>881</v>
      </c>
      <c r="C79">
        <v>298</v>
      </c>
      <c r="D79">
        <v>941</v>
      </c>
      <c r="F79" s="1">
        <f t="shared" si="20"/>
        <v>44942</v>
      </c>
      <c r="G79">
        <f t="shared" si="21"/>
        <v>68903</v>
      </c>
      <c r="H79">
        <f t="shared" si="22"/>
        <v>25597</v>
      </c>
      <c r="I79">
        <f t="shared" si="23"/>
        <v>84704</v>
      </c>
      <c r="J79">
        <f t="shared" si="19"/>
        <v>110301</v>
      </c>
      <c r="K79">
        <f t="shared" si="24"/>
        <v>0.37149325863895621</v>
      </c>
      <c r="L79">
        <f t="shared" si="25"/>
        <v>1.229322380738139</v>
      </c>
      <c r="M79">
        <f t="shared" si="26"/>
        <v>1.6008156393770954</v>
      </c>
      <c r="N79">
        <f t="shared" si="27"/>
        <v>1.0116728940032649</v>
      </c>
      <c r="O79">
        <f t="shared" si="28"/>
        <v>1.0840258768733764</v>
      </c>
      <c r="P79">
        <f t="shared" si="29"/>
        <v>1.0663281768229649</v>
      </c>
    </row>
    <row r="80" spans="1:23" x14ac:dyDescent="0.25">
      <c r="A80" s="3">
        <v>44410</v>
      </c>
      <c r="B80">
        <v>818</v>
      </c>
      <c r="C80">
        <v>291</v>
      </c>
      <c r="D80">
        <v>823</v>
      </c>
      <c r="F80" s="1">
        <f t="shared" si="20"/>
        <v>44949</v>
      </c>
      <c r="G80">
        <f t="shared" si="21"/>
        <v>69682</v>
      </c>
      <c r="H80">
        <f t="shared" si="22"/>
        <v>25963</v>
      </c>
      <c r="I80">
        <f t="shared" si="23"/>
        <v>85926</v>
      </c>
      <c r="J80">
        <f t="shared" si="19"/>
        <v>111889</v>
      </c>
      <c r="K80">
        <f t="shared" si="24"/>
        <v>0.37259263511380269</v>
      </c>
      <c r="L80">
        <f t="shared" si="25"/>
        <v>1.2331161562526909</v>
      </c>
      <c r="M80">
        <f t="shared" si="26"/>
        <v>1.6057087913664936</v>
      </c>
      <c r="N80">
        <f t="shared" si="27"/>
        <v>1.0146667824629958</v>
      </c>
      <c r="O80">
        <f t="shared" si="28"/>
        <v>1.0873712571359184</v>
      </c>
      <c r="P80">
        <f t="shared" si="29"/>
        <v>1.069587581411118</v>
      </c>
    </row>
    <row r="81" spans="1:16" x14ac:dyDescent="0.25">
      <c r="A81" s="3">
        <v>44417</v>
      </c>
      <c r="B81">
        <v>873</v>
      </c>
      <c r="C81">
        <v>291</v>
      </c>
      <c r="D81">
        <v>879</v>
      </c>
      <c r="F81" s="1">
        <f t="shared" si="20"/>
        <v>44956</v>
      </c>
      <c r="G81">
        <f t="shared" si="21"/>
        <v>70492</v>
      </c>
      <c r="H81">
        <f t="shared" si="22"/>
        <v>26319</v>
      </c>
      <c r="I81">
        <f t="shared" si="23"/>
        <v>87149</v>
      </c>
      <c r="J81">
        <f t="shared" si="19"/>
        <v>113468</v>
      </c>
      <c r="K81">
        <f t="shared" si="24"/>
        <v>0.37336151620041991</v>
      </c>
      <c r="L81">
        <f t="shared" si="25"/>
        <v>1.2362963173126029</v>
      </c>
      <c r="M81">
        <f t="shared" si="26"/>
        <v>1.6096578335130227</v>
      </c>
      <c r="N81">
        <f t="shared" si="27"/>
        <v>1.0167606459072269</v>
      </c>
      <c r="O81">
        <f t="shared" si="28"/>
        <v>1.0901755474795953</v>
      </c>
      <c r="P81">
        <f t="shared" si="29"/>
        <v>1.0722180997598416</v>
      </c>
    </row>
    <row r="82" spans="1:16" x14ac:dyDescent="0.25">
      <c r="A82" s="3">
        <v>44424</v>
      </c>
      <c r="B82">
        <v>850</v>
      </c>
      <c r="C82">
        <v>278</v>
      </c>
      <c r="D82">
        <v>874</v>
      </c>
      <c r="F82" s="1">
        <f t="shared" si="20"/>
        <v>44963</v>
      </c>
      <c r="G82">
        <f t="shared" si="21"/>
        <v>71292</v>
      </c>
      <c r="H82">
        <f t="shared" si="22"/>
        <v>26676</v>
      </c>
      <c r="I82">
        <f t="shared" si="23"/>
        <v>88348</v>
      </c>
      <c r="J82">
        <f t="shared" si="19"/>
        <v>115024</v>
      </c>
      <c r="K82">
        <f t="shared" si="24"/>
        <v>0.37417943107221008</v>
      </c>
      <c r="L82">
        <f t="shared" si="25"/>
        <v>1.2392414296134209</v>
      </c>
      <c r="M82">
        <f t="shared" si="26"/>
        <v>1.6134208606856308</v>
      </c>
      <c r="N82">
        <f t="shared" si="27"/>
        <v>1.0189880411187144</v>
      </c>
      <c r="O82">
        <f t="shared" si="28"/>
        <v>1.0927725700299109</v>
      </c>
      <c r="P82">
        <f t="shared" si="29"/>
        <v>1.0747247106434434</v>
      </c>
    </row>
    <row r="83" spans="1:16" x14ac:dyDescent="0.25">
      <c r="A83" s="3">
        <v>44431</v>
      </c>
      <c r="B83">
        <v>784</v>
      </c>
      <c r="C83">
        <v>298</v>
      </c>
      <c r="D83">
        <v>876</v>
      </c>
      <c r="F83" s="1">
        <f t="shared" si="20"/>
        <v>44970</v>
      </c>
      <c r="G83">
        <f t="shared" si="21"/>
        <v>72094</v>
      </c>
      <c r="H83">
        <f t="shared" si="22"/>
        <v>27075</v>
      </c>
      <c r="I83">
        <f t="shared" si="23"/>
        <v>89546</v>
      </c>
      <c r="J83">
        <f t="shared" si="19"/>
        <v>116621</v>
      </c>
      <c r="K83">
        <f t="shared" si="24"/>
        <v>0.37555136349765583</v>
      </c>
      <c r="L83">
        <f t="shared" si="25"/>
        <v>1.2420728493355897</v>
      </c>
      <c r="M83">
        <f t="shared" si="26"/>
        <v>1.6176242128332454</v>
      </c>
      <c r="N83">
        <f t="shared" si="27"/>
        <v>1.0227241704156838</v>
      </c>
      <c r="O83">
        <f t="shared" si="28"/>
        <v>1.0952693375948825</v>
      </c>
      <c r="P83">
        <f t="shared" si="29"/>
        <v>1.0775246288363058</v>
      </c>
    </row>
    <row r="84" spans="1:16" x14ac:dyDescent="0.25">
      <c r="A84" s="3">
        <v>44438</v>
      </c>
      <c r="B84">
        <v>792</v>
      </c>
      <c r="C84">
        <v>296</v>
      </c>
      <c r="D84">
        <v>914</v>
      </c>
      <c r="F84" s="1">
        <f t="shared" si="20"/>
        <v>44977</v>
      </c>
      <c r="G84">
        <f t="shared" si="21"/>
        <v>72878</v>
      </c>
      <c r="H84">
        <f t="shared" si="22"/>
        <v>27435</v>
      </c>
      <c r="I84">
        <f t="shared" si="23"/>
        <v>90744</v>
      </c>
      <c r="J84">
        <f t="shared" si="19"/>
        <v>118179</v>
      </c>
      <c r="K84">
        <f t="shared" si="24"/>
        <v>0.37645105518812261</v>
      </c>
      <c r="L84">
        <f t="shared" si="25"/>
        <v>1.2451494278108619</v>
      </c>
      <c r="M84">
        <f t="shared" si="26"/>
        <v>1.6216004829989845</v>
      </c>
      <c r="N84">
        <f t="shared" si="27"/>
        <v>1.0251742652021676</v>
      </c>
      <c r="O84">
        <f t="shared" si="28"/>
        <v>1.0979822880232513</v>
      </c>
      <c r="P84">
        <f t="shared" si="29"/>
        <v>1.0801732841917959</v>
      </c>
    </row>
    <row r="85" spans="1:16" x14ac:dyDescent="0.25">
      <c r="A85" s="3">
        <v>44445</v>
      </c>
      <c r="B85">
        <v>812</v>
      </c>
      <c r="C85">
        <v>320</v>
      </c>
      <c r="D85">
        <v>945</v>
      </c>
      <c r="F85" s="1">
        <f t="shared" si="20"/>
        <v>44984</v>
      </c>
      <c r="G85">
        <f t="shared" si="21"/>
        <v>73669</v>
      </c>
      <c r="H85">
        <f t="shared" si="22"/>
        <v>27795</v>
      </c>
      <c r="I85">
        <f t="shared" si="23"/>
        <v>91958</v>
      </c>
      <c r="J85">
        <f t="shared" si="19"/>
        <v>119753</v>
      </c>
      <c r="K85">
        <f t="shared" si="24"/>
        <v>0.37729574176383551</v>
      </c>
      <c r="L85">
        <f t="shared" si="25"/>
        <v>1.248259104915229</v>
      </c>
      <c r="M85">
        <f t="shared" si="26"/>
        <v>1.6255548466790644</v>
      </c>
      <c r="N85">
        <f t="shared" si="27"/>
        <v>1.027474566735789</v>
      </c>
      <c r="O85">
        <f t="shared" si="28"/>
        <v>1.1007244250758854</v>
      </c>
      <c r="P85">
        <f t="shared" si="29"/>
        <v>1.0828073472967235</v>
      </c>
    </row>
    <row r="86" spans="1:16" x14ac:dyDescent="0.25">
      <c r="A86" s="3">
        <v>44452</v>
      </c>
      <c r="B86">
        <v>880</v>
      </c>
      <c r="C86">
        <v>319</v>
      </c>
      <c r="D86">
        <v>943</v>
      </c>
      <c r="F86" s="1">
        <f t="shared" si="20"/>
        <v>44991</v>
      </c>
      <c r="G86">
        <f t="shared" si="21"/>
        <v>74425</v>
      </c>
      <c r="H86">
        <f t="shared" si="22"/>
        <v>28185</v>
      </c>
      <c r="I86">
        <f t="shared" si="23"/>
        <v>93204</v>
      </c>
      <c r="J86">
        <f t="shared" si="19"/>
        <v>121389</v>
      </c>
      <c r="K86">
        <f t="shared" si="24"/>
        <v>0.37870339267719183</v>
      </c>
      <c r="L86">
        <f t="shared" si="25"/>
        <v>1.2523211286530065</v>
      </c>
      <c r="M86">
        <f t="shared" si="26"/>
        <v>1.6310245213301982</v>
      </c>
      <c r="N86">
        <f t="shared" si="27"/>
        <v>1.031307966777768</v>
      </c>
      <c r="O86">
        <f t="shared" si="28"/>
        <v>1.1043063486731608</v>
      </c>
      <c r="P86">
        <f t="shared" si="29"/>
        <v>1.0864507825900143</v>
      </c>
    </row>
    <row r="87" spans="1:16" x14ac:dyDescent="0.25">
      <c r="A87" s="3">
        <v>44459</v>
      </c>
      <c r="B87">
        <v>885</v>
      </c>
      <c r="C87">
        <v>304</v>
      </c>
      <c r="D87">
        <v>927</v>
      </c>
      <c r="F87" s="1">
        <f t="shared" si="20"/>
        <v>44998</v>
      </c>
      <c r="G87">
        <f t="shared" si="21"/>
        <v>75185</v>
      </c>
      <c r="H87">
        <f t="shared" si="22"/>
        <v>28515</v>
      </c>
      <c r="I87">
        <f t="shared" si="23"/>
        <v>94377</v>
      </c>
      <c r="J87">
        <f t="shared" si="19"/>
        <v>122892</v>
      </c>
      <c r="K87">
        <f t="shared" si="24"/>
        <v>0.37926448094699738</v>
      </c>
      <c r="L87">
        <f t="shared" si="25"/>
        <v>1.2552636829154751</v>
      </c>
      <c r="M87">
        <f t="shared" si="26"/>
        <v>1.6345281638624725</v>
      </c>
      <c r="N87">
        <f t="shared" si="27"/>
        <v>1.0328359562648051</v>
      </c>
      <c r="O87">
        <f t="shared" si="28"/>
        <v>1.1069011155256969</v>
      </c>
      <c r="P87">
        <f t="shared" si="29"/>
        <v>1.0887846133334054</v>
      </c>
    </row>
    <row r="88" spans="1:16" x14ac:dyDescent="0.25">
      <c r="A88" s="3">
        <v>44466</v>
      </c>
      <c r="B88">
        <v>821</v>
      </c>
      <c r="C88">
        <v>302</v>
      </c>
      <c r="D88">
        <v>971</v>
      </c>
      <c r="F88" s="1">
        <f t="shared" si="20"/>
        <v>45005</v>
      </c>
      <c r="G88">
        <f t="shared" si="21"/>
        <v>75958</v>
      </c>
      <c r="H88">
        <f t="shared" si="22"/>
        <v>28879</v>
      </c>
      <c r="I88">
        <f t="shared" si="23"/>
        <v>95558</v>
      </c>
      <c r="J88">
        <f t="shared" si="19"/>
        <v>124437</v>
      </c>
      <c r="K88">
        <f t="shared" si="24"/>
        <v>0.38019695094657574</v>
      </c>
      <c r="L88">
        <f t="shared" si="25"/>
        <v>1.2580373364227599</v>
      </c>
      <c r="M88">
        <f t="shared" si="26"/>
        <v>1.6382342873693356</v>
      </c>
      <c r="N88">
        <f t="shared" si="27"/>
        <v>1.0353753149236966</v>
      </c>
      <c r="O88">
        <f t="shared" si="28"/>
        <v>1.1093469444006028</v>
      </c>
      <c r="P88">
        <f t="shared" si="29"/>
        <v>1.0912533198008734</v>
      </c>
    </row>
    <row r="89" spans="1:16" x14ac:dyDescent="0.25">
      <c r="A89" s="3">
        <v>44473</v>
      </c>
      <c r="B89">
        <v>813</v>
      </c>
      <c r="C89">
        <v>333</v>
      </c>
      <c r="D89">
        <v>976</v>
      </c>
      <c r="F89" s="1">
        <f t="shared" si="20"/>
        <v>45012</v>
      </c>
      <c r="G89">
        <f t="shared" si="21"/>
        <v>76723</v>
      </c>
      <c r="H89">
        <f t="shared" si="22"/>
        <v>29190</v>
      </c>
      <c r="I89">
        <f t="shared" si="23"/>
        <v>96727</v>
      </c>
      <c r="J89">
        <f t="shared" si="19"/>
        <v>125917</v>
      </c>
      <c r="K89">
        <f t="shared" si="24"/>
        <v>0.38045957535549968</v>
      </c>
      <c r="L89">
        <f t="shared" si="25"/>
        <v>1.2607301591439333</v>
      </c>
      <c r="M89">
        <f t="shared" si="26"/>
        <v>1.6411897344994331</v>
      </c>
      <c r="N89">
        <f t="shared" si="27"/>
        <v>1.0360905095864084</v>
      </c>
      <c r="O89">
        <f t="shared" si="28"/>
        <v>1.1117214960701427</v>
      </c>
      <c r="P89">
        <f t="shared" si="29"/>
        <v>1.093221989066973</v>
      </c>
    </row>
    <row r="90" spans="1:16" x14ac:dyDescent="0.25">
      <c r="A90" s="3">
        <v>44480</v>
      </c>
      <c r="B90">
        <v>885</v>
      </c>
      <c r="C90">
        <v>315</v>
      </c>
      <c r="D90">
        <v>1024</v>
      </c>
      <c r="F90" s="1">
        <f t="shared" si="20"/>
        <v>45019</v>
      </c>
      <c r="G90">
        <f t="shared" si="21"/>
        <v>77468</v>
      </c>
      <c r="H90">
        <f t="shared" si="22"/>
        <v>29508</v>
      </c>
      <c r="I90">
        <f t="shared" si="23"/>
        <v>97835</v>
      </c>
      <c r="J90">
        <f t="shared" si="19"/>
        <v>127343</v>
      </c>
      <c r="K90">
        <f t="shared" si="24"/>
        <v>0.38090566427428102</v>
      </c>
      <c r="L90">
        <f t="shared" si="25"/>
        <v>1.2629085557907782</v>
      </c>
      <c r="M90">
        <f t="shared" si="26"/>
        <v>1.6438142200650592</v>
      </c>
      <c r="N90">
        <f t="shared" si="27"/>
        <v>1.0373053258904774</v>
      </c>
      <c r="O90">
        <f t="shared" si="28"/>
        <v>1.1136424228931427</v>
      </c>
      <c r="P90">
        <f t="shared" si="29"/>
        <v>1.0949701996912653</v>
      </c>
    </row>
    <row r="91" spans="1:16" x14ac:dyDescent="0.25">
      <c r="A91" s="3">
        <v>44487</v>
      </c>
      <c r="B91">
        <v>961</v>
      </c>
      <c r="C91">
        <v>326</v>
      </c>
      <c r="D91">
        <v>1067</v>
      </c>
      <c r="F91" s="1">
        <f t="shared" si="20"/>
        <v>45026</v>
      </c>
      <c r="G91">
        <f t="shared" si="21"/>
        <v>78209</v>
      </c>
      <c r="H91">
        <f t="shared" si="22"/>
        <v>29899</v>
      </c>
      <c r="I91">
        <f t="shared" si="23"/>
        <v>99023</v>
      </c>
      <c r="J91">
        <f t="shared" si="19"/>
        <v>128922</v>
      </c>
      <c r="K91">
        <f t="shared" si="24"/>
        <v>0.38229615517395699</v>
      </c>
      <c r="L91">
        <f t="shared" si="25"/>
        <v>1.2661330537406181</v>
      </c>
      <c r="M91">
        <f t="shared" si="26"/>
        <v>1.6484292089145751</v>
      </c>
      <c r="N91">
        <f t="shared" si="27"/>
        <v>1.0410919947460959</v>
      </c>
      <c r="O91">
        <f t="shared" si="28"/>
        <v>1.1164858098454349</v>
      </c>
      <c r="P91">
        <f t="shared" si="29"/>
        <v>1.098044315488808</v>
      </c>
    </row>
    <row r="92" spans="1:16" x14ac:dyDescent="0.25">
      <c r="A92" s="3">
        <v>44494</v>
      </c>
      <c r="B92">
        <v>1034</v>
      </c>
      <c r="C92">
        <v>337</v>
      </c>
      <c r="D92">
        <v>1223</v>
      </c>
      <c r="F92" s="1">
        <f t="shared" si="20"/>
        <v>45033</v>
      </c>
      <c r="G92">
        <f t="shared" si="21"/>
        <v>78924</v>
      </c>
      <c r="H92">
        <f t="shared" si="22"/>
        <v>30252</v>
      </c>
      <c r="I92">
        <f t="shared" si="23"/>
        <v>100148</v>
      </c>
      <c r="J92">
        <f t="shared" si="19"/>
        <v>130400</v>
      </c>
      <c r="K92">
        <f t="shared" si="24"/>
        <v>0.38330545841569102</v>
      </c>
      <c r="L92">
        <f t="shared" si="25"/>
        <v>1.2689169327454259</v>
      </c>
      <c r="M92">
        <f t="shared" si="26"/>
        <v>1.6522223911611171</v>
      </c>
      <c r="N92">
        <f t="shared" si="27"/>
        <v>1.0438405903336254</v>
      </c>
      <c r="O92">
        <f t="shared" si="28"/>
        <v>1.1189406556422585</v>
      </c>
      <c r="P92">
        <f t="shared" si="29"/>
        <v>1.1005710131358191</v>
      </c>
    </row>
    <row r="93" spans="1:16" x14ac:dyDescent="0.25">
      <c r="A93" s="3">
        <v>44501</v>
      </c>
      <c r="B93">
        <v>1120</v>
      </c>
      <c r="C93">
        <v>343</v>
      </c>
      <c r="D93">
        <v>1254</v>
      </c>
      <c r="F93" s="1">
        <f t="shared" si="20"/>
        <v>45040</v>
      </c>
      <c r="G93">
        <f t="shared" si="21"/>
        <v>79603</v>
      </c>
      <c r="H93">
        <f t="shared" si="22"/>
        <v>30581</v>
      </c>
      <c r="I93">
        <f t="shared" si="23"/>
        <v>101255</v>
      </c>
      <c r="J93">
        <f t="shared" si="19"/>
        <v>131836</v>
      </c>
      <c r="K93">
        <f t="shared" si="24"/>
        <v>0.3841689383565946</v>
      </c>
      <c r="L93">
        <f t="shared" si="25"/>
        <v>1.2719997990025502</v>
      </c>
      <c r="M93">
        <f t="shared" si="26"/>
        <v>1.6561687373591447</v>
      </c>
      <c r="N93">
        <f t="shared" si="27"/>
        <v>1.0461920710951556</v>
      </c>
      <c r="O93">
        <f t="shared" si="28"/>
        <v>1.1216591506847515</v>
      </c>
      <c r="P93">
        <f t="shared" si="29"/>
        <v>1.1031997356713463</v>
      </c>
    </row>
    <row r="94" spans="1:16" x14ac:dyDescent="0.25">
      <c r="A94" s="3">
        <v>44508</v>
      </c>
      <c r="B94">
        <v>1267</v>
      </c>
      <c r="C94">
        <v>368</v>
      </c>
      <c r="D94">
        <v>1280</v>
      </c>
      <c r="F94" s="1">
        <f t="shared" si="20"/>
        <v>45047</v>
      </c>
      <c r="G94">
        <f t="shared" si="21"/>
        <v>80368</v>
      </c>
      <c r="H94">
        <f t="shared" si="22"/>
        <v>30903</v>
      </c>
      <c r="I94">
        <f t="shared" si="23"/>
        <v>102330</v>
      </c>
      <c r="J94">
        <f t="shared" si="19"/>
        <v>133233</v>
      </c>
      <c r="K94">
        <f t="shared" si="24"/>
        <v>0.38451871391598647</v>
      </c>
      <c r="L94">
        <f t="shared" si="25"/>
        <v>1.2732679673501892</v>
      </c>
      <c r="M94">
        <f t="shared" si="26"/>
        <v>1.6577866812661757</v>
      </c>
      <c r="N94">
        <f t="shared" si="27"/>
        <v>1.0471446010380083</v>
      </c>
      <c r="O94">
        <f t="shared" si="28"/>
        <v>1.122777431232322</v>
      </c>
      <c r="P94">
        <f t="shared" si="29"/>
        <v>1.1042774732534562</v>
      </c>
    </row>
    <row r="95" spans="1:16" x14ac:dyDescent="0.25">
      <c r="A95" s="3">
        <v>44515</v>
      </c>
      <c r="B95">
        <v>1421</v>
      </c>
      <c r="C95">
        <v>367</v>
      </c>
      <c r="D95">
        <v>1279</v>
      </c>
      <c r="F95" s="1">
        <f t="shared" si="20"/>
        <v>45054</v>
      </c>
      <c r="G95">
        <f t="shared" si="21"/>
        <v>81036</v>
      </c>
      <c r="H95">
        <f t="shared" si="22"/>
        <v>31242</v>
      </c>
      <c r="I95">
        <f t="shared" si="23"/>
        <v>103372</v>
      </c>
      <c r="J95">
        <f t="shared" si="19"/>
        <v>134614</v>
      </c>
      <c r="K95">
        <f t="shared" si="24"/>
        <v>0.38553235598993041</v>
      </c>
      <c r="L95">
        <f t="shared" si="25"/>
        <v>1.2756305839380029</v>
      </c>
      <c r="M95">
        <f t="shared" si="26"/>
        <v>1.6611629399279333</v>
      </c>
      <c r="N95">
        <f t="shared" si="27"/>
        <v>1.0499050123956395</v>
      </c>
      <c r="O95">
        <f t="shared" si="28"/>
        <v>1.1248608046081345</v>
      </c>
      <c r="P95">
        <f t="shared" si="29"/>
        <v>1.1065264516209312</v>
      </c>
    </row>
    <row r="96" spans="1:16" x14ac:dyDescent="0.25">
      <c r="A96" s="3">
        <v>44522</v>
      </c>
      <c r="B96">
        <v>1479</v>
      </c>
      <c r="C96">
        <v>441</v>
      </c>
      <c r="D96">
        <v>1358</v>
      </c>
      <c r="F96" s="1">
        <f t="shared" si="20"/>
        <v>45061</v>
      </c>
      <c r="G96">
        <f t="shared" si="21"/>
        <v>81737</v>
      </c>
      <c r="H96">
        <f t="shared" si="22"/>
        <v>31552</v>
      </c>
      <c r="I96">
        <f t="shared" si="23"/>
        <v>104429</v>
      </c>
      <c r="J96">
        <f t="shared" si="19"/>
        <v>135981</v>
      </c>
      <c r="K96">
        <f t="shared" si="24"/>
        <v>0.38601857176064697</v>
      </c>
      <c r="L96">
        <f t="shared" si="25"/>
        <v>1.2776221295129502</v>
      </c>
      <c r="M96">
        <f t="shared" si="26"/>
        <v>1.663640701273597</v>
      </c>
      <c r="N96">
        <f t="shared" si="27"/>
        <v>1.05122910456806</v>
      </c>
      <c r="O96">
        <f t="shared" si="28"/>
        <v>1.1266169647269466</v>
      </c>
      <c r="P96">
        <f t="shared" si="29"/>
        <v>1.1081769269619592</v>
      </c>
    </row>
    <row r="97" spans="1:16" x14ac:dyDescent="0.25">
      <c r="A97" s="3">
        <v>44529</v>
      </c>
      <c r="B97">
        <v>1546</v>
      </c>
      <c r="C97">
        <v>411</v>
      </c>
      <c r="D97">
        <v>1448</v>
      </c>
      <c r="F97" s="1">
        <f t="shared" si="20"/>
        <v>45068</v>
      </c>
      <c r="G97">
        <f t="shared" si="21"/>
        <v>82411</v>
      </c>
      <c r="H97">
        <f t="shared" si="22"/>
        <v>31892</v>
      </c>
      <c r="I97">
        <f t="shared" si="23"/>
        <v>105439</v>
      </c>
      <c r="J97">
        <f t="shared" si="19"/>
        <v>137331</v>
      </c>
      <c r="K97">
        <f t="shared" si="24"/>
        <v>0.38698717404230015</v>
      </c>
      <c r="L97">
        <f t="shared" si="25"/>
        <v>1.279428717040201</v>
      </c>
      <c r="M97">
        <f t="shared" si="26"/>
        <v>1.6664158910825011</v>
      </c>
      <c r="N97">
        <f t="shared" si="27"/>
        <v>1.053866860841238</v>
      </c>
      <c r="O97">
        <f t="shared" si="28"/>
        <v>1.128210027424789</v>
      </c>
      <c r="P97">
        <f t="shared" si="29"/>
        <v>1.1100255240249026</v>
      </c>
    </row>
    <row r="98" spans="1:16" x14ac:dyDescent="0.25">
      <c r="A98" s="3">
        <v>44536</v>
      </c>
      <c r="B98">
        <v>1568</v>
      </c>
      <c r="C98">
        <v>433</v>
      </c>
      <c r="D98">
        <v>1397</v>
      </c>
      <c r="F98" s="1">
        <f t="shared" si="20"/>
        <v>45075</v>
      </c>
      <c r="G98">
        <f t="shared" si="21"/>
        <v>83068</v>
      </c>
      <c r="H98">
        <f t="shared" si="22"/>
        <v>32225</v>
      </c>
      <c r="I98">
        <f t="shared" si="23"/>
        <v>106461</v>
      </c>
      <c r="J98">
        <f t="shared" si="19"/>
        <v>138686</v>
      </c>
      <c r="K98">
        <f t="shared" si="24"/>
        <v>0.38793518563104928</v>
      </c>
      <c r="L98">
        <f t="shared" si="25"/>
        <v>1.281612654692541</v>
      </c>
      <c r="M98">
        <f t="shared" si="26"/>
        <v>1.6695478403235904</v>
      </c>
      <c r="N98">
        <f t="shared" si="27"/>
        <v>1.0564485432950523</v>
      </c>
      <c r="O98">
        <f t="shared" si="28"/>
        <v>1.1301358403488106</v>
      </c>
      <c r="P98">
        <f t="shared" si="29"/>
        <v>1.1121117640902811</v>
      </c>
    </row>
    <row r="99" spans="1:16" x14ac:dyDescent="0.25">
      <c r="A99" s="3">
        <v>44543</v>
      </c>
      <c r="B99">
        <v>1479</v>
      </c>
      <c r="C99">
        <v>399</v>
      </c>
      <c r="D99">
        <v>1288</v>
      </c>
      <c r="F99" s="1">
        <f t="shared" si="20"/>
        <v>45082</v>
      </c>
      <c r="G99">
        <f t="shared" si="21"/>
        <v>83769</v>
      </c>
      <c r="H99">
        <f t="shared" si="22"/>
        <v>32531</v>
      </c>
      <c r="I99">
        <f t="shared" si="23"/>
        <v>107485</v>
      </c>
      <c r="J99">
        <f t="shared" si="19"/>
        <v>140016</v>
      </c>
      <c r="K99">
        <f t="shared" si="24"/>
        <v>0.38834174933447935</v>
      </c>
      <c r="L99">
        <f t="shared" si="25"/>
        <v>1.2831118910336758</v>
      </c>
      <c r="M99">
        <f t="shared" si="26"/>
        <v>1.6714536403681552</v>
      </c>
      <c r="N99">
        <f t="shared" si="27"/>
        <v>1.0575557221438763</v>
      </c>
      <c r="O99">
        <f t="shared" si="28"/>
        <v>1.1314578784201939</v>
      </c>
      <c r="P99">
        <f t="shared" si="29"/>
        <v>1.1133812471193829</v>
      </c>
    </row>
    <row r="100" spans="1:16" x14ac:dyDescent="0.25">
      <c r="A100" s="3">
        <v>44550</v>
      </c>
      <c r="B100">
        <v>1347</v>
      </c>
      <c r="C100">
        <v>381</v>
      </c>
      <c r="D100">
        <v>1234</v>
      </c>
      <c r="F100" s="1">
        <f t="shared" si="20"/>
        <v>45089</v>
      </c>
      <c r="G100">
        <f t="shared" si="21"/>
        <v>84459</v>
      </c>
      <c r="H100">
        <f t="shared" si="22"/>
        <v>32851</v>
      </c>
      <c r="I100">
        <f t="shared" si="23"/>
        <v>108489</v>
      </c>
      <c r="J100">
        <f t="shared" si="19"/>
        <v>141340</v>
      </c>
      <c r="K100">
        <f t="shared" si="24"/>
        <v>0.38895795593128024</v>
      </c>
      <c r="L100">
        <f t="shared" si="25"/>
        <v>1.2845167477711079</v>
      </c>
      <c r="M100">
        <f t="shared" si="26"/>
        <v>1.673474703702388</v>
      </c>
      <c r="N100">
        <f t="shared" si="27"/>
        <v>1.0592338131901942</v>
      </c>
      <c r="O100">
        <f t="shared" si="28"/>
        <v>1.132696691835241</v>
      </c>
      <c r="P100">
        <f t="shared" si="29"/>
        <v>1.1147275088171227</v>
      </c>
    </row>
    <row r="101" spans="1:16" x14ac:dyDescent="0.25">
      <c r="A101" s="3">
        <v>44557</v>
      </c>
      <c r="B101">
        <v>1293</v>
      </c>
      <c r="C101">
        <v>371</v>
      </c>
      <c r="D101">
        <v>1133</v>
      </c>
      <c r="F101" s="1">
        <f t="shared" si="20"/>
        <v>45096</v>
      </c>
      <c r="G101">
        <f t="shared" si="21"/>
        <v>85191</v>
      </c>
      <c r="H101">
        <f t="shared" si="22"/>
        <v>33196</v>
      </c>
      <c r="I101">
        <f t="shared" si="23"/>
        <v>109584</v>
      </c>
      <c r="J101">
        <f t="shared" si="19"/>
        <v>142780</v>
      </c>
      <c r="K101">
        <f t="shared" si="24"/>
        <v>0.38966557500205423</v>
      </c>
      <c r="L101">
        <f t="shared" si="25"/>
        <v>1.2863330633517625</v>
      </c>
      <c r="M101">
        <f t="shared" si="26"/>
        <v>1.6759986383538168</v>
      </c>
      <c r="N101">
        <f t="shared" si="27"/>
        <v>1.0611608442103655</v>
      </c>
      <c r="O101">
        <f t="shared" si="28"/>
        <v>1.1342983328049723</v>
      </c>
      <c r="P101">
        <f t="shared" si="29"/>
        <v>1.1164087409147336</v>
      </c>
    </row>
    <row r="102" spans="1:16" x14ac:dyDescent="0.25">
      <c r="A102" s="3">
        <v>44564</v>
      </c>
      <c r="B102">
        <v>1193</v>
      </c>
      <c r="C102">
        <v>328</v>
      </c>
      <c r="D102">
        <v>1063</v>
      </c>
      <c r="F102" s="1">
        <f t="shared" ref="F102:F133" si="30">A179</f>
        <v>45103</v>
      </c>
      <c r="G102">
        <f t="shared" si="21"/>
        <v>85862</v>
      </c>
      <c r="H102">
        <f t="shared" si="22"/>
        <v>33504</v>
      </c>
      <c r="I102">
        <f t="shared" si="23"/>
        <v>110586</v>
      </c>
      <c r="J102">
        <f t="shared" si="19"/>
        <v>144090</v>
      </c>
      <c r="K102">
        <f t="shared" si="24"/>
        <v>0.39020754233537536</v>
      </c>
      <c r="L102">
        <f t="shared" si="25"/>
        <v>1.2879504320887005</v>
      </c>
      <c r="M102">
        <f t="shared" si="26"/>
        <v>1.6781579744240758</v>
      </c>
      <c r="N102">
        <f t="shared" si="27"/>
        <v>1.062636762407549</v>
      </c>
      <c r="O102">
        <f t="shared" si="28"/>
        <v>1.1357245409264207</v>
      </c>
      <c r="P102">
        <f t="shared" si="29"/>
        <v>1.1178471082309371</v>
      </c>
    </row>
    <row r="103" spans="1:16" x14ac:dyDescent="0.25">
      <c r="A103" s="3">
        <v>44571</v>
      </c>
      <c r="B103">
        <v>1123</v>
      </c>
      <c r="C103">
        <v>338</v>
      </c>
      <c r="D103">
        <v>1111</v>
      </c>
      <c r="F103" s="1">
        <f t="shared" si="30"/>
        <v>45110</v>
      </c>
      <c r="G103">
        <f t="shared" ref="G103:G134" si="31">B180+G102</f>
        <v>86515</v>
      </c>
      <c r="H103">
        <f t="shared" ref="H103:H134" si="32">C180+H102</f>
        <v>33836</v>
      </c>
      <c r="I103">
        <f t="shared" ref="I103:I134" si="33">D180+I102</f>
        <v>111594</v>
      </c>
      <c r="J103">
        <f t="shared" si="19"/>
        <v>145430</v>
      </c>
      <c r="K103">
        <f t="shared" ref="K103:K134" si="34">H103/$G103</f>
        <v>0.39109980928162746</v>
      </c>
      <c r="L103">
        <f t="shared" ref="L103:L134" si="35">I103/$G103</f>
        <v>1.289880367566318</v>
      </c>
      <c r="M103">
        <f t="shared" ref="M103:M134" si="36">J103/$G103</f>
        <v>1.6809801768479455</v>
      </c>
      <c r="N103">
        <f t="shared" si="27"/>
        <v>1.0650666376818554</v>
      </c>
      <c r="O103">
        <f t="shared" si="28"/>
        <v>1.1374263727902292</v>
      </c>
      <c r="P103">
        <f t="shared" si="29"/>
        <v>1.1197270211273662</v>
      </c>
    </row>
    <row r="104" spans="1:16" x14ac:dyDescent="0.25">
      <c r="A104" s="3">
        <v>44578</v>
      </c>
      <c r="B104">
        <v>978</v>
      </c>
      <c r="C104">
        <v>331</v>
      </c>
      <c r="D104">
        <v>1082</v>
      </c>
      <c r="F104" s="1">
        <f t="shared" si="30"/>
        <v>45117</v>
      </c>
      <c r="G104">
        <f t="shared" si="31"/>
        <v>87199</v>
      </c>
      <c r="H104">
        <f t="shared" si="32"/>
        <v>34161</v>
      </c>
      <c r="I104">
        <f t="shared" si="33"/>
        <v>112695</v>
      </c>
      <c r="J104">
        <f t="shared" si="19"/>
        <v>146856</v>
      </c>
      <c r="K104">
        <f t="shared" si="34"/>
        <v>0.39175907980596109</v>
      </c>
      <c r="L104">
        <f t="shared" si="35"/>
        <v>1.2923886741820434</v>
      </c>
      <c r="M104">
        <f t="shared" si="36"/>
        <v>1.6841477539880045</v>
      </c>
      <c r="N104">
        <f t="shared" si="27"/>
        <v>1.0668620030183011</v>
      </c>
      <c r="O104">
        <f t="shared" si="28"/>
        <v>1.1396382167468539</v>
      </c>
      <c r="P104">
        <f t="shared" si="29"/>
        <v>1.1218369934899672</v>
      </c>
    </row>
    <row r="105" spans="1:16" x14ac:dyDescent="0.25">
      <c r="A105" s="3">
        <v>44585</v>
      </c>
      <c r="B105">
        <v>971</v>
      </c>
      <c r="C105">
        <v>331</v>
      </c>
      <c r="D105">
        <v>1090</v>
      </c>
      <c r="F105" s="1">
        <f t="shared" si="30"/>
        <v>45124</v>
      </c>
      <c r="G105">
        <f t="shared" si="31"/>
        <v>87868</v>
      </c>
      <c r="H105">
        <f t="shared" si="32"/>
        <v>34466</v>
      </c>
      <c r="I105">
        <f t="shared" si="33"/>
        <v>113741</v>
      </c>
      <c r="J105">
        <f t="shared" si="19"/>
        <v>148207</v>
      </c>
      <c r="K105">
        <f t="shared" si="34"/>
        <v>0.39224746210224426</v>
      </c>
      <c r="L105">
        <f t="shared" si="35"/>
        <v>1.2944530432011654</v>
      </c>
      <c r="M105">
        <f t="shared" si="36"/>
        <v>1.6867005053034096</v>
      </c>
      <c r="N105">
        <f t="shared" si="27"/>
        <v>1.0681919952040837</v>
      </c>
      <c r="O105">
        <f t="shared" si="28"/>
        <v>1.1414585931356742</v>
      </c>
      <c r="P105">
        <f t="shared" si="29"/>
        <v>1.1235374208153135</v>
      </c>
    </row>
    <row r="106" spans="1:16" x14ac:dyDescent="0.25">
      <c r="A106" s="3">
        <v>44592</v>
      </c>
      <c r="B106">
        <v>1132</v>
      </c>
      <c r="C106">
        <v>351</v>
      </c>
      <c r="D106">
        <v>1196</v>
      </c>
      <c r="F106" s="1">
        <f t="shared" si="30"/>
        <v>45131</v>
      </c>
      <c r="G106">
        <f t="shared" si="31"/>
        <v>88461</v>
      </c>
      <c r="H106">
        <f t="shared" si="32"/>
        <v>34807</v>
      </c>
      <c r="I106">
        <f t="shared" si="33"/>
        <v>114722</v>
      </c>
      <c r="J106">
        <f t="shared" si="19"/>
        <v>149529</v>
      </c>
      <c r="K106">
        <f t="shared" si="34"/>
        <v>0.3934728298346164</v>
      </c>
      <c r="L106">
        <f t="shared" si="35"/>
        <v>1.2968652852669538</v>
      </c>
      <c r="M106">
        <f t="shared" si="36"/>
        <v>1.6903381151015702</v>
      </c>
      <c r="N106">
        <f t="shared" si="27"/>
        <v>1.0715289906708896</v>
      </c>
      <c r="O106">
        <f t="shared" si="28"/>
        <v>1.1435857266374876</v>
      </c>
      <c r="P106">
        <f t="shared" si="29"/>
        <v>1.1259604892365935</v>
      </c>
    </row>
    <row r="107" spans="1:16" x14ac:dyDescent="0.25">
      <c r="A107" s="3">
        <v>44599</v>
      </c>
      <c r="B107">
        <v>1122</v>
      </c>
      <c r="C107">
        <v>367</v>
      </c>
      <c r="D107">
        <v>1236</v>
      </c>
      <c r="F107" s="1">
        <f t="shared" si="30"/>
        <v>45138</v>
      </c>
      <c r="G107">
        <f t="shared" si="31"/>
        <v>89091</v>
      </c>
      <c r="H107">
        <f t="shared" si="32"/>
        <v>35106</v>
      </c>
      <c r="I107">
        <f t="shared" si="33"/>
        <v>115731</v>
      </c>
      <c r="J107">
        <f t="shared" si="19"/>
        <v>150837</v>
      </c>
      <c r="K107">
        <f t="shared" si="34"/>
        <v>0.39404653668720746</v>
      </c>
      <c r="L107">
        <f t="shared" si="35"/>
        <v>1.2990201030407111</v>
      </c>
      <c r="M107">
        <f t="shared" si="36"/>
        <v>1.6930666397279186</v>
      </c>
      <c r="N107">
        <f t="shared" si="27"/>
        <v>1.0730913438452023</v>
      </c>
      <c r="O107">
        <f t="shared" si="28"/>
        <v>1.1454858614298737</v>
      </c>
      <c r="P107">
        <f t="shared" si="29"/>
        <v>1.1277780018961792</v>
      </c>
    </row>
    <row r="108" spans="1:16" x14ac:dyDescent="0.25">
      <c r="A108" s="3">
        <v>44606</v>
      </c>
      <c r="B108">
        <v>1130</v>
      </c>
      <c r="C108">
        <v>343</v>
      </c>
      <c r="D108">
        <v>1196</v>
      </c>
      <c r="F108" s="1">
        <f t="shared" si="30"/>
        <v>45145</v>
      </c>
      <c r="G108">
        <f t="shared" si="31"/>
        <v>89749</v>
      </c>
      <c r="H108">
        <f t="shared" si="32"/>
        <v>35469</v>
      </c>
      <c r="I108">
        <f t="shared" si="33"/>
        <v>116745</v>
      </c>
      <c r="J108">
        <f t="shared" si="19"/>
        <v>152214</v>
      </c>
      <c r="K108">
        <f t="shared" si="34"/>
        <v>0.39520217495459559</v>
      </c>
      <c r="L108">
        <f t="shared" si="35"/>
        <v>1.3007944378210343</v>
      </c>
      <c r="M108">
        <f t="shared" si="36"/>
        <v>1.6959966127756299</v>
      </c>
      <c r="N108">
        <f t="shared" si="27"/>
        <v>1.0762384478186979</v>
      </c>
      <c r="O108">
        <f t="shared" si="28"/>
        <v>1.1470504834088147</v>
      </c>
      <c r="P108">
        <f t="shared" si="29"/>
        <v>1.1297297024800903</v>
      </c>
    </row>
    <row r="109" spans="1:16" x14ac:dyDescent="0.25">
      <c r="A109" s="3">
        <v>44613</v>
      </c>
      <c r="B109">
        <v>1066</v>
      </c>
      <c r="C109">
        <v>342</v>
      </c>
      <c r="D109">
        <v>1146</v>
      </c>
      <c r="F109" s="1">
        <f t="shared" si="30"/>
        <v>45152</v>
      </c>
      <c r="G109">
        <f t="shared" si="31"/>
        <v>90509</v>
      </c>
      <c r="H109">
        <f t="shared" si="32"/>
        <v>35796</v>
      </c>
      <c r="I109">
        <f t="shared" si="33"/>
        <v>117843</v>
      </c>
      <c r="J109">
        <f t="shared" si="19"/>
        <v>153639</v>
      </c>
      <c r="K109">
        <f t="shared" si="34"/>
        <v>0.39549658045056291</v>
      </c>
      <c r="L109">
        <f t="shared" si="35"/>
        <v>1.3020031157122496</v>
      </c>
      <c r="M109">
        <f t="shared" si="36"/>
        <v>1.6974996961628126</v>
      </c>
      <c r="N109">
        <f t="shared" si="27"/>
        <v>1.0770401906584115</v>
      </c>
      <c r="O109">
        <f t="shared" si="28"/>
        <v>1.1481163048169429</v>
      </c>
      <c r="P109">
        <f t="shared" si="29"/>
        <v>1.1307309296847989</v>
      </c>
    </row>
    <row r="110" spans="1:16" x14ac:dyDescent="0.25">
      <c r="A110" s="3">
        <v>44620</v>
      </c>
      <c r="B110">
        <v>1035</v>
      </c>
      <c r="C110">
        <v>315</v>
      </c>
      <c r="D110">
        <v>1111</v>
      </c>
      <c r="F110" s="1">
        <f t="shared" si="30"/>
        <v>45159</v>
      </c>
      <c r="G110">
        <f t="shared" si="31"/>
        <v>91196</v>
      </c>
      <c r="H110">
        <f t="shared" si="32"/>
        <v>36176</v>
      </c>
      <c r="I110">
        <f t="shared" si="33"/>
        <v>119020</v>
      </c>
      <c r="J110">
        <f t="shared" si="19"/>
        <v>155196</v>
      </c>
      <c r="K110">
        <f t="shared" si="34"/>
        <v>0.39668406509057413</v>
      </c>
      <c r="L110">
        <f t="shared" si="35"/>
        <v>1.3051011009254792</v>
      </c>
      <c r="M110">
        <f t="shared" si="36"/>
        <v>1.7017851660160532</v>
      </c>
      <c r="N110">
        <f t="shared" si="27"/>
        <v>1.0802740205985455</v>
      </c>
      <c r="O110">
        <f t="shared" si="28"/>
        <v>1.1508481318705557</v>
      </c>
      <c r="P110">
        <f t="shared" si="29"/>
        <v>1.1335855477576298</v>
      </c>
    </row>
    <row r="111" spans="1:16" x14ac:dyDescent="0.25">
      <c r="A111" s="3">
        <v>44627</v>
      </c>
      <c r="B111">
        <v>1001</v>
      </c>
      <c r="C111">
        <v>349</v>
      </c>
      <c r="D111">
        <v>1098</v>
      </c>
      <c r="F111" s="1">
        <f t="shared" si="30"/>
        <v>45166</v>
      </c>
      <c r="G111">
        <f t="shared" si="31"/>
        <v>91797</v>
      </c>
      <c r="H111">
        <f t="shared" si="32"/>
        <v>36469</v>
      </c>
      <c r="I111">
        <f t="shared" si="33"/>
        <v>120071</v>
      </c>
      <c r="J111">
        <f t="shared" si="19"/>
        <v>156540</v>
      </c>
      <c r="K111">
        <f t="shared" si="34"/>
        <v>0.39727877817357865</v>
      </c>
      <c r="L111">
        <f t="shared" si="35"/>
        <v>1.3080057082475463</v>
      </c>
      <c r="M111">
        <f t="shared" si="36"/>
        <v>1.705284486421125</v>
      </c>
      <c r="N111">
        <f t="shared" si="27"/>
        <v>1.0818935792090816</v>
      </c>
      <c r="O111">
        <f t="shared" si="28"/>
        <v>1.1534094368208374</v>
      </c>
      <c r="P111">
        <f t="shared" si="29"/>
        <v>1.1359164994649178</v>
      </c>
    </row>
    <row r="112" spans="1:16" x14ac:dyDescent="0.25">
      <c r="A112" s="3">
        <v>44634</v>
      </c>
      <c r="B112">
        <v>923</v>
      </c>
      <c r="C112">
        <v>328</v>
      </c>
      <c r="D112">
        <v>1120</v>
      </c>
      <c r="F112" s="1">
        <f t="shared" si="30"/>
        <v>45173</v>
      </c>
      <c r="G112">
        <f t="shared" si="31"/>
        <v>92455</v>
      </c>
      <c r="H112">
        <f t="shared" si="32"/>
        <v>36789</v>
      </c>
      <c r="I112">
        <f t="shared" si="33"/>
        <v>121074</v>
      </c>
      <c r="J112">
        <f t="shared" si="19"/>
        <v>157863</v>
      </c>
      <c r="K112">
        <f t="shared" si="34"/>
        <v>0.39791249797198636</v>
      </c>
      <c r="L112">
        <f t="shared" si="35"/>
        <v>1.3095451841436374</v>
      </c>
      <c r="M112">
        <f t="shared" si="36"/>
        <v>1.7074576821156238</v>
      </c>
      <c r="N112">
        <f t="shared" si="27"/>
        <v>1.0836193632644671</v>
      </c>
      <c r="O112">
        <f t="shared" si="28"/>
        <v>1.1547669584395226</v>
      </c>
      <c r="P112">
        <f t="shared" si="29"/>
        <v>1.1373640988922298</v>
      </c>
    </row>
    <row r="113" spans="1:16" x14ac:dyDescent="0.25">
      <c r="A113" s="3">
        <v>44641</v>
      </c>
      <c r="B113">
        <v>1017</v>
      </c>
      <c r="C113">
        <v>381</v>
      </c>
      <c r="D113">
        <v>1124</v>
      </c>
      <c r="F113" s="1">
        <f t="shared" si="30"/>
        <v>45180</v>
      </c>
      <c r="G113">
        <f t="shared" si="31"/>
        <v>93122</v>
      </c>
      <c r="H113">
        <f t="shared" si="32"/>
        <v>37086</v>
      </c>
      <c r="I113">
        <f t="shared" si="33"/>
        <v>122130</v>
      </c>
      <c r="J113">
        <f t="shared" si="19"/>
        <v>159216</v>
      </c>
      <c r="K113">
        <f t="shared" si="34"/>
        <v>0.39825175576125943</v>
      </c>
      <c r="L113">
        <f t="shared" si="35"/>
        <v>1.3115053370846845</v>
      </c>
      <c r="M113">
        <f t="shared" si="36"/>
        <v>1.709757092845944</v>
      </c>
      <c r="N113">
        <f t="shared" si="27"/>
        <v>1.0845432505800658</v>
      </c>
      <c r="O113">
        <f t="shared" si="28"/>
        <v>1.1564954362936788</v>
      </c>
      <c r="P113">
        <f t="shared" si="29"/>
        <v>1.1388957721165016</v>
      </c>
    </row>
    <row r="114" spans="1:16" x14ac:dyDescent="0.25">
      <c r="A114" s="3">
        <v>44648</v>
      </c>
      <c r="B114">
        <v>991</v>
      </c>
      <c r="C114">
        <v>369</v>
      </c>
      <c r="D114">
        <v>1207</v>
      </c>
      <c r="F114" s="1">
        <f t="shared" si="30"/>
        <v>45187</v>
      </c>
      <c r="G114">
        <f t="shared" si="31"/>
        <v>93817</v>
      </c>
      <c r="H114">
        <f t="shared" si="32"/>
        <v>37435</v>
      </c>
      <c r="I114">
        <f t="shared" si="33"/>
        <v>123181</v>
      </c>
      <c r="J114">
        <f t="shared" si="19"/>
        <v>160616</v>
      </c>
      <c r="K114">
        <f t="shared" si="34"/>
        <v>0.39902149930183228</v>
      </c>
      <c r="L114">
        <f t="shared" si="35"/>
        <v>1.3129923148256712</v>
      </c>
      <c r="M114">
        <f t="shared" si="36"/>
        <v>1.7120138141275036</v>
      </c>
      <c r="N114">
        <f t="shared" si="27"/>
        <v>1.0866394627110334</v>
      </c>
      <c r="O114">
        <f t="shared" si="28"/>
        <v>1.1578066646377008</v>
      </c>
      <c r="P114">
        <f t="shared" si="29"/>
        <v>1.1403990092354865</v>
      </c>
    </row>
    <row r="115" spans="1:16" x14ac:dyDescent="0.25">
      <c r="A115" s="3">
        <v>44655</v>
      </c>
      <c r="B115">
        <v>931</v>
      </c>
      <c r="C115">
        <v>364</v>
      </c>
      <c r="D115">
        <v>1188</v>
      </c>
      <c r="F115" s="1">
        <f t="shared" si="30"/>
        <v>45194</v>
      </c>
      <c r="G115">
        <f t="shared" si="31"/>
        <v>94484</v>
      </c>
      <c r="H115">
        <f t="shared" si="32"/>
        <v>37734</v>
      </c>
      <c r="I115">
        <f t="shared" si="33"/>
        <v>124205</v>
      </c>
      <c r="J115">
        <f t="shared" si="19"/>
        <v>161939</v>
      </c>
      <c r="K115">
        <f t="shared" si="34"/>
        <v>0.39936920536810466</v>
      </c>
      <c r="L115">
        <f t="shared" si="35"/>
        <v>1.3145611955463359</v>
      </c>
      <c r="M115">
        <f t="shared" si="36"/>
        <v>1.7139304009144405</v>
      </c>
      <c r="N115">
        <f t="shared" si="27"/>
        <v>1.0875863568851485</v>
      </c>
      <c r="O115">
        <f t="shared" si="28"/>
        <v>1.1591901156555753</v>
      </c>
      <c r="P115">
        <f t="shared" si="29"/>
        <v>1.1416756774813268</v>
      </c>
    </row>
    <row r="116" spans="1:16" x14ac:dyDescent="0.25">
      <c r="A116" s="3">
        <v>44662</v>
      </c>
      <c r="B116">
        <v>876</v>
      </c>
      <c r="C116">
        <v>369</v>
      </c>
      <c r="D116">
        <v>1132</v>
      </c>
      <c r="F116" s="1">
        <f t="shared" si="30"/>
        <v>45201</v>
      </c>
      <c r="G116">
        <f t="shared" si="31"/>
        <v>95231</v>
      </c>
      <c r="H116">
        <f t="shared" si="32"/>
        <v>38068</v>
      </c>
      <c r="I116">
        <f t="shared" si="33"/>
        <v>125254</v>
      </c>
      <c r="J116">
        <f t="shared" si="19"/>
        <v>163322</v>
      </c>
      <c r="K116">
        <f t="shared" si="34"/>
        <v>0.39974378091167789</v>
      </c>
      <c r="L116">
        <f t="shared" si="35"/>
        <v>1.3152649872415494</v>
      </c>
      <c r="M116">
        <f t="shared" si="36"/>
        <v>1.7150087681532273</v>
      </c>
      <c r="N116">
        <f t="shared" si="27"/>
        <v>1.08860642364377</v>
      </c>
      <c r="O116">
        <f t="shared" si="28"/>
        <v>1.1598107245548308</v>
      </c>
      <c r="P116">
        <f t="shared" si="29"/>
        <v>1.1423939946587682</v>
      </c>
    </row>
    <row r="117" spans="1:16" x14ac:dyDescent="0.25">
      <c r="A117" s="3">
        <v>44669</v>
      </c>
      <c r="B117">
        <v>829</v>
      </c>
      <c r="C117">
        <v>348</v>
      </c>
      <c r="D117">
        <v>1201</v>
      </c>
      <c r="F117" s="1">
        <f t="shared" si="30"/>
        <v>45208</v>
      </c>
      <c r="G117">
        <f t="shared" si="31"/>
        <v>95970</v>
      </c>
      <c r="H117">
        <f t="shared" si="32"/>
        <v>38478</v>
      </c>
      <c r="I117">
        <f t="shared" si="33"/>
        <v>126443</v>
      </c>
      <c r="J117">
        <f t="shared" si="19"/>
        <v>164921</v>
      </c>
      <c r="K117">
        <f t="shared" si="34"/>
        <v>0.40093779306033134</v>
      </c>
      <c r="L117">
        <f t="shared" si="35"/>
        <v>1.3175263103053036</v>
      </c>
      <c r="M117">
        <f t="shared" si="36"/>
        <v>1.7184641033656352</v>
      </c>
      <c r="N117">
        <f t="shared" si="27"/>
        <v>1.0918580296899441</v>
      </c>
      <c r="O117">
        <f t="shared" si="28"/>
        <v>1.1618047765264612</v>
      </c>
      <c r="P117">
        <f t="shared" si="29"/>
        <v>1.1446956471456171</v>
      </c>
    </row>
    <row r="118" spans="1:16" x14ac:dyDescent="0.25">
      <c r="A118" s="3">
        <v>44676</v>
      </c>
      <c r="B118">
        <v>831</v>
      </c>
      <c r="C118">
        <v>344</v>
      </c>
      <c r="D118">
        <v>1150</v>
      </c>
      <c r="F118" s="1">
        <f t="shared" si="30"/>
        <v>45215</v>
      </c>
      <c r="G118">
        <f t="shared" si="31"/>
        <v>96687</v>
      </c>
      <c r="H118">
        <f t="shared" si="32"/>
        <v>38886</v>
      </c>
      <c r="I118">
        <f t="shared" si="33"/>
        <v>127571</v>
      </c>
      <c r="J118">
        <f t="shared" si="19"/>
        <v>166457</v>
      </c>
      <c r="K118">
        <f t="shared" si="34"/>
        <v>0.40218436811567221</v>
      </c>
      <c r="L118">
        <f t="shared" si="35"/>
        <v>1.319422466308811</v>
      </c>
      <c r="M118">
        <f t="shared" si="36"/>
        <v>1.721606834424483</v>
      </c>
      <c r="N118">
        <f t="shared" si="27"/>
        <v>1.0952527782203734</v>
      </c>
      <c r="O118">
        <f t="shared" si="28"/>
        <v>1.1634768213916629</v>
      </c>
      <c r="P118">
        <f t="shared" si="29"/>
        <v>1.1467890691473726</v>
      </c>
    </row>
    <row r="119" spans="1:16" x14ac:dyDescent="0.25">
      <c r="A119" s="3">
        <v>44683</v>
      </c>
      <c r="B119">
        <v>877</v>
      </c>
      <c r="C119">
        <v>360</v>
      </c>
      <c r="D119">
        <v>1088</v>
      </c>
      <c r="F119" s="1">
        <f t="shared" si="30"/>
        <v>45222</v>
      </c>
      <c r="G119">
        <f t="shared" si="31"/>
        <v>97414</v>
      </c>
      <c r="H119">
        <f t="shared" si="32"/>
        <v>39274</v>
      </c>
      <c r="I119">
        <f t="shared" si="33"/>
        <v>128730</v>
      </c>
      <c r="J119">
        <f t="shared" si="19"/>
        <v>168004</v>
      </c>
      <c r="K119">
        <f t="shared" si="34"/>
        <v>0.40316586938222432</v>
      </c>
      <c r="L119">
        <f t="shared" si="35"/>
        <v>1.3214732995257354</v>
      </c>
      <c r="M119">
        <f t="shared" si="36"/>
        <v>1.7246391689079599</v>
      </c>
      <c r="N119">
        <f t="shared" si="27"/>
        <v>1.0979256617888089</v>
      </c>
      <c r="O119">
        <f t="shared" si="28"/>
        <v>1.165285261806587</v>
      </c>
      <c r="P119">
        <f t="shared" si="29"/>
        <v>1.1488089542745201</v>
      </c>
    </row>
    <row r="120" spans="1:16" x14ac:dyDescent="0.25">
      <c r="A120" s="3">
        <v>44690</v>
      </c>
      <c r="B120">
        <v>807</v>
      </c>
      <c r="C120">
        <v>335</v>
      </c>
      <c r="D120">
        <v>1096</v>
      </c>
      <c r="F120" s="1">
        <f t="shared" si="30"/>
        <v>45229</v>
      </c>
      <c r="G120">
        <f t="shared" si="31"/>
        <v>98144</v>
      </c>
      <c r="H120">
        <f t="shared" si="32"/>
        <v>39649</v>
      </c>
      <c r="I120">
        <f t="shared" si="33"/>
        <v>129835</v>
      </c>
      <c r="J120">
        <f t="shared" si="19"/>
        <v>169484</v>
      </c>
      <c r="K120">
        <f t="shared" si="34"/>
        <v>0.40398801760678188</v>
      </c>
      <c r="L120">
        <f t="shared" si="35"/>
        <v>1.3229030811868274</v>
      </c>
      <c r="M120">
        <f t="shared" si="36"/>
        <v>1.7268910987936095</v>
      </c>
      <c r="N120">
        <f t="shared" si="27"/>
        <v>1.1001645855224051</v>
      </c>
      <c r="O120">
        <f t="shared" si="28"/>
        <v>1.1665460542099368</v>
      </c>
      <c r="P120">
        <f t="shared" si="29"/>
        <v>1.1503089997702227</v>
      </c>
    </row>
    <row r="121" spans="1:16" x14ac:dyDescent="0.25">
      <c r="A121" s="3">
        <v>44697</v>
      </c>
      <c r="B121">
        <v>729</v>
      </c>
      <c r="C121">
        <v>333</v>
      </c>
      <c r="D121">
        <v>1031</v>
      </c>
      <c r="F121" s="1">
        <f t="shared" si="30"/>
        <v>45236</v>
      </c>
      <c r="G121">
        <f t="shared" si="31"/>
        <v>98865</v>
      </c>
      <c r="H121">
        <f t="shared" si="32"/>
        <v>39984</v>
      </c>
      <c r="I121">
        <f t="shared" si="33"/>
        <v>130984</v>
      </c>
      <c r="J121">
        <f t="shared" si="19"/>
        <v>170968</v>
      </c>
      <c r="K121">
        <f t="shared" si="34"/>
        <v>0.40443028372022455</v>
      </c>
      <c r="L121">
        <f t="shared" si="35"/>
        <v>1.3248773580134527</v>
      </c>
      <c r="M121">
        <f t="shared" si="36"/>
        <v>1.7293076417336772</v>
      </c>
      <c r="N121">
        <f t="shared" si="27"/>
        <v>1.1013689913319356</v>
      </c>
      <c r="O121">
        <f t="shared" si="28"/>
        <v>1.1682869866144119</v>
      </c>
      <c r="P121">
        <f t="shared" si="29"/>
        <v>1.151918696579844</v>
      </c>
    </row>
    <row r="122" spans="1:16" x14ac:dyDescent="0.25">
      <c r="A122" s="3">
        <v>44704</v>
      </c>
      <c r="B122">
        <v>696</v>
      </c>
      <c r="C122">
        <v>332</v>
      </c>
      <c r="D122">
        <v>927</v>
      </c>
      <c r="F122" s="1">
        <f t="shared" si="30"/>
        <v>45243</v>
      </c>
      <c r="G122">
        <f t="shared" si="31"/>
        <v>99633</v>
      </c>
      <c r="H122">
        <f t="shared" si="32"/>
        <v>40385</v>
      </c>
      <c r="I122">
        <f t="shared" si="33"/>
        <v>132198</v>
      </c>
      <c r="J122">
        <f t="shared" si="19"/>
        <v>172583</v>
      </c>
      <c r="K122">
        <f t="shared" si="34"/>
        <v>0.40533758895145183</v>
      </c>
      <c r="L122">
        <f t="shared" si="35"/>
        <v>1.3268495378037397</v>
      </c>
      <c r="M122">
        <f t="shared" si="36"/>
        <v>1.7321871267551916</v>
      </c>
      <c r="N122">
        <f t="shared" si="27"/>
        <v>1.1038398197727608</v>
      </c>
      <c r="O122">
        <f t="shared" si="28"/>
        <v>1.1700260698362059</v>
      </c>
      <c r="P122">
        <f t="shared" si="29"/>
        <v>1.1538367663048343</v>
      </c>
    </row>
    <row r="123" spans="1:16" x14ac:dyDescent="0.25">
      <c r="A123" s="3">
        <v>44711</v>
      </c>
      <c r="B123">
        <v>723</v>
      </c>
      <c r="C123">
        <v>314</v>
      </c>
      <c r="D123">
        <v>1055</v>
      </c>
      <c r="F123" s="1">
        <f t="shared" si="30"/>
        <v>45250</v>
      </c>
      <c r="G123">
        <f t="shared" si="31"/>
        <v>100398</v>
      </c>
      <c r="H123">
        <f t="shared" si="32"/>
        <v>40769</v>
      </c>
      <c r="I123">
        <f t="shared" si="33"/>
        <v>133409</v>
      </c>
      <c r="J123">
        <f t="shared" si="19"/>
        <v>174178</v>
      </c>
      <c r="K123">
        <f t="shared" si="34"/>
        <v>0.40607382617183607</v>
      </c>
      <c r="L123">
        <f t="shared" si="35"/>
        <v>1.32880137054523</v>
      </c>
      <c r="M123">
        <f t="shared" si="36"/>
        <v>1.7348751967170661</v>
      </c>
      <c r="N123">
        <f t="shared" si="27"/>
        <v>1.1058447854675566</v>
      </c>
      <c r="O123">
        <f t="shared" si="28"/>
        <v>1.1717472108747624</v>
      </c>
      <c r="P123">
        <f t="shared" si="29"/>
        <v>1.1556273314836789</v>
      </c>
    </row>
    <row r="124" spans="1:16" x14ac:dyDescent="0.25">
      <c r="A124" s="3">
        <v>44718</v>
      </c>
      <c r="B124">
        <v>743</v>
      </c>
      <c r="C124">
        <v>331</v>
      </c>
      <c r="D124">
        <v>1040</v>
      </c>
      <c r="F124" s="1">
        <f t="shared" si="30"/>
        <v>45257</v>
      </c>
      <c r="G124">
        <f t="shared" si="31"/>
        <v>101204</v>
      </c>
      <c r="H124">
        <f t="shared" si="32"/>
        <v>41145</v>
      </c>
      <c r="I124">
        <f t="shared" si="33"/>
        <v>134680</v>
      </c>
      <c r="J124">
        <f t="shared" si="19"/>
        <v>175825</v>
      </c>
      <c r="K124">
        <f t="shared" si="34"/>
        <v>0.40655507687443182</v>
      </c>
      <c r="L124">
        <f t="shared" si="35"/>
        <v>1.3307774396268923</v>
      </c>
      <c r="M124">
        <f t="shared" si="36"/>
        <v>1.737332516501324</v>
      </c>
      <c r="N124">
        <f t="shared" si="27"/>
        <v>1.107155356466395</v>
      </c>
      <c r="O124">
        <f t="shared" si="28"/>
        <v>1.1734897237034356</v>
      </c>
      <c r="P124">
        <f t="shared" si="29"/>
        <v>1.1572641903829575</v>
      </c>
    </row>
    <row r="125" spans="1:16" x14ac:dyDescent="0.25">
      <c r="A125" s="3">
        <v>44725</v>
      </c>
      <c r="B125">
        <v>729</v>
      </c>
      <c r="C125">
        <v>289</v>
      </c>
      <c r="D125">
        <v>1010</v>
      </c>
      <c r="F125" s="1">
        <f t="shared" si="30"/>
        <v>45264</v>
      </c>
      <c r="G125">
        <f t="shared" si="31"/>
        <v>102054</v>
      </c>
      <c r="H125">
        <f t="shared" si="32"/>
        <v>41589</v>
      </c>
      <c r="I125">
        <f t="shared" si="33"/>
        <v>135935</v>
      </c>
      <c r="J125">
        <f t="shared" si="19"/>
        <v>177524</v>
      </c>
      <c r="K125">
        <f t="shared" si="34"/>
        <v>0.40751954847433713</v>
      </c>
      <c r="L125">
        <f t="shared" si="35"/>
        <v>1.3319909067748448</v>
      </c>
      <c r="M125">
        <f t="shared" si="36"/>
        <v>1.7395104552491818</v>
      </c>
      <c r="N125">
        <f t="shared" si="27"/>
        <v>1.1097818638173895</v>
      </c>
      <c r="O125">
        <f t="shared" si="28"/>
        <v>1.1745597683147819</v>
      </c>
      <c r="P125">
        <f t="shared" si="29"/>
        <v>1.1587149492318272</v>
      </c>
    </row>
    <row r="126" spans="1:16" x14ac:dyDescent="0.25">
      <c r="A126" s="3">
        <v>44732</v>
      </c>
      <c r="B126">
        <v>729</v>
      </c>
      <c r="C126">
        <v>290</v>
      </c>
      <c r="D126">
        <v>1003</v>
      </c>
      <c r="F126" s="1">
        <f t="shared" si="30"/>
        <v>45271</v>
      </c>
      <c r="G126">
        <f t="shared" si="31"/>
        <v>102810</v>
      </c>
      <c r="H126">
        <f t="shared" si="32"/>
        <v>41975</v>
      </c>
      <c r="I126">
        <f t="shared" si="33"/>
        <v>137296</v>
      </c>
      <c r="J126">
        <f t="shared" si="19"/>
        <v>179271</v>
      </c>
      <c r="K126">
        <f t="shared" si="34"/>
        <v>0.40827740492170023</v>
      </c>
      <c r="L126">
        <f t="shared" si="35"/>
        <v>1.3354342962746815</v>
      </c>
      <c r="M126">
        <f t="shared" si="36"/>
        <v>1.7437117011963816</v>
      </c>
      <c r="N126">
        <f t="shared" si="27"/>
        <v>1.1118457042977037</v>
      </c>
      <c r="O126">
        <f t="shared" si="28"/>
        <v>1.1775961755098869</v>
      </c>
      <c r="P126">
        <f t="shared" si="29"/>
        <v>1.1615134644518594</v>
      </c>
    </row>
    <row r="127" spans="1:16" x14ac:dyDescent="0.25">
      <c r="A127" s="3">
        <v>44739</v>
      </c>
      <c r="B127">
        <v>801</v>
      </c>
      <c r="C127">
        <v>356</v>
      </c>
      <c r="D127">
        <v>1079</v>
      </c>
      <c r="F127" s="1">
        <f t="shared" si="30"/>
        <v>45278</v>
      </c>
      <c r="G127">
        <f t="shared" si="31"/>
        <v>103677</v>
      </c>
      <c r="H127">
        <f t="shared" si="32"/>
        <v>42358</v>
      </c>
      <c r="I127">
        <f t="shared" si="33"/>
        <v>138599</v>
      </c>
      <c r="J127">
        <f t="shared" si="19"/>
        <v>180957</v>
      </c>
      <c r="K127">
        <f t="shared" si="34"/>
        <v>0.40855734637383412</v>
      </c>
      <c r="L127">
        <f t="shared" si="35"/>
        <v>1.3368345920503102</v>
      </c>
      <c r="M127">
        <f t="shared" si="36"/>
        <v>1.7453919384241443</v>
      </c>
      <c r="N127">
        <f t="shared" si="27"/>
        <v>1.1126080577790813</v>
      </c>
      <c r="O127">
        <f t="shared" si="28"/>
        <v>1.178830967033935</v>
      </c>
      <c r="P127">
        <f t="shared" si="29"/>
        <v>1.1626326965830542</v>
      </c>
    </row>
    <row r="128" spans="1:16" x14ac:dyDescent="0.25">
      <c r="A128" s="3">
        <v>44746</v>
      </c>
      <c r="B128">
        <v>698</v>
      </c>
      <c r="C128">
        <v>297</v>
      </c>
      <c r="D128">
        <v>936</v>
      </c>
      <c r="F128" s="1">
        <f t="shared" si="30"/>
        <v>45285</v>
      </c>
      <c r="G128">
        <f t="shared" si="31"/>
        <v>104510</v>
      </c>
      <c r="H128">
        <f t="shared" si="32"/>
        <v>42745</v>
      </c>
      <c r="I128">
        <f t="shared" si="33"/>
        <v>139951</v>
      </c>
      <c r="J128">
        <f t="shared" ref="J128:J153" si="37">H128+I128</f>
        <v>182696</v>
      </c>
      <c r="K128">
        <f t="shared" si="34"/>
        <v>0.40900392306956274</v>
      </c>
      <c r="L128">
        <f t="shared" si="35"/>
        <v>1.3391158740790354</v>
      </c>
      <c r="M128">
        <f t="shared" si="36"/>
        <v>1.7481197971485982</v>
      </c>
      <c r="N128">
        <f t="shared" si="27"/>
        <v>1.1138242024268132</v>
      </c>
      <c r="O128">
        <f t="shared" si="28"/>
        <v>1.1808426189735177</v>
      </c>
      <c r="P128">
        <f t="shared" si="29"/>
        <v>1.1644497656750388</v>
      </c>
    </row>
    <row r="129" spans="1:16" x14ac:dyDescent="0.25">
      <c r="A129" s="3">
        <v>44753</v>
      </c>
      <c r="B129">
        <v>710</v>
      </c>
      <c r="C129">
        <v>298</v>
      </c>
      <c r="D129">
        <v>1002</v>
      </c>
      <c r="F129" s="1">
        <f t="shared" si="30"/>
        <v>45292</v>
      </c>
      <c r="G129">
        <f t="shared" si="31"/>
        <v>105317</v>
      </c>
      <c r="H129">
        <f t="shared" si="32"/>
        <v>43116</v>
      </c>
      <c r="I129">
        <f t="shared" si="33"/>
        <v>141153</v>
      </c>
      <c r="J129">
        <f t="shared" si="37"/>
        <v>184269</v>
      </c>
      <c r="K129">
        <f t="shared" si="34"/>
        <v>0.40939259568730596</v>
      </c>
      <c r="L129">
        <f t="shared" si="35"/>
        <v>1.3402679529420702</v>
      </c>
      <c r="M129">
        <f t="shared" si="36"/>
        <v>1.7496605486293761</v>
      </c>
      <c r="N129">
        <f t="shared" si="27"/>
        <v>1.1148826591898044</v>
      </c>
      <c r="O129">
        <f t="shared" si="28"/>
        <v>1.1818585309257421</v>
      </c>
      <c r="P129">
        <f t="shared" si="29"/>
        <v>1.1654760841823184</v>
      </c>
    </row>
    <row r="130" spans="1:16" x14ac:dyDescent="0.25">
      <c r="A130" s="3">
        <v>44760</v>
      </c>
      <c r="B130">
        <v>806</v>
      </c>
      <c r="C130">
        <v>349</v>
      </c>
      <c r="D130">
        <v>1233</v>
      </c>
      <c r="F130" s="1">
        <f t="shared" si="30"/>
        <v>45299</v>
      </c>
      <c r="G130">
        <f t="shared" si="31"/>
        <v>106055</v>
      </c>
      <c r="H130">
        <f t="shared" si="32"/>
        <v>43468</v>
      </c>
      <c r="I130">
        <f t="shared" si="33"/>
        <v>142372</v>
      </c>
      <c r="J130">
        <f t="shared" si="37"/>
        <v>185840</v>
      </c>
      <c r="K130">
        <f t="shared" si="34"/>
        <v>0.40986280703408606</v>
      </c>
      <c r="L130">
        <f t="shared" si="35"/>
        <v>1.3424355287350902</v>
      </c>
      <c r="M130">
        <f t="shared" si="36"/>
        <v>1.7522983357691764</v>
      </c>
      <c r="N130">
        <f t="shared" si="27"/>
        <v>1.1161631671476959</v>
      </c>
      <c r="O130">
        <f t="shared" si="28"/>
        <v>1.183769915837084</v>
      </c>
      <c r="P130">
        <f t="shared" si="29"/>
        <v>1.1672331551918973</v>
      </c>
    </row>
    <row r="131" spans="1:16" x14ac:dyDescent="0.25">
      <c r="A131" s="3">
        <v>44767</v>
      </c>
      <c r="B131">
        <v>799</v>
      </c>
      <c r="C131">
        <v>330</v>
      </c>
      <c r="D131">
        <v>1101</v>
      </c>
      <c r="F131" s="1">
        <f t="shared" si="30"/>
        <v>45306</v>
      </c>
      <c r="G131">
        <f t="shared" si="31"/>
        <v>106835</v>
      </c>
      <c r="H131">
        <f t="shared" si="32"/>
        <v>43876</v>
      </c>
      <c r="I131">
        <f t="shared" si="33"/>
        <v>143552</v>
      </c>
      <c r="J131">
        <f t="shared" si="37"/>
        <v>187428</v>
      </c>
      <c r="K131">
        <f t="shared" si="34"/>
        <v>0.41068938082089201</v>
      </c>
      <c r="L131">
        <f t="shared" si="35"/>
        <v>1.3436795057799411</v>
      </c>
      <c r="M131">
        <f t="shared" si="36"/>
        <v>1.7543688866008331</v>
      </c>
      <c r="N131">
        <f t="shared" si="27"/>
        <v>1.1184141428398764</v>
      </c>
      <c r="O131">
        <f t="shared" si="28"/>
        <v>1.1848668643088471</v>
      </c>
      <c r="P131">
        <f t="shared" si="29"/>
        <v>1.1686123812807923</v>
      </c>
    </row>
    <row r="132" spans="1:16" x14ac:dyDescent="0.25">
      <c r="A132" s="3">
        <v>44774</v>
      </c>
      <c r="B132">
        <v>772</v>
      </c>
      <c r="C132">
        <v>325</v>
      </c>
      <c r="D132">
        <v>1162</v>
      </c>
      <c r="F132" s="1">
        <f t="shared" si="30"/>
        <v>45313</v>
      </c>
      <c r="G132">
        <f t="shared" si="31"/>
        <v>107620</v>
      </c>
      <c r="H132">
        <f t="shared" si="32"/>
        <v>44287</v>
      </c>
      <c r="I132">
        <f t="shared" si="33"/>
        <v>144801</v>
      </c>
      <c r="J132">
        <f t="shared" si="37"/>
        <v>189088</v>
      </c>
      <c r="K132">
        <f t="shared" si="34"/>
        <v>0.41151272997584093</v>
      </c>
      <c r="L132">
        <f t="shared" si="35"/>
        <v>1.3454841107600817</v>
      </c>
      <c r="M132">
        <f t="shared" si="36"/>
        <v>1.7569968407359227</v>
      </c>
      <c r="N132">
        <f t="shared" si="27"/>
        <v>1.1206563370196956</v>
      </c>
      <c r="O132">
        <f t="shared" si="28"/>
        <v>1.1864581787814856</v>
      </c>
      <c r="P132">
        <f t="shared" si="29"/>
        <v>1.1703629023731117</v>
      </c>
    </row>
    <row r="133" spans="1:16" x14ac:dyDescent="0.25">
      <c r="A133" s="3">
        <v>44781</v>
      </c>
      <c r="B133">
        <v>823</v>
      </c>
      <c r="C133">
        <v>325</v>
      </c>
      <c r="D133">
        <v>1094</v>
      </c>
      <c r="F133" s="1">
        <f t="shared" si="30"/>
        <v>45320</v>
      </c>
      <c r="G133">
        <f t="shared" si="31"/>
        <v>108385</v>
      </c>
      <c r="H133">
        <f t="shared" si="32"/>
        <v>44675</v>
      </c>
      <c r="I133">
        <f t="shared" si="33"/>
        <v>146038</v>
      </c>
      <c r="J133">
        <f t="shared" si="37"/>
        <v>190713</v>
      </c>
      <c r="K133">
        <f t="shared" si="34"/>
        <v>0.41218803339945564</v>
      </c>
      <c r="L133">
        <f t="shared" si="35"/>
        <v>1.347400470544817</v>
      </c>
      <c r="M133">
        <f t="shared" si="36"/>
        <v>1.7595885039442727</v>
      </c>
      <c r="N133">
        <f t="shared" si="27"/>
        <v>1.1224953641164499</v>
      </c>
      <c r="O133">
        <f t="shared" si="28"/>
        <v>1.1881480394954875</v>
      </c>
      <c r="P133">
        <f t="shared" si="29"/>
        <v>1.1720892495151063</v>
      </c>
    </row>
    <row r="134" spans="1:16" x14ac:dyDescent="0.25">
      <c r="A134" s="3">
        <v>44788</v>
      </c>
      <c r="B134">
        <v>795</v>
      </c>
      <c r="C134">
        <v>337</v>
      </c>
      <c r="D134">
        <v>1116</v>
      </c>
      <c r="F134" s="1">
        <f t="shared" ref="F134:F153" si="38">A211</f>
        <v>45327</v>
      </c>
      <c r="G134">
        <f t="shared" si="31"/>
        <v>109181</v>
      </c>
      <c r="H134">
        <f t="shared" si="32"/>
        <v>45107</v>
      </c>
      <c r="I134">
        <f t="shared" si="33"/>
        <v>147403</v>
      </c>
      <c r="J134">
        <f t="shared" si="37"/>
        <v>192510</v>
      </c>
      <c r="K134">
        <f t="shared" si="34"/>
        <v>0.41313964883999965</v>
      </c>
      <c r="L134">
        <f t="shared" si="35"/>
        <v>1.3500792262389976</v>
      </c>
      <c r="M134">
        <f t="shared" si="36"/>
        <v>1.7632188750789972</v>
      </c>
      <c r="N134">
        <f t="shared" si="27"/>
        <v>1.1250868607972793</v>
      </c>
      <c r="O134">
        <f t="shared" si="28"/>
        <v>1.1905101867530441</v>
      </c>
      <c r="P134">
        <f t="shared" si="29"/>
        <v>1.1745074961501705</v>
      </c>
    </row>
    <row r="135" spans="1:16" x14ac:dyDescent="0.25">
      <c r="A135" s="3">
        <v>44795</v>
      </c>
      <c r="B135">
        <v>790</v>
      </c>
      <c r="C135">
        <v>306</v>
      </c>
      <c r="D135">
        <v>1065</v>
      </c>
      <c r="F135" s="1">
        <f t="shared" si="38"/>
        <v>45334</v>
      </c>
      <c r="G135">
        <f t="shared" ref="G135:G153" si="39">B212+G134</f>
        <v>109897</v>
      </c>
      <c r="H135">
        <f t="shared" ref="H135:H153" si="40">C212+H134</f>
        <v>45459</v>
      </c>
      <c r="I135">
        <f t="shared" ref="I135:I153" si="41">D212+I134</f>
        <v>148626</v>
      </c>
      <c r="J135">
        <f t="shared" si="37"/>
        <v>194085</v>
      </c>
      <c r="K135">
        <f t="shared" ref="K135:K153" si="42">H135/$G135</f>
        <v>0.41365096408455188</v>
      </c>
      <c r="L135">
        <f t="shared" ref="L135:L153" si="43">I135/$G135</f>
        <v>1.3524118037799031</v>
      </c>
      <c r="M135">
        <f t="shared" ref="M135:M153" si="44">J135/$G135</f>
        <v>1.7660627678644549</v>
      </c>
      <c r="N135">
        <f t="shared" si="27"/>
        <v>1.1264793053737954</v>
      </c>
      <c r="O135">
        <f t="shared" si="28"/>
        <v>1.1925670714675622</v>
      </c>
      <c r="P135">
        <f t="shared" si="29"/>
        <v>1.1764018573335588</v>
      </c>
    </row>
    <row r="136" spans="1:16" x14ac:dyDescent="0.25">
      <c r="A136" s="3">
        <v>44802</v>
      </c>
      <c r="B136">
        <v>692</v>
      </c>
      <c r="C136">
        <v>323</v>
      </c>
      <c r="D136">
        <v>1060</v>
      </c>
      <c r="F136" s="1">
        <f t="shared" si="38"/>
        <v>45341</v>
      </c>
      <c r="G136">
        <f t="shared" si="39"/>
        <v>110571</v>
      </c>
      <c r="H136">
        <f t="shared" si="40"/>
        <v>45873</v>
      </c>
      <c r="I136">
        <f t="shared" si="41"/>
        <v>149784</v>
      </c>
      <c r="J136">
        <f t="shared" si="37"/>
        <v>195657</v>
      </c>
      <c r="K136">
        <f t="shared" si="42"/>
        <v>0.4148737010608568</v>
      </c>
      <c r="L136">
        <f t="shared" si="43"/>
        <v>1.3546409094608893</v>
      </c>
      <c r="M136">
        <f t="shared" si="44"/>
        <v>1.7695146105217463</v>
      </c>
      <c r="N136">
        <f t="shared" ref="N136:N153" si="45">K136/K$14</f>
        <v>1.1298091366066831</v>
      </c>
      <c r="O136">
        <f t="shared" ref="O136:O153" si="46">L136/L$14</f>
        <v>1.1945327139046775</v>
      </c>
      <c r="P136">
        <f t="shared" ref="P136:P153" si="47">M136/M$14</f>
        <v>1.1787011833751644</v>
      </c>
    </row>
    <row r="137" spans="1:16" x14ac:dyDescent="0.25">
      <c r="A137" s="3">
        <v>44809</v>
      </c>
      <c r="B137">
        <v>843</v>
      </c>
      <c r="C137">
        <v>298</v>
      </c>
      <c r="D137">
        <v>1097</v>
      </c>
      <c r="F137" s="1">
        <f t="shared" si="38"/>
        <v>45348</v>
      </c>
      <c r="G137">
        <f t="shared" si="39"/>
        <v>111189</v>
      </c>
      <c r="H137">
        <f t="shared" si="40"/>
        <v>46219</v>
      </c>
      <c r="I137">
        <f t="shared" si="41"/>
        <v>150920</v>
      </c>
      <c r="J137">
        <f t="shared" si="37"/>
        <v>197139</v>
      </c>
      <c r="K137">
        <f t="shared" si="42"/>
        <v>0.41567960859437536</v>
      </c>
      <c r="L137">
        <f t="shared" si="43"/>
        <v>1.3573285127125885</v>
      </c>
      <c r="M137">
        <f t="shared" si="44"/>
        <v>1.7730081213069637</v>
      </c>
      <c r="N137">
        <f t="shared" si="45"/>
        <v>1.1320038327088973</v>
      </c>
      <c r="O137">
        <f t="shared" si="46"/>
        <v>1.1969026630061179</v>
      </c>
      <c r="P137">
        <f t="shared" si="47"/>
        <v>1.181028265204376</v>
      </c>
    </row>
    <row r="138" spans="1:16" x14ac:dyDescent="0.25">
      <c r="A138" s="3">
        <v>44816</v>
      </c>
      <c r="B138">
        <v>767</v>
      </c>
      <c r="C138">
        <v>334</v>
      </c>
      <c r="D138">
        <v>1181</v>
      </c>
      <c r="F138" s="1">
        <f t="shared" si="38"/>
        <v>45355</v>
      </c>
      <c r="G138">
        <f t="shared" si="39"/>
        <v>111897</v>
      </c>
      <c r="H138">
        <f t="shared" si="40"/>
        <v>46521</v>
      </c>
      <c r="I138">
        <f t="shared" si="41"/>
        <v>151984</v>
      </c>
      <c r="J138">
        <f t="shared" si="37"/>
        <v>198505</v>
      </c>
      <c r="K138">
        <f t="shared" si="42"/>
        <v>0.41574841148556263</v>
      </c>
      <c r="L138">
        <f t="shared" si="43"/>
        <v>1.3582491040867941</v>
      </c>
      <c r="M138">
        <f t="shared" si="44"/>
        <v>1.7739975155723566</v>
      </c>
      <c r="N138">
        <f t="shared" si="45"/>
        <v>1.1321912009004447</v>
      </c>
      <c r="O138">
        <f t="shared" si="46"/>
        <v>1.1977144475203363</v>
      </c>
      <c r="P138">
        <f t="shared" si="47"/>
        <v>1.1816873161014463</v>
      </c>
    </row>
    <row r="139" spans="1:16" x14ac:dyDescent="0.25">
      <c r="A139" s="3">
        <v>44823</v>
      </c>
      <c r="B139">
        <v>845</v>
      </c>
      <c r="C139">
        <v>373</v>
      </c>
      <c r="D139">
        <v>1142</v>
      </c>
      <c r="F139" s="1">
        <f t="shared" si="38"/>
        <v>45362</v>
      </c>
      <c r="G139">
        <f t="shared" si="39"/>
        <v>112549</v>
      </c>
      <c r="H139">
        <f t="shared" si="40"/>
        <v>46835</v>
      </c>
      <c r="I139">
        <f t="shared" si="41"/>
        <v>153069</v>
      </c>
      <c r="J139">
        <f t="shared" si="37"/>
        <v>199904</v>
      </c>
      <c r="K139">
        <f t="shared" si="42"/>
        <v>0.41612986343725844</v>
      </c>
      <c r="L139">
        <f t="shared" si="43"/>
        <v>1.360020968644768</v>
      </c>
      <c r="M139">
        <f t="shared" si="44"/>
        <v>1.7761508320820265</v>
      </c>
      <c r="N139">
        <f t="shared" si="45"/>
        <v>1.1332299939092576</v>
      </c>
      <c r="O139">
        <f t="shared" si="46"/>
        <v>1.1992768912383178</v>
      </c>
      <c r="P139">
        <f t="shared" si="47"/>
        <v>1.1831216736947869</v>
      </c>
    </row>
    <row r="140" spans="1:16" x14ac:dyDescent="0.25">
      <c r="A140" s="3">
        <v>44830</v>
      </c>
      <c r="B140">
        <v>876</v>
      </c>
      <c r="C140">
        <v>349</v>
      </c>
      <c r="D140">
        <v>1193</v>
      </c>
      <c r="F140" s="1">
        <f t="shared" si="38"/>
        <v>45369</v>
      </c>
      <c r="G140">
        <f t="shared" si="39"/>
        <v>113192</v>
      </c>
      <c r="H140">
        <f t="shared" si="40"/>
        <v>47175</v>
      </c>
      <c r="I140">
        <f t="shared" si="41"/>
        <v>154076</v>
      </c>
      <c r="J140">
        <f t="shared" si="37"/>
        <v>201251</v>
      </c>
      <c r="K140">
        <f t="shared" si="42"/>
        <v>0.41676973637712911</v>
      </c>
      <c r="L140">
        <f t="shared" si="43"/>
        <v>1.3611916036469009</v>
      </c>
      <c r="M140">
        <f t="shared" si="44"/>
        <v>1.7779613400240299</v>
      </c>
      <c r="N140">
        <f t="shared" si="45"/>
        <v>1.1349725345713546</v>
      </c>
      <c r="O140">
        <f t="shared" si="46"/>
        <v>1.2003091661359113</v>
      </c>
      <c r="P140">
        <f t="shared" si="47"/>
        <v>1.1843276811733692</v>
      </c>
    </row>
    <row r="141" spans="1:16" x14ac:dyDescent="0.25">
      <c r="A141" s="3">
        <v>44837</v>
      </c>
      <c r="B141">
        <v>926</v>
      </c>
      <c r="C141">
        <v>360</v>
      </c>
      <c r="D141">
        <v>1218</v>
      </c>
      <c r="F141" s="1">
        <f t="shared" si="38"/>
        <v>45376</v>
      </c>
      <c r="G141">
        <f t="shared" si="39"/>
        <v>113830</v>
      </c>
      <c r="H141">
        <f t="shared" si="40"/>
        <v>47523</v>
      </c>
      <c r="I141">
        <f t="shared" si="41"/>
        <v>155169</v>
      </c>
      <c r="J141">
        <f t="shared" si="37"/>
        <v>202692</v>
      </c>
      <c r="K141">
        <f t="shared" si="42"/>
        <v>0.41749099534393391</v>
      </c>
      <c r="L141">
        <f t="shared" si="43"/>
        <v>1.3631643679170693</v>
      </c>
      <c r="M141">
        <f t="shared" si="44"/>
        <v>1.7806553632610032</v>
      </c>
      <c r="N141">
        <f t="shared" si="45"/>
        <v>1.1369367105807568</v>
      </c>
      <c r="O141">
        <f t="shared" si="46"/>
        <v>1.202048764756535</v>
      </c>
      <c r="P141">
        <f t="shared" si="47"/>
        <v>1.1861222119212809</v>
      </c>
    </row>
    <row r="142" spans="1:16" x14ac:dyDescent="0.25">
      <c r="A142" s="3">
        <v>44844</v>
      </c>
      <c r="B142">
        <v>908</v>
      </c>
      <c r="C142">
        <v>346</v>
      </c>
      <c r="D142">
        <v>1166</v>
      </c>
      <c r="F142" s="1">
        <f t="shared" si="38"/>
        <v>45383</v>
      </c>
      <c r="G142">
        <f t="shared" si="39"/>
        <v>114450</v>
      </c>
      <c r="H142">
        <f t="shared" si="40"/>
        <v>47850</v>
      </c>
      <c r="I142">
        <f t="shared" si="41"/>
        <v>156291</v>
      </c>
      <c r="J142">
        <f t="shared" si="37"/>
        <v>204141</v>
      </c>
      <c r="K142">
        <f t="shared" si="42"/>
        <v>0.418086500655308</v>
      </c>
      <c r="L142">
        <f t="shared" si="43"/>
        <v>1.3655832241153343</v>
      </c>
      <c r="M142">
        <f t="shared" si="44"/>
        <v>1.7836697247706421</v>
      </c>
      <c r="N142">
        <f t="shared" si="45"/>
        <v>1.1385584266354689</v>
      </c>
      <c r="O142">
        <f t="shared" si="46"/>
        <v>1.2041817306509492</v>
      </c>
      <c r="P142">
        <f t="shared" si="47"/>
        <v>1.1881301249712242</v>
      </c>
    </row>
    <row r="143" spans="1:16" x14ac:dyDescent="0.25">
      <c r="A143" s="3">
        <v>44851</v>
      </c>
      <c r="B143">
        <v>833</v>
      </c>
      <c r="C143">
        <v>338</v>
      </c>
      <c r="D143">
        <v>1229</v>
      </c>
      <c r="F143" s="1">
        <f t="shared" si="38"/>
        <v>45390</v>
      </c>
      <c r="G143">
        <f t="shared" si="39"/>
        <v>115083</v>
      </c>
      <c r="H143">
        <f t="shared" si="40"/>
        <v>48152</v>
      </c>
      <c r="I143">
        <f t="shared" si="41"/>
        <v>157317</v>
      </c>
      <c r="J143">
        <f t="shared" si="37"/>
        <v>205469</v>
      </c>
      <c r="K143">
        <f t="shared" si="42"/>
        <v>0.41841105984376492</v>
      </c>
      <c r="L143">
        <f t="shared" si="43"/>
        <v>1.3669873048147858</v>
      </c>
      <c r="M143">
        <f t="shared" si="44"/>
        <v>1.7853983646585507</v>
      </c>
      <c r="N143">
        <f t="shared" si="45"/>
        <v>1.1394422858329805</v>
      </c>
      <c r="O143">
        <f t="shared" si="46"/>
        <v>1.2054198597497705</v>
      </c>
      <c r="P143">
        <f t="shared" si="47"/>
        <v>1.1892815988666032</v>
      </c>
    </row>
    <row r="144" spans="1:16" x14ac:dyDescent="0.25">
      <c r="A144" s="3">
        <v>44858</v>
      </c>
      <c r="B144">
        <v>832</v>
      </c>
      <c r="C144">
        <v>316</v>
      </c>
      <c r="D144">
        <v>1207</v>
      </c>
      <c r="F144" s="1">
        <f t="shared" si="38"/>
        <v>45397</v>
      </c>
      <c r="G144">
        <f t="shared" si="39"/>
        <v>115730</v>
      </c>
      <c r="H144">
        <f t="shared" si="40"/>
        <v>48449</v>
      </c>
      <c r="I144">
        <f t="shared" si="41"/>
        <v>158341</v>
      </c>
      <c r="J144">
        <f t="shared" si="37"/>
        <v>206790</v>
      </c>
      <c r="K144">
        <f t="shared" si="42"/>
        <v>0.4186382096258533</v>
      </c>
      <c r="L144">
        <f t="shared" si="43"/>
        <v>1.368193208329733</v>
      </c>
      <c r="M144">
        <f t="shared" si="44"/>
        <v>1.7868314179555862</v>
      </c>
      <c r="N144">
        <f t="shared" si="45"/>
        <v>1.1400608738479003</v>
      </c>
      <c r="O144">
        <f t="shared" si="46"/>
        <v>1.2064832346916881</v>
      </c>
      <c r="P144">
        <f t="shared" si="47"/>
        <v>1.1902361779398765</v>
      </c>
    </row>
    <row r="145" spans="1:16" x14ac:dyDescent="0.25">
      <c r="A145" s="3">
        <v>44865</v>
      </c>
      <c r="B145">
        <v>790</v>
      </c>
      <c r="C145">
        <v>316</v>
      </c>
      <c r="D145">
        <v>1122</v>
      </c>
      <c r="F145" s="1">
        <f t="shared" si="38"/>
        <v>45404</v>
      </c>
      <c r="G145">
        <f t="shared" si="39"/>
        <v>116304</v>
      </c>
      <c r="H145">
        <f t="shared" si="40"/>
        <v>48761</v>
      </c>
      <c r="I145">
        <f t="shared" si="41"/>
        <v>159324</v>
      </c>
      <c r="J145">
        <f t="shared" si="37"/>
        <v>208085</v>
      </c>
      <c r="K145">
        <f t="shared" si="42"/>
        <v>0.41925471178979229</v>
      </c>
      <c r="L145">
        <f t="shared" si="43"/>
        <v>1.3698926950061907</v>
      </c>
      <c r="M145">
        <f t="shared" si="44"/>
        <v>1.7891474067959829</v>
      </c>
      <c r="N145">
        <f t="shared" si="45"/>
        <v>1.1417397698005118</v>
      </c>
      <c r="O145">
        <f t="shared" si="46"/>
        <v>1.2079818550402213</v>
      </c>
      <c r="P145">
        <f t="shared" si="47"/>
        <v>1.1917788941009226</v>
      </c>
    </row>
    <row r="146" spans="1:16" x14ac:dyDescent="0.25">
      <c r="A146" s="3">
        <v>44872</v>
      </c>
      <c r="B146">
        <v>758</v>
      </c>
      <c r="C146">
        <v>368</v>
      </c>
      <c r="D146">
        <v>1176</v>
      </c>
      <c r="F146" s="1">
        <f t="shared" si="38"/>
        <v>45411</v>
      </c>
      <c r="G146">
        <f t="shared" si="39"/>
        <v>116918</v>
      </c>
      <c r="H146">
        <f t="shared" si="40"/>
        <v>49075</v>
      </c>
      <c r="I146">
        <f t="shared" si="41"/>
        <v>160360</v>
      </c>
      <c r="J146">
        <f t="shared" si="37"/>
        <v>209435</v>
      </c>
      <c r="K146">
        <f t="shared" si="42"/>
        <v>0.4197386202295626</v>
      </c>
      <c r="L146">
        <f t="shared" si="43"/>
        <v>1.371559554559606</v>
      </c>
      <c r="M146">
        <f t="shared" si="44"/>
        <v>1.7912981747891685</v>
      </c>
      <c r="N146">
        <f t="shared" si="45"/>
        <v>1.1430575785098505</v>
      </c>
      <c r="O146">
        <f t="shared" si="46"/>
        <v>1.2094517045421322</v>
      </c>
      <c r="P146">
        <f t="shared" si="47"/>
        <v>1.1932115540878248</v>
      </c>
    </row>
    <row r="147" spans="1:16" x14ac:dyDescent="0.25">
      <c r="A147" s="3">
        <v>44879</v>
      </c>
      <c r="B147">
        <v>757</v>
      </c>
      <c r="C147">
        <v>363</v>
      </c>
      <c r="D147">
        <v>1165</v>
      </c>
      <c r="F147" s="1">
        <f t="shared" si="38"/>
        <v>45418</v>
      </c>
      <c r="G147">
        <f t="shared" si="39"/>
        <v>117521</v>
      </c>
      <c r="H147">
        <f t="shared" si="40"/>
        <v>49382</v>
      </c>
      <c r="I147">
        <f t="shared" si="41"/>
        <v>161338</v>
      </c>
      <c r="J147">
        <f t="shared" si="37"/>
        <v>210720</v>
      </c>
      <c r="K147">
        <f t="shared" si="42"/>
        <v>0.42019724134410019</v>
      </c>
      <c r="L147">
        <f t="shared" si="43"/>
        <v>1.3728440023485164</v>
      </c>
      <c r="M147">
        <f t="shared" si="44"/>
        <v>1.7930412436926166</v>
      </c>
      <c r="N147">
        <f t="shared" si="45"/>
        <v>1.1443065232468159</v>
      </c>
      <c r="O147">
        <f t="shared" si="46"/>
        <v>1.2105843404255168</v>
      </c>
      <c r="P147">
        <f t="shared" si="47"/>
        <v>1.1943726393747065</v>
      </c>
    </row>
    <row r="148" spans="1:16" x14ac:dyDescent="0.25">
      <c r="A148" s="3">
        <v>44886</v>
      </c>
      <c r="B148">
        <v>833</v>
      </c>
      <c r="C148">
        <v>350</v>
      </c>
      <c r="D148">
        <v>1174</v>
      </c>
      <c r="F148" s="1">
        <f t="shared" si="38"/>
        <v>45425</v>
      </c>
      <c r="G148">
        <f t="shared" si="39"/>
        <v>118130</v>
      </c>
      <c r="H148">
        <f t="shared" si="40"/>
        <v>49690</v>
      </c>
      <c r="I148">
        <f t="shared" si="41"/>
        <v>162324</v>
      </c>
      <c r="J148">
        <f t="shared" si="37"/>
        <v>212014</v>
      </c>
      <c r="K148">
        <f t="shared" si="42"/>
        <v>0.42063827986116992</v>
      </c>
      <c r="L148">
        <f t="shared" si="43"/>
        <v>1.3741132650469821</v>
      </c>
      <c r="M148">
        <f t="shared" si="44"/>
        <v>1.7947515449081521</v>
      </c>
      <c r="N148">
        <f t="shared" si="45"/>
        <v>1.1455075859917108</v>
      </c>
      <c r="O148">
        <f t="shared" si="46"/>
        <v>1.2117035859800154</v>
      </c>
      <c r="P148">
        <f t="shared" si="47"/>
        <v>1.1955118975954031</v>
      </c>
    </row>
    <row r="149" spans="1:16" x14ac:dyDescent="0.25">
      <c r="A149" s="3">
        <v>44893</v>
      </c>
      <c r="B149">
        <v>862</v>
      </c>
      <c r="C149">
        <v>372</v>
      </c>
      <c r="D149">
        <v>1279</v>
      </c>
      <c r="F149" s="1">
        <f t="shared" si="38"/>
        <v>45432</v>
      </c>
      <c r="G149">
        <f t="shared" si="39"/>
        <v>118749</v>
      </c>
      <c r="H149">
        <f t="shared" si="40"/>
        <v>50030</v>
      </c>
      <c r="I149">
        <f t="shared" si="41"/>
        <v>163336</v>
      </c>
      <c r="J149">
        <f t="shared" si="37"/>
        <v>213366</v>
      </c>
      <c r="K149">
        <f t="shared" si="42"/>
        <v>0.42130881102156648</v>
      </c>
      <c r="L149">
        <f t="shared" si="43"/>
        <v>1.3754726355590363</v>
      </c>
      <c r="M149">
        <f t="shared" si="44"/>
        <v>1.7967814465806027</v>
      </c>
      <c r="N149">
        <f t="shared" si="45"/>
        <v>1.1473336169728463</v>
      </c>
      <c r="O149">
        <f t="shared" si="46"/>
        <v>1.2129022892936576</v>
      </c>
      <c r="P149">
        <f t="shared" si="47"/>
        <v>1.1968640466475926</v>
      </c>
    </row>
    <row r="150" spans="1:16" x14ac:dyDescent="0.25">
      <c r="A150" s="3">
        <v>44900</v>
      </c>
      <c r="B150">
        <v>872</v>
      </c>
      <c r="C150">
        <v>392</v>
      </c>
      <c r="D150">
        <v>1250</v>
      </c>
      <c r="F150" s="1">
        <f t="shared" si="38"/>
        <v>45439</v>
      </c>
      <c r="G150">
        <f t="shared" si="39"/>
        <v>119378</v>
      </c>
      <c r="H150">
        <f t="shared" si="40"/>
        <v>50323</v>
      </c>
      <c r="I150">
        <f t="shared" si="41"/>
        <v>164352</v>
      </c>
      <c r="J150">
        <f t="shared" si="37"/>
        <v>214675</v>
      </c>
      <c r="K150">
        <f t="shared" si="42"/>
        <v>0.42154333294241819</v>
      </c>
      <c r="L150">
        <f t="shared" si="43"/>
        <v>1.3767360820251637</v>
      </c>
      <c r="M150">
        <f t="shared" si="44"/>
        <v>1.798279414967582</v>
      </c>
      <c r="N150">
        <f t="shared" si="45"/>
        <v>1.1479722812415991</v>
      </c>
      <c r="O150">
        <f t="shared" si="46"/>
        <v>1.2140164060499994</v>
      </c>
      <c r="P150">
        <f t="shared" si="47"/>
        <v>1.19786186667117</v>
      </c>
    </row>
    <row r="151" spans="1:16" x14ac:dyDescent="0.25">
      <c r="A151" s="3">
        <v>44907</v>
      </c>
      <c r="B151">
        <v>931</v>
      </c>
      <c r="C151">
        <v>447</v>
      </c>
      <c r="D151">
        <v>1417</v>
      </c>
      <c r="F151" s="1">
        <f t="shared" si="38"/>
        <v>45446</v>
      </c>
      <c r="G151">
        <f t="shared" si="39"/>
        <v>119974</v>
      </c>
      <c r="H151">
        <f t="shared" si="40"/>
        <v>50620</v>
      </c>
      <c r="I151">
        <f t="shared" si="41"/>
        <v>165338</v>
      </c>
      <c r="J151">
        <f t="shared" si="37"/>
        <v>215958</v>
      </c>
      <c r="K151">
        <f t="shared" si="42"/>
        <v>0.42192475036257854</v>
      </c>
      <c r="L151">
        <f t="shared" si="43"/>
        <v>1.3781152583059664</v>
      </c>
      <c r="M151">
        <f t="shared" si="44"/>
        <v>1.8000400086685449</v>
      </c>
      <c r="N151">
        <f t="shared" si="45"/>
        <v>1.1490109802120478</v>
      </c>
      <c r="O151">
        <f t="shared" si="46"/>
        <v>1.2152325742419934</v>
      </c>
      <c r="P151">
        <f t="shared" si="47"/>
        <v>1.1990346254980415</v>
      </c>
    </row>
    <row r="152" spans="1:16" x14ac:dyDescent="0.25">
      <c r="A152" s="3">
        <v>44914</v>
      </c>
      <c r="B152">
        <v>1031</v>
      </c>
      <c r="C152">
        <v>426</v>
      </c>
      <c r="D152">
        <v>1627</v>
      </c>
      <c r="F152" s="1">
        <f t="shared" si="38"/>
        <v>45453</v>
      </c>
      <c r="G152">
        <f t="shared" si="39"/>
        <v>120544</v>
      </c>
      <c r="H152">
        <f t="shared" si="40"/>
        <v>50911</v>
      </c>
      <c r="I152">
        <f t="shared" si="41"/>
        <v>166288</v>
      </c>
      <c r="J152">
        <f t="shared" si="37"/>
        <v>217199</v>
      </c>
      <c r="K152">
        <f t="shared" si="42"/>
        <v>0.42234370852136977</v>
      </c>
      <c r="L152">
        <f t="shared" si="43"/>
        <v>1.3794796920626493</v>
      </c>
      <c r="M152">
        <f t="shared" si="44"/>
        <v>1.801823400584019</v>
      </c>
      <c r="N152">
        <f t="shared" si="45"/>
        <v>1.1501519123907997</v>
      </c>
      <c r="O152">
        <f t="shared" si="46"/>
        <v>1.2164357423634717</v>
      </c>
      <c r="P152">
        <f t="shared" si="47"/>
        <v>1.2002225705699228</v>
      </c>
    </row>
    <row r="153" spans="1:16" x14ac:dyDescent="0.25">
      <c r="A153" s="3">
        <v>44921</v>
      </c>
      <c r="B153">
        <v>1138</v>
      </c>
      <c r="C153">
        <v>499</v>
      </c>
      <c r="D153">
        <v>1602</v>
      </c>
      <c r="F153" s="1">
        <f t="shared" si="38"/>
        <v>45460</v>
      </c>
      <c r="G153">
        <f t="shared" si="39"/>
        <v>121178</v>
      </c>
      <c r="H153">
        <f t="shared" si="40"/>
        <v>51229</v>
      </c>
      <c r="I153">
        <f t="shared" si="41"/>
        <v>167345</v>
      </c>
      <c r="J153">
        <f t="shared" si="37"/>
        <v>218574</v>
      </c>
      <c r="K153">
        <f t="shared" si="42"/>
        <v>0.42275825644919046</v>
      </c>
      <c r="L153">
        <f t="shared" si="43"/>
        <v>1.3809849972767334</v>
      </c>
      <c r="M153">
        <f t="shared" si="44"/>
        <v>1.8037432537259239</v>
      </c>
      <c r="N153">
        <f t="shared" si="45"/>
        <v>1.15128083436203</v>
      </c>
      <c r="O153">
        <f t="shared" si="46"/>
        <v>1.2177631320134346</v>
      </c>
      <c r="P153">
        <f t="shared" si="47"/>
        <v>1.2015014145855722</v>
      </c>
    </row>
    <row r="154" spans="1:16" x14ac:dyDescent="0.25">
      <c r="A154" s="3">
        <v>44928</v>
      </c>
      <c r="B154">
        <v>1023</v>
      </c>
      <c r="C154">
        <v>447</v>
      </c>
      <c r="D154">
        <v>1551</v>
      </c>
    </row>
    <row r="155" spans="1:16" x14ac:dyDescent="0.25">
      <c r="A155" s="3">
        <v>44935</v>
      </c>
      <c r="B155">
        <v>940</v>
      </c>
      <c r="C155">
        <v>406</v>
      </c>
      <c r="D155">
        <v>1385</v>
      </c>
    </row>
    <row r="156" spans="1:16" x14ac:dyDescent="0.25">
      <c r="A156" s="3">
        <v>44942</v>
      </c>
      <c r="B156">
        <v>867</v>
      </c>
      <c r="C156">
        <v>403</v>
      </c>
      <c r="D156">
        <v>1313</v>
      </c>
    </row>
    <row r="157" spans="1:16" x14ac:dyDescent="0.25">
      <c r="A157" s="3">
        <v>44949</v>
      </c>
      <c r="B157">
        <v>779</v>
      </c>
      <c r="C157">
        <v>366</v>
      </c>
      <c r="D157">
        <v>1222</v>
      </c>
    </row>
    <row r="158" spans="1:16" x14ac:dyDescent="0.25">
      <c r="A158" s="3">
        <v>44956</v>
      </c>
      <c r="B158">
        <v>810</v>
      </c>
      <c r="C158">
        <v>356</v>
      </c>
      <c r="D158">
        <v>1223</v>
      </c>
    </row>
    <row r="159" spans="1:16" x14ac:dyDescent="0.25">
      <c r="A159" s="3">
        <v>44963</v>
      </c>
      <c r="B159">
        <v>800</v>
      </c>
      <c r="C159">
        <v>357</v>
      </c>
      <c r="D159">
        <v>1199</v>
      </c>
    </row>
    <row r="160" spans="1:16" x14ac:dyDescent="0.25">
      <c r="A160" s="3">
        <v>44970</v>
      </c>
      <c r="B160">
        <v>802</v>
      </c>
      <c r="C160">
        <v>399</v>
      </c>
      <c r="D160">
        <v>1198</v>
      </c>
    </row>
    <row r="161" spans="1:4" x14ac:dyDescent="0.25">
      <c r="A161" s="3">
        <v>44977</v>
      </c>
      <c r="B161">
        <v>784</v>
      </c>
      <c r="C161">
        <v>360</v>
      </c>
      <c r="D161">
        <v>1198</v>
      </c>
    </row>
    <row r="162" spans="1:4" x14ac:dyDescent="0.25">
      <c r="A162" s="3">
        <v>44984</v>
      </c>
      <c r="B162">
        <v>791</v>
      </c>
      <c r="C162">
        <v>360</v>
      </c>
      <c r="D162">
        <v>1214</v>
      </c>
    </row>
    <row r="163" spans="1:4" x14ac:dyDescent="0.25">
      <c r="A163" s="3">
        <v>44991</v>
      </c>
      <c r="B163">
        <v>756</v>
      </c>
      <c r="C163">
        <v>390</v>
      </c>
      <c r="D163">
        <v>1246</v>
      </c>
    </row>
    <row r="164" spans="1:4" x14ac:dyDescent="0.25">
      <c r="A164" s="3">
        <v>44998</v>
      </c>
      <c r="B164">
        <v>760</v>
      </c>
      <c r="C164">
        <v>330</v>
      </c>
      <c r="D164">
        <v>1173</v>
      </c>
    </row>
    <row r="165" spans="1:4" x14ac:dyDescent="0.25">
      <c r="A165" s="3">
        <v>45005</v>
      </c>
      <c r="B165">
        <v>773</v>
      </c>
      <c r="C165">
        <v>364</v>
      </c>
      <c r="D165">
        <v>1181</v>
      </c>
    </row>
    <row r="166" spans="1:4" x14ac:dyDescent="0.25">
      <c r="A166" s="3">
        <v>45012</v>
      </c>
      <c r="B166">
        <v>765</v>
      </c>
      <c r="C166">
        <v>311</v>
      </c>
      <c r="D166">
        <v>1169</v>
      </c>
    </row>
    <row r="167" spans="1:4" x14ac:dyDescent="0.25">
      <c r="A167" s="3">
        <v>45019</v>
      </c>
      <c r="B167">
        <v>745</v>
      </c>
      <c r="C167">
        <v>318</v>
      </c>
      <c r="D167">
        <v>1108</v>
      </c>
    </row>
    <row r="168" spans="1:4" x14ac:dyDescent="0.25">
      <c r="A168" s="3">
        <v>45026</v>
      </c>
      <c r="B168">
        <v>741</v>
      </c>
      <c r="C168">
        <v>391</v>
      </c>
      <c r="D168">
        <v>1188</v>
      </c>
    </row>
    <row r="169" spans="1:4" x14ac:dyDescent="0.25">
      <c r="A169" s="3">
        <v>45033</v>
      </c>
      <c r="B169">
        <v>715</v>
      </c>
      <c r="C169">
        <v>353</v>
      </c>
      <c r="D169">
        <v>1125</v>
      </c>
    </row>
    <row r="170" spans="1:4" x14ac:dyDescent="0.25">
      <c r="A170" s="3">
        <v>45040</v>
      </c>
      <c r="B170">
        <v>679</v>
      </c>
      <c r="C170">
        <v>329</v>
      </c>
      <c r="D170">
        <v>1107</v>
      </c>
    </row>
    <row r="171" spans="1:4" x14ac:dyDescent="0.25">
      <c r="A171" s="3">
        <v>45047</v>
      </c>
      <c r="B171">
        <v>765</v>
      </c>
      <c r="C171">
        <v>322</v>
      </c>
      <c r="D171">
        <v>1075</v>
      </c>
    </row>
    <row r="172" spans="1:4" x14ac:dyDescent="0.25">
      <c r="A172" s="3">
        <v>45054</v>
      </c>
      <c r="B172">
        <v>668</v>
      </c>
      <c r="C172">
        <v>339</v>
      </c>
      <c r="D172">
        <v>1042</v>
      </c>
    </row>
    <row r="173" spans="1:4" x14ac:dyDescent="0.25">
      <c r="A173" s="3">
        <v>45061</v>
      </c>
      <c r="B173">
        <v>701</v>
      </c>
      <c r="C173">
        <v>310</v>
      </c>
      <c r="D173">
        <v>1057</v>
      </c>
    </row>
    <row r="174" spans="1:4" x14ac:dyDescent="0.25">
      <c r="A174" s="3">
        <v>45068</v>
      </c>
      <c r="B174">
        <v>674</v>
      </c>
      <c r="C174">
        <v>340</v>
      </c>
      <c r="D174">
        <v>1010</v>
      </c>
    </row>
    <row r="175" spans="1:4" x14ac:dyDescent="0.25">
      <c r="A175" s="3">
        <v>45075</v>
      </c>
      <c r="B175">
        <v>657</v>
      </c>
      <c r="C175">
        <v>333</v>
      </c>
      <c r="D175">
        <v>1022</v>
      </c>
    </row>
    <row r="176" spans="1:4" x14ac:dyDescent="0.25">
      <c r="A176" s="3">
        <v>45082</v>
      </c>
      <c r="B176">
        <v>701</v>
      </c>
      <c r="C176">
        <v>306</v>
      </c>
      <c r="D176">
        <v>1024</v>
      </c>
    </row>
    <row r="177" spans="1:4" x14ac:dyDescent="0.25">
      <c r="A177" s="3">
        <v>45089</v>
      </c>
      <c r="B177">
        <v>690</v>
      </c>
      <c r="C177">
        <v>320</v>
      </c>
      <c r="D177">
        <v>1004</v>
      </c>
    </row>
    <row r="178" spans="1:4" x14ac:dyDescent="0.25">
      <c r="A178" s="3">
        <v>45096</v>
      </c>
      <c r="B178">
        <v>732</v>
      </c>
      <c r="C178">
        <v>345</v>
      </c>
      <c r="D178">
        <v>1095</v>
      </c>
    </row>
    <row r="179" spans="1:4" x14ac:dyDescent="0.25">
      <c r="A179" s="3">
        <v>45103</v>
      </c>
      <c r="B179">
        <v>671</v>
      </c>
      <c r="C179">
        <v>308</v>
      </c>
      <c r="D179">
        <v>1002</v>
      </c>
    </row>
    <row r="180" spans="1:4" x14ac:dyDescent="0.25">
      <c r="A180" s="3">
        <v>45110</v>
      </c>
      <c r="B180">
        <v>653</v>
      </c>
      <c r="C180">
        <v>332</v>
      </c>
      <c r="D180">
        <v>1008</v>
      </c>
    </row>
    <row r="181" spans="1:4" x14ac:dyDescent="0.25">
      <c r="A181" s="3">
        <v>45117</v>
      </c>
      <c r="B181">
        <v>684</v>
      </c>
      <c r="C181">
        <v>325</v>
      </c>
      <c r="D181">
        <v>1101</v>
      </c>
    </row>
    <row r="182" spans="1:4" x14ac:dyDescent="0.25">
      <c r="A182" s="3">
        <v>45124</v>
      </c>
      <c r="B182">
        <v>669</v>
      </c>
      <c r="C182">
        <v>305</v>
      </c>
      <c r="D182">
        <v>1046</v>
      </c>
    </row>
    <row r="183" spans="1:4" x14ac:dyDescent="0.25">
      <c r="A183" s="3">
        <v>45131</v>
      </c>
      <c r="B183">
        <v>593</v>
      </c>
      <c r="C183">
        <v>341</v>
      </c>
      <c r="D183">
        <v>981</v>
      </c>
    </row>
    <row r="184" spans="1:4" x14ac:dyDescent="0.25">
      <c r="A184" s="3">
        <v>45138</v>
      </c>
      <c r="B184">
        <v>630</v>
      </c>
      <c r="C184">
        <v>299</v>
      </c>
      <c r="D184">
        <v>1009</v>
      </c>
    </row>
    <row r="185" spans="1:4" x14ac:dyDescent="0.25">
      <c r="A185" s="3">
        <v>45145</v>
      </c>
      <c r="B185">
        <v>658</v>
      </c>
      <c r="C185">
        <v>363</v>
      </c>
      <c r="D185">
        <v>1014</v>
      </c>
    </row>
    <row r="186" spans="1:4" x14ac:dyDescent="0.25">
      <c r="A186" s="3">
        <v>45152</v>
      </c>
      <c r="B186">
        <v>760</v>
      </c>
      <c r="C186">
        <v>327</v>
      </c>
      <c r="D186">
        <v>1098</v>
      </c>
    </row>
    <row r="187" spans="1:4" x14ac:dyDescent="0.25">
      <c r="A187" s="3">
        <v>45159</v>
      </c>
      <c r="B187">
        <v>687</v>
      </c>
      <c r="C187">
        <v>380</v>
      </c>
      <c r="D187">
        <v>1177</v>
      </c>
    </row>
    <row r="188" spans="1:4" x14ac:dyDescent="0.25">
      <c r="A188" s="3">
        <v>45166</v>
      </c>
      <c r="B188">
        <v>601</v>
      </c>
      <c r="C188">
        <v>293</v>
      </c>
      <c r="D188">
        <v>1051</v>
      </c>
    </row>
    <row r="189" spans="1:4" x14ac:dyDescent="0.25">
      <c r="A189" s="3">
        <v>45173</v>
      </c>
      <c r="B189">
        <v>658</v>
      </c>
      <c r="C189">
        <v>320</v>
      </c>
      <c r="D189">
        <v>1003</v>
      </c>
    </row>
    <row r="190" spans="1:4" x14ac:dyDescent="0.25">
      <c r="A190" s="3">
        <v>45180</v>
      </c>
      <c r="B190">
        <v>667</v>
      </c>
      <c r="C190">
        <v>297</v>
      </c>
      <c r="D190">
        <v>1056</v>
      </c>
    </row>
    <row r="191" spans="1:4" x14ac:dyDescent="0.25">
      <c r="A191" s="3">
        <v>45187</v>
      </c>
      <c r="B191">
        <v>695</v>
      </c>
      <c r="C191">
        <v>349</v>
      </c>
      <c r="D191">
        <v>1051</v>
      </c>
    </row>
    <row r="192" spans="1:4" x14ac:dyDescent="0.25">
      <c r="A192" s="3">
        <v>45194</v>
      </c>
      <c r="B192">
        <v>667</v>
      </c>
      <c r="C192">
        <v>299</v>
      </c>
      <c r="D192">
        <v>1024</v>
      </c>
    </row>
    <row r="193" spans="1:4" x14ac:dyDescent="0.25">
      <c r="A193" s="3">
        <v>45201</v>
      </c>
      <c r="B193">
        <v>747</v>
      </c>
      <c r="C193">
        <v>334</v>
      </c>
      <c r="D193">
        <v>1049</v>
      </c>
    </row>
    <row r="194" spans="1:4" x14ac:dyDescent="0.25">
      <c r="A194" s="3">
        <v>45208</v>
      </c>
      <c r="B194">
        <v>739</v>
      </c>
      <c r="C194">
        <v>410</v>
      </c>
      <c r="D194">
        <v>1189</v>
      </c>
    </row>
    <row r="195" spans="1:4" x14ac:dyDescent="0.25">
      <c r="A195" s="3">
        <v>45215</v>
      </c>
      <c r="B195">
        <v>717</v>
      </c>
      <c r="C195">
        <v>408</v>
      </c>
      <c r="D195">
        <v>1128</v>
      </c>
    </row>
    <row r="196" spans="1:4" x14ac:dyDescent="0.25">
      <c r="A196" s="3">
        <v>45222</v>
      </c>
      <c r="B196">
        <v>727</v>
      </c>
      <c r="C196">
        <v>388</v>
      </c>
      <c r="D196">
        <v>1159</v>
      </c>
    </row>
    <row r="197" spans="1:4" x14ac:dyDescent="0.25">
      <c r="A197" s="3">
        <v>45229</v>
      </c>
      <c r="B197">
        <v>730</v>
      </c>
      <c r="C197">
        <v>375</v>
      </c>
      <c r="D197">
        <v>1105</v>
      </c>
    </row>
    <row r="198" spans="1:4" x14ac:dyDescent="0.25">
      <c r="A198" s="3">
        <v>45236</v>
      </c>
      <c r="B198">
        <v>721</v>
      </c>
      <c r="C198">
        <v>335</v>
      </c>
      <c r="D198">
        <v>1149</v>
      </c>
    </row>
    <row r="199" spans="1:4" x14ac:dyDescent="0.25">
      <c r="A199" s="3">
        <v>45243</v>
      </c>
      <c r="B199">
        <v>768</v>
      </c>
      <c r="C199">
        <v>401</v>
      </c>
      <c r="D199">
        <v>1214</v>
      </c>
    </row>
    <row r="200" spans="1:4" x14ac:dyDescent="0.25">
      <c r="A200" s="3">
        <v>45250</v>
      </c>
      <c r="B200">
        <v>765</v>
      </c>
      <c r="C200">
        <v>384</v>
      </c>
      <c r="D200">
        <v>1211</v>
      </c>
    </row>
    <row r="201" spans="1:4" x14ac:dyDescent="0.25">
      <c r="A201" s="3">
        <v>45257</v>
      </c>
      <c r="B201">
        <v>806</v>
      </c>
      <c r="C201">
        <v>376</v>
      </c>
      <c r="D201">
        <v>1271</v>
      </c>
    </row>
    <row r="202" spans="1:4" x14ac:dyDescent="0.25">
      <c r="A202" s="3">
        <v>45264</v>
      </c>
      <c r="B202">
        <v>850</v>
      </c>
      <c r="C202">
        <v>444</v>
      </c>
      <c r="D202">
        <v>1255</v>
      </c>
    </row>
    <row r="203" spans="1:4" x14ac:dyDescent="0.25">
      <c r="A203" s="3">
        <v>45271</v>
      </c>
      <c r="B203">
        <v>756</v>
      </c>
      <c r="C203">
        <v>386</v>
      </c>
      <c r="D203">
        <v>1361</v>
      </c>
    </row>
    <row r="204" spans="1:4" x14ac:dyDescent="0.25">
      <c r="A204" s="3">
        <v>45278</v>
      </c>
      <c r="B204">
        <v>867</v>
      </c>
      <c r="C204">
        <v>383</v>
      </c>
      <c r="D204">
        <v>1303</v>
      </c>
    </row>
    <row r="205" spans="1:4" x14ac:dyDescent="0.25">
      <c r="A205" s="3">
        <v>45285</v>
      </c>
      <c r="B205">
        <v>833</v>
      </c>
      <c r="C205">
        <v>387</v>
      </c>
      <c r="D205">
        <v>1352</v>
      </c>
    </row>
    <row r="206" spans="1:4" x14ac:dyDescent="0.25">
      <c r="A206" s="3">
        <v>45292</v>
      </c>
      <c r="B206">
        <v>807</v>
      </c>
      <c r="C206">
        <v>371</v>
      </c>
      <c r="D206">
        <v>1202</v>
      </c>
    </row>
    <row r="207" spans="1:4" x14ac:dyDescent="0.25">
      <c r="A207" s="3">
        <v>45299</v>
      </c>
      <c r="B207">
        <v>738</v>
      </c>
      <c r="C207">
        <v>352</v>
      </c>
      <c r="D207">
        <v>1219</v>
      </c>
    </row>
    <row r="208" spans="1:4" x14ac:dyDescent="0.25">
      <c r="A208" s="3">
        <v>45306</v>
      </c>
      <c r="B208">
        <v>780</v>
      </c>
      <c r="C208">
        <v>408</v>
      </c>
      <c r="D208">
        <v>1180</v>
      </c>
    </row>
    <row r="209" spans="1:4" x14ac:dyDescent="0.25">
      <c r="A209" s="3">
        <v>45313</v>
      </c>
      <c r="B209">
        <v>785</v>
      </c>
      <c r="C209">
        <v>411</v>
      </c>
      <c r="D209">
        <v>1249</v>
      </c>
    </row>
    <row r="210" spans="1:4" x14ac:dyDescent="0.25">
      <c r="A210" s="3">
        <v>45320</v>
      </c>
      <c r="B210">
        <v>765</v>
      </c>
      <c r="C210">
        <v>388</v>
      </c>
      <c r="D210">
        <v>1237</v>
      </c>
    </row>
    <row r="211" spans="1:4" x14ac:dyDescent="0.25">
      <c r="A211" s="3">
        <v>45327</v>
      </c>
      <c r="B211">
        <v>796</v>
      </c>
      <c r="C211">
        <v>432</v>
      </c>
      <c r="D211">
        <v>1365</v>
      </c>
    </row>
    <row r="212" spans="1:4" x14ac:dyDescent="0.25">
      <c r="A212" s="3">
        <v>45334</v>
      </c>
      <c r="B212">
        <v>716</v>
      </c>
      <c r="C212">
        <v>352</v>
      </c>
      <c r="D212">
        <v>1223</v>
      </c>
    </row>
    <row r="213" spans="1:4" x14ac:dyDescent="0.25">
      <c r="A213" s="3">
        <v>45341</v>
      </c>
      <c r="B213">
        <v>674</v>
      </c>
      <c r="C213">
        <v>414</v>
      </c>
      <c r="D213">
        <v>1158</v>
      </c>
    </row>
    <row r="214" spans="1:4" x14ac:dyDescent="0.25">
      <c r="A214" s="3">
        <v>45348</v>
      </c>
      <c r="B214">
        <v>618</v>
      </c>
      <c r="C214">
        <v>346</v>
      </c>
      <c r="D214">
        <v>1136</v>
      </c>
    </row>
    <row r="215" spans="1:4" x14ac:dyDescent="0.25">
      <c r="A215" s="3">
        <v>45355</v>
      </c>
      <c r="B215">
        <v>708</v>
      </c>
      <c r="C215">
        <v>302</v>
      </c>
      <c r="D215">
        <v>1064</v>
      </c>
    </row>
    <row r="216" spans="1:4" x14ac:dyDescent="0.25">
      <c r="A216" s="3">
        <v>45362</v>
      </c>
      <c r="B216">
        <v>652</v>
      </c>
      <c r="C216">
        <v>314</v>
      </c>
      <c r="D216">
        <v>1085</v>
      </c>
    </row>
    <row r="217" spans="1:4" x14ac:dyDescent="0.25">
      <c r="A217" s="3">
        <v>45369</v>
      </c>
      <c r="B217">
        <v>643</v>
      </c>
      <c r="C217">
        <v>340</v>
      </c>
      <c r="D217">
        <v>1007</v>
      </c>
    </row>
    <row r="218" spans="1:4" x14ac:dyDescent="0.25">
      <c r="A218" s="3">
        <v>45376</v>
      </c>
      <c r="B218">
        <v>638</v>
      </c>
      <c r="C218">
        <v>348</v>
      </c>
      <c r="D218">
        <v>1093</v>
      </c>
    </row>
    <row r="219" spans="1:4" x14ac:dyDescent="0.25">
      <c r="A219" s="3">
        <v>45383</v>
      </c>
      <c r="B219">
        <v>620</v>
      </c>
      <c r="C219">
        <v>327</v>
      </c>
      <c r="D219">
        <v>1122</v>
      </c>
    </row>
    <row r="220" spans="1:4" x14ac:dyDescent="0.25">
      <c r="A220" s="3">
        <v>45390</v>
      </c>
      <c r="B220">
        <v>633</v>
      </c>
      <c r="C220">
        <v>302</v>
      </c>
      <c r="D220">
        <v>1026</v>
      </c>
    </row>
    <row r="221" spans="1:4" x14ac:dyDescent="0.25">
      <c r="A221" s="3">
        <v>45397</v>
      </c>
      <c r="B221">
        <v>647</v>
      </c>
      <c r="C221">
        <v>297</v>
      </c>
      <c r="D221">
        <v>1024</v>
      </c>
    </row>
    <row r="222" spans="1:4" x14ac:dyDescent="0.25">
      <c r="A222" s="3">
        <v>45404</v>
      </c>
      <c r="B222">
        <v>574</v>
      </c>
      <c r="C222">
        <v>312</v>
      </c>
      <c r="D222">
        <v>983</v>
      </c>
    </row>
    <row r="223" spans="1:4" x14ac:dyDescent="0.25">
      <c r="A223" s="3">
        <v>45411</v>
      </c>
      <c r="B223">
        <v>614</v>
      </c>
      <c r="C223">
        <v>314</v>
      </c>
      <c r="D223">
        <v>1036</v>
      </c>
    </row>
    <row r="224" spans="1:4" x14ac:dyDescent="0.25">
      <c r="A224" s="3">
        <v>45418</v>
      </c>
      <c r="B224">
        <v>603</v>
      </c>
      <c r="C224">
        <v>307</v>
      </c>
      <c r="D224">
        <v>978</v>
      </c>
    </row>
    <row r="225" spans="1:4" x14ac:dyDescent="0.25">
      <c r="A225" s="3">
        <v>45425</v>
      </c>
      <c r="B225">
        <v>609</v>
      </c>
      <c r="C225">
        <v>308</v>
      </c>
      <c r="D225">
        <v>986</v>
      </c>
    </row>
    <row r="226" spans="1:4" x14ac:dyDescent="0.25">
      <c r="A226" s="3">
        <v>45432</v>
      </c>
      <c r="B226">
        <v>619</v>
      </c>
      <c r="C226">
        <v>340</v>
      </c>
      <c r="D226">
        <v>1012</v>
      </c>
    </row>
    <row r="227" spans="1:4" x14ac:dyDescent="0.25">
      <c r="A227" s="3">
        <v>45439</v>
      </c>
      <c r="B227">
        <v>629</v>
      </c>
      <c r="C227">
        <v>293</v>
      </c>
      <c r="D227">
        <v>1016</v>
      </c>
    </row>
    <row r="228" spans="1:4" x14ac:dyDescent="0.25">
      <c r="A228" s="3">
        <v>45446</v>
      </c>
      <c r="B228">
        <v>596</v>
      </c>
      <c r="C228">
        <v>297</v>
      </c>
      <c r="D228">
        <v>986</v>
      </c>
    </row>
    <row r="229" spans="1:4" x14ac:dyDescent="0.25">
      <c r="A229" s="3">
        <v>45453</v>
      </c>
      <c r="B229">
        <v>570</v>
      </c>
      <c r="C229">
        <v>291</v>
      </c>
      <c r="D229">
        <v>950</v>
      </c>
    </row>
    <row r="230" spans="1:4" x14ac:dyDescent="0.25">
      <c r="A230" s="3">
        <v>45460</v>
      </c>
      <c r="B230">
        <v>634</v>
      </c>
      <c r="C230">
        <v>318</v>
      </c>
      <c r="D230">
        <v>1057</v>
      </c>
    </row>
    <row r="231" spans="1:4" x14ac:dyDescent="0.25">
      <c r="A231" s="3">
        <v>45467</v>
      </c>
      <c r="B231">
        <v>607</v>
      </c>
      <c r="C231">
        <v>305</v>
      </c>
      <c r="D231">
        <v>1075</v>
      </c>
    </row>
    <row r="232" spans="1:4" x14ac:dyDescent="0.25">
      <c r="A232" s="3">
        <v>45474</v>
      </c>
      <c r="B232">
        <v>517</v>
      </c>
      <c r="C232">
        <v>268</v>
      </c>
      <c r="D232">
        <v>840</v>
      </c>
    </row>
    <row r="233" spans="1:4" x14ac:dyDescent="0.25">
      <c r="A233" s="3">
        <v>45481</v>
      </c>
      <c r="B233">
        <v>600</v>
      </c>
      <c r="C233">
        <v>336</v>
      </c>
      <c r="D233">
        <v>931</v>
      </c>
    </row>
    <row r="234" spans="1:4" x14ac:dyDescent="0.25">
      <c r="A234" s="3">
        <v>45488</v>
      </c>
      <c r="B234">
        <v>527</v>
      </c>
      <c r="C234">
        <v>292</v>
      </c>
      <c r="D234">
        <v>832</v>
      </c>
    </row>
    <row r="235" spans="1:4" x14ac:dyDescent="0.25">
      <c r="A235" s="3">
        <v>45495</v>
      </c>
      <c r="B235">
        <v>555</v>
      </c>
      <c r="C235">
        <v>285</v>
      </c>
      <c r="D235">
        <v>905</v>
      </c>
    </row>
    <row r="236" spans="1:4" x14ac:dyDescent="0.25">
      <c r="A236" s="3">
        <v>45502</v>
      </c>
      <c r="B236">
        <v>551</v>
      </c>
      <c r="C236">
        <v>293</v>
      </c>
      <c r="D236">
        <v>839</v>
      </c>
    </row>
    <row r="237" spans="1:4" x14ac:dyDescent="0.25">
      <c r="A237" s="3">
        <v>45509</v>
      </c>
      <c r="B237">
        <v>502</v>
      </c>
      <c r="C237">
        <v>236</v>
      </c>
      <c r="D237">
        <v>873</v>
      </c>
    </row>
    <row r="238" spans="1:4" x14ac:dyDescent="0.25">
      <c r="A238" s="3">
        <v>45516</v>
      </c>
      <c r="B238">
        <v>482</v>
      </c>
      <c r="C238">
        <v>234</v>
      </c>
      <c r="D238">
        <v>755</v>
      </c>
    </row>
    <row r="239" spans="1:4" x14ac:dyDescent="0.25">
      <c r="A239" s="3">
        <v>45523</v>
      </c>
      <c r="B239">
        <v>472</v>
      </c>
      <c r="C239">
        <v>225</v>
      </c>
      <c r="D239">
        <v>782</v>
      </c>
    </row>
    <row r="240" spans="1:4" x14ac:dyDescent="0.25">
      <c r="A240" s="3">
        <v>45530</v>
      </c>
      <c r="B240">
        <v>451</v>
      </c>
      <c r="C240">
        <v>241</v>
      </c>
      <c r="D240">
        <v>783</v>
      </c>
    </row>
    <row r="241" spans="1:4" x14ac:dyDescent="0.25">
      <c r="A241" s="3">
        <v>45537</v>
      </c>
      <c r="B241">
        <v>293</v>
      </c>
      <c r="C241">
        <v>149</v>
      </c>
      <c r="D241">
        <v>532</v>
      </c>
    </row>
    <row r="242" spans="1:4" x14ac:dyDescent="0.25">
      <c r="A242" s="3">
        <v>45544</v>
      </c>
      <c r="B242">
        <v>286</v>
      </c>
      <c r="C242">
        <v>145</v>
      </c>
      <c r="D242">
        <v>543</v>
      </c>
    </row>
    <row r="243" spans="1:4" x14ac:dyDescent="0.25">
      <c r="A243" s="3">
        <v>45551</v>
      </c>
      <c r="B243">
        <v>211</v>
      </c>
      <c r="C243">
        <v>135</v>
      </c>
      <c r="D243">
        <v>371</v>
      </c>
    </row>
    <row r="244" spans="1:4" x14ac:dyDescent="0.25">
      <c r="A244" s="3">
        <v>45558</v>
      </c>
      <c r="B244">
        <v>214</v>
      </c>
      <c r="C244">
        <v>98</v>
      </c>
      <c r="D244">
        <v>337</v>
      </c>
    </row>
    <row r="245" spans="1:4" x14ac:dyDescent="0.25">
      <c r="A245" s="3">
        <v>45565</v>
      </c>
      <c r="B245">
        <v>94</v>
      </c>
      <c r="C245">
        <v>48</v>
      </c>
      <c r="D245">
        <v>138</v>
      </c>
    </row>
    <row r="246" spans="1:4" x14ac:dyDescent="0.25">
      <c r="A246" s="3">
        <v>45572</v>
      </c>
      <c r="B246">
        <v>21</v>
      </c>
      <c r="C246">
        <v>3</v>
      </c>
      <c r="D246">
        <v>26</v>
      </c>
    </row>
  </sheetData>
  <pageMargins left="0.7" right="0.7" top="0.75" bottom="0.75" header="0.3" footer="0.3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DF3FC7-3973-4B30-8F67-F789F453EBA3}">
  <sheetPr codeName="Sheet15"/>
  <dimension ref="A1:AD246"/>
  <sheetViews>
    <sheetView workbookViewId="0">
      <selection activeCell="F3" sqref="F3"/>
    </sheetView>
  </sheetViews>
  <sheetFormatPr defaultRowHeight="15" x14ac:dyDescent="0.25"/>
  <cols>
    <col min="1" max="1" width="13.42578125" bestFit="1" customWidth="1"/>
    <col min="2" max="4" width="18.5703125" bestFit="1" customWidth="1"/>
    <col min="5" max="5" width="9.5703125" customWidth="1"/>
    <col min="6" max="6" width="11.140625" customWidth="1"/>
    <col min="27" max="27" width="13.28515625" customWidth="1"/>
  </cols>
  <sheetData>
    <row r="1" spans="1:30" x14ac:dyDescent="0.25">
      <c r="A1" t="s">
        <v>0</v>
      </c>
      <c r="B1" t="s">
        <v>3</v>
      </c>
      <c r="F1" t="s">
        <v>216</v>
      </c>
      <c r="G1" t="s">
        <v>22</v>
      </c>
    </row>
    <row r="2" spans="1:30" x14ac:dyDescent="0.25">
      <c r="A2" t="s">
        <v>2</v>
      </c>
      <c r="B2" t="s">
        <v>3</v>
      </c>
      <c r="F2" s="5" t="s">
        <v>309</v>
      </c>
      <c r="AA2" s="5" t="s">
        <v>80</v>
      </c>
    </row>
    <row r="3" spans="1:30" x14ac:dyDescent="0.25">
      <c r="A3" t="s">
        <v>1</v>
      </c>
      <c r="B3" t="s">
        <v>3</v>
      </c>
      <c r="F3" t="s">
        <v>310</v>
      </c>
    </row>
    <row r="4" spans="1:30" x14ac:dyDescent="0.25">
      <c r="N4" t="s">
        <v>78</v>
      </c>
      <c r="AB4" s="5" t="s">
        <v>74</v>
      </c>
      <c r="AC4" s="5" t="s">
        <v>75</v>
      </c>
      <c r="AD4" s="5" t="s">
        <v>79</v>
      </c>
    </row>
    <row r="5" spans="1:30" x14ac:dyDescent="0.25">
      <c r="A5" t="s">
        <v>4</v>
      </c>
      <c r="B5" t="s">
        <v>10</v>
      </c>
      <c r="C5" t="s">
        <v>11</v>
      </c>
      <c r="D5" t="s">
        <v>12</v>
      </c>
      <c r="F5" s="5" t="s">
        <v>25</v>
      </c>
      <c r="G5" s="5" t="s">
        <v>24</v>
      </c>
      <c r="H5" s="5" t="s">
        <v>21</v>
      </c>
      <c r="I5" s="5" t="s">
        <v>20</v>
      </c>
      <c r="J5" s="5" t="s">
        <v>23</v>
      </c>
      <c r="K5" s="5" t="s">
        <v>51</v>
      </c>
      <c r="L5" s="5" t="s">
        <v>52</v>
      </c>
      <c r="M5" s="5" t="s">
        <v>26</v>
      </c>
      <c r="N5" s="5" t="s">
        <v>53</v>
      </c>
      <c r="O5" s="5" t="s">
        <v>54</v>
      </c>
      <c r="P5" s="5" t="s">
        <v>77</v>
      </c>
      <c r="AA5" t="s">
        <v>81</v>
      </c>
      <c r="AB5">
        <f>$G6</f>
        <v>0</v>
      </c>
      <c r="AC5">
        <f>$G6</f>
        <v>0</v>
      </c>
      <c r="AD5">
        <f>$G6</f>
        <v>0</v>
      </c>
    </row>
    <row r="6" spans="1:30" x14ac:dyDescent="0.25">
      <c r="A6" s="3">
        <v>43892</v>
      </c>
      <c r="B6">
        <v>2273</v>
      </c>
      <c r="C6">
        <v>1</v>
      </c>
      <c r="D6">
        <v>3</v>
      </c>
      <c r="F6" s="1">
        <f>A106</f>
        <v>44592</v>
      </c>
      <c r="G6" s="5"/>
      <c r="H6" s="5"/>
      <c r="I6" s="5"/>
      <c r="K6" s="5"/>
      <c r="L6" s="5"/>
      <c r="N6" s="5"/>
      <c r="O6" s="5"/>
      <c r="P6" s="5"/>
      <c r="AA6" t="s">
        <v>83</v>
      </c>
      <c r="AB6">
        <f>H6</f>
        <v>0</v>
      </c>
      <c r="AC6">
        <f>I6</f>
        <v>0</v>
      </c>
      <c r="AD6">
        <f>J6</f>
        <v>0</v>
      </c>
    </row>
    <row r="7" spans="1:30" x14ac:dyDescent="0.25">
      <c r="A7" s="3">
        <v>43899</v>
      </c>
      <c r="B7">
        <v>2287</v>
      </c>
      <c r="C7">
        <v>1</v>
      </c>
      <c r="D7">
        <v>1</v>
      </c>
      <c r="F7" s="1">
        <f>A107</f>
        <v>44599</v>
      </c>
      <c r="G7">
        <f t="shared" ref="G7:G38" si="0">B107+G6</f>
        <v>1122</v>
      </c>
      <c r="H7">
        <f t="shared" ref="H7:H38" si="1">C107+H6</f>
        <v>367</v>
      </c>
      <c r="I7">
        <f t="shared" ref="I7:I38" si="2">D107+I6</f>
        <v>1236</v>
      </c>
      <c r="J7">
        <f>H7+I7</f>
        <v>1603</v>
      </c>
      <c r="K7">
        <f>H7/$G7</f>
        <v>0.32709447415329768</v>
      </c>
      <c r="L7">
        <f>I7/$G7</f>
        <v>1.1016042780748663</v>
      </c>
      <c r="M7">
        <f>J7/$G7</f>
        <v>1.428698752228164</v>
      </c>
      <c r="N7">
        <f>K7/K$14</f>
        <v>0.96992760141734824</v>
      </c>
      <c r="O7">
        <f>L7/L$14</f>
        <v>0.98796183631200107</v>
      </c>
      <c r="P7">
        <f>M7/M$14</f>
        <v>0.98377403276349229</v>
      </c>
      <c r="AA7" t="s">
        <v>82</v>
      </c>
      <c r="AB7" t="e">
        <f>#REF!</f>
        <v>#REF!</v>
      </c>
      <c r="AC7" t="e">
        <f>#REF!</f>
        <v>#REF!</v>
      </c>
      <c r="AD7" t="e">
        <f>#REF!</f>
        <v>#REF!</v>
      </c>
    </row>
    <row r="8" spans="1:30" x14ac:dyDescent="0.25">
      <c r="A8" s="3">
        <v>43906</v>
      </c>
      <c r="B8">
        <v>2318</v>
      </c>
      <c r="C8">
        <v>0</v>
      </c>
      <c r="D8">
        <v>0</v>
      </c>
      <c r="F8" s="1">
        <f t="shared" ref="F8:F71" si="3">A108</f>
        <v>44606</v>
      </c>
      <c r="G8">
        <f t="shared" si="0"/>
        <v>2252</v>
      </c>
      <c r="H8">
        <f t="shared" si="1"/>
        <v>710</v>
      </c>
      <c r="I8">
        <f t="shared" si="2"/>
        <v>2432</v>
      </c>
      <c r="J8">
        <f t="shared" ref="J8:J71" si="4">H8+I8</f>
        <v>3142</v>
      </c>
      <c r="K8">
        <f t="shared" ref="K8:K71" si="5">H8/$G8</f>
        <v>0.31527531083481347</v>
      </c>
      <c r="L8">
        <f t="shared" ref="L8:L71" si="6">I8/$G8</f>
        <v>1.0799289520426287</v>
      </c>
      <c r="M8">
        <f t="shared" ref="M8:M71" si="7">J8/$G8</f>
        <v>1.3952042628774424</v>
      </c>
      <c r="N8">
        <f t="shared" ref="N8:P71" si="8">K8/K$14</f>
        <v>0.93488044032441997</v>
      </c>
      <c r="O8">
        <f t="shared" ref="O8:P22" si="9">L8/L$14</f>
        <v>0.96852255549612232</v>
      </c>
      <c r="P8">
        <f t="shared" si="9"/>
        <v>0.9607103821425873</v>
      </c>
      <c r="AA8" t="s">
        <v>84</v>
      </c>
      <c r="AB8" t="e">
        <f>#REF!</f>
        <v>#REF!</v>
      </c>
      <c r="AC8" t="e">
        <f>#REF!</f>
        <v>#REF!</v>
      </c>
      <c r="AD8">
        <f>J76</f>
        <v>105768</v>
      </c>
    </row>
    <row r="9" spans="1:30" x14ac:dyDescent="0.25">
      <c r="A9" s="3">
        <v>43913</v>
      </c>
      <c r="B9">
        <v>2288</v>
      </c>
      <c r="C9">
        <v>0</v>
      </c>
      <c r="D9">
        <v>2</v>
      </c>
      <c r="F9" s="1">
        <f t="shared" si="3"/>
        <v>44613</v>
      </c>
      <c r="G9">
        <f t="shared" si="0"/>
        <v>3318</v>
      </c>
      <c r="H9">
        <f t="shared" si="1"/>
        <v>1052</v>
      </c>
      <c r="I9">
        <f t="shared" si="2"/>
        <v>3578</v>
      </c>
      <c r="J9">
        <f t="shared" si="4"/>
        <v>4630</v>
      </c>
      <c r="K9">
        <f t="shared" si="5"/>
        <v>0.31705846895720313</v>
      </c>
      <c r="L9">
        <f t="shared" si="6"/>
        <v>1.0783604581072936</v>
      </c>
      <c r="M9">
        <f t="shared" si="7"/>
        <v>1.3954189270644968</v>
      </c>
      <c r="N9">
        <f t="shared" si="8"/>
        <v>0.94016800834303071</v>
      </c>
      <c r="O9">
        <f t="shared" si="9"/>
        <v>0.96711586873987088</v>
      </c>
      <c r="P9">
        <f t="shared" si="9"/>
        <v>0.96085819570556485</v>
      </c>
    </row>
    <row r="10" spans="1:30" x14ac:dyDescent="0.25">
      <c r="A10" s="3">
        <v>43920</v>
      </c>
      <c r="B10">
        <v>2322</v>
      </c>
      <c r="C10">
        <v>0</v>
      </c>
      <c r="D10">
        <v>0</v>
      </c>
      <c r="F10" s="1">
        <f t="shared" si="3"/>
        <v>44620</v>
      </c>
      <c r="G10">
        <f t="shared" si="0"/>
        <v>4353</v>
      </c>
      <c r="H10">
        <f t="shared" si="1"/>
        <v>1367</v>
      </c>
      <c r="I10">
        <f t="shared" si="2"/>
        <v>4689</v>
      </c>
      <c r="J10">
        <f t="shared" si="4"/>
        <v>6056</v>
      </c>
      <c r="K10">
        <f t="shared" si="5"/>
        <v>0.3140362968067999</v>
      </c>
      <c r="L10">
        <f t="shared" si="6"/>
        <v>1.0771881461061337</v>
      </c>
      <c r="M10">
        <f t="shared" si="7"/>
        <v>1.3912244429129337</v>
      </c>
      <c r="N10">
        <f t="shared" si="8"/>
        <v>0.93120641340169541</v>
      </c>
      <c r="O10">
        <f t="shared" si="9"/>
        <v>0.96606449344980694</v>
      </c>
      <c r="P10">
        <f t="shared" si="9"/>
        <v>0.95796995591203915</v>
      </c>
      <c r="AA10" s="5" t="s">
        <v>76</v>
      </c>
      <c r="AB10" s="5" t="e">
        <f>AB8/AB7/(AB6/AB5)</f>
        <v>#REF!</v>
      </c>
      <c r="AC10" s="5" t="e">
        <f>AC8/AC7/(AC6/AC5)</f>
        <v>#REF!</v>
      </c>
      <c r="AD10" s="5" t="e">
        <f>AD8/AD7/(AD6/AD5)</f>
        <v>#REF!</v>
      </c>
    </row>
    <row r="11" spans="1:30" x14ac:dyDescent="0.25">
      <c r="A11" s="3">
        <v>43927</v>
      </c>
      <c r="B11">
        <v>2243</v>
      </c>
      <c r="C11">
        <v>1</v>
      </c>
      <c r="D11">
        <v>1</v>
      </c>
      <c r="F11" s="1">
        <f t="shared" si="3"/>
        <v>44627</v>
      </c>
      <c r="G11">
        <f t="shared" si="0"/>
        <v>5354</v>
      </c>
      <c r="H11">
        <f t="shared" si="1"/>
        <v>1716</v>
      </c>
      <c r="I11">
        <f t="shared" si="2"/>
        <v>5787</v>
      </c>
      <c r="J11">
        <f t="shared" si="4"/>
        <v>7503</v>
      </c>
      <c r="K11">
        <f t="shared" si="5"/>
        <v>0.32050803137840866</v>
      </c>
      <c r="L11">
        <f t="shared" si="6"/>
        <v>1.0808741128128503</v>
      </c>
      <c r="M11">
        <f t="shared" si="7"/>
        <v>1.4013821441912588</v>
      </c>
      <c r="N11">
        <f t="shared" si="8"/>
        <v>0.95039693628135846</v>
      </c>
      <c r="O11">
        <f t="shared" si="9"/>
        <v>0.96937021267097467</v>
      </c>
      <c r="P11">
        <f t="shared" si="9"/>
        <v>0.96496435045084605</v>
      </c>
      <c r="AA11" s="5" t="s">
        <v>86</v>
      </c>
      <c r="AB11" t="e">
        <f>EXP(LN((AB8 * AB5) / (AB7 * AB6)) + 1.96 * SQRT(1/AB8 + 1/AB7 + 1/AB6 + 1/AB5))</f>
        <v>#REF!</v>
      </c>
      <c r="AC11" t="e">
        <f>EXP(LN((AC8 * AC5) / (AC7 * AC6)) + 1.96 * SQRT(1/AC8 + 1/AC7 + 1/AC6 + 1/AC5))</f>
        <v>#REF!</v>
      </c>
      <c r="AD11" t="e">
        <f>EXP(LN((AD8 * AD5) / (AD7 * AD6)) + 1.96 * SQRT(1/AD8 + 1/AD7 + 1/AD6 + 1/AD5))</f>
        <v>#REF!</v>
      </c>
    </row>
    <row r="12" spans="1:30" x14ac:dyDescent="0.25">
      <c r="A12" s="3">
        <v>43934</v>
      </c>
      <c r="B12">
        <v>2113</v>
      </c>
      <c r="C12">
        <v>1</v>
      </c>
      <c r="D12">
        <v>1</v>
      </c>
      <c r="F12" s="1">
        <f t="shared" si="3"/>
        <v>44634</v>
      </c>
      <c r="G12">
        <f t="shared" si="0"/>
        <v>6277</v>
      </c>
      <c r="H12">
        <f t="shared" si="1"/>
        <v>2044</v>
      </c>
      <c r="I12">
        <f t="shared" si="2"/>
        <v>6907</v>
      </c>
      <c r="J12">
        <f t="shared" si="4"/>
        <v>8951</v>
      </c>
      <c r="K12">
        <f t="shared" si="5"/>
        <v>0.32563326429823164</v>
      </c>
      <c r="L12">
        <f t="shared" si="6"/>
        <v>1.1003664170782221</v>
      </c>
      <c r="M12">
        <f t="shared" si="7"/>
        <v>1.4259996813764537</v>
      </c>
      <c r="N12">
        <f t="shared" si="8"/>
        <v>0.96559470104182143</v>
      </c>
      <c r="O12">
        <f t="shared" si="9"/>
        <v>0.98685167411702424</v>
      </c>
      <c r="P12">
        <f t="shared" si="9"/>
        <v>0.98191550533609706</v>
      </c>
      <c r="AA12" s="5" t="s">
        <v>85</v>
      </c>
      <c r="AB12" t="e">
        <f>EXP(LN((AB8 * AB5) / (AB7 * AB6)) - 1.96 * SQRT(1/AB8 + 1/AB7 + 1/AB6 + 1/AB5))</f>
        <v>#REF!</v>
      </c>
      <c r="AC12" t="e">
        <f>EXP(LN((AC8 * AC5) / (AC7 * AC6)) - 1.96 * SQRT(1/AC8 + 1/AC7 + 1/AC6 + 1/AC5))</f>
        <v>#REF!</v>
      </c>
      <c r="AD12" t="e">
        <f>EXP(LN((AD8 * AD5) / (AD7 * AD6)) - 1.96 * SQRT(1/AD8 + 1/AD7 + 1/AD6 + 1/AD5))</f>
        <v>#REF!</v>
      </c>
    </row>
    <row r="13" spans="1:30" x14ac:dyDescent="0.25">
      <c r="A13" s="3">
        <v>43941</v>
      </c>
      <c r="B13">
        <v>2035</v>
      </c>
      <c r="C13">
        <v>1</v>
      </c>
      <c r="D13">
        <v>1</v>
      </c>
      <c r="F13" s="1">
        <f t="shared" si="3"/>
        <v>44641</v>
      </c>
      <c r="G13">
        <f t="shared" si="0"/>
        <v>7294</v>
      </c>
      <c r="H13">
        <f t="shared" si="1"/>
        <v>2425</v>
      </c>
      <c r="I13">
        <f t="shared" si="2"/>
        <v>8031</v>
      </c>
      <c r="J13">
        <f t="shared" si="4"/>
        <v>10456</v>
      </c>
      <c r="K13">
        <f t="shared" si="5"/>
        <v>0.33246503975870578</v>
      </c>
      <c r="L13">
        <f t="shared" si="6"/>
        <v>1.1010419522895531</v>
      </c>
      <c r="M13">
        <f t="shared" si="7"/>
        <v>1.4335069920482588</v>
      </c>
      <c r="N13">
        <f t="shared" si="8"/>
        <v>0.98585284695808062</v>
      </c>
      <c r="O13">
        <f t="shared" si="9"/>
        <v>0.98745752053679881</v>
      </c>
      <c r="P13">
        <f t="shared" si="9"/>
        <v>0.98708489271275135</v>
      </c>
    </row>
    <row r="14" spans="1:30" x14ac:dyDescent="0.25">
      <c r="A14" s="3">
        <v>43948</v>
      </c>
      <c r="B14">
        <v>2106</v>
      </c>
      <c r="C14">
        <v>1</v>
      </c>
      <c r="D14">
        <v>0</v>
      </c>
      <c r="F14" s="1">
        <f t="shared" si="3"/>
        <v>44648</v>
      </c>
      <c r="G14">
        <f t="shared" si="0"/>
        <v>8285</v>
      </c>
      <c r="H14">
        <f t="shared" si="1"/>
        <v>2794</v>
      </c>
      <c r="I14">
        <f t="shared" si="2"/>
        <v>9238</v>
      </c>
      <c r="J14">
        <f t="shared" si="4"/>
        <v>12032</v>
      </c>
      <c r="K14">
        <f t="shared" si="5"/>
        <v>0.33723596861798433</v>
      </c>
      <c r="L14">
        <f t="shared" si="6"/>
        <v>1.1150271575135788</v>
      </c>
      <c r="M14">
        <f t="shared" si="7"/>
        <v>1.4522631261315631</v>
      </c>
      <c r="N14">
        <f t="shared" si="8"/>
        <v>1</v>
      </c>
      <c r="O14">
        <f t="shared" si="9"/>
        <v>1</v>
      </c>
      <c r="P14">
        <f t="shared" si="9"/>
        <v>1</v>
      </c>
      <c r="AA14" s="5"/>
    </row>
    <row r="15" spans="1:30" x14ac:dyDescent="0.25">
      <c r="A15" s="3">
        <v>43955</v>
      </c>
      <c r="B15">
        <v>1998</v>
      </c>
      <c r="C15">
        <v>1</v>
      </c>
      <c r="D15">
        <v>1</v>
      </c>
      <c r="F15" s="1">
        <f t="shared" si="3"/>
        <v>44655</v>
      </c>
      <c r="G15">
        <f t="shared" si="0"/>
        <v>9216</v>
      </c>
      <c r="H15">
        <f t="shared" si="1"/>
        <v>3158</v>
      </c>
      <c r="I15">
        <f t="shared" si="2"/>
        <v>10426</v>
      </c>
      <c r="J15">
        <f t="shared" si="4"/>
        <v>13584</v>
      </c>
      <c r="K15">
        <f t="shared" si="5"/>
        <v>0.34266493055555558</v>
      </c>
      <c r="L15">
        <f t="shared" si="6"/>
        <v>1.1312934027777777</v>
      </c>
      <c r="M15">
        <f t="shared" si="7"/>
        <v>1.4739583333333333</v>
      </c>
      <c r="N15">
        <f t="shared" si="8"/>
        <v>1.0160984071770858</v>
      </c>
      <c r="O15">
        <f t="shared" si="9"/>
        <v>1.0145882054572297</v>
      </c>
      <c r="P15">
        <f t="shared" si="9"/>
        <v>1.0149388955839982</v>
      </c>
      <c r="AA15" s="5"/>
    </row>
    <row r="16" spans="1:30" x14ac:dyDescent="0.25">
      <c r="A16" s="3">
        <v>43962</v>
      </c>
      <c r="B16">
        <v>2021</v>
      </c>
      <c r="C16">
        <v>0</v>
      </c>
      <c r="D16">
        <v>2</v>
      </c>
      <c r="F16" s="1">
        <f t="shared" si="3"/>
        <v>44662</v>
      </c>
      <c r="G16">
        <f t="shared" si="0"/>
        <v>10092</v>
      </c>
      <c r="H16">
        <f t="shared" si="1"/>
        <v>3527</v>
      </c>
      <c r="I16">
        <f t="shared" si="2"/>
        <v>11558</v>
      </c>
      <c r="J16">
        <f t="shared" si="4"/>
        <v>15085</v>
      </c>
      <c r="K16">
        <f t="shared" si="5"/>
        <v>0.34948474038842647</v>
      </c>
      <c r="L16">
        <f t="shared" si="6"/>
        <v>1.1452635751089972</v>
      </c>
      <c r="M16">
        <f t="shared" si="7"/>
        <v>1.4947483154974237</v>
      </c>
      <c r="N16">
        <f t="shared" si="8"/>
        <v>1.0363210716242353</v>
      </c>
      <c r="O16">
        <f t="shared" si="9"/>
        <v>1.0271172028337348</v>
      </c>
      <c r="P16">
        <f t="shared" si="9"/>
        <v>1.0292544709022735</v>
      </c>
      <c r="AA16" s="5"/>
    </row>
    <row r="17" spans="1:18" x14ac:dyDescent="0.25">
      <c r="A17" s="3">
        <v>43969</v>
      </c>
      <c r="B17">
        <v>1912</v>
      </c>
      <c r="C17">
        <v>1</v>
      </c>
      <c r="D17">
        <v>3</v>
      </c>
      <c r="F17" s="1">
        <f t="shared" si="3"/>
        <v>44669</v>
      </c>
      <c r="G17">
        <f t="shared" si="0"/>
        <v>10921</v>
      </c>
      <c r="H17">
        <f t="shared" si="1"/>
        <v>3875</v>
      </c>
      <c r="I17">
        <f t="shared" si="2"/>
        <v>12759</v>
      </c>
      <c r="J17">
        <f t="shared" si="4"/>
        <v>16634</v>
      </c>
      <c r="K17">
        <f t="shared" si="5"/>
        <v>0.35482098708909443</v>
      </c>
      <c r="L17">
        <f t="shared" si="6"/>
        <v>1.1682996062631628</v>
      </c>
      <c r="M17">
        <f t="shared" si="7"/>
        <v>1.5231205933522571</v>
      </c>
      <c r="N17">
        <f t="shared" si="8"/>
        <v>1.0521445519087858</v>
      </c>
      <c r="O17">
        <f t="shared" si="9"/>
        <v>1.0477768172645923</v>
      </c>
      <c r="P17">
        <f t="shared" si="9"/>
        <v>1.0487910668154463</v>
      </c>
    </row>
    <row r="18" spans="1:18" x14ac:dyDescent="0.25">
      <c r="A18" s="3">
        <v>43976</v>
      </c>
      <c r="B18">
        <v>1927</v>
      </c>
      <c r="C18">
        <v>0</v>
      </c>
      <c r="D18">
        <v>1</v>
      </c>
      <c r="F18" s="1">
        <f t="shared" si="3"/>
        <v>44676</v>
      </c>
      <c r="G18">
        <f t="shared" si="0"/>
        <v>11752</v>
      </c>
      <c r="H18">
        <f t="shared" si="1"/>
        <v>4219</v>
      </c>
      <c r="I18">
        <f t="shared" si="2"/>
        <v>13909</v>
      </c>
      <c r="J18">
        <f t="shared" si="4"/>
        <v>18128</v>
      </c>
      <c r="K18">
        <f t="shared" si="5"/>
        <v>0.35900272294077606</v>
      </c>
      <c r="L18">
        <f t="shared" si="6"/>
        <v>1.1835432266848196</v>
      </c>
      <c r="M18">
        <f t="shared" si="7"/>
        <v>1.5425459496255955</v>
      </c>
      <c r="N18">
        <f t="shared" si="8"/>
        <v>1.0645445810895955</v>
      </c>
      <c r="O18">
        <f t="shared" si="9"/>
        <v>1.0614478927347619</v>
      </c>
      <c r="P18">
        <f t="shared" si="9"/>
        <v>1.0621669874208826</v>
      </c>
    </row>
    <row r="19" spans="1:18" x14ac:dyDescent="0.25">
      <c r="A19" s="3">
        <v>43983</v>
      </c>
      <c r="B19">
        <v>2133</v>
      </c>
      <c r="C19">
        <v>0</v>
      </c>
      <c r="D19">
        <v>0</v>
      </c>
      <c r="F19" s="1">
        <f t="shared" si="3"/>
        <v>44683</v>
      </c>
      <c r="G19">
        <f t="shared" si="0"/>
        <v>12629</v>
      </c>
      <c r="H19">
        <f t="shared" si="1"/>
        <v>4579</v>
      </c>
      <c r="I19">
        <f t="shared" si="2"/>
        <v>14997</v>
      </c>
      <c r="J19">
        <f t="shared" si="4"/>
        <v>19576</v>
      </c>
      <c r="K19">
        <f t="shared" si="5"/>
        <v>0.36257819304774724</v>
      </c>
      <c r="L19">
        <f t="shared" si="6"/>
        <v>1.1875049489270726</v>
      </c>
      <c r="M19">
        <f t="shared" si="7"/>
        <v>1.5500831419748198</v>
      </c>
      <c r="N19">
        <f t="shared" si="8"/>
        <v>1.0751468609164587</v>
      </c>
      <c r="O19">
        <f t="shared" si="9"/>
        <v>1.0650009203140069</v>
      </c>
      <c r="P19">
        <f t="shared" si="9"/>
        <v>1.0673569507364846</v>
      </c>
    </row>
    <row r="20" spans="1:18" x14ac:dyDescent="0.25">
      <c r="A20" s="3">
        <v>43990</v>
      </c>
      <c r="B20">
        <v>1988</v>
      </c>
      <c r="C20">
        <v>0</v>
      </c>
      <c r="D20">
        <v>1</v>
      </c>
      <c r="F20" s="1">
        <f t="shared" si="3"/>
        <v>44690</v>
      </c>
      <c r="G20">
        <f t="shared" si="0"/>
        <v>13436</v>
      </c>
      <c r="H20">
        <f t="shared" si="1"/>
        <v>4914</v>
      </c>
      <c r="I20">
        <f t="shared" si="2"/>
        <v>16093</v>
      </c>
      <c r="J20">
        <f t="shared" si="4"/>
        <v>21007</v>
      </c>
      <c r="K20">
        <f t="shared" si="5"/>
        <v>0.36573384935992853</v>
      </c>
      <c r="L20">
        <f t="shared" si="6"/>
        <v>1.1977523072342959</v>
      </c>
      <c r="M20">
        <f t="shared" si="7"/>
        <v>1.5634861565942244</v>
      </c>
      <c r="N20">
        <f t="shared" si="8"/>
        <v>1.0845042741399455</v>
      </c>
      <c r="O20">
        <f t="shared" si="9"/>
        <v>1.0741911523529055</v>
      </c>
      <c r="P20">
        <f t="shared" si="9"/>
        <v>1.0765860046029878</v>
      </c>
    </row>
    <row r="21" spans="1:18" x14ac:dyDescent="0.25">
      <c r="A21" s="3">
        <v>43997</v>
      </c>
      <c r="B21">
        <v>2014</v>
      </c>
      <c r="C21">
        <v>0</v>
      </c>
      <c r="D21">
        <v>1</v>
      </c>
      <c r="F21" s="1">
        <f t="shared" si="3"/>
        <v>44697</v>
      </c>
      <c r="G21">
        <f t="shared" si="0"/>
        <v>14165</v>
      </c>
      <c r="H21">
        <f t="shared" si="1"/>
        <v>5247</v>
      </c>
      <c r="I21">
        <f t="shared" si="2"/>
        <v>17124</v>
      </c>
      <c r="J21">
        <f t="shared" si="4"/>
        <v>22371</v>
      </c>
      <c r="K21">
        <f t="shared" si="5"/>
        <v>0.37042004941757856</v>
      </c>
      <c r="L21">
        <f t="shared" si="6"/>
        <v>1.2088951641369572</v>
      </c>
      <c r="M21">
        <f t="shared" si="7"/>
        <v>1.5793152135545359</v>
      </c>
      <c r="N21">
        <f t="shared" si="8"/>
        <v>1.0984001823280738</v>
      </c>
      <c r="O21">
        <f t="shared" si="9"/>
        <v>1.0841845025844004</v>
      </c>
      <c r="P21">
        <f t="shared" si="9"/>
        <v>1.0874855838014736</v>
      </c>
    </row>
    <row r="22" spans="1:18" x14ac:dyDescent="0.25">
      <c r="A22" s="3">
        <v>44004</v>
      </c>
      <c r="B22">
        <v>2069</v>
      </c>
      <c r="C22">
        <v>1</v>
      </c>
      <c r="D22">
        <v>1</v>
      </c>
      <c r="F22" s="1">
        <f t="shared" si="3"/>
        <v>44704</v>
      </c>
      <c r="G22">
        <f t="shared" si="0"/>
        <v>14861</v>
      </c>
      <c r="H22">
        <f t="shared" si="1"/>
        <v>5579</v>
      </c>
      <c r="I22">
        <f t="shared" si="2"/>
        <v>18051</v>
      </c>
      <c r="J22">
        <f t="shared" si="4"/>
        <v>23630</v>
      </c>
      <c r="K22">
        <f t="shared" si="5"/>
        <v>0.37541215261422517</v>
      </c>
      <c r="L22">
        <f t="shared" si="6"/>
        <v>1.2146558105107328</v>
      </c>
      <c r="M22">
        <f t="shared" si="7"/>
        <v>1.5900679631249579</v>
      </c>
      <c r="N22">
        <f t="shared" si="8"/>
        <v>1.1132031798170563</v>
      </c>
      <c r="O22">
        <f t="shared" si="9"/>
        <v>1.0893508757394912</v>
      </c>
      <c r="P22">
        <f t="shared" si="9"/>
        <v>1.0948897169622902</v>
      </c>
    </row>
    <row r="23" spans="1:18" x14ac:dyDescent="0.25">
      <c r="A23" s="3">
        <v>44011</v>
      </c>
      <c r="B23">
        <v>2103</v>
      </c>
      <c r="C23">
        <v>1</v>
      </c>
      <c r="D23">
        <v>2</v>
      </c>
      <c r="F23" s="1">
        <f t="shared" si="3"/>
        <v>44711</v>
      </c>
      <c r="G23">
        <f t="shared" si="0"/>
        <v>15584</v>
      </c>
      <c r="H23">
        <f t="shared" si="1"/>
        <v>5893</v>
      </c>
      <c r="I23">
        <f t="shared" si="2"/>
        <v>19106</v>
      </c>
      <c r="J23">
        <f t="shared" si="4"/>
        <v>24999</v>
      </c>
      <c r="K23">
        <f t="shared" si="5"/>
        <v>0.37814425051334705</v>
      </c>
      <c r="L23">
        <f t="shared" si="6"/>
        <v>1.2260010266940451</v>
      </c>
      <c r="M23">
        <f t="shared" si="7"/>
        <v>1.6041452772073923</v>
      </c>
      <c r="N23">
        <f t="shared" si="8"/>
        <v>1.1213046225852112</v>
      </c>
      <c r="O23">
        <f t="shared" si="8"/>
        <v>1.0995257096947568</v>
      </c>
      <c r="P23">
        <f t="shared" si="8"/>
        <v>1.104583080257916</v>
      </c>
      <c r="R23" t="s">
        <v>73</v>
      </c>
    </row>
    <row r="24" spans="1:18" x14ac:dyDescent="0.25">
      <c r="A24" s="3">
        <v>44018</v>
      </c>
      <c r="B24">
        <v>1983</v>
      </c>
      <c r="C24">
        <v>0</v>
      </c>
      <c r="D24">
        <v>1</v>
      </c>
      <c r="F24" s="1">
        <f t="shared" si="3"/>
        <v>44718</v>
      </c>
      <c r="G24">
        <f t="shared" si="0"/>
        <v>16327</v>
      </c>
      <c r="H24">
        <f t="shared" si="1"/>
        <v>6224</v>
      </c>
      <c r="I24">
        <f t="shared" si="2"/>
        <v>20146</v>
      </c>
      <c r="J24">
        <f t="shared" si="4"/>
        <v>26370</v>
      </c>
      <c r="K24">
        <f t="shared" si="5"/>
        <v>0.38120904024009311</v>
      </c>
      <c r="L24">
        <f t="shared" si="6"/>
        <v>1.2339070251730262</v>
      </c>
      <c r="M24">
        <f t="shared" si="7"/>
        <v>1.6151160654131194</v>
      </c>
      <c r="N24">
        <f t="shared" si="8"/>
        <v>1.1303925906904693</v>
      </c>
      <c r="O24">
        <f t="shared" si="8"/>
        <v>1.1066161185926089</v>
      </c>
      <c r="P24">
        <f t="shared" si="8"/>
        <v>1.1121373505608123</v>
      </c>
      <c r="R24" t="s">
        <v>71</v>
      </c>
    </row>
    <row r="25" spans="1:18" x14ac:dyDescent="0.25">
      <c r="A25" s="3">
        <v>44025</v>
      </c>
      <c r="B25">
        <v>1978</v>
      </c>
      <c r="C25">
        <v>1</v>
      </c>
      <c r="D25">
        <v>1</v>
      </c>
      <c r="F25" s="1">
        <f t="shared" si="3"/>
        <v>44725</v>
      </c>
      <c r="G25">
        <f t="shared" si="0"/>
        <v>17056</v>
      </c>
      <c r="H25">
        <f t="shared" si="1"/>
        <v>6513</v>
      </c>
      <c r="I25">
        <f t="shared" si="2"/>
        <v>21156</v>
      </c>
      <c r="J25">
        <f t="shared" si="4"/>
        <v>27669</v>
      </c>
      <c r="K25">
        <f t="shared" si="5"/>
        <v>0.38185975609756095</v>
      </c>
      <c r="L25">
        <f t="shared" si="6"/>
        <v>1.2403846153846154</v>
      </c>
      <c r="M25">
        <f t="shared" si="7"/>
        <v>1.6222443714821764</v>
      </c>
      <c r="N25">
        <f t="shared" si="8"/>
        <v>1.1323221471969551</v>
      </c>
      <c r="O25">
        <f t="shared" si="8"/>
        <v>1.1124254750445484</v>
      </c>
      <c r="P25">
        <f t="shared" si="8"/>
        <v>1.1170457627767481</v>
      </c>
      <c r="R25" t="s">
        <v>72</v>
      </c>
    </row>
    <row r="26" spans="1:18" x14ac:dyDescent="0.25">
      <c r="A26" s="3">
        <v>44032</v>
      </c>
      <c r="B26">
        <v>2100</v>
      </c>
      <c r="C26">
        <v>0</v>
      </c>
      <c r="D26">
        <v>2</v>
      </c>
      <c r="F26" s="1">
        <f t="shared" si="3"/>
        <v>44732</v>
      </c>
      <c r="G26">
        <f t="shared" si="0"/>
        <v>17785</v>
      </c>
      <c r="H26">
        <f t="shared" si="1"/>
        <v>6803</v>
      </c>
      <c r="I26">
        <f t="shared" si="2"/>
        <v>22159</v>
      </c>
      <c r="J26">
        <f t="shared" si="4"/>
        <v>28962</v>
      </c>
      <c r="K26">
        <f t="shared" si="5"/>
        <v>0.38251335394995784</v>
      </c>
      <c r="L26">
        <f t="shared" si="6"/>
        <v>1.2459375878549339</v>
      </c>
      <c r="M26">
        <f t="shared" si="7"/>
        <v>1.6284509418048918</v>
      </c>
      <c r="N26">
        <f t="shared" si="8"/>
        <v>1.1342602496332859</v>
      </c>
      <c r="O26">
        <f t="shared" si="8"/>
        <v>1.1174055981141078</v>
      </c>
      <c r="P26">
        <f t="shared" si="8"/>
        <v>1.1213194857757254</v>
      </c>
      <c r="R26" t="s">
        <v>29</v>
      </c>
    </row>
    <row r="27" spans="1:18" x14ac:dyDescent="0.25">
      <c r="A27" s="3">
        <v>44039</v>
      </c>
      <c r="B27">
        <v>2201</v>
      </c>
      <c r="C27">
        <v>0</v>
      </c>
      <c r="D27">
        <v>5</v>
      </c>
      <c r="F27" s="1">
        <f t="shared" si="3"/>
        <v>44739</v>
      </c>
      <c r="G27">
        <f t="shared" si="0"/>
        <v>18586</v>
      </c>
      <c r="H27">
        <f t="shared" si="1"/>
        <v>7159</v>
      </c>
      <c r="I27">
        <f t="shared" si="2"/>
        <v>23238</v>
      </c>
      <c r="J27">
        <f t="shared" si="4"/>
        <v>30397</v>
      </c>
      <c r="K27">
        <f t="shared" si="5"/>
        <v>0.38518239535133969</v>
      </c>
      <c r="L27">
        <f t="shared" si="6"/>
        <v>1.2502959216614655</v>
      </c>
      <c r="M27">
        <f t="shared" si="7"/>
        <v>1.6354783170128053</v>
      </c>
      <c r="N27">
        <f t="shared" si="8"/>
        <v>1.1421747120564958</v>
      </c>
      <c r="O27">
        <f t="shared" si="8"/>
        <v>1.1213143224686339</v>
      </c>
      <c r="P27">
        <f t="shared" si="8"/>
        <v>1.1261583989736612</v>
      </c>
      <c r="R27" t="s">
        <v>32</v>
      </c>
    </row>
    <row r="28" spans="1:18" x14ac:dyDescent="0.25">
      <c r="A28" s="3">
        <v>44046</v>
      </c>
      <c r="B28">
        <v>2151</v>
      </c>
      <c r="C28">
        <v>0</v>
      </c>
      <c r="D28">
        <v>2</v>
      </c>
      <c r="F28" s="1">
        <f t="shared" si="3"/>
        <v>44746</v>
      </c>
      <c r="G28">
        <f t="shared" si="0"/>
        <v>19284</v>
      </c>
      <c r="H28">
        <f t="shared" si="1"/>
        <v>7456</v>
      </c>
      <c r="I28">
        <f t="shared" si="2"/>
        <v>24174</v>
      </c>
      <c r="J28">
        <f t="shared" si="4"/>
        <v>31630</v>
      </c>
      <c r="K28">
        <f t="shared" si="5"/>
        <v>0.38664177556523543</v>
      </c>
      <c r="L28">
        <f t="shared" si="6"/>
        <v>1.2535780958307405</v>
      </c>
      <c r="M28">
        <f t="shared" si="7"/>
        <v>1.6402198713959759</v>
      </c>
      <c r="N28">
        <f t="shared" si="8"/>
        <v>1.1465021870286241</v>
      </c>
      <c r="O28">
        <f t="shared" si="8"/>
        <v>1.1242579047367054</v>
      </c>
      <c r="P28">
        <f t="shared" si="8"/>
        <v>1.1294233406346128</v>
      </c>
      <c r="R28" t="s">
        <v>64</v>
      </c>
    </row>
    <row r="29" spans="1:18" x14ac:dyDescent="0.25">
      <c r="A29" s="3">
        <v>44053</v>
      </c>
      <c r="B29">
        <v>2185</v>
      </c>
      <c r="C29">
        <v>1</v>
      </c>
      <c r="D29">
        <v>1</v>
      </c>
      <c r="F29" s="1">
        <f t="shared" si="3"/>
        <v>44753</v>
      </c>
      <c r="G29">
        <f t="shared" si="0"/>
        <v>19994</v>
      </c>
      <c r="H29">
        <f t="shared" si="1"/>
        <v>7754</v>
      </c>
      <c r="I29">
        <f t="shared" si="2"/>
        <v>25176</v>
      </c>
      <c r="J29">
        <f t="shared" si="4"/>
        <v>32930</v>
      </c>
      <c r="K29">
        <f t="shared" si="5"/>
        <v>0.38781634490347106</v>
      </c>
      <c r="L29">
        <f t="shared" si="6"/>
        <v>1.2591777533259978</v>
      </c>
      <c r="M29">
        <f t="shared" si="7"/>
        <v>1.6469940982294689</v>
      </c>
      <c r="N29">
        <f t="shared" si="8"/>
        <v>1.1499851172245017</v>
      </c>
      <c r="O29">
        <f t="shared" si="8"/>
        <v>1.1292798967640063</v>
      </c>
      <c r="P29">
        <f t="shared" si="8"/>
        <v>1.1340879408104347</v>
      </c>
      <c r="R29" t="s">
        <v>65</v>
      </c>
    </row>
    <row r="30" spans="1:18" x14ac:dyDescent="0.25">
      <c r="A30" s="3">
        <v>44060</v>
      </c>
      <c r="B30">
        <v>2092</v>
      </c>
      <c r="C30">
        <v>0</v>
      </c>
      <c r="D30">
        <v>2</v>
      </c>
      <c r="F30" s="1">
        <f t="shared" si="3"/>
        <v>44760</v>
      </c>
      <c r="G30">
        <f t="shared" si="0"/>
        <v>20800</v>
      </c>
      <c r="H30">
        <f t="shared" si="1"/>
        <v>8103</v>
      </c>
      <c r="I30">
        <f t="shared" si="2"/>
        <v>26409</v>
      </c>
      <c r="J30">
        <f t="shared" si="4"/>
        <v>34512</v>
      </c>
      <c r="K30">
        <f t="shared" si="5"/>
        <v>0.38956730769230768</v>
      </c>
      <c r="L30">
        <f t="shared" si="6"/>
        <v>1.2696634615384614</v>
      </c>
      <c r="M30">
        <f t="shared" si="7"/>
        <v>1.6592307692307693</v>
      </c>
      <c r="N30">
        <f t="shared" si="8"/>
        <v>1.1551772169759373</v>
      </c>
      <c r="O30">
        <f t="shared" si="8"/>
        <v>1.1386838903275767</v>
      </c>
      <c r="P30">
        <f t="shared" si="8"/>
        <v>1.1425138732610476</v>
      </c>
      <c r="R30" t="s">
        <v>66</v>
      </c>
    </row>
    <row r="31" spans="1:18" x14ac:dyDescent="0.25">
      <c r="A31" s="3">
        <v>44067</v>
      </c>
      <c r="B31">
        <v>2018</v>
      </c>
      <c r="C31">
        <v>3</v>
      </c>
      <c r="D31">
        <v>0</v>
      </c>
      <c r="F31" s="1">
        <f t="shared" si="3"/>
        <v>44767</v>
      </c>
      <c r="G31">
        <f t="shared" si="0"/>
        <v>21599</v>
      </c>
      <c r="H31">
        <f t="shared" si="1"/>
        <v>8433</v>
      </c>
      <c r="I31">
        <f t="shared" si="2"/>
        <v>27510</v>
      </c>
      <c r="J31">
        <f t="shared" si="4"/>
        <v>35943</v>
      </c>
      <c r="K31">
        <f t="shared" si="5"/>
        <v>0.39043474234918285</v>
      </c>
      <c r="L31">
        <f t="shared" si="6"/>
        <v>1.2736700773183944</v>
      </c>
      <c r="M31">
        <f t="shared" si="7"/>
        <v>1.6641048196675772</v>
      </c>
      <c r="N31">
        <f t="shared" si="8"/>
        <v>1.1577494059996349</v>
      </c>
      <c r="O31">
        <f t="shared" si="8"/>
        <v>1.142277180188666</v>
      </c>
      <c r="P31">
        <f t="shared" si="8"/>
        <v>1.1458700491145177</v>
      </c>
      <c r="R31" t="s">
        <v>30</v>
      </c>
    </row>
    <row r="32" spans="1:18" x14ac:dyDescent="0.25">
      <c r="A32" s="3">
        <v>44074</v>
      </c>
      <c r="B32">
        <v>2017</v>
      </c>
      <c r="C32">
        <v>1</v>
      </c>
      <c r="D32">
        <v>2</v>
      </c>
      <c r="F32" s="1">
        <f t="shared" si="3"/>
        <v>44774</v>
      </c>
      <c r="G32">
        <f t="shared" si="0"/>
        <v>22371</v>
      </c>
      <c r="H32">
        <f t="shared" si="1"/>
        <v>8758</v>
      </c>
      <c r="I32">
        <f t="shared" si="2"/>
        <v>28672</v>
      </c>
      <c r="J32">
        <f t="shared" si="4"/>
        <v>37430</v>
      </c>
      <c r="K32">
        <f t="shared" si="5"/>
        <v>0.39148898127039472</v>
      </c>
      <c r="L32">
        <f t="shared" si="6"/>
        <v>1.2816592910464442</v>
      </c>
      <c r="M32">
        <f t="shared" si="7"/>
        <v>1.6731482723168387</v>
      </c>
      <c r="N32">
        <f t="shared" si="8"/>
        <v>1.1608755224857623</v>
      </c>
      <c r="O32">
        <f t="shared" si="8"/>
        <v>1.1494422197791501</v>
      </c>
      <c r="P32">
        <f t="shared" si="8"/>
        <v>1.1520971938285414</v>
      </c>
    </row>
    <row r="33" spans="1:16" x14ac:dyDescent="0.25">
      <c r="A33" s="3">
        <v>44081</v>
      </c>
      <c r="B33">
        <v>2072</v>
      </c>
      <c r="C33">
        <v>0</v>
      </c>
      <c r="D33">
        <v>0</v>
      </c>
      <c r="F33" s="1">
        <f t="shared" si="3"/>
        <v>44781</v>
      </c>
      <c r="G33">
        <f t="shared" si="0"/>
        <v>23194</v>
      </c>
      <c r="H33">
        <f t="shared" si="1"/>
        <v>9083</v>
      </c>
      <c r="I33">
        <f t="shared" si="2"/>
        <v>29766</v>
      </c>
      <c r="J33">
        <f t="shared" si="4"/>
        <v>38849</v>
      </c>
      <c r="K33">
        <f t="shared" si="5"/>
        <v>0.39160989911183924</v>
      </c>
      <c r="L33">
        <f t="shared" si="6"/>
        <v>1.2833491420194878</v>
      </c>
      <c r="M33">
        <f t="shared" si="7"/>
        <v>1.6749590411313271</v>
      </c>
      <c r="N33">
        <f t="shared" si="8"/>
        <v>1.1612340780750137</v>
      </c>
      <c r="O33">
        <f t="shared" si="8"/>
        <v>1.1509577442770573</v>
      </c>
      <c r="P33">
        <f t="shared" si="8"/>
        <v>1.1533440538375204</v>
      </c>
    </row>
    <row r="34" spans="1:16" x14ac:dyDescent="0.25">
      <c r="A34" s="3">
        <v>44088</v>
      </c>
      <c r="B34">
        <v>2196</v>
      </c>
      <c r="C34">
        <v>2</v>
      </c>
      <c r="D34">
        <v>2</v>
      </c>
      <c r="F34" s="1">
        <f t="shared" si="3"/>
        <v>44788</v>
      </c>
      <c r="G34">
        <f t="shared" si="0"/>
        <v>23989</v>
      </c>
      <c r="H34">
        <f t="shared" si="1"/>
        <v>9420</v>
      </c>
      <c r="I34">
        <f t="shared" si="2"/>
        <v>30882</v>
      </c>
      <c r="J34">
        <f t="shared" si="4"/>
        <v>40302</v>
      </c>
      <c r="K34">
        <f t="shared" si="5"/>
        <v>0.39267997832339824</v>
      </c>
      <c r="L34">
        <f t="shared" si="6"/>
        <v>1.2873400308474718</v>
      </c>
      <c r="M34">
        <f t="shared" si="7"/>
        <v>1.6800200091708699</v>
      </c>
      <c r="N34">
        <f t="shared" si="8"/>
        <v>1.1644071655008426</v>
      </c>
      <c r="O34">
        <f t="shared" si="8"/>
        <v>1.154536929592044</v>
      </c>
      <c r="P34">
        <f t="shared" si="8"/>
        <v>1.1568289374983924</v>
      </c>
    </row>
    <row r="35" spans="1:16" x14ac:dyDescent="0.25">
      <c r="A35" s="3">
        <v>44095</v>
      </c>
      <c r="B35">
        <v>2386</v>
      </c>
      <c r="C35">
        <v>1</v>
      </c>
      <c r="D35">
        <v>2</v>
      </c>
      <c r="F35" s="1">
        <f t="shared" si="3"/>
        <v>44795</v>
      </c>
      <c r="G35">
        <f t="shared" si="0"/>
        <v>24779</v>
      </c>
      <c r="H35">
        <f t="shared" si="1"/>
        <v>9726</v>
      </c>
      <c r="I35">
        <f t="shared" si="2"/>
        <v>31947</v>
      </c>
      <c r="J35">
        <f t="shared" si="4"/>
        <v>41673</v>
      </c>
      <c r="K35">
        <f t="shared" si="5"/>
        <v>0.39250978651277291</v>
      </c>
      <c r="L35">
        <f t="shared" si="6"/>
        <v>1.289277210541184</v>
      </c>
      <c r="M35">
        <f t="shared" si="7"/>
        <v>1.681786997053957</v>
      </c>
      <c r="N35">
        <f t="shared" si="8"/>
        <v>1.1639024986608173</v>
      </c>
      <c r="O35">
        <f t="shared" si="8"/>
        <v>1.1562742681677538</v>
      </c>
      <c r="P35">
        <f t="shared" si="8"/>
        <v>1.1580456508138326</v>
      </c>
    </row>
    <row r="36" spans="1:16" x14ac:dyDescent="0.25">
      <c r="A36" s="3">
        <v>44102</v>
      </c>
      <c r="B36">
        <v>2371</v>
      </c>
      <c r="C36">
        <v>1</v>
      </c>
      <c r="D36">
        <v>5</v>
      </c>
      <c r="F36" s="1">
        <f t="shared" si="3"/>
        <v>44802</v>
      </c>
      <c r="G36">
        <f t="shared" si="0"/>
        <v>25471</v>
      </c>
      <c r="H36">
        <f t="shared" si="1"/>
        <v>10049</v>
      </c>
      <c r="I36">
        <f t="shared" si="2"/>
        <v>33007</v>
      </c>
      <c r="J36">
        <f t="shared" si="4"/>
        <v>43056</v>
      </c>
      <c r="K36">
        <f t="shared" si="5"/>
        <v>0.39452710926151308</v>
      </c>
      <c r="L36">
        <f t="shared" si="6"/>
        <v>1.2958658866946724</v>
      </c>
      <c r="M36">
        <f t="shared" si="7"/>
        <v>1.6903929959561854</v>
      </c>
      <c r="N36">
        <f t="shared" si="8"/>
        <v>1.1698844310063119</v>
      </c>
      <c r="O36">
        <f t="shared" si="8"/>
        <v>1.1621832508405889</v>
      </c>
      <c r="P36">
        <f t="shared" si="8"/>
        <v>1.1639715734289391</v>
      </c>
    </row>
    <row r="37" spans="1:16" x14ac:dyDescent="0.25">
      <c r="A37" s="3">
        <v>44109</v>
      </c>
      <c r="B37">
        <v>2590</v>
      </c>
      <c r="C37">
        <v>1</v>
      </c>
      <c r="D37">
        <v>7</v>
      </c>
      <c r="F37" s="1">
        <f t="shared" si="3"/>
        <v>44809</v>
      </c>
      <c r="G37">
        <f t="shared" si="0"/>
        <v>26314</v>
      </c>
      <c r="H37">
        <f t="shared" si="1"/>
        <v>10347</v>
      </c>
      <c r="I37">
        <f t="shared" si="2"/>
        <v>34104</v>
      </c>
      <c r="J37">
        <f t="shared" si="4"/>
        <v>44451</v>
      </c>
      <c r="K37">
        <f t="shared" si="5"/>
        <v>0.39321273846621568</v>
      </c>
      <c r="L37">
        <f t="shared" si="6"/>
        <v>1.2960401307288896</v>
      </c>
      <c r="M37">
        <f t="shared" si="7"/>
        <v>1.6892528691951052</v>
      </c>
      <c r="N37">
        <f t="shared" si="8"/>
        <v>1.1659869499615594</v>
      </c>
      <c r="O37">
        <f t="shared" si="8"/>
        <v>1.1623395197108519</v>
      </c>
      <c r="P37">
        <f t="shared" si="8"/>
        <v>1.1631865044283116</v>
      </c>
    </row>
    <row r="38" spans="1:16" x14ac:dyDescent="0.25">
      <c r="A38" s="3">
        <v>44116</v>
      </c>
      <c r="B38">
        <v>2933</v>
      </c>
      <c r="C38">
        <v>1</v>
      </c>
      <c r="D38">
        <v>3</v>
      </c>
      <c r="F38" s="1">
        <f t="shared" si="3"/>
        <v>44816</v>
      </c>
      <c r="G38">
        <f t="shared" si="0"/>
        <v>27081</v>
      </c>
      <c r="H38">
        <f t="shared" si="1"/>
        <v>10681</v>
      </c>
      <c r="I38">
        <f t="shared" si="2"/>
        <v>35285</v>
      </c>
      <c r="J38">
        <f t="shared" si="4"/>
        <v>45966</v>
      </c>
      <c r="K38">
        <f t="shared" si="5"/>
        <v>0.39440936449909531</v>
      </c>
      <c r="L38">
        <f t="shared" si="6"/>
        <v>1.3029430227835013</v>
      </c>
      <c r="M38">
        <f t="shared" si="7"/>
        <v>1.6973523872825966</v>
      </c>
      <c r="N38">
        <f t="shared" si="8"/>
        <v>1.1695352844935591</v>
      </c>
      <c r="O38">
        <f t="shared" si="8"/>
        <v>1.1685303035030643</v>
      </c>
      <c r="P38">
        <f t="shared" si="8"/>
        <v>1.1687636742550127</v>
      </c>
    </row>
    <row r="39" spans="1:16" x14ac:dyDescent="0.25">
      <c r="A39" s="3">
        <v>44123</v>
      </c>
      <c r="B39">
        <v>3642</v>
      </c>
      <c r="C39">
        <v>1</v>
      </c>
      <c r="D39">
        <v>2</v>
      </c>
      <c r="F39" s="1">
        <f t="shared" si="3"/>
        <v>44823</v>
      </c>
      <c r="G39">
        <f t="shared" ref="G39:G70" si="10">B139+G38</f>
        <v>27926</v>
      </c>
      <c r="H39">
        <f t="shared" ref="H39:H70" si="11">C139+H38</f>
        <v>11054</v>
      </c>
      <c r="I39">
        <f t="shared" ref="I39:I70" si="12">D139+I38</f>
        <v>36427</v>
      </c>
      <c r="J39">
        <f t="shared" si="4"/>
        <v>47481</v>
      </c>
      <c r="K39">
        <f t="shared" si="5"/>
        <v>0.39583184129485066</v>
      </c>
      <c r="L39">
        <f t="shared" si="6"/>
        <v>1.3044116593855188</v>
      </c>
      <c r="M39">
        <f t="shared" si="7"/>
        <v>1.7002435006803696</v>
      </c>
      <c r="N39">
        <f t="shared" si="8"/>
        <v>1.173753330396506</v>
      </c>
      <c r="O39">
        <f t="shared" si="8"/>
        <v>1.1698474342941136</v>
      </c>
      <c r="P39">
        <f t="shared" si="8"/>
        <v>1.1707544384256034</v>
      </c>
    </row>
    <row r="40" spans="1:16" x14ac:dyDescent="0.25">
      <c r="A40" s="3">
        <v>44130</v>
      </c>
      <c r="B40">
        <v>4206</v>
      </c>
      <c r="C40">
        <v>1</v>
      </c>
      <c r="D40">
        <v>5</v>
      </c>
      <c r="F40" s="1">
        <f t="shared" si="3"/>
        <v>44830</v>
      </c>
      <c r="G40">
        <f t="shared" si="10"/>
        <v>28802</v>
      </c>
      <c r="H40">
        <f t="shared" si="11"/>
        <v>11403</v>
      </c>
      <c r="I40">
        <f t="shared" si="12"/>
        <v>37620</v>
      </c>
      <c r="J40">
        <f t="shared" si="4"/>
        <v>49023</v>
      </c>
      <c r="K40">
        <f t="shared" si="5"/>
        <v>0.39591000624956602</v>
      </c>
      <c r="L40">
        <f t="shared" si="6"/>
        <v>1.3061592944934379</v>
      </c>
      <c r="M40">
        <f t="shared" si="7"/>
        <v>1.7020693007430039</v>
      </c>
      <c r="N40">
        <f t="shared" si="8"/>
        <v>1.17398511158828</v>
      </c>
      <c r="O40">
        <f t="shared" si="8"/>
        <v>1.1714147818660026</v>
      </c>
      <c r="P40">
        <f t="shared" si="8"/>
        <v>1.172011648658227</v>
      </c>
    </row>
    <row r="41" spans="1:16" x14ac:dyDescent="0.25">
      <c r="A41" s="3">
        <v>44137</v>
      </c>
      <c r="B41">
        <v>4238</v>
      </c>
      <c r="C41">
        <v>1</v>
      </c>
      <c r="D41">
        <v>7</v>
      </c>
      <c r="F41" s="1">
        <f t="shared" si="3"/>
        <v>44837</v>
      </c>
      <c r="G41">
        <f t="shared" si="10"/>
        <v>29728</v>
      </c>
      <c r="H41">
        <f t="shared" si="11"/>
        <v>11763</v>
      </c>
      <c r="I41">
        <f t="shared" si="12"/>
        <v>38838</v>
      </c>
      <c r="J41">
        <f t="shared" si="4"/>
        <v>50601</v>
      </c>
      <c r="K41">
        <f t="shared" si="5"/>
        <v>0.39568756727664156</v>
      </c>
      <c r="L41">
        <f t="shared" si="6"/>
        <v>1.3064451022604953</v>
      </c>
      <c r="M41">
        <f t="shared" si="7"/>
        <v>1.7021326695371366</v>
      </c>
      <c r="N41">
        <f t="shared" si="8"/>
        <v>1.1733255171392181</v>
      </c>
      <c r="O41">
        <f t="shared" si="8"/>
        <v>1.1716711054587792</v>
      </c>
      <c r="P41">
        <f t="shared" si="8"/>
        <v>1.1720552831711417</v>
      </c>
    </row>
    <row r="42" spans="1:16" x14ac:dyDescent="0.25">
      <c r="A42" s="3">
        <v>44144</v>
      </c>
      <c r="B42">
        <v>3857</v>
      </c>
      <c r="C42">
        <v>2</v>
      </c>
      <c r="D42">
        <v>4</v>
      </c>
      <c r="F42" s="1">
        <f t="shared" si="3"/>
        <v>44844</v>
      </c>
      <c r="G42">
        <f t="shared" si="10"/>
        <v>30636</v>
      </c>
      <c r="H42">
        <f t="shared" si="11"/>
        <v>12109</v>
      </c>
      <c r="I42">
        <f t="shared" si="12"/>
        <v>40004</v>
      </c>
      <c r="J42">
        <f t="shared" si="4"/>
        <v>52113</v>
      </c>
      <c r="K42">
        <f t="shared" si="5"/>
        <v>0.39525394960177568</v>
      </c>
      <c r="L42">
        <f t="shared" si="6"/>
        <v>1.3057840449144797</v>
      </c>
      <c r="M42">
        <f t="shared" si="7"/>
        <v>1.7010379945162555</v>
      </c>
      <c r="N42">
        <f t="shared" si="8"/>
        <v>1.1720397181283864</v>
      </c>
      <c r="O42">
        <f t="shared" si="8"/>
        <v>1.171078243355322</v>
      </c>
      <c r="P42">
        <f t="shared" si="8"/>
        <v>1.1713015113503304</v>
      </c>
    </row>
    <row r="43" spans="1:16" x14ac:dyDescent="0.25">
      <c r="A43" s="3">
        <v>44151</v>
      </c>
      <c r="B43">
        <v>3400</v>
      </c>
      <c r="C43">
        <v>3</v>
      </c>
      <c r="D43">
        <v>3</v>
      </c>
      <c r="F43" s="1">
        <f t="shared" si="3"/>
        <v>44851</v>
      </c>
      <c r="G43">
        <f t="shared" si="10"/>
        <v>31469</v>
      </c>
      <c r="H43">
        <f t="shared" si="11"/>
        <v>12447</v>
      </c>
      <c r="I43">
        <f t="shared" si="12"/>
        <v>41233</v>
      </c>
      <c r="J43">
        <f t="shared" si="4"/>
        <v>53680</v>
      </c>
      <c r="K43">
        <f t="shared" si="5"/>
        <v>0.39553211096634783</v>
      </c>
      <c r="L43">
        <f t="shared" si="6"/>
        <v>1.3102736025930282</v>
      </c>
      <c r="M43">
        <f t="shared" si="7"/>
        <v>1.7058057135593758</v>
      </c>
      <c r="N43">
        <f t="shared" si="8"/>
        <v>1.1728645452241202</v>
      </c>
      <c r="O43">
        <f t="shared" si="8"/>
        <v>1.1751046544147259</v>
      </c>
      <c r="P43">
        <f t="shared" si="8"/>
        <v>1.1745844694846599</v>
      </c>
    </row>
    <row r="44" spans="1:16" x14ac:dyDescent="0.25">
      <c r="A44" s="3">
        <v>44158</v>
      </c>
      <c r="B44">
        <v>3148</v>
      </c>
      <c r="C44">
        <v>1</v>
      </c>
      <c r="D44">
        <v>3</v>
      </c>
      <c r="F44" s="1">
        <f t="shared" si="3"/>
        <v>44858</v>
      </c>
      <c r="G44">
        <f t="shared" si="10"/>
        <v>32301</v>
      </c>
      <c r="H44">
        <f t="shared" si="11"/>
        <v>12763</v>
      </c>
      <c r="I44">
        <f t="shared" si="12"/>
        <v>42440</v>
      </c>
      <c r="J44">
        <f t="shared" si="4"/>
        <v>55203</v>
      </c>
      <c r="K44">
        <f t="shared" si="5"/>
        <v>0.39512708584873535</v>
      </c>
      <c r="L44">
        <f t="shared" si="6"/>
        <v>1.3138912107984273</v>
      </c>
      <c r="M44">
        <f t="shared" si="7"/>
        <v>1.7090182966471625</v>
      </c>
      <c r="N44">
        <f t="shared" si="8"/>
        <v>1.1716635312300545</v>
      </c>
      <c r="O44">
        <f t="shared" si="8"/>
        <v>1.1783490670561776</v>
      </c>
      <c r="P44">
        <f t="shared" si="8"/>
        <v>1.1767965913997458</v>
      </c>
    </row>
    <row r="45" spans="1:16" x14ac:dyDescent="0.25">
      <c r="A45" s="3">
        <v>44165</v>
      </c>
      <c r="B45">
        <v>3085</v>
      </c>
      <c r="C45">
        <v>1</v>
      </c>
      <c r="D45">
        <v>1</v>
      </c>
      <c r="F45" s="1">
        <f t="shared" si="3"/>
        <v>44865</v>
      </c>
      <c r="G45">
        <f t="shared" si="10"/>
        <v>33091</v>
      </c>
      <c r="H45">
        <f t="shared" si="11"/>
        <v>13079</v>
      </c>
      <c r="I45">
        <f t="shared" si="12"/>
        <v>43562</v>
      </c>
      <c r="J45">
        <f t="shared" si="4"/>
        <v>56641</v>
      </c>
      <c r="K45">
        <f t="shared" si="5"/>
        <v>0.39524341966093501</v>
      </c>
      <c r="L45">
        <f t="shared" si="6"/>
        <v>1.3164304493668972</v>
      </c>
      <c r="M45">
        <f t="shared" si="7"/>
        <v>1.7116738690278324</v>
      </c>
      <c r="N45">
        <f t="shared" si="8"/>
        <v>1.1720084938764661</v>
      </c>
      <c r="O45">
        <f t="shared" si="8"/>
        <v>1.1806263555969629</v>
      </c>
      <c r="P45">
        <f t="shared" si="8"/>
        <v>1.1786251666302852</v>
      </c>
    </row>
    <row r="46" spans="1:16" x14ac:dyDescent="0.25">
      <c r="A46" s="3">
        <v>44172</v>
      </c>
      <c r="B46">
        <v>3084</v>
      </c>
      <c r="C46">
        <v>1</v>
      </c>
      <c r="D46">
        <v>4</v>
      </c>
      <c r="F46" s="1">
        <f t="shared" si="3"/>
        <v>44872</v>
      </c>
      <c r="G46">
        <f t="shared" si="10"/>
        <v>33849</v>
      </c>
      <c r="H46">
        <f t="shared" si="11"/>
        <v>13447</v>
      </c>
      <c r="I46">
        <f t="shared" si="12"/>
        <v>44738</v>
      </c>
      <c r="J46">
        <f t="shared" si="4"/>
        <v>58185</v>
      </c>
      <c r="K46">
        <f t="shared" si="5"/>
        <v>0.39726432095482878</v>
      </c>
      <c r="L46">
        <f t="shared" si="6"/>
        <v>1.3216934030547431</v>
      </c>
      <c r="M46">
        <f t="shared" si="7"/>
        <v>1.7189577240095719</v>
      </c>
      <c r="N46">
        <f t="shared" si="8"/>
        <v>1.1780010376201704</v>
      </c>
      <c r="O46">
        <f t="shared" si="8"/>
        <v>1.1853463784702907</v>
      </c>
      <c r="P46">
        <f t="shared" si="8"/>
        <v>1.1836406867868436</v>
      </c>
    </row>
    <row r="47" spans="1:16" x14ac:dyDescent="0.25">
      <c r="A47" s="3">
        <v>44179</v>
      </c>
      <c r="B47">
        <v>3237</v>
      </c>
      <c r="C47">
        <v>0</v>
      </c>
      <c r="D47">
        <v>3</v>
      </c>
      <c r="F47" s="1">
        <f t="shared" si="3"/>
        <v>44879</v>
      </c>
      <c r="G47">
        <f t="shared" si="10"/>
        <v>34606</v>
      </c>
      <c r="H47">
        <f t="shared" si="11"/>
        <v>13810</v>
      </c>
      <c r="I47">
        <f t="shared" si="12"/>
        <v>45903</v>
      </c>
      <c r="J47">
        <f t="shared" si="4"/>
        <v>59713</v>
      </c>
      <c r="K47">
        <f t="shared" si="5"/>
        <v>0.39906374617118417</v>
      </c>
      <c r="L47">
        <f t="shared" si="6"/>
        <v>1.3264462809917354</v>
      </c>
      <c r="M47">
        <f t="shared" si="7"/>
        <v>1.7255100271629198</v>
      </c>
      <c r="N47">
        <f t="shared" si="8"/>
        <v>1.1833368421718899</v>
      </c>
      <c r="O47">
        <f t="shared" si="8"/>
        <v>1.1896089454445256</v>
      </c>
      <c r="P47">
        <f t="shared" si="8"/>
        <v>1.1881524746546535</v>
      </c>
    </row>
    <row r="48" spans="1:16" x14ac:dyDescent="0.25">
      <c r="A48" s="3">
        <v>44186</v>
      </c>
      <c r="B48">
        <v>3219</v>
      </c>
      <c r="C48">
        <v>1</v>
      </c>
      <c r="D48">
        <v>3</v>
      </c>
      <c r="F48" s="1">
        <f t="shared" si="3"/>
        <v>44886</v>
      </c>
      <c r="G48">
        <f t="shared" si="10"/>
        <v>35439</v>
      </c>
      <c r="H48">
        <f t="shared" si="11"/>
        <v>14160</v>
      </c>
      <c r="I48">
        <f t="shared" si="12"/>
        <v>47077</v>
      </c>
      <c r="J48">
        <f t="shared" si="4"/>
        <v>61237</v>
      </c>
      <c r="K48">
        <f t="shared" si="5"/>
        <v>0.3995598069922966</v>
      </c>
      <c r="L48">
        <f t="shared" si="6"/>
        <v>1.3283952707469173</v>
      </c>
      <c r="M48">
        <f t="shared" si="7"/>
        <v>1.7279550777392139</v>
      </c>
      <c r="N48">
        <f t="shared" si="8"/>
        <v>1.1848078027670641</v>
      </c>
      <c r="O48">
        <f t="shared" si="8"/>
        <v>1.1913568757456385</v>
      </c>
      <c r="P48">
        <f t="shared" si="8"/>
        <v>1.1898360886859531</v>
      </c>
    </row>
    <row r="49" spans="1:23" x14ac:dyDescent="0.25">
      <c r="A49" s="3">
        <v>44193</v>
      </c>
      <c r="B49">
        <v>3517</v>
      </c>
      <c r="C49">
        <v>4</v>
      </c>
      <c r="D49">
        <v>5</v>
      </c>
      <c r="F49" s="1">
        <f t="shared" si="3"/>
        <v>44893</v>
      </c>
      <c r="G49">
        <f t="shared" si="10"/>
        <v>36301</v>
      </c>
      <c r="H49">
        <f t="shared" si="11"/>
        <v>14532</v>
      </c>
      <c r="I49">
        <f t="shared" si="12"/>
        <v>48356</v>
      </c>
      <c r="J49">
        <f t="shared" si="4"/>
        <v>62888</v>
      </c>
      <c r="K49">
        <f t="shared" si="5"/>
        <v>0.40031955042560813</v>
      </c>
      <c r="L49">
        <f t="shared" si="6"/>
        <v>1.3320845155780832</v>
      </c>
      <c r="M49">
        <f t="shared" si="7"/>
        <v>1.7324040660036915</v>
      </c>
      <c r="N49">
        <f t="shared" si="8"/>
        <v>1.1870606568633368</v>
      </c>
      <c r="O49">
        <f t="shared" si="8"/>
        <v>1.1946655349171269</v>
      </c>
      <c r="P49">
        <f t="shared" si="8"/>
        <v>1.1928995750366176</v>
      </c>
    </row>
    <row r="50" spans="1:23" x14ac:dyDescent="0.25">
      <c r="A50" s="3">
        <v>44200</v>
      </c>
      <c r="B50">
        <v>3830</v>
      </c>
      <c r="C50">
        <v>15</v>
      </c>
      <c r="D50">
        <v>1</v>
      </c>
      <c r="F50" s="1">
        <f t="shared" si="3"/>
        <v>44900</v>
      </c>
      <c r="G50">
        <f t="shared" si="10"/>
        <v>37173</v>
      </c>
      <c r="H50">
        <f t="shared" si="11"/>
        <v>14924</v>
      </c>
      <c r="I50">
        <f t="shared" si="12"/>
        <v>49606</v>
      </c>
      <c r="J50">
        <f t="shared" si="4"/>
        <v>64530</v>
      </c>
      <c r="K50">
        <f t="shared" si="5"/>
        <v>0.40147418825491621</v>
      </c>
      <c r="L50">
        <f t="shared" si="6"/>
        <v>1.3344631856454954</v>
      </c>
      <c r="M50">
        <f t="shared" si="7"/>
        <v>1.7359373739004116</v>
      </c>
      <c r="N50">
        <f t="shared" si="8"/>
        <v>1.1904844844996352</v>
      </c>
      <c r="O50">
        <f t="shared" si="8"/>
        <v>1.1967988193410835</v>
      </c>
      <c r="P50">
        <f t="shared" si="8"/>
        <v>1.1953325417856475</v>
      </c>
    </row>
    <row r="51" spans="1:23" x14ac:dyDescent="0.25">
      <c r="A51" s="3">
        <v>44207</v>
      </c>
      <c r="B51">
        <v>3698</v>
      </c>
      <c r="C51">
        <v>37</v>
      </c>
      <c r="D51">
        <v>0</v>
      </c>
      <c r="F51" s="1">
        <f t="shared" si="3"/>
        <v>44907</v>
      </c>
      <c r="G51">
        <f t="shared" si="10"/>
        <v>38104</v>
      </c>
      <c r="H51">
        <f t="shared" si="11"/>
        <v>15371</v>
      </c>
      <c r="I51">
        <f t="shared" si="12"/>
        <v>51023</v>
      </c>
      <c r="J51">
        <f t="shared" si="4"/>
        <v>66394</v>
      </c>
      <c r="K51">
        <f t="shared" si="5"/>
        <v>0.40339596892714674</v>
      </c>
      <c r="L51">
        <f t="shared" si="6"/>
        <v>1.3390457694730211</v>
      </c>
      <c r="M51">
        <f t="shared" si="7"/>
        <v>1.742441738400168</v>
      </c>
      <c r="N51">
        <f t="shared" si="8"/>
        <v>1.1961831075738765</v>
      </c>
      <c r="O51">
        <f t="shared" si="8"/>
        <v>1.2009086598921821</v>
      </c>
      <c r="P51">
        <f t="shared" si="8"/>
        <v>1.1998113200336928</v>
      </c>
    </row>
    <row r="52" spans="1:23" x14ac:dyDescent="0.25">
      <c r="A52" s="3">
        <v>44214</v>
      </c>
      <c r="B52">
        <v>3502</v>
      </c>
      <c r="C52">
        <v>96</v>
      </c>
      <c r="D52">
        <v>8</v>
      </c>
      <c r="F52" s="1">
        <f t="shared" si="3"/>
        <v>44914</v>
      </c>
      <c r="G52">
        <f t="shared" si="10"/>
        <v>39135</v>
      </c>
      <c r="H52">
        <f t="shared" si="11"/>
        <v>15797</v>
      </c>
      <c r="I52">
        <f t="shared" si="12"/>
        <v>52650</v>
      </c>
      <c r="J52">
        <f t="shared" si="4"/>
        <v>68447</v>
      </c>
      <c r="K52">
        <f t="shared" si="5"/>
        <v>0.40365401814232782</v>
      </c>
      <c r="L52">
        <f t="shared" si="6"/>
        <v>1.3453430433116136</v>
      </c>
      <c r="M52">
        <f t="shared" si="7"/>
        <v>1.7489970614539414</v>
      </c>
      <c r="N52">
        <f t="shared" si="8"/>
        <v>1.1969482964599807</v>
      </c>
      <c r="O52">
        <f t="shared" si="8"/>
        <v>1.2065563015627536</v>
      </c>
      <c r="P52">
        <f t="shared" si="8"/>
        <v>1.2043251873459029</v>
      </c>
    </row>
    <row r="53" spans="1:23" x14ac:dyDescent="0.25">
      <c r="A53" s="3">
        <v>44221</v>
      </c>
      <c r="B53">
        <v>3247</v>
      </c>
      <c r="C53">
        <v>177</v>
      </c>
      <c r="D53">
        <v>10</v>
      </c>
      <c r="F53" s="1">
        <f t="shared" si="3"/>
        <v>44921</v>
      </c>
      <c r="G53">
        <f t="shared" si="10"/>
        <v>40273</v>
      </c>
      <c r="H53">
        <f t="shared" si="11"/>
        <v>16296</v>
      </c>
      <c r="I53">
        <f t="shared" si="12"/>
        <v>54252</v>
      </c>
      <c r="J53">
        <f t="shared" si="4"/>
        <v>70548</v>
      </c>
      <c r="K53">
        <f t="shared" si="5"/>
        <v>0.40463834330693021</v>
      </c>
      <c r="L53">
        <f t="shared" si="6"/>
        <v>1.3471060015394929</v>
      </c>
      <c r="M53">
        <f t="shared" si="7"/>
        <v>1.7517443448464232</v>
      </c>
      <c r="N53">
        <f t="shared" si="8"/>
        <v>1.199867098889734</v>
      </c>
      <c r="O53">
        <f t="shared" si="8"/>
        <v>1.2081373915084106</v>
      </c>
      <c r="P53">
        <f t="shared" si="8"/>
        <v>1.2062169129864209</v>
      </c>
    </row>
    <row r="54" spans="1:23" x14ac:dyDescent="0.25">
      <c r="A54" s="3">
        <v>44228</v>
      </c>
      <c r="B54">
        <v>3064</v>
      </c>
      <c r="C54">
        <v>190</v>
      </c>
      <c r="D54">
        <v>24</v>
      </c>
      <c r="F54" s="1">
        <f t="shared" si="3"/>
        <v>44928</v>
      </c>
      <c r="G54">
        <f t="shared" si="10"/>
        <v>41296</v>
      </c>
      <c r="H54">
        <f t="shared" si="11"/>
        <v>16743</v>
      </c>
      <c r="I54">
        <f t="shared" si="12"/>
        <v>55803</v>
      </c>
      <c r="J54">
        <f t="shared" si="4"/>
        <v>72546</v>
      </c>
      <c r="K54">
        <f t="shared" si="5"/>
        <v>0.40543878341728012</v>
      </c>
      <c r="L54">
        <f t="shared" si="6"/>
        <v>1.3512931034482758</v>
      </c>
      <c r="M54">
        <f t="shared" si="7"/>
        <v>1.7567318868655559</v>
      </c>
      <c r="N54">
        <f t="shared" si="8"/>
        <v>1.2022406301403599</v>
      </c>
      <c r="O54">
        <f t="shared" si="8"/>
        <v>1.211892548394562</v>
      </c>
      <c r="P54">
        <f t="shared" si="8"/>
        <v>1.209651236924961</v>
      </c>
    </row>
    <row r="55" spans="1:23" x14ac:dyDescent="0.25">
      <c r="A55" s="3">
        <v>44235</v>
      </c>
      <c r="B55">
        <v>3149</v>
      </c>
      <c r="C55">
        <v>240</v>
      </c>
      <c r="D55">
        <v>64</v>
      </c>
      <c r="F55" s="1">
        <f t="shared" si="3"/>
        <v>44935</v>
      </c>
      <c r="G55">
        <f t="shared" si="10"/>
        <v>42236</v>
      </c>
      <c r="H55">
        <f t="shared" si="11"/>
        <v>17149</v>
      </c>
      <c r="I55">
        <f t="shared" si="12"/>
        <v>57188</v>
      </c>
      <c r="J55">
        <f t="shared" si="4"/>
        <v>74337</v>
      </c>
      <c r="K55">
        <f t="shared" si="5"/>
        <v>0.40602803295766643</v>
      </c>
      <c r="L55">
        <f t="shared" si="6"/>
        <v>1.354010796476939</v>
      </c>
      <c r="M55">
        <f t="shared" si="7"/>
        <v>1.7600388294346057</v>
      </c>
      <c r="N55">
        <f t="shared" si="8"/>
        <v>1.2039879216371747</v>
      </c>
      <c r="O55">
        <f t="shared" si="8"/>
        <v>1.2143298818804329</v>
      </c>
      <c r="P55">
        <f t="shared" si="8"/>
        <v>1.2119283329343176</v>
      </c>
    </row>
    <row r="56" spans="1:23" x14ac:dyDescent="0.25">
      <c r="A56" s="3">
        <v>44242</v>
      </c>
      <c r="B56">
        <v>3198</v>
      </c>
      <c r="C56">
        <v>191</v>
      </c>
      <c r="D56">
        <v>107</v>
      </c>
      <c r="F56" s="1">
        <f t="shared" si="3"/>
        <v>44942</v>
      </c>
      <c r="G56">
        <f t="shared" si="10"/>
        <v>43103</v>
      </c>
      <c r="H56">
        <f t="shared" si="11"/>
        <v>17552</v>
      </c>
      <c r="I56">
        <f t="shared" si="12"/>
        <v>58501</v>
      </c>
      <c r="J56">
        <f t="shared" si="4"/>
        <v>76053</v>
      </c>
      <c r="K56">
        <f t="shared" si="5"/>
        <v>0.40721063499060389</v>
      </c>
      <c r="L56">
        <f t="shared" si="6"/>
        <v>1.3572373152680788</v>
      </c>
      <c r="M56">
        <f t="shared" si="7"/>
        <v>1.7644479502586827</v>
      </c>
      <c r="N56">
        <f t="shared" si="8"/>
        <v>1.2074946710440777</v>
      </c>
      <c r="O56">
        <f t="shared" si="8"/>
        <v>1.2172235502268924</v>
      </c>
      <c r="P56">
        <f t="shared" si="8"/>
        <v>1.214964367344846</v>
      </c>
    </row>
    <row r="57" spans="1:23" x14ac:dyDescent="0.25">
      <c r="A57" s="3">
        <v>44249</v>
      </c>
      <c r="B57">
        <v>3303</v>
      </c>
      <c r="C57">
        <v>216</v>
      </c>
      <c r="D57">
        <v>146</v>
      </c>
      <c r="F57" s="1">
        <f t="shared" si="3"/>
        <v>44949</v>
      </c>
      <c r="G57">
        <f t="shared" si="10"/>
        <v>43882</v>
      </c>
      <c r="H57">
        <f t="shared" si="11"/>
        <v>17918</v>
      </c>
      <c r="I57">
        <f t="shared" si="12"/>
        <v>59723</v>
      </c>
      <c r="J57">
        <f t="shared" si="4"/>
        <v>77641</v>
      </c>
      <c r="K57">
        <f t="shared" si="5"/>
        <v>0.40832231894626497</v>
      </c>
      <c r="L57">
        <f t="shared" si="6"/>
        <v>1.3609908390684107</v>
      </c>
      <c r="M57">
        <f t="shared" si="7"/>
        <v>1.7693131580146757</v>
      </c>
      <c r="N57">
        <f t="shared" si="8"/>
        <v>1.2107911282998587</v>
      </c>
      <c r="O57">
        <f t="shared" si="8"/>
        <v>1.2205898572939793</v>
      </c>
      <c r="P57">
        <f t="shared" si="8"/>
        <v>1.2183144543011626</v>
      </c>
    </row>
    <row r="58" spans="1:23" x14ac:dyDescent="0.25">
      <c r="A58" s="3">
        <v>44256</v>
      </c>
      <c r="B58">
        <v>3532</v>
      </c>
      <c r="C58">
        <v>255</v>
      </c>
      <c r="D58">
        <v>166</v>
      </c>
      <c r="F58" s="1">
        <f t="shared" si="3"/>
        <v>44956</v>
      </c>
      <c r="G58">
        <f t="shared" si="10"/>
        <v>44692</v>
      </c>
      <c r="H58">
        <f t="shared" si="11"/>
        <v>18274</v>
      </c>
      <c r="I58">
        <f t="shared" si="12"/>
        <v>60946</v>
      </c>
      <c r="J58">
        <f t="shared" si="4"/>
        <v>79220</v>
      </c>
      <c r="K58">
        <f t="shared" si="5"/>
        <v>0.40888749664369461</v>
      </c>
      <c r="L58">
        <f t="shared" si="6"/>
        <v>1.3636892508726395</v>
      </c>
      <c r="M58">
        <f t="shared" si="7"/>
        <v>1.7725767475163341</v>
      </c>
      <c r="N58">
        <f t="shared" si="8"/>
        <v>1.2124670399760236</v>
      </c>
      <c r="O58">
        <f t="shared" si="8"/>
        <v>1.2230098986230589</v>
      </c>
      <c r="P58">
        <f t="shared" si="8"/>
        <v>1.2205616982357737</v>
      </c>
    </row>
    <row r="59" spans="1:23" x14ac:dyDescent="0.25">
      <c r="A59" s="3">
        <v>44263</v>
      </c>
      <c r="B59">
        <v>3513</v>
      </c>
      <c r="C59">
        <v>316</v>
      </c>
      <c r="D59">
        <v>229</v>
      </c>
      <c r="F59" s="1">
        <f t="shared" si="3"/>
        <v>44963</v>
      </c>
      <c r="G59">
        <f t="shared" si="10"/>
        <v>45492</v>
      </c>
      <c r="H59">
        <f t="shared" si="11"/>
        <v>18631</v>
      </c>
      <c r="I59">
        <f t="shared" si="12"/>
        <v>62145</v>
      </c>
      <c r="J59">
        <f t="shared" si="4"/>
        <v>80776</v>
      </c>
      <c r="K59">
        <f t="shared" si="5"/>
        <v>0.40954453530291041</v>
      </c>
      <c r="L59">
        <f t="shared" si="6"/>
        <v>1.366064362964917</v>
      </c>
      <c r="M59">
        <f t="shared" si="7"/>
        <v>1.7756088982678273</v>
      </c>
      <c r="N59">
        <f t="shared" si="8"/>
        <v>1.2144153453774562</v>
      </c>
      <c r="O59">
        <f t="shared" si="8"/>
        <v>1.2251399921156458</v>
      </c>
      <c r="P59">
        <f t="shared" si="8"/>
        <v>1.2226495779711559</v>
      </c>
    </row>
    <row r="60" spans="1:23" x14ac:dyDescent="0.25">
      <c r="A60" s="3">
        <v>44270</v>
      </c>
      <c r="B60">
        <v>3268</v>
      </c>
      <c r="C60">
        <v>346</v>
      </c>
      <c r="D60">
        <v>237</v>
      </c>
      <c r="F60" s="1">
        <f t="shared" si="3"/>
        <v>44970</v>
      </c>
      <c r="G60">
        <f t="shared" si="10"/>
        <v>46294</v>
      </c>
      <c r="H60">
        <f t="shared" si="11"/>
        <v>19030</v>
      </c>
      <c r="I60">
        <f t="shared" si="12"/>
        <v>63343</v>
      </c>
      <c r="J60">
        <f t="shared" si="4"/>
        <v>82373</v>
      </c>
      <c r="K60">
        <f t="shared" si="5"/>
        <v>0.41106838899209402</v>
      </c>
      <c r="L60">
        <f t="shared" si="6"/>
        <v>1.3682766665226596</v>
      </c>
      <c r="M60">
        <f t="shared" si="7"/>
        <v>1.7793450555147536</v>
      </c>
      <c r="N60">
        <f t="shared" si="8"/>
        <v>1.2189340024336073</v>
      </c>
      <c r="O60">
        <f t="shared" si="8"/>
        <v>1.227124072541701</v>
      </c>
      <c r="P60">
        <f t="shared" si="8"/>
        <v>1.2252222228174645</v>
      </c>
    </row>
    <row r="61" spans="1:23" x14ac:dyDescent="0.25">
      <c r="A61" s="3">
        <v>44277</v>
      </c>
      <c r="B61">
        <v>2889</v>
      </c>
      <c r="C61">
        <v>354</v>
      </c>
      <c r="D61">
        <v>257</v>
      </c>
      <c r="F61" s="1">
        <f t="shared" si="3"/>
        <v>44977</v>
      </c>
      <c r="G61">
        <f t="shared" si="10"/>
        <v>47078</v>
      </c>
      <c r="H61">
        <f t="shared" si="11"/>
        <v>19390</v>
      </c>
      <c r="I61">
        <f t="shared" si="12"/>
        <v>64541</v>
      </c>
      <c r="J61">
        <f t="shared" si="4"/>
        <v>83931</v>
      </c>
      <c r="K61">
        <f t="shared" si="5"/>
        <v>0.41186966311228174</v>
      </c>
      <c r="L61">
        <f t="shared" si="6"/>
        <v>1.3709375929308807</v>
      </c>
      <c r="M61">
        <f t="shared" si="7"/>
        <v>1.7828072560431625</v>
      </c>
      <c r="N61">
        <f t="shared" si="8"/>
        <v>1.2213100067592175</v>
      </c>
      <c r="O61">
        <f t="shared" si="8"/>
        <v>1.2295104955003622</v>
      </c>
      <c r="P61">
        <f t="shared" si="8"/>
        <v>1.227606226422673</v>
      </c>
    </row>
    <row r="62" spans="1:23" x14ac:dyDescent="0.25">
      <c r="A62" s="3">
        <v>44284</v>
      </c>
      <c r="B62">
        <v>2679</v>
      </c>
      <c r="C62">
        <v>403</v>
      </c>
      <c r="D62">
        <v>323</v>
      </c>
      <c r="F62" s="1">
        <f t="shared" si="3"/>
        <v>44984</v>
      </c>
      <c r="G62">
        <f t="shared" si="10"/>
        <v>47869</v>
      </c>
      <c r="H62">
        <f t="shared" si="11"/>
        <v>19750</v>
      </c>
      <c r="I62">
        <f t="shared" si="12"/>
        <v>65755</v>
      </c>
      <c r="J62">
        <f t="shared" si="4"/>
        <v>85505</v>
      </c>
      <c r="K62">
        <f t="shared" si="5"/>
        <v>0.4125843447742798</v>
      </c>
      <c r="L62">
        <f t="shared" si="6"/>
        <v>1.3736447387662161</v>
      </c>
      <c r="M62">
        <f t="shared" si="7"/>
        <v>1.7862290835404959</v>
      </c>
      <c r="N62">
        <f t="shared" si="8"/>
        <v>1.2234292399623865</v>
      </c>
      <c r="O62">
        <f t="shared" si="8"/>
        <v>1.2319383698504112</v>
      </c>
      <c r="P62">
        <f t="shared" si="8"/>
        <v>1.2299624299478897</v>
      </c>
    </row>
    <row r="63" spans="1:23" x14ac:dyDescent="0.25">
      <c r="A63" s="3">
        <v>44291</v>
      </c>
      <c r="B63">
        <v>2311</v>
      </c>
      <c r="C63">
        <v>357</v>
      </c>
      <c r="D63">
        <v>315</v>
      </c>
      <c r="F63" s="1">
        <f t="shared" si="3"/>
        <v>44991</v>
      </c>
      <c r="G63">
        <f t="shared" si="10"/>
        <v>48625</v>
      </c>
      <c r="H63">
        <f t="shared" si="11"/>
        <v>20140</v>
      </c>
      <c r="I63">
        <f t="shared" si="12"/>
        <v>67001</v>
      </c>
      <c r="J63">
        <f t="shared" si="4"/>
        <v>87141</v>
      </c>
      <c r="K63">
        <f t="shared" si="5"/>
        <v>0.41419023136246785</v>
      </c>
      <c r="L63">
        <f t="shared" si="6"/>
        <v>1.3779125964010284</v>
      </c>
      <c r="M63">
        <f t="shared" si="7"/>
        <v>1.7921028277634961</v>
      </c>
      <c r="N63">
        <f t="shared" si="8"/>
        <v>1.2281911477587852</v>
      </c>
      <c r="O63">
        <f t="shared" si="8"/>
        <v>1.2357659516326607</v>
      </c>
      <c r="P63">
        <f t="shared" si="8"/>
        <v>1.2340069754006453</v>
      </c>
      <c r="W63" t="s">
        <v>67</v>
      </c>
    </row>
    <row r="64" spans="1:23" x14ac:dyDescent="0.25">
      <c r="A64" s="3">
        <v>44298</v>
      </c>
      <c r="B64">
        <v>2011</v>
      </c>
      <c r="C64">
        <v>288</v>
      </c>
      <c r="D64">
        <v>355</v>
      </c>
      <c r="F64" s="1">
        <f t="shared" si="3"/>
        <v>44998</v>
      </c>
      <c r="G64">
        <f t="shared" si="10"/>
        <v>49385</v>
      </c>
      <c r="H64">
        <f t="shared" si="11"/>
        <v>20470</v>
      </c>
      <c r="I64">
        <f t="shared" si="12"/>
        <v>68174</v>
      </c>
      <c r="J64">
        <f t="shared" si="4"/>
        <v>88644</v>
      </c>
      <c r="K64">
        <f t="shared" si="5"/>
        <v>0.41449832945226284</v>
      </c>
      <c r="L64">
        <f t="shared" si="6"/>
        <v>1.3804596537410145</v>
      </c>
      <c r="M64">
        <f t="shared" si="7"/>
        <v>1.7949579831932774</v>
      </c>
      <c r="N64">
        <f t="shared" si="8"/>
        <v>1.2291047457093762</v>
      </c>
      <c r="O64">
        <f t="shared" si="8"/>
        <v>1.2380502523537893</v>
      </c>
      <c r="P64">
        <f t="shared" si="8"/>
        <v>1.2359729796173788</v>
      </c>
      <c r="W64" t="s">
        <v>68</v>
      </c>
    </row>
    <row r="65" spans="1:23" x14ac:dyDescent="0.25">
      <c r="A65" s="3">
        <v>44305</v>
      </c>
      <c r="B65">
        <v>1779</v>
      </c>
      <c r="C65">
        <v>336</v>
      </c>
      <c r="D65">
        <v>405</v>
      </c>
      <c r="F65" s="1">
        <f t="shared" si="3"/>
        <v>45005</v>
      </c>
      <c r="G65">
        <f t="shared" si="10"/>
        <v>50158</v>
      </c>
      <c r="H65">
        <f t="shared" si="11"/>
        <v>20834</v>
      </c>
      <c r="I65">
        <f t="shared" si="12"/>
        <v>69355</v>
      </c>
      <c r="J65">
        <f t="shared" si="4"/>
        <v>90189</v>
      </c>
      <c r="K65">
        <f t="shared" si="5"/>
        <v>0.4153674388930978</v>
      </c>
      <c r="L65">
        <f t="shared" si="6"/>
        <v>1.3827305713943938</v>
      </c>
      <c r="M65">
        <f t="shared" si="7"/>
        <v>1.7980980102874915</v>
      </c>
      <c r="N65">
        <f t="shared" si="8"/>
        <v>1.2316819009410576</v>
      </c>
      <c r="O65">
        <f t="shared" si="8"/>
        <v>1.2400869001951236</v>
      </c>
      <c r="P65">
        <f t="shared" si="8"/>
        <v>1.2381351408936059</v>
      </c>
      <c r="W65" t="s">
        <v>69</v>
      </c>
    </row>
    <row r="66" spans="1:23" x14ac:dyDescent="0.25">
      <c r="A66" s="3">
        <v>44312</v>
      </c>
      <c r="B66">
        <v>1744</v>
      </c>
      <c r="C66">
        <v>327</v>
      </c>
      <c r="D66">
        <v>424</v>
      </c>
      <c r="F66" s="1">
        <f t="shared" si="3"/>
        <v>45012</v>
      </c>
      <c r="G66">
        <f t="shared" si="10"/>
        <v>50923</v>
      </c>
      <c r="H66">
        <f t="shared" si="11"/>
        <v>21145</v>
      </c>
      <c r="I66">
        <f t="shared" si="12"/>
        <v>70524</v>
      </c>
      <c r="J66">
        <f t="shared" si="4"/>
        <v>91669</v>
      </c>
      <c r="K66">
        <f t="shared" si="5"/>
        <v>0.41523476621565891</v>
      </c>
      <c r="L66">
        <f t="shared" si="6"/>
        <v>1.3849144787227776</v>
      </c>
      <c r="M66">
        <f t="shared" si="7"/>
        <v>1.8001492449384364</v>
      </c>
      <c r="N66">
        <f t="shared" si="8"/>
        <v>1.231288488939418</v>
      </c>
      <c r="O66">
        <f t="shared" si="8"/>
        <v>1.2420455137711854</v>
      </c>
      <c r="P66">
        <f t="shared" si="8"/>
        <v>1.2395475809769736</v>
      </c>
      <c r="W66" t="s">
        <v>70</v>
      </c>
    </row>
    <row r="67" spans="1:23" x14ac:dyDescent="0.25">
      <c r="A67" s="3">
        <v>44319</v>
      </c>
      <c r="B67">
        <v>1523</v>
      </c>
      <c r="C67">
        <v>328</v>
      </c>
      <c r="D67">
        <v>487</v>
      </c>
      <c r="F67" s="1">
        <f t="shared" si="3"/>
        <v>45019</v>
      </c>
      <c r="G67">
        <f t="shared" si="10"/>
        <v>51668</v>
      </c>
      <c r="H67">
        <f t="shared" si="11"/>
        <v>21463</v>
      </c>
      <c r="I67">
        <f t="shared" si="12"/>
        <v>71632</v>
      </c>
      <c r="J67">
        <f t="shared" si="4"/>
        <v>93095</v>
      </c>
      <c r="K67">
        <f t="shared" si="5"/>
        <v>0.41540218316946659</v>
      </c>
      <c r="L67">
        <f t="shared" si="6"/>
        <v>1.3863900286444222</v>
      </c>
      <c r="M67">
        <f t="shared" si="7"/>
        <v>1.8017922118138887</v>
      </c>
      <c r="N67">
        <f t="shared" si="8"/>
        <v>1.2317849275443917</v>
      </c>
      <c r="O67">
        <f t="shared" si="8"/>
        <v>1.2433688446978823</v>
      </c>
      <c r="P67">
        <f t="shared" si="8"/>
        <v>1.2406788958509032</v>
      </c>
    </row>
    <row r="68" spans="1:23" x14ac:dyDescent="0.25">
      <c r="A68" s="3">
        <v>44326</v>
      </c>
      <c r="B68">
        <v>1392</v>
      </c>
      <c r="C68">
        <v>381</v>
      </c>
      <c r="D68">
        <v>484</v>
      </c>
      <c r="F68" s="1">
        <f t="shared" si="3"/>
        <v>45026</v>
      </c>
      <c r="G68">
        <f t="shared" si="10"/>
        <v>52409</v>
      </c>
      <c r="H68">
        <f t="shared" si="11"/>
        <v>21854</v>
      </c>
      <c r="I68">
        <f t="shared" si="12"/>
        <v>72820</v>
      </c>
      <c r="J68">
        <f t="shared" si="4"/>
        <v>94674</v>
      </c>
      <c r="K68">
        <f t="shared" si="5"/>
        <v>0.4169894483771871</v>
      </c>
      <c r="L68">
        <f t="shared" si="6"/>
        <v>1.3894560094640234</v>
      </c>
      <c r="M68">
        <f t="shared" si="7"/>
        <v>1.8064454578412106</v>
      </c>
      <c r="N68">
        <f t="shared" si="8"/>
        <v>1.2364916176825322</v>
      </c>
      <c r="O68">
        <f t="shared" si="8"/>
        <v>1.2461185363075808</v>
      </c>
      <c r="P68">
        <f t="shared" si="8"/>
        <v>1.2438830301042578</v>
      </c>
    </row>
    <row r="69" spans="1:23" x14ac:dyDescent="0.25">
      <c r="A69" s="3">
        <v>44333</v>
      </c>
      <c r="B69">
        <v>1233</v>
      </c>
      <c r="C69">
        <v>339</v>
      </c>
      <c r="D69">
        <v>483</v>
      </c>
      <c r="F69" s="1">
        <f t="shared" si="3"/>
        <v>45033</v>
      </c>
      <c r="G69">
        <f t="shared" si="10"/>
        <v>53124</v>
      </c>
      <c r="H69">
        <f t="shared" si="11"/>
        <v>22207</v>
      </c>
      <c r="I69">
        <f t="shared" si="12"/>
        <v>73945</v>
      </c>
      <c r="J69">
        <f t="shared" si="4"/>
        <v>96152</v>
      </c>
      <c r="K69">
        <f t="shared" si="5"/>
        <v>0.41802198629621262</v>
      </c>
      <c r="L69">
        <f t="shared" si="6"/>
        <v>1.3919320834274527</v>
      </c>
      <c r="M69">
        <f t="shared" si="7"/>
        <v>1.8099540697236653</v>
      </c>
      <c r="N69">
        <f t="shared" si="8"/>
        <v>1.2395533845612461</v>
      </c>
      <c r="O69">
        <f t="shared" si="8"/>
        <v>1.2483391763581342</v>
      </c>
      <c r="P69">
        <f t="shared" si="8"/>
        <v>1.2462989916606191</v>
      </c>
    </row>
    <row r="70" spans="1:23" x14ac:dyDescent="0.25">
      <c r="A70" s="3">
        <v>44340</v>
      </c>
      <c r="B70">
        <v>1110</v>
      </c>
      <c r="C70">
        <v>336</v>
      </c>
      <c r="D70">
        <v>518</v>
      </c>
      <c r="F70" s="1">
        <f t="shared" si="3"/>
        <v>45040</v>
      </c>
      <c r="G70">
        <f t="shared" si="10"/>
        <v>53803</v>
      </c>
      <c r="H70">
        <f t="shared" si="11"/>
        <v>22536</v>
      </c>
      <c r="I70">
        <f t="shared" si="12"/>
        <v>75052</v>
      </c>
      <c r="J70">
        <f t="shared" si="4"/>
        <v>97588</v>
      </c>
      <c r="K70">
        <f t="shared" si="5"/>
        <v>0.41886140178056985</v>
      </c>
      <c r="L70">
        <f t="shared" si="6"/>
        <v>1.3949408025574781</v>
      </c>
      <c r="M70">
        <f t="shared" si="7"/>
        <v>1.8138022043380482</v>
      </c>
      <c r="N70">
        <f t="shared" si="8"/>
        <v>1.242042488816042</v>
      </c>
      <c r="O70">
        <f t="shared" si="8"/>
        <v>1.2510375134432459</v>
      </c>
      <c r="P70">
        <f t="shared" si="8"/>
        <v>1.2489487419332388</v>
      </c>
    </row>
    <row r="71" spans="1:23" x14ac:dyDescent="0.25">
      <c r="A71" s="3">
        <v>44347</v>
      </c>
      <c r="B71">
        <v>1108</v>
      </c>
      <c r="C71">
        <v>347</v>
      </c>
      <c r="D71">
        <v>619</v>
      </c>
      <c r="F71" s="1">
        <f t="shared" si="3"/>
        <v>45047</v>
      </c>
      <c r="G71">
        <f t="shared" ref="G71:G78" si="13">B171+G70</f>
        <v>54568</v>
      </c>
      <c r="H71">
        <f t="shared" ref="H71:H78" si="14">C171+H70</f>
        <v>22858</v>
      </c>
      <c r="I71">
        <f t="shared" ref="I71:I78" si="15">D171+I70</f>
        <v>76127</v>
      </c>
      <c r="J71">
        <f t="shared" si="4"/>
        <v>98985</v>
      </c>
      <c r="K71">
        <f t="shared" si="5"/>
        <v>0.41889019205395106</v>
      </c>
      <c r="L71">
        <f t="shared" si="6"/>
        <v>1.3950850315203049</v>
      </c>
      <c r="M71">
        <f t="shared" si="7"/>
        <v>1.8139752235742559</v>
      </c>
      <c r="N71">
        <f t="shared" si="8"/>
        <v>1.2421278601170309</v>
      </c>
      <c r="O71">
        <f t="shared" si="8"/>
        <v>1.2511668636226159</v>
      </c>
      <c r="P71">
        <f t="shared" si="8"/>
        <v>1.2490678795971335</v>
      </c>
    </row>
    <row r="72" spans="1:23" x14ac:dyDescent="0.25">
      <c r="A72" s="3">
        <v>44354</v>
      </c>
      <c r="B72">
        <v>1015</v>
      </c>
      <c r="C72">
        <v>323</v>
      </c>
      <c r="D72">
        <v>639</v>
      </c>
      <c r="F72" s="1">
        <f t="shared" ref="F72:F78" si="16">A172</f>
        <v>45054</v>
      </c>
      <c r="G72">
        <f t="shared" si="13"/>
        <v>55236</v>
      </c>
      <c r="H72">
        <f t="shared" si="14"/>
        <v>23197</v>
      </c>
      <c r="I72">
        <f t="shared" si="15"/>
        <v>77169</v>
      </c>
      <c r="J72">
        <f t="shared" ref="J72:J78" si="17">H72+I72</f>
        <v>100366</v>
      </c>
      <c r="K72">
        <f t="shared" ref="K72:K78" si="18">H72/$G72</f>
        <v>0.41996161923383302</v>
      </c>
      <c r="L72">
        <f t="shared" ref="L72:L78" si="19">I72/$G72</f>
        <v>1.3970779926135128</v>
      </c>
      <c r="M72">
        <f t="shared" ref="M72:M78" si="20">J72/$G72</f>
        <v>1.817039611847346</v>
      </c>
      <c r="N72">
        <f t="shared" ref="N72:P78" si="21">K72/K$14</f>
        <v>1.2453049446500739</v>
      </c>
      <c r="O72">
        <f t="shared" si="21"/>
        <v>1.2529542291408262</v>
      </c>
      <c r="P72">
        <f t="shared" si="21"/>
        <v>1.2511779574597126</v>
      </c>
    </row>
    <row r="73" spans="1:23" x14ac:dyDescent="0.25">
      <c r="A73" s="3">
        <v>44361</v>
      </c>
      <c r="B73">
        <v>1037</v>
      </c>
      <c r="C73">
        <v>313</v>
      </c>
      <c r="D73">
        <v>722</v>
      </c>
      <c r="F73" s="1">
        <f t="shared" si="16"/>
        <v>45061</v>
      </c>
      <c r="G73">
        <f t="shared" si="13"/>
        <v>55937</v>
      </c>
      <c r="H73">
        <f t="shared" si="14"/>
        <v>23507</v>
      </c>
      <c r="I73">
        <f t="shared" si="15"/>
        <v>78226</v>
      </c>
      <c r="J73">
        <f t="shared" si="17"/>
        <v>101733</v>
      </c>
      <c r="K73">
        <f t="shared" si="18"/>
        <v>0.42024062784918748</v>
      </c>
      <c r="L73">
        <f t="shared" si="19"/>
        <v>1.3984661315408407</v>
      </c>
      <c r="M73">
        <f t="shared" si="20"/>
        <v>1.8187067593900281</v>
      </c>
      <c r="N73">
        <f t="shared" si="21"/>
        <v>1.2461322840839364</v>
      </c>
      <c r="O73">
        <f t="shared" si="21"/>
        <v>1.2541991664663199</v>
      </c>
      <c r="P73">
        <f t="shared" si="21"/>
        <v>1.2523259226684162</v>
      </c>
    </row>
    <row r="74" spans="1:23" x14ac:dyDescent="0.25">
      <c r="A74" s="3">
        <v>44368</v>
      </c>
      <c r="B74">
        <v>946</v>
      </c>
      <c r="C74">
        <v>319</v>
      </c>
      <c r="D74">
        <v>759</v>
      </c>
      <c r="F74" s="1">
        <f t="shared" si="16"/>
        <v>45068</v>
      </c>
      <c r="G74">
        <f t="shared" si="13"/>
        <v>56611</v>
      </c>
      <c r="H74">
        <f t="shared" si="14"/>
        <v>23847</v>
      </c>
      <c r="I74">
        <f t="shared" si="15"/>
        <v>79236</v>
      </c>
      <c r="J74">
        <f t="shared" si="17"/>
        <v>103083</v>
      </c>
      <c r="K74">
        <f t="shared" si="18"/>
        <v>0.42124322128208297</v>
      </c>
      <c r="L74">
        <f t="shared" si="19"/>
        <v>1.3996573104167034</v>
      </c>
      <c r="M74">
        <f t="shared" si="20"/>
        <v>1.8209005316987865</v>
      </c>
      <c r="N74">
        <f t="shared" si="21"/>
        <v>1.2491052570945087</v>
      </c>
      <c r="O74">
        <f t="shared" si="21"/>
        <v>1.2552674623081173</v>
      </c>
      <c r="P74">
        <f t="shared" si="21"/>
        <v>1.2538365113966461</v>
      </c>
    </row>
    <row r="75" spans="1:23" x14ac:dyDescent="0.25">
      <c r="A75" s="3">
        <v>44375</v>
      </c>
      <c r="B75">
        <v>891</v>
      </c>
      <c r="C75">
        <v>254</v>
      </c>
      <c r="D75">
        <v>745</v>
      </c>
      <c r="F75" s="1">
        <f t="shared" si="16"/>
        <v>45075</v>
      </c>
      <c r="G75">
        <f t="shared" si="13"/>
        <v>57268</v>
      </c>
      <c r="H75">
        <f t="shared" si="14"/>
        <v>24180</v>
      </c>
      <c r="I75">
        <f t="shared" si="15"/>
        <v>80258</v>
      </c>
      <c r="J75">
        <f t="shared" si="17"/>
        <v>104438</v>
      </c>
      <c r="K75">
        <f t="shared" si="18"/>
        <v>0.42222532653488859</v>
      </c>
      <c r="L75">
        <f t="shared" si="19"/>
        <v>1.4014458336243627</v>
      </c>
      <c r="M75">
        <f t="shared" si="20"/>
        <v>1.8236711601592512</v>
      </c>
      <c r="N75">
        <f t="shared" si="21"/>
        <v>1.2520174768581074</v>
      </c>
      <c r="O75">
        <f t="shared" si="21"/>
        <v>1.2568714799283225</v>
      </c>
      <c r="P75">
        <f t="shared" si="21"/>
        <v>1.2557443119946308</v>
      </c>
    </row>
    <row r="76" spans="1:23" x14ac:dyDescent="0.25">
      <c r="A76" s="3">
        <v>44382</v>
      </c>
      <c r="B76">
        <v>934</v>
      </c>
      <c r="C76">
        <v>278</v>
      </c>
      <c r="D76">
        <v>739</v>
      </c>
      <c r="F76" s="1">
        <f t="shared" si="16"/>
        <v>45082</v>
      </c>
      <c r="G76">
        <f t="shared" si="13"/>
        <v>57969</v>
      </c>
      <c r="H76">
        <f t="shared" si="14"/>
        <v>24486</v>
      </c>
      <c r="I76">
        <f t="shared" si="15"/>
        <v>81282</v>
      </c>
      <c r="J76">
        <f t="shared" si="17"/>
        <v>105768</v>
      </c>
      <c r="K76">
        <f t="shared" si="18"/>
        <v>0.42239817833669718</v>
      </c>
      <c r="L76">
        <f t="shared" si="19"/>
        <v>1.4021632251720748</v>
      </c>
      <c r="M76">
        <f t="shared" si="20"/>
        <v>1.8245614035087718</v>
      </c>
      <c r="N76">
        <f t="shared" si="21"/>
        <v>1.2525300313241001</v>
      </c>
      <c r="O76">
        <f t="shared" si="21"/>
        <v>1.2575148647489325</v>
      </c>
      <c r="P76">
        <f t="shared" si="21"/>
        <v>1.2563573161627473</v>
      </c>
    </row>
    <row r="77" spans="1:23" x14ac:dyDescent="0.25">
      <c r="A77" s="3">
        <v>44389</v>
      </c>
      <c r="B77">
        <v>896</v>
      </c>
      <c r="C77">
        <v>278</v>
      </c>
      <c r="D77">
        <v>870</v>
      </c>
      <c r="F77" s="1">
        <f t="shared" si="16"/>
        <v>45089</v>
      </c>
      <c r="G77">
        <f t="shared" si="13"/>
        <v>58659</v>
      </c>
      <c r="H77">
        <f t="shared" si="14"/>
        <v>24806</v>
      </c>
      <c r="I77">
        <f t="shared" si="15"/>
        <v>82286</v>
      </c>
      <c r="J77">
        <f t="shared" si="17"/>
        <v>107092</v>
      </c>
      <c r="K77">
        <f t="shared" si="18"/>
        <v>0.42288480881024226</v>
      </c>
      <c r="L77">
        <f t="shared" si="19"/>
        <v>1.4027855912988629</v>
      </c>
      <c r="M77">
        <f t="shared" si="20"/>
        <v>1.8256704001091051</v>
      </c>
      <c r="N77">
        <f t="shared" si="21"/>
        <v>1.2539730282723183</v>
      </c>
      <c r="O77">
        <f t="shared" si="21"/>
        <v>1.2580730270525091</v>
      </c>
      <c r="P77">
        <f t="shared" si="21"/>
        <v>1.2571209495432127</v>
      </c>
    </row>
    <row r="78" spans="1:23" x14ac:dyDescent="0.25">
      <c r="A78" s="3">
        <v>44396</v>
      </c>
      <c r="B78">
        <v>870</v>
      </c>
      <c r="C78">
        <v>285</v>
      </c>
      <c r="D78">
        <v>806</v>
      </c>
      <c r="F78" s="1">
        <f t="shared" si="16"/>
        <v>45096</v>
      </c>
      <c r="G78">
        <f t="shared" si="13"/>
        <v>59391</v>
      </c>
      <c r="H78">
        <f t="shared" si="14"/>
        <v>25151</v>
      </c>
      <c r="I78">
        <f t="shared" si="15"/>
        <v>83381</v>
      </c>
      <c r="J78">
        <f t="shared" si="17"/>
        <v>108532</v>
      </c>
      <c r="K78">
        <f t="shared" si="18"/>
        <v>0.42348167230725192</v>
      </c>
      <c r="L78">
        <f t="shared" si="19"/>
        <v>1.4039332558805206</v>
      </c>
      <c r="M78">
        <f t="shared" si="20"/>
        <v>1.8274149281877725</v>
      </c>
      <c r="N78">
        <f t="shared" si="21"/>
        <v>1.255742897303358</v>
      </c>
      <c r="O78">
        <f t="shared" si="21"/>
        <v>1.2591022975719974</v>
      </c>
      <c r="P78">
        <f t="shared" si="21"/>
        <v>1.258322197476371</v>
      </c>
    </row>
    <row r="79" spans="1:23" x14ac:dyDescent="0.25">
      <c r="A79" s="3">
        <v>44403</v>
      </c>
      <c r="B79">
        <v>881</v>
      </c>
      <c r="C79">
        <v>298</v>
      </c>
      <c r="D79">
        <v>941</v>
      </c>
      <c r="F79" s="1"/>
    </row>
    <row r="80" spans="1:23" x14ac:dyDescent="0.25">
      <c r="A80" s="3">
        <v>44410</v>
      </c>
      <c r="B80">
        <v>818</v>
      </c>
      <c r="C80">
        <v>291</v>
      </c>
      <c r="D80">
        <v>823</v>
      </c>
      <c r="F80" s="1"/>
    </row>
    <row r="81" spans="1:6" x14ac:dyDescent="0.25">
      <c r="A81" s="3">
        <v>44417</v>
      </c>
      <c r="B81">
        <v>873</v>
      </c>
      <c r="C81">
        <v>291</v>
      </c>
      <c r="D81">
        <v>879</v>
      </c>
      <c r="F81" s="1"/>
    </row>
    <row r="82" spans="1:6" x14ac:dyDescent="0.25">
      <c r="A82" s="3">
        <v>44424</v>
      </c>
      <c r="B82">
        <v>850</v>
      </c>
      <c r="C82">
        <v>278</v>
      </c>
      <c r="D82">
        <v>874</v>
      </c>
    </row>
    <row r="83" spans="1:6" x14ac:dyDescent="0.25">
      <c r="A83" s="3">
        <v>44431</v>
      </c>
      <c r="B83">
        <v>784</v>
      </c>
      <c r="C83">
        <v>298</v>
      </c>
      <c r="D83">
        <v>876</v>
      </c>
    </row>
    <row r="84" spans="1:6" x14ac:dyDescent="0.25">
      <c r="A84" s="3">
        <v>44438</v>
      </c>
      <c r="B84">
        <v>792</v>
      </c>
      <c r="C84">
        <v>296</v>
      </c>
      <c r="D84">
        <v>914</v>
      </c>
    </row>
    <row r="85" spans="1:6" x14ac:dyDescent="0.25">
      <c r="A85" s="3">
        <v>44445</v>
      </c>
      <c r="B85">
        <v>812</v>
      </c>
      <c r="C85">
        <v>320</v>
      </c>
      <c r="D85">
        <v>945</v>
      </c>
    </row>
    <row r="86" spans="1:6" x14ac:dyDescent="0.25">
      <c r="A86" s="3">
        <v>44452</v>
      </c>
      <c r="B86">
        <v>880</v>
      </c>
      <c r="C86">
        <v>319</v>
      </c>
      <c r="D86">
        <v>943</v>
      </c>
    </row>
    <row r="87" spans="1:6" x14ac:dyDescent="0.25">
      <c r="A87" s="3">
        <v>44459</v>
      </c>
      <c r="B87">
        <v>885</v>
      </c>
      <c r="C87">
        <v>304</v>
      </c>
      <c r="D87">
        <v>927</v>
      </c>
    </row>
    <row r="88" spans="1:6" x14ac:dyDescent="0.25">
      <c r="A88" s="3">
        <v>44466</v>
      </c>
      <c r="B88">
        <v>821</v>
      </c>
      <c r="C88">
        <v>302</v>
      </c>
      <c r="D88">
        <v>971</v>
      </c>
    </row>
    <row r="89" spans="1:6" x14ac:dyDescent="0.25">
      <c r="A89" s="3">
        <v>44473</v>
      </c>
      <c r="B89">
        <v>813</v>
      </c>
      <c r="C89">
        <v>333</v>
      </c>
      <c r="D89">
        <v>976</v>
      </c>
    </row>
    <row r="90" spans="1:6" x14ac:dyDescent="0.25">
      <c r="A90" s="3">
        <v>44480</v>
      </c>
      <c r="B90">
        <v>885</v>
      </c>
      <c r="C90">
        <v>315</v>
      </c>
      <c r="D90">
        <v>1024</v>
      </c>
    </row>
    <row r="91" spans="1:6" x14ac:dyDescent="0.25">
      <c r="A91" s="3">
        <v>44487</v>
      </c>
      <c r="B91">
        <v>961</v>
      </c>
      <c r="C91">
        <v>326</v>
      </c>
      <c r="D91">
        <v>1067</v>
      </c>
    </row>
    <row r="92" spans="1:6" x14ac:dyDescent="0.25">
      <c r="A92" s="3">
        <v>44494</v>
      </c>
      <c r="B92">
        <v>1034</v>
      </c>
      <c r="C92">
        <v>337</v>
      </c>
      <c r="D92">
        <v>1223</v>
      </c>
    </row>
    <row r="93" spans="1:6" x14ac:dyDescent="0.25">
      <c r="A93" s="3">
        <v>44501</v>
      </c>
      <c r="B93">
        <v>1120</v>
      </c>
      <c r="C93">
        <v>343</v>
      </c>
      <c r="D93">
        <v>1254</v>
      </c>
    </row>
    <row r="94" spans="1:6" x14ac:dyDescent="0.25">
      <c r="A94" s="3">
        <v>44508</v>
      </c>
      <c r="B94">
        <v>1267</v>
      </c>
      <c r="C94">
        <v>368</v>
      </c>
      <c r="D94">
        <v>1280</v>
      </c>
    </row>
    <row r="95" spans="1:6" x14ac:dyDescent="0.25">
      <c r="A95" s="3">
        <v>44515</v>
      </c>
      <c r="B95">
        <v>1421</v>
      </c>
      <c r="C95">
        <v>367</v>
      </c>
      <c r="D95">
        <v>1279</v>
      </c>
    </row>
    <row r="96" spans="1:6" x14ac:dyDescent="0.25">
      <c r="A96" s="3">
        <v>44522</v>
      </c>
      <c r="B96">
        <v>1479</v>
      </c>
      <c r="C96">
        <v>441</v>
      </c>
      <c r="D96">
        <v>1358</v>
      </c>
    </row>
    <row r="97" spans="1:4" x14ac:dyDescent="0.25">
      <c r="A97" s="3">
        <v>44529</v>
      </c>
      <c r="B97">
        <v>1546</v>
      </c>
      <c r="C97">
        <v>411</v>
      </c>
      <c r="D97">
        <v>1448</v>
      </c>
    </row>
    <row r="98" spans="1:4" x14ac:dyDescent="0.25">
      <c r="A98" s="3">
        <v>44536</v>
      </c>
      <c r="B98">
        <v>1568</v>
      </c>
      <c r="C98">
        <v>433</v>
      </c>
      <c r="D98">
        <v>1397</v>
      </c>
    </row>
    <row r="99" spans="1:4" x14ac:dyDescent="0.25">
      <c r="A99" s="3">
        <v>44543</v>
      </c>
      <c r="B99">
        <v>1479</v>
      </c>
      <c r="C99">
        <v>399</v>
      </c>
      <c r="D99">
        <v>1288</v>
      </c>
    </row>
    <row r="100" spans="1:4" x14ac:dyDescent="0.25">
      <c r="A100" s="3">
        <v>44550</v>
      </c>
      <c r="B100">
        <v>1347</v>
      </c>
      <c r="C100">
        <v>381</v>
      </c>
      <c r="D100">
        <v>1234</v>
      </c>
    </row>
    <row r="101" spans="1:4" x14ac:dyDescent="0.25">
      <c r="A101" s="3">
        <v>44557</v>
      </c>
      <c r="B101">
        <v>1293</v>
      </c>
      <c r="C101">
        <v>371</v>
      </c>
      <c r="D101">
        <v>1133</v>
      </c>
    </row>
    <row r="102" spans="1:4" x14ac:dyDescent="0.25">
      <c r="A102" s="3">
        <v>44564</v>
      </c>
      <c r="B102">
        <v>1193</v>
      </c>
      <c r="C102">
        <v>328</v>
      </c>
      <c r="D102">
        <v>1063</v>
      </c>
    </row>
    <row r="103" spans="1:4" x14ac:dyDescent="0.25">
      <c r="A103" s="3">
        <v>44571</v>
      </c>
      <c r="B103">
        <v>1123</v>
      </c>
      <c r="C103">
        <v>338</v>
      </c>
      <c r="D103">
        <v>1111</v>
      </c>
    </row>
    <row r="104" spans="1:4" x14ac:dyDescent="0.25">
      <c r="A104" s="3">
        <v>44578</v>
      </c>
      <c r="B104">
        <v>978</v>
      </c>
      <c r="C104">
        <v>331</v>
      </c>
      <c r="D104">
        <v>1082</v>
      </c>
    </row>
    <row r="105" spans="1:4" x14ac:dyDescent="0.25">
      <c r="A105" s="3">
        <v>44585</v>
      </c>
      <c r="B105">
        <v>971</v>
      </c>
      <c r="C105">
        <v>331</v>
      </c>
      <c r="D105">
        <v>1090</v>
      </c>
    </row>
    <row r="106" spans="1:4" x14ac:dyDescent="0.25">
      <c r="A106" s="3">
        <v>44592</v>
      </c>
      <c r="B106">
        <v>1132</v>
      </c>
      <c r="C106">
        <v>351</v>
      </c>
      <c r="D106">
        <v>1196</v>
      </c>
    </row>
    <row r="107" spans="1:4" x14ac:dyDescent="0.25">
      <c r="A107" s="3">
        <v>44599</v>
      </c>
      <c r="B107">
        <v>1122</v>
      </c>
      <c r="C107">
        <v>367</v>
      </c>
      <c r="D107">
        <v>1236</v>
      </c>
    </row>
    <row r="108" spans="1:4" x14ac:dyDescent="0.25">
      <c r="A108" s="3">
        <v>44606</v>
      </c>
      <c r="B108">
        <v>1130</v>
      </c>
      <c r="C108">
        <v>343</v>
      </c>
      <c r="D108">
        <v>1196</v>
      </c>
    </row>
    <row r="109" spans="1:4" x14ac:dyDescent="0.25">
      <c r="A109" s="3">
        <v>44613</v>
      </c>
      <c r="B109">
        <v>1066</v>
      </c>
      <c r="C109">
        <v>342</v>
      </c>
      <c r="D109">
        <v>1146</v>
      </c>
    </row>
    <row r="110" spans="1:4" x14ac:dyDescent="0.25">
      <c r="A110" s="3">
        <v>44620</v>
      </c>
      <c r="B110">
        <v>1035</v>
      </c>
      <c r="C110">
        <v>315</v>
      </c>
      <c r="D110">
        <v>1111</v>
      </c>
    </row>
    <row r="111" spans="1:4" x14ac:dyDescent="0.25">
      <c r="A111" s="3">
        <v>44627</v>
      </c>
      <c r="B111">
        <v>1001</v>
      </c>
      <c r="C111">
        <v>349</v>
      </c>
      <c r="D111">
        <v>1098</v>
      </c>
    </row>
    <row r="112" spans="1:4" x14ac:dyDescent="0.25">
      <c r="A112" s="3">
        <v>44634</v>
      </c>
      <c r="B112">
        <v>923</v>
      </c>
      <c r="C112">
        <v>328</v>
      </c>
      <c r="D112">
        <v>1120</v>
      </c>
    </row>
    <row r="113" spans="1:4" x14ac:dyDescent="0.25">
      <c r="A113" s="3">
        <v>44641</v>
      </c>
      <c r="B113">
        <v>1017</v>
      </c>
      <c r="C113">
        <v>381</v>
      </c>
      <c r="D113">
        <v>1124</v>
      </c>
    </row>
    <row r="114" spans="1:4" x14ac:dyDescent="0.25">
      <c r="A114" s="3">
        <v>44648</v>
      </c>
      <c r="B114">
        <v>991</v>
      </c>
      <c r="C114">
        <v>369</v>
      </c>
      <c r="D114">
        <v>1207</v>
      </c>
    </row>
    <row r="115" spans="1:4" x14ac:dyDescent="0.25">
      <c r="A115" s="3">
        <v>44655</v>
      </c>
      <c r="B115">
        <v>931</v>
      </c>
      <c r="C115">
        <v>364</v>
      </c>
      <c r="D115">
        <v>1188</v>
      </c>
    </row>
    <row r="116" spans="1:4" x14ac:dyDescent="0.25">
      <c r="A116" s="3">
        <v>44662</v>
      </c>
      <c r="B116">
        <v>876</v>
      </c>
      <c r="C116">
        <v>369</v>
      </c>
      <c r="D116">
        <v>1132</v>
      </c>
    </row>
    <row r="117" spans="1:4" x14ac:dyDescent="0.25">
      <c r="A117" s="3">
        <v>44669</v>
      </c>
      <c r="B117">
        <v>829</v>
      </c>
      <c r="C117">
        <v>348</v>
      </c>
      <c r="D117">
        <v>1201</v>
      </c>
    </row>
    <row r="118" spans="1:4" x14ac:dyDescent="0.25">
      <c r="A118" s="3">
        <v>44676</v>
      </c>
      <c r="B118">
        <v>831</v>
      </c>
      <c r="C118">
        <v>344</v>
      </c>
      <c r="D118">
        <v>1150</v>
      </c>
    </row>
    <row r="119" spans="1:4" x14ac:dyDescent="0.25">
      <c r="A119" s="3">
        <v>44683</v>
      </c>
      <c r="B119">
        <v>877</v>
      </c>
      <c r="C119">
        <v>360</v>
      </c>
      <c r="D119">
        <v>1088</v>
      </c>
    </row>
    <row r="120" spans="1:4" x14ac:dyDescent="0.25">
      <c r="A120" s="3">
        <v>44690</v>
      </c>
      <c r="B120">
        <v>807</v>
      </c>
      <c r="C120">
        <v>335</v>
      </c>
      <c r="D120">
        <v>1096</v>
      </c>
    </row>
    <row r="121" spans="1:4" x14ac:dyDescent="0.25">
      <c r="A121" s="3">
        <v>44697</v>
      </c>
      <c r="B121">
        <v>729</v>
      </c>
      <c r="C121">
        <v>333</v>
      </c>
      <c r="D121">
        <v>1031</v>
      </c>
    </row>
    <row r="122" spans="1:4" x14ac:dyDescent="0.25">
      <c r="A122" s="3">
        <v>44704</v>
      </c>
      <c r="B122">
        <v>696</v>
      </c>
      <c r="C122">
        <v>332</v>
      </c>
      <c r="D122">
        <v>927</v>
      </c>
    </row>
    <row r="123" spans="1:4" x14ac:dyDescent="0.25">
      <c r="A123" s="3">
        <v>44711</v>
      </c>
      <c r="B123">
        <v>723</v>
      </c>
      <c r="C123">
        <v>314</v>
      </c>
      <c r="D123">
        <v>1055</v>
      </c>
    </row>
    <row r="124" spans="1:4" x14ac:dyDescent="0.25">
      <c r="A124" s="3">
        <v>44718</v>
      </c>
      <c r="B124">
        <v>743</v>
      </c>
      <c r="C124">
        <v>331</v>
      </c>
      <c r="D124">
        <v>1040</v>
      </c>
    </row>
    <row r="125" spans="1:4" x14ac:dyDescent="0.25">
      <c r="A125" s="3">
        <v>44725</v>
      </c>
      <c r="B125">
        <v>729</v>
      </c>
      <c r="C125">
        <v>289</v>
      </c>
      <c r="D125">
        <v>1010</v>
      </c>
    </row>
    <row r="126" spans="1:4" x14ac:dyDescent="0.25">
      <c r="A126" s="3">
        <v>44732</v>
      </c>
      <c r="B126">
        <v>729</v>
      </c>
      <c r="C126">
        <v>290</v>
      </c>
      <c r="D126">
        <v>1003</v>
      </c>
    </row>
    <row r="127" spans="1:4" x14ac:dyDescent="0.25">
      <c r="A127" s="3">
        <v>44739</v>
      </c>
      <c r="B127">
        <v>801</v>
      </c>
      <c r="C127">
        <v>356</v>
      </c>
      <c r="D127">
        <v>1079</v>
      </c>
    </row>
    <row r="128" spans="1:4" x14ac:dyDescent="0.25">
      <c r="A128" s="3">
        <v>44746</v>
      </c>
      <c r="B128">
        <v>698</v>
      </c>
      <c r="C128">
        <v>297</v>
      </c>
      <c r="D128">
        <v>936</v>
      </c>
    </row>
    <row r="129" spans="1:4" x14ac:dyDescent="0.25">
      <c r="A129" s="3">
        <v>44753</v>
      </c>
      <c r="B129">
        <v>710</v>
      </c>
      <c r="C129">
        <v>298</v>
      </c>
      <c r="D129">
        <v>1002</v>
      </c>
    </row>
    <row r="130" spans="1:4" x14ac:dyDescent="0.25">
      <c r="A130" s="3">
        <v>44760</v>
      </c>
      <c r="B130">
        <v>806</v>
      </c>
      <c r="C130">
        <v>349</v>
      </c>
      <c r="D130">
        <v>1233</v>
      </c>
    </row>
    <row r="131" spans="1:4" x14ac:dyDescent="0.25">
      <c r="A131" s="3">
        <v>44767</v>
      </c>
      <c r="B131">
        <v>799</v>
      </c>
      <c r="C131">
        <v>330</v>
      </c>
      <c r="D131">
        <v>1101</v>
      </c>
    </row>
    <row r="132" spans="1:4" x14ac:dyDescent="0.25">
      <c r="A132" s="3">
        <v>44774</v>
      </c>
      <c r="B132">
        <v>772</v>
      </c>
      <c r="C132">
        <v>325</v>
      </c>
      <c r="D132">
        <v>1162</v>
      </c>
    </row>
    <row r="133" spans="1:4" x14ac:dyDescent="0.25">
      <c r="A133" s="3">
        <v>44781</v>
      </c>
      <c r="B133">
        <v>823</v>
      </c>
      <c r="C133">
        <v>325</v>
      </c>
      <c r="D133">
        <v>1094</v>
      </c>
    </row>
    <row r="134" spans="1:4" x14ac:dyDescent="0.25">
      <c r="A134" s="3">
        <v>44788</v>
      </c>
      <c r="B134">
        <v>795</v>
      </c>
      <c r="C134">
        <v>337</v>
      </c>
      <c r="D134">
        <v>1116</v>
      </c>
    </row>
    <row r="135" spans="1:4" x14ac:dyDescent="0.25">
      <c r="A135" s="3">
        <v>44795</v>
      </c>
      <c r="B135">
        <v>790</v>
      </c>
      <c r="C135">
        <v>306</v>
      </c>
      <c r="D135">
        <v>1065</v>
      </c>
    </row>
    <row r="136" spans="1:4" x14ac:dyDescent="0.25">
      <c r="A136" s="3">
        <v>44802</v>
      </c>
      <c r="B136">
        <v>692</v>
      </c>
      <c r="C136">
        <v>323</v>
      </c>
      <c r="D136">
        <v>1060</v>
      </c>
    </row>
    <row r="137" spans="1:4" x14ac:dyDescent="0.25">
      <c r="A137" s="3">
        <v>44809</v>
      </c>
      <c r="B137">
        <v>843</v>
      </c>
      <c r="C137">
        <v>298</v>
      </c>
      <c r="D137">
        <v>1097</v>
      </c>
    </row>
    <row r="138" spans="1:4" x14ac:dyDescent="0.25">
      <c r="A138" s="3">
        <v>44816</v>
      </c>
      <c r="B138">
        <v>767</v>
      </c>
      <c r="C138">
        <v>334</v>
      </c>
      <c r="D138">
        <v>1181</v>
      </c>
    </row>
    <row r="139" spans="1:4" x14ac:dyDescent="0.25">
      <c r="A139" s="3">
        <v>44823</v>
      </c>
      <c r="B139">
        <v>845</v>
      </c>
      <c r="C139">
        <v>373</v>
      </c>
      <c r="D139">
        <v>1142</v>
      </c>
    </row>
    <row r="140" spans="1:4" x14ac:dyDescent="0.25">
      <c r="A140" s="3">
        <v>44830</v>
      </c>
      <c r="B140">
        <v>876</v>
      </c>
      <c r="C140">
        <v>349</v>
      </c>
      <c r="D140">
        <v>1193</v>
      </c>
    </row>
    <row r="141" spans="1:4" x14ac:dyDescent="0.25">
      <c r="A141" s="3">
        <v>44837</v>
      </c>
      <c r="B141">
        <v>926</v>
      </c>
      <c r="C141">
        <v>360</v>
      </c>
      <c r="D141">
        <v>1218</v>
      </c>
    </row>
    <row r="142" spans="1:4" x14ac:dyDescent="0.25">
      <c r="A142" s="3">
        <v>44844</v>
      </c>
      <c r="B142">
        <v>908</v>
      </c>
      <c r="C142">
        <v>346</v>
      </c>
      <c r="D142">
        <v>1166</v>
      </c>
    </row>
    <row r="143" spans="1:4" x14ac:dyDescent="0.25">
      <c r="A143" s="3">
        <v>44851</v>
      </c>
      <c r="B143">
        <v>833</v>
      </c>
      <c r="C143">
        <v>338</v>
      </c>
      <c r="D143">
        <v>1229</v>
      </c>
    </row>
    <row r="144" spans="1:4" x14ac:dyDescent="0.25">
      <c r="A144" s="3">
        <v>44858</v>
      </c>
      <c r="B144">
        <v>832</v>
      </c>
      <c r="C144">
        <v>316</v>
      </c>
      <c r="D144">
        <v>1207</v>
      </c>
    </row>
    <row r="145" spans="1:4" x14ac:dyDescent="0.25">
      <c r="A145" s="3">
        <v>44865</v>
      </c>
      <c r="B145">
        <v>790</v>
      </c>
      <c r="C145">
        <v>316</v>
      </c>
      <c r="D145">
        <v>1122</v>
      </c>
    </row>
    <row r="146" spans="1:4" x14ac:dyDescent="0.25">
      <c r="A146" s="3">
        <v>44872</v>
      </c>
      <c r="B146">
        <v>758</v>
      </c>
      <c r="C146">
        <v>368</v>
      </c>
      <c r="D146">
        <v>1176</v>
      </c>
    </row>
    <row r="147" spans="1:4" x14ac:dyDescent="0.25">
      <c r="A147" s="3">
        <v>44879</v>
      </c>
      <c r="B147">
        <v>757</v>
      </c>
      <c r="C147">
        <v>363</v>
      </c>
      <c r="D147">
        <v>1165</v>
      </c>
    </row>
    <row r="148" spans="1:4" x14ac:dyDescent="0.25">
      <c r="A148" s="3">
        <v>44886</v>
      </c>
      <c r="B148">
        <v>833</v>
      </c>
      <c r="C148">
        <v>350</v>
      </c>
      <c r="D148">
        <v>1174</v>
      </c>
    </row>
    <row r="149" spans="1:4" x14ac:dyDescent="0.25">
      <c r="A149" s="3">
        <v>44893</v>
      </c>
      <c r="B149">
        <v>862</v>
      </c>
      <c r="C149">
        <v>372</v>
      </c>
      <c r="D149">
        <v>1279</v>
      </c>
    </row>
    <row r="150" spans="1:4" x14ac:dyDescent="0.25">
      <c r="A150" s="3">
        <v>44900</v>
      </c>
      <c r="B150">
        <v>872</v>
      </c>
      <c r="C150">
        <v>392</v>
      </c>
      <c r="D150">
        <v>1250</v>
      </c>
    </row>
    <row r="151" spans="1:4" x14ac:dyDescent="0.25">
      <c r="A151" s="3">
        <v>44907</v>
      </c>
      <c r="B151">
        <v>931</v>
      </c>
      <c r="C151">
        <v>447</v>
      </c>
      <c r="D151">
        <v>1417</v>
      </c>
    </row>
    <row r="152" spans="1:4" x14ac:dyDescent="0.25">
      <c r="A152" s="3">
        <v>44914</v>
      </c>
      <c r="B152">
        <v>1031</v>
      </c>
      <c r="C152">
        <v>426</v>
      </c>
      <c r="D152">
        <v>1627</v>
      </c>
    </row>
    <row r="153" spans="1:4" x14ac:dyDescent="0.25">
      <c r="A153" s="3">
        <v>44921</v>
      </c>
      <c r="B153">
        <v>1138</v>
      </c>
      <c r="C153">
        <v>499</v>
      </c>
      <c r="D153">
        <v>1602</v>
      </c>
    </row>
    <row r="154" spans="1:4" x14ac:dyDescent="0.25">
      <c r="A154" s="3">
        <v>44928</v>
      </c>
      <c r="B154">
        <v>1023</v>
      </c>
      <c r="C154">
        <v>447</v>
      </c>
      <c r="D154">
        <v>1551</v>
      </c>
    </row>
    <row r="155" spans="1:4" x14ac:dyDescent="0.25">
      <c r="A155" s="3">
        <v>44935</v>
      </c>
      <c r="B155">
        <v>940</v>
      </c>
      <c r="C155">
        <v>406</v>
      </c>
      <c r="D155">
        <v>1385</v>
      </c>
    </row>
    <row r="156" spans="1:4" x14ac:dyDescent="0.25">
      <c r="A156" s="3">
        <v>44942</v>
      </c>
      <c r="B156">
        <v>867</v>
      </c>
      <c r="C156">
        <v>403</v>
      </c>
      <c r="D156">
        <v>1313</v>
      </c>
    </row>
    <row r="157" spans="1:4" x14ac:dyDescent="0.25">
      <c r="A157" s="3">
        <v>44949</v>
      </c>
      <c r="B157">
        <v>779</v>
      </c>
      <c r="C157">
        <v>366</v>
      </c>
      <c r="D157">
        <v>1222</v>
      </c>
    </row>
    <row r="158" spans="1:4" x14ac:dyDescent="0.25">
      <c r="A158" s="3">
        <v>44956</v>
      </c>
      <c r="B158">
        <v>810</v>
      </c>
      <c r="C158">
        <v>356</v>
      </c>
      <c r="D158">
        <v>1223</v>
      </c>
    </row>
    <row r="159" spans="1:4" x14ac:dyDescent="0.25">
      <c r="A159" s="3">
        <v>44963</v>
      </c>
      <c r="B159">
        <v>800</v>
      </c>
      <c r="C159">
        <v>357</v>
      </c>
      <c r="D159">
        <v>1199</v>
      </c>
    </row>
    <row r="160" spans="1:4" x14ac:dyDescent="0.25">
      <c r="A160" s="3">
        <v>44970</v>
      </c>
      <c r="B160">
        <v>802</v>
      </c>
      <c r="C160">
        <v>399</v>
      </c>
      <c r="D160">
        <v>1198</v>
      </c>
    </row>
    <row r="161" spans="1:4" x14ac:dyDescent="0.25">
      <c r="A161" s="3">
        <v>44977</v>
      </c>
      <c r="B161">
        <v>784</v>
      </c>
      <c r="C161">
        <v>360</v>
      </c>
      <c r="D161">
        <v>1198</v>
      </c>
    </row>
    <row r="162" spans="1:4" x14ac:dyDescent="0.25">
      <c r="A162" s="3">
        <v>44984</v>
      </c>
      <c r="B162">
        <v>791</v>
      </c>
      <c r="C162">
        <v>360</v>
      </c>
      <c r="D162">
        <v>1214</v>
      </c>
    </row>
    <row r="163" spans="1:4" x14ac:dyDescent="0.25">
      <c r="A163" s="3">
        <v>44991</v>
      </c>
      <c r="B163">
        <v>756</v>
      </c>
      <c r="C163">
        <v>390</v>
      </c>
      <c r="D163">
        <v>1246</v>
      </c>
    </row>
    <row r="164" spans="1:4" x14ac:dyDescent="0.25">
      <c r="A164" s="3">
        <v>44998</v>
      </c>
      <c r="B164">
        <v>760</v>
      </c>
      <c r="C164">
        <v>330</v>
      </c>
      <c r="D164">
        <v>1173</v>
      </c>
    </row>
    <row r="165" spans="1:4" x14ac:dyDescent="0.25">
      <c r="A165" s="3">
        <v>45005</v>
      </c>
      <c r="B165">
        <v>773</v>
      </c>
      <c r="C165">
        <v>364</v>
      </c>
      <c r="D165">
        <v>1181</v>
      </c>
    </row>
    <row r="166" spans="1:4" x14ac:dyDescent="0.25">
      <c r="A166" s="3">
        <v>45012</v>
      </c>
      <c r="B166">
        <v>765</v>
      </c>
      <c r="C166">
        <v>311</v>
      </c>
      <c r="D166">
        <v>1169</v>
      </c>
    </row>
    <row r="167" spans="1:4" x14ac:dyDescent="0.25">
      <c r="A167" s="3">
        <v>45019</v>
      </c>
      <c r="B167">
        <v>745</v>
      </c>
      <c r="C167">
        <v>318</v>
      </c>
      <c r="D167">
        <v>1108</v>
      </c>
    </row>
    <row r="168" spans="1:4" x14ac:dyDescent="0.25">
      <c r="A168" s="3">
        <v>45026</v>
      </c>
      <c r="B168">
        <v>741</v>
      </c>
      <c r="C168">
        <v>391</v>
      </c>
      <c r="D168">
        <v>1188</v>
      </c>
    </row>
    <row r="169" spans="1:4" x14ac:dyDescent="0.25">
      <c r="A169" s="3">
        <v>45033</v>
      </c>
      <c r="B169">
        <v>715</v>
      </c>
      <c r="C169">
        <v>353</v>
      </c>
      <c r="D169">
        <v>1125</v>
      </c>
    </row>
    <row r="170" spans="1:4" x14ac:dyDescent="0.25">
      <c r="A170" s="3">
        <v>45040</v>
      </c>
      <c r="B170">
        <v>679</v>
      </c>
      <c r="C170">
        <v>329</v>
      </c>
      <c r="D170">
        <v>1107</v>
      </c>
    </row>
    <row r="171" spans="1:4" x14ac:dyDescent="0.25">
      <c r="A171" s="3">
        <v>45047</v>
      </c>
      <c r="B171">
        <v>765</v>
      </c>
      <c r="C171">
        <v>322</v>
      </c>
      <c r="D171">
        <v>1075</v>
      </c>
    </row>
    <row r="172" spans="1:4" x14ac:dyDescent="0.25">
      <c r="A172" s="3">
        <v>45054</v>
      </c>
      <c r="B172">
        <v>668</v>
      </c>
      <c r="C172">
        <v>339</v>
      </c>
      <c r="D172">
        <v>1042</v>
      </c>
    </row>
    <row r="173" spans="1:4" x14ac:dyDescent="0.25">
      <c r="A173" s="3">
        <v>45061</v>
      </c>
      <c r="B173">
        <v>701</v>
      </c>
      <c r="C173">
        <v>310</v>
      </c>
      <c r="D173">
        <v>1057</v>
      </c>
    </row>
    <row r="174" spans="1:4" x14ac:dyDescent="0.25">
      <c r="A174" s="3">
        <v>45068</v>
      </c>
      <c r="B174">
        <v>674</v>
      </c>
      <c r="C174">
        <v>340</v>
      </c>
      <c r="D174">
        <v>1010</v>
      </c>
    </row>
    <row r="175" spans="1:4" x14ac:dyDescent="0.25">
      <c r="A175" s="3">
        <v>45075</v>
      </c>
      <c r="B175">
        <v>657</v>
      </c>
      <c r="C175">
        <v>333</v>
      </c>
      <c r="D175">
        <v>1022</v>
      </c>
    </row>
    <row r="176" spans="1:4" x14ac:dyDescent="0.25">
      <c r="A176" s="3">
        <v>45082</v>
      </c>
      <c r="B176">
        <v>701</v>
      </c>
      <c r="C176">
        <v>306</v>
      </c>
      <c r="D176">
        <v>1024</v>
      </c>
    </row>
    <row r="177" spans="1:4" x14ac:dyDescent="0.25">
      <c r="A177" s="3">
        <v>45089</v>
      </c>
      <c r="B177">
        <v>690</v>
      </c>
      <c r="C177">
        <v>320</v>
      </c>
      <c r="D177">
        <v>1004</v>
      </c>
    </row>
    <row r="178" spans="1:4" x14ac:dyDescent="0.25">
      <c r="A178" s="3">
        <v>45096</v>
      </c>
      <c r="B178">
        <v>732</v>
      </c>
      <c r="C178">
        <v>345</v>
      </c>
      <c r="D178">
        <v>1095</v>
      </c>
    </row>
    <row r="179" spans="1:4" x14ac:dyDescent="0.25">
      <c r="A179" s="3">
        <v>45103</v>
      </c>
      <c r="B179">
        <v>671</v>
      </c>
      <c r="C179">
        <v>308</v>
      </c>
      <c r="D179">
        <v>1002</v>
      </c>
    </row>
    <row r="180" spans="1:4" x14ac:dyDescent="0.25">
      <c r="A180" s="3">
        <v>45110</v>
      </c>
      <c r="B180">
        <v>653</v>
      </c>
      <c r="C180">
        <v>332</v>
      </c>
      <c r="D180">
        <v>1008</v>
      </c>
    </row>
    <row r="181" spans="1:4" x14ac:dyDescent="0.25">
      <c r="A181" s="3">
        <v>45117</v>
      </c>
      <c r="B181">
        <v>684</v>
      </c>
      <c r="C181">
        <v>325</v>
      </c>
      <c r="D181">
        <v>1101</v>
      </c>
    </row>
    <row r="182" spans="1:4" x14ac:dyDescent="0.25">
      <c r="A182" s="3">
        <v>45124</v>
      </c>
      <c r="B182">
        <v>669</v>
      </c>
      <c r="C182">
        <v>305</v>
      </c>
      <c r="D182">
        <v>1046</v>
      </c>
    </row>
    <row r="183" spans="1:4" x14ac:dyDescent="0.25">
      <c r="A183" s="3">
        <v>45131</v>
      </c>
      <c r="B183">
        <v>593</v>
      </c>
      <c r="C183">
        <v>341</v>
      </c>
      <c r="D183">
        <v>981</v>
      </c>
    </row>
    <row r="184" spans="1:4" x14ac:dyDescent="0.25">
      <c r="A184" s="3">
        <v>45138</v>
      </c>
      <c r="B184">
        <v>630</v>
      </c>
      <c r="C184">
        <v>299</v>
      </c>
      <c r="D184">
        <v>1009</v>
      </c>
    </row>
    <row r="185" spans="1:4" x14ac:dyDescent="0.25">
      <c r="A185" s="3">
        <v>45145</v>
      </c>
      <c r="B185">
        <v>658</v>
      </c>
      <c r="C185">
        <v>363</v>
      </c>
      <c r="D185">
        <v>1014</v>
      </c>
    </row>
    <row r="186" spans="1:4" x14ac:dyDescent="0.25">
      <c r="A186" s="3">
        <v>45152</v>
      </c>
      <c r="B186">
        <v>760</v>
      </c>
      <c r="C186">
        <v>327</v>
      </c>
      <c r="D186">
        <v>1098</v>
      </c>
    </row>
    <row r="187" spans="1:4" x14ac:dyDescent="0.25">
      <c r="A187" s="3">
        <v>45159</v>
      </c>
      <c r="B187">
        <v>687</v>
      </c>
      <c r="C187">
        <v>380</v>
      </c>
      <c r="D187">
        <v>1177</v>
      </c>
    </row>
    <row r="188" spans="1:4" x14ac:dyDescent="0.25">
      <c r="A188" s="3">
        <v>45166</v>
      </c>
      <c r="B188">
        <v>601</v>
      </c>
      <c r="C188">
        <v>293</v>
      </c>
      <c r="D188">
        <v>1051</v>
      </c>
    </row>
    <row r="189" spans="1:4" x14ac:dyDescent="0.25">
      <c r="A189" s="3">
        <v>45173</v>
      </c>
      <c r="B189">
        <v>658</v>
      </c>
      <c r="C189">
        <v>320</v>
      </c>
      <c r="D189">
        <v>1003</v>
      </c>
    </row>
    <row r="190" spans="1:4" x14ac:dyDescent="0.25">
      <c r="A190" s="3">
        <v>45180</v>
      </c>
      <c r="B190">
        <v>667</v>
      </c>
      <c r="C190">
        <v>297</v>
      </c>
      <c r="D190">
        <v>1056</v>
      </c>
    </row>
    <row r="191" spans="1:4" x14ac:dyDescent="0.25">
      <c r="A191" s="3">
        <v>45187</v>
      </c>
      <c r="B191">
        <v>695</v>
      </c>
      <c r="C191">
        <v>349</v>
      </c>
      <c r="D191">
        <v>1051</v>
      </c>
    </row>
    <row r="192" spans="1:4" x14ac:dyDescent="0.25">
      <c r="A192" s="3">
        <v>45194</v>
      </c>
      <c r="B192">
        <v>667</v>
      </c>
      <c r="C192">
        <v>299</v>
      </c>
      <c r="D192">
        <v>1024</v>
      </c>
    </row>
    <row r="193" spans="1:4" x14ac:dyDescent="0.25">
      <c r="A193" s="3">
        <v>45201</v>
      </c>
      <c r="B193">
        <v>747</v>
      </c>
      <c r="C193">
        <v>334</v>
      </c>
      <c r="D193">
        <v>1049</v>
      </c>
    </row>
    <row r="194" spans="1:4" x14ac:dyDescent="0.25">
      <c r="A194" s="3">
        <v>45208</v>
      </c>
      <c r="B194">
        <v>739</v>
      </c>
      <c r="C194">
        <v>410</v>
      </c>
      <c r="D194">
        <v>1189</v>
      </c>
    </row>
    <row r="195" spans="1:4" x14ac:dyDescent="0.25">
      <c r="A195" s="3">
        <v>45215</v>
      </c>
      <c r="B195">
        <v>717</v>
      </c>
      <c r="C195">
        <v>408</v>
      </c>
      <c r="D195">
        <v>1128</v>
      </c>
    </row>
    <row r="196" spans="1:4" x14ac:dyDescent="0.25">
      <c r="A196" s="3">
        <v>45222</v>
      </c>
      <c r="B196">
        <v>727</v>
      </c>
      <c r="C196">
        <v>388</v>
      </c>
      <c r="D196">
        <v>1159</v>
      </c>
    </row>
    <row r="197" spans="1:4" x14ac:dyDescent="0.25">
      <c r="A197" s="3">
        <v>45229</v>
      </c>
      <c r="B197">
        <v>730</v>
      </c>
      <c r="C197">
        <v>375</v>
      </c>
      <c r="D197">
        <v>1105</v>
      </c>
    </row>
    <row r="198" spans="1:4" x14ac:dyDescent="0.25">
      <c r="A198" s="3">
        <v>45236</v>
      </c>
      <c r="B198">
        <v>721</v>
      </c>
      <c r="C198">
        <v>335</v>
      </c>
      <c r="D198">
        <v>1149</v>
      </c>
    </row>
    <row r="199" spans="1:4" x14ac:dyDescent="0.25">
      <c r="A199" s="3">
        <v>45243</v>
      </c>
      <c r="B199">
        <v>768</v>
      </c>
      <c r="C199">
        <v>401</v>
      </c>
      <c r="D199">
        <v>1214</v>
      </c>
    </row>
    <row r="200" spans="1:4" x14ac:dyDescent="0.25">
      <c r="A200" s="3">
        <v>45250</v>
      </c>
      <c r="B200">
        <v>765</v>
      </c>
      <c r="C200">
        <v>384</v>
      </c>
      <c r="D200">
        <v>1211</v>
      </c>
    </row>
    <row r="201" spans="1:4" x14ac:dyDescent="0.25">
      <c r="A201" s="3">
        <v>45257</v>
      </c>
      <c r="B201">
        <v>806</v>
      </c>
      <c r="C201">
        <v>376</v>
      </c>
      <c r="D201">
        <v>1271</v>
      </c>
    </row>
    <row r="202" spans="1:4" x14ac:dyDescent="0.25">
      <c r="A202" s="3">
        <v>45264</v>
      </c>
      <c r="B202">
        <v>850</v>
      </c>
      <c r="C202">
        <v>444</v>
      </c>
      <c r="D202">
        <v>1255</v>
      </c>
    </row>
    <row r="203" spans="1:4" x14ac:dyDescent="0.25">
      <c r="A203" s="3">
        <v>45271</v>
      </c>
      <c r="B203">
        <v>756</v>
      </c>
      <c r="C203">
        <v>386</v>
      </c>
      <c r="D203">
        <v>1361</v>
      </c>
    </row>
    <row r="204" spans="1:4" x14ac:dyDescent="0.25">
      <c r="A204" s="3">
        <v>45278</v>
      </c>
      <c r="B204">
        <v>867</v>
      </c>
      <c r="C204">
        <v>383</v>
      </c>
      <c r="D204">
        <v>1303</v>
      </c>
    </row>
    <row r="205" spans="1:4" x14ac:dyDescent="0.25">
      <c r="A205" s="3">
        <v>45285</v>
      </c>
      <c r="B205">
        <v>833</v>
      </c>
      <c r="C205">
        <v>387</v>
      </c>
      <c r="D205">
        <v>1352</v>
      </c>
    </row>
    <row r="206" spans="1:4" x14ac:dyDescent="0.25">
      <c r="A206" s="3">
        <v>45292</v>
      </c>
      <c r="B206">
        <v>807</v>
      </c>
      <c r="C206">
        <v>371</v>
      </c>
      <c r="D206">
        <v>1202</v>
      </c>
    </row>
    <row r="207" spans="1:4" x14ac:dyDescent="0.25">
      <c r="A207" s="3">
        <v>45299</v>
      </c>
      <c r="B207">
        <v>738</v>
      </c>
      <c r="C207">
        <v>352</v>
      </c>
      <c r="D207">
        <v>1219</v>
      </c>
    </row>
    <row r="208" spans="1:4" x14ac:dyDescent="0.25">
      <c r="A208" s="3">
        <v>45306</v>
      </c>
      <c r="B208">
        <v>780</v>
      </c>
      <c r="C208">
        <v>408</v>
      </c>
      <c r="D208">
        <v>1180</v>
      </c>
    </row>
    <row r="209" spans="1:4" x14ac:dyDescent="0.25">
      <c r="A209" s="3">
        <v>45313</v>
      </c>
      <c r="B209">
        <v>785</v>
      </c>
      <c r="C209">
        <v>411</v>
      </c>
      <c r="D209">
        <v>1249</v>
      </c>
    </row>
    <row r="210" spans="1:4" x14ac:dyDescent="0.25">
      <c r="A210" s="3">
        <v>45320</v>
      </c>
      <c r="B210">
        <v>765</v>
      </c>
      <c r="C210">
        <v>388</v>
      </c>
      <c r="D210">
        <v>1237</v>
      </c>
    </row>
    <row r="211" spans="1:4" x14ac:dyDescent="0.25">
      <c r="A211" s="3">
        <v>45327</v>
      </c>
      <c r="B211">
        <v>796</v>
      </c>
      <c r="C211">
        <v>432</v>
      </c>
      <c r="D211">
        <v>1365</v>
      </c>
    </row>
    <row r="212" spans="1:4" x14ac:dyDescent="0.25">
      <c r="A212" s="3">
        <v>45334</v>
      </c>
      <c r="B212">
        <v>716</v>
      </c>
      <c r="C212">
        <v>352</v>
      </c>
      <c r="D212">
        <v>1223</v>
      </c>
    </row>
    <row r="213" spans="1:4" x14ac:dyDescent="0.25">
      <c r="A213" s="3">
        <v>45341</v>
      </c>
      <c r="B213">
        <v>674</v>
      </c>
      <c r="C213">
        <v>414</v>
      </c>
      <c r="D213">
        <v>1158</v>
      </c>
    </row>
    <row r="214" spans="1:4" x14ac:dyDescent="0.25">
      <c r="A214" s="3">
        <v>45348</v>
      </c>
      <c r="B214">
        <v>618</v>
      </c>
      <c r="C214">
        <v>346</v>
      </c>
      <c r="D214">
        <v>1136</v>
      </c>
    </row>
    <row r="215" spans="1:4" x14ac:dyDescent="0.25">
      <c r="A215" s="3">
        <v>45355</v>
      </c>
      <c r="B215">
        <v>708</v>
      </c>
      <c r="C215">
        <v>302</v>
      </c>
      <c r="D215">
        <v>1064</v>
      </c>
    </row>
    <row r="216" spans="1:4" x14ac:dyDescent="0.25">
      <c r="A216" s="3">
        <v>45362</v>
      </c>
      <c r="B216">
        <v>652</v>
      </c>
      <c r="C216">
        <v>314</v>
      </c>
      <c r="D216">
        <v>1085</v>
      </c>
    </row>
    <row r="217" spans="1:4" x14ac:dyDescent="0.25">
      <c r="A217" s="3">
        <v>45369</v>
      </c>
      <c r="B217">
        <v>643</v>
      </c>
      <c r="C217">
        <v>340</v>
      </c>
      <c r="D217">
        <v>1007</v>
      </c>
    </row>
    <row r="218" spans="1:4" x14ac:dyDescent="0.25">
      <c r="A218" s="3">
        <v>45376</v>
      </c>
      <c r="B218">
        <v>638</v>
      </c>
      <c r="C218">
        <v>348</v>
      </c>
      <c r="D218">
        <v>1093</v>
      </c>
    </row>
    <row r="219" spans="1:4" x14ac:dyDescent="0.25">
      <c r="A219" s="3">
        <v>45383</v>
      </c>
      <c r="B219">
        <v>620</v>
      </c>
      <c r="C219">
        <v>327</v>
      </c>
      <c r="D219">
        <v>1122</v>
      </c>
    </row>
    <row r="220" spans="1:4" x14ac:dyDescent="0.25">
      <c r="A220" s="3">
        <v>45390</v>
      </c>
      <c r="B220">
        <v>633</v>
      </c>
      <c r="C220">
        <v>302</v>
      </c>
      <c r="D220">
        <v>1026</v>
      </c>
    </row>
    <row r="221" spans="1:4" x14ac:dyDescent="0.25">
      <c r="A221" s="3">
        <v>45397</v>
      </c>
      <c r="B221">
        <v>647</v>
      </c>
      <c r="C221">
        <v>297</v>
      </c>
      <c r="D221">
        <v>1024</v>
      </c>
    </row>
    <row r="222" spans="1:4" x14ac:dyDescent="0.25">
      <c r="A222" s="3">
        <v>45404</v>
      </c>
      <c r="B222">
        <v>574</v>
      </c>
      <c r="C222">
        <v>312</v>
      </c>
      <c r="D222">
        <v>983</v>
      </c>
    </row>
    <row r="223" spans="1:4" x14ac:dyDescent="0.25">
      <c r="A223" s="3">
        <v>45411</v>
      </c>
      <c r="B223">
        <v>614</v>
      </c>
      <c r="C223">
        <v>314</v>
      </c>
      <c r="D223">
        <v>1036</v>
      </c>
    </row>
    <row r="224" spans="1:4" x14ac:dyDescent="0.25">
      <c r="A224" s="3">
        <v>45418</v>
      </c>
      <c r="B224">
        <v>603</v>
      </c>
      <c r="C224">
        <v>307</v>
      </c>
      <c r="D224">
        <v>978</v>
      </c>
    </row>
    <row r="225" spans="1:4" x14ac:dyDescent="0.25">
      <c r="A225" s="3">
        <v>45425</v>
      </c>
      <c r="B225">
        <v>609</v>
      </c>
      <c r="C225">
        <v>308</v>
      </c>
      <c r="D225">
        <v>986</v>
      </c>
    </row>
    <row r="226" spans="1:4" x14ac:dyDescent="0.25">
      <c r="A226" s="3">
        <v>45432</v>
      </c>
      <c r="B226">
        <v>619</v>
      </c>
      <c r="C226">
        <v>340</v>
      </c>
      <c r="D226">
        <v>1012</v>
      </c>
    </row>
    <row r="227" spans="1:4" x14ac:dyDescent="0.25">
      <c r="A227" s="3">
        <v>45439</v>
      </c>
      <c r="B227">
        <v>629</v>
      </c>
      <c r="C227">
        <v>293</v>
      </c>
      <c r="D227">
        <v>1016</v>
      </c>
    </row>
    <row r="228" spans="1:4" x14ac:dyDescent="0.25">
      <c r="A228" s="3">
        <v>45446</v>
      </c>
      <c r="B228">
        <v>596</v>
      </c>
      <c r="C228">
        <v>297</v>
      </c>
      <c r="D228">
        <v>986</v>
      </c>
    </row>
    <row r="229" spans="1:4" x14ac:dyDescent="0.25">
      <c r="A229" s="3">
        <v>45453</v>
      </c>
      <c r="B229">
        <v>570</v>
      </c>
      <c r="C229">
        <v>291</v>
      </c>
      <c r="D229">
        <v>950</v>
      </c>
    </row>
    <row r="230" spans="1:4" x14ac:dyDescent="0.25">
      <c r="A230" s="3">
        <v>45460</v>
      </c>
      <c r="B230">
        <v>634</v>
      </c>
      <c r="C230">
        <v>318</v>
      </c>
      <c r="D230">
        <v>1057</v>
      </c>
    </row>
    <row r="231" spans="1:4" x14ac:dyDescent="0.25">
      <c r="A231" s="3">
        <v>45467</v>
      </c>
      <c r="B231">
        <v>607</v>
      </c>
      <c r="C231">
        <v>305</v>
      </c>
      <c r="D231">
        <v>1075</v>
      </c>
    </row>
    <row r="232" spans="1:4" x14ac:dyDescent="0.25">
      <c r="A232" s="3">
        <v>45474</v>
      </c>
      <c r="B232">
        <v>517</v>
      </c>
      <c r="C232">
        <v>268</v>
      </c>
      <c r="D232">
        <v>840</v>
      </c>
    </row>
    <row r="233" spans="1:4" x14ac:dyDescent="0.25">
      <c r="A233" s="3">
        <v>45481</v>
      </c>
      <c r="B233">
        <v>600</v>
      </c>
      <c r="C233">
        <v>336</v>
      </c>
      <c r="D233">
        <v>931</v>
      </c>
    </row>
    <row r="234" spans="1:4" x14ac:dyDescent="0.25">
      <c r="A234" s="3">
        <v>45488</v>
      </c>
      <c r="B234">
        <v>527</v>
      </c>
      <c r="C234">
        <v>292</v>
      </c>
      <c r="D234">
        <v>832</v>
      </c>
    </row>
    <row r="235" spans="1:4" x14ac:dyDescent="0.25">
      <c r="A235" s="3">
        <v>45495</v>
      </c>
      <c r="B235">
        <v>555</v>
      </c>
      <c r="C235">
        <v>285</v>
      </c>
      <c r="D235">
        <v>905</v>
      </c>
    </row>
    <row r="236" spans="1:4" x14ac:dyDescent="0.25">
      <c r="A236" s="3">
        <v>45502</v>
      </c>
      <c r="B236">
        <v>551</v>
      </c>
      <c r="C236">
        <v>293</v>
      </c>
      <c r="D236">
        <v>839</v>
      </c>
    </row>
    <row r="237" spans="1:4" x14ac:dyDescent="0.25">
      <c r="A237" s="3">
        <v>45509</v>
      </c>
      <c r="B237">
        <v>502</v>
      </c>
      <c r="C237">
        <v>236</v>
      </c>
      <c r="D237">
        <v>873</v>
      </c>
    </row>
    <row r="238" spans="1:4" x14ac:dyDescent="0.25">
      <c r="A238" s="3">
        <v>45516</v>
      </c>
      <c r="B238">
        <v>482</v>
      </c>
      <c r="C238">
        <v>234</v>
      </c>
      <c r="D238">
        <v>755</v>
      </c>
    </row>
    <row r="239" spans="1:4" x14ac:dyDescent="0.25">
      <c r="A239" s="3">
        <v>45523</v>
      </c>
      <c r="B239">
        <v>472</v>
      </c>
      <c r="C239">
        <v>225</v>
      </c>
      <c r="D239">
        <v>782</v>
      </c>
    </row>
    <row r="240" spans="1:4" x14ac:dyDescent="0.25">
      <c r="A240" s="3">
        <v>45530</v>
      </c>
      <c r="B240">
        <v>451</v>
      </c>
      <c r="C240">
        <v>241</v>
      </c>
      <c r="D240">
        <v>783</v>
      </c>
    </row>
    <row r="241" spans="1:4" x14ac:dyDescent="0.25">
      <c r="A241" s="3">
        <v>45537</v>
      </c>
      <c r="B241">
        <v>293</v>
      </c>
      <c r="C241">
        <v>149</v>
      </c>
      <c r="D241">
        <v>532</v>
      </c>
    </row>
    <row r="242" spans="1:4" x14ac:dyDescent="0.25">
      <c r="A242" s="3">
        <v>45544</v>
      </c>
      <c r="B242">
        <v>286</v>
      </c>
      <c r="C242">
        <v>145</v>
      </c>
      <c r="D242">
        <v>543</v>
      </c>
    </row>
    <row r="243" spans="1:4" x14ac:dyDescent="0.25">
      <c r="A243" s="3">
        <v>45551</v>
      </c>
      <c r="B243">
        <v>211</v>
      </c>
      <c r="C243">
        <v>135</v>
      </c>
      <c r="D243">
        <v>371</v>
      </c>
    </row>
    <row r="244" spans="1:4" x14ac:dyDescent="0.25">
      <c r="A244" s="3">
        <v>45558</v>
      </c>
      <c r="B244">
        <v>214</v>
      </c>
      <c r="C244">
        <v>98</v>
      </c>
      <c r="D244">
        <v>337</v>
      </c>
    </row>
    <row r="245" spans="1:4" x14ac:dyDescent="0.25">
      <c r="A245" s="3">
        <v>45565</v>
      </c>
      <c r="B245">
        <v>94</v>
      </c>
      <c r="C245">
        <v>48</v>
      </c>
      <c r="D245">
        <v>138</v>
      </c>
    </row>
    <row r="246" spans="1:4" x14ac:dyDescent="0.25">
      <c r="A246" s="3">
        <v>45572</v>
      </c>
      <c r="B246">
        <v>21</v>
      </c>
      <c r="C246">
        <v>3</v>
      </c>
      <c r="D246">
        <v>26</v>
      </c>
    </row>
  </sheetData>
  <pageMargins left="0.7" right="0.7" top="0.75" bottom="0.75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769ED-D8D8-43AB-A065-AECA273BBDFD}">
  <sheetPr codeName="Sheet16"/>
  <dimension ref="A1:AN246"/>
  <sheetViews>
    <sheetView topLeftCell="Q34" zoomScaleNormal="100" workbookViewId="0">
      <selection activeCell="H4" sqref="H4"/>
    </sheetView>
  </sheetViews>
  <sheetFormatPr defaultRowHeight="15" x14ac:dyDescent="0.25"/>
  <cols>
    <col min="1" max="1" width="13.42578125" bestFit="1" customWidth="1"/>
    <col min="2" max="5" width="15.85546875" bestFit="1" customWidth="1"/>
    <col min="6" max="6" width="13.42578125" bestFit="1" customWidth="1"/>
    <col min="7" max="7" width="12.5703125" customWidth="1"/>
  </cols>
  <sheetData>
    <row r="1" spans="1:40" x14ac:dyDescent="0.25">
      <c r="A1" t="s">
        <v>0</v>
      </c>
      <c r="B1" t="s">
        <v>3</v>
      </c>
      <c r="H1" t="s">
        <v>190</v>
      </c>
    </row>
    <row r="2" spans="1:40" x14ac:dyDescent="0.25">
      <c r="A2" t="s">
        <v>1</v>
      </c>
      <c r="B2" t="s">
        <v>3</v>
      </c>
      <c r="H2" t="s">
        <v>191</v>
      </c>
      <c r="AG2" s="5" t="s">
        <v>80</v>
      </c>
    </row>
    <row r="3" spans="1:40" x14ac:dyDescent="0.25">
      <c r="A3" t="s">
        <v>2</v>
      </c>
      <c r="B3" t="s">
        <v>3</v>
      </c>
      <c r="H3" t="s">
        <v>192</v>
      </c>
    </row>
    <row r="4" spans="1:40" x14ac:dyDescent="0.25">
      <c r="G4" s="5"/>
      <c r="H4" s="7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AH4" s="5" t="s">
        <v>74</v>
      </c>
      <c r="AI4" s="5" t="s">
        <v>75</v>
      </c>
      <c r="AJ4" s="5" t="s">
        <v>87</v>
      </c>
      <c r="AK4" s="5" t="s">
        <v>107</v>
      </c>
      <c r="AN4" t="s">
        <v>108</v>
      </c>
    </row>
    <row r="5" spans="1:40" x14ac:dyDescent="0.25">
      <c r="A5" t="s">
        <v>4</v>
      </c>
      <c r="B5" t="s">
        <v>33</v>
      </c>
      <c r="C5" t="s">
        <v>34</v>
      </c>
      <c r="D5" t="s">
        <v>36</v>
      </c>
      <c r="E5" t="s">
        <v>35</v>
      </c>
      <c r="G5" s="5" t="s">
        <v>25</v>
      </c>
      <c r="H5" s="5" t="s">
        <v>24</v>
      </c>
      <c r="I5" s="5" t="s">
        <v>21</v>
      </c>
      <c r="J5" s="5" t="s">
        <v>20</v>
      </c>
      <c r="K5" s="5" t="s">
        <v>50</v>
      </c>
      <c r="L5" s="5" t="s">
        <v>109</v>
      </c>
      <c r="M5" s="5" t="s">
        <v>27</v>
      </c>
      <c r="N5" s="5" t="s">
        <v>28</v>
      </c>
      <c r="O5" s="5" t="s">
        <v>56</v>
      </c>
      <c r="P5" s="5" t="s">
        <v>88</v>
      </c>
      <c r="Q5" s="5" t="s">
        <v>53</v>
      </c>
      <c r="R5" s="5" t="s">
        <v>54</v>
      </c>
      <c r="S5" s="5" t="s">
        <v>55</v>
      </c>
      <c r="T5" s="5" t="s">
        <v>89</v>
      </c>
      <c r="AG5" t="s">
        <v>81</v>
      </c>
      <c r="AH5">
        <f>$H16</f>
        <v>7028</v>
      </c>
      <c r="AI5">
        <f>$H16</f>
        <v>7028</v>
      </c>
      <c r="AJ5">
        <f>$H16</f>
        <v>7028</v>
      </c>
      <c r="AK5">
        <f>L16</f>
        <v>13164</v>
      </c>
    </row>
    <row r="6" spans="1:40" x14ac:dyDescent="0.25">
      <c r="A6" s="3">
        <v>43892</v>
      </c>
      <c r="B6">
        <v>2272</v>
      </c>
      <c r="C6">
        <v>0</v>
      </c>
      <c r="D6">
        <v>2</v>
      </c>
      <c r="E6">
        <v>3</v>
      </c>
      <c r="G6" s="1">
        <f>A108</f>
        <v>44606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AG6" t="s">
        <v>83</v>
      </c>
      <c r="AH6">
        <f>I16</f>
        <v>924</v>
      </c>
      <c r="AI6">
        <f>J16</f>
        <v>5212</v>
      </c>
      <c r="AJ6">
        <f>K16</f>
        <v>11322</v>
      </c>
      <c r="AK6">
        <f>K16</f>
        <v>11322</v>
      </c>
    </row>
    <row r="7" spans="1:40" x14ac:dyDescent="0.25">
      <c r="A7" s="3">
        <v>43899</v>
      </c>
      <c r="B7">
        <v>2285</v>
      </c>
      <c r="C7">
        <v>2</v>
      </c>
      <c r="D7">
        <v>0</v>
      </c>
      <c r="E7">
        <v>2</v>
      </c>
      <c r="G7" s="1">
        <f>A109</f>
        <v>44613</v>
      </c>
      <c r="H7">
        <f>B109+H6</f>
        <v>810</v>
      </c>
      <c r="I7">
        <f>C109+I6</f>
        <v>106</v>
      </c>
      <c r="J7">
        <f>D109+J6</f>
        <v>572</v>
      </c>
      <c r="K7">
        <f>E109+K6</f>
        <v>1066</v>
      </c>
      <c r="L7">
        <f>SUM(H7:J7)</f>
        <v>1488</v>
      </c>
      <c r="M7">
        <f t="shared" ref="M7:O10" si="0">I7/$H7</f>
        <v>0.1308641975308642</v>
      </c>
      <c r="N7">
        <f t="shared" si="0"/>
        <v>0.70617283950617282</v>
      </c>
      <c r="O7">
        <f t="shared" si="0"/>
        <v>1.3160493827160493</v>
      </c>
      <c r="P7">
        <f>K7/L7</f>
        <v>0.71639784946236562</v>
      </c>
      <c r="Q7">
        <f t="shared" ref="Q7:T10" si="1">M7/M$16</f>
        <v>0.99536101758323992</v>
      </c>
      <c r="R7">
        <f t="shared" si="1"/>
        <v>0.95222231697033433</v>
      </c>
      <c r="S7">
        <f t="shared" si="1"/>
        <v>0.8169223689920857</v>
      </c>
      <c r="T7">
        <f t="shared" si="1"/>
        <v>0.83295012279832015</v>
      </c>
      <c r="AG7" t="s">
        <v>82</v>
      </c>
      <c r="AH7">
        <f>$H51</f>
        <v>27347</v>
      </c>
      <c r="AI7">
        <f>$H51</f>
        <v>27347</v>
      </c>
      <c r="AJ7">
        <f>$H51</f>
        <v>27347</v>
      </c>
      <c r="AK7">
        <f>L51</f>
        <v>50193</v>
      </c>
    </row>
    <row r="8" spans="1:40" x14ac:dyDescent="0.25">
      <c r="A8" s="3">
        <v>43906</v>
      </c>
      <c r="B8">
        <v>2318</v>
      </c>
      <c r="C8">
        <v>0</v>
      </c>
      <c r="D8">
        <v>0</v>
      </c>
      <c r="E8">
        <v>0</v>
      </c>
      <c r="G8" s="1">
        <f t="shared" ref="G8:G51" si="2">A110</f>
        <v>44620</v>
      </c>
      <c r="H8">
        <f>B110+H7</f>
        <v>1596</v>
      </c>
      <c r="I8">
        <f t="shared" ref="H8:K9" si="3">C110+I7</f>
        <v>214</v>
      </c>
      <c r="J8">
        <f>D110+J7</f>
        <v>1109</v>
      </c>
      <c r="K8">
        <f>E110+K7</f>
        <v>2096</v>
      </c>
      <c r="L8">
        <f>SUM(H8:J8)</f>
        <v>2919</v>
      </c>
      <c r="M8">
        <f t="shared" si="0"/>
        <v>0.13408521303258145</v>
      </c>
      <c r="N8">
        <f t="shared" si="0"/>
        <v>0.69486215538847118</v>
      </c>
      <c r="O8">
        <f t="shared" si="0"/>
        <v>1.3132832080200501</v>
      </c>
      <c r="P8">
        <f>K8/L8</f>
        <v>0.71805412812607061</v>
      </c>
      <c r="Q8">
        <f t="shared" si="1"/>
        <v>1.019860256702362</v>
      </c>
      <c r="R8">
        <f t="shared" si="1"/>
        <v>0.93697068842482256</v>
      </c>
      <c r="S8">
        <f t="shared" si="1"/>
        <v>0.81520529817743437</v>
      </c>
      <c r="T8">
        <f t="shared" si="1"/>
        <v>0.83487586492241594</v>
      </c>
      <c r="AG8" t="s">
        <v>84</v>
      </c>
      <c r="AH8">
        <f>I51</f>
        <v>3408</v>
      </c>
      <c r="AI8">
        <f>J51</f>
        <v>19438</v>
      </c>
      <c r="AJ8">
        <f>K51</f>
        <v>55234</v>
      </c>
      <c r="AK8">
        <f>K51</f>
        <v>55234</v>
      </c>
    </row>
    <row r="9" spans="1:40" x14ac:dyDescent="0.25">
      <c r="A9" s="3">
        <v>43913</v>
      </c>
      <c r="B9">
        <v>2288</v>
      </c>
      <c r="C9">
        <v>0</v>
      </c>
      <c r="D9">
        <v>0</v>
      </c>
      <c r="E9">
        <v>2</v>
      </c>
      <c r="G9" s="1">
        <f t="shared" si="2"/>
        <v>44627</v>
      </c>
      <c r="H9">
        <f t="shared" si="3"/>
        <v>2375</v>
      </c>
      <c r="I9">
        <f t="shared" si="3"/>
        <v>292</v>
      </c>
      <c r="J9">
        <f t="shared" si="3"/>
        <v>1662</v>
      </c>
      <c r="K9">
        <f t="shared" si="3"/>
        <v>3134</v>
      </c>
      <c r="L9">
        <f>SUM(H9:J9)</f>
        <v>4329</v>
      </c>
      <c r="M9">
        <f t="shared" si="0"/>
        <v>0.12294736842105264</v>
      </c>
      <c r="N9">
        <f t="shared" si="0"/>
        <v>0.69978947368421052</v>
      </c>
      <c r="O9">
        <f t="shared" si="0"/>
        <v>1.319578947368421</v>
      </c>
      <c r="P9">
        <f>K9/L9</f>
        <v>0.72395472395472393</v>
      </c>
      <c r="Q9">
        <f t="shared" si="1"/>
        <v>0.93514513556618828</v>
      </c>
      <c r="R9">
        <f t="shared" si="1"/>
        <v>0.943614816011633</v>
      </c>
      <c r="S9">
        <f t="shared" si="1"/>
        <v>0.81911330525572013</v>
      </c>
      <c r="T9">
        <f t="shared" si="1"/>
        <v>0.84173644110051105</v>
      </c>
    </row>
    <row r="10" spans="1:40" x14ac:dyDescent="0.25">
      <c r="A10" s="3">
        <v>43920</v>
      </c>
      <c r="B10">
        <v>2320</v>
      </c>
      <c r="C10">
        <v>1</v>
      </c>
      <c r="D10">
        <v>1</v>
      </c>
      <c r="E10">
        <v>0</v>
      </c>
      <c r="G10" s="1">
        <f t="shared" si="2"/>
        <v>44634</v>
      </c>
      <c r="H10">
        <f>B112+H9</f>
        <v>3059</v>
      </c>
      <c r="I10">
        <f>C112+I9</f>
        <v>366</v>
      </c>
      <c r="J10">
        <f>D112+J9</f>
        <v>2202</v>
      </c>
      <c r="K10">
        <f>E112+K9</f>
        <v>4207</v>
      </c>
      <c r="L10">
        <f>SUM(H10:J10)</f>
        <v>5627</v>
      </c>
      <c r="M10">
        <f t="shared" si="0"/>
        <v>0.11964694344557045</v>
      </c>
      <c r="N10">
        <f t="shared" si="0"/>
        <v>0.71984308597580904</v>
      </c>
      <c r="O10">
        <f t="shared" si="0"/>
        <v>1.3752860411899313</v>
      </c>
      <c r="P10">
        <f>K10/L10</f>
        <v>0.74764528167762578</v>
      </c>
      <c r="Q10">
        <f t="shared" si="1"/>
        <v>0.91004190317691469</v>
      </c>
      <c r="R10">
        <f t="shared" si="1"/>
        <v>0.97065564240943703</v>
      </c>
      <c r="S10">
        <f t="shared" si="1"/>
        <v>0.85369283673227669</v>
      </c>
      <c r="T10">
        <f t="shared" si="1"/>
        <v>0.86928126550117168</v>
      </c>
      <c r="AG10" s="5" t="s">
        <v>76</v>
      </c>
      <c r="AH10">
        <f>AH8/AH7/(AH6/AH5)</f>
        <v>0.94787196202342283</v>
      </c>
      <c r="AI10">
        <f>AI8/AI7/(AI6/AI5)</f>
        <v>0.95844949509222332</v>
      </c>
      <c r="AJ10" s="5">
        <f>AJ8/AJ7/(AJ6/AJ5)</f>
        <v>1.2537340103714736</v>
      </c>
      <c r="AK10" s="5">
        <f>AK8/AK7/(AK6/AK5)</f>
        <v>1.279463982329744</v>
      </c>
    </row>
    <row r="11" spans="1:40" x14ac:dyDescent="0.25">
      <c r="A11" s="3">
        <v>43927</v>
      </c>
      <c r="B11">
        <v>2241</v>
      </c>
      <c r="C11">
        <v>1</v>
      </c>
      <c r="D11">
        <v>1</v>
      </c>
      <c r="E11">
        <v>2</v>
      </c>
      <c r="G11" s="1">
        <f t="shared" si="2"/>
        <v>44641</v>
      </c>
      <c r="H11">
        <f t="shared" ref="H11:H50" si="4">B113+H10</f>
        <v>3805</v>
      </c>
      <c r="I11">
        <f t="shared" ref="I11:I50" si="5">C113+I10</f>
        <v>469</v>
      </c>
      <c r="J11">
        <f t="shared" ref="J11:J50" si="6">D113+J10</f>
        <v>2736</v>
      </c>
      <c r="K11">
        <f t="shared" ref="K11:K50" si="7">E113+K10</f>
        <v>5346</v>
      </c>
      <c r="L11">
        <f t="shared" ref="L11:L51" si="8">SUM(H11:J11)</f>
        <v>7010</v>
      </c>
      <c r="M11">
        <f t="shared" ref="M11:M50" si="9">I11/$H11</f>
        <v>0.12325886990801577</v>
      </c>
      <c r="N11">
        <f t="shared" ref="N11:N50" si="10">J11/$H11</f>
        <v>0.71905387647831798</v>
      </c>
      <c r="O11">
        <f t="shared" ref="O11:O50" si="11">K11/$H11</f>
        <v>1.4049934296977662</v>
      </c>
      <c r="P11">
        <f t="shared" ref="P11:P51" si="12">K11/L11</f>
        <v>0.76262482168330958</v>
      </c>
      <c r="Q11">
        <f t="shared" ref="Q11:Q50" si="13">M11/M$16</f>
        <v>0.93751443475490781</v>
      </c>
      <c r="R11">
        <f t="shared" ref="R11:R50" si="14">N11/N$16</f>
        <v>0.96959145124513013</v>
      </c>
      <c r="S11">
        <f t="shared" ref="S11:S50" si="15">O11/O$16</f>
        <v>0.87213335311039575</v>
      </c>
      <c r="T11">
        <f t="shared" ref="T11:T51" si="16">P11/P$16</f>
        <v>0.88669785838536364</v>
      </c>
      <c r="AG11" s="5" t="s">
        <v>86</v>
      </c>
      <c r="AH11">
        <f>EXP(LN((AH8 * AH5) / (AH7 * AH6)) + 1.96 * SQRT(1/AH8 + 1/AH7 + 1/AH6 + 1/AH5))</f>
        <v>1.0240262826248587</v>
      </c>
      <c r="AI11">
        <f>EXP(LN((AI8 * AI5) / (AI7 * AI6)) + 1.96 * SQRT(1/AI8 + 1/AI7 + 1/AI6 + 1/AI5))</f>
        <v>0.99783540858869368</v>
      </c>
      <c r="AJ11">
        <f>EXP(LN((AJ8 * AJ5) / (AJ7 * AJ6)) + 1.96 * SQRT(1/AJ8 + 1/AJ7 + 1/AJ6 + 1/AJ5))</f>
        <v>1.2959336066030738</v>
      </c>
      <c r="AK11">
        <f>EXP(LN((AK8 * AK5) / (AK7 * AK6)) + 1.96 * SQRT(1/AK8 + 1/AK7 + 1/AK6 + 1/AK5))</f>
        <v>1.315635552349236</v>
      </c>
    </row>
    <row r="12" spans="1:40" x14ac:dyDescent="0.25">
      <c r="A12" s="3">
        <v>43934</v>
      </c>
      <c r="B12">
        <v>2113</v>
      </c>
      <c r="C12">
        <v>0</v>
      </c>
      <c r="D12">
        <v>0</v>
      </c>
      <c r="E12">
        <v>2</v>
      </c>
      <c r="G12" s="1">
        <f t="shared" si="2"/>
        <v>44648</v>
      </c>
      <c r="H12">
        <f t="shared" si="4"/>
        <v>4531</v>
      </c>
      <c r="I12">
        <f t="shared" si="5"/>
        <v>574</v>
      </c>
      <c r="J12">
        <f t="shared" si="6"/>
        <v>3289</v>
      </c>
      <c r="K12">
        <f t="shared" si="7"/>
        <v>6529</v>
      </c>
      <c r="L12">
        <f t="shared" si="8"/>
        <v>8394</v>
      </c>
      <c r="M12">
        <f t="shared" si="9"/>
        <v>0.12668285146766717</v>
      </c>
      <c r="N12">
        <f t="shared" si="10"/>
        <v>0.7258883248730964</v>
      </c>
      <c r="O12">
        <f t="shared" si="11"/>
        <v>1.440962259986758</v>
      </c>
      <c r="P12">
        <f t="shared" si="12"/>
        <v>0.7778174886823922</v>
      </c>
      <c r="Q12">
        <f t="shared" si="13"/>
        <v>0.96355744601165028</v>
      </c>
      <c r="R12">
        <f t="shared" si="14"/>
        <v>0.97880720399234866</v>
      </c>
      <c r="S12">
        <f t="shared" si="15"/>
        <v>0.89446058675030338</v>
      </c>
      <c r="T12">
        <f t="shared" si="16"/>
        <v>0.90436225234190171</v>
      </c>
      <c r="AG12" s="5" t="s">
        <v>85</v>
      </c>
      <c r="AH12">
        <f>EXP(LN((AH8 * AH5) / (AH7 * AH6)) - 1.96 * SQRT(1/AH8 + 1/AH7 + 1/AH6 + 1/AH5))</f>
        <v>0.87738105128232813</v>
      </c>
      <c r="AI12">
        <f>EXP(LN((AI8 * AI5) / (AI7 * AI6)) - 1.96 * SQRT(1/AI8 + 1/AI7 + 1/AI6 + 1/AI5))</f>
        <v>0.92061819688460655</v>
      </c>
      <c r="AJ12">
        <f>EXP(LN((AJ8 * AJ5) / (AJ7 * AJ6)) - 1.96 * SQRT(1/AJ8 + 1/AJ7 + 1/AJ6 + 1/AJ5))</f>
        <v>1.212908563180408</v>
      </c>
      <c r="AK12">
        <f>EXP(LN((AK8 * AK5) / (AK7 * AK6)) - 1.96 * SQRT(1/AK8 + 1/AK7 + 1/AK6 + 1/AK5))</f>
        <v>1.2442868993285898</v>
      </c>
    </row>
    <row r="13" spans="1:40" x14ac:dyDescent="0.25">
      <c r="A13" s="3">
        <v>43941</v>
      </c>
      <c r="B13">
        <v>2034</v>
      </c>
      <c r="C13">
        <v>0</v>
      </c>
      <c r="D13">
        <v>2</v>
      </c>
      <c r="E13">
        <v>1</v>
      </c>
      <c r="G13" s="1">
        <f t="shared" si="2"/>
        <v>44655</v>
      </c>
      <c r="H13">
        <f t="shared" si="4"/>
        <v>5201</v>
      </c>
      <c r="I13">
        <f t="shared" si="5"/>
        <v>657</v>
      </c>
      <c r="J13">
        <f t="shared" si="6"/>
        <v>3793</v>
      </c>
      <c r="K13">
        <f t="shared" si="7"/>
        <v>7755</v>
      </c>
      <c r="L13">
        <f t="shared" si="8"/>
        <v>9651</v>
      </c>
      <c r="M13">
        <f t="shared" si="9"/>
        <v>0.1263218611805422</v>
      </c>
      <c r="N13">
        <f t="shared" si="10"/>
        <v>0.72928283022495677</v>
      </c>
      <c r="O13">
        <f t="shared" si="11"/>
        <v>1.4910594116516054</v>
      </c>
      <c r="P13">
        <f t="shared" si="12"/>
        <v>0.80354367423064965</v>
      </c>
      <c r="Q13">
        <f t="shared" si="13"/>
        <v>0.96081173200957859</v>
      </c>
      <c r="R13">
        <f t="shared" si="14"/>
        <v>0.98338444566788097</v>
      </c>
      <c r="S13">
        <f t="shared" si="15"/>
        <v>0.92555781179009744</v>
      </c>
      <c r="T13">
        <f t="shared" si="16"/>
        <v>0.93427388514151843</v>
      </c>
    </row>
    <row r="14" spans="1:40" x14ac:dyDescent="0.25">
      <c r="A14" s="3">
        <v>43948</v>
      </c>
      <c r="B14">
        <v>2106</v>
      </c>
      <c r="C14">
        <v>0</v>
      </c>
      <c r="D14">
        <v>1</v>
      </c>
      <c r="E14">
        <v>0</v>
      </c>
      <c r="G14" s="1">
        <f t="shared" si="2"/>
        <v>44662</v>
      </c>
      <c r="H14">
        <f t="shared" si="4"/>
        <v>5834</v>
      </c>
      <c r="I14">
        <f t="shared" si="5"/>
        <v>742</v>
      </c>
      <c r="J14">
        <f t="shared" si="6"/>
        <v>4270</v>
      </c>
      <c r="K14">
        <f t="shared" si="7"/>
        <v>8937</v>
      </c>
      <c r="L14">
        <f t="shared" si="8"/>
        <v>10846</v>
      </c>
      <c r="M14">
        <f t="shared" si="9"/>
        <v>0.12718546451834076</v>
      </c>
      <c r="N14">
        <f t="shared" si="10"/>
        <v>0.73191635241686659</v>
      </c>
      <c r="O14">
        <f t="shared" si="11"/>
        <v>1.5318820706205005</v>
      </c>
      <c r="P14">
        <f t="shared" si="12"/>
        <v>0.82399041121150651</v>
      </c>
      <c r="Q14">
        <f t="shared" si="13"/>
        <v>0.9673803513364706</v>
      </c>
      <c r="R14">
        <f t="shared" si="14"/>
        <v>0.98693555732650384</v>
      </c>
      <c r="S14">
        <f t="shared" si="15"/>
        <v>0.95089800320799134</v>
      </c>
      <c r="T14">
        <f t="shared" si="16"/>
        <v>0.9580471447790383</v>
      </c>
    </row>
    <row r="15" spans="1:40" x14ac:dyDescent="0.25">
      <c r="A15" s="3">
        <v>43955</v>
      </c>
      <c r="B15">
        <v>1998</v>
      </c>
      <c r="C15">
        <v>0</v>
      </c>
      <c r="D15">
        <v>1</v>
      </c>
      <c r="E15">
        <v>1</v>
      </c>
      <c r="G15" s="1">
        <f t="shared" si="2"/>
        <v>44669</v>
      </c>
      <c r="H15">
        <f t="shared" si="4"/>
        <v>6436</v>
      </c>
      <c r="I15">
        <f t="shared" si="5"/>
        <v>832</v>
      </c>
      <c r="J15">
        <f t="shared" si="6"/>
        <v>4758</v>
      </c>
      <c r="K15">
        <f t="shared" si="7"/>
        <v>10135</v>
      </c>
      <c r="L15">
        <f t="shared" si="8"/>
        <v>12026</v>
      </c>
      <c r="M15">
        <f t="shared" si="9"/>
        <v>0.12927284027346178</v>
      </c>
      <c r="N15">
        <f t="shared" si="10"/>
        <v>0.73927905531385951</v>
      </c>
      <c r="O15">
        <f t="shared" si="11"/>
        <v>1.574735860783095</v>
      </c>
      <c r="P15">
        <f t="shared" si="12"/>
        <v>0.84275735905537996</v>
      </c>
      <c r="Q15">
        <f t="shared" si="13"/>
        <v>0.98325705783754269</v>
      </c>
      <c r="R15">
        <f t="shared" si="14"/>
        <v>0.99686362255291716</v>
      </c>
      <c r="S15">
        <f t="shared" si="15"/>
        <v>0.9774989957236877</v>
      </c>
      <c r="T15">
        <f t="shared" si="16"/>
        <v>0.97986732685082334</v>
      </c>
    </row>
    <row r="16" spans="1:40" x14ac:dyDescent="0.25">
      <c r="A16" s="3">
        <v>43962</v>
      </c>
      <c r="B16">
        <v>2021</v>
      </c>
      <c r="C16">
        <v>0</v>
      </c>
      <c r="D16">
        <v>0</v>
      </c>
      <c r="E16">
        <v>2</v>
      </c>
      <c r="G16" s="1">
        <f t="shared" si="2"/>
        <v>44676</v>
      </c>
      <c r="H16">
        <f t="shared" si="4"/>
        <v>7028</v>
      </c>
      <c r="I16">
        <f t="shared" si="5"/>
        <v>924</v>
      </c>
      <c r="J16">
        <f t="shared" si="6"/>
        <v>5212</v>
      </c>
      <c r="K16">
        <f t="shared" si="7"/>
        <v>11322</v>
      </c>
      <c r="L16">
        <f t="shared" si="8"/>
        <v>13164</v>
      </c>
      <c r="M16">
        <f t="shared" si="9"/>
        <v>0.13147410358565736</v>
      </c>
      <c r="N16">
        <f t="shared" si="10"/>
        <v>0.74160500853727951</v>
      </c>
      <c r="O16">
        <f t="shared" si="11"/>
        <v>1.6109846328969835</v>
      </c>
      <c r="P16">
        <f t="shared" si="12"/>
        <v>0.86007292616226072</v>
      </c>
      <c r="Q16">
        <f t="shared" si="13"/>
        <v>1</v>
      </c>
      <c r="R16">
        <f t="shared" si="14"/>
        <v>1</v>
      </c>
      <c r="S16">
        <f t="shared" si="15"/>
        <v>1</v>
      </c>
      <c r="T16">
        <f t="shared" si="16"/>
        <v>1</v>
      </c>
    </row>
    <row r="17" spans="1:22" x14ac:dyDescent="0.25">
      <c r="A17" s="3">
        <v>43969</v>
      </c>
      <c r="B17">
        <v>1910</v>
      </c>
      <c r="C17">
        <v>1</v>
      </c>
      <c r="D17">
        <v>3</v>
      </c>
      <c r="E17">
        <v>2</v>
      </c>
      <c r="G17" s="1">
        <f t="shared" si="2"/>
        <v>44683</v>
      </c>
      <c r="H17">
        <f t="shared" si="4"/>
        <v>7667</v>
      </c>
      <c r="I17">
        <f t="shared" si="5"/>
        <v>986</v>
      </c>
      <c r="J17">
        <f t="shared" si="6"/>
        <v>5659</v>
      </c>
      <c r="K17">
        <f t="shared" si="7"/>
        <v>12499</v>
      </c>
      <c r="L17">
        <f t="shared" si="8"/>
        <v>14312</v>
      </c>
      <c r="M17">
        <f t="shared" si="9"/>
        <v>0.12860310421286031</v>
      </c>
      <c r="N17">
        <f t="shared" si="10"/>
        <v>0.73809834355028048</v>
      </c>
      <c r="O17">
        <f t="shared" si="11"/>
        <v>1.6302334681100821</v>
      </c>
      <c r="P17">
        <f t="shared" si="12"/>
        <v>0.87332308552263838</v>
      </c>
      <c r="Q17">
        <f t="shared" si="13"/>
        <v>0.97816300477054363</v>
      </c>
      <c r="R17">
        <f t="shared" si="14"/>
        <v>0.99527151927693225</v>
      </c>
      <c r="S17">
        <f t="shared" si="15"/>
        <v>1.0119484908918617</v>
      </c>
      <c r="T17">
        <f t="shared" si="16"/>
        <v>1.0154058556633114</v>
      </c>
    </row>
    <row r="18" spans="1:22" x14ac:dyDescent="0.25">
      <c r="A18" s="3">
        <v>43976</v>
      </c>
      <c r="B18">
        <v>1926</v>
      </c>
      <c r="C18">
        <v>1</v>
      </c>
      <c r="D18">
        <v>0</v>
      </c>
      <c r="E18">
        <v>1</v>
      </c>
      <c r="G18" s="1">
        <f t="shared" si="2"/>
        <v>44690</v>
      </c>
      <c r="H18">
        <f t="shared" si="4"/>
        <v>8246</v>
      </c>
      <c r="I18">
        <f t="shared" si="5"/>
        <v>1068</v>
      </c>
      <c r="J18">
        <f t="shared" si="6"/>
        <v>6064</v>
      </c>
      <c r="K18">
        <f t="shared" si="7"/>
        <v>13671</v>
      </c>
      <c r="L18">
        <f t="shared" si="8"/>
        <v>15378</v>
      </c>
      <c r="M18">
        <f t="shared" si="9"/>
        <v>0.12951734174145041</v>
      </c>
      <c r="N18">
        <f t="shared" si="10"/>
        <v>0.73538685423235506</v>
      </c>
      <c r="O18">
        <f t="shared" si="11"/>
        <v>1.6578947368421053</v>
      </c>
      <c r="P18">
        <f t="shared" si="12"/>
        <v>0.88899726882559504</v>
      </c>
      <c r="Q18">
        <f t="shared" si="13"/>
        <v>0.98511675082133499</v>
      </c>
      <c r="R18">
        <f t="shared" si="14"/>
        <v>0.99161527466327537</v>
      </c>
      <c r="S18">
        <f t="shared" si="15"/>
        <v>1.0291189021839178</v>
      </c>
      <c r="T18">
        <f t="shared" si="16"/>
        <v>1.0336301048242478</v>
      </c>
    </row>
    <row r="19" spans="1:22" x14ac:dyDescent="0.25">
      <c r="A19" s="3">
        <v>43983</v>
      </c>
      <c r="B19">
        <v>2132</v>
      </c>
      <c r="C19">
        <v>0</v>
      </c>
      <c r="D19">
        <v>0</v>
      </c>
      <c r="E19">
        <v>1</v>
      </c>
      <c r="G19" s="1">
        <f t="shared" si="2"/>
        <v>44697</v>
      </c>
      <c r="H19">
        <f t="shared" si="4"/>
        <v>8756</v>
      </c>
      <c r="I19">
        <f t="shared" si="5"/>
        <v>1141</v>
      </c>
      <c r="J19">
        <f t="shared" si="6"/>
        <v>6496</v>
      </c>
      <c r="K19">
        <f t="shared" si="7"/>
        <v>14749</v>
      </c>
      <c r="L19">
        <f t="shared" si="8"/>
        <v>16393</v>
      </c>
      <c r="M19">
        <f t="shared" si="9"/>
        <v>0.13031064412973961</v>
      </c>
      <c r="N19">
        <f t="shared" si="10"/>
        <v>0.74189127455459114</v>
      </c>
      <c r="O19">
        <f t="shared" si="11"/>
        <v>1.6844449520328917</v>
      </c>
      <c r="P19">
        <f t="shared" si="12"/>
        <v>0.89971329225889096</v>
      </c>
      <c r="Q19">
        <f t="shared" si="13"/>
        <v>0.99115065686559523</v>
      </c>
      <c r="R19">
        <f t="shared" si="14"/>
        <v>1.0003860087432206</v>
      </c>
      <c r="S19">
        <f t="shared" si="15"/>
        <v>1.0455996398946443</v>
      </c>
      <c r="T19">
        <f t="shared" si="16"/>
        <v>1.0460895406550115</v>
      </c>
    </row>
    <row r="20" spans="1:22" x14ac:dyDescent="0.25">
      <c r="A20" s="3">
        <v>43990</v>
      </c>
      <c r="B20">
        <v>1986</v>
      </c>
      <c r="C20">
        <v>0</v>
      </c>
      <c r="D20">
        <v>2</v>
      </c>
      <c r="E20">
        <v>1</v>
      </c>
      <c r="G20" s="1">
        <f t="shared" si="2"/>
        <v>44704</v>
      </c>
      <c r="H20">
        <f t="shared" si="4"/>
        <v>9254</v>
      </c>
      <c r="I20">
        <f t="shared" si="5"/>
        <v>1201</v>
      </c>
      <c r="J20">
        <f t="shared" si="6"/>
        <v>6879</v>
      </c>
      <c r="K20">
        <f t="shared" si="7"/>
        <v>15763</v>
      </c>
      <c r="L20">
        <f t="shared" si="8"/>
        <v>17334</v>
      </c>
      <c r="M20">
        <f t="shared" si="9"/>
        <v>0.12978171601469635</v>
      </c>
      <c r="N20">
        <f t="shared" si="10"/>
        <v>0.74335422519991357</v>
      </c>
      <c r="O20">
        <f t="shared" si="11"/>
        <v>1.7033715150205317</v>
      </c>
      <c r="P20">
        <f t="shared" si="12"/>
        <v>0.90936887042806047</v>
      </c>
      <c r="Q20">
        <f t="shared" si="13"/>
        <v>0.98712759756632684</v>
      </c>
      <c r="R20">
        <f t="shared" si="14"/>
        <v>1.002358690465271</v>
      </c>
      <c r="S20">
        <f t="shared" si="15"/>
        <v>1.0573480840456013</v>
      </c>
      <c r="T20">
        <f t="shared" si="16"/>
        <v>1.0573160051505908</v>
      </c>
    </row>
    <row r="21" spans="1:22" x14ac:dyDescent="0.25">
      <c r="A21" s="3">
        <v>43997</v>
      </c>
      <c r="B21">
        <v>2012</v>
      </c>
      <c r="C21">
        <v>0</v>
      </c>
      <c r="D21">
        <v>1</v>
      </c>
      <c r="E21">
        <v>2</v>
      </c>
      <c r="G21" s="1">
        <f t="shared" si="2"/>
        <v>44711</v>
      </c>
      <c r="H21">
        <f t="shared" si="4"/>
        <v>9766</v>
      </c>
      <c r="I21">
        <f t="shared" si="5"/>
        <v>1261</v>
      </c>
      <c r="J21">
        <f t="shared" si="6"/>
        <v>7280</v>
      </c>
      <c r="K21">
        <f t="shared" si="7"/>
        <v>16882</v>
      </c>
      <c r="L21">
        <f t="shared" si="8"/>
        <v>18307</v>
      </c>
      <c r="M21">
        <f t="shared" si="9"/>
        <v>0.12912144173663731</v>
      </c>
      <c r="N21">
        <f t="shared" si="10"/>
        <v>0.74544337497440094</v>
      </c>
      <c r="O21">
        <f t="shared" si="11"/>
        <v>1.7286504198238788</v>
      </c>
      <c r="P21">
        <f t="shared" si="12"/>
        <v>0.92216092205167421</v>
      </c>
      <c r="Q21">
        <f t="shared" si="13"/>
        <v>0.98210551139078683</v>
      </c>
      <c r="R21">
        <f t="shared" si="14"/>
        <v>1.0051757558173617</v>
      </c>
      <c r="S21">
        <f t="shared" si="15"/>
        <v>1.0730396705990302</v>
      </c>
      <c r="T21">
        <f t="shared" si="16"/>
        <v>1.0721892225656455</v>
      </c>
    </row>
    <row r="22" spans="1:22" x14ac:dyDescent="0.25">
      <c r="A22" s="3">
        <v>44004</v>
      </c>
      <c r="B22">
        <v>2069</v>
      </c>
      <c r="C22">
        <v>0</v>
      </c>
      <c r="D22">
        <v>1</v>
      </c>
      <c r="E22">
        <v>1</v>
      </c>
      <c r="G22" s="1">
        <f t="shared" si="2"/>
        <v>44718</v>
      </c>
      <c r="H22">
        <f t="shared" si="4"/>
        <v>10298</v>
      </c>
      <c r="I22">
        <f t="shared" si="5"/>
        <v>1330</v>
      </c>
      <c r="J22">
        <f t="shared" si="6"/>
        <v>7702</v>
      </c>
      <c r="K22">
        <f t="shared" si="7"/>
        <v>17973</v>
      </c>
      <c r="L22">
        <f t="shared" si="8"/>
        <v>19330</v>
      </c>
      <c r="M22">
        <f t="shared" si="9"/>
        <v>0.12915129151291513</v>
      </c>
      <c r="N22">
        <f t="shared" si="10"/>
        <v>0.74791221596426494</v>
      </c>
      <c r="O22">
        <f t="shared" si="11"/>
        <v>1.7452903476403185</v>
      </c>
      <c r="P22">
        <f t="shared" si="12"/>
        <v>0.92979824107604758</v>
      </c>
      <c r="Q22">
        <f t="shared" si="13"/>
        <v>0.98233255059823332</v>
      </c>
      <c r="R22">
        <f t="shared" si="14"/>
        <v>1.0085048069449067</v>
      </c>
      <c r="S22">
        <f t="shared" si="15"/>
        <v>1.0833687125257163</v>
      </c>
      <c r="T22">
        <f t="shared" si="16"/>
        <v>1.0810690730900097</v>
      </c>
    </row>
    <row r="23" spans="1:22" x14ac:dyDescent="0.25">
      <c r="A23" s="3">
        <v>44011</v>
      </c>
      <c r="B23">
        <v>2102</v>
      </c>
      <c r="C23">
        <v>0</v>
      </c>
      <c r="D23">
        <v>2</v>
      </c>
      <c r="E23">
        <v>2</v>
      </c>
      <c r="G23" s="1">
        <f t="shared" si="2"/>
        <v>44725</v>
      </c>
      <c r="H23">
        <f t="shared" si="4"/>
        <v>10790</v>
      </c>
      <c r="I23">
        <f t="shared" si="5"/>
        <v>1400</v>
      </c>
      <c r="J23">
        <f t="shared" si="6"/>
        <v>8096</v>
      </c>
      <c r="K23">
        <f t="shared" si="7"/>
        <v>19045</v>
      </c>
      <c r="L23">
        <f t="shared" si="8"/>
        <v>20286</v>
      </c>
      <c r="M23">
        <f t="shared" si="9"/>
        <v>0.12974976830398516</v>
      </c>
      <c r="N23">
        <f t="shared" si="10"/>
        <v>0.75032437442075994</v>
      </c>
      <c r="O23">
        <f t="shared" si="11"/>
        <v>1.7650602409638554</v>
      </c>
      <c r="P23">
        <f t="shared" si="12"/>
        <v>0.93882480528443257</v>
      </c>
      <c r="Q23">
        <f t="shared" si="13"/>
        <v>0.98688460134243261</v>
      </c>
      <c r="R23">
        <f t="shared" si="14"/>
        <v>1.0117574258306026</v>
      </c>
      <c r="S23">
        <f t="shared" si="15"/>
        <v>1.095640644187774</v>
      </c>
      <c r="T23">
        <f t="shared" si="16"/>
        <v>1.0915641880201616</v>
      </c>
    </row>
    <row r="24" spans="1:22" x14ac:dyDescent="0.25">
      <c r="A24" s="3">
        <v>44018</v>
      </c>
      <c r="B24">
        <v>1983</v>
      </c>
      <c r="C24">
        <v>0</v>
      </c>
      <c r="D24">
        <v>0</v>
      </c>
      <c r="E24">
        <v>1</v>
      </c>
      <c r="G24" s="1">
        <f t="shared" si="2"/>
        <v>44732</v>
      </c>
      <c r="H24">
        <f t="shared" si="4"/>
        <v>11315</v>
      </c>
      <c r="I24">
        <f t="shared" si="5"/>
        <v>1482</v>
      </c>
      <c r="J24">
        <f t="shared" si="6"/>
        <v>8466</v>
      </c>
      <c r="K24">
        <f t="shared" si="7"/>
        <v>20090</v>
      </c>
      <c r="L24">
        <f t="shared" si="8"/>
        <v>21263</v>
      </c>
      <c r="M24">
        <f t="shared" si="9"/>
        <v>0.13097657976137869</v>
      </c>
      <c r="N24">
        <f t="shared" si="10"/>
        <v>0.74821034025629696</v>
      </c>
      <c r="O24">
        <f t="shared" si="11"/>
        <v>1.7755192222713212</v>
      </c>
      <c r="P24">
        <f t="shared" si="12"/>
        <v>0.94483374876546111</v>
      </c>
      <c r="Q24">
        <f t="shared" si="13"/>
        <v>0.9962158036395774</v>
      </c>
      <c r="R24">
        <f t="shared" si="14"/>
        <v>1.0089068057024664</v>
      </c>
      <c r="S24">
        <f t="shared" si="15"/>
        <v>1.1021329353579621</v>
      </c>
      <c r="T24">
        <f t="shared" si="16"/>
        <v>1.0985507391581462</v>
      </c>
    </row>
    <row r="25" spans="1:22" x14ac:dyDescent="0.25">
      <c r="A25" s="3">
        <v>44025</v>
      </c>
      <c r="B25">
        <v>1978</v>
      </c>
      <c r="C25">
        <v>0</v>
      </c>
      <c r="D25">
        <v>0</v>
      </c>
      <c r="E25">
        <v>2</v>
      </c>
      <c r="G25" s="1">
        <f t="shared" si="2"/>
        <v>44739</v>
      </c>
      <c r="H25">
        <f t="shared" si="4"/>
        <v>11893</v>
      </c>
      <c r="I25">
        <f t="shared" si="5"/>
        <v>1552</v>
      </c>
      <c r="J25">
        <f t="shared" si="6"/>
        <v>8881</v>
      </c>
      <c r="K25">
        <f t="shared" si="7"/>
        <v>21263</v>
      </c>
      <c r="L25">
        <f t="shared" si="8"/>
        <v>22326</v>
      </c>
      <c r="M25">
        <f t="shared" si="9"/>
        <v>0.13049693096779619</v>
      </c>
      <c r="N25">
        <f t="shared" si="10"/>
        <v>0.74674178087950893</v>
      </c>
      <c r="O25">
        <f t="shared" si="11"/>
        <v>1.7878584041032539</v>
      </c>
      <c r="P25">
        <f t="shared" si="12"/>
        <v>0.95238735107050077</v>
      </c>
      <c r="Q25">
        <f t="shared" si="13"/>
        <v>0.99256756584596495</v>
      </c>
      <c r="R25">
        <f t="shared" si="14"/>
        <v>1.0069265610171121</v>
      </c>
      <c r="S25">
        <f t="shared" si="15"/>
        <v>1.1097923391660192</v>
      </c>
      <c r="T25">
        <f t="shared" si="16"/>
        <v>1.1073332529139792</v>
      </c>
    </row>
    <row r="26" spans="1:22" x14ac:dyDescent="0.25">
      <c r="A26" s="3">
        <v>44032</v>
      </c>
      <c r="B26">
        <v>2098</v>
      </c>
      <c r="C26">
        <v>2</v>
      </c>
      <c r="D26">
        <v>0</v>
      </c>
      <c r="E26">
        <v>2</v>
      </c>
      <c r="G26" s="1">
        <f t="shared" si="2"/>
        <v>44746</v>
      </c>
      <c r="H26">
        <f t="shared" si="4"/>
        <v>12393</v>
      </c>
      <c r="I26">
        <f t="shared" si="5"/>
        <v>1602</v>
      </c>
      <c r="J26">
        <f t="shared" si="6"/>
        <v>9236</v>
      </c>
      <c r="K26">
        <f t="shared" si="7"/>
        <v>22289</v>
      </c>
      <c r="L26">
        <f t="shared" si="8"/>
        <v>23231</v>
      </c>
      <c r="M26">
        <f t="shared" si="9"/>
        <v>0.12926652142338416</v>
      </c>
      <c r="N26">
        <f t="shared" si="10"/>
        <v>0.74525942064068429</v>
      </c>
      <c r="O26">
        <f t="shared" si="11"/>
        <v>1.7985152908900186</v>
      </c>
      <c r="P26">
        <f t="shared" si="12"/>
        <v>0.95945073393310665</v>
      </c>
      <c r="Q26">
        <f t="shared" si="13"/>
        <v>0.98320899628089165</v>
      </c>
      <c r="R26">
        <f t="shared" si="14"/>
        <v>1.0049277068807998</v>
      </c>
      <c r="S26">
        <f t="shared" si="15"/>
        <v>1.1164074778638977</v>
      </c>
      <c r="T26">
        <f t="shared" si="16"/>
        <v>1.1155457923949317</v>
      </c>
    </row>
    <row r="27" spans="1:22" x14ac:dyDescent="0.25">
      <c r="A27" s="3">
        <v>44039</v>
      </c>
      <c r="B27">
        <v>2200</v>
      </c>
      <c r="C27">
        <v>1</v>
      </c>
      <c r="D27">
        <v>0</v>
      </c>
      <c r="E27">
        <v>5</v>
      </c>
      <c r="G27" s="1">
        <f t="shared" si="2"/>
        <v>44753</v>
      </c>
      <c r="H27">
        <f t="shared" si="4"/>
        <v>12892</v>
      </c>
      <c r="I27">
        <f t="shared" si="5"/>
        <v>1662</v>
      </c>
      <c r="J27">
        <f t="shared" si="6"/>
        <v>9594</v>
      </c>
      <c r="K27">
        <f t="shared" si="7"/>
        <v>23382</v>
      </c>
      <c r="L27">
        <f t="shared" si="8"/>
        <v>24148</v>
      </c>
      <c r="M27">
        <f t="shared" si="9"/>
        <v>0.12891715792739683</v>
      </c>
      <c r="N27">
        <f t="shared" si="10"/>
        <v>0.74418243872168788</v>
      </c>
      <c r="O27">
        <f t="shared" si="11"/>
        <v>1.8136829041265901</v>
      </c>
      <c r="P27">
        <f t="shared" si="12"/>
        <v>0.96827894649660429</v>
      </c>
      <c r="Q27">
        <f t="shared" si="13"/>
        <v>0.98055171635686689</v>
      </c>
      <c r="R27">
        <f t="shared" si="14"/>
        <v>1.0034754756976252</v>
      </c>
      <c r="S27">
        <f t="shared" si="15"/>
        <v>1.1258225976154104</v>
      </c>
      <c r="T27">
        <f t="shared" si="16"/>
        <v>1.1258102854337837</v>
      </c>
      <c r="V27" t="s">
        <v>58</v>
      </c>
    </row>
    <row r="28" spans="1:22" x14ac:dyDescent="0.25">
      <c r="A28" s="3">
        <v>44046</v>
      </c>
      <c r="B28">
        <v>2149</v>
      </c>
      <c r="C28">
        <v>0</v>
      </c>
      <c r="D28">
        <v>2</v>
      </c>
      <c r="E28">
        <v>2</v>
      </c>
      <c r="G28" s="1">
        <f t="shared" si="2"/>
        <v>44760</v>
      </c>
      <c r="H28">
        <f t="shared" si="4"/>
        <v>13477</v>
      </c>
      <c r="I28">
        <f t="shared" si="5"/>
        <v>1733</v>
      </c>
      <c r="J28">
        <f t="shared" si="6"/>
        <v>9986</v>
      </c>
      <c r="K28">
        <f t="shared" si="7"/>
        <v>24722</v>
      </c>
      <c r="L28">
        <f t="shared" si="8"/>
        <v>25196</v>
      </c>
      <c r="M28">
        <f t="shared" si="9"/>
        <v>0.12858944869036135</v>
      </c>
      <c r="N28">
        <f t="shared" si="10"/>
        <v>0.74096609037619643</v>
      </c>
      <c r="O28">
        <f t="shared" si="11"/>
        <v>1.8343845069377458</v>
      </c>
      <c r="P28">
        <f t="shared" si="12"/>
        <v>0.98118749007779016</v>
      </c>
      <c r="Q28">
        <f t="shared" si="13"/>
        <v>0.97805914003880912</v>
      </c>
      <c r="R28">
        <f t="shared" si="14"/>
        <v>0.99913846568762632</v>
      </c>
      <c r="S28">
        <f t="shared" si="15"/>
        <v>1.1386728771205157</v>
      </c>
      <c r="T28">
        <f t="shared" si="16"/>
        <v>1.1408189471280719</v>
      </c>
      <c r="V28" s="5" t="s">
        <v>59</v>
      </c>
    </row>
    <row r="29" spans="1:22" x14ac:dyDescent="0.25">
      <c r="A29" s="3">
        <v>44053</v>
      </c>
      <c r="B29">
        <v>2183</v>
      </c>
      <c r="C29">
        <v>2</v>
      </c>
      <c r="D29">
        <v>1</v>
      </c>
      <c r="E29">
        <v>1</v>
      </c>
      <c r="G29" s="1">
        <f t="shared" si="2"/>
        <v>44767</v>
      </c>
      <c r="H29">
        <f t="shared" si="4"/>
        <v>14057</v>
      </c>
      <c r="I29">
        <f t="shared" si="5"/>
        <v>1819</v>
      </c>
      <c r="J29">
        <f t="shared" si="6"/>
        <v>10365</v>
      </c>
      <c r="K29">
        <f t="shared" si="7"/>
        <v>25907</v>
      </c>
      <c r="L29">
        <f t="shared" si="8"/>
        <v>26241</v>
      </c>
      <c r="M29">
        <f t="shared" si="9"/>
        <v>0.129401721562211</v>
      </c>
      <c r="N29">
        <f t="shared" si="10"/>
        <v>0.73735505442128479</v>
      </c>
      <c r="O29">
        <f t="shared" si="11"/>
        <v>1.8429963719143487</v>
      </c>
      <c r="P29">
        <f t="shared" si="12"/>
        <v>0.9872718265310011</v>
      </c>
      <c r="Q29">
        <f t="shared" si="13"/>
        <v>0.98423733673075642</v>
      </c>
      <c r="R29">
        <f t="shared" si="14"/>
        <v>0.99426924836392727</v>
      </c>
      <c r="S29">
        <f t="shared" si="15"/>
        <v>1.1440185922817561</v>
      </c>
      <c r="T29">
        <f t="shared" si="16"/>
        <v>1.1478931570794999</v>
      </c>
      <c r="V29" t="s">
        <v>63</v>
      </c>
    </row>
    <row r="30" spans="1:22" x14ac:dyDescent="0.25">
      <c r="A30" s="3">
        <v>44060</v>
      </c>
      <c r="B30">
        <v>2091</v>
      </c>
      <c r="C30">
        <v>0</v>
      </c>
      <c r="D30">
        <v>1</v>
      </c>
      <c r="E30">
        <v>2</v>
      </c>
      <c r="G30" s="1">
        <f t="shared" si="2"/>
        <v>44774</v>
      </c>
      <c r="H30">
        <f t="shared" si="4"/>
        <v>14607</v>
      </c>
      <c r="I30">
        <f t="shared" si="5"/>
        <v>1875</v>
      </c>
      <c r="J30">
        <f t="shared" si="6"/>
        <v>10773</v>
      </c>
      <c r="K30">
        <f t="shared" si="7"/>
        <v>27152</v>
      </c>
      <c r="L30">
        <f t="shared" si="8"/>
        <v>27255</v>
      </c>
      <c r="M30">
        <f t="shared" si="9"/>
        <v>0.12836311357568289</v>
      </c>
      <c r="N30">
        <f t="shared" si="10"/>
        <v>0.73752310536044363</v>
      </c>
      <c r="O30">
        <f t="shared" si="11"/>
        <v>1.8588348052303689</v>
      </c>
      <c r="P30">
        <f t="shared" si="12"/>
        <v>0.99622087690332051</v>
      </c>
      <c r="Q30">
        <f t="shared" si="13"/>
        <v>0.97633762143928504</v>
      </c>
      <c r="R30">
        <f t="shared" si="14"/>
        <v>0.99449585273852603</v>
      </c>
      <c r="S30">
        <f t="shared" si="15"/>
        <v>1.1538501158063093</v>
      </c>
      <c r="T30">
        <f t="shared" si="16"/>
        <v>1.1582981472845177</v>
      </c>
      <c r="V30" t="s">
        <v>62</v>
      </c>
    </row>
    <row r="31" spans="1:22" x14ac:dyDescent="0.25">
      <c r="A31" s="3">
        <v>44067</v>
      </c>
      <c r="B31">
        <v>2016</v>
      </c>
      <c r="C31">
        <v>0</v>
      </c>
      <c r="D31">
        <v>3</v>
      </c>
      <c r="E31">
        <v>2</v>
      </c>
      <c r="G31" s="1">
        <f t="shared" si="2"/>
        <v>44781</v>
      </c>
      <c r="H31">
        <f t="shared" si="4"/>
        <v>15198</v>
      </c>
      <c r="I31">
        <f t="shared" si="5"/>
        <v>1938</v>
      </c>
      <c r="J31">
        <f t="shared" si="6"/>
        <v>11157</v>
      </c>
      <c r="K31">
        <f t="shared" si="7"/>
        <v>28356</v>
      </c>
      <c r="L31">
        <f t="shared" si="8"/>
        <v>28293</v>
      </c>
      <c r="M31">
        <f t="shared" si="9"/>
        <v>0.12751677852348994</v>
      </c>
      <c r="N31">
        <f t="shared" si="10"/>
        <v>0.73410975128306355</v>
      </c>
      <c r="O31">
        <f t="shared" si="11"/>
        <v>1.8657718120805369</v>
      </c>
      <c r="P31">
        <f t="shared" si="12"/>
        <v>1.0022266991835436</v>
      </c>
      <c r="Q31">
        <f t="shared" si="13"/>
        <v>0.96990034573927209</v>
      </c>
      <c r="R31">
        <f t="shared" si="14"/>
        <v>0.98989319493809869</v>
      </c>
      <c r="S31">
        <f t="shared" si="15"/>
        <v>1.1581561822382984</v>
      </c>
      <c r="T31">
        <f t="shared" si="16"/>
        <v>1.1652810694269711</v>
      </c>
      <c r="V31" t="s">
        <v>57</v>
      </c>
    </row>
    <row r="32" spans="1:22" x14ac:dyDescent="0.25">
      <c r="A32" s="3">
        <v>44074</v>
      </c>
      <c r="B32">
        <v>2016</v>
      </c>
      <c r="C32">
        <v>0</v>
      </c>
      <c r="D32">
        <v>2</v>
      </c>
      <c r="E32">
        <v>2</v>
      </c>
      <c r="G32" s="1">
        <f t="shared" si="2"/>
        <v>44788</v>
      </c>
      <c r="H32">
        <f t="shared" si="4"/>
        <v>15754</v>
      </c>
      <c r="I32">
        <f t="shared" si="5"/>
        <v>2011</v>
      </c>
      <c r="J32">
        <f t="shared" si="6"/>
        <v>11552</v>
      </c>
      <c r="K32">
        <f t="shared" si="7"/>
        <v>29580</v>
      </c>
      <c r="L32">
        <f t="shared" si="8"/>
        <v>29317</v>
      </c>
      <c r="M32">
        <f t="shared" si="9"/>
        <v>0.12765012060429098</v>
      </c>
      <c r="N32">
        <f t="shared" si="10"/>
        <v>0.7332740891202234</v>
      </c>
      <c r="O32">
        <f t="shared" si="11"/>
        <v>1.8776183826329822</v>
      </c>
      <c r="P32">
        <f t="shared" si="12"/>
        <v>1.0089709042535049</v>
      </c>
      <c r="Q32">
        <f t="shared" si="13"/>
        <v>0.97091455368718294</v>
      </c>
      <c r="R32">
        <f t="shared" si="14"/>
        <v>0.98876636575919608</v>
      </c>
      <c r="S32">
        <f t="shared" si="15"/>
        <v>1.1655098033160749</v>
      </c>
      <c r="T32">
        <f t="shared" si="16"/>
        <v>1.1731225034086856</v>
      </c>
      <c r="V32" t="s">
        <v>60</v>
      </c>
    </row>
    <row r="33" spans="1:22" x14ac:dyDescent="0.25">
      <c r="A33" s="3">
        <v>44081</v>
      </c>
      <c r="B33">
        <v>2071</v>
      </c>
      <c r="C33">
        <v>0</v>
      </c>
      <c r="D33">
        <v>0</v>
      </c>
      <c r="E33">
        <v>1</v>
      </c>
      <c r="G33" s="1">
        <f t="shared" si="2"/>
        <v>44795</v>
      </c>
      <c r="H33">
        <f t="shared" si="4"/>
        <v>16312</v>
      </c>
      <c r="I33">
        <f t="shared" si="5"/>
        <v>2087</v>
      </c>
      <c r="J33">
        <f t="shared" si="6"/>
        <v>11946</v>
      </c>
      <c r="K33">
        <f t="shared" si="7"/>
        <v>30713</v>
      </c>
      <c r="L33">
        <f t="shared" si="8"/>
        <v>30345</v>
      </c>
      <c r="M33">
        <f t="shared" si="9"/>
        <v>0.12794261893084846</v>
      </c>
      <c r="N33">
        <f t="shared" si="10"/>
        <v>0.73234428641490923</v>
      </c>
      <c r="O33">
        <f t="shared" si="11"/>
        <v>1.8828469838155959</v>
      </c>
      <c r="P33">
        <f t="shared" si="12"/>
        <v>1.0121272038227056</v>
      </c>
      <c r="Q33">
        <f t="shared" si="13"/>
        <v>0.97313931368615048</v>
      </c>
      <c r="R33">
        <f t="shared" si="14"/>
        <v>0.9875125949585537</v>
      </c>
      <c r="S33">
        <f t="shared" si="15"/>
        <v>1.1687553967723023</v>
      </c>
      <c r="T33">
        <f t="shared" si="16"/>
        <v>1.1767923079952389</v>
      </c>
      <c r="V33" t="s">
        <v>61</v>
      </c>
    </row>
    <row r="34" spans="1:22" x14ac:dyDescent="0.25">
      <c r="A34" s="3">
        <v>44088</v>
      </c>
      <c r="B34">
        <v>2195</v>
      </c>
      <c r="C34">
        <v>0</v>
      </c>
      <c r="D34">
        <v>1</v>
      </c>
      <c r="E34">
        <v>4</v>
      </c>
      <c r="G34" s="1">
        <f t="shared" si="2"/>
        <v>44802</v>
      </c>
      <c r="H34">
        <f t="shared" si="4"/>
        <v>16791</v>
      </c>
      <c r="I34">
        <f t="shared" si="5"/>
        <v>2152</v>
      </c>
      <c r="J34">
        <f t="shared" si="6"/>
        <v>12314</v>
      </c>
      <c r="K34">
        <f t="shared" si="7"/>
        <v>31876</v>
      </c>
      <c r="L34">
        <f t="shared" si="8"/>
        <v>31257</v>
      </c>
      <c r="M34">
        <f t="shared" si="9"/>
        <v>0.12816389732594843</v>
      </c>
      <c r="N34">
        <f t="shared" si="10"/>
        <v>0.73336906676195579</v>
      </c>
      <c r="O34">
        <f t="shared" si="11"/>
        <v>1.8983979512834257</v>
      </c>
      <c r="P34">
        <f t="shared" si="12"/>
        <v>1.0198035640016636</v>
      </c>
      <c r="Q34">
        <f t="shared" si="13"/>
        <v>0.97482237057009269</v>
      </c>
      <c r="R34">
        <f t="shared" si="14"/>
        <v>0.9888944361479326</v>
      </c>
      <c r="S34">
        <f t="shared" si="15"/>
        <v>1.1784084792103795</v>
      </c>
      <c r="T34">
        <f t="shared" si="16"/>
        <v>1.1857175513617646</v>
      </c>
    </row>
    <row r="35" spans="1:22" x14ac:dyDescent="0.25">
      <c r="A35" s="3">
        <v>44095</v>
      </c>
      <c r="B35">
        <v>2386</v>
      </c>
      <c r="C35">
        <v>1</v>
      </c>
      <c r="D35">
        <v>0</v>
      </c>
      <c r="E35">
        <v>2</v>
      </c>
      <c r="G35" s="1">
        <f t="shared" si="2"/>
        <v>44809</v>
      </c>
      <c r="H35">
        <f t="shared" si="4"/>
        <v>17418</v>
      </c>
      <c r="I35">
        <f t="shared" si="5"/>
        <v>2218</v>
      </c>
      <c r="J35">
        <f t="shared" si="6"/>
        <v>12699</v>
      </c>
      <c r="K35">
        <f t="shared" si="7"/>
        <v>33036</v>
      </c>
      <c r="L35">
        <f t="shared" si="8"/>
        <v>32335</v>
      </c>
      <c r="M35">
        <f t="shared" si="9"/>
        <v>0.12733953381559307</v>
      </c>
      <c r="N35">
        <f t="shared" si="10"/>
        <v>0.72907337237340686</v>
      </c>
      <c r="O35">
        <f t="shared" si="11"/>
        <v>1.8966586290044782</v>
      </c>
      <c r="P35">
        <f t="shared" si="12"/>
        <v>1.0216792948817071</v>
      </c>
      <c r="Q35">
        <f t="shared" si="13"/>
        <v>0.96855221174890493</v>
      </c>
      <c r="R35">
        <f t="shared" si="14"/>
        <v>0.98310200710673501</v>
      </c>
      <c r="S35">
        <f t="shared" si="15"/>
        <v>1.1773288151071784</v>
      </c>
      <c r="T35">
        <f t="shared" si="16"/>
        <v>1.1878984488449735</v>
      </c>
    </row>
    <row r="36" spans="1:22" x14ac:dyDescent="0.25">
      <c r="A36" s="3">
        <v>44102</v>
      </c>
      <c r="B36">
        <v>2371</v>
      </c>
      <c r="C36">
        <v>0</v>
      </c>
      <c r="D36">
        <v>2</v>
      </c>
      <c r="E36">
        <v>4</v>
      </c>
      <c r="G36" s="1">
        <f t="shared" si="2"/>
        <v>44816</v>
      </c>
      <c r="H36">
        <f t="shared" si="4"/>
        <v>17965</v>
      </c>
      <c r="I36">
        <f t="shared" si="5"/>
        <v>2285</v>
      </c>
      <c r="J36">
        <f t="shared" si="6"/>
        <v>13093</v>
      </c>
      <c r="K36">
        <f t="shared" si="7"/>
        <v>34310</v>
      </c>
      <c r="L36">
        <f t="shared" si="8"/>
        <v>33343</v>
      </c>
      <c r="M36">
        <f t="shared" si="9"/>
        <v>0.12719176175897579</v>
      </c>
      <c r="N36">
        <f t="shared" si="10"/>
        <v>0.72880601168939607</v>
      </c>
      <c r="O36">
        <f t="shared" si="11"/>
        <v>1.909824659059282</v>
      </c>
      <c r="P36">
        <f t="shared" si="12"/>
        <v>1.0290015895390336</v>
      </c>
      <c r="Q36">
        <f t="shared" si="13"/>
        <v>0.96742824853039167</v>
      </c>
      <c r="R36">
        <f t="shared" si="14"/>
        <v>0.98274149081985329</v>
      </c>
      <c r="S36">
        <f t="shared" si="15"/>
        <v>1.1855014753461079</v>
      </c>
      <c r="T36">
        <f t="shared" si="16"/>
        <v>1.1964120230252464</v>
      </c>
    </row>
    <row r="37" spans="1:22" x14ac:dyDescent="0.25">
      <c r="A37" s="3">
        <v>44109</v>
      </c>
      <c r="B37">
        <v>2589</v>
      </c>
      <c r="C37">
        <v>0</v>
      </c>
      <c r="D37">
        <v>1</v>
      </c>
      <c r="E37">
        <v>8</v>
      </c>
      <c r="G37" s="1">
        <f t="shared" si="2"/>
        <v>44823</v>
      </c>
      <c r="H37">
        <f t="shared" si="4"/>
        <v>18561</v>
      </c>
      <c r="I37">
        <f t="shared" si="5"/>
        <v>2369</v>
      </c>
      <c r="J37">
        <f t="shared" si="6"/>
        <v>13486</v>
      </c>
      <c r="K37">
        <f t="shared" si="7"/>
        <v>35597</v>
      </c>
      <c r="L37">
        <f t="shared" si="8"/>
        <v>34416</v>
      </c>
      <c r="M37">
        <f t="shared" si="9"/>
        <v>0.12763320941759604</v>
      </c>
      <c r="N37">
        <f t="shared" si="10"/>
        <v>0.72657723183018152</v>
      </c>
      <c r="O37">
        <f t="shared" si="11"/>
        <v>1.9178384785302516</v>
      </c>
      <c r="P37">
        <f t="shared" si="12"/>
        <v>1.0343154346815435</v>
      </c>
      <c r="Q37">
        <f t="shared" si="13"/>
        <v>0.9707859261762608</v>
      </c>
      <c r="R37">
        <f t="shared" si="14"/>
        <v>0.97973614453233215</v>
      </c>
      <c r="S37">
        <f t="shared" si="15"/>
        <v>1.1904759607057593</v>
      </c>
      <c r="T37">
        <f t="shared" si="16"/>
        <v>1.2025903888136229</v>
      </c>
    </row>
    <row r="38" spans="1:22" x14ac:dyDescent="0.25">
      <c r="A38" s="3">
        <v>44116</v>
      </c>
      <c r="B38">
        <v>2933</v>
      </c>
      <c r="C38">
        <v>0</v>
      </c>
      <c r="D38">
        <v>0</v>
      </c>
      <c r="E38">
        <v>4</v>
      </c>
      <c r="G38" s="1">
        <f t="shared" si="2"/>
        <v>44830</v>
      </c>
      <c r="H38">
        <f t="shared" si="4"/>
        <v>19184</v>
      </c>
      <c r="I38">
        <f t="shared" si="5"/>
        <v>2442</v>
      </c>
      <c r="J38">
        <f t="shared" si="6"/>
        <v>13910</v>
      </c>
      <c r="K38">
        <f t="shared" si="7"/>
        <v>36895</v>
      </c>
      <c r="L38">
        <f t="shared" si="8"/>
        <v>35536</v>
      </c>
      <c r="M38">
        <f t="shared" si="9"/>
        <v>0.12729357798165136</v>
      </c>
      <c r="N38">
        <f t="shared" si="10"/>
        <v>0.72508340283569639</v>
      </c>
      <c r="O38">
        <f t="shared" si="11"/>
        <v>1.9232172643869891</v>
      </c>
      <c r="P38">
        <f t="shared" si="12"/>
        <v>1.0382429085997298</v>
      </c>
      <c r="Q38">
        <f t="shared" si="13"/>
        <v>0.96820266889074225</v>
      </c>
      <c r="R38">
        <f t="shared" si="14"/>
        <v>0.97772182561958443</v>
      </c>
      <c r="S38">
        <f t="shared" si="15"/>
        <v>1.1938147795541212</v>
      </c>
      <c r="T38">
        <f t="shared" si="16"/>
        <v>1.2071568317264478</v>
      </c>
    </row>
    <row r="39" spans="1:22" x14ac:dyDescent="0.25">
      <c r="A39" s="3">
        <v>44123</v>
      </c>
      <c r="B39">
        <v>3641</v>
      </c>
      <c r="C39">
        <v>0</v>
      </c>
      <c r="D39">
        <v>2</v>
      </c>
      <c r="E39">
        <v>2</v>
      </c>
      <c r="G39" s="1">
        <f t="shared" si="2"/>
        <v>44837</v>
      </c>
      <c r="H39">
        <f t="shared" si="4"/>
        <v>19857</v>
      </c>
      <c r="I39">
        <f t="shared" si="5"/>
        <v>2514</v>
      </c>
      <c r="J39">
        <f t="shared" si="6"/>
        <v>14333</v>
      </c>
      <c r="K39">
        <f t="shared" si="7"/>
        <v>38231</v>
      </c>
      <c r="L39">
        <f t="shared" si="8"/>
        <v>36704</v>
      </c>
      <c r="M39">
        <f t="shared" si="9"/>
        <v>0.12660522737573651</v>
      </c>
      <c r="N39">
        <f t="shared" si="10"/>
        <v>0.72181094828020342</v>
      </c>
      <c r="O39">
        <f t="shared" si="11"/>
        <v>1.925316009467694</v>
      </c>
      <c r="P39">
        <f t="shared" si="12"/>
        <v>1.0416030950305144</v>
      </c>
      <c r="Q39">
        <f t="shared" si="13"/>
        <v>0.96296703246393534</v>
      </c>
      <c r="R39">
        <f t="shared" si="14"/>
        <v>0.97330916049755745</v>
      </c>
      <c r="S39">
        <f t="shared" si="15"/>
        <v>1.1951175511869769</v>
      </c>
      <c r="T39">
        <f t="shared" si="16"/>
        <v>1.2110636939570474</v>
      </c>
    </row>
    <row r="40" spans="1:22" x14ac:dyDescent="0.25">
      <c r="A40" s="3">
        <v>44130</v>
      </c>
      <c r="B40">
        <v>4201</v>
      </c>
      <c r="C40">
        <v>1</v>
      </c>
      <c r="D40">
        <v>3</v>
      </c>
      <c r="E40">
        <v>7</v>
      </c>
      <c r="G40" s="1">
        <f t="shared" si="2"/>
        <v>44844</v>
      </c>
      <c r="H40">
        <f t="shared" si="4"/>
        <v>20503</v>
      </c>
      <c r="I40">
        <f t="shared" si="5"/>
        <v>2585</v>
      </c>
      <c r="J40">
        <f t="shared" si="6"/>
        <v>14723</v>
      </c>
      <c r="K40">
        <f t="shared" si="7"/>
        <v>39544</v>
      </c>
      <c r="L40">
        <f t="shared" si="8"/>
        <v>37811</v>
      </c>
      <c r="M40">
        <f t="shared" si="9"/>
        <v>0.12607911037409159</v>
      </c>
      <c r="N40">
        <f t="shared" si="10"/>
        <v>0.71809003560454565</v>
      </c>
      <c r="O40">
        <f t="shared" si="11"/>
        <v>1.9286933619470321</v>
      </c>
      <c r="P40">
        <f t="shared" si="12"/>
        <v>1.0458332231361245</v>
      </c>
      <c r="Q40">
        <f t="shared" si="13"/>
        <v>0.95896535466354516</v>
      </c>
      <c r="R40">
        <f t="shared" si="14"/>
        <v>0.96829178246906111</v>
      </c>
      <c r="S40">
        <f t="shared" si="15"/>
        <v>1.1972140035120775</v>
      </c>
      <c r="T40">
        <f t="shared" si="16"/>
        <v>1.2159820305037929</v>
      </c>
    </row>
    <row r="41" spans="1:22" x14ac:dyDescent="0.25">
      <c r="A41" s="3">
        <v>44137</v>
      </c>
      <c r="B41">
        <v>4238</v>
      </c>
      <c r="C41">
        <v>1</v>
      </c>
      <c r="D41">
        <v>0</v>
      </c>
      <c r="E41">
        <v>7</v>
      </c>
      <c r="G41" s="1">
        <f t="shared" si="2"/>
        <v>44851</v>
      </c>
      <c r="H41">
        <f t="shared" si="4"/>
        <v>21084</v>
      </c>
      <c r="I41">
        <f t="shared" si="5"/>
        <v>2668</v>
      </c>
      <c r="J41">
        <f t="shared" si="6"/>
        <v>15136</v>
      </c>
      <c r="K41">
        <f t="shared" si="7"/>
        <v>40867</v>
      </c>
      <c r="L41">
        <f t="shared" si="8"/>
        <v>38888</v>
      </c>
      <c r="M41">
        <f t="shared" si="9"/>
        <v>0.12654145323468033</v>
      </c>
      <c r="N41">
        <f t="shared" si="10"/>
        <v>0.71789034338835134</v>
      </c>
      <c r="O41">
        <f t="shared" si="11"/>
        <v>1.9382944412824892</v>
      </c>
      <c r="P41">
        <f t="shared" si="12"/>
        <v>1.0508897346225057</v>
      </c>
      <c r="Q41">
        <f t="shared" si="13"/>
        <v>0.96248196248196249</v>
      </c>
      <c r="R41">
        <f t="shared" si="14"/>
        <v>0.9680225121514453</v>
      </c>
      <c r="S41">
        <f t="shared" si="15"/>
        <v>1.2031737619972915</v>
      </c>
      <c r="T41">
        <f t="shared" si="16"/>
        <v>1.2218611964821291</v>
      </c>
    </row>
    <row r="42" spans="1:22" x14ac:dyDescent="0.25">
      <c r="A42" s="3">
        <v>44144</v>
      </c>
      <c r="B42">
        <v>3857</v>
      </c>
      <c r="C42">
        <v>1</v>
      </c>
      <c r="D42">
        <v>1</v>
      </c>
      <c r="E42">
        <v>4</v>
      </c>
      <c r="G42" s="1">
        <f t="shared" si="2"/>
        <v>44858</v>
      </c>
      <c r="H42">
        <f t="shared" si="4"/>
        <v>21699</v>
      </c>
      <c r="I42">
        <f t="shared" si="5"/>
        <v>2741</v>
      </c>
      <c r="J42">
        <f t="shared" si="6"/>
        <v>15506</v>
      </c>
      <c r="K42">
        <f t="shared" si="7"/>
        <v>42164</v>
      </c>
      <c r="L42">
        <f t="shared" si="8"/>
        <v>39946</v>
      </c>
      <c r="M42">
        <f t="shared" si="9"/>
        <v>0.12631918521590857</v>
      </c>
      <c r="N42">
        <f t="shared" si="10"/>
        <v>0.71459514263330104</v>
      </c>
      <c r="O42">
        <f t="shared" si="11"/>
        <v>1.9431310198626666</v>
      </c>
      <c r="P42">
        <f t="shared" si="12"/>
        <v>1.0555249586942372</v>
      </c>
      <c r="Q42">
        <f t="shared" si="13"/>
        <v>0.96079137846039553</v>
      </c>
      <c r="R42">
        <f t="shared" si="14"/>
        <v>0.9635791754464389</v>
      </c>
      <c r="S42">
        <f t="shared" si="15"/>
        <v>1.206176011976225</v>
      </c>
      <c r="T42">
        <f t="shared" si="16"/>
        <v>1.2272505349099929</v>
      </c>
    </row>
    <row r="43" spans="1:22" x14ac:dyDescent="0.25">
      <c r="A43" s="3">
        <v>44151</v>
      </c>
      <c r="B43">
        <v>3399</v>
      </c>
      <c r="C43">
        <v>2</v>
      </c>
      <c r="D43">
        <v>1</v>
      </c>
      <c r="E43">
        <v>4</v>
      </c>
      <c r="G43" s="1">
        <f t="shared" si="2"/>
        <v>44865</v>
      </c>
      <c r="H43">
        <f t="shared" si="4"/>
        <v>22259</v>
      </c>
      <c r="I43">
        <f t="shared" si="5"/>
        <v>2803</v>
      </c>
      <c r="J43">
        <f t="shared" si="6"/>
        <v>15870</v>
      </c>
      <c r="K43">
        <f t="shared" si="7"/>
        <v>43406</v>
      </c>
      <c r="L43">
        <f t="shared" si="8"/>
        <v>40932</v>
      </c>
      <c r="M43">
        <f t="shared" si="9"/>
        <v>0.12592659149108226</v>
      </c>
      <c r="N43">
        <f t="shared" si="10"/>
        <v>0.71297003459274899</v>
      </c>
      <c r="O43">
        <f t="shared" si="11"/>
        <v>1.9500426793656498</v>
      </c>
      <c r="P43">
        <f t="shared" si="12"/>
        <v>1.0604417081989641</v>
      </c>
      <c r="Q43">
        <f t="shared" si="13"/>
        <v>0.95780528679580756</v>
      </c>
      <c r="R43">
        <f t="shared" si="14"/>
        <v>0.96138783636182645</v>
      </c>
      <c r="S43">
        <f t="shared" si="15"/>
        <v>1.2104663443368475</v>
      </c>
      <c r="T43">
        <f t="shared" si="16"/>
        <v>1.2329672007358385</v>
      </c>
    </row>
    <row r="44" spans="1:22" x14ac:dyDescent="0.25">
      <c r="A44" s="3">
        <v>44158</v>
      </c>
      <c r="B44">
        <v>3148</v>
      </c>
      <c r="C44">
        <v>0</v>
      </c>
      <c r="D44">
        <v>0</v>
      </c>
      <c r="E44">
        <v>4</v>
      </c>
      <c r="G44" s="1">
        <f t="shared" si="2"/>
        <v>44872</v>
      </c>
      <c r="H44">
        <f t="shared" si="4"/>
        <v>22813</v>
      </c>
      <c r="I44">
        <f t="shared" si="5"/>
        <v>2863</v>
      </c>
      <c r="J44">
        <f t="shared" si="6"/>
        <v>16237</v>
      </c>
      <c r="K44">
        <f t="shared" si="7"/>
        <v>44727</v>
      </c>
      <c r="L44">
        <f t="shared" si="8"/>
        <v>41913</v>
      </c>
      <c r="M44">
        <f t="shared" si="9"/>
        <v>0.12549861920834612</v>
      </c>
      <c r="N44">
        <f t="shared" si="10"/>
        <v>0.71174330425634502</v>
      </c>
      <c r="O44">
        <f t="shared" si="11"/>
        <v>1.960592644544777</v>
      </c>
      <c r="P44">
        <f t="shared" si="12"/>
        <v>1.0671390737957196</v>
      </c>
      <c r="Q44">
        <f t="shared" si="13"/>
        <v>0.95455010367560233</v>
      </c>
      <c r="R44">
        <f t="shared" si="14"/>
        <v>0.95973368041319884</v>
      </c>
      <c r="S44">
        <f t="shared" si="15"/>
        <v>1.2170151126886322</v>
      </c>
      <c r="T44">
        <f t="shared" si="16"/>
        <v>1.2407541748319071</v>
      </c>
    </row>
    <row r="45" spans="1:22" x14ac:dyDescent="0.25">
      <c r="A45" s="3">
        <v>44165</v>
      </c>
      <c r="B45">
        <v>3084</v>
      </c>
      <c r="C45">
        <v>2</v>
      </c>
      <c r="D45">
        <v>0</v>
      </c>
      <c r="E45">
        <v>1</v>
      </c>
      <c r="G45" s="1">
        <f t="shared" si="2"/>
        <v>44879</v>
      </c>
      <c r="H45">
        <f t="shared" si="4"/>
        <v>23360</v>
      </c>
      <c r="I45">
        <f t="shared" si="5"/>
        <v>2911</v>
      </c>
      <c r="J45">
        <f t="shared" si="6"/>
        <v>16614</v>
      </c>
      <c r="K45">
        <f t="shared" si="7"/>
        <v>46040</v>
      </c>
      <c r="L45">
        <f t="shared" si="8"/>
        <v>42885</v>
      </c>
      <c r="M45">
        <f t="shared" si="9"/>
        <v>0.12461472602739726</v>
      </c>
      <c r="N45">
        <f t="shared" si="10"/>
        <v>0.71121575342465748</v>
      </c>
      <c r="O45">
        <f t="shared" si="11"/>
        <v>1.970890410958904</v>
      </c>
      <c r="P45">
        <f t="shared" si="12"/>
        <v>1.073568846916171</v>
      </c>
      <c r="Q45">
        <f t="shared" si="13"/>
        <v>0.9478271585720216</v>
      </c>
      <c r="R45">
        <f t="shared" si="14"/>
        <v>0.9590223167821359</v>
      </c>
      <c r="S45">
        <f t="shared" si="15"/>
        <v>1.2234073315862195</v>
      </c>
      <c r="T45">
        <f t="shared" si="16"/>
        <v>1.2482300212687225</v>
      </c>
    </row>
    <row r="46" spans="1:22" x14ac:dyDescent="0.25">
      <c r="A46" s="3">
        <v>44172</v>
      </c>
      <c r="B46">
        <v>3084</v>
      </c>
      <c r="C46">
        <v>1</v>
      </c>
      <c r="D46">
        <v>0</v>
      </c>
      <c r="E46">
        <v>4</v>
      </c>
      <c r="G46" s="1">
        <f t="shared" si="2"/>
        <v>44886</v>
      </c>
      <c r="H46">
        <f t="shared" si="4"/>
        <v>23939</v>
      </c>
      <c r="I46">
        <f t="shared" si="5"/>
        <v>2999</v>
      </c>
      <c r="J46">
        <f t="shared" si="6"/>
        <v>17027</v>
      </c>
      <c r="K46">
        <f t="shared" si="7"/>
        <v>47317</v>
      </c>
      <c r="L46">
        <f t="shared" si="8"/>
        <v>43965</v>
      </c>
      <c r="M46">
        <f t="shared" si="9"/>
        <v>0.12527674506036177</v>
      </c>
      <c r="N46">
        <f t="shared" si="10"/>
        <v>0.71126613475917955</v>
      </c>
      <c r="O46">
        <f t="shared" si="11"/>
        <v>1.9765654371527632</v>
      </c>
      <c r="P46">
        <f t="shared" si="12"/>
        <v>1.0762424655976346</v>
      </c>
      <c r="Q46">
        <f t="shared" si="13"/>
        <v>0.95286251545911527</v>
      </c>
      <c r="R46">
        <f t="shared" si="14"/>
        <v>0.95909025231916989</v>
      </c>
      <c r="S46">
        <f t="shared" si="15"/>
        <v>1.2269300381831496</v>
      </c>
      <c r="T46">
        <f t="shared" si="16"/>
        <v>1.2513386165984157</v>
      </c>
    </row>
    <row r="47" spans="1:22" x14ac:dyDescent="0.25">
      <c r="A47" s="3">
        <v>44179</v>
      </c>
      <c r="B47">
        <v>3236</v>
      </c>
      <c r="C47">
        <v>0</v>
      </c>
      <c r="D47">
        <v>0</v>
      </c>
      <c r="E47">
        <v>4</v>
      </c>
      <c r="G47" s="1">
        <f t="shared" si="2"/>
        <v>44893</v>
      </c>
      <c r="H47">
        <f t="shared" si="4"/>
        <v>24539</v>
      </c>
      <c r="I47">
        <f t="shared" si="5"/>
        <v>3065</v>
      </c>
      <c r="J47">
        <f t="shared" si="6"/>
        <v>17466</v>
      </c>
      <c r="K47">
        <f t="shared" si="7"/>
        <v>48725</v>
      </c>
      <c r="L47">
        <f t="shared" si="8"/>
        <v>45070</v>
      </c>
      <c r="M47">
        <f t="shared" si="9"/>
        <v>0.12490321528994662</v>
      </c>
      <c r="N47">
        <f t="shared" si="10"/>
        <v>0.71176494559680503</v>
      </c>
      <c r="O47">
        <f t="shared" si="11"/>
        <v>1.9856147357268021</v>
      </c>
      <c r="P47">
        <f t="shared" si="12"/>
        <v>1.0810960727756822</v>
      </c>
      <c r="Q47">
        <f t="shared" si="13"/>
        <v>0.95002142538716983</v>
      </c>
      <c r="R47">
        <f t="shared" si="14"/>
        <v>0.95976286217466333</v>
      </c>
      <c r="S47">
        <f t="shared" si="15"/>
        <v>1.2325472851694017</v>
      </c>
      <c r="T47">
        <f t="shared" si="16"/>
        <v>1.2569818673396114</v>
      </c>
    </row>
    <row r="48" spans="1:22" x14ac:dyDescent="0.25">
      <c r="A48" s="3">
        <v>44186</v>
      </c>
      <c r="B48">
        <v>3217</v>
      </c>
      <c r="C48">
        <v>1</v>
      </c>
      <c r="D48">
        <v>1</v>
      </c>
      <c r="E48">
        <v>4</v>
      </c>
      <c r="G48" s="1">
        <f t="shared" si="2"/>
        <v>44900</v>
      </c>
      <c r="H48">
        <f t="shared" si="4"/>
        <v>25166</v>
      </c>
      <c r="I48">
        <f t="shared" si="5"/>
        <v>3138</v>
      </c>
      <c r="J48">
        <f t="shared" si="6"/>
        <v>17880</v>
      </c>
      <c r="K48">
        <f t="shared" si="7"/>
        <v>50125</v>
      </c>
      <c r="L48">
        <f t="shared" si="8"/>
        <v>46184</v>
      </c>
      <c r="M48">
        <f t="shared" si="9"/>
        <v>0.1246920448223794</v>
      </c>
      <c r="N48">
        <f t="shared" si="10"/>
        <v>0.71048239688468573</v>
      </c>
      <c r="O48">
        <f t="shared" si="11"/>
        <v>1.9917746165461336</v>
      </c>
      <c r="P48">
        <f t="shared" si="12"/>
        <v>1.0853325827126277</v>
      </c>
      <c r="Q48">
        <f t="shared" si="13"/>
        <v>0.94841525001264337</v>
      </c>
      <c r="R48">
        <f t="shared" si="14"/>
        <v>0.95803343923744644</v>
      </c>
      <c r="S48">
        <f t="shared" si="15"/>
        <v>1.2363709596437227</v>
      </c>
      <c r="T48">
        <f t="shared" si="16"/>
        <v>1.2619076239912586</v>
      </c>
    </row>
    <row r="49" spans="1:20" x14ac:dyDescent="0.25">
      <c r="A49" s="3">
        <v>44193</v>
      </c>
      <c r="B49">
        <v>3517</v>
      </c>
      <c r="C49">
        <v>1</v>
      </c>
      <c r="D49">
        <v>1</v>
      </c>
      <c r="E49">
        <v>7</v>
      </c>
      <c r="G49" s="1">
        <f t="shared" si="2"/>
        <v>44907</v>
      </c>
      <c r="H49">
        <f t="shared" si="4"/>
        <v>25811</v>
      </c>
      <c r="I49">
        <f t="shared" si="5"/>
        <v>3221</v>
      </c>
      <c r="J49">
        <f t="shared" si="6"/>
        <v>18377</v>
      </c>
      <c r="K49">
        <f t="shared" si="7"/>
        <v>51695</v>
      </c>
      <c r="L49">
        <f t="shared" si="8"/>
        <v>47409</v>
      </c>
      <c r="M49">
        <f t="shared" si="9"/>
        <v>0.12479175545310139</v>
      </c>
      <c r="N49">
        <f t="shared" si="10"/>
        <v>0.7119832629499051</v>
      </c>
      <c r="O49">
        <f t="shared" si="11"/>
        <v>2.0028282515206697</v>
      </c>
      <c r="P49">
        <f t="shared" si="12"/>
        <v>1.0904047754645743</v>
      </c>
      <c r="Q49">
        <f t="shared" si="13"/>
        <v>0.94917365511298335</v>
      </c>
      <c r="R49">
        <f t="shared" si="14"/>
        <v>0.96005724712431562</v>
      </c>
      <c r="S49">
        <f t="shared" si="15"/>
        <v>1.2432323751711065</v>
      </c>
      <c r="T49">
        <f t="shared" si="16"/>
        <v>1.2678050224532464</v>
      </c>
    </row>
    <row r="50" spans="1:20" x14ac:dyDescent="0.25">
      <c r="A50" s="3">
        <v>44200</v>
      </c>
      <c r="B50">
        <v>3830</v>
      </c>
      <c r="C50">
        <v>15</v>
      </c>
      <c r="D50">
        <v>0</v>
      </c>
      <c r="E50">
        <v>1</v>
      </c>
      <c r="G50" s="1">
        <f t="shared" si="2"/>
        <v>44914</v>
      </c>
      <c r="H50">
        <f t="shared" si="4"/>
        <v>26539</v>
      </c>
      <c r="I50">
        <f t="shared" si="5"/>
        <v>3309</v>
      </c>
      <c r="J50">
        <f t="shared" si="6"/>
        <v>18866</v>
      </c>
      <c r="K50">
        <f t="shared" si="7"/>
        <v>53474</v>
      </c>
      <c r="L50">
        <f t="shared" si="8"/>
        <v>48714</v>
      </c>
      <c r="M50">
        <f t="shared" si="9"/>
        <v>0.12468442669279174</v>
      </c>
      <c r="N50">
        <f t="shared" si="10"/>
        <v>0.71087833000489842</v>
      </c>
      <c r="O50">
        <f t="shared" si="11"/>
        <v>2.0149214363766532</v>
      </c>
      <c r="P50">
        <f t="shared" si="12"/>
        <v>1.0977131830685225</v>
      </c>
      <c r="Q50">
        <f t="shared" si="13"/>
        <v>0.94835730605729485</v>
      </c>
      <c r="R50">
        <f t="shared" si="14"/>
        <v>0.95856732603116379</v>
      </c>
      <c r="S50">
        <f t="shared" si="15"/>
        <v>1.2507390792134887</v>
      </c>
      <c r="T50">
        <f t="shared" si="16"/>
        <v>1.2763024502662101</v>
      </c>
    </row>
    <row r="51" spans="1:20" x14ac:dyDescent="0.25">
      <c r="A51" s="3">
        <v>44207</v>
      </c>
      <c r="B51">
        <v>3698</v>
      </c>
      <c r="C51">
        <v>37</v>
      </c>
      <c r="D51">
        <v>0</v>
      </c>
      <c r="E51">
        <v>0</v>
      </c>
      <c r="G51" s="1">
        <f t="shared" si="2"/>
        <v>44921</v>
      </c>
      <c r="H51">
        <f>B153+H50</f>
        <v>27347</v>
      </c>
      <c r="I51">
        <f>C153+I50</f>
        <v>3408</v>
      </c>
      <c r="J51">
        <f>D153+J50</f>
        <v>19438</v>
      </c>
      <c r="K51">
        <f>E153+K50</f>
        <v>55234</v>
      </c>
      <c r="L51">
        <f t="shared" si="8"/>
        <v>50193</v>
      </c>
      <c r="M51">
        <f>I51/$H51</f>
        <v>0.12462061652100778</v>
      </c>
      <c r="N51">
        <f>J51/$H51</f>
        <v>0.71079094599041948</v>
      </c>
      <c r="O51">
        <f>K51/$H51</f>
        <v>2.0197462244487512</v>
      </c>
      <c r="P51">
        <f t="shared" si="12"/>
        <v>1.100432331201562</v>
      </c>
      <c r="Q51">
        <f>M51/M$16</f>
        <v>0.94787196202342283</v>
      </c>
      <c r="R51">
        <f>N51/N$16</f>
        <v>0.95844949509222332</v>
      </c>
      <c r="S51">
        <f>O51/O$16</f>
        <v>1.2537340103714736</v>
      </c>
      <c r="T51">
        <f t="shared" si="16"/>
        <v>1.279463982329744</v>
      </c>
    </row>
    <row r="52" spans="1:20" x14ac:dyDescent="0.25">
      <c r="A52" s="3">
        <v>44214</v>
      </c>
      <c r="B52">
        <v>3501</v>
      </c>
      <c r="C52">
        <v>96</v>
      </c>
      <c r="D52">
        <v>5</v>
      </c>
      <c r="E52">
        <v>4</v>
      </c>
      <c r="G52" s="1"/>
    </row>
    <row r="53" spans="1:20" x14ac:dyDescent="0.25">
      <c r="A53" s="3">
        <v>44221</v>
      </c>
      <c r="B53">
        <v>3246</v>
      </c>
      <c r="C53">
        <v>177</v>
      </c>
      <c r="D53">
        <v>9</v>
      </c>
      <c r="E53">
        <v>2</v>
      </c>
      <c r="G53" s="1"/>
    </row>
    <row r="54" spans="1:20" x14ac:dyDescent="0.25">
      <c r="A54" s="3">
        <v>44228</v>
      </c>
      <c r="B54">
        <v>3062</v>
      </c>
      <c r="C54">
        <v>190</v>
      </c>
      <c r="D54">
        <v>22</v>
      </c>
      <c r="E54">
        <v>4</v>
      </c>
      <c r="G54" s="1"/>
    </row>
    <row r="55" spans="1:20" x14ac:dyDescent="0.25">
      <c r="A55" s="3">
        <v>44235</v>
      </c>
      <c r="B55">
        <v>3148</v>
      </c>
      <c r="C55">
        <v>239</v>
      </c>
      <c r="D55">
        <v>61</v>
      </c>
      <c r="E55">
        <v>5</v>
      </c>
    </row>
    <row r="56" spans="1:20" x14ac:dyDescent="0.25">
      <c r="A56" s="3">
        <v>44242</v>
      </c>
      <c r="B56">
        <v>3197</v>
      </c>
      <c r="C56">
        <v>188</v>
      </c>
      <c r="D56">
        <v>107</v>
      </c>
      <c r="E56">
        <v>4</v>
      </c>
    </row>
    <row r="57" spans="1:20" x14ac:dyDescent="0.25">
      <c r="A57" s="3">
        <v>44249</v>
      </c>
      <c r="B57">
        <v>3302</v>
      </c>
      <c r="C57">
        <v>214</v>
      </c>
      <c r="D57">
        <v>145</v>
      </c>
      <c r="E57">
        <v>4</v>
      </c>
    </row>
    <row r="58" spans="1:20" x14ac:dyDescent="0.25">
      <c r="A58" s="3">
        <v>44256</v>
      </c>
      <c r="B58">
        <v>3529</v>
      </c>
      <c r="C58">
        <v>256</v>
      </c>
      <c r="D58">
        <v>166</v>
      </c>
      <c r="E58">
        <v>2</v>
      </c>
    </row>
    <row r="59" spans="1:20" x14ac:dyDescent="0.25">
      <c r="A59" s="3">
        <v>44263</v>
      </c>
      <c r="B59">
        <v>3509</v>
      </c>
      <c r="C59">
        <v>317</v>
      </c>
      <c r="D59">
        <v>231</v>
      </c>
      <c r="E59">
        <v>1</v>
      </c>
    </row>
    <row r="60" spans="1:20" x14ac:dyDescent="0.25">
      <c r="A60" s="3">
        <v>44270</v>
      </c>
      <c r="B60">
        <v>3267</v>
      </c>
      <c r="C60">
        <v>345</v>
      </c>
      <c r="D60">
        <v>235</v>
      </c>
      <c r="E60">
        <v>4</v>
      </c>
    </row>
    <row r="61" spans="1:20" x14ac:dyDescent="0.25">
      <c r="A61" s="3">
        <v>44277</v>
      </c>
      <c r="B61">
        <v>2889</v>
      </c>
      <c r="C61">
        <v>352</v>
      </c>
      <c r="D61">
        <v>259</v>
      </c>
      <c r="E61">
        <v>0</v>
      </c>
    </row>
    <row r="62" spans="1:20" x14ac:dyDescent="0.25">
      <c r="A62" s="3">
        <v>44284</v>
      </c>
      <c r="B62">
        <v>2678</v>
      </c>
      <c r="C62">
        <v>402</v>
      </c>
      <c r="D62">
        <v>322</v>
      </c>
      <c r="E62">
        <v>3</v>
      </c>
    </row>
    <row r="63" spans="1:20" x14ac:dyDescent="0.25">
      <c r="A63" s="3">
        <v>44291</v>
      </c>
      <c r="B63">
        <v>2311</v>
      </c>
      <c r="C63">
        <v>356</v>
      </c>
      <c r="D63">
        <v>315</v>
      </c>
      <c r="E63">
        <v>1</v>
      </c>
    </row>
    <row r="64" spans="1:20" x14ac:dyDescent="0.25">
      <c r="A64" s="3">
        <v>44298</v>
      </c>
      <c r="B64">
        <v>2011</v>
      </c>
      <c r="C64">
        <v>288</v>
      </c>
      <c r="D64">
        <v>350</v>
      </c>
      <c r="E64">
        <v>5</v>
      </c>
    </row>
    <row r="65" spans="1:16" x14ac:dyDescent="0.25">
      <c r="A65" s="3">
        <v>44305</v>
      </c>
      <c r="B65">
        <v>1779</v>
      </c>
      <c r="C65">
        <v>336</v>
      </c>
      <c r="D65">
        <v>405</v>
      </c>
      <c r="E65">
        <v>0</v>
      </c>
    </row>
    <row r="66" spans="1:16" x14ac:dyDescent="0.25">
      <c r="A66" s="3">
        <v>44312</v>
      </c>
      <c r="B66">
        <v>1742</v>
      </c>
      <c r="C66">
        <v>327</v>
      </c>
      <c r="D66">
        <v>424</v>
      </c>
      <c r="E66">
        <v>2</v>
      </c>
    </row>
    <row r="67" spans="1:16" x14ac:dyDescent="0.25">
      <c r="A67" s="3">
        <v>44319</v>
      </c>
      <c r="B67">
        <v>1523</v>
      </c>
      <c r="C67">
        <v>327</v>
      </c>
      <c r="D67">
        <v>487</v>
      </c>
      <c r="E67">
        <v>1</v>
      </c>
    </row>
    <row r="68" spans="1:16" x14ac:dyDescent="0.25">
      <c r="A68" s="3">
        <v>44326</v>
      </c>
      <c r="B68">
        <v>1391</v>
      </c>
      <c r="C68">
        <v>380</v>
      </c>
      <c r="D68">
        <v>486</v>
      </c>
      <c r="E68">
        <v>0</v>
      </c>
    </row>
    <row r="69" spans="1:16" x14ac:dyDescent="0.25">
      <c r="A69" s="3">
        <v>44333</v>
      </c>
      <c r="B69">
        <v>1233</v>
      </c>
      <c r="C69">
        <v>338</v>
      </c>
      <c r="D69">
        <v>484</v>
      </c>
      <c r="E69">
        <v>0</v>
      </c>
    </row>
    <row r="70" spans="1:16" x14ac:dyDescent="0.25">
      <c r="A70" s="3">
        <v>44340</v>
      </c>
      <c r="B70">
        <v>1110</v>
      </c>
      <c r="C70">
        <v>335</v>
      </c>
      <c r="D70">
        <v>518</v>
      </c>
      <c r="E70">
        <v>1</v>
      </c>
    </row>
    <row r="71" spans="1:16" x14ac:dyDescent="0.25">
      <c r="A71" s="3">
        <v>44347</v>
      </c>
      <c r="B71">
        <v>1107</v>
      </c>
      <c r="C71">
        <v>346</v>
      </c>
      <c r="D71">
        <v>619</v>
      </c>
      <c r="E71">
        <v>2</v>
      </c>
    </row>
    <row r="72" spans="1:16" x14ac:dyDescent="0.25">
      <c r="A72" s="3">
        <v>44354</v>
      </c>
      <c r="B72">
        <v>1014</v>
      </c>
      <c r="C72">
        <v>323</v>
      </c>
      <c r="D72">
        <v>639</v>
      </c>
      <c r="E72">
        <v>1</v>
      </c>
      <c r="G72" s="5"/>
      <c r="H72" s="5"/>
      <c r="I72" s="5"/>
      <c r="J72" s="5"/>
      <c r="K72" s="5"/>
      <c r="L72" s="5"/>
      <c r="M72" s="5"/>
      <c r="N72" s="5"/>
      <c r="O72" s="5"/>
      <c r="P72" s="5"/>
    </row>
    <row r="73" spans="1:16" x14ac:dyDescent="0.25">
      <c r="A73" s="3">
        <v>44361</v>
      </c>
      <c r="B73">
        <v>1036</v>
      </c>
      <c r="C73">
        <v>313</v>
      </c>
      <c r="D73">
        <v>723</v>
      </c>
      <c r="E73">
        <v>0</v>
      </c>
      <c r="G73" s="5"/>
      <c r="H73" s="5"/>
      <c r="I73" s="5"/>
      <c r="J73" s="5"/>
      <c r="K73" s="5"/>
      <c r="L73" s="5"/>
      <c r="M73" s="5"/>
    </row>
    <row r="74" spans="1:16" x14ac:dyDescent="0.25">
      <c r="A74" s="3">
        <v>44368</v>
      </c>
      <c r="B74">
        <v>941</v>
      </c>
      <c r="C74">
        <v>305</v>
      </c>
      <c r="D74">
        <v>777</v>
      </c>
      <c r="E74">
        <v>1</v>
      </c>
      <c r="G74" s="1"/>
      <c r="H74" s="5"/>
    </row>
    <row r="75" spans="1:16" x14ac:dyDescent="0.25">
      <c r="A75" s="3">
        <v>44375</v>
      </c>
      <c r="B75">
        <v>881</v>
      </c>
      <c r="C75">
        <v>222</v>
      </c>
      <c r="D75">
        <v>786</v>
      </c>
      <c r="E75">
        <v>1</v>
      </c>
      <c r="G75" s="1"/>
    </row>
    <row r="76" spans="1:16" x14ac:dyDescent="0.25">
      <c r="A76" s="3">
        <v>44382</v>
      </c>
      <c r="B76">
        <v>919</v>
      </c>
      <c r="C76">
        <v>232</v>
      </c>
      <c r="D76">
        <v>796</v>
      </c>
      <c r="E76">
        <v>4</v>
      </c>
      <c r="G76" s="1"/>
    </row>
    <row r="77" spans="1:16" x14ac:dyDescent="0.25">
      <c r="A77" s="3">
        <v>44389</v>
      </c>
      <c r="B77">
        <v>873</v>
      </c>
      <c r="C77">
        <v>209</v>
      </c>
      <c r="D77">
        <v>960</v>
      </c>
      <c r="E77">
        <v>2</v>
      </c>
      <c r="G77" s="1"/>
    </row>
    <row r="78" spans="1:16" x14ac:dyDescent="0.25">
      <c r="A78" s="3">
        <v>44396</v>
      </c>
      <c r="B78">
        <v>834</v>
      </c>
      <c r="C78">
        <v>180</v>
      </c>
      <c r="D78">
        <v>947</v>
      </c>
      <c r="E78">
        <v>0</v>
      </c>
    </row>
    <row r="79" spans="1:16" x14ac:dyDescent="0.25">
      <c r="A79" s="3">
        <v>44403</v>
      </c>
      <c r="B79">
        <v>843</v>
      </c>
      <c r="C79">
        <v>172</v>
      </c>
      <c r="D79">
        <v>1104</v>
      </c>
      <c r="E79">
        <v>1</v>
      </c>
      <c r="G79" s="1"/>
    </row>
    <row r="80" spans="1:16" x14ac:dyDescent="0.25">
      <c r="A80" s="3">
        <v>44410</v>
      </c>
      <c r="B80">
        <v>775</v>
      </c>
      <c r="C80">
        <v>174</v>
      </c>
      <c r="D80">
        <v>982</v>
      </c>
      <c r="E80">
        <v>1</v>
      </c>
    </row>
    <row r="81" spans="1:5" x14ac:dyDescent="0.25">
      <c r="A81" s="3">
        <v>44417</v>
      </c>
      <c r="B81">
        <v>812</v>
      </c>
      <c r="C81">
        <v>168</v>
      </c>
      <c r="D81">
        <v>1061</v>
      </c>
      <c r="E81">
        <v>2</v>
      </c>
    </row>
    <row r="82" spans="1:5" x14ac:dyDescent="0.25">
      <c r="A82" s="3">
        <v>44424</v>
      </c>
      <c r="B82">
        <v>795</v>
      </c>
      <c r="C82">
        <v>135</v>
      </c>
      <c r="D82">
        <v>1069</v>
      </c>
      <c r="E82">
        <v>3</v>
      </c>
    </row>
    <row r="83" spans="1:5" x14ac:dyDescent="0.25">
      <c r="A83" s="3">
        <v>44431</v>
      </c>
      <c r="B83">
        <v>721</v>
      </c>
      <c r="C83">
        <v>137</v>
      </c>
      <c r="D83">
        <v>1100</v>
      </c>
      <c r="E83">
        <v>0</v>
      </c>
    </row>
    <row r="84" spans="1:5" x14ac:dyDescent="0.25">
      <c r="A84" s="3">
        <v>44438</v>
      </c>
      <c r="B84">
        <v>732</v>
      </c>
      <c r="C84">
        <v>124</v>
      </c>
      <c r="D84">
        <v>1142</v>
      </c>
      <c r="E84">
        <v>4</v>
      </c>
    </row>
    <row r="85" spans="1:5" x14ac:dyDescent="0.25">
      <c r="A85" s="3">
        <v>44445</v>
      </c>
      <c r="B85">
        <v>734</v>
      </c>
      <c r="C85">
        <v>140</v>
      </c>
      <c r="D85">
        <v>1203</v>
      </c>
      <c r="E85">
        <v>0</v>
      </c>
    </row>
    <row r="86" spans="1:5" x14ac:dyDescent="0.25">
      <c r="A86" s="3">
        <v>44452</v>
      </c>
      <c r="B86">
        <v>793</v>
      </c>
      <c r="C86">
        <v>129</v>
      </c>
      <c r="D86">
        <v>1220</v>
      </c>
      <c r="E86">
        <v>0</v>
      </c>
    </row>
    <row r="87" spans="1:5" x14ac:dyDescent="0.25">
      <c r="A87" s="3">
        <v>44459</v>
      </c>
      <c r="B87">
        <v>774</v>
      </c>
      <c r="C87">
        <v>137</v>
      </c>
      <c r="D87">
        <v>1203</v>
      </c>
      <c r="E87">
        <v>2</v>
      </c>
    </row>
    <row r="88" spans="1:5" x14ac:dyDescent="0.25">
      <c r="A88" s="3">
        <v>44466</v>
      </c>
      <c r="B88">
        <v>717</v>
      </c>
      <c r="C88">
        <v>137</v>
      </c>
      <c r="D88">
        <v>1236</v>
      </c>
      <c r="E88">
        <v>4</v>
      </c>
    </row>
    <row r="89" spans="1:5" x14ac:dyDescent="0.25">
      <c r="A89" s="3">
        <v>44473</v>
      </c>
      <c r="B89">
        <v>706</v>
      </c>
      <c r="C89">
        <v>128</v>
      </c>
      <c r="D89">
        <v>1282</v>
      </c>
      <c r="E89">
        <v>6</v>
      </c>
    </row>
    <row r="90" spans="1:5" x14ac:dyDescent="0.25">
      <c r="A90" s="3">
        <v>44480</v>
      </c>
      <c r="B90">
        <v>763</v>
      </c>
      <c r="C90">
        <v>124</v>
      </c>
      <c r="D90">
        <v>1323</v>
      </c>
      <c r="E90">
        <v>14</v>
      </c>
    </row>
    <row r="91" spans="1:5" x14ac:dyDescent="0.25">
      <c r="A91" s="3">
        <v>44487</v>
      </c>
      <c r="B91">
        <v>832</v>
      </c>
      <c r="C91">
        <v>112</v>
      </c>
      <c r="D91">
        <v>1384</v>
      </c>
      <c r="E91">
        <v>26</v>
      </c>
    </row>
    <row r="92" spans="1:5" x14ac:dyDescent="0.25">
      <c r="A92" s="3">
        <v>44494</v>
      </c>
      <c r="B92">
        <v>903</v>
      </c>
      <c r="C92">
        <v>137</v>
      </c>
      <c r="D92">
        <v>1504</v>
      </c>
      <c r="E92">
        <v>50</v>
      </c>
    </row>
    <row r="93" spans="1:5" x14ac:dyDescent="0.25">
      <c r="A93" s="3">
        <v>44501</v>
      </c>
      <c r="B93">
        <v>961</v>
      </c>
      <c r="C93">
        <v>142</v>
      </c>
      <c r="D93">
        <v>1519</v>
      </c>
      <c r="E93">
        <v>95</v>
      </c>
    </row>
    <row r="94" spans="1:5" x14ac:dyDescent="0.25">
      <c r="A94" s="3">
        <v>44508</v>
      </c>
      <c r="B94">
        <v>1091</v>
      </c>
      <c r="C94">
        <v>159</v>
      </c>
      <c r="D94">
        <v>1497</v>
      </c>
      <c r="E94">
        <v>168</v>
      </c>
    </row>
    <row r="95" spans="1:5" x14ac:dyDescent="0.25">
      <c r="A95" s="3">
        <v>44515</v>
      </c>
      <c r="B95">
        <v>1224</v>
      </c>
      <c r="C95">
        <v>179</v>
      </c>
      <c r="D95">
        <v>1444</v>
      </c>
      <c r="E95">
        <v>220</v>
      </c>
    </row>
    <row r="96" spans="1:5" x14ac:dyDescent="0.25">
      <c r="A96" s="3">
        <v>44522</v>
      </c>
      <c r="B96">
        <v>1285</v>
      </c>
      <c r="C96">
        <v>174</v>
      </c>
      <c r="D96">
        <v>1524</v>
      </c>
      <c r="E96">
        <v>295</v>
      </c>
    </row>
    <row r="97" spans="1:5" x14ac:dyDescent="0.25">
      <c r="A97" s="3">
        <v>44529</v>
      </c>
      <c r="B97">
        <v>1329</v>
      </c>
      <c r="C97">
        <v>195</v>
      </c>
      <c r="D97">
        <v>1466</v>
      </c>
      <c r="E97">
        <v>415</v>
      </c>
    </row>
    <row r="98" spans="1:5" x14ac:dyDescent="0.25">
      <c r="A98" s="3">
        <v>44536</v>
      </c>
      <c r="B98">
        <v>1321</v>
      </c>
      <c r="C98">
        <v>220</v>
      </c>
      <c r="D98">
        <v>1350</v>
      </c>
      <c r="E98">
        <v>507</v>
      </c>
    </row>
    <row r="99" spans="1:5" x14ac:dyDescent="0.25">
      <c r="A99" s="3">
        <v>44543</v>
      </c>
      <c r="B99">
        <v>1247</v>
      </c>
      <c r="C99">
        <v>173</v>
      </c>
      <c r="D99">
        <v>1171</v>
      </c>
      <c r="E99">
        <v>575</v>
      </c>
    </row>
    <row r="100" spans="1:5" x14ac:dyDescent="0.25">
      <c r="A100" s="3">
        <v>44550</v>
      </c>
      <c r="B100">
        <v>1101</v>
      </c>
      <c r="C100">
        <v>158</v>
      </c>
      <c r="D100">
        <v>1056</v>
      </c>
      <c r="E100">
        <v>647</v>
      </c>
    </row>
    <row r="101" spans="1:5" x14ac:dyDescent="0.25">
      <c r="A101" s="3">
        <v>44557</v>
      </c>
      <c r="B101">
        <v>1033</v>
      </c>
      <c r="C101">
        <v>154</v>
      </c>
      <c r="D101">
        <v>950</v>
      </c>
      <c r="E101">
        <v>660</v>
      </c>
    </row>
    <row r="102" spans="1:5" x14ac:dyDescent="0.25">
      <c r="A102" s="3">
        <v>44564</v>
      </c>
      <c r="B102">
        <v>929</v>
      </c>
      <c r="C102">
        <v>141</v>
      </c>
      <c r="D102">
        <v>778</v>
      </c>
      <c r="E102">
        <v>736</v>
      </c>
    </row>
    <row r="103" spans="1:5" x14ac:dyDescent="0.25">
      <c r="A103" s="3">
        <v>44571</v>
      </c>
      <c r="B103">
        <v>865</v>
      </c>
      <c r="C103">
        <v>131</v>
      </c>
      <c r="D103">
        <v>789</v>
      </c>
      <c r="E103">
        <v>787</v>
      </c>
    </row>
    <row r="104" spans="1:5" x14ac:dyDescent="0.25">
      <c r="A104" s="3">
        <v>44578</v>
      </c>
      <c r="B104">
        <v>756</v>
      </c>
      <c r="C104">
        <v>122</v>
      </c>
      <c r="D104">
        <v>719</v>
      </c>
      <c r="E104">
        <v>794</v>
      </c>
    </row>
    <row r="105" spans="1:5" x14ac:dyDescent="0.25">
      <c r="A105" s="3">
        <v>44585</v>
      </c>
      <c r="B105">
        <v>736</v>
      </c>
      <c r="C105">
        <v>109</v>
      </c>
      <c r="D105">
        <v>629</v>
      </c>
      <c r="E105">
        <v>918</v>
      </c>
    </row>
    <row r="106" spans="1:5" x14ac:dyDescent="0.25">
      <c r="A106" s="3">
        <v>44592</v>
      </c>
      <c r="B106">
        <v>885</v>
      </c>
      <c r="C106">
        <v>117</v>
      </c>
      <c r="D106">
        <v>686</v>
      </c>
      <c r="E106">
        <v>991</v>
      </c>
    </row>
    <row r="107" spans="1:5" s="5" customFormat="1" x14ac:dyDescent="0.25">
      <c r="A107" s="6">
        <v>44599</v>
      </c>
      <c r="B107" s="5">
        <v>868</v>
      </c>
      <c r="C107" s="5">
        <v>123</v>
      </c>
      <c r="D107" s="5">
        <v>693</v>
      </c>
      <c r="E107" s="5">
        <v>1041</v>
      </c>
    </row>
    <row r="108" spans="1:5" x14ac:dyDescent="0.25">
      <c r="A108" s="3">
        <v>44606</v>
      </c>
      <c r="B108">
        <v>838</v>
      </c>
      <c r="C108">
        <v>101</v>
      </c>
      <c r="D108">
        <v>669</v>
      </c>
      <c r="E108">
        <v>1061</v>
      </c>
    </row>
    <row r="109" spans="1:5" x14ac:dyDescent="0.25">
      <c r="A109" s="3">
        <v>44613</v>
      </c>
      <c r="B109">
        <v>810</v>
      </c>
      <c r="C109">
        <v>106</v>
      </c>
      <c r="D109">
        <v>572</v>
      </c>
      <c r="E109">
        <v>1066</v>
      </c>
    </row>
    <row r="110" spans="1:5" x14ac:dyDescent="0.25">
      <c r="A110" s="3">
        <v>44620</v>
      </c>
      <c r="B110">
        <v>786</v>
      </c>
      <c r="C110">
        <v>108</v>
      </c>
      <c r="D110">
        <v>537</v>
      </c>
      <c r="E110">
        <v>1030</v>
      </c>
    </row>
    <row r="111" spans="1:5" x14ac:dyDescent="0.25">
      <c r="A111" s="3">
        <v>44627</v>
      </c>
      <c r="B111">
        <v>779</v>
      </c>
      <c r="C111">
        <v>78</v>
      </c>
      <c r="D111">
        <v>553</v>
      </c>
      <c r="E111">
        <v>1038</v>
      </c>
    </row>
    <row r="112" spans="1:5" x14ac:dyDescent="0.25">
      <c r="A112" s="3">
        <v>44634</v>
      </c>
      <c r="B112">
        <v>684</v>
      </c>
      <c r="C112">
        <v>74</v>
      </c>
      <c r="D112">
        <v>540</v>
      </c>
      <c r="E112">
        <v>1073</v>
      </c>
    </row>
    <row r="113" spans="1:5" x14ac:dyDescent="0.25">
      <c r="A113" s="3">
        <v>44641</v>
      </c>
      <c r="B113">
        <v>746</v>
      </c>
      <c r="C113">
        <v>103</v>
      </c>
      <c r="D113">
        <v>534</v>
      </c>
      <c r="E113">
        <v>1139</v>
      </c>
    </row>
    <row r="114" spans="1:5" x14ac:dyDescent="0.25">
      <c r="A114" s="3">
        <v>44648</v>
      </c>
      <c r="B114">
        <v>726</v>
      </c>
      <c r="C114">
        <v>105</v>
      </c>
      <c r="D114">
        <v>553</v>
      </c>
      <c r="E114">
        <v>1183</v>
      </c>
    </row>
    <row r="115" spans="1:5" x14ac:dyDescent="0.25">
      <c r="A115" s="3">
        <v>44655</v>
      </c>
      <c r="B115">
        <v>670</v>
      </c>
      <c r="C115">
        <v>83</v>
      </c>
      <c r="D115">
        <v>504</v>
      </c>
      <c r="E115">
        <v>1226</v>
      </c>
    </row>
    <row r="116" spans="1:5" x14ac:dyDescent="0.25">
      <c r="A116" s="3">
        <v>44662</v>
      </c>
      <c r="B116">
        <v>633</v>
      </c>
      <c r="C116">
        <v>85</v>
      </c>
      <c r="D116">
        <v>477</v>
      </c>
      <c r="E116">
        <v>1182</v>
      </c>
    </row>
    <row r="117" spans="1:5" x14ac:dyDescent="0.25">
      <c r="A117" s="3">
        <v>44669</v>
      </c>
      <c r="B117">
        <v>602</v>
      </c>
      <c r="C117">
        <v>90</v>
      </c>
      <c r="D117">
        <v>488</v>
      </c>
      <c r="E117">
        <v>1198</v>
      </c>
    </row>
    <row r="118" spans="1:5" x14ac:dyDescent="0.25">
      <c r="A118" s="3">
        <v>44676</v>
      </c>
      <c r="B118">
        <v>592</v>
      </c>
      <c r="C118">
        <v>92</v>
      </c>
      <c r="D118">
        <v>454</v>
      </c>
      <c r="E118">
        <v>1187</v>
      </c>
    </row>
    <row r="119" spans="1:5" x14ac:dyDescent="0.25">
      <c r="A119" s="3">
        <v>44683</v>
      </c>
      <c r="B119">
        <v>639</v>
      </c>
      <c r="C119">
        <v>62</v>
      </c>
      <c r="D119">
        <v>447</v>
      </c>
      <c r="E119">
        <v>1177</v>
      </c>
    </row>
    <row r="120" spans="1:5" x14ac:dyDescent="0.25">
      <c r="A120" s="3">
        <v>44690</v>
      </c>
      <c r="B120">
        <v>579</v>
      </c>
      <c r="C120">
        <v>82</v>
      </c>
      <c r="D120">
        <v>405</v>
      </c>
      <c r="E120">
        <v>1172</v>
      </c>
    </row>
    <row r="121" spans="1:5" x14ac:dyDescent="0.25">
      <c r="A121" s="3">
        <v>44697</v>
      </c>
      <c r="B121">
        <v>510</v>
      </c>
      <c r="C121">
        <v>73</v>
      </c>
      <c r="D121">
        <v>432</v>
      </c>
      <c r="E121">
        <v>1078</v>
      </c>
    </row>
    <row r="122" spans="1:5" x14ac:dyDescent="0.25">
      <c r="A122" s="3">
        <v>44704</v>
      </c>
      <c r="B122">
        <v>498</v>
      </c>
      <c r="C122">
        <v>60</v>
      </c>
      <c r="D122">
        <v>383</v>
      </c>
      <c r="E122">
        <v>1014</v>
      </c>
    </row>
    <row r="123" spans="1:5" x14ac:dyDescent="0.25">
      <c r="A123" s="3">
        <v>44711</v>
      </c>
      <c r="B123">
        <v>512</v>
      </c>
      <c r="C123">
        <v>60</v>
      </c>
      <c r="D123">
        <v>401</v>
      </c>
      <c r="E123">
        <v>1119</v>
      </c>
    </row>
    <row r="124" spans="1:5" x14ac:dyDescent="0.25">
      <c r="A124" s="3">
        <v>44718</v>
      </c>
      <c r="B124">
        <v>532</v>
      </c>
      <c r="C124">
        <v>69</v>
      </c>
      <c r="D124">
        <v>422</v>
      </c>
      <c r="E124">
        <v>1091</v>
      </c>
    </row>
    <row r="125" spans="1:5" x14ac:dyDescent="0.25">
      <c r="A125" s="3">
        <v>44725</v>
      </c>
      <c r="B125">
        <v>492</v>
      </c>
      <c r="C125">
        <v>70</v>
      </c>
      <c r="D125">
        <v>394</v>
      </c>
      <c r="E125">
        <v>1072</v>
      </c>
    </row>
    <row r="126" spans="1:5" x14ac:dyDescent="0.25">
      <c r="A126" s="3">
        <v>44732</v>
      </c>
      <c r="B126">
        <v>525</v>
      </c>
      <c r="C126">
        <v>82</v>
      </c>
      <c r="D126">
        <v>370</v>
      </c>
      <c r="E126">
        <v>1045</v>
      </c>
    </row>
    <row r="127" spans="1:5" x14ac:dyDescent="0.25">
      <c r="A127" s="3">
        <v>44739</v>
      </c>
      <c r="B127">
        <v>578</v>
      </c>
      <c r="C127">
        <v>70</v>
      </c>
      <c r="D127">
        <v>415</v>
      </c>
      <c r="E127">
        <v>1173</v>
      </c>
    </row>
    <row r="128" spans="1:5" x14ac:dyDescent="0.25">
      <c r="A128" s="3">
        <v>44746</v>
      </c>
      <c r="B128">
        <v>500</v>
      </c>
      <c r="C128">
        <v>50</v>
      </c>
      <c r="D128">
        <v>355</v>
      </c>
      <c r="E128">
        <v>1026</v>
      </c>
    </row>
    <row r="129" spans="1:5" x14ac:dyDescent="0.25">
      <c r="A129" s="3">
        <v>44753</v>
      </c>
      <c r="B129">
        <v>499</v>
      </c>
      <c r="C129">
        <v>60</v>
      </c>
      <c r="D129">
        <v>358</v>
      </c>
      <c r="E129">
        <v>1093</v>
      </c>
    </row>
    <row r="130" spans="1:5" x14ac:dyDescent="0.25">
      <c r="A130" s="3">
        <v>44760</v>
      </c>
      <c r="B130">
        <v>585</v>
      </c>
      <c r="C130">
        <v>71</v>
      </c>
      <c r="D130">
        <v>392</v>
      </c>
      <c r="E130">
        <v>1340</v>
      </c>
    </row>
    <row r="131" spans="1:5" x14ac:dyDescent="0.25">
      <c r="A131" s="3">
        <v>44767</v>
      </c>
      <c r="B131">
        <v>580</v>
      </c>
      <c r="C131">
        <v>86</v>
      </c>
      <c r="D131">
        <v>379</v>
      </c>
      <c r="E131">
        <v>1185</v>
      </c>
    </row>
    <row r="132" spans="1:5" x14ac:dyDescent="0.25">
      <c r="A132" s="3">
        <v>44774</v>
      </c>
      <c r="B132">
        <v>550</v>
      </c>
      <c r="C132">
        <v>56</v>
      </c>
      <c r="D132">
        <v>408</v>
      </c>
      <c r="E132">
        <v>1245</v>
      </c>
    </row>
    <row r="133" spans="1:5" x14ac:dyDescent="0.25">
      <c r="A133" s="3">
        <v>44781</v>
      </c>
      <c r="B133">
        <v>591</v>
      </c>
      <c r="C133">
        <v>63</v>
      </c>
      <c r="D133">
        <v>384</v>
      </c>
      <c r="E133">
        <v>1204</v>
      </c>
    </row>
    <row r="134" spans="1:5" x14ac:dyDescent="0.25">
      <c r="A134" s="3">
        <v>44788</v>
      </c>
      <c r="B134">
        <v>556</v>
      </c>
      <c r="C134">
        <v>73</v>
      </c>
      <c r="D134">
        <v>395</v>
      </c>
      <c r="E134">
        <v>1224</v>
      </c>
    </row>
    <row r="135" spans="1:5" x14ac:dyDescent="0.25">
      <c r="A135" s="3">
        <v>44795</v>
      </c>
      <c r="B135">
        <v>558</v>
      </c>
      <c r="C135">
        <v>76</v>
      </c>
      <c r="D135">
        <v>394</v>
      </c>
      <c r="E135">
        <v>1133</v>
      </c>
    </row>
    <row r="136" spans="1:5" x14ac:dyDescent="0.25">
      <c r="A136" s="3">
        <v>44802</v>
      </c>
      <c r="B136">
        <v>479</v>
      </c>
      <c r="C136">
        <v>65</v>
      </c>
      <c r="D136">
        <v>368</v>
      </c>
      <c r="E136">
        <v>1163</v>
      </c>
    </row>
    <row r="137" spans="1:5" x14ac:dyDescent="0.25">
      <c r="A137" s="3">
        <v>44809</v>
      </c>
      <c r="B137">
        <v>627</v>
      </c>
      <c r="C137">
        <v>66</v>
      </c>
      <c r="D137">
        <v>385</v>
      </c>
      <c r="E137">
        <v>1160</v>
      </c>
    </row>
    <row r="138" spans="1:5" x14ac:dyDescent="0.25">
      <c r="A138" s="3">
        <v>44816</v>
      </c>
      <c r="B138">
        <v>547</v>
      </c>
      <c r="C138">
        <v>67</v>
      </c>
      <c r="D138">
        <v>394</v>
      </c>
      <c r="E138">
        <v>1274</v>
      </c>
    </row>
    <row r="139" spans="1:5" x14ac:dyDescent="0.25">
      <c r="A139" s="3">
        <v>44823</v>
      </c>
      <c r="B139">
        <v>596</v>
      </c>
      <c r="C139">
        <v>84</v>
      </c>
      <c r="D139">
        <v>393</v>
      </c>
      <c r="E139">
        <v>1287</v>
      </c>
    </row>
    <row r="140" spans="1:5" x14ac:dyDescent="0.25">
      <c r="A140" s="3">
        <v>44830</v>
      </c>
      <c r="B140">
        <v>623</v>
      </c>
      <c r="C140">
        <v>73</v>
      </c>
      <c r="D140">
        <v>424</v>
      </c>
      <c r="E140">
        <v>1298</v>
      </c>
    </row>
    <row r="141" spans="1:5" x14ac:dyDescent="0.25">
      <c r="A141" s="3">
        <v>44837</v>
      </c>
      <c r="B141">
        <v>673</v>
      </c>
      <c r="C141">
        <v>72</v>
      </c>
      <c r="D141">
        <v>423</v>
      </c>
      <c r="E141">
        <v>1336</v>
      </c>
    </row>
    <row r="142" spans="1:5" x14ac:dyDescent="0.25">
      <c r="A142" s="3">
        <v>44844</v>
      </c>
      <c r="B142">
        <v>646</v>
      </c>
      <c r="C142">
        <v>71</v>
      </c>
      <c r="D142">
        <v>390</v>
      </c>
      <c r="E142">
        <v>1313</v>
      </c>
    </row>
    <row r="143" spans="1:5" x14ac:dyDescent="0.25">
      <c r="A143" s="3">
        <v>44851</v>
      </c>
      <c r="B143">
        <v>581</v>
      </c>
      <c r="C143">
        <v>83</v>
      </c>
      <c r="D143">
        <v>413</v>
      </c>
      <c r="E143">
        <v>1323</v>
      </c>
    </row>
    <row r="144" spans="1:5" x14ac:dyDescent="0.25">
      <c r="A144" s="3">
        <v>44858</v>
      </c>
      <c r="B144">
        <v>615</v>
      </c>
      <c r="C144">
        <v>73</v>
      </c>
      <c r="D144">
        <v>370</v>
      </c>
      <c r="E144">
        <v>1297</v>
      </c>
    </row>
    <row r="145" spans="1:5" x14ac:dyDescent="0.25">
      <c r="A145" s="3">
        <v>44865</v>
      </c>
      <c r="B145">
        <v>560</v>
      </c>
      <c r="C145">
        <v>62</v>
      </c>
      <c r="D145">
        <v>364</v>
      </c>
      <c r="E145">
        <v>1242</v>
      </c>
    </row>
    <row r="146" spans="1:5" x14ac:dyDescent="0.25">
      <c r="A146" s="3">
        <v>44872</v>
      </c>
      <c r="B146">
        <v>554</v>
      </c>
      <c r="C146">
        <v>60</v>
      </c>
      <c r="D146">
        <v>367</v>
      </c>
      <c r="E146">
        <v>1321</v>
      </c>
    </row>
    <row r="147" spans="1:5" x14ac:dyDescent="0.25">
      <c r="A147" s="3">
        <v>44879</v>
      </c>
      <c r="B147">
        <v>547</v>
      </c>
      <c r="C147">
        <v>48</v>
      </c>
      <c r="D147">
        <v>377</v>
      </c>
      <c r="E147">
        <v>1313</v>
      </c>
    </row>
    <row r="148" spans="1:5" x14ac:dyDescent="0.25">
      <c r="A148" s="3">
        <v>44886</v>
      </c>
      <c r="B148">
        <v>579</v>
      </c>
      <c r="C148">
        <v>88</v>
      </c>
      <c r="D148">
        <v>413</v>
      </c>
      <c r="E148">
        <v>1277</v>
      </c>
    </row>
    <row r="149" spans="1:5" x14ac:dyDescent="0.25">
      <c r="A149" s="3">
        <v>44893</v>
      </c>
      <c r="B149">
        <v>600</v>
      </c>
      <c r="C149">
        <v>66</v>
      </c>
      <c r="D149">
        <v>439</v>
      </c>
      <c r="E149">
        <v>1408</v>
      </c>
    </row>
    <row r="150" spans="1:5" x14ac:dyDescent="0.25">
      <c r="A150" s="3">
        <v>44900</v>
      </c>
      <c r="B150">
        <v>627</v>
      </c>
      <c r="C150">
        <v>73</v>
      </c>
      <c r="D150">
        <v>414</v>
      </c>
      <c r="E150">
        <v>1400</v>
      </c>
    </row>
    <row r="151" spans="1:5" x14ac:dyDescent="0.25">
      <c r="A151" s="3">
        <v>44907</v>
      </c>
      <c r="B151">
        <v>645</v>
      </c>
      <c r="C151">
        <v>83</v>
      </c>
      <c r="D151">
        <v>497</v>
      </c>
      <c r="E151">
        <v>1570</v>
      </c>
    </row>
    <row r="152" spans="1:5" x14ac:dyDescent="0.25">
      <c r="A152" s="3">
        <v>44914</v>
      </c>
      <c r="B152">
        <v>728</v>
      </c>
      <c r="C152">
        <v>88</v>
      </c>
      <c r="D152">
        <v>489</v>
      </c>
      <c r="E152">
        <v>1779</v>
      </c>
    </row>
    <row r="153" spans="1:5" x14ac:dyDescent="0.25">
      <c r="A153" s="3">
        <v>44921</v>
      </c>
      <c r="B153">
        <v>808</v>
      </c>
      <c r="C153">
        <v>99</v>
      </c>
      <c r="D153">
        <v>572</v>
      </c>
      <c r="E153">
        <v>1760</v>
      </c>
    </row>
    <row r="154" spans="1:5" x14ac:dyDescent="0.25">
      <c r="A154" s="3">
        <v>44928</v>
      </c>
      <c r="B154">
        <v>705</v>
      </c>
      <c r="C154">
        <v>100</v>
      </c>
      <c r="D154">
        <v>521</v>
      </c>
      <c r="E154">
        <v>1695</v>
      </c>
    </row>
    <row r="155" spans="1:5" x14ac:dyDescent="0.25">
      <c r="A155" s="3">
        <v>44935</v>
      </c>
      <c r="B155">
        <v>663</v>
      </c>
      <c r="C155">
        <v>80</v>
      </c>
      <c r="D155">
        <v>453</v>
      </c>
      <c r="E155">
        <v>1535</v>
      </c>
    </row>
    <row r="156" spans="1:5" x14ac:dyDescent="0.25">
      <c r="A156" s="3">
        <v>44942</v>
      </c>
      <c r="B156">
        <v>605</v>
      </c>
      <c r="C156">
        <v>82</v>
      </c>
      <c r="D156">
        <v>422</v>
      </c>
      <c r="E156">
        <v>1474</v>
      </c>
    </row>
    <row r="157" spans="1:5" x14ac:dyDescent="0.25">
      <c r="A157" s="3">
        <v>44949</v>
      </c>
      <c r="B157">
        <v>549</v>
      </c>
      <c r="C157">
        <v>53</v>
      </c>
      <c r="D157">
        <v>366</v>
      </c>
      <c r="E157">
        <v>1399</v>
      </c>
    </row>
    <row r="158" spans="1:5" x14ac:dyDescent="0.25">
      <c r="A158" s="3">
        <v>44956</v>
      </c>
      <c r="B158">
        <v>577</v>
      </c>
      <c r="C158">
        <v>64</v>
      </c>
      <c r="D158">
        <v>387</v>
      </c>
      <c r="E158">
        <v>1361</v>
      </c>
    </row>
    <row r="159" spans="1:5" x14ac:dyDescent="0.25">
      <c r="A159" s="3">
        <v>44963</v>
      </c>
      <c r="B159">
        <v>561</v>
      </c>
      <c r="C159">
        <v>80</v>
      </c>
      <c r="D159">
        <v>369</v>
      </c>
      <c r="E159">
        <v>1346</v>
      </c>
    </row>
    <row r="160" spans="1:5" x14ac:dyDescent="0.25">
      <c r="A160" s="3">
        <v>44970</v>
      </c>
      <c r="B160">
        <v>575</v>
      </c>
      <c r="C160">
        <v>61</v>
      </c>
      <c r="D160">
        <v>348</v>
      </c>
      <c r="E160">
        <v>1415</v>
      </c>
    </row>
    <row r="161" spans="1:5" x14ac:dyDescent="0.25">
      <c r="A161" s="3">
        <v>44977</v>
      </c>
      <c r="B161">
        <v>539</v>
      </c>
      <c r="C161">
        <v>69</v>
      </c>
      <c r="D161">
        <v>361</v>
      </c>
      <c r="E161">
        <v>1373</v>
      </c>
    </row>
    <row r="162" spans="1:5" x14ac:dyDescent="0.25">
      <c r="A162" s="3">
        <v>44984</v>
      </c>
      <c r="B162">
        <v>557</v>
      </c>
      <c r="C162">
        <v>63</v>
      </c>
      <c r="D162">
        <v>388</v>
      </c>
      <c r="E162">
        <v>1357</v>
      </c>
    </row>
    <row r="163" spans="1:5" x14ac:dyDescent="0.25">
      <c r="A163" s="3">
        <v>44991</v>
      </c>
      <c r="B163">
        <v>539</v>
      </c>
      <c r="C163">
        <v>77</v>
      </c>
      <c r="D163">
        <v>378</v>
      </c>
      <c r="E163">
        <v>1398</v>
      </c>
    </row>
    <row r="164" spans="1:5" x14ac:dyDescent="0.25">
      <c r="A164" s="3">
        <v>44998</v>
      </c>
      <c r="B164">
        <v>530</v>
      </c>
      <c r="C164">
        <v>74</v>
      </c>
      <c r="D164">
        <v>357</v>
      </c>
      <c r="E164">
        <v>1302</v>
      </c>
    </row>
    <row r="165" spans="1:5" x14ac:dyDescent="0.25">
      <c r="A165" s="3">
        <v>45005</v>
      </c>
      <c r="B165">
        <v>544</v>
      </c>
      <c r="C165">
        <v>47</v>
      </c>
      <c r="D165">
        <v>386</v>
      </c>
      <c r="E165">
        <v>1341</v>
      </c>
    </row>
    <row r="166" spans="1:5" x14ac:dyDescent="0.25">
      <c r="A166" s="3">
        <v>45012</v>
      </c>
      <c r="B166">
        <v>564</v>
      </c>
      <c r="C166">
        <v>71</v>
      </c>
      <c r="D166">
        <v>321</v>
      </c>
      <c r="E166">
        <v>1289</v>
      </c>
    </row>
    <row r="167" spans="1:5" x14ac:dyDescent="0.25">
      <c r="A167" s="3">
        <v>45019</v>
      </c>
      <c r="B167">
        <v>525</v>
      </c>
      <c r="C167">
        <v>53</v>
      </c>
      <c r="D167">
        <v>362</v>
      </c>
      <c r="E167">
        <v>1231</v>
      </c>
    </row>
    <row r="168" spans="1:5" x14ac:dyDescent="0.25">
      <c r="A168" s="3">
        <v>45026</v>
      </c>
      <c r="B168">
        <v>522</v>
      </c>
      <c r="C168">
        <v>63</v>
      </c>
      <c r="D168">
        <v>377</v>
      </c>
      <c r="E168">
        <v>1358</v>
      </c>
    </row>
    <row r="169" spans="1:5" x14ac:dyDescent="0.25">
      <c r="A169" s="3">
        <v>45033</v>
      </c>
      <c r="B169">
        <v>475</v>
      </c>
      <c r="C169">
        <v>61</v>
      </c>
      <c r="D169">
        <v>360</v>
      </c>
      <c r="E169">
        <v>1297</v>
      </c>
    </row>
    <row r="170" spans="1:5" x14ac:dyDescent="0.25">
      <c r="A170" s="3">
        <v>45040</v>
      </c>
      <c r="B170">
        <v>472</v>
      </c>
      <c r="C170">
        <v>63</v>
      </c>
      <c r="D170">
        <v>346</v>
      </c>
      <c r="E170">
        <v>1234</v>
      </c>
    </row>
    <row r="171" spans="1:5" x14ac:dyDescent="0.25">
      <c r="A171" s="3">
        <v>45047</v>
      </c>
      <c r="B171">
        <v>513</v>
      </c>
      <c r="C171">
        <v>57</v>
      </c>
      <c r="D171">
        <v>363</v>
      </c>
      <c r="E171">
        <v>1229</v>
      </c>
    </row>
    <row r="172" spans="1:5" x14ac:dyDescent="0.25">
      <c r="A172" s="3">
        <v>45054</v>
      </c>
      <c r="B172">
        <v>443</v>
      </c>
      <c r="C172">
        <v>59</v>
      </c>
      <c r="D172">
        <v>335</v>
      </c>
      <c r="E172">
        <v>1212</v>
      </c>
    </row>
    <row r="173" spans="1:5" x14ac:dyDescent="0.25">
      <c r="A173" s="3">
        <v>45061</v>
      </c>
      <c r="B173">
        <v>477</v>
      </c>
      <c r="C173">
        <v>65</v>
      </c>
      <c r="D173">
        <v>325</v>
      </c>
      <c r="E173">
        <v>1201</v>
      </c>
    </row>
    <row r="174" spans="1:5" x14ac:dyDescent="0.25">
      <c r="A174" s="3">
        <v>45068</v>
      </c>
      <c r="B174">
        <v>454</v>
      </c>
      <c r="C174">
        <v>69</v>
      </c>
      <c r="D174">
        <v>317</v>
      </c>
      <c r="E174">
        <v>1184</v>
      </c>
    </row>
    <row r="175" spans="1:5" x14ac:dyDescent="0.25">
      <c r="A175" s="3">
        <v>45075</v>
      </c>
      <c r="B175">
        <v>454</v>
      </c>
      <c r="C175">
        <v>51</v>
      </c>
      <c r="D175">
        <v>345</v>
      </c>
      <c r="E175">
        <v>1162</v>
      </c>
    </row>
    <row r="176" spans="1:5" x14ac:dyDescent="0.25">
      <c r="A176" s="3">
        <v>45082</v>
      </c>
      <c r="B176">
        <v>494</v>
      </c>
      <c r="C176">
        <v>47</v>
      </c>
      <c r="D176">
        <v>310</v>
      </c>
      <c r="E176">
        <v>1180</v>
      </c>
    </row>
    <row r="177" spans="1:5" x14ac:dyDescent="0.25">
      <c r="A177" s="3">
        <v>45089</v>
      </c>
      <c r="B177">
        <v>463</v>
      </c>
      <c r="C177">
        <v>47</v>
      </c>
      <c r="D177">
        <v>350</v>
      </c>
      <c r="E177">
        <v>1154</v>
      </c>
    </row>
    <row r="178" spans="1:5" x14ac:dyDescent="0.25">
      <c r="A178" s="3">
        <v>45096</v>
      </c>
      <c r="B178">
        <v>517</v>
      </c>
      <c r="C178">
        <v>54</v>
      </c>
      <c r="D178">
        <v>356</v>
      </c>
      <c r="E178">
        <v>1245</v>
      </c>
    </row>
    <row r="179" spans="1:5" x14ac:dyDescent="0.25">
      <c r="A179" s="3">
        <v>45103</v>
      </c>
      <c r="B179">
        <v>441</v>
      </c>
      <c r="C179">
        <v>53</v>
      </c>
      <c r="D179">
        <v>351</v>
      </c>
      <c r="E179">
        <v>1136</v>
      </c>
    </row>
    <row r="180" spans="1:5" x14ac:dyDescent="0.25">
      <c r="A180" s="3">
        <v>45110</v>
      </c>
      <c r="B180">
        <v>451</v>
      </c>
      <c r="C180">
        <v>51</v>
      </c>
      <c r="D180">
        <v>324</v>
      </c>
      <c r="E180">
        <v>1167</v>
      </c>
    </row>
    <row r="181" spans="1:5" x14ac:dyDescent="0.25">
      <c r="A181" s="3">
        <v>45117</v>
      </c>
      <c r="B181">
        <v>482</v>
      </c>
      <c r="C181">
        <v>63</v>
      </c>
      <c r="D181">
        <v>313</v>
      </c>
      <c r="E181">
        <v>1252</v>
      </c>
    </row>
    <row r="182" spans="1:5" x14ac:dyDescent="0.25">
      <c r="A182" s="3">
        <v>45124</v>
      </c>
      <c r="B182">
        <v>461</v>
      </c>
      <c r="C182">
        <v>50</v>
      </c>
      <c r="D182">
        <v>339</v>
      </c>
      <c r="E182">
        <v>1170</v>
      </c>
    </row>
    <row r="183" spans="1:5" x14ac:dyDescent="0.25">
      <c r="A183" s="3">
        <v>45131</v>
      </c>
      <c r="B183">
        <v>419</v>
      </c>
      <c r="C183">
        <v>52</v>
      </c>
      <c r="D183">
        <v>309</v>
      </c>
      <c r="E183">
        <v>1135</v>
      </c>
    </row>
    <row r="184" spans="1:5" x14ac:dyDescent="0.25">
      <c r="A184" s="3">
        <v>45138</v>
      </c>
      <c r="B184">
        <v>435</v>
      </c>
      <c r="C184">
        <v>48</v>
      </c>
      <c r="D184">
        <v>318</v>
      </c>
      <c r="E184">
        <v>1137</v>
      </c>
    </row>
    <row r="185" spans="1:5" x14ac:dyDescent="0.25">
      <c r="A185" s="3">
        <v>45145</v>
      </c>
      <c r="B185">
        <v>468</v>
      </c>
      <c r="C185">
        <v>49</v>
      </c>
      <c r="D185">
        <v>356</v>
      </c>
      <c r="E185">
        <v>1162</v>
      </c>
    </row>
    <row r="186" spans="1:5" x14ac:dyDescent="0.25">
      <c r="A186" s="3">
        <v>45152</v>
      </c>
      <c r="B186">
        <v>544</v>
      </c>
      <c r="C186">
        <v>66</v>
      </c>
      <c r="D186">
        <v>334</v>
      </c>
      <c r="E186">
        <v>1241</v>
      </c>
    </row>
    <row r="187" spans="1:5" x14ac:dyDescent="0.25">
      <c r="A187" s="3">
        <v>45159</v>
      </c>
      <c r="B187">
        <v>494</v>
      </c>
      <c r="C187">
        <v>64</v>
      </c>
      <c r="D187">
        <v>342</v>
      </c>
      <c r="E187">
        <v>1344</v>
      </c>
    </row>
    <row r="188" spans="1:5" x14ac:dyDescent="0.25">
      <c r="A188" s="3">
        <v>45166</v>
      </c>
      <c r="B188">
        <v>408</v>
      </c>
      <c r="C188">
        <v>52</v>
      </c>
      <c r="D188">
        <v>289</v>
      </c>
      <c r="E188">
        <v>1196</v>
      </c>
    </row>
    <row r="189" spans="1:5" x14ac:dyDescent="0.25">
      <c r="A189" s="3">
        <v>45173</v>
      </c>
      <c r="B189">
        <v>448</v>
      </c>
      <c r="C189">
        <v>62</v>
      </c>
      <c r="D189">
        <v>312</v>
      </c>
      <c r="E189">
        <v>1159</v>
      </c>
    </row>
    <row r="190" spans="1:5" x14ac:dyDescent="0.25">
      <c r="A190" s="3">
        <v>45180</v>
      </c>
      <c r="B190">
        <v>457</v>
      </c>
      <c r="C190">
        <v>57</v>
      </c>
      <c r="D190">
        <v>329</v>
      </c>
      <c r="E190">
        <v>1177</v>
      </c>
    </row>
    <row r="191" spans="1:5" x14ac:dyDescent="0.25">
      <c r="A191" s="3">
        <v>45187</v>
      </c>
      <c r="B191">
        <v>487</v>
      </c>
      <c r="C191">
        <v>63</v>
      </c>
      <c r="D191">
        <v>326</v>
      </c>
      <c r="E191">
        <v>1219</v>
      </c>
    </row>
    <row r="192" spans="1:5" x14ac:dyDescent="0.25">
      <c r="A192" s="3">
        <v>45194</v>
      </c>
      <c r="B192">
        <v>467</v>
      </c>
      <c r="C192">
        <v>54</v>
      </c>
      <c r="D192">
        <v>279</v>
      </c>
      <c r="E192">
        <v>1190</v>
      </c>
    </row>
    <row r="193" spans="1:5" x14ac:dyDescent="0.25">
      <c r="A193" s="3">
        <v>45201</v>
      </c>
      <c r="B193">
        <v>528</v>
      </c>
      <c r="C193">
        <v>56</v>
      </c>
      <c r="D193">
        <v>339</v>
      </c>
      <c r="E193">
        <v>1207</v>
      </c>
    </row>
    <row r="194" spans="1:5" x14ac:dyDescent="0.25">
      <c r="A194" s="3">
        <v>45208</v>
      </c>
      <c r="B194">
        <v>489</v>
      </c>
      <c r="C194">
        <v>74</v>
      </c>
      <c r="D194">
        <v>386</v>
      </c>
      <c r="E194">
        <v>1389</v>
      </c>
    </row>
    <row r="195" spans="1:5" x14ac:dyDescent="0.25">
      <c r="A195" s="3">
        <v>45215</v>
      </c>
      <c r="B195">
        <v>493</v>
      </c>
      <c r="C195">
        <v>59</v>
      </c>
      <c r="D195">
        <v>373</v>
      </c>
      <c r="E195">
        <v>1328</v>
      </c>
    </row>
    <row r="196" spans="1:5" x14ac:dyDescent="0.25">
      <c r="A196" s="3">
        <v>45222</v>
      </c>
      <c r="B196">
        <v>487</v>
      </c>
      <c r="C196">
        <v>64</v>
      </c>
      <c r="D196">
        <v>366</v>
      </c>
      <c r="E196">
        <v>1357</v>
      </c>
    </row>
    <row r="197" spans="1:5" x14ac:dyDescent="0.25">
      <c r="A197" s="3">
        <v>45229</v>
      </c>
      <c r="B197">
        <v>523</v>
      </c>
      <c r="C197">
        <v>65</v>
      </c>
      <c r="D197">
        <v>342</v>
      </c>
      <c r="E197">
        <v>1280</v>
      </c>
    </row>
    <row r="198" spans="1:5" x14ac:dyDescent="0.25">
      <c r="A198" s="3">
        <v>45236</v>
      </c>
      <c r="B198">
        <v>501</v>
      </c>
      <c r="C198">
        <v>63</v>
      </c>
      <c r="D198">
        <v>341</v>
      </c>
      <c r="E198">
        <v>1300</v>
      </c>
    </row>
    <row r="199" spans="1:5" x14ac:dyDescent="0.25">
      <c r="A199" s="3">
        <v>45243</v>
      </c>
      <c r="B199">
        <v>571</v>
      </c>
      <c r="C199">
        <v>56</v>
      </c>
      <c r="D199">
        <v>362</v>
      </c>
      <c r="E199">
        <v>1394</v>
      </c>
    </row>
    <row r="200" spans="1:5" x14ac:dyDescent="0.25">
      <c r="A200" s="3">
        <v>45250</v>
      </c>
      <c r="B200">
        <v>527</v>
      </c>
      <c r="C200">
        <v>74</v>
      </c>
      <c r="D200">
        <v>360</v>
      </c>
      <c r="E200">
        <v>1399</v>
      </c>
    </row>
    <row r="201" spans="1:5" x14ac:dyDescent="0.25">
      <c r="A201" s="3">
        <v>45257</v>
      </c>
      <c r="B201">
        <v>568</v>
      </c>
      <c r="C201">
        <v>67</v>
      </c>
      <c r="D201">
        <v>378</v>
      </c>
      <c r="E201">
        <v>1440</v>
      </c>
    </row>
    <row r="202" spans="1:5" x14ac:dyDescent="0.25">
      <c r="A202" s="3">
        <v>45264</v>
      </c>
      <c r="B202">
        <v>605</v>
      </c>
      <c r="C202">
        <v>63</v>
      </c>
      <c r="D202">
        <v>400</v>
      </c>
      <c r="E202">
        <v>1481</v>
      </c>
    </row>
    <row r="203" spans="1:5" x14ac:dyDescent="0.25">
      <c r="A203" s="3">
        <v>45271</v>
      </c>
      <c r="B203">
        <v>523</v>
      </c>
      <c r="C203">
        <v>67</v>
      </c>
      <c r="D203">
        <v>390</v>
      </c>
      <c r="E203">
        <v>1523</v>
      </c>
    </row>
    <row r="204" spans="1:5" x14ac:dyDescent="0.25">
      <c r="A204" s="3">
        <v>45278</v>
      </c>
      <c r="B204">
        <v>627</v>
      </c>
      <c r="C204">
        <v>64</v>
      </c>
      <c r="D204">
        <v>405</v>
      </c>
      <c r="E204">
        <v>1457</v>
      </c>
    </row>
    <row r="205" spans="1:5" x14ac:dyDescent="0.25">
      <c r="A205" s="3">
        <v>45285</v>
      </c>
      <c r="B205">
        <v>578</v>
      </c>
      <c r="C205">
        <v>65</v>
      </c>
      <c r="D205">
        <v>413</v>
      </c>
      <c r="E205">
        <v>1516</v>
      </c>
    </row>
    <row r="206" spans="1:5" x14ac:dyDescent="0.25">
      <c r="A206" s="3">
        <v>45292</v>
      </c>
      <c r="B206">
        <v>594</v>
      </c>
      <c r="C206">
        <v>65</v>
      </c>
      <c r="D206">
        <v>343</v>
      </c>
      <c r="E206">
        <v>1378</v>
      </c>
    </row>
    <row r="207" spans="1:5" x14ac:dyDescent="0.25">
      <c r="A207" s="3">
        <v>45299</v>
      </c>
      <c r="B207">
        <v>506</v>
      </c>
      <c r="C207">
        <v>59</v>
      </c>
      <c r="D207">
        <v>381</v>
      </c>
      <c r="E207">
        <v>1363</v>
      </c>
    </row>
    <row r="208" spans="1:5" x14ac:dyDescent="0.25">
      <c r="A208" s="3">
        <v>45306</v>
      </c>
      <c r="B208">
        <v>543</v>
      </c>
      <c r="C208">
        <v>62</v>
      </c>
      <c r="D208">
        <v>381</v>
      </c>
      <c r="E208">
        <v>1382</v>
      </c>
    </row>
    <row r="209" spans="1:5" x14ac:dyDescent="0.25">
      <c r="A209" s="3">
        <v>45313</v>
      </c>
      <c r="B209">
        <v>563</v>
      </c>
      <c r="C209">
        <v>61</v>
      </c>
      <c r="D209">
        <v>343</v>
      </c>
      <c r="E209">
        <v>1478</v>
      </c>
    </row>
    <row r="210" spans="1:5" x14ac:dyDescent="0.25">
      <c r="A210" s="3">
        <v>45320</v>
      </c>
      <c r="B210">
        <v>519</v>
      </c>
      <c r="C210">
        <v>48</v>
      </c>
      <c r="D210">
        <v>399</v>
      </c>
      <c r="E210">
        <v>1424</v>
      </c>
    </row>
    <row r="211" spans="1:5" x14ac:dyDescent="0.25">
      <c r="A211" s="3">
        <v>45327</v>
      </c>
      <c r="B211">
        <v>536</v>
      </c>
      <c r="C211">
        <v>74</v>
      </c>
      <c r="D211">
        <v>417</v>
      </c>
      <c r="E211">
        <v>1566</v>
      </c>
    </row>
    <row r="212" spans="1:5" x14ac:dyDescent="0.25">
      <c r="A212" s="3">
        <v>45334</v>
      </c>
      <c r="B212">
        <v>486</v>
      </c>
      <c r="C212">
        <v>62</v>
      </c>
      <c r="D212">
        <v>367</v>
      </c>
      <c r="E212">
        <v>1376</v>
      </c>
    </row>
    <row r="213" spans="1:5" x14ac:dyDescent="0.25">
      <c r="A213" s="3">
        <v>45341</v>
      </c>
      <c r="B213">
        <v>454</v>
      </c>
      <c r="C213">
        <v>72</v>
      </c>
      <c r="D213">
        <v>330</v>
      </c>
      <c r="E213">
        <v>1390</v>
      </c>
    </row>
    <row r="214" spans="1:5" x14ac:dyDescent="0.25">
      <c r="A214" s="3">
        <v>45348</v>
      </c>
      <c r="B214">
        <v>423</v>
      </c>
      <c r="C214">
        <v>59</v>
      </c>
      <c r="D214">
        <v>334</v>
      </c>
      <c r="E214">
        <v>1284</v>
      </c>
    </row>
    <row r="215" spans="1:5" x14ac:dyDescent="0.25">
      <c r="A215" s="3">
        <v>45355</v>
      </c>
      <c r="B215">
        <v>491</v>
      </c>
      <c r="C215">
        <v>60</v>
      </c>
      <c r="D215">
        <v>321</v>
      </c>
      <c r="E215">
        <v>1202</v>
      </c>
    </row>
    <row r="216" spans="1:5" x14ac:dyDescent="0.25">
      <c r="A216" s="3">
        <v>45362</v>
      </c>
      <c r="B216">
        <v>468</v>
      </c>
      <c r="C216">
        <v>53</v>
      </c>
      <c r="D216">
        <v>304</v>
      </c>
      <c r="E216">
        <v>1226</v>
      </c>
    </row>
    <row r="217" spans="1:5" x14ac:dyDescent="0.25">
      <c r="A217" s="3">
        <v>45369</v>
      </c>
      <c r="B217">
        <v>424</v>
      </c>
      <c r="C217">
        <v>55</v>
      </c>
      <c r="D217">
        <v>333</v>
      </c>
      <c r="E217">
        <v>1178</v>
      </c>
    </row>
    <row r="218" spans="1:5" x14ac:dyDescent="0.25">
      <c r="A218" s="3">
        <v>45376</v>
      </c>
      <c r="B218">
        <v>450</v>
      </c>
      <c r="C218">
        <v>59</v>
      </c>
      <c r="D218">
        <v>305</v>
      </c>
      <c r="E218">
        <v>1265</v>
      </c>
    </row>
    <row r="219" spans="1:5" x14ac:dyDescent="0.25">
      <c r="A219" s="3">
        <v>45383</v>
      </c>
      <c r="B219">
        <v>413</v>
      </c>
      <c r="C219">
        <v>60</v>
      </c>
      <c r="D219">
        <v>309</v>
      </c>
      <c r="E219">
        <v>1287</v>
      </c>
    </row>
    <row r="220" spans="1:5" x14ac:dyDescent="0.25">
      <c r="A220" s="3">
        <v>45390</v>
      </c>
      <c r="B220">
        <v>427</v>
      </c>
      <c r="C220">
        <v>55</v>
      </c>
      <c r="D220">
        <v>314</v>
      </c>
      <c r="E220">
        <v>1165</v>
      </c>
    </row>
    <row r="221" spans="1:5" x14ac:dyDescent="0.25">
      <c r="A221" s="3">
        <v>45397</v>
      </c>
      <c r="B221">
        <v>455</v>
      </c>
      <c r="C221">
        <v>57</v>
      </c>
      <c r="D221">
        <v>289</v>
      </c>
      <c r="E221">
        <v>1167</v>
      </c>
    </row>
    <row r="222" spans="1:5" x14ac:dyDescent="0.25">
      <c r="A222" s="3">
        <v>45404</v>
      </c>
      <c r="B222">
        <v>389</v>
      </c>
      <c r="C222">
        <v>58</v>
      </c>
      <c r="D222">
        <v>297</v>
      </c>
      <c r="E222">
        <v>1125</v>
      </c>
    </row>
    <row r="223" spans="1:5" x14ac:dyDescent="0.25">
      <c r="A223" s="3">
        <v>45411</v>
      </c>
      <c r="B223">
        <v>416</v>
      </c>
      <c r="C223">
        <v>49</v>
      </c>
      <c r="D223">
        <v>304</v>
      </c>
      <c r="E223">
        <v>1195</v>
      </c>
    </row>
    <row r="224" spans="1:5" x14ac:dyDescent="0.25">
      <c r="A224" s="3">
        <v>45418</v>
      </c>
      <c r="B224">
        <v>403</v>
      </c>
      <c r="C224">
        <v>43</v>
      </c>
      <c r="D224">
        <v>314</v>
      </c>
      <c r="E224">
        <v>1128</v>
      </c>
    </row>
    <row r="225" spans="1:5" x14ac:dyDescent="0.25">
      <c r="A225" s="3">
        <v>45425</v>
      </c>
      <c r="B225">
        <v>394</v>
      </c>
      <c r="C225">
        <v>48</v>
      </c>
      <c r="D225">
        <v>313</v>
      </c>
      <c r="E225">
        <v>1148</v>
      </c>
    </row>
    <row r="226" spans="1:5" x14ac:dyDescent="0.25">
      <c r="A226" s="3">
        <v>45432</v>
      </c>
      <c r="B226">
        <v>406</v>
      </c>
      <c r="C226">
        <v>57</v>
      </c>
      <c r="D226">
        <v>341</v>
      </c>
      <c r="E226">
        <v>1167</v>
      </c>
    </row>
    <row r="227" spans="1:5" x14ac:dyDescent="0.25">
      <c r="A227" s="3">
        <v>45439</v>
      </c>
      <c r="B227">
        <v>418</v>
      </c>
      <c r="C227">
        <v>48</v>
      </c>
      <c r="D227">
        <v>299</v>
      </c>
      <c r="E227">
        <v>1173</v>
      </c>
    </row>
    <row r="228" spans="1:5" x14ac:dyDescent="0.25">
      <c r="A228" s="3">
        <v>45446</v>
      </c>
      <c r="B228">
        <v>415</v>
      </c>
      <c r="C228">
        <v>40</v>
      </c>
      <c r="D228">
        <v>280</v>
      </c>
      <c r="E228">
        <v>1144</v>
      </c>
    </row>
    <row r="229" spans="1:5" x14ac:dyDescent="0.25">
      <c r="A229" s="3">
        <v>45453</v>
      </c>
      <c r="B229">
        <v>364</v>
      </c>
      <c r="C229">
        <v>45</v>
      </c>
      <c r="D229">
        <v>290</v>
      </c>
      <c r="E229">
        <v>1112</v>
      </c>
    </row>
    <row r="230" spans="1:5" x14ac:dyDescent="0.25">
      <c r="A230" s="3">
        <v>45460</v>
      </c>
      <c r="B230">
        <v>424</v>
      </c>
      <c r="C230">
        <v>49</v>
      </c>
      <c r="D230">
        <v>318</v>
      </c>
      <c r="E230">
        <v>1218</v>
      </c>
    </row>
    <row r="231" spans="1:5" x14ac:dyDescent="0.25">
      <c r="A231" s="3">
        <v>45467</v>
      </c>
      <c r="B231">
        <v>392</v>
      </c>
      <c r="C231">
        <v>65</v>
      </c>
      <c r="D231">
        <v>310</v>
      </c>
      <c r="E231">
        <v>1220</v>
      </c>
    </row>
    <row r="232" spans="1:5" x14ac:dyDescent="0.25">
      <c r="A232" s="3">
        <v>45474</v>
      </c>
      <c r="B232">
        <v>357</v>
      </c>
      <c r="C232">
        <v>56</v>
      </c>
      <c r="D232">
        <v>231</v>
      </c>
      <c r="E232">
        <v>981</v>
      </c>
    </row>
    <row r="233" spans="1:5" x14ac:dyDescent="0.25">
      <c r="A233" s="3">
        <v>45481</v>
      </c>
      <c r="B233">
        <v>429</v>
      </c>
      <c r="C233">
        <v>45</v>
      </c>
      <c r="D233">
        <v>279</v>
      </c>
      <c r="E233">
        <v>1114</v>
      </c>
    </row>
    <row r="234" spans="1:5" x14ac:dyDescent="0.25">
      <c r="A234" s="3">
        <v>45488</v>
      </c>
      <c r="B234">
        <v>372</v>
      </c>
      <c r="C234">
        <v>39</v>
      </c>
      <c r="D234">
        <v>247</v>
      </c>
      <c r="E234">
        <v>993</v>
      </c>
    </row>
    <row r="235" spans="1:5" x14ac:dyDescent="0.25">
      <c r="A235" s="3">
        <v>45495</v>
      </c>
      <c r="B235">
        <v>371</v>
      </c>
      <c r="C235">
        <v>51</v>
      </c>
      <c r="D235">
        <v>276</v>
      </c>
      <c r="E235">
        <v>1047</v>
      </c>
    </row>
    <row r="236" spans="1:5" x14ac:dyDescent="0.25">
      <c r="A236" s="3">
        <v>45502</v>
      </c>
      <c r="B236">
        <v>378</v>
      </c>
      <c r="C236">
        <v>36</v>
      </c>
      <c r="D236">
        <v>265</v>
      </c>
      <c r="E236">
        <v>1004</v>
      </c>
    </row>
    <row r="237" spans="1:5" x14ac:dyDescent="0.25">
      <c r="A237" s="3">
        <v>45509</v>
      </c>
      <c r="B237">
        <v>332</v>
      </c>
      <c r="C237">
        <v>36</v>
      </c>
      <c r="D237">
        <v>243</v>
      </c>
      <c r="E237">
        <v>1000</v>
      </c>
    </row>
    <row r="238" spans="1:5" x14ac:dyDescent="0.25">
      <c r="A238" s="3">
        <v>45516</v>
      </c>
      <c r="B238">
        <v>319</v>
      </c>
      <c r="C238">
        <v>33</v>
      </c>
      <c r="D238">
        <v>219</v>
      </c>
      <c r="E238">
        <v>900</v>
      </c>
    </row>
    <row r="239" spans="1:5" x14ac:dyDescent="0.25">
      <c r="A239" s="3">
        <v>45523</v>
      </c>
      <c r="B239">
        <v>315</v>
      </c>
      <c r="C239">
        <v>35</v>
      </c>
      <c r="D239">
        <v>223</v>
      </c>
      <c r="E239">
        <v>906</v>
      </c>
    </row>
    <row r="240" spans="1:5" x14ac:dyDescent="0.25">
      <c r="A240" s="3">
        <v>45530</v>
      </c>
      <c r="B240">
        <v>314</v>
      </c>
      <c r="C240">
        <v>37</v>
      </c>
      <c r="D240">
        <v>230</v>
      </c>
      <c r="E240">
        <v>894</v>
      </c>
    </row>
    <row r="241" spans="1:5" x14ac:dyDescent="0.25">
      <c r="A241" s="3">
        <v>45537</v>
      </c>
      <c r="B241">
        <v>218</v>
      </c>
      <c r="C241">
        <v>20</v>
      </c>
      <c r="D241">
        <v>147</v>
      </c>
      <c r="E241">
        <v>589</v>
      </c>
    </row>
    <row r="242" spans="1:5" x14ac:dyDescent="0.25">
      <c r="A242" s="3">
        <v>45544</v>
      </c>
      <c r="B242">
        <v>187</v>
      </c>
      <c r="C242">
        <v>28</v>
      </c>
      <c r="D242">
        <v>161</v>
      </c>
      <c r="E242">
        <v>598</v>
      </c>
    </row>
    <row r="243" spans="1:5" x14ac:dyDescent="0.25">
      <c r="A243" s="3">
        <v>45551</v>
      </c>
      <c r="B243">
        <v>135</v>
      </c>
      <c r="C243">
        <v>19</v>
      </c>
      <c r="D243">
        <v>134</v>
      </c>
      <c r="E243">
        <v>429</v>
      </c>
    </row>
    <row r="244" spans="1:5" x14ac:dyDescent="0.25">
      <c r="A244" s="3">
        <v>45558</v>
      </c>
      <c r="B244">
        <v>152</v>
      </c>
      <c r="C244">
        <v>16</v>
      </c>
      <c r="D244">
        <v>88</v>
      </c>
      <c r="E244">
        <v>393</v>
      </c>
    </row>
    <row r="245" spans="1:5" x14ac:dyDescent="0.25">
      <c r="A245" s="3">
        <v>45565</v>
      </c>
      <c r="B245">
        <v>62</v>
      </c>
      <c r="C245">
        <v>6</v>
      </c>
      <c r="D245">
        <v>48</v>
      </c>
      <c r="E245">
        <v>164</v>
      </c>
    </row>
    <row r="246" spans="1:5" x14ac:dyDescent="0.25">
      <c r="A246" s="3">
        <v>45572</v>
      </c>
      <c r="B246">
        <v>12</v>
      </c>
      <c r="C246">
        <v>2</v>
      </c>
      <c r="D246">
        <v>6</v>
      </c>
      <c r="E246">
        <v>30</v>
      </c>
    </row>
  </sheetData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79DD-4EBA-4DBB-AA4A-8247D4B6DE38}">
  <sheetPr codeName="Sheet17"/>
  <dimension ref="A1:Q246"/>
  <sheetViews>
    <sheetView zoomScaleNormal="100" workbookViewId="0">
      <selection activeCell="F3" sqref="F3"/>
    </sheetView>
  </sheetViews>
  <sheetFormatPr defaultRowHeight="15" x14ac:dyDescent="0.25"/>
  <cols>
    <col min="1" max="1" width="13.42578125" bestFit="1" customWidth="1"/>
    <col min="2" max="5" width="15.85546875" bestFit="1" customWidth="1"/>
    <col min="6" max="6" width="13.42578125" bestFit="1" customWidth="1"/>
    <col min="7" max="7" width="12.5703125" customWidth="1"/>
  </cols>
  <sheetData>
    <row r="1" spans="1:17" x14ac:dyDescent="0.25">
      <c r="A1" t="s">
        <v>0</v>
      </c>
      <c r="B1" t="s">
        <v>3</v>
      </c>
      <c r="F1" t="s">
        <v>113</v>
      </c>
    </row>
    <row r="2" spans="1:17" x14ac:dyDescent="0.25">
      <c r="A2" t="s">
        <v>1</v>
      </c>
      <c r="B2" t="s">
        <v>3</v>
      </c>
      <c r="F2" s="5" t="s">
        <v>114</v>
      </c>
    </row>
    <row r="3" spans="1:17" x14ac:dyDescent="0.25">
      <c r="A3" t="s">
        <v>2</v>
      </c>
      <c r="B3" t="s">
        <v>3</v>
      </c>
    </row>
    <row r="4" spans="1:17" x14ac:dyDescent="0.25">
      <c r="G4" s="5"/>
      <c r="H4" s="5"/>
      <c r="I4" s="5"/>
      <c r="J4" s="5"/>
      <c r="K4" s="5"/>
      <c r="L4" s="5"/>
      <c r="M4" s="5"/>
      <c r="N4" s="5"/>
      <c r="O4" s="5"/>
      <c r="P4" s="5"/>
      <c r="Q4" s="5"/>
    </row>
    <row r="5" spans="1:17" x14ac:dyDescent="0.25">
      <c r="A5" t="s">
        <v>4</v>
      </c>
      <c r="B5" t="s">
        <v>33</v>
      </c>
      <c r="C5" t="s">
        <v>34</v>
      </c>
      <c r="D5" t="s">
        <v>36</v>
      </c>
      <c r="E5" t="s">
        <v>35</v>
      </c>
      <c r="G5" s="5" t="s">
        <v>25</v>
      </c>
      <c r="H5" s="5" t="s">
        <v>24</v>
      </c>
      <c r="I5" s="5" t="s">
        <v>21</v>
      </c>
      <c r="J5" s="5" t="s">
        <v>20</v>
      </c>
      <c r="K5" s="5" t="s">
        <v>50</v>
      </c>
      <c r="L5" s="5" t="s">
        <v>27</v>
      </c>
      <c r="M5" s="5" t="s">
        <v>28</v>
      </c>
      <c r="N5" s="5" t="s">
        <v>56</v>
      </c>
      <c r="O5" s="5" t="s">
        <v>53</v>
      </c>
      <c r="P5" s="5" t="s">
        <v>54</v>
      </c>
      <c r="Q5" s="5" t="s">
        <v>55</v>
      </c>
    </row>
    <row r="6" spans="1:17" x14ac:dyDescent="0.25">
      <c r="A6" s="3">
        <v>43892</v>
      </c>
      <c r="B6">
        <v>2272</v>
      </c>
      <c r="C6">
        <v>0</v>
      </c>
      <c r="D6">
        <v>2</v>
      </c>
      <c r="E6">
        <v>3</v>
      </c>
      <c r="G6" s="1">
        <f t="shared" ref="G6:G50" si="0">A108</f>
        <v>44606</v>
      </c>
    </row>
    <row r="7" spans="1:17" x14ac:dyDescent="0.25">
      <c r="A7" s="3">
        <v>43899</v>
      </c>
      <c r="B7">
        <v>2285</v>
      </c>
      <c r="C7">
        <v>2</v>
      </c>
      <c r="D7">
        <v>0</v>
      </c>
      <c r="E7">
        <v>2</v>
      </c>
      <c r="G7" s="1">
        <f t="shared" si="0"/>
        <v>44613</v>
      </c>
      <c r="H7">
        <f t="shared" ref="H7:K8" si="1">B109+H6</f>
        <v>810</v>
      </c>
      <c r="I7">
        <f t="shared" si="1"/>
        <v>106</v>
      </c>
      <c r="J7">
        <f t="shared" si="1"/>
        <v>572</v>
      </c>
      <c r="K7">
        <f t="shared" si="1"/>
        <v>1066</v>
      </c>
      <c r="L7">
        <f t="shared" ref="L7:N8" si="2">I7/$H7</f>
        <v>0.1308641975308642</v>
      </c>
      <c r="M7">
        <f t="shared" si="2"/>
        <v>0.70617283950617282</v>
      </c>
      <c r="N7">
        <f t="shared" si="2"/>
        <v>1.3160493827160493</v>
      </c>
      <c r="O7">
        <f t="shared" ref="O7:Q8" si="3">L7/L$16</f>
        <v>0.99536101758323992</v>
      </c>
      <c r="P7">
        <f t="shared" si="3"/>
        <v>0.95222231697033433</v>
      </c>
      <c r="Q7">
        <f t="shared" si="3"/>
        <v>0.8169223689920857</v>
      </c>
    </row>
    <row r="8" spans="1:17" x14ac:dyDescent="0.25">
      <c r="A8" s="3">
        <v>43906</v>
      </c>
      <c r="B8">
        <v>2318</v>
      </c>
      <c r="C8">
        <v>0</v>
      </c>
      <c r="D8">
        <v>0</v>
      </c>
      <c r="E8">
        <v>0</v>
      </c>
      <c r="G8" s="1">
        <f t="shared" si="0"/>
        <v>44620</v>
      </c>
      <c r="H8">
        <f t="shared" si="1"/>
        <v>1596</v>
      </c>
      <c r="I8">
        <f t="shared" si="1"/>
        <v>214</v>
      </c>
      <c r="J8">
        <f t="shared" si="1"/>
        <v>1109</v>
      </c>
      <c r="K8">
        <f t="shared" si="1"/>
        <v>2096</v>
      </c>
      <c r="L8">
        <f t="shared" si="2"/>
        <v>0.13408521303258145</v>
      </c>
      <c r="M8">
        <f t="shared" si="2"/>
        <v>0.69486215538847118</v>
      </c>
      <c r="N8">
        <f t="shared" si="2"/>
        <v>1.3132832080200501</v>
      </c>
      <c r="O8">
        <f t="shared" si="3"/>
        <v>1.019860256702362</v>
      </c>
      <c r="P8">
        <f t="shared" si="3"/>
        <v>0.93697068842482256</v>
      </c>
      <c r="Q8">
        <f t="shared" si="3"/>
        <v>0.81520529817743437</v>
      </c>
    </row>
    <row r="9" spans="1:17" x14ac:dyDescent="0.25">
      <c r="A9" s="3">
        <v>43913</v>
      </c>
      <c r="B9">
        <v>2288</v>
      </c>
      <c r="C9">
        <v>0</v>
      </c>
      <c r="D9">
        <v>0</v>
      </c>
      <c r="E9">
        <v>2</v>
      </c>
      <c r="G9" s="1">
        <f t="shared" si="0"/>
        <v>44627</v>
      </c>
      <c r="H9">
        <f t="shared" ref="H9:H50" si="4">B111+H8</f>
        <v>2375</v>
      </c>
      <c r="I9">
        <f t="shared" ref="I9:I50" si="5">C111+I8</f>
        <v>292</v>
      </c>
      <c r="J9">
        <f t="shared" ref="J9:J50" si="6">D111+J8</f>
        <v>1662</v>
      </c>
      <c r="K9">
        <f t="shared" ref="K9:K50" si="7">E111+K8</f>
        <v>3134</v>
      </c>
      <c r="L9">
        <f t="shared" ref="L9:L50" si="8">I9/$H9</f>
        <v>0.12294736842105264</v>
      </c>
      <c r="M9">
        <f t="shared" ref="M9:M50" si="9">J9/$H9</f>
        <v>0.69978947368421052</v>
      </c>
      <c r="N9">
        <f t="shared" ref="N9:N50" si="10">K9/$H9</f>
        <v>1.319578947368421</v>
      </c>
      <c r="O9">
        <f t="shared" ref="O9:O50" si="11">L9/L$16</f>
        <v>0.93514513556618828</v>
      </c>
      <c r="P9">
        <f t="shared" ref="P9:P50" si="12">M9/M$16</f>
        <v>0.943614816011633</v>
      </c>
      <c r="Q9">
        <f t="shared" ref="Q9:Q50" si="13">N9/N$16</f>
        <v>0.81911330525572013</v>
      </c>
    </row>
    <row r="10" spans="1:17" x14ac:dyDescent="0.25">
      <c r="A10" s="3">
        <v>43920</v>
      </c>
      <c r="B10">
        <v>2320</v>
      </c>
      <c r="C10">
        <v>1</v>
      </c>
      <c r="D10">
        <v>1</v>
      </c>
      <c r="E10">
        <v>0</v>
      </c>
      <c r="G10" s="1">
        <f t="shared" si="0"/>
        <v>44634</v>
      </c>
      <c r="H10">
        <f t="shared" si="4"/>
        <v>3059</v>
      </c>
      <c r="I10">
        <f t="shared" si="5"/>
        <v>366</v>
      </c>
      <c r="J10">
        <f t="shared" si="6"/>
        <v>2202</v>
      </c>
      <c r="K10">
        <f t="shared" si="7"/>
        <v>4207</v>
      </c>
      <c r="L10">
        <f t="shared" si="8"/>
        <v>0.11964694344557045</v>
      </c>
      <c r="M10">
        <f t="shared" si="9"/>
        <v>0.71984308597580904</v>
      </c>
      <c r="N10">
        <f t="shared" si="10"/>
        <v>1.3752860411899313</v>
      </c>
      <c r="O10">
        <f t="shared" si="11"/>
        <v>0.91004190317691469</v>
      </c>
      <c r="P10">
        <f t="shared" si="12"/>
        <v>0.97065564240943703</v>
      </c>
      <c r="Q10">
        <f t="shared" si="13"/>
        <v>0.85369283673227669</v>
      </c>
    </row>
    <row r="11" spans="1:17" x14ac:dyDescent="0.25">
      <c r="A11" s="3">
        <v>43927</v>
      </c>
      <c r="B11">
        <v>2241</v>
      </c>
      <c r="C11">
        <v>1</v>
      </c>
      <c r="D11">
        <v>1</v>
      </c>
      <c r="E11">
        <v>2</v>
      </c>
      <c r="G11" s="1">
        <f t="shared" si="0"/>
        <v>44641</v>
      </c>
      <c r="H11">
        <f t="shared" si="4"/>
        <v>3805</v>
      </c>
      <c r="I11">
        <f t="shared" si="5"/>
        <v>469</v>
      </c>
      <c r="J11">
        <f t="shared" si="6"/>
        <v>2736</v>
      </c>
      <c r="K11">
        <f t="shared" si="7"/>
        <v>5346</v>
      </c>
      <c r="L11">
        <f t="shared" si="8"/>
        <v>0.12325886990801577</v>
      </c>
      <c r="M11">
        <f t="shared" si="9"/>
        <v>0.71905387647831798</v>
      </c>
      <c r="N11">
        <f t="shared" si="10"/>
        <v>1.4049934296977662</v>
      </c>
      <c r="O11">
        <f t="shared" si="11"/>
        <v>0.93751443475490781</v>
      </c>
      <c r="P11">
        <f t="shared" si="12"/>
        <v>0.96959145124513013</v>
      </c>
      <c r="Q11">
        <f t="shared" si="13"/>
        <v>0.87213335311039575</v>
      </c>
    </row>
    <row r="12" spans="1:17" x14ac:dyDescent="0.25">
      <c r="A12" s="3">
        <v>43934</v>
      </c>
      <c r="B12">
        <v>2113</v>
      </c>
      <c r="C12">
        <v>0</v>
      </c>
      <c r="D12">
        <v>0</v>
      </c>
      <c r="E12">
        <v>2</v>
      </c>
      <c r="G12" s="1">
        <f t="shared" si="0"/>
        <v>44648</v>
      </c>
      <c r="H12">
        <f t="shared" si="4"/>
        <v>4531</v>
      </c>
      <c r="I12">
        <f t="shared" si="5"/>
        <v>574</v>
      </c>
      <c r="J12">
        <f t="shared" si="6"/>
        <v>3289</v>
      </c>
      <c r="K12">
        <f t="shared" si="7"/>
        <v>6529</v>
      </c>
      <c r="L12">
        <f t="shared" si="8"/>
        <v>0.12668285146766717</v>
      </c>
      <c r="M12">
        <f t="shared" si="9"/>
        <v>0.7258883248730964</v>
      </c>
      <c r="N12">
        <f t="shared" si="10"/>
        <v>1.440962259986758</v>
      </c>
      <c r="O12">
        <f t="shared" si="11"/>
        <v>0.96355744601165028</v>
      </c>
      <c r="P12">
        <f t="shared" si="12"/>
        <v>0.97880720399234866</v>
      </c>
      <c r="Q12">
        <f t="shared" si="13"/>
        <v>0.89446058675030338</v>
      </c>
    </row>
    <row r="13" spans="1:17" x14ac:dyDescent="0.25">
      <c r="A13" s="3">
        <v>43941</v>
      </c>
      <c r="B13">
        <v>2034</v>
      </c>
      <c r="C13">
        <v>0</v>
      </c>
      <c r="D13">
        <v>2</v>
      </c>
      <c r="E13">
        <v>1</v>
      </c>
      <c r="G13" s="1">
        <f t="shared" si="0"/>
        <v>44655</v>
      </c>
      <c r="H13">
        <f t="shared" si="4"/>
        <v>5201</v>
      </c>
      <c r="I13">
        <f t="shared" si="5"/>
        <v>657</v>
      </c>
      <c r="J13">
        <f t="shared" si="6"/>
        <v>3793</v>
      </c>
      <c r="K13">
        <f t="shared" si="7"/>
        <v>7755</v>
      </c>
      <c r="L13">
        <f t="shared" si="8"/>
        <v>0.1263218611805422</v>
      </c>
      <c r="M13">
        <f t="shared" si="9"/>
        <v>0.72928283022495677</v>
      </c>
      <c r="N13">
        <f t="shared" si="10"/>
        <v>1.4910594116516054</v>
      </c>
      <c r="O13">
        <f t="shared" si="11"/>
        <v>0.96081173200957859</v>
      </c>
      <c r="P13">
        <f t="shared" si="12"/>
        <v>0.98338444566788097</v>
      </c>
      <c r="Q13">
        <f t="shared" si="13"/>
        <v>0.92555781179009744</v>
      </c>
    </row>
    <row r="14" spans="1:17" x14ac:dyDescent="0.25">
      <c r="A14" s="3">
        <v>43948</v>
      </c>
      <c r="B14">
        <v>2106</v>
      </c>
      <c r="C14">
        <v>0</v>
      </c>
      <c r="D14">
        <v>1</v>
      </c>
      <c r="E14">
        <v>0</v>
      </c>
      <c r="G14" s="1">
        <f t="shared" si="0"/>
        <v>44662</v>
      </c>
      <c r="H14">
        <f t="shared" si="4"/>
        <v>5834</v>
      </c>
      <c r="I14">
        <f t="shared" si="5"/>
        <v>742</v>
      </c>
      <c r="J14">
        <f t="shared" si="6"/>
        <v>4270</v>
      </c>
      <c r="K14">
        <f t="shared" si="7"/>
        <v>8937</v>
      </c>
      <c r="L14">
        <f t="shared" si="8"/>
        <v>0.12718546451834076</v>
      </c>
      <c r="M14">
        <f t="shared" si="9"/>
        <v>0.73191635241686659</v>
      </c>
      <c r="N14">
        <f t="shared" si="10"/>
        <v>1.5318820706205005</v>
      </c>
      <c r="O14">
        <f t="shared" si="11"/>
        <v>0.9673803513364706</v>
      </c>
      <c r="P14">
        <f t="shared" si="12"/>
        <v>0.98693555732650384</v>
      </c>
      <c r="Q14">
        <f t="shared" si="13"/>
        <v>0.95089800320799134</v>
      </c>
    </row>
    <row r="15" spans="1:17" x14ac:dyDescent="0.25">
      <c r="A15" s="3">
        <v>43955</v>
      </c>
      <c r="B15">
        <v>1998</v>
      </c>
      <c r="C15">
        <v>0</v>
      </c>
      <c r="D15">
        <v>1</v>
      </c>
      <c r="E15">
        <v>1</v>
      </c>
      <c r="G15" s="1">
        <f t="shared" si="0"/>
        <v>44669</v>
      </c>
      <c r="H15">
        <f t="shared" si="4"/>
        <v>6436</v>
      </c>
      <c r="I15">
        <f t="shared" si="5"/>
        <v>832</v>
      </c>
      <c r="J15">
        <f t="shared" si="6"/>
        <v>4758</v>
      </c>
      <c r="K15">
        <f t="shared" si="7"/>
        <v>10135</v>
      </c>
      <c r="L15">
        <f t="shared" si="8"/>
        <v>0.12927284027346178</v>
      </c>
      <c r="M15">
        <f t="shared" si="9"/>
        <v>0.73927905531385951</v>
      </c>
      <c r="N15">
        <f t="shared" si="10"/>
        <v>1.574735860783095</v>
      </c>
      <c r="O15">
        <f t="shared" si="11"/>
        <v>0.98325705783754269</v>
      </c>
      <c r="P15">
        <f t="shared" si="12"/>
        <v>0.99686362255291716</v>
      </c>
      <c r="Q15">
        <f t="shared" si="13"/>
        <v>0.9774989957236877</v>
      </c>
    </row>
    <row r="16" spans="1:17" x14ac:dyDescent="0.25">
      <c r="A16" s="3">
        <v>43962</v>
      </c>
      <c r="B16">
        <v>2021</v>
      </c>
      <c r="C16">
        <v>0</v>
      </c>
      <c r="D16">
        <v>0</v>
      </c>
      <c r="E16">
        <v>2</v>
      </c>
      <c r="G16" s="1">
        <f t="shared" si="0"/>
        <v>44676</v>
      </c>
      <c r="H16">
        <f t="shared" si="4"/>
        <v>7028</v>
      </c>
      <c r="I16">
        <f t="shared" si="5"/>
        <v>924</v>
      </c>
      <c r="J16">
        <f t="shared" si="6"/>
        <v>5212</v>
      </c>
      <c r="K16">
        <f t="shared" si="7"/>
        <v>11322</v>
      </c>
      <c r="L16">
        <f t="shared" si="8"/>
        <v>0.13147410358565736</v>
      </c>
      <c r="M16">
        <f t="shared" si="9"/>
        <v>0.74160500853727951</v>
      </c>
      <c r="N16">
        <f t="shared" si="10"/>
        <v>1.6109846328969835</v>
      </c>
      <c r="O16">
        <f t="shared" si="11"/>
        <v>1</v>
      </c>
      <c r="P16">
        <f t="shared" si="12"/>
        <v>1</v>
      </c>
      <c r="Q16">
        <f t="shared" si="13"/>
        <v>1</v>
      </c>
    </row>
    <row r="17" spans="1:17" x14ac:dyDescent="0.25">
      <c r="A17" s="3">
        <v>43969</v>
      </c>
      <c r="B17">
        <v>1910</v>
      </c>
      <c r="C17">
        <v>1</v>
      </c>
      <c r="D17">
        <v>3</v>
      </c>
      <c r="E17">
        <v>2</v>
      </c>
      <c r="G17" s="1">
        <f t="shared" si="0"/>
        <v>44683</v>
      </c>
      <c r="H17">
        <f t="shared" si="4"/>
        <v>7667</v>
      </c>
      <c r="I17">
        <f t="shared" si="5"/>
        <v>986</v>
      </c>
      <c r="J17">
        <f t="shared" si="6"/>
        <v>5659</v>
      </c>
      <c r="K17">
        <f t="shared" si="7"/>
        <v>12499</v>
      </c>
      <c r="L17">
        <f t="shared" si="8"/>
        <v>0.12860310421286031</v>
      </c>
      <c r="M17">
        <f t="shared" si="9"/>
        <v>0.73809834355028048</v>
      </c>
      <c r="N17">
        <f t="shared" si="10"/>
        <v>1.6302334681100821</v>
      </c>
      <c r="O17">
        <f t="shared" si="11"/>
        <v>0.97816300477054363</v>
      </c>
      <c r="P17">
        <f t="shared" si="12"/>
        <v>0.99527151927693225</v>
      </c>
      <c r="Q17">
        <f t="shared" si="13"/>
        <v>1.0119484908918617</v>
      </c>
    </row>
    <row r="18" spans="1:17" x14ac:dyDescent="0.25">
      <c r="A18" s="3">
        <v>43976</v>
      </c>
      <c r="B18">
        <v>1926</v>
      </c>
      <c r="C18">
        <v>1</v>
      </c>
      <c r="D18">
        <v>0</v>
      </c>
      <c r="E18">
        <v>1</v>
      </c>
      <c r="G18" s="1">
        <f t="shared" si="0"/>
        <v>44690</v>
      </c>
      <c r="H18">
        <f t="shared" si="4"/>
        <v>8246</v>
      </c>
      <c r="I18">
        <f t="shared" si="5"/>
        <v>1068</v>
      </c>
      <c r="J18">
        <f t="shared" si="6"/>
        <v>6064</v>
      </c>
      <c r="K18">
        <f t="shared" si="7"/>
        <v>13671</v>
      </c>
      <c r="L18">
        <f t="shared" si="8"/>
        <v>0.12951734174145041</v>
      </c>
      <c r="M18">
        <f t="shared" si="9"/>
        <v>0.73538685423235506</v>
      </c>
      <c r="N18">
        <f t="shared" si="10"/>
        <v>1.6578947368421053</v>
      </c>
      <c r="O18">
        <f t="shared" si="11"/>
        <v>0.98511675082133499</v>
      </c>
      <c r="P18">
        <f t="shared" si="12"/>
        <v>0.99161527466327537</v>
      </c>
      <c r="Q18">
        <f t="shared" si="13"/>
        <v>1.0291189021839178</v>
      </c>
    </row>
    <row r="19" spans="1:17" x14ac:dyDescent="0.25">
      <c r="A19" s="3">
        <v>43983</v>
      </c>
      <c r="B19">
        <v>2132</v>
      </c>
      <c r="C19">
        <v>0</v>
      </c>
      <c r="D19">
        <v>0</v>
      </c>
      <c r="E19">
        <v>1</v>
      </c>
      <c r="G19" s="1">
        <f t="shared" si="0"/>
        <v>44697</v>
      </c>
      <c r="H19">
        <f t="shared" si="4"/>
        <v>8756</v>
      </c>
      <c r="I19">
        <f t="shared" si="5"/>
        <v>1141</v>
      </c>
      <c r="J19">
        <f t="shared" si="6"/>
        <v>6496</v>
      </c>
      <c r="K19">
        <f t="shared" si="7"/>
        <v>14749</v>
      </c>
      <c r="L19">
        <f t="shared" si="8"/>
        <v>0.13031064412973961</v>
      </c>
      <c r="M19">
        <f t="shared" si="9"/>
        <v>0.74189127455459114</v>
      </c>
      <c r="N19">
        <f t="shared" si="10"/>
        <v>1.6844449520328917</v>
      </c>
      <c r="O19">
        <f t="shared" si="11"/>
        <v>0.99115065686559523</v>
      </c>
      <c r="P19">
        <f t="shared" si="12"/>
        <v>1.0003860087432206</v>
      </c>
      <c r="Q19">
        <f t="shared" si="13"/>
        <v>1.0455996398946443</v>
      </c>
    </row>
    <row r="20" spans="1:17" x14ac:dyDescent="0.25">
      <c r="A20" s="3">
        <v>43990</v>
      </c>
      <c r="B20">
        <v>1986</v>
      </c>
      <c r="C20">
        <v>0</v>
      </c>
      <c r="D20">
        <v>2</v>
      </c>
      <c r="E20">
        <v>1</v>
      </c>
      <c r="G20" s="1">
        <f t="shared" si="0"/>
        <v>44704</v>
      </c>
      <c r="H20">
        <f t="shared" si="4"/>
        <v>9254</v>
      </c>
      <c r="I20">
        <f t="shared" si="5"/>
        <v>1201</v>
      </c>
      <c r="J20">
        <f t="shared" si="6"/>
        <v>6879</v>
      </c>
      <c r="K20">
        <f t="shared" si="7"/>
        <v>15763</v>
      </c>
      <c r="L20">
        <f t="shared" si="8"/>
        <v>0.12978171601469635</v>
      </c>
      <c r="M20">
        <f t="shared" si="9"/>
        <v>0.74335422519991357</v>
      </c>
      <c r="N20">
        <f t="shared" si="10"/>
        <v>1.7033715150205317</v>
      </c>
      <c r="O20">
        <f t="shared" si="11"/>
        <v>0.98712759756632684</v>
      </c>
      <c r="P20">
        <f t="shared" si="12"/>
        <v>1.002358690465271</v>
      </c>
      <c r="Q20">
        <f t="shared" si="13"/>
        <v>1.0573480840456013</v>
      </c>
    </row>
    <row r="21" spans="1:17" x14ac:dyDescent="0.25">
      <c r="A21" s="3">
        <v>43997</v>
      </c>
      <c r="B21">
        <v>2012</v>
      </c>
      <c r="C21">
        <v>0</v>
      </c>
      <c r="D21">
        <v>1</v>
      </c>
      <c r="E21">
        <v>2</v>
      </c>
      <c r="G21" s="1">
        <f t="shared" si="0"/>
        <v>44711</v>
      </c>
      <c r="H21">
        <f t="shared" si="4"/>
        <v>9766</v>
      </c>
      <c r="I21">
        <f t="shared" si="5"/>
        <v>1261</v>
      </c>
      <c r="J21">
        <f t="shared" si="6"/>
        <v>7280</v>
      </c>
      <c r="K21">
        <f t="shared" si="7"/>
        <v>16882</v>
      </c>
      <c r="L21">
        <f t="shared" si="8"/>
        <v>0.12912144173663731</v>
      </c>
      <c r="M21">
        <f t="shared" si="9"/>
        <v>0.74544337497440094</v>
      </c>
      <c r="N21">
        <f t="shared" si="10"/>
        <v>1.7286504198238788</v>
      </c>
      <c r="O21">
        <f t="shared" si="11"/>
        <v>0.98210551139078683</v>
      </c>
      <c r="P21">
        <f t="shared" si="12"/>
        <v>1.0051757558173617</v>
      </c>
      <c r="Q21">
        <f t="shared" si="13"/>
        <v>1.0730396705990302</v>
      </c>
    </row>
    <row r="22" spans="1:17" x14ac:dyDescent="0.25">
      <c r="A22" s="3">
        <v>44004</v>
      </c>
      <c r="B22">
        <v>2069</v>
      </c>
      <c r="C22">
        <v>0</v>
      </c>
      <c r="D22">
        <v>1</v>
      </c>
      <c r="E22">
        <v>1</v>
      </c>
      <c r="G22" s="1">
        <f t="shared" si="0"/>
        <v>44718</v>
      </c>
      <c r="H22">
        <f t="shared" si="4"/>
        <v>10298</v>
      </c>
      <c r="I22">
        <f t="shared" si="5"/>
        <v>1330</v>
      </c>
      <c r="J22">
        <f t="shared" si="6"/>
        <v>7702</v>
      </c>
      <c r="K22">
        <f t="shared" si="7"/>
        <v>17973</v>
      </c>
      <c r="L22">
        <f t="shared" si="8"/>
        <v>0.12915129151291513</v>
      </c>
      <c r="M22">
        <f t="shared" si="9"/>
        <v>0.74791221596426494</v>
      </c>
      <c r="N22">
        <f t="shared" si="10"/>
        <v>1.7452903476403185</v>
      </c>
      <c r="O22">
        <f t="shared" si="11"/>
        <v>0.98233255059823332</v>
      </c>
      <c r="P22">
        <f t="shared" si="12"/>
        <v>1.0085048069449067</v>
      </c>
      <c r="Q22">
        <f t="shared" si="13"/>
        <v>1.0833687125257163</v>
      </c>
    </row>
    <row r="23" spans="1:17" x14ac:dyDescent="0.25">
      <c r="A23" s="3">
        <v>44011</v>
      </c>
      <c r="B23">
        <v>2102</v>
      </c>
      <c r="C23">
        <v>0</v>
      </c>
      <c r="D23">
        <v>2</v>
      </c>
      <c r="E23">
        <v>2</v>
      </c>
      <c r="G23" s="1">
        <f t="shared" si="0"/>
        <v>44725</v>
      </c>
      <c r="H23">
        <f t="shared" si="4"/>
        <v>10790</v>
      </c>
      <c r="I23">
        <f t="shared" si="5"/>
        <v>1400</v>
      </c>
      <c r="J23">
        <f t="shared" si="6"/>
        <v>8096</v>
      </c>
      <c r="K23">
        <f t="shared" si="7"/>
        <v>19045</v>
      </c>
      <c r="L23">
        <f t="shared" si="8"/>
        <v>0.12974976830398516</v>
      </c>
      <c r="M23">
        <f t="shared" si="9"/>
        <v>0.75032437442075994</v>
      </c>
      <c r="N23">
        <f t="shared" si="10"/>
        <v>1.7650602409638554</v>
      </c>
      <c r="O23">
        <f t="shared" si="11"/>
        <v>0.98688460134243261</v>
      </c>
      <c r="P23">
        <f t="shared" si="12"/>
        <v>1.0117574258306026</v>
      </c>
      <c r="Q23">
        <f t="shared" si="13"/>
        <v>1.095640644187774</v>
      </c>
    </row>
    <row r="24" spans="1:17" x14ac:dyDescent="0.25">
      <c r="A24" s="3">
        <v>44018</v>
      </c>
      <c r="B24">
        <v>1983</v>
      </c>
      <c r="C24">
        <v>0</v>
      </c>
      <c r="D24">
        <v>0</v>
      </c>
      <c r="E24">
        <v>1</v>
      </c>
      <c r="G24" s="1">
        <f t="shared" si="0"/>
        <v>44732</v>
      </c>
      <c r="H24">
        <f t="shared" si="4"/>
        <v>11315</v>
      </c>
      <c r="I24">
        <f t="shared" si="5"/>
        <v>1482</v>
      </c>
      <c r="J24">
        <f t="shared" si="6"/>
        <v>8466</v>
      </c>
      <c r="K24">
        <f t="shared" si="7"/>
        <v>20090</v>
      </c>
      <c r="L24">
        <f t="shared" si="8"/>
        <v>0.13097657976137869</v>
      </c>
      <c r="M24">
        <f t="shared" si="9"/>
        <v>0.74821034025629696</v>
      </c>
      <c r="N24">
        <f t="shared" si="10"/>
        <v>1.7755192222713212</v>
      </c>
      <c r="O24">
        <f t="shared" si="11"/>
        <v>0.9962158036395774</v>
      </c>
      <c r="P24">
        <f t="shared" si="12"/>
        <v>1.0089068057024664</v>
      </c>
      <c r="Q24">
        <f t="shared" si="13"/>
        <v>1.1021329353579621</v>
      </c>
    </row>
    <row r="25" spans="1:17" x14ac:dyDescent="0.25">
      <c r="A25" s="3">
        <v>44025</v>
      </c>
      <c r="B25">
        <v>1978</v>
      </c>
      <c r="C25">
        <v>0</v>
      </c>
      <c r="D25">
        <v>0</v>
      </c>
      <c r="E25">
        <v>2</v>
      </c>
      <c r="G25" s="1">
        <f t="shared" si="0"/>
        <v>44739</v>
      </c>
      <c r="H25">
        <f t="shared" si="4"/>
        <v>11893</v>
      </c>
      <c r="I25">
        <f t="shared" si="5"/>
        <v>1552</v>
      </c>
      <c r="J25">
        <f t="shared" si="6"/>
        <v>8881</v>
      </c>
      <c r="K25">
        <f t="shared" si="7"/>
        <v>21263</v>
      </c>
      <c r="L25">
        <f t="shared" si="8"/>
        <v>0.13049693096779619</v>
      </c>
      <c r="M25">
        <f t="shared" si="9"/>
        <v>0.74674178087950893</v>
      </c>
      <c r="N25">
        <f t="shared" si="10"/>
        <v>1.7878584041032539</v>
      </c>
      <c r="O25">
        <f t="shared" si="11"/>
        <v>0.99256756584596495</v>
      </c>
      <c r="P25">
        <f t="shared" si="12"/>
        <v>1.0069265610171121</v>
      </c>
      <c r="Q25">
        <f t="shared" si="13"/>
        <v>1.1097923391660192</v>
      </c>
    </row>
    <row r="26" spans="1:17" x14ac:dyDescent="0.25">
      <c r="A26" s="3">
        <v>44032</v>
      </c>
      <c r="B26">
        <v>2098</v>
      </c>
      <c r="C26">
        <v>2</v>
      </c>
      <c r="D26">
        <v>0</v>
      </c>
      <c r="E26">
        <v>2</v>
      </c>
      <c r="G26" s="1">
        <f t="shared" si="0"/>
        <v>44746</v>
      </c>
      <c r="H26">
        <f t="shared" si="4"/>
        <v>12393</v>
      </c>
      <c r="I26">
        <f t="shared" si="5"/>
        <v>1602</v>
      </c>
      <c r="J26">
        <f t="shared" si="6"/>
        <v>9236</v>
      </c>
      <c r="K26">
        <f t="shared" si="7"/>
        <v>22289</v>
      </c>
      <c r="L26">
        <f t="shared" si="8"/>
        <v>0.12926652142338416</v>
      </c>
      <c r="M26">
        <f t="shared" si="9"/>
        <v>0.74525942064068429</v>
      </c>
      <c r="N26">
        <f t="shared" si="10"/>
        <v>1.7985152908900186</v>
      </c>
      <c r="O26">
        <f t="shared" si="11"/>
        <v>0.98320899628089165</v>
      </c>
      <c r="P26">
        <f t="shared" si="12"/>
        <v>1.0049277068807998</v>
      </c>
      <c r="Q26">
        <f t="shared" si="13"/>
        <v>1.1164074778638977</v>
      </c>
    </row>
    <row r="27" spans="1:17" x14ac:dyDescent="0.25">
      <c r="A27" s="3">
        <v>44039</v>
      </c>
      <c r="B27">
        <v>2200</v>
      </c>
      <c r="C27">
        <v>1</v>
      </c>
      <c r="D27">
        <v>0</v>
      </c>
      <c r="E27">
        <v>5</v>
      </c>
      <c r="G27" s="1">
        <f t="shared" si="0"/>
        <v>44753</v>
      </c>
      <c r="H27">
        <f t="shared" si="4"/>
        <v>12892</v>
      </c>
      <c r="I27">
        <f t="shared" si="5"/>
        <v>1662</v>
      </c>
      <c r="J27">
        <f t="shared" si="6"/>
        <v>9594</v>
      </c>
      <c r="K27">
        <f t="shared" si="7"/>
        <v>23382</v>
      </c>
      <c r="L27">
        <f t="shared" si="8"/>
        <v>0.12891715792739683</v>
      </c>
      <c r="M27">
        <f t="shared" si="9"/>
        <v>0.74418243872168788</v>
      </c>
      <c r="N27">
        <f t="shared" si="10"/>
        <v>1.8136829041265901</v>
      </c>
      <c r="O27">
        <f t="shared" si="11"/>
        <v>0.98055171635686689</v>
      </c>
      <c r="P27">
        <f t="shared" si="12"/>
        <v>1.0034754756976252</v>
      </c>
      <c r="Q27">
        <f t="shared" si="13"/>
        <v>1.1258225976154104</v>
      </c>
    </row>
    <row r="28" spans="1:17" x14ac:dyDescent="0.25">
      <c r="A28" s="3">
        <v>44046</v>
      </c>
      <c r="B28">
        <v>2149</v>
      </c>
      <c r="C28">
        <v>0</v>
      </c>
      <c r="D28">
        <v>2</v>
      </c>
      <c r="E28">
        <v>2</v>
      </c>
      <c r="G28" s="1">
        <f t="shared" si="0"/>
        <v>44760</v>
      </c>
      <c r="H28">
        <f t="shared" si="4"/>
        <v>13477</v>
      </c>
      <c r="I28">
        <f t="shared" si="5"/>
        <v>1733</v>
      </c>
      <c r="J28">
        <f t="shared" si="6"/>
        <v>9986</v>
      </c>
      <c r="K28">
        <f t="shared" si="7"/>
        <v>24722</v>
      </c>
      <c r="L28">
        <f t="shared" si="8"/>
        <v>0.12858944869036135</v>
      </c>
      <c r="M28">
        <f t="shared" si="9"/>
        <v>0.74096609037619643</v>
      </c>
      <c r="N28">
        <f t="shared" si="10"/>
        <v>1.8343845069377458</v>
      </c>
      <c r="O28">
        <f t="shared" si="11"/>
        <v>0.97805914003880912</v>
      </c>
      <c r="P28">
        <f t="shared" si="12"/>
        <v>0.99913846568762632</v>
      </c>
      <c r="Q28">
        <f t="shared" si="13"/>
        <v>1.1386728771205157</v>
      </c>
    </row>
    <row r="29" spans="1:17" x14ac:dyDescent="0.25">
      <c r="A29" s="3">
        <v>44053</v>
      </c>
      <c r="B29">
        <v>2183</v>
      </c>
      <c r="C29">
        <v>2</v>
      </c>
      <c r="D29">
        <v>1</v>
      </c>
      <c r="E29">
        <v>1</v>
      </c>
      <c r="G29" s="1">
        <f t="shared" si="0"/>
        <v>44767</v>
      </c>
      <c r="H29">
        <f t="shared" si="4"/>
        <v>14057</v>
      </c>
      <c r="I29">
        <f t="shared" si="5"/>
        <v>1819</v>
      </c>
      <c r="J29">
        <f t="shared" si="6"/>
        <v>10365</v>
      </c>
      <c r="K29">
        <f t="shared" si="7"/>
        <v>25907</v>
      </c>
      <c r="L29">
        <f t="shared" si="8"/>
        <v>0.129401721562211</v>
      </c>
      <c r="M29">
        <f t="shared" si="9"/>
        <v>0.73735505442128479</v>
      </c>
      <c r="N29">
        <f t="shared" si="10"/>
        <v>1.8429963719143487</v>
      </c>
      <c r="O29">
        <f t="shared" si="11"/>
        <v>0.98423733673075642</v>
      </c>
      <c r="P29">
        <f t="shared" si="12"/>
        <v>0.99426924836392727</v>
      </c>
      <c r="Q29">
        <f t="shared" si="13"/>
        <v>1.1440185922817561</v>
      </c>
    </row>
    <row r="30" spans="1:17" x14ac:dyDescent="0.25">
      <c r="A30" s="3">
        <v>44060</v>
      </c>
      <c r="B30">
        <v>2091</v>
      </c>
      <c r="C30">
        <v>0</v>
      </c>
      <c r="D30">
        <v>1</v>
      </c>
      <c r="E30">
        <v>2</v>
      </c>
      <c r="G30" s="1">
        <f t="shared" si="0"/>
        <v>44774</v>
      </c>
      <c r="H30">
        <f t="shared" si="4"/>
        <v>14607</v>
      </c>
      <c r="I30">
        <f t="shared" si="5"/>
        <v>1875</v>
      </c>
      <c r="J30">
        <f t="shared" si="6"/>
        <v>10773</v>
      </c>
      <c r="K30">
        <f t="shared" si="7"/>
        <v>27152</v>
      </c>
      <c r="L30">
        <f t="shared" si="8"/>
        <v>0.12836311357568289</v>
      </c>
      <c r="M30">
        <f t="shared" si="9"/>
        <v>0.73752310536044363</v>
      </c>
      <c r="N30">
        <f t="shared" si="10"/>
        <v>1.8588348052303689</v>
      </c>
      <c r="O30">
        <f t="shared" si="11"/>
        <v>0.97633762143928504</v>
      </c>
      <c r="P30">
        <f t="shared" si="12"/>
        <v>0.99449585273852603</v>
      </c>
      <c r="Q30">
        <f t="shared" si="13"/>
        <v>1.1538501158063093</v>
      </c>
    </row>
    <row r="31" spans="1:17" x14ac:dyDescent="0.25">
      <c r="A31" s="3">
        <v>44067</v>
      </c>
      <c r="B31">
        <v>2016</v>
      </c>
      <c r="C31">
        <v>0</v>
      </c>
      <c r="D31">
        <v>3</v>
      </c>
      <c r="E31">
        <v>2</v>
      </c>
      <c r="G31" s="1">
        <f t="shared" si="0"/>
        <v>44781</v>
      </c>
      <c r="H31">
        <f t="shared" si="4"/>
        <v>15198</v>
      </c>
      <c r="I31">
        <f t="shared" si="5"/>
        <v>1938</v>
      </c>
      <c r="J31">
        <f t="shared" si="6"/>
        <v>11157</v>
      </c>
      <c r="K31">
        <f t="shared" si="7"/>
        <v>28356</v>
      </c>
      <c r="L31">
        <f t="shared" si="8"/>
        <v>0.12751677852348994</v>
      </c>
      <c r="M31">
        <f t="shared" si="9"/>
        <v>0.73410975128306355</v>
      </c>
      <c r="N31">
        <f t="shared" si="10"/>
        <v>1.8657718120805369</v>
      </c>
      <c r="O31">
        <f t="shared" si="11"/>
        <v>0.96990034573927209</v>
      </c>
      <c r="P31">
        <f t="shared" si="12"/>
        <v>0.98989319493809869</v>
      </c>
      <c r="Q31">
        <f t="shared" si="13"/>
        <v>1.1581561822382984</v>
      </c>
    </row>
    <row r="32" spans="1:17" x14ac:dyDescent="0.25">
      <c r="A32" s="3">
        <v>44074</v>
      </c>
      <c r="B32">
        <v>2016</v>
      </c>
      <c r="C32">
        <v>0</v>
      </c>
      <c r="D32">
        <v>2</v>
      </c>
      <c r="E32">
        <v>2</v>
      </c>
      <c r="G32" s="1">
        <f t="shared" si="0"/>
        <v>44788</v>
      </c>
      <c r="H32">
        <f t="shared" si="4"/>
        <v>15754</v>
      </c>
      <c r="I32">
        <f t="shared" si="5"/>
        <v>2011</v>
      </c>
      <c r="J32">
        <f t="shared" si="6"/>
        <v>11552</v>
      </c>
      <c r="K32">
        <f t="shared" si="7"/>
        <v>29580</v>
      </c>
      <c r="L32">
        <f t="shared" si="8"/>
        <v>0.12765012060429098</v>
      </c>
      <c r="M32">
        <f t="shared" si="9"/>
        <v>0.7332740891202234</v>
      </c>
      <c r="N32">
        <f t="shared" si="10"/>
        <v>1.8776183826329822</v>
      </c>
      <c r="O32">
        <f t="shared" si="11"/>
        <v>0.97091455368718294</v>
      </c>
      <c r="P32">
        <f t="shared" si="12"/>
        <v>0.98876636575919608</v>
      </c>
      <c r="Q32">
        <f t="shared" si="13"/>
        <v>1.1655098033160749</v>
      </c>
    </row>
    <row r="33" spans="1:17" x14ac:dyDescent="0.25">
      <c r="A33" s="3">
        <v>44081</v>
      </c>
      <c r="B33">
        <v>2071</v>
      </c>
      <c r="C33">
        <v>0</v>
      </c>
      <c r="D33">
        <v>0</v>
      </c>
      <c r="E33">
        <v>1</v>
      </c>
      <c r="G33" s="1">
        <f t="shared" si="0"/>
        <v>44795</v>
      </c>
      <c r="H33">
        <f t="shared" si="4"/>
        <v>16312</v>
      </c>
      <c r="I33">
        <f t="shared" si="5"/>
        <v>2087</v>
      </c>
      <c r="J33">
        <f t="shared" si="6"/>
        <v>11946</v>
      </c>
      <c r="K33">
        <f t="shared" si="7"/>
        <v>30713</v>
      </c>
      <c r="L33">
        <f t="shared" si="8"/>
        <v>0.12794261893084846</v>
      </c>
      <c r="M33">
        <f t="shared" si="9"/>
        <v>0.73234428641490923</v>
      </c>
      <c r="N33">
        <f t="shared" si="10"/>
        <v>1.8828469838155959</v>
      </c>
      <c r="O33">
        <f t="shared" si="11"/>
        <v>0.97313931368615048</v>
      </c>
      <c r="P33">
        <f t="shared" si="12"/>
        <v>0.9875125949585537</v>
      </c>
      <c r="Q33">
        <f t="shared" si="13"/>
        <v>1.1687553967723023</v>
      </c>
    </row>
    <row r="34" spans="1:17" x14ac:dyDescent="0.25">
      <c r="A34" s="3">
        <v>44088</v>
      </c>
      <c r="B34">
        <v>2195</v>
      </c>
      <c r="C34">
        <v>0</v>
      </c>
      <c r="D34">
        <v>1</v>
      </c>
      <c r="E34">
        <v>4</v>
      </c>
      <c r="G34" s="1">
        <f t="shared" si="0"/>
        <v>44802</v>
      </c>
      <c r="H34">
        <f t="shared" si="4"/>
        <v>16791</v>
      </c>
      <c r="I34">
        <f t="shared" si="5"/>
        <v>2152</v>
      </c>
      <c r="J34">
        <f t="shared" si="6"/>
        <v>12314</v>
      </c>
      <c r="K34">
        <f t="shared" si="7"/>
        <v>31876</v>
      </c>
      <c r="L34">
        <f t="shared" si="8"/>
        <v>0.12816389732594843</v>
      </c>
      <c r="M34">
        <f t="shared" si="9"/>
        <v>0.73336906676195579</v>
      </c>
      <c r="N34">
        <f t="shared" si="10"/>
        <v>1.8983979512834257</v>
      </c>
      <c r="O34">
        <f t="shared" si="11"/>
        <v>0.97482237057009269</v>
      </c>
      <c r="P34">
        <f t="shared" si="12"/>
        <v>0.9888944361479326</v>
      </c>
      <c r="Q34">
        <f t="shared" si="13"/>
        <v>1.1784084792103795</v>
      </c>
    </row>
    <row r="35" spans="1:17" x14ac:dyDescent="0.25">
      <c r="A35" s="3">
        <v>44095</v>
      </c>
      <c r="B35">
        <v>2386</v>
      </c>
      <c r="C35">
        <v>1</v>
      </c>
      <c r="D35">
        <v>0</v>
      </c>
      <c r="E35">
        <v>2</v>
      </c>
      <c r="G35" s="1">
        <f t="shared" si="0"/>
        <v>44809</v>
      </c>
      <c r="H35">
        <f t="shared" si="4"/>
        <v>17418</v>
      </c>
      <c r="I35">
        <f t="shared" si="5"/>
        <v>2218</v>
      </c>
      <c r="J35">
        <f t="shared" si="6"/>
        <v>12699</v>
      </c>
      <c r="K35">
        <f t="shared" si="7"/>
        <v>33036</v>
      </c>
      <c r="L35">
        <f t="shared" si="8"/>
        <v>0.12733953381559307</v>
      </c>
      <c r="M35">
        <f t="shared" si="9"/>
        <v>0.72907337237340686</v>
      </c>
      <c r="N35">
        <f t="shared" si="10"/>
        <v>1.8966586290044782</v>
      </c>
      <c r="O35">
        <f t="shared" si="11"/>
        <v>0.96855221174890493</v>
      </c>
      <c r="P35">
        <f t="shared" si="12"/>
        <v>0.98310200710673501</v>
      </c>
      <c r="Q35">
        <f t="shared" si="13"/>
        <v>1.1773288151071784</v>
      </c>
    </row>
    <row r="36" spans="1:17" x14ac:dyDescent="0.25">
      <c r="A36" s="3">
        <v>44102</v>
      </c>
      <c r="B36">
        <v>2371</v>
      </c>
      <c r="C36">
        <v>0</v>
      </c>
      <c r="D36">
        <v>2</v>
      </c>
      <c r="E36">
        <v>4</v>
      </c>
      <c r="G36" s="1">
        <f t="shared" si="0"/>
        <v>44816</v>
      </c>
      <c r="H36">
        <f t="shared" si="4"/>
        <v>17965</v>
      </c>
      <c r="I36">
        <f t="shared" si="5"/>
        <v>2285</v>
      </c>
      <c r="J36">
        <f t="shared" si="6"/>
        <v>13093</v>
      </c>
      <c r="K36">
        <f t="shared" si="7"/>
        <v>34310</v>
      </c>
      <c r="L36">
        <f t="shared" si="8"/>
        <v>0.12719176175897579</v>
      </c>
      <c r="M36">
        <f t="shared" si="9"/>
        <v>0.72880601168939607</v>
      </c>
      <c r="N36">
        <f t="shared" si="10"/>
        <v>1.909824659059282</v>
      </c>
      <c r="O36">
        <f t="shared" si="11"/>
        <v>0.96742824853039167</v>
      </c>
      <c r="P36">
        <f t="shared" si="12"/>
        <v>0.98274149081985329</v>
      </c>
      <c r="Q36">
        <f t="shared" si="13"/>
        <v>1.1855014753461079</v>
      </c>
    </row>
    <row r="37" spans="1:17" x14ac:dyDescent="0.25">
      <c r="A37" s="3">
        <v>44109</v>
      </c>
      <c r="B37">
        <v>2589</v>
      </c>
      <c r="C37">
        <v>0</v>
      </c>
      <c r="D37">
        <v>1</v>
      </c>
      <c r="E37">
        <v>8</v>
      </c>
      <c r="G37" s="1">
        <f t="shared" si="0"/>
        <v>44823</v>
      </c>
      <c r="H37">
        <f t="shared" si="4"/>
        <v>18561</v>
      </c>
      <c r="I37">
        <f t="shared" si="5"/>
        <v>2369</v>
      </c>
      <c r="J37">
        <f t="shared" si="6"/>
        <v>13486</v>
      </c>
      <c r="K37">
        <f t="shared" si="7"/>
        <v>35597</v>
      </c>
      <c r="L37">
        <f t="shared" si="8"/>
        <v>0.12763320941759604</v>
      </c>
      <c r="M37">
        <f t="shared" si="9"/>
        <v>0.72657723183018152</v>
      </c>
      <c r="N37">
        <f t="shared" si="10"/>
        <v>1.9178384785302516</v>
      </c>
      <c r="O37">
        <f t="shared" si="11"/>
        <v>0.9707859261762608</v>
      </c>
      <c r="P37">
        <f t="shared" si="12"/>
        <v>0.97973614453233215</v>
      </c>
      <c r="Q37">
        <f t="shared" si="13"/>
        <v>1.1904759607057593</v>
      </c>
    </row>
    <row r="38" spans="1:17" x14ac:dyDescent="0.25">
      <c r="A38" s="3">
        <v>44116</v>
      </c>
      <c r="B38">
        <v>2933</v>
      </c>
      <c r="C38">
        <v>0</v>
      </c>
      <c r="D38">
        <v>0</v>
      </c>
      <c r="E38">
        <v>4</v>
      </c>
      <c r="G38" s="1">
        <f t="shared" si="0"/>
        <v>44830</v>
      </c>
      <c r="H38">
        <f t="shared" si="4"/>
        <v>19184</v>
      </c>
      <c r="I38">
        <f t="shared" si="5"/>
        <v>2442</v>
      </c>
      <c r="J38">
        <f t="shared" si="6"/>
        <v>13910</v>
      </c>
      <c r="K38">
        <f t="shared" si="7"/>
        <v>36895</v>
      </c>
      <c r="L38">
        <f t="shared" si="8"/>
        <v>0.12729357798165136</v>
      </c>
      <c r="M38">
        <f t="shared" si="9"/>
        <v>0.72508340283569639</v>
      </c>
      <c r="N38">
        <f t="shared" si="10"/>
        <v>1.9232172643869891</v>
      </c>
      <c r="O38">
        <f t="shared" si="11"/>
        <v>0.96820266889074225</v>
      </c>
      <c r="P38">
        <f t="shared" si="12"/>
        <v>0.97772182561958443</v>
      </c>
      <c r="Q38">
        <f t="shared" si="13"/>
        <v>1.1938147795541212</v>
      </c>
    </row>
    <row r="39" spans="1:17" x14ac:dyDescent="0.25">
      <c r="A39" s="3">
        <v>44123</v>
      </c>
      <c r="B39">
        <v>3641</v>
      </c>
      <c r="C39">
        <v>0</v>
      </c>
      <c r="D39">
        <v>2</v>
      </c>
      <c r="E39">
        <v>2</v>
      </c>
      <c r="G39" s="1">
        <f t="shared" si="0"/>
        <v>44837</v>
      </c>
      <c r="H39">
        <f t="shared" si="4"/>
        <v>19857</v>
      </c>
      <c r="I39">
        <f t="shared" si="5"/>
        <v>2514</v>
      </c>
      <c r="J39">
        <f t="shared" si="6"/>
        <v>14333</v>
      </c>
      <c r="K39">
        <f t="shared" si="7"/>
        <v>38231</v>
      </c>
      <c r="L39">
        <f t="shared" si="8"/>
        <v>0.12660522737573651</v>
      </c>
      <c r="M39">
        <f t="shared" si="9"/>
        <v>0.72181094828020342</v>
      </c>
      <c r="N39">
        <f t="shared" si="10"/>
        <v>1.925316009467694</v>
      </c>
      <c r="O39">
        <f t="shared" si="11"/>
        <v>0.96296703246393534</v>
      </c>
      <c r="P39">
        <f t="shared" si="12"/>
        <v>0.97330916049755745</v>
      </c>
      <c r="Q39">
        <f t="shared" si="13"/>
        <v>1.1951175511869769</v>
      </c>
    </row>
    <row r="40" spans="1:17" x14ac:dyDescent="0.25">
      <c r="A40" s="3">
        <v>44130</v>
      </c>
      <c r="B40">
        <v>4201</v>
      </c>
      <c r="C40">
        <v>1</v>
      </c>
      <c r="D40">
        <v>3</v>
      </c>
      <c r="E40">
        <v>7</v>
      </c>
      <c r="G40" s="1">
        <f t="shared" si="0"/>
        <v>44844</v>
      </c>
      <c r="H40">
        <f t="shared" si="4"/>
        <v>20503</v>
      </c>
      <c r="I40">
        <f t="shared" si="5"/>
        <v>2585</v>
      </c>
      <c r="J40">
        <f t="shared" si="6"/>
        <v>14723</v>
      </c>
      <c r="K40">
        <f t="shared" si="7"/>
        <v>39544</v>
      </c>
      <c r="L40">
        <f t="shared" si="8"/>
        <v>0.12607911037409159</v>
      </c>
      <c r="M40">
        <f t="shared" si="9"/>
        <v>0.71809003560454565</v>
      </c>
      <c r="N40">
        <f t="shared" si="10"/>
        <v>1.9286933619470321</v>
      </c>
      <c r="O40">
        <f t="shared" si="11"/>
        <v>0.95896535466354516</v>
      </c>
      <c r="P40">
        <f t="shared" si="12"/>
        <v>0.96829178246906111</v>
      </c>
      <c r="Q40">
        <f t="shared" si="13"/>
        <v>1.1972140035120775</v>
      </c>
    </row>
    <row r="41" spans="1:17" x14ac:dyDescent="0.25">
      <c r="A41" s="3">
        <v>44137</v>
      </c>
      <c r="B41">
        <v>4238</v>
      </c>
      <c r="C41">
        <v>1</v>
      </c>
      <c r="D41">
        <v>0</v>
      </c>
      <c r="E41">
        <v>7</v>
      </c>
      <c r="G41" s="1">
        <f t="shared" si="0"/>
        <v>44851</v>
      </c>
      <c r="H41">
        <f t="shared" si="4"/>
        <v>21084</v>
      </c>
      <c r="I41">
        <f t="shared" si="5"/>
        <v>2668</v>
      </c>
      <c r="J41">
        <f t="shared" si="6"/>
        <v>15136</v>
      </c>
      <c r="K41">
        <f t="shared" si="7"/>
        <v>40867</v>
      </c>
      <c r="L41">
        <f t="shared" si="8"/>
        <v>0.12654145323468033</v>
      </c>
      <c r="M41">
        <f t="shared" si="9"/>
        <v>0.71789034338835134</v>
      </c>
      <c r="N41">
        <f t="shared" si="10"/>
        <v>1.9382944412824892</v>
      </c>
      <c r="O41">
        <f t="shared" si="11"/>
        <v>0.96248196248196249</v>
      </c>
      <c r="P41">
        <f t="shared" si="12"/>
        <v>0.9680225121514453</v>
      </c>
      <c r="Q41">
        <f t="shared" si="13"/>
        <v>1.2031737619972915</v>
      </c>
    </row>
    <row r="42" spans="1:17" x14ac:dyDescent="0.25">
      <c r="A42" s="3">
        <v>44144</v>
      </c>
      <c r="B42">
        <v>3857</v>
      </c>
      <c r="C42">
        <v>1</v>
      </c>
      <c r="D42">
        <v>1</v>
      </c>
      <c r="E42">
        <v>4</v>
      </c>
      <c r="G42" s="1">
        <f t="shared" si="0"/>
        <v>44858</v>
      </c>
      <c r="H42">
        <f t="shared" si="4"/>
        <v>21699</v>
      </c>
      <c r="I42">
        <f t="shared" si="5"/>
        <v>2741</v>
      </c>
      <c r="J42">
        <f t="shared" si="6"/>
        <v>15506</v>
      </c>
      <c r="K42">
        <f t="shared" si="7"/>
        <v>42164</v>
      </c>
      <c r="L42">
        <f t="shared" si="8"/>
        <v>0.12631918521590857</v>
      </c>
      <c r="M42">
        <f t="shared" si="9"/>
        <v>0.71459514263330104</v>
      </c>
      <c r="N42">
        <f t="shared" si="10"/>
        <v>1.9431310198626666</v>
      </c>
      <c r="O42">
        <f t="shared" si="11"/>
        <v>0.96079137846039553</v>
      </c>
      <c r="P42">
        <f t="shared" si="12"/>
        <v>0.9635791754464389</v>
      </c>
      <c r="Q42">
        <f t="shared" si="13"/>
        <v>1.206176011976225</v>
      </c>
    </row>
    <row r="43" spans="1:17" x14ac:dyDescent="0.25">
      <c r="A43" s="3">
        <v>44151</v>
      </c>
      <c r="B43">
        <v>3399</v>
      </c>
      <c r="C43">
        <v>2</v>
      </c>
      <c r="D43">
        <v>1</v>
      </c>
      <c r="E43">
        <v>4</v>
      </c>
      <c r="G43" s="1">
        <f t="shared" si="0"/>
        <v>44865</v>
      </c>
      <c r="H43">
        <f t="shared" si="4"/>
        <v>22259</v>
      </c>
      <c r="I43">
        <f t="shared" si="5"/>
        <v>2803</v>
      </c>
      <c r="J43">
        <f t="shared" si="6"/>
        <v>15870</v>
      </c>
      <c r="K43">
        <f t="shared" si="7"/>
        <v>43406</v>
      </c>
      <c r="L43">
        <f t="shared" si="8"/>
        <v>0.12592659149108226</v>
      </c>
      <c r="M43">
        <f t="shared" si="9"/>
        <v>0.71297003459274899</v>
      </c>
      <c r="N43">
        <f t="shared" si="10"/>
        <v>1.9500426793656498</v>
      </c>
      <c r="O43">
        <f t="shared" si="11"/>
        <v>0.95780528679580756</v>
      </c>
      <c r="P43">
        <f t="shared" si="12"/>
        <v>0.96138783636182645</v>
      </c>
      <c r="Q43">
        <f t="shared" si="13"/>
        <v>1.2104663443368475</v>
      </c>
    </row>
    <row r="44" spans="1:17" x14ac:dyDescent="0.25">
      <c r="A44" s="3">
        <v>44158</v>
      </c>
      <c r="B44">
        <v>3148</v>
      </c>
      <c r="C44">
        <v>0</v>
      </c>
      <c r="D44">
        <v>0</v>
      </c>
      <c r="E44">
        <v>4</v>
      </c>
      <c r="G44" s="1">
        <f t="shared" si="0"/>
        <v>44872</v>
      </c>
      <c r="H44">
        <f t="shared" si="4"/>
        <v>22813</v>
      </c>
      <c r="I44">
        <f t="shared" si="5"/>
        <v>2863</v>
      </c>
      <c r="J44">
        <f t="shared" si="6"/>
        <v>16237</v>
      </c>
      <c r="K44">
        <f t="shared" si="7"/>
        <v>44727</v>
      </c>
      <c r="L44">
        <f t="shared" si="8"/>
        <v>0.12549861920834612</v>
      </c>
      <c r="M44">
        <f t="shared" si="9"/>
        <v>0.71174330425634502</v>
      </c>
      <c r="N44">
        <f t="shared" si="10"/>
        <v>1.960592644544777</v>
      </c>
      <c r="O44">
        <f t="shared" si="11"/>
        <v>0.95455010367560233</v>
      </c>
      <c r="P44">
        <f t="shared" si="12"/>
        <v>0.95973368041319884</v>
      </c>
      <c r="Q44">
        <f t="shared" si="13"/>
        <v>1.2170151126886322</v>
      </c>
    </row>
    <row r="45" spans="1:17" x14ac:dyDescent="0.25">
      <c r="A45" s="3">
        <v>44165</v>
      </c>
      <c r="B45">
        <v>3084</v>
      </c>
      <c r="C45">
        <v>2</v>
      </c>
      <c r="D45">
        <v>0</v>
      </c>
      <c r="E45">
        <v>1</v>
      </c>
      <c r="G45" s="1">
        <f t="shared" si="0"/>
        <v>44879</v>
      </c>
      <c r="H45">
        <f t="shared" si="4"/>
        <v>23360</v>
      </c>
      <c r="I45">
        <f t="shared" si="5"/>
        <v>2911</v>
      </c>
      <c r="J45">
        <f t="shared" si="6"/>
        <v>16614</v>
      </c>
      <c r="K45">
        <f t="shared" si="7"/>
        <v>46040</v>
      </c>
      <c r="L45">
        <f t="shared" si="8"/>
        <v>0.12461472602739726</v>
      </c>
      <c r="M45">
        <f t="shared" si="9"/>
        <v>0.71121575342465748</v>
      </c>
      <c r="N45">
        <f t="shared" si="10"/>
        <v>1.970890410958904</v>
      </c>
      <c r="O45">
        <f t="shared" si="11"/>
        <v>0.9478271585720216</v>
      </c>
      <c r="P45">
        <f t="shared" si="12"/>
        <v>0.9590223167821359</v>
      </c>
      <c r="Q45">
        <f t="shared" si="13"/>
        <v>1.2234073315862195</v>
      </c>
    </row>
    <row r="46" spans="1:17" x14ac:dyDescent="0.25">
      <c r="A46" s="3">
        <v>44172</v>
      </c>
      <c r="B46">
        <v>3084</v>
      </c>
      <c r="C46">
        <v>1</v>
      </c>
      <c r="D46">
        <v>0</v>
      </c>
      <c r="E46">
        <v>4</v>
      </c>
      <c r="G46" s="1">
        <f t="shared" si="0"/>
        <v>44886</v>
      </c>
      <c r="H46">
        <f t="shared" si="4"/>
        <v>23939</v>
      </c>
      <c r="I46">
        <f t="shared" si="5"/>
        <v>2999</v>
      </c>
      <c r="J46">
        <f t="shared" si="6"/>
        <v>17027</v>
      </c>
      <c r="K46">
        <f t="shared" si="7"/>
        <v>47317</v>
      </c>
      <c r="L46">
        <f t="shared" si="8"/>
        <v>0.12527674506036177</v>
      </c>
      <c r="M46">
        <f t="shared" si="9"/>
        <v>0.71126613475917955</v>
      </c>
      <c r="N46">
        <f t="shared" si="10"/>
        <v>1.9765654371527632</v>
      </c>
      <c r="O46">
        <f t="shared" si="11"/>
        <v>0.95286251545911527</v>
      </c>
      <c r="P46">
        <f t="shared" si="12"/>
        <v>0.95909025231916989</v>
      </c>
      <c r="Q46">
        <f t="shared" si="13"/>
        <v>1.2269300381831496</v>
      </c>
    </row>
    <row r="47" spans="1:17" x14ac:dyDescent="0.25">
      <c r="A47" s="3">
        <v>44179</v>
      </c>
      <c r="B47">
        <v>3236</v>
      </c>
      <c r="C47">
        <v>0</v>
      </c>
      <c r="D47">
        <v>0</v>
      </c>
      <c r="E47">
        <v>4</v>
      </c>
      <c r="G47" s="1">
        <f t="shared" si="0"/>
        <v>44893</v>
      </c>
      <c r="H47">
        <f t="shared" si="4"/>
        <v>24539</v>
      </c>
      <c r="I47">
        <f t="shared" si="5"/>
        <v>3065</v>
      </c>
      <c r="J47">
        <f t="shared" si="6"/>
        <v>17466</v>
      </c>
      <c r="K47">
        <f t="shared" si="7"/>
        <v>48725</v>
      </c>
      <c r="L47">
        <f t="shared" si="8"/>
        <v>0.12490321528994662</v>
      </c>
      <c r="M47">
        <f t="shared" si="9"/>
        <v>0.71176494559680503</v>
      </c>
      <c r="N47">
        <f t="shared" si="10"/>
        <v>1.9856147357268021</v>
      </c>
      <c r="O47">
        <f t="shared" si="11"/>
        <v>0.95002142538716983</v>
      </c>
      <c r="P47">
        <f t="shared" si="12"/>
        <v>0.95976286217466333</v>
      </c>
      <c r="Q47">
        <f t="shared" si="13"/>
        <v>1.2325472851694017</v>
      </c>
    </row>
    <row r="48" spans="1:17" x14ac:dyDescent="0.25">
      <c r="A48" s="3">
        <v>44186</v>
      </c>
      <c r="B48">
        <v>3217</v>
      </c>
      <c r="C48">
        <v>1</v>
      </c>
      <c r="D48">
        <v>1</v>
      </c>
      <c r="E48">
        <v>4</v>
      </c>
      <c r="G48" s="1">
        <f t="shared" si="0"/>
        <v>44900</v>
      </c>
      <c r="H48">
        <f t="shared" si="4"/>
        <v>25166</v>
      </c>
      <c r="I48">
        <f t="shared" si="5"/>
        <v>3138</v>
      </c>
      <c r="J48">
        <f t="shared" si="6"/>
        <v>17880</v>
      </c>
      <c r="K48">
        <f t="shared" si="7"/>
        <v>50125</v>
      </c>
      <c r="L48">
        <f t="shared" si="8"/>
        <v>0.1246920448223794</v>
      </c>
      <c r="M48">
        <f t="shared" si="9"/>
        <v>0.71048239688468573</v>
      </c>
      <c r="N48">
        <f t="shared" si="10"/>
        <v>1.9917746165461336</v>
      </c>
      <c r="O48">
        <f t="shared" si="11"/>
        <v>0.94841525001264337</v>
      </c>
      <c r="P48">
        <f t="shared" si="12"/>
        <v>0.95803343923744644</v>
      </c>
      <c r="Q48">
        <f t="shared" si="13"/>
        <v>1.2363709596437227</v>
      </c>
    </row>
    <row r="49" spans="1:17" x14ac:dyDescent="0.25">
      <c r="A49" s="3">
        <v>44193</v>
      </c>
      <c r="B49">
        <v>3517</v>
      </c>
      <c r="C49">
        <v>1</v>
      </c>
      <c r="D49">
        <v>1</v>
      </c>
      <c r="E49">
        <v>7</v>
      </c>
      <c r="G49" s="1">
        <f t="shared" si="0"/>
        <v>44907</v>
      </c>
      <c r="H49">
        <f t="shared" si="4"/>
        <v>25811</v>
      </c>
      <c r="I49">
        <f t="shared" si="5"/>
        <v>3221</v>
      </c>
      <c r="J49">
        <f t="shared" si="6"/>
        <v>18377</v>
      </c>
      <c r="K49">
        <f t="shared" si="7"/>
        <v>51695</v>
      </c>
      <c r="L49">
        <f t="shared" si="8"/>
        <v>0.12479175545310139</v>
      </c>
      <c r="M49">
        <f t="shared" si="9"/>
        <v>0.7119832629499051</v>
      </c>
      <c r="N49">
        <f t="shared" si="10"/>
        <v>2.0028282515206697</v>
      </c>
      <c r="O49">
        <f t="shared" si="11"/>
        <v>0.94917365511298335</v>
      </c>
      <c r="P49">
        <f t="shared" si="12"/>
        <v>0.96005724712431562</v>
      </c>
      <c r="Q49">
        <f t="shared" si="13"/>
        <v>1.2432323751711065</v>
      </c>
    </row>
    <row r="50" spans="1:17" x14ac:dyDescent="0.25">
      <c r="A50" s="3">
        <v>44200</v>
      </c>
      <c r="B50">
        <v>3830</v>
      </c>
      <c r="C50">
        <v>15</v>
      </c>
      <c r="D50">
        <v>0</v>
      </c>
      <c r="E50">
        <v>1</v>
      </c>
      <c r="G50" s="1">
        <f t="shared" si="0"/>
        <v>44914</v>
      </c>
      <c r="H50">
        <f t="shared" si="4"/>
        <v>26539</v>
      </c>
      <c r="I50">
        <f t="shared" si="5"/>
        <v>3309</v>
      </c>
      <c r="J50">
        <f t="shared" si="6"/>
        <v>18866</v>
      </c>
      <c r="K50">
        <f t="shared" si="7"/>
        <v>53474</v>
      </c>
      <c r="L50">
        <f t="shared" si="8"/>
        <v>0.12468442669279174</v>
      </c>
      <c r="M50">
        <f t="shared" si="9"/>
        <v>0.71087833000489842</v>
      </c>
      <c r="N50">
        <f t="shared" si="10"/>
        <v>2.0149214363766532</v>
      </c>
      <c r="O50">
        <f t="shared" si="11"/>
        <v>0.94835730605729485</v>
      </c>
      <c r="P50">
        <f t="shared" si="12"/>
        <v>0.95856732603116379</v>
      </c>
      <c r="Q50">
        <f t="shared" si="13"/>
        <v>1.2507390792134887</v>
      </c>
    </row>
    <row r="51" spans="1:17" x14ac:dyDescent="0.25">
      <c r="A51" s="3">
        <v>44207</v>
      </c>
      <c r="B51">
        <v>3698</v>
      </c>
      <c r="C51">
        <v>37</v>
      </c>
      <c r="D51">
        <v>0</v>
      </c>
      <c r="E51">
        <v>0</v>
      </c>
    </row>
    <row r="52" spans="1:17" x14ac:dyDescent="0.25">
      <c r="A52" s="3">
        <v>44214</v>
      </c>
      <c r="B52">
        <v>3501</v>
      </c>
      <c r="C52">
        <v>96</v>
      </c>
      <c r="D52">
        <v>5</v>
      </c>
      <c r="E52">
        <v>4</v>
      </c>
    </row>
    <row r="53" spans="1:17" x14ac:dyDescent="0.25">
      <c r="A53" s="3">
        <v>44221</v>
      </c>
      <c r="B53">
        <v>3246</v>
      </c>
      <c r="C53">
        <v>177</v>
      </c>
      <c r="D53">
        <v>9</v>
      </c>
      <c r="E53">
        <v>2</v>
      </c>
    </row>
    <row r="54" spans="1:17" x14ac:dyDescent="0.25">
      <c r="A54" s="3">
        <v>44228</v>
      </c>
      <c r="B54">
        <v>3062</v>
      </c>
      <c r="C54">
        <v>190</v>
      </c>
      <c r="D54">
        <v>22</v>
      </c>
      <c r="E54">
        <v>4</v>
      </c>
    </row>
    <row r="55" spans="1:17" x14ac:dyDescent="0.25">
      <c r="A55" s="3">
        <v>44235</v>
      </c>
      <c r="B55">
        <v>3148</v>
      </c>
      <c r="C55">
        <v>239</v>
      </c>
      <c r="D55">
        <v>61</v>
      </c>
      <c r="E55">
        <v>5</v>
      </c>
    </row>
    <row r="56" spans="1:17" x14ac:dyDescent="0.25">
      <c r="A56" s="3">
        <v>44242</v>
      </c>
      <c r="B56">
        <v>3197</v>
      </c>
      <c r="C56">
        <v>188</v>
      </c>
      <c r="D56">
        <v>107</v>
      </c>
      <c r="E56">
        <v>4</v>
      </c>
    </row>
    <row r="57" spans="1:17" x14ac:dyDescent="0.25">
      <c r="A57" s="3">
        <v>44249</v>
      </c>
      <c r="B57">
        <v>3302</v>
      </c>
      <c r="C57">
        <v>214</v>
      </c>
      <c r="D57">
        <v>145</v>
      </c>
      <c r="E57">
        <v>4</v>
      </c>
    </row>
    <row r="58" spans="1:17" x14ac:dyDescent="0.25">
      <c r="A58" s="3">
        <v>44256</v>
      </c>
      <c r="B58">
        <v>3529</v>
      </c>
      <c r="C58">
        <v>256</v>
      </c>
      <c r="D58">
        <v>166</v>
      </c>
      <c r="E58">
        <v>2</v>
      </c>
    </row>
    <row r="59" spans="1:17" x14ac:dyDescent="0.25">
      <c r="A59" s="3">
        <v>44263</v>
      </c>
      <c r="B59">
        <v>3509</v>
      </c>
      <c r="C59">
        <v>317</v>
      </c>
      <c r="D59">
        <v>231</v>
      </c>
      <c r="E59">
        <v>1</v>
      </c>
    </row>
    <row r="60" spans="1:17" x14ac:dyDescent="0.25">
      <c r="A60" s="3">
        <v>44270</v>
      </c>
      <c r="B60">
        <v>3267</v>
      </c>
      <c r="C60">
        <v>345</v>
      </c>
      <c r="D60">
        <v>235</v>
      </c>
      <c r="E60">
        <v>4</v>
      </c>
    </row>
    <row r="61" spans="1:17" x14ac:dyDescent="0.25">
      <c r="A61" s="3">
        <v>44277</v>
      </c>
      <c r="B61">
        <v>2889</v>
      </c>
      <c r="C61">
        <v>352</v>
      </c>
      <c r="D61">
        <v>259</v>
      </c>
      <c r="E61">
        <v>0</v>
      </c>
    </row>
    <row r="62" spans="1:17" x14ac:dyDescent="0.25">
      <c r="A62" s="3">
        <v>44284</v>
      </c>
      <c r="B62">
        <v>2678</v>
      </c>
      <c r="C62">
        <v>402</v>
      </c>
      <c r="D62">
        <v>322</v>
      </c>
      <c r="E62">
        <v>3</v>
      </c>
    </row>
    <row r="63" spans="1:17" x14ac:dyDescent="0.25">
      <c r="A63" s="3">
        <v>44291</v>
      </c>
      <c r="B63">
        <v>2311</v>
      </c>
      <c r="C63">
        <v>356</v>
      </c>
      <c r="D63">
        <v>315</v>
      </c>
      <c r="E63">
        <v>1</v>
      </c>
    </row>
    <row r="64" spans="1:17" x14ac:dyDescent="0.25">
      <c r="A64" s="3">
        <v>44298</v>
      </c>
      <c r="B64">
        <v>2011</v>
      </c>
      <c r="C64">
        <v>288</v>
      </c>
      <c r="D64">
        <v>350</v>
      </c>
      <c r="E64">
        <v>5</v>
      </c>
    </row>
    <row r="65" spans="1:14" x14ac:dyDescent="0.25">
      <c r="A65" s="3">
        <v>44305</v>
      </c>
      <c r="B65">
        <v>1779</v>
      </c>
      <c r="C65">
        <v>336</v>
      </c>
      <c r="D65">
        <v>405</v>
      </c>
      <c r="E65">
        <v>0</v>
      </c>
    </row>
    <row r="66" spans="1:14" x14ac:dyDescent="0.25">
      <c r="A66" s="3">
        <v>44312</v>
      </c>
      <c r="B66">
        <v>1742</v>
      </c>
      <c r="C66">
        <v>327</v>
      </c>
      <c r="D66">
        <v>424</v>
      </c>
      <c r="E66">
        <v>2</v>
      </c>
    </row>
    <row r="67" spans="1:14" x14ac:dyDescent="0.25">
      <c r="A67" s="3">
        <v>44319</v>
      </c>
      <c r="B67">
        <v>1523</v>
      </c>
      <c r="C67">
        <v>327</v>
      </c>
      <c r="D67">
        <v>487</v>
      </c>
      <c r="E67">
        <v>1</v>
      </c>
    </row>
    <row r="68" spans="1:14" x14ac:dyDescent="0.25">
      <c r="A68" s="3">
        <v>44326</v>
      </c>
      <c r="B68">
        <v>1391</v>
      </c>
      <c r="C68">
        <v>380</v>
      </c>
      <c r="D68">
        <v>486</v>
      </c>
      <c r="E68">
        <v>0</v>
      </c>
    </row>
    <row r="69" spans="1:14" x14ac:dyDescent="0.25">
      <c r="A69" s="3">
        <v>44333</v>
      </c>
      <c r="B69">
        <v>1233</v>
      </c>
      <c r="C69">
        <v>338</v>
      </c>
      <c r="D69">
        <v>484</v>
      </c>
      <c r="E69">
        <v>0</v>
      </c>
    </row>
    <row r="70" spans="1:14" x14ac:dyDescent="0.25">
      <c r="A70" s="3">
        <v>44340</v>
      </c>
      <c r="B70">
        <v>1110</v>
      </c>
      <c r="C70">
        <v>335</v>
      </c>
      <c r="D70">
        <v>518</v>
      </c>
      <c r="E70">
        <v>1</v>
      </c>
    </row>
    <row r="71" spans="1:14" x14ac:dyDescent="0.25">
      <c r="A71" s="3">
        <v>44347</v>
      </c>
      <c r="B71">
        <v>1107</v>
      </c>
      <c r="C71">
        <v>346</v>
      </c>
      <c r="D71">
        <v>619</v>
      </c>
      <c r="E71">
        <v>2</v>
      </c>
    </row>
    <row r="72" spans="1:14" x14ac:dyDescent="0.25">
      <c r="A72" s="3">
        <v>44354</v>
      </c>
      <c r="B72">
        <v>1014</v>
      </c>
      <c r="C72">
        <v>323</v>
      </c>
      <c r="D72">
        <v>639</v>
      </c>
      <c r="E72">
        <v>1</v>
      </c>
      <c r="G72" s="5"/>
      <c r="H72" s="5"/>
      <c r="I72" s="5"/>
      <c r="J72" s="5"/>
      <c r="K72" s="5"/>
      <c r="L72" s="5"/>
      <c r="M72" s="5"/>
      <c r="N72" s="5"/>
    </row>
    <row r="73" spans="1:14" x14ac:dyDescent="0.25">
      <c r="A73" s="3">
        <v>44361</v>
      </c>
      <c r="B73">
        <v>1036</v>
      </c>
      <c r="C73">
        <v>313</v>
      </c>
      <c r="D73">
        <v>723</v>
      </c>
      <c r="E73">
        <v>0</v>
      </c>
      <c r="G73" s="5"/>
      <c r="H73" s="5"/>
      <c r="I73" s="5"/>
      <c r="J73" s="5"/>
      <c r="K73" s="5"/>
      <c r="L73" s="5"/>
    </row>
    <row r="74" spans="1:14" x14ac:dyDescent="0.25">
      <c r="A74" s="3">
        <v>44368</v>
      </c>
      <c r="B74">
        <v>941</v>
      </c>
      <c r="C74">
        <v>305</v>
      </c>
      <c r="D74">
        <v>777</v>
      </c>
      <c r="E74">
        <v>1</v>
      </c>
      <c r="G74" s="1"/>
      <c r="H74" s="5"/>
    </row>
    <row r="75" spans="1:14" x14ac:dyDescent="0.25">
      <c r="A75" s="3">
        <v>44375</v>
      </c>
      <c r="B75">
        <v>881</v>
      </c>
      <c r="C75">
        <v>222</v>
      </c>
      <c r="D75">
        <v>786</v>
      </c>
      <c r="E75">
        <v>1</v>
      </c>
      <c r="G75" s="1"/>
    </row>
    <row r="76" spans="1:14" x14ac:dyDescent="0.25">
      <c r="A76" s="3">
        <v>44382</v>
      </c>
      <c r="B76">
        <v>919</v>
      </c>
      <c r="C76">
        <v>232</v>
      </c>
      <c r="D76">
        <v>796</v>
      </c>
      <c r="E76">
        <v>4</v>
      </c>
      <c r="G76" s="1"/>
    </row>
    <row r="77" spans="1:14" x14ac:dyDescent="0.25">
      <c r="A77" s="3">
        <v>44389</v>
      </c>
      <c r="B77">
        <v>873</v>
      </c>
      <c r="C77">
        <v>209</v>
      </c>
      <c r="D77">
        <v>960</v>
      </c>
      <c r="E77">
        <v>2</v>
      </c>
      <c r="G77" s="1"/>
    </row>
    <row r="78" spans="1:14" x14ac:dyDescent="0.25">
      <c r="A78" s="3">
        <v>44396</v>
      </c>
      <c r="B78">
        <v>834</v>
      </c>
      <c r="C78">
        <v>180</v>
      </c>
      <c r="D78">
        <v>947</v>
      </c>
      <c r="E78">
        <v>0</v>
      </c>
    </row>
    <row r="79" spans="1:14" x14ac:dyDescent="0.25">
      <c r="A79" s="3">
        <v>44403</v>
      </c>
      <c r="B79">
        <v>843</v>
      </c>
      <c r="C79">
        <v>172</v>
      </c>
      <c r="D79">
        <v>1104</v>
      </c>
      <c r="E79">
        <v>1</v>
      </c>
      <c r="G79" s="1"/>
    </row>
    <row r="80" spans="1:14" x14ac:dyDescent="0.25">
      <c r="A80" s="3">
        <v>44410</v>
      </c>
      <c r="B80">
        <v>775</v>
      </c>
      <c r="C80">
        <v>174</v>
      </c>
      <c r="D80">
        <v>982</v>
      </c>
      <c r="E80">
        <v>1</v>
      </c>
    </row>
    <row r="81" spans="1:5" x14ac:dyDescent="0.25">
      <c r="A81" s="3">
        <v>44417</v>
      </c>
      <c r="B81">
        <v>812</v>
      </c>
      <c r="C81">
        <v>168</v>
      </c>
      <c r="D81">
        <v>1061</v>
      </c>
      <c r="E81">
        <v>2</v>
      </c>
    </row>
    <row r="82" spans="1:5" x14ac:dyDescent="0.25">
      <c r="A82" s="3">
        <v>44424</v>
      </c>
      <c r="B82">
        <v>795</v>
      </c>
      <c r="C82">
        <v>135</v>
      </c>
      <c r="D82">
        <v>1069</v>
      </c>
      <c r="E82">
        <v>3</v>
      </c>
    </row>
    <row r="83" spans="1:5" x14ac:dyDescent="0.25">
      <c r="A83" s="3">
        <v>44431</v>
      </c>
      <c r="B83">
        <v>721</v>
      </c>
      <c r="C83">
        <v>137</v>
      </c>
      <c r="D83">
        <v>1100</v>
      </c>
      <c r="E83">
        <v>0</v>
      </c>
    </row>
    <row r="84" spans="1:5" x14ac:dyDescent="0.25">
      <c r="A84" s="3">
        <v>44438</v>
      </c>
      <c r="B84">
        <v>732</v>
      </c>
      <c r="C84">
        <v>124</v>
      </c>
      <c r="D84">
        <v>1142</v>
      </c>
      <c r="E84">
        <v>4</v>
      </c>
    </row>
    <row r="85" spans="1:5" x14ac:dyDescent="0.25">
      <c r="A85" s="3">
        <v>44445</v>
      </c>
      <c r="B85">
        <v>734</v>
      </c>
      <c r="C85">
        <v>140</v>
      </c>
      <c r="D85">
        <v>1203</v>
      </c>
      <c r="E85">
        <v>0</v>
      </c>
    </row>
    <row r="86" spans="1:5" x14ac:dyDescent="0.25">
      <c r="A86" s="3">
        <v>44452</v>
      </c>
      <c r="B86">
        <v>793</v>
      </c>
      <c r="C86">
        <v>129</v>
      </c>
      <c r="D86">
        <v>1220</v>
      </c>
      <c r="E86">
        <v>0</v>
      </c>
    </row>
    <row r="87" spans="1:5" x14ac:dyDescent="0.25">
      <c r="A87" s="3">
        <v>44459</v>
      </c>
      <c r="B87">
        <v>774</v>
      </c>
      <c r="C87">
        <v>137</v>
      </c>
      <c r="D87">
        <v>1203</v>
      </c>
      <c r="E87">
        <v>2</v>
      </c>
    </row>
    <row r="88" spans="1:5" x14ac:dyDescent="0.25">
      <c r="A88" s="3">
        <v>44466</v>
      </c>
      <c r="B88">
        <v>717</v>
      </c>
      <c r="C88">
        <v>137</v>
      </c>
      <c r="D88">
        <v>1236</v>
      </c>
      <c r="E88">
        <v>4</v>
      </c>
    </row>
    <row r="89" spans="1:5" x14ac:dyDescent="0.25">
      <c r="A89" s="3">
        <v>44473</v>
      </c>
      <c r="B89">
        <v>706</v>
      </c>
      <c r="C89">
        <v>128</v>
      </c>
      <c r="D89">
        <v>1282</v>
      </c>
      <c r="E89">
        <v>6</v>
      </c>
    </row>
    <row r="90" spans="1:5" x14ac:dyDescent="0.25">
      <c r="A90" s="3">
        <v>44480</v>
      </c>
      <c r="B90">
        <v>763</v>
      </c>
      <c r="C90">
        <v>124</v>
      </c>
      <c r="D90">
        <v>1323</v>
      </c>
      <c r="E90">
        <v>14</v>
      </c>
    </row>
    <row r="91" spans="1:5" x14ac:dyDescent="0.25">
      <c r="A91" s="3">
        <v>44487</v>
      </c>
      <c r="B91">
        <v>832</v>
      </c>
      <c r="C91">
        <v>112</v>
      </c>
      <c r="D91">
        <v>1384</v>
      </c>
      <c r="E91">
        <v>26</v>
      </c>
    </row>
    <row r="92" spans="1:5" x14ac:dyDescent="0.25">
      <c r="A92" s="3">
        <v>44494</v>
      </c>
      <c r="B92">
        <v>903</v>
      </c>
      <c r="C92">
        <v>137</v>
      </c>
      <c r="D92">
        <v>1504</v>
      </c>
      <c r="E92">
        <v>50</v>
      </c>
    </row>
    <row r="93" spans="1:5" x14ac:dyDescent="0.25">
      <c r="A93" s="3">
        <v>44501</v>
      </c>
      <c r="B93">
        <v>961</v>
      </c>
      <c r="C93">
        <v>142</v>
      </c>
      <c r="D93">
        <v>1519</v>
      </c>
      <c r="E93">
        <v>95</v>
      </c>
    </row>
    <row r="94" spans="1:5" x14ac:dyDescent="0.25">
      <c r="A94" s="3">
        <v>44508</v>
      </c>
      <c r="B94">
        <v>1091</v>
      </c>
      <c r="C94">
        <v>159</v>
      </c>
      <c r="D94">
        <v>1497</v>
      </c>
      <c r="E94">
        <v>168</v>
      </c>
    </row>
    <row r="95" spans="1:5" x14ac:dyDescent="0.25">
      <c r="A95" s="3">
        <v>44515</v>
      </c>
      <c r="B95">
        <v>1224</v>
      </c>
      <c r="C95">
        <v>179</v>
      </c>
      <c r="D95">
        <v>1444</v>
      </c>
      <c r="E95">
        <v>220</v>
      </c>
    </row>
    <row r="96" spans="1:5" x14ac:dyDescent="0.25">
      <c r="A96" s="3">
        <v>44522</v>
      </c>
      <c r="B96">
        <v>1285</v>
      </c>
      <c r="C96">
        <v>174</v>
      </c>
      <c r="D96">
        <v>1524</v>
      </c>
      <c r="E96">
        <v>295</v>
      </c>
    </row>
    <row r="97" spans="1:5" x14ac:dyDescent="0.25">
      <c r="A97" s="3">
        <v>44529</v>
      </c>
      <c r="B97">
        <v>1329</v>
      </c>
      <c r="C97">
        <v>195</v>
      </c>
      <c r="D97">
        <v>1466</v>
      </c>
      <c r="E97">
        <v>415</v>
      </c>
    </row>
    <row r="98" spans="1:5" x14ac:dyDescent="0.25">
      <c r="A98" s="3">
        <v>44536</v>
      </c>
      <c r="B98">
        <v>1321</v>
      </c>
      <c r="C98">
        <v>220</v>
      </c>
      <c r="D98">
        <v>1350</v>
      </c>
      <c r="E98">
        <v>507</v>
      </c>
    </row>
    <row r="99" spans="1:5" x14ac:dyDescent="0.25">
      <c r="A99" s="3">
        <v>44543</v>
      </c>
      <c r="B99">
        <v>1247</v>
      </c>
      <c r="C99">
        <v>173</v>
      </c>
      <c r="D99">
        <v>1171</v>
      </c>
      <c r="E99">
        <v>575</v>
      </c>
    </row>
    <row r="100" spans="1:5" x14ac:dyDescent="0.25">
      <c r="A100" s="3">
        <v>44550</v>
      </c>
      <c r="B100">
        <v>1101</v>
      </c>
      <c r="C100">
        <v>158</v>
      </c>
      <c r="D100">
        <v>1056</v>
      </c>
      <c r="E100">
        <v>647</v>
      </c>
    </row>
    <row r="101" spans="1:5" x14ac:dyDescent="0.25">
      <c r="A101" s="3">
        <v>44557</v>
      </c>
      <c r="B101">
        <v>1033</v>
      </c>
      <c r="C101">
        <v>154</v>
      </c>
      <c r="D101">
        <v>950</v>
      </c>
      <c r="E101">
        <v>660</v>
      </c>
    </row>
    <row r="102" spans="1:5" x14ac:dyDescent="0.25">
      <c r="A102" s="3">
        <v>44564</v>
      </c>
      <c r="B102">
        <v>929</v>
      </c>
      <c r="C102">
        <v>141</v>
      </c>
      <c r="D102">
        <v>778</v>
      </c>
      <c r="E102">
        <v>736</v>
      </c>
    </row>
    <row r="103" spans="1:5" x14ac:dyDescent="0.25">
      <c r="A103" s="3">
        <v>44571</v>
      </c>
      <c r="B103">
        <v>865</v>
      </c>
      <c r="C103">
        <v>131</v>
      </c>
      <c r="D103">
        <v>789</v>
      </c>
      <c r="E103">
        <v>787</v>
      </c>
    </row>
    <row r="104" spans="1:5" x14ac:dyDescent="0.25">
      <c r="A104" s="3">
        <v>44578</v>
      </c>
      <c r="B104">
        <v>756</v>
      </c>
      <c r="C104">
        <v>122</v>
      </c>
      <c r="D104">
        <v>719</v>
      </c>
      <c r="E104">
        <v>794</v>
      </c>
    </row>
    <row r="105" spans="1:5" x14ac:dyDescent="0.25">
      <c r="A105" s="3">
        <v>44585</v>
      </c>
      <c r="B105">
        <v>736</v>
      </c>
      <c r="C105">
        <v>109</v>
      </c>
      <c r="D105">
        <v>629</v>
      </c>
      <c r="E105">
        <v>918</v>
      </c>
    </row>
    <row r="106" spans="1:5" x14ac:dyDescent="0.25">
      <c r="A106" s="3">
        <v>44592</v>
      </c>
      <c r="B106">
        <v>885</v>
      </c>
      <c r="C106">
        <v>117</v>
      </c>
      <c r="D106">
        <v>686</v>
      </c>
      <c r="E106">
        <v>991</v>
      </c>
    </row>
    <row r="107" spans="1:5" s="5" customFormat="1" x14ac:dyDescent="0.25">
      <c r="A107" s="6">
        <v>44599</v>
      </c>
      <c r="B107" s="5">
        <v>868</v>
      </c>
      <c r="C107" s="5">
        <v>123</v>
      </c>
      <c r="D107" s="5">
        <v>693</v>
      </c>
      <c r="E107" s="5">
        <v>1041</v>
      </c>
    </row>
    <row r="108" spans="1:5" x14ac:dyDescent="0.25">
      <c r="A108" s="3">
        <v>44606</v>
      </c>
      <c r="B108">
        <v>838</v>
      </c>
      <c r="C108">
        <v>101</v>
      </c>
      <c r="D108">
        <v>669</v>
      </c>
      <c r="E108">
        <v>1061</v>
      </c>
    </row>
    <row r="109" spans="1:5" x14ac:dyDescent="0.25">
      <c r="A109" s="3">
        <v>44613</v>
      </c>
      <c r="B109">
        <v>810</v>
      </c>
      <c r="C109">
        <v>106</v>
      </c>
      <c r="D109">
        <v>572</v>
      </c>
      <c r="E109">
        <v>1066</v>
      </c>
    </row>
    <row r="110" spans="1:5" x14ac:dyDescent="0.25">
      <c r="A110" s="3">
        <v>44620</v>
      </c>
      <c r="B110">
        <v>786</v>
      </c>
      <c r="C110">
        <v>108</v>
      </c>
      <c r="D110">
        <v>537</v>
      </c>
      <c r="E110">
        <v>1030</v>
      </c>
    </row>
    <row r="111" spans="1:5" x14ac:dyDescent="0.25">
      <c r="A111" s="3">
        <v>44627</v>
      </c>
      <c r="B111">
        <v>779</v>
      </c>
      <c r="C111">
        <v>78</v>
      </c>
      <c r="D111">
        <v>553</v>
      </c>
      <c r="E111">
        <v>1038</v>
      </c>
    </row>
    <row r="112" spans="1:5" x14ac:dyDescent="0.25">
      <c r="A112" s="3">
        <v>44634</v>
      </c>
      <c r="B112">
        <v>684</v>
      </c>
      <c r="C112">
        <v>74</v>
      </c>
      <c r="D112">
        <v>540</v>
      </c>
      <c r="E112">
        <v>1073</v>
      </c>
    </row>
    <row r="113" spans="1:5" x14ac:dyDescent="0.25">
      <c r="A113" s="3">
        <v>44641</v>
      </c>
      <c r="B113">
        <v>746</v>
      </c>
      <c r="C113">
        <v>103</v>
      </c>
      <c r="D113">
        <v>534</v>
      </c>
      <c r="E113">
        <v>1139</v>
      </c>
    </row>
    <row r="114" spans="1:5" x14ac:dyDescent="0.25">
      <c r="A114" s="3">
        <v>44648</v>
      </c>
      <c r="B114">
        <v>726</v>
      </c>
      <c r="C114">
        <v>105</v>
      </c>
      <c r="D114">
        <v>553</v>
      </c>
      <c r="E114">
        <v>1183</v>
      </c>
    </row>
    <row r="115" spans="1:5" x14ac:dyDescent="0.25">
      <c r="A115" s="3">
        <v>44655</v>
      </c>
      <c r="B115">
        <v>670</v>
      </c>
      <c r="C115">
        <v>83</v>
      </c>
      <c r="D115">
        <v>504</v>
      </c>
      <c r="E115">
        <v>1226</v>
      </c>
    </row>
    <row r="116" spans="1:5" x14ac:dyDescent="0.25">
      <c r="A116" s="3">
        <v>44662</v>
      </c>
      <c r="B116">
        <v>633</v>
      </c>
      <c r="C116">
        <v>85</v>
      </c>
      <c r="D116">
        <v>477</v>
      </c>
      <c r="E116">
        <v>1182</v>
      </c>
    </row>
    <row r="117" spans="1:5" x14ac:dyDescent="0.25">
      <c r="A117" s="3">
        <v>44669</v>
      </c>
      <c r="B117">
        <v>602</v>
      </c>
      <c r="C117">
        <v>90</v>
      </c>
      <c r="D117">
        <v>488</v>
      </c>
      <c r="E117">
        <v>1198</v>
      </c>
    </row>
    <row r="118" spans="1:5" x14ac:dyDescent="0.25">
      <c r="A118" s="3">
        <v>44676</v>
      </c>
      <c r="B118">
        <v>592</v>
      </c>
      <c r="C118">
        <v>92</v>
      </c>
      <c r="D118">
        <v>454</v>
      </c>
      <c r="E118">
        <v>1187</v>
      </c>
    </row>
    <row r="119" spans="1:5" x14ac:dyDescent="0.25">
      <c r="A119" s="3">
        <v>44683</v>
      </c>
      <c r="B119">
        <v>639</v>
      </c>
      <c r="C119">
        <v>62</v>
      </c>
      <c r="D119">
        <v>447</v>
      </c>
      <c r="E119">
        <v>1177</v>
      </c>
    </row>
    <row r="120" spans="1:5" x14ac:dyDescent="0.25">
      <c r="A120" s="3">
        <v>44690</v>
      </c>
      <c r="B120">
        <v>579</v>
      </c>
      <c r="C120">
        <v>82</v>
      </c>
      <c r="D120">
        <v>405</v>
      </c>
      <c r="E120">
        <v>1172</v>
      </c>
    </row>
    <row r="121" spans="1:5" x14ac:dyDescent="0.25">
      <c r="A121" s="3">
        <v>44697</v>
      </c>
      <c r="B121">
        <v>510</v>
      </c>
      <c r="C121">
        <v>73</v>
      </c>
      <c r="D121">
        <v>432</v>
      </c>
      <c r="E121">
        <v>1078</v>
      </c>
    </row>
    <row r="122" spans="1:5" x14ac:dyDescent="0.25">
      <c r="A122" s="3">
        <v>44704</v>
      </c>
      <c r="B122">
        <v>498</v>
      </c>
      <c r="C122">
        <v>60</v>
      </c>
      <c r="D122">
        <v>383</v>
      </c>
      <c r="E122">
        <v>1014</v>
      </c>
    </row>
    <row r="123" spans="1:5" x14ac:dyDescent="0.25">
      <c r="A123" s="3">
        <v>44711</v>
      </c>
      <c r="B123">
        <v>512</v>
      </c>
      <c r="C123">
        <v>60</v>
      </c>
      <c r="D123">
        <v>401</v>
      </c>
      <c r="E123">
        <v>1119</v>
      </c>
    </row>
    <row r="124" spans="1:5" x14ac:dyDescent="0.25">
      <c r="A124" s="3">
        <v>44718</v>
      </c>
      <c r="B124">
        <v>532</v>
      </c>
      <c r="C124">
        <v>69</v>
      </c>
      <c r="D124">
        <v>422</v>
      </c>
      <c r="E124">
        <v>1091</v>
      </c>
    </row>
    <row r="125" spans="1:5" x14ac:dyDescent="0.25">
      <c r="A125" s="3">
        <v>44725</v>
      </c>
      <c r="B125">
        <v>492</v>
      </c>
      <c r="C125">
        <v>70</v>
      </c>
      <c r="D125">
        <v>394</v>
      </c>
      <c r="E125">
        <v>1072</v>
      </c>
    </row>
    <row r="126" spans="1:5" x14ac:dyDescent="0.25">
      <c r="A126" s="3">
        <v>44732</v>
      </c>
      <c r="B126">
        <v>525</v>
      </c>
      <c r="C126">
        <v>82</v>
      </c>
      <c r="D126">
        <v>370</v>
      </c>
      <c r="E126">
        <v>1045</v>
      </c>
    </row>
    <row r="127" spans="1:5" x14ac:dyDescent="0.25">
      <c r="A127" s="3">
        <v>44739</v>
      </c>
      <c r="B127">
        <v>578</v>
      </c>
      <c r="C127">
        <v>70</v>
      </c>
      <c r="D127">
        <v>415</v>
      </c>
      <c r="E127">
        <v>1173</v>
      </c>
    </row>
    <row r="128" spans="1:5" x14ac:dyDescent="0.25">
      <c r="A128" s="3">
        <v>44746</v>
      </c>
      <c r="B128">
        <v>500</v>
      </c>
      <c r="C128">
        <v>50</v>
      </c>
      <c r="D128">
        <v>355</v>
      </c>
      <c r="E128">
        <v>1026</v>
      </c>
    </row>
    <row r="129" spans="1:5" x14ac:dyDescent="0.25">
      <c r="A129" s="3">
        <v>44753</v>
      </c>
      <c r="B129">
        <v>499</v>
      </c>
      <c r="C129">
        <v>60</v>
      </c>
      <c r="D129">
        <v>358</v>
      </c>
      <c r="E129">
        <v>1093</v>
      </c>
    </row>
    <row r="130" spans="1:5" x14ac:dyDescent="0.25">
      <c r="A130" s="3">
        <v>44760</v>
      </c>
      <c r="B130">
        <v>585</v>
      </c>
      <c r="C130">
        <v>71</v>
      </c>
      <c r="D130">
        <v>392</v>
      </c>
      <c r="E130">
        <v>1340</v>
      </c>
    </row>
    <row r="131" spans="1:5" x14ac:dyDescent="0.25">
      <c r="A131" s="3">
        <v>44767</v>
      </c>
      <c r="B131">
        <v>580</v>
      </c>
      <c r="C131">
        <v>86</v>
      </c>
      <c r="D131">
        <v>379</v>
      </c>
      <c r="E131">
        <v>1185</v>
      </c>
    </row>
    <row r="132" spans="1:5" x14ac:dyDescent="0.25">
      <c r="A132" s="3">
        <v>44774</v>
      </c>
      <c r="B132">
        <v>550</v>
      </c>
      <c r="C132">
        <v>56</v>
      </c>
      <c r="D132">
        <v>408</v>
      </c>
      <c r="E132">
        <v>1245</v>
      </c>
    </row>
    <row r="133" spans="1:5" x14ac:dyDescent="0.25">
      <c r="A133" s="3">
        <v>44781</v>
      </c>
      <c r="B133">
        <v>591</v>
      </c>
      <c r="C133">
        <v>63</v>
      </c>
      <c r="D133">
        <v>384</v>
      </c>
      <c r="E133">
        <v>1204</v>
      </c>
    </row>
    <row r="134" spans="1:5" x14ac:dyDescent="0.25">
      <c r="A134" s="3">
        <v>44788</v>
      </c>
      <c r="B134">
        <v>556</v>
      </c>
      <c r="C134">
        <v>73</v>
      </c>
      <c r="D134">
        <v>395</v>
      </c>
      <c r="E134">
        <v>1224</v>
      </c>
    </row>
    <row r="135" spans="1:5" x14ac:dyDescent="0.25">
      <c r="A135" s="3">
        <v>44795</v>
      </c>
      <c r="B135">
        <v>558</v>
      </c>
      <c r="C135">
        <v>76</v>
      </c>
      <c r="D135">
        <v>394</v>
      </c>
      <c r="E135">
        <v>1133</v>
      </c>
    </row>
    <row r="136" spans="1:5" x14ac:dyDescent="0.25">
      <c r="A136" s="3">
        <v>44802</v>
      </c>
      <c r="B136">
        <v>479</v>
      </c>
      <c r="C136">
        <v>65</v>
      </c>
      <c r="D136">
        <v>368</v>
      </c>
      <c r="E136">
        <v>1163</v>
      </c>
    </row>
    <row r="137" spans="1:5" x14ac:dyDescent="0.25">
      <c r="A137" s="3">
        <v>44809</v>
      </c>
      <c r="B137">
        <v>627</v>
      </c>
      <c r="C137">
        <v>66</v>
      </c>
      <c r="D137">
        <v>385</v>
      </c>
      <c r="E137">
        <v>1160</v>
      </c>
    </row>
    <row r="138" spans="1:5" x14ac:dyDescent="0.25">
      <c r="A138" s="3">
        <v>44816</v>
      </c>
      <c r="B138">
        <v>547</v>
      </c>
      <c r="C138">
        <v>67</v>
      </c>
      <c r="D138">
        <v>394</v>
      </c>
      <c r="E138">
        <v>1274</v>
      </c>
    </row>
    <row r="139" spans="1:5" x14ac:dyDescent="0.25">
      <c r="A139" s="3">
        <v>44823</v>
      </c>
      <c r="B139">
        <v>596</v>
      </c>
      <c r="C139">
        <v>84</v>
      </c>
      <c r="D139">
        <v>393</v>
      </c>
      <c r="E139">
        <v>1287</v>
      </c>
    </row>
    <row r="140" spans="1:5" x14ac:dyDescent="0.25">
      <c r="A140" s="3">
        <v>44830</v>
      </c>
      <c r="B140">
        <v>623</v>
      </c>
      <c r="C140">
        <v>73</v>
      </c>
      <c r="D140">
        <v>424</v>
      </c>
      <c r="E140">
        <v>1298</v>
      </c>
    </row>
    <row r="141" spans="1:5" x14ac:dyDescent="0.25">
      <c r="A141" s="3">
        <v>44837</v>
      </c>
      <c r="B141">
        <v>673</v>
      </c>
      <c r="C141">
        <v>72</v>
      </c>
      <c r="D141">
        <v>423</v>
      </c>
      <c r="E141">
        <v>1336</v>
      </c>
    </row>
    <row r="142" spans="1:5" x14ac:dyDescent="0.25">
      <c r="A142" s="3">
        <v>44844</v>
      </c>
      <c r="B142">
        <v>646</v>
      </c>
      <c r="C142">
        <v>71</v>
      </c>
      <c r="D142">
        <v>390</v>
      </c>
      <c r="E142">
        <v>1313</v>
      </c>
    </row>
    <row r="143" spans="1:5" x14ac:dyDescent="0.25">
      <c r="A143" s="3">
        <v>44851</v>
      </c>
      <c r="B143">
        <v>581</v>
      </c>
      <c r="C143">
        <v>83</v>
      </c>
      <c r="D143">
        <v>413</v>
      </c>
      <c r="E143">
        <v>1323</v>
      </c>
    </row>
    <row r="144" spans="1:5" x14ac:dyDescent="0.25">
      <c r="A144" s="3">
        <v>44858</v>
      </c>
      <c r="B144">
        <v>615</v>
      </c>
      <c r="C144">
        <v>73</v>
      </c>
      <c r="D144">
        <v>370</v>
      </c>
      <c r="E144">
        <v>1297</v>
      </c>
    </row>
    <row r="145" spans="1:5" x14ac:dyDescent="0.25">
      <c r="A145" s="3">
        <v>44865</v>
      </c>
      <c r="B145">
        <v>560</v>
      </c>
      <c r="C145">
        <v>62</v>
      </c>
      <c r="D145">
        <v>364</v>
      </c>
      <c r="E145">
        <v>1242</v>
      </c>
    </row>
    <row r="146" spans="1:5" x14ac:dyDescent="0.25">
      <c r="A146" s="3">
        <v>44872</v>
      </c>
      <c r="B146">
        <v>554</v>
      </c>
      <c r="C146">
        <v>60</v>
      </c>
      <c r="D146">
        <v>367</v>
      </c>
      <c r="E146">
        <v>1321</v>
      </c>
    </row>
    <row r="147" spans="1:5" x14ac:dyDescent="0.25">
      <c r="A147" s="3">
        <v>44879</v>
      </c>
      <c r="B147">
        <v>547</v>
      </c>
      <c r="C147">
        <v>48</v>
      </c>
      <c r="D147">
        <v>377</v>
      </c>
      <c r="E147">
        <v>1313</v>
      </c>
    </row>
    <row r="148" spans="1:5" x14ac:dyDescent="0.25">
      <c r="A148" s="3">
        <v>44886</v>
      </c>
      <c r="B148">
        <v>579</v>
      </c>
      <c r="C148">
        <v>88</v>
      </c>
      <c r="D148">
        <v>413</v>
      </c>
      <c r="E148">
        <v>1277</v>
      </c>
    </row>
    <row r="149" spans="1:5" x14ac:dyDescent="0.25">
      <c r="A149" s="3">
        <v>44893</v>
      </c>
      <c r="B149">
        <v>600</v>
      </c>
      <c r="C149">
        <v>66</v>
      </c>
      <c r="D149">
        <v>439</v>
      </c>
      <c r="E149">
        <v>1408</v>
      </c>
    </row>
    <row r="150" spans="1:5" x14ac:dyDescent="0.25">
      <c r="A150" s="3">
        <v>44900</v>
      </c>
      <c r="B150">
        <v>627</v>
      </c>
      <c r="C150">
        <v>73</v>
      </c>
      <c r="D150">
        <v>414</v>
      </c>
      <c r="E150">
        <v>1400</v>
      </c>
    </row>
    <row r="151" spans="1:5" x14ac:dyDescent="0.25">
      <c r="A151" s="3">
        <v>44907</v>
      </c>
      <c r="B151">
        <v>645</v>
      </c>
      <c r="C151">
        <v>83</v>
      </c>
      <c r="D151">
        <v>497</v>
      </c>
      <c r="E151">
        <v>1570</v>
      </c>
    </row>
    <row r="152" spans="1:5" x14ac:dyDescent="0.25">
      <c r="A152" s="3">
        <v>44914</v>
      </c>
      <c r="B152">
        <v>728</v>
      </c>
      <c r="C152">
        <v>88</v>
      </c>
      <c r="D152">
        <v>489</v>
      </c>
      <c r="E152">
        <v>1779</v>
      </c>
    </row>
    <row r="153" spans="1:5" x14ac:dyDescent="0.25">
      <c r="A153" s="3">
        <v>44921</v>
      </c>
      <c r="B153">
        <v>808</v>
      </c>
      <c r="C153">
        <v>99</v>
      </c>
      <c r="D153">
        <v>572</v>
      </c>
      <c r="E153">
        <v>1760</v>
      </c>
    </row>
    <row r="154" spans="1:5" x14ac:dyDescent="0.25">
      <c r="A154" s="3">
        <v>44928</v>
      </c>
      <c r="B154">
        <v>705</v>
      </c>
      <c r="C154">
        <v>100</v>
      </c>
      <c r="D154">
        <v>521</v>
      </c>
      <c r="E154">
        <v>1695</v>
      </c>
    </row>
    <row r="155" spans="1:5" x14ac:dyDescent="0.25">
      <c r="A155" s="3">
        <v>44935</v>
      </c>
      <c r="B155">
        <v>663</v>
      </c>
      <c r="C155">
        <v>80</v>
      </c>
      <c r="D155">
        <v>453</v>
      </c>
      <c r="E155">
        <v>1535</v>
      </c>
    </row>
    <row r="156" spans="1:5" x14ac:dyDescent="0.25">
      <c r="A156" s="3">
        <v>44942</v>
      </c>
      <c r="B156">
        <v>605</v>
      </c>
      <c r="C156">
        <v>82</v>
      </c>
      <c r="D156">
        <v>422</v>
      </c>
      <c r="E156">
        <v>1474</v>
      </c>
    </row>
    <row r="157" spans="1:5" x14ac:dyDescent="0.25">
      <c r="A157" s="3">
        <v>44949</v>
      </c>
      <c r="B157">
        <v>549</v>
      </c>
      <c r="C157">
        <v>53</v>
      </c>
      <c r="D157">
        <v>366</v>
      </c>
      <c r="E157">
        <v>1399</v>
      </c>
    </row>
    <row r="158" spans="1:5" x14ac:dyDescent="0.25">
      <c r="A158" s="3">
        <v>44956</v>
      </c>
      <c r="B158">
        <v>577</v>
      </c>
      <c r="C158">
        <v>64</v>
      </c>
      <c r="D158">
        <v>387</v>
      </c>
      <c r="E158">
        <v>1361</v>
      </c>
    </row>
    <row r="159" spans="1:5" x14ac:dyDescent="0.25">
      <c r="A159" s="3">
        <v>44963</v>
      </c>
      <c r="B159">
        <v>561</v>
      </c>
      <c r="C159">
        <v>80</v>
      </c>
      <c r="D159">
        <v>369</v>
      </c>
      <c r="E159">
        <v>1346</v>
      </c>
    </row>
    <row r="160" spans="1:5" x14ac:dyDescent="0.25">
      <c r="A160" s="3">
        <v>44970</v>
      </c>
      <c r="B160">
        <v>575</v>
      </c>
      <c r="C160">
        <v>61</v>
      </c>
      <c r="D160">
        <v>348</v>
      </c>
      <c r="E160">
        <v>1415</v>
      </c>
    </row>
    <row r="161" spans="1:5" x14ac:dyDescent="0.25">
      <c r="A161" s="3">
        <v>44977</v>
      </c>
      <c r="B161">
        <v>539</v>
      </c>
      <c r="C161">
        <v>69</v>
      </c>
      <c r="D161">
        <v>361</v>
      </c>
      <c r="E161">
        <v>1373</v>
      </c>
    </row>
    <row r="162" spans="1:5" x14ac:dyDescent="0.25">
      <c r="A162" s="3">
        <v>44984</v>
      </c>
      <c r="B162">
        <v>557</v>
      </c>
      <c r="C162">
        <v>63</v>
      </c>
      <c r="D162">
        <v>388</v>
      </c>
      <c r="E162">
        <v>1357</v>
      </c>
    </row>
    <row r="163" spans="1:5" x14ac:dyDescent="0.25">
      <c r="A163" s="3">
        <v>44991</v>
      </c>
      <c r="B163">
        <v>539</v>
      </c>
      <c r="C163">
        <v>77</v>
      </c>
      <c r="D163">
        <v>378</v>
      </c>
      <c r="E163">
        <v>1398</v>
      </c>
    </row>
    <row r="164" spans="1:5" x14ac:dyDescent="0.25">
      <c r="A164" s="3">
        <v>44998</v>
      </c>
      <c r="B164">
        <v>530</v>
      </c>
      <c r="C164">
        <v>74</v>
      </c>
      <c r="D164">
        <v>357</v>
      </c>
      <c r="E164">
        <v>1302</v>
      </c>
    </row>
    <row r="165" spans="1:5" x14ac:dyDescent="0.25">
      <c r="A165" s="3">
        <v>45005</v>
      </c>
      <c r="B165">
        <v>544</v>
      </c>
      <c r="C165">
        <v>47</v>
      </c>
      <c r="D165">
        <v>386</v>
      </c>
      <c r="E165">
        <v>1341</v>
      </c>
    </row>
    <row r="166" spans="1:5" x14ac:dyDescent="0.25">
      <c r="A166" s="3">
        <v>45012</v>
      </c>
      <c r="B166">
        <v>564</v>
      </c>
      <c r="C166">
        <v>71</v>
      </c>
      <c r="D166">
        <v>321</v>
      </c>
      <c r="E166">
        <v>1289</v>
      </c>
    </row>
    <row r="167" spans="1:5" x14ac:dyDescent="0.25">
      <c r="A167" s="3">
        <v>45019</v>
      </c>
      <c r="B167">
        <v>525</v>
      </c>
      <c r="C167">
        <v>53</v>
      </c>
      <c r="D167">
        <v>362</v>
      </c>
      <c r="E167">
        <v>1231</v>
      </c>
    </row>
    <row r="168" spans="1:5" x14ac:dyDescent="0.25">
      <c r="A168" s="3">
        <v>45026</v>
      </c>
      <c r="B168">
        <v>522</v>
      </c>
      <c r="C168">
        <v>63</v>
      </c>
      <c r="D168">
        <v>377</v>
      </c>
      <c r="E168">
        <v>1358</v>
      </c>
    </row>
    <row r="169" spans="1:5" x14ac:dyDescent="0.25">
      <c r="A169" s="3">
        <v>45033</v>
      </c>
      <c r="B169">
        <v>475</v>
      </c>
      <c r="C169">
        <v>61</v>
      </c>
      <c r="D169">
        <v>360</v>
      </c>
      <c r="E169">
        <v>1297</v>
      </c>
    </row>
    <row r="170" spans="1:5" x14ac:dyDescent="0.25">
      <c r="A170" s="3">
        <v>45040</v>
      </c>
      <c r="B170">
        <v>472</v>
      </c>
      <c r="C170">
        <v>63</v>
      </c>
      <c r="D170">
        <v>346</v>
      </c>
      <c r="E170">
        <v>1234</v>
      </c>
    </row>
    <row r="171" spans="1:5" x14ac:dyDescent="0.25">
      <c r="A171" s="3">
        <v>45047</v>
      </c>
      <c r="B171">
        <v>513</v>
      </c>
      <c r="C171">
        <v>57</v>
      </c>
      <c r="D171">
        <v>363</v>
      </c>
      <c r="E171">
        <v>1229</v>
      </c>
    </row>
    <row r="172" spans="1:5" x14ac:dyDescent="0.25">
      <c r="A172" s="3">
        <v>45054</v>
      </c>
      <c r="B172">
        <v>443</v>
      </c>
      <c r="C172">
        <v>59</v>
      </c>
      <c r="D172">
        <v>335</v>
      </c>
      <c r="E172">
        <v>1212</v>
      </c>
    </row>
    <row r="173" spans="1:5" x14ac:dyDescent="0.25">
      <c r="A173" s="3">
        <v>45061</v>
      </c>
      <c r="B173">
        <v>477</v>
      </c>
      <c r="C173">
        <v>65</v>
      </c>
      <c r="D173">
        <v>325</v>
      </c>
      <c r="E173">
        <v>1201</v>
      </c>
    </row>
    <row r="174" spans="1:5" x14ac:dyDescent="0.25">
      <c r="A174" s="3">
        <v>45068</v>
      </c>
      <c r="B174">
        <v>454</v>
      </c>
      <c r="C174">
        <v>69</v>
      </c>
      <c r="D174">
        <v>317</v>
      </c>
      <c r="E174">
        <v>1184</v>
      </c>
    </row>
    <row r="175" spans="1:5" x14ac:dyDescent="0.25">
      <c r="A175" s="3">
        <v>45075</v>
      </c>
      <c r="B175">
        <v>454</v>
      </c>
      <c r="C175">
        <v>51</v>
      </c>
      <c r="D175">
        <v>345</v>
      </c>
      <c r="E175">
        <v>1162</v>
      </c>
    </row>
    <row r="176" spans="1:5" x14ac:dyDescent="0.25">
      <c r="A176" s="3">
        <v>45082</v>
      </c>
      <c r="B176">
        <v>494</v>
      </c>
      <c r="C176">
        <v>47</v>
      </c>
      <c r="D176">
        <v>310</v>
      </c>
      <c r="E176">
        <v>1180</v>
      </c>
    </row>
    <row r="177" spans="1:5" x14ac:dyDescent="0.25">
      <c r="A177" s="3">
        <v>45089</v>
      </c>
      <c r="B177">
        <v>463</v>
      </c>
      <c r="C177">
        <v>47</v>
      </c>
      <c r="D177">
        <v>350</v>
      </c>
      <c r="E177">
        <v>1154</v>
      </c>
    </row>
    <row r="178" spans="1:5" x14ac:dyDescent="0.25">
      <c r="A178" s="3">
        <v>45096</v>
      </c>
      <c r="B178">
        <v>517</v>
      </c>
      <c r="C178">
        <v>54</v>
      </c>
      <c r="D178">
        <v>356</v>
      </c>
      <c r="E178">
        <v>1245</v>
      </c>
    </row>
    <row r="179" spans="1:5" x14ac:dyDescent="0.25">
      <c r="A179" s="3">
        <v>45103</v>
      </c>
      <c r="B179">
        <v>441</v>
      </c>
      <c r="C179">
        <v>53</v>
      </c>
      <c r="D179">
        <v>351</v>
      </c>
      <c r="E179">
        <v>1136</v>
      </c>
    </row>
    <row r="180" spans="1:5" x14ac:dyDescent="0.25">
      <c r="A180" s="3">
        <v>45110</v>
      </c>
      <c r="B180">
        <v>451</v>
      </c>
      <c r="C180">
        <v>51</v>
      </c>
      <c r="D180">
        <v>324</v>
      </c>
      <c r="E180">
        <v>1167</v>
      </c>
    </row>
    <row r="181" spans="1:5" x14ac:dyDescent="0.25">
      <c r="A181" s="3">
        <v>45117</v>
      </c>
      <c r="B181">
        <v>482</v>
      </c>
      <c r="C181">
        <v>63</v>
      </c>
      <c r="D181">
        <v>313</v>
      </c>
      <c r="E181">
        <v>1252</v>
      </c>
    </row>
    <row r="182" spans="1:5" x14ac:dyDescent="0.25">
      <c r="A182" s="3">
        <v>45124</v>
      </c>
      <c r="B182">
        <v>461</v>
      </c>
      <c r="C182">
        <v>50</v>
      </c>
      <c r="D182">
        <v>339</v>
      </c>
      <c r="E182">
        <v>1170</v>
      </c>
    </row>
    <row r="183" spans="1:5" x14ac:dyDescent="0.25">
      <c r="A183" s="3">
        <v>45131</v>
      </c>
      <c r="B183">
        <v>419</v>
      </c>
      <c r="C183">
        <v>52</v>
      </c>
      <c r="D183">
        <v>309</v>
      </c>
      <c r="E183">
        <v>1135</v>
      </c>
    </row>
    <row r="184" spans="1:5" x14ac:dyDescent="0.25">
      <c r="A184" s="3">
        <v>45138</v>
      </c>
      <c r="B184">
        <v>435</v>
      </c>
      <c r="C184">
        <v>48</v>
      </c>
      <c r="D184">
        <v>318</v>
      </c>
      <c r="E184">
        <v>1137</v>
      </c>
    </row>
    <row r="185" spans="1:5" x14ac:dyDescent="0.25">
      <c r="A185" s="3">
        <v>45145</v>
      </c>
      <c r="B185">
        <v>468</v>
      </c>
      <c r="C185">
        <v>49</v>
      </c>
      <c r="D185">
        <v>356</v>
      </c>
      <c r="E185">
        <v>1162</v>
      </c>
    </row>
    <row r="186" spans="1:5" x14ac:dyDescent="0.25">
      <c r="A186" s="3">
        <v>45152</v>
      </c>
      <c r="B186">
        <v>544</v>
      </c>
      <c r="C186">
        <v>66</v>
      </c>
      <c r="D186">
        <v>334</v>
      </c>
      <c r="E186">
        <v>1241</v>
      </c>
    </row>
    <row r="187" spans="1:5" x14ac:dyDescent="0.25">
      <c r="A187" s="3">
        <v>45159</v>
      </c>
      <c r="B187">
        <v>494</v>
      </c>
      <c r="C187">
        <v>64</v>
      </c>
      <c r="D187">
        <v>342</v>
      </c>
      <c r="E187">
        <v>1344</v>
      </c>
    </row>
    <row r="188" spans="1:5" x14ac:dyDescent="0.25">
      <c r="A188" s="3">
        <v>45166</v>
      </c>
      <c r="B188">
        <v>408</v>
      </c>
      <c r="C188">
        <v>52</v>
      </c>
      <c r="D188">
        <v>289</v>
      </c>
      <c r="E188">
        <v>1196</v>
      </c>
    </row>
    <row r="189" spans="1:5" x14ac:dyDescent="0.25">
      <c r="A189" s="3">
        <v>45173</v>
      </c>
      <c r="B189">
        <v>448</v>
      </c>
      <c r="C189">
        <v>62</v>
      </c>
      <c r="D189">
        <v>312</v>
      </c>
      <c r="E189">
        <v>1159</v>
      </c>
    </row>
    <row r="190" spans="1:5" x14ac:dyDescent="0.25">
      <c r="A190" s="3">
        <v>45180</v>
      </c>
      <c r="B190">
        <v>457</v>
      </c>
      <c r="C190">
        <v>57</v>
      </c>
      <c r="D190">
        <v>329</v>
      </c>
      <c r="E190">
        <v>1177</v>
      </c>
    </row>
    <row r="191" spans="1:5" x14ac:dyDescent="0.25">
      <c r="A191" s="3">
        <v>45187</v>
      </c>
      <c r="B191">
        <v>487</v>
      </c>
      <c r="C191">
        <v>63</v>
      </c>
      <c r="D191">
        <v>326</v>
      </c>
      <c r="E191">
        <v>1219</v>
      </c>
    </row>
    <row r="192" spans="1:5" x14ac:dyDescent="0.25">
      <c r="A192" s="3">
        <v>45194</v>
      </c>
      <c r="B192">
        <v>467</v>
      </c>
      <c r="C192">
        <v>54</v>
      </c>
      <c r="D192">
        <v>279</v>
      </c>
      <c r="E192">
        <v>1190</v>
      </c>
    </row>
    <row r="193" spans="1:5" x14ac:dyDescent="0.25">
      <c r="A193" s="3">
        <v>45201</v>
      </c>
      <c r="B193">
        <v>528</v>
      </c>
      <c r="C193">
        <v>56</v>
      </c>
      <c r="D193">
        <v>339</v>
      </c>
      <c r="E193">
        <v>1207</v>
      </c>
    </row>
    <row r="194" spans="1:5" x14ac:dyDescent="0.25">
      <c r="A194" s="3">
        <v>45208</v>
      </c>
      <c r="B194">
        <v>489</v>
      </c>
      <c r="C194">
        <v>74</v>
      </c>
      <c r="D194">
        <v>386</v>
      </c>
      <c r="E194">
        <v>1389</v>
      </c>
    </row>
    <row r="195" spans="1:5" x14ac:dyDescent="0.25">
      <c r="A195" s="3">
        <v>45215</v>
      </c>
      <c r="B195">
        <v>493</v>
      </c>
      <c r="C195">
        <v>59</v>
      </c>
      <c r="D195">
        <v>373</v>
      </c>
      <c r="E195">
        <v>1328</v>
      </c>
    </row>
    <row r="196" spans="1:5" x14ac:dyDescent="0.25">
      <c r="A196" s="3">
        <v>45222</v>
      </c>
      <c r="B196">
        <v>487</v>
      </c>
      <c r="C196">
        <v>64</v>
      </c>
      <c r="D196">
        <v>366</v>
      </c>
      <c r="E196">
        <v>1357</v>
      </c>
    </row>
    <row r="197" spans="1:5" x14ac:dyDescent="0.25">
      <c r="A197" s="3">
        <v>45229</v>
      </c>
      <c r="B197">
        <v>523</v>
      </c>
      <c r="C197">
        <v>65</v>
      </c>
      <c r="D197">
        <v>342</v>
      </c>
      <c r="E197">
        <v>1280</v>
      </c>
    </row>
    <row r="198" spans="1:5" x14ac:dyDescent="0.25">
      <c r="A198" s="3">
        <v>45236</v>
      </c>
      <c r="B198">
        <v>501</v>
      </c>
      <c r="C198">
        <v>63</v>
      </c>
      <c r="D198">
        <v>341</v>
      </c>
      <c r="E198">
        <v>1300</v>
      </c>
    </row>
    <row r="199" spans="1:5" x14ac:dyDescent="0.25">
      <c r="A199" s="3">
        <v>45243</v>
      </c>
      <c r="B199">
        <v>571</v>
      </c>
      <c r="C199">
        <v>56</v>
      </c>
      <c r="D199">
        <v>362</v>
      </c>
      <c r="E199">
        <v>1394</v>
      </c>
    </row>
    <row r="200" spans="1:5" x14ac:dyDescent="0.25">
      <c r="A200" s="3">
        <v>45250</v>
      </c>
      <c r="B200">
        <v>527</v>
      </c>
      <c r="C200">
        <v>74</v>
      </c>
      <c r="D200">
        <v>360</v>
      </c>
      <c r="E200">
        <v>1399</v>
      </c>
    </row>
    <row r="201" spans="1:5" x14ac:dyDescent="0.25">
      <c r="A201" s="3">
        <v>45257</v>
      </c>
      <c r="B201">
        <v>568</v>
      </c>
      <c r="C201">
        <v>67</v>
      </c>
      <c r="D201">
        <v>378</v>
      </c>
      <c r="E201">
        <v>1440</v>
      </c>
    </row>
    <row r="202" spans="1:5" x14ac:dyDescent="0.25">
      <c r="A202" s="3">
        <v>45264</v>
      </c>
      <c r="B202">
        <v>605</v>
      </c>
      <c r="C202">
        <v>63</v>
      </c>
      <c r="D202">
        <v>400</v>
      </c>
      <c r="E202">
        <v>1481</v>
      </c>
    </row>
    <row r="203" spans="1:5" x14ac:dyDescent="0.25">
      <c r="A203" s="3">
        <v>45271</v>
      </c>
      <c r="B203">
        <v>523</v>
      </c>
      <c r="C203">
        <v>67</v>
      </c>
      <c r="D203">
        <v>390</v>
      </c>
      <c r="E203">
        <v>1523</v>
      </c>
    </row>
    <row r="204" spans="1:5" x14ac:dyDescent="0.25">
      <c r="A204" s="3">
        <v>45278</v>
      </c>
      <c r="B204">
        <v>627</v>
      </c>
      <c r="C204">
        <v>64</v>
      </c>
      <c r="D204">
        <v>405</v>
      </c>
      <c r="E204">
        <v>1457</v>
      </c>
    </row>
    <row r="205" spans="1:5" x14ac:dyDescent="0.25">
      <c r="A205" s="3">
        <v>45285</v>
      </c>
      <c r="B205">
        <v>578</v>
      </c>
      <c r="C205">
        <v>65</v>
      </c>
      <c r="D205">
        <v>413</v>
      </c>
      <c r="E205">
        <v>1516</v>
      </c>
    </row>
    <row r="206" spans="1:5" x14ac:dyDescent="0.25">
      <c r="A206" s="3">
        <v>45292</v>
      </c>
      <c r="B206">
        <v>594</v>
      </c>
      <c r="C206">
        <v>65</v>
      </c>
      <c r="D206">
        <v>343</v>
      </c>
      <c r="E206">
        <v>1378</v>
      </c>
    </row>
    <row r="207" spans="1:5" x14ac:dyDescent="0.25">
      <c r="A207" s="3">
        <v>45299</v>
      </c>
      <c r="B207">
        <v>506</v>
      </c>
      <c r="C207">
        <v>59</v>
      </c>
      <c r="D207">
        <v>381</v>
      </c>
      <c r="E207">
        <v>1363</v>
      </c>
    </row>
    <row r="208" spans="1:5" x14ac:dyDescent="0.25">
      <c r="A208" s="3">
        <v>45306</v>
      </c>
      <c r="B208">
        <v>543</v>
      </c>
      <c r="C208">
        <v>62</v>
      </c>
      <c r="D208">
        <v>381</v>
      </c>
      <c r="E208">
        <v>1382</v>
      </c>
    </row>
    <row r="209" spans="1:5" x14ac:dyDescent="0.25">
      <c r="A209" s="3">
        <v>45313</v>
      </c>
      <c r="B209">
        <v>563</v>
      </c>
      <c r="C209">
        <v>61</v>
      </c>
      <c r="D209">
        <v>343</v>
      </c>
      <c r="E209">
        <v>1478</v>
      </c>
    </row>
    <row r="210" spans="1:5" x14ac:dyDescent="0.25">
      <c r="A210" s="3">
        <v>45320</v>
      </c>
      <c r="B210">
        <v>519</v>
      </c>
      <c r="C210">
        <v>48</v>
      </c>
      <c r="D210">
        <v>399</v>
      </c>
      <c r="E210">
        <v>1424</v>
      </c>
    </row>
    <row r="211" spans="1:5" x14ac:dyDescent="0.25">
      <c r="A211" s="3">
        <v>45327</v>
      </c>
      <c r="B211">
        <v>536</v>
      </c>
      <c r="C211">
        <v>74</v>
      </c>
      <c r="D211">
        <v>417</v>
      </c>
      <c r="E211">
        <v>1566</v>
      </c>
    </row>
    <row r="212" spans="1:5" x14ac:dyDescent="0.25">
      <c r="A212" s="3">
        <v>45334</v>
      </c>
      <c r="B212">
        <v>486</v>
      </c>
      <c r="C212">
        <v>62</v>
      </c>
      <c r="D212">
        <v>367</v>
      </c>
      <c r="E212">
        <v>1376</v>
      </c>
    </row>
    <row r="213" spans="1:5" x14ac:dyDescent="0.25">
      <c r="A213" s="3">
        <v>45341</v>
      </c>
      <c r="B213">
        <v>454</v>
      </c>
      <c r="C213">
        <v>72</v>
      </c>
      <c r="D213">
        <v>330</v>
      </c>
      <c r="E213">
        <v>1390</v>
      </c>
    </row>
    <row r="214" spans="1:5" x14ac:dyDescent="0.25">
      <c r="A214" s="3">
        <v>45348</v>
      </c>
      <c r="B214">
        <v>423</v>
      </c>
      <c r="C214">
        <v>59</v>
      </c>
      <c r="D214">
        <v>334</v>
      </c>
      <c r="E214">
        <v>1284</v>
      </c>
    </row>
    <row r="215" spans="1:5" x14ac:dyDescent="0.25">
      <c r="A215" s="3">
        <v>45355</v>
      </c>
      <c r="B215">
        <v>491</v>
      </c>
      <c r="C215">
        <v>60</v>
      </c>
      <c r="D215">
        <v>321</v>
      </c>
      <c r="E215">
        <v>1202</v>
      </c>
    </row>
    <row r="216" spans="1:5" x14ac:dyDescent="0.25">
      <c r="A216" s="3">
        <v>45362</v>
      </c>
      <c r="B216">
        <v>468</v>
      </c>
      <c r="C216">
        <v>53</v>
      </c>
      <c r="D216">
        <v>304</v>
      </c>
      <c r="E216">
        <v>1226</v>
      </c>
    </row>
    <row r="217" spans="1:5" x14ac:dyDescent="0.25">
      <c r="A217" s="3">
        <v>45369</v>
      </c>
      <c r="B217">
        <v>424</v>
      </c>
      <c r="C217">
        <v>55</v>
      </c>
      <c r="D217">
        <v>333</v>
      </c>
      <c r="E217">
        <v>1178</v>
      </c>
    </row>
    <row r="218" spans="1:5" x14ac:dyDescent="0.25">
      <c r="A218" s="3">
        <v>45376</v>
      </c>
      <c r="B218">
        <v>450</v>
      </c>
      <c r="C218">
        <v>59</v>
      </c>
      <c r="D218">
        <v>305</v>
      </c>
      <c r="E218">
        <v>1265</v>
      </c>
    </row>
    <row r="219" spans="1:5" x14ac:dyDescent="0.25">
      <c r="A219" s="3">
        <v>45383</v>
      </c>
      <c r="B219">
        <v>413</v>
      </c>
      <c r="C219">
        <v>60</v>
      </c>
      <c r="D219">
        <v>309</v>
      </c>
      <c r="E219">
        <v>1287</v>
      </c>
    </row>
    <row r="220" spans="1:5" x14ac:dyDescent="0.25">
      <c r="A220" s="3">
        <v>45390</v>
      </c>
      <c r="B220">
        <v>427</v>
      </c>
      <c r="C220">
        <v>55</v>
      </c>
      <c r="D220">
        <v>314</v>
      </c>
      <c r="E220">
        <v>1165</v>
      </c>
    </row>
    <row r="221" spans="1:5" x14ac:dyDescent="0.25">
      <c r="A221" s="3">
        <v>45397</v>
      </c>
      <c r="B221">
        <v>455</v>
      </c>
      <c r="C221">
        <v>57</v>
      </c>
      <c r="D221">
        <v>289</v>
      </c>
      <c r="E221">
        <v>1167</v>
      </c>
    </row>
    <row r="222" spans="1:5" x14ac:dyDescent="0.25">
      <c r="A222" s="3">
        <v>45404</v>
      </c>
      <c r="B222">
        <v>389</v>
      </c>
      <c r="C222">
        <v>58</v>
      </c>
      <c r="D222">
        <v>297</v>
      </c>
      <c r="E222">
        <v>1125</v>
      </c>
    </row>
    <row r="223" spans="1:5" x14ac:dyDescent="0.25">
      <c r="A223" s="3">
        <v>45411</v>
      </c>
      <c r="B223">
        <v>416</v>
      </c>
      <c r="C223">
        <v>49</v>
      </c>
      <c r="D223">
        <v>304</v>
      </c>
      <c r="E223">
        <v>1195</v>
      </c>
    </row>
    <row r="224" spans="1:5" x14ac:dyDescent="0.25">
      <c r="A224" s="3">
        <v>45418</v>
      </c>
      <c r="B224">
        <v>403</v>
      </c>
      <c r="C224">
        <v>43</v>
      </c>
      <c r="D224">
        <v>314</v>
      </c>
      <c r="E224">
        <v>1128</v>
      </c>
    </row>
    <row r="225" spans="1:5" x14ac:dyDescent="0.25">
      <c r="A225" s="3">
        <v>45425</v>
      </c>
      <c r="B225">
        <v>394</v>
      </c>
      <c r="C225">
        <v>48</v>
      </c>
      <c r="D225">
        <v>313</v>
      </c>
      <c r="E225">
        <v>1148</v>
      </c>
    </row>
    <row r="226" spans="1:5" x14ac:dyDescent="0.25">
      <c r="A226" s="3">
        <v>45432</v>
      </c>
      <c r="B226">
        <v>406</v>
      </c>
      <c r="C226">
        <v>57</v>
      </c>
      <c r="D226">
        <v>341</v>
      </c>
      <c r="E226">
        <v>1167</v>
      </c>
    </row>
    <row r="227" spans="1:5" x14ac:dyDescent="0.25">
      <c r="A227" s="3">
        <v>45439</v>
      </c>
      <c r="B227">
        <v>418</v>
      </c>
      <c r="C227">
        <v>48</v>
      </c>
      <c r="D227">
        <v>299</v>
      </c>
      <c r="E227">
        <v>1173</v>
      </c>
    </row>
    <row r="228" spans="1:5" x14ac:dyDescent="0.25">
      <c r="A228" s="3">
        <v>45446</v>
      </c>
      <c r="B228">
        <v>415</v>
      </c>
      <c r="C228">
        <v>40</v>
      </c>
      <c r="D228">
        <v>280</v>
      </c>
      <c r="E228">
        <v>1144</v>
      </c>
    </row>
    <row r="229" spans="1:5" x14ac:dyDescent="0.25">
      <c r="A229" s="3">
        <v>45453</v>
      </c>
      <c r="B229">
        <v>364</v>
      </c>
      <c r="C229">
        <v>45</v>
      </c>
      <c r="D229">
        <v>290</v>
      </c>
      <c r="E229">
        <v>1112</v>
      </c>
    </row>
    <row r="230" spans="1:5" x14ac:dyDescent="0.25">
      <c r="A230" s="3">
        <v>45460</v>
      </c>
      <c r="B230">
        <v>424</v>
      </c>
      <c r="C230">
        <v>49</v>
      </c>
      <c r="D230">
        <v>318</v>
      </c>
      <c r="E230">
        <v>1218</v>
      </c>
    </row>
    <row r="231" spans="1:5" x14ac:dyDescent="0.25">
      <c r="A231" s="3">
        <v>45467</v>
      </c>
      <c r="B231">
        <v>392</v>
      </c>
      <c r="C231">
        <v>65</v>
      </c>
      <c r="D231">
        <v>310</v>
      </c>
      <c r="E231">
        <v>1220</v>
      </c>
    </row>
    <row r="232" spans="1:5" x14ac:dyDescent="0.25">
      <c r="A232" s="3">
        <v>45474</v>
      </c>
      <c r="B232">
        <v>357</v>
      </c>
      <c r="C232">
        <v>56</v>
      </c>
      <c r="D232">
        <v>231</v>
      </c>
      <c r="E232">
        <v>981</v>
      </c>
    </row>
    <row r="233" spans="1:5" x14ac:dyDescent="0.25">
      <c r="A233" s="3">
        <v>45481</v>
      </c>
      <c r="B233">
        <v>429</v>
      </c>
      <c r="C233">
        <v>45</v>
      </c>
      <c r="D233">
        <v>279</v>
      </c>
      <c r="E233">
        <v>1114</v>
      </c>
    </row>
    <row r="234" spans="1:5" x14ac:dyDescent="0.25">
      <c r="A234" s="3">
        <v>45488</v>
      </c>
      <c r="B234">
        <v>372</v>
      </c>
      <c r="C234">
        <v>39</v>
      </c>
      <c r="D234">
        <v>247</v>
      </c>
      <c r="E234">
        <v>993</v>
      </c>
    </row>
    <row r="235" spans="1:5" x14ac:dyDescent="0.25">
      <c r="A235" s="3">
        <v>45495</v>
      </c>
      <c r="B235">
        <v>371</v>
      </c>
      <c r="C235">
        <v>51</v>
      </c>
      <c r="D235">
        <v>276</v>
      </c>
      <c r="E235">
        <v>1047</v>
      </c>
    </row>
    <row r="236" spans="1:5" x14ac:dyDescent="0.25">
      <c r="A236" s="3">
        <v>45502</v>
      </c>
      <c r="B236">
        <v>378</v>
      </c>
      <c r="C236">
        <v>36</v>
      </c>
      <c r="D236">
        <v>265</v>
      </c>
      <c r="E236">
        <v>1004</v>
      </c>
    </row>
    <row r="237" spans="1:5" x14ac:dyDescent="0.25">
      <c r="A237" s="3">
        <v>45509</v>
      </c>
      <c r="B237">
        <v>332</v>
      </c>
      <c r="C237">
        <v>36</v>
      </c>
      <c r="D237">
        <v>243</v>
      </c>
      <c r="E237">
        <v>1000</v>
      </c>
    </row>
    <row r="238" spans="1:5" x14ac:dyDescent="0.25">
      <c r="A238" s="3">
        <v>45516</v>
      </c>
      <c r="B238">
        <v>319</v>
      </c>
      <c r="C238">
        <v>33</v>
      </c>
      <c r="D238">
        <v>219</v>
      </c>
      <c r="E238">
        <v>900</v>
      </c>
    </row>
    <row r="239" spans="1:5" x14ac:dyDescent="0.25">
      <c r="A239" s="3">
        <v>45523</v>
      </c>
      <c r="B239">
        <v>315</v>
      </c>
      <c r="C239">
        <v>35</v>
      </c>
      <c r="D239">
        <v>223</v>
      </c>
      <c r="E239">
        <v>906</v>
      </c>
    </row>
    <row r="240" spans="1:5" x14ac:dyDescent="0.25">
      <c r="A240" s="3">
        <v>45530</v>
      </c>
      <c r="B240">
        <v>314</v>
      </c>
      <c r="C240">
        <v>37</v>
      </c>
      <c r="D240">
        <v>230</v>
      </c>
      <c r="E240">
        <v>894</v>
      </c>
    </row>
    <row r="241" spans="1:5" x14ac:dyDescent="0.25">
      <c r="A241" s="3">
        <v>45537</v>
      </c>
      <c r="B241">
        <v>218</v>
      </c>
      <c r="C241">
        <v>20</v>
      </c>
      <c r="D241">
        <v>147</v>
      </c>
      <c r="E241">
        <v>589</v>
      </c>
    </row>
    <row r="242" spans="1:5" x14ac:dyDescent="0.25">
      <c r="A242" s="3">
        <v>45544</v>
      </c>
      <c r="B242">
        <v>187</v>
      </c>
      <c r="C242">
        <v>28</v>
      </c>
      <c r="D242">
        <v>161</v>
      </c>
      <c r="E242">
        <v>598</v>
      </c>
    </row>
    <row r="243" spans="1:5" x14ac:dyDescent="0.25">
      <c r="A243" s="3">
        <v>45551</v>
      </c>
      <c r="B243">
        <v>135</v>
      </c>
      <c r="C243">
        <v>19</v>
      </c>
      <c r="D243">
        <v>134</v>
      </c>
      <c r="E243">
        <v>429</v>
      </c>
    </row>
    <row r="244" spans="1:5" x14ac:dyDescent="0.25">
      <c r="A244" s="3">
        <v>45558</v>
      </c>
      <c r="B244">
        <v>152</v>
      </c>
      <c r="C244">
        <v>16</v>
      </c>
      <c r="D244">
        <v>88</v>
      </c>
      <c r="E244">
        <v>393</v>
      </c>
    </row>
    <row r="245" spans="1:5" x14ac:dyDescent="0.25">
      <c r="A245" s="3">
        <v>45565</v>
      </c>
      <c r="B245">
        <v>62</v>
      </c>
      <c r="C245">
        <v>6</v>
      </c>
      <c r="D245">
        <v>48</v>
      </c>
      <c r="E245">
        <v>164</v>
      </c>
    </row>
    <row r="246" spans="1:5" x14ac:dyDescent="0.25">
      <c r="A246" s="3">
        <v>45572</v>
      </c>
      <c r="B246">
        <v>12</v>
      </c>
      <c r="C246">
        <v>2</v>
      </c>
      <c r="D246">
        <v>6</v>
      </c>
      <c r="E246">
        <v>30</v>
      </c>
    </row>
  </sheetData>
  <pageMargins left="0.7" right="0.7" top="0.75" bottom="0.75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868293-B11A-41E3-8966-461DEAD5FA7E}">
  <sheetPr codeName="Sheet18"/>
  <dimension ref="A1:E30"/>
  <sheetViews>
    <sheetView workbookViewId="0">
      <selection activeCell="A4" sqref="A4"/>
    </sheetView>
  </sheetViews>
  <sheetFormatPr defaultRowHeight="15" x14ac:dyDescent="0.25"/>
  <cols>
    <col min="1" max="1" width="21.28515625" customWidth="1"/>
  </cols>
  <sheetData>
    <row r="1" spans="1:5" x14ac:dyDescent="0.25">
      <c r="A1" t="s">
        <v>211</v>
      </c>
    </row>
    <row r="2" spans="1:5" x14ac:dyDescent="0.25">
      <c r="A2" t="s">
        <v>136</v>
      </c>
    </row>
    <row r="3" spans="1:5" x14ac:dyDescent="0.25">
      <c r="A3" s="5" t="s">
        <v>212</v>
      </c>
    </row>
    <row r="5" spans="1:5" x14ac:dyDescent="0.25">
      <c r="A5" t="s">
        <v>140</v>
      </c>
    </row>
    <row r="6" spans="1:5" x14ac:dyDescent="0.25">
      <c r="A6" t="s">
        <v>139</v>
      </c>
    </row>
    <row r="7" spans="1:5" x14ac:dyDescent="0.25">
      <c r="A7" t="s">
        <v>147</v>
      </c>
    </row>
    <row r="9" spans="1:5" x14ac:dyDescent="0.25">
      <c r="B9">
        <v>1940</v>
      </c>
      <c r="C9">
        <v>1950</v>
      </c>
    </row>
    <row r="10" spans="1:5" x14ac:dyDescent="0.25">
      <c r="A10" s="8">
        <v>44075</v>
      </c>
      <c r="B10">
        <v>235</v>
      </c>
      <c r="C10">
        <v>142</v>
      </c>
      <c r="E10" t="s">
        <v>141</v>
      </c>
    </row>
    <row r="11" spans="1:5" x14ac:dyDescent="0.25">
      <c r="A11" s="8">
        <v>44166</v>
      </c>
      <c r="B11">
        <v>488</v>
      </c>
      <c r="C11">
        <v>253</v>
      </c>
    </row>
    <row r="12" spans="1:5" x14ac:dyDescent="0.25">
      <c r="A12" t="s">
        <v>142</v>
      </c>
      <c r="B12">
        <f>B11/B10</f>
        <v>2.076595744680851</v>
      </c>
      <c r="C12">
        <f>C11/C10</f>
        <v>1.7816901408450705</v>
      </c>
      <c r="E12" s="5" t="s">
        <v>143</v>
      </c>
    </row>
    <row r="13" spans="1:5" x14ac:dyDescent="0.25">
      <c r="A13" t="s">
        <v>144</v>
      </c>
      <c r="B13">
        <f>B12/C12</f>
        <v>1.1655201412833234</v>
      </c>
      <c r="E13" t="s">
        <v>152</v>
      </c>
    </row>
    <row r="15" spans="1:5" x14ac:dyDescent="0.25">
      <c r="A15" s="5" t="s">
        <v>150</v>
      </c>
    </row>
    <row r="17" spans="1:3" x14ac:dyDescent="0.25">
      <c r="B17" t="s">
        <v>145</v>
      </c>
      <c r="C17" t="s">
        <v>75</v>
      </c>
    </row>
    <row r="18" spans="1:3" x14ac:dyDescent="0.25">
      <c r="A18" s="8" t="s">
        <v>149</v>
      </c>
      <c r="B18">
        <v>101</v>
      </c>
      <c r="C18">
        <v>165</v>
      </c>
    </row>
    <row r="19" spans="1:3" x14ac:dyDescent="0.25">
      <c r="A19" s="8" t="s">
        <v>148</v>
      </c>
      <c r="B19">
        <v>200</v>
      </c>
      <c r="C19">
        <v>247</v>
      </c>
    </row>
    <row r="20" spans="1:3" x14ac:dyDescent="0.25">
      <c r="A20" t="s">
        <v>142</v>
      </c>
      <c r="B20">
        <f>B19/B18</f>
        <v>1.9801980198019802</v>
      </c>
      <c r="C20">
        <f>C19/C18</f>
        <v>1.4969696969696971</v>
      </c>
    </row>
    <row r="21" spans="1:3" x14ac:dyDescent="0.25">
      <c r="A21" t="s">
        <v>144</v>
      </c>
      <c r="B21">
        <f>B20/C20</f>
        <v>1.322804345211849</v>
      </c>
    </row>
    <row r="23" spans="1:3" x14ac:dyDescent="0.25">
      <c r="A23" t="s">
        <v>151</v>
      </c>
    </row>
    <row r="25" spans="1:3" x14ac:dyDescent="0.25">
      <c r="A25" s="5" t="s">
        <v>153</v>
      </c>
      <c r="B25">
        <f>B21-B13</f>
        <v>0.1572842039285256</v>
      </c>
    </row>
    <row r="27" spans="1:3" x14ac:dyDescent="0.25">
      <c r="A27" t="s">
        <v>154</v>
      </c>
      <c r="B27" s="5"/>
    </row>
    <row r="29" spans="1:3" x14ac:dyDescent="0.25">
      <c r="A29" t="s">
        <v>155</v>
      </c>
    </row>
    <row r="30" spans="1:3" x14ac:dyDescent="0.25">
      <c r="A30" t="s">
        <v>156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947C3-341B-47DF-B40A-56D53FA198DE}">
  <sheetPr codeName="Sheet19"/>
  <dimension ref="A1:O168"/>
  <sheetViews>
    <sheetView workbookViewId="0">
      <selection activeCell="L41" sqref="L41"/>
    </sheetView>
  </sheetViews>
  <sheetFormatPr defaultRowHeight="15" x14ac:dyDescent="0.25"/>
  <cols>
    <col min="1" max="2" width="13.42578125" bestFit="1" customWidth="1"/>
    <col min="3" max="3" width="18.5703125" bestFit="1" customWidth="1"/>
    <col min="4" max="4" width="21.28515625" customWidth="1"/>
    <col min="5" max="5" width="11.5703125" customWidth="1"/>
    <col min="11" max="11" width="27.42578125" customWidth="1"/>
    <col min="12" max="12" width="20.42578125" bestFit="1" customWidth="1"/>
  </cols>
  <sheetData>
    <row r="1" spans="1:8" x14ac:dyDescent="0.25">
      <c r="A1" s="2" t="s">
        <v>196</v>
      </c>
      <c r="B1" t="s">
        <v>3</v>
      </c>
      <c r="F1" t="s">
        <v>214</v>
      </c>
    </row>
    <row r="2" spans="1:8" x14ac:dyDescent="0.25">
      <c r="A2" s="2" t="s">
        <v>1</v>
      </c>
      <c r="B2" t="s">
        <v>3</v>
      </c>
      <c r="F2" t="s">
        <v>161</v>
      </c>
    </row>
    <row r="3" spans="1:8" x14ac:dyDescent="0.25">
      <c r="A3" s="2" t="s">
        <v>2</v>
      </c>
      <c r="B3" t="s">
        <v>3</v>
      </c>
      <c r="F3" t="s">
        <v>162</v>
      </c>
    </row>
    <row r="4" spans="1:8" x14ac:dyDescent="0.25">
      <c r="F4" t="s">
        <v>166</v>
      </c>
    </row>
    <row r="5" spans="1:8" x14ac:dyDescent="0.25">
      <c r="A5" s="2" t="s">
        <v>4</v>
      </c>
      <c r="B5" t="s">
        <v>37</v>
      </c>
      <c r="C5" t="s">
        <v>159</v>
      </c>
      <c r="E5" t="s">
        <v>163</v>
      </c>
      <c r="F5" s="5" t="s">
        <v>160</v>
      </c>
      <c r="G5" s="5" t="s">
        <v>164</v>
      </c>
      <c r="H5" t="s">
        <v>165</v>
      </c>
    </row>
    <row r="6" spans="1:8" x14ac:dyDescent="0.25">
      <c r="A6" s="3">
        <v>44445</v>
      </c>
      <c r="B6">
        <v>2077</v>
      </c>
      <c r="C6">
        <v>1343</v>
      </c>
      <c r="E6" s="1">
        <f>A6</f>
        <v>44445</v>
      </c>
      <c r="F6">
        <f>B6-C6</f>
        <v>734</v>
      </c>
      <c r="G6">
        <f>C6</f>
        <v>1343</v>
      </c>
      <c r="H6">
        <f>G6/F6</f>
        <v>1.8297002724795641</v>
      </c>
    </row>
    <row r="7" spans="1:8" x14ac:dyDescent="0.25">
      <c r="A7" s="3">
        <v>44452</v>
      </c>
      <c r="B7">
        <v>2142</v>
      </c>
      <c r="C7">
        <v>1349</v>
      </c>
      <c r="E7" s="1">
        <f t="shared" ref="E7:E22" si="0">A7</f>
        <v>44452</v>
      </c>
      <c r="F7">
        <f t="shared" ref="F7:F22" si="1">B7-C7</f>
        <v>793</v>
      </c>
      <c r="G7">
        <f t="shared" ref="G7:G22" si="2">C7</f>
        <v>1349</v>
      </c>
      <c r="H7">
        <f t="shared" ref="H7:H22" si="3">G7/F7</f>
        <v>1.7011349306431274</v>
      </c>
    </row>
    <row r="8" spans="1:8" x14ac:dyDescent="0.25">
      <c r="A8" s="3">
        <v>44459</v>
      </c>
      <c r="B8">
        <v>2116</v>
      </c>
      <c r="C8">
        <v>1342</v>
      </c>
      <c r="E8" s="1">
        <f t="shared" si="0"/>
        <v>44459</v>
      </c>
      <c r="F8">
        <f t="shared" si="1"/>
        <v>774</v>
      </c>
      <c r="G8">
        <f t="shared" si="2"/>
        <v>1342</v>
      </c>
      <c r="H8">
        <f t="shared" si="3"/>
        <v>1.7338501291989663</v>
      </c>
    </row>
    <row r="9" spans="1:8" x14ac:dyDescent="0.25">
      <c r="A9" s="3">
        <v>44466</v>
      </c>
      <c r="B9">
        <v>2094</v>
      </c>
      <c r="C9">
        <v>1376</v>
      </c>
      <c r="E9" s="1">
        <f t="shared" si="0"/>
        <v>44466</v>
      </c>
      <c r="F9">
        <f t="shared" si="1"/>
        <v>718</v>
      </c>
      <c r="G9">
        <f t="shared" si="2"/>
        <v>1376</v>
      </c>
      <c r="H9">
        <f t="shared" si="3"/>
        <v>1.9164345403899721</v>
      </c>
    </row>
    <row r="10" spans="1:8" x14ac:dyDescent="0.25">
      <c r="A10" s="3">
        <v>44473</v>
      </c>
      <c r="B10">
        <v>2122</v>
      </c>
      <c r="C10">
        <v>1416</v>
      </c>
      <c r="E10" s="12">
        <f t="shared" si="0"/>
        <v>44473</v>
      </c>
      <c r="F10" s="5">
        <f t="shared" si="1"/>
        <v>706</v>
      </c>
      <c r="G10" s="5">
        <f t="shared" si="2"/>
        <v>1416</v>
      </c>
      <c r="H10" s="5">
        <f t="shared" si="3"/>
        <v>2.0056657223796033</v>
      </c>
    </row>
    <row r="11" spans="1:8" x14ac:dyDescent="0.25">
      <c r="A11" s="3">
        <v>44480</v>
      </c>
      <c r="B11">
        <v>2224</v>
      </c>
      <c r="C11">
        <v>1460</v>
      </c>
      <c r="E11" s="1">
        <f t="shared" si="0"/>
        <v>44480</v>
      </c>
      <c r="F11">
        <f t="shared" si="1"/>
        <v>764</v>
      </c>
      <c r="G11">
        <f t="shared" si="2"/>
        <v>1460</v>
      </c>
      <c r="H11">
        <f t="shared" si="3"/>
        <v>1.9109947643979057</v>
      </c>
    </row>
    <row r="12" spans="1:8" x14ac:dyDescent="0.25">
      <c r="A12" s="3">
        <v>44487</v>
      </c>
      <c r="B12">
        <v>2354</v>
      </c>
      <c r="C12">
        <v>1520</v>
      </c>
      <c r="E12" s="1">
        <f t="shared" si="0"/>
        <v>44487</v>
      </c>
      <c r="F12">
        <f t="shared" si="1"/>
        <v>834</v>
      </c>
      <c r="G12">
        <f t="shared" si="2"/>
        <v>1520</v>
      </c>
      <c r="H12">
        <f t="shared" si="3"/>
        <v>1.8225419664268585</v>
      </c>
    </row>
    <row r="13" spans="1:8" x14ac:dyDescent="0.25">
      <c r="A13" s="3">
        <v>44494</v>
      </c>
      <c r="B13">
        <v>2594</v>
      </c>
      <c r="C13">
        <v>1683</v>
      </c>
      <c r="E13" s="1">
        <f t="shared" si="0"/>
        <v>44494</v>
      </c>
      <c r="F13">
        <f t="shared" si="1"/>
        <v>911</v>
      </c>
      <c r="G13">
        <f t="shared" si="2"/>
        <v>1683</v>
      </c>
      <c r="H13">
        <f t="shared" si="3"/>
        <v>1.8474204171240396</v>
      </c>
    </row>
    <row r="14" spans="1:8" x14ac:dyDescent="0.25">
      <c r="A14" s="3">
        <v>44501</v>
      </c>
      <c r="B14">
        <v>2717</v>
      </c>
      <c r="C14">
        <v>1742</v>
      </c>
      <c r="E14" s="1">
        <f t="shared" si="0"/>
        <v>44501</v>
      </c>
      <c r="F14">
        <f t="shared" si="1"/>
        <v>975</v>
      </c>
      <c r="G14">
        <f t="shared" si="2"/>
        <v>1742</v>
      </c>
      <c r="H14">
        <f t="shared" si="3"/>
        <v>1.7866666666666666</v>
      </c>
    </row>
    <row r="15" spans="1:8" x14ac:dyDescent="0.25">
      <c r="A15" s="3">
        <v>44508</v>
      </c>
      <c r="B15">
        <v>2915</v>
      </c>
      <c r="C15">
        <v>1805</v>
      </c>
      <c r="E15" s="1">
        <f t="shared" si="0"/>
        <v>44508</v>
      </c>
      <c r="F15">
        <f t="shared" si="1"/>
        <v>1110</v>
      </c>
      <c r="G15">
        <f t="shared" si="2"/>
        <v>1805</v>
      </c>
      <c r="H15">
        <f t="shared" si="3"/>
        <v>1.6261261261261262</v>
      </c>
    </row>
    <row r="16" spans="1:8" x14ac:dyDescent="0.25">
      <c r="A16" s="3">
        <v>44515</v>
      </c>
      <c r="B16">
        <v>3067</v>
      </c>
      <c r="C16">
        <v>1806</v>
      </c>
      <c r="E16" s="1">
        <f t="shared" si="0"/>
        <v>44515</v>
      </c>
      <c r="F16">
        <f t="shared" si="1"/>
        <v>1261</v>
      </c>
      <c r="G16">
        <f t="shared" si="2"/>
        <v>1806</v>
      </c>
      <c r="H16">
        <f t="shared" si="3"/>
        <v>1.4321966693100714</v>
      </c>
    </row>
    <row r="17" spans="1:13" x14ac:dyDescent="0.25">
      <c r="A17" s="3">
        <v>44522</v>
      </c>
      <c r="B17">
        <v>3278</v>
      </c>
      <c r="C17">
        <v>1944</v>
      </c>
      <c r="E17" s="1">
        <f t="shared" si="0"/>
        <v>44522</v>
      </c>
      <c r="F17">
        <f t="shared" si="1"/>
        <v>1334</v>
      </c>
      <c r="G17">
        <f t="shared" si="2"/>
        <v>1944</v>
      </c>
      <c r="H17">
        <f t="shared" si="3"/>
        <v>1.457271364317841</v>
      </c>
    </row>
    <row r="18" spans="1:13" x14ac:dyDescent="0.25">
      <c r="A18" s="3">
        <v>44529</v>
      </c>
      <c r="B18">
        <v>3405</v>
      </c>
      <c r="C18">
        <v>1988</v>
      </c>
      <c r="E18" s="1">
        <f t="shared" si="0"/>
        <v>44529</v>
      </c>
      <c r="F18">
        <f t="shared" si="1"/>
        <v>1417</v>
      </c>
      <c r="G18">
        <f t="shared" si="2"/>
        <v>1988</v>
      </c>
      <c r="H18">
        <f t="shared" si="3"/>
        <v>1.4029640084685957</v>
      </c>
    </row>
    <row r="19" spans="1:13" x14ac:dyDescent="0.25">
      <c r="A19" s="3">
        <v>44536</v>
      </c>
      <c r="B19">
        <v>3398</v>
      </c>
      <c r="C19">
        <v>1977</v>
      </c>
      <c r="E19" s="1">
        <f t="shared" si="0"/>
        <v>44536</v>
      </c>
      <c r="F19">
        <f t="shared" si="1"/>
        <v>1421</v>
      </c>
      <c r="G19">
        <f t="shared" si="2"/>
        <v>1977</v>
      </c>
      <c r="H19">
        <f t="shared" si="3"/>
        <v>1.3912737508796622</v>
      </c>
    </row>
    <row r="20" spans="1:13" x14ac:dyDescent="0.25">
      <c r="A20" s="3">
        <v>44543</v>
      </c>
      <c r="B20">
        <v>3166</v>
      </c>
      <c r="C20">
        <v>1828</v>
      </c>
      <c r="E20" s="1">
        <f t="shared" si="0"/>
        <v>44543</v>
      </c>
      <c r="F20">
        <f t="shared" si="1"/>
        <v>1338</v>
      </c>
      <c r="G20">
        <f t="shared" si="2"/>
        <v>1828</v>
      </c>
      <c r="H20">
        <f t="shared" si="3"/>
        <v>1.3662182361733932</v>
      </c>
    </row>
    <row r="21" spans="1:13" x14ac:dyDescent="0.25">
      <c r="A21" s="3">
        <v>44550</v>
      </c>
      <c r="B21">
        <v>2962</v>
      </c>
      <c r="C21">
        <v>1753</v>
      </c>
      <c r="E21" s="1">
        <f t="shared" si="0"/>
        <v>44550</v>
      </c>
      <c r="F21">
        <f t="shared" si="1"/>
        <v>1209</v>
      </c>
      <c r="G21">
        <f t="shared" si="2"/>
        <v>1753</v>
      </c>
      <c r="H21">
        <f t="shared" si="3"/>
        <v>1.4499586435070306</v>
      </c>
    </row>
    <row r="22" spans="1:13" x14ac:dyDescent="0.25">
      <c r="A22" s="3">
        <v>44557</v>
      </c>
      <c r="B22">
        <v>2797</v>
      </c>
      <c r="C22">
        <v>1656</v>
      </c>
      <c r="E22" s="1">
        <f t="shared" si="0"/>
        <v>44557</v>
      </c>
      <c r="F22">
        <f t="shared" si="1"/>
        <v>1141</v>
      </c>
      <c r="G22">
        <f t="shared" si="2"/>
        <v>1656</v>
      </c>
      <c r="H22">
        <f t="shared" si="3"/>
        <v>1.4513584574934268</v>
      </c>
    </row>
    <row r="23" spans="1:13" x14ac:dyDescent="0.25">
      <c r="A23" s="3">
        <v>44564</v>
      </c>
      <c r="B23">
        <v>2584</v>
      </c>
      <c r="C23">
        <v>1530</v>
      </c>
      <c r="E23" s="1">
        <f t="shared" ref="E23:E32" si="4">A23</f>
        <v>44564</v>
      </c>
      <c r="F23">
        <f t="shared" ref="F23:F32" si="5">B23-C23</f>
        <v>1054</v>
      </c>
      <c r="G23">
        <f t="shared" ref="G23:G32" si="6">C23</f>
        <v>1530</v>
      </c>
      <c r="H23">
        <f t="shared" ref="H23:H32" si="7">G23/F23</f>
        <v>1.4516129032258065</v>
      </c>
    </row>
    <row r="24" spans="1:13" x14ac:dyDescent="0.25">
      <c r="A24" s="3">
        <v>44571</v>
      </c>
      <c r="B24">
        <v>2572</v>
      </c>
      <c r="C24">
        <v>1593</v>
      </c>
      <c r="E24" s="1">
        <f t="shared" si="4"/>
        <v>44571</v>
      </c>
      <c r="F24">
        <f t="shared" si="5"/>
        <v>979</v>
      </c>
      <c r="G24">
        <f t="shared" si="6"/>
        <v>1593</v>
      </c>
      <c r="H24">
        <f t="shared" si="7"/>
        <v>1.6271705822267619</v>
      </c>
    </row>
    <row r="25" spans="1:13" x14ac:dyDescent="0.25">
      <c r="A25" s="3">
        <v>44578</v>
      </c>
      <c r="B25">
        <v>2391</v>
      </c>
      <c r="C25">
        <v>1538</v>
      </c>
      <c r="E25" s="1">
        <f t="shared" si="4"/>
        <v>44578</v>
      </c>
      <c r="F25">
        <f t="shared" si="5"/>
        <v>853</v>
      </c>
      <c r="G25">
        <f t="shared" si="6"/>
        <v>1538</v>
      </c>
      <c r="H25">
        <f t="shared" si="7"/>
        <v>1.8030480656506447</v>
      </c>
    </row>
    <row r="26" spans="1:13" x14ac:dyDescent="0.25">
      <c r="A26" s="3">
        <v>44585</v>
      </c>
      <c r="B26">
        <v>2392</v>
      </c>
      <c r="C26">
        <v>1536</v>
      </c>
      <c r="E26" s="1">
        <f t="shared" si="4"/>
        <v>44585</v>
      </c>
      <c r="F26">
        <f t="shared" si="5"/>
        <v>856</v>
      </c>
      <c r="G26">
        <f t="shared" si="6"/>
        <v>1536</v>
      </c>
      <c r="H26">
        <f t="shared" si="7"/>
        <v>1.794392523364486</v>
      </c>
    </row>
    <row r="27" spans="1:13" x14ac:dyDescent="0.25">
      <c r="A27" s="3">
        <v>44592</v>
      </c>
      <c r="B27">
        <v>2679</v>
      </c>
      <c r="C27">
        <v>1670</v>
      </c>
      <c r="E27" s="1">
        <f t="shared" si="4"/>
        <v>44592</v>
      </c>
      <c r="F27">
        <f t="shared" si="5"/>
        <v>1009</v>
      </c>
      <c r="G27">
        <f t="shared" si="6"/>
        <v>1670</v>
      </c>
      <c r="H27">
        <f t="shared" si="7"/>
        <v>1.6551040634291379</v>
      </c>
      <c r="K27" t="s">
        <v>168</v>
      </c>
    </row>
    <row r="28" spans="1:13" x14ac:dyDescent="0.25">
      <c r="A28" s="3">
        <v>44599</v>
      </c>
      <c r="B28">
        <v>2725</v>
      </c>
      <c r="C28">
        <v>1751</v>
      </c>
      <c r="E28" s="1">
        <f t="shared" si="4"/>
        <v>44599</v>
      </c>
      <c r="F28">
        <f t="shared" si="5"/>
        <v>974</v>
      </c>
      <c r="G28">
        <f t="shared" si="6"/>
        <v>1751</v>
      </c>
      <c r="H28">
        <f t="shared" si="7"/>
        <v>1.7977412731006159</v>
      </c>
      <c r="K28" t="s">
        <v>215</v>
      </c>
    </row>
    <row r="29" spans="1:13" x14ac:dyDescent="0.25">
      <c r="A29" s="3">
        <v>44606</v>
      </c>
      <c r="B29">
        <v>2669</v>
      </c>
      <c r="C29">
        <v>1687</v>
      </c>
      <c r="E29" s="1">
        <f t="shared" si="4"/>
        <v>44606</v>
      </c>
      <c r="F29">
        <f t="shared" si="5"/>
        <v>982</v>
      </c>
      <c r="G29">
        <f t="shared" si="6"/>
        <v>1687</v>
      </c>
      <c r="H29">
        <f t="shared" si="7"/>
        <v>1.7179226069246436</v>
      </c>
    </row>
    <row r="30" spans="1:13" x14ac:dyDescent="0.25">
      <c r="A30" s="3">
        <v>44613</v>
      </c>
      <c r="B30">
        <v>2554</v>
      </c>
      <c r="C30">
        <v>1622</v>
      </c>
      <c r="E30" s="1">
        <f t="shared" si="4"/>
        <v>44613</v>
      </c>
      <c r="F30">
        <f t="shared" si="5"/>
        <v>932</v>
      </c>
      <c r="G30">
        <f t="shared" si="6"/>
        <v>1622</v>
      </c>
      <c r="H30">
        <f t="shared" si="7"/>
        <v>1.7403433476394849</v>
      </c>
      <c r="K30" s="5" t="s">
        <v>25</v>
      </c>
      <c r="L30" s="5" t="s">
        <v>167</v>
      </c>
      <c r="M30" s="5" t="s">
        <v>146</v>
      </c>
    </row>
    <row r="31" spans="1:13" x14ac:dyDescent="0.25">
      <c r="A31" s="3">
        <v>44620</v>
      </c>
      <c r="B31">
        <v>2461</v>
      </c>
      <c r="C31">
        <v>1555</v>
      </c>
      <c r="E31" s="1">
        <f t="shared" si="4"/>
        <v>44620</v>
      </c>
      <c r="F31">
        <f t="shared" si="5"/>
        <v>906</v>
      </c>
      <c r="G31">
        <f t="shared" si="6"/>
        <v>1555</v>
      </c>
      <c r="H31">
        <f t="shared" si="7"/>
        <v>1.7163355408388521</v>
      </c>
      <c r="K31" s="1">
        <v>44473</v>
      </c>
      <c r="L31">
        <f>F10</f>
        <v>706</v>
      </c>
      <c r="M31">
        <f>G10</f>
        <v>1416</v>
      </c>
    </row>
    <row r="32" spans="1:13" x14ac:dyDescent="0.25">
      <c r="A32" s="3">
        <v>44627</v>
      </c>
      <c r="B32">
        <v>2448</v>
      </c>
      <c r="C32">
        <v>1559</v>
      </c>
      <c r="E32" s="1">
        <f t="shared" si="4"/>
        <v>44627</v>
      </c>
      <c r="F32">
        <f t="shared" si="5"/>
        <v>889</v>
      </c>
      <c r="G32">
        <f t="shared" si="6"/>
        <v>1559</v>
      </c>
      <c r="H32">
        <f t="shared" si="7"/>
        <v>1.7536557930258718</v>
      </c>
      <c r="K32" s="1">
        <v>44529</v>
      </c>
      <c r="L32">
        <f>F18</f>
        <v>1417</v>
      </c>
      <c r="M32">
        <f>G18</f>
        <v>1988</v>
      </c>
    </row>
    <row r="33" spans="1:15" x14ac:dyDescent="0.25">
      <c r="A33" s="3">
        <v>44634</v>
      </c>
      <c r="B33">
        <v>2371</v>
      </c>
      <c r="C33">
        <v>1579</v>
      </c>
      <c r="E33" s="1">
        <f t="shared" ref="E33:E40" si="8">A33</f>
        <v>44634</v>
      </c>
      <c r="F33">
        <f t="shared" ref="F33:F40" si="9">B33-C33</f>
        <v>792</v>
      </c>
      <c r="G33">
        <f t="shared" ref="G33:G40" si="10">C33</f>
        <v>1579</v>
      </c>
      <c r="H33">
        <f t="shared" ref="H33:H40" si="11">G33/F33</f>
        <v>1.9936868686868687</v>
      </c>
      <c r="K33" t="s">
        <v>169</v>
      </c>
      <c r="L33">
        <f>L32/L31</f>
        <v>2.0070821529745042</v>
      </c>
      <c r="M33">
        <f>M32/M31</f>
        <v>1.4039548022598871</v>
      </c>
    </row>
    <row r="34" spans="1:15" x14ac:dyDescent="0.25">
      <c r="A34" s="3">
        <v>44641</v>
      </c>
      <c r="B34">
        <v>2522</v>
      </c>
      <c r="C34">
        <v>1648</v>
      </c>
      <c r="E34" s="1">
        <f t="shared" si="8"/>
        <v>44641</v>
      </c>
      <c r="F34">
        <f t="shared" si="9"/>
        <v>874</v>
      </c>
      <c r="G34">
        <f t="shared" si="10"/>
        <v>1648</v>
      </c>
      <c r="H34">
        <f t="shared" si="11"/>
        <v>1.8855835240274599</v>
      </c>
      <c r="K34" t="s">
        <v>170</v>
      </c>
      <c r="L34" s="10">
        <f>L33-M33</f>
        <v>0.60312735071461709</v>
      </c>
      <c r="N34" s="5" t="s">
        <v>171</v>
      </c>
    </row>
    <row r="35" spans="1:15" x14ac:dyDescent="0.25">
      <c r="A35" s="3">
        <v>44648</v>
      </c>
      <c r="B35">
        <v>2567</v>
      </c>
      <c r="C35">
        <v>1710</v>
      </c>
      <c r="E35" s="12">
        <f t="shared" si="8"/>
        <v>44648</v>
      </c>
      <c r="F35" s="5">
        <f t="shared" si="9"/>
        <v>857</v>
      </c>
      <c r="G35" s="5">
        <f t="shared" si="10"/>
        <v>1710</v>
      </c>
      <c r="H35" s="5">
        <f t="shared" si="11"/>
        <v>1.9953325554259043</v>
      </c>
    </row>
    <row r="36" spans="1:15" x14ac:dyDescent="0.25">
      <c r="A36" s="3">
        <v>44655</v>
      </c>
      <c r="B36">
        <v>2483</v>
      </c>
      <c r="C36">
        <v>1695</v>
      </c>
      <c r="E36" s="1">
        <f t="shared" si="8"/>
        <v>44655</v>
      </c>
      <c r="F36">
        <f t="shared" si="9"/>
        <v>788</v>
      </c>
      <c r="G36">
        <f t="shared" si="10"/>
        <v>1695</v>
      </c>
      <c r="H36">
        <f t="shared" si="11"/>
        <v>2.1510152284263961</v>
      </c>
      <c r="K36" t="s">
        <v>193</v>
      </c>
    </row>
    <row r="37" spans="1:15" x14ac:dyDescent="0.25">
      <c r="A37" s="3">
        <v>44662</v>
      </c>
      <c r="B37">
        <v>2377</v>
      </c>
      <c r="C37">
        <v>1627</v>
      </c>
      <c r="E37" s="1">
        <f t="shared" si="8"/>
        <v>44662</v>
      </c>
      <c r="F37">
        <f t="shared" si="9"/>
        <v>750</v>
      </c>
      <c r="G37">
        <f t="shared" si="10"/>
        <v>1627</v>
      </c>
      <c r="H37">
        <f t="shared" si="11"/>
        <v>2.1693333333333333</v>
      </c>
      <c r="K37" t="s">
        <v>182</v>
      </c>
    </row>
    <row r="38" spans="1:15" x14ac:dyDescent="0.25">
      <c r="A38" s="3">
        <v>44669</v>
      </c>
      <c r="B38">
        <v>2378</v>
      </c>
      <c r="C38">
        <v>1667</v>
      </c>
      <c r="E38" s="1">
        <f t="shared" si="8"/>
        <v>44669</v>
      </c>
      <c r="F38">
        <f t="shared" si="9"/>
        <v>711</v>
      </c>
      <c r="G38">
        <f t="shared" si="10"/>
        <v>1667</v>
      </c>
      <c r="H38">
        <f t="shared" si="11"/>
        <v>2.3445850914205346</v>
      </c>
      <c r="K38" s="5" t="s">
        <v>25</v>
      </c>
      <c r="L38" s="5" t="s">
        <v>167</v>
      </c>
      <c r="M38" s="5" t="s">
        <v>146</v>
      </c>
    </row>
    <row r="39" spans="1:15" x14ac:dyDescent="0.25">
      <c r="A39" s="3">
        <v>44676</v>
      </c>
      <c r="B39">
        <v>2325</v>
      </c>
      <c r="C39">
        <v>1611</v>
      </c>
      <c r="E39" s="1">
        <f t="shared" si="8"/>
        <v>44676</v>
      </c>
      <c r="F39">
        <f t="shared" si="9"/>
        <v>714</v>
      </c>
      <c r="G39">
        <f t="shared" si="10"/>
        <v>1611</v>
      </c>
      <c r="H39">
        <f t="shared" si="11"/>
        <v>2.2563025210084033</v>
      </c>
      <c r="K39" s="1" t="s">
        <v>194</v>
      </c>
      <c r="L39">
        <f>AVERAGE(F6:F10)</f>
        <v>745</v>
      </c>
      <c r="M39">
        <f>AVERAGE(G6:G10)</f>
        <v>1365.2</v>
      </c>
      <c r="O39" t="s">
        <v>195</v>
      </c>
    </row>
    <row r="40" spans="1:15" x14ac:dyDescent="0.25">
      <c r="A40" s="3">
        <v>44683</v>
      </c>
      <c r="B40">
        <v>2325</v>
      </c>
      <c r="C40">
        <v>1571</v>
      </c>
      <c r="E40" s="1">
        <f t="shared" si="8"/>
        <v>44683</v>
      </c>
      <c r="F40">
        <f t="shared" si="9"/>
        <v>754</v>
      </c>
      <c r="G40">
        <f t="shared" si="10"/>
        <v>1571</v>
      </c>
      <c r="H40">
        <f t="shared" si="11"/>
        <v>2.0835543766578248</v>
      </c>
      <c r="K40" s="1" t="s">
        <v>172</v>
      </c>
      <c r="L40">
        <f>AVERAGE(F10:F35)</f>
        <v>1014.5384615384615</v>
      </c>
      <c r="M40">
        <f>AVERAGE(G10:G35)</f>
        <v>1675.2307692307693</v>
      </c>
      <c r="O40" t="s">
        <v>210</v>
      </c>
    </row>
    <row r="41" spans="1:15" x14ac:dyDescent="0.25">
      <c r="A41" s="3">
        <v>44690</v>
      </c>
      <c r="B41">
        <v>2238</v>
      </c>
      <c r="C41">
        <v>1557</v>
      </c>
      <c r="E41" s="1">
        <f t="shared" ref="E41:E61" si="12">A41</f>
        <v>44690</v>
      </c>
      <c r="F41">
        <f t="shared" ref="F41:F61" si="13">B41-C41</f>
        <v>681</v>
      </c>
      <c r="G41">
        <f t="shared" ref="G41:G61" si="14">C41</f>
        <v>1557</v>
      </c>
      <c r="H41">
        <f t="shared" ref="H41:H61" si="15">G41/F41</f>
        <v>2.2863436123348015</v>
      </c>
      <c r="K41" t="s">
        <v>213</v>
      </c>
      <c r="L41">
        <f>L40/L39</f>
        <v>1.3617965926690758</v>
      </c>
      <c r="M41">
        <f>M40/M39</f>
        <v>1.2270954946020871</v>
      </c>
      <c r="O41" t="s">
        <v>184</v>
      </c>
    </row>
    <row r="42" spans="1:15" x14ac:dyDescent="0.25">
      <c r="A42" s="3">
        <v>44697</v>
      </c>
      <c r="B42">
        <v>2093</v>
      </c>
      <c r="C42">
        <v>1490</v>
      </c>
      <c r="E42" s="1">
        <f t="shared" si="12"/>
        <v>44697</v>
      </c>
      <c r="F42">
        <f t="shared" si="13"/>
        <v>603</v>
      </c>
      <c r="G42">
        <f t="shared" si="14"/>
        <v>1490</v>
      </c>
      <c r="H42">
        <f t="shared" si="15"/>
        <v>2.4709784411276949</v>
      </c>
      <c r="K42" t="s">
        <v>173</v>
      </c>
      <c r="L42" s="11">
        <f>L41-M41</f>
        <v>0.13470109806698871</v>
      </c>
      <c r="O42" t="s">
        <v>197</v>
      </c>
    </row>
    <row r="43" spans="1:15" x14ac:dyDescent="0.25">
      <c r="A43" s="3">
        <v>44704</v>
      </c>
      <c r="B43">
        <v>1955</v>
      </c>
      <c r="C43">
        <v>1356</v>
      </c>
      <c r="E43" s="1">
        <f t="shared" si="12"/>
        <v>44704</v>
      </c>
      <c r="F43">
        <f t="shared" si="13"/>
        <v>599</v>
      </c>
      <c r="G43">
        <f t="shared" si="14"/>
        <v>1356</v>
      </c>
      <c r="H43">
        <f t="shared" si="15"/>
        <v>2.2637729549248746</v>
      </c>
      <c r="K43" s="5" t="s">
        <v>86</v>
      </c>
      <c r="L43" s="10">
        <f>L42+(1.96 * SQRT(1/(L40*26) + 1/(L39*5) + 1/(M39*26) + 1/(M40*5)))</f>
        <v>0.17645996020423671</v>
      </c>
    </row>
    <row r="44" spans="1:15" x14ac:dyDescent="0.25">
      <c r="A44" s="3">
        <v>44711</v>
      </c>
      <c r="B44">
        <v>2092</v>
      </c>
      <c r="C44">
        <v>1486</v>
      </c>
      <c r="E44" s="1">
        <f t="shared" si="12"/>
        <v>44711</v>
      </c>
      <c r="F44">
        <f t="shared" si="13"/>
        <v>606</v>
      </c>
      <c r="G44">
        <f t="shared" si="14"/>
        <v>1486</v>
      </c>
      <c r="H44">
        <f t="shared" si="15"/>
        <v>2.452145214521452</v>
      </c>
      <c r="K44" s="5" t="s">
        <v>85</v>
      </c>
      <c r="L44" s="10">
        <f>L42-(1.96 * SQRT(1/(L40*26) + 1/(L39*5) + 1/(M39*26) + 1/(M40*5)))</f>
        <v>9.2942235929740713E-2</v>
      </c>
    </row>
    <row r="45" spans="1:15" x14ac:dyDescent="0.25">
      <c r="A45" s="3">
        <v>44718</v>
      </c>
      <c r="B45">
        <v>2114</v>
      </c>
      <c r="C45">
        <v>1482</v>
      </c>
      <c r="E45" s="1">
        <f t="shared" si="12"/>
        <v>44718</v>
      </c>
      <c r="F45">
        <f t="shared" si="13"/>
        <v>632</v>
      </c>
      <c r="G45">
        <f t="shared" si="14"/>
        <v>1482</v>
      </c>
      <c r="H45">
        <f t="shared" si="15"/>
        <v>2.3449367088607596</v>
      </c>
      <c r="K45" s="5"/>
    </row>
    <row r="46" spans="1:15" x14ac:dyDescent="0.25">
      <c r="A46" s="3">
        <v>44725</v>
      </c>
      <c r="B46">
        <v>2028</v>
      </c>
      <c r="C46">
        <v>1427</v>
      </c>
      <c r="E46" s="1">
        <f t="shared" si="12"/>
        <v>44725</v>
      </c>
      <c r="F46">
        <f t="shared" si="13"/>
        <v>601</v>
      </c>
      <c r="G46">
        <f t="shared" si="14"/>
        <v>1427</v>
      </c>
      <c r="H46">
        <f t="shared" si="15"/>
        <v>2.3743760399334444</v>
      </c>
      <c r="K46" s="5" t="s">
        <v>209</v>
      </c>
    </row>
    <row r="47" spans="1:15" x14ac:dyDescent="0.25">
      <c r="A47" s="3">
        <v>44732</v>
      </c>
      <c r="B47">
        <v>2022</v>
      </c>
      <c r="C47">
        <v>1404</v>
      </c>
      <c r="E47" s="1">
        <f t="shared" si="12"/>
        <v>44732</v>
      </c>
      <c r="F47">
        <f t="shared" si="13"/>
        <v>618</v>
      </c>
      <c r="G47">
        <f t="shared" si="14"/>
        <v>1404</v>
      </c>
      <c r="H47">
        <f t="shared" si="15"/>
        <v>2.2718446601941746</v>
      </c>
      <c r="K47" t="s">
        <v>185</v>
      </c>
    </row>
    <row r="48" spans="1:15" x14ac:dyDescent="0.25">
      <c r="A48" s="3">
        <v>44739</v>
      </c>
      <c r="B48">
        <v>2236</v>
      </c>
      <c r="C48">
        <v>1561</v>
      </c>
      <c r="E48" s="1">
        <f t="shared" si="12"/>
        <v>44739</v>
      </c>
      <c r="F48">
        <f t="shared" si="13"/>
        <v>675</v>
      </c>
      <c r="G48">
        <f t="shared" si="14"/>
        <v>1561</v>
      </c>
      <c r="H48">
        <f t="shared" si="15"/>
        <v>2.3125925925925928</v>
      </c>
    </row>
    <row r="49" spans="1:11" x14ac:dyDescent="0.25">
      <c r="A49" s="3">
        <v>44746</v>
      </c>
      <c r="B49">
        <v>1931</v>
      </c>
      <c r="C49">
        <v>1345</v>
      </c>
      <c r="E49" s="1">
        <f t="shared" si="12"/>
        <v>44746</v>
      </c>
      <c r="F49">
        <f t="shared" si="13"/>
        <v>586</v>
      </c>
      <c r="G49">
        <f t="shared" si="14"/>
        <v>1345</v>
      </c>
      <c r="H49">
        <f t="shared" si="15"/>
        <v>2.295221843003413</v>
      </c>
      <c r="K49" t="s">
        <v>174</v>
      </c>
    </row>
    <row r="50" spans="1:11" x14ac:dyDescent="0.25">
      <c r="A50" s="3">
        <v>44753</v>
      </c>
      <c r="B50">
        <v>2010</v>
      </c>
      <c r="C50">
        <v>1418</v>
      </c>
      <c r="E50" s="1">
        <f t="shared" si="12"/>
        <v>44753</v>
      </c>
      <c r="F50">
        <f t="shared" si="13"/>
        <v>592</v>
      </c>
      <c r="G50">
        <f t="shared" si="14"/>
        <v>1418</v>
      </c>
      <c r="H50">
        <f t="shared" si="15"/>
        <v>2.3952702702702702</v>
      </c>
      <c r="K50" t="s">
        <v>175</v>
      </c>
    </row>
    <row r="51" spans="1:11" x14ac:dyDescent="0.25">
      <c r="A51" s="3">
        <v>44760</v>
      </c>
      <c r="B51">
        <v>2388</v>
      </c>
      <c r="C51">
        <v>1700</v>
      </c>
      <c r="E51" s="1">
        <f t="shared" si="12"/>
        <v>44760</v>
      </c>
      <c r="F51">
        <f t="shared" si="13"/>
        <v>688</v>
      </c>
      <c r="G51">
        <f t="shared" si="14"/>
        <v>1700</v>
      </c>
      <c r="H51">
        <f t="shared" si="15"/>
        <v>2.4709302325581395</v>
      </c>
      <c r="K51" t="s">
        <v>178</v>
      </c>
    </row>
    <row r="52" spans="1:11" x14ac:dyDescent="0.25">
      <c r="A52" s="3">
        <v>44767</v>
      </c>
      <c r="B52">
        <v>2230</v>
      </c>
      <c r="C52">
        <v>1563</v>
      </c>
      <c r="E52" s="1">
        <f t="shared" si="12"/>
        <v>44767</v>
      </c>
      <c r="F52">
        <f t="shared" si="13"/>
        <v>667</v>
      </c>
      <c r="G52">
        <f t="shared" si="14"/>
        <v>1563</v>
      </c>
      <c r="H52">
        <f t="shared" si="15"/>
        <v>2.343328335832084</v>
      </c>
      <c r="K52" t="s">
        <v>179</v>
      </c>
    </row>
    <row r="53" spans="1:11" x14ac:dyDescent="0.25">
      <c r="A53" s="3">
        <v>44774</v>
      </c>
      <c r="B53">
        <v>2259</v>
      </c>
      <c r="C53">
        <v>1617</v>
      </c>
      <c r="E53" s="1">
        <f t="shared" si="12"/>
        <v>44774</v>
      </c>
      <c r="F53">
        <f t="shared" si="13"/>
        <v>642</v>
      </c>
      <c r="G53">
        <f t="shared" si="14"/>
        <v>1617</v>
      </c>
      <c r="H53">
        <f t="shared" si="15"/>
        <v>2.5186915887850465</v>
      </c>
      <c r="K53" t="s">
        <v>180</v>
      </c>
    </row>
    <row r="54" spans="1:11" x14ac:dyDescent="0.25">
      <c r="A54" s="3">
        <v>44781</v>
      </c>
      <c r="B54">
        <v>2242</v>
      </c>
      <c r="C54">
        <v>1548</v>
      </c>
      <c r="E54" s="1">
        <f t="shared" si="12"/>
        <v>44781</v>
      </c>
      <c r="F54">
        <f t="shared" si="13"/>
        <v>694</v>
      </c>
      <c r="G54">
        <f t="shared" si="14"/>
        <v>1548</v>
      </c>
      <c r="H54">
        <f t="shared" si="15"/>
        <v>2.2305475504322767</v>
      </c>
      <c r="K54" t="s">
        <v>176</v>
      </c>
    </row>
    <row r="55" spans="1:11" x14ac:dyDescent="0.25">
      <c r="A55" s="3">
        <v>44788</v>
      </c>
      <c r="B55">
        <v>2248</v>
      </c>
      <c r="C55">
        <v>1589</v>
      </c>
      <c r="E55" s="1">
        <f t="shared" si="12"/>
        <v>44788</v>
      </c>
      <c r="F55">
        <f t="shared" si="13"/>
        <v>659</v>
      </c>
      <c r="G55">
        <f t="shared" si="14"/>
        <v>1589</v>
      </c>
      <c r="H55">
        <f t="shared" si="15"/>
        <v>2.411229135053111</v>
      </c>
      <c r="K55" t="s">
        <v>177</v>
      </c>
    </row>
    <row r="56" spans="1:11" x14ac:dyDescent="0.25">
      <c r="A56" s="3">
        <v>44795</v>
      </c>
      <c r="B56">
        <v>2161</v>
      </c>
      <c r="C56">
        <v>1484</v>
      </c>
      <c r="E56" s="1">
        <f t="shared" si="12"/>
        <v>44795</v>
      </c>
      <c r="F56">
        <f t="shared" si="13"/>
        <v>677</v>
      </c>
      <c r="G56">
        <f t="shared" si="14"/>
        <v>1484</v>
      </c>
      <c r="H56">
        <f t="shared" si="15"/>
        <v>2.1920236336779912</v>
      </c>
      <c r="K56" t="s">
        <v>181</v>
      </c>
    </row>
    <row r="57" spans="1:11" x14ac:dyDescent="0.25">
      <c r="A57" s="3">
        <v>44802</v>
      </c>
      <c r="B57">
        <v>2075</v>
      </c>
      <c r="C57">
        <v>1493</v>
      </c>
      <c r="E57" s="1">
        <f t="shared" si="12"/>
        <v>44802</v>
      </c>
      <c r="F57">
        <f t="shared" si="13"/>
        <v>582</v>
      </c>
      <c r="G57">
        <f t="shared" si="14"/>
        <v>1493</v>
      </c>
      <c r="H57">
        <f t="shared" si="15"/>
        <v>2.5652920962199315</v>
      </c>
    </row>
    <row r="58" spans="1:11" x14ac:dyDescent="0.25">
      <c r="A58" s="3">
        <v>44809</v>
      </c>
      <c r="B58">
        <v>2238</v>
      </c>
      <c r="C58">
        <v>1511</v>
      </c>
      <c r="E58" s="1">
        <f t="shared" si="12"/>
        <v>44809</v>
      </c>
      <c r="F58">
        <f t="shared" si="13"/>
        <v>727</v>
      </c>
      <c r="G58">
        <f t="shared" si="14"/>
        <v>1511</v>
      </c>
      <c r="H58">
        <f t="shared" si="15"/>
        <v>2.0784044016506189</v>
      </c>
      <c r="K58" t="s">
        <v>186</v>
      </c>
    </row>
    <row r="59" spans="1:11" x14ac:dyDescent="0.25">
      <c r="A59" s="3">
        <v>44816</v>
      </c>
      <c r="B59">
        <v>2282</v>
      </c>
      <c r="C59">
        <v>1639</v>
      </c>
      <c r="E59" s="1">
        <f t="shared" si="12"/>
        <v>44816</v>
      </c>
      <c r="F59">
        <f t="shared" si="13"/>
        <v>643</v>
      </c>
      <c r="G59">
        <f t="shared" si="14"/>
        <v>1639</v>
      </c>
      <c r="H59">
        <f t="shared" si="15"/>
        <v>2.5489891135303266</v>
      </c>
      <c r="K59" t="s">
        <v>187</v>
      </c>
    </row>
    <row r="60" spans="1:11" x14ac:dyDescent="0.25">
      <c r="A60" s="3">
        <v>44823</v>
      </c>
      <c r="B60">
        <v>2360</v>
      </c>
      <c r="C60">
        <v>1648</v>
      </c>
      <c r="E60" s="1">
        <f t="shared" si="12"/>
        <v>44823</v>
      </c>
      <c r="F60">
        <f t="shared" si="13"/>
        <v>712</v>
      </c>
      <c r="G60">
        <f t="shared" si="14"/>
        <v>1648</v>
      </c>
      <c r="H60">
        <f t="shared" si="15"/>
        <v>2.3146067415730336</v>
      </c>
      <c r="K60" t="s">
        <v>188</v>
      </c>
    </row>
    <row r="61" spans="1:11" x14ac:dyDescent="0.25">
      <c r="A61" s="3">
        <v>44830</v>
      </c>
      <c r="B61">
        <v>2418</v>
      </c>
      <c r="C61">
        <v>1663</v>
      </c>
      <c r="E61" s="1">
        <f t="shared" si="12"/>
        <v>44830</v>
      </c>
      <c r="F61">
        <f t="shared" si="13"/>
        <v>755</v>
      </c>
      <c r="G61">
        <f t="shared" si="14"/>
        <v>1663</v>
      </c>
      <c r="H61">
        <f t="shared" si="15"/>
        <v>2.2026490066225164</v>
      </c>
    </row>
    <row r="62" spans="1:11" x14ac:dyDescent="0.25">
      <c r="A62" s="3">
        <v>44837</v>
      </c>
      <c r="B62">
        <v>2504</v>
      </c>
      <c r="C62">
        <v>1721</v>
      </c>
      <c r="E62" s="1">
        <f t="shared" ref="E62:E74" si="16">A62</f>
        <v>44837</v>
      </c>
      <c r="F62">
        <f t="shared" ref="F62:F74" si="17">B62-C62</f>
        <v>783</v>
      </c>
      <c r="G62">
        <f t="shared" ref="G62:G74" si="18">C62</f>
        <v>1721</v>
      </c>
      <c r="H62">
        <f t="shared" ref="H62:H74" si="19">G62/F62</f>
        <v>2.1979565772669223</v>
      </c>
    </row>
    <row r="63" spans="1:11" x14ac:dyDescent="0.25">
      <c r="A63" s="3">
        <v>44844</v>
      </c>
      <c r="B63">
        <v>2420</v>
      </c>
      <c r="C63">
        <v>1645</v>
      </c>
      <c r="E63" s="1">
        <f t="shared" si="16"/>
        <v>44844</v>
      </c>
      <c r="F63">
        <f t="shared" si="17"/>
        <v>775</v>
      </c>
      <c r="G63">
        <f t="shared" si="18"/>
        <v>1645</v>
      </c>
      <c r="H63">
        <f t="shared" si="19"/>
        <v>2.1225806451612903</v>
      </c>
    </row>
    <row r="64" spans="1:11" x14ac:dyDescent="0.25">
      <c r="A64" s="3">
        <v>44851</v>
      </c>
      <c r="B64">
        <v>2400</v>
      </c>
      <c r="C64">
        <v>1700</v>
      </c>
      <c r="E64" s="1">
        <f t="shared" si="16"/>
        <v>44851</v>
      </c>
      <c r="F64">
        <f t="shared" si="17"/>
        <v>700</v>
      </c>
      <c r="G64">
        <f t="shared" si="18"/>
        <v>1700</v>
      </c>
      <c r="H64">
        <f t="shared" si="19"/>
        <v>2.4285714285714284</v>
      </c>
    </row>
    <row r="65" spans="1:8" x14ac:dyDescent="0.25">
      <c r="A65" s="3">
        <v>44858</v>
      </c>
      <c r="B65">
        <v>2355</v>
      </c>
      <c r="C65">
        <v>1636</v>
      </c>
      <c r="E65" s="1">
        <f t="shared" si="16"/>
        <v>44858</v>
      </c>
      <c r="F65">
        <f t="shared" si="17"/>
        <v>719</v>
      </c>
      <c r="G65">
        <f t="shared" si="18"/>
        <v>1636</v>
      </c>
      <c r="H65">
        <f t="shared" si="19"/>
        <v>2.2753824756606398</v>
      </c>
    </row>
    <row r="66" spans="1:8" x14ac:dyDescent="0.25">
      <c r="A66" s="3">
        <v>44865</v>
      </c>
      <c r="B66">
        <v>2228</v>
      </c>
      <c r="C66">
        <v>1548</v>
      </c>
      <c r="E66" s="1">
        <f t="shared" si="16"/>
        <v>44865</v>
      </c>
      <c r="F66">
        <f t="shared" si="17"/>
        <v>680</v>
      </c>
      <c r="G66">
        <f t="shared" si="18"/>
        <v>1548</v>
      </c>
      <c r="H66">
        <f t="shared" si="19"/>
        <v>2.276470588235294</v>
      </c>
    </row>
    <row r="67" spans="1:8" x14ac:dyDescent="0.25">
      <c r="A67" s="3">
        <v>44872</v>
      </c>
      <c r="B67">
        <v>2302</v>
      </c>
      <c r="C67">
        <v>1653</v>
      </c>
      <c r="E67" s="1">
        <f t="shared" si="16"/>
        <v>44872</v>
      </c>
      <c r="F67">
        <f t="shared" si="17"/>
        <v>649</v>
      </c>
      <c r="G67">
        <f t="shared" si="18"/>
        <v>1653</v>
      </c>
      <c r="H67">
        <f t="shared" si="19"/>
        <v>2.5469953775038521</v>
      </c>
    </row>
    <row r="68" spans="1:8" x14ac:dyDescent="0.25">
      <c r="A68" s="3">
        <v>44879</v>
      </c>
      <c r="B68">
        <v>2285</v>
      </c>
      <c r="C68">
        <v>1648</v>
      </c>
      <c r="E68" s="1">
        <f t="shared" si="16"/>
        <v>44879</v>
      </c>
      <c r="F68">
        <f t="shared" si="17"/>
        <v>637</v>
      </c>
      <c r="G68">
        <f t="shared" si="18"/>
        <v>1648</v>
      </c>
      <c r="H68">
        <f t="shared" si="19"/>
        <v>2.5871271585557301</v>
      </c>
    </row>
    <row r="69" spans="1:8" x14ac:dyDescent="0.25">
      <c r="A69" s="3">
        <v>44886</v>
      </c>
      <c r="B69">
        <v>2357</v>
      </c>
      <c r="C69">
        <v>1654</v>
      </c>
      <c r="E69" s="1">
        <f t="shared" si="16"/>
        <v>44886</v>
      </c>
      <c r="F69">
        <f t="shared" si="17"/>
        <v>703</v>
      </c>
      <c r="G69">
        <f t="shared" si="18"/>
        <v>1654</v>
      </c>
      <c r="H69">
        <f t="shared" si="19"/>
        <v>2.3527738264580371</v>
      </c>
    </row>
    <row r="70" spans="1:8" x14ac:dyDescent="0.25">
      <c r="A70" s="3">
        <v>44893</v>
      </c>
      <c r="B70">
        <v>2513</v>
      </c>
      <c r="C70">
        <v>1774</v>
      </c>
      <c r="E70" s="1">
        <f t="shared" si="16"/>
        <v>44893</v>
      </c>
      <c r="F70">
        <f t="shared" si="17"/>
        <v>739</v>
      </c>
      <c r="G70">
        <f t="shared" si="18"/>
        <v>1774</v>
      </c>
      <c r="H70">
        <f t="shared" si="19"/>
        <v>2.4005412719891748</v>
      </c>
    </row>
    <row r="71" spans="1:8" x14ac:dyDescent="0.25">
      <c r="A71" s="3">
        <v>44900</v>
      </c>
      <c r="B71">
        <v>2514</v>
      </c>
      <c r="C71">
        <v>1771</v>
      </c>
      <c r="E71" s="1">
        <f t="shared" si="16"/>
        <v>44900</v>
      </c>
      <c r="F71">
        <f t="shared" si="17"/>
        <v>743</v>
      </c>
      <c r="G71">
        <f t="shared" si="18"/>
        <v>1771</v>
      </c>
      <c r="H71">
        <f t="shared" si="19"/>
        <v>2.3835800807537013</v>
      </c>
    </row>
    <row r="72" spans="1:8" x14ac:dyDescent="0.25">
      <c r="A72" s="3">
        <v>44907</v>
      </c>
      <c r="B72">
        <v>2795</v>
      </c>
      <c r="C72">
        <v>2008</v>
      </c>
      <c r="E72" s="1">
        <f t="shared" si="16"/>
        <v>44907</v>
      </c>
      <c r="F72">
        <f t="shared" si="17"/>
        <v>787</v>
      </c>
      <c r="G72">
        <f t="shared" si="18"/>
        <v>2008</v>
      </c>
      <c r="H72">
        <f t="shared" si="19"/>
        <v>2.5514612452350698</v>
      </c>
    </row>
    <row r="73" spans="1:8" x14ac:dyDescent="0.25">
      <c r="A73" s="3">
        <v>44914</v>
      </c>
      <c r="B73">
        <v>3084</v>
      </c>
      <c r="C73">
        <v>2211</v>
      </c>
      <c r="E73" s="1">
        <f t="shared" si="16"/>
        <v>44914</v>
      </c>
      <c r="F73">
        <f t="shared" si="17"/>
        <v>873</v>
      </c>
      <c r="G73">
        <f t="shared" si="18"/>
        <v>2211</v>
      </c>
      <c r="H73">
        <f t="shared" si="19"/>
        <v>2.5326460481099655</v>
      </c>
    </row>
    <row r="74" spans="1:8" x14ac:dyDescent="0.25">
      <c r="A74" s="3">
        <v>44921</v>
      </c>
      <c r="B74">
        <v>3239</v>
      </c>
      <c r="C74">
        <v>2269</v>
      </c>
      <c r="E74" s="1">
        <f t="shared" si="16"/>
        <v>44921</v>
      </c>
      <c r="F74">
        <f t="shared" si="17"/>
        <v>970</v>
      </c>
      <c r="G74">
        <f t="shared" si="18"/>
        <v>2269</v>
      </c>
      <c r="H74">
        <f t="shared" si="19"/>
        <v>2.3391752577319589</v>
      </c>
    </row>
    <row r="75" spans="1:8" x14ac:dyDescent="0.25">
      <c r="A75" s="3">
        <v>44928</v>
      </c>
      <c r="B75">
        <v>3021</v>
      </c>
      <c r="C75">
        <v>2164</v>
      </c>
    </row>
    <row r="76" spans="1:8" x14ac:dyDescent="0.25">
      <c r="A76" s="3">
        <v>44935</v>
      </c>
      <c r="B76">
        <v>2731</v>
      </c>
      <c r="C76">
        <v>1954</v>
      </c>
    </row>
    <row r="77" spans="1:8" x14ac:dyDescent="0.25">
      <c r="A77" s="3">
        <v>44942</v>
      </c>
      <c r="B77">
        <v>2583</v>
      </c>
      <c r="C77">
        <v>1842</v>
      </c>
    </row>
    <row r="78" spans="1:8" x14ac:dyDescent="0.25">
      <c r="A78" s="3">
        <v>44949</v>
      </c>
      <c r="B78">
        <v>2367</v>
      </c>
      <c r="C78">
        <v>1714</v>
      </c>
    </row>
    <row r="79" spans="1:8" x14ac:dyDescent="0.25">
      <c r="A79" s="3">
        <v>44956</v>
      </c>
      <c r="B79">
        <v>2389</v>
      </c>
      <c r="C79">
        <v>1704</v>
      </c>
    </row>
    <row r="80" spans="1:8" x14ac:dyDescent="0.25">
      <c r="A80" s="3">
        <v>44963</v>
      </c>
      <c r="B80">
        <v>2356</v>
      </c>
      <c r="C80">
        <v>1685</v>
      </c>
    </row>
    <row r="81" spans="1:3" x14ac:dyDescent="0.25">
      <c r="A81" s="3">
        <v>44970</v>
      </c>
      <c r="B81">
        <v>2399</v>
      </c>
      <c r="C81">
        <v>1716</v>
      </c>
    </row>
    <row r="82" spans="1:3" x14ac:dyDescent="0.25">
      <c r="A82" s="3">
        <v>44977</v>
      </c>
      <c r="B82">
        <v>2342</v>
      </c>
      <c r="C82">
        <v>1702</v>
      </c>
    </row>
    <row r="83" spans="1:3" x14ac:dyDescent="0.25">
      <c r="A83" s="3">
        <v>44984</v>
      </c>
      <c r="B83">
        <v>2365</v>
      </c>
      <c r="C83">
        <v>1685</v>
      </c>
    </row>
    <row r="84" spans="1:3" x14ac:dyDescent="0.25">
      <c r="A84" s="3">
        <v>44991</v>
      </c>
      <c r="B84">
        <v>2392</v>
      </c>
      <c r="C84">
        <v>1763</v>
      </c>
    </row>
    <row r="85" spans="1:3" x14ac:dyDescent="0.25">
      <c r="A85" s="3">
        <v>44998</v>
      </c>
      <c r="B85">
        <v>2263</v>
      </c>
      <c r="C85">
        <v>1621</v>
      </c>
    </row>
    <row r="86" spans="1:3" x14ac:dyDescent="0.25">
      <c r="A86" s="3">
        <v>45005</v>
      </c>
      <c r="B86">
        <v>2318</v>
      </c>
      <c r="C86">
        <v>1674</v>
      </c>
    </row>
    <row r="87" spans="1:3" x14ac:dyDescent="0.25">
      <c r="A87" s="3">
        <v>45012</v>
      </c>
      <c r="B87">
        <v>2245</v>
      </c>
      <c r="C87">
        <v>1596</v>
      </c>
    </row>
    <row r="88" spans="1:3" x14ac:dyDescent="0.25">
      <c r="A88" s="3">
        <v>45019</v>
      </c>
      <c r="B88">
        <v>2171</v>
      </c>
      <c r="C88">
        <v>1537</v>
      </c>
    </row>
    <row r="89" spans="1:3" x14ac:dyDescent="0.25">
      <c r="A89" s="3">
        <v>45026</v>
      </c>
      <c r="B89">
        <v>2320</v>
      </c>
      <c r="C89">
        <v>1689</v>
      </c>
    </row>
    <row r="90" spans="1:3" x14ac:dyDescent="0.25">
      <c r="A90" s="3">
        <v>45033</v>
      </c>
      <c r="B90">
        <v>2193</v>
      </c>
      <c r="C90">
        <v>1608</v>
      </c>
    </row>
    <row r="91" spans="1:3" x14ac:dyDescent="0.25">
      <c r="A91" s="3">
        <v>45040</v>
      </c>
      <c r="B91">
        <v>2115</v>
      </c>
      <c r="C91">
        <v>1552</v>
      </c>
    </row>
    <row r="92" spans="1:3" x14ac:dyDescent="0.25">
      <c r="A92" s="3">
        <v>45047</v>
      </c>
      <c r="B92">
        <v>2162</v>
      </c>
      <c r="C92">
        <v>1544</v>
      </c>
    </row>
    <row r="93" spans="1:3" x14ac:dyDescent="0.25">
      <c r="A93" s="3">
        <v>45054</v>
      </c>
      <c r="B93">
        <v>2049</v>
      </c>
      <c r="C93">
        <v>1502</v>
      </c>
    </row>
    <row r="94" spans="1:3" x14ac:dyDescent="0.25">
      <c r="A94" s="3">
        <v>45061</v>
      </c>
      <c r="B94">
        <v>2068</v>
      </c>
      <c r="C94">
        <v>1487</v>
      </c>
    </row>
    <row r="95" spans="1:3" x14ac:dyDescent="0.25">
      <c r="A95" s="3">
        <v>45068</v>
      </c>
      <c r="B95">
        <v>2024</v>
      </c>
      <c r="C95">
        <v>1475</v>
      </c>
    </row>
    <row r="96" spans="1:3" x14ac:dyDescent="0.25">
      <c r="A96" s="3">
        <v>45075</v>
      </c>
      <c r="B96">
        <v>2012</v>
      </c>
      <c r="C96">
        <v>1480</v>
      </c>
    </row>
    <row r="97" spans="1:3" x14ac:dyDescent="0.25">
      <c r="A97" s="3">
        <v>45082</v>
      </c>
      <c r="B97">
        <v>2031</v>
      </c>
      <c r="C97">
        <v>1447</v>
      </c>
    </row>
    <row r="98" spans="1:3" x14ac:dyDescent="0.25">
      <c r="A98" s="3">
        <v>45089</v>
      </c>
      <c r="B98">
        <v>2014</v>
      </c>
      <c r="C98">
        <v>1444</v>
      </c>
    </row>
    <row r="99" spans="1:3" x14ac:dyDescent="0.25">
      <c r="A99" s="3">
        <v>45096</v>
      </c>
      <c r="B99">
        <v>2172</v>
      </c>
      <c r="C99">
        <v>1552</v>
      </c>
    </row>
    <row r="100" spans="1:3" x14ac:dyDescent="0.25">
      <c r="A100" s="3">
        <v>45103</v>
      </c>
      <c r="B100">
        <v>1981</v>
      </c>
      <c r="C100">
        <v>1439</v>
      </c>
    </row>
    <row r="101" spans="1:3" x14ac:dyDescent="0.25">
      <c r="A101" s="3">
        <v>45110</v>
      </c>
      <c r="B101">
        <v>1993</v>
      </c>
      <c r="C101">
        <v>1456</v>
      </c>
    </row>
    <row r="102" spans="1:3" x14ac:dyDescent="0.25">
      <c r="A102" s="3">
        <v>45117</v>
      </c>
      <c r="B102">
        <v>2110</v>
      </c>
      <c r="C102">
        <v>1530</v>
      </c>
    </row>
    <row r="103" spans="1:3" x14ac:dyDescent="0.25">
      <c r="A103" s="3">
        <v>45124</v>
      </c>
      <c r="B103">
        <v>2020</v>
      </c>
      <c r="C103">
        <v>1473</v>
      </c>
    </row>
    <row r="104" spans="1:3" x14ac:dyDescent="0.25">
      <c r="A104" s="3">
        <v>45131</v>
      </c>
      <c r="B104">
        <v>1915</v>
      </c>
      <c r="C104">
        <v>1409</v>
      </c>
    </row>
    <row r="105" spans="1:3" x14ac:dyDescent="0.25">
      <c r="A105" s="3">
        <v>45138</v>
      </c>
      <c r="B105">
        <v>1938</v>
      </c>
      <c r="C105">
        <v>1415</v>
      </c>
    </row>
    <row r="106" spans="1:3" x14ac:dyDescent="0.25">
      <c r="A106" s="3">
        <v>45145</v>
      </c>
      <c r="B106">
        <v>2035</v>
      </c>
      <c r="C106">
        <v>1472</v>
      </c>
    </row>
    <row r="107" spans="1:3" x14ac:dyDescent="0.25">
      <c r="A107" s="3">
        <v>45152</v>
      </c>
      <c r="B107">
        <v>2185</v>
      </c>
      <c r="C107">
        <v>1548</v>
      </c>
    </row>
    <row r="108" spans="1:3" x14ac:dyDescent="0.25">
      <c r="A108" s="3">
        <v>45159</v>
      </c>
      <c r="B108">
        <v>2244</v>
      </c>
      <c r="C108">
        <v>1650</v>
      </c>
    </row>
    <row r="109" spans="1:3" x14ac:dyDescent="0.25">
      <c r="A109" s="3">
        <v>45166</v>
      </c>
      <c r="B109">
        <v>1945</v>
      </c>
      <c r="C109">
        <v>1450</v>
      </c>
    </row>
    <row r="110" spans="1:3" x14ac:dyDescent="0.25">
      <c r="A110" s="3">
        <v>45173</v>
      </c>
      <c r="B110">
        <v>1981</v>
      </c>
      <c r="C110">
        <v>1429</v>
      </c>
    </row>
    <row r="111" spans="1:3" x14ac:dyDescent="0.25">
      <c r="A111" s="3">
        <v>45180</v>
      </c>
      <c r="B111">
        <v>2020</v>
      </c>
      <c r="C111">
        <v>1477</v>
      </c>
    </row>
    <row r="112" spans="1:3" x14ac:dyDescent="0.25">
      <c r="A112" s="3">
        <v>45187</v>
      </c>
      <c r="B112">
        <v>2095</v>
      </c>
      <c r="C112">
        <v>1510</v>
      </c>
    </row>
    <row r="113" spans="1:3" x14ac:dyDescent="0.25">
      <c r="A113" s="3">
        <v>45194</v>
      </c>
      <c r="B113">
        <v>1990</v>
      </c>
      <c r="C113">
        <v>1427</v>
      </c>
    </row>
    <row r="114" spans="1:3" x14ac:dyDescent="0.25">
      <c r="A114" s="3">
        <v>45201</v>
      </c>
      <c r="B114">
        <v>2130</v>
      </c>
      <c r="C114">
        <v>1499</v>
      </c>
    </row>
    <row r="115" spans="1:3" x14ac:dyDescent="0.25">
      <c r="A115" s="3">
        <v>45208</v>
      </c>
      <c r="B115">
        <v>2338</v>
      </c>
      <c r="C115">
        <v>1714</v>
      </c>
    </row>
    <row r="116" spans="1:3" x14ac:dyDescent="0.25">
      <c r="A116" s="3">
        <v>45215</v>
      </c>
      <c r="B116">
        <v>2253</v>
      </c>
      <c r="C116">
        <v>1668</v>
      </c>
    </row>
    <row r="117" spans="1:3" x14ac:dyDescent="0.25">
      <c r="A117" s="3">
        <v>45222</v>
      </c>
      <c r="B117">
        <v>2274</v>
      </c>
      <c r="C117">
        <v>1675</v>
      </c>
    </row>
    <row r="118" spans="1:3" x14ac:dyDescent="0.25">
      <c r="A118" s="3">
        <v>45229</v>
      </c>
      <c r="B118">
        <v>2210</v>
      </c>
      <c r="C118">
        <v>1589</v>
      </c>
    </row>
    <row r="119" spans="1:3" x14ac:dyDescent="0.25">
      <c r="A119" s="3">
        <v>45236</v>
      </c>
      <c r="B119">
        <v>2205</v>
      </c>
      <c r="C119">
        <v>1611</v>
      </c>
    </row>
    <row r="120" spans="1:3" x14ac:dyDescent="0.25">
      <c r="A120" s="3">
        <v>45243</v>
      </c>
      <c r="B120">
        <v>2383</v>
      </c>
      <c r="C120">
        <v>1715</v>
      </c>
    </row>
    <row r="121" spans="1:3" x14ac:dyDescent="0.25">
      <c r="A121" s="3">
        <v>45250</v>
      </c>
      <c r="B121">
        <v>2360</v>
      </c>
      <c r="C121">
        <v>1732</v>
      </c>
    </row>
    <row r="122" spans="1:3" x14ac:dyDescent="0.25">
      <c r="A122" s="3">
        <v>45257</v>
      </c>
      <c r="B122">
        <v>2453</v>
      </c>
      <c r="C122">
        <v>1776</v>
      </c>
    </row>
    <row r="123" spans="1:3" x14ac:dyDescent="0.25">
      <c r="A123" s="3">
        <v>45264</v>
      </c>
      <c r="B123">
        <v>2549</v>
      </c>
      <c r="C123">
        <v>1816</v>
      </c>
    </row>
    <row r="124" spans="1:3" x14ac:dyDescent="0.25">
      <c r="A124" s="3">
        <v>45271</v>
      </c>
      <c r="B124">
        <v>2503</v>
      </c>
      <c r="C124">
        <v>1873</v>
      </c>
    </row>
    <row r="125" spans="1:3" x14ac:dyDescent="0.25">
      <c r="A125" s="3">
        <v>45278</v>
      </c>
      <c r="B125">
        <v>2553</v>
      </c>
      <c r="C125">
        <v>1815</v>
      </c>
    </row>
    <row r="126" spans="1:3" x14ac:dyDescent="0.25">
      <c r="A126" s="3">
        <v>45285</v>
      </c>
      <c r="B126">
        <v>2572</v>
      </c>
      <c r="C126">
        <v>1882</v>
      </c>
    </row>
    <row r="127" spans="1:3" x14ac:dyDescent="0.25">
      <c r="A127" s="3">
        <v>45292</v>
      </c>
      <c r="B127">
        <v>2380</v>
      </c>
      <c r="C127">
        <v>1683</v>
      </c>
    </row>
    <row r="128" spans="1:3" x14ac:dyDescent="0.25">
      <c r="A128" s="3">
        <v>45299</v>
      </c>
      <c r="B128">
        <v>2309</v>
      </c>
      <c r="C128">
        <v>1678</v>
      </c>
    </row>
    <row r="129" spans="1:3" x14ac:dyDescent="0.25">
      <c r="A129" s="3">
        <v>45306</v>
      </c>
      <c r="B129">
        <v>2368</v>
      </c>
      <c r="C129">
        <v>1709</v>
      </c>
    </row>
    <row r="130" spans="1:3" x14ac:dyDescent="0.25">
      <c r="A130" s="3">
        <v>45313</v>
      </c>
      <c r="B130">
        <v>2445</v>
      </c>
      <c r="C130">
        <v>1783</v>
      </c>
    </row>
    <row r="131" spans="1:3" x14ac:dyDescent="0.25">
      <c r="A131" s="3">
        <v>45320</v>
      </c>
      <c r="B131">
        <v>2390</v>
      </c>
      <c r="C131">
        <v>1750</v>
      </c>
    </row>
    <row r="132" spans="1:3" x14ac:dyDescent="0.25">
      <c r="A132" s="3">
        <v>45327</v>
      </c>
      <c r="B132">
        <v>2593</v>
      </c>
      <c r="C132">
        <v>1930</v>
      </c>
    </row>
    <row r="133" spans="1:3" x14ac:dyDescent="0.25">
      <c r="A133" s="3">
        <v>45334</v>
      </c>
      <c r="B133">
        <v>2291</v>
      </c>
      <c r="C133">
        <v>1697</v>
      </c>
    </row>
    <row r="134" spans="1:3" x14ac:dyDescent="0.25">
      <c r="A134" s="3">
        <v>45341</v>
      </c>
      <c r="B134">
        <v>2246</v>
      </c>
      <c r="C134">
        <v>1675</v>
      </c>
    </row>
    <row r="135" spans="1:3" x14ac:dyDescent="0.25">
      <c r="A135" s="3">
        <v>45348</v>
      </c>
      <c r="B135">
        <v>2100</v>
      </c>
      <c r="C135">
        <v>1598</v>
      </c>
    </row>
    <row r="136" spans="1:3" x14ac:dyDescent="0.25">
      <c r="A136" s="3">
        <v>45355</v>
      </c>
      <c r="B136">
        <v>2074</v>
      </c>
      <c r="C136">
        <v>1472</v>
      </c>
    </row>
    <row r="137" spans="1:3" x14ac:dyDescent="0.25">
      <c r="A137" s="3">
        <v>45362</v>
      </c>
      <c r="B137">
        <v>2051</v>
      </c>
      <c r="C137">
        <v>1482</v>
      </c>
    </row>
    <row r="138" spans="1:3" x14ac:dyDescent="0.25">
      <c r="A138" s="3">
        <v>45369</v>
      </c>
      <c r="B138">
        <v>1990</v>
      </c>
      <c r="C138">
        <v>1468</v>
      </c>
    </row>
    <row r="139" spans="1:3" x14ac:dyDescent="0.25">
      <c r="A139" s="3">
        <v>45376</v>
      </c>
      <c r="B139">
        <v>2079</v>
      </c>
      <c r="C139">
        <v>1536</v>
      </c>
    </row>
    <row r="140" spans="1:3" x14ac:dyDescent="0.25">
      <c r="A140" s="3">
        <v>45383</v>
      </c>
      <c r="B140">
        <v>2069</v>
      </c>
      <c r="C140">
        <v>1566</v>
      </c>
    </row>
    <row r="141" spans="1:3" x14ac:dyDescent="0.25">
      <c r="A141" s="3">
        <v>45390</v>
      </c>
      <c r="B141">
        <v>1961</v>
      </c>
      <c r="C141">
        <v>1450</v>
      </c>
    </row>
    <row r="142" spans="1:3" x14ac:dyDescent="0.25">
      <c r="A142" s="3">
        <v>45397</v>
      </c>
      <c r="B142">
        <v>1968</v>
      </c>
      <c r="C142">
        <v>1430</v>
      </c>
    </row>
    <row r="143" spans="1:3" x14ac:dyDescent="0.25">
      <c r="A143" s="3">
        <v>45404</v>
      </c>
      <c r="B143">
        <v>1869</v>
      </c>
      <c r="C143">
        <v>1384</v>
      </c>
    </row>
    <row r="144" spans="1:3" x14ac:dyDescent="0.25">
      <c r="A144" s="3">
        <v>45411</v>
      </c>
      <c r="B144">
        <v>1964</v>
      </c>
      <c r="C144">
        <v>1475</v>
      </c>
    </row>
    <row r="145" spans="1:3" x14ac:dyDescent="0.25">
      <c r="A145" s="3">
        <v>45418</v>
      </c>
      <c r="B145">
        <v>1888</v>
      </c>
      <c r="C145">
        <v>1394</v>
      </c>
    </row>
    <row r="146" spans="1:3" x14ac:dyDescent="0.25">
      <c r="A146" s="3">
        <v>45425</v>
      </c>
      <c r="B146">
        <v>1903</v>
      </c>
      <c r="C146">
        <v>1415</v>
      </c>
    </row>
    <row r="147" spans="1:3" x14ac:dyDescent="0.25">
      <c r="A147" s="3">
        <v>45432</v>
      </c>
      <c r="B147">
        <v>1971</v>
      </c>
      <c r="C147">
        <v>1461</v>
      </c>
    </row>
    <row r="148" spans="1:3" x14ac:dyDescent="0.25">
      <c r="A148" s="3">
        <v>45439</v>
      </c>
      <c r="B148">
        <v>1938</v>
      </c>
      <c r="C148">
        <v>1434</v>
      </c>
    </row>
    <row r="149" spans="1:3" x14ac:dyDescent="0.25">
      <c r="A149" s="3">
        <v>45446</v>
      </c>
      <c r="B149">
        <v>1879</v>
      </c>
      <c r="C149">
        <v>1381</v>
      </c>
    </row>
    <row r="150" spans="1:3" x14ac:dyDescent="0.25">
      <c r="A150" s="3">
        <v>45453</v>
      </c>
      <c r="B150">
        <v>1811</v>
      </c>
      <c r="C150">
        <v>1359</v>
      </c>
    </row>
    <row r="151" spans="1:3" x14ac:dyDescent="0.25">
      <c r="A151" s="3">
        <v>45460</v>
      </c>
      <c r="B151">
        <v>2009</v>
      </c>
      <c r="C151">
        <v>1487</v>
      </c>
    </row>
    <row r="152" spans="1:3" x14ac:dyDescent="0.25">
      <c r="A152" s="3">
        <v>45467</v>
      </c>
      <c r="B152">
        <v>1987</v>
      </c>
      <c r="C152">
        <v>1498</v>
      </c>
    </row>
    <row r="153" spans="1:3" x14ac:dyDescent="0.25">
      <c r="A153" s="3">
        <v>45474</v>
      </c>
      <c r="B153">
        <v>1625</v>
      </c>
      <c r="C153">
        <v>1197</v>
      </c>
    </row>
    <row r="154" spans="1:3" x14ac:dyDescent="0.25">
      <c r="A154" s="3">
        <v>45481</v>
      </c>
      <c r="B154">
        <v>1867</v>
      </c>
      <c r="C154">
        <v>1347</v>
      </c>
    </row>
    <row r="155" spans="1:3" x14ac:dyDescent="0.25">
      <c r="A155" s="3">
        <v>45488</v>
      </c>
      <c r="B155">
        <v>1651</v>
      </c>
      <c r="C155">
        <v>1208</v>
      </c>
    </row>
    <row r="156" spans="1:3" x14ac:dyDescent="0.25">
      <c r="A156" s="3">
        <v>45495</v>
      </c>
      <c r="B156">
        <v>1745</v>
      </c>
      <c r="C156">
        <v>1296</v>
      </c>
    </row>
    <row r="157" spans="1:3" x14ac:dyDescent="0.25">
      <c r="A157" s="3">
        <v>45502</v>
      </c>
      <c r="B157">
        <v>1683</v>
      </c>
      <c r="C157">
        <v>1233</v>
      </c>
    </row>
    <row r="158" spans="1:3" x14ac:dyDescent="0.25">
      <c r="A158" s="3">
        <v>45509</v>
      </c>
      <c r="B158">
        <v>1611</v>
      </c>
      <c r="C158">
        <v>1200</v>
      </c>
    </row>
    <row r="159" spans="1:3" x14ac:dyDescent="0.25">
      <c r="A159" s="3">
        <v>45516</v>
      </c>
      <c r="B159">
        <v>1471</v>
      </c>
      <c r="C159">
        <v>1081</v>
      </c>
    </row>
    <row r="160" spans="1:3" x14ac:dyDescent="0.25">
      <c r="A160" s="3">
        <v>45523</v>
      </c>
      <c r="B160">
        <v>1479</v>
      </c>
      <c r="C160">
        <v>1094</v>
      </c>
    </row>
    <row r="161" spans="1:3" x14ac:dyDescent="0.25">
      <c r="A161" s="3">
        <v>45530</v>
      </c>
      <c r="B161">
        <v>1475</v>
      </c>
      <c r="C161">
        <v>1101</v>
      </c>
    </row>
    <row r="162" spans="1:3" x14ac:dyDescent="0.25">
      <c r="A162" s="3">
        <v>45537</v>
      </c>
      <c r="B162">
        <v>974</v>
      </c>
      <c r="C162">
        <v>717</v>
      </c>
    </row>
    <row r="163" spans="1:3" x14ac:dyDescent="0.25">
      <c r="A163" s="3">
        <v>45544</v>
      </c>
      <c r="B163">
        <v>974</v>
      </c>
      <c r="C163">
        <v>747</v>
      </c>
    </row>
    <row r="164" spans="1:3" x14ac:dyDescent="0.25">
      <c r="A164" s="3">
        <v>45551</v>
      </c>
      <c r="B164">
        <v>717</v>
      </c>
      <c r="C164">
        <v>545</v>
      </c>
    </row>
    <row r="165" spans="1:3" x14ac:dyDescent="0.25">
      <c r="A165" s="3">
        <v>45558</v>
      </c>
      <c r="B165">
        <v>649</v>
      </c>
      <c r="C165">
        <v>472</v>
      </c>
    </row>
    <row r="166" spans="1:3" x14ac:dyDescent="0.25">
      <c r="A166" s="3">
        <v>45565</v>
      </c>
      <c r="B166">
        <v>280</v>
      </c>
      <c r="C166">
        <v>197</v>
      </c>
    </row>
    <row r="167" spans="1:3" x14ac:dyDescent="0.25">
      <c r="A167" s="3">
        <v>45572</v>
      </c>
      <c r="B167">
        <v>50</v>
      </c>
      <c r="C167">
        <v>34</v>
      </c>
    </row>
    <row r="168" spans="1:3" x14ac:dyDescent="0.25">
      <c r="A168" s="4" t="s">
        <v>5</v>
      </c>
      <c r="B168">
        <v>357988</v>
      </c>
      <c r="C168">
        <v>250207</v>
      </c>
    </row>
  </sheetData>
  <pageMargins left="0.7" right="0.7" top="0.75" bottom="0.75" header="0.3" footer="0.3"/>
  <ignoredErrors>
    <ignoredError sqref="F6:F31 F32:F40 F41:F74" formula="1"/>
  </ignoredError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D9E335-B38A-4407-AD85-210DE5C670E3}">
  <sheetPr codeName="Sheet20"/>
  <dimension ref="A1:Z246"/>
  <sheetViews>
    <sheetView topLeftCell="F1" workbookViewId="0">
      <selection activeCell="M4" sqref="M4"/>
    </sheetView>
  </sheetViews>
  <sheetFormatPr defaultRowHeight="15" x14ac:dyDescent="0.25"/>
  <cols>
    <col min="1" max="1" width="13.42578125" bestFit="1" customWidth="1"/>
    <col min="2" max="2" width="18.5703125" bestFit="1" customWidth="1"/>
    <col min="3" max="3" width="6.28515625" customWidth="1"/>
    <col min="4" max="4" width="13.42578125" bestFit="1" customWidth="1"/>
    <col min="5" max="5" width="18.5703125" bestFit="1" customWidth="1"/>
    <col min="6" max="6" width="9.5703125" customWidth="1"/>
    <col min="7" max="7" width="11.140625" customWidth="1"/>
  </cols>
  <sheetData>
    <row r="1" spans="1:26" x14ac:dyDescent="0.25">
      <c r="A1" s="2" t="s">
        <v>0</v>
      </c>
      <c r="B1" s="4">
        <v>1940</v>
      </c>
      <c r="D1" s="2" t="s">
        <v>0</v>
      </c>
      <c r="E1" s="4">
        <v>1970</v>
      </c>
      <c r="M1" t="s">
        <v>137</v>
      </c>
    </row>
    <row r="2" spans="1:26" x14ac:dyDescent="0.25">
      <c r="A2" s="2" t="s">
        <v>2</v>
      </c>
      <c r="B2" t="s">
        <v>3</v>
      </c>
      <c r="D2" s="2" t="s">
        <v>2</v>
      </c>
      <c r="E2" t="s">
        <v>3</v>
      </c>
      <c r="M2" s="5" t="s">
        <v>138</v>
      </c>
    </row>
    <row r="3" spans="1:26" x14ac:dyDescent="0.25">
      <c r="A3" s="2" t="s">
        <v>1</v>
      </c>
      <c r="B3" t="s">
        <v>3</v>
      </c>
      <c r="D3" s="2" t="s">
        <v>1</v>
      </c>
      <c r="E3" t="s">
        <v>3</v>
      </c>
      <c r="M3" s="5" t="s">
        <v>183</v>
      </c>
    </row>
    <row r="5" spans="1:26" x14ac:dyDescent="0.25">
      <c r="A5" s="2" t="s">
        <v>4</v>
      </c>
      <c r="B5" t="s">
        <v>10</v>
      </c>
      <c r="D5" s="2" t="s">
        <v>4</v>
      </c>
      <c r="E5" t="s">
        <v>10</v>
      </c>
      <c r="G5" s="5" t="s">
        <v>25</v>
      </c>
      <c r="H5" s="5" t="s">
        <v>115</v>
      </c>
      <c r="I5" s="5" t="s">
        <v>116</v>
      </c>
      <c r="J5" s="5" t="s">
        <v>117</v>
      </c>
      <c r="K5" s="5" t="s">
        <v>119</v>
      </c>
      <c r="L5" s="5"/>
      <c r="M5" s="5"/>
    </row>
    <row r="6" spans="1:26" x14ac:dyDescent="0.25">
      <c r="A6" s="3">
        <v>43892</v>
      </c>
      <c r="B6">
        <v>123</v>
      </c>
      <c r="D6" s="3">
        <v>43892</v>
      </c>
      <c r="E6">
        <v>10</v>
      </c>
      <c r="G6" s="1">
        <f>A6</f>
        <v>43892</v>
      </c>
      <c r="H6" s="5">
        <f>B6</f>
        <v>123</v>
      </c>
      <c r="I6">
        <f>E6</f>
        <v>10</v>
      </c>
      <c r="J6">
        <f>H6/I6</f>
        <v>12.3</v>
      </c>
      <c r="K6">
        <f>J6/J$16</f>
        <v>1.3211372774267662</v>
      </c>
    </row>
    <row r="7" spans="1:26" x14ac:dyDescent="0.25">
      <c r="A7" s="3">
        <v>43899</v>
      </c>
      <c r="B7">
        <v>129</v>
      </c>
      <c r="D7" s="3">
        <v>43899</v>
      </c>
      <c r="E7">
        <v>9</v>
      </c>
      <c r="G7" s="1">
        <f>A7</f>
        <v>43899</v>
      </c>
      <c r="H7">
        <f>B7+H6</f>
        <v>252</v>
      </c>
      <c r="I7">
        <f>E7+I6</f>
        <v>19</v>
      </c>
      <c r="J7">
        <f>H7/I7</f>
        <v>13.263157894736842</v>
      </c>
      <c r="K7">
        <f>J7/J$16</f>
        <v>1.4245896187913782</v>
      </c>
    </row>
    <row r="8" spans="1:26" x14ac:dyDescent="0.25">
      <c r="A8" s="3">
        <v>43906</v>
      </c>
      <c r="B8">
        <v>99</v>
      </c>
      <c r="D8" s="3">
        <v>43906</v>
      </c>
      <c r="E8">
        <v>13</v>
      </c>
      <c r="G8" s="1">
        <f t="shared" ref="G8:G71" si="0">A8</f>
        <v>43906</v>
      </c>
      <c r="H8">
        <f t="shared" ref="H8:H71" si="1">B8+H7</f>
        <v>351</v>
      </c>
      <c r="I8">
        <f t="shared" ref="I8:I71" si="2">E8+I7</f>
        <v>32</v>
      </c>
      <c r="J8">
        <f t="shared" ref="J8:J71" si="3">H8/I8</f>
        <v>10.96875</v>
      </c>
      <c r="K8">
        <f t="shared" ref="K8:K71" si="4">J8/J$16</f>
        <v>1.1781483342906376</v>
      </c>
    </row>
    <row r="9" spans="1:26" x14ac:dyDescent="0.25">
      <c r="A9" s="3">
        <v>43913</v>
      </c>
      <c r="B9">
        <v>130</v>
      </c>
      <c r="D9" s="3">
        <v>43913</v>
      </c>
      <c r="E9">
        <v>14</v>
      </c>
      <c r="G9" s="1">
        <f t="shared" si="0"/>
        <v>43913</v>
      </c>
      <c r="H9">
        <f t="shared" si="1"/>
        <v>481</v>
      </c>
      <c r="I9">
        <f t="shared" si="2"/>
        <v>46</v>
      </c>
      <c r="J9">
        <f t="shared" si="3"/>
        <v>10.456521739130435</v>
      </c>
      <c r="K9">
        <f t="shared" si="4"/>
        <v>1.1231301351047625</v>
      </c>
    </row>
    <row r="10" spans="1:26" x14ac:dyDescent="0.25">
      <c r="A10" s="3">
        <v>43920</v>
      </c>
      <c r="B10">
        <v>171</v>
      </c>
      <c r="D10" s="3">
        <v>43920</v>
      </c>
      <c r="E10">
        <v>26</v>
      </c>
      <c r="G10" s="1">
        <f t="shared" si="0"/>
        <v>43920</v>
      </c>
      <c r="H10">
        <f t="shared" si="1"/>
        <v>652</v>
      </c>
      <c r="I10">
        <f t="shared" si="2"/>
        <v>72</v>
      </c>
      <c r="J10">
        <f t="shared" si="3"/>
        <v>9.0555555555555554</v>
      </c>
      <c r="K10">
        <f t="shared" si="4"/>
        <v>0.97265300912630026</v>
      </c>
      <c r="Z10" t="s">
        <v>126</v>
      </c>
    </row>
    <row r="11" spans="1:26" x14ac:dyDescent="0.25">
      <c r="A11" s="3">
        <v>43927</v>
      </c>
      <c r="B11">
        <v>183</v>
      </c>
      <c r="D11" s="3">
        <v>43927</v>
      </c>
      <c r="E11">
        <v>21</v>
      </c>
      <c r="G11" s="1">
        <f t="shared" si="0"/>
        <v>43927</v>
      </c>
      <c r="H11">
        <f t="shared" si="1"/>
        <v>835</v>
      </c>
      <c r="I11">
        <f t="shared" si="2"/>
        <v>93</v>
      </c>
      <c r="J11">
        <f t="shared" si="3"/>
        <v>8.978494623655914</v>
      </c>
      <c r="K11">
        <f t="shared" si="4"/>
        <v>0.96437593028354729</v>
      </c>
      <c r="Z11" t="s">
        <v>127</v>
      </c>
    </row>
    <row r="12" spans="1:26" x14ac:dyDescent="0.25">
      <c r="A12" s="3">
        <v>43934</v>
      </c>
      <c r="B12">
        <v>190</v>
      </c>
      <c r="D12" s="3">
        <v>43934</v>
      </c>
      <c r="E12">
        <v>16</v>
      </c>
      <c r="G12" s="1">
        <f t="shared" si="0"/>
        <v>43934</v>
      </c>
      <c r="H12">
        <f t="shared" si="1"/>
        <v>1025</v>
      </c>
      <c r="I12">
        <f t="shared" si="2"/>
        <v>109</v>
      </c>
      <c r="J12">
        <f t="shared" si="3"/>
        <v>9.4036697247706424</v>
      </c>
      <c r="K12">
        <f t="shared" si="4"/>
        <v>1.0100437900816255</v>
      </c>
    </row>
    <row r="13" spans="1:26" x14ac:dyDescent="0.25">
      <c r="A13" s="3">
        <v>43941</v>
      </c>
      <c r="B13">
        <v>172</v>
      </c>
      <c r="D13" s="3">
        <v>43941</v>
      </c>
      <c r="E13">
        <v>13</v>
      </c>
      <c r="G13" s="1">
        <f t="shared" si="0"/>
        <v>43941</v>
      </c>
      <c r="H13">
        <f t="shared" si="1"/>
        <v>1197</v>
      </c>
      <c r="I13">
        <f t="shared" si="2"/>
        <v>122</v>
      </c>
      <c r="J13">
        <f t="shared" si="3"/>
        <v>9.8114754098360653</v>
      </c>
      <c r="K13">
        <f t="shared" si="4"/>
        <v>1.0538460089829662</v>
      </c>
      <c r="Z13" t="s">
        <v>128</v>
      </c>
    </row>
    <row r="14" spans="1:26" x14ac:dyDescent="0.25">
      <c r="A14" s="3">
        <v>43948</v>
      </c>
      <c r="B14">
        <v>186</v>
      </c>
      <c r="D14" s="3">
        <v>43948</v>
      </c>
      <c r="E14">
        <v>17</v>
      </c>
      <c r="G14" s="1">
        <f t="shared" si="0"/>
        <v>43948</v>
      </c>
      <c r="H14">
        <f t="shared" si="1"/>
        <v>1383</v>
      </c>
      <c r="I14">
        <f t="shared" si="2"/>
        <v>139</v>
      </c>
      <c r="J14">
        <f t="shared" si="3"/>
        <v>9.9496402877697836</v>
      </c>
      <c r="K14">
        <f t="shared" si="4"/>
        <v>1.0686862342406374</v>
      </c>
      <c r="Z14" t="s">
        <v>129</v>
      </c>
    </row>
    <row r="15" spans="1:26" x14ac:dyDescent="0.25">
      <c r="A15" s="3">
        <v>43955</v>
      </c>
      <c r="B15">
        <v>191</v>
      </c>
      <c r="D15" s="3">
        <v>43955</v>
      </c>
      <c r="E15">
        <v>20</v>
      </c>
      <c r="G15" s="1">
        <f t="shared" si="0"/>
        <v>43955</v>
      </c>
      <c r="H15">
        <f t="shared" si="1"/>
        <v>1574</v>
      </c>
      <c r="I15">
        <f t="shared" si="2"/>
        <v>159</v>
      </c>
      <c r="J15">
        <f t="shared" si="3"/>
        <v>9.89937106918239</v>
      </c>
      <c r="K15">
        <f t="shared" si="4"/>
        <v>1.0632868408599121</v>
      </c>
    </row>
    <row r="16" spans="1:26" x14ac:dyDescent="0.25">
      <c r="A16" s="3">
        <v>43962</v>
      </c>
      <c r="B16">
        <v>167</v>
      </c>
      <c r="D16" s="3">
        <v>43962</v>
      </c>
      <c r="E16">
        <v>28</v>
      </c>
      <c r="G16" s="1">
        <f t="shared" si="0"/>
        <v>43962</v>
      </c>
      <c r="H16">
        <f t="shared" si="1"/>
        <v>1741</v>
      </c>
      <c r="I16">
        <f t="shared" si="2"/>
        <v>187</v>
      </c>
      <c r="J16">
        <f t="shared" si="3"/>
        <v>9.310160427807487</v>
      </c>
      <c r="K16">
        <f t="shared" si="4"/>
        <v>1</v>
      </c>
      <c r="L16" s="5"/>
    </row>
    <row r="17" spans="1:11" x14ac:dyDescent="0.25">
      <c r="A17" s="3">
        <v>43969</v>
      </c>
      <c r="B17">
        <v>193</v>
      </c>
      <c r="D17" s="3">
        <v>43969</v>
      </c>
      <c r="E17">
        <v>16</v>
      </c>
      <c r="G17" s="1">
        <f t="shared" si="0"/>
        <v>43969</v>
      </c>
      <c r="H17">
        <f t="shared" si="1"/>
        <v>1934</v>
      </c>
      <c r="I17">
        <f t="shared" si="2"/>
        <v>203</v>
      </c>
      <c r="J17">
        <f t="shared" si="3"/>
        <v>9.5270935960591139</v>
      </c>
      <c r="K17">
        <f t="shared" si="4"/>
        <v>1.0233006906737818</v>
      </c>
    </row>
    <row r="18" spans="1:11" x14ac:dyDescent="0.25">
      <c r="A18" s="3">
        <v>43976</v>
      </c>
      <c r="B18">
        <v>171</v>
      </c>
      <c r="D18" s="3">
        <v>43976</v>
      </c>
      <c r="E18">
        <v>22</v>
      </c>
      <c r="G18" s="1">
        <f t="shared" si="0"/>
        <v>43976</v>
      </c>
      <c r="H18">
        <f t="shared" si="1"/>
        <v>2105</v>
      </c>
      <c r="I18">
        <f t="shared" si="2"/>
        <v>225</v>
      </c>
      <c r="J18">
        <f t="shared" si="3"/>
        <v>9.3555555555555561</v>
      </c>
      <c r="K18">
        <f t="shared" si="4"/>
        <v>1.0048758695513433</v>
      </c>
    </row>
    <row r="19" spans="1:11" x14ac:dyDescent="0.25">
      <c r="A19" s="3">
        <v>43983</v>
      </c>
      <c r="B19">
        <v>193</v>
      </c>
      <c r="D19" s="3">
        <v>43983</v>
      </c>
      <c r="E19">
        <v>19</v>
      </c>
      <c r="G19" s="1">
        <f t="shared" si="0"/>
        <v>43983</v>
      </c>
      <c r="H19">
        <f t="shared" si="1"/>
        <v>2298</v>
      </c>
      <c r="I19">
        <f t="shared" si="2"/>
        <v>244</v>
      </c>
      <c r="J19">
        <f t="shared" si="3"/>
        <v>9.4180327868852451</v>
      </c>
      <c r="K19">
        <f t="shared" si="4"/>
        <v>1.0115865199009424</v>
      </c>
    </row>
    <row r="20" spans="1:11" x14ac:dyDescent="0.25">
      <c r="A20" s="3">
        <v>43990</v>
      </c>
      <c r="B20">
        <v>167</v>
      </c>
      <c r="D20" s="3">
        <v>43990</v>
      </c>
      <c r="E20">
        <v>24</v>
      </c>
      <c r="G20" s="1">
        <f t="shared" si="0"/>
        <v>43990</v>
      </c>
      <c r="H20">
        <f t="shared" si="1"/>
        <v>2465</v>
      </c>
      <c r="I20">
        <f t="shared" si="2"/>
        <v>268</v>
      </c>
      <c r="J20">
        <f t="shared" si="3"/>
        <v>9.1977611940298516</v>
      </c>
      <c r="K20">
        <f t="shared" si="4"/>
        <v>0.98792725059367159</v>
      </c>
    </row>
    <row r="21" spans="1:11" x14ac:dyDescent="0.25">
      <c r="A21" s="3">
        <v>43997</v>
      </c>
      <c r="B21">
        <v>171</v>
      </c>
      <c r="D21" s="3">
        <v>43997</v>
      </c>
      <c r="E21">
        <v>23</v>
      </c>
      <c r="G21" s="1">
        <f t="shared" si="0"/>
        <v>43997</v>
      </c>
      <c r="H21">
        <f t="shared" si="1"/>
        <v>2636</v>
      </c>
      <c r="I21">
        <f t="shared" si="2"/>
        <v>291</v>
      </c>
      <c r="J21">
        <f t="shared" si="3"/>
        <v>9.0584192439862541</v>
      </c>
      <c r="K21">
        <f t="shared" si="4"/>
        <v>0.97296059656831102</v>
      </c>
    </row>
    <row r="22" spans="1:11" x14ac:dyDescent="0.25">
      <c r="A22" s="3">
        <v>44004</v>
      </c>
      <c r="B22">
        <v>188</v>
      </c>
      <c r="D22" s="3">
        <v>44004</v>
      </c>
      <c r="E22">
        <v>18</v>
      </c>
      <c r="G22" s="1">
        <f t="shared" si="0"/>
        <v>44004</v>
      </c>
      <c r="H22">
        <f t="shared" si="1"/>
        <v>2824</v>
      </c>
      <c r="I22">
        <f t="shared" si="2"/>
        <v>309</v>
      </c>
      <c r="J22">
        <f t="shared" si="3"/>
        <v>9.1391585760517806</v>
      </c>
      <c r="K22">
        <f t="shared" si="4"/>
        <v>0.98163277066150656</v>
      </c>
    </row>
    <row r="23" spans="1:11" x14ac:dyDescent="0.25">
      <c r="A23" s="3">
        <v>44011</v>
      </c>
      <c r="B23">
        <v>184</v>
      </c>
      <c r="D23" s="3">
        <v>44011</v>
      </c>
      <c r="E23">
        <v>22</v>
      </c>
      <c r="G23" s="1">
        <f t="shared" si="0"/>
        <v>44011</v>
      </c>
      <c r="H23">
        <f t="shared" si="1"/>
        <v>3008</v>
      </c>
      <c r="I23">
        <f t="shared" si="2"/>
        <v>331</v>
      </c>
      <c r="J23">
        <f t="shared" si="3"/>
        <v>9.0876132930513602</v>
      </c>
      <c r="K23">
        <f t="shared" si="4"/>
        <v>0.97609631579586686</v>
      </c>
    </row>
    <row r="24" spans="1:11" x14ac:dyDescent="0.25">
      <c r="A24" s="3">
        <v>44018</v>
      </c>
      <c r="B24">
        <v>172</v>
      </c>
      <c r="D24" s="3">
        <v>44018</v>
      </c>
      <c r="E24">
        <v>19</v>
      </c>
      <c r="G24" s="1">
        <f t="shared" si="0"/>
        <v>44018</v>
      </c>
      <c r="H24">
        <f t="shared" si="1"/>
        <v>3180</v>
      </c>
      <c r="I24">
        <f t="shared" si="2"/>
        <v>350</v>
      </c>
      <c r="J24">
        <f t="shared" si="3"/>
        <v>9.0857142857142854</v>
      </c>
      <c r="K24">
        <f t="shared" si="4"/>
        <v>0.97589234430130456</v>
      </c>
    </row>
    <row r="25" spans="1:11" x14ac:dyDescent="0.25">
      <c r="A25" s="3">
        <v>44025</v>
      </c>
      <c r="B25">
        <v>182</v>
      </c>
      <c r="D25" s="3">
        <v>44025</v>
      </c>
      <c r="E25">
        <v>22</v>
      </c>
      <c r="G25" s="1">
        <f t="shared" si="0"/>
        <v>44025</v>
      </c>
      <c r="H25">
        <f t="shared" si="1"/>
        <v>3362</v>
      </c>
      <c r="I25">
        <f t="shared" si="2"/>
        <v>372</v>
      </c>
      <c r="J25">
        <f t="shared" si="3"/>
        <v>9.0376344086021501</v>
      </c>
      <c r="K25">
        <f t="shared" si="4"/>
        <v>0.97072810706984602</v>
      </c>
    </row>
    <row r="26" spans="1:11" x14ac:dyDescent="0.25">
      <c r="A26" s="3">
        <v>44032</v>
      </c>
      <c r="B26">
        <v>174</v>
      </c>
      <c r="D26" s="3">
        <v>44032</v>
      </c>
      <c r="E26">
        <v>19</v>
      </c>
      <c r="G26" s="1">
        <f t="shared" si="0"/>
        <v>44032</v>
      </c>
      <c r="H26">
        <f t="shared" si="1"/>
        <v>3536</v>
      </c>
      <c r="I26">
        <f t="shared" si="2"/>
        <v>391</v>
      </c>
      <c r="J26">
        <f t="shared" si="3"/>
        <v>9.0434782608695645</v>
      </c>
      <c r="K26">
        <f t="shared" si="4"/>
        <v>0.97135579252303761</v>
      </c>
    </row>
    <row r="27" spans="1:11" x14ac:dyDescent="0.25">
      <c r="A27" s="3">
        <v>44039</v>
      </c>
      <c r="B27">
        <v>231</v>
      </c>
      <c r="D27" s="3">
        <v>44039</v>
      </c>
      <c r="E27">
        <v>16</v>
      </c>
      <c r="G27" s="1">
        <f t="shared" si="0"/>
        <v>44039</v>
      </c>
      <c r="H27">
        <f t="shared" si="1"/>
        <v>3767</v>
      </c>
      <c r="I27">
        <f t="shared" si="2"/>
        <v>407</v>
      </c>
      <c r="J27">
        <f t="shared" si="3"/>
        <v>9.2555282555282563</v>
      </c>
      <c r="K27">
        <f t="shared" si="4"/>
        <v>0.9941319837930982</v>
      </c>
    </row>
    <row r="28" spans="1:11" x14ac:dyDescent="0.25">
      <c r="A28" s="3">
        <v>44046</v>
      </c>
      <c r="B28">
        <v>210</v>
      </c>
      <c r="D28" s="3">
        <v>44046</v>
      </c>
      <c r="E28">
        <v>19</v>
      </c>
      <c r="G28" s="1">
        <f t="shared" si="0"/>
        <v>44046</v>
      </c>
      <c r="H28">
        <f t="shared" si="1"/>
        <v>3977</v>
      </c>
      <c r="I28">
        <f t="shared" si="2"/>
        <v>426</v>
      </c>
      <c r="J28">
        <f t="shared" si="3"/>
        <v>9.3356807511737081</v>
      </c>
      <c r="K28">
        <f t="shared" si="4"/>
        <v>1.002741126059439</v>
      </c>
    </row>
    <row r="29" spans="1:11" x14ac:dyDescent="0.25">
      <c r="A29" s="3">
        <v>44053</v>
      </c>
      <c r="B29">
        <v>202</v>
      </c>
      <c r="D29" s="3">
        <v>44053</v>
      </c>
      <c r="E29">
        <v>13</v>
      </c>
      <c r="G29" s="1">
        <f t="shared" si="0"/>
        <v>44053</v>
      </c>
      <c r="H29">
        <f t="shared" si="1"/>
        <v>4179</v>
      </c>
      <c r="I29">
        <f t="shared" si="2"/>
        <v>439</v>
      </c>
      <c r="J29">
        <f t="shared" si="3"/>
        <v>9.5193621867881557</v>
      </c>
      <c r="K29">
        <f t="shared" si="4"/>
        <v>1.0224702636010252</v>
      </c>
    </row>
    <row r="30" spans="1:11" x14ac:dyDescent="0.25">
      <c r="A30" s="3">
        <v>44060</v>
      </c>
      <c r="B30">
        <v>191</v>
      </c>
      <c r="D30" s="3">
        <v>44060</v>
      </c>
      <c r="E30">
        <v>20</v>
      </c>
      <c r="G30" s="1">
        <f t="shared" si="0"/>
        <v>44060</v>
      </c>
      <c r="H30">
        <f t="shared" si="1"/>
        <v>4370</v>
      </c>
      <c r="I30">
        <f t="shared" si="2"/>
        <v>459</v>
      </c>
      <c r="J30">
        <f t="shared" si="3"/>
        <v>9.5206971677559906</v>
      </c>
      <c r="K30">
        <f t="shared" si="4"/>
        <v>1.0226136532856807</v>
      </c>
    </row>
    <row r="31" spans="1:11" x14ac:dyDescent="0.25">
      <c r="A31" s="3">
        <v>44067</v>
      </c>
      <c r="B31">
        <v>186</v>
      </c>
      <c r="D31" s="3">
        <v>44067</v>
      </c>
      <c r="E31">
        <v>20</v>
      </c>
      <c r="G31" s="1">
        <f t="shared" si="0"/>
        <v>44067</v>
      </c>
      <c r="H31">
        <f t="shared" si="1"/>
        <v>4556</v>
      </c>
      <c r="I31">
        <f t="shared" si="2"/>
        <v>479</v>
      </c>
      <c r="J31">
        <f t="shared" si="3"/>
        <v>9.5114822546972864</v>
      </c>
      <c r="K31">
        <f t="shared" si="4"/>
        <v>1.0216238837612823</v>
      </c>
    </row>
    <row r="32" spans="1:11" x14ac:dyDescent="0.25">
      <c r="A32" s="3">
        <v>44074</v>
      </c>
      <c r="B32">
        <v>183</v>
      </c>
      <c r="D32" s="3">
        <v>44074</v>
      </c>
      <c r="E32">
        <v>26</v>
      </c>
      <c r="G32" s="1">
        <f t="shared" si="0"/>
        <v>44074</v>
      </c>
      <c r="H32">
        <f t="shared" si="1"/>
        <v>4739</v>
      </c>
      <c r="I32">
        <f t="shared" si="2"/>
        <v>505</v>
      </c>
      <c r="J32">
        <f t="shared" si="3"/>
        <v>9.3841584158415845</v>
      </c>
      <c r="K32">
        <f t="shared" si="4"/>
        <v>1.0079480894671891</v>
      </c>
    </row>
    <row r="33" spans="1:11" x14ac:dyDescent="0.25">
      <c r="A33" s="3">
        <v>44081</v>
      </c>
      <c r="B33">
        <v>213</v>
      </c>
      <c r="D33" s="3">
        <v>44081</v>
      </c>
      <c r="E33">
        <v>20</v>
      </c>
      <c r="G33" s="1">
        <f t="shared" si="0"/>
        <v>44081</v>
      </c>
      <c r="H33">
        <f t="shared" si="1"/>
        <v>4952</v>
      </c>
      <c r="I33">
        <f t="shared" si="2"/>
        <v>525</v>
      </c>
      <c r="J33">
        <f t="shared" si="3"/>
        <v>9.432380952380953</v>
      </c>
      <c r="K33">
        <f t="shared" si="4"/>
        <v>1.0131276496813544</v>
      </c>
    </row>
    <row r="34" spans="1:11" x14ac:dyDescent="0.25">
      <c r="A34" s="3">
        <v>44088</v>
      </c>
      <c r="B34">
        <v>219</v>
      </c>
      <c r="D34" s="3">
        <v>44088</v>
      </c>
      <c r="E34">
        <v>25</v>
      </c>
      <c r="G34" s="1">
        <f t="shared" si="0"/>
        <v>44088</v>
      </c>
      <c r="H34">
        <f t="shared" si="1"/>
        <v>5171</v>
      </c>
      <c r="I34">
        <f t="shared" si="2"/>
        <v>550</v>
      </c>
      <c r="J34">
        <f t="shared" si="3"/>
        <v>9.4018181818181823</v>
      </c>
      <c r="K34">
        <f t="shared" si="4"/>
        <v>1.0098449167145318</v>
      </c>
    </row>
    <row r="35" spans="1:11" x14ac:dyDescent="0.25">
      <c r="A35" s="3">
        <v>44095</v>
      </c>
      <c r="B35">
        <v>236</v>
      </c>
      <c r="D35" s="3">
        <v>44095</v>
      </c>
      <c r="E35">
        <v>17</v>
      </c>
      <c r="G35" s="1">
        <f t="shared" si="0"/>
        <v>44095</v>
      </c>
      <c r="H35">
        <f t="shared" si="1"/>
        <v>5407</v>
      </c>
      <c r="I35">
        <f t="shared" si="2"/>
        <v>567</v>
      </c>
      <c r="J35">
        <f t="shared" si="3"/>
        <v>9.5361552028218703</v>
      </c>
      <c r="K35">
        <f t="shared" si="4"/>
        <v>1.0242739936402583</v>
      </c>
    </row>
    <row r="36" spans="1:11" x14ac:dyDescent="0.25">
      <c r="A36" s="3">
        <v>44102</v>
      </c>
      <c r="B36">
        <v>271</v>
      </c>
      <c r="D36" s="3">
        <v>44102</v>
      </c>
      <c r="E36">
        <v>25</v>
      </c>
      <c r="G36" s="1">
        <f t="shared" si="0"/>
        <v>44102</v>
      </c>
      <c r="H36">
        <f t="shared" si="1"/>
        <v>5678</v>
      </c>
      <c r="I36">
        <f t="shared" si="2"/>
        <v>592</v>
      </c>
      <c r="J36">
        <f t="shared" si="3"/>
        <v>9.5912162162162158</v>
      </c>
      <c r="K36">
        <f t="shared" si="4"/>
        <v>1.0301880714718163</v>
      </c>
    </row>
    <row r="37" spans="1:11" x14ac:dyDescent="0.25">
      <c r="A37" s="3">
        <v>44109</v>
      </c>
      <c r="B37">
        <v>301</v>
      </c>
      <c r="D37" s="3">
        <v>44109</v>
      </c>
      <c r="E37">
        <v>25</v>
      </c>
      <c r="G37" s="1">
        <f t="shared" si="0"/>
        <v>44109</v>
      </c>
      <c r="H37">
        <f t="shared" si="1"/>
        <v>5979</v>
      </c>
      <c r="I37">
        <f t="shared" si="2"/>
        <v>617</v>
      </c>
      <c r="J37">
        <f t="shared" si="3"/>
        <v>9.6904376012965958</v>
      </c>
      <c r="K37">
        <f t="shared" si="4"/>
        <v>1.0408453942805649</v>
      </c>
    </row>
    <row r="38" spans="1:11" x14ac:dyDescent="0.25">
      <c r="A38" s="3">
        <v>44116</v>
      </c>
      <c r="B38">
        <v>342</v>
      </c>
      <c r="D38" s="3">
        <v>44116</v>
      </c>
      <c r="E38">
        <v>34</v>
      </c>
      <c r="G38" s="1">
        <f t="shared" si="0"/>
        <v>44116</v>
      </c>
      <c r="H38">
        <f t="shared" si="1"/>
        <v>6321</v>
      </c>
      <c r="I38">
        <f t="shared" si="2"/>
        <v>651</v>
      </c>
      <c r="J38">
        <f t="shared" si="3"/>
        <v>9.7096774193548381</v>
      </c>
      <c r="K38">
        <f t="shared" si="4"/>
        <v>1.042911934186878</v>
      </c>
    </row>
    <row r="39" spans="1:11" x14ac:dyDescent="0.25">
      <c r="A39" s="3">
        <v>44123</v>
      </c>
      <c r="B39">
        <v>459</v>
      </c>
      <c r="D39" s="3">
        <v>44123</v>
      </c>
      <c r="E39">
        <v>45</v>
      </c>
      <c r="G39" s="1">
        <f t="shared" si="0"/>
        <v>44123</v>
      </c>
      <c r="H39">
        <f t="shared" si="1"/>
        <v>6780</v>
      </c>
      <c r="I39">
        <f t="shared" si="2"/>
        <v>696</v>
      </c>
      <c r="J39">
        <f t="shared" si="3"/>
        <v>9.7413793103448274</v>
      </c>
      <c r="K39">
        <f t="shared" si="4"/>
        <v>1.0463170195488125</v>
      </c>
    </row>
    <row r="40" spans="1:11" x14ac:dyDescent="0.25">
      <c r="A40" s="3">
        <v>44130</v>
      </c>
      <c r="B40">
        <v>653</v>
      </c>
      <c r="D40" s="3">
        <v>44130</v>
      </c>
      <c r="E40">
        <v>36</v>
      </c>
      <c r="G40" s="1">
        <f t="shared" si="0"/>
        <v>44130</v>
      </c>
      <c r="H40">
        <f t="shared" si="1"/>
        <v>7433</v>
      </c>
      <c r="I40">
        <f t="shared" si="2"/>
        <v>732</v>
      </c>
      <c r="J40">
        <f t="shared" si="3"/>
        <v>10.154371584699453</v>
      </c>
      <c r="K40">
        <f t="shared" si="4"/>
        <v>1.0906763275926465</v>
      </c>
    </row>
    <row r="41" spans="1:11" x14ac:dyDescent="0.25">
      <c r="A41" s="3">
        <v>44137</v>
      </c>
      <c r="B41">
        <v>622</v>
      </c>
      <c r="D41" s="3">
        <v>44137</v>
      </c>
      <c r="E41">
        <v>35</v>
      </c>
      <c r="G41" s="1">
        <f t="shared" si="0"/>
        <v>44137</v>
      </c>
      <c r="H41">
        <f t="shared" si="1"/>
        <v>8055</v>
      </c>
      <c r="I41">
        <f t="shared" si="2"/>
        <v>767</v>
      </c>
      <c r="J41">
        <f t="shared" si="3"/>
        <v>10.501955671447197</v>
      </c>
      <c r="K41">
        <f t="shared" si="4"/>
        <v>1.1280101726367753</v>
      </c>
    </row>
    <row r="42" spans="1:11" x14ac:dyDescent="0.25">
      <c r="A42" s="3">
        <v>44144</v>
      </c>
      <c r="B42">
        <v>572</v>
      </c>
      <c r="D42" s="3">
        <v>44144</v>
      </c>
      <c r="E42">
        <v>46</v>
      </c>
      <c r="G42" s="1">
        <f t="shared" si="0"/>
        <v>44144</v>
      </c>
      <c r="H42">
        <f t="shared" si="1"/>
        <v>8627</v>
      </c>
      <c r="I42">
        <f t="shared" si="2"/>
        <v>813</v>
      </c>
      <c r="J42">
        <f t="shared" si="3"/>
        <v>10.611316113161132</v>
      </c>
      <c r="K42">
        <f t="shared" si="4"/>
        <v>1.1397565268013392</v>
      </c>
    </row>
    <row r="43" spans="1:11" x14ac:dyDescent="0.25">
      <c r="A43" s="3">
        <v>44151</v>
      </c>
      <c r="B43">
        <v>479</v>
      </c>
      <c r="D43" s="3">
        <v>44151</v>
      </c>
      <c r="E43">
        <v>35</v>
      </c>
      <c r="G43" s="1">
        <f t="shared" si="0"/>
        <v>44151</v>
      </c>
      <c r="H43">
        <f t="shared" si="1"/>
        <v>9106</v>
      </c>
      <c r="I43">
        <f t="shared" si="2"/>
        <v>848</v>
      </c>
      <c r="J43">
        <f t="shared" si="3"/>
        <v>10.738207547169811</v>
      </c>
      <c r="K43">
        <f t="shared" si="4"/>
        <v>1.15338587669199</v>
      </c>
    </row>
    <row r="44" spans="1:11" x14ac:dyDescent="0.25">
      <c r="A44" s="3">
        <v>44158</v>
      </c>
      <c r="B44">
        <v>411</v>
      </c>
      <c r="D44" s="3">
        <v>44158</v>
      </c>
      <c r="E44">
        <v>31</v>
      </c>
      <c r="G44" s="1">
        <f t="shared" si="0"/>
        <v>44158</v>
      </c>
      <c r="H44">
        <f t="shared" si="1"/>
        <v>9517</v>
      </c>
      <c r="I44">
        <f t="shared" si="2"/>
        <v>879</v>
      </c>
      <c r="J44">
        <f t="shared" si="3"/>
        <v>10.82707622298066</v>
      </c>
      <c r="K44">
        <f t="shared" si="4"/>
        <v>1.1629312198146946</v>
      </c>
    </row>
    <row r="45" spans="1:11" x14ac:dyDescent="0.25">
      <c r="A45" s="3">
        <v>44165</v>
      </c>
      <c r="B45">
        <v>423</v>
      </c>
      <c r="D45" s="3">
        <v>44165</v>
      </c>
      <c r="E45">
        <v>40</v>
      </c>
      <c r="G45" s="1">
        <f t="shared" si="0"/>
        <v>44165</v>
      </c>
      <c r="H45">
        <f t="shared" si="1"/>
        <v>9940</v>
      </c>
      <c r="I45">
        <f t="shared" si="2"/>
        <v>919</v>
      </c>
      <c r="J45">
        <f t="shared" si="3"/>
        <v>10.816104461371056</v>
      </c>
      <c r="K45">
        <f t="shared" si="4"/>
        <v>1.1617527480048175</v>
      </c>
    </row>
    <row r="46" spans="1:11" x14ac:dyDescent="0.25">
      <c r="A46" s="3">
        <v>44172</v>
      </c>
      <c r="B46">
        <v>466</v>
      </c>
      <c r="D46" s="3">
        <v>44172</v>
      </c>
      <c r="E46">
        <v>22</v>
      </c>
      <c r="G46" s="1">
        <f t="shared" si="0"/>
        <v>44172</v>
      </c>
      <c r="H46">
        <f t="shared" si="1"/>
        <v>10406</v>
      </c>
      <c r="I46">
        <f t="shared" si="2"/>
        <v>941</v>
      </c>
      <c r="J46">
        <f t="shared" si="3"/>
        <v>11.058448459086078</v>
      </c>
      <c r="K46">
        <f t="shared" si="4"/>
        <v>1.187782804048878</v>
      </c>
    </row>
    <row r="47" spans="1:11" x14ac:dyDescent="0.25">
      <c r="A47" s="3">
        <v>44179</v>
      </c>
      <c r="B47">
        <v>493</v>
      </c>
      <c r="D47" s="3">
        <v>44179</v>
      </c>
      <c r="E47">
        <v>40</v>
      </c>
      <c r="G47" s="1">
        <f t="shared" si="0"/>
        <v>44179</v>
      </c>
      <c r="H47">
        <f t="shared" si="1"/>
        <v>10899</v>
      </c>
      <c r="I47">
        <f t="shared" si="2"/>
        <v>981</v>
      </c>
      <c r="J47">
        <f t="shared" si="3"/>
        <v>11.110091743119266</v>
      </c>
      <c r="K47">
        <f t="shared" si="4"/>
        <v>1.1933297851598523</v>
      </c>
    </row>
    <row r="48" spans="1:11" x14ac:dyDescent="0.25">
      <c r="A48" s="3">
        <v>44186</v>
      </c>
      <c r="B48">
        <v>460</v>
      </c>
      <c r="D48" s="3">
        <v>44186</v>
      </c>
      <c r="E48">
        <v>44</v>
      </c>
      <c r="G48" s="1">
        <f t="shared" si="0"/>
        <v>44186</v>
      </c>
      <c r="H48">
        <f t="shared" si="1"/>
        <v>11359</v>
      </c>
      <c r="I48">
        <f t="shared" si="2"/>
        <v>1025</v>
      </c>
      <c r="J48">
        <f t="shared" si="3"/>
        <v>11.081951219512195</v>
      </c>
      <c r="K48">
        <f t="shared" si="4"/>
        <v>1.1903072246115913</v>
      </c>
    </row>
    <row r="49" spans="1:11" x14ac:dyDescent="0.25">
      <c r="A49" s="3">
        <v>44193</v>
      </c>
      <c r="B49">
        <v>534</v>
      </c>
      <c r="D49" s="3">
        <v>44193</v>
      </c>
      <c r="E49">
        <v>40</v>
      </c>
      <c r="G49" s="1">
        <f t="shared" si="0"/>
        <v>44193</v>
      </c>
      <c r="H49">
        <f t="shared" si="1"/>
        <v>11893</v>
      </c>
      <c r="I49">
        <f t="shared" si="2"/>
        <v>1065</v>
      </c>
      <c r="J49">
        <f t="shared" si="3"/>
        <v>11.167136150234741</v>
      </c>
      <c r="K49">
        <f t="shared" si="4"/>
        <v>1.1994568983882232</v>
      </c>
    </row>
    <row r="50" spans="1:11" x14ac:dyDescent="0.25">
      <c r="A50" s="3">
        <v>44200</v>
      </c>
      <c r="B50">
        <v>604</v>
      </c>
      <c r="D50" s="3">
        <v>44200</v>
      </c>
      <c r="E50">
        <v>48</v>
      </c>
      <c r="G50" s="1">
        <f t="shared" si="0"/>
        <v>44200</v>
      </c>
      <c r="H50">
        <f t="shared" si="1"/>
        <v>12497</v>
      </c>
      <c r="I50">
        <f t="shared" si="2"/>
        <v>1113</v>
      </c>
      <c r="J50">
        <f t="shared" si="3"/>
        <v>11.228212039532794</v>
      </c>
      <c r="K50">
        <f t="shared" si="4"/>
        <v>1.2060170312421783</v>
      </c>
    </row>
    <row r="51" spans="1:11" x14ac:dyDescent="0.25">
      <c r="A51" s="3">
        <v>44207</v>
      </c>
      <c r="B51">
        <v>591</v>
      </c>
      <c r="D51" s="3">
        <v>44207</v>
      </c>
      <c r="E51">
        <v>42</v>
      </c>
      <c r="G51" s="1">
        <f t="shared" si="0"/>
        <v>44207</v>
      </c>
      <c r="H51">
        <f t="shared" si="1"/>
        <v>13088</v>
      </c>
      <c r="I51">
        <f t="shared" si="2"/>
        <v>1155</v>
      </c>
      <c r="J51">
        <f t="shared" si="3"/>
        <v>11.331601731601731</v>
      </c>
      <c r="K51">
        <f t="shared" si="4"/>
        <v>1.2171220699652634</v>
      </c>
    </row>
    <row r="52" spans="1:11" x14ac:dyDescent="0.25">
      <c r="A52" s="3">
        <v>44214</v>
      </c>
      <c r="B52">
        <v>524</v>
      </c>
      <c r="D52" s="3">
        <v>44214</v>
      </c>
      <c r="E52">
        <v>44</v>
      </c>
      <c r="G52" s="1">
        <f t="shared" si="0"/>
        <v>44214</v>
      </c>
      <c r="H52">
        <f t="shared" si="1"/>
        <v>13612</v>
      </c>
      <c r="I52">
        <f t="shared" si="2"/>
        <v>1199</v>
      </c>
      <c r="J52">
        <f t="shared" si="3"/>
        <v>11.35279399499583</v>
      </c>
      <c r="K52">
        <f t="shared" si="4"/>
        <v>1.2193983211167261</v>
      </c>
    </row>
    <row r="53" spans="1:11" x14ac:dyDescent="0.25">
      <c r="A53" s="3">
        <v>44221</v>
      </c>
      <c r="B53">
        <v>463</v>
      </c>
      <c r="D53" s="3">
        <v>44221</v>
      </c>
      <c r="E53">
        <v>38</v>
      </c>
      <c r="G53" s="1">
        <f t="shared" si="0"/>
        <v>44221</v>
      </c>
      <c r="H53">
        <f t="shared" si="1"/>
        <v>14075</v>
      </c>
      <c r="I53">
        <f t="shared" si="2"/>
        <v>1237</v>
      </c>
      <c r="J53">
        <f t="shared" si="3"/>
        <v>11.378334680679062</v>
      </c>
      <c r="K53">
        <f t="shared" si="4"/>
        <v>1.2221416342831617</v>
      </c>
    </row>
    <row r="54" spans="1:11" x14ac:dyDescent="0.25">
      <c r="A54" s="3">
        <v>44228</v>
      </c>
      <c r="B54">
        <v>457</v>
      </c>
      <c r="D54" s="3">
        <v>44228</v>
      </c>
      <c r="E54">
        <v>40</v>
      </c>
      <c r="G54" s="1">
        <f t="shared" si="0"/>
        <v>44228</v>
      </c>
      <c r="H54">
        <f t="shared" si="1"/>
        <v>14532</v>
      </c>
      <c r="I54">
        <f t="shared" si="2"/>
        <v>1277</v>
      </c>
      <c r="J54">
        <f t="shared" si="3"/>
        <v>11.379796397807361</v>
      </c>
      <c r="K54">
        <f t="shared" si="4"/>
        <v>1.2222986366398487</v>
      </c>
    </row>
    <row r="55" spans="1:11" x14ac:dyDescent="0.25">
      <c r="A55" s="3">
        <v>44235</v>
      </c>
      <c r="B55">
        <v>469</v>
      </c>
      <c r="D55" s="3">
        <v>44235</v>
      </c>
      <c r="E55">
        <v>47</v>
      </c>
      <c r="G55" s="1">
        <f t="shared" si="0"/>
        <v>44235</v>
      </c>
      <c r="H55">
        <f t="shared" si="1"/>
        <v>15001</v>
      </c>
      <c r="I55">
        <f t="shared" si="2"/>
        <v>1324</v>
      </c>
      <c r="J55">
        <f t="shared" si="3"/>
        <v>11.330060422960726</v>
      </c>
      <c r="K55">
        <f t="shared" si="4"/>
        <v>1.2169565187212266</v>
      </c>
    </row>
    <row r="56" spans="1:11" x14ac:dyDescent="0.25">
      <c r="A56" s="3">
        <v>44242</v>
      </c>
      <c r="B56">
        <v>487</v>
      </c>
      <c r="D56" s="3">
        <v>44242</v>
      </c>
      <c r="E56">
        <v>46</v>
      </c>
      <c r="G56" s="1">
        <f t="shared" si="0"/>
        <v>44242</v>
      </c>
      <c r="H56">
        <f t="shared" si="1"/>
        <v>15488</v>
      </c>
      <c r="I56">
        <f t="shared" si="2"/>
        <v>1370</v>
      </c>
      <c r="J56">
        <f t="shared" si="3"/>
        <v>11.305109489051095</v>
      </c>
      <c r="K56">
        <f t="shared" si="4"/>
        <v>1.2142765505184117</v>
      </c>
    </row>
    <row r="57" spans="1:11" x14ac:dyDescent="0.25">
      <c r="A57" s="3">
        <v>44249</v>
      </c>
      <c r="B57">
        <v>552</v>
      </c>
      <c r="D57" s="3">
        <v>44249</v>
      </c>
      <c r="E57">
        <v>56</v>
      </c>
      <c r="G57" s="1">
        <f t="shared" si="0"/>
        <v>44249</v>
      </c>
      <c r="H57">
        <f t="shared" si="1"/>
        <v>16040</v>
      </c>
      <c r="I57">
        <f t="shared" si="2"/>
        <v>1426</v>
      </c>
      <c r="J57">
        <f t="shared" si="3"/>
        <v>11.248246844319775</v>
      </c>
      <c r="K57">
        <f t="shared" si="4"/>
        <v>1.2081689603031578</v>
      </c>
    </row>
    <row r="58" spans="1:11" x14ac:dyDescent="0.25">
      <c r="A58" s="3">
        <v>44256</v>
      </c>
      <c r="B58">
        <v>620</v>
      </c>
      <c r="D58" s="3">
        <v>44256</v>
      </c>
      <c r="E58">
        <v>61</v>
      </c>
      <c r="G58" s="1">
        <f t="shared" si="0"/>
        <v>44256</v>
      </c>
      <c r="H58">
        <f t="shared" si="1"/>
        <v>16660</v>
      </c>
      <c r="I58">
        <f t="shared" si="2"/>
        <v>1487</v>
      </c>
      <c r="J58">
        <f t="shared" si="3"/>
        <v>11.203765971755212</v>
      </c>
      <c r="K58">
        <f t="shared" si="4"/>
        <v>1.2033912904757178</v>
      </c>
    </row>
    <row r="59" spans="1:11" x14ac:dyDescent="0.25">
      <c r="A59" s="3">
        <v>44263</v>
      </c>
      <c r="B59">
        <v>604</v>
      </c>
      <c r="D59" s="3">
        <v>44263</v>
      </c>
      <c r="E59">
        <v>60</v>
      </c>
      <c r="G59" s="1">
        <f t="shared" si="0"/>
        <v>44263</v>
      </c>
      <c r="H59">
        <f t="shared" si="1"/>
        <v>17264</v>
      </c>
      <c r="I59">
        <f t="shared" si="2"/>
        <v>1547</v>
      </c>
      <c r="J59">
        <f t="shared" si="3"/>
        <v>11.159663865546218</v>
      </c>
      <c r="K59">
        <f t="shared" si="4"/>
        <v>1.1986543037663082</v>
      </c>
    </row>
    <row r="60" spans="1:11" x14ac:dyDescent="0.25">
      <c r="A60" s="3">
        <v>44270</v>
      </c>
      <c r="B60">
        <v>530</v>
      </c>
      <c r="D60" s="3">
        <v>44270</v>
      </c>
      <c r="E60">
        <v>47</v>
      </c>
      <c r="G60" s="1">
        <f t="shared" si="0"/>
        <v>44270</v>
      </c>
      <c r="H60">
        <f t="shared" si="1"/>
        <v>17794</v>
      </c>
      <c r="I60">
        <f t="shared" si="2"/>
        <v>1594</v>
      </c>
      <c r="J60">
        <f t="shared" si="3"/>
        <v>11.163111668757843</v>
      </c>
      <c r="K60">
        <f t="shared" si="4"/>
        <v>1.1990246307051788</v>
      </c>
    </row>
    <row r="61" spans="1:11" x14ac:dyDescent="0.25">
      <c r="A61" s="3">
        <v>44277</v>
      </c>
      <c r="B61">
        <v>462</v>
      </c>
      <c r="D61" s="3">
        <v>44277</v>
      </c>
      <c r="E61">
        <v>55</v>
      </c>
      <c r="G61" s="1">
        <f t="shared" si="0"/>
        <v>44277</v>
      </c>
      <c r="H61">
        <f t="shared" si="1"/>
        <v>18256</v>
      </c>
      <c r="I61">
        <f t="shared" si="2"/>
        <v>1649</v>
      </c>
      <c r="J61">
        <f t="shared" si="3"/>
        <v>11.070952092177077</v>
      </c>
      <c r="K61">
        <f t="shared" si="4"/>
        <v>1.1891258134618685</v>
      </c>
    </row>
    <row r="62" spans="1:11" x14ac:dyDescent="0.25">
      <c r="A62" s="3">
        <v>44284</v>
      </c>
      <c r="B62">
        <v>391</v>
      </c>
      <c r="D62" s="3">
        <v>44284</v>
      </c>
      <c r="E62">
        <v>61</v>
      </c>
      <c r="G62" s="1">
        <f t="shared" si="0"/>
        <v>44284</v>
      </c>
      <c r="H62">
        <f t="shared" si="1"/>
        <v>18647</v>
      </c>
      <c r="I62">
        <f t="shared" si="2"/>
        <v>1710</v>
      </c>
      <c r="J62">
        <f t="shared" si="3"/>
        <v>10.904678362573099</v>
      </c>
      <c r="K62">
        <f t="shared" si="4"/>
        <v>1.1712664295239341</v>
      </c>
    </row>
    <row r="63" spans="1:11" x14ac:dyDescent="0.25">
      <c r="A63" s="3">
        <v>44291</v>
      </c>
      <c r="B63">
        <v>343</v>
      </c>
      <c r="D63" s="3">
        <v>44291</v>
      </c>
      <c r="E63">
        <v>47</v>
      </c>
      <c r="G63" s="1">
        <f t="shared" si="0"/>
        <v>44291</v>
      </c>
      <c r="H63">
        <f t="shared" si="1"/>
        <v>18990</v>
      </c>
      <c r="I63">
        <f t="shared" si="2"/>
        <v>1757</v>
      </c>
      <c r="J63">
        <f t="shared" si="3"/>
        <v>10.808195788275469</v>
      </c>
      <c r="K63">
        <f t="shared" si="4"/>
        <v>1.1609032811071296</v>
      </c>
    </row>
    <row r="64" spans="1:11" x14ac:dyDescent="0.25">
      <c r="A64" s="3">
        <v>44298</v>
      </c>
      <c r="B64">
        <v>274</v>
      </c>
      <c r="D64" s="3">
        <v>44298</v>
      </c>
      <c r="E64">
        <v>43</v>
      </c>
      <c r="G64" s="1">
        <f t="shared" si="0"/>
        <v>44298</v>
      </c>
      <c r="H64">
        <f t="shared" si="1"/>
        <v>19264</v>
      </c>
      <c r="I64">
        <f t="shared" si="2"/>
        <v>1800</v>
      </c>
      <c r="J64">
        <f t="shared" si="3"/>
        <v>10.702222222222222</v>
      </c>
      <c r="K64">
        <f t="shared" si="4"/>
        <v>1.1495207096815367</v>
      </c>
    </row>
    <row r="65" spans="1:11" x14ac:dyDescent="0.25">
      <c r="A65" s="3">
        <v>44305</v>
      </c>
      <c r="B65">
        <v>249</v>
      </c>
      <c r="D65" s="3">
        <v>44305</v>
      </c>
      <c r="E65">
        <v>37</v>
      </c>
      <c r="G65" s="1">
        <f t="shared" si="0"/>
        <v>44305</v>
      </c>
      <c r="H65">
        <f t="shared" si="1"/>
        <v>19513</v>
      </c>
      <c r="I65">
        <f t="shared" si="2"/>
        <v>1837</v>
      </c>
      <c r="J65">
        <f t="shared" si="3"/>
        <v>10.622210125204138</v>
      </c>
      <c r="K65">
        <f t="shared" si="4"/>
        <v>1.140926647566441</v>
      </c>
    </row>
    <row r="66" spans="1:11" x14ac:dyDescent="0.25">
      <c r="A66" s="3">
        <v>44312</v>
      </c>
      <c r="B66">
        <v>236</v>
      </c>
      <c r="D66" s="3">
        <v>44312</v>
      </c>
      <c r="E66">
        <v>42</v>
      </c>
      <c r="G66" s="1">
        <f t="shared" si="0"/>
        <v>44312</v>
      </c>
      <c r="H66">
        <f t="shared" si="1"/>
        <v>19749</v>
      </c>
      <c r="I66">
        <f t="shared" si="2"/>
        <v>1879</v>
      </c>
      <c r="J66">
        <f t="shared" si="3"/>
        <v>10.51037786056413</v>
      </c>
      <c r="K66">
        <f t="shared" si="4"/>
        <v>1.1289147960514028</v>
      </c>
    </row>
    <row r="67" spans="1:11" x14ac:dyDescent="0.25">
      <c r="A67" s="3">
        <v>44319</v>
      </c>
      <c r="B67">
        <v>178</v>
      </c>
      <c r="D67" s="3">
        <v>44319</v>
      </c>
      <c r="E67">
        <v>36</v>
      </c>
      <c r="G67" s="1">
        <f t="shared" si="0"/>
        <v>44319</v>
      </c>
      <c r="H67">
        <f t="shared" si="1"/>
        <v>19927</v>
      </c>
      <c r="I67">
        <f t="shared" si="2"/>
        <v>1915</v>
      </c>
      <c r="J67">
        <f t="shared" si="3"/>
        <v>10.40574412532637</v>
      </c>
      <c r="K67">
        <f t="shared" si="4"/>
        <v>1.1176761352303453</v>
      </c>
    </row>
    <row r="68" spans="1:11" x14ac:dyDescent="0.25">
      <c r="A68" s="3">
        <v>44326</v>
      </c>
      <c r="B68">
        <v>173</v>
      </c>
      <c r="D68" s="3">
        <v>44326</v>
      </c>
      <c r="E68">
        <v>30</v>
      </c>
      <c r="G68" s="1">
        <f t="shared" si="0"/>
        <v>44326</v>
      </c>
      <c r="H68">
        <f t="shared" si="1"/>
        <v>20100</v>
      </c>
      <c r="I68">
        <f t="shared" si="2"/>
        <v>1945</v>
      </c>
      <c r="J68">
        <f t="shared" si="3"/>
        <v>10.334190231362468</v>
      </c>
      <c r="K68">
        <f t="shared" si="4"/>
        <v>1.1099905647701216</v>
      </c>
    </row>
    <row r="69" spans="1:11" x14ac:dyDescent="0.25">
      <c r="A69" s="3">
        <v>44333</v>
      </c>
      <c r="B69">
        <v>159</v>
      </c>
      <c r="D69" s="3">
        <v>44333</v>
      </c>
      <c r="E69">
        <v>27</v>
      </c>
      <c r="G69" s="1">
        <f t="shared" si="0"/>
        <v>44333</v>
      </c>
      <c r="H69">
        <f t="shared" si="1"/>
        <v>20259</v>
      </c>
      <c r="I69">
        <f t="shared" si="2"/>
        <v>1972</v>
      </c>
      <c r="J69">
        <f t="shared" si="3"/>
        <v>10.273326572008113</v>
      </c>
      <c r="K69">
        <f t="shared" si="4"/>
        <v>1.103453227435679</v>
      </c>
    </row>
    <row r="70" spans="1:11" x14ac:dyDescent="0.25">
      <c r="A70" s="3">
        <v>44340</v>
      </c>
      <c r="B70">
        <v>148</v>
      </c>
      <c r="D70" s="3">
        <v>44340</v>
      </c>
      <c r="E70">
        <v>30</v>
      </c>
      <c r="G70" s="1">
        <f t="shared" si="0"/>
        <v>44340</v>
      </c>
      <c r="H70">
        <f t="shared" si="1"/>
        <v>20407</v>
      </c>
      <c r="I70">
        <f t="shared" si="2"/>
        <v>2002</v>
      </c>
      <c r="J70">
        <f t="shared" si="3"/>
        <v>10.193306693306694</v>
      </c>
      <c r="K70">
        <f t="shared" si="4"/>
        <v>1.0948583294935965</v>
      </c>
    </row>
    <row r="71" spans="1:11" x14ac:dyDescent="0.25">
      <c r="A71" s="3">
        <v>44347</v>
      </c>
      <c r="B71">
        <v>124</v>
      </c>
      <c r="D71" s="3">
        <v>44347</v>
      </c>
      <c r="E71">
        <v>31</v>
      </c>
      <c r="G71" s="1">
        <f t="shared" si="0"/>
        <v>44347</v>
      </c>
      <c r="H71">
        <f t="shared" si="1"/>
        <v>20531</v>
      </c>
      <c r="I71">
        <f t="shared" si="2"/>
        <v>2033</v>
      </c>
      <c r="J71">
        <f t="shared" si="3"/>
        <v>10.098868666994589</v>
      </c>
      <c r="K71">
        <f t="shared" si="4"/>
        <v>1.0847147850246917</v>
      </c>
    </row>
    <row r="72" spans="1:11" x14ac:dyDescent="0.25">
      <c r="A72" s="3">
        <v>44354</v>
      </c>
      <c r="B72">
        <v>119</v>
      </c>
      <c r="D72" s="3">
        <v>44354</v>
      </c>
      <c r="E72">
        <v>28</v>
      </c>
      <c r="G72" s="1">
        <f t="shared" ref="G72:G135" si="5">A72</f>
        <v>44354</v>
      </c>
      <c r="H72">
        <f t="shared" ref="H72:H135" si="6">B72+H71</f>
        <v>20650</v>
      </c>
      <c r="I72">
        <f t="shared" ref="I72:I135" si="7">E72+I71</f>
        <v>2061</v>
      </c>
      <c r="J72">
        <f t="shared" ref="J72:J135" si="8">H72/I72</f>
        <v>10.019408054342552</v>
      </c>
      <c r="K72">
        <f t="shared" ref="K72:K135" si="9">J72/J$16</f>
        <v>1.0761799575887749</v>
      </c>
    </row>
    <row r="73" spans="1:11" x14ac:dyDescent="0.25">
      <c r="A73" s="3">
        <v>44361</v>
      </c>
      <c r="B73">
        <v>137</v>
      </c>
      <c r="D73" s="3">
        <v>44361</v>
      </c>
      <c r="E73">
        <v>29</v>
      </c>
      <c r="G73" s="1">
        <f t="shared" si="5"/>
        <v>44361</v>
      </c>
      <c r="H73">
        <v>0</v>
      </c>
      <c r="I73">
        <v>0</v>
      </c>
      <c r="J73" t="e">
        <f t="shared" si="8"/>
        <v>#DIV/0!</v>
      </c>
      <c r="K73" t="e">
        <f t="shared" si="9"/>
        <v>#DIV/0!</v>
      </c>
    </row>
    <row r="74" spans="1:11" x14ac:dyDescent="0.25">
      <c r="A74" s="3">
        <v>44368</v>
      </c>
      <c r="B74">
        <v>113</v>
      </c>
      <c r="D74" s="3">
        <v>44368</v>
      </c>
      <c r="E74">
        <v>23</v>
      </c>
      <c r="G74" s="1">
        <f t="shared" si="5"/>
        <v>44368</v>
      </c>
      <c r="H74">
        <f t="shared" si="6"/>
        <v>113</v>
      </c>
      <c r="I74">
        <f t="shared" si="7"/>
        <v>23</v>
      </c>
      <c r="J74">
        <f t="shared" si="8"/>
        <v>4.9130434782608692</v>
      </c>
      <c r="K74">
        <f t="shared" si="9"/>
        <v>0.52770771420722717</v>
      </c>
    </row>
    <row r="75" spans="1:11" x14ac:dyDescent="0.25">
      <c r="A75" s="3">
        <v>44375</v>
      </c>
      <c r="B75">
        <v>95</v>
      </c>
      <c r="D75" s="3">
        <v>44375</v>
      </c>
      <c r="E75">
        <v>27</v>
      </c>
      <c r="G75" s="1">
        <f t="shared" si="5"/>
        <v>44375</v>
      </c>
      <c r="H75">
        <f t="shared" si="6"/>
        <v>208</v>
      </c>
      <c r="I75">
        <f t="shared" si="7"/>
        <v>50</v>
      </c>
      <c r="J75">
        <f t="shared" si="8"/>
        <v>4.16</v>
      </c>
      <c r="K75">
        <f t="shared" si="9"/>
        <v>0.44682366456059736</v>
      </c>
    </row>
    <row r="76" spans="1:11" x14ac:dyDescent="0.25">
      <c r="A76" s="3">
        <v>44382</v>
      </c>
      <c r="B76">
        <v>121</v>
      </c>
      <c r="D76" s="3">
        <v>44382</v>
      </c>
      <c r="E76">
        <v>31</v>
      </c>
      <c r="G76" s="1">
        <f t="shared" si="5"/>
        <v>44382</v>
      </c>
      <c r="H76">
        <f t="shared" si="6"/>
        <v>329</v>
      </c>
      <c r="I76">
        <f t="shared" si="7"/>
        <v>81</v>
      </c>
      <c r="J76">
        <f t="shared" si="8"/>
        <v>4.0617283950617287</v>
      </c>
      <c r="K76">
        <f t="shared" si="9"/>
        <v>0.43626835719502771</v>
      </c>
    </row>
    <row r="77" spans="1:11" x14ac:dyDescent="0.25">
      <c r="A77" s="3">
        <v>44389</v>
      </c>
      <c r="B77">
        <v>106</v>
      </c>
      <c r="D77" s="3">
        <v>44389</v>
      </c>
      <c r="E77">
        <v>27</v>
      </c>
      <c r="G77" s="1">
        <f t="shared" si="5"/>
        <v>44389</v>
      </c>
      <c r="H77">
        <f t="shared" si="6"/>
        <v>435</v>
      </c>
      <c r="I77">
        <f t="shared" si="7"/>
        <v>108</v>
      </c>
      <c r="J77">
        <f t="shared" si="8"/>
        <v>4.0277777777777777</v>
      </c>
      <c r="K77">
        <f t="shared" si="9"/>
        <v>0.43262173718807834</v>
      </c>
    </row>
    <row r="78" spans="1:11" x14ac:dyDescent="0.25">
      <c r="A78" s="3">
        <v>44396</v>
      </c>
      <c r="B78">
        <v>106</v>
      </c>
      <c r="D78" s="3">
        <v>44396</v>
      </c>
      <c r="E78">
        <v>20</v>
      </c>
      <c r="G78" s="1">
        <f t="shared" si="5"/>
        <v>44396</v>
      </c>
      <c r="H78">
        <f t="shared" si="6"/>
        <v>541</v>
      </c>
      <c r="I78">
        <f t="shared" si="7"/>
        <v>128</v>
      </c>
      <c r="J78">
        <f t="shared" si="8"/>
        <v>4.2265625</v>
      </c>
      <c r="K78">
        <f t="shared" si="9"/>
        <v>0.45397311171740379</v>
      </c>
    </row>
    <row r="79" spans="1:11" x14ac:dyDescent="0.25">
      <c r="A79" s="3">
        <v>44403</v>
      </c>
      <c r="B79">
        <v>103</v>
      </c>
      <c r="D79" s="3">
        <v>44403</v>
      </c>
      <c r="E79">
        <v>28</v>
      </c>
      <c r="G79" s="1">
        <f t="shared" si="5"/>
        <v>44403</v>
      </c>
      <c r="H79">
        <f t="shared" si="6"/>
        <v>644</v>
      </c>
      <c r="I79">
        <f t="shared" si="7"/>
        <v>156</v>
      </c>
      <c r="J79">
        <f t="shared" si="8"/>
        <v>4.1282051282051286</v>
      </c>
      <c r="K79">
        <f t="shared" si="9"/>
        <v>0.44340859217366974</v>
      </c>
    </row>
    <row r="80" spans="1:11" x14ac:dyDescent="0.25">
      <c r="A80" s="3">
        <v>44410</v>
      </c>
      <c r="B80">
        <v>99</v>
      </c>
      <c r="D80" s="3">
        <v>44410</v>
      </c>
      <c r="E80">
        <v>21</v>
      </c>
      <c r="G80" s="1">
        <f t="shared" si="5"/>
        <v>44410</v>
      </c>
      <c r="H80">
        <f t="shared" si="6"/>
        <v>743</v>
      </c>
      <c r="I80">
        <f t="shared" si="7"/>
        <v>177</v>
      </c>
      <c r="J80">
        <f t="shared" si="8"/>
        <v>4.1977401129943503</v>
      </c>
      <c r="K80">
        <f t="shared" si="9"/>
        <v>0.45087731253873836</v>
      </c>
    </row>
    <row r="81" spans="1:12" x14ac:dyDescent="0.25">
      <c r="A81" s="3">
        <v>44417</v>
      </c>
      <c r="B81">
        <v>97</v>
      </c>
      <c r="D81" s="3">
        <v>44417</v>
      </c>
      <c r="E81">
        <v>21</v>
      </c>
      <c r="G81" s="1">
        <f t="shared" si="5"/>
        <v>44417</v>
      </c>
      <c r="H81">
        <f t="shared" si="6"/>
        <v>840</v>
      </c>
      <c r="I81">
        <f t="shared" si="7"/>
        <v>198</v>
      </c>
      <c r="J81">
        <f t="shared" si="8"/>
        <v>4.2424242424242422</v>
      </c>
      <c r="K81">
        <f t="shared" si="9"/>
        <v>0.45567681409151822</v>
      </c>
    </row>
    <row r="82" spans="1:12" x14ac:dyDescent="0.25">
      <c r="A82" s="3">
        <v>44424</v>
      </c>
      <c r="B82">
        <v>74</v>
      </c>
      <c r="D82" s="3">
        <v>44424</v>
      </c>
      <c r="E82">
        <v>22</v>
      </c>
      <c r="G82" s="1">
        <f t="shared" si="5"/>
        <v>44424</v>
      </c>
      <c r="H82">
        <f t="shared" si="6"/>
        <v>914</v>
      </c>
      <c r="I82">
        <f t="shared" si="7"/>
        <v>220</v>
      </c>
      <c r="J82">
        <f t="shared" si="8"/>
        <v>4.1545454545454543</v>
      </c>
      <c r="K82">
        <f t="shared" si="9"/>
        <v>0.4462377943710511</v>
      </c>
    </row>
    <row r="83" spans="1:12" x14ac:dyDescent="0.25">
      <c r="A83" s="3">
        <v>44431</v>
      </c>
      <c r="B83">
        <v>91</v>
      </c>
      <c r="D83" s="3">
        <v>44431</v>
      </c>
      <c r="E83">
        <v>20</v>
      </c>
      <c r="G83" s="1">
        <f t="shared" si="5"/>
        <v>44431</v>
      </c>
      <c r="H83">
        <f t="shared" si="6"/>
        <v>1005</v>
      </c>
      <c r="I83">
        <f t="shared" si="7"/>
        <v>240</v>
      </c>
      <c r="J83">
        <f t="shared" si="8"/>
        <v>4.1875</v>
      </c>
      <c r="K83">
        <f t="shared" si="9"/>
        <v>0.44977742676622628</v>
      </c>
    </row>
    <row r="84" spans="1:12" x14ac:dyDescent="0.25">
      <c r="A84" s="3">
        <v>44438</v>
      </c>
      <c r="B84">
        <v>89</v>
      </c>
      <c r="D84" s="3">
        <v>44438</v>
      </c>
      <c r="E84">
        <v>27</v>
      </c>
      <c r="G84" s="1">
        <f t="shared" si="5"/>
        <v>44438</v>
      </c>
      <c r="H84">
        <f t="shared" si="6"/>
        <v>1094</v>
      </c>
      <c r="I84">
        <f t="shared" si="7"/>
        <v>267</v>
      </c>
      <c r="J84">
        <f t="shared" si="8"/>
        <v>4.0973782771535578</v>
      </c>
      <c r="K84">
        <f t="shared" si="9"/>
        <v>0.44009749444440854</v>
      </c>
    </row>
    <row r="85" spans="1:12" x14ac:dyDescent="0.25">
      <c r="A85" s="3">
        <v>44445</v>
      </c>
      <c r="B85">
        <v>110</v>
      </c>
      <c r="D85" s="3">
        <v>44445</v>
      </c>
      <c r="E85">
        <v>20</v>
      </c>
      <c r="G85" s="1">
        <f t="shared" si="5"/>
        <v>44445</v>
      </c>
      <c r="H85">
        <f t="shared" si="6"/>
        <v>1204</v>
      </c>
      <c r="I85">
        <f t="shared" si="7"/>
        <v>287</v>
      </c>
      <c r="J85">
        <f t="shared" si="8"/>
        <v>4.1951219512195124</v>
      </c>
      <c r="K85">
        <f t="shared" si="9"/>
        <v>0.45059609700060238</v>
      </c>
    </row>
    <row r="86" spans="1:12" x14ac:dyDescent="0.25">
      <c r="A86" s="3">
        <v>44452</v>
      </c>
      <c r="B86">
        <v>101</v>
      </c>
      <c r="D86" s="3">
        <v>44452</v>
      </c>
      <c r="E86">
        <v>22</v>
      </c>
      <c r="G86" s="1">
        <f t="shared" si="5"/>
        <v>44452</v>
      </c>
      <c r="H86">
        <f t="shared" si="6"/>
        <v>1305</v>
      </c>
      <c r="I86">
        <f t="shared" si="7"/>
        <v>309</v>
      </c>
      <c r="J86">
        <f t="shared" si="8"/>
        <v>4.2233009708737868</v>
      </c>
      <c r="K86">
        <f t="shared" si="9"/>
        <v>0.45362279239138315</v>
      </c>
      <c r="L86" s="5"/>
    </row>
    <row r="87" spans="1:12" x14ac:dyDescent="0.25">
      <c r="A87" s="3">
        <v>44459</v>
      </c>
      <c r="B87">
        <v>97</v>
      </c>
      <c r="D87" s="3">
        <v>44459</v>
      </c>
      <c r="E87">
        <v>25</v>
      </c>
      <c r="G87" s="1">
        <f t="shared" si="5"/>
        <v>44459</v>
      </c>
      <c r="H87">
        <f t="shared" si="6"/>
        <v>1402</v>
      </c>
      <c r="I87">
        <f t="shared" si="7"/>
        <v>334</v>
      </c>
      <c r="J87">
        <f t="shared" si="8"/>
        <v>4.1976047904191613</v>
      </c>
      <c r="K87">
        <f t="shared" si="9"/>
        <v>0.45086277760389609</v>
      </c>
    </row>
    <row r="88" spans="1:12" x14ac:dyDescent="0.25">
      <c r="A88" s="3">
        <v>44466</v>
      </c>
      <c r="B88">
        <v>95</v>
      </c>
      <c r="D88" s="3">
        <v>44466</v>
      </c>
      <c r="E88">
        <v>20</v>
      </c>
      <c r="G88" s="1">
        <f t="shared" si="5"/>
        <v>44466</v>
      </c>
      <c r="H88">
        <f t="shared" si="6"/>
        <v>1497</v>
      </c>
      <c r="I88">
        <f t="shared" si="7"/>
        <v>354</v>
      </c>
      <c r="J88">
        <f t="shared" si="8"/>
        <v>4.2288135593220337</v>
      </c>
      <c r="K88">
        <f t="shared" si="9"/>
        <v>0.45421489695187839</v>
      </c>
    </row>
    <row r="89" spans="1:12" x14ac:dyDescent="0.25">
      <c r="A89" s="3">
        <v>44473</v>
      </c>
      <c r="B89">
        <v>94</v>
      </c>
      <c r="D89" s="3">
        <v>44473</v>
      </c>
      <c r="E89">
        <v>29</v>
      </c>
      <c r="G89" s="1">
        <f t="shared" si="5"/>
        <v>44473</v>
      </c>
      <c r="H89">
        <f t="shared" si="6"/>
        <v>1591</v>
      </c>
      <c r="I89">
        <f t="shared" si="7"/>
        <v>383</v>
      </c>
      <c r="J89">
        <f t="shared" si="8"/>
        <v>4.1540469973890337</v>
      </c>
      <c r="K89">
        <f t="shared" si="9"/>
        <v>0.44618425531978706</v>
      </c>
    </row>
    <row r="90" spans="1:12" x14ac:dyDescent="0.25">
      <c r="A90" s="3">
        <v>44480</v>
      </c>
      <c r="B90">
        <v>112</v>
      </c>
      <c r="D90" s="3">
        <v>44480</v>
      </c>
      <c r="E90">
        <v>25</v>
      </c>
      <c r="G90" s="1">
        <f t="shared" si="5"/>
        <v>44480</v>
      </c>
      <c r="H90">
        <f t="shared" si="6"/>
        <v>1703</v>
      </c>
      <c r="I90">
        <f t="shared" si="7"/>
        <v>408</v>
      </c>
      <c r="J90">
        <f t="shared" si="8"/>
        <v>4.1740196078431371</v>
      </c>
      <c r="K90">
        <f t="shared" si="9"/>
        <v>0.44832950411640815</v>
      </c>
    </row>
    <row r="91" spans="1:12" x14ac:dyDescent="0.25">
      <c r="A91" s="3">
        <v>44487</v>
      </c>
      <c r="B91">
        <v>109</v>
      </c>
      <c r="D91" s="3">
        <v>44487</v>
      </c>
      <c r="E91">
        <v>26</v>
      </c>
      <c r="G91" s="1">
        <f t="shared" si="5"/>
        <v>44487</v>
      </c>
      <c r="H91">
        <f t="shared" si="6"/>
        <v>1812</v>
      </c>
      <c r="I91">
        <f t="shared" si="7"/>
        <v>434</v>
      </c>
      <c r="J91">
        <f t="shared" si="8"/>
        <v>4.1751152073732722</v>
      </c>
      <c r="K91">
        <f t="shared" si="9"/>
        <v>0.44844718195221245</v>
      </c>
    </row>
    <row r="92" spans="1:12" x14ac:dyDescent="0.25">
      <c r="A92" s="3">
        <v>44494</v>
      </c>
      <c r="B92">
        <v>156</v>
      </c>
      <c r="D92" s="3">
        <v>44494</v>
      </c>
      <c r="E92">
        <v>29</v>
      </c>
      <c r="G92" s="1">
        <f t="shared" si="5"/>
        <v>44494</v>
      </c>
      <c r="H92">
        <f t="shared" si="6"/>
        <v>1968</v>
      </c>
      <c r="I92">
        <f t="shared" si="7"/>
        <v>463</v>
      </c>
      <c r="J92">
        <f t="shared" si="8"/>
        <v>4.2505399568034559</v>
      </c>
      <c r="K92">
        <f t="shared" si="9"/>
        <v>0.45654851919715461</v>
      </c>
    </row>
    <row r="93" spans="1:12" x14ac:dyDescent="0.25">
      <c r="A93" s="3">
        <v>44501</v>
      </c>
      <c r="B93">
        <v>149</v>
      </c>
      <c r="D93" s="3">
        <v>44501</v>
      </c>
      <c r="E93">
        <v>23</v>
      </c>
      <c r="G93" s="1">
        <f t="shared" si="5"/>
        <v>44501</v>
      </c>
      <c r="H93">
        <f t="shared" si="6"/>
        <v>2117</v>
      </c>
      <c r="I93">
        <f t="shared" si="7"/>
        <v>486</v>
      </c>
      <c r="J93">
        <f t="shared" si="8"/>
        <v>4.3559670781893001</v>
      </c>
      <c r="K93">
        <f t="shared" si="9"/>
        <v>0.46787239725525509</v>
      </c>
    </row>
    <row r="94" spans="1:12" x14ac:dyDescent="0.25">
      <c r="A94" s="3">
        <v>44508</v>
      </c>
      <c r="B94">
        <v>125</v>
      </c>
      <c r="D94" s="3">
        <v>44508</v>
      </c>
      <c r="E94">
        <v>33</v>
      </c>
      <c r="G94" s="1">
        <f t="shared" si="5"/>
        <v>44508</v>
      </c>
      <c r="H94">
        <f t="shared" si="6"/>
        <v>2242</v>
      </c>
      <c r="I94">
        <f t="shared" si="7"/>
        <v>519</v>
      </c>
      <c r="J94">
        <f t="shared" si="8"/>
        <v>4.3198458574181116</v>
      </c>
      <c r="K94">
        <f t="shared" si="9"/>
        <v>0.46399263373761451</v>
      </c>
    </row>
    <row r="95" spans="1:12" x14ac:dyDescent="0.25">
      <c r="A95" s="3">
        <v>44515</v>
      </c>
      <c r="B95">
        <v>221</v>
      </c>
      <c r="D95" s="3">
        <v>44515</v>
      </c>
      <c r="E95">
        <v>31</v>
      </c>
      <c r="G95" s="1">
        <f t="shared" si="5"/>
        <v>44515</v>
      </c>
      <c r="H95">
        <f t="shared" si="6"/>
        <v>2463</v>
      </c>
      <c r="I95">
        <f t="shared" si="7"/>
        <v>550</v>
      </c>
      <c r="J95">
        <f t="shared" si="8"/>
        <v>4.4781818181818185</v>
      </c>
      <c r="K95">
        <f t="shared" si="9"/>
        <v>0.48099942561746123</v>
      </c>
    </row>
    <row r="96" spans="1:12" x14ac:dyDescent="0.25">
      <c r="A96" s="3">
        <v>44522</v>
      </c>
      <c r="B96">
        <v>195</v>
      </c>
      <c r="D96" s="3">
        <v>44522</v>
      </c>
      <c r="E96">
        <v>38</v>
      </c>
      <c r="G96" s="1">
        <f t="shared" si="5"/>
        <v>44522</v>
      </c>
      <c r="H96">
        <f t="shared" si="6"/>
        <v>2658</v>
      </c>
      <c r="I96">
        <f t="shared" si="7"/>
        <v>588</v>
      </c>
      <c r="J96">
        <f t="shared" si="8"/>
        <v>4.5204081632653059</v>
      </c>
      <c r="K96">
        <f t="shared" si="9"/>
        <v>0.48553493769707762</v>
      </c>
    </row>
    <row r="97" spans="1:11" x14ac:dyDescent="0.25">
      <c r="A97" s="3">
        <v>44529</v>
      </c>
      <c r="B97">
        <v>194</v>
      </c>
      <c r="D97" s="3">
        <v>44529</v>
      </c>
      <c r="E97">
        <v>38</v>
      </c>
      <c r="G97" s="1">
        <f t="shared" si="5"/>
        <v>44529</v>
      </c>
      <c r="H97">
        <f t="shared" si="6"/>
        <v>2852</v>
      </c>
      <c r="I97">
        <f t="shared" si="7"/>
        <v>626</v>
      </c>
      <c r="J97">
        <f t="shared" si="8"/>
        <v>4.5559105431309908</v>
      </c>
      <c r="K97">
        <f t="shared" si="9"/>
        <v>0.4893482318009737</v>
      </c>
    </row>
    <row r="98" spans="1:11" x14ac:dyDescent="0.25">
      <c r="A98" s="3">
        <v>44536</v>
      </c>
      <c r="B98">
        <v>200</v>
      </c>
      <c r="D98" s="3">
        <v>44536</v>
      </c>
      <c r="E98">
        <v>32</v>
      </c>
      <c r="G98" s="1">
        <f t="shared" si="5"/>
        <v>44536</v>
      </c>
      <c r="H98">
        <f t="shared" si="6"/>
        <v>3052</v>
      </c>
      <c r="I98">
        <f t="shared" si="7"/>
        <v>658</v>
      </c>
      <c r="J98">
        <f t="shared" si="8"/>
        <v>4.6382978723404253</v>
      </c>
      <c r="K98">
        <f t="shared" si="9"/>
        <v>0.49819741650066601</v>
      </c>
    </row>
    <row r="99" spans="1:11" x14ac:dyDescent="0.25">
      <c r="A99" s="3">
        <v>44543</v>
      </c>
      <c r="B99">
        <v>193</v>
      </c>
      <c r="D99" s="3">
        <v>44543</v>
      </c>
      <c r="E99">
        <v>36</v>
      </c>
      <c r="G99" s="1">
        <f t="shared" si="5"/>
        <v>44543</v>
      </c>
      <c r="H99">
        <f t="shared" si="6"/>
        <v>3245</v>
      </c>
      <c r="I99">
        <f t="shared" si="7"/>
        <v>694</v>
      </c>
      <c r="J99">
        <f t="shared" si="8"/>
        <v>4.6757925072046111</v>
      </c>
      <c r="K99">
        <f t="shared" si="9"/>
        <v>0.5022246977870547</v>
      </c>
    </row>
    <row r="100" spans="1:11" x14ac:dyDescent="0.25">
      <c r="A100" s="3">
        <v>44550</v>
      </c>
      <c r="B100">
        <v>189</v>
      </c>
      <c r="D100" s="3">
        <v>44550</v>
      </c>
      <c r="E100">
        <v>43</v>
      </c>
      <c r="G100" s="1">
        <f t="shared" si="5"/>
        <v>44550</v>
      </c>
      <c r="H100">
        <f t="shared" si="6"/>
        <v>3434</v>
      </c>
      <c r="I100">
        <f t="shared" si="7"/>
        <v>737</v>
      </c>
      <c r="J100">
        <f t="shared" si="8"/>
        <v>4.6594301221166896</v>
      </c>
      <c r="K100">
        <f t="shared" si="9"/>
        <v>0.50046722161735835</v>
      </c>
    </row>
    <row r="101" spans="1:11" x14ac:dyDescent="0.25">
      <c r="A101" s="3">
        <v>44557</v>
      </c>
      <c r="B101">
        <v>150</v>
      </c>
      <c r="D101" s="3">
        <v>44557</v>
      </c>
      <c r="E101">
        <v>34</v>
      </c>
      <c r="G101" s="1">
        <f t="shared" si="5"/>
        <v>44557</v>
      </c>
      <c r="H101">
        <f t="shared" si="6"/>
        <v>3584</v>
      </c>
      <c r="I101">
        <f t="shared" si="7"/>
        <v>771</v>
      </c>
      <c r="J101">
        <f t="shared" si="8"/>
        <v>4.6485084306095983</v>
      </c>
      <c r="K101">
        <f t="shared" si="9"/>
        <v>0.49929412781389709</v>
      </c>
    </row>
    <row r="102" spans="1:11" x14ac:dyDescent="0.25">
      <c r="A102" s="3">
        <v>44564</v>
      </c>
      <c r="B102">
        <v>143</v>
      </c>
      <c r="D102" s="3">
        <v>44564</v>
      </c>
      <c r="E102">
        <v>25</v>
      </c>
      <c r="G102" s="1">
        <f t="shared" si="5"/>
        <v>44564</v>
      </c>
      <c r="H102">
        <f t="shared" si="6"/>
        <v>3727</v>
      </c>
      <c r="I102">
        <f t="shared" si="7"/>
        <v>796</v>
      </c>
      <c r="J102">
        <f t="shared" si="8"/>
        <v>4.6821608040201008</v>
      </c>
      <c r="K102">
        <f t="shared" si="9"/>
        <v>0.50290871358515732</v>
      </c>
    </row>
    <row r="103" spans="1:11" x14ac:dyDescent="0.25">
      <c r="A103" s="3">
        <v>44571</v>
      </c>
      <c r="B103">
        <v>126</v>
      </c>
      <c r="D103" s="3">
        <v>44571</v>
      </c>
      <c r="E103">
        <v>43</v>
      </c>
      <c r="G103" s="1">
        <f t="shared" si="5"/>
        <v>44571</v>
      </c>
      <c r="H103">
        <f t="shared" si="6"/>
        <v>3853</v>
      </c>
      <c r="I103">
        <f t="shared" si="7"/>
        <v>839</v>
      </c>
      <c r="J103">
        <f t="shared" si="8"/>
        <v>4.5923718712753274</v>
      </c>
      <c r="K103">
        <f t="shared" si="9"/>
        <v>0.49326452609332921</v>
      </c>
    </row>
    <row r="104" spans="1:11" x14ac:dyDescent="0.25">
      <c r="A104" s="3">
        <v>44578</v>
      </c>
      <c r="B104">
        <v>105</v>
      </c>
      <c r="D104" s="3">
        <v>44578</v>
      </c>
      <c r="E104">
        <v>31</v>
      </c>
      <c r="G104" s="1">
        <f t="shared" si="5"/>
        <v>44578</v>
      </c>
      <c r="H104">
        <f t="shared" si="6"/>
        <v>3958</v>
      </c>
      <c r="I104">
        <f t="shared" si="7"/>
        <v>870</v>
      </c>
      <c r="J104">
        <f t="shared" si="8"/>
        <v>4.5494252873563221</v>
      </c>
      <c r="K104">
        <f t="shared" si="9"/>
        <v>0.4886516534954809</v>
      </c>
    </row>
    <row r="105" spans="1:11" x14ac:dyDescent="0.25">
      <c r="A105" s="3">
        <v>44585</v>
      </c>
      <c r="B105">
        <v>112</v>
      </c>
      <c r="D105" s="3">
        <v>44585</v>
      </c>
      <c r="E105">
        <v>33</v>
      </c>
      <c r="G105" s="1">
        <f t="shared" si="5"/>
        <v>44585</v>
      </c>
      <c r="H105">
        <f t="shared" si="6"/>
        <v>4070</v>
      </c>
      <c r="I105">
        <f t="shared" si="7"/>
        <v>903</v>
      </c>
      <c r="J105">
        <f t="shared" si="8"/>
        <v>4.5071982281284608</v>
      </c>
      <c r="K105">
        <f t="shared" si="9"/>
        <v>0.48411606470994956</v>
      </c>
    </row>
    <row r="106" spans="1:11" x14ac:dyDescent="0.25">
      <c r="A106" s="3">
        <v>44592</v>
      </c>
      <c r="B106">
        <v>147</v>
      </c>
      <c r="D106" s="3">
        <v>44592</v>
      </c>
      <c r="E106">
        <v>24</v>
      </c>
      <c r="G106" s="1">
        <f t="shared" si="5"/>
        <v>44592</v>
      </c>
      <c r="H106">
        <f t="shared" si="6"/>
        <v>4217</v>
      </c>
      <c r="I106">
        <f t="shared" si="7"/>
        <v>927</v>
      </c>
      <c r="J106">
        <f t="shared" si="8"/>
        <v>4.5490830636461705</v>
      </c>
      <c r="K106">
        <f t="shared" si="9"/>
        <v>0.48861489540599301</v>
      </c>
    </row>
    <row r="107" spans="1:11" x14ac:dyDescent="0.25">
      <c r="A107" s="3">
        <v>44599</v>
      </c>
      <c r="B107">
        <v>158</v>
      </c>
      <c r="D107" s="3">
        <v>44599</v>
      </c>
      <c r="E107">
        <v>20</v>
      </c>
      <c r="G107" s="1">
        <f t="shared" si="5"/>
        <v>44599</v>
      </c>
      <c r="H107">
        <f t="shared" si="6"/>
        <v>4375</v>
      </c>
      <c r="I107">
        <f t="shared" si="7"/>
        <v>947</v>
      </c>
      <c r="J107">
        <f t="shared" si="8"/>
        <v>4.6198521647307285</v>
      </c>
      <c r="K107">
        <f t="shared" si="9"/>
        <v>0.49621617162817128</v>
      </c>
    </row>
    <row r="108" spans="1:11" x14ac:dyDescent="0.25">
      <c r="A108" s="3">
        <v>44606</v>
      </c>
      <c r="B108">
        <v>155</v>
      </c>
      <c r="D108" s="3">
        <v>44606</v>
      </c>
      <c r="E108">
        <v>28</v>
      </c>
      <c r="G108" s="1">
        <f t="shared" si="5"/>
        <v>44606</v>
      </c>
      <c r="H108">
        <f t="shared" si="6"/>
        <v>4530</v>
      </c>
      <c r="I108">
        <f t="shared" si="7"/>
        <v>975</v>
      </c>
      <c r="J108">
        <f t="shared" si="8"/>
        <v>4.6461538461538465</v>
      </c>
      <c r="K108">
        <f t="shared" si="9"/>
        <v>0.49904122299297488</v>
      </c>
    </row>
    <row r="109" spans="1:11" x14ac:dyDescent="0.25">
      <c r="A109" s="3">
        <v>44613</v>
      </c>
      <c r="B109">
        <v>136</v>
      </c>
      <c r="D109" s="3">
        <v>44613</v>
      </c>
      <c r="E109">
        <v>25</v>
      </c>
      <c r="G109" s="1">
        <f t="shared" si="5"/>
        <v>44613</v>
      </c>
      <c r="H109">
        <f t="shared" si="6"/>
        <v>4666</v>
      </c>
      <c r="I109">
        <f t="shared" si="7"/>
        <v>1000</v>
      </c>
      <c r="J109">
        <f t="shared" si="8"/>
        <v>4.6660000000000004</v>
      </c>
      <c r="K109">
        <f t="shared" si="9"/>
        <v>0.50117288914417002</v>
      </c>
    </row>
    <row r="110" spans="1:11" x14ac:dyDescent="0.25">
      <c r="A110" s="3">
        <v>44620</v>
      </c>
      <c r="B110">
        <v>124</v>
      </c>
      <c r="D110" s="3">
        <v>44620</v>
      </c>
      <c r="E110">
        <v>36</v>
      </c>
      <c r="G110" s="1">
        <f t="shared" si="5"/>
        <v>44620</v>
      </c>
      <c r="H110">
        <f t="shared" si="6"/>
        <v>4790</v>
      </c>
      <c r="I110">
        <f t="shared" si="7"/>
        <v>1036</v>
      </c>
      <c r="J110">
        <f t="shared" si="8"/>
        <v>4.6235521235521233</v>
      </c>
      <c r="K110">
        <f t="shared" si="9"/>
        <v>0.49661358248377196</v>
      </c>
    </row>
    <row r="111" spans="1:11" x14ac:dyDescent="0.25">
      <c r="A111" s="3">
        <v>44627</v>
      </c>
      <c r="B111">
        <v>122</v>
      </c>
      <c r="D111" s="3">
        <v>44627</v>
      </c>
      <c r="E111">
        <v>26</v>
      </c>
      <c r="G111" s="1">
        <f t="shared" si="5"/>
        <v>44627</v>
      </c>
      <c r="H111">
        <f t="shared" si="6"/>
        <v>4912</v>
      </c>
      <c r="I111">
        <f t="shared" si="7"/>
        <v>1062</v>
      </c>
      <c r="J111">
        <f t="shared" si="8"/>
        <v>4.6252354048964222</v>
      </c>
      <c r="K111">
        <f t="shared" si="9"/>
        <v>0.4967943829498167</v>
      </c>
    </row>
    <row r="112" spans="1:11" x14ac:dyDescent="0.25">
      <c r="A112" s="3">
        <v>44634</v>
      </c>
      <c r="B112">
        <v>112</v>
      </c>
      <c r="D112" s="3">
        <v>44634</v>
      </c>
      <c r="E112">
        <v>30</v>
      </c>
      <c r="G112" s="1">
        <f t="shared" si="5"/>
        <v>44634</v>
      </c>
      <c r="H112">
        <f t="shared" si="6"/>
        <v>5024</v>
      </c>
      <c r="I112">
        <f t="shared" si="7"/>
        <v>1092</v>
      </c>
      <c r="J112">
        <f t="shared" si="8"/>
        <v>4.6007326007326004</v>
      </c>
      <c r="K112">
        <f t="shared" si="9"/>
        <v>0.49416254815450672</v>
      </c>
    </row>
    <row r="113" spans="1:11" x14ac:dyDescent="0.25">
      <c r="A113" s="3">
        <v>44641</v>
      </c>
      <c r="B113">
        <v>140</v>
      </c>
      <c r="D113" s="3">
        <v>44641</v>
      </c>
      <c r="E113">
        <v>23</v>
      </c>
      <c r="G113" s="1">
        <f t="shared" si="5"/>
        <v>44641</v>
      </c>
      <c r="H113">
        <f t="shared" si="6"/>
        <v>5164</v>
      </c>
      <c r="I113">
        <f t="shared" si="7"/>
        <v>1115</v>
      </c>
      <c r="J113">
        <f t="shared" si="8"/>
        <v>4.6313901345291484</v>
      </c>
      <c r="K113">
        <f t="shared" si="9"/>
        <v>0.49745545959618076</v>
      </c>
    </row>
    <row r="114" spans="1:11" x14ac:dyDescent="0.25">
      <c r="A114" s="3">
        <v>44648</v>
      </c>
      <c r="B114">
        <v>116</v>
      </c>
      <c r="D114" s="3">
        <v>44648</v>
      </c>
      <c r="E114">
        <v>34</v>
      </c>
      <c r="G114" s="1">
        <f t="shared" si="5"/>
        <v>44648</v>
      </c>
      <c r="H114">
        <f t="shared" si="6"/>
        <v>5280</v>
      </c>
      <c r="I114">
        <f t="shared" si="7"/>
        <v>1149</v>
      </c>
      <c r="J114">
        <f t="shared" si="8"/>
        <v>4.5953002610966056</v>
      </c>
      <c r="K114">
        <f t="shared" si="9"/>
        <v>0.49357906308159977</v>
      </c>
    </row>
    <row r="115" spans="1:11" x14ac:dyDescent="0.25">
      <c r="A115" s="3">
        <v>44655</v>
      </c>
      <c r="B115">
        <v>107</v>
      </c>
      <c r="D115" s="3">
        <v>44655</v>
      </c>
      <c r="E115">
        <v>22</v>
      </c>
      <c r="G115" s="1">
        <f t="shared" si="5"/>
        <v>44655</v>
      </c>
      <c r="H115">
        <f t="shared" si="6"/>
        <v>5387</v>
      </c>
      <c r="I115">
        <f t="shared" si="7"/>
        <v>1171</v>
      </c>
      <c r="J115">
        <f t="shared" si="8"/>
        <v>4.6003415883859953</v>
      </c>
      <c r="K115">
        <f t="shared" si="9"/>
        <v>0.4941205497002763</v>
      </c>
    </row>
    <row r="116" spans="1:11" x14ac:dyDescent="0.25">
      <c r="A116" s="3">
        <v>44662</v>
      </c>
      <c r="B116">
        <v>83</v>
      </c>
      <c r="D116" s="3">
        <v>44662</v>
      </c>
      <c r="E116">
        <v>31</v>
      </c>
      <c r="G116" s="1">
        <f t="shared" si="5"/>
        <v>44662</v>
      </c>
      <c r="H116">
        <f t="shared" si="6"/>
        <v>5470</v>
      </c>
      <c r="I116">
        <f t="shared" si="7"/>
        <v>1202</v>
      </c>
      <c r="J116">
        <f t="shared" si="8"/>
        <v>4.5507487520798673</v>
      </c>
      <c r="K116">
        <f t="shared" si="9"/>
        <v>0.48879380622569507</v>
      </c>
    </row>
    <row r="117" spans="1:11" x14ac:dyDescent="0.25">
      <c r="A117" s="3">
        <v>44669</v>
      </c>
      <c r="B117">
        <v>91</v>
      </c>
      <c r="D117" s="3">
        <v>44669</v>
      </c>
      <c r="E117">
        <v>25</v>
      </c>
      <c r="G117" s="1">
        <f t="shared" si="5"/>
        <v>44669</v>
      </c>
      <c r="H117">
        <f t="shared" si="6"/>
        <v>5561</v>
      </c>
      <c r="I117">
        <f t="shared" si="7"/>
        <v>1227</v>
      </c>
      <c r="J117">
        <f t="shared" si="8"/>
        <v>4.5321923390383052</v>
      </c>
      <c r="K117">
        <f t="shared" si="9"/>
        <v>0.4868006705342694</v>
      </c>
    </row>
    <row r="118" spans="1:11" x14ac:dyDescent="0.25">
      <c r="A118" s="3">
        <v>44676</v>
      </c>
      <c r="B118">
        <v>95</v>
      </c>
      <c r="D118" s="3">
        <v>44676</v>
      </c>
      <c r="E118">
        <v>29</v>
      </c>
      <c r="G118" s="1">
        <f t="shared" si="5"/>
        <v>44676</v>
      </c>
      <c r="H118">
        <f t="shared" si="6"/>
        <v>5656</v>
      </c>
      <c r="I118">
        <f t="shared" si="7"/>
        <v>1256</v>
      </c>
      <c r="J118">
        <f t="shared" si="8"/>
        <v>4.5031847133757958</v>
      </c>
      <c r="K118">
        <f t="shared" si="9"/>
        <v>0.48368497495765295</v>
      </c>
    </row>
    <row r="119" spans="1:11" x14ac:dyDescent="0.25">
      <c r="A119" s="3">
        <v>44683</v>
      </c>
      <c r="B119">
        <v>87</v>
      </c>
      <c r="D119" s="3">
        <v>44683</v>
      </c>
      <c r="E119">
        <v>34</v>
      </c>
      <c r="G119" s="1">
        <f t="shared" si="5"/>
        <v>44683</v>
      </c>
      <c r="H119">
        <f t="shared" si="6"/>
        <v>5743</v>
      </c>
      <c r="I119">
        <f t="shared" si="7"/>
        <v>1290</v>
      </c>
      <c r="J119">
        <f t="shared" si="8"/>
        <v>4.4519379844961238</v>
      </c>
      <c r="K119">
        <f t="shared" si="9"/>
        <v>0.47818058765122062</v>
      </c>
    </row>
    <row r="120" spans="1:11" x14ac:dyDescent="0.25">
      <c r="A120" s="3">
        <v>44690</v>
      </c>
      <c r="B120">
        <v>101</v>
      </c>
      <c r="D120" s="3">
        <v>44690</v>
      </c>
      <c r="E120">
        <v>25</v>
      </c>
      <c r="G120" s="1">
        <f t="shared" si="5"/>
        <v>44690</v>
      </c>
      <c r="H120">
        <f t="shared" si="6"/>
        <v>5844</v>
      </c>
      <c r="I120">
        <f t="shared" si="7"/>
        <v>1315</v>
      </c>
      <c r="J120">
        <f t="shared" si="8"/>
        <v>4.4441064638783274</v>
      </c>
      <c r="K120">
        <f t="shared" si="9"/>
        <v>0.47733940766527694</v>
      </c>
    </row>
    <row r="121" spans="1:11" x14ac:dyDescent="0.25">
      <c r="A121" s="3">
        <v>44697</v>
      </c>
      <c r="B121">
        <v>91</v>
      </c>
      <c r="D121" s="3">
        <v>44697</v>
      </c>
      <c r="E121">
        <v>29</v>
      </c>
      <c r="G121" s="1">
        <f t="shared" si="5"/>
        <v>44697</v>
      </c>
      <c r="H121">
        <f t="shared" si="6"/>
        <v>5935</v>
      </c>
      <c r="I121">
        <f t="shared" si="7"/>
        <v>1344</v>
      </c>
      <c r="J121">
        <f t="shared" si="8"/>
        <v>4.4159226190476186</v>
      </c>
      <c r="K121">
        <f t="shared" si="9"/>
        <v>0.47431219400454028</v>
      </c>
    </row>
    <row r="122" spans="1:11" x14ac:dyDescent="0.25">
      <c r="A122" s="3">
        <v>44704</v>
      </c>
      <c r="B122">
        <v>78</v>
      </c>
      <c r="D122" s="3">
        <v>44704</v>
      </c>
      <c r="E122">
        <v>24</v>
      </c>
      <c r="G122" s="1">
        <f t="shared" si="5"/>
        <v>44704</v>
      </c>
      <c r="H122">
        <f t="shared" si="6"/>
        <v>6013</v>
      </c>
      <c r="I122">
        <f t="shared" si="7"/>
        <v>1368</v>
      </c>
      <c r="J122">
        <f t="shared" si="8"/>
        <v>4.3954678362573096</v>
      </c>
      <c r="K122">
        <f t="shared" si="9"/>
        <v>0.47211515530161796</v>
      </c>
    </row>
    <row r="123" spans="1:11" x14ac:dyDescent="0.25">
      <c r="A123" s="3">
        <v>44711</v>
      </c>
      <c r="B123">
        <v>88</v>
      </c>
      <c r="D123" s="3">
        <v>44711</v>
      </c>
      <c r="E123">
        <v>18</v>
      </c>
      <c r="G123" s="1">
        <f t="shared" si="5"/>
        <v>44711</v>
      </c>
      <c r="H123">
        <f t="shared" si="6"/>
        <v>6101</v>
      </c>
      <c r="I123">
        <f t="shared" si="7"/>
        <v>1386</v>
      </c>
      <c r="J123">
        <f t="shared" si="8"/>
        <v>4.4018759018759015</v>
      </c>
      <c r="K123">
        <f t="shared" si="9"/>
        <v>0.47280344264835933</v>
      </c>
    </row>
    <row r="124" spans="1:11" x14ac:dyDescent="0.25">
      <c r="A124" s="3">
        <v>44718</v>
      </c>
      <c r="B124">
        <v>84</v>
      </c>
      <c r="D124" s="3">
        <v>44718</v>
      </c>
      <c r="E124">
        <v>19</v>
      </c>
      <c r="G124" s="1">
        <f t="shared" si="5"/>
        <v>44718</v>
      </c>
      <c r="H124">
        <f t="shared" si="6"/>
        <v>6185</v>
      </c>
      <c r="I124">
        <f t="shared" si="7"/>
        <v>1405</v>
      </c>
      <c r="J124">
        <f t="shared" si="8"/>
        <v>4.4021352313167261</v>
      </c>
      <c r="K124">
        <f t="shared" si="9"/>
        <v>0.4728312971029453</v>
      </c>
    </row>
    <row r="125" spans="1:11" x14ac:dyDescent="0.25">
      <c r="A125" s="3">
        <v>44725</v>
      </c>
      <c r="B125">
        <v>82</v>
      </c>
      <c r="D125" s="3">
        <v>44725</v>
      </c>
      <c r="E125">
        <v>23</v>
      </c>
      <c r="G125" s="1">
        <f t="shared" si="5"/>
        <v>44725</v>
      </c>
      <c r="H125">
        <f t="shared" si="6"/>
        <v>6267</v>
      </c>
      <c r="I125">
        <f t="shared" si="7"/>
        <v>1428</v>
      </c>
      <c r="J125">
        <f t="shared" si="8"/>
        <v>4.3886554621848743</v>
      </c>
      <c r="K125">
        <f t="shared" si="9"/>
        <v>0.47138344137195376</v>
      </c>
    </row>
    <row r="126" spans="1:11" x14ac:dyDescent="0.25">
      <c r="A126" s="3">
        <v>44732</v>
      </c>
      <c r="B126">
        <v>79</v>
      </c>
      <c r="D126" s="3">
        <v>44732</v>
      </c>
      <c r="E126">
        <v>21</v>
      </c>
      <c r="G126" s="1">
        <f t="shared" si="5"/>
        <v>44732</v>
      </c>
      <c r="H126">
        <f t="shared" si="6"/>
        <v>6346</v>
      </c>
      <c r="I126">
        <f t="shared" si="7"/>
        <v>1449</v>
      </c>
      <c r="J126">
        <f t="shared" si="8"/>
        <v>4.3795721187025531</v>
      </c>
      <c r="K126">
        <f t="shared" si="9"/>
        <v>0.47040780367454188</v>
      </c>
    </row>
    <row r="127" spans="1:11" x14ac:dyDescent="0.25">
      <c r="A127" s="3">
        <v>44739</v>
      </c>
      <c r="B127">
        <v>88</v>
      </c>
      <c r="D127" s="3">
        <v>44739</v>
      </c>
      <c r="E127">
        <v>24</v>
      </c>
      <c r="G127" s="1">
        <f t="shared" si="5"/>
        <v>44739</v>
      </c>
      <c r="H127">
        <f t="shared" si="6"/>
        <v>6434</v>
      </c>
      <c r="I127">
        <f t="shared" si="7"/>
        <v>1473</v>
      </c>
      <c r="J127">
        <f t="shared" si="8"/>
        <v>4.36795655125594</v>
      </c>
      <c r="K127">
        <f t="shared" si="9"/>
        <v>0.46916018097924223</v>
      </c>
    </row>
    <row r="128" spans="1:11" x14ac:dyDescent="0.25">
      <c r="A128" s="3">
        <v>44746</v>
      </c>
      <c r="B128">
        <v>73</v>
      </c>
      <c r="D128" s="3">
        <v>44746</v>
      </c>
      <c r="E128">
        <v>21</v>
      </c>
      <c r="G128" s="1">
        <f t="shared" si="5"/>
        <v>44746</v>
      </c>
      <c r="H128">
        <f t="shared" si="6"/>
        <v>6507</v>
      </c>
      <c r="I128">
        <f t="shared" si="7"/>
        <v>1494</v>
      </c>
      <c r="J128">
        <f t="shared" si="8"/>
        <v>4.3554216867469879</v>
      </c>
      <c r="K128">
        <f t="shared" si="9"/>
        <v>0.46781381701417962</v>
      </c>
    </row>
    <row r="129" spans="1:11" x14ac:dyDescent="0.25">
      <c r="A129" s="3">
        <v>44753</v>
      </c>
      <c r="B129">
        <v>97</v>
      </c>
      <c r="D129" s="3">
        <v>44753</v>
      </c>
      <c r="E129">
        <v>25</v>
      </c>
      <c r="G129" s="1">
        <f t="shared" si="5"/>
        <v>44753</v>
      </c>
      <c r="H129">
        <f t="shared" si="6"/>
        <v>6604</v>
      </c>
      <c r="I129">
        <f t="shared" si="7"/>
        <v>1519</v>
      </c>
      <c r="J129">
        <f t="shared" si="8"/>
        <v>4.3475971033574723</v>
      </c>
      <c r="K129">
        <f t="shared" si="9"/>
        <v>0.46697338215269801</v>
      </c>
    </row>
    <row r="130" spans="1:11" x14ac:dyDescent="0.25">
      <c r="A130" s="3">
        <v>44760</v>
      </c>
      <c r="B130">
        <v>103</v>
      </c>
      <c r="D130" s="3">
        <v>44760</v>
      </c>
      <c r="E130">
        <v>26</v>
      </c>
      <c r="G130" s="1">
        <f t="shared" si="5"/>
        <v>44760</v>
      </c>
      <c r="H130">
        <f t="shared" si="6"/>
        <v>6707</v>
      </c>
      <c r="I130">
        <f t="shared" si="7"/>
        <v>1545</v>
      </c>
      <c r="J130">
        <f t="shared" si="8"/>
        <v>4.3411003236245955</v>
      </c>
      <c r="K130">
        <f t="shared" si="9"/>
        <v>0.46627556606421561</v>
      </c>
    </row>
    <row r="131" spans="1:11" x14ac:dyDescent="0.25">
      <c r="A131" s="3">
        <v>44767</v>
      </c>
      <c r="B131">
        <v>92</v>
      </c>
      <c r="D131" s="3">
        <v>44767</v>
      </c>
      <c r="E131">
        <v>21</v>
      </c>
      <c r="G131" s="1">
        <f t="shared" si="5"/>
        <v>44767</v>
      </c>
      <c r="H131">
        <f t="shared" si="6"/>
        <v>6799</v>
      </c>
      <c r="I131">
        <f t="shared" si="7"/>
        <v>1566</v>
      </c>
      <c r="J131">
        <f t="shared" si="8"/>
        <v>4.3416347381864622</v>
      </c>
      <c r="K131">
        <f t="shared" si="9"/>
        <v>0.46633296728366941</v>
      </c>
    </row>
    <row r="132" spans="1:11" x14ac:dyDescent="0.25">
      <c r="A132" s="3">
        <v>44774</v>
      </c>
      <c r="B132">
        <v>103</v>
      </c>
      <c r="D132" s="3">
        <v>44774</v>
      </c>
      <c r="E132">
        <v>30</v>
      </c>
      <c r="G132" s="1">
        <f t="shared" si="5"/>
        <v>44774</v>
      </c>
      <c r="H132">
        <f t="shared" si="6"/>
        <v>6902</v>
      </c>
      <c r="I132">
        <f t="shared" si="7"/>
        <v>1596</v>
      </c>
      <c r="J132">
        <f t="shared" si="8"/>
        <v>4.3245614035087723</v>
      </c>
      <c r="K132">
        <f t="shared" si="9"/>
        <v>0.46449912834930523</v>
      </c>
    </row>
    <row r="133" spans="1:11" x14ac:dyDescent="0.25">
      <c r="A133" s="3">
        <v>44781</v>
      </c>
      <c r="B133">
        <v>99</v>
      </c>
      <c r="D133" s="3">
        <v>44781</v>
      </c>
      <c r="E133">
        <v>19</v>
      </c>
      <c r="G133" s="1">
        <f t="shared" si="5"/>
        <v>44781</v>
      </c>
      <c r="H133">
        <f t="shared" si="6"/>
        <v>7001</v>
      </c>
      <c r="I133">
        <f t="shared" si="7"/>
        <v>1615</v>
      </c>
      <c r="J133">
        <f t="shared" si="8"/>
        <v>4.3349845201238386</v>
      </c>
      <c r="K133">
        <f t="shared" si="9"/>
        <v>0.46561867045557598</v>
      </c>
    </row>
    <row r="134" spans="1:11" x14ac:dyDescent="0.25">
      <c r="A134" s="3">
        <v>44788</v>
      </c>
      <c r="B134">
        <v>88</v>
      </c>
      <c r="D134" s="3">
        <v>44788</v>
      </c>
      <c r="E134">
        <v>19</v>
      </c>
      <c r="G134" s="1">
        <f t="shared" si="5"/>
        <v>44788</v>
      </c>
      <c r="H134">
        <f t="shared" si="6"/>
        <v>7089</v>
      </c>
      <c r="I134">
        <f t="shared" si="7"/>
        <v>1634</v>
      </c>
      <c r="J134">
        <f t="shared" si="8"/>
        <v>4.3384332925336597</v>
      </c>
      <c r="K134">
        <f t="shared" si="9"/>
        <v>0.46598910149557399</v>
      </c>
    </row>
    <row r="135" spans="1:11" x14ac:dyDescent="0.25">
      <c r="A135" s="3">
        <v>44795</v>
      </c>
      <c r="B135">
        <v>101</v>
      </c>
      <c r="D135" s="3">
        <v>44795</v>
      </c>
      <c r="E135">
        <v>28</v>
      </c>
      <c r="G135" s="1">
        <f t="shared" si="5"/>
        <v>44795</v>
      </c>
      <c r="H135">
        <f t="shared" si="6"/>
        <v>7190</v>
      </c>
      <c r="I135">
        <f t="shared" si="7"/>
        <v>1662</v>
      </c>
      <c r="J135">
        <f t="shared" si="8"/>
        <v>4.3261131167268347</v>
      </c>
      <c r="K135">
        <f t="shared" si="9"/>
        <v>0.46466579714412298</v>
      </c>
    </row>
    <row r="136" spans="1:11" x14ac:dyDescent="0.25">
      <c r="A136" s="3">
        <v>44802</v>
      </c>
      <c r="B136">
        <v>85</v>
      </c>
      <c r="D136" s="3">
        <v>44802</v>
      </c>
      <c r="E136">
        <v>23</v>
      </c>
      <c r="G136" s="1">
        <f t="shared" ref="G136:G163" si="10">A136</f>
        <v>44802</v>
      </c>
      <c r="H136">
        <f t="shared" ref="H136:H163" si="11">B136+H135</f>
        <v>7275</v>
      </c>
      <c r="I136">
        <f t="shared" ref="I136:I163" si="12">E136+I135</f>
        <v>1685</v>
      </c>
      <c r="J136">
        <f t="shared" ref="J136:J163" si="13">H136/I136</f>
        <v>4.3175074183976259</v>
      </c>
      <c r="K136">
        <f t="shared" ref="K136:K199" si="14">J136/J$16</f>
        <v>0.46374146309038256</v>
      </c>
    </row>
    <row r="137" spans="1:11" x14ac:dyDescent="0.25">
      <c r="A137" s="3">
        <v>44809</v>
      </c>
      <c r="B137">
        <v>107</v>
      </c>
      <c r="D137" s="3">
        <v>44809</v>
      </c>
      <c r="E137">
        <v>30</v>
      </c>
      <c r="G137" s="1">
        <f t="shared" si="10"/>
        <v>44809</v>
      </c>
      <c r="H137">
        <f t="shared" si="11"/>
        <v>7382</v>
      </c>
      <c r="I137">
        <f t="shared" si="12"/>
        <v>1715</v>
      </c>
      <c r="J137">
        <f t="shared" si="13"/>
        <v>4.3043731778425656</v>
      </c>
      <c r="K137">
        <f t="shared" si="14"/>
        <v>0.46233072042306705</v>
      </c>
    </row>
    <row r="138" spans="1:11" x14ac:dyDescent="0.25">
      <c r="A138" s="3">
        <v>44816</v>
      </c>
      <c r="B138">
        <v>82</v>
      </c>
      <c r="D138" s="3">
        <v>44816</v>
      </c>
      <c r="E138">
        <v>25</v>
      </c>
      <c r="G138" s="1">
        <f t="shared" si="10"/>
        <v>44816</v>
      </c>
      <c r="H138">
        <f t="shared" si="11"/>
        <v>7464</v>
      </c>
      <c r="I138">
        <f t="shared" si="12"/>
        <v>1740</v>
      </c>
      <c r="J138">
        <f t="shared" si="13"/>
        <v>4.2896551724137932</v>
      </c>
      <c r="K138">
        <f t="shared" si="14"/>
        <v>0.46074986630751252</v>
      </c>
    </row>
    <row r="139" spans="1:11" x14ac:dyDescent="0.25">
      <c r="A139" s="3">
        <v>44823</v>
      </c>
      <c r="B139">
        <v>90</v>
      </c>
      <c r="D139" s="3">
        <v>44823</v>
      </c>
      <c r="E139">
        <v>28</v>
      </c>
      <c r="G139" s="1">
        <f t="shared" si="10"/>
        <v>44823</v>
      </c>
      <c r="H139">
        <f t="shared" si="11"/>
        <v>7554</v>
      </c>
      <c r="I139">
        <f t="shared" si="12"/>
        <v>1768</v>
      </c>
      <c r="J139">
        <f t="shared" si="13"/>
        <v>4.2726244343891402</v>
      </c>
      <c r="K139">
        <f t="shared" si="14"/>
        <v>0.45892060265983298</v>
      </c>
    </row>
    <row r="140" spans="1:11" x14ac:dyDescent="0.25">
      <c r="A140" s="3">
        <v>44830</v>
      </c>
      <c r="B140">
        <v>100</v>
      </c>
      <c r="D140" s="3">
        <v>44830</v>
      </c>
      <c r="E140">
        <v>24</v>
      </c>
      <c r="G140" s="1">
        <f t="shared" si="10"/>
        <v>44830</v>
      </c>
      <c r="H140">
        <f t="shared" si="11"/>
        <v>7654</v>
      </c>
      <c r="I140">
        <f t="shared" si="12"/>
        <v>1792</v>
      </c>
      <c r="J140">
        <f t="shared" si="13"/>
        <v>4.2712053571428568</v>
      </c>
      <c r="K140">
        <f t="shared" si="14"/>
        <v>0.45876818023303512</v>
      </c>
    </row>
    <row r="141" spans="1:11" x14ac:dyDescent="0.25">
      <c r="A141" s="3">
        <v>44837</v>
      </c>
      <c r="B141">
        <v>119</v>
      </c>
      <c r="D141" s="3">
        <v>44837</v>
      </c>
      <c r="E141">
        <v>20</v>
      </c>
      <c r="G141" s="1">
        <f t="shared" si="10"/>
        <v>44837</v>
      </c>
      <c r="H141">
        <f t="shared" si="11"/>
        <v>7773</v>
      </c>
      <c r="I141">
        <f t="shared" si="12"/>
        <v>1812</v>
      </c>
      <c r="J141">
        <f t="shared" si="13"/>
        <v>4.2897350993377481</v>
      </c>
      <c r="K141">
        <f t="shared" si="14"/>
        <v>0.46075845122122855</v>
      </c>
    </row>
    <row r="142" spans="1:11" x14ac:dyDescent="0.25">
      <c r="A142" s="3">
        <v>44844</v>
      </c>
      <c r="B142">
        <v>102</v>
      </c>
      <c r="D142" s="3">
        <v>44844</v>
      </c>
      <c r="E142">
        <v>27</v>
      </c>
      <c r="G142" s="1">
        <f t="shared" si="10"/>
        <v>44844</v>
      </c>
      <c r="H142">
        <f t="shared" si="11"/>
        <v>7875</v>
      </c>
      <c r="I142">
        <f t="shared" si="12"/>
        <v>1839</v>
      </c>
      <c r="J142">
        <f t="shared" si="13"/>
        <v>4.282218597063622</v>
      </c>
      <c r="K142">
        <f t="shared" si="14"/>
        <v>0.45995110720901622</v>
      </c>
    </row>
    <row r="143" spans="1:11" x14ac:dyDescent="0.25">
      <c r="A143" s="3">
        <v>44851</v>
      </c>
      <c r="B143">
        <v>86</v>
      </c>
      <c r="D143" s="3">
        <v>44851</v>
      </c>
      <c r="E143">
        <v>26</v>
      </c>
      <c r="G143" s="1">
        <f t="shared" si="10"/>
        <v>44851</v>
      </c>
      <c r="H143">
        <f t="shared" si="11"/>
        <v>7961</v>
      </c>
      <c r="I143">
        <f t="shared" si="12"/>
        <v>1865</v>
      </c>
      <c r="J143">
        <f t="shared" si="13"/>
        <v>4.268632707774799</v>
      </c>
      <c r="K143">
        <f t="shared" si="14"/>
        <v>0.45849185316133678</v>
      </c>
    </row>
    <row r="144" spans="1:11" x14ac:dyDescent="0.25">
      <c r="A144" s="3">
        <v>44858</v>
      </c>
      <c r="B144">
        <v>95</v>
      </c>
      <c r="D144" s="3">
        <v>44858</v>
      </c>
      <c r="E144">
        <v>19</v>
      </c>
      <c r="G144" s="1">
        <f t="shared" si="10"/>
        <v>44858</v>
      </c>
      <c r="H144">
        <f t="shared" si="11"/>
        <v>8056</v>
      </c>
      <c r="I144">
        <f t="shared" si="12"/>
        <v>1884</v>
      </c>
      <c r="J144">
        <f t="shared" si="13"/>
        <v>4.2760084925690025</v>
      </c>
      <c r="K144">
        <f t="shared" si="14"/>
        <v>0.45928408277449939</v>
      </c>
    </row>
    <row r="145" spans="1:11" x14ac:dyDescent="0.25">
      <c r="A145" s="3">
        <v>44865</v>
      </c>
      <c r="B145">
        <v>85</v>
      </c>
      <c r="D145" s="3">
        <v>44865</v>
      </c>
      <c r="E145">
        <v>20</v>
      </c>
      <c r="G145" s="1">
        <f t="shared" si="10"/>
        <v>44865</v>
      </c>
      <c r="H145">
        <f t="shared" si="11"/>
        <v>8141</v>
      </c>
      <c r="I145">
        <f t="shared" si="12"/>
        <v>1904</v>
      </c>
      <c r="J145">
        <f t="shared" si="13"/>
        <v>4.2757352941176467</v>
      </c>
      <c r="K145">
        <f t="shared" si="14"/>
        <v>0.45925473865594479</v>
      </c>
    </row>
    <row r="146" spans="1:11" x14ac:dyDescent="0.25">
      <c r="A146" s="3">
        <v>44872</v>
      </c>
      <c r="B146">
        <v>81</v>
      </c>
      <c r="D146" s="3">
        <v>44872</v>
      </c>
      <c r="E146">
        <v>27</v>
      </c>
      <c r="G146" s="1">
        <f t="shared" si="10"/>
        <v>44872</v>
      </c>
      <c r="H146">
        <f t="shared" si="11"/>
        <v>8222</v>
      </c>
      <c r="I146">
        <f t="shared" si="12"/>
        <v>1931</v>
      </c>
      <c r="J146">
        <f t="shared" si="13"/>
        <v>4.2578974624546868</v>
      </c>
      <c r="K146">
        <f t="shared" si="14"/>
        <v>0.45733878545607493</v>
      </c>
    </row>
    <row r="147" spans="1:11" x14ac:dyDescent="0.25">
      <c r="A147" s="3">
        <v>44879</v>
      </c>
      <c r="B147">
        <v>83</v>
      </c>
      <c r="D147" s="3">
        <v>44879</v>
      </c>
      <c r="E147">
        <v>23</v>
      </c>
      <c r="G147" s="1">
        <f t="shared" si="10"/>
        <v>44879</v>
      </c>
      <c r="H147">
        <f t="shared" si="11"/>
        <v>8305</v>
      </c>
      <c r="I147">
        <f t="shared" si="12"/>
        <v>1954</v>
      </c>
      <c r="J147">
        <f t="shared" si="13"/>
        <v>4.250255885363357</v>
      </c>
      <c r="K147">
        <f t="shared" si="14"/>
        <v>0.45651800721593783</v>
      </c>
    </row>
    <row r="148" spans="1:11" x14ac:dyDescent="0.25">
      <c r="A148" s="3">
        <v>44886</v>
      </c>
      <c r="B148">
        <v>82</v>
      </c>
      <c r="D148" s="3">
        <v>44886</v>
      </c>
      <c r="E148">
        <v>33</v>
      </c>
      <c r="G148" s="1">
        <f t="shared" si="10"/>
        <v>44886</v>
      </c>
      <c r="H148">
        <f t="shared" si="11"/>
        <v>8387</v>
      </c>
      <c r="I148">
        <f t="shared" si="12"/>
        <v>1987</v>
      </c>
      <c r="J148">
        <f t="shared" si="13"/>
        <v>4.2209360845495718</v>
      </c>
      <c r="K148">
        <f t="shared" si="14"/>
        <v>0.45336878105156225</v>
      </c>
    </row>
    <row r="149" spans="1:11" x14ac:dyDescent="0.25">
      <c r="A149" s="3">
        <v>44893</v>
      </c>
      <c r="B149">
        <v>85</v>
      </c>
      <c r="D149" s="3">
        <v>44893</v>
      </c>
      <c r="E149">
        <v>35</v>
      </c>
      <c r="G149" s="1">
        <f t="shared" si="10"/>
        <v>44893</v>
      </c>
      <c r="H149">
        <f t="shared" si="11"/>
        <v>8472</v>
      </c>
      <c r="I149">
        <f t="shared" si="12"/>
        <v>2022</v>
      </c>
      <c r="J149">
        <f t="shared" si="13"/>
        <v>4.189910979228487</v>
      </c>
      <c r="K149">
        <f t="shared" si="14"/>
        <v>0.45003638892345033</v>
      </c>
    </row>
    <row r="150" spans="1:11" x14ac:dyDescent="0.25">
      <c r="A150" s="3">
        <v>44900</v>
      </c>
      <c r="B150">
        <v>92</v>
      </c>
      <c r="D150" s="3">
        <v>44900</v>
      </c>
      <c r="E150">
        <v>26</v>
      </c>
      <c r="G150" s="1">
        <f t="shared" si="10"/>
        <v>44900</v>
      </c>
      <c r="H150">
        <f t="shared" si="11"/>
        <v>8564</v>
      </c>
      <c r="I150">
        <f t="shared" si="12"/>
        <v>2048</v>
      </c>
      <c r="J150">
        <f t="shared" si="13"/>
        <v>4.181640625</v>
      </c>
      <c r="K150">
        <f t="shared" si="14"/>
        <v>0.44914807402354967</v>
      </c>
    </row>
    <row r="151" spans="1:11" x14ac:dyDescent="0.25">
      <c r="A151" s="3">
        <v>44907</v>
      </c>
      <c r="B151">
        <v>106</v>
      </c>
      <c r="D151" s="3">
        <v>44907</v>
      </c>
      <c r="E151">
        <v>16</v>
      </c>
      <c r="G151" s="1">
        <f t="shared" si="10"/>
        <v>44907</v>
      </c>
      <c r="H151">
        <f t="shared" si="11"/>
        <v>8670</v>
      </c>
      <c r="I151">
        <f t="shared" si="12"/>
        <v>2064</v>
      </c>
      <c r="J151">
        <f t="shared" si="13"/>
        <v>4.2005813953488369</v>
      </c>
      <c r="K151">
        <f t="shared" si="14"/>
        <v>0.45118249335452754</v>
      </c>
    </row>
    <row r="152" spans="1:11" x14ac:dyDescent="0.25">
      <c r="A152" s="3">
        <v>44914</v>
      </c>
      <c r="B152">
        <v>107</v>
      </c>
      <c r="D152" s="3">
        <v>44914</v>
      </c>
      <c r="E152">
        <v>38</v>
      </c>
      <c r="G152" s="1">
        <f t="shared" si="10"/>
        <v>44914</v>
      </c>
      <c r="H152">
        <f t="shared" si="11"/>
        <v>8777</v>
      </c>
      <c r="I152">
        <f t="shared" si="12"/>
        <v>2102</v>
      </c>
      <c r="J152">
        <f t="shared" si="13"/>
        <v>4.1755470980019034</v>
      </c>
      <c r="K152">
        <f t="shared" si="14"/>
        <v>0.44849357112369664</v>
      </c>
    </row>
    <row r="153" spans="1:11" x14ac:dyDescent="0.25">
      <c r="A153" s="3">
        <v>44921</v>
      </c>
      <c r="B153">
        <v>130</v>
      </c>
      <c r="D153" s="3">
        <v>44921</v>
      </c>
      <c r="E153">
        <v>27</v>
      </c>
      <c r="G153" s="1">
        <f t="shared" si="10"/>
        <v>44921</v>
      </c>
      <c r="H153">
        <f t="shared" si="11"/>
        <v>8907</v>
      </c>
      <c r="I153">
        <f t="shared" si="12"/>
        <v>2129</v>
      </c>
      <c r="J153">
        <f t="shared" si="13"/>
        <v>4.1836542977923905</v>
      </c>
      <c r="K153">
        <f t="shared" si="14"/>
        <v>0.44936436168131938</v>
      </c>
    </row>
    <row r="154" spans="1:11" x14ac:dyDescent="0.25">
      <c r="A154" s="3">
        <v>44928</v>
      </c>
      <c r="B154">
        <v>109</v>
      </c>
      <c r="D154" s="3">
        <v>44928</v>
      </c>
      <c r="E154">
        <v>31</v>
      </c>
      <c r="G154" s="1">
        <f t="shared" si="10"/>
        <v>44928</v>
      </c>
      <c r="H154">
        <f t="shared" si="11"/>
        <v>9016</v>
      </c>
      <c r="I154">
        <f t="shared" si="12"/>
        <v>2160</v>
      </c>
      <c r="J154">
        <f t="shared" si="13"/>
        <v>4.174074074074074</v>
      </c>
      <c r="K154">
        <f t="shared" si="14"/>
        <v>0.44833535430893268</v>
      </c>
    </row>
    <row r="155" spans="1:11" x14ac:dyDescent="0.25">
      <c r="A155" s="3">
        <v>44935</v>
      </c>
      <c r="B155">
        <v>110</v>
      </c>
      <c r="D155" s="3">
        <v>44935</v>
      </c>
      <c r="E155">
        <v>29</v>
      </c>
      <c r="G155" s="1">
        <f t="shared" si="10"/>
        <v>44935</v>
      </c>
      <c r="H155">
        <f t="shared" si="11"/>
        <v>9126</v>
      </c>
      <c r="I155">
        <f t="shared" si="12"/>
        <v>2189</v>
      </c>
      <c r="J155">
        <f t="shared" si="13"/>
        <v>4.1690269529465507</v>
      </c>
      <c r="K155">
        <f t="shared" si="14"/>
        <v>0.44779324537679777</v>
      </c>
    </row>
    <row r="156" spans="1:11" x14ac:dyDescent="0.25">
      <c r="A156" s="3">
        <v>44942</v>
      </c>
      <c r="B156">
        <v>116</v>
      </c>
      <c r="D156" s="3">
        <v>44942</v>
      </c>
      <c r="E156">
        <v>26</v>
      </c>
      <c r="G156" s="1">
        <f t="shared" si="10"/>
        <v>44942</v>
      </c>
      <c r="H156">
        <f t="shared" si="11"/>
        <v>9242</v>
      </c>
      <c r="I156">
        <f t="shared" si="12"/>
        <v>2215</v>
      </c>
      <c r="J156">
        <f t="shared" si="13"/>
        <v>4.1724604966139953</v>
      </c>
      <c r="K156">
        <f t="shared" si="14"/>
        <v>0.44816204070466231</v>
      </c>
    </row>
    <row r="157" spans="1:11" x14ac:dyDescent="0.25">
      <c r="A157" s="3">
        <v>44949</v>
      </c>
      <c r="B157">
        <v>82</v>
      </c>
      <c r="D157" s="3">
        <v>44949</v>
      </c>
      <c r="E157">
        <v>24</v>
      </c>
      <c r="G157" s="1">
        <f t="shared" si="10"/>
        <v>44949</v>
      </c>
      <c r="H157">
        <f t="shared" si="11"/>
        <v>9324</v>
      </c>
      <c r="I157">
        <f t="shared" si="12"/>
        <v>2239</v>
      </c>
      <c r="J157">
        <f t="shared" si="13"/>
        <v>4.1643590888789639</v>
      </c>
      <c r="K157">
        <f t="shared" si="14"/>
        <v>0.4472918722690214</v>
      </c>
    </row>
    <row r="158" spans="1:11" x14ac:dyDescent="0.25">
      <c r="A158" s="3">
        <v>44956</v>
      </c>
      <c r="B158">
        <v>89</v>
      </c>
      <c r="D158" s="3">
        <v>44956</v>
      </c>
      <c r="E158">
        <v>22</v>
      </c>
      <c r="G158" s="1">
        <f t="shared" si="10"/>
        <v>44956</v>
      </c>
      <c r="H158">
        <f t="shared" si="11"/>
        <v>9413</v>
      </c>
      <c r="I158">
        <f t="shared" si="12"/>
        <v>2261</v>
      </c>
      <c r="J158">
        <f t="shared" si="13"/>
        <v>4.1632021229544449</v>
      </c>
      <c r="K158">
        <f t="shared" si="14"/>
        <v>0.44716760309734704</v>
      </c>
    </row>
    <row r="159" spans="1:11" x14ac:dyDescent="0.25">
      <c r="A159" s="3">
        <v>44963</v>
      </c>
      <c r="B159">
        <v>81</v>
      </c>
      <c r="D159" s="3">
        <v>44963</v>
      </c>
      <c r="E159">
        <v>31</v>
      </c>
      <c r="G159" s="1">
        <f t="shared" si="10"/>
        <v>44963</v>
      </c>
      <c r="H159">
        <f t="shared" si="11"/>
        <v>9494</v>
      </c>
      <c r="I159">
        <f t="shared" si="12"/>
        <v>2292</v>
      </c>
      <c r="J159">
        <f t="shared" si="13"/>
        <v>4.1422338568935428</v>
      </c>
      <c r="K159">
        <f t="shared" si="14"/>
        <v>0.44491541139522833</v>
      </c>
    </row>
    <row r="160" spans="1:11" x14ac:dyDescent="0.25">
      <c r="A160" s="3">
        <v>44970</v>
      </c>
      <c r="B160">
        <v>83</v>
      </c>
      <c r="D160" s="3">
        <v>44970</v>
      </c>
      <c r="E160">
        <v>30</v>
      </c>
      <c r="G160" s="1">
        <f t="shared" si="10"/>
        <v>44970</v>
      </c>
      <c r="H160">
        <f t="shared" si="11"/>
        <v>9577</v>
      </c>
      <c r="I160">
        <f t="shared" si="12"/>
        <v>2322</v>
      </c>
      <c r="J160">
        <f t="shared" si="13"/>
        <v>4.1244616709732993</v>
      </c>
      <c r="K160">
        <f t="shared" si="14"/>
        <v>0.44300650917404188</v>
      </c>
    </row>
    <row r="161" spans="1:11" x14ac:dyDescent="0.25">
      <c r="A161" s="3">
        <v>44977</v>
      </c>
      <c r="B161">
        <v>81</v>
      </c>
      <c r="D161" s="3">
        <v>44977</v>
      </c>
      <c r="E161">
        <v>17</v>
      </c>
      <c r="G161" s="1">
        <f t="shared" si="10"/>
        <v>44977</v>
      </c>
      <c r="H161">
        <f t="shared" si="11"/>
        <v>9658</v>
      </c>
      <c r="I161">
        <f t="shared" si="12"/>
        <v>2339</v>
      </c>
      <c r="J161">
        <f t="shared" si="13"/>
        <v>4.1291150064129969</v>
      </c>
      <c r="K161">
        <f t="shared" si="14"/>
        <v>0.44350632176865618</v>
      </c>
    </row>
    <row r="162" spans="1:11" x14ac:dyDescent="0.25">
      <c r="A162" s="3">
        <v>44984</v>
      </c>
      <c r="B162">
        <v>90</v>
      </c>
      <c r="D162" s="3">
        <v>44984</v>
      </c>
      <c r="E162">
        <v>28</v>
      </c>
      <c r="G162" s="1">
        <f t="shared" si="10"/>
        <v>44984</v>
      </c>
      <c r="H162">
        <f t="shared" si="11"/>
        <v>9748</v>
      </c>
      <c r="I162">
        <f t="shared" si="12"/>
        <v>2367</v>
      </c>
      <c r="J162">
        <f t="shared" si="13"/>
        <v>4.1182931981411066</v>
      </c>
      <c r="K162">
        <f t="shared" si="14"/>
        <v>0.44234395637701718</v>
      </c>
    </row>
    <row r="163" spans="1:11" x14ac:dyDescent="0.25">
      <c r="A163" s="3">
        <v>44991</v>
      </c>
      <c r="B163">
        <v>77</v>
      </c>
      <c r="D163" s="3">
        <v>44991</v>
      </c>
      <c r="E163">
        <v>30</v>
      </c>
      <c r="G163" s="1">
        <f t="shared" si="10"/>
        <v>44991</v>
      </c>
      <c r="H163">
        <f t="shared" si="11"/>
        <v>9825</v>
      </c>
      <c r="I163">
        <f t="shared" si="12"/>
        <v>2397</v>
      </c>
      <c r="J163">
        <f t="shared" si="13"/>
        <v>4.0988735919899879</v>
      </c>
      <c r="K163">
        <f t="shared" si="14"/>
        <v>0.44025810551529448</v>
      </c>
    </row>
    <row r="164" spans="1:11" x14ac:dyDescent="0.25">
      <c r="A164" s="3">
        <v>44998</v>
      </c>
      <c r="B164">
        <v>74</v>
      </c>
      <c r="D164" s="3">
        <v>44998</v>
      </c>
      <c r="E164">
        <v>24</v>
      </c>
      <c r="G164" s="1">
        <f>A164</f>
        <v>44998</v>
      </c>
      <c r="H164">
        <f>B164+H163</f>
        <v>9899</v>
      </c>
      <c r="I164">
        <f>E164+I163</f>
        <v>2421</v>
      </c>
      <c r="J164">
        <f>H164/I164</f>
        <v>4.0888062783973567</v>
      </c>
      <c r="K164">
        <f t="shared" si="14"/>
        <v>0.43917678004612615</v>
      </c>
    </row>
    <row r="165" spans="1:11" x14ac:dyDescent="0.25">
      <c r="A165" s="3">
        <v>45005</v>
      </c>
      <c r="B165">
        <v>77</v>
      </c>
      <c r="D165" s="3">
        <v>45005</v>
      </c>
      <c r="E165">
        <v>33</v>
      </c>
      <c r="G165" s="1">
        <f t="shared" ref="G165:G228" si="15">A165</f>
        <v>45005</v>
      </c>
      <c r="H165">
        <f t="shared" ref="H165:H228" si="16">B165+H164</f>
        <v>9976</v>
      </c>
      <c r="I165">
        <f t="shared" ref="I165:I228" si="17">E165+I164</f>
        <v>2454</v>
      </c>
      <c r="J165">
        <f t="shared" ref="J165:J228" si="18">H165/I165</f>
        <v>4.0651996740016303</v>
      </c>
      <c r="K165">
        <f t="shared" si="14"/>
        <v>0.43664120565095049</v>
      </c>
    </row>
    <row r="166" spans="1:11" x14ac:dyDescent="0.25">
      <c r="A166" s="3">
        <v>45012</v>
      </c>
      <c r="B166">
        <v>83</v>
      </c>
      <c r="D166" s="3">
        <v>45012</v>
      </c>
      <c r="E166">
        <v>23</v>
      </c>
      <c r="G166" s="1">
        <f t="shared" si="15"/>
        <v>45012</v>
      </c>
      <c r="H166">
        <f t="shared" si="16"/>
        <v>10059</v>
      </c>
      <c r="I166">
        <f t="shared" si="17"/>
        <v>2477</v>
      </c>
      <c r="J166">
        <f t="shared" si="18"/>
        <v>4.0609608397254746</v>
      </c>
      <c r="K166">
        <f t="shared" si="14"/>
        <v>0.43618591443346566</v>
      </c>
    </row>
    <row r="167" spans="1:11" x14ac:dyDescent="0.25">
      <c r="A167" s="3">
        <v>45019</v>
      </c>
      <c r="B167">
        <v>69</v>
      </c>
      <c r="D167" s="3">
        <v>45019</v>
      </c>
      <c r="E167">
        <v>24</v>
      </c>
      <c r="G167" s="1">
        <f t="shared" si="15"/>
        <v>45019</v>
      </c>
      <c r="H167">
        <f t="shared" si="16"/>
        <v>10128</v>
      </c>
      <c r="I167">
        <f t="shared" si="17"/>
        <v>2501</v>
      </c>
      <c r="J167">
        <f t="shared" si="18"/>
        <v>4.0495801679328265</v>
      </c>
      <c r="K167">
        <f t="shared" si="14"/>
        <v>0.43496352177107322</v>
      </c>
    </row>
    <row r="168" spans="1:11" x14ac:dyDescent="0.25">
      <c r="A168" s="3">
        <v>45026</v>
      </c>
      <c r="B168">
        <v>92</v>
      </c>
      <c r="D168" s="3">
        <v>45026</v>
      </c>
      <c r="E168">
        <v>23</v>
      </c>
      <c r="G168" s="1">
        <f t="shared" si="15"/>
        <v>45026</v>
      </c>
      <c r="H168">
        <f t="shared" si="16"/>
        <v>10220</v>
      </c>
      <c r="I168">
        <f t="shared" si="17"/>
        <v>2524</v>
      </c>
      <c r="J168">
        <f t="shared" si="18"/>
        <v>4.0491283676703649</v>
      </c>
      <c r="K168">
        <f t="shared" si="14"/>
        <v>0.43491499411508228</v>
      </c>
    </row>
    <row r="169" spans="1:11" x14ac:dyDescent="0.25">
      <c r="A169" s="3">
        <v>45033</v>
      </c>
      <c r="B169">
        <v>77</v>
      </c>
      <c r="D169" s="3">
        <v>45033</v>
      </c>
      <c r="E169">
        <v>23</v>
      </c>
      <c r="G169" s="1">
        <f t="shared" si="15"/>
        <v>45033</v>
      </c>
      <c r="H169">
        <f t="shared" si="16"/>
        <v>10297</v>
      </c>
      <c r="I169">
        <f t="shared" si="17"/>
        <v>2547</v>
      </c>
      <c r="J169">
        <f t="shared" si="18"/>
        <v>4.0427954456223008</v>
      </c>
      <c r="K169">
        <f t="shared" si="14"/>
        <v>0.43423477790429077</v>
      </c>
    </row>
    <row r="170" spans="1:11" x14ac:dyDescent="0.25">
      <c r="A170" s="3">
        <v>45040</v>
      </c>
      <c r="B170">
        <v>58</v>
      </c>
      <c r="D170" s="3">
        <v>45040</v>
      </c>
      <c r="E170">
        <v>23</v>
      </c>
      <c r="G170" s="1">
        <f t="shared" si="15"/>
        <v>45040</v>
      </c>
      <c r="H170">
        <f t="shared" si="16"/>
        <v>10355</v>
      </c>
      <c r="I170">
        <f t="shared" si="17"/>
        <v>2570</v>
      </c>
      <c r="J170">
        <f t="shared" si="18"/>
        <v>4.0291828793774318</v>
      </c>
      <c r="K170">
        <f t="shared" si="14"/>
        <v>0.43277265849717389</v>
      </c>
    </row>
    <row r="171" spans="1:11" x14ac:dyDescent="0.25">
      <c r="A171" s="3">
        <v>45047</v>
      </c>
      <c r="B171">
        <v>72</v>
      </c>
      <c r="D171" s="3">
        <v>45047</v>
      </c>
      <c r="E171">
        <v>33</v>
      </c>
      <c r="G171" s="1">
        <f t="shared" si="15"/>
        <v>45047</v>
      </c>
      <c r="H171">
        <f t="shared" si="16"/>
        <v>10427</v>
      </c>
      <c r="I171">
        <f t="shared" si="17"/>
        <v>2603</v>
      </c>
      <c r="J171">
        <f t="shared" si="18"/>
        <v>4.0057625816365734</v>
      </c>
      <c r="K171">
        <f t="shared" si="14"/>
        <v>0.43025709521311845</v>
      </c>
    </row>
    <row r="172" spans="1:11" x14ac:dyDescent="0.25">
      <c r="A172" s="3">
        <v>45054</v>
      </c>
      <c r="B172">
        <v>57</v>
      </c>
      <c r="D172" s="3">
        <v>45054</v>
      </c>
      <c r="E172">
        <v>26</v>
      </c>
      <c r="G172" s="1">
        <f t="shared" si="15"/>
        <v>45054</v>
      </c>
      <c r="H172">
        <f t="shared" si="16"/>
        <v>10484</v>
      </c>
      <c r="I172">
        <f t="shared" si="17"/>
        <v>2629</v>
      </c>
      <c r="J172">
        <f t="shared" si="18"/>
        <v>3.98782807151008</v>
      </c>
      <c r="K172">
        <f t="shared" si="14"/>
        <v>0.42833075782446006</v>
      </c>
    </row>
    <row r="173" spans="1:11" x14ac:dyDescent="0.25">
      <c r="A173" s="3">
        <v>45061</v>
      </c>
      <c r="B173">
        <v>64</v>
      </c>
      <c r="D173" s="3">
        <v>45061</v>
      </c>
      <c r="E173">
        <v>17</v>
      </c>
      <c r="G173" s="1">
        <f t="shared" si="15"/>
        <v>45061</v>
      </c>
      <c r="H173">
        <f t="shared" si="16"/>
        <v>10548</v>
      </c>
      <c r="I173">
        <f t="shared" si="17"/>
        <v>2646</v>
      </c>
      <c r="J173">
        <f t="shared" si="18"/>
        <v>3.9863945578231292</v>
      </c>
      <c r="K173">
        <f t="shared" si="14"/>
        <v>0.42817678478628668</v>
      </c>
    </row>
    <row r="174" spans="1:11" x14ac:dyDescent="0.25">
      <c r="A174" s="3">
        <v>45068</v>
      </c>
      <c r="B174">
        <v>70</v>
      </c>
      <c r="D174" s="3">
        <v>45068</v>
      </c>
      <c r="E174">
        <v>24</v>
      </c>
      <c r="G174" s="1">
        <f t="shared" si="15"/>
        <v>45068</v>
      </c>
      <c r="H174">
        <f t="shared" si="16"/>
        <v>10618</v>
      </c>
      <c r="I174">
        <f t="shared" si="17"/>
        <v>2670</v>
      </c>
      <c r="J174">
        <f t="shared" si="18"/>
        <v>3.9767790262172285</v>
      </c>
      <c r="K174">
        <f t="shared" si="14"/>
        <v>0.42714398501012157</v>
      </c>
    </row>
    <row r="175" spans="1:11" x14ac:dyDescent="0.25">
      <c r="A175" s="3">
        <v>45075</v>
      </c>
      <c r="B175">
        <v>84</v>
      </c>
      <c r="D175" s="3">
        <v>45075</v>
      </c>
      <c r="E175">
        <v>19</v>
      </c>
      <c r="G175" s="1">
        <f t="shared" si="15"/>
        <v>45075</v>
      </c>
      <c r="H175">
        <f t="shared" si="16"/>
        <v>10702</v>
      </c>
      <c r="I175">
        <f t="shared" si="17"/>
        <v>2689</v>
      </c>
      <c r="J175">
        <f t="shared" si="18"/>
        <v>3.9799181851989589</v>
      </c>
      <c r="K175">
        <f t="shared" si="14"/>
        <v>0.427481160615856</v>
      </c>
    </row>
    <row r="176" spans="1:11" x14ac:dyDescent="0.25">
      <c r="A176" s="3">
        <v>45082</v>
      </c>
      <c r="B176">
        <v>75</v>
      </c>
      <c r="D176" s="3">
        <v>45082</v>
      </c>
      <c r="E176">
        <v>26</v>
      </c>
      <c r="G176" s="1">
        <f t="shared" si="15"/>
        <v>45082</v>
      </c>
      <c r="H176">
        <f t="shared" si="16"/>
        <v>10777</v>
      </c>
      <c r="I176">
        <f t="shared" si="17"/>
        <v>2715</v>
      </c>
      <c r="J176">
        <f t="shared" si="18"/>
        <v>3.969429097605893</v>
      </c>
      <c r="K176">
        <f t="shared" si="14"/>
        <v>0.42635453259753131</v>
      </c>
    </row>
    <row r="177" spans="1:11" x14ac:dyDescent="0.25">
      <c r="A177" s="3">
        <v>45089</v>
      </c>
      <c r="B177">
        <v>76</v>
      </c>
      <c r="D177" s="3">
        <v>45089</v>
      </c>
      <c r="E177">
        <v>27</v>
      </c>
      <c r="G177" s="1">
        <f t="shared" si="15"/>
        <v>45089</v>
      </c>
      <c r="H177">
        <f t="shared" si="16"/>
        <v>10853</v>
      </c>
      <c r="I177">
        <f t="shared" si="17"/>
        <v>2742</v>
      </c>
      <c r="J177">
        <f t="shared" si="18"/>
        <v>3.9580598103574034</v>
      </c>
      <c r="K177">
        <f t="shared" si="14"/>
        <v>0.42513336274373026</v>
      </c>
    </row>
    <row r="178" spans="1:11" x14ac:dyDescent="0.25">
      <c r="A178" s="3">
        <v>45096</v>
      </c>
      <c r="B178">
        <v>89</v>
      </c>
      <c r="D178" s="3">
        <v>45096</v>
      </c>
      <c r="E178">
        <v>19</v>
      </c>
      <c r="G178" s="1">
        <f t="shared" si="15"/>
        <v>45096</v>
      </c>
      <c r="H178">
        <f t="shared" si="16"/>
        <v>10942</v>
      </c>
      <c r="I178">
        <f t="shared" si="17"/>
        <v>2761</v>
      </c>
      <c r="J178">
        <f t="shared" si="18"/>
        <v>3.9630568634552699</v>
      </c>
      <c r="K178">
        <f t="shared" si="14"/>
        <v>0.42567009389209387</v>
      </c>
    </row>
    <row r="179" spans="1:11" x14ac:dyDescent="0.25">
      <c r="A179" s="3">
        <v>45103</v>
      </c>
      <c r="B179">
        <v>77</v>
      </c>
      <c r="D179" s="3">
        <v>45103</v>
      </c>
      <c r="E179">
        <v>25</v>
      </c>
      <c r="G179" s="1">
        <f t="shared" si="15"/>
        <v>45103</v>
      </c>
      <c r="H179">
        <f t="shared" si="16"/>
        <v>11019</v>
      </c>
      <c r="I179">
        <f t="shared" si="17"/>
        <v>2786</v>
      </c>
      <c r="J179">
        <f t="shared" si="18"/>
        <v>3.955132806891601</v>
      </c>
      <c r="K179">
        <f t="shared" si="14"/>
        <v>0.42481897466325635</v>
      </c>
    </row>
    <row r="180" spans="1:11" x14ac:dyDescent="0.25">
      <c r="A180" s="3">
        <v>45110</v>
      </c>
      <c r="B180">
        <v>72</v>
      </c>
      <c r="D180" s="3">
        <v>45110</v>
      </c>
      <c r="E180">
        <v>21</v>
      </c>
      <c r="G180" s="1">
        <f t="shared" si="15"/>
        <v>45110</v>
      </c>
      <c r="H180">
        <f t="shared" si="16"/>
        <v>11091</v>
      </c>
      <c r="I180">
        <f t="shared" si="17"/>
        <v>2807</v>
      </c>
      <c r="J180">
        <f t="shared" si="18"/>
        <v>3.9511934449590309</v>
      </c>
      <c r="K180">
        <f t="shared" si="14"/>
        <v>0.42439584963086663</v>
      </c>
    </row>
    <row r="181" spans="1:11" x14ac:dyDescent="0.25">
      <c r="A181" s="3">
        <v>45117</v>
      </c>
      <c r="B181">
        <v>66</v>
      </c>
      <c r="D181" s="3">
        <v>45117</v>
      </c>
      <c r="E181">
        <v>26</v>
      </c>
      <c r="G181" s="1">
        <f t="shared" si="15"/>
        <v>45117</v>
      </c>
      <c r="H181">
        <f t="shared" si="16"/>
        <v>11157</v>
      </c>
      <c r="I181">
        <f t="shared" si="17"/>
        <v>2833</v>
      </c>
      <c r="J181">
        <f t="shared" si="18"/>
        <v>3.9382280268266854</v>
      </c>
      <c r="K181">
        <f t="shared" si="14"/>
        <v>0.42300324010143031</v>
      </c>
    </row>
    <row r="182" spans="1:11" x14ac:dyDescent="0.25">
      <c r="A182" s="3">
        <v>45124</v>
      </c>
      <c r="B182">
        <v>59</v>
      </c>
      <c r="D182" s="3">
        <v>45124</v>
      </c>
      <c r="E182">
        <v>24</v>
      </c>
      <c r="G182" s="1">
        <f t="shared" si="15"/>
        <v>45124</v>
      </c>
      <c r="H182">
        <f t="shared" si="16"/>
        <v>11216</v>
      </c>
      <c r="I182">
        <f t="shared" si="17"/>
        <v>2857</v>
      </c>
      <c r="J182">
        <f t="shared" si="18"/>
        <v>3.9257962898144907</v>
      </c>
      <c r="K182">
        <f t="shared" si="14"/>
        <v>0.42166795301281434</v>
      </c>
    </row>
    <row r="183" spans="1:11" x14ac:dyDescent="0.25">
      <c r="A183" s="3">
        <v>45131</v>
      </c>
      <c r="B183">
        <v>69</v>
      </c>
      <c r="D183" s="3">
        <v>45131</v>
      </c>
      <c r="E183">
        <v>16</v>
      </c>
      <c r="G183" s="1">
        <f t="shared" si="15"/>
        <v>45131</v>
      </c>
      <c r="H183">
        <f t="shared" si="16"/>
        <v>11285</v>
      </c>
      <c r="I183">
        <f t="shared" si="17"/>
        <v>2873</v>
      </c>
      <c r="J183">
        <f t="shared" si="18"/>
        <v>3.9279498781761224</v>
      </c>
      <c r="K183">
        <f t="shared" si="14"/>
        <v>0.42189926893678048</v>
      </c>
    </row>
    <row r="184" spans="1:11" x14ac:dyDescent="0.25">
      <c r="A184" s="3">
        <v>45138</v>
      </c>
      <c r="B184">
        <v>63</v>
      </c>
      <c r="D184" s="3">
        <v>45138</v>
      </c>
      <c r="E184">
        <v>14</v>
      </c>
      <c r="G184" s="1">
        <f t="shared" si="15"/>
        <v>45138</v>
      </c>
      <c r="H184">
        <f t="shared" si="16"/>
        <v>11348</v>
      </c>
      <c r="I184">
        <f t="shared" si="17"/>
        <v>2887</v>
      </c>
      <c r="J184">
        <f t="shared" si="18"/>
        <v>3.9307239348804988</v>
      </c>
      <c r="K184">
        <f t="shared" si="14"/>
        <v>0.4221972290767681</v>
      </c>
    </row>
    <row r="185" spans="1:11" x14ac:dyDescent="0.25">
      <c r="A185" s="3">
        <v>45145</v>
      </c>
      <c r="B185">
        <v>63</v>
      </c>
      <c r="D185" s="3">
        <v>45145</v>
      </c>
      <c r="E185">
        <v>26</v>
      </c>
      <c r="G185" s="1">
        <f t="shared" si="15"/>
        <v>45145</v>
      </c>
      <c r="H185">
        <f t="shared" si="16"/>
        <v>11411</v>
      </c>
      <c r="I185">
        <f t="shared" si="17"/>
        <v>2913</v>
      </c>
      <c r="J185">
        <f t="shared" si="18"/>
        <v>3.9172674219018195</v>
      </c>
      <c r="K185">
        <f t="shared" si="14"/>
        <v>0.42075187127836888</v>
      </c>
    </row>
    <row r="186" spans="1:11" x14ac:dyDescent="0.25">
      <c r="A186" s="3">
        <v>45152</v>
      </c>
      <c r="B186">
        <v>83</v>
      </c>
      <c r="D186" s="3">
        <v>45152</v>
      </c>
      <c r="E186">
        <v>17</v>
      </c>
      <c r="G186" s="1">
        <f t="shared" si="15"/>
        <v>45152</v>
      </c>
      <c r="H186">
        <f t="shared" si="16"/>
        <v>11494</v>
      </c>
      <c r="I186">
        <f t="shared" si="17"/>
        <v>2930</v>
      </c>
      <c r="J186">
        <f t="shared" si="18"/>
        <v>3.9228668941979521</v>
      </c>
      <c r="K186">
        <f t="shared" si="14"/>
        <v>0.42135330799254278</v>
      </c>
    </row>
    <row r="187" spans="1:11" x14ac:dyDescent="0.25">
      <c r="A187" s="3">
        <v>45159</v>
      </c>
      <c r="B187">
        <v>54</v>
      </c>
      <c r="D187" s="3">
        <v>45159</v>
      </c>
      <c r="E187">
        <v>23</v>
      </c>
      <c r="G187" s="1">
        <f t="shared" si="15"/>
        <v>45159</v>
      </c>
      <c r="H187">
        <f t="shared" si="16"/>
        <v>11548</v>
      </c>
      <c r="I187">
        <f t="shared" si="17"/>
        <v>2953</v>
      </c>
      <c r="J187">
        <f t="shared" si="18"/>
        <v>3.9105993904503893</v>
      </c>
      <c r="K187">
        <f t="shared" si="14"/>
        <v>0.42003566112247143</v>
      </c>
    </row>
    <row r="188" spans="1:11" x14ac:dyDescent="0.25">
      <c r="A188" s="3">
        <v>45166</v>
      </c>
      <c r="B188">
        <v>43</v>
      </c>
      <c r="D188" s="3">
        <v>45166</v>
      </c>
      <c r="E188">
        <v>28</v>
      </c>
      <c r="G188" s="1">
        <f t="shared" si="15"/>
        <v>45166</v>
      </c>
      <c r="H188">
        <f t="shared" si="16"/>
        <v>11591</v>
      </c>
      <c r="I188">
        <f t="shared" si="17"/>
        <v>2981</v>
      </c>
      <c r="J188">
        <f t="shared" si="18"/>
        <v>3.8882925192888291</v>
      </c>
      <c r="K188">
        <f t="shared" si="14"/>
        <v>0.41763969046927685</v>
      </c>
    </row>
    <row r="189" spans="1:11" x14ac:dyDescent="0.25">
      <c r="A189" s="3">
        <v>45173</v>
      </c>
      <c r="B189">
        <v>60</v>
      </c>
      <c r="D189" s="3">
        <v>45173</v>
      </c>
      <c r="E189">
        <v>18</v>
      </c>
      <c r="G189" s="1">
        <f t="shared" si="15"/>
        <v>45173</v>
      </c>
      <c r="H189">
        <f t="shared" si="16"/>
        <v>11651</v>
      </c>
      <c r="I189">
        <f t="shared" si="17"/>
        <v>2999</v>
      </c>
      <c r="J189">
        <f t="shared" si="18"/>
        <v>3.8849616538846283</v>
      </c>
      <c r="K189">
        <f t="shared" si="14"/>
        <v>0.41728192376589629</v>
      </c>
    </row>
    <row r="190" spans="1:11" x14ac:dyDescent="0.25">
      <c r="A190" s="3">
        <v>45180</v>
      </c>
      <c r="B190">
        <v>57</v>
      </c>
      <c r="D190" s="3">
        <v>45180</v>
      </c>
      <c r="E190">
        <v>23</v>
      </c>
      <c r="G190" s="1">
        <f t="shared" si="15"/>
        <v>45180</v>
      </c>
      <c r="H190">
        <f t="shared" si="16"/>
        <v>11708</v>
      </c>
      <c r="I190">
        <f t="shared" si="17"/>
        <v>3022</v>
      </c>
      <c r="J190">
        <f t="shared" si="18"/>
        <v>3.8742554599602914</v>
      </c>
      <c r="K190">
        <f t="shared" si="14"/>
        <v>0.41613197645753847</v>
      </c>
    </row>
    <row r="191" spans="1:11" x14ac:dyDescent="0.25">
      <c r="A191" s="3">
        <v>45187</v>
      </c>
      <c r="B191">
        <v>75</v>
      </c>
      <c r="D191" s="3">
        <v>45187</v>
      </c>
      <c r="E191">
        <v>29</v>
      </c>
      <c r="G191" s="1">
        <f t="shared" si="15"/>
        <v>45187</v>
      </c>
      <c r="H191">
        <f t="shared" si="16"/>
        <v>11783</v>
      </c>
      <c r="I191">
        <f t="shared" si="17"/>
        <v>3051</v>
      </c>
      <c r="J191">
        <f t="shared" si="18"/>
        <v>3.8620124549328088</v>
      </c>
      <c r="K191">
        <f t="shared" si="14"/>
        <v>0.41481696098359289</v>
      </c>
    </row>
    <row r="192" spans="1:11" x14ac:dyDescent="0.25">
      <c r="A192" s="3">
        <v>45194</v>
      </c>
      <c r="B192">
        <v>72</v>
      </c>
      <c r="D192" s="3">
        <v>45194</v>
      </c>
      <c r="E192">
        <v>32</v>
      </c>
      <c r="G192" s="1">
        <f t="shared" si="15"/>
        <v>45194</v>
      </c>
      <c r="H192">
        <f t="shared" si="16"/>
        <v>11855</v>
      </c>
      <c r="I192">
        <f t="shared" si="17"/>
        <v>3083</v>
      </c>
      <c r="J192">
        <f t="shared" si="18"/>
        <v>3.8452805708725268</v>
      </c>
      <c r="K192">
        <f t="shared" si="14"/>
        <v>0.41301979710118464</v>
      </c>
    </row>
    <row r="193" spans="1:11" x14ac:dyDescent="0.25">
      <c r="A193" s="3">
        <v>45201</v>
      </c>
      <c r="B193">
        <v>83</v>
      </c>
      <c r="D193" s="3">
        <v>45201</v>
      </c>
      <c r="E193">
        <v>35</v>
      </c>
      <c r="G193" s="1">
        <f t="shared" si="15"/>
        <v>45201</v>
      </c>
      <c r="H193">
        <f t="shared" si="16"/>
        <v>11938</v>
      </c>
      <c r="I193">
        <f t="shared" si="17"/>
        <v>3118</v>
      </c>
      <c r="J193">
        <f t="shared" si="18"/>
        <v>3.8287363694676073</v>
      </c>
      <c r="K193">
        <f t="shared" si="14"/>
        <v>0.4112427921254696</v>
      </c>
    </row>
    <row r="194" spans="1:11" x14ac:dyDescent="0.25">
      <c r="A194" s="3">
        <v>45208</v>
      </c>
      <c r="B194">
        <v>79</v>
      </c>
      <c r="D194" s="3">
        <v>45208</v>
      </c>
      <c r="E194">
        <v>21</v>
      </c>
      <c r="G194" s="1">
        <f t="shared" si="15"/>
        <v>45208</v>
      </c>
      <c r="H194">
        <f t="shared" si="16"/>
        <v>12017</v>
      </c>
      <c r="I194">
        <f t="shared" si="17"/>
        <v>3139</v>
      </c>
      <c r="J194">
        <f t="shared" si="18"/>
        <v>3.828289264096846</v>
      </c>
      <c r="K194">
        <f t="shared" si="14"/>
        <v>0.41119476874561184</v>
      </c>
    </row>
    <row r="195" spans="1:11" x14ac:dyDescent="0.25">
      <c r="A195" s="3">
        <v>45215</v>
      </c>
      <c r="B195">
        <v>85</v>
      </c>
      <c r="D195" s="3">
        <v>45215</v>
      </c>
      <c r="E195">
        <v>26</v>
      </c>
      <c r="G195" s="1">
        <f t="shared" si="15"/>
        <v>45215</v>
      </c>
      <c r="H195">
        <f t="shared" si="16"/>
        <v>12102</v>
      </c>
      <c r="I195">
        <f t="shared" si="17"/>
        <v>3165</v>
      </c>
      <c r="J195">
        <f t="shared" si="18"/>
        <v>3.8236966824644552</v>
      </c>
      <c r="K195">
        <f t="shared" si="14"/>
        <v>0.41070148168917464</v>
      </c>
    </row>
    <row r="196" spans="1:11" x14ac:dyDescent="0.25">
      <c r="A196" s="3">
        <v>45222</v>
      </c>
      <c r="B196">
        <v>75</v>
      </c>
      <c r="D196" s="3">
        <v>45222</v>
      </c>
      <c r="E196">
        <v>25</v>
      </c>
      <c r="G196" s="1">
        <f t="shared" si="15"/>
        <v>45222</v>
      </c>
      <c r="H196">
        <f t="shared" si="16"/>
        <v>12177</v>
      </c>
      <c r="I196">
        <f t="shared" si="17"/>
        <v>3190</v>
      </c>
      <c r="J196">
        <f t="shared" si="18"/>
        <v>3.817241379310345</v>
      </c>
      <c r="K196">
        <f t="shared" si="14"/>
        <v>0.41000812058072056</v>
      </c>
    </row>
    <row r="197" spans="1:11" x14ac:dyDescent="0.25">
      <c r="A197" s="3">
        <v>45229</v>
      </c>
      <c r="B197">
        <v>76</v>
      </c>
      <c r="D197" s="3">
        <v>45229</v>
      </c>
      <c r="E197">
        <v>28</v>
      </c>
      <c r="G197" s="1">
        <f t="shared" si="15"/>
        <v>45229</v>
      </c>
      <c r="H197">
        <f t="shared" si="16"/>
        <v>12253</v>
      </c>
      <c r="I197">
        <f t="shared" si="17"/>
        <v>3218</v>
      </c>
      <c r="J197">
        <f t="shared" si="18"/>
        <v>3.807644499689248</v>
      </c>
      <c r="K197">
        <f t="shared" si="14"/>
        <v>0.40897732420556537</v>
      </c>
    </row>
    <row r="198" spans="1:11" x14ac:dyDescent="0.25">
      <c r="A198" s="3">
        <v>45236</v>
      </c>
      <c r="B198">
        <v>85</v>
      </c>
      <c r="D198" s="3">
        <v>45236</v>
      </c>
      <c r="E198">
        <v>23</v>
      </c>
      <c r="G198" s="1">
        <f t="shared" si="15"/>
        <v>45236</v>
      </c>
      <c r="H198">
        <f t="shared" si="16"/>
        <v>12338</v>
      </c>
      <c r="I198">
        <f t="shared" si="17"/>
        <v>3241</v>
      </c>
      <c r="J198">
        <f t="shared" si="18"/>
        <v>3.8068497377352668</v>
      </c>
      <c r="K198">
        <f t="shared" si="14"/>
        <v>0.40889195919385118</v>
      </c>
    </row>
    <row r="199" spans="1:11" x14ac:dyDescent="0.25">
      <c r="A199" s="3">
        <v>45243</v>
      </c>
      <c r="B199">
        <v>92</v>
      </c>
      <c r="D199" s="3">
        <v>45243</v>
      </c>
      <c r="E199">
        <v>19</v>
      </c>
      <c r="G199" s="1">
        <f t="shared" si="15"/>
        <v>45243</v>
      </c>
      <c r="H199">
        <f t="shared" si="16"/>
        <v>12430</v>
      </c>
      <c r="I199">
        <f t="shared" si="17"/>
        <v>3260</v>
      </c>
      <c r="J199">
        <f t="shared" si="18"/>
        <v>3.8128834355828221</v>
      </c>
      <c r="K199">
        <f t="shared" si="14"/>
        <v>0.40954003587248</v>
      </c>
    </row>
    <row r="200" spans="1:11" x14ac:dyDescent="0.25">
      <c r="A200" s="3">
        <v>45250</v>
      </c>
      <c r="B200">
        <v>99</v>
      </c>
      <c r="D200" s="3">
        <v>45250</v>
      </c>
      <c r="E200">
        <v>23</v>
      </c>
      <c r="G200" s="1">
        <f t="shared" si="15"/>
        <v>45250</v>
      </c>
      <c r="H200">
        <f t="shared" si="16"/>
        <v>12529</v>
      </c>
      <c r="I200">
        <f t="shared" si="17"/>
        <v>3283</v>
      </c>
      <c r="J200">
        <f t="shared" si="18"/>
        <v>3.8163265306122449</v>
      </c>
      <c r="K200">
        <f t="shared" ref="K200:K233" si="19">J200/J$16</f>
        <v>0.40990985710769084</v>
      </c>
    </row>
    <row r="201" spans="1:11" x14ac:dyDescent="0.25">
      <c r="A201" s="3">
        <v>45257</v>
      </c>
      <c r="B201">
        <v>73</v>
      </c>
      <c r="D201" s="3">
        <v>45257</v>
      </c>
      <c r="E201">
        <v>21</v>
      </c>
      <c r="G201" s="1">
        <f t="shared" si="15"/>
        <v>45257</v>
      </c>
      <c r="H201">
        <f t="shared" si="16"/>
        <v>12602</v>
      </c>
      <c r="I201">
        <f t="shared" si="17"/>
        <v>3304</v>
      </c>
      <c r="J201">
        <f t="shared" si="18"/>
        <v>3.8141646489104115</v>
      </c>
      <c r="K201">
        <f t="shared" si="19"/>
        <v>0.40967765039991205</v>
      </c>
    </row>
    <row r="202" spans="1:11" x14ac:dyDescent="0.25">
      <c r="A202" s="3">
        <v>45264</v>
      </c>
      <c r="B202">
        <v>106</v>
      </c>
      <c r="D202" s="3">
        <v>45264</v>
      </c>
      <c r="E202">
        <v>18</v>
      </c>
      <c r="G202" s="1">
        <f t="shared" si="15"/>
        <v>45264</v>
      </c>
      <c r="H202">
        <f t="shared" si="16"/>
        <v>12708</v>
      </c>
      <c r="I202">
        <f t="shared" si="17"/>
        <v>3322</v>
      </c>
      <c r="J202">
        <f t="shared" si="18"/>
        <v>3.8254063816977726</v>
      </c>
      <c r="K202">
        <f t="shared" si="19"/>
        <v>0.41088511968838798</v>
      </c>
    </row>
    <row r="203" spans="1:11" x14ac:dyDescent="0.25">
      <c r="A203" s="3">
        <v>45271</v>
      </c>
      <c r="B203">
        <v>88</v>
      </c>
      <c r="D203" s="3">
        <v>45271</v>
      </c>
      <c r="E203">
        <v>22</v>
      </c>
      <c r="G203" s="1">
        <f t="shared" si="15"/>
        <v>45271</v>
      </c>
      <c r="H203">
        <f t="shared" si="16"/>
        <v>12796</v>
      </c>
      <c r="I203">
        <f t="shared" si="17"/>
        <v>3344</v>
      </c>
      <c r="J203">
        <f t="shared" si="18"/>
        <v>3.8265550239234449</v>
      </c>
      <c r="K203">
        <f t="shared" si="19"/>
        <v>0.41100849481544183</v>
      </c>
    </row>
    <row r="204" spans="1:11" x14ac:dyDescent="0.25">
      <c r="A204" s="3">
        <v>45278</v>
      </c>
      <c r="B204">
        <v>83</v>
      </c>
      <c r="D204" s="3">
        <v>45278</v>
      </c>
      <c r="E204">
        <v>31</v>
      </c>
      <c r="G204" s="1">
        <f t="shared" si="15"/>
        <v>45278</v>
      </c>
      <c r="H204">
        <f t="shared" si="16"/>
        <v>12879</v>
      </c>
      <c r="I204">
        <f t="shared" si="17"/>
        <v>3375</v>
      </c>
      <c r="J204">
        <f t="shared" si="18"/>
        <v>3.8159999999999998</v>
      </c>
      <c r="K204">
        <f t="shared" si="19"/>
        <v>0.40987478460654792</v>
      </c>
    </row>
    <row r="205" spans="1:11" x14ac:dyDescent="0.25">
      <c r="A205" s="3">
        <v>45285</v>
      </c>
      <c r="B205">
        <v>108</v>
      </c>
      <c r="D205" s="3">
        <v>45285</v>
      </c>
      <c r="E205">
        <v>22</v>
      </c>
      <c r="G205" s="1">
        <f t="shared" si="15"/>
        <v>45285</v>
      </c>
      <c r="H205">
        <f t="shared" si="16"/>
        <v>12987</v>
      </c>
      <c r="I205">
        <f t="shared" si="17"/>
        <v>3397</v>
      </c>
      <c r="J205">
        <f t="shared" si="18"/>
        <v>3.8230791875183985</v>
      </c>
      <c r="K205">
        <f t="shared" si="19"/>
        <v>0.41063515684430812</v>
      </c>
    </row>
    <row r="206" spans="1:11" x14ac:dyDescent="0.25">
      <c r="A206" s="3">
        <v>45292</v>
      </c>
      <c r="B206">
        <v>89</v>
      </c>
      <c r="D206" s="3">
        <v>45292</v>
      </c>
      <c r="E206">
        <v>38</v>
      </c>
      <c r="G206" s="1">
        <f t="shared" si="15"/>
        <v>45292</v>
      </c>
      <c r="H206">
        <f t="shared" si="16"/>
        <v>13076</v>
      </c>
      <c r="I206">
        <f t="shared" si="17"/>
        <v>3435</v>
      </c>
      <c r="J206">
        <f t="shared" si="18"/>
        <v>3.8066957787481805</v>
      </c>
      <c r="K206">
        <f t="shared" si="19"/>
        <v>0.4088754225306776</v>
      </c>
    </row>
    <row r="207" spans="1:11" x14ac:dyDescent="0.25">
      <c r="A207" s="3">
        <v>45299</v>
      </c>
      <c r="B207">
        <v>77</v>
      </c>
      <c r="D207" s="3">
        <v>45299</v>
      </c>
      <c r="E207">
        <v>23</v>
      </c>
      <c r="G207" s="1">
        <f t="shared" si="15"/>
        <v>45299</v>
      </c>
      <c r="H207">
        <f t="shared" si="16"/>
        <v>13153</v>
      </c>
      <c r="I207">
        <f t="shared" si="17"/>
        <v>3458</v>
      </c>
      <c r="J207">
        <f t="shared" si="18"/>
        <v>3.8036437246963564</v>
      </c>
      <c r="K207">
        <f t="shared" si="19"/>
        <v>0.4085476028249389</v>
      </c>
    </row>
    <row r="208" spans="1:11" x14ac:dyDescent="0.25">
      <c r="A208" s="3">
        <v>45306</v>
      </c>
      <c r="B208">
        <v>86</v>
      </c>
      <c r="D208" s="3">
        <v>45306</v>
      </c>
      <c r="E208">
        <v>30</v>
      </c>
      <c r="G208" s="1">
        <f t="shared" si="15"/>
        <v>45306</v>
      </c>
      <c r="H208">
        <f t="shared" si="16"/>
        <v>13239</v>
      </c>
      <c r="I208">
        <f t="shared" si="17"/>
        <v>3488</v>
      </c>
      <c r="J208">
        <f t="shared" si="18"/>
        <v>3.7955848623853212</v>
      </c>
      <c r="K208">
        <f t="shared" si="19"/>
        <v>0.40768200417349515</v>
      </c>
    </row>
    <row r="209" spans="1:11" x14ac:dyDescent="0.25">
      <c r="A209" s="3">
        <v>45313</v>
      </c>
      <c r="B209">
        <v>81</v>
      </c>
      <c r="D209" s="3">
        <v>45313</v>
      </c>
      <c r="E209">
        <v>31</v>
      </c>
      <c r="G209" s="1">
        <f t="shared" si="15"/>
        <v>45313</v>
      </c>
      <c r="H209">
        <f t="shared" si="16"/>
        <v>13320</v>
      </c>
      <c r="I209">
        <f t="shared" si="17"/>
        <v>3519</v>
      </c>
      <c r="J209">
        <f t="shared" si="18"/>
        <v>3.785166240409207</v>
      </c>
      <c r="K209">
        <f t="shared" si="19"/>
        <v>0.40656294483430311</v>
      </c>
    </row>
    <row r="210" spans="1:11" x14ac:dyDescent="0.25">
      <c r="A210" s="3">
        <v>45320</v>
      </c>
      <c r="B210">
        <v>81</v>
      </c>
      <c r="D210" s="3">
        <v>45320</v>
      </c>
      <c r="E210">
        <v>29</v>
      </c>
      <c r="G210" s="1">
        <f t="shared" si="15"/>
        <v>45320</v>
      </c>
      <c r="H210">
        <f t="shared" si="16"/>
        <v>13401</v>
      </c>
      <c r="I210">
        <f t="shared" si="17"/>
        <v>3548</v>
      </c>
      <c r="J210">
        <f t="shared" si="18"/>
        <v>3.7770574971815107</v>
      </c>
      <c r="K210">
        <f t="shared" si="19"/>
        <v>0.40569198849680788</v>
      </c>
    </row>
    <row r="211" spans="1:11" x14ac:dyDescent="0.25">
      <c r="A211" s="3">
        <v>45327</v>
      </c>
      <c r="B211">
        <v>81</v>
      </c>
      <c r="D211" s="3">
        <v>45327</v>
      </c>
      <c r="E211">
        <v>36</v>
      </c>
      <c r="G211" s="1">
        <f t="shared" si="15"/>
        <v>45327</v>
      </c>
      <c r="H211">
        <f t="shared" si="16"/>
        <v>13482</v>
      </c>
      <c r="I211">
        <f t="shared" si="17"/>
        <v>3584</v>
      </c>
      <c r="J211">
        <f t="shared" si="18"/>
        <v>3.76171875</v>
      </c>
      <c r="K211">
        <f t="shared" si="19"/>
        <v>0.40404446079839174</v>
      </c>
    </row>
    <row r="212" spans="1:11" x14ac:dyDescent="0.25">
      <c r="A212" s="3">
        <v>45334</v>
      </c>
      <c r="B212">
        <v>83</v>
      </c>
      <c r="D212" s="3">
        <v>45334</v>
      </c>
      <c r="E212">
        <v>24</v>
      </c>
      <c r="G212" s="1">
        <f t="shared" si="15"/>
        <v>45334</v>
      </c>
      <c r="H212">
        <f t="shared" si="16"/>
        <v>13565</v>
      </c>
      <c r="I212">
        <f t="shared" si="17"/>
        <v>3608</v>
      </c>
      <c r="J212">
        <f t="shared" si="18"/>
        <v>3.7597006651884701</v>
      </c>
      <c r="K212">
        <f t="shared" si="19"/>
        <v>0.40382769924769896</v>
      </c>
    </row>
    <row r="213" spans="1:11" x14ac:dyDescent="0.25">
      <c r="A213" s="3">
        <v>45341</v>
      </c>
      <c r="B213">
        <v>66</v>
      </c>
      <c r="D213" s="3">
        <v>45341</v>
      </c>
      <c r="E213">
        <v>27</v>
      </c>
      <c r="G213" s="1">
        <f t="shared" si="15"/>
        <v>45341</v>
      </c>
      <c r="H213">
        <f t="shared" si="16"/>
        <v>13631</v>
      </c>
      <c r="I213">
        <f t="shared" si="17"/>
        <v>3635</v>
      </c>
      <c r="J213">
        <f t="shared" si="18"/>
        <v>3.7499312242090785</v>
      </c>
      <c r="K213">
        <f t="shared" si="19"/>
        <v>0.40277836813733353</v>
      </c>
    </row>
    <row r="214" spans="1:11" x14ac:dyDescent="0.25">
      <c r="A214" s="3">
        <v>45348</v>
      </c>
      <c r="B214">
        <v>67</v>
      </c>
      <c r="D214" s="3">
        <v>45348</v>
      </c>
      <c r="E214">
        <v>15</v>
      </c>
      <c r="G214" s="1">
        <f t="shared" si="15"/>
        <v>45348</v>
      </c>
      <c r="H214">
        <f t="shared" si="16"/>
        <v>13698</v>
      </c>
      <c r="I214">
        <f t="shared" si="17"/>
        <v>3650</v>
      </c>
      <c r="J214">
        <f t="shared" si="18"/>
        <v>3.7528767123287672</v>
      </c>
      <c r="K214">
        <f t="shared" si="19"/>
        <v>0.40309474164588133</v>
      </c>
    </row>
    <row r="215" spans="1:11" x14ac:dyDescent="0.25">
      <c r="A215" s="3">
        <v>45355</v>
      </c>
      <c r="B215">
        <v>62</v>
      </c>
      <c r="D215" s="3">
        <v>45355</v>
      </c>
      <c r="E215">
        <v>26</v>
      </c>
      <c r="G215" s="1">
        <f t="shared" si="15"/>
        <v>45355</v>
      </c>
      <c r="H215">
        <f t="shared" si="16"/>
        <v>13760</v>
      </c>
      <c r="I215">
        <f t="shared" si="17"/>
        <v>3676</v>
      </c>
      <c r="J215">
        <f t="shared" si="18"/>
        <v>3.7431991294885747</v>
      </c>
      <c r="K215">
        <f t="shared" si="19"/>
        <v>0.4020552769755103</v>
      </c>
    </row>
    <row r="216" spans="1:11" x14ac:dyDescent="0.25">
      <c r="A216" s="3">
        <v>45362</v>
      </c>
      <c r="B216">
        <v>70</v>
      </c>
      <c r="D216" s="3">
        <v>45362</v>
      </c>
      <c r="E216">
        <v>19</v>
      </c>
      <c r="G216" s="1">
        <f t="shared" si="15"/>
        <v>45362</v>
      </c>
      <c r="H216">
        <f t="shared" si="16"/>
        <v>13830</v>
      </c>
      <c r="I216">
        <f t="shared" si="17"/>
        <v>3695</v>
      </c>
      <c r="J216">
        <f t="shared" si="18"/>
        <v>3.742895805142084</v>
      </c>
      <c r="K216">
        <f t="shared" si="19"/>
        <v>0.40202269704857535</v>
      </c>
    </row>
    <row r="217" spans="1:11" x14ac:dyDescent="0.25">
      <c r="A217" s="3">
        <v>45369</v>
      </c>
      <c r="B217">
        <v>55</v>
      </c>
      <c r="D217" s="3">
        <v>45369</v>
      </c>
      <c r="E217">
        <v>28</v>
      </c>
      <c r="G217" s="1">
        <f t="shared" si="15"/>
        <v>45369</v>
      </c>
      <c r="H217">
        <f t="shared" si="16"/>
        <v>13885</v>
      </c>
      <c r="I217">
        <f t="shared" si="17"/>
        <v>3723</v>
      </c>
      <c r="J217">
        <f t="shared" si="18"/>
        <v>3.729519204942251</v>
      </c>
      <c r="K217">
        <f t="shared" si="19"/>
        <v>0.4005859226445726</v>
      </c>
    </row>
    <row r="218" spans="1:11" x14ac:dyDescent="0.25">
      <c r="A218" s="3">
        <v>45376</v>
      </c>
      <c r="B218">
        <v>62</v>
      </c>
      <c r="D218" s="3">
        <v>45376</v>
      </c>
      <c r="E218">
        <v>36</v>
      </c>
      <c r="G218" s="1">
        <f t="shared" si="15"/>
        <v>45376</v>
      </c>
      <c r="H218">
        <f t="shared" si="16"/>
        <v>13947</v>
      </c>
      <c r="I218">
        <f t="shared" si="17"/>
        <v>3759</v>
      </c>
      <c r="J218">
        <f t="shared" si="18"/>
        <v>3.710295291300878</v>
      </c>
      <c r="K218">
        <f t="shared" si="19"/>
        <v>0.3985210910242758</v>
      </c>
    </row>
    <row r="219" spans="1:11" x14ac:dyDescent="0.25">
      <c r="A219" s="3">
        <v>45383</v>
      </c>
      <c r="B219">
        <v>69</v>
      </c>
      <c r="D219" s="3">
        <v>45383</v>
      </c>
      <c r="E219">
        <v>22</v>
      </c>
      <c r="G219" s="1">
        <f t="shared" si="15"/>
        <v>45383</v>
      </c>
      <c r="H219">
        <f t="shared" si="16"/>
        <v>14016</v>
      </c>
      <c r="I219">
        <f t="shared" si="17"/>
        <v>3781</v>
      </c>
      <c r="J219">
        <f t="shared" si="18"/>
        <v>3.7069558317905318</v>
      </c>
      <c r="K219">
        <f t="shared" si="19"/>
        <v>0.39816240123195257</v>
      </c>
    </row>
    <row r="220" spans="1:11" x14ac:dyDescent="0.25">
      <c r="A220" s="3">
        <v>45390</v>
      </c>
      <c r="B220">
        <v>63</v>
      </c>
      <c r="D220" s="3">
        <v>45390</v>
      </c>
      <c r="E220">
        <v>26</v>
      </c>
      <c r="G220" s="1">
        <f t="shared" si="15"/>
        <v>45390</v>
      </c>
      <c r="H220">
        <f t="shared" si="16"/>
        <v>14079</v>
      </c>
      <c r="I220">
        <f t="shared" si="17"/>
        <v>3807</v>
      </c>
      <c r="J220">
        <f t="shared" si="18"/>
        <v>3.6981875492513789</v>
      </c>
      <c r="K220">
        <f t="shared" si="19"/>
        <v>0.39722060408386434</v>
      </c>
    </row>
    <row r="221" spans="1:11" x14ac:dyDescent="0.25">
      <c r="A221" s="3">
        <v>45397</v>
      </c>
      <c r="B221">
        <v>74</v>
      </c>
      <c r="D221" s="3">
        <v>45397</v>
      </c>
      <c r="E221">
        <v>21</v>
      </c>
      <c r="G221" s="1">
        <f t="shared" si="15"/>
        <v>45397</v>
      </c>
      <c r="H221">
        <f t="shared" si="16"/>
        <v>14153</v>
      </c>
      <c r="I221">
        <f t="shared" si="17"/>
        <v>3828</v>
      </c>
      <c r="J221">
        <f t="shared" si="18"/>
        <v>3.6972309299895505</v>
      </c>
      <c r="K221">
        <f t="shared" si="19"/>
        <v>0.39711785405401834</v>
      </c>
    </row>
    <row r="222" spans="1:11" x14ac:dyDescent="0.25">
      <c r="A222" s="3">
        <v>45404</v>
      </c>
      <c r="B222">
        <v>53</v>
      </c>
      <c r="D222" s="3">
        <v>45404</v>
      </c>
      <c r="E222">
        <v>20</v>
      </c>
      <c r="G222" s="1">
        <f t="shared" si="15"/>
        <v>45404</v>
      </c>
      <c r="H222">
        <f t="shared" si="16"/>
        <v>14206</v>
      </c>
      <c r="I222">
        <f t="shared" si="17"/>
        <v>3848</v>
      </c>
      <c r="J222">
        <f t="shared" si="18"/>
        <v>3.691787941787942</v>
      </c>
      <c r="K222">
        <f t="shared" si="19"/>
        <v>0.39653322522363305</v>
      </c>
    </row>
    <row r="223" spans="1:11" x14ac:dyDescent="0.25">
      <c r="A223" s="3">
        <v>45411</v>
      </c>
      <c r="B223">
        <v>61</v>
      </c>
      <c r="D223" s="3">
        <v>45411</v>
      </c>
      <c r="E223">
        <v>27</v>
      </c>
      <c r="G223" s="1">
        <f t="shared" si="15"/>
        <v>45411</v>
      </c>
      <c r="H223">
        <f t="shared" si="16"/>
        <v>14267</v>
      </c>
      <c r="I223">
        <f t="shared" si="17"/>
        <v>3875</v>
      </c>
      <c r="J223">
        <f t="shared" si="18"/>
        <v>3.6818064516129034</v>
      </c>
      <c r="K223">
        <f t="shared" si="19"/>
        <v>0.39546111800781902</v>
      </c>
    </row>
    <row r="224" spans="1:11" x14ac:dyDescent="0.25">
      <c r="A224" s="3">
        <v>45418</v>
      </c>
      <c r="B224">
        <v>76</v>
      </c>
      <c r="D224" s="3">
        <v>45418</v>
      </c>
      <c r="E224">
        <v>17</v>
      </c>
      <c r="G224" s="1">
        <f t="shared" si="15"/>
        <v>45418</v>
      </c>
      <c r="H224">
        <f t="shared" si="16"/>
        <v>14343</v>
      </c>
      <c r="I224">
        <f t="shared" si="17"/>
        <v>3892</v>
      </c>
      <c r="J224">
        <f t="shared" si="18"/>
        <v>3.685251798561151</v>
      </c>
      <c r="K224">
        <f t="shared" si="19"/>
        <v>0.39583118112058313</v>
      </c>
    </row>
    <row r="225" spans="1:11" x14ac:dyDescent="0.25">
      <c r="A225" s="3">
        <v>45425</v>
      </c>
      <c r="B225">
        <v>61</v>
      </c>
      <c r="D225" s="3">
        <v>45425</v>
      </c>
      <c r="E225">
        <v>21</v>
      </c>
      <c r="G225" s="1">
        <f t="shared" si="15"/>
        <v>45425</v>
      </c>
      <c r="H225">
        <f t="shared" si="16"/>
        <v>14404</v>
      </c>
      <c r="I225">
        <f t="shared" si="17"/>
        <v>3913</v>
      </c>
      <c r="J225">
        <f t="shared" si="18"/>
        <v>3.6810631229235882</v>
      </c>
      <c r="K225">
        <f t="shared" si="19"/>
        <v>0.39538127741913326</v>
      </c>
    </row>
    <row r="226" spans="1:11" x14ac:dyDescent="0.25">
      <c r="A226" s="3">
        <v>45432</v>
      </c>
      <c r="B226">
        <v>68</v>
      </c>
      <c r="D226" s="3">
        <v>45432</v>
      </c>
      <c r="E226">
        <v>24</v>
      </c>
      <c r="G226" s="1">
        <f t="shared" si="15"/>
        <v>45432</v>
      </c>
      <c r="H226">
        <f t="shared" si="16"/>
        <v>14472</v>
      </c>
      <c r="I226">
        <f t="shared" si="17"/>
        <v>3937</v>
      </c>
      <c r="J226">
        <f t="shared" si="18"/>
        <v>3.6758953517907034</v>
      </c>
      <c r="K226">
        <f t="shared" si="19"/>
        <v>0.39482620952605485</v>
      </c>
    </row>
    <row r="227" spans="1:11" x14ac:dyDescent="0.25">
      <c r="A227" s="3">
        <v>45439</v>
      </c>
      <c r="B227">
        <v>64</v>
      </c>
      <c r="D227" s="3">
        <v>45439</v>
      </c>
      <c r="E227">
        <v>27</v>
      </c>
      <c r="G227" s="1">
        <f t="shared" si="15"/>
        <v>45439</v>
      </c>
      <c r="H227">
        <f t="shared" si="16"/>
        <v>14536</v>
      </c>
      <c r="I227">
        <f t="shared" si="17"/>
        <v>3964</v>
      </c>
      <c r="J227">
        <f t="shared" si="18"/>
        <v>3.6670030272452068</v>
      </c>
      <c r="K227">
        <f t="shared" si="19"/>
        <v>0.39387108908377577</v>
      </c>
    </row>
    <row r="228" spans="1:11" x14ac:dyDescent="0.25">
      <c r="A228" s="3">
        <v>45446</v>
      </c>
      <c r="B228">
        <v>69</v>
      </c>
      <c r="D228" s="3">
        <v>45446</v>
      </c>
      <c r="E228">
        <v>13</v>
      </c>
      <c r="G228" s="1">
        <f t="shared" si="15"/>
        <v>45446</v>
      </c>
      <c r="H228">
        <f t="shared" si="16"/>
        <v>14605</v>
      </c>
      <c r="I228">
        <f t="shared" si="17"/>
        <v>3977</v>
      </c>
      <c r="J228">
        <f t="shared" si="18"/>
        <v>3.6723661051043499</v>
      </c>
      <c r="K228">
        <f t="shared" si="19"/>
        <v>0.39444713478145516</v>
      </c>
    </row>
    <row r="229" spans="1:11" x14ac:dyDescent="0.25">
      <c r="A229" s="3">
        <v>45453</v>
      </c>
      <c r="B229">
        <v>39</v>
      </c>
      <c r="D229" s="3">
        <v>45453</v>
      </c>
      <c r="E229">
        <v>18</v>
      </c>
      <c r="G229" s="1">
        <f>A229</f>
        <v>45453</v>
      </c>
      <c r="H229">
        <f>B229+H228</f>
        <v>14644</v>
      </c>
      <c r="I229">
        <f>E229+I228</f>
        <v>3995</v>
      </c>
      <c r="J229">
        <f>H229/I229</f>
        <v>3.6655819774718399</v>
      </c>
      <c r="K229">
        <f t="shared" si="19"/>
        <v>0.39371845478876166</v>
      </c>
    </row>
    <row r="230" spans="1:11" x14ac:dyDescent="0.25">
      <c r="A230" s="3">
        <v>45460</v>
      </c>
      <c r="B230">
        <v>60</v>
      </c>
      <c r="D230" s="3">
        <v>45460</v>
      </c>
      <c r="E230">
        <v>28</v>
      </c>
      <c r="G230" s="1">
        <f>A230</f>
        <v>45460</v>
      </c>
      <c r="H230">
        <f>B230+H229</f>
        <v>14704</v>
      </c>
      <c r="I230">
        <f>E230+I229</f>
        <v>4023</v>
      </c>
      <c r="J230">
        <f>H230/I230</f>
        <v>3.6549838429033059</v>
      </c>
      <c r="K230">
        <f t="shared" si="19"/>
        <v>0.392580114085536</v>
      </c>
    </row>
    <row r="231" spans="1:11" x14ac:dyDescent="0.25">
      <c r="A231" s="3">
        <v>45467</v>
      </c>
      <c r="B231">
        <v>61</v>
      </c>
      <c r="D231" s="3">
        <v>45467</v>
      </c>
      <c r="E231">
        <v>17</v>
      </c>
      <c r="G231" s="1">
        <f>A231</f>
        <v>45467</v>
      </c>
      <c r="H231">
        <f>B231+H230</f>
        <v>14765</v>
      </c>
      <c r="I231">
        <f>E231+I230</f>
        <v>4040</v>
      </c>
      <c r="J231">
        <f>H231/I231</f>
        <v>3.6547029702970297</v>
      </c>
      <c r="K231">
        <f t="shared" si="19"/>
        <v>0.3925499456895718</v>
      </c>
    </row>
    <row r="232" spans="1:11" x14ac:dyDescent="0.25">
      <c r="A232" s="3">
        <v>45474</v>
      </c>
      <c r="B232">
        <v>50</v>
      </c>
      <c r="D232" s="3">
        <v>45474</v>
      </c>
      <c r="E232">
        <v>27</v>
      </c>
      <c r="G232" s="1">
        <f>A232</f>
        <v>45474</v>
      </c>
      <c r="H232">
        <f>B232+H231</f>
        <v>14815</v>
      </c>
      <c r="I232">
        <f>E232+I231</f>
        <v>4067</v>
      </c>
      <c r="J232">
        <f>H232/I232</f>
        <v>3.642734202114581</v>
      </c>
      <c r="K232">
        <f t="shared" si="19"/>
        <v>0.39126438586756268</v>
      </c>
    </row>
    <row r="233" spans="1:11" x14ac:dyDescent="0.25">
      <c r="A233" s="3">
        <v>45481</v>
      </c>
      <c r="B233">
        <v>49</v>
      </c>
      <c r="D233" s="3">
        <v>45481</v>
      </c>
      <c r="E233">
        <v>25</v>
      </c>
      <c r="G233" s="1">
        <f>A233</f>
        <v>45481</v>
      </c>
      <c r="H233">
        <f>B233+H232</f>
        <v>14864</v>
      </c>
      <c r="I233">
        <f>E233+I232</f>
        <v>4092</v>
      </c>
      <c r="J233">
        <f>H233/I233</f>
        <v>3.6324535679374388</v>
      </c>
      <c r="K233">
        <f t="shared" si="19"/>
        <v>0.39016014773365942</v>
      </c>
    </row>
    <row r="234" spans="1:11" x14ac:dyDescent="0.25">
      <c r="A234" s="3">
        <v>45488</v>
      </c>
      <c r="B234">
        <v>57</v>
      </c>
      <c r="D234" s="3">
        <v>45488</v>
      </c>
      <c r="E234">
        <v>13</v>
      </c>
    </row>
    <row r="235" spans="1:11" x14ac:dyDescent="0.25">
      <c r="A235" s="3">
        <v>45495</v>
      </c>
      <c r="B235">
        <v>52</v>
      </c>
      <c r="D235" s="3">
        <v>45495</v>
      </c>
      <c r="E235">
        <v>20</v>
      </c>
    </row>
    <row r="236" spans="1:11" x14ac:dyDescent="0.25">
      <c r="A236" s="3">
        <v>45502</v>
      </c>
      <c r="B236">
        <v>55</v>
      </c>
      <c r="D236" s="3">
        <v>45502</v>
      </c>
      <c r="E236">
        <v>20</v>
      </c>
    </row>
    <row r="237" spans="1:11" x14ac:dyDescent="0.25">
      <c r="A237" s="3">
        <v>45509</v>
      </c>
      <c r="B237">
        <v>57</v>
      </c>
      <c r="D237" s="3">
        <v>45509</v>
      </c>
      <c r="E237">
        <v>21</v>
      </c>
    </row>
    <row r="238" spans="1:11" x14ac:dyDescent="0.25">
      <c r="A238" s="3">
        <v>45516</v>
      </c>
      <c r="B238">
        <v>66</v>
      </c>
      <c r="D238" s="3">
        <v>45516</v>
      </c>
      <c r="E238">
        <v>12</v>
      </c>
    </row>
    <row r="239" spans="1:11" x14ac:dyDescent="0.25">
      <c r="A239" s="3">
        <v>45523</v>
      </c>
      <c r="B239">
        <v>44</v>
      </c>
      <c r="D239" s="3">
        <v>45523</v>
      </c>
      <c r="E239">
        <v>9</v>
      </c>
    </row>
    <row r="240" spans="1:11" x14ac:dyDescent="0.25">
      <c r="A240" s="3">
        <v>45530</v>
      </c>
      <c r="B240">
        <v>46</v>
      </c>
      <c r="D240" s="3">
        <v>45530</v>
      </c>
      <c r="E240">
        <v>15</v>
      </c>
    </row>
    <row r="241" spans="1:5" x14ac:dyDescent="0.25">
      <c r="A241" s="3">
        <v>45537</v>
      </c>
      <c r="B241">
        <v>26</v>
      </c>
      <c r="D241" s="3">
        <v>45537</v>
      </c>
      <c r="E241">
        <v>7</v>
      </c>
    </row>
    <row r="242" spans="1:5" x14ac:dyDescent="0.25">
      <c r="A242" s="3">
        <v>45544</v>
      </c>
      <c r="B242">
        <v>32</v>
      </c>
      <c r="D242" s="3">
        <v>45544</v>
      </c>
      <c r="E242">
        <v>13</v>
      </c>
    </row>
    <row r="243" spans="1:5" x14ac:dyDescent="0.25">
      <c r="A243" s="3">
        <v>45551</v>
      </c>
      <c r="B243">
        <v>30</v>
      </c>
      <c r="D243" s="3">
        <v>45551</v>
      </c>
      <c r="E243">
        <v>6</v>
      </c>
    </row>
    <row r="244" spans="1:5" x14ac:dyDescent="0.25">
      <c r="A244" s="3">
        <v>45558</v>
      </c>
      <c r="B244">
        <v>22</v>
      </c>
      <c r="D244" s="3">
        <v>45558</v>
      </c>
      <c r="E244">
        <v>11</v>
      </c>
    </row>
    <row r="245" spans="1:5" x14ac:dyDescent="0.25">
      <c r="A245" s="3">
        <v>45565</v>
      </c>
      <c r="B245">
        <v>8</v>
      </c>
      <c r="D245" s="3">
        <v>45565</v>
      </c>
      <c r="E245">
        <v>3</v>
      </c>
    </row>
    <row r="246" spans="1:5" x14ac:dyDescent="0.25">
      <c r="A246" s="3">
        <v>45572</v>
      </c>
      <c r="B246">
        <v>3</v>
      </c>
      <c r="D246" s="3">
        <v>45572</v>
      </c>
      <c r="E246">
        <v>1</v>
      </c>
    </row>
  </sheetData>
  <pageMargins left="0.7" right="0.7" top="0.75" bottom="0.75" header="0.3" footer="0.3"/>
  <drawing r:id="rId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73F76B-4CD1-4D74-86B2-88299F0A9C10}">
  <sheetPr codeName="Sheet21"/>
  <dimension ref="A1:Z246"/>
  <sheetViews>
    <sheetView topLeftCell="A22" workbookViewId="0">
      <selection activeCell="E46" sqref="E46:E49"/>
    </sheetView>
  </sheetViews>
  <sheetFormatPr defaultRowHeight="15" x14ac:dyDescent="0.25"/>
  <cols>
    <col min="1" max="2" width="13.42578125" bestFit="1" customWidth="1"/>
    <col min="3" max="3" width="6.28515625" customWidth="1"/>
    <col min="4" max="5" width="13.42578125" bestFit="1" customWidth="1"/>
    <col min="6" max="6" width="9.5703125" customWidth="1"/>
    <col min="7" max="7" width="11.140625" customWidth="1"/>
  </cols>
  <sheetData>
    <row r="1" spans="1:26" x14ac:dyDescent="0.25">
      <c r="A1" s="2" t="s">
        <v>0</v>
      </c>
      <c r="B1" s="4">
        <v>1940</v>
      </c>
      <c r="D1" s="2" t="s">
        <v>0</v>
      </c>
      <c r="E1" s="4">
        <v>1960</v>
      </c>
      <c r="G1" t="s">
        <v>123</v>
      </c>
      <c r="M1" t="s">
        <v>118</v>
      </c>
    </row>
    <row r="2" spans="1:26" x14ac:dyDescent="0.25">
      <c r="A2" s="2" t="s">
        <v>2</v>
      </c>
      <c r="B2" t="s">
        <v>3</v>
      </c>
      <c r="D2" s="2" t="s">
        <v>2</v>
      </c>
      <c r="E2" t="s">
        <v>3</v>
      </c>
      <c r="G2" t="s">
        <v>124</v>
      </c>
      <c r="M2" s="5" t="s">
        <v>120</v>
      </c>
    </row>
    <row r="3" spans="1:26" x14ac:dyDescent="0.25">
      <c r="A3" s="2" t="s">
        <v>1</v>
      </c>
      <c r="B3" s="4">
        <v>1</v>
      </c>
      <c r="D3" s="2" t="s">
        <v>1</v>
      </c>
      <c r="E3" s="4">
        <v>1</v>
      </c>
      <c r="G3" t="s">
        <v>125</v>
      </c>
      <c r="M3" t="s">
        <v>121</v>
      </c>
    </row>
    <row r="4" spans="1:26" x14ac:dyDescent="0.25">
      <c r="G4" t="s">
        <v>134</v>
      </c>
      <c r="M4" t="s">
        <v>122</v>
      </c>
    </row>
    <row r="5" spans="1:26" x14ac:dyDescent="0.25">
      <c r="A5" s="2" t="s">
        <v>4</v>
      </c>
      <c r="B5" t="s">
        <v>37</v>
      </c>
      <c r="D5" s="2" t="s">
        <v>4</v>
      </c>
      <c r="E5" t="s">
        <v>37</v>
      </c>
      <c r="G5" s="5" t="s">
        <v>25</v>
      </c>
      <c r="H5" s="5" t="s">
        <v>115</v>
      </c>
      <c r="I5" s="5" t="s">
        <v>116</v>
      </c>
      <c r="J5" s="5" t="s">
        <v>117</v>
      </c>
      <c r="K5" s="5" t="s">
        <v>119</v>
      </c>
      <c r="L5" s="5"/>
      <c r="M5" s="5" t="s">
        <v>130</v>
      </c>
    </row>
    <row r="6" spans="1:26" x14ac:dyDescent="0.25">
      <c r="A6" s="3">
        <v>43892</v>
      </c>
      <c r="B6">
        <v>69</v>
      </c>
      <c r="D6" s="3">
        <v>43892</v>
      </c>
      <c r="E6">
        <v>19</v>
      </c>
      <c r="G6" s="1">
        <f>A6</f>
        <v>43892</v>
      </c>
      <c r="H6" s="5">
        <f>B6</f>
        <v>69</v>
      </c>
      <c r="I6">
        <f>E6</f>
        <v>19</v>
      </c>
      <c r="J6">
        <f>H6/I6</f>
        <v>3.6315789473684212</v>
      </c>
      <c r="K6">
        <f>J6/J$16</f>
        <v>0.95509415741187831</v>
      </c>
      <c r="M6" t="s">
        <v>135</v>
      </c>
    </row>
    <row r="7" spans="1:26" x14ac:dyDescent="0.25">
      <c r="A7" s="3">
        <v>43899</v>
      </c>
      <c r="B7">
        <v>76</v>
      </c>
      <c r="D7" s="3">
        <v>43899</v>
      </c>
      <c r="E7">
        <v>15</v>
      </c>
      <c r="G7" s="1">
        <f>A7</f>
        <v>43899</v>
      </c>
      <c r="H7">
        <f>B7+H6</f>
        <v>145</v>
      </c>
      <c r="I7">
        <f>E7+I6</f>
        <v>34</v>
      </c>
      <c r="J7">
        <f>H7/I7</f>
        <v>4.2647058823529411</v>
      </c>
      <c r="K7">
        <f>J7/J$16</f>
        <v>1.1216046051448101</v>
      </c>
      <c r="M7" t="s">
        <v>131</v>
      </c>
    </row>
    <row r="8" spans="1:26" x14ac:dyDescent="0.25">
      <c r="A8" s="3">
        <v>43906</v>
      </c>
      <c r="B8">
        <v>53</v>
      </c>
      <c r="D8" s="3">
        <v>43906</v>
      </c>
      <c r="E8">
        <v>19</v>
      </c>
      <c r="G8" s="1">
        <f t="shared" ref="G8:G71" si="0">A8</f>
        <v>43906</v>
      </c>
      <c r="H8">
        <f t="shared" ref="H8:H71" si="1">B8+H7</f>
        <v>198</v>
      </c>
      <c r="I8">
        <f t="shared" ref="I8:I71" si="2">E8+I7</f>
        <v>53</v>
      </c>
      <c r="J8">
        <f t="shared" ref="J8:J71" si="3">H8/I8</f>
        <v>3.7358490566037736</v>
      </c>
      <c r="K8">
        <f t="shared" ref="K8:K71" si="4">J8/J$16</f>
        <v>0.98251687727194048</v>
      </c>
      <c r="M8" t="s">
        <v>133</v>
      </c>
    </row>
    <row r="9" spans="1:26" x14ac:dyDescent="0.25">
      <c r="A9" s="3">
        <v>43913</v>
      </c>
      <c r="B9">
        <v>68</v>
      </c>
      <c r="D9" s="3">
        <v>43913</v>
      </c>
      <c r="E9">
        <v>21</v>
      </c>
      <c r="G9" s="1">
        <f t="shared" si="0"/>
        <v>43913</v>
      </c>
      <c r="H9">
        <f t="shared" si="1"/>
        <v>266</v>
      </c>
      <c r="I9">
        <f t="shared" si="2"/>
        <v>74</v>
      </c>
      <c r="J9">
        <f t="shared" si="3"/>
        <v>3.5945945945945947</v>
      </c>
      <c r="K9">
        <f t="shared" si="4"/>
        <v>0.94536738573435819</v>
      </c>
    </row>
    <row r="10" spans="1:26" x14ac:dyDescent="0.25">
      <c r="A10" s="3">
        <v>43920</v>
      </c>
      <c r="B10">
        <v>95</v>
      </c>
      <c r="D10" s="3">
        <v>43920</v>
      </c>
      <c r="E10">
        <v>22</v>
      </c>
      <c r="G10" s="1">
        <f t="shared" si="0"/>
        <v>43920</v>
      </c>
      <c r="H10">
        <f t="shared" si="1"/>
        <v>361</v>
      </c>
      <c r="I10">
        <f t="shared" si="2"/>
        <v>96</v>
      </c>
      <c r="J10">
        <f t="shared" si="3"/>
        <v>3.7604166666666665</v>
      </c>
      <c r="K10">
        <f t="shared" si="4"/>
        <v>0.98897808358817529</v>
      </c>
      <c r="Z10" t="s">
        <v>126</v>
      </c>
    </row>
    <row r="11" spans="1:26" x14ac:dyDescent="0.25">
      <c r="A11" s="3">
        <v>43927</v>
      </c>
      <c r="B11">
        <v>98</v>
      </c>
      <c r="D11" s="3">
        <v>43927</v>
      </c>
      <c r="E11">
        <v>29</v>
      </c>
      <c r="G11" s="1">
        <f t="shared" si="0"/>
        <v>43927</v>
      </c>
      <c r="H11">
        <f t="shared" si="1"/>
        <v>459</v>
      </c>
      <c r="I11">
        <f t="shared" si="2"/>
        <v>125</v>
      </c>
      <c r="J11">
        <f t="shared" si="3"/>
        <v>3.6720000000000002</v>
      </c>
      <c r="K11">
        <f t="shared" si="4"/>
        <v>0.96572477064220186</v>
      </c>
      <c r="Z11" t="s">
        <v>127</v>
      </c>
    </row>
    <row r="12" spans="1:26" x14ac:dyDescent="0.25">
      <c r="A12" s="3">
        <v>43934</v>
      </c>
      <c r="B12">
        <v>110</v>
      </c>
      <c r="D12" s="3">
        <v>43934</v>
      </c>
      <c r="E12">
        <v>25</v>
      </c>
      <c r="G12" s="1">
        <f t="shared" si="0"/>
        <v>43934</v>
      </c>
      <c r="H12">
        <f t="shared" si="1"/>
        <v>569</v>
      </c>
      <c r="I12">
        <f t="shared" si="2"/>
        <v>150</v>
      </c>
      <c r="J12">
        <f t="shared" si="3"/>
        <v>3.7933333333333334</v>
      </c>
      <c r="K12">
        <f t="shared" si="4"/>
        <v>0.99763506625891951</v>
      </c>
    </row>
    <row r="13" spans="1:26" x14ac:dyDescent="0.25">
      <c r="A13" s="3">
        <v>43941</v>
      </c>
      <c r="B13">
        <v>105</v>
      </c>
      <c r="D13" s="3">
        <v>43941</v>
      </c>
      <c r="E13">
        <v>28</v>
      </c>
      <c r="G13" s="1">
        <f t="shared" si="0"/>
        <v>43941</v>
      </c>
      <c r="H13">
        <f t="shared" si="1"/>
        <v>674</v>
      </c>
      <c r="I13">
        <f t="shared" si="2"/>
        <v>178</v>
      </c>
      <c r="J13">
        <f t="shared" si="3"/>
        <v>3.7865168539325844</v>
      </c>
      <c r="K13">
        <f t="shared" si="4"/>
        <v>0.99584235302202528</v>
      </c>
      <c r="Z13" t="s">
        <v>128</v>
      </c>
    </row>
    <row r="14" spans="1:26" x14ac:dyDescent="0.25">
      <c r="A14" s="3">
        <v>43948</v>
      </c>
      <c r="B14">
        <v>107</v>
      </c>
      <c r="D14" s="3">
        <v>43948</v>
      </c>
      <c r="E14">
        <v>21</v>
      </c>
      <c r="G14" s="1">
        <f t="shared" si="0"/>
        <v>43948</v>
      </c>
      <c r="H14">
        <f t="shared" si="1"/>
        <v>781</v>
      </c>
      <c r="I14">
        <f t="shared" si="2"/>
        <v>199</v>
      </c>
      <c r="J14">
        <f t="shared" si="3"/>
        <v>3.9246231155778895</v>
      </c>
      <c r="K14">
        <f t="shared" si="4"/>
        <v>1.0321638774914326</v>
      </c>
      <c r="Z14" t="s">
        <v>129</v>
      </c>
    </row>
    <row r="15" spans="1:26" x14ac:dyDescent="0.25">
      <c r="A15" s="3">
        <v>43955</v>
      </c>
      <c r="B15">
        <v>104</v>
      </c>
      <c r="D15" s="3">
        <v>43955</v>
      </c>
      <c r="E15">
        <v>23</v>
      </c>
      <c r="G15" s="1">
        <f t="shared" si="0"/>
        <v>43955</v>
      </c>
      <c r="H15">
        <f t="shared" si="1"/>
        <v>885</v>
      </c>
      <c r="I15">
        <f t="shared" si="2"/>
        <v>222</v>
      </c>
      <c r="J15">
        <f t="shared" si="3"/>
        <v>3.9864864864864864</v>
      </c>
      <c r="K15">
        <f t="shared" si="4"/>
        <v>1.0484337548557732</v>
      </c>
    </row>
    <row r="16" spans="1:26" x14ac:dyDescent="0.25">
      <c r="A16" s="3">
        <v>43962</v>
      </c>
      <c r="B16">
        <v>96</v>
      </c>
      <c r="D16" s="3">
        <v>43962</v>
      </c>
      <c r="E16">
        <v>36</v>
      </c>
      <c r="G16" s="1">
        <f t="shared" si="0"/>
        <v>43962</v>
      </c>
      <c r="H16">
        <f t="shared" si="1"/>
        <v>981</v>
      </c>
      <c r="I16">
        <f t="shared" si="2"/>
        <v>258</v>
      </c>
      <c r="J16">
        <f t="shared" si="3"/>
        <v>3.8023255813953489</v>
      </c>
      <c r="K16">
        <f t="shared" si="4"/>
        <v>1</v>
      </c>
      <c r="L16" s="5"/>
    </row>
    <row r="17" spans="1:11" x14ac:dyDescent="0.25">
      <c r="A17" s="3">
        <v>43969</v>
      </c>
      <c r="B17">
        <v>108</v>
      </c>
      <c r="D17" s="3">
        <v>43969</v>
      </c>
      <c r="E17">
        <v>22</v>
      </c>
      <c r="G17" s="1">
        <f t="shared" si="0"/>
        <v>43969</v>
      </c>
      <c r="H17">
        <f t="shared" si="1"/>
        <v>1089</v>
      </c>
      <c r="I17">
        <f t="shared" si="2"/>
        <v>280</v>
      </c>
      <c r="J17">
        <f t="shared" si="3"/>
        <v>3.8892857142857142</v>
      </c>
      <c r="K17">
        <f t="shared" si="4"/>
        <v>1.022870249017038</v>
      </c>
    </row>
    <row r="18" spans="1:11" x14ac:dyDescent="0.25">
      <c r="A18" s="3">
        <v>43976</v>
      </c>
      <c r="B18">
        <v>95</v>
      </c>
      <c r="D18" s="3">
        <v>43976</v>
      </c>
      <c r="E18">
        <v>36</v>
      </c>
      <c r="G18" s="1">
        <f t="shared" si="0"/>
        <v>43976</v>
      </c>
      <c r="H18">
        <f t="shared" si="1"/>
        <v>1184</v>
      </c>
      <c r="I18">
        <f t="shared" si="2"/>
        <v>316</v>
      </c>
      <c r="J18">
        <f t="shared" si="3"/>
        <v>3.7468354430379747</v>
      </c>
      <c r="K18">
        <f t="shared" si="4"/>
        <v>0.98540626330662329</v>
      </c>
    </row>
    <row r="19" spans="1:11" x14ac:dyDescent="0.25">
      <c r="A19" s="3">
        <v>43983</v>
      </c>
      <c r="B19">
        <v>112</v>
      </c>
      <c r="D19" s="3">
        <v>43983</v>
      </c>
      <c r="E19">
        <v>27</v>
      </c>
      <c r="G19" s="1">
        <f t="shared" si="0"/>
        <v>43983</v>
      </c>
      <c r="H19">
        <f t="shared" si="1"/>
        <v>1296</v>
      </c>
      <c r="I19">
        <f t="shared" si="2"/>
        <v>343</v>
      </c>
      <c r="J19">
        <f t="shared" si="3"/>
        <v>3.7784256559766765</v>
      </c>
      <c r="K19">
        <f t="shared" si="4"/>
        <v>0.99371439270334605</v>
      </c>
    </row>
    <row r="20" spans="1:11" x14ac:dyDescent="0.25">
      <c r="A20" s="3">
        <v>43990</v>
      </c>
      <c r="B20">
        <v>88</v>
      </c>
      <c r="D20" s="3">
        <v>43990</v>
      </c>
      <c r="E20">
        <v>39</v>
      </c>
      <c r="G20" s="1">
        <f t="shared" si="0"/>
        <v>43990</v>
      </c>
      <c r="H20">
        <f t="shared" si="1"/>
        <v>1384</v>
      </c>
      <c r="I20">
        <f t="shared" si="2"/>
        <v>382</v>
      </c>
      <c r="J20">
        <f t="shared" si="3"/>
        <v>3.6230366492146597</v>
      </c>
      <c r="K20">
        <f t="shared" si="4"/>
        <v>0.95284755912067498</v>
      </c>
    </row>
    <row r="21" spans="1:11" x14ac:dyDescent="0.25">
      <c r="A21" s="3">
        <v>43997</v>
      </c>
      <c r="B21">
        <v>94</v>
      </c>
      <c r="D21" s="3">
        <v>43997</v>
      </c>
      <c r="E21">
        <v>29</v>
      </c>
      <c r="G21" s="1">
        <f t="shared" si="0"/>
        <v>43997</v>
      </c>
      <c r="H21">
        <f t="shared" si="1"/>
        <v>1478</v>
      </c>
      <c r="I21">
        <f t="shared" si="2"/>
        <v>411</v>
      </c>
      <c r="J21">
        <f t="shared" si="3"/>
        <v>3.5961070559610704</v>
      </c>
      <c r="K21">
        <f t="shared" si="4"/>
        <v>0.94576515844847719</v>
      </c>
    </row>
    <row r="22" spans="1:11" x14ac:dyDescent="0.25">
      <c r="A22" s="3">
        <v>44004</v>
      </c>
      <c r="B22">
        <v>107</v>
      </c>
      <c r="D22" s="3">
        <v>44004</v>
      </c>
      <c r="E22">
        <v>35</v>
      </c>
      <c r="G22" s="1">
        <f t="shared" si="0"/>
        <v>44004</v>
      </c>
      <c r="H22">
        <f t="shared" si="1"/>
        <v>1585</v>
      </c>
      <c r="I22">
        <f t="shared" si="2"/>
        <v>446</v>
      </c>
      <c r="J22">
        <f t="shared" si="3"/>
        <v>3.5538116591928253</v>
      </c>
      <c r="K22">
        <f t="shared" si="4"/>
        <v>0.93464159844214978</v>
      </c>
    </row>
    <row r="23" spans="1:11" x14ac:dyDescent="0.25">
      <c r="A23" s="3">
        <v>44011</v>
      </c>
      <c r="B23">
        <v>105</v>
      </c>
      <c r="D23" s="3">
        <v>44011</v>
      </c>
      <c r="E23">
        <v>34</v>
      </c>
      <c r="G23" s="1">
        <f t="shared" si="0"/>
        <v>44011</v>
      </c>
      <c r="H23">
        <f t="shared" si="1"/>
        <v>1690</v>
      </c>
      <c r="I23">
        <f t="shared" si="2"/>
        <v>480</v>
      </c>
      <c r="J23">
        <f t="shared" si="3"/>
        <v>3.5208333333333335</v>
      </c>
      <c r="K23">
        <f t="shared" si="4"/>
        <v>0.92596839959225286</v>
      </c>
    </row>
    <row r="24" spans="1:11" x14ac:dyDescent="0.25">
      <c r="A24" s="3">
        <v>44018</v>
      </c>
      <c r="B24">
        <v>99</v>
      </c>
      <c r="D24" s="3">
        <v>44018</v>
      </c>
      <c r="E24">
        <v>22</v>
      </c>
      <c r="G24" s="1">
        <f t="shared" si="0"/>
        <v>44018</v>
      </c>
      <c r="H24">
        <f t="shared" si="1"/>
        <v>1789</v>
      </c>
      <c r="I24">
        <f t="shared" si="2"/>
        <v>502</v>
      </c>
      <c r="J24">
        <f t="shared" si="3"/>
        <v>3.5637450199203187</v>
      </c>
      <c r="K24">
        <f t="shared" si="4"/>
        <v>0.93725404193623052</v>
      </c>
    </row>
    <row r="25" spans="1:11" x14ac:dyDescent="0.25">
      <c r="A25" s="3">
        <v>44025</v>
      </c>
      <c r="B25">
        <v>99</v>
      </c>
      <c r="D25" s="3">
        <v>44025</v>
      </c>
      <c r="E25">
        <v>27</v>
      </c>
      <c r="G25" s="1">
        <f t="shared" si="0"/>
        <v>44025</v>
      </c>
      <c r="H25">
        <f t="shared" si="1"/>
        <v>1888</v>
      </c>
      <c r="I25">
        <f t="shared" si="2"/>
        <v>529</v>
      </c>
      <c r="J25">
        <f t="shared" si="3"/>
        <v>3.5689981096408316</v>
      </c>
      <c r="K25">
        <f t="shared" si="4"/>
        <v>0.93863558846823092</v>
      </c>
    </row>
    <row r="26" spans="1:11" x14ac:dyDescent="0.25">
      <c r="A26" s="3">
        <v>44032</v>
      </c>
      <c r="B26">
        <v>102</v>
      </c>
      <c r="D26" s="3">
        <v>44032</v>
      </c>
      <c r="E26">
        <v>32</v>
      </c>
      <c r="G26" s="1">
        <f t="shared" si="0"/>
        <v>44032</v>
      </c>
      <c r="H26">
        <f t="shared" si="1"/>
        <v>1990</v>
      </c>
      <c r="I26">
        <f t="shared" si="2"/>
        <v>561</v>
      </c>
      <c r="J26">
        <f t="shared" si="3"/>
        <v>3.5472370766488415</v>
      </c>
      <c r="K26">
        <f t="shared" si="4"/>
        <v>0.93291250333883902</v>
      </c>
    </row>
    <row r="27" spans="1:11" x14ac:dyDescent="0.25">
      <c r="A27" s="3">
        <v>44039</v>
      </c>
      <c r="B27">
        <v>129</v>
      </c>
      <c r="D27" s="3">
        <v>44039</v>
      </c>
      <c r="E27">
        <v>36</v>
      </c>
      <c r="G27" s="1">
        <f t="shared" si="0"/>
        <v>44039</v>
      </c>
      <c r="H27">
        <f t="shared" si="1"/>
        <v>2119</v>
      </c>
      <c r="I27">
        <f t="shared" si="2"/>
        <v>597</v>
      </c>
      <c r="J27">
        <f t="shared" si="3"/>
        <v>3.5494137353433834</v>
      </c>
      <c r="K27">
        <f t="shared" si="4"/>
        <v>0.93348495791905495</v>
      </c>
    </row>
    <row r="28" spans="1:11" x14ac:dyDescent="0.25">
      <c r="A28" s="3">
        <v>44046</v>
      </c>
      <c r="B28">
        <v>107</v>
      </c>
      <c r="D28" s="3">
        <v>44046</v>
      </c>
      <c r="E28">
        <v>33</v>
      </c>
      <c r="G28" s="1">
        <f t="shared" si="0"/>
        <v>44046</v>
      </c>
      <c r="H28">
        <f t="shared" si="1"/>
        <v>2226</v>
      </c>
      <c r="I28">
        <f t="shared" si="2"/>
        <v>630</v>
      </c>
      <c r="J28">
        <f t="shared" si="3"/>
        <v>3.5333333333333332</v>
      </c>
      <c r="K28">
        <f t="shared" si="4"/>
        <v>0.92925586136595306</v>
      </c>
    </row>
    <row r="29" spans="1:11" x14ac:dyDescent="0.25">
      <c r="A29" s="3">
        <v>44053</v>
      </c>
      <c r="B29">
        <v>106</v>
      </c>
      <c r="D29" s="3">
        <v>44053</v>
      </c>
      <c r="E29">
        <v>25</v>
      </c>
      <c r="G29" s="1">
        <f t="shared" si="0"/>
        <v>44053</v>
      </c>
      <c r="H29">
        <f t="shared" si="1"/>
        <v>2332</v>
      </c>
      <c r="I29">
        <f t="shared" si="2"/>
        <v>655</v>
      </c>
      <c r="J29">
        <f t="shared" si="3"/>
        <v>3.5603053435114504</v>
      </c>
      <c r="K29">
        <f t="shared" si="4"/>
        <v>0.93634941755958634</v>
      </c>
    </row>
    <row r="30" spans="1:11" x14ac:dyDescent="0.25">
      <c r="A30" s="3">
        <v>44060</v>
      </c>
      <c r="B30">
        <v>107</v>
      </c>
      <c r="D30" s="3">
        <v>44060</v>
      </c>
      <c r="E30">
        <v>37</v>
      </c>
      <c r="G30" s="1">
        <f t="shared" si="0"/>
        <v>44060</v>
      </c>
      <c r="H30">
        <f t="shared" si="1"/>
        <v>2439</v>
      </c>
      <c r="I30">
        <f t="shared" si="2"/>
        <v>692</v>
      </c>
      <c r="J30">
        <f t="shared" si="3"/>
        <v>3.5245664739884393</v>
      </c>
      <c r="K30">
        <f t="shared" si="4"/>
        <v>0.92695020416821339</v>
      </c>
    </row>
    <row r="31" spans="1:11" x14ac:dyDescent="0.25">
      <c r="A31" s="3">
        <v>44067</v>
      </c>
      <c r="B31">
        <v>101</v>
      </c>
      <c r="D31" s="3">
        <v>44067</v>
      </c>
      <c r="E31">
        <v>33</v>
      </c>
      <c r="G31" s="1">
        <f t="shared" si="0"/>
        <v>44067</v>
      </c>
      <c r="H31">
        <f t="shared" si="1"/>
        <v>2540</v>
      </c>
      <c r="I31">
        <f t="shared" si="2"/>
        <v>725</v>
      </c>
      <c r="J31">
        <f t="shared" si="3"/>
        <v>3.5034482758620689</v>
      </c>
      <c r="K31">
        <f t="shared" si="4"/>
        <v>0.92139618264262357</v>
      </c>
    </row>
    <row r="32" spans="1:11" x14ac:dyDescent="0.25">
      <c r="A32" s="3">
        <v>44074</v>
      </c>
      <c r="B32">
        <v>113</v>
      </c>
      <c r="D32" s="3">
        <v>44074</v>
      </c>
      <c r="E32">
        <v>20</v>
      </c>
      <c r="G32" s="1">
        <f t="shared" si="0"/>
        <v>44074</v>
      </c>
      <c r="H32">
        <f t="shared" si="1"/>
        <v>2653</v>
      </c>
      <c r="I32">
        <f t="shared" si="2"/>
        <v>745</v>
      </c>
      <c r="J32">
        <f t="shared" si="3"/>
        <v>3.5610738255033558</v>
      </c>
      <c r="K32">
        <f t="shared" si="4"/>
        <v>0.93655152597335967</v>
      </c>
    </row>
    <row r="33" spans="1:11" x14ac:dyDescent="0.25">
      <c r="A33" s="3">
        <v>44081</v>
      </c>
      <c r="B33">
        <v>120</v>
      </c>
      <c r="D33" s="3">
        <v>44081</v>
      </c>
      <c r="E33">
        <v>30</v>
      </c>
      <c r="G33" s="1">
        <f t="shared" si="0"/>
        <v>44081</v>
      </c>
      <c r="H33">
        <f t="shared" si="1"/>
        <v>2773</v>
      </c>
      <c r="I33">
        <f t="shared" si="2"/>
        <v>775</v>
      </c>
      <c r="J33">
        <f t="shared" si="3"/>
        <v>3.5780645161290323</v>
      </c>
      <c r="K33">
        <f t="shared" si="4"/>
        <v>0.94102002564861398</v>
      </c>
    </row>
    <row r="34" spans="1:11" x14ac:dyDescent="0.25">
      <c r="A34" s="3">
        <v>44088</v>
      </c>
      <c r="B34">
        <v>113</v>
      </c>
      <c r="D34" s="3">
        <v>44088</v>
      </c>
      <c r="E34">
        <v>27</v>
      </c>
      <c r="G34" s="1">
        <f t="shared" si="0"/>
        <v>44088</v>
      </c>
      <c r="H34">
        <f t="shared" si="1"/>
        <v>2886</v>
      </c>
      <c r="I34">
        <f t="shared" si="2"/>
        <v>802</v>
      </c>
      <c r="J34">
        <f t="shared" si="3"/>
        <v>3.5985037406483791</v>
      </c>
      <c r="K34">
        <f t="shared" si="4"/>
        <v>0.94639547919192846</v>
      </c>
    </row>
    <row r="35" spans="1:11" x14ac:dyDescent="0.25">
      <c r="A35" s="3">
        <v>44095</v>
      </c>
      <c r="B35">
        <v>135</v>
      </c>
      <c r="D35" s="3">
        <v>44095</v>
      </c>
      <c r="E35">
        <v>40</v>
      </c>
      <c r="G35" s="1">
        <f t="shared" si="0"/>
        <v>44095</v>
      </c>
      <c r="H35">
        <f t="shared" si="1"/>
        <v>3021</v>
      </c>
      <c r="I35">
        <f t="shared" si="2"/>
        <v>842</v>
      </c>
      <c r="J35">
        <f t="shared" si="3"/>
        <v>3.5878859857482186</v>
      </c>
      <c r="K35">
        <f t="shared" si="4"/>
        <v>0.94360304212338464</v>
      </c>
    </row>
    <row r="36" spans="1:11" x14ac:dyDescent="0.25">
      <c r="A36" s="3">
        <v>44102</v>
      </c>
      <c r="B36">
        <v>140</v>
      </c>
      <c r="D36" s="3">
        <v>44102</v>
      </c>
      <c r="E36">
        <v>39</v>
      </c>
      <c r="G36" s="1">
        <f t="shared" si="0"/>
        <v>44102</v>
      </c>
      <c r="H36">
        <f t="shared" si="1"/>
        <v>3161</v>
      </c>
      <c r="I36">
        <f t="shared" si="2"/>
        <v>881</v>
      </c>
      <c r="J36">
        <f t="shared" si="3"/>
        <v>3.5879682179341659</v>
      </c>
      <c r="K36">
        <f t="shared" si="4"/>
        <v>0.94362466893681429</v>
      </c>
    </row>
    <row r="37" spans="1:11" x14ac:dyDescent="0.25">
      <c r="A37" s="3">
        <v>44109</v>
      </c>
      <c r="B37">
        <v>164</v>
      </c>
      <c r="D37" s="3">
        <v>44109</v>
      </c>
      <c r="E37">
        <v>47</v>
      </c>
      <c r="G37" s="1">
        <f t="shared" si="0"/>
        <v>44109</v>
      </c>
      <c r="H37">
        <f t="shared" si="1"/>
        <v>3325</v>
      </c>
      <c r="I37">
        <f t="shared" si="2"/>
        <v>928</v>
      </c>
      <c r="J37">
        <f t="shared" si="3"/>
        <v>3.5829741379310347</v>
      </c>
      <c r="K37">
        <f t="shared" si="4"/>
        <v>0.9423112411684067</v>
      </c>
    </row>
    <row r="38" spans="1:11" x14ac:dyDescent="0.25">
      <c r="A38" s="3">
        <v>44116</v>
      </c>
      <c r="B38">
        <v>190</v>
      </c>
      <c r="D38" s="3">
        <v>44116</v>
      </c>
      <c r="E38">
        <v>52</v>
      </c>
      <c r="G38" s="1">
        <f t="shared" si="0"/>
        <v>44116</v>
      </c>
      <c r="H38">
        <f t="shared" si="1"/>
        <v>3515</v>
      </c>
      <c r="I38">
        <f t="shared" si="2"/>
        <v>980</v>
      </c>
      <c r="J38">
        <f t="shared" si="3"/>
        <v>3.5867346938775508</v>
      </c>
      <c r="K38">
        <f t="shared" si="4"/>
        <v>0.94330025588216926</v>
      </c>
    </row>
    <row r="39" spans="1:11" x14ac:dyDescent="0.25">
      <c r="A39" s="3">
        <v>44123</v>
      </c>
      <c r="B39">
        <v>253</v>
      </c>
      <c r="D39" s="3">
        <v>44123</v>
      </c>
      <c r="E39">
        <v>55</v>
      </c>
      <c r="G39" s="1">
        <f t="shared" si="0"/>
        <v>44123</v>
      </c>
      <c r="H39">
        <f t="shared" si="1"/>
        <v>3768</v>
      </c>
      <c r="I39">
        <f t="shared" si="2"/>
        <v>1035</v>
      </c>
      <c r="J39">
        <f t="shared" si="3"/>
        <v>3.6405797101449275</v>
      </c>
      <c r="K39">
        <f t="shared" si="4"/>
        <v>0.95746133049683102</v>
      </c>
    </row>
    <row r="40" spans="1:11" x14ac:dyDescent="0.25">
      <c r="A40" s="3">
        <v>44130</v>
      </c>
      <c r="B40">
        <v>368</v>
      </c>
      <c r="D40" s="3">
        <v>44130</v>
      </c>
      <c r="E40">
        <v>86</v>
      </c>
      <c r="G40" s="1">
        <f t="shared" si="0"/>
        <v>44130</v>
      </c>
      <c r="H40">
        <f t="shared" si="1"/>
        <v>4136</v>
      </c>
      <c r="I40">
        <f t="shared" si="2"/>
        <v>1121</v>
      </c>
      <c r="J40">
        <f t="shared" si="3"/>
        <v>3.6895628902765387</v>
      </c>
      <c r="K40">
        <f t="shared" si="4"/>
        <v>0.97034375707578691</v>
      </c>
    </row>
    <row r="41" spans="1:11" x14ac:dyDescent="0.25">
      <c r="A41" s="3">
        <v>44137</v>
      </c>
      <c r="B41">
        <v>370</v>
      </c>
      <c r="D41" s="3">
        <v>44137</v>
      </c>
      <c r="E41">
        <v>60</v>
      </c>
      <c r="G41" s="1">
        <f t="shared" si="0"/>
        <v>44137</v>
      </c>
      <c r="H41">
        <f t="shared" si="1"/>
        <v>4506</v>
      </c>
      <c r="I41">
        <f t="shared" si="2"/>
        <v>1181</v>
      </c>
      <c r="J41">
        <f t="shared" si="3"/>
        <v>3.8154106689246401</v>
      </c>
      <c r="K41">
        <f t="shared" si="4"/>
        <v>1.0034413380046454</v>
      </c>
    </row>
    <row r="42" spans="1:11" x14ac:dyDescent="0.25">
      <c r="A42" s="3">
        <v>44144</v>
      </c>
      <c r="B42">
        <v>316</v>
      </c>
      <c r="D42" s="3">
        <v>44144</v>
      </c>
      <c r="E42">
        <v>61</v>
      </c>
      <c r="G42" s="1">
        <f t="shared" si="0"/>
        <v>44144</v>
      </c>
      <c r="H42">
        <f t="shared" si="1"/>
        <v>4822</v>
      </c>
      <c r="I42">
        <f t="shared" si="2"/>
        <v>1242</v>
      </c>
      <c r="J42">
        <f t="shared" si="3"/>
        <v>3.8824476650563606</v>
      </c>
      <c r="K42">
        <f t="shared" si="4"/>
        <v>1.0210718629811835</v>
      </c>
    </row>
    <row r="43" spans="1:11" x14ac:dyDescent="0.25">
      <c r="A43" s="3">
        <v>44151</v>
      </c>
      <c r="B43">
        <v>278</v>
      </c>
      <c r="D43" s="3">
        <v>44151</v>
      </c>
      <c r="E43">
        <v>60</v>
      </c>
      <c r="G43" s="1">
        <f t="shared" si="0"/>
        <v>44151</v>
      </c>
      <c r="H43">
        <f t="shared" si="1"/>
        <v>5100</v>
      </c>
      <c r="I43">
        <f t="shared" si="2"/>
        <v>1302</v>
      </c>
      <c r="J43">
        <f t="shared" si="3"/>
        <v>3.9170506912442398</v>
      </c>
      <c r="K43">
        <f t="shared" si="4"/>
        <v>1.0301723530489437</v>
      </c>
    </row>
    <row r="44" spans="1:11" x14ac:dyDescent="0.25">
      <c r="A44" s="3">
        <v>44158</v>
      </c>
      <c r="B44">
        <v>227</v>
      </c>
      <c r="D44" s="3">
        <v>44158</v>
      </c>
      <c r="E44">
        <v>55</v>
      </c>
      <c r="G44" s="1">
        <f t="shared" si="0"/>
        <v>44158</v>
      </c>
      <c r="H44">
        <f t="shared" si="1"/>
        <v>5327</v>
      </c>
      <c r="I44">
        <f t="shared" si="2"/>
        <v>1357</v>
      </c>
      <c r="J44">
        <f t="shared" si="3"/>
        <v>3.9255711127487105</v>
      </c>
      <c r="K44">
        <f t="shared" si="4"/>
        <v>1.0324131978482847</v>
      </c>
    </row>
    <row r="45" spans="1:11" x14ac:dyDescent="0.25">
      <c r="A45" s="3">
        <v>44165</v>
      </c>
      <c r="B45">
        <v>227</v>
      </c>
      <c r="D45" s="3">
        <v>44165</v>
      </c>
      <c r="E45">
        <v>51</v>
      </c>
      <c r="G45" s="1">
        <f t="shared" si="0"/>
        <v>44165</v>
      </c>
      <c r="H45">
        <f t="shared" si="1"/>
        <v>5554</v>
      </c>
      <c r="I45">
        <f t="shared" si="2"/>
        <v>1408</v>
      </c>
      <c r="J45">
        <f t="shared" si="3"/>
        <v>3.9446022727272729</v>
      </c>
      <c r="K45">
        <f t="shared" si="4"/>
        <v>1.0374183347233805</v>
      </c>
    </row>
    <row r="46" spans="1:11" x14ac:dyDescent="0.25">
      <c r="A46" s="3">
        <v>44172</v>
      </c>
      <c r="B46">
        <v>256</v>
      </c>
      <c r="D46" s="3">
        <v>44172</v>
      </c>
      <c r="E46">
        <v>62</v>
      </c>
      <c r="G46" s="1">
        <f t="shared" si="0"/>
        <v>44172</v>
      </c>
      <c r="H46">
        <f t="shared" si="1"/>
        <v>5810</v>
      </c>
      <c r="I46">
        <f t="shared" si="2"/>
        <v>1470</v>
      </c>
      <c r="J46">
        <f t="shared" si="3"/>
        <v>3.9523809523809526</v>
      </c>
      <c r="K46">
        <f t="shared" si="4"/>
        <v>1.0394641036842871</v>
      </c>
    </row>
    <row r="47" spans="1:11" x14ac:dyDescent="0.25">
      <c r="A47" s="3">
        <v>44179</v>
      </c>
      <c r="B47">
        <v>270</v>
      </c>
      <c r="D47" s="3">
        <v>44179</v>
      </c>
      <c r="E47">
        <v>54</v>
      </c>
      <c r="G47" s="1">
        <f t="shared" si="0"/>
        <v>44179</v>
      </c>
      <c r="H47">
        <f t="shared" si="1"/>
        <v>6080</v>
      </c>
      <c r="I47">
        <f t="shared" si="2"/>
        <v>1524</v>
      </c>
      <c r="J47">
        <f t="shared" si="3"/>
        <v>3.9895013123359582</v>
      </c>
      <c r="K47">
        <f t="shared" si="4"/>
        <v>1.0492266448345333</v>
      </c>
    </row>
    <row r="48" spans="1:11" x14ac:dyDescent="0.25">
      <c r="A48" s="3">
        <v>44186</v>
      </c>
      <c r="B48">
        <v>253</v>
      </c>
      <c r="D48" s="3">
        <v>44186</v>
      </c>
      <c r="E48">
        <v>63</v>
      </c>
      <c r="G48" s="1">
        <f t="shared" si="0"/>
        <v>44186</v>
      </c>
      <c r="H48">
        <f t="shared" si="1"/>
        <v>6333</v>
      </c>
      <c r="I48">
        <f t="shared" si="2"/>
        <v>1587</v>
      </c>
      <c r="J48">
        <f t="shared" si="3"/>
        <v>3.9905482041587903</v>
      </c>
      <c r="K48">
        <f t="shared" si="4"/>
        <v>1.0495019741824341</v>
      </c>
    </row>
    <row r="49" spans="1:11" x14ac:dyDescent="0.25">
      <c r="A49" s="3">
        <v>44193</v>
      </c>
      <c r="B49">
        <v>311</v>
      </c>
      <c r="D49" s="3">
        <v>44193</v>
      </c>
      <c r="E49">
        <v>62</v>
      </c>
      <c r="G49" s="1">
        <f t="shared" si="0"/>
        <v>44193</v>
      </c>
      <c r="H49">
        <f t="shared" si="1"/>
        <v>6644</v>
      </c>
      <c r="I49">
        <f t="shared" si="2"/>
        <v>1649</v>
      </c>
      <c r="J49">
        <f t="shared" si="3"/>
        <v>4.0291085506367494</v>
      </c>
      <c r="K49">
        <f t="shared" si="4"/>
        <v>1.0596432273845886</v>
      </c>
    </row>
    <row r="50" spans="1:11" x14ac:dyDescent="0.25">
      <c r="A50" s="3">
        <v>44200</v>
      </c>
      <c r="B50">
        <v>346</v>
      </c>
      <c r="D50" s="3">
        <v>44200</v>
      </c>
      <c r="E50">
        <v>70</v>
      </c>
      <c r="G50" s="1">
        <f t="shared" si="0"/>
        <v>44200</v>
      </c>
      <c r="H50">
        <f t="shared" si="1"/>
        <v>6990</v>
      </c>
      <c r="I50">
        <f t="shared" si="2"/>
        <v>1719</v>
      </c>
      <c r="J50">
        <f t="shared" si="3"/>
        <v>4.0663176265270504</v>
      </c>
      <c r="K50">
        <f t="shared" si="4"/>
        <v>1.0694291005545147</v>
      </c>
    </row>
    <row r="51" spans="1:11" x14ac:dyDescent="0.25">
      <c r="A51" s="3">
        <v>44207</v>
      </c>
      <c r="B51">
        <v>346</v>
      </c>
      <c r="D51" s="3">
        <v>44207</v>
      </c>
      <c r="E51">
        <v>62</v>
      </c>
      <c r="G51" s="1">
        <f t="shared" si="0"/>
        <v>44207</v>
      </c>
      <c r="H51">
        <f t="shared" si="1"/>
        <v>7336</v>
      </c>
      <c r="I51">
        <f t="shared" si="2"/>
        <v>1781</v>
      </c>
      <c r="J51">
        <f t="shared" si="3"/>
        <v>4.1190342504211115</v>
      </c>
      <c r="K51">
        <f t="shared" si="4"/>
        <v>1.0832934114257358</v>
      </c>
    </row>
    <row r="52" spans="1:11" x14ac:dyDescent="0.25">
      <c r="A52" s="3">
        <v>44214</v>
      </c>
      <c r="B52">
        <v>321</v>
      </c>
      <c r="D52" s="3">
        <v>44214</v>
      </c>
      <c r="E52">
        <v>61</v>
      </c>
      <c r="G52" s="1">
        <f t="shared" si="0"/>
        <v>44214</v>
      </c>
      <c r="H52">
        <f t="shared" si="1"/>
        <v>7657</v>
      </c>
      <c r="I52">
        <f t="shared" si="2"/>
        <v>1842</v>
      </c>
      <c r="J52">
        <f t="shared" si="3"/>
        <v>4.1568946796959825</v>
      </c>
      <c r="K52">
        <f t="shared" si="4"/>
        <v>1.0932505885438975</v>
      </c>
    </row>
    <row r="53" spans="1:11" x14ac:dyDescent="0.25">
      <c r="A53" s="3">
        <v>44221</v>
      </c>
      <c r="B53">
        <v>249</v>
      </c>
      <c r="D53" s="3">
        <v>44221</v>
      </c>
      <c r="E53">
        <v>73</v>
      </c>
      <c r="G53" s="1">
        <f t="shared" si="0"/>
        <v>44221</v>
      </c>
      <c r="H53">
        <f t="shared" si="1"/>
        <v>7906</v>
      </c>
      <c r="I53">
        <f t="shared" si="2"/>
        <v>1915</v>
      </c>
      <c r="J53">
        <f t="shared" si="3"/>
        <v>4.1284595300261095</v>
      </c>
      <c r="K53">
        <f t="shared" si="4"/>
        <v>1.0857722311383651</v>
      </c>
    </row>
    <row r="54" spans="1:11" x14ac:dyDescent="0.25">
      <c r="A54" s="3">
        <v>44228</v>
      </c>
      <c r="B54">
        <v>274</v>
      </c>
      <c r="D54" s="3">
        <v>44228</v>
      </c>
      <c r="E54">
        <v>75</v>
      </c>
      <c r="G54" s="1">
        <f t="shared" si="0"/>
        <v>44228</v>
      </c>
      <c r="H54">
        <f t="shared" si="1"/>
        <v>8180</v>
      </c>
      <c r="I54">
        <f t="shared" si="2"/>
        <v>1990</v>
      </c>
      <c r="J54">
        <f t="shared" si="3"/>
        <v>4.1105527638190953</v>
      </c>
      <c r="K54">
        <f t="shared" si="4"/>
        <v>1.0810628063866734</v>
      </c>
    </row>
    <row r="55" spans="1:11" x14ac:dyDescent="0.25">
      <c r="A55" s="3">
        <v>44235</v>
      </c>
      <c r="B55">
        <v>287</v>
      </c>
      <c r="D55" s="3">
        <v>44235</v>
      </c>
      <c r="E55">
        <v>61</v>
      </c>
      <c r="G55" s="1">
        <f t="shared" si="0"/>
        <v>44235</v>
      </c>
      <c r="H55">
        <f t="shared" si="1"/>
        <v>8467</v>
      </c>
      <c r="I55">
        <f t="shared" si="2"/>
        <v>2051</v>
      </c>
      <c r="J55">
        <f t="shared" si="3"/>
        <v>4.1282301316431012</v>
      </c>
      <c r="K55">
        <f t="shared" si="4"/>
        <v>1.0857119000651581</v>
      </c>
    </row>
    <row r="56" spans="1:11" x14ac:dyDescent="0.25">
      <c r="A56" s="3">
        <v>44242</v>
      </c>
      <c r="B56">
        <v>290</v>
      </c>
      <c r="D56" s="3">
        <v>44242</v>
      </c>
      <c r="E56">
        <v>89</v>
      </c>
      <c r="G56" s="1">
        <f t="shared" si="0"/>
        <v>44242</v>
      </c>
      <c r="H56">
        <f t="shared" si="1"/>
        <v>8757</v>
      </c>
      <c r="I56">
        <f t="shared" si="2"/>
        <v>2140</v>
      </c>
      <c r="J56">
        <f t="shared" si="3"/>
        <v>4.0920560747663552</v>
      </c>
      <c r="K56">
        <f t="shared" si="4"/>
        <v>1.0761982337306011</v>
      </c>
    </row>
    <row r="57" spans="1:11" x14ac:dyDescent="0.25">
      <c r="A57" s="3">
        <v>44249</v>
      </c>
      <c r="B57">
        <v>350</v>
      </c>
      <c r="D57" s="3">
        <v>44249</v>
      </c>
      <c r="E57">
        <v>90</v>
      </c>
      <c r="G57" s="1">
        <f t="shared" si="0"/>
        <v>44249</v>
      </c>
      <c r="H57">
        <f t="shared" si="1"/>
        <v>9107</v>
      </c>
      <c r="I57">
        <f t="shared" si="2"/>
        <v>2230</v>
      </c>
      <c r="J57">
        <f t="shared" si="3"/>
        <v>4.0838565022421527</v>
      </c>
      <c r="K57">
        <f t="shared" si="4"/>
        <v>1.074041771231881</v>
      </c>
    </row>
    <row r="58" spans="1:11" x14ac:dyDescent="0.25">
      <c r="A58" s="3">
        <v>44256</v>
      </c>
      <c r="B58">
        <v>386</v>
      </c>
      <c r="D58" s="3">
        <v>44256</v>
      </c>
      <c r="E58">
        <v>85</v>
      </c>
      <c r="G58" s="1">
        <f t="shared" si="0"/>
        <v>44256</v>
      </c>
      <c r="H58">
        <f t="shared" si="1"/>
        <v>9493</v>
      </c>
      <c r="I58">
        <f t="shared" si="2"/>
        <v>2315</v>
      </c>
      <c r="J58">
        <f t="shared" si="3"/>
        <v>4.1006479481641467</v>
      </c>
      <c r="K58">
        <f t="shared" si="4"/>
        <v>1.0784578701593781</v>
      </c>
    </row>
    <row r="59" spans="1:11" x14ac:dyDescent="0.25">
      <c r="A59" s="3">
        <v>44263</v>
      </c>
      <c r="B59">
        <v>374</v>
      </c>
      <c r="D59" s="3">
        <v>44263</v>
      </c>
      <c r="E59">
        <v>100</v>
      </c>
      <c r="G59" s="1">
        <f t="shared" si="0"/>
        <v>44263</v>
      </c>
      <c r="H59">
        <f t="shared" si="1"/>
        <v>9867</v>
      </c>
      <c r="I59">
        <f t="shared" si="2"/>
        <v>2415</v>
      </c>
      <c r="J59">
        <f t="shared" si="3"/>
        <v>4.0857142857142854</v>
      </c>
      <c r="K59">
        <f t="shared" si="4"/>
        <v>1.074530362603757</v>
      </c>
    </row>
    <row r="60" spans="1:11" x14ac:dyDescent="0.25">
      <c r="A60" s="3">
        <v>44270</v>
      </c>
      <c r="B60">
        <v>333</v>
      </c>
      <c r="D60" s="3">
        <v>44270</v>
      </c>
      <c r="E60">
        <v>102</v>
      </c>
      <c r="G60" s="1">
        <f t="shared" si="0"/>
        <v>44270</v>
      </c>
      <c r="H60">
        <f t="shared" si="1"/>
        <v>10200</v>
      </c>
      <c r="I60">
        <f t="shared" si="2"/>
        <v>2517</v>
      </c>
      <c r="J60">
        <f t="shared" si="3"/>
        <v>4.052443384982122</v>
      </c>
      <c r="K60">
        <f t="shared" si="4"/>
        <v>1.0657802174570719</v>
      </c>
    </row>
    <row r="61" spans="1:11" x14ac:dyDescent="0.25">
      <c r="A61" s="3">
        <v>44277</v>
      </c>
      <c r="B61">
        <v>320</v>
      </c>
      <c r="D61" s="3">
        <v>44277</v>
      </c>
      <c r="E61">
        <v>89</v>
      </c>
      <c r="G61" s="1">
        <f t="shared" si="0"/>
        <v>44277</v>
      </c>
      <c r="H61">
        <f t="shared" si="1"/>
        <v>10520</v>
      </c>
      <c r="I61">
        <f t="shared" si="2"/>
        <v>2606</v>
      </c>
      <c r="J61">
        <f t="shared" si="3"/>
        <v>4.0368380660015353</v>
      </c>
      <c r="K61">
        <f t="shared" si="4"/>
        <v>1.0616760662878655</v>
      </c>
    </row>
    <row r="62" spans="1:11" x14ac:dyDescent="0.25">
      <c r="A62" s="3">
        <v>44284</v>
      </c>
      <c r="B62">
        <v>297</v>
      </c>
      <c r="D62" s="3">
        <v>44284</v>
      </c>
      <c r="E62">
        <v>98</v>
      </c>
      <c r="G62" s="1">
        <f t="shared" si="0"/>
        <v>44284</v>
      </c>
      <c r="H62">
        <f t="shared" si="1"/>
        <v>10817</v>
      </c>
      <c r="I62">
        <f t="shared" si="2"/>
        <v>2704</v>
      </c>
      <c r="J62">
        <f t="shared" si="3"/>
        <v>4.0003698224852071</v>
      </c>
      <c r="K62">
        <f t="shared" si="4"/>
        <v>1.0520850297667517</v>
      </c>
    </row>
    <row r="63" spans="1:11" x14ac:dyDescent="0.25">
      <c r="A63" s="3">
        <v>44291</v>
      </c>
      <c r="B63">
        <v>255</v>
      </c>
      <c r="D63" s="3">
        <v>44291</v>
      </c>
      <c r="E63">
        <v>81</v>
      </c>
      <c r="G63" s="1">
        <f t="shared" si="0"/>
        <v>44291</v>
      </c>
      <c r="H63">
        <f t="shared" si="1"/>
        <v>11072</v>
      </c>
      <c r="I63">
        <f t="shared" si="2"/>
        <v>2785</v>
      </c>
      <c r="J63">
        <f t="shared" si="3"/>
        <v>3.9755834829443448</v>
      </c>
      <c r="K63">
        <f t="shared" si="4"/>
        <v>1.0455662982667084</v>
      </c>
    </row>
    <row r="64" spans="1:11" x14ac:dyDescent="0.25">
      <c r="A64" s="3">
        <v>44298</v>
      </c>
      <c r="B64">
        <v>213</v>
      </c>
      <c r="D64" s="3">
        <v>44298</v>
      </c>
      <c r="E64">
        <v>75</v>
      </c>
      <c r="G64" s="1">
        <f t="shared" si="0"/>
        <v>44298</v>
      </c>
      <c r="H64">
        <f t="shared" si="1"/>
        <v>11285</v>
      </c>
      <c r="I64">
        <f t="shared" si="2"/>
        <v>2860</v>
      </c>
      <c r="J64">
        <f t="shared" si="3"/>
        <v>3.9458041958041958</v>
      </c>
      <c r="K64">
        <f t="shared" si="4"/>
        <v>1.0377344368170056</v>
      </c>
    </row>
    <row r="65" spans="1:11" x14ac:dyDescent="0.25">
      <c r="A65" s="3">
        <v>44305</v>
      </c>
      <c r="B65">
        <v>200</v>
      </c>
      <c r="D65" s="3">
        <v>44305</v>
      </c>
      <c r="E65">
        <v>65</v>
      </c>
      <c r="G65" s="1">
        <f t="shared" si="0"/>
        <v>44305</v>
      </c>
      <c r="H65">
        <f t="shared" si="1"/>
        <v>11485</v>
      </c>
      <c r="I65">
        <f t="shared" si="2"/>
        <v>2925</v>
      </c>
      <c r="J65">
        <f t="shared" si="3"/>
        <v>3.9264957264957263</v>
      </c>
      <c r="K65">
        <f t="shared" si="4"/>
        <v>1.0326563684361849</v>
      </c>
    </row>
    <row r="66" spans="1:11" x14ac:dyDescent="0.25">
      <c r="A66" s="3">
        <v>44312</v>
      </c>
      <c r="B66">
        <v>205</v>
      </c>
      <c r="D66" s="3">
        <v>44312</v>
      </c>
      <c r="E66">
        <v>80</v>
      </c>
      <c r="G66" s="1">
        <f t="shared" si="0"/>
        <v>44312</v>
      </c>
      <c r="H66">
        <f t="shared" si="1"/>
        <v>11690</v>
      </c>
      <c r="I66">
        <f t="shared" si="2"/>
        <v>3005</v>
      </c>
      <c r="J66">
        <f t="shared" si="3"/>
        <v>3.8901830282861898</v>
      </c>
      <c r="K66">
        <f t="shared" si="4"/>
        <v>1.0231062398550834</v>
      </c>
    </row>
    <row r="67" spans="1:11" x14ac:dyDescent="0.25">
      <c r="A67" s="3">
        <v>44319</v>
      </c>
      <c r="B67">
        <v>198</v>
      </c>
      <c r="D67" s="3">
        <v>44319</v>
      </c>
      <c r="E67">
        <v>76</v>
      </c>
      <c r="G67" s="1">
        <f t="shared" si="0"/>
        <v>44319</v>
      </c>
      <c r="H67">
        <f t="shared" si="1"/>
        <v>11888</v>
      </c>
      <c r="I67">
        <f t="shared" si="2"/>
        <v>3081</v>
      </c>
      <c r="J67">
        <f t="shared" si="3"/>
        <v>3.8584875040571243</v>
      </c>
      <c r="K67">
        <f t="shared" si="4"/>
        <v>1.0147704139110481</v>
      </c>
    </row>
    <row r="68" spans="1:11" x14ac:dyDescent="0.25">
      <c r="A68" s="3">
        <v>44326</v>
      </c>
      <c r="B68">
        <v>185</v>
      </c>
      <c r="D68" s="3">
        <v>44326</v>
      </c>
      <c r="E68">
        <v>70</v>
      </c>
      <c r="G68" s="1">
        <f t="shared" si="0"/>
        <v>44326</v>
      </c>
      <c r="H68">
        <f t="shared" si="1"/>
        <v>12073</v>
      </c>
      <c r="I68">
        <f t="shared" si="2"/>
        <v>3151</v>
      </c>
      <c r="J68">
        <f t="shared" si="3"/>
        <v>3.8314820691843861</v>
      </c>
      <c r="K68">
        <f t="shared" si="4"/>
        <v>1.0076680671249456</v>
      </c>
    </row>
    <row r="69" spans="1:11" x14ac:dyDescent="0.25">
      <c r="A69" s="3">
        <v>44333</v>
      </c>
      <c r="B69">
        <v>142</v>
      </c>
      <c r="D69" s="3">
        <v>44333</v>
      </c>
      <c r="E69">
        <v>54</v>
      </c>
      <c r="G69" s="1">
        <f t="shared" si="0"/>
        <v>44333</v>
      </c>
      <c r="H69">
        <f t="shared" si="1"/>
        <v>12215</v>
      </c>
      <c r="I69">
        <f t="shared" si="2"/>
        <v>3205</v>
      </c>
      <c r="J69">
        <f t="shared" si="3"/>
        <v>3.8112324492979721</v>
      </c>
      <c r="K69">
        <f t="shared" si="4"/>
        <v>1.0023424790202617</v>
      </c>
    </row>
    <row r="70" spans="1:11" x14ac:dyDescent="0.25">
      <c r="A70" s="3">
        <v>44340</v>
      </c>
      <c r="B70">
        <v>154</v>
      </c>
      <c r="D70" s="3">
        <v>44340</v>
      </c>
      <c r="E70">
        <v>45</v>
      </c>
      <c r="G70" s="1">
        <f t="shared" si="0"/>
        <v>44340</v>
      </c>
      <c r="H70">
        <f t="shared" si="1"/>
        <v>12369</v>
      </c>
      <c r="I70">
        <f t="shared" si="2"/>
        <v>3250</v>
      </c>
      <c r="J70">
        <f t="shared" si="3"/>
        <v>3.8058461538461539</v>
      </c>
      <c r="K70">
        <f t="shared" si="4"/>
        <v>1.0009258997882851</v>
      </c>
    </row>
    <row r="71" spans="1:11" x14ac:dyDescent="0.25">
      <c r="A71" s="3">
        <v>44347</v>
      </c>
      <c r="B71">
        <v>167</v>
      </c>
      <c r="D71" s="3">
        <v>44347</v>
      </c>
      <c r="E71">
        <v>58</v>
      </c>
      <c r="G71" s="1">
        <f t="shared" si="0"/>
        <v>44347</v>
      </c>
      <c r="H71">
        <f t="shared" si="1"/>
        <v>12536</v>
      </c>
      <c r="I71">
        <f t="shared" si="2"/>
        <v>3308</v>
      </c>
      <c r="J71">
        <f t="shared" si="3"/>
        <v>3.7896009673518742</v>
      </c>
      <c r="K71">
        <f t="shared" si="4"/>
        <v>0.99665346541975897</v>
      </c>
    </row>
    <row r="72" spans="1:11" x14ac:dyDescent="0.25">
      <c r="A72" s="3">
        <v>44354</v>
      </c>
      <c r="B72">
        <v>145</v>
      </c>
      <c r="D72" s="3">
        <v>44354</v>
      </c>
      <c r="E72">
        <v>35</v>
      </c>
      <c r="G72" s="1">
        <f t="shared" ref="G72:G135" si="5">A72</f>
        <v>44354</v>
      </c>
      <c r="H72">
        <f t="shared" ref="H72:H135" si="6">B72+H71</f>
        <v>12681</v>
      </c>
      <c r="I72">
        <f t="shared" ref="I72:I135" si="7">E72+I71</f>
        <v>3343</v>
      </c>
      <c r="J72">
        <f t="shared" ref="J72:J135" si="8">H72/I72</f>
        <v>3.79329943164822</v>
      </c>
      <c r="K72">
        <f t="shared" ref="K72:K135" si="9">J72/J$16</f>
        <v>0.99762615021940948</v>
      </c>
    </row>
    <row r="73" spans="1:11" x14ac:dyDescent="0.25">
      <c r="A73" s="3">
        <v>44361</v>
      </c>
      <c r="B73">
        <v>152</v>
      </c>
      <c r="D73" s="3">
        <v>44361</v>
      </c>
      <c r="E73">
        <v>55</v>
      </c>
      <c r="G73" s="1">
        <f t="shared" si="5"/>
        <v>44361</v>
      </c>
      <c r="H73">
        <f t="shared" si="6"/>
        <v>12833</v>
      </c>
      <c r="I73">
        <f t="shared" si="7"/>
        <v>3398</v>
      </c>
      <c r="J73">
        <f t="shared" si="8"/>
        <v>3.7766333137139494</v>
      </c>
      <c r="K73">
        <f t="shared" si="9"/>
        <v>0.9932430121694179</v>
      </c>
    </row>
    <row r="74" spans="1:11" x14ac:dyDescent="0.25">
      <c r="A74" s="3">
        <v>44368</v>
      </c>
      <c r="B74">
        <v>159</v>
      </c>
      <c r="D74" s="3">
        <v>44368</v>
      </c>
      <c r="E74">
        <v>52</v>
      </c>
      <c r="G74" s="1">
        <f t="shared" si="5"/>
        <v>44368</v>
      </c>
      <c r="H74">
        <f t="shared" si="6"/>
        <v>12992</v>
      </c>
      <c r="I74">
        <f t="shared" si="7"/>
        <v>3450</v>
      </c>
      <c r="J74">
        <f t="shared" si="8"/>
        <v>3.7657971014492753</v>
      </c>
      <c r="K74">
        <f t="shared" si="9"/>
        <v>0.99039312148207237</v>
      </c>
    </row>
    <row r="75" spans="1:11" x14ac:dyDescent="0.25">
      <c r="A75" s="3">
        <v>44375</v>
      </c>
      <c r="B75">
        <v>138</v>
      </c>
      <c r="D75" s="3">
        <v>44375</v>
      </c>
      <c r="E75">
        <v>45</v>
      </c>
      <c r="G75" s="1">
        <f t="shared" si="5"/>
        <v>44375</v>
      </c>
      <c r="H75">
        <f t="shared" si="6"/>
        <v>13130</v>
      </c>
      <c r="I75">
        <f t="shared" si="7"/>
        <v>3495</v>
      </c>
      <c r="J75">
        <f t="shared" si="8"/>
        <v>3.7567954220314737</v>
      </c>
      <c r="K75">
        <f t="shared" si="9"/>
        <v>0.98802570732326211</v>
      </c>
    </row>
    <row r="76" spans="1:11" x14ac:dyDescent="0.25">
      <c r="A76" s="3">
        <v>44382</v>
      </c>
      <c r="B76">
        <v>143</v>
      </c>
      <c r="D76" s="3">
        <v>44382</v>
      </c>
      <c r="E76">
        <v>60</v>
      </c>
      <c r="G76" s="1">
        <f t="shared" si="5"/>
        <v>44382</v>
      </c>
      <c r="H76">
        <f t="shared" si="6"/>
        <v>13273</v>
      </c>
      <c r="I76">
        <f t="shared" si="7"/>
        <v>3555</v>
      </c>
      <c r="J76">
        <f t="shared" si="8"/>
        <v>3.7336146272855135</v>
      </c>
      <c r="K76">
        <f t="shared" si="9"/>
        <v>0.98192922919435521</v>
      </c>
    </row>
    <row r="77" spans="1:11" x14ac:dyDescent="0.25">
      <c r="A77" s="3">
        <v>44389</v>
      </c>
      <c r="B77">
        <v>178</v>
      </c>
      <c r="D77" s="3">
        <v>44389</v>
      </c>
      <c r="E77">
        <v>57</v>
      </c>
      <c r="G77" s="1">
        <f t="shared" si="5"/>
        <v>44389</v>
      </c>
      <c r="H77">
        <f t="shared" si="6"/>
        <v>13451</v>
      </c>
      <c r="I77">
        <f t="shared" si="7"/>
        <v>3612</v>
      </c>
      <c r="J77">
        <f t="shared" si="8"/>
        <v>3.7239756367663346</v>
      </c>
      <c r="K77">
        <f t="shared" si="9"/>
        <v>0.97939420416484635</v>
      </c>
    </row>
    <row r="78" spans="1:11" x14ac:dyDescent="0.25">
      <c r="A78" s="3">
        <v>44396</v>
      </c>
      <c r="B78">
        <v>167</v>
      </c>
      <c r="D78" s="3">
        <v>44396</v>
      </c>
      <c r="E78">
        <v>63</v>
      </c>
      <c r="G78" s="1">
        <f t="shared" si="5"/>
        <v>44396</v>
      </c>
      <c r="H78">
        <f t="shared" si="6"/>
        <v>13618</v>
      </c>
      <c r="I78">
        <f t="shared" si="7"/>
        <v>3675</v>
      </c>
      <c r="J78">
        <f t="shared" si="8"/>
        <v>3.7055782312925172</v>
      </c>
      <c r="K78">
        <f t="shared" si="9"/>
        <v>0.97455574278641122</v>
      </c>
    </row>
    <row r="79" spans="1:11" x14ac:dyDescent="0.25">
      <c r="A79" s="3">
        <v>44403</v>
      </c>
      <c r="B79">
        <v>196</v>
      </c>
      <c r="D79" s="3">
        <v>44403</v>
      </c>
      <c r="E79">
        <v>54</v>
      </c>
      <c r="G79" s="1">
        <f t="shared" si="5"/>
        <v>44403</v>
      </c>
      <c r="H79">
        <f t="shared" si="6"/>
        <v>13814</v>
      </c>
      <c r="I79">
        <f t="shared" si="7"/>
        <v>3729</v>
      </c>
      <c r="J79">
        <f t="shared" si="8"/>
        <v>3.7044784124430143</v>
      </c>
      <c r="K79">
        <f t="shared" si="9"/>
        <v>0.97426649379235242</v>
      </c>
    </row>
    <row r="80" spans="1:11" x14ac:dyDescent="0.25">
      <c r="A80" s="3">
        <v>44410</v>
      </c>
      <c r="B80">
        <v>180</v>
      </c>
      <c r="D80" s="3">
        <v>44410</v>
      </c>
      <c r="E80">
        <v>60</v>
      </c>
      <c r="G80" s="1">
        <f t="shared" si="5"/>
        <v>44410</v>
      </c>
      <c r="H80">
        <f t="shared" si="6"/>
        <v>13994</v>
      </c>
      <c r="I80">
        <f t="shared" si="7"/>
        <v>3789</v>
      </c>
      <c r="J80">
        <f t="shared" si="8"/>
        <v>3.6933227764581682</v>
      </c>
      <c r="K80">
        <f t="shared" si="9"/>
        <v>0.97133259564343255</v>
      </c>
    </row>
    <row r="81" spans="1:12" x14ac:dyDescent="0.25">
      <c r="A81" s="3">
        <v>44417</v>
      </c>
      <c r="B81">
        <v>170</v>
      </c>
      <c r="D81" s="3">
        <v>44417</v>
      </c>
      <c r="E81">
        <v>50</v>
      </c>
      <c r="G81" s="1">
        <f t="shared" si="5"/>
        <v>44417</v>
      </c>
      <c r="H81">
        <f t="shared" si="6"/>
        <v>14164</v>
      </c>
      <c r="I81">
        <f t="shared" si="7"/>
        <v>3839</v>
      </c>
      <c r="J81">
        <f t="shared" si="8"/>
        <v>3.6895024746027612</v>
      </c>
      <c r="K81">
        <f t="shared" si="9"/>
        <v>0.9703278679383408</v>
      </c>
    </row>
    <row r="82" spans="1:12" x14ac:dyDescent="0.25">
      <c r="A82" s="3">
        <v>44424</v>
      </c>
      <c r="B82">
        <v>136</v>
      </c>
      <c r="D82" s="3">
        <v>44424</v>
      </c>
      <c r="E82">
        <v>49</v>
      </c>
      <c r="G82" s="1">
        <f t="shared" si="5"/>
        <v>44424</v>
      </c>
      <c r="H82">
        <f t="shared" si="6"/>
        <v>14300</v>
      </c>
      <c r="I82">
        <f t="shared" si="7"/>
        <v>3888</v>
      </c>
      <c r="J82">
        <f t="shared" si="8"/>
        <v>3.67798353909465</v>
      </c>
      <c r="K82">
        <f t="shared" si="9"/>
        <v>0.96729842312581005</v>
      </c>
    </row>
    <row r="83" spans="1:12" x14ac:dyDescent="0.25">
      <c r="A83" s="3">
        <v>44431</v>
      </c>
      <c r="B83">
        <v>152</v>
      </c>
      <c r="D83" s="3">
        <v>44431</v>
      </c>
      <c r="E83">
        <v>50</v>
      </c>
      <c r="G83" s="1">
        <f t="shared" si="5"/>
        <v>44431</v>
      </c>
      <c r="H83">
        <f t="shared" si="6"/>
        <v>14452</v>
      </c>
      <c r="I83">
        <f t="shared" si="7"/>
        <v>3938</v>
      </c>
      <c r="J83">
        <f t="shared" si="8"/>
        <v>3.6698831894362622</v>
      </c>
      <c r="K83">
        <f t="shared" si="9"/>
        <v>0.96516805593736554</v>
      </c>
    </row>
    <row r="84" spans="1:12" x14ac:dyDescent="0.25">
      <c r="A84" s="3">
        <v>44438</v>
      </c>
      <c r="B84">
        <v>167</v>
      </c>
      <c r="D84" s="3">
        <v>44438</v>
      </c>
      <c r="E84">
        <v>55</v>
      </c>
      <c r="G84" s="1">
        <f t="shared" si="5"/>
        <v>44438</v>
      </c>
      <c r="H84">
        <f t="shared" si="6"/>
        <v>14619</v>
      </c>
      <c r="I84">
        <f t="shared" si="7"/>
        <v>3993</v>
      </c>
      <c r="J84">
        <f t="shared" si="8"/>
        <v>3.6611570247933884</v>
      </c>
      <c r="K84">
        <f t="shared" si="9"/>
        <v>0.96287310132180859</v>
      </c>
    </row>
    <row r="85" spans="1:12" x14ac:dyDescent="0.25">
      <c r="A85" s="3">
        <v>44445</v>
      </c>
      <c r="B85">
        <v>163</v>
      </c>
      <c r="D85" s="3">
        <v>44445</v>
      </c>
      <c r="E85">
        <v>53</v>
      </c>
      <c r="G85" s="1">
        <f t="shared" si="5"/>
        <v>44445</v>
      </c>
      <c r="H85">
        <f t="shared" si="6"/>
        <v>14782</v>
      </c>
      <c r="I85">
        <f t="shared" si="7"/>
        <v>4046</v>
      </c>
      <c r="J85">
        <f t="shared" si="8"/>
        <v>3.6534849233811171</v>
      </c>
      <c r="K85">
        <f t="shared" si="9"/>
        <v>0.96085536211246503</v>
      </c>
    </row>
    <row r="86" spans="1:12" x14ac:dyDescent="0.25">
      <c r="A86" s="3">
        <v>44452</v>
      </c>
      <c r="B86">
        <v>158</v>
      </c>
      <c r="D86" s="3">
        <v>44452</v>
      </c>
      <c r="E86">
        <v>51</v>
      </c>
      <c r="G86" s="1">
        <f t="shared" si="5"/>
        <v>44452</v>
      </c>
      <c r="H86">
        <f t="shared" si="6"/>
        <v>14940</v>
      </c>
      <c r="I86">
        <f t="shared" si="7"/>
        <v>4097</v>
      </c>
      <c r="J86">
        <f t="shared" si="8"/>
        <v>3.6465706614596045</v>
      </c>
      <c r="K86">
        <f t="shared" si="9"/>
        <v>0.95903693237163912</v>
      </c>
      <c r="L86" s="5"/>
    </row>
    <row r="87" spans="1:12" x14ac:dyDescent="0.25">
      <c r="A87" s="3">
        <v>44459</v>
      </c>
      <c r="B87">
        <v>149</v>
      </c>
      <c r="D87" s="3">
        <v>44459</v>
      </c>
      <c r="E87">
        <v>51</v>
      </c>
      <c r="G87" s="1">
        <f t="shared" si="5"/>
        <v>44459</v>
      </c>
      <c r="H87">
        <f t="shared" si="6"/>
        <v>15089</v>
      </c>
      <c r="I87">
        <f t="shared" si="7"/>
        <v>4148</v>
      </c>
      <c r="J87">
        <f t="shared" si="8"/>
        <v>3.6376567020250725</v>
      </c>
      <c r="K87">
        <f t="shared" si="9"/>
        <v>0.95669258830017201</v>
      </c>
    </row>
    <row r="88" spans="1:12" x14ac:dyDescent="0.25">
      <c r="A88" s="3">
        <v>44466</v>
      </c>
      <c r="B88">
        <v>152</v>
      </c>
      <c r="D88" s="3">
        <v>44466</v>
      </c>
      <c r="E88">
        <v>56</v>
      </c>
      <c r="G88" s="1">
        <f t="shared" si="5"/>
        <v>44466</v>
      </c>
      <c r="H88">
        <f t="shared" si="6"/>
        <v>15241</v>
      </c>
      <c r="I88">
        <f t="shared" si="7"/>
        <v>4204</v>
      </c>
      <c r="J88">
        <f t="shared" si="8"/>
        <v>3.6253568030447192</v>
      </c>
      <c r="K88">
        <f t="shared" si="9"/>
        <v>0.95345775248270903</v>
      </c>
    </row>
    <row r="89" spans="1:12" x14ac:dyDescent="0.25">
      <c r="A89" s="3">
        <v>44473</v>
      </c>
      <c r="B89">
        <v>155</v>
      </c>
      <c r="D89" s="3">
        <v>44473</v>
      </c>
      <c r="E89">
        <v>56</v>
      </c>
      <c r="G89" s="1">
        <f t="shared" si="5"/>
        <v>44473</v>
      </c>
      <c r="H89">
        <f t="shared" si="6"/>
        <v>15396</v>
      </c>
      <c r="I89">
        <f t="shared" si="7"/>
        <v>4260</v>
      </c>
      <c r="J89">
        <f t="shared" si="8"/>
        <v>3.6140845070422536</v>
      </c>
      <c r="K89">
        <f t="shared" si="9"/>
        <v>0.95049317310591375</v>
      </c>
    </row>
    <row r="90" spans="1:12" x14ac:dyDescent="0.25">
      <c r="A90" s="3">
        <v>44480</v>
      </c>
      <c r="B90">
        <v>169</v>
      </c>
      <c r="D90" s="3">
        <v>44480</v>
      </c>
      <c r="E90">
        <v>58</v>
      </c>
      <c r="G90" s="1">
        <f t="shared" si="5"/>
        <v>44480</v>
      </c>
      <c r="H90">
        <f t="shared" si="6"/>
        <v>15565</v>
      </c>
      <c r="I90">
        <f t="shared" si="7"/>
        <v>4318</v>
      </c>
      <c r="J90">
        <f t="shared" si="8"/>
        <v>3.6046780917091246</v>
      </c>
      <c r="K90">
        <f t="shared" si="9"/>
        <v>0.94801931463909694</v>
      </c>
    </row>
    <row r="91" spans="1:12" x14ac:dyDescent="0.25">
      <c r="A91" s="3">
        <v>44487</v>
      </c>
      <c r="B91">
        <v>177</v>
      </c>
      <c r="D91" s="3">
        <v>44487</v>
      </c>
      <c r="E91">
        <v>58</v>
      </c>
      <c r="G91" s="1">
        <f t="shared" si="5"/>
        <v>44487</v>
      </c>
      <c r="H91">
        <f t="shared" si="6"/>
        <v>15742</v>
      </c>
      <c r="I91">
        <f t="shared" si="7"/>
        <v>4376</v>
      </c>
      <c r="J91">
        <f t="shared" si="8"/>
        <v>3.5973491773308957</v>
      </c>
      <c r="K91">
        <f t="shared" si="9"/>
        <v>0.9460918325702049</v>
      </c>
    </row>
    <row r="92" spans="1:12" x14ac:dyDescent="0.25">
      <c r="A92" s="3">
        <v>44494</v>
      </c>
      <c r="B92">
        <v>260</v>
      </c>
      <c r="D92" s="3">
        <v>44494</v>
      </c>
      <c r="E92">
        <v>59</v>
      </c>
      <c r="G92" s="1">
        <f t="shared" si="5"/>
        <v>44494</v>
      </c>
      <c r="H92">
        <f t="shared" si="6"/>
        <v>16002</v>
      </c>
      <c r="I92">
        <f t="shared" si="7"/>
        <v>4435</v>
      </c>
      <c r="J92">
        <f t="shared" si="8"/>
        <v>3.6081172491544531</v>
      </c>
      <c r="K92">
        <f t="shared" si="9"/>
        <v>0.94892380252991726</v>
      </c>
    </row>
    <row r="93" spans="1:12" x14ac:dyDescent="0.25">
      <c r="A93" s="3">
        <v>44501</v>
      </c>
      <c r="B93">
        <v>207</v>
      </c>
      <c r="D93" s="3">
        <v>44501</v>
      </c>
      <c r="E93">
        <v>76</v>
      </c>
      <c r="G93" s="1">
        <f t="shared" si="5"/>
        <v>44501</v>
      </c>
      <c r="H93">
        <f t="shared" si="6"/>
        <v>16209</v>
      </c>
      <c r="I93">
        <f t="shared" si="7"/>
        <v>4511</v>
      </c>
      <c r="J93">
        <f t="shared" si="8"/>
        <v>3.5932165816892043</v>
      </c>
      <c r="K93">
        <f t="shared" si="9"/>
        <v>0.94500497255434734</v>
      </c>
    </row>
    <row r="94" spans="1:12" x14ac:dyDescent="0.25">
      <c r="A94" s="3">
        <v>44508</v>
      </c>
      <c r="B94">
        <v>238</v>
      </c>
      <c r="D94" s="3">
        <v>44508</v>
      </c>
      <c r="E94">
        <v>75</v>
      </c>
      <c r="G94" s="1">
        <f t="shared" si="5"/>
        <v>44508</v>
      </c>
      <c r="H94">
        <f t="shared" si="6"/>
        <v>16447</v>
      </c>
      <c r="I94">
        <f t="shared" si="7"/>
        <v>4586</v>
      </c>
      <c r="J94">
        <f t="shared" si="8"/>
        <v>3.5863497601395551</v>
      </c>
      <c r="K94">
        <f t="shared" si="9"/>
        <v>0.94319901948624385</v>
      </c>
    </row>
    <row r="95" spans="1:12" x14ac:dyDescent="0.25">
      <c r="A95" s="3">
        <v>44515</v>
      </c>
      <c r="B95">
        <v>287</v>
      </c>
      <c r="D95" s="3">
        <v>44515</v>
      </c>
      <c r="E95">
        <v>85</v>
      </c>
      <c r="G95" s="1">
        <f t="shared" si="5"/>
        <v>44515</v>
      </c>
      <c r="H95">
        <f t="shared" si="6"/>
        <v>16734</v>
      </c>
      <c r="I95">
        <f t="shared" si="7"/>
        <v>4671</v>
      </c>
      <c r="J95">
        <f t="shared" si="8"/>
        <v>3.5825305073859988</v>
      </c>
      <c r="K95">
        <f t="shared" si="9"/>
        <v>0.94219456769173049</v>
      </c>
    </row>
    <row r="96" spans="1:12" x14ac:dyDescent="0.25">
      <c r="A96" s="3">
        <v>44522</v>
      </c>
      <c r="B96">
        <v>265</v>
      </c>
      <c r="D96" s="3">
        <v>44522</v>
      </c>
      <c r="E96">
        <v>80</v>
      </c>
      <c r="G96" s="1">
        <f t="shared" si="5"/>
        <v>44522</v>
      </c>
      <c r="H96">
        <f t="shared" si="6"/>
        <v>16999</v>
      </c>
      <c r="I96">
        <f t="shared" si="7"/>
        <v>4751</v>
      </c>
      <c r="J96">
        <f t="shared" si="8"/>
        <v>3.5779835824037045</v>
      </c>
      <c r="K96">
        <f t="shared" si="9"/>
        <v>0.94099874032635655</v>
      </c>
    </row>
    <row r="97" spans="1:11" x14ac:dyDescent="0.25">
      <c r="A97" s="3">
        <v>44529</v>
      </c>
      <c r="B97">
        <v>306</v>
      </c>
      <c r="D97" s="3">
        <v>44529</v>
      </c>
      <c r="E97">
        <v>94</v>
      </c>
      <c r="G97" s="1">
        <f t="shared" si="5"/>
        <v>44529</v>
      </c>
      <c r="H97">
        <f t="shared" si="6"/>
        <v>17305</v>
      </c>
      <c r="I97">
        <f t="shared" si="7"/>
        <v>4845</v>
      </c>
      <c r="J97">
        <f t="shared" si="8"/>
        <v>3.5717234262125901</v>
      </c>
      <c r="K97">
        <f t="shared" si="9"/>
        <v>0.93935233839230192</v>
      </c>
    </row>
    <row r="98" spans="1:11" x14ac:dyDescent="0.25">
      <c r="A98" s="3">
        <v>44536</v>
      </c>
      <c r="B98">
        <v>261</v>
      </c>
      <c r="D98" s="3">
        <v>44536</v>
      </c>
      <c r="E98">
        <v>78</v>
      </c>
      <c r="G98" s="1">
        <f t="shared" si="5"/>
        <v>44536</v>
      </c>
      <c r="H98">
        <f t="shared" si="6"/>
        <v>17566</v>
      </c>
      <c r="I98">
        <f t="shared" si="7"/>
        <v>4923</v>
      </c>
      <c r="J98">
        <f t="shared" si="8"/>
        <v>3.5681495023359742</v>
      </c>
      <c r="K98">
        <f t="shared" si="9"/>
        <v>0.93841240734218279</v>
      </c>
    </row>
    <row r="99" spans="1:11" x14ac:dyDescent="0.25">
      <c r="A99" s="3">
        <v>44543</v>
      </c>
      <c r="B99">
        <v>267</v>
      </c>
      <c r="D99" s="3">
        <v>44543</v>
      </c>
      <c r="E99">
        <v>94</v>
      </c>
      <c r="G99" s="1">
        <f t="shared" si="5"/>
        <v>44543</v>
      </c>
      <c r="H99">
        <f t="shared" si="6"/>
        <v>17833</v>
      </c>
      <c r="I99">
        <f t="shared" si="7"/>
        <v>5017</v>
      </c>
      <c r="J99">
        <f t="shared" si="8"/>
        <v>3.5545146501893563</v>
      </c>
      <c r="K99">
        <f t="shared" si="9"/>
        <v>0.93482648292441783</v>
      </c>
    </row>
    <row r="100" spans="1:11" x14ac:dyDescent="0.25">
      <c r="A100" s="3">
        <v>44550</v>
      </c>
      <c r="B100">
        <v>228</v>
      </c>
      <c r="D100" s="3">
        <v>44550</v>
      </c>
      <c r="E100">
        <v>99</v>
      </c>
      <c r="G100" s="1">
        <f t="shared" si="5"/>
        <v>44550</v>
      </c>
      <c r="H100">
        <f t="shared" si="6"/>
        <v>18061</v>
      </c>
      <c r="I100">
        <f t="shared" si="7"/>
        <v>5116</v>
      </c>
      <c r="J100">
        <f t="shared" si="8"/>
        <v>3.5302971071149334</v>
      </c>
      <c r="K100">
        <f t="shared" si="9"/>
        <v>0.92845734315560935</v>
      </c>
    </row>
    <row r="101" spans="1:11" x14ac:dyDescent="0.25">
      <c r="A101" s="3">
        <v>44557</v>
      </c>
      <c r="B101">
        <v>211</v>
      </c>
      <c r="D101" s="3">
        <v>44557</v>
      </c>
      <c r="E101">
        <v>73</v>
      </c>
      <c r="G101" s="1">
        <f t="shared" si="5"/>
        <v>44557</v>
      </c>
      <c r="H101">
        <f t="shared" si="6"/>
        <v>18272</v>
      </c>
      <c r="I101">
        <f t="shared" si="7"/>
        <v>5189</v>
      </c>
      <c r="J101">
        <f t="shared" si="8"/>
        <v>3.5212950472152631</v>
      </c>
      <c r="K101">
        <f t="shared" si="9"/>
        <v>0.92608982893123126</v>
      </c>
    </row>
    <row r="102" spans="1:11" x14ac:dyDescent="0.25">
      <c r="A102" s="3">
        <v>44564</v>
      </c>
      <c r="B102">
        <v>189</v>
      </c>
      <c r="D102" s="3">
        <v>44564</v>
      </c>
      <c r="E102">
        <v>71</v>
      </c>
      <c r="G102" s="1">
        <f t="shared" si="5"/>
        <v>44564</v>
      </c>
      <c r="H102">
        <f t="shared" si="6"/>
        <v>18461</v>
      </c>
      <c r="I102">
        <f t="shared" si="7"/>
        <v>5260</v>
      </c>
      <c r="J102">
        <f t="shared" si="8"/>
        <v>3.5096958174904942</v>
      </c>
      <c r="K102">
        <f t="shared" si="9"/>
        <v>0.92303926698526761</v>
      </c>
    </row>
    <row r="103" spans="1:11" x14ac:dyDescent="0.25">
      <c r="A103" s="3">
        <v>44571</v>
      </c>
      <c r="B103">
        <v>221</v>
      </c>
      <c r="D103" s="3">
        <v>44571</v>
      </c>
      <c r="E103">
        <v>73</v>
      </c>
      <c r="G103" s="1">
        <f t="shared" si="5"/>
        <v>44571</v>
      </c>
      <c r="H103">
        <f t="shared" si="6"/>
        <v>18682</v>
      </c>
      <c r="I103">
        <f t="shared" si="7"/>
        <v>5333</v>
      </c>
      <c r="J103">
        <f t="shared" si="8"/>
        <v>3.5030939433714607</v>
      </c>
      <c r="K103">
        <f t="shared" si="9"/>
        <v>0.92130299428117923</v>
      </c>
    </row>
    <row r="104" spans="1:11" x14ac:dyDescent="0.25">
      <c r="A104" s="3">
        <v>44578</v>
      </c>
      <c r="B104">
        <v>161</v>
      </c>
      <c r="D104" s="3">
        <v>44578</v>
      </c>
      <c r="E104">
        <v>63</v>
      </c>
      <c r="G104" s="1">
        <f t="shared" si="5"/>
        <v>44578</v>
      </c>
      <c r="H104">
        <f t="shared" si="6"/>
        <v>18843</v>
      </c>
      <c r="I104">
        <f t="shared" si="7"/>
        <v>5396</v>
      </c>
      <c r="J104">
        <f t="shared" si="8"/>
        <v>3.492031134173462</v>
      </c>
      <c r="K104">
        <f t="shared" si="9"/>
        <v>0.91839350929332642</v>
      </c>
    </row>
    <row r="105" spans="1:11" x14ac:dyDescent="0.25">
      <c r="A105" s="3">
        <v>44585</v>
      </c>
      <c r="B105">
        <v>191</v>
      </c>
      <c r="D105" s="3">
        <v>44585</v>
      </c>
      <c r="E105">
        <v>78</v>
      </c>
      <c r="G105" s="1">
        <f t="shared" si="5"/>
        <v>44585</v>
      </c>
      <c r="H105">
        <f t="shared" si="6"/>
        <v>19034</v>
      </c>
      <c r="I105">
        <f t="shared" si="7"/>
        <v>5474</v>
      </c>
      <c r="J105">
        <f t="shared" si="8"/>
        <v>3.4771647789550602</v>
      </c>
      <c r="K105">
        <f t="shared" si="9"/>
        <v>0.91448370333374673</v>
      </c>
    </row>
    <row r="106" spans="1:11" x14ac:dyDescent="0.25">
      <c r="A106" s="3">
        <v>44592</v>
      </c>
      <c r="B106">
        <v>199</v>
      </c>
      <c r="D106" s="3">
        <v>44592</v>
      </c>
      <c r="E106">
        <v>60</v>
      </c>
      <c r="G106" s="1">
        <f t="shared" si="5"/>
        <v>44592</v>
      </c>
      <c r="H106">
        <f t="shared" si="6"/>
        <v>19233</v>
      </c>
      <c r="I106">
        <f t="shared" si="7"/>
        <v>5534</v>
      </c>
      <c r="J106">
        <f t="shared" si="8"/>
        <v>3.4754246476328152</v>
      </c>
      <c r="K106">
        <f t="shared" si="9"/>
        <v>0.91402605411749882</v>
      </c>
    </row>
    <row r="107" spans="1:11" x14ac:dyDescent="0.25">
      <c r="A107" s="3">
        <v>44599</v>
      </c>
      <c r="B107">
        <v>235</v>
      </c>
      <c r="D107" s="3">
        <v>44599</v>
      </c>
      <c r="E107">
        <v>51</v>
      </c>
      <c r="G107" s="1">
        <f t="shared" si="5"/>
        <v>44599</v>
      </c>
      <c r="H107">
        <f t="shared" si="6"/>
        <v>19468</v>
      </c>
      <c r="I107">
        <f t="shared" si="7"/>
        <v>5585</v>
      </c>
      <c r="J107">
        <f t="shared" si="8"/>
        <v>3.4857654431512981</v>
      </c>
      <c r="K107">
        <f t="shared" si="9"/>
        <v>0.91674565171563194</v>
      </c>
    </row>
    <row r="108" spans="1:11" x14ac:dyDescent="0.25">
      <c r="A108" s="3">
        <v>44606</v>
      </c>
      <c r="B108">
        <v>220</v>
      </c>
      <c r="D108" s="3">
        <v>44606</v>
      </c>
      <c r="E108">
        <v>61</v>
      </c>
      <c r="G108" s="1">
        <f t="shared" si="5"/>
        <v>44606</v>
      </c>
      <c r="H108">
        <f t="shared" si="6"/>
        <v>19688</v>
      </c>
      <c r="I108">
        <f t="shared" si="7"/>
        <v>5646</v>
      </c>
      <c r="J108">
        <f t="shared" si="8"/>
        <v>3.4870704923839888</v>
      </c>
      <c r="K108">
        <f t="shared" si="9"/>
        <v>0.91708887567285335</v>
      </c>
    </row>
    <row r="109" spans="1:11" x14ac:dyDescent="0.25">
      <c r="A109" s="3">
        <v>44613</v>
      </c>
      <c r="B109">
        <v>235</v>
      </c>
      <c r="D109" s="3">
        <v>44613</v>
      </c>
      <c r="E109">
        <v>66</v>
      </c>
      <c r="G109" s="1">
        <f t="shared" si="5"/>
        <v>44613</v>
      </c>
      <c r="H109">
        <f t="shared" si="6"/>
        <v>19923</v>
      </c>
      <c r="I109">
        <f t="shared" si="7"/>
        <v>5712</v>
      </c>
      <c r="J109">
        <f t="shared" si="8"/>
        <v>3.4879201680672267</v>
      </c>
      <c r="K109">
        <f t="shared" si="9"/>
        <v>0.91731233777914833</v>
      </c>
    </row>
    <row r="110" spans="1:11" x14ac:dyDescent="0.25">
      <c r="A110" s="3">
        <v>44620</v>
      </c>
      <c r="B110">
        <v>187</v>
      </c>
      <c r="D110" s="3">
        <v>44620</v>
      </c>
      <c r="E110">
        <v>71</v>
      </c>
      <c r="G110" s="1">
        <f t="shared" si="5"/>
        <v>44620</v>
      </c>
      <c r="H110">
        <f t="shared" si="6"/>
        <v>20110</v>
      </c>
      <c r="I110">
        <f t="shared" si="7"/>
        <v>5783</v>
      </c>
      <c r="J110">
        <f t="shared" si="8"/>
        <v>3.4774338578592427</v>
      </c>
      <c r="K110">
        <f t="shared" si="9"/>
        <v>0.91455447026267545</v>
      </c>
    </row>
    <row r="111" spans="1:11" x14ac:dyDescent="0.25">
      <c r="A111" s="3">
        <v>44627</v>
      </c>
      <c r="B111">
        <v>165</v>
      </c>
      <c r="D111" s="3">
        <v>44627</v>
      </c>
      <c r="E111">
        <v>67</v>
      </c>
      <c r="G111" s="1">
        <f t="shared" si="5"/>
        <v>44627</v>
      </c>
      <c r="H111">
        <f t="shared" si="6"/>
        <v>20275</v>
      </c>
      <c r="I111">
        <f t="shared" si="7"/>
        <v>5850</v>
      </c>
      <c r="J111">
        <f t="shared" si="8"/>
        <v>3.4658119658119659</v>
      </c>
      <c r="K111">
        <f t="shared" si="9"/>
        <v>0.91149794819519592</v>
      </c>
    </row>
    <row r="112" spans="1:11" x14ac:dyDescent="0.25">
      <c r="A112" s="3">
        <v>44634</v>
      </c>
      <c r="B112">
        <v>186</v>
      </c>
      <c r="D112" s="3">
        <v>44634</v>
      </c>
      <c r="E112">
        <v>58</v>
      </c>
      <c r="G112" s="1">
        <f t="shared" si="5"/>
        <v>44634</v>
      </c>
      <c r="H112">
        <f t="shared" si="6"/>
        <v>20461</v>
      </c>
      <c r="I112">
        <f t="shared" si="7"/>
        <v>5908</v>
      </c>
      <c r="J112">
        <f t="shared" si="8"/>
        <v>3.4632701421800949</v>
      </c>
      <c r="K112">
        <f t="shared" si="9"/>
        <v>0.9108294563531748</v>
      </c>
    </row>
    <row r="113" spans="1:11" x14ac:dyDescent="0.25">
      <c r="A113" s="3">
        <v>44641</v>
      </c>
      <c r="B113">
        <v>214</v>
      </c>
      <c r="D113" s="3">
        <v>44641</v>
      </c>
      <c r="E113">
        <v>64</v>
      </c>
      <c r="G113" s="1">
        <f t="shared" si="5"/>
        <v>44641</v>
      </c>
      <c r="H113">
        <f t="shared" si="6"/>
        <v>20675</v>
      </c>
      <c r="I113">
        <f t="shared" si="7"/>
        <v>5972</v>
      </c>
      <c r="J113">
        <f t="shared" si="8"/>
        <v>3.4619892833221702</v>
      </c>
      <c r="K113">
        <f t="shared" si="9"/>
        <v>0.91049259439054009</v>
      </c>
    </row>
    <row r="114" spans="1:11" x14ac:dyDescent="0.25">
      <c r="A114" s="3">
        <v>44648</v>
      </c>
      <c r="B114">
        <v>220</v>
      </c>
      <c r="D114" s="3">
        <v>44648</v>
      </c>
      <c r="E114">
        <v>78</v>
      </c>
      <c r="G114" s="1">
        <f t="shared" si="5"/>
        <v>44648</v>
      </c>
      <c r="H114">
        <f t="shared" si="6"/>
        <v>20895</v>
      </c>
      <c r="I114">
        <f t="shared" si="7"/>
        <v>6050</v>
      </c>
      <c r="J114">
        <f t="shared" si="8"/>
        <v>3.4537190082644629</v>
      </c>
      <c r="K114">
        <f t="shared" si="9"/>
        <v>0.90831753734172416</v>
      </c>
    </row>
    <row r="115" spans="1:11" x14ac:dyDescent="0.25">
      <c r="A115" s="3">
        <v>44655</v>
      </c>
      <c r="B115">
        <v>216</v>
      </c>
      <c r="D115" s="3">
        <v>44655</v>
      </c>
      <c r="E115">
        <v>68</v>
      </c>
      <c r="G115" s="1">
        <f t="shared" si="5"/>
        <v>44655</v>
      </c>
      <c r="H115">
        <f t="shared" si="6"/>
        <v>21111</v>
      </c>
      <c r="I115">
        <f t="shared" si="7"/>
        <v>6118</v>
      </c>
      <c r="J115">
        <f t="shared" si="8"/>
        <v>3.4506374632232757</v>
      </c>
      <c r="K115">
        <f t="shared" si="9"/>
        <v>0.90750710041957705</v>
      </c>
    </row>
    <row r="116" spans="1:11" x14ac:dyDescent="0.25">
      <c r="A116" s="3">
        <v>44662</v>
      </c>
      <c r="B116">
        <v>181</v>
      </c>
      <c r="D116" s="3">
        <v>44662</v>
      </c>
      <c r="E116">
        <v>55</v>
      </c>
      <c r="G116" s="1">
        <f t="shared" si="5"/>
        <v>44662</v>
      </c>
      <c r="H116">
        <f t="shared" si="6"/>
        <v>21292</v>
      </c>
      <c r="I116">
        <f t="shared" si="7"/>
        <v>6173</v>
      </c>
      <c r="J116">
        <f t="shared" si="8"/>
        <v>3.4492143204276688</v>
      </c>
      <c r="K116">
        <f t="shared" si="9"/>
        <v>0.90713281821645109</v>
      </c>
    </row>
    <row r="117" spans="1:11" x14ac:dyDescent="0.25">
      <c r="A117" s="3">
        <v>44669</v>
      </c>
      <c r="B117">
        <v>194</v>
      </c>
      <c r="D117" s="3">
        <v>44669</v>
      </c>
      <c r="E117">
        <v>62</v>
      </c>
      <c r="G117" s="1">
        <f t="shared" si="5"/>
        <v>44669</v>
      </c>
      <c r="H117">
        <f t="shared" si="6"/>
        <v>21486</v>
      </c>
      <c r="I117">
        <f t="shared" si="7"/>
        <v>6235</v>
      </c>
      <c r="J117">
        <f t="shared" si="8"/>
        <v>3.4460304731355254</v>
      </c>
      <c r="K117">
        <f t="shared" si="9"/>
        <v>0.90629547611515349</v>
      </c>
    </row>
    <row r="118" spans="1:11" x14ac:dyDescent="0.25">
      <c r="A118" s="3">
        <v>44676</v>
      </c>
      <c r="B118">
        <v>194</v>
      </c>
      <c r="D118" s="3">
        <v>44676</v>
      </c>
      <c r="E118">
        <v>71</v>
      </c>
      <c r="G118" s="1">
        <f t="shared" si="5"/>
        <v>44676</v>
      </c>
      <c r="H118">
        <f t="shared" si="6"/>
        <v>21680</v>
      </c>
      <c r="I118">
        <f t="shared" si="7"/>
        <v>6306</v>
      </c>
      <c r="J118">
        <f t="shared" si="8"/>
        <v>3.4379955597843326</v>
      </c>
      <c r="K118">
        <f t="shared" si="9"/>
        <v>0.90418231847539021</v>
      </c>
    </row>
    <row r="119" spans="1:11" x14ac:dyDescent="0.25">
      <c r="A119" s="3">
        <v>44683</v>
      </c>
      <c r="B119">
        <v>191</v>
      </c>
      <c r="D119" s="3">
        <v>44683</v>
      </c>
      <c r="E119">
        <v>71</v>
      </c>
      <c r="G119" s="1">
        <f t="shared" si="5"/>
        <v>44683</v>
      </c>
      <c r="H119">
        <f t="shared" si="6"/>
        <v>21871</v>
      </c>
      <c r="I119">
        <f t="shared" si="7"/>
        <v>6377</v>
      </c>
      <c r="J119">
        <f t="shared" si="8"/>
        <v>3.4296691234122627</v>
      </c>
      <c r="K119">
        <f t="shared" si="9"/>
        <v>0.90199249117264402</v>
      </c>
    </row>
    <row r="120" spans="1:11" x14ac:dyDescent="0.25">
      <c r="A120" s="3">
        <v>44690</v>
      </c>
      <c r="B120">
        <v>194</v>
      </c>
      <c r="D120" s="3">
        <v>44690</v>
      </c>
      <c r="E120">
        <v>61</v>
      </c>
      <c r="G120" s="1">
        <f t="shared" si="5"/>
        <v>44690</v>
      </c>
      <c r="H120">
        <f t="shared" si="6"/>
        <v>22065</v>
      </c>
      <c r="I120">
        <f t="shared" si="7"/>
        <v>6438</v>
      </c>
      <c r="J120">
        <f t="shared" si="8"/>
        <v>3.4273066169617894</v>
      </c>
      <c r="K120">
        <f t="shared" si="9"/>
        <v>0.90137115920095989</v>
      </c>
    </row>
    <row r="121" spans="1:11" x14ac:dyDescent="0.25">
      <c r="A121" s="3">
        <v>44697</v>
      </c>
      <c r="B121">
        <v>178</v>
      </c>
      <c r="D121" s="3">
        <v>44697</v>
      </c>
      <c r="E121">
        <v>62</v>
      </c>
      <c r="G121" s="1">
        <f t="shared" si="5"/>
        <v>44697</v>
      </c>
      <c r="H121">
        <f t="shared" si="6"/>
        <v>22243</v>
      </c>
      <c r="I121">
        <f t="shared" si="7"/>
        <v>6500</v>
      </c>
      <c r="J121">
        <f t="shared" si="8"/>
        <v>3.4220000000000002</v>
      </c>
      <c r="K121">
        <f t="shared" si="9"/>
        <v>0.89997553516819573</v>
      </c>
    </row>
    <row r="122" spans="1:11" x14ac:dyDescent="0.25">
      <c r="A122" s="3">
        <v>44704</v>
      </c>
      <c r="B122">
        <v>147</v>
      </c>
      <c r="D122" s="3">
        <v>44704</v>
      </c>
      <c r="E122">
        <v>60</v>
      </c>
      <c r="G122" s="1">
        <f t="shared" si="5"/>
        <v>44704</v>
      </c>
      <c r="H122">
        <f t="shared" si="6"/>
        <v>22390</v>
      </c>
      <c r="I122">
        <f t="shared" si="7"/>
        <v>6560</v>
      </c>
      <c r="J122">
        <f t="shared" si="8"/>
        <v>3.413109756097561</v>
      </c>
      <c r="K122">
        <f t="shared" si="9"/>
        <v>0.89763742820914449</v>
      </c>
    </row>
    <row r="123" spans="1:11" x14ac:dyDescent="0.25">
      <c r="A123" s="3">
        <v>44711</v>
      </c>
      <c r="B123">
        <v>168</v>
      </c>
      <c r="D123" s="3">
        <v>44711</v>
      </c>
      <c r="E123">
        <v>62</v>
      </c>
      <c r="G123" s="1">
        <f t="shared" si="5"/>
        <v>44711</v>
      </c>
      <c r="H123">
        <f t="shared" si="6"/>
        <v>22558</v>
      </c>
      <c r="I123">
        <f t="shared" si="7"/>
        <v>6622</v>
      </c>
      <c r="J123">
        <f t="shared" si="8"/>
        <v>3.4065237088492903</v>
      </c>
      <c r="K123">
        <f t="shared" si="9"/>
        <v>0.89590531792366657</v>
      </c>
    </row>
    <row r="124" spans="1:11" x14ac:dyDescent="0.25">
      <c r="A124" s="3">
        <v>44718</v>
      </c>
      <c r="B124">
        <v>174</v>
      </c>
      <c r="D124" s="3">
        <v>44718</v>
      </c>
      <c r="E124">
        <v>53</v>
      </c>
      <c r="G124" s="1">
        <f t="shared" si="5"/>
        <v>44718</v>
      </c>
      <c r="H124">
        <f t="shared" si="6"/>
        <v>22732</v>
      </c>
      <c r="I124">
        <f t="shared" si="7"/>
        <v>6675</v>
      </c>
      <c r="J124">
        <f t="shared" si="8"/>
        <v>3.4055430711610488</v>
      </c>
      <c r="K124">
        <f t="shared" si="9"/>
        <v>0.89564741321055108</v>
      </c>
    </row>
    <row r="125" spans="1:11" x14ac:dyDescent="0.25">
      <c r="A125" s="3">
        <v>44725</v>
      </c>
      <c r="B125">
        <v>146</v>
      </c>
      <c r="D125" s="3">
        <v>44725</v>
      </c>
      <c r="E125">
        <v>61</v>
      </c>
      <c r="G125" s="1">
        <f t="shared" si="5"/>
        <v>44725</v>
      </c>
      <c r="H125">
        <f t="shared" si="6"/>
        <v>22878</v>
      </c>
      <c r="I125">
        <f t="shared" si="7"/>
        <v>6736</v>
      </c>
      <c r="J125">
        <f t="shared" si="8"/>
        <v>3.396377672209026</v>
      </c>
      <c r="K125">
        <f t="shared" si="9"/>
        <v>0.89323694131491205</v>
      </c>
    </row>
    <row r="126" spans="1:11" x14ac:dyDescent="0.25">
      <c r="A126" s="3">
        <v>44732</v>
      </c>
      <c r="B126">
        <v>150</v>
      </c>
      <c r="D126" s="3">
        <v>44732</v>
      </c>
      <c r="E126">
        <v>58</v>
      </c>
      <c r="G126" s="1">
        <f t="shared" si="5"/>
        <v>44732</v>
      </c>
      <c r="H126">
        <f t="shared" si="6"/>
        <v>23028</v>
      </c>
      <c r="I126">
        <f t="shared" si="7"/>
        <v>6794</v>
      </c>
      <c r="J126">
        <f t="shared" si="8"/>
        <v>3.3894612893729761</v>
      </c>
      <c r="K126">
        <f t="shared" si="9"/>
        <v>0.89141795378004873</v>
      </c>
    </row>
    <row r="127" spans="1:11" x14ac:dyDescent="0.25">
      <c r="A127" s="3">
        <v>44739</v>
      </c>
      <c r="B127">
        <v>165</v>
      </c>
      <c r="D127" s="3">
        <v>44739</v>
      </c>
      <c r="E127">
        <v>55</v>
      </c>
      <c r="G127" s="1">
        <f t="shared" si="5"/>
        <v>44739</v>
      </c>
      <c r="H127">
        <f t="shared" si="6"/>
        <v>23193</v>
      </c>
      <c r="I127">
        <f t="shared" si="7"/>
        <v>6849</v>
      </c>
      <c r="J127">
        <f t="shared" si="8"/>
        <v>3.3863337713534825</v>
      </c>
      <c r="K127">
        <f t="shared" si="9"/>
        <v>0.89059542610519715</v>
      </c>
    </row>
    <row r="128" spans="1:11" x14ac:dyDescent="0.25">
      <c r="A128" s="3">
        <v>44746</v>
      </c>
      <c r="B128">
        <v>147</v>
      </c>
      <c r="D128" s="3">
        <v>44746</v>
      </c>
      <c r="E128">
        <v>56</v>
      </c>
      <c r="G128" s="1">
        <f t="shared" si="5"/>
        <v>44746</v>
      </c>
      <c r="H128">
        <f t="shared" si="6"/>
        <v>23340</v>
      </c>
      <c r="I128">
        <f t="shared" si="7"/>
        <v>6905</v>
      </c>
      <c r="J128">
        <f t="shared" si="8"/>
        <v>3.3801593048515568</v>
      </c>
      <c r="K128">
        <f t="shared" si="9"/>
        <v>0.88897156029735136</v>
      </c>
    </row>
    <row r="129" spans="1:11" x14ac:dyDescent="0.25">
      <c r="A129" s="3">
        <v>44753</v>
      </c>
      <c r="B129">
        <v>184</v>
      </c>
      <c r="D129" s="3">
        <v>44753</v>
      </c>
      <c r="E129">
        <v>49</v>
      </c>
      <c r="G129" s="1">
        <f t="shared" si="5"/>
        <v>44753</v>
      </c>
      <c r="H129">
        <f t="shared" si="6"/>
        <v>23524</v>
      </c>
      <c r="I129">
        <f t="shared" si="7"/>
        <v>6954</v>
      </c>
      <c r="J129">
        <f t="shared" si="8"/>
        <v>3.3828012654587289</v>
      </c>
      <c r="K129">
        <f t="shared" si="9"/>
        <v>0.8896663878576474</v>
      </c>
    </row>
    <row r="130" spans="1:11" x14ac:dyDescent="0.25">
      <c r="A130" s="3">
        <v>44760</v>
      </c>
      <c r="B130">
        <v>201</v>
      </c>
      <c r="D130" s="3">
        <v>44760</v>
      </c>
      <c r="E130">
        <v>60</v>
      </c>
      <c r="G130" s="1">
        <f t="shared" si="5"/>
        <v>44760</v>
      </c>
      <c r="H130">
        <f t="shared" si="6"/>
        <v>23725</v>
      </c>
      <c r="I130">
        <f t="shared" si="7"/>
        <v>7014</v>
      </c>
      <c r="J130">
        <f t="shared" si="8"/>
        <v>3.3825206729398345</v>
      </c>
      <c r="K130">
        <f t="shared" si="9"/>
        <v>0.8895925928832592</v>
      </c>
    </row>
    <row r="131" spans="1:11" x14ac:dyDescent="0.25">
      <c r="A131" s="3">
        <v>44767</v>
      </c>
      <c r="B131">
        <v>165</v>
      </c>
      <c r="D131" s="3">
        <v>44767</v>
      </c>
      <c r="E131">
        <v>56</v>
      </c>
      <c r="G131" s="1">
        <f t="shared" si="5"/>
        <v>44767</v>
      </c>
      <c r="H131">
        <f t="shared" si="6"/>
        <v>23890</v>
      </c>
      <c r="I131">
        <f t="shared" si="7"/>
        <v>7070</v>
      </c>
      <c r="J131">
        <f t="shared" si="8"/>
        <v>3.3790664780763793</v>
      </c>
      <c r="K131">
        <f t="shared" si="9"/>
        <v>0.8886841501974575</v>
      </c>
    </row>
    <row r="132" spans="1:11" x14ac:dyDescent="0.25">
      <c r="A132" s="3">
        <v>44774</v>
      </c>
      <c r="B132">
        <v>218</v>
      </c>
      <c r="D132" s="3">
        <v>44774</v>
      </c>
      <c r="E132">
        <v>55</v>
      </c>
      <c r="G132" s="1">
        <f t="shared" si="5"/>
        <v>44774</v>
      </c>
      <c r="H132">
        <f t="shared" si="6"/>
        <v>24108</v>
      </c>
      <c r="I132">
        <f t="shared" si="7"/>
        <v>7125</v>
      </c>
      <c r="J132">
        <f t="shared" si="8"/>
        <v>3.383578947368421</v>
      </c>
      <c r="K132">
        <f t="shared" si="9"/>
        <v>0.88987091582166422</v>
      </c>
    </row>
    <row r="133" spans="1:11" x14ac:dyDescent="0.25">
      <c r="A133" s="3">
        <v>44781</v>
      </c>
      <c r="B133">
        <v>175</v>
      </c>
      <c r="D133" s="3">
        <v>44781</v>
      </c>
      <c r="E133">
        <v>59</v>
      </c>
      <c r="G133" s="1">
        <f t="shared" si="5"/>
        <v>44781</v>
      </c>
      <c r="H133">
        <f t="shared" si="6"/>
        <v>24283</v>
      </c>
      <c r="I133">
        <f t="shared" si="7"/>
        <v>7184</v>
      </c>
      <c r="J133">
        <f t="shared" si="8"/>
        <v>3.380150334075724</v>
      </c>
      <c r="K133">
        <f t="shared" si="9"/>
        <v>0.88896920101074084</v>
      </c>
    </row>
    <row r="134" spans="1:11" x14ac:dyDescent="0.25">
      <c r="A134" s="3">
        <v>44788</v>
      </c>
      <c r="B134">
        <v>182</v>
      </c>
      <c r="D134" s="3">
        <v>44788</v>
      </c>
      <c r="E134">
        <v>61</v>
      </c>
      <c r="G134" s="1">
        <f t="shared" si="5"/>
        <v>44788</v>
      </c>
      <c r="H134">
        <f t="shared" si="6"/>
        <v>24465</v>
      </c>
      <c r="I134">
        <f t="shared" si="7"/>
        <v>7245</v>
      </c>
      <c r="J134">
        <f t="shared" si="8"/>
        <v>3.3768115942028984</v>
      </c>
      <c r="K134">
        <f t="shared" si="9"/>
        <v>0.88809112263440138</v>
      </c>
    </row>
    <row r="135" spans="1:11" x14ac:dyDescent="0.25">
      <c r="A135" s="3">
        <v>44795</v>
      </c>
      <c r="B135">
        <v>169</v>
      </c>
      <c r="D135" s="3">
        <v>44795</v>
      </c>
      <c r="E135">
        <v>63</v>
      </c>
      <c r="G135" s="1">
        <f t="shared" si="5"/>
        <v>44795</v>
      </c>
      <c r="H135">
        <f t="shared" si="6"/>
        <v>24634</v>
      </c>
      <c r="I135">
        <f t="shared" si="7"/>
        <v>7308</v>
      </c>
      <c r="J135">
        <f t="shared" si="8"/>
        <v>3.3708264915161466</v>
      </c>
      <c r="K135">
        <f t="shared" si="9"/>
        <v>0.88651705893085198</v>
      </c>
    </row>
    <row r="136" spans="1:11" x14ac:dyDescent="0.25">
      <c r="A136" s="3">
        <v>44802</v>
      </c>
      <c r="B136">
        <v>167</v>
      </c>
      <c r="D136" s="3">
        <v>44802</v>
      </c>
      <c r="E136">
        <v>61</v>
      </c>
      <c r="G136" s="1">
        <f t="shared" ref="G136:G163" si="10">A136</f>
        <v>44802</v>
      </c>
      <c r="H136">
        <f t="shared" ref="H136:H163" si="11">B136+H135</f>
        <v>24801</v>
      </c>
      <c r="I136">
        <f t="shared" ref="I136:I163" si="12">E136+I135</f>
        <v>7369</v>
      </c>
      <c r="J136">
        <f t="shared" ref="J136:J163" si="13">H136/I136</f>
        <v>3.3655855611344823</v>
      </c>
      <c r="K136">
        <f t="shared" ref="K136:K199" si="14">J136/J$16</f>
        <v>0.88513871026778435</v>
      </c>
    </row>
    <row r="137" spans="1:11" x14ac:dyDescent="0.25">
      <c r="A137" s="3">
        <v>44809</v>
      </c>
      <c r="B137">
        <v>202</v>
      </c>
      <c r="D137" s="3">
        <v>44809</v>
      </c>
      <c r="E137">
        <v>59</v>
      </c>
      <c r="G137" s="1">
        <f t="shared" si="10"/>
        <v>44809</v>
      </c>
      <c r="H137">
        <f t="shared" si="11"/>
        <v>25003</v>
      </c>
      <c r="I137">
        <f t="shared" si="12"/>
        <v>7428</v>
      </c>
      <c r="J137">
        <f t="shared" si="13"/>
        <v>3.3660473882606357</v>
      </c>
      <c r="K137">
        <f t="shared" si="14"/>
        <v>0.88526016938964724</v>
      </c>
    </row>
    <row r="138" spans="1:11" x14ac:dyDescent="0.25">
      <c r="A138" s="3">
        <v>44816</v>
      </c>
      <c r="B138">
        <v>185</v>
      </c>
      <c r="D138" s="3">
        <v>44816</v>
      </c>
      <c r="E138">
        <v>66</v>
      </c>
      <c r="G138" s="1">
        <f t="shared" si="10"/>
        <v>44816</v>
      </c>
      <c r="H138">
        <f t="shared" si="11"/>
        <v>25188</v>
      </c>
      <c r="I138">
        <f t="shared" si="12"/>
        <v>7494</v>
      </c>
      <c r="J138">
        <f t="shared" si="13"/>
        <v>3.3610888710968774</v>
      </c>
      <c r="K138">
        <f t="shared" si="14"/>
        <v>0.88395609453923984</v>
      </c>
    </row>
    <row r="139" spans="1:11" x14ac:dyDescent="0.25">
      <c r="A139" s="3">
        <v>44823</v>
      </c>
      <c r="B139">
        <v>186</v>
      </c>
      <c r="D139" s="3">
        <v>44823</v>
      </c>
      <c r="E139">
        <v>68</v>
      </c>
      <c r="G139" s="1">
        <f t="shared" si="10"/>
        <v>44823</v>
      </c>
      <c r="H139">
        <f t="shared" si="11"/>
        <v>25374</v>
      </c>
      <c r="I139">
        <f t="shared" si="12"/>
        <v>7562</v>
      </c>
      <c r="J139">
        <f t="shared" si="13"/>
        <v>3.3554615181169001</v>
      </c>
      <c r="K139">
        <f t="shared" si="14"/>
        <v>0.8824761179145364</v>
      </c>
    </row>
    <row r="140" spans="1:11" x14ac:dyDescent="0.25">
      <c r="A140" s="3">
        <v>44830</v>
      </c>
      <c r="B140">
        <v>206</v>
      </c>
      <c r="D140" s="3">
        <v>44830</v>
      </c>
      <c r="E140">
        <v>75</v>
      </c>
      <c r="G140" s="1">
        <f t="shared" si="10"/>
        <v>44830</v>
      </c>
      <c r="H140">
        <f t="shared" si="11"/>
        <v>25580</v>
      </c>
      <c r="I140">
        <f t="shared" si="12"/>
        <v>7637</v>
      </c>
      <c r="J140">
        <f t="shared" si="13"/>
        <v>3.3494827811968051</v>
      </c>
      <c r="K140">
        <f t="shared" si="14"/>
        <v>0.88090372838815056</v>
      </c>
    </row>
    <row r="141" spans="1:11" x14ac:dyDescent="0.25">
      <c r="A141" s="3">
        <v>44837</v>
      </c>
      <c r="B141">
        <v>208</v>
      </c>
      <c r="D141" s="3">
        <v>44837</v>
      </c>
      <c r="E141">
        <v>65</v>
      </c>
      <c r="G141" s="1">
        <f t="shared" si="10"/>
        <v>44837</v>
      </c>
      <c r="H141">
        <f t="shared" si="11"/>
        <v>25788</v>
      </c>
      <c r="I141">
        <f t="shared" si="12"/>
        <v>7702</v>
      </c>
      <c r="J141">
        <f t="shared" si="13"/>
        <v>3.3482212412360424</v>
      </c>
      <c r="K141">
        <f t="shared" si="14"/>
        <v>0.88057194723639032</v>
      </c>
    </row>
    <row r="142" spans="1:11" x14ac:dyDescent="0.25">
      <c r="A142" s="3">
        <v>44844</v>
      </c>
      <c r="B142">
        <v>217</v>
      </c>
      <c r="D142" s="3">
        <v>44844</v>
      </c>
      <c r="E142">
        <v>52</v>
      </c>
      <c r="G142" s="1">
        <f t="shared" si="10"/>
        <v>44844</v>
      </c>
      <c r="H142">
        <f t="shared" si="11"/>
        <v>26005</v>
      </c>
      <c r="I142">
        <f t="shared" si="12"/>
        <v>7754</v>
      </c>
      <c r="J142">
        <f t="shared" si="13"/>
        <v>3.3537529017281402</v>
      </c>
      <c r="K142">
        <f t="shared" si="14"/>
        <v>0.88202675702941913</v>
      </c>
    </row>
    <row r="143" spans="1:11" x14ac:dyDescent="0.25">
      <c r="A143" s="3">
        <v>44851</v>
      </c>
      <c r="B143">
        <v>193</v>
      </c>
      <c r="D143" s="3">
        <v>44851</v>
      </c>
      <c r="E143">
        <v>63</v>
      </c>
      <c r="G143" s="1">
        <f t="shared" si="10"/>
        <v>44851</v>
      </c>
      <c r="H143">
        <f t="shared" si="11"/>
        <v>26198</v>
      </c>
      <c r="I143">
        <f t="shared" si="12"/>
        <v>7817</v>
      </c>
      <c r="J143">
        <f t="shared" si="13"/>
        <v>3.3514135857745937</v>
      </c>
      <c r="K143">
        <f t="shared" si="14"/>
        <v>0.88141152408750778</v>
      </c>
    </row>
    <row r="144" spans="1:11" x14ac:dyDescent="0.25">
      <c r="A144" s="3">
        <v>44858</v>
      </c>
      <c r="B144">
        <v>179</v>
      </c>
      <c r="D144" s="3">
        <v>44858</v>
      </c>
      <c r="E144">
        <v>56</v>
      </c>
      <c r="G144" s="1">
        <f t="shared" si="10"/>
        <v>44858</v>
      </c>
      <c r="H144">
        <f t="shared" si="11"/>
        <v>26377</v>
      </c>
      <c r="I144">
        <f t="shared" si="12"/>
        <v>7873</v>
      </c>
      <c r="J144">
        <f t="shared" si="13"/>
        <v>3.3503111901435285</v>
      </c>
      <c r="K144">
        <f t="shared" si="14"/>
        <v>0.88112159740777807</v>
      </c>
    </row>
    <row r="145" spans="1:11" x14ac:dyDescent="0.25">
      <c r="A145" s="3">
        <v>44865</v>
      </c>
      <c r="B145">
        <v>171</v>
      </c>
      <c r="D145" s="3">
        <v>44865</v>
      </c>
      <c r="E145">
        <v>52</v>
      </c>
      <c r="G145" s="1">
        <f t="shared" si="10"/>
        <v>44865</v>
      </c>
      <c r="H145">
        <f t="shared" si="11"/>
        <v>26548</v>
      </c>
      <c r="I145">
        <f t="shared" si="12"/>
        <v>7925</v>
      </c>
      <c r="J145">
        <f t="shared" si="13"/>
        <v>3.3499053627760254</v>
      </c>
      <c r="K145">
        <f t="shared" si="14"/>
        <v>0.88101486605118706</v>
      </c>
    </row>
    <row r="146" spans="1:11" x14ac:dyDescent="0.25">
      <c r="A146" s="3">
        <v>44872</v>
      </c>
      <c r="B146">
        <v>174</v>
      </c>
      <c r="D146" s="3">
        <v>44872</v>
      </c>
      <c r="E146">
        <v>67</v>
      </c>
      <c r="G146" s="1">
        <f t="shared" si="10"/>
        <v>44872</v>
      </c>
      <c r="H146">
        <f t="shared" si="11"/>
        <v>26722</v>
      </c>
      <c r="I146">
        <f t="shared" si="12"/>
        <v>7992</v>
      </c>
      <c r="J146">
        <f t="shared" si="13"/>
        <v>3.3435935935935936</v>
      </c>
      <c r="K146">
        <f t="shared" si="14"/>
        <v>0.87935489005825396</v>
      </c>
    </row>
    <row r="147" spans="1:11" x14ac:dyDescent="0.25">
      <c r="A147" s="3">
        <v>44879</v>
      </c>
      <c r="B147">
        <v>192</v>
      </c>
      <c r="D147" s="3">
        <v>44879</v>
      </c>
      <c r="E147">
        <v>53</v>
      </c>
      <c r="G147" s="1">
        <f t="shared" si="10"/>
        <v>44879</v>
      </c>
      <c r="H147">
        <f t="shared" si="11"/>
        <v>26914</v>
      </c>
      <c r="I147">
        <f t="shared" si="12"/>
        <v>8045</v>
      </c>
      <c r="J147">
        <f t="shared" si="13"/>
        <v>3.3454319453076447</v>
      </c>
      <c r="K147">
        <f t="shared" si="14"/>
        <v>0.87983837093717865</v>
      </c>
    </row>
    <row r="148" spans="1:11" x14ac:dyDescent="0.25">
      <c r="A148" s="3">
        <v>44886</v>
      </c>
      <c r="B148">
        <v>191</v>
      </c>
      <c r="D148" s="3">
        <v>44886</v>
      </c>
      <c r="E148">
        <v>60</v>
      </c>
      <c r="G148" s="1">
        <f t="shared" si="10"/>
        <v>44886</v>
      </c>
      <c r="H148">
        <f t="shared" si="11"/>
        <v>27105</v>
      </c>
      <c r="I148">
        <f t="shared" si="12"/>
        <v>8105</v>
      </c>
      <c r="J148">
        <f t="shared" si="13"/>
        <v>3.3442319555829734</v>
      </c>
      <c r="K148">
        <f t="shared" si="14"/>
        <v>0.87952277730928352</v>
      </c>
    </row>
    <row r="149" spans="1:11" x14ac:dyDescent="0.25">
      <c r="A149" s="3">
        <v>44893</v>
      </c>
      <c r="B149">
        <v>187</v>
      </c>
      <c r="D149" s="3">
        <v>44893</v>
      </c>
      <c r="E149">
        <v>58</v>
      </c>
      <c r="G149" s="1">
        <f t="shared" si="10"/>
        <v>44893</v>
      </c>
      <c r="H149">
        <f t="shared" si="11"/>
        <v>27292</v>
      </c>
      <c r="I149">
        <f t="shared" si="12"/>
        <v>8163</v>
      </c>
      <c r="J149">
        <f t="shared" si="13"/>
        <v>3.3433786598064437</v>
      </c>
      <c r="K149">
        <f t="shared" si="14"/>
        <v>0.87929836312952336</v>
      </c>
    </row>
    <row r="150" spans="1:11" x14ac:dyDescent="0.25">
      <c r="A150" s="3">
        <v>44900</v>
      </c>
      <c r="B150">
        <v>206</v>
      </c>
      <c r="D150" s="3">
        <v>44900</v>
      </c>
      <c r="E150">
        <v>72</v>
      </c>
      <c r="G150" s="1">
        <f t="shared" si="10"/>
        <v>44900</v>
      </c>
      <c r="H150">
        <f t="shared" si="11"/>
        <v>27498</v>
      </c>
      <c r="I150">
        <f t="shared" si="12"/>
        <v>8235</v>
      </c>
      <c r="J150">
        <f t="shared" si="13"/>
        <v>3.3391621129326046</v>
      </c>
      <c r="K150">
        <f t="shared" si="14"/>
        <v>0.87818942419634249</v>
      </c>
    </row>
    <row r="151" spans="1:11" x14ac:dyDescent="0.25">
      <c r="A151" s="3">
        <v>44907</v>
      </c>
      <c r="B151">
        <v>229</v>
      </c>
      <c r="D151" s="3">
        <v>44907</v>
      </c>
      <c r="E151">
        <v>65</v>
      </c>
      <c r="G151" s="1">
        <f t="shared" si="10"/>
        <v>44907</v>
      </c>
      <c r="H151">
        <f t="shared" si="11"/>
        <v>27727</v>
      </c>
      <c r="I151">
        <f t="shared" si="12"/>
        <v>8300</v>
      </c>
      <c r="J151">
        <f t="shared" si="13"/>
        <v>3.3406024096385543</v>
      </c>
      <c r="K151">
        <f t="shared" si="14"/>
        <v>0.87856821782543015</v>
      </c>
    </row>
    <row r="152" spans="1:11" x14ac:dyDescent="0.25">
      <c r="A152" s="3">
        <v>44914</v>
      </c>
      <c r="B152">
        <v>246</v>
      </c>
      <c r="D152" s="3">
        <v>44914</v>
      </c>
      <c r="E152">
        <v>62</v>
      </c>
      <c r="G152" s="1">
        <f t="shared" si="10"/>
        <v>44914</v>
      </c>
      <c r="H152">
        <f t="shared" si="11"/>
        <v>27973</v>
      </c>
      <c r="I152">
        <f t="shared" si="12"/>
        <v>8362</v>
      </c>
      <c r="J152">
        <f t="shared" si="13"/>
        <v>3.3452523319779957</v>
      </c>
      <c r="K152">
        <f t="shared" si="14"/>
        <v>0.87979113318075719</v>
      </c>
    </row>
    <row r="153" spans="1:11" x14ac:dyDescent="0.25">
      <c r="A153" s="3">
        <v>44921</v>
      </c>
      <c r="B153">
        <v>248</v>
      </c>
      <c r="D153" s="3">
        <v>44921</v>
      </c>
      <c r="E153">
        <v>101</v>
      </c>
      <c r="G153" s="1">
        <f t="shared" si="10"/>
        <v>44921</v>
      </c>
      <c r="H153">
        <f t="shared" si="11"/>
        <v>28221</v>
      </c>
      <c r="I153">
        <f t="shared" si="12"/>
        <v>8463</v>
      </c>
      <c r="J153">
        <f t="shared" si="13"/>
        <v>3.3346331088266572</v>
      </c>
      <c r="K153">
        <f t="shared" si="14"/>
        <v>0.87699830996664374</v>
      </c>
    </row>
    <row r="154" spans="1:11" x14ac:dyDescent="0.25">
      <c r="A154" s="3">
        <v>44928</v>
      </c>
      <c r="B154">
        <v>236</v>
      </c>
      <c r="D154" s="3">
        <v>44928</v>
      </c>
      <c r="E154">
        <v>70</v>
      </c>
      <c r="G154" s="1">
        <f t="shared" si="10"/>
        <v>44928</v>
      </c>
      <c r="H154">
        <f t="shared" si="11"/>
        <v>28457</v>
      </c>
      <c r="I154">
        <f t="shared" si="12"/>
        <v>8533</v>
      </c>
      <c r="J154">
        <f t="shared" si="13"/>
        <v>3.3349349583968122</v>
      </c>
      <c r="K154">
        <f t="shared" si="14"/>
        <v>0.87707769548050718</v>
      </c>
    </row>
    <row r="155" spans="1:11" x14ac:dyDescent="0.25">
      <c r="A155" s="3">
        <v>44935</v>
      </c>
      <c r="B155">
        <v>213</v>
      </c>
      <c r="D155" s="3">
        <v>44935</v>
      </c>
      <c r="E155">
        <v>67</v>
      </c>
      <c r="G155" s="1">
        <f t="shared" si="10"/>
        <v>44935</v>
      </c>
      <c r="H155">
        <f t="shared" si="11"/>
        <v>28670</v>
      </c>
      <c r="I155">
        <f t="shared" si="12"/>
        <v>8600</v>
      </c>
      <c r="J155">
        <f t="shared" si="13"/>
        <v>3.3337209302325581</v>
      </c>
      <c r="K155">
        <f t="shared" si="14"/>
        <v>0.87675840978593267</v>
      </c>
    </row>
    <row r="156" spans="1:11" x14ac:dyDescent="0.25">
      <c r="A156" s="3">
        <v>44942</v>
      </c>
      <c r="B156">
        <v>221</v>
      </c>
      <c r="D156" s="3">
        <v>44942</v>
      </c>
      <c r="E156">
        <v>62</v>
      </c>
      <c r="G156" s="1">
        <f t="shared" si="10"/>
        <v>44942</v>
      </c>
      <c r="H156">
        <f t="shared" si="11"/>
        <v>28891</v>
      </c>
      <c r="I156">
        <f t="shared" si="12"/>
        <v>8662</v>
      </c>
      <c r="J156">
        <f t="shared" si="13"/>
        <v>3.3353728930962827</v>
      </c>
      <c r="K156">
        <f t="shared" si="14"/>
        <v>0.8771928709672181</v>
      </c>
    </row>
    <row r="157" spans="1:11" x14ac:dyDescent="0.25">
      <c r="A157" s="3">
        <v>44949</v>
      </c>
      <c r="B157">
        <v>195</v>
      </c>
      <c r="D157" s="3">
        <v>44949</v>
      </c>
      <c r="E157">
        <v>74</v>
      </c>
      <c r="G157" s="1">
        <f t="shared" si="10"/>
        <v>44949</v>
      </c>
      <c r="H157">
        <f t="shared" si="11"/>
        <v>29086</v>
      </c>
      <c r="I157">
        <f t="shared" si="12"/>
        <v>8736</v>
      </c>
      <c r="J157">
        <f t="shared" si="13"/>
        <v>3.3294413919413919</v>
      </c>
      <c r="K157">
        <f t="shared" si="14"/>
        <v>0.87563290430262908</v>
      </c>
    </row>
    <row r="158" spans="1:11" x14ac:dyDescent="0.25">
      <c r="A158" s="3">
        <v>44956</v>
      </c>
      <c r="B158">
        <v>196</v>
      </c>
      <c r="D158" s="3">
        <v>44956</v>
      </c>
      <c r="E158">
        <v>73</v>
      </c>
      <c r="G158" s="1">
        <f t="shared" si="10"/>
        <v>44956</v>
      </c>
      <c r="H158">
        <f t="shared" si="11"/>
        <v>29282</v>
      </c>
      <c r="I158">
        <f t="shared" si="12"/>
        <v>8809</v>
      </c>
      <c r="J158">
        <f t="shared" si="13"/>
        <v>3.3241003519128163</v>
      </c>
      <c r="K158">
        <f t="shared" si="14"/>
        <v>0.8742282271085694</v>
      </c>
    </row>
    <row r="159" spans="1:11" x14ac:dyDescent="0.25">
      <c r="A159" s="3">
        <v>44963</v>
      </c>
      <c r="B159">
        <v>171</v>
      </c>
      <c r="D159" s="3">
        <v>44963</v>
      </c>
      <c r="E159">
        <v>75</v>
      </c>
      <c r="G159" s="1">
        <f t="shared" si="10"/>
        <v>44963</v>
      </c>
      <c r="H159">
        <f t="shared" si="11"/>
        <v>29453</v>
      </c>
      <c r="I159">
        <f t="shared" si="12"/>
        <v>8884</v>
      </c>
      <c r="J159">
        <f t="shared" si="13"/>
        <v>3.3152859072489869</v>
      </c>
      <c r="K159">
        <f t="shared" si="14"/>
        <v>0.87191005511747055</v>
      </c>
    </row>
    <row r="160" spans="1:11" x14ac:dyDescent="0.25">
      <c r="A160" s="3">
        <v>44970</v>
      </c>
      <c r="B160">
        <v>186</v>
      </c>
      <c r="D160" s="3">
        <v>44970</v>
      </c>
      <c r="E160">
        <v>71</v>
      </c>
      <c r="G160" s="1">
        <f t="shared" si="10"/>
        <v>44970</v>
      </c>
      <c r="H160">
        <f t="shared" si="11"/>
        <v>29639</v>
      </c>
      <c r="I160">
        <f t="shared" si="12"/>
        <v>8955</v>
      </c>
      <c r="J160">
        <f t="shared" si="13"/>
        <v>3.3097710776102738</v>
      </c>
      <c r="K160">
        <f t="shared" si="14"/>
        <v>0.87045967178741146</v>
      </c>
    </row>
    <row r="161" spans="1:11" x14ac:dyDescent="0.25">
      <c r="A161" s="3">
        <v>44977</v>
      </c>
      <c r="B161">
        <v>200</v>
      </c>
      <c r="D161" s="3">
        <v>44977</v>
      </c>
      <c r="E161">
        <v>77</v>
      </c>
      <c r="G161" s="1">
        <f t="shared" si="10"/>
        <v>44977</v>
      </c>
      <c r="H161">
        <f t="shared" si="11"/>
        <v>29839</v>
      </c>
      <c r="I161">
        <f t="shared" si="12"/>
        <v>9032</v>
      </c>
      <c r="J161">
        <f t="shared" si="13"/>
        <v>3.3036979627989371</v>
      </c>
      <c r="K161">
        <f t="shared" si="14"/>
        <v>0.86886246116424648</v>
      </c>
    </row>
    <row r="162" spans="1:11" x14ac:dyDescent="0.25">
      <c r="A162" s="3">
        <v>44984</v>
      </c>
      <c r="B162">
        <v>165</v>
      </c>
      <c r="D162" s="3">
        <v>44984</v>
      </c>
      <c r="E162">
        <v>73</v>
      </c>
      <c r="G162" s="1">
        <f t="shared" si="10"/>
        <v>44984</v>
      </c>
      <c r="H162">
        <f t="shared" si="11"/>
        <v>30004</v>
      </c>
      <c r="I162">
        <f t="shared" si="12"/>
        <v>9105</v>
      </c>
      <c r="J162">
        <f t="shared" si="13"/>
        <v>3.2953322350356946</v>
      </c>
      <c r="K162">
        <f t="shared" si="14"/>
        <v>0.86666230034577896</v>
      </c>
    </row>
    <row r="163" spans="1:11" x14ac:dyDescent="0.25">
      <c r="A163" s="3">
        <v>44991</v>
      </c>
      <c r="B163">
        <v>192</v>
      </c>
      <c r="D163" s="3">
        <v>44991</v>
      </c>
      <c r="E163">
        <v>71</v>
      </c>
      <c r="G163" s="1">
        <f t="shared" si="10"/>
        <v>44991</v>
      </c>
      <c r="H163">
        <f t="shared" si="11"/>
        <v>30196</v>
      </c>
      <c r="I163">
        <f t="shared" si="12"/>
        <v>9176</v>
      </c>
      <c r="J163">
        <f t="shared" si="13"/>
        <v>3.2907585004359197</v>
      </c>
      <c r="K163">
        <f t="shared" si="14"/>
        <v>0.86545942213299409</v>
      </c>
    </row>
    <row r="164" spans="1:11" x14ac:dyDescent="0.25">
      <c r="A164" s="3">
        <v>44998</v>
      </c>
      <c r="B164">
        <v>179</v>
      </c>
      <c r="D164" s="3">
        <v>44998</v>
      </c>
      <c r="E164">
        <v>55</v>
      </c>
      <c r="G164" s="1">
        <f>A164</f>
        <v>44998</v>
      </c>
      <c r="H164">
        <f>B164+H163</f>
        <v>30375</v>
      </c>
      <c r="I164">
        <f>E164+I163</f>
        <v>9231</v>
      </c>
      <c r="J164">
        <f>H164/I164</f>
        <v>3.2905427364315893</v>
      </c>
      <c r="K164">
        <f t="shared" si="14"/>
        <v>0.86540267685968397</v>
      </c>
    </row>
    <row r="165" spans="1:11" x14ac:dyDescent="0.25">
      <c r="A165" s="3">
        <v>45005</v>
      </c>
      <c r="B165">
        <v>198</v>
      </c>
      <c r="D165" s="3">
        <v>45005</v>
      </c>
      <c r="E165">
        <v>68</v>
      </c>
      <c r="G165" s="1">
        <f t="shared" ref="G165:G228" si="15">A165</f>
        <v>45005</v>
      </c>
      <c r="H165">
        <f t="shared" ref="H165:H228" si="16">B165+H164</f>
        <v>30573</v>
      </c>
      <c r="I165">
        <f t="shared" ref="I165:I228" si="17">E165+I164</f>
        <v>9299</v>
      </c>
      <c r="J165">
        <f t="shared" ref="J165:J228" si="18">H165/I165</f>
        <v>3.2877728788041725</v>
      </c>
      <c r="K165">
        <f t="shared" si="14"/>
        <v>0.86467421277418599</v>
      </c>
    </row>
    <row r="166" spans="1:11" x14ac:dyDescent="0.25">
      <c r="A166" s="3">
        <v>45012</v>
      </c>
      <c r="B166">
        <v>193</v>
      </c>
      <c r="D166" s="3">
        <v>45012</v>
      </c>
      <c r="E166">
        <v>61</v>
      </c>
      <c r="G166" s="1">
        <f t="shared" si="15"/>
        <v>45012</v>
      </c>
      <c r="H166">
        <f t="shared" si="16"/>
        <v>30766</v>
      </c>
      <c r="I166">
        <f t="shared" si="17"/>
        <v>9360</v>
      </c>
      <c r="J166">
        <f t="shared" si="18"/>
        <v>3.2869658119658118</v>
      </c>
      <c r="K166">
        <f t="shared" si="14"/>
        <v>0.86446195666379144</v>
      </c>
    </row>
    <row r="167" spans="1:11" x14ac:dyDescent="0.25">
      <c r="A167" s="3">
        <v>45019</v>
      </c>
      <c r="B167">
        <v>171</v>
      </c>
      <c r="D167" s="3">
        <v>45019</v>
      </c>
      <c r="E167">
        <v>57</v>
      </c>
      <c r="G167" s="1">
        <f t="shared" si="15"/>
        <v>45019</v>
      </c>
      <c r="H167">
        <f t="shared" si="16"/>
        <v>30937</v>
      </c>
      <c r="I167">
        <f t="shared" si="17"/>
        <v>9417</v>
      </c>
      <c r="J167">
        <f t="shared" si="18"/>
        <v>3.2852288414569397</v>
      </c>
      <c r="K167">
        <f t="shared" si="14"/>
        <v>0.86400513873179452</v>
      </c>
    </row>
    <row r="168" spans="1:11" x14ac:dyDescent="0.25">
      <c r="A168" s="3">
        <v>45026</v>
      </c>
      <c r="B168">
        <v>177</v>
      </c>
      <c r="D168" s="3">
        <v>45026</v>
      </c>
      <c r="E168">
        <v>66</v>
      </c>
      <c r="G168" s="1">
        <f t="shared" si="15"/>
        <v>45026</v>
      </c>
      <c r="H168">
        <f t="shared" si="16"/>
        <v>31114</v>
      </c>
      <c r="I168">
        <f t="shared" si="17"/>
        <v>9483</v>
      </c>
      <c r="J168">
        <f t="shared" si="18"/>
        <v>3.2810292101655594</v>
      </c>
      <c r="K168">
        <f t="shared" si="14"/>
        <v>0.86290064854507065</v>
      </c>
    </row>
    <row r="169" spans="1:11" x14ac:dyDescent="0.25">
      <c r="A169" s="3">
        <v>45033</v>
      </c>
      <c r="B169">
        <v>169</v>
      </c>
      <c r="D169" s="3">
        <v>45033</v>
      </c>
      <c r="E169">
        <v>66</v>
      </c>
      <c r="G169" s="1">
        <f t="shared" si="15"/>
        <v>45033</v>
      </c>
      <c r="H169">
        <f t="shared" si="16"/>
        <v>31283</v>
      </c>
      <c r="I169">
        <f t="shared" si="17"/>
        <v>9549</v>
      </c>
      <c r="J169">
        <f t="shared" si="18"/>
        <v>3.2760498481516391</v>
      </c>
      <c r="K169">
        <f t="shared" si="14"/>
        <v>0.86159109156281644</v>
      </c>
    </row>
    <row r="170" spans="1:11" x14ac:dyDescent="0.25">
      <c r="A170" s="3">
        <v>45040</v>
      </c>
      <c r="B170">
        <v>171</v>
      </c>
      <c r="D170" s="3">
        <v>45040</v>
      </c>
      <c r="E170">
        <v>67</v>
      </c>
      <c r="G170" s="1">
        <f t="shared" si="15"/>
        <v>45040</v>
      </c>
      <c r="H170">
        <f t="shared" si="16"/>
        <v>31454</v>
      </c>
      <c r="I170">
        <f t="shared" si="17"/>
        <v>9616</v>
      </c>
      <c r="J170">
        <f t="shared" si="18"/>
        <v>3.2710066555740434</v>
      </c>
      <c r="K170">
        <f t="shared" si="14"/>
        <v>0.86026474733751601</v>
      </c>
    </row>
    <row r="171" spans="1:11" x14ac:dyDescent="0.25">
      <c r="A171" s="3">
        <v>45047</v>
      </c>
      <c r="B171">
        <v>170</v>
      </c>
      <c r="D171" s="3">
        <v>45047</v>
      </c>
      <c r="E171">
        <v>75</v>
      </c>
      <c r="G171" s="1">
        <f t="shared" si="15"/>
        <v>45047</v>
      </c>
      <c r="H171">
        <f t="shared" si="16"/>
        <v>31624</v>
      </c>
      <c r="I171">
        <f t="shared" si="17"/>
        <v>9691</v>
      </c>
      <c r="J171">
        <f t="shared" si="18"/>
        <v>3.2632339283871632</v>
      </c>
      <c r="K171">
        <f t="shared" si="14"/>
        <v>0.85822054385717439</v>
      </c>
    </row>
    <row r="172" spans="1:11" x14ac:dyDescent="0.25">
      <c r="A172" s="3">
        <v>45054</v>
      </c>
      <c r="B172">
        <v>143</v>
      </c>
      <c r="D172" s="3">
        <v>45054</v>
      </c>
      <c r="E172">
        <v>61</v>
      </c>
      <c r="G172" s="1">
        <f t="shared" si="15"/>
        <v>45054</v>
      </c>
      <c r="H172">
        <f t="shared" si="16"/>
        <v>31767</v>
      </c>
      <c r="I172">
        <f t="shared" si="17"/>
        <v>9752</v>
      </c>
      <c r="J172">
        <f t="shared" si="18"/>
        <v>3.2574856439704676</v>
      </c>
      <c r="K172">
        <f t="shared" si="14"/>
        <v>0.85670876263443485</v>
      </c>
    </row>
    <row r="173" spans="1:11" x14ac:dyDescent="0.25">
      <c r="A173" s="3">
        <v>45061</v>
      </c>
      <c r="B173">
        <v>171</v>
      </c>
      <c r="D173" s="3">
        <v>45061</v>
      </c>
      <c r="E173">
        <v>65</v>
      </c>
      <c r="G173" s="1">
        <f t="shared" si="15"/>
        <v>45061</v>
      </c>
      <c r="H173">
        <f t="shared" si="16"/>
        <v>31938</v>
      </c>
      <c r="I173">
        <f t="shared" si="17"/>
        <v>9817</v>
      </c>
      <c r="J173">
        <f t="shared" si="18"/>
        <v>3.2533360497096875</v>
      </c>
      <c r="K173">
        <f t="shared" si="14"/>
        <v>0.85561743203374041</v>
      </c>
    </row>
    <row r="174" spans="1:11" x14ac:dyDescent="0.25">
      <c r="A174" s="3">
        <v>45068</v>
      </c>
      <c r="B174">
        <v>168</v>
      </c>
      <c r="D174" s="3">
        <v>45068</v>
      </c>
      <c r="E174">
        <v>52</v>
      </c>
      <c r="G174" s="1">
        <f t="shared" si="15"/>
        <v>45068</v>
      </c>
      <c r="H174">
        <f t="shared" si="16"/>
        <v>32106</v>
      </c>
      <c r="I174">
        <f t="shared" si="17"/>
        <v>9869</v>
      </c>
      <c r="J174">
        <f t="shared" si="18"/>
        <v>3.253217144594184</v>
      </c>
      <c r="K174">
        <f t="shared" si="14"/>
        <v>0.8555861603519872</v>
      </c>
    </row>
    <row r="175" spans="1:11" x14ac:dyDescent="0.25">
      <c r="A175" s="3">
        <v>45075</v>
      </c>
      <c r="B175">
        <v>186</v>
      </c>
      <c r="D175" s="3">
        <v>45075</v>
      </c>
      <c r="E175">
        <v>59</v>
      </c>
      <c r="G175" s="1">
        <f t="shared" si="15"/>
        <v>45075</v>
      </c>
      <c r="H175">
        <f t="shared" si="16"/>
        <v>32292</v>
      </c>
      <c r="I175">
        <f t="shared" si="17"/>
        <v>9928</v>
      </c>
      <c r="J175">
        <f t="shared" si="18"/>
        <v>3.2526188557614826</v>
      </c>
      <c r="K175">
        <f t="shared" si="14"/>
        <v>0.85542881221861622</v>
      </c>
    </row>
    <row r="176" spans="1:11" x14ac:dyDescent="0.25">
      <c r="A176" s="3">
        <v>45082</v>
      </c>
      <c r="B176">
        <v>193</v>
      </c>
      <c r="D176" s="3">
        <v>45082</v>
      </c>
      <c r="E176">
        <v>49</v>
      </c>
      <c r="G176" s="1">
        <f t="shared" si="15"/>
        <v>45082</v>
      </c>
      <c r="H176">
        <f t="shared" si="16"/>
        <v>32485</v>
      </c>
      <c r="I176">
        <f t="shared" si="17"/>
        <v>9977</v>
      </c>
      <c r="J176">
        <f t="shared" si="18"/>
        <v>3.2559887741806155</v>
      </c>
      <c r="K176">
        <f t="shared" si="14"/>
        <v>0.85631509045728726</v>
      </c>
    </row>
    <row r="177" spans="1:11" x14ac:dyDescent="0.25">
      <c r="A177" s="3">
        <v>45089</v>
      </c>
      <c r="B177">
        <v>147</v>
      </c>
      <c r="D177" s="3">
        <v>45089</v>
      </c>
      <c r="E177">
        <v>60</v>
      </c>
      <c r="G177" s="1">
        <f t="shared" si="15"/>
        <v>45089</v>
      </c>
      <c r="H177">
        <f t="shared" si="16"/>
        <v>32632</v>
      </c>
      <c r="I177">
        <f t="shared" si="17"/>
        <v>10037</v>
      </c>
      <c r="J177">
        <f t="shared" si="18"/>
        <v>3.2511706685264521</v>
      </c>
      <c r="K177">
        <f t="shared" si="14"/>
        <v>0.85504794340451029</v>
      </c>
    </row>
    <row r="178" spans="1:11" x14ac:dyDescent="0.25">
      <c r="A178" s="3">
        <v>45096</v>
      </c>
      <c r="B178">
        <v>171</v>
      </c>
      <c r="D178" s="3">
        <v>45096</v>
      </c>
      <c r="E178">
        <v>49</v>
      </c>
      <c r="G178" s="1">
        <f t="shared" si="15"/>
        <v>45096</v>
      </c>
      <c r="H178">
        <f t="shared" si="16"/>
        <v>32803</v>
      </c>
      <c r="I178">
        <f t="shared" si="17"/>
        <v>10086</v>
      </c>
      <c r="J178">
        <f t="shared" si="18"/>
        <v>3.2523299623240134</v>
      </c>
      <c r="K178">
        <f t="shared" si="14"/>
        <v>0.85535283412802798</v>
      </c>
    </row>
    <row r="179" spans="1:11" x14ac:dyDescent="0.25">
      <c r="A179" s="3">
        <v>45103</v>
      </c>
      <c r="B179">
        <v>153</v>
      </c>
      <c r="D179" s="3">
        <v>45103</v>
      </c>
      <c r="E179">
        <v>72</v>
      </c>
      <c r="G179" s="1">
        <f t="shared" si="15"/>
        <v>45103</v>
      </c>
      <c r="H179">
        <f t="shared" si="16"/>
        <v>32956</v>
      </c>
      <c r="I179">
        <f t="shared" si="17"/>
        <v>10158</v>
      </c>
      <c r="J179">
        <f t="shared" si="18"/>
        <v>3.2443394368970271</v>
      </c>
      <c r="K179">
        <f t="shared" si="14"/>
        <v>0.85325135037658817</v>
      </c>
    </row>
    <row r="180" spans="1:11" x14ac:dyDescent="0.25">
      <c r="A180" s="3">
        <v>45110</v>
      </c>
      <c r="B180">
        <v>158</v>
      </c>
      <c r="D180" s="3">
        <v>45110</v>
      </c>
      <c r="E180">
        <v>70</v>
      </c>
      <c r="G180" s="1">
        <f t="shared" si="15"/>
        <v>45110</v>
      </c>
      <c r="H180">
        <f t="shared" si="16"/>
        <v>33114</v>
      </c>
      <c r="I180">
        <f t="shared" si="17"/>
        <v>10228</v>
      </c>
      <c r="J180">
        <f t="shared" si="18"/>
        <v>3.2375831052014079</v>
      </c>
      <c r="K180">
        <f t="shared" si="14"/>
        <v>0.85147445580220515</v>
      </c>
    </row>
    <row r="181" spans="1:11" x14ac:dyDescent="0.25">
      <c r="A181" s="3">
        <v>45117</v>
      </c>
      <c r="B181">
        <v>172</v>
      </c>
      <c r="D181" s="3">
        <v>45117</v>
      </c>
      <c r="E181">
        <v>66</v>
      </c>
      <c r="G181" s="1">
        <f t="shared" si="15"/>
        <v>45117</v>
      </c>
      <c r="H181">
        <f t="shared" si="16"/>
        <v>33286</v>
      </c>
      <c r="I181">
        <f t="shared" si="17"/>
        <v>10294</v>
      </c>
      <c r="J181">
        <f t="shared" si="18"/>
        <v>3.2335340975325431</v>
      </c>
      <c r="K181">
        <f t="shared" si="14"/>
        <v>0.85040957916758009</v>
      </c>
    </row>
    <row r="182" spans="1:11" x14ac:dyDescent="0.25">
      <c r="A182" s="3">
        <v>45124</v>
      </c>
      <c r="B182">
        <v>166</v>
      </c>
      <c r="D182" s="3">
        <v>45124</v>
      </c>
      <c r="E182">
        <v>63</v>
      </c>
      <c r="G182" s="1">
        <f t="shared" si="15"/>
        <v>45124</v>
      </c>
      <c r="H182">
        <f t="shared" si="16"/>
        <v>33452</v>
      </c>
      <c r="I182">
        <f t="shared" si="17"/>
        <v>10357</v>
      </c>
      <c r="J182">
        <f t="shared" si="18"/>
        <v>3.2298928261079465</v>
      </c>
      <c r="K182">
        <f t="shared" si="14"/>
        <v>0.84945193591829782</v>
      </c>
    </row>
    <row r="183" spans="1:11" x14ac:dyDescent="0.25">
      <c r="A183" s="3">
        <v>45131</v>
      </c>
      <c r="B183">
        <v>133</v>
      </c>
      <c r="D183" s="3">
        <v>45131</v>
      </c>
      <c r="E183">
        <v>53</v>
      </c>
      <c r="G183" s="1">
        <f t="shared" si="15"/>
        <v>45131</v>
      </c>
      <c r="H183">
        <f t="shared" si="16"/>
        <v>33585</v>
      </c>
      <c r="I183">
        <f t="shared" si="17"/>
        <v>10410</v>
      </c>
      <c r="J183">
        <f t="shared" si="18"/>
        <v>3.2262247838616713</v>
      </c>
      <c r="K183">
        <f t="shared" si="14"/>
        <v>0.84848725202478203</v>
      </c>
    </row>
    <row r="184" spans="1:11" x14ac:dyDescent="0.25">
      <c r="A184" s="3">
        <v>45138</v>
      </c>
      <c r="B184">
        <v>143</v>
      </c>
      <c r="D184" s="3">
        <v>45138</v>
      </c>
      <c r="E184">
        <v>69</v>
      </c>
      <c r="G184" s="1">
        <f t="shared" si="15"/>
        <v>45138</v>
      </c>
      <c r="H184">
        <f t="shared" si="16"/>
        <v>33728</v>
      </c>
      <c r="I184">
        <f t="shared" si="17"/>
        <v>10479</v>
      </c>
      <c r="J184">
        <f t="shared" si="18"/>
        <v>3.2186277316537839</v>
      </c>
      <c r="K184">
        <f t="shared" si="14"/>
        <v>0.84648925052668322</v>
      </c>
    </row>
    <row r="185" spans="1:11" x14ac:dyDescent="0.25">
      <c r="A185" s="3">
        <v>45145</v>
      </c>
      <c r="B185">
        <v>144</v>
      </c>
      <c r="D185" s="3">
        <v>45145</v>
      </c>
      <c r="E185">
        <v>57</v>
      </c>
      <c r="G185" s="1">
        <f t="shared" si="15"/>
        <v>45145</v>
      </c>
      <c r="H185">
        <f t="shared" si="16"/>
        <v>33872</v>
      </c>
      <c r="I185">
        <f t="shared" si="17"/>
        <v>10536</v>
      </c>
      <c r="J185">
        <f t="shared" si="18"/>
        <v>3.2148823082763855</v>
      </c>
      <c r="K185">
        <f t="shared" si="14"/>
        <v>0.84550421563232159</v>
      </c>
    </row>
    <row r="186" spans="1:11" x14ac:dyDescent="0.25">
      <c r="A186" s="3">
        <v>45152</v>
      </c>
      <c r="B186">
        <v>165</v>
      </c>
      <c r="D186" s="3">
        <v>45152</v>
      </c>
      <c r="E186">
        <v>66</v>
      </c>
      <c r="G186" s="1">
        <f t="shared" si="15"/>
        <v>45152</v>
      </c>
      <c r="H186">
        <f t="shared" si="16"/>
        <v>34037</v>
      </c>
      <c r="I186">
        <f t="shared" si="17"/>
        <v>10602</v>
      </c>
      <c r="J186">
        <f t="shared" si="18"/>
        <v>3.210431993963403</v>
      </c>
      <c r="K186">
        <f t="shared" si="14"/>
        <v>0.84433379657753105</v>
      </c>
    </row>
    <row r="187" spans="1:11" x14ac:dyDescent="0.25">
      <c r="A187" s="3">
        <v>45159</v>
      </c>
      <c r="B187">
        <v>188</v>
      </c>
      <c r="D187" s="3">
        <v>45159</v>
      </c>
      <c r="E187">
        <v>55</v>
      </c>
      <c r="G187" s="1">
        <f t="shared" si="15"/>
        <v>45159</v>
      </c>
      <c r="H187">
        <f t="shared" si="16"/>
        <v>34225</v>
      </c>
      <c r="I187">
        <f t="shared" si="17"/>
        <v>10657</v>
      </c>
      <c r="J187">
        <f t="shared" si="18"/>
        <v>3.2115041756591913</v>
      </c>
      <c r="K187">
        <f t="shared" si="14"/>
        <v>0.84461577708468027</v>
      </c>
    </row>
    <row r="188" spans="1:11" x14ac:dyDescent="0.25">
      <c r="A188" s="3">
        <v>45166</v>
      </c>
      <c r="B188">
        <v>160</v>
      </c>
      <c r="D188" s="3">
        <v>45166</v>
      </c>
      <c r="E188">
        <v>66</v>
      </c>
      <c r="G188" s="1">
        <f t="shared" si="15"/>
        <v>45166</v>
      </c>
      <c r="H188">
        <f t="shared" si="16"/>
        <v>34385</v>
      </c>
      <c r="I188">
        <f t="shared" si="17"/>
        <v>10723</v>
      </c>
      <c r="J188">
        <f t="shared" si="18"/>
        <v>3.2066585843513944</v>
      </c>
      <c r="K188">
        <f t="shared" si="14"/>
        <v>0.84334140138905167</v>
      </c>
    </row>
    <row r="189" spans="1:11" x14ac:dyDescent="0.25">
      <c r="A189" s="3">
        <v>45173</v>
      </c>
      <c r="B189">
        <v>153</v>
      </c>
      <c r="D189" s="3">
        <v>45173</v>
      </c>
      <c r="E189">
        <v>68</v>
      </c>
      <c r="G189" s="1">
        <f t="shared" si="15"/>
        <v>45173</v>
      </c>
      <c r="H189">
        <f t="shared" si="16"/>
        <v>34538</v>
      </c>
      <c r="I189">
        <f t="shared" si="17"/>
        <v>10791</v>
      </c>
      <c r="J189">
        <f t="shared" si="18"/>
        <v>3.2006301547585951</v>
      </c>
      <c r="K189">
        <f t="shared" si="14"/>
        <v>0.84175594284171007</v>
      </c>
    </row>
    <row r="190" spans="1:11" x14ac:dyDescent="0.25">
      <c r="A190" s="3">
        <v>45180</v>
      </c>
      <c r="B190">
        <v>167</v>
      </c>
      <c r="D190" s="3">
        <v>45180</v>
      </c>
      <c r="E190">
        <v>65</v>
      </c>
      <c r="G190" s="1">
        <f t="shared" si="15"/>
        <v>45180</v>
      </c>
      <c r="H190">
        <f t="shared" si="16"/>
        <v>34705</v>
      </c>
      <c r="I190">
        <f t="shared" si="17"/>
        <v>10856</v>
      </c>
      <c r="J190">
        <f t="shared" si="18"/>
        <v>3.1968496683861458</v>
      </c>
      <c r="K190">
        <f t="shared" si="14"/>
        <v>0.84076168648687621</v>
      </c>
    </row>
    <row r="191" spans="1:11" x14ac:dyDescent="0.25">
      <c r="A191" s="3">
        <v>45187</v>
      </c>
      <c r="B191">
        <v>167</v>
      </c>
      <c r="D191" s="3">
        <v>45187</v>
      </c>
      <c r="E191">
        <v>58</v>
      </c>
      <c r="G191" s="1">
        <f t="shared" si="15"/>
        <v>45187</v>
      </c>
      <c r="H191">
        <f t="shared" si="16"/>
        <v>34872</v>
      </c>
      <c r="I191">
        <f t="shared" si="17"/>
        <v>10914</v>
      </c>
      <c r="J191">
        <f t="shared" si="18"/>
        <v>3.1951621770203409</v>
      </c>
      <c r="K191">
        <f t="shared" si="14"/>
        <v>0.84031788141819364</v>
      </c>
    </row>
    <row r="192" spans="1:11" x14ac:dyDescent="0.25">
      <c r="A192" s="3">
        <v>45194</v>
      </c>
      <c r="B192">
        <v>147</v>
      </c>
      <c r="D192" s="3">
        <v>45194</v>
      </c>
      <c r="E192">
        <v>62</v>
      </c>
      <c r="G192" s="1">
        <f t="shared" si="15"/>
        <v>45194</v>
      </c>
      <c r="H192">
        <f t="shared" si="16"/>
        <v>35019</v>
      </c>
      <c r="I192">
        <f t="shared" si="17"/>
        <v>10976</v>
      </c>
      <c r="J192">
        <f t="shared" si="18"/>
        <v>3.1905065597667637</v>
      </c>
      <c r="K192">
        <f t="shared" si="14"/>
        <v>0.83909346831786447</v>
      </c>
    </row>
    <row r="193" spans="1:11" x14ac:dyDescent="0.25">
      <c r="A193" s="3">
        <v>45201</v>
      </c>
      <c r="B193">
        <v>186</v>
      </c>
      <c r="D193" s="3">
        <v>45201</v>
      </c>
      <c r="E193">
        <v>57</v>
      </c>
      <c r="G193" s="1">
        <f t="shared" si="15"/>
        <v>45201</v>
      </c>
      <c r="H193">
        <f t="shared" si="16"/>
        <v>35205</v>
      </c>
      <c r="I193">
        <f t="shared" si="17"/>
        <v>11033</v>
      </c>
      <c r="J193">
        <f t="shared" si="18"/>
        <v>3.1908818997552797</v>
      </c>
      <c r="K193">
        <f t="shared" si="14"/>
        <v>0.83919218158701547</v>
      </c>
    </row>
    <row r="194" spans="1:11" x14ac:dyDescent="0.25">
      <c r="A194" s="3">
        <v>45208</v>
      </c>
      <c r="B194">
        <v>174</v>
      </c>
      <c r="D194" s="3">
        <v>45208</v>
      </c>
      <c r="E194">
        <v>78</v>
      </c>
      <c r="G194" s="1">
        <f t="shared" si="15"/>
        <v>45208</v>
      </c>
      <c r="H194">
        <f t="shared" si="16"/>
        <v>35379</v>
      </c>
      <c r="I194">
        <f t="shared" si="17"/>
        <v>11111</v>
      </c>
      <c r="J194">
        <f t="shared" si="18"/>
        <v>3.1841418414184144</v>
      </c>
      <c r="K194">
        <f t="shared" si="14"/>
        <v>0.8374195668562191</v>
      </c>
    </row>
    <row r="195" spans="1:11" x14ac:dyDescent="0.25">
      <c r="A195" s="3">
        <v>45215</v>
      </c>
      <c r="B195">
        <v>193</v>
      </c>
      <c r="D195" s="3">
        <v>45215</v>
      </c>
      <c r="E195">
        <v>63</v>
      </c>
      <c r="G195" s="1">
        <f t="shared" si="15"/>
        <v>45215</v>
      </c>
      <c r="H195">
        <f t="shared" si="16"/>
        <v>35572</v>
      </c>
      <c r="I195">
        <f t="shared" si="17"/>
        <v>11174</v>
      </c>
      <c r="J195">
        <f t="shared" si="18"/>
        <v>3.1834616073026667</v>
      </c>
      <c r="K195">
        <f t="shared" si="14"/>
        <v>0.83724066736400404</v>
      </c>
    </row>
    <row r="196" spans="1:11" x14ac:dyDescent="0.25">
      <c r="A196" s="3">
        <v>45222</v>
      </c>
      <c r="B196">
        <v>186</v>
      </c>
      <c r="D196" s="3">
        <v>45222</v>
      </c>
      <c r="E196">
        <v>71</v>
      </c>
      <c r="G196" s="1">
        <f t="shared" si="15"/>
        <v>45222</v>
      </c>
      <c r="H196">
        <f t="shared" si="16"/>
        <v>35758</v>
      </c>
      <c r="I196">
        <f t="shared" si="17"/>
        <v>11245</v>
      </c>
      <c r="J196">
        <f t="shared" si="18"/>
        <v>3.1799021787461093</v>
      </c>
      <c r="K196">
        <f t="shared" si="14"/>
        <v>0.83630454853873204</v>
      </c>
    </row>
    <row r="197" spans="1:11" x14ac:dyDescent="0.25">
      <c r="A197" s="3">
        <v>45229</v>
      </c>
      <c r="B197">
        <v>167</v>
      </c>
      <c r="D197" s="3">
        <v>45229</v>
      </c>
      <c r="E197">
        <v>59</v>
      </c>
      <c r="G197" s="1">
        <f t="shared" si="15"/>
        <v>45229</v>
      </c>
      <c r="H197">
        <f t="shared" si="16"/>
        <v>35925</v>
      </c>
      <c r="I197">
        <f t="shared" si="17"/>
        <v>11304</v>
      </c>
      <c r="J197">
        <f t="shared" si="18"/>
        <v>3.1780785562632698</v>
      </c>
      <c r="K197">
        <f t="shared" si="14"/>
        <v>0.83582494140257246</v>
      </c>
    </row>
    <row r="198" spans="1:11" x14ac:dyDescent="0.25">
      <c r="A198" s="3">
        <v>45236</v>
      </c>
      <c r="B198">
        <v>185</v>
      </c>
      <c r="D198" s="3">
        <v>45236</v>
      </c>
      <c r="E198">
        <v>74</v>
      </c>
      <c r="G198" s="1">
        <f t="shared" si="15"/>
        <v>45236</v>
      </c>
      <c r="H198">
        <f t="shared" si="16"/>
        <v>36110</v>
      </c>
      <c r="I198">
        <f t="shared" si="17"/>
        <v>11378</v>
      </c>
      <c r="J198">
        <f t="shared" si="18"/>
        <v>3.1736684830374409</v>
      </c>
      <c r="K198">
        <f t="shared" si="14"/>
        <v>0.83466510563064189</v>
      </c>
    </row>
    <row r="199" spans="1:11" x14ac:dyDescent="0.25">
      <c r="A199" s="3">
        <v>45243</v>
      </c>
      <c r="B199">
        <v>185</v>
      </c>
      <c r="D199" s="3">
        <v>45243</v>
      </c>
      <c r="E199">
        <v>75</v>
      </c>
      <c r="G199" s="1">
        <f t="shared" si="15"/>
        <v>45243</v>
      </c>
      <c r="H199">
        <f t="shared" si="16"/>
        <v>36295</v>
      </c>
      <c r="I199">
        <f t="shared" si="17"/>
        <v>11453</v>
      </c>
      <c r="J199">
        <f t="shared" si="18"/>
        <v>3.1690386798218806</v>
      </c>
      <c r="K199">
        <f t="shared" si="14"/>
        <v>0.83344748154336923</v>
      </c>
    </row>
    <row r="200" spans="1:11" x14ac:dyDescent="0.25">
      <c r="A200" s="3">
        <v>45250</v>
      </c>
      <c r="B200">
        <v>185</v>
      </c>
      <c r="D200" s="3">
        <v>45250</v>
      </c>
      <c r="E200">
        <v>62</v>
      </c>
      <c r="G200" s="1">
        <f t="shared" si="15"/>
        <v>45250</v>
      </c>
      <c r="H200">
        <f t="shared" si="16"/>
        <v>36480</v>
      </c>
      <c r="I200">
        <f t="shared" si="17"/>
        <v>11515</v>
      </c>
      <c r="J200">
        <f t="shared" si="18"/>
        <v>3.16804168475901</v>
      </c>
      <c r="K200">
        <f t="shared" ref="K200:K233" si="19">J200/J$16</f>
        <v>0.83318527489074878</v>
      </c>
    </row>
    <row r="201" spans="1:11" x14ac:dyDescent="0.25">
      <c r="A201" s="3">
        <v>45257</v>
      </c>
      <c r="B201">
        <v>176</v>
      </c>
      <c r="D201" s="3">
        <v>45257</v>
      </c>
      <c r="E201">
        <v>79</v>
      </c>
      <c r="G201" s="1">
        <f t="shared" si="15"/>
        <v>45257</v>
      </c>
      <c r="H201">
        <f t="shared" si="16"/>
        <v>36656</v>
      </c>
      <c r="I201">
        <f t="shared" si="17"/>
        <v>11594</v>
      </c>
      <c r="J201">
        <f t="shared" si="18"/>
        <v>3.1616353286182508</v>
      </c>
      <c r="K201">
        <f t="shared" si="19"/>
        <v>0.83150042281703229</v>
      </c>
    </row>
    <row r="202" spans="1:11" x14ac:dyDescent="0.25">
      <c r="A202" s="3">
        <v>45264</v>
      </c>
      <c r="B202">
        <v>246</v>
      </c>
      <c r="D202" s="3">
        <v>45264</v>
      </c>
      <c r="E202">
        <v>72</v>
      </c>
      <c r="G202" s="1">
        <f t="shared" si="15"/>
        <v>45264</v>
      </c>
      <c r="H202">
        <f t="shared" si="16"/>
        <v>36902</v>
      </c>
      <c r="I202">
        <f t="shared" si="17"/>
        <v>11666</v>
      </c>
      <c r="J202">
        <f t="shared" si="18"/>
        <v>3.1632093262472143</v>
      </c>
      <c r="K202">
        <f t="shared" si="19"/>
        <v>0.83191437938000135</v>
      </c>
    </row>
    <row r="203" spans="1:11" x14ac:dyDescent="0.25">
      <c r="A203" s="3">
        <v>45271</v>
      </c>
      <c r="B203">
        <v>209</v>
      </c>
      <c r="D203" s="3">
        <v>45271</v>
      </c>
      <c r="E203">
        <v>70</v>
      </c>
      <c r="G203" s="1">
        <f t="shared" si="15"/>
        <v>45271</v>
      </c>
      <c r="H203">
        <f t="shared" si="16"/>
        <v>37111</v>
      </c>
      <c r="I203">
        <f t="shared" si="17"/>
        <v>11736</v>
      </c>
      <c r="J203">
        <f t="shared" si="18"/>
        <v>3.1621506475800953</v>
      </c>
      <c r="K203">
        <f t="shared" si="19"/>
        <v>0.83163595012809843</v>
      </c>
    </row>
    <row r="204" spans="1:11" x14ac:dyDescent="0.25">
      <c r="A204" s="3">
        <v>45278</v>
      </c>
      <c r="B204">
        <v>198</v>
      </c>
      <c r="D204" s="3">
        <v>45278</v>
      </c>
      <c r="E204">
        <v>56</v>
      </c>
      <c r="G204" s="1">
        <f t="shared" si="15"/>
        <v>45278</v>
      </c>
      <c r="H204">
        <f t="shared" si="16"/>
        <v>37309</v>
      </c>
      <c r="I204">
        <f t="shared" si="17"/>
        <v>11792</v>
      </c>
      <c r="J204">
        <f t="shared" si="18"/>
        <v>3.1639246947082769</v>
      </c>
      <c r="K204">
        <f t="shared" si="19"/>
        <v>0.83210251909758959</v>
      </c>
    </row>
    <row r="205" spans="1:11" x14ac:dyDescent="0.25">
      <c r="A205" s="3">
        <v>45285</v>
      </c>
      <c r="B205">
        <v>205</v>
      </c>
      <c r="D205" s="3">
        <v>45285</v>
      </c>
      <c r="E205">
        <v>62</v>
      </c>
      <c r="G205" s="1">
        <f t="shared" si="15"/>
        <v>45285</v>
      </c>
      <c r="H205">
        <f t="shared" si="16"/>
        <v>37514</v>
      </c>
      <c r="I205">
        <f t="shared" si="17"/>
        <v>11854</v>
      </c>
      <c r="J205">
        <f t="shared" si="18"/>
        <v>3.1646701535346717</v>
      </c>
      <c r="K205">
        <f t="shared" si="19"/>
        <v>0.83229857248924088</v>
      </c>
    </row>
    <row r="206" spans="1:11" x14ac:dyDescent="0.25">
      <c r="A206" s="3">
        <v>45292</v>
      </c>
      <c r="B206">
        <v>198</v>
      </c>
      <c r="D206" s="3">
        <v>45292</v>
      </c>
      <c r="E206">
        <v>78</v>
      </c>
      <c r="G206" s="1">
        <f t="shared" si="15"/>
        <v>45292</v>
      </c>
      <c r="H206">
        <f t="shared" si="16"/>
        <v>37712</v>
      </c>
      <c r="I206">
        <f t="shared" si="17"/>
        <v>11932</v>
      </c>
      <c r="J206">
        <f t="shared" si="18"/>
        <v>3.1605766007375125</v>
      </c>
      <c r="K206">
        <f t="shared" si="19"/>
        <v>0.83122198062209807</v>
      </c>
    </row>
    <row r="207" spans="1:11" x14ac:dyDescent="0.25">
      <c r="A207" s="3">
        <v>45299</v>
      </c>
      <c r="B207">
        <v>201</v>
      </c>
      <c r="D207" s="3">
        <v>45299</v>
      </c>
      <c r="E207">
        <v>78</v>
      </c>
      <c r="G207" s="1">
        <f t="shared" si="15"/>
        <v>45299</v>
      </c>
      <c r="H207">
        <f t="shared" si="16"/>
        <v>37913</v>
      </c>
      <c r="I207">
        <f t="shared" si="17"/>
        <v>12010</v>
      </c>
      <c r="J207">
        <f t="shared" si="18"/>
        <v>3.1567860116569526</v>
      </c>
      <c r="K207">
        <f t="shared" si="19"/>
        <v>0.83022506728592638</v>
      </c>
    </row>
    <row r="208" spans="1:11" x14ac:dyDescent="0.25">
      <c r="A208" s="3">
        <v>45306</v>
      </c>
      <c r="B208">
        <v>177</v>
      </c>
      <c r="D208" s="3">
        <v>45306</v>
      </c>
      <c r="E208">
        <v>70</v>
      </c>
      <c r="G208" s="1">
        <f t="shared" si="15"/>
        <v>45306</v>
      </c>
      <c r="H208">
        <f t="shared" si="16"/>
        <v>38090</v>
      </c>
      <c r="I208">
        <f t="shared" si="17"/>
        <v>12080</v>
      </c>
      <c r="J208">
        <f t="shared" si="18"/>
        <v>3.1531456953642385</v>
      </c>
      <c r="K208">
        <f t="shared" si="19"/>
        <v>0.82926767523340827</v>
      </c>
    </row>
    <row r="209" spans="1:11" x14ac:dyDescent="0.25">
      <c r="A209" s="3">
        <v>45313</v>
      </c>
      <c r="B209">
        <v>210</v>
      </c>
      <c r="D209" s="3">
        <v>45313</v>
      </c>
      <c r="E209">
        <v>71</v>
      </c>
      <c r="G209" s="1">
        <f t="shared" si="15"/>
        <v>45313</v>
      </c>
      <c r="H209">
        <f t="shared" si="16"/>
        <v>38300</v>
      </c>
      <c r="I209">
        <f t="shared" si="17"/>
        <v>12151</v>
      </c>
      <c r="J209">
        <f t="shared" si="18"/>
        <v>3.1520039502921571</v>
      </c>
      <c r="K209">
        <f t="shared" si="19"/>
        <v>0.82896739977102596</v>
      </c>
    </row>
    <row r="210" spans="1:11" x14ac:dyDescent="0.25">
      <c r="A210" s="3">
        <v>45320</v>
      </c>
      <c r="B210">
        <v>178</v>
      </c>
      <c r="D210" s="3">
        <v>45320</v>
      </c>
      <c r="E210">
        <v>76</v>
      </c>
      <c r="G210" s="1">
        <f t="shared" si="15"/>
        <v>45320</v>
      </c>
      <c r="H210">
        <f t="shared" si="16"/>
        <v>38478</v>
      </c>
      <c r="I210">
        <f t="shared" si="17"/>
        <v>12227</v>
      </c>
      <c r="J210">
        <f t="shared" si="18"/>
        <v>3.1469698208881982</v>
      </c>
      <c r="K210">
        <f t="shared" si="19"/>
        <v>0.82764343913267591</v>
      </c>
    </row>
    <row r="211" spans="1:11" x14ac:dyDescent="0.25">
      <c r="A211" s="3">
        <v>45327</v>
      </c>
      <c r="B211">
        <v>217</v>
      </c>
      <c r="D211" s="3">
        <v>45327</v>
      </c>
      <c r="E211">
        <v>85</v>
      </c>
      <c r="G211" s="1">
        <f t="shared" si="15"/>
        <v>45327</v>
      </c>
      <c r="H211">
        <f t="shared" si="16"/>
        <v>38695</v>
      </c>
      <c r="I211">
        <f t="shared" si="17"/>
        <v>12312</v>
      </c>
      <c r="J211">
        <f t="shared" si="18"/>
        <v>3.1428687459389213</v>
      </c>
      <c r="K211">
        <f t="shared" si="19"/>
        <v>0.82656486896252979</v>
      </c>
    </row>
    <row r="212" spans="1:11" x14ac:dyDescent="0.25">
      <c r="A212" s="3">
        <v>45334</v>
      </c>
      <c r="B212">
        <v>174</v>
      </c>
      <c r="D212" s="3">
        <v>45334</v>
      </c>
      <c r="E212">
        <v>63</v>
      </c>
      <c r="G212" s="1">
        <f t="shared" si="15"/>
        <v>45334</v>
      </c>
      <c r="H212">
        <f t="shared" si="16"/>
        <v>38869</v>
      </c>
      <c r="I212">
        <f t="shared" si="17"/>
        <v>12375</v>
      </c>
      <c r="J212">
        <f t="shared" si="18"/>
        <v>3.1409292929292931</v>
      </c>
      <c r="K212">
        <f t="shared" si="19"/>
        <v>0.82605479875204646</v>
      </c>
    </row>
    <row r="213" spans="1:11" x14ac:dyDescent="0.25">
      <c r="A213" s="3">
        <v>45341</v>
      </c>
      <c r="B213">
        <v>209</v>
      </c>
      <c r="D213" s="3">
        <v>45341</v>
      </c>
      <c r="E213">
        <v>56</v>
      </c>
      <c r="G213" s="1">
        <f t="shared" si="15"/>
        <v>45341</v>
      </c>
      <c r="H213">
        <f t="shared" si="16"/>
        <v>39078</v>
      </c>
      <c r="I213">
        <f t="shared" si="17"/>
        <v>12431</v>
      </c>
      <c r="J213">
        <f t="shared" si="18"/>
        <v>3.1435926313249136</v>
      </c>
      <c r="K213">
        <f t="shared" si="19"/>
        <v>0.8267552486053289</v>
      </c>
    </row>
    <row r="214" spans="1:11" x14ac:dyDescent="0.25">
      <c r="A214" s="3">
        <v>45348</v>
      </c>
      <c r="B214">
        <v>180</v>
      </c>
      <c r="D214" s="3">
        <v>45348</v>
      </c>
      <c r="E214">
        <v>58</v>
      </c>
      <c r="G214" s="1">
        <f t="shared" si="15"/>
        <v>45348</v>
      </c>
      <c r="H214">
        <f t="shared" si="16"/>
        <v>39258</v>
      </c>
      <c r="I214">
        <f t="shared" si="17"/>
        <v>12489</v>
      </c>
      <c r="J214">
        <f t="shared" si="18"/>
        <v>3.1434061974537593</v>
      </c>
      <c r="K214">
        <f t="shared" si="19"/>
        <v>0.82670621706734948</v>
      </c>
    </row>
    <row r="215" spans="1:11" x14ac:dyDescent="0.25">
      <c r="A215" s="3">
        <v>45355</v>
      </c>
      <c r="B215">
        <v>168</v>
      </c>
      <c r="D215" s="3">
        <v>45355</v>
      </c>
      <c r="E215">
        <v>61</v>
      </c>
      <c r="G215" s="1">
        <f t="shared" si="15"/>
        <v>45355</v>
      </c>
      <c r="H215">
        <f t="shared" si="16"/>
        <v>39426</v>
      </c>
      <c r="I215">
        <f t="shared" si="17"/>
        <v>12550</v>
      </c>
      <c r="J215">
        <f t="shared" si="18"/>
        <v>3.1415139442231075</v>
      </c>
      <c r="K215">
        <f t="shared" si="19"/>
        <v>0.82620856025439526</v>
      </c>
    </row>
    <row r="216" spans="1:11" x14ac:dyDescent="0.25">
      <c r="A216" s="3">
        <v>45362</v>
      </c>
      <c r="B216">
        <v>170</v>
      </c>
      <c r="D216" s="3">
        <v>45362</v>
      </c>
      <c r="E216">
        <v>55</v>
      </c>
      <c r="G216" s="1">
        <f t="shared" si="15"/>
        <v>45362</v>
      </c>
      <c r="H216">
        <f t="shared" si="16"/>
        <v>39596</v>
      </c>
      <c r="I216">
        <f t="shared" si="17"/>
        <v>12605</v>
      </c>
      <c r="J216">
        <f t="shared" si="18"/>
        <v>3.141293137643792</v>
      </c>
      <c r="K216">
        <f t="shared" si="19"/>
        <v>0.82615048879928477</v>
      </c>
    </row>
    <row r="217" spans="1:11" x14ac:dyDescent="0.25">
      <c r="A217" s="3">
        <v>45369</v>
      </c>
      <c r="B217">
        <v>176</v>
      </c>
      <c r="D217" s="3">
        <v>45369</v>
      </c>
      <c r="E217">
        <v>64</v>
      </c>
      <c r="G217" s="1">
        <f t="shared" si="15"/>
        <v>45369</v>
      </c>
      <c r="H217">
        <f t="shared" si="16"/>
        <v>39772</v>
      </c>
      <c r="I217">
        <f t="shared" si="17"/>
        <v>12669</v>
      </c>
      <c r="J217">
        <f t="shared" si="18"/>
        <v>3.1393164417081065</v>
      </c>
      <c r="K217">
        <f t="shared" si="19"/>
        <v>0.82563062381314112</v>
      </c>
    </row>
    <row r="218" spans="1:11" x14ac:dyDescent="0.25">
      <c r="A218" s="3">
        <v>45376</v>
      </c>
      <c r="B218">
        <v>170</v>
      </c>
      <c r="D218" s="3">
        <v>45376</v>
      </c>
      <c r="E218">
        <v>61</v>
      </c>
      <c r="G218" s="1">
        <f t="shared" si="15"/>
        <v>45376</v>
      </c>
      <c r="H218">
        <f t="shared" si="16"/>
        <v>39942</v>
      </c>
      <c r="I218">
        <f t="shared" si="17"/>
        <v>12730</v>
      </c>
      <c r="J218">
        <f t="shared" si="18"/>
        <v>3.137627651217596</v>
      </c>
      <c r="K218">
        <f t="shared" si="19"/>
        <v>0.8251864770786338</v>
      </c>
    </row>
    <row r="219" spans="1:11" x14ac:dyDescent="0.25">
      <c r="A219" s="3">
        <v>45383</v>
      </c>
      <c r="B219">
        <v>158</v>
      </c>
      <c r="D219" s="3">
        <v>45383</v>
      </c>
      <c r="E219">
        <v>68</v>
      </c>
      <c r="G219" s="1">
        <f t="shared" si="15"/>
        <v>45383</v>
      </c>
      <c r="H219">
        <f t="shared" si="16"/>
        <v>40100</v>
      </c>
      <c r="I219">
        <f t="shared" si="17"/>
        <v>12798</v>
      </c>
      <c r="J219">
        <f t="shared" si="18"/>
        <v>3.1333020784497578</v>
      </c>
      <c r="K219">
        <f t="shared" si="19"/>
        <v>0.82404886466874361</v>
      </c>
    </row>
    <row r="220" spans="1:11" x14ac:dyDescent="0.25">
      <c r="A220" s="3">
        <v>45390</v>
      </c>
      <c r="B220">
        <v>187</v>
      </c>
      <c r="D220" s="3">
        <v>45390</v>
      </c>
      <c r="E220">
        <v>37</v>
      </c>
      <c r="G220" s="1">
        <f t="shared" si="15"/>
        <v>45390</v>
      </c>
      <c r="H220">
        <f t="shared" si="16"/>
        <v>40287</v>
      </c>
      <c r="I220">
        <f t="shared" si="17"/>
        <v>12835</v>
      </c>
      <c r="J220">
        <f t="shared" si="18"/>
        <v>3.1388391118036618</v>
      </c>
      <c r="K220">
        <f t="shared" si="19"/>
        <v>0.82550508750799667</v>
      </c>
    </row>
    <row r="221" spans="1:11" x14ac:dyDescent="0.25">
      <c r="A221" s="3">
        <v>45397</v>
      </c>
      <c r="B221">
        <v>164</v>
      </c>
      <c r="D221" s="3">
        <v>45397</v>
      </c>
      <c r="E221">
        <v>80</v>
      </c>
      <c r="G221" s="1">
        <f t="shared" si="15"/>
        <v>45397</v>
      </c>
      <c r="H221">
        <f t="shared" si="16"/>
        <v>40451</v>
      </c>
      <c r="I221">
        <f t="shared" si="17"/>
        <v>12915</v>
      </c>
      <c r="J221">
        <f t="shared" si="18"/>
        <v>3.1320944638017809</v>
      </c>
      <c r="K221">
        <f t="shared" si="19"/>
        <v>0.82373126570933686</v>
      </c>
    </row>
    <row r="222" spans="1:11" x14ac:dyDescent="0.25">
      <c r="A222" s="3">
        <v>45404</v>
      </c>
      <c r="B222">
        <v>157</v>
      </c>
      <c r="D222" s="3">
        <v>45404</v>
      </c>
      <c r="E222">
        <v>47</v>
      </c>
      <c r="G222" s="1">
        <f t="shared" si="15"/>
        <v>45404</v>
      </c>
      <c r="H222">
        <f t="shared" si="16"/>
        <v>40608</v>
      </c>
      <c r="I222">
        <f t="shared" si="17"/>
        <v>12962</v>
      </c>
      <c r="J222">
        <f t="shared" si="18"/>
        <v>3.1328498688474</v>
      </c>
      <c r="K222">
        <f t="shared" si="19"/>
        <v>0.82392993492622746</v>
      </c>
    </row>
    <row r="223" spans="1:11" x14ac:dyDescent="0.25">
      <c r="A223" s="3">
        <v>45411</v>
      </c>
      <c r="B223">
        <v>154</v>
      </c>
      <c r="D223" s="3">
        <v>45411</v>
      </c>
      <c r="E223">
        <v>66</v>
      </c>
      <c r="G223" s="1">
        <f t="shared" si="15"/>
        <v>45411</v>
      </c>
      <c r="H223">
        <f t="shared" si="16"/>
        <v>40762</v>
      </c>
      <c r="I223">
        <f t="shared" si="17"/>
        <v>13028</v>
      </c>
      <c r="J223">
        <f t="shared" si="18"/>
        <v>3.1287995087503839</v>
      </c>
      <c r="K223">
        <f t="shared" si="19"/>
        <v>0.82286470260713462</v>
      </c>
    </row>
    <row r="224" spans="1:11" x14ac:dyDescent="0.25">
      <c r="A224" s="3">
        <v>45418</v>
      </c>
      <c r="B224">
        <v>142</v>
      </c>
      <c r="D224" s="3">
        <v>45418</v>
      </c>
      <c r="E224">
        <v>70</v>
      </c>
      <c r="G224" s="1">
        <f t="shared" si="15"/>
        <v>45418</v>
      </c>
      <c r="H224">
        <f t="shared" si="16"/>
        <v>40904</v>
      </c>
      <c r="I224">
        <f t="shared" si="17"/>
        <v>13098</v>
      </c>
      <c r="J224">
        <f t="shared" si="18"/>
        <v>3.1229195296991907</v>
      </c>
      <c r="K224">
        <f t="shared" si="19"/>
        <v>0.82131828609825808</v>
      </c>
    </row>
    <row r="225" spans="1:11" x14ac:dyDescent="0.25">
      <c r="A225" s="3">
        <v>45425</v>
      </c>
      <c r="B225">
        <v>162</v>
      </c>
      <c r="D225" s="3">
        <v>45425</v>
      </c>
      <c r="E225">
        <v>63</v>
      </c>
      <c r="G225" s="1">
        <f t="shared" si="15"/>
        <v>45425</v>
      </c>
      <c r="H225">
        <f t="shared" si="16"/>
        <v>41066</v>
      </c>
      <c r="I225">
        <f t="shared" si="17"/>
        <v>13161</v>
      </c>
      <c r="J225">
        <f t="shared" si="18"/>
        <v>3.1202796140110935</v>
      </c>
      <c r="K225">
        <f t="shared" si="19"/>
        <v>0.82062399634542516</v>
      </c>
    </row>
    <row r="226" spans="1:11" x14ac:dyDescent="0.25">
      <c r="A226" s="3">
        <v>45432</v>
      </c>
      <c r="B226">
        <v>149</v>
      </c>
      <c r="D226" s="3">
        <v>45432</v>
      </c>
      <c r="E226">
        <v>57</v>
      </c>
      <c r="G226" s="1">
        <f t="shared" si="15"/>
        <v>45432</v>
      </c>
      <c r="H226">
        <f t="shared" si="16"/>
        <v>41215</v>
      </c>
      <c r="I226">
        <f t="shared" si="17"/>
        <v>13218</v>
      </c>
      <c r="J226">
        <f t="shared" si="18"/>
        <v>3.1180965350279921</v>
      </c>
      <c r="K226">
        <f t="shared" si="19"/>
        <v>0.82004985324895208</v>
      </c>
    </row>
    <row r="227" spans="1:11" x14ac:dyDescent="0.25">
      <c r="A227" s="3">
        <v>45439</v>
      </c>
      <c r="B227">
        <v>150</v>
      </c>
      <c r="D227" s="3">
        <v>45439</v>
      </c>
      <c r="E227">
        <v>55</v>
      </c>
      <c r="G227" s="1">
        <f t="shared" si="15"/>
        <v>45439</v>
      </c>
      <c r="H227">
        <f t="shared" si="16"/>
        <v>41365</v>
      </c>
      <c r="I227">
        <f t="shared" si="17"/>
        <v>13273</v>
      </c>
      <c r="J227">
        <f t="shared" si="18"/>
        <v>3.1164770586905748</v>
      </c>
      <c r="K227">
        <f t="shared" si="19"/>
        <v>0.81962393592473826</v>
      </c>
    </row>
    <row r="228" spans="1:11" x14ac:dyDescent="0.25">
      <c r="A228" s="3">
        <v>45446</v>
      </c>
      <c r="B228">
        <v>140</v>
      </c>
      <c r="D228" s="3">
        <v>45446</v>
      </c>
      <c r="E228">
        <v>61</v>
      </c>
      <c r="G228" s="1">
        <f t="shared" si="15"/>
        <v>45446</v>
      </c>
      <c r="H228">
        <f t="shared" si="16"/>
        <v>41505</v>
      </c>
      <c r="I228">
        <f t="shared" si="17"/>
        <v>13334</v>
      </c>
      <c r="J228">
        <f t="shared" si="18"/>
        <v>3.1127193640317983</v>
      </c>
      <c r="K228">
        <f t="shared" si="19"/>
        <v>0.81863567372090107</v>
      </c>
    </row>
    <row r="229" spans="1:11" x14ac:dyDescent="0.25">
      <c r="A229" s="3">
        <v>45453</v>
      </c>
      <c r="B229">
        <v>131</v>
      </c>
      <c r="D229" s="3">
        <v>45453</v>
      </c>
      <c r="E229">
        <v>67</v>
      </c>
      <c r="G229" s="1">
        <f>A229</f>
        <v>45453</v>
      </c>
      <c r="H229">
        <f>B229+H228</f>
        <v>41636</v>
      </c>
      <c r="I229">
        <f>E229+I228</f>
        <v>13401</v>
      </c>
      <c r="J229">
        <f>H229/I229</f>
        <v>3.1069323184836954</v>
      </c>
      <c r="K229">
        <f t="shared" si="19"/>
        <v>0.81711369843913706</v>
      </c>
    </row>
    <row r="230" spans="1:11" x14ac:dyDescent="0.25">
      <c r="A230" s="3">
        <v>45460</v>
      </c>
      <c r="B230">
        <v>156</v>
      </c>
      <c r="D230" s="3">
        <v>45460</v>
      </c>
      <c r="E230">
        <v>54</v>
      </c>
      <c r="G230" s="1">
        <f>A230</f>
        <v>45460</v>
      </c>
      <c r="H230">
        <f>B230+H229</f>
        <v>41792</v>
      </c>
      <c r="I230">
        <f>E230+I229</f>
        <v>13455</v>
      </c>
      <c r="J230">
        <f>H230/I230</f>
        <v>3.1060572277963581</v>
      </c>
      <c r="K230">
        <f t="shared" si="19"/>
        <v>0.81688355226448561</v>
      </c>
    </row>
    <row r="231" spans="1:11" x14ac:dyDescent="0.25">
      <c r="A231" s="3">
        <v>45467</v>
      </c>
      <c r="B231">
        <v>166</v>
      </c>
      <c r="D231" s="3">
        <v>45467</v>
      </c>
      <c r="E231">
        <v>57</v>
      </c>
      <c r="G231" s="1">
        <f>A231</f>
        <v>45467</v>
      </c>
      <c r="H231">
        <f>B231+H230</f>
        <v>41958</v>
      </c>
      <c r="I231">
        <f>E231+I230</f>
        <v>13512</v>
      </c>
      <c r="J231">
        <f>H231/I231</f>
        <v>3.1052397868561279</v>
      </c>
      <c r="K231">
        <f t="shared" si="19"/>
        <v>0.81666856779702446</v>
      </c>
    </row>
    <row r="232" spans="1:11" x14ac:dyDescent="0.25">
      <c r="A232" s="3">
        <v>45474</v>
      </c>
      <c r="B232">
        <v>112</v>
      </c>
      <c r="D232" s="3">
        <v>45474</v>
      </c>
      <c r="E232">
        <v>62</v>
      </c>
      <c r="G232" s="1">
        <f>A232</f>
        <v>45474</v>
      </c>
      <c r="H232">
        <f>B232+H231</f>
        <v>42070</v>
      </c>
      <c r="I232">
        <f>E232+I231</f>
        <v>13574</v>
      </c>
      <c r="J232">
        <f>H232/I232</f>
        <v>3.0993074996316485</v>
      </c>
      <c r="K232">
        <f t="shared" si="19"/>
        <v>0.81510839439853755</v>
      </c>
    </row>
    <row r="233" spans="1:11" x14ac:dyDescent="0.25">
      <c r="A233" s="3">
        <v>45481</v>
      </c>
      <c r="B233">
        <v>130</v>
      </c>
      <c r="D233" s="3">
        <v>45481</v>
      </c>
      <c r="E233">
        <v>52</v>
      </c>
      <c r="G233" s="1">
        <f>A233</f>
        <v>45481</v>
      </c>
      <c r="H233">
        <f>B233+H232</f>
        <v>42200</v>
      </c>
      <c r="I233">
        <f>E233+I232</f>
        <v>13626</v>
      </c>
      <c r="J233">
        <f>H233/I233</f>
        <v>3.0970204021723178</v>
      </c>
      <c r="K233">
        <f t="shared" si="19"/>
        <v>0.81450689476091531</v>
      </c>
    </row>
    <row r="234" spans="1:11" x14ac:dyDescent="0.25">
      <c r="A234" s="3">
        <v>45488</v>
      </c>
      <c r="B234">
        <v>137</v>
      </c>
      <c r="D234" s="3">
        <v>45488</v>
      </c>
      <c r="E234">
        <v>42</v>
      </c>
    </row>
    <row r="235" spans="1:11" x14ac:dyDescent="0.25">
      <c r="A235" s="3">
        <v>45495</v>
      </c>
      <c r="B235">
        <v>161</v>
      </c>
      <c r="D235" s="3">
        <v>45495</v>
      </c>
      <c r="E235">
        <v>57</v>
      </c>
    </row>
    <row r="236" spans="1:11" x14ac:dyDescent="0.25">
      <c r="A236" s="3">
        <v>45502</v>
      </c>
      <c r="B236">
        <v>124</v>
      </c>
      <c r="D236" s="3">
        <v>45502</v>
      </c>
      <c r="E236">
        <v>52</v>
      </c>
    </row>
    <row r="237" spans="1:11" x14ac:dyDescent="0.25">
      <c r="A237" s="3">
        <v>45509</v>
      </c>
      <c r="B237">
        <v>127</v>
      </c>
      <c r="D237" s="3">
        <v>45509</v>
      </c>
      <c r="E237">
        <v>48</v>
      </c>
    </row>
    <row r="238" spans="1:11" x14ac:dyDescent="0.25">
      <c r="A238" s="3">
        <v>45516</v>
      </c>
      <c r="B238">
        <v>123</v>
      </c>
      <c r="D238" s="3">
        <v>45516</v>
      </c>
      <c r="E238">
        <v>36</v>
      </c>
    </row>
    <row r="239" spans="1:11" x14ac:dyDescent="0.25">
      <c r="A239" s="3">
        <v>45523</v>
      </c>
      <c r="B239">
        <v>94</v>
      </c>
      <c r="D239" s="3">
        <v>45523</v>
      </c>
      <c r="E239">
        <v>37</v>
      </c>
    </row>
    <row r="240" spans="1:11" x14ac:dyDescent="0.25">
      <c r="A240" s="3">
        <v>45530</v>
      </c>
      <c r="B240">
        <v>138</v>
      </c>
      <c r="D240" s="3">
        <v>45530</v>
      </c>
      <c r="E240">
        <v>41</v>
      </c>
    </row>
    <row r="241" spans="1:5" x14ac:dyDescent="0.25">
      <c r="A241" s="3">
        <v>45537</v>
      </c>
      <c r="B241">
        <v>67</v>
      </c>
      <c r="D241" s="3">
        <v>45537</v>
      </c>
      <c r="E241">
        <v>27</v>
      </c>
    </row>
    <row r="242" spans="1:5" x14ac:dyDescent="0.25">
      <c r="A242" s="3">
        <v>45544</v>
      </c>
      <c r="B242">
        <v>67</v>
      </c>
      <c r="D242" s="3">
        <v>45544</v>
      </c>
      <c r="E242">
        <v>26</v>
      </c>
    </row>
    <row r="243" spans="1:5" x14ac:dyDescent="0.25">
      <c r="A243" s="3">
        <v>45551</v>
      </c>
      <c r="B243">
        <v>59</v>
      </c>
      <c r="D243" s="3">
        <v>45551</v>
      </c>
      <c r="E243">
        <v>22</v>
      </c>
    </row>
    <row r="244" spans="1:5" x14ac:dyDescent="0.25">
      <c r="A244" s="3">
        <v>45558</v>
      </c>
      <c r="B244">
        <v>60</v>
      </c>
      <c r="D244" s="3">
        <v>45558</v>
      </c>
      <c r="E244">
        <v>16</v>
      </c>
    </row>
    <row r="245" spans="1:5" x14ac:dyDescent="0.25">
      <c r="A245" s="3">
        <v>45565</v>
      </c>
      <c r="B245">
        <v>24</v>
      </c>
      <c r="D245" s="3">
        <v>45565</v>
      </c>
      <c r="E245">
        <v>12</v>
      </c>
    </row>
    <row r="246" spans="1:5" x14ac:dyDescent="0.25">
      <c r="A246" s="3">
        <v>45572</v>
      </c>
      <c r="B246">
        <v>6</v>
      </c>
      <c r="D246" s="3">
        <v>45572</v>
      </c>
      <c r="E246">
        <v>2</v>
      </c>
    </row>
  </sheetData>
  <pageMargins left="0.7" right="0.7" top="0.75" bottom="0.75" header="0.3" footer="0.3"/>
  <drawing r:id="rId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DC46E0-14BD-462A-BB1C-E46EEAA185FF}">
  <sheetPr codeName="Sheet22"/>
  <dimension ref="A1:Z246"/>
  <sheetViews>
    <sheetView topLeftCell="D1" workbookViewId="0">
      <selection activeCell="Q24" sqref="Q24"/>
    </sheetView>
  </sheetViews>
  <sheetFormatPr defaultRowHeight="15" x14ac:dyDescent="0.25"/>
  <cols>
    <col min="1" max="1" width="13.42578125" bestFit="1" customWidth="1"/>
    <col min="2" max="3" width="18.5703125" bestFit="1" customWidth="1"/>
    <col min="4" max="4" width="19.5703125" bestFit="1" customWidth="1"/>
    <col min="5" max="5" width="9.5703125" customWidth="1"/>
    <col min="6" max="6" width="11.140625" customWidth="1"/>
    <col min="23" max="23" width="13.28515625" customWidth="1"/>
  </cols>
  <sheetData>
    <row r="1" spans="1:26" x14ac:dyDescent="0.25">
      <c r="A1" t="s">
        <v>0</v>
      </c>
      <c r="B1" t="s">
        <v>3</v>
      </c>
      <c r="G1" t="s">
        <v>132</v>
      </c>
    </row>
    <row r="2" spans="1:26" x14ac:dyDescent="0.25">
      <c r="A2" t="s">
        <v>2</v>
      </c>
      <c r="B2" t="s">
        <v>3</v>
      </c>
      <c r="F2" s="5"/>
      <c r="W2" s="5"/>
    </row>
    <row r="3" spans="1:26" x14ac:dyDescent="0.25">
      <c r="A3" t="s">
        <v>1</v>
      </c>
      <c r="B3" t="s">
        <v>3</v>
      </c>
    </row>
    <row r="4" spans="1:26" x14ac:dyDescent="0.25">
      <c r="J4" t="s">
        <v>78</v>
      </c>
      <c r="X4" s="5"/>
      <c r="Y4" s="5"/>
      <c r="Z4" s="5"/>
    </row>
    <row r="5" spans="1:26" x14ac:dyDescent="0.25">
      <c r="A5" t="s">
        <v>4</v>
      </c>
      <c r="B5" t="s">
        <v>10</v>
      </c>
      <c r="C5" t="s">
        <v>11</v>
      </c>
      <c r="D5" t="s">
        <v>12</v>
      </c>
      <c r="F5" s="5" t="s">
        <v>25</v>
      </c>
      <c r="G5" s="5" t="s">
        <v>24</v>
      </c>
      <c r="H5" s="5" t="s">
        <v>21</v>
      </c>
      <c r="I5" s="5" t="s">
        <v>51</v>
      </c>
      <c r="J5" s="5" t="s">
        <v>53</v>
      </c>
      <c r="K5" s="5"/>
      <c r="L5" s="5"/>
      <c r="W5" s="5"/>
    </row>
    <row r="6" spans="1:26" x14ac:dyDescent="0.25">
      <c r="A6" s="3">
        <v>43892</v>
      </c>
      <c r="B6">
        <v>2273</v>
      </c>
      <c r="C6">
        <v>1</v>
      </c>
      <c r="D6">
        <v>3</v>
      </c>
      <c r="F6" s="1">
        <f t="shared" ref="F6:F34" si="0">A73</f>
        <v>44361</v>
      </c>
      <c r="G6" s="5"/>
    </row>
    <row r="7" spans="1:26" x14ac:dyDescent="0.25">
      <c r="A7" s="3">
        <v>43899</v>
      </c>
      <c r="B7">
        <v>2287</v>
      </c>
      <c r="C7">
        <v>1</v>
      </c>
      <c r="D7">
        <v>1</v>
      </c>
      <c r="F7" s="1">
        <f t="shared" si="0"/>
        <v>44368</v>
      </c>
      <c r="G7" s="5"/>
    </row>
    <row r="8" spans="1:26" x14ac:dyDescent="0.25">
      <c r="A8" s="3">
        <v>43906</v>
      </c>
      <c r="B8">
        <v>2318</v>
      </c>
      <c r="C8">
        <v>0</v>
      </c>
      <c r="D8">
        <v>0</v>
      </c>
      <c r="F8" s="1">
        <f t="shared" si="0"/>
        <v>44375</v>
      </c>
      <c r="G8" s="5"/>
    </row>
    <row r="9" spans="1:26" x14ac:dyDescent="0.25">
      <c r="A9" s="3">
        <v>43913</v>
      </c>
      <c r="B9">
        <v>2288</v>
      </c>
      <c r="C9">
        <v>0</v>
      </c>
      <c r="D9">
        <v>2</v>
      </c>
      <c r="F9" s="1">
        <f t="shared" si="0"/>
        <v>44382</v>
      </c>
      <c r="G9">
        <v>100</v>
      </c>
      <c r="H9">
        <v>100</v>
      </c>
      <c r="I9">
        <f>H9/$G9</f>
        <v>1</v>
      </c>
      <c r="J9">
        <f>I9</f>
        <v>1</v>
      </c>
    </row>
    <row r="10" spans="1:26" x14ac:dyDescent="0.25">
      <c r="A10" s="3">
        <v>43920</v>
      </c>
      <c r="B10">
        <v>2322</v>
      </c>
      <c r="C10">
        <v>0</v>
      </c>
      <c r="D10">
        <v>0</v>
      </c>
      <c r="F10" s="1">
        <f t="shared" si="0"/>
        <v>44389</v>
      </c>
      <c r="G10">
        <v>200</v>
      </c>
      <c r="H10">
        <v>200</v>
      </c>
      <c r="I10">
        <f t="shared" ref="I10:I34" si="1">H10/$G10</f>
        <v>1</v>
      </c>
      <c r="J10">
        <f t="shared" ref="J10:J54" si="2">I10</f>
        <v>1</v>
      </c>
      <c r="W10" s="5"/>
    </row>
    <row r="11" spans="1:26" x14ac:dyDescent="0.25">
      <c r="A11" s="3">
        <v>43927</v>
      </c>
      <c r="B11">
        <v>2243</v>
      </c>
      <c r="C11">
        <v>1</v>
      </c>
      <c r="D11">
        <v>1</v>
      </c>
      <c r="F11" s="1">
        <f t="shared" si="0"/>
        <v>44396</v>
      </c>
      <c r="G11">
        <v>300</v>
      </c>
      <c r="H11">
        <v>300</v>
      </c>
      <c r="I11">
        <f t="shared" si="1"/>
        <v>1</v>
      </c>
      <c r="J11">
        <f t="shared" si="2"/>
        <v>1</v>
      </c>
      <c r="W11" s="5"/>
    </row>
    <row r="12" spans="1:26" x14ac:dyDescent="0.25">
      <c r="A12" s="3">
        <v>43934</v>
      </c>
      <c r="B12">
        <v>2113</v>
      </c>
      <c r="C12">
        <v>1</v>
      </c>
      <c r="D12">
        <v>1</v>
      </c>
      <c r="F12" s="1">
        <f t="shared" si="0"/>
        <v>44403</v>
      </c>
      <c r="G12">
        <v>400</v>
      </c>
      <c r="H12">
        <v>400</v>
      </c>
      <c r="I12">
        <f t="shared" si="1"/>
        <v>1</v>
      </c>
      <c r="J12">
        <f t="shared" si="2"/>
        <v>1</v>
      </c>
    </row>
    <row r="13" spans="1:26" x14ac:dyDescent="0.25">
      <c r="A13" s="3">
        <v>43941</v>
      </c>
      <c r="B13">
        <v>2035</v>
      </c>
      <c r="C13">
        <v>1</v>
      </c>
      <c r="D13">
        <v>1</v>
      </c>
      <c r="F13" s="1">
        <f t="shared" si="0"/>
        <v>44410</v>
      </c>
      <c r="G13">
        <v>500</v>
      </c>
      <c r="H13">
        <v>500</v>
      </c>
      <c r="I13">
        <f t="shared" si="1"/>
        <v>1</v>
      </c>
      <c r="J13">
        <f t="shared" si="2"/>
        <v>1</v>
      </c>
    </row>
    <row r="14" spans="1:26" x14ac:dyDescent="0.25">
      <c r="A14" s="3">
        <v>43948</v>
      </c>
      <c r="B14">
        <v>2106</v>
      </c>
      <c r="C14">
        <v>1</v>
      </c>
      <c r="D14">
        <v>0</v>
      </c>
      <c r="F14" s="1">
        <f t="shared" si="0"/>
        <v>44417</v>
      </c>
      <c r="G14">
        <v>600</v>
      </c>
      <c r="H14">
        <v>600</v>
      </c>
      <c r="I14">
        <f t="shared" si="1"/>
        <v>1</v>
      </c>
      <c r="J14">
        <f t="shared" si="2"/>
        <v>1</v>
      </c>
      <c r="W14" s="5"/>
    </row>
    <row r="15" spans="1:26" x14ac:dyDescent="0.25">
      <c r="A15" s="3">
        <v>43955</v>
      </c>
      <c r="B15">
        <v>1998</v>
      </c>
      <c r="C15">
        <v>1</v>
      </c>
      <c r="D15">
        <v>1</v>
      </c>
      <c r="F15" s="1">
        <f t="shared" si="0"/>
        <v>44424</v>
      </c>
      <c r="G15">
        <v>700</v>
      </c>
      <c r="H15">
        <v>700</v>
      </c>
      <c r="I15">
        <f t="shared" si="1"/>
        <v>1</v>
      </c>
      <c r="J15">
        <f t="shared" si="2"/>
        <v>1</v>
      </c>
      <c r="W15" s="5"/>
    </row>
    <row r="16" spans="1:26" x14ac:dyDescent="0.25">
      <c r="A16" s="3">
        <v>43962</v>
      </c>
      <c r="B16">
        <v>2021</v>
      </c>
      <c r="C16">
        <v>0</v>
      </c>
      <c r="D16">
        <v>2</v>
      </c>
      <c r="F16" s="12">
        <f t="shared" si="0"/>
        <v>44431</v>
      </c>
      <c r="G16">
        <v>800</v>
      </c>
      <c r="H16">
        <v>800</v>
      </c>
      <c r="I16">
        <f t="shared" si="1"/>
        <v>1</v>
      </c>
      <c r="J16">
        <f t="shared" si="2"/>
        <v>1</v>
      </c>
      <c r="K16" s="5"/>
      <c r="L16" s="5"/>
      <c r="W16" s="5"/>
    </row>
    <row r="17" spans="1:10" x14ac:dyDescent="0.25">
      <c r="A17" s="3">
        <v>43969</v>
      </c>
      <c r="B17">
        <v>1912</v>
      </c>
      <c r="C17">
        <v>1</v>
      </c>
      <c r="D17">
        <v>3</v>
      </c>
      <c r="F17" s="1">
        <f t="shared" si="0"/>
        <v>44438</v>
      </c>
      <c r="G17">
        <v>900</v>
      </c>
      <c r="H17">
        <v>900</v>
      </c>
      <c r="I17">
        <f t="shared" si="1"/>
        <v>1</v>
      </c>
      <c r="J17">
        <f t="shared" si="2"/>
        <v>1</v>
      </c>
    </row>
    <row r="18" spans="1:10" x14ac:dyDescent="0.25">
      <c r="A18" s="3">
        <v>43976</v>
      </c>
      <c r="B18">
        <v>1927</v>
      </c>
      <c r="C18">
        <v>0</v>
      </c>
      <c r="D18">
        <v>1</v>
      </c>
      <c r="F18" s="1">
        <f t="shared" si="0"/>
        <v>44445</v>
      </c>
      <c r="G18">
        <v>1100</v>
      </c>
      <c r="H18">
        <v>1000</v>
      </c>
      <c r="I18">
        <f t="shared" si="1"/>
        <v>0.90909090909090906</v>
      </c>
      <c r="J18">
        <f t="shared" si="2"/>
        <v>0.90909090909090906</v>
      </c>
    </row>
    <row r="19" spans="1:10" x14ac:dyDescent="0.25">
      <c r="A19" s="3">
        <v>43983</v>
      </c>
      <c r="B19">
        <v>2133</v>
      </c>
      <c r="C19">
        <v>0</v>
      </c>
      <c r="D19">
        <v>0</v>
      </c>
      <c r="F19" s="1">
        <f t="shared" si="0"/>
        <v>44452</v>
      </c>
      <c r="G19">
        <v>1300</v>
      </c>
      <c r="H19">
        <v>1100</v>
      </c>
      <c r="I19">
        <f t="shared" si="1"/>
        <v>0.84615384615384615</v>
      </c>
      <c r="J19">
        <f t="shared" si="2"/>
        <v>0.84615384615384615</v>
      </c>
    </row>
    <row r="20" spans="1:10" x14ac:dyDescent="0.25">
      <c r="A20" s="3">
        <v>43990</v>
      </c>
      <c r="B20">
        <v>1988</v>
      </c>
      <c r="C20">
        <v>0</v>
      </c>
      <c r="D20">
        <v>1</v>
      </c>
      <c r="F20" s="1">
        <f t="shared" si="0"/>
        <v>44459</v>
      </c>
      <c r="G20">
        <v>1500</v>
      </c>
      <c r="H20">
        <v>1200</v>
      </c>
      <c r="I20">
        <f t="shared" si="1"/>
        <v>0.8</v>
      </c>
      <c r="J20">
        <f t="shared" si="2"/>
        <v>0.8</v>
      </c>
    </row>
    <row r="21" spans="1:10" x14ac:dyDescent="0.25">
      <c r="A21" s="3">
        <v>43997</v>
      </c>
      <c r="B21">
        <v>2014</v>
      </c>
      <c r="C21">
        <v>0</v>
      </c>
      <c r="D21">
        <v>1</v>
      </c>
      <c r="F21" s="1">
        <f t="shared" si="0"/>
        <v>44466</v>
      </c>
      <c r="G21">
        <v>1600</v>
      </c>
      <c r="H21">
        <v>1300</v>
      </c>
      <c r="I21">
        <f t="shared" si="1"/>
        <v>0.8125</v>
      </c>
      <c r="J21">
        <f t="shared" si="2"/>
        <v>0.8125</v>
      </c>
    </row>
    <row r="22" spans="1:10" x14ac:dyDescent="0.25">
      <c r="A22" s="3">
        <v>44004</v>
      </c>
      <c r="B22">
        <v>2069</v>
      </c>
      <c r="C22">
        <v>1</v>
      </c>
      <c r="D22">
        <v>1</v>
      </c>
      <c r="F22" s="1">
        <f t="shared" si="0"/>
        <v>44473</v>
      </c>
      <c r="G22">
        <v>1700</v>
      </c>
      <c r="H22">
        <v>1400</v>
      </c>
      <c r="I22">
        <f t="shared" si="1"/>
        <v>0.82352941176470584</v>
      </c>
      <c r="J22">
        <f t="shared" si="2"/>
        <v>0.82352941176470584</v>
      </c>
    </row>
    <row r="23" spans="1:10" x14ac:dyDescent="0.25">
      <c r="A23" s="3">
        <v>44011</v>
      </c>
      <c r="B23">
        <v>2103</v>
      </c>
      <c r="C23">
        <v>1</v>
      </c>
      <c r="D23">
        <v>2</v>
      </c>
      <c r="F23" s="1">
        <f t="shared" si="0"/>
        <v>44480</v>
      </c>
      <c r="G23">
        <v>1800</v>
      </c>
      <c r="H23">
        <v>1500</v>
      </c>
      <c r="I23">
        <f t="shared" si="1"/>
        <v>0.83333333333333337</v>
      </c>
      <c r="J23">
        <f t="shared" si="2"/>
        <v>0.83333333333333337</v>
      </c>
    </row>
    <row r="24" spans="1:10" x14ac:dyDescent="0.25">
      <c r="A24" s="3">
        <v>44018</v>
      </c>
      <c r="B24">
        <v>1983</v>
      </c>
      <c r="C24">
        <v>0</v>
      </c>
      <c r="D24">
        <v>1</v>
      </c>
      <c r="F24" s="1">
        <f t="shared" si="0"/>
        <v>44487</v>
      </c>
      <c r="G24">
        <v>1900</v>
      </c>
      <c r="H24">
        <v>1600</v>
      </c>
      <c r="I24">
        <f t="shared" si="1"/>
        <v>0.84210526315789469</v>
      </c>
      <c r="J24">
        <f t="shared" si="2"/>
        <v>0.84210526315789469</v>
      </c>
    </row>
    <row r="25" spans="1:10" x14ac:dyDescent="0.25">
      <c r="A25" s="3">
        <v>44025</v>
      </c>
      <c r="B25">
        <v>1978</v>
      </c>
      <c r="C25">
        <v>1</v>
      </c>
      <c r="D25">
        <v>1</v>
      </c>
      <c r="F25" s="1">
        <f t="shared" si="0"/>
        <v>44494</v>
      </c>
      <c r="G25">
        <v>2000</v>
      </c>
      <c r="H25">
        <v>1700</v>
      </c>
      <c r="I25">
        <f t="shared" si="1"/>
        <v>0.85</v>
      </c>
      <c r="J25">
        <f t="shared" si="2"/>
        <v>0.85</v>
      </c>
    </row>
    <row r="26" spans="1:10" x14ac:dyDescent="0.25">
      <c r="A26" s="3">
        <v>44032</v>
      </c>
      <c r="B26">
        <v>2100</v>
      </c>
      <c r="C26">
        <v>0</v>
      </c>
      <c r="D26">
        <v>2</v>
      </c>
      <c r="F26" s="1">
        <f t="shared" si="0"/>
        <v>44501</v>
      </c>
      <c r="G26">
        <v>2100</v>
      </c>
      <c r="H26">
        <v>1800</v>
      </c>
      <c r="I26">
        <f t="shared" si="1"/>
        <v>0.8571428571428571</v>
      </c>
      <c r="J26">
        <f t="shared" si="2"/>
        <v>0.8571428571428571</v>
      </c>
    </row>
    <row r="27" spans="1:10" x14ac:dyDescent="0.25">
      <c r="A27" s="3">
        <v>44039</v>
      </c>
      <c r="B27">
        <v>2201</v>
      </c>
      <c r="C27">
        <v>0</v>
      </c>
      <c r="D27">
        <v>5</v>
      </c>
      <c r="F27" s="1">
        <f t="shared" si="0"/>
        <v>44508</v>
      </c>
      <c r="G27">
        <v>2200</v>
      </c>
      <c r="H27">
        <v>1900</v>
      </c>
      <c r="I27">
        <f t="shared" si="1"/>
        <v>0.86363636363636365</v>
      </c>
      <c r="J27">
        <f t="shared" si="2"/>
        <v>0.86363636363636365</v>
      </c>
    </row>
    <row r="28" spans="1:10" x14ac:dyDescent="0.25">
      <c r="A28" s="3">
        <v>44046</v>
      </c>
      <c r="B28">
        <v>2151</v>
      </c>
      <c r="C28">
        <v>0</v>
      </c>
      <c r="D28">
        <v>2</v>
      </c>
      <c r="F28" s="1">
        <f t="shared" si="0"/>
        <v>44515</v>
      </c>
      <c r="G28">
        <v>2300</v>
      </c>
      <c r="H28">
        <v>2000</v>
      </c>
      <c r="I28">
        <f t="shared" si="1"/>
        <v>0.86956521739130432</v>
      </c>
      <c r="J28">
        <f t="shared" si="2"/>
        <v>0.86956521739130432</v>
      </c>
    </row>
    <row r="29" spans="1:10" x14ac:dyDescent="0.25">
      <c r="A29" s="3">
        <v>44053</v>
      </c>
      <c r="B29">
        <v>2185</v>
      </c>
      <c r="C29">
        <v>1</v>
      </c>
      <c r="D29">
        <v>1</v>
      </c>
      <c r="F29" s="1">
        <f t="shared" si="0"/>
        <v>44522</v>
      </c>
      <c r="G29">
        <v>2400</v>
      </c>
      <c r="H29">
        <v>2100</v>
      </c>
      <c r="I29">
        <f t="shared" si="1"/>
        <v>0.875</v>
      </c>
      <c r="J29">
        <f t="shared" si="2"/>
        <v>0.875</v>
      </c>
    </row>
    <row r="30" spans="1:10" x14ac:dyDescent="0.25">
      <c r="A30" s="3">
        <v>44060</v>
      </c>
      <c r="B30">
        <v>2092</v>
      </c>
      <c r="C30">
        <v>0</v>
      </c>
      <c r="D30">
        <v>2</v>
      </c>
      <c r="F30" s="1">
        <f t="shared" si="0"/>
        <v>44529</v>
      </c>
      <c r="G30">
        <v>2500</v>
      </c>
      <c r="H30">
        <v>2200</v>
      </c>
      <c r="I30">
        <f t="shared" si="1"/>
        <v>0.88</v>
      </c>
      <c r="J30">
        <f t="shared" si="2"/>
        <v>0.88</v>
      </c>
    </row>
    <row r="31" spans="1:10" x14ac:dyDescent="0.25">
      <c r="A31" s="3">
        <v>44067</v>
      </c>
      <c r="B31">
        <v>2018</v>
      </c>
      <c r="C31">
        <v>3</v>
      </c>
      <c r="D31">
        <v>0</v>
      </c>
      <c r="F31" s="1">
        <f t="shared" si="0"/>
        <v>44536</v>
      </c>
      <c r="G31">
        <v>2600</v>
      </c>
      <c r="H31">
        <v>2300</v>
      </c>
      <c r="I31">
        <f t="shared" si="1"/>
        <v>0.88461538461538458</v>
      </c>
      <c r="J31">
        <f t="shared" si="2"/>
        <v>0.88461538461538458</v>
      </c>
    </row>
    <row r="32" spans="1:10" x14ac:dyDescent="0.25">
      <c r="A32" s="3">
        <v>44074</v>
      </c>
      <c r="B32">
        <v>2017</v>
      </c>
      <c r="C32">
        <v>1</v>
      </c>
      <c r="D32">
        <v>2</v>
      </c>
      <c r="F32" s="1">
        <f t="shared" si="0"/>
        <v>44543</v>
      </c>
      <c r="G32">
        <v>2700</v>
      </c>
      <c r="H32">
        <v>2400</v>
      </c>
      <c r="I32">
        <f t="shared" si="1"/>
        <v>0.88888888888888884</v>
      </c>
      <c r="J32">
        <f t="shared" si="2"/>
        <v>0.88888888888888884</v>
      </c>
    </row>
    <row r="33" spans="1:10" x14ac:dyDescent="0.25">
      <c r="A33" s="3">
        <v>44081</v>
      </c>
      <c r="B33">
        <v>2072</v>
      </c>
      <c r="C33">
        <v>0</v>
      </c>
      <c r="D33">
        <v>0</v>
      </c>
      <c r="F33" s="1">
        <f t="shared" si="0"/>
        <v>44550</v>
      </c>
      <c r="G33">
        <v>2800</v>
      </c>
      <c r="H33">
        <v>2500</v>
      </c>
      <c r="I33">
        <f t="shared" si="1"/>
        <v>0.8928571428571429</v>
      </c>
      <c r="J33">
        <f t="shared" si="2"/>
        <v>0.8928571428571429</v>
      </c>
    </row>
    <row r="34" spans="1:10" x14ac:dyDescent="0.25">
      <c r="A34" s="3">
        <v>44088</v>
      </c>
      <c r="B34">
        <v>2196</v>
      </c>
      <c r="C34">
        <v>2</v>
      </c>
      <c r="D34">
        <v>2</v>
      </c>
      <c r="F34" s="1">
        <f t="shared" si="0"/>
        <v>44557</v>
      </c>
      <c r="G34">
        <v>2900</v>
      </c>
      <c r="H34">
        <v>2600</v>
      </c>
      <c r="I34">
        <f t="shared" si="1"/>
        <v>0.89655172413793105</v>
      </c>
      <c r="J34">
        <f t="shared" si="2"/>
        <v>0.89655172413793105</v>
      </c>
    </row>
    <row r="35" spans="1:10" x14ac:dyDescent="0.25">
      <c r="A35" s="3">
        <v>44095</v>
      </c>
      <c r="B35">
        <v>2386</v>
      </c>
      <c r="C35">
        <v>1</v>
      </c>
      <c r="D35">
        <v>2</v>
      </c>
      <c r="F35" s="1">
        <f t="shared" ref="F35:F54" si="3">A102</f>
        <v>44564</v>
      </c>
      <c r="G35">
        <v>3000</v>
      </c>
      <c r="H35">
        <v>2700</v>
      </c>
      <c r="I35">
        <f t="shared" ref="I35:I54" si="4">H35/$G35</f>
        <v>0.9</v>
      </c>
      <c r="J35">
        <f t="shared" si="2"/>
        <v>0.9</v>
      </c>
    </row>
    <row r="36" spans="1:10" x14ac:dyDescent="0.25">
      <c r="A36" s="3">
        <v>44102</v>
      </c>
      <c r="B36">
        <v>2371</v>
      </c>
      <c r="C36">
        <v>1</v>
      </c>
      <c r="D36">
        <v>5</v>
      </c>
      <c r="F36" s="1">
        <f t="shared" si="3"/>
        <v>44571</v>
      </c>
      <c r="G36">
        <v>3100</v>
      </c>
      <c r="H36">
        <v>2800</v>
      </c>
      <c r="I36">
        <f t="shared" si="4"/>
        <v>0.90322580645161288</v>
      </c>
      <c r="J36">
        <f t="shared" si="2"/>
        <v>0.90322580645161288</v>
      </c>
    </row>
    <row r="37" spans="1:10" x14ac:dyDescent="0.25">
      <c r="A37" s="3">
        <v>44109</v>
      </c>
      <c r="B37">
        <v>2590</v>
      </c>
      <c r="C37">
        <v>1</v>
      </c>
      <c r="D37">
        <v>7</v>
      </c>
      <c r="F37" s="1">
        <f t="shared" si="3"/>
        <v>44578</v>
      </c>
      <c r="G37">
        <v>3200</v>
      </c>
      <c r="H37">
        <v>2900</v>
      </c>
      <c r="I37">
        <f t="shared" si="4"/>
        <v>0.90625</v>
      </c>
      <c r="J37">
        <f t="shared" si="2"/>
        <v>0.90625</v>
      </c>
    </row>
    <row r="38" spans="1:10" x14ac:dyDescent="0.25">
      <c r="A38" s="3">
        <v>44116</v>
      </c>
      <c r="B38">
        <v>2933</v>
      </c>
      <c r="C38">
        <v>1</v>
      </c>
      <c r="D38">
        <v>3</v>
      </c>
      <c r="F38" s="1">
        <f t="shared" si="3"/>
        <v>44585</v>
      </c>
      <c r="G38">
        <v>3300</v>
      </c>
      <c r="H38">
        <v>3000</v>
      </c>
      <c r="I38">
        <f t="shared" si="4"/>
        <v>0.90909090909090906</v>
      </c>
      <c r="J38">
        <f t="shared" si="2"/>
        <v>0.90909090909090906</v>
      </c>
    </row>
    <row r="39" spans="1:10" x14ac:dyDescent="0.25">
      <c r="A39" s="3">
        <v>44123</v>
      </c>
      <c r="B39">
        <v>3642</v>
      </c>
      <c r="C39">
        <v>1</v>
      </c>
      <c r="D39">
        <v>2</v>
      </c>
      <c r="F39" s="1">
        <f t="shared" si="3"/>
        <v>44592</v>
      </c>
      <c r="G39">
        <v>3400</v>
      </c>
      <c r="H39">
        <v>3100</v>
      </c>
      <c r="I39">
        <f t="shared" si="4"/>
        <v>0.91176470588235292</v>
      </c>
      <c r="J39">
        <f t="shared" si="2"/>
        <v>0.91176470588235292</v>
      </c>
    </row>
    <row r="40" spans="1:10" x14ac:dyDescent="0.25">
      <c r="A40" s="3">
        <v>44130</v>
      </c>
      <c r="B40">
        <v>4206</v>
      </c>
      <c r="C40">
        <v>1</v>
      </c>
      <c r="D40">
        <v>5</v>
      </c>
      <c r="F40" s="1">
        <f t="shared" si="3"/>
        <v>44599</v>
      </c>
      <c r="G40">
        <v>3500</v>
      </c>
      <c r="H40">
        <v>3200</v>
      </c>
      <c r="I40">
        <f t="shared" si="4"/>
        <v>0.91428571428571426</v>
      </c>
      <c r="J40">
        <f t="shared" si="2"/>
        <v>0.91428571428571426</v>
      </c>
    </row>
    <row r="41" spans="1:10" x14ac:dyDescent="0.25">
      <c r="A41" s="3">
        <v>44137</v>
      </c>
      <c r="B41">
        <v>4238</v>
      </c>
      <c r="C41">
        <v>1</v>
      </c>
      <c r="D41">
        <v>7</v>
      </c>
      <c r="F41" s="1">
        <f t="shared" si="3"/>
        <v>44606</v>
      </c>
      <c r="G41">
        <v>3600</v>
      </c>
      <c r="H41">
        <v>3300</v>
      </c>
      <c r="I41">
        <f t="shared" si="4"/>
        <v>0.91666666666666663</v>
      </c>
      <c r="J41">
        <f t="shared" si="2"/>
        <v>0.91666666666666663</v>
      </c>
    </row>
    <row r="42" spans="1:10" x14ac:dyDescent="0.25">
      <c r="A42" s="3">
        <v>44144</v>
      </c>
      <c r="B42">
        <v>3857</v>
      </c>
      <c r="C42">
        <v>2</v>
      </c>
      <c r="D42">
        <v>4</v>
      </c>
      <c r="F42" s="1">
        <f t="shared" si="3"/>
        <v>44613</v>
      </c>
      <c r="G42">
        <v>3700</v>
      </c>
      <c r="H42">
        <v>3400</v>
      </c>
      <c r="I42">
        <f t="shared" si="4"/>
        <v>0.91891891891891897</v>
      </c>
      <c r="J42">
        <f t="shared" si="2"/>
        <v>0.91891891891891897</v>
      </c>
    </row>
    <row r="43" spans="1:10" x14ac:dyDescent="0.25">
      <c r="A43" s="3">
        <v>44151</v>
      </c>
      <c r="B43">
        <v>3400</v>
      </c>
      <c r="C43">
        <v>3</v>
      </c>
      <c r="D43">
        <v>3</v>
      </c>
      <c r="F43" s="1">
        <f t="shared" si="3"/>
        <v>44620</v>
      </c>
      <c r="G43">
        <v>3800</v>
      </c>
      <c r="H43">
        <v>3500</v>
      </c>
      <c r="I43">
        <f t="shared" si="4"/>
        <v>0.92105263157894735</v>
      </c>
      <c r="J43">
        <f t="shared" si="2"/>
        <v>0.92105263157894735</v>
      </c>
    </row>
    <row r="44" spans="1:10" x14ac:dyDescent="0.25">
      <c r="A44" s="3">
        <v>44158</v>
      </c>
      <c r="B44">
        <v>3148</v>
      </c>
      <c r="C44">
        <v>1</v>
      </c>
      <c r="D44">
        <v>3</v>
      </c>
      <c r="F44" s="1">
        <f t="shared" si="3"/>
        <v>44627</v>
      </c>
      <c r="G44">
        <v>3900</v>
      </c>
      <c r="H44">
        <v>3600</v>
      </c>
      <c r="I44">
        <f t="shared" si="4"/>
        <v>0.92307692307692313</v>
      </c>
      <c r="J44">
        <f t="shared" si="2"/>
        <v>0.92307692307692313</v>
      </c>
    </row>
    <row r="45" spans="1:10" x14ac:dyDescent="0.25">
      <c r="A45" s="3">
        <v>44165</v>
      </c>
      <c r="B45">
        <v>3085</v>
      </c>
      <c r="C45">
        <v>1</v>
      </c>
      <c r="D45">
        <v>1</v>
      </c>
      <c r="F45" s="1">
        <f t="shared" si="3"/>
        <v>44634</v>
      </c>
      <c r="G45">
        <v>4000</v>
      </c>
      <c r="H45">
        <v>3700</v>
      </c>
      <c r="I45">
        <f t="shared" si="4"/>
        <v>0.92500000000000004</v>
      </c>
      <c r="J45">
        <f t="shared" si="2"/>
        <v>0.92500000000000004</v>
      </c>
    </row>
    <row r="46" spans="1:10" x14ac:dyDescent="0.25">
      <c r="A46" s="3">
        <v>44172</v>
      </c>
      <c r="B46">
        <v>3084</v>
      </c>
      <c r="C46">
        <v>1</v>
      </c>
      <c r="D46">
        <v>4</v>
      </c>
      <c r="F46" s="1">
        <f t="shared" si="3"/>
        <v>44641</v>
      </c>
      <c r="G46">
        <v>4100</v>
      </c>
      <c r="H46">
        <v>3800</v>
      </c>
      <c r="I46">
        <f t="shared" si="4"/>
        <v>0.92682926829268297</v>
      </c>
      <c r="J46">
        <f t="shared" si="2"/>
        <v>0.92682926829268297</v>
      </c>
    </row>
    <row r="47" spans="1:10" x14ac:dyDescent="0.25">
      <c r="A47" s="3">
        <v>44179</v>
      </c>
      <c r="B47">
        <v>3237</v>
      </c>
      <c r="C47">
        <v>0</v>
      </c>
      <c r="D47">
        <v>3</v>
      </c>
      <c r="F47" s="1">
        <f t="shared" si="3"/>
        <v>44648</v>
      </c>
      <c r="G47">
        <v>4200</v>
      </c>
      <c r="H47">
        <v>3900</v>
      </c>
      <c r="I47">
        <f t="shared" si="4"/>
        <v>0.9285714285714286</v>
      </c>
      <c r="J47">
        <f t="shared" si="2"/>
        <v>0.9285714285714286</v>
      </c>
    </row>
    <row r="48" spans="1:10" x14ac:dyDescent="0.25">
      <c r="A48" s="3">
        <v>44186</v>
      </c>
      <c r="B48">
        <v>3219</v>
      </c>
      <c r="C48">
        <v>1</v>
      </c>
      <c r="D48">
        <v>3</v>
      </c>
      <c r="F48" s="1">
        <f t="shared" si="3"/>
        <v>44655</v>
      </c>
      <c r="G48">
        <v>4300</v>
      </c>
      <c r="H48">
        <v>4000</v>
      </c>
      <c r="I48">
        <f t="shared" si="4"/>
        <v>0.93023255813953487</v>
      </c>
      <c r="J48">
        <f t="shared" si="2"/>
        <v>0.93023255813953487</v>
      </c>
    </row>
    <row r="49" spans="1:19" x14ac:dyDescent="0.25">
      <c r="A49" s="3">
        <v>44193</v>
      </c>
      <c r="B49">
        <v>3517</v>
      </c>
      <c r="C49">
        <v>4</v>
      </c>
      <c r="D49">
        <v>5</v>
      </c>
      <c r="F49" s="1">
        <f t="shared" si="3"/>
        <v>44662</v>
      </c>
      <c r="G49">
        <v>4400</v>
      </c>
      <c r="H49">
        <v>4100</v>
      </c>
      <c r="I49">
        <f t="shared" si="4"/>
        <v>0.93181818181818177</v>
      </c>
      <c r="J49">
        <f t="shared" si="2"/>
        <v>0.93181818181818177</v>
      </c>
    </row>
    <row r="50" spans="1:19" x14ac:dyDescent="0.25">
      <c r="A50" s="3">
        <v>44200</v>
      </c>
      <c r="B50">
        <v>3830</v>
      </c>
      <c r="C50">
        <v>15</v>
      </c>
      <c r="D50">
        <v>1</v>
      </c>
      <c r="F50" s="1">
        <f t="shared" si="3"/>
        <v>44669</v>
      </c>
      <c r="G50">
        <v>4500</v>
      </c>
      <c r="H50">
        <v>4200</v>
      </c>
      <c r="I50">
        <f t="shared" si="4"/>
        <v>0.93333333333333335</v>
      </c>
      <c r="J50">
        <f t="shared" si="2"/>
        <v>0.93333333333333335</v>
      </c>
    </row>
    <row r="51" spans="1:19" x14ac:dyDescent="0.25">
      <c r="A51" s="3">
        <v>44207</v>
      </c>
      <c r="B51">
        <v>3698</v>
      </c>
      <c r="C51">
        <v>37</v>
      </c>
      <c r="D51">
        <v>0</v>
      </c>
      <c r="F51" s="1">
        <f t="shared" si="3"/>
        <v>44676</v>
      </c>
      <c r="G51">
        <v>4600</v>
      </c>
      <c r="H51">
        <v>4300</v>
      </c>
      <c r="I51">
        <f t="shared" si="4"/>
        <v>0.93478260869565222</v>
      </c>
      <c r="J51">
        <f t="shared" si="2"/>
        <v>0.93478260869565222</v>
      </c>
    </row>
    <row r="52" spans="1:19" x14ac:dyDescent="0.25">
      <c r="A52" s="3">
        <v>44214</v>
      </c>
      <c r="B52">
        <v>3502</v>
      </c>
      <c r="C52">
        <v>96</v>
      </c>
      <c r="D52">
        <v>8</v>
      </c>
      <c r="F52" s="1">
        <f t="shared" si="3"/>
        <v>44683</v>
      </c>
      <c r="G52">
        <v>4700</v>
      </c>
      <c r="H52">
        <v>4400</v>
      </c>
      <c r="I52">
        <f t="shared" si="4"/>
        <v>0.93617021276595747</v>
      </c>
      <c r="J52">
        <f t="shared" si="2"/>
        <v>0.93617021276595747</v>
      </c>
    </row>
    <row r="53" spans="1:19" x14ac:dyDescent="0.25">
      <c r="A53" s="3">
        <v>44221</v>
      </c>
      <c r="B53">
        <v>3247</v>
      </c>
      <c r="C53">
        <v>177</v>
      </c>
      <c r="D53">
        <v>10</v>
      </c>
      <c r="F53" s="1">
        <f t="shared" si="3"/>
        <v>44690</v>
      </c>
      <c r="G53">
        <v>4800</v>
      </c>
      <c r="H53">
        <v>4500</v>
      </c>
      <c r="I53">
        <f t="shared" si="4"/>
        <v>0.9375</v>
      </c>
      <c r="J53">
        <f t="shared" si="2"/>
        <v>0.9375</v>
      </c>
    </row>
    <row r="54" spans="1:19" x14ac:dyDescent="0.25">
      <c r="A54" s="3">
        <v>44228</v>
      </c>
      <c r="B54">
        <v>3064</v>
      </c>
      <c r="C54">
        <v>190</v>
      </c>
      <c r="D54">
        <v>24</v>
      </c>
      <c r="F54" s="1">
        <f t="shared" si="3"/>
        <v>44697</v>
      </c>
      <c r="G54">
        <v>4900</v>
      </c>
      <c r="H54">
        <v>4600</v>
      </c>
      <c r="I54">
        <f t="shared" si="4"/>
        <v>0.93877551020408168</v>
      </c>
      <c r="J54">
        <f t="shared" si="2"/>
        <v>0.93877551020408168</v>
      </c>
    </row>
    <row r="55" spans="1:19" x14ac:dyDescent="0.25">
      <c r="A55" s="3">
        <v>44235</v>
      </c>
      <c r="B55">
        <v>3149</v>
      </c>
      <c r="C55">
        <v>240</v>
      </c>
      <c r="D55">
        <v>64</v>
      </c>
      <c r="F55" s="1"/>
    </row>
    <row r="56" spans="1:19" x14ac:dyDescent="0.25">
      <c r="A56" s="3">
        <v>44242</v>
      </c>
      <c r="B56">
        <v>3198</v>
      </c>
      <c r="C56">
        <v>191</v>
      </c>
      <c r="D56">
        <v>107</v>
      </c>
      <c r="F56" s="1"/>
    </row>
    <row r="57" spans="1:19" x14ac:dyDescent="0.25">
      <c r="A57" s="3">
        <v>44249</v>
      </c>
      <c r="B57">
        <v>3303</v>
      </c>
      <c r="C57">
        <v>216</v>
      </c>
      <c r="D57">
        <v>146</v>
      </c>
      <c r="F57" s="1"/>
    </row>
    <row r="58" spans="1:19" x14ac:dyDescent="0.25">
      <c r="A58" s="3">
        <v>44256</v>
      </c>
      <c r="B58">
        <v>3532</v>
      </c>
      <c r="C58">
        <v>255</v>
      </c>
      <c r="D58">
        <v>166</v>
      </c>
      <c r="F58" s="1"/>
    </row>
    <row r="59" spans="1:19" x14ac:dyDescent="0.25">
      <c r="A59" s="3">
        <v>44263</v>
      </c>
      <c r="B59">
        <v>3513</v>
      </c>
      <c r="C59">
        <v>316</v>
      </c>
      <c r="D59">
        <v>229</v>
      </c>
      <c r="F59" s="1"/>
    </row>
    <row r="60" spans="1:19" x14ac:dyDescent="0.25">
      <c r="A60" s="3">
        <v>44270</v>
      </c>
      <c r="B60">
        <v>3268</v>
      </c>
      <c r="C60">
        <v>346</v>
      </c>
      <c r="D60">
        <v>237</v>
      </c>
      <c r="F60" s="1"/>
    </row>
    <row r="61" spans="1:19" x14ac:dyDescent="0.25">
      <c r="A61" s="3">
        <v>44277</v>
      </c>
      <c r="B61">
        <v>2889</v>
      </c>
      <c r="C61">
        <v>354</v>
      </c>
      <c r="D61">
        <v>257</v>
      </c>
      <c r="F61" s="1"/>
    </row>
    <row r="62" spans="1:19" x14ac:dyDescent="0.25">
      <c r="A62" s="3">
        <v>44284</v>
      </c>
      <c r="B62">
        <v>2679</v>
      </c>
      <c r="C62">
        <v>403</v>
      </c>
      <c r="D62">
        <v>323</v>
      </c>
      <c r="F62" s="1"/>
    </row>
    <row r="63" spans="1:19" x14ac:dyDescent="0.25">
      <c r="A63" s="3">
        <v>44291</v>
      </c>
      <c r="B63">
        <v>2311</v>
      </c>
      <c r="C63">
        <v>357</v>
      </c>
      <c r="D63">
        <v>315</v>
      </c>
      <c r="F63" s="1"/>
      <c r="S63" t="s">
        <v>67</v>
      </c>
    </row>
    <row r="64" spans="1:19" x14ac:dyDescent="0.25">
      <c r="A64" s="3">
        <v>44298</v>
      </c>
      <c r="B64">
        <v>2011</v>
      </c>
      <c r="C64">
        <v>288</v>
      </c>
      <c r="D64">
        <v>355</v>
      </c>
      <c r="F64" s="1"/>
      <c r="S64" t="s">
        <v>68</v>
      </c>
    </row>
    <row r="65" spans="1:19" x14ac:dyDescent="0.25">
      <c r="A65" s="3">
        <v>44305</v>
      </c>
      <c r="B65">
        <v>1779</v>
      </c>
      <c r="C65">
        <v>336</v>
      </c>
      <c r="D65">
        <v>405</v>
      </c>
      <c r="F65" s="1"/>
      <c r="S65" t="s">
        <v>69</v>
      </c>
    </row>
    <row r="66" spans="1:19" x14ac:dyDescent="0.25">
      <c r="A66" s="3">
        <v>44312</v>
      </c>
      <c r="B66">
        <v>1744</v>
      </c>
      <c r="C66">
        <v>327</v>
      </c>
      <c r="D66">
        <v>424</v>
      </c>
      <c r="F66" s="1"/>
      <c r="S66" t="s">
        <v>70</v>
      </c>
    </row>
    <row r="67" spans="1:19" x14ac:dyDescent="0.25">
      <c r="A67" s="3">
        <v>44319</v>
      </c>
      <c r="B67">
        <v>1523</v>
      </c>
      <c r="C67">
        <v>328</v>
      </c>
      <c r="D67">
        <v>487</v>
      </c>
      <c r="F67" s="1"/>
    </row>
    <row r="68" spans="1:19" x14ac:dyDescent="0.25">
      <c r="A68" s="3">
        <v>44326</v>
      </c>
      <c r="B68">
        <v>1392</v>
      </c>
      <c r="C68">
        <v>381</v>
      </c>
      <c r="D68">
        <v>484</v>
      </c>
      <c r="F68" s="1"/>
    </row>
    <row r="69" spans="1:19" x14ac:dyDescent="0.25">
      <c r="A69" s="3">
        <v>44333</v>
      </c>
      <c r="B69">
        <v>1233</v>
      </c>
      <c r="C69">
        <v>339</v>
      </c>
      <c r="D69">
        <v>483</v>
      </c>
      <c r="F69" s="1"/>
    </row>
    <row r="70" spans="1:19" x14ac:dyDescent="0.25">
      <c r="A70" s="3">
        <v>44340</v>
      </c>
      <c r="B70">
        <v>1110</v>
      </c>
      <c r="C70">
        <v>336</v>
      </c>
      <c r="D70">
        <v>518</v>
      </c>
      <c r="F70" s="1"/>
    </row>
    <row r="71" spans="1:19" x14ac:dyDescent="0.25">
      <c r="A71" s="3">
        <v>44347</v>
      </c>
      <c r="B71">
        <v>1108</v>
      </c>
      <c r="C71">
        <v>347</v>
      </c>
      <c r="D71">
        <v>619</v>
      </c>
      <c r="F71" s="1"/>
    </row>
    <row r="72" spans="1:19" x14ac:dyDescent="0.25">
      <c r="A72" s="3">
        <v>44354</v>
      </c>
      <c r="B72">
        <v>1015</v>
      </c>
      <c r="C72">
        <v>323</v>
      </c>
      <c r="D72">
        <v>639</v>
      </c>
      <c r="F72" s="1"/>
    </row>
    <row r="73" spans="1:19" x14ac:dyDescent="0.25">
      <c r="A73" s="3">
        <v>44361</v>
      </c>
      <c r="B73">
        <v>1037</v>
      </c>
      <c r="C73">
        <v>313</v>
      </c>
      <c r="D73">
        <v>722</v>
      </c>
      <c r="F73" s="1"/>
    </row>
    <row r="74" spans="1:19" x14ac:dyDescent="0.25">
      <c r="A74" s="3">
        <v>44368</v>
      </c>
      <c r="B74">
        <v>946</v>
      </c>
      <c r="C74">
        <v>319</v>
      </c>
      <c r="D74">
        <v>759</v>
      </c>
      <c r="F74" s="1"/>
    </row>
    <row r="75" spans="1:19" x14ac:dyDescent="0.25">
      <c r="A75" s="3">
        <v>44375</v>
      </c>
      <c r="B75">
        <v>891</v>
      </c>
      <c r="C75">
        <v>254</v>
      </c>
      <c r="D75">
        <v>745</v>
      </c>
      <c r="F75" s="1"/>
    </row>
    <row r="76" spans="1:19" x14ac:dyDescent="0.25">
      <c r="A76" s="3">
        <v>44382</v>
      </c>
      <c r="B76">
        <v>934</v>
      </c>
      <c r="C76">
        <v>278</v>
      </c>
      <c r="D76">
        <v>739</v>
      </c>
      <c r="F76" s="1"/>
    </row>
    <row r="77" spans="1:19" x14ac:dyDescent="0.25">
      <c r="A77" s="3">
        <v>44389</v>
      </c>
      <c r="B77">
        <v>896</v>
      </c>
      <c r="C77">
        <v>278</v>
      </c>
      <c r="D77">
        <v>870</v>
      </c>
      <c r="F77" s="1"/>
    </row>
    <row r="78" spans="1:19" x14ac:dyDescent="0.25">
      <c r="A78" s="3">
        <v>44396</v>
      </c>
      <c r="B78">
        <v>870</v>
      </c>
      <c r="C78">
        <v>285</v>
      </c>
      <c r="D78">
        <v>806</v>
      </c>
      <c r="F78" s="1"/>
    </row>
    <row r="79" spans="1:19" x14ac:dyDescent="0.25">
      <c r="A79" s="3">
        <v>44403</v>
      </c>
      <c r="B79">
        <v>881</v>
      </c>
      <c r="C79">
        <v>298</v>
      </c>
      <c r="D79">
        <v>941</v>
      </c>
      <c r="F79" s="1"/>
    </row>
    <row r="80" spans="1:19" x14ac:dyDescent="0.25">
      <c r="A80" s="3">
        <v>44410</v>
      </c>
      <c r="B80">
        <v>818</v>
      </c>
      <c r="C80">
        <v>291</v>
      </c>
      <c r="D80">
        <v>823</v>
      </c>
      <c r="F80" s="1"/>
    </row>
    <row r="81" spans="1:12" x14ac:dyDescent="0.25">
      <c r="A81" s="3">
        <v>44417</v>
      </c>
      <c r="B81">
        <v>873</v>
      </c>
      <c r="C81">
        <v>291</v>
      </c>
      <c r="D81">
        <v>879</v>
      </c>
      <c r="F81" s="1"/>
    </row>
    <row r="82" spans="1:12" x14ac:dyDescent="0.25">
      <c r="A82" s="3">
        <v>44424</v>
      </c>
      <c r="B82">
        <v>850</v>
      </c>
      <c r="C82">
        <v>278</v>
      </c>
      <c r="D82">
        <v>874</v>
      </c>
      <c r="F82" s="1"/>
    </row>
    <row r="83" spans="1:12" x14ac:dyDescent="0.25">
      <c r="A83" s="3">
        <v>44431</v>
      </c>
      <c r="B83">
        <v>784</v>
      </c>
      <c r="C83">
        <v>298</v>
      </c>
      <c r="D83">
        <v>876</v>
      </c>
      <c r="F83" s="1"/>
    </row>
    <row r="84" spans="1:12" x14ac:dyDescent="0.25">
      <c r="A84" s="3">
        <v>44438</v>
      </c>
      <c r="B84">
        <v>792</v>
      </c>
      <c r="C84">
        <v>296</v>
      </c>
      <c r="D84">
        <v>914</v>
      </c>
      <c r="F84" s="1"/>
    </row>
    <row r="85" spans="1:12" x14ac:dyDescent="0.25">
      <c r="A85" s="3">
        <v>44445</v>
      </c>
      <c r="B85">
        <v>812</v>
      </c>
      <c r="C85">
        <v>320</v>
      </c>
      <c r="D85">
        <v>945</v>
      </c>
      <c r="F85" s="1"/>
    </row>
    <row r="86" spans="1:12" x14ac:dyDescent="0.25">
      <c r="A86" s="3">
        <v>44452</v>
      </c>
      <c r="B86">
        <v>880</v>
      </c>
      <c r="C86">
        <v>319</v>
      </c>
      <c r="D86">
        <v>943</v>
      </c>
      <c r="F86" s="12"/>
      <c r="G86" s="5"/>
      <c r="H86" s="5"/>
      <c r="I86" s="5"/>
      <c r="J86" s="5"/>
      <c r="K86" s="5"/>
      <c r="L86" s="5"/>
    </row>
    <row r="87" spans="1:12" x14ac:dyDescent="0.25">
      <c r="A87" s="3">
        <v>44459</v>
      </c>
      <c r="B87">
        <v>885</v>
      </c>
      <c r="C87">
        <v>304</v>
      </c>
      <c r="D87">
        <v>927</v>
      </c>
      <c r="F87" s="1"/>
    </row>
    <row r="88" spans="1:12" x14ac:dyDescent="0.25">
      <c r="A88" s="3">
        <v>44466</v>
      </c>
      <c r="B88">
        <v>821</v>
      </c>
      <c r="C88">
        <v>302</v>
      </c>
      <c r="D88">
        <v>971</v>
      </c>
      <c r="F88" s="1"/>
    </row>
    <row r="89" spans="1:12" x14ac:dyDescent="0.25">
      <c r="A89" s="3">
        <v>44473</v>
      </c>
      <c r="B89">
        <v>813</v>
      </c>
      <c r="C89">
        <v>333</v>
      </c>
      <c r="D89">
        <v>976</v>
      </c>
      <c r="F89" s="1"/>
    </row>
    <row r="90" spans="1:12" x14ac:dyDescent="0.25">
      <c r="A90" s="3">
        <v>44480</v>
      </c>
      <c r="B90">
        <v>885</v>
      </c>
      <c r="C90">
        <v>315</v>
      </c>
      <c r="D90">
        <v>1024</v>
      </c>
      <c r="F90" s="1"/>
    </row>
    <row r="91" spans="1:12" x14ac:dyDescent="0.25">
      <c r="A91" s="3">
        <v>44487</v>
      </c>
      <c r="B91">
        <v>961</v>
      </c>
      <c r="C91">
        <v>326</v>
      </c>
      <c r="D91">
        <v>1067</v>
      </c>
      <c r="F91" s="1"/>
    </row>
    <row r="92" spans="1:12" x14ac:dyDescent="0.25">
      <c r="A92" s="3">
        <v>44494</v>
      </c>
      <c r="B92">
        <v>1034</v>
      </c>
      <c r="C92">
        <v>337</v>
      </c>
      <c r="D92">
        <v>1223</v>
      </c>
      <c r="F92" s="1"/>
    </row>
    <row r="93" spans="1:12" x14ac:dyDescent="0.25">
      <c r="A93" s="3">
        <v>44501</v>
      </c>
      <c r="B93">
        <v>1120</v>
      </c>
      <c r="C93">
        <v>343</v>
      </c>
      <c r="D93">
        <v>1254</v>
      </c>
      <c r="F93" s="1"/>
    </row>
    <row r="94" spans="1:12" x14ac:dyDescent="0.25">
      <c r="A94" s="3">
        <v>44508</v>
      </c>
      <c r="B94">
        <v>1267</v>
      </c>
      <c r="C94">
        <v>368</v>
      </c>
      <c r="D94">
        <v>1280</v>
      </c>
      <c r="F94" s="1"/>
    </row>
    <row r="95" spans="1:12" x14ac:dyDescent="0.25">
      <c r="A95" s="3">
        <v>44515</v>
      </c>
      <c r="B95">
        <v>1421</v>
      </c>
      <c r="C95">
        <v>367</v>
      </c>
      <c r="D95">
        <v>1279</v>
      </c>
      <c r="F95" s="1"/>
    </row>
    <row r="96" spans="1:12" x14ac:dyDescent="0.25">
      <c r="A96" s="3">
        <v>44522</v>
      </c>
      <c r="B96">
        <v>1479</v>
      </c>
      <c r="C96">
        <v>441</v>
      </c>
      <c r="D96">
        <v>1358</v>
      </c>
      <c r="F96" s="1"/>
    </row>
    <row r="97" spans="1:6" x14ac:dyDescent="0.25">
      <c r="A97" s="3">
        <v>44529</v>
      </c>
      <c r="B97">
        <v>1546</v>
      </c>
      <c r="C97">
        <v>411</v>
      </c>
      <c r="D97">
        <v>1448</v>
      </c>
      <c r="F97" s="1"/>
    </row>
    <row r="98" spans="1:6" x14ac:dyDescent="0.25">
      <c r="A98" s="3">
        <v>44536</v>
      </c>
      <c r="B98">
        <v>1568</v>
      </c>
      <c r="C98">
        <v>433</v>
      </c>
      <c r="D98">
        <v>1397</v>
      </c>
      <c r="F98" s="1"/>
    </row>
    <row r="99" spans="1:6" x14ac:dyDescent="0.25">
      <c r="A99" s="3">
        <v>44543</v>
      </c>
      <c r="B99">
        <v>1479</v>
      </c>
      <c r="C99">
        <v>399</v>
      </c>
      <c r="D99">
        <v>1288</v>
      </c>
      <c r="F99" s="1"/>
    </row>
    <row r="100" spans="1:6" x14ac:dyDescent="0.25">
      <c r="A100" s="3">
        <v>44550</v>
      </c>
      <c r="B100">
        <v>1347</v>
      </c>
      <c r="C100">
        <v>381</v>
      </c>
      <c r="D100">
        <v>1234</v>
      </c>
      <c r="F100" s="1"/>
    </row>
    <row r="101" spans="1:6" x14ac:dyDescent="0.25">
      <c r="A101" s="3">
        <v>44557</v>
      </c>
      <c r="B101">
        <v>1293</v>
      </c>
      <c r="C101">
        <v>371</v>
      </c>
      <c r="D101">
        <v>1133</v>
      </c>
      <c r="F101" s="1"/>
    </row>
    <row r="102" spans="1:6" x14ac:dyDescent="0.25">
      <c r="A102" s="3">
        <v>44564</v>
      </c>
      <c r="B102">
        <v>1193</v>
      </c>
      <c r="C102">
        <v>328</v>
      </c>
      <c r="D102">
        <v>1063</v>
      </c>
      <c r="F102" s="1"/>
    </row>
    <row r="103" spans="1:6" x14ac:dyDescent="0.25">
      <c r="A103" s="3">
        <v>44571</v>
      </c>
      <c r="B103">
        <v>1123</v>
      </c>
      <c r="C103">
        <v>338</v>
      </c>
      <c r="D103">
        <v>1111</v>
      </c>
      <c r="F103" s="1"/>
    </row>
    <row r="104" spans="1:6" x14ac:dyDescent="0.25">
      <c r="A104" s="3">
        <v>44578</v>
      </c>
      <c r="B104">
        <v>978</v>
      </c>
      <c r="C104">
        <v>331</v>
      </c>
      <c r="D104">
        <v>1082</v>
      </c>
      <c r="F104" s="1"/>
    </row>
    <row r="105" spans="1:6" x14ac:dyDescent="0.25">
      <c r="A105" s="3">
        <v>44585</v>
      </c>
      <c r="B105">
        <v>971</v>
      </c>
      <c r="C105">
        <v>331</v>
      </c>
      <c r="D105">
        <v>1090</v>
      </c>
      <c r="F105" s="1"/>
    </row>
    <row r="106" spans="1:6" x14ac:dyDescent="0.25">
      <c r="A106" s="3">
        <v>44592</v>
      </c>
      <c r="B106">
        <v>1132</v>
      </c>
      <c r="C106">
        <v>351</v>
      </c>
      <c r="D106">
        <v>1196</v>
      </c>
      <c r="F106" s="1"/>
    </row>
    <row r="107" spans="1:6" x14ac:dyDescent="0.25">
      <c r="A107" s="3">
        <v>44599</v>
      </c>
      <c r="B107">
        <v>1122</v>
      </c>
      <c r="C107">
        <v>367</v>
      </c>
      <c r="D107">
        <v>1236</v>
      </c>
      <c r="F107" s="1"/>
    </row>
    <row r="108" spans="1:6" x14ac:dyDescent="0.25">
      <c r="A108" s="3">
        <v>44606</v>
      </c>
      <c r="B108">
        <v>1130</v>
      </c>
      <c r="C108">
        <v>343</v>
      </c>
      <c r="D108">
        <v>1196</v>
      </c>
      <c r="F108" s="1"/>
    </row>
    <row r="109" spans="1:6" x14ac:dyDescent="0.25">
      <c r="A109" s="3">
        <v>44613</v>
      </c>
      <c r="B109">
        <v>1066</v>
      </c>
      <c r="C109">
        <v>342</v>
      </c>
      <c r="D109">
        <v>1146</v>
      </c>
      <c r="F109" s="1"/>
    </row>
    <row r="110" spans="1:6" x14ac:dyDescent="0.25">
      <c r="A110" s="3">
        <v>44620</v>
      </c>
      <c r="B110">
        <v>1035</v>
      </c>
      <c r="C110">
        <v>315</v>
      </c>
      <c r="D110">
        <v>1111</v>
      </c>
      <c r="F110" s="1"/>
    </row>
    <row r="111" spans="1:6" x14ac:dyDescent="0.25">
      <c r="A111" s="3">
        <v>44627</v>
      </c>
      <c r="B111">
        <v>1001</v>
      </c>
      <c r="C111">
        <v>349</v>
      </c>
      <c r="D111">
        <v>1098</v>
      </c>
      <c r="F111" s="1"/>
    </row>
    <row r="112" spans="1:6" x14ac:dyDescent="0.25">
      <c r="A112" s="3">
        <v>44634</v>
      </c>
      <c r="B112">
        <v>923</v>
      </c>
      <c r="C112">
        <v>328</v>
      </c>
      <c r="D112">
        <v>1120</v>
      </c>
      <c r="F112" s="1"/>
    </row>
    <row r="113" spans="1:6" x14ac:dyDescent="0.25">
      <c r="A113" s="3">
        <v>44641</v>
      </c>
      <c r="B113">
        <v>1017</v>
      </c>
      <c r="C113">
        <v>381</v>
      </c>
      <c r="D113">
        <v>1124</v>
      </c>
      <c r="F113" s="1"/>
    </row>
    <row r="114" spans="1:6" x14ac:dyDescent="0.25">
      <c r="A114" s="3">
        <v>44648</v>
      </c>
      <c r="B114">
        <v>991</v>
      </c>
      <c r="C114">
        <v>369</v>
      </c>
      <c r="D114">
        <v>1207</v>
      </c>
      <c r="F114" s="1"/>
    </row>
    <row r="115" spans="1:6" x14ac:dyDescent="0.25">
      <c r="A115" s="3">
        <v>44655</v>
      </c>
      <c r="B115">
        <v>931</v>
      </c>
      <c r="C115">
        <v>364</v>
      </c>
      <c r="D115">
        <v>1188</v>
      </c>
      <c r="F115" s="1"/>
    </row>
    <row r="116" spans="1:6" x14ac:dyDescent="0.25">
      <c r="A116" s="3">
        <v>44662</v>
      </c>
      <c r="B116">
        <v>876</v>
      </c>
      <c r="C116">
        <v>369</v>
      </c>
      <c r="D116">
        <v>1132</v>
      </c>
      <c r="F116" s="1"/>
    </row>
    <row r="117" spans="1:6" x14ac:dyDescent="0.25">
      <c r="A117" s="3">
        <v>44669</v>
      </c>
      <c r="B117">
        <v>829</v>
      </c>
      <c r="C117">
        <v>348</v>
      </c>
      <c r="D117">
        <v>1201</v>
      </c>
      <c r="F117" s="1"/>
    </row>
    <row r="118" spans="1:6" x14ac:dyDescent="0.25">
      <c r="A118" s="3">
        <v>44676</v>
      </c>
      <c r="B118">
        <v>831</v>
      </c>
      <c r="C118">
        <v>344</v>
      </c>
      <c r="D118">
        <v>1150</v>
      </c>
      <c r="F118" s="1"/>
    </row>
    <row r="119" spans="1:6" x14ac:dyDescent="0.25">
      <c r="A119" s="3">
        <v>44683</v>
      </c>
      <c r="B119">
        <v>877</v>
      </c>
      <c r="C119">
        <v>360</v>
      </c>
      <c r="D119">
        <v>1088</v>
      </c>
      <c r="F119" s="1"/>
    </row>
    <row r="120" spans="1:6" x14ac:dyDescent="0.25">
      <c r="A120" s="3">
        <v>44690</v>
      </c>
      <c r="B120">
        <v>807</v>
      </c>
      <c r="C120">
        <v>335</v>
      </c>
      <c r="D120">
        <v>1096</v>
      </c>
      <c r="F120" s="1"/>
    </row>
    <row r="121" spans="1:6" x14ac:dyDescent="0.25">
      <c r="A121" s="3">
        <v>44697</v>
      </c>
      <c r="B121">
        <v>729</v>
      </c>
      <c r="C121">
        <v>333</v>
      </c>
      <c r="D121">
        <v>1031</v>
      </c>
      <c r="F121" s="1"/>
    </row>
    <row r="122" spans="1:6" x14ac:dyDescent="0.25">
      <c r="A122" s="3">
        <v>44704</v>
      </c>
      <c r="B122">
        <v>696</v>
      </c>
      <c r="C122">
        <v>332</v>
      </c>
      <c r="D122">
        <v>927</v>
      </c>
      <c r="F122" s="1"/>
    </row>
    <row r="123" spans="1:6" x14ac:dyDescent="0.25">
      <c r="A123" s="3">
        <v>44711</v>
      </c>
      <c r="B123">
        <v>723</v>
      </c>
      <c r="C123">
        <v>314</v>
      </c>
      <c r="D123">
        <v>1055</v>
      </c>
      <c r="F123" s="1"/>
    </row>
    <row r="124" spans="1:6" x14ac:dyDescent="0.25">
      <c r="A124" s="3">
        <v>44718</v>
      </c>
      <c r="B124">
        <v>743</v>
      </c>
      <c r="C124">
        <v>331</v>
      </c>
      <c r="D124">
        <v>1040</v>
      </c>
      <c r="F124" s="1"/>
    </row>
    <row r="125" spans="1:6" x14ac:dyDescent="0.25">
      <c r="A125" s="3">
        <v>44725</v>
      </c>
      <c r="B125">
        <v>729</v>
      </c>
      <c r="C125">
        <v>289</v>
      </c>
      <c r="D125">
        <v>1010</v>
      </c>
      <c r="F125" s="1"/>
    </row>
    <row r="126" spans="1:6" x14ac:dyDescent="0.25">
      <c r="A126" s="3">
        <v>44732</v>
      </c>
      <c r="B126">
        <v>729</v>
      </c>
      <c r="C126">
        <v>290</v>
      </c>
      <c r="D126">
        <v>1003</v>
      </c>
      <c r="F126" s="1"/>
    </row>
    <row r="127" spans="1:6" x14ac:dyDescent="0.25">
      <c r="A127" s="3">
        <v>44739</v>
      </c>
      <c r="B127">
        <v>801</v>
      </c>
      <c r="C127">
        <v>356</v>
      </c>
      <c r="D127">
        <v>1079</v>
      </c>
      <c r="F127" s="1"/>
    </row>
    <row r="128" spans="1:6" x14ac:dyDescent="0.25">
      <c r="A128" s="3">
        <v>44746</v>
      </c>
      <c r="B128">
        <v>698</v>
      </c>
      <c r="C128">
        <v>297</v>
      </c>
      <c r="D128">
        <v>936</v>
      </c>
      <c r="F128" s="1"/>
    </row>
    <row r="129" spans="1:6" x14ac:dyDescent="0.25">
      <c r="A129" s="3">
        <v>44753</v>
      </c>
      <c r="B129">
        <v>710</v>
      </c>
      <c r="C129">
        <v>298</v>
      </c>
      <c r="D129">
        <v>1002</v>
      </c>
      <c r="F129" s="1"/>
    </row>
    <row r="130" spans="1:6" x14ac:dyDescent="0.25">
      <c r="A130" s="3">
        <v>44760</v>
      </c>
      <c r="B130">
        <v>806</v>
      </c>
      <c r="C130">
        <v>349</v>
      </c>
      <c r="D130">
        <v>1233</v>
      </c>
      <c r="F130" s="1"/>
    </row>
    <row r="131" spans="1:6" x14ac:dyDescent="0.25">
      <c r="A131" s="3">
        <v>44767</v>
      </c>
      <c r="B131">
        <v>799</v>
      </c>
      <c r="C131">
        <v>330</v>
      </c>
      <c r="D131">
        <v>1101</v>
      </c>
      <c r="F131" s="1"/>
    </row>
    <row r="132" spans="1:6" x14ac:dyDescent="0.25">
      <c r="A132" s="3">
        <v>44774</v>
      </c>
      <c r="B132">
        <v>772</v>
      </c>
      <c r="C132">
        <v>325</v>
      </c>
      <c r="D132">
        <v>1162</v>
      </c>
      <c r="F132" s="1"/>
    </row>
    <row r="133" spans="1:6" x14ac:dyDescent="0.25">
      <c r="A133" s="3">
        <v>44781</v>
      </c>
      <c r="B133">
        <v>823</v>
      </c>
      <c r="C133">
        <v>325</v>
      </c>
      <c r="D133">
        <v>1094</v>
      </c>
      <c r="F133" s="1"/>
    </row>
    <row r="134" spans="1:6" x14ac:dyDescent="0.25">
      <c r="A134" s="3">
        <v>44788</v>
      </c>
      <c r="B134">
        <v>795</v>
      </c>
      <c r="C134">
        <v>337</v>
      </c>
      <c r="D134">
        <v>1116</v>
      </c>
      <c r="F134" s="1"/>
    </row>
    <row r="135" spans="1:6" x14ac:dyDescent="0.25">
      <c r="A135" s="3">
        <v>44795</v>
      </c>
      <c r="B135">
        <v>790</v>
      </c>
      <c r="C135">
        <v>306</v>
      </c>
      <c r="D135">
        <v>1065</v>
      </c>
      <c r="F135" s="1"/>
    </row>
    <row r="136" spans="1:6" x14ac:dyDescent="0.25">
      <c r="A136" s="3">
        <v>44802</v>
      </c>
      <c r="B136">
        <v>692</v>
      </c>
      <c r="C136">
        <v>323</v>
      </c>
      <c r="D136">
        <v>1060</v>
      </c>
      <c r="F136" s="1"/>
    </row>
    <row r="137" spans="1:6" x14ac:dyDescent="0.25">
      <c r="A137" s="3">
        <v>44809</v>
      </c>
      <c r="B137">
        <v>843</v>
      </c>
      <c r="C137">
        <v>298</v>
      </c>
      <c r="D137">
        <v>1097</v>
      </c>
      <c r="F137" s="1"/>
    </row>
    <row r="138" spans="1:6" x14ac:dyDescent="0.25">
      <c r="A138" s="3">
        <v>44816</v>
      </c>
      <c r="B138">
        <v>767</v>
      </c>
      <c r="C138">
        <v>334</v>
      </c>
      <c r="D138">
        <v>1181</v>
      </c>
      <c r="F138" s="1"/>
    </row>
    <row r="139" spans="1:6" x14ac:dyDescent="0.25">
      <c r="A139" s="3">
        <v>44823</v>
      </c>
      <c r="B139">
        <v>845</v>
      </c>
      <c r="C139">
        <v>373</v>
      </c>
      <c r="D139">
        <v>1142</v>
      </c>
      <c r="F139" s="1"/>
    </row>
    <row r="140" spans="1:6" x14ac:dyDescent="0.25">
      <c r="A140" s="3">
        <v>44830</v>
      </c>
      <c r="B140">
        <v>876</v>
      </c>
      <c r="C140">
        <v>349</v>
      </c>
      <c r="D140">
        <v>1193</v>
      </c>
      <c r="F140" s="1"/>
    </row>
    <row r="141" spans="1:6" x14ac:dyDescent="0.25">
      <c r="A141" s="3">
        <v>44837</v>
      </c>
      <c r="B141">
        <v>926</v>
      </c>
      <c r="C141">
        <v>360</v>
      </c>
      <c r="D141">
        <v>1218</v>
      </c>
      <c r="F141" s="1"/>
    </row>
    <row r="142" spans="1:6" x14ac:dyDescent="0.25">
      <c r="A142" s="3">
        <v>44844</v>
      </c>
      <c r="B142">
        <v>908</v>
      </c>
      <c r="C142">
        <v>346</v>
      </c>
      <c r="D142">
        <v>1166</v>
      </c>
      <c r="F142" s="1"/>
    </row>
    <row r="143" spans="1:6" x14ac:dyDescent="0.25">
      <c r="A143" s="3">
        <v>44851</v>
      </c>
      <c r="B143">
        <v>833</v>
      </c>
      <c r="C143">
        <v>338</v>
      </c>
      <c r="D143">
        <v>1229</v>
      </c>
      <c r="F143" s="1"/>
    </row>
    <row r="144" spans="1:6" x14ac:dyDescent="0.25">
      <c r="A144" s="3">
        <v>44858</v>
      </c>
      <c r="B144">
        <v>832</v>
      </c>
      <c r="C144">
        <v>316</v>
      </c>
      <c r="D144">
        <v>1207</v>
      </c>
      <c r="F144" s="1"/>
    </row>
    <row r="145" spans="1:6" x14ac:dyDescent="0.25">
      <c r="A145" s="3">
        <v>44865</v>
      </c>
      <c r="B145">
        <v>790</v>
      </c>
      <c r="C145">
        <v>316</v>
      </c>
      <c r="D145">
        <v>1122</v>
      </c>
      <c r="F145" s="1"/>
    </row>
    <row r="146" spans="1:6" x14ac:dyDescent="0.25">
      <c r="A146" s="3">
        <v>44872</v>
      </c>
      <c r="B146">
        <v>758</v>
      </c>
      <c r="C146">
        <v>368</v>
      </c>
      <c r="D146">
        <v>1176</v>
      </c>
      <c r="F146" s="1"/>
    </row>
    <row r="147" spans="1:6" x14ac:dyDescent="0.25">
      <c r="A147" s="3">
        <v>44879</v>
      </c>
      <c r="B147">
        <v>757</v>
      </c>
      <c r="C147">
        <v>363</v>
      </c>
      <c r="D147">
        <v>1165</v>
      </c>
      <c r="F147" s="1"/>
    </row>
    <row r="148" spans="1:6" x14ac:dyDescent="0.25">
      <c r="A148" s="3">
        <v>44886</v>
      </c>
      <c r="B148">
        <v>833</v>
      </c>
      <c r="C148">
        <v>350</v>
      </c>
      <c r="D148">
        <v>1174</v>
      </c>
      <c r="F148" s="1"/>
    </row>
    <row r="149" spans="1:6" x14ac:dyDescent="0.25">
      <c r="A149" s="3">
        <v>44893</v>
      </c>
      <c r="B149">
        <v>862</v>
      </c>
      <c r="C149">
        <v>372</v>
      </c>
      <c r="D149">
        <v>1279</v>
      </c>
      <c r="F149" s="1"/>
    </row>
    <row r="150" spans="1:6" x14ac:dyDescent="0.25">
      <c r="A150" s="3">
        <v>44900</v>
      </c>
      <c r="B150">
        <v>872</v>
      </c>
      <c r="C150">
        <v>392</v>
      </c>
      <c r="D150">
        <v>1250</v>
      </c>
      <c r="F150" s="1"/>
    </row>
    <row r="151" spans="1:6" x14ac:dyDescent="0.25">
      <c r="A151" s="3">
        <v>44907</v>
      </c>
      <c r="B151">
        <v>931</v>
      </c>
      <c r="C151">
        <v>447</v>
      </c>
      <c r="D151">
        <v>1417</v>
      </c>
      <c r="F151" s="1"/>
    </row>
    <row r="152" spans="1:6" x14ac:dyDescent="0.25">
      <c r="A152" s="3">
        <v>44914</v>
      </c>
      <c r="B152">
        <v>1031</v>
      </c>
      <c r="C152">
        <v>426</v>
      </c>
      <c r="D152">
        <v>1627</v>
      </c>
      <c r="F152" s="1"/>
    </row>
    <row r="153" spans="1:6" x14ac:dyDescent="0.25">
      <c r="A153" s="3">
        <v>44921</v>
      </c>
      <c r="B153">
        <v>1138</v>
      </c>
      <c r="C153">
        <v>499</v>
      </c>
      <c r="D153">
        <v>1602</v>
      </c>
      <c r="F153" s="1"/>
    </row>
    <row r="154" spans="1:6" x14ac:dyDescent="0.25">
      <c r="A154" s="3">
        <v>44928</v>
      </c>
      <c r="B154">
        <v>1023</v>
      </c>
      <c r="C154">
        <v>447</v>
      </c>
      <c r="D154">
        <v>1551</v>
      </c>
      <c r="F154" s="1"/>
    </row>
    <row r="155" spans="1:6" x14ac:dyDescent="0.25">
      <c r="A155" s="3">
        <v>44935</v>
      </c>
      <c r="B155">
        <v>940</v>
      </c>
      <c r="C155">
        <v>406</v>
      </c>
      <c r="D155">
        <v>1385</v>
      </c>
      <c r="F155" s="1"/>
    </row>
    <row r="156" spans="1:6" x14ac:dyDescent="0.25">
      <c r="A156" s="3">
        <v>44942</v>
      </c>
      <c r="B156">
        <v>867</v>
      </c>
      <c r="C156">
        <v>403</v>
      </c>
      <c r="D156">
        <v>1313</v>
      </c>
      <c r="F156" s="1"/>
    </row>
    <row r="157" spans="1:6" x14ac:dyDescent="0.25">
      <c r="A157" s="3">
        <v>44949</v>
      </c>
      <c r="B157">
        <v>779</v>
      </c>
      <c r="C157">
        <v>366</v>
      </c>
      <c r="D157">
        <v>1222</v>
      </c>
      <c r="F157" s="1"/>
    </row>
    <row r="158" spans="1:6" x14ac:dyDescent="0.25">
      <c r="A158" s="3">
        <v>44956</v>
      </c>
      <c r="B158">
        <v>810</v>
      </c>
      <c r="C158">
        <v>356</v>
      </c>
      <c r="D158">
        <v>1223</v>
      </c>
      <c r="F158" s="1"/>
    </row>
    <row r="159" spans="1:6" x14ac:dyDescent="0.25">
      <c r="A159" s="3">
        <v>44963</v>
      </c>
      <c r="B159">
        <v>800</v>
      </c>
      <c r="C159">
        <v>357</v>
      </c>
      <c r="D159">
        <v>1199</v>
      </c>
      <c r="F159" s="1"/>
    </row>
    <row r="160" spans="1:6" x14ac:dyDescent="0.25">
      <c r="A160" s="3">
        <v>44970</v>
      </c>
      <c r="B160">
        <v>802</v>
      </c>
      <c r="C160">
        <v>399</v>
      </c>
      <c r="D160">
        <v>1198</v>
      </c>
      <c r="F160" s="1"/>
    </row>
    <row r="161" spans="1:6" x14ac:dyDescent="0.25">
      <c r="A161" s="3">
        <v>44977</v>
      </c>
      <c r="B161">
        <v>784</v>
      </c>
      <c r="C161">
        <v>360</v>
      </c>
      <c r="D161">
        <v>1198</v>
      </c>
      <c r="F161" s="1"/>
    </row>
    <row r="162" spans="1:6" x14ac:dyDescent="0.25">
      <c r="A162" s="3">
        <v>44984</v>
      </c>
      <c r="B162">
        <v>791</v>
      </c>
      <c r="C162">
        <v>360</v>
      </c>
      <c r="D162">
        <v>1214</v>
      </c>
      <c r="F162" s="1"/>
    </row>
    <row r="163" spans="1:6" x14ac:dyDescent="0.25">
      <c r="A163" s="3">
        <v>44991</v>
      </c>
      <c r="B163">
        <v>756</v>
      </c>
      <c r="C163">
        <v>390</v>
      </c>
      <c r="D163">
        <v>1246</v>
      </c>
      <c r="F163" s="1"/>
    </row>
    <row r="164" spans="1:6" x14ac:dyDescent="0.25">
      <c r="A164" s="3">
        <v>44998</v>
      </c>
      <c r="B164">
        <v>760</v>
      </c>
      <c r="C164">
        <v>330</v>
      </c>
      <c r="D164">
        <v>1173</v>
      </c>
    </row>
    <row r="165" spans="1:6" x14ac:dyDescent="0.25">
      <c r="A165" s="3">
        <v>45005</v>
      </c>
      <c r="B165">
        <v>773</v>
      </c>
      <c r="C165">
        <v>364</v>
      </c>
      <c r="D165">
        <v>1181</v>
      </c>
    </row>
    <row r="166" spans="1:6" x14ac:dyDescent="0.25">
      <c r="A166" s="3">
        <v>45012</v>
      </c>
      <c r="B166">
        <v>765</v>
      </c>
      <c r="C166">
        <v>311</v>
      </c>
      <c r="D166">
        <v>1169</v>
      </c>
    </row>
    <row r="167" spans="1:6" x14ac:dyDescent="0.25">
      <c r="A167" s="3">
        <v>45019</v>
      </c>
      <c r="B167">
        <v>745</v>
      </c>
      <c r="C167">
        <v>318</v>
      </c>
      <c r="D167">
        <v>1108</v>
      </c>
    </row>
    <row r="168" spans="1:6" x14ac:dyDescent="0.25">
      <c r="A168" s="3">
        <v>45026</v>
      </c>
      <c r="B168">
        <v>741</v>
      </c>
      <c r="C168">
        <v>391</v>
      </c>
      <c r="D168">
        <v>1188</v>
      </c>
    </row>
    <row r="169" spans="1:6" x14ac:dyDescent="0.25">
      <c r="A169" s="3">
        <v>45033</v>
      </c>
      <c r="B169">
        <v>715</v>
      </c>
      <c r="C169">
        <v>353</v>
      </c>
      <c r="D169">
        <v>1125</v>
      </c>
    </row>
    <row r="170" spans="1:6" x14ac:dyDescent="0.25">
      <c r="A170" s="3">
        <v>45040</v>
      </c>
      <c r="B170">
        <v>679</v>
      </c>
      <c r="C170">
        <v>329</v>
      </c>
      <c r="D170">
        <v>1107</v>
      </c>
    </row>
    <row r="171" spans="1:6" x14ac:dyDescent="0.25">
      <c r="A171" s="3">
        <v>45047</v>
      </c>
      <c r="B171">
        <v>765</v>
      </c>
      <c r="C171">
        <v>322</v>
      </c>
      <c r="D171">
        <v>1075</v>
      </c>
    </row>
    <row r="172" spans="1:6" x14ac:dyDescent="0.25">
      <c r="A172" s="3">
        <v>45054</v>
      </c>
      <c r="B172">
        <v>668</v>
      </c>
      <c r="C172">
        <v>339</v>
      </c>
      <c r="D172">
        <v>1042</v>
      </c>
    </row>
    <row r="173" spans="1:6" x14ac:dyDescent="0.25">
      <c r="A173" s="3">
        <v>45061</v>
      </c>
      <c r="B173">
        <v>701</v>
      </c>
      <c r="C173">
        <v>310</v>
      </c>
      <c r="D173">
        <v>1057</v>
      </c>
    </row>
    <row r="174" spans="1:6" x14ac:dyDescent="0.25">
      <c r="A174" s="3">
        <v>45068</v>
      </c>
      <c r="B174">
        <v>674</v>
      </c>
      <c r="C174">
        <v>340</v>
      </c>
      <c r="D174">
        <v>1010</v>
      </c>
    </row>
    <row r="175" spans="1:6" x14ac:dyDescent="0.25">
      <c r="A175" s="3">
        <v>45075</v>
      </c>
      <c r="B175">
        <v>657</v>
      </c>
      <c r="C175">
        <v>333</v>
      </c>
      <c r="D175">
        <v>1022</v>
      </c>
    </row>
    <row r="176" spans="1:6" x14ac:dyDescent="0.25">
      <c r="A176" s="3">
        <v>45082</v>
      </c>
      <c r="B176">
        <v>701</v>
      </c>
      <c r="C176">
        <v>306</v>
      </c>
      <c r="D176">
        <v>1024</v>
      </c>
    </row>
    <row r="177" spans="1:4" x14ac:dyDescent="0.25">
      <c r="A177" s="3">
        <v>45089</v>
      </c>
      <c r="B177">
        <v>690</v>
      </c>
      <c r="C177">
        <v>320</v>
      </c>
      <c r="D177">
        <v>1004</v>
      </c>
    </row>
    <row r="178" spans="1:4" x14ac:dyDescent="0.25">
      <c r="A178" s="3">
        <v>45096</v>
      </c>
      <c r="B178">
        <v>732</v>
      </c>
      <c r="C178">
        <v>345</v>
      </c>
      <c r="D178">
        <v>1095</v>
      </c>
    </row>
    <row r="179" spans="1:4" x14ac:dyDescent="0.25">
      <c r="A179" s="3">
        <v>45103</v>
      </c>
      <c r="B179">
        <v>671</v>
      </c>
      <c r="C179">
        <v>308</v>
      </c>
      <c r="D179">
        <v>1002</v>
      </c>
    </row>
    <row r="180" spans="1:4" x14ac:dyDescent="0.25">
      <c r="A180" s="3">
        <v>45110</v>
      </c>
      <c r="B180">
        <v>653</v>
      </c>
      <c r="C180">
        <v>332</v>
      </c>
      <c r="D180">
        <v>1008</v>
      </c>
    </row>
    <row r="181" spans="1:4" x14ac:dyDescent="0.25">
      <c r="A181" s="3">
        <v>45117</v>
      </c>
      <c r="B181">
        <v>684</v>
      </c>
      <c r="C181">
        <v>325</v>
      </c>
      <c r="D181">
        <v>1101</v>
      </c>
    </row>
    <row r="182" spans="1:4" x14ac:dyDescent="0.25">
      <c r="A182" s="3">
        <v>45124</v>
      </c>
      <c r="B182">
        <v>669</v>
      </c>
      <c r="C182">
        <v>305</v>
      </c>
      <c r="D182">
        <v>1046</v>
      </c>
    </row>
    <row r="183" spans="1:4" x14ac:dyDescent="0.25">
      <c r="A183" s="3">
        <v>45131</v>
      </c>
      <c r="B183">
        <v>593</v>
      </c>
      <c r="C183">
        <v>341</v>
      </c>
      <c r="D183">
        <v>981</v>
      </c>
    </row>
    <row r="184" spans="1:4" x14ac:dyDescent="0.25">
      <c r="A184" s="3">
        <v>45138</v>
      </c>
      <c r="B184">
        <v>630</v>
      </c>
      <c r="C184">
        <v>299</v>
      </c>
      <c r="D184">
        <v>1009</v>
      </c>
    </row>
    <row r="185" spans="1:4" x14ac:dyDescent="0.25">
      <c r="A185" s="3">
        <v>45145</v>
      </c>
      <c r="B185">
        <v>658</v>
      </c>
      <c r="C185">
        <v>363</v>
      </c>
      <c r="D185">
        <v>1014</v>
      </c>
    </row>
    <row r="186" spans="1:4" x14ac:dyDescent="0.25">
      <c r="A186" s="3">
        <v>45152</v>
      </c>
      <c r="B186">
        <v>760</v>
      </c>
      <c r="C186">
        <v>327</v>
      </c>
      <c r="D186">
        <v>1098</v>
      </c>
    </row>
    <row r="187" spans="1:4" x14ac:dyDescent="0.25">
      <c r="A187" s="3">
        <v>45159</v>
      </c>
      <c r="B187">
        <v>687</v>
      </c>
      <c r="C187">
        <v>380</v>
      </c>
      <c r="D187">
        <v>1177</v>
      </c>
    </row>
    <row r="188" spans="1:4" x14ac:dyDescent="0.25">
      <c r="A188" s="3">
        <v>45166</v>
      </c>
      <c r="B188">
        <v>601</v>
      </c>
      <c r="C188">
        <v>293</v>
      </c>
      <c r="D188">
        <v>1051</v>
      </c>
    </row>
    <row r="189" spans="1:4" x14ac:dyDescent="0.25">
      <c r="A189" s="3">
        <v>45173</v>
      </c>
      <c r="B189">
        <v>658</v>
      </c>
      <c r="C189">
        <v>320</v>
      </c>
      <c r="D189">
        <v>1003</v>
      </c>
    </row>
    <row r="190" spans="1:4" x14ac:dyDescent="0.25">
      <c r="A190" s="3">
        <v>45180</v>
      </c>
      <c r="B190">
        <v>667</v>
      </c>
      <c r="C190">
        <v>297</v>
      </c>
      <c r="D190">
        <v>1056</v>
      </c>
    </row>
    <row r="191" spans="1:4" x14ac:dyDescent="0.25">
      <c r="A191" s="3">
        <v>45187</v>
      </c>
      <c r="B191">
        <v>695</v>
      </c>
      <c r="C191">
        <v>349</v>
      </c>
      <c r="D191">
        <v>1051</v>
      </c>
    </row>
    <row r="192" spans="1:4" x14ac:dyDescent="0.25">
      <c r="A192" s="3">
        <v>45194</v>
      </c>
      <c r="B192">
        <v>667</v>
      </c>
      <c r="C192">
        <v>299</v>
      </c>
      <c r="D192">
        <v>1024</v>
      </c>
    </row>
    <row r="193" spans="1:4" x14ac:dyDescent="0.25">
      <c r="A193" s="3">
        <v>45201</v>
      </c>
      <c r="B193">
        <v>747</v>
      </c>
      <c r="C193">
        <v>334</v>
      </c>
      <c r="D193">
        <v>1049</v>
      </c>
    </row>
    <row r="194" spans="1:4" x14ac:dyDescent="0.25">
      <c r="A194" s="3">
        <v>45208</v>
      </c>
      <c r="B194">
        <v>739</v>
      </c>
      <c r="C194">
        <v>410</v>
      </c>
      <c r="D194">
        <v>1189</v>
      </c>
    </row>
    <row r="195" spans="1:4" x14ac:dyDescent="0.25">
      <c r="A195" s="3">
        <v>45215</v>
      </c>
      <c r="B195">
        <v>717</v>
      </c>
      <c r="C195">
        <v>408</v>
      </c>
      <c r="D195">
        <v>1128</v>
      </c>
    </row>
    <row r="196" spans="1:4" x14ac:dyDescent="0.25">
      <c r="A196" s="3">
        <v>45222</v>
      </c>
      <c r="B196">
        <v>727</v>
      </c>
      <c r="C196">
        <v>388</v>
      </c>
      <c r="D196">
        <v>1159</v>
      </c>
    </row>
    <row r="197" spans="1:4" x14ac:dyDescent="0.25">
      <c r="A197" s="3">
        <v>45229</v>
      </c>
      <c r="B197">
        <v>730</v>
      </c>
      <c r="C197">
        <v>375</v>
      </c>
      <c r="D197">
        <v>1105</v>
      </c>
    </row>
    <row r="198" spans="1:4" x14ac:dyDescent="0.25">
      <c r="A198" s="3">
        <v>45236</v>
      </c>
      <c r="B198">
        <v>721</v>
      </c>
      <c r="C198">
        <v>335</v>
      </c>
      <c r="D198">
        <v>1149</v>
      </c>
    </row>
    <row r="199" spans="1:4" x14ac:dyDescent="0.25">
      <c r="A199" s="3">
        <v>45243</v>
      </c>
      <c r="B199">
        <v>768</v>
      </c>
      <c r="C199">
        <v>401</v>
      </c>
      <c r="D199">
        <v>1214</v>
      </c>
    </row>
    <row r="200" spans="1:4" x14ac:dyDescent="0.25">
      <c r="A200" s="3">
        <v>45250</v>
      </c>
      <c r="B200">
        <v>765</v>
      </c>
      <c r="C200">
        <v>384</v>
      </c>
      <c r="D200">
        <v>1211</v>
      </c>
    </row>
    <row r="201" spans="1:4" x14ac:dyDescent="0.25">
      <c r="A201" s="3">
        <v>45257</v>
      </c>
      <c r="B201">
        <v>806</v>
      </c>
      <c r="C201">
        <v>376</v>
      </c>
      <c r="D201">
        <v>1271</v>
      </c>
    </row>
    <row r="202" spans="1:4" x14ac:dyDescent="0.25">
      <c r="A202" s="3">
        <v>45264</v>
      </c>
      <c r="B202">
        <v>850</v>
      </c>
      <c r="C202">
        <v>444</v>
      </c>
      <c r="D202">
        <v>1255</v>
      </c>
    </row>
    <row r="203" spans="1:4" x14ac:dyDescent="0.25">
      <c r="A203" s="3">
        <v>45271</v>
      </c>
      <c r="B203">
        <v>756</v>
      </c>
      <c r="C203">
        <v>386</v>
      </c>
      <c r="D203">
        <v>1361</v>
      </c>
    </row>
    <row r="204" spans="1:4" x14ac:dyDescent="0.25">
      <c r="A204" s="3">
        <v>45278</v>
      </c>
      <c r="B204">
        <v>867</v>
      </c>
      <c r="C204">
        <v>383</v>
      </c>
      <c r="D204">
        <v>1303</v>
      </c>
    </row>
    <row r="205" spans="1:4" x14ac:dyDescent="0.25">
      <c r="A205" s="3">
        <v>45285</v>
      </c>
      <c r="B205">
        <v>833</v>
      </c>
      <c r="C205">
        <v>387</v>
      </c>
      <c r="D205">
        <v>1352</v>
      </c>
    </row>
    <row r="206" spans="1:4" x14ac:dyDescent="0.25">
      <c r="A206" s="3">
        <v>45292</v>
      </c>
      <c r="B206">
        <v>807</v>
      </c>
      <c r="C206">
        <v>371</v>
      </c>
      <c r="D206">
        <v>1202</v>
      </c>
    </row>
    <row r="207" spans="1:4" x14ac:dyDescent="0.25">
      <c r="A207" s="3">
        <v>45299</v>
      </c>
      <c r="B207">
        <v>738</v>
      </c>
      <c r="C207">
        <v>352</v>
      </c>
      <c r="D207">
        <v>1219</v>
      </c>
    </row>
    <row r="208" spans="1:4" x14ac:dyDescent="0.25">
      <c r="A208" s="3">
        <v>45306</v>
      </c>
      <c r="B208">
        <v>780</v>
      </c>
      <c r="C208">
        <v>408</v>
      </c>
      <c r="D208">
        <v>1180</v>
      </c>
    </row>
    <row r="209" spans="1:4" x14ac:dyDescent="0.25">
      <c r="A209" s="3">
        <v>45313</v>
      </c>
      <c r="B209">
        <v>785</v>
      </c>
      <c r="C209">
        <v>411</v>
      </c>
      <c r="D209">
        <v>1249</v>
      </c>
    </row>
    <row r="210" spans="1:4" x14ac:dyDescent="0.25">
      <c r="A210" s="3">
        <v>45320</v>
      </c>
      <c r="B210">
        <v>765</v>
      </c>
      <c r="C210">
        <v>388</v>
      </c>
      <c r="D210">
        <v>1237</v>
      </c>
    </row>
    <row r="211" spans="1:4" x14ac:dyDescent="0.25">
      <c r="A211" s="3">
        <v>45327</v>
      </c>
      <c r="B211">
        <v>796</v>
      </c>
      <c r="C211">
        <v>432</v>
      </c>
      <c r="D211">
        <v>1365</v>
      </c>
    </row>
    <row r="212" spans="1:4" x14ac:dyDescent="0.25">
      <c r="A212" s="3">
        <v>45334</v>
      </c>
      <c r="B212">
        <v>716</v>
      </c>
      <c r="C212">
        <v>352</v>
      </c>
      <c r="D212">
        <v>1223</v>
      </c>
    </row>
    <row r="213" spans="1:4" x14ac:dyDescent="0.25">
      <c r="A213" s="3">
        <v>45341</v>
      </c>
      <c r="B213">
        <v>674</v>
      </c>
      <c r="C213">
        <v>414</v>
      </c>
      <c r="D213">
        <v>1158</v>
      </c>
    </row>
    <row r="214" spans="1:4" x14ac:dyDescent="0.25">
      <c r="A214" s="3">
        <v>45348</v>
      </c>
      <c r="B214">
        <v>618</v>
      </c>
      <c r="C214">
        <v>346</v>
      </c>
      <c r="D214">
        <v>1136</v>
      </c>
    </row>
    <row r="215" spans="1:4" x14ac:dyDescent="0.25">
      <c r="A215" s="3">
        <v>45355</v>
      </c>
      <c r="B215">
        <v>708</v>
      </c>
      <c r="C215">
        <v>302</v>
      </c>
      <c r="D215">
        <v>1064</v>
      </c>
    </row>
    <row r="216" spans="1:4" x14ac:dyDescent="0.25">
      <c r="A216" s="3">
        <v>45362</v>
      </c>
      <c r="B216">
        <v>652</v>
      </c>
      <c r="C216">
        <v>314</v>
      </c>
      <c r="D216">
        <v>1085</v>
      </c>
    </row>
    <row r="217" spans="1:4" x14ac:dyDescent="0.25">
      <c r="A217" s="3">
        <v>45369</v>
      </c>
      <c r="B217">
        <v>643</v>
      </c>
      <c r="C217">
        <v>340</v>
      </c>
      <c r="D217">
        <v>1007</v>
      </c>
    </row>
    <row r="218" spans="1:4" x14ac:dyDescent="0.25">
      <c r="A218" s="3">
        <v>45376</v>
      </c>
      <c r="B218">
        <v>638</v>
      </c>
      <c r="C218">
        <v>348</v>
      </c>
      <c r="D218">
        <v>1093</v>
      </c>
    </row>
    <row r="219" spans="1:4" x14ac:dyDescent="0.25">
      <c r="A219" s="3">
        <v>45383</v>
      </c>
      <c r="B219">
        <v>620</v>
      </c>
      <c r="C219">
        <v>327</v>
      </c>
      <c r="D219">
        <v>1122</v>
      </c>
    </row>
    <row r="220" spans="1:4" x14ac:dyDescent="0.25">
      <c r="A220" s="3">
        <v>45390</v>
      </c>
      <c r="B220">
        <v>633</v>
      </c>
      <c r="C220">
        <v>302</v>
      </c>
      <c r="D220">
        <v>1026</v>
      </c>
    </row>
    <row r="221" spans="1:4" x14ac:dyDescent="0.25">
      <c r="A221" s="3">
        <v>45397</v>
      </c>
      <c r="B221">
        <v>647</v>
      </c>
      <c r="C221">
        <v>297</v>
      </c>
      <c r="D221">
        <v>1024</v>
      </c>
    </row>
    <row r="222" spans="1:4" x14ac:dyDescent="0.25">
      <c r="A222" s="3">
        <v>45404</v>
      </c>
      <c r="B222">
        <v>574</v>
      </c>
      <c r="C222">
        <v>312</v>
      </c>
      <c r="D222">
        <v>983</v>
      </c>
    </row>
    <row r="223" spans="1:4" x14ac:dyDescent="0.25">
      <c r="A223" s="3">
        <v>45411</v>
      </c>
      <c r="B223">
        <v>614</v>
      </c>
      <c r="C223">
        <v>314</v>
      </c>
      <c r="D223">
        <v>1036</v>
      </c>
    </row>
    <row r="224" spans="1:4" x14ac:dyDescent="0.25">
      <c r="A224" s="3">
        <v>45418</v>
      </c>
      <c r="B224">
        <v>603</v>
      </c>
      <c r="C224">
        <v>307</v>
      </c>
      <c r="D224">
        <v>978</v>
      </c>
    </row>
    <row r="225" spans="1:4" x14ac:dyDescent="0.25">
      <c r="A225" s="3">
        <v>45425</v>
      </c>
      <c r="B225">
        <v>609</v>
      </c>
      <c r="C225">
        <v>308</v>
      </c>
      <c r="D225">
        <v>986</v>
      </c>
    </row>
    <row r="226" spans="1:4" x14ac:dyDescent="0.25">
      <c r="A226" s="3">
        <v>45432</v>
      </c>
      <c r="B226">
        <v>619</v>
      </c>
      <c r="C226">
        <v>340</v>
      </c>
      <c r="D226">
        <v>1012</v>
      </c>
    </row>
    <row r="227" spans="1:4" x14ac:dyDescent="0.25">
      <c r="A227" s="3">
        <v>45439</v>
      </c>
      <c r="B227">
        <v>629</v>
      </c>
      <c r="C227">
        <v>293</v>
      </c>
      <c r="D227">
        <v>1016</v>
      </c>
    </row>
    <row r="228" spans="1:4" x14ac:dyDescent="0.25">
      <c r="A228" s="3">
        <v>45446</v>
      </c>
      <c r="B228">
        <v>596</v>
      </c>
      <c r="C228">
        <v>297</v>
      </c>
      <c r="D228">
        <v>986</v>
      </c>
    </row>
    <row r="229" spans="1:4" x14ac:dyDescent="0.25">
      <c r="A229" s="3">
        <v>45453</v>
      </c>
      <c r="B229">
        <v>570</v>
      </c>
      <c r="C229">
        <v>291</v>
      </c>
      <c r="D229">
        <v>950</v>
      </c>
    </row>
    <row r="230" spans="1:4" x14ac:dyDescent="0.25">
      <c r="A230" s="3">
        <v>45460</v>
      </c>
      <c r="B230">
        <v>634</v>
      </c>
      <c r="C230">
        <v>318</v>
      </c>
      <c r="D230">
        <v>1057</v>
      </c>
    </row>
    <row r="231" spans="1:4" x14ac:dyDescent="0.25">
      <c r="A231" s="3">
        <v>45467</v>
      </c>
      <c r="B231">
        <v>607</v>
      </c>
      <c r="C231">
        <v>305</v>
      </c>
      <c r="D231">
        <v>1075</v>
      </c>
    </row>
    <row r="232" spans="1:4" x14ac:dyDescent="0.25">
      <c r="A232" s="3">
        <v>45474</v>
      </c>
      <c r="B232">
        <v>517</v>
      </c>
      <c r="C232">
        <v>268</v>
      </c>
      <c r="D232">
        <v>840</v>
      </c>
    </row>
    <row r="233" spans="1:4" x14ac:dyDescent="0.25">
      <c r="A233" s="3">
        <v>45481</v>
      </c>
      <c r="B233">
        <v>600</v>
      </c>
      <c r="C233">
        <v>336</v>
      </c>
      <c r="D233">
        <v>931</v>
      </c>
    </row>
    <row r="234" spans="1:4" x14ac:dyDescent="0.25">
      <c r="A234" s="3">
        <v>45488</v>
      </c>
      <c r="B234">
        <v>527</v>
      </c>
      <c r="C234">
        <v>292</v>
      </c>
      <c r="D234">
        <v>832</v>
      </c>
    </row>
    <row r="235" spans="1:4" x14ac:dyDescent="0.25">
      <c r="A235" s="3">
        <v>45495</v>
      </c>
      <c r="B235">
        <v>555</v>
      </c>
      <c r="C235">
        <v>285</v>
      </c>
      <c r="D235">
        <v>905</v>
      </c>
    </row>
    <row r="236" spans="1:4" x14ac:dyDescent="0.25">
      <c r="A236" s="3">
        <v>45502</v>
      </c>
      <c r="B236">
        <v>551</v>
      </c>
      <c r="C236">
        <v>293</v>
      </c>
      <c r="D236">
        <v>839</v>
      </c>
    </row>
    <row r="237" spans="1:4" x14ac:dyDescent="0.25">
      <c r="A237" s="3">
        <v>45509</v>
      </c>
      <c r="B237">
        <v>502</v>
      </c>
      <c r="C237">
        <v>236</v>
      </c>
      <c r="D237">
        <v>873</v>
      </c>
    </row>
    <row r="238" spans="1:4" x14ac:dyDescent="0.25">
      <c r="A238" s="3">
        <v>45516</v>
      </c>
      <c r="B238">
        <v>482</v>
      </c>
      <c r="C238">
        <v>234</v>
      </c>
      <c r="D238">
        <v>755</v>
      </c>
    </row>
    <row r="239" spans="1:4" x14ac:dyDescent="0.25">
      <c r="A239" s="3">
        <v>45523</v>
      </c>
      <c r="B239">
        <v>472</v>
      </c>
      <c r="C239">
        <v>225</v>
      </c>
      <c r="D239">
        <v>782</v>
      </c>
    </row>
    <row r="240" spans="1:4" x14ac:dyDescent="0.25">
      <c r="A240" s="3">
        <v>45530</v>
      </c>
      <c r="B240">
        <v>451</v>
      </c>
      <c r="C240">
        <v>241</v>
      </c>
      <c r="D240">
        <v>783</v>
      </c>
    </row>
    <row r="241" spans="1:4" x14ac:dyDescent="0.25">
      <c r="A241" s="3">
        <v>45537</v>
      </c>
      <c r="B241">
        <v>293</v>
      </c>
      <c r="C241">
        <v>149</v>
      </c>
      <c r="D241">
        <v>532</v>
      </c>
    </row>
    <row r="242" spans="1:4" x14ac:dyDescent="0.25">
      <c r="A242" s="3">
        <v>45544</v>
      </c>
      <c r="B242">
        <v>286</v>
      </c>
      <c r="C242">
        <v>145</v>
      </c>
      <c r="D242">
        <v>543</v>
      </c>
    </row>
    <row r="243" spans="1:4" x14ac:dyDescent="0.25">
      <c r="A243" s="3">
        <v>45551</v>
      </c>
      <c r="B243">
        <v>211</v>
      </c>
      <c r="C243">
        <v>135</v>
      </c>
      <c r="D243">
        <v>371</v>
      </c>
    </row>
    <row r="244" spans="1:4" x14ac:dyDescent="0.25">
      <c r="A244" s="3">
        <v>45558</v>
      </c>
      <c r="B244">
        <v>214</v>
      </c>
      <c r="C244">
        <v>98</v>
      </c>
      <c r="D244">
        <v>337</v>
      </c>
    </row>
    <row r="245" spans="1:4" x14ac:dyDescent="0.25">
      <c r="A245" s="3">
        <v>45565</v>
      </c>
      <c r="B245">
        <v>94</v>
      </c>
      <c r="C245">
        <v>48</v>
      </c>
      <c r="D245">
        <v>138</v>
      </c>
    </row>
    <row r="246" spans="1:4" x14ac:dyDescent="0.25">
      <c r="A246" s="3">
        <v>45572</v>
      </c>
      <c r="B246">
        <v>21</v>
      </c>
      <c r="C246">
        <v>3</v>
      </c>
      <c r="D246">
        <v>26</v>
      </c>
    </row>
  </sheetData>
  <pageMargins left="0.7" right="0.7" top="0.75" bottom="0.75" header="0.3" footer="0.3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BCA45-A1A3-474B-B3E9-1BA2CD741960}">
  <sheetPr codeName="Sheet23"/>
  <dimension ref="A1:G16"/>
  <sheetViews>
    <sheetView topLeftCell="A16" workbookViewId="0">
      <selection activeCell="G11" sqref="G11"/>
    </sheetView>
  </sheetViews>
  <sheetFormatPr defaultRowHeight="15" x14ac:dyDescent="0.25"/>
  <cols>
    <col min="1" max="2" width="13.42578125" bestFit="1" customWidth="1"/>
    <col min="3" max="5" width="12.5703125" bestFit="1" customWidth="1"/>
  </cols>
  <sheetData>
    <row r="1" spans="1:7" x14ac:dyDescent="0.25">
      <c r="A1" t="s">
        <v>0</v>
      </c>
      <c r="B1" t="s">
        <v>3</v>
      </c>
    </row>
    <row r="2" spans="1:7" x14ac:dyDescent="0.25">
      <c r="G2" t="s">
        <v>95</v>
      </c>
    </row>
    <row r="3" spans="1:7" x14ac:dyDescent="0.25">
      <c r="A3" t="s">
        <v>4</v>
      </c>
      <c r="B3" t="s">
        <v>37</v>
      </c>
      <c r="C3" t="s">
        <v>96</v>
      </c>
      <c r="D3" t="s">
        <v>97</v>
      </c>
      <c r="E3" t="s">
        <v>98</v>
      </c>
      <c r="G3" t="s">
        <v>99</v>
      </c>
    </row>
    <row r="4" spans="1:7" x14ac:dyDescent="0.25">
      <c r="A4" s="4" t="s">
        <v>100</v>
      </c>
      <c r="B4">
        <v>8078771</v>
      </c>
      <c r="C4">
        <v>5330971</v>
      </c>
      <c r="D4">
        <v>345870</v>
      </c>
      <c r="E4">
        <v>2401930</v>
      </c>
    </row>
    <row r="5" spans="1:7" x14ac:dyDescent="0.25">
      <c r="A5" s="4" t="s">
        <v>6</v>
      </c>
      <c r="B5">
        <v>2493525</v>
      </c>
      <c r="C5">
        <v>0</v>
      </c>
      <c r="D5">
        <v>81559</v>
      </c>
      <c r="E5">
        <v>2411966</v>
      </c>
      <c r="G5" t="s">
        <v>101</v>
      </c>
    </row>
    <row r="6" spans="1:7" x14ac:dyDescent="0.25">
      <c r="A6" s="4" t="s">
        <v>7</v>
      </c>
      <c r="B6">
        <v>2008031</v>
      </c>
      <c r="C6">
        <v>0</v>
      </c>
      <c r="D6">
        <v>91954</v>
      </c>
      <c r="E6">
        <v>1916077</v>
      </c>
    </row>
    <row r="7" spans="1:7" x14ac:dyDescent="0.25">
      <c r="A7" s="9" t="s">
        <v>13</v>
      </c>
      <c r="B7">
        <v>1737143</v>
      </c>
      <c r="C7">
        <v>0</v>
      </c>
      <c r="D7">
        <v>77053</v>
      </c>
      <c r="E7">
        <v>1660090</v>
      </c>
      <c r="G7" t="s">
        <v>102</v>
      </c>
    </row>
    <row r="8" spans="1:7" x14ac:dyDescent="0.25">
      <c r="A8" s="13" t="s">
        <v>17</v>
      </c>
      <c r="B8">
        <v>1474966</v>
      </c>
      <c r="C8">
        <v>0</v>
      </c>
      <c r="D8">
        <v>61914</v>
      </c>
      <c r="E8">
        <v>1413052</v>
      </c>
    </row>
    <row r="9" spans="1:7" x14ac:dyDescent="0.25">
      <c r="A9" s="13" t="s">
        <v>18</v>
      </c>
      <c r="B9">
        <v>185746</v>
      </c>
      <c r="C9">
        <v>0</v>
      </c>
      <c r="D9">
        <v>11142</v>
      </c>
      <c r="E9">
        <v>174604</v>
      </c>
      <c r="G9" t="s">
        <v>103</v>
      </c>
    </row>
    <row r="10" spans="1:7" x14ac:dyDescent="0.25">
      <c r="A10" s="13" t="s">
        <v>19</v>
      </c>
      <c r="B10">
        <v>76431</v>
      </c>
      <c r="C10">
        <v>0</v>
      </c>
      <c r="D10">
        <v>3997</v>
      </c>
      <c r="E10">
        <v>72434</v>
      </c>
    </row>
    <row r="11" spans="1:7" x14ac:dyDescent="0.25">
      <c r="A11" s="9" t="s">
        <v>14</v>
      </c>
      <c r="B11">
        <v>141353</v>
      </c>
      <c r="C11">
        <v>0</v>
      </c>
      <c r="D11">
        <v>7582</v>
      </c>
      <c r="E11">
        <v>133771</v>
      </c>
      <c r="G11" s="5" t="s">
        <v>104</v>
      </c>
    </row>
    <row r="12" spans="1:7" x14ac:dyDescent="0.25">
      <c r="A12" s="9" t="s">
        <v>15</v>
      </c>
      <c r="B12">
        <v>83787</v>
      </c>
      <c r="C12">
        <v>0</v>
      </c>
      <c r="D12">
        <v>4914</v>
      </c>
      <c r="E12">
        <v>78873</v>
      </c>
      <c r="G12" t="s">
        <v>105</v>
      </c>
    </row>
    <row r="13" spans="1:7" x14ac:dyDescent="0.25">
      <c r="A13" s="9" t="s">
        <v>16</v>
      </c>
      <c r="B13">
        <v>45748</v>
      </c>
      <c r="C13">
        <v>0</v>
      </c>
      <c r="D13">
        <v>2405</v>
      </c>
      <c r="E13">
        <v>43343</v>
      </c>
      <c r="G13" t="s">
        <v>106</v>
      </c>
    </row>
    <row r="14" spans="1:7" x14ac:dyDescent="0.25">
      <c r="A14" s="4" t="s">
        <v>8</v>
      </c>
      <c r="B14">
        <v>15104</v>
      </c>
      <c r="C14">
        <v>0</v>
      </c>
      <c r="D14">
        <v>1410</v>
      </c>
      <c r="E14">
        <v>13694</v>
      </c>
    </row>
    <row r="15" spans="1:7" x14ac:dyDescent="0.25">
      <c r="A15" s="4" t="s">
        <v>9</v>
      </c>
      <c r="B15">
        <v>2237</v>
      </c>
      <c r="C15">
        <v>0</v>
      </c>
      <c r="D15">
        <v>329</v>
      </c>
      <c r="E15">
        <v>1908</v>
      </c>
    </row>
    <row r="16" spans="1:7" x14ac:dyDescent="0.25">
      <c r="A16" s="4" t="s">
        <v>5</v>
      </c>
      <c r="B16">
        <v>12597668</v>
      </c>
      <c r="C16">
        <v>5330971</v>
      </c>
      <c r="D16">
        <v>521122</v>
      </c>
      <c r="E16">
        <v>6745575</v>
      </c>
    </row>
  </sheetData>
  <pageMargins left="0.7" right="0.7" top="0.75" bottom="0.75" header="0.3" footer="0.3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98C4A7-E244-420D-985B-501720C75592}">
  <sheetPr codeName="Sheet24"/>
  <dimension ref="B2:U17"/>
  <sheetViews>
    <sheetView topLeftCell="A10" workbookViewId="0">
      <selection activeCell="U17" sqref="U17"/>
    </sheetView>
  </sheetViews>
  <sheetFormatPr defaultRowHeight="15" x14ac:dyDescent="0.25"/>
  <sheetData>
    <row r="2" spans="2:21" x14ac:dyDescent="0.25">
      <c r="B2" t="s">
        <v>91</v>
      </c>
    </row>
    <row r="13" spans="2:21" x14ac:dyDescent="0.25">
      <c r="U13" t="s">
        <v>92</v>
      </c>
    </row>
    <row r="15" spans="2:21" x14ac:dyDescent="0.25">
      <c r="U15" t="s">
        <v>93</v>
      </c>
    </row>
    <row r="17" spans="21:21" x14ac:dyDescent="0.25">
      <c r="U17" t="s">
        <v>94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E30A3-A6CA-4A18-A176-3DA5A6C252B4}">
  <sheetPr codeName="Sheet25"/>
  <dimension ref="A1:E244"/>
  <sheetViews>
    <sheetView workbookViewId="0">
      <selection activeCell="E38" sqref="E38"/>
    </sheetView>
  </sheetViews>
  <sheetFormatPr defaultRowHeight="15" x14ac:dyDescent="0.25"/>
  <cols>
    <col min="1" max="1" width="12.42578125" bestFit="1" customWidth="1"/>
    <col min="2" max="2" width="12.140625" bestFit="1" customWidth="1"/>
  </cols>
  <sheetData>
    <row r="1" spans="1:2" x14ac:dyDescent="0.25">
      <c r="A1" s="2" t="s">
        <v>0</v>
      </c>
      <c r="B1" t="s">
        <v>3</v>
      </c>
    </row>
    <row r="3" spans="1:2" x14ac:dyDescent="0.25">
      <c r="A3" s="2" t="s">
        <v>4</v>
      </c>
      <c r="B3" t="s">
        <v>37</v>
      </c>
    </row>
    <row r="4" spans="1:2" x14ac:dyDescent="0.25">
      <c r="A4" s="3">
        <v>43892</v>
      </c>
      <c r="B4">
        <v>2277</v>
      </c>
    </row>
    <row r="5" spans="1:2" x14ac:dyDescent="0.25">
      <c r="A5" s="3">
        <v>43899</v>
      </c>
      <c r="B5">
        <v>2289</v>
      </c>
    </row>
    <row r="6" spans="1:2" x14ac:dyDescent="0.25">
      <c r="A6" s="3">
        <v>43906</v>
      </c>
      <c r="B6">
        <v>2318</v>
      </c>
    </row>
    <row r="7" spans="1:2" x14ac:dyDescent="0.25">
      <c r="A7" s="3">
        <v>43913</v>
      </c>
      <c r="B7">
        <v>2290</v>
      </c>
    </row>
    <row r="8" spans="1:2" x14ac:dyDescent="0.25">
      <c r="A8" s="3">
        <v>43920</v>
      </c>
      <c r="B8">
        <v>2322</v>
      </c>
    </row>
    <row r="9" spans="1:2" x14ac:dyDescent="0.25">
      <c r="A9" s="3">
        <v>43927</v>
      </c>
      <c r="B9">
        <v>2245</v>
      </c>
    </row>
    <row r="10" spans="1:2" x14ac:dyDescent="0.25">
      <c r="A10" s="3">
        <v>43934</v>
      </c>
      <c r="B10">
        <v>2115</v>
      </c>
    </row>
    <row r="11" spans="1:2" x14ac:dyDescent="0.25">
      <c r="A11" s="3">
        <v>43941</v>
      </c>
      <c r="B11">
        <v>2037</v>
      </c>
    </row>
    <row r="12" spans="1:2" x14ac:dyDescent="0.25">
      <c r="A12" s="3">
        <v>43948</v>
      </c>
      <c r="B12">
        <v>2107</v>
      </c>
    </row>
    <row r="13" spans="1:2" x14ac:dyDescent="0.25">
      <c r="A13" s="3">
        <v>43955</v>
      </c>
      <c r="B13">
        <v>2000</v>
      </c>
    </row>
    <row r="14" spans="1:2" x14ac:dyDescent="0.25">
      <c r="A14" s="3">
        <v>43962</v>
      </c>
      <c r="B14">
        <v>2023</v>
      </c>
    </row>
    <row r="15" spans="1:2" x14ac:dyDescent="0.25">
      <c r="A15" s="3">
        <v>43969</v>
      </c>
      <c r="B15">
        <v>1916</v>
      </c>
    </row>
    <row r="16" spans="1:2" x14ac:dyDescent="0.25">
      <c r="A16" s="3">
        <v>43976</v>
      </c>
      <c r="B16">
        <v>1928</v>
      </c>
    </row>
    <row r="17" spans="1:2" x14ac:dyDescent="0.25">
      <c r="A17" s="3">
        <v>43983</v>
      </c>
      <c r="B17">
        <v>2133</v>
      </c>
    </row>
    <row r="18" spans="1:2" x14ac:dyDescent="0.25">
      <c r="A18" s="3">
        <v>43990</v>
      </c>
      <c r="B18">
        <v>1989</v>
      </c>
    </row>
    <row r="19" spans="1:2" x14ac:dyDescent="0.25">
      <c r="A19" s="3">
        <v>43997</v>
      </c>
      <c r="B19">
        <v>2015</v>
      </c>
    </row>
    <row r="20" spans="1:2" x14ac:dyDescent="0.25">
      <c r="A20" s="3">
        <v>44004</v>
      </c>
      <c r="B20">
        <v>2071</v>
      </c>
    </row>
    <row r="21" spans="1:2" x14ac:dyDescent="0.25">
      <c r="A21" s="3">
        <v>44011</v>
      </c>
      <c r="B21">
        <v>2106</v>
      </c>
    </row>
    <row r="22" spans="1:2" x14ac:dyDescent="0.25">
      <c r="A22" s="3">
        <v>44018</v>
      </c>
      <c r="B22">
        <v>1984</v>
      </c>
    </row>
    <row r="23" spans="1:2" x14ac:dyDescent="0.25">
      <c r="A23" s="3">
        <v>44025</v>
      </c>
      <c r="B23">
        <v>1980</v>
      </c>
    </row>
    <row r="24" spans="1:2" x14ac:dyDescent="0.25">
      <c r="A24" s="3">
        <v>44032</v>
      </c>
      <c r="B24">
        <v>2102</v>
      </c>
    </row>
    <row r="25" spans="1:2" x14ac:dyDescent="0.25">
      <c r="A25" s="3">
        <v>44039</v>
      </c>
      <c r="B25">
        <v>2206</v>
      </c>
    </row>
    <row r="26" spans="1:2" x14ac:dyDescent="0.25">
      <c r="A26" s="3">
        <v>44046</v>
      </c>
      <c r="B26">
        <v>2153</v>
      </c>
    </row>
    <row r="27" spans="1:2" x14ac:dyDescent="0.25">
      <c r="A27" s="3">
        <v>44053</v>
      </c>
      <c r="B27">
        <v>2187</v>
      </c>
    </row>
    <row r="28" spans="1:2" x14ac:dyDescent="0.25">
      <c r="A28" s="3">
        <v>44060</v>
      </c>
      <c r="B28">
        <v>2094</v>
      </c>
    </row>
    <row r="29" spans="1:2" x14ac:dyDescent="0.25">
      <c r="A29" s="3">
        <v>44067</v>
      </c>
      <c r="B29">
        <v>2021</v>
      </c>
    </row>
    <row r="30" spans="1:2" x14ac:dyDescent="0.25">
      <c r="A30" s="3">
        <v>44074</v>
      </c>
      <c r="B30">
        <v>2020</v>
      </c>
    </row>
    <row r="31" spans="1:2" x14ac:dyDescent="0.25">
      <c r="A31" s="3">
        <v>44081</v>
      </c>
      <c r="B31">
        <v>2072</v>
      </c>
    </row>
    <row r="32" spans="1:2" x14ac:dyDescent="0.25">
      <c r="A32" s="3">
        <v>44088</v>
      </c>
      <c r="B32">
        <v>2200</v>
      </c>
    </row>
    <row r="33" spans="1:5" x14ac:dyDescent="0.25">
      <c r="A33" s="3">
        <v>44095</v>
      </c>
      <c r="B33">
        <v>2389</v>
      </c>
    </row>
    <row r="34" spans="1:5" x14ac:dyDescent="0.25">
      <c r="A34" s="3">
        <v>44102</v>
      </c>
      <c r="B34">
        <v>2377</v>
      </c>
    </row>
    <row r="35" spans="1:5" x14ac:dyDescent="0.25">
      <c r="A35" s="3">
        <v>44109</v>
      </c>
      <c r="B35">
        <v>2598</v>
      </c>
    </row>
    <row r="36" spans="1:5" x14ac:dyDescent="0.25">
      <c r="A36" s="3">
        <v>44116</v>
      </c>
      <c r="B36">
        <v>2937</v>
      </c>
    </row>
    <row r="37" spans="1:5" x14ac:dyDescent="0.25">
      <c r="A37" s="3">
        <v>44123</v>
      </c>
      <c r="B37">
        <v>3645</v>
      </c>
    </row>
    <row r="38" spans="1:5" x14ac:dyDescent="0.25">
      <c r="A38" s="3">
        <v>44130</v>
      </c>
      <c r="B38">
        <v>4212</v>
      </c>
      <c r="E38" t="s">
        <v>311</v>
      </c>
    </row>
    <row r="39" spans="1:5" x14ac:dyDescent="0.25">
      <c r="A39" s="3">
        <v>44137</v>
      </c>
      <c r="B39">
        <v>4246</v>
      </c>
    </row>
    <row r="40" spans="1:5" x14ac:dyDescent="0.25">
      <c r="A40" s="3">
        <v>44144</v>
      </c>
      <c r="B40">
        <v>3863</v>
      </c>
    </row>
    <row r="41" spans="1:5" x14ac:dyDescent="0.25">
      <c r="A41" s="3">
        <v>44151</v>
      </c>
      <c r="B41">
        <v>3406</v>
      </c>
    </row>
    <row r="42" spans="1:5" x14ac:dyDescent="0.25">
      <c r="A42" s="3">
        <v>44158</v>
      </c>
      <c r="B42">
        <v>3152</v>
      </c>
    </row>
    <row r="43" spans="1:5" x14ac:dyDescent="0.25">
      <c r="A43" s="3">
        <v>44165</v>
      </c>
      <c r="B43">
        <v>3087</v>
      </c>
    </row>
    <row r="44" spans="1:5" x14ac:dyDescent="0.25">
      <c r="A44" s="3">
        <v>44172</v>
      </c>
      <c r="B44">
        <v>3089</v>
      </c>
    </row>
    <row r="45" spans="1:5" x14ac:dyDescent="0.25">
      <c r="A45" s="3">
        <v>44179</v>
      </c>
      <c r="B45">
        <v>3240</v>
      </c>
    </row>
    <row r="46" spans="1:5" x14ac:dyDescent="0.25">
      <c r="A46" s="3">
        <v>44186</v>
      </c>
      <c r="B46">
        <v>3223</v>
      </c>
    </row>
    <row r="47" spans="1:5" x14ac:dyDescent="0.25">
      <c r="A47" s="3">
        <v>44193</v>
      </c>
      <c r="B47">
        <v>3526</v>
      </c>
    </row>
    <row r="48" spans="1:5" x14ac:dyDescent="0.25">
      <c r="A48" s="3">
        <v>44200</v>
      </c>
      <c r="B48">
        <v>3846</v>
      </c>
    </row>
    <row r="49" spans="1:2" x14ac:dyDescent="0.25">
      <c r="A49" s="3">
        <v>44207</v>
      </c>
      <c r="B49">
        <v>3735</v>
      </c>
    </row>
    <row r="50" spans="1:2" x14ac:dyDescent="0.25">
      <c r="A50" s="3">
        <v>44214</v>
      </c>
      <c r="B50">
        <v>3606</v>
      </c>
    </row>
    <row r="51" spans="1:2" x14ac:dyDescent="0.25">
      <c r="A51" s="3">
        <v>44221</v>
      </c>
      <c r="B51">
        <v>3434</v>
      </c>
    </row>
    <row r="52" spans="1:2" x14ac:dyDescent="0.25">
      <c r="A52" s="3">
        <v>44228</v>
      </c>
      <c r="B52">
        <v>3278</v>
      </c>
    </row>
    <row r="53" spans="1:2" x14ac:dyDescent="0.25">
      <c r="A53" s="3">
        <v>44235</v>
      </c>
      <c r="B53">
        <v>3453</v>
      </c>
    </row>
    <row r="54" spans="1:2" x14ac:dyDescent="0.25">
      <c r="A54" s="3">
        <v>44242</v>
      </c>
      <c r="B54">
        <v>3496</v>
      </c>
    </row>
    <row r="55" spans="1:2" x14ac:dyDescent="0.25">
      <c r="A55" s="3">
        <v>44249</v>
      </c>
      <c r="B55">
        <v>3665</v>
      </c>
    </row>
    <row r="56" spans="1:2" x14ac:dyDescent="0.25">
      <c r="A56" s="3">
        <v>44256</v>
      </c>
      <c r="B56">
        <v>3953</v>
      </c>
    </row>
    <row r="57" spans="1:2" x14ac:dyDescent="0.25">
      <c r="A57" s="3">
        <v>44263</v>
      </c>
      <c r="B57">
        <v>4058</v>
      </c>
    </row>
    <row r="58" spans="1:2" x14ac:dyDescent="0.25">
      <c r="A58" s="3">
        <v>44270</v>
      </c>
      <c r="B58">
        <v>3851</v>
      </c>
    </row>
    <row r="59" spans="1:2" x14ac:dyDescent="0.25">
      <c r="A59" s="3">
        <v>44277</v>
      </c>
      <c r="B59">
        <v>3500</v>
      </c>
    </row>
    <row r="60" spans="1:2" x14ac:dyDescent="0.25">
      <c r="A60" s="3">
        <v>44284</v>
      </c>
      <c r="B60">
        <v>3405</v>
      </c>
    </row>
    <row r="61" spans="1:2" x14ac:dyDescent="0.25">
      <c r="A61" s="3">
        <v>44291</v>
      </c>
      <c r="B61">
        <v>2983</v>
      </c>
    </row>
    <row r="62" spans="1:2" x14ac:dyDescent="0.25">
      <c r="A62" s="3">
        <v>44298</v>
      </c>
      <c r="B62">
        <v>2654</v>
      </c>
    </row>
    <row r="63" spans="1:2" x14ac:dyDescent="0.25">
      <c r="A63" s="3">
        <v>44305</v>
      </c>
      <c r="B63">
        <v>2520</v>
      </c>
    </row>
    <row r="64" spans="1:2" x14ac:dyDescent="0.25">
      <c r="A64" s="3">
        <v>44312</v>
      </c>
      <c r="B64">
        <v>2495</v>
      </c>
    </row>
    <row r="65" spans="1:2" x14ac:dyDescent="0.25">
      <c r="A65" s="3">
        <v>44319</v>
      </c>
      <c r="B65">
        <v>2338</v>
      </c>
    </row>
    <row r="66" spans="1:2" x14ac:dyDescent="0.25">
      <c r="A66" s="3">
        <v>44326</v>
      </c>
      <c r="B66">
        <v>2257</v>
      </c>
    </row>
    <row r="67" spans="1:2" x14ac:dyDescent="0.25">
      <c r="A67" s="3">
        <v>44333</v>
      </c>
      <c r="B67">
        <v>2055</v>
      </c>
    </row>
    <row r="68" spans="1:2" x14ac:dyDescent="0.25">
      <c r="A68" s="3">
        <v>44340</v>
      </c>
      <c r="B68">
        <v>1964</v>
      </c>
    </row>
    <row r="69" spans="1:2" x14ac:dyDescent="0.25">
      <c r="A69" s="3">
        <v>44347</v>
      </c>
      <c r="B69">
        <v>2074</v>
      </c>
    </row>
    <row r="70" spans="1:2" x14ac:dyDescent="0.25">
      <c r="A70" s="3">
        <v>44354</v>
      </c>
      <c r="B70">
        <v>1977</v>
      </c>
    </row>
    <row r="71" spans="1:2" x14ac:dyDescent="0.25">
      <c r="A71" s="3">
        <v>44361</v>
      </c>
      <c r="B71">
        <v>2072</v>
      </c>
    </row>
    <row r="72" spans="1:2" x14ac:dyDescent="0.25">
      <c r="A72" s="3">
        <v>44368</v>
      </c>
      <c r="B72">
        <v>2024</v>
      </c>
    </row>
    <row r="73" spans="1:2" x14ac:dyDescent="0.25">
      <c r="A73" s="3">
        <v>44375</v>
      </c>
      <c r="B73">
        <v>1890</v>
      </c>
    </row>
    <row r="74" spans="1:2" x14ac:dyDescent="0.25">
      <c r="A74" s="3">
        <v>44382</v>
      </c>
      <c r="B74">
        <v>1951</v>
      </c>
    </row>
    <row r="75" spans="1:2" x14ac:dyDescent="0.25">
      <c r="A75" s="3">
        <v>44389</v>
      </c>
      <c r="B75">
        <v>2044</v>
      </c>
    </row>
    <row r="76" spans="1:2" x14ac:dyDescent="0.25">
      <c r="A76" s="3">
        <v>44396</v>
      </c>
      <c r="B76">
        <v>1961</v>
      </c>
    </row>
    <row r="77" spans="1:2" x14ac:dyDescent="0.25">
      <c r="A77" s="3">
        <v>44403</v>
      </c>
      <c r="B77">
        <v>2120</v>
      </c>
    </row>
    <row r="78" spans="1:2" x14ac:dyDescent="0.25">
      <c r="A78" s="3">
        <v>44410</v>
      </c>
      <c r="B78">
        <v>1932</v>
      </c>
    </row>
    <row r="79" spans="1:2" x14ac:dyDescent="0.25">
      <c r="A79" s="3">
        <v>44417</v>
      </c>
      <c r="B79">
        <v>2043</v>
      </c>
    </row>
    <row r="80" spans="1:2" x14ac:dyDescent="0.25">
      <c r="A80" s="3">
        <v>44424</v>
      </c>
      <c r="B80">
        <v>2002</v>
      </c>
    </row>
    <row r="81" spans="1:2" x14ac:dyDescent="0.25">
      <c r="A81" s="3">
        <v>44431</v>
      </c>
      <c r="B81">
        <v>1958</v>
      </c>
    </row>
    <row r="82" spans="1:2" x14ac:dyDescent="0.25">
      <c r="A82" s="3">
        <v>44438</v>
      </c>
      <c r="B82">
        <v>2002</v>
      </c>
    </row>
    <row r="83" spans="1:2" x14ac:dyDescent="0.25">
      <c r="A83" s="3">
        <v>44445</v>
      </c>
      <c r="B83">
        <v>2077</v>
      </c>
    </row>
    <row r="84" spans="1:2" x14ac:dyDescent="0.25">
      <c r="A84" s="3">
        <v>44452</v>
      </c>
      <c r="B84">
        <v>2142</v>
      </c>
    </row>
    <row r="85" spans="1:2" x14ac:dyDescent="0.25">
      <c r="A85" s="3">
        <v>44459</v>
      </c>
      <c r="B85">
        <v>2116</v>
      </c>
    </row>
    <row r="86" spans="1:2" x14ac:dyDescent="0.25">
      <c r="A86" s="3">
        <v>44466</v>
      </c>
      <c r="B86">
        <v>2094</v>
      </c>
    </row>
    <row r="87" spans="1:2" x14ac:dyDescent="0.25">
      <c r="A87" s="3">
        <v>44473</v>
      </c>
      <c r="B87">
        <v>2122</v>
      </c>
    </row>
    <row r="88" spans="1:2" x14ac:dyDescent="0.25">
      <c r="A88" s="3">
        <v>44480</v>
      </c>
      <c r="B88">
        <v>2224</v>
      </c>
    </row>
    <row r="89" spans="1:2" x14ac:dyDescent="0.25">
      <c r="A89" s="3">
        <v>44487</v>
      </c>
      <c r="B89">
        <v>2354</v>
      </c>
    </row>
    <row r="90" spans="1:2" x14ac:dyDescent="0.25">
      <c r="A90" s="3">
        <v>44494</v>
      </c>
      <c r="B90">
        <v>2594</v>
      </c>
    </row>
    <row r="91" spans="1:2" x14ac:dyDescent="0.25">
      <c r="A91" s="3">
        <v>44501</v>
      </c>
      <c r="B91">
        <v>2717</v>
      </c>
    </row>
    <row r="92" spans="1:2" x14ac:dyDescent="0.25">
      <c r="A92" s="3">
        <v>44508</v>
      </c>
      <c r="B92">
        <v>2915</v>
      </c>
    </row>
    <row r="93" spans="1:2" x14ac:dyDescent="0.25">
      <c r="A93" s="3">
        <v>44515</v>
      </c>
      <c r="B93">
        <v>3067</v>
      </c>
    </row>
    <row r="94" spans="1:2" x14ac:dyDescent="0.25">
      <c r="A94" s="3">
        <v>44522</v>
      </c>
      <c r="B94">
        <v>3278</v>
      </c>
    </row>
    <row r="95" spans="1:2" x14ac:dyDescent="0.25">
      <c r="A95" s="3">
        <v>44529</v>
      </c>
      <c r="B95">
        <v>3405</v>
      </c>
    </row>
    <row r="96" spans="1:2" x14ac:dyDescent="0.25">
      <c r="A96" s="3">
        <v>44536</v>
      </c>
      <c r="B96">
        <v>3398</v>
      </c>
    </row>
    <row r="97" spans="1:2" x14ac:dyDescent="0.25">
      <c r="A97" s="3">
        <v>44543</v>
      </c>
      <c r="B97">
        <v>3166</v>
      </c>
    </row>
    <row r="98" spans="1:2" x14ac:dyDescent="0.25">
      <c r="A98" s="3">
        <v>44550</v>
      </c>
      <c r="B98">
        <v>2962</v>
      </c>
    </row>
    <row r="99" spans="1:2" x14ac:dyDescent="0.25">
      <c r="A99" s="3">
        <v>44557</v>
      </c>
      <c r="B99">
        <v>2797</v>
      </c>
    </row>
    <row r="100" spans="1:2" x14ac:dyDescent="0.25">
      <c r="A100" s="3">
        <v>44564</v>
      </c>
      <c r="B100">
        <v>2584</v>
      </c>
    </row>
    <row r="101" spans="1:2" x14ac:dyDescent="0.25">
      <c r="A101" s="3">
        <v>44571</v>
      </c>
      <c r="B101">
        <v>2572</v>
      </c>
    </row>
    <row r="102" spans="1:2" x14ac:dyDescent="0.25">
      <c r="A102" s="3">
        <v>44578</v>
      </c>
      <c r="B102">
        <v>2391</v>
      </c>
    </row>
    <row r="103" spans="1:2" x14ac:dyDescent="0.25">
      <c r="A103" s="3">
        <v>44585</v>
      </c>
      <c r="B103">
        <v>2392</v>
      </c>
    </row>
    <row r="104" spans="1:2" x14ac:dyDescent="0.25">
      <c r="A104" s="3">
        <v>44592</v>
      </c>
      <c r="B104">
        <v>2679</v>
      </c>
    </row>
    <row r="105" spans="1:2" x14ac:dyDescent="0.25">
      <c r="A105" s="3">
        <v>44599</v>
      </c>
      <c r="B105">
        <v>2725</v>
      </c>
    </row>
    <row r="106" spans="1:2" x14ac:dyDescent="0.25">
      <c r="A106" s="3">
        <v>44606</v>
      </c>
      <c r="B106">
        <v>2669</v>
      </c>
    </row>
    <row r="107" spans="1:2" x14ac:dyDescent="0.25">
      <c r="A107" s="3">
        <v>44613</v>
      </c>
      <c r="B107">
        <v>2554</v>
      </c>
    </row>
    <row r="108" spans="1:2" x14ac:dyDescent="0.25">
      <c r="A108" s="3">
        <v>44620</v>
      </c>
      <c r="B108">
        <v>2461</v>
      </c>
    </row>
    <row r="109" spans="1:2" x14ac:dyDescent="0.25">
      <c r="A109" s="3">
        <v>44627</v>
      </c>
      <c r="B109">
        <v>2448</v>
      </c>
    </row>
    <row r="110" spans="1:2" x14ac:dyDescent="0.25">
      <c r="A110" s="3">
        <v>44634</v>
      </c>
      <c r="B110">
        <v>2371</v>
      </c>
    </row>
    <row r="111" spans="1:2" x14ac:dyDescent="0.25">
      <c r="A111" s="3">
        <v>44641</v>
      </c>
      <c r="B111">
        <v>2522</v>
      </c>
    </row>
    <row r="112" spans="1:2" x14ac:dyDescent="0.25">
      <c r="A112" s="3">
        <v>44648</v>
      </c>
      <c r="B112">
        <v>2567</v>
      </c>
    </row>
    <row r="113" spans="1:2" x14ac:dyDescent="0.25">
      <c r="A113" s="3">
        <v>44655</v>
      </c>
      <c r="B113">
        <v>2483</v>
      </c>
    </row>
    <row r="114" spans="1:2" x14ac:dyDescent="0.25">
      <c r="A114" s="3">
        <v>44662</v>
      </c>
      <c r="B114">
        <v>2377</v>
      </c>
    </row>
    <row r="115" spans="1:2" x14ac:dyDescent="0.25">
      <c r="A115" s="3">
        <v>44669</v>
      </c>
      <c r="B115">
        <v>2378</v>
      </c>
    </row>
    <row r="116" spans="1:2" x14ac:dyDescent="0.25">
      <c r="A116" s="3">
        <v>44676</v>
      </c>
      <c r="B116">
        <v>2325</v>
      </c>
    </row>
    <row r="117" spans="1:2" x14ac:dyDescent="0.25">
      <c r="A117" s="3">
        <v>44683</v>
      </c>
      <c r="B117">
        <v>2325</v>
      </c>
    </row>
    <row r="118" spans="1:2" x14ac:dyDescent="0.25">
      <c r="A118" s="3">
        <v>44690</v>
      </c>
      <c r="B118">
        <v>2238</v>
      </c>
    </row>
    <row r="119" spans="1:2" x14ac:dyDescent="0.25">
      <c r="A119" s="3">
        <v>44697</v>
      </c>
      <c r="B119">
        <v>2093</v>
      </c>
    </row>
    <row r="120" spans="1:2" x14ac:dyDescent="0.25">
      <c r="A120" s="3">
        <v>44704</v>
      </c>
      <c r="B120">
        <v>1955</v>
      </c>
    </row>
    <row r="121" spans="1:2" x14ac:dyDescent="0.25">
      <c r="A121" s="3">
        <v>44711</v>
      </c>
      <c r="B121">
        <v>2092</v>
      </c>
    </row>
    <row r="122" spans="1:2" x14ac:dyDescent="0.25">
      <c r="A122" s="3">
        <v>44718</v>
      </c>
      <c r="B122">
        <v>2114</v>
      </c>
    </row>
    <row r="123" spans="1:2" x14ac:dyDescent="0.25">
      <c r="A123" s="3">
        <v>44725</v>
      </c>
      <c r="B123">
        <v>2028</v>
      </c>
    </row>
    <row r="124" spans="1:2" x14ac:dyDescent="0.25">
      <c r="A124" s="3">
        <v>44732</v>
      </c>
      <c r="B124">
        <v>2022</v>
      </c>
    </row>
    <row r="125" spans="1:2" x14ac:dyDescent="0.25">
      <c r="A125" s="3">
        <v>44739</v>
      </c>
      <c r="B125">
        <v>2236</v>
      </c>
    </row>
    <row r="126" spans="1:2" x14ac:dyDescent="0.25">
      <c r="A126" s="3">
        <v>44746</v>
      </c>
      <c r="B126">
        <v>1931</v>
      </c>
    </row>
    <row r="127" spans="1:2" x14ac:dyDescent="0.25">
      <c r="A127" s="3">
        <v>44753</v>
      </c>
      <c r="B127">
        <v>2010</v>
      </c>
    </row>
    <row r="128" spans="1:2" x14ac:dyDescent="0.25">
      <c r="A128" s="3">
        <v>44760</v>
      </c>
      <c r="B128">
        <v>2388</v>
      </c>
    </row>
    <row r="129" spans="1:2" x14ac:dyDescent="0.25">
      <c r="A129" s="3">
        <v>44767</v>
      </c>
      <c r="B129">
        <v>2230</v>
      </c>
    </row>
    <row r="130" spans="1:2" x14ac:dyDescent="0.25">
      <c r="A130" s="3">
        <v>44774</v>
      </c>
      <c r="B130">
        <v>2259</v>
      </c>
    </row>
    <row r="131" spans="1:2" x14ac:dyDescent="0.25">
      <c r="A131" s="3">
        <v>44781</v>
      </c>
      <c r="B131">
        <v>2242</v>
      </c>
    </row>
    <row r="132" spans="1:2" x14ac:dyDescent="0.25">
      <c r="A132" s="3">
        <v>44788</v>
      </c>
      <c r="B132">
        <v>2248</v>
      </c>
    </row>
    <row r="133" spans="1:2" x14ac:dyDescent="0.25">
      <c r="A133" s="3">
        <v>44795</v>
      </c>
      <c r="B133">
        <v>2161</v>
      </c>
    </row>
    <row r="134" spans="1:2" x14ac:dyDescent="0.25">
      <c r="A134" s="3">
        <v>44802</v>
      </c>
      <c r="B134">
        <v>2075</v>
      </c>
    </row>
    <row r="135" spans="1:2" x14ac:dyDescent="0.25">
      <c r="A135" s="3">
        <v>44809</v>
      </c>
      <c r="B135">
        <v>2238</v>
      </c>
    </row>
    <row r="136" spans="1:2" x14ac:dyDescent="0.25">
      <c r="A136" s="3">
        <v>44816</v>
      </c>
      <c r="B136">
        <v>2282</v>
      </c>
    </row>
    <row r="137" spans="1:2" x14ac:dyDescent="0.25">
      <c r="A137" s="3">
        <v>44823</v>
      </c>
      <c r="B137">
        <v>2360</v>
      </c>
    </row>
    <row r="138" spans="1:2" x14ac:dyDescent="0.25">
      <c r="A138" s="3">
        <v>44830</v>
      </c>
      <c r="B138">
        <v>2418</v>
      </c>
    </row>
    <row r="139" spans="1:2" x14ac:dyDescent="0.25">
      <c r="A139" s="3">
        <v>44837</v>
      </c>
      <c r="B139">
        <v>2504</v>
      </c>
    </row>
    <row r="140" spans="1:2" x14ac:dyDescent="0.25">
      <c r="A140" s="3">
        <v>44844</v>
      </c>
      <c r="B140">
        <v>2420</v>
      </c>
    </row>
    <row r="141" spans="1:2" x14ac:dyDescent="0.25">
      <c r="A141" s="3">
        <v>44851</v>
      </c>
      <c r="B141">
        <v>2400</v>
      </c>
    </row>
    <row r="142" spans="1:2" x14ac:dyDescent="0.25">
      <c r="A142" s="3">
        <v>44858</v>
      </c>
      <c r="B142">
        <v>2355</v>
      </c>
    </row>
    <row r="143" spans="1:2" x14ac:dyDescent="0.25">
      <c r="A143" s="3">
        <v>44865</v>
      </c>
      <c r="B143">
        <v>2228</v>
      </c>
    </row>
    <row r="144" spans="1:2" x14ac:dyDescent="0.25">
      <c r="A144" s="3">
        <v>44872</v>
      </c>
      <c r="B144">
        <v>2302</v>
      </c>
    </row>
    <row r="145" spans="1:2" x14ac:dyDescent="0.25">
      <c r="A145" s="3">
        <v>44879</v>
      </c>
      <c r="B145">
        <v>2285</v>
      </c>
    </row>
    <row r="146" spans="1:2" x14ac:dyDescent="0.25">
      <c r="A146" s="3">
        <v>44886</v>
      </c>
      <c r="B146">
        <v>2357</v>
      </c>
    </row>
    <row r="147" spans="1:2" x14ac:dyDescent="0.25">
      <c r="A147" s="3">
        <v>44893</v>
      </c>
      <c r="B147">
        <v>2513</v>
      </c>
    </row>
    <row r="148" spans="1:2" x14ac:dyDescent="0.25">
      <c r="A148" s="3">
        <v>44900</v>
      </c>
      <c r="B148">
        <v>2514</v>
      </c>
    </row>
    <row r="149" spans="1:2" x14ac:dyDescent="0.25">
      <c r="A149" s="3">
        <v>44907</v>
      </c>
      <c r="B149">
        <v>2795</v>
      </c>
    </row>
    <row r="150" spans="1:2" x14ac:dyDescent="0.25">
      <c r="A150" s="3">
        <v>44914</v>
      </c>
      <c r="B150">
        <v>3084</v>
      </c>
    </row>
    <row r="151" spans="1:2" x14ac:dyDescent="0.25">
      <c r="A151" s="3">
        <v>44921</v>
      </c>
      <c r="B151">
        <v>3239</v>
      </c>
    </row>
    <row r="152" spans="1:2" x14ac:dyDescent="0.25">
      <c r="A152" s="3">
        <v>44928</v>
      </c>
      <c r="B152">
        <v>3021</v>
      </c>
    </row>
    <row r="153" spans="1:2" x14ac:dyDescent="0.25">
      <c r="A153" s="3">
        <v>44935</v>
      </c>
      <c r="B153">
        <v>2731</v>
      </c>
    </row>
    <row r="154" spans="1:2" x14ac:dyDescent="0.25">
      <c r="A154" s="3">
        <v>44942</v>
      </c>
      <c r="B154">
        <v>2583</v>
      </c>
    </row>
    <row r="155" spans="1:2" x14ac:dyDescent="0.25">
      <c r="A155" s="3">
        <v>44949</v>
      </c>
      <c r="B155">
        <v>2367</v>
      </c>
    </row>
    <row r="156" spans="1:2" x14ac:dyDescent="0.25">
      <c r="A156" s="3">
        <v>44956</v>
      </c>
      <c r="B156">
        <v>2389</v>
      </c>
    </row>
    <row r="157" spans="1:2" x14ac:dyDescent="0.25">
      <c r="A157" s="3">
        <v>44963</v>
      </c>
      <c r="B157">
        <v>2356</v>
      </c>
    </row>
    <row r="158" spans="1:2" x14ac:dyDescent="0.25">
      <c r="A158" s="3">
        <v>44970</v>
      </c>
      <c r="B158">
        <v>2399</v>
      </c>
    </row>
    <row r="159" spans="1:2" x14ac:dyDescent="0.25">
      <c r="A159" s="3">
        <v>44977</v>
      </c>
      <c r="B159">
        <v>2342</v>
      </c>
    </row>
    <row r="160" spans="1:2" x14ac:dyDescent="0.25">
      <c r="A160" s="3">
        <v>44984</v>
      </c>
      <c r="B160">
        <v>2365</v>
      </c>
    </row>
    <row r="161" spans="1:2" x14ac:dyDescent="0.25">
      <c r="A161" s="3">
        <v>44991</v>
      </c>
      <c r="B161">
        <v>2392</v>
      </c>
    </row>
    <row r="162" spans="1:2" x14ac:dyDescent="0.25">
      <c r="A162" s="3">
        <v>44998</v>
      </c>
      <c r="B162">
        <v>2263</v>
      </c>
    </row>
    <row r="163" spans="1:2" x14ac:dyDescent="0.25">
      <c r="A163" s="3">
        <v>45005</v>
      </c>
      <c r="B163">
        <v>2318</v>
      </c>
    </row>
    <row r="164" spans="1:2" x14ac:dyDescent="0.25">
      <c r="A164" s="3">
        <v>45012</v>
      </c>
      <c r="B164">
        <v>2245</v>
      </c>
    </row>
    <row r="165" spans="1:2" x14ac:dyDescent="0.25">
      <c r="A165" s="3">
        <v>45019</v>
      </c>
      <c r="B165">
        <v>2171</v>
      </c>
    </row>
    <row r="166" spans="1:2" x14ac:dyDescent="0.25">
      <c r="A166" s="3">
        <v>45026</v>
      </c>
      <c r="B166">
        <v>2320</v>
      </c>
    </row>
    <row r="167" spans="1:2" x14ac:dyDescent="0.25">
      <c r="A167" s="3">
        <v>45033</v>
      </c>
      <c r="B167">
        <v>2193</v>
      </c>
    </row>
    <row r="168" spans="1:2" x14ac:dyDescent="0.25">
      <c r="A168" s="3">
        <v>45040</v>
      </c>
      <c r="B168">
        <v>2115</v>
      </c>
    </row>
    <row r="169" spans="1:2" x14ac:dyDescent="0.25">
      <c r="A169" s="3">
        <v>45047</v>
      </c>
      <c r="B169">
        <v>2162</v>
      </c>
    </row>
    <row r="170" spans="1:2" x14ac:dyDescent="0.25">
      <c r="A170" s="3">
        <v>45054</v>
      </c>
      <c r="B170">
        <v>2049</v>
      </c>
    </row>
    <row r="171" spans="1:2" x14ac:dyDescent="0.25">
      <c r="A171" s="3">
        <v>45061</v>
      </c>
      <c r="B171">
        <v>2068</v>
      </c>
    </row>
    <row r="172" spans="1:2" x14ac:dyDescent="0.25">
      <c r="A172" s="3">
        <v>45068</v>
      </c>
      <c r="B172">
        <v>2024</v>
      </c>
    </row>
    <row r="173" spans="1:2" x14ac:dyDescent="0.25">
      <c r="A173" s="3">
        <v>45075</v>
      </c>
      <c r="B173">
        <v>2012</v>
      </c>
    </row>
    <row r="174" spans="1:2" x14ac:dyDescent="0.25">
      <c r="A174" s="3">
        <v>45082</v>
      </c>
      <c r="B174">
        <v>2031</v>
      </c>
    </row>
    <row r="175" spans="1:2" x14ac:dyDescent="0.25">
      <c r="A175" s="3">
        <v>45089</v>
      </c>
      <c r="B175">
        <v>2014</v>
      </c>
    </row>
    <row r="176" spans="1:2" x14ac:dyDescent="0.25">
      <c r="A176" s="3">
        <v>45096</v>
      </c>
      <c r="B176">
        <v>2172</v>
      </c>
    </row>
    <row r="177" spans="1:2" x14ac:dyDescent="0.25">
      <c r="A177" s="3">
        <v>45103</v>
      </c>
      <c r="B177">
        <v>1981</v>
      </c>
    </row>
    <row r="178" spans="1:2" x14ac:dyDescent="0.25">
      <c r="A178" s="3">
        <v>45110</v>
      </c>
      <c r="B178">
        <v>1993</v>
      </c>
    </row>
    <row r="179" spans="1:2" x14ac:dyDescent="0.25">
      <c r="A179" s="3">
        <v>45117</v>
      </c>
      <c r="B179">
        <v>2110</v>
      </c>
    </row>
    <row r="180" spans="1:2" x14ac:dyDescent="0.25">
      <c r="A180" s="3">
        <v>45124</v>
      </c>
      <c r="B180">
        <v>2020</v>
      </c>
    </row>
    <row r="181" spans="1:2" x14ac:dyDescent="0.25">
      <c r="A181" s="3">
        <v>45131</v>
      </c>
      <c r="B181">
        <v>1915</v>
      </c>
    </row>
    <row r="182" spans="1:2" x14ac:dyDescent="0.25">
      <c r="A182" s="3">
        <v>45138</v>
      </c>
      <c r="B182">
        <v>1938</v>
      </c>
    </row>
    <row r="183" spans="1:2" x14ac:dyDescent="0.25">
      <c r="A183" s="3">
        <v>45145</v>
      </c>
      <c r="B183">
        <v>2035</v>
      </c>
    </row>
    <row r="184" spans="1:2" x14ac:dyDescent="0.25">
      <c r="A184" s="3">
        <v>45152</v>
      </c>
      <c r="B184">
        <v>2185</v>
      </c>
    </row>
    <row r="185" spans="1:2" x14ac:dyDescent="0.25">
      <c r="A185" s="3">
        <v>45159</v>
      </c>
      <c r="B185">
        <v>2244</v>
      </c>
    </row>
    <row r="186" spans="1:2" x14ac:dyDescent="0.25">
      <c r="A186" s="3">
        <v>45166</v>
      </c>
      <c r="B186">
        <v>1945</v>
      </c>
    </row>
    <row r="187" spans="1:2" x14ac:dyDescent="0.25">
      <c r="A187" s="3">
        <v>45173</v>
      </c>
      <c r="B187">
        <v>1981</v>
      </c>
    </row>
    <row r="188" spans="1:2" x14ac:dyDescent="0.25">
      <c r="A188" s="3">
        <v>45180</v>
      </c>
      <c r="B188">
        <v>2020</v>
      </c>
    </row>
    <row r="189" spans="1:2" x14ac:dyDescent="0.25">
      <c r="A189" s="3">
        <v>45187</v>
      </c>
      <c r="B189">
        <v>2095</v>
      </c>
    </row>
    <row r="190" spans="1:2" x14ac:dyDescent="0.25">
      <c r="A190" s="3">
        <v>45194</v>
      </c>
      <c r="B190">
        <v>1990</v>
      </c>
    </row>
    <row r="191" spans="1:2" x14ac:dyDescent="0.25">
      <c r="A191" s="3">
        <v>45201</v>
      </c>
      <c r="B191">
        <v>2130</v>
      </c>
    </row>
    <row r="192" spans="1:2" x14ac:dyDescent="0.25">
      <c r="A192" s="3">
        <v>45208</v>
      </c>
      <c r="B192">
        <v>2338</v>
      </c>
    </row>
    <row r="193" spans="1:2" x14ac:dyDescent="0.25">
      <c r="A193" s="3">
        <v>45215</v>
      </c>
      <c r="B193">
        <v>2253</v>
      </c>
    </row>
    <row r="194" spans="1:2" x14ac:dyDescent="0.25">
      <c r="A194" s="3">
        <v>45222</v>
      </c>
      <c r="B194">
        <v>2274</v>
      </c>
    </row>
    <row r="195" spans="1:2" x14ac:dyDescent="0.25">
      <c r="A195" s="3">
        <v>45229</v>
      </c>
      <c r="B195">
        <v>2210</v>
      </c>
    </row>
    <row r="196" spans="1:2" x14ac:dyDescent="0.25">
      <c r="A196" s="3">
        <v>45236</v>
      </c>
      <c r="B196">
        <v>2205</v>
      </c>
    </row>
    <row r="197" spans="1:2" x14ac:dyDescent="0.25">
      <c r="A197" s="3">
        <v>45243</v>
      </c>
      <c r="B197">
        <v>2383</v>
      </c>
    </row>
    <row r="198" spans="1:2" x14ac:dyDescent="0.25">
      <c r="A198" s="3">
        <v>45250</v>
      </c>
      <c r="B198">
        <v>2360</v>
      </c>
    </row>
    <row r="199" spans="1:2" x14ac:dyDescent="0.25">
      <c r="A199" s="3">
        <v>45257</v>
      </c>
      <c r="B199">
        <v>2453</v>
      </c>
    </row>
    <row r="200" spans="1:2" x14ac:dyDescent="0.25">
      <c r="A200" s="3">
        <v>45264</v>
      </c>
      <c r="B200">
        <v>2549</v>
      </c>
    </row>
    <row r="201" spans="1:2" x14ac:dyDescent="0.25">
      <c r="A201" s="3">
        <v>45271</v>
      </c>
      <c r="B201">
        <v>2503</v>
      </c>
    </row>
    <row r="202" spans="1:2" x14ac:dyDescent="0.25">
      <c r="A202" s="3">
        <v>45278</v>
      </c>
      <c r="B202">
        <v>2553</v>
      </c>
    </row>
    <row r="203" spans="1:2" x14ac:dyDescent="0.25">
      <c r="A203" s="3">
        <v>45285</v>
      </c>
      <c r="B203">
        <v>2572</v>
      </c>
    </row>
    <row r="204" spans="1:2" x14ac:dyDescent="0.25">
      <c r="A204" s="3">
        <v>45292</v>
      </c>
      <c r="B204">
        <v>2380</v>
      </c>
    </row>
    <row r="205" spans="1:2" x14ac:dyDescent="0.25">
      <c r="A205" s="3">
        <v>45299</v>
      </c>
      <c r="B205">
        <v>2309</v>
      </c>
    </row>
    <row r="206" spans="1:2" x14ac:dyDescent="0.25">
      <c r="A206" s="3">
        <v>45306</v>
      </c>
      <c r="B206">
        <v>2368</v>
      </c>
    </row>
    <row r="207" spans="1:2" x14ac:dyDescent="0.25">
      <c r="A207" s="3">
        <v>45313</v>
      </c>
      <c r="B207">
        <v>2445</v>
      </c>
    </row>
    <row r="208" spans="1:2" x14ac:dyDescent="0.25">
      <c r="A208" s="3">
        <v>45320</v>
      </c>
      <c r="B208">
        <v>2390</v>
      </c>
    </row>
    <row r="209" spans="1:2" x14ac:dyDescent="0.25">
      <c r="A209" s="3">
        <v>45327</v>
      </c>
      <c r="B209">
        <v>2593</v>
      </c>
    </row>
    <row r="210" spans="1:2" x14ac:dyDescent="0.25">
      <c r="A210" s="3">
        <v>45334</v>
      </c>
      <c r="B210">
        <v>2291</v>
      </c>
    </row>
    <row r="211" spans="1:2" x14ac:dyDescent="0.25">
      <c r="A211" s="3">
        <v>45341</v>
      </c>
      <c r="B211">
        <v>2246</v>
      </c>
    </row>
    <row r="212" spans="1:2" x14ac:dyDescent="0.25">
      <c r="A212" s="3">
        <v>45348</v>
      </c>
      <c r="B212">
        <v>2100</v>
      </c>
    </row>
    <row r="213" spans="1:2" x14ac:dyDescent="0.25">
      <c r="A213" s="3">
        <v>45355</v>
      </c>
      <c r="B213">
        <v>2074</v>
      </c>
    </row>
    <row r="214" spans="1:2" x14ac:dyDescent="0.25">
      <c r="A214" s="3">
        <v>45362</v>
      </c>
      <c r="B214">
        <v>2051</v>
      </c>
    </row>
    <row r="215" spans="1:2" x14ac:dyDescent="0.25">
      <c r="A215" s="3">
        <v>45369</v>
      </c>
      <c r="B215">
        <v>1990</v>
      </c>
    </row>
    <row r="216" spans="1:2" x14ac:dyDescent="0.25">
      <c r="A216" s="3">
        <v>45376</v>
      </c>
      <c r="B216">
        <v>2079</v>
      </c>
    </row>
    <row r="217" spans="1:2" x14ac:dyDescent="0.25">
      <c r="A217" s="3">
        <v>45383</v>
      </c>
      <c r="B217">
        <v>2069</v>
      </c>
    </row>
    <row r="218" spans="1:2" x14ac:dyDescent="0.25">
      <c r="A218" s="3">
        <v>45390</v>
      </c>
      <c r="B218">
        <v>1961</v>
      </c>
    </row>
    <row r="219" spans="1:2" x14ac:dyDescent="0.25">
      <c r="A219" s="3">
        <v>45397</v>
      </c>
      <c r="B219">
        <v>1968</v>
      </c>
    </row>
    <row r="220" spans="1:2" x14ac:dyDescent="0.25">
      <c r="A220" s="3">
        <v>45404</v>
      </c>
      <c r="B220">
        <v>1869</v>
      </c>
    </row>
    <row r="221" spans="1:2" x14ac:dyDescent="0.25">
      <c r="A221" s="3">
        <v>45411</v>
      </c>
      <c r="B221">
        <v>1964</v>
      </c>
    </row>
    <row r="222" spans="1:2" x14ac:dyDescent="0.25">
      <c r="A222" s="3">
        <v>45418</v>
      </c>
      <c r="B222">
        <v>1888</v>
      </c>
    </row>
    <row r="223" spans="1:2" x14ac:dyDescent="0.25">
      <c r="A223" s="3">
        <v>45425</v>
      </c>
      <c r="B223">
        <v>1903</v>
      </c>
    </row>
    <row r="224" spans="1:2" x14ac:dyDescent="0.25">
      <c r="A224" s="3">
        <v>45432</v>
      </c>
      <c r="B224">
        <v>1971</v>
      </c>
    </row>
    <row r="225" spans="1:2" x14ac:dyDescent="0.25">
      <c r="A225" s="3">
        <v>45439</v>
      </c>
      <c r="B225">
        <v>1938</v>
      </c>
    </row>
    <row r="226" spans="1:2" x14ac:dyDescent="0.25">
      <c r="A226" s="3">
        <v>45446</v>
      </c>
      <c r="B226">
        <v>1879</v>
      </c>
    </row>
    <row r="227" spans="1:2" x14ac:dyDescent="0.25">
      <c r="A227" s="3">
        <v>45453</v>
      </c>
      <c r="B227">
        <v>1811</v>
      </c>
    </row>
    <row r="228" spans="1:2" x14ac:dyDescent="0.25">
      <c r="A228" s="3">
        <v>45460</v>
      </c>
      <c r="B228">
        <v>2009</v>
      </c>
    </row>
    <row r="229" spans="1:2" x14ac:dyDescent="0.25">
      <c r="A229" s="3">
        <v>45467</v>
      </c>
      <c r="B229">
        <v>1987</v>
      </c>
    </row>
    <row r="230" spans="1:2" x14ac:dyDescent="0.25">
      <c r="A230" s="3">
        <v>45474</v>
      </c>
      <c r="B230">
        <v>1625</v>
      </c>
    </row>
    <row r="231" spans="1:2" x14ac:dyDescent="0.25">
      <c r="A231" s="3">
        <v>45481</v>
      </c>
      <c r="B231">
        <v>1867</v>
      </c>
    </row>
    <row r="232" spans="1:2" x14ac:dyDescent="0.25">
      <c r="A232" s="3">
        <v>45488</v>
      </c>
      <c r="B232">
        <v>1651</v>
      </c>
    </row>
    <row r="233" spans="1:2" x14ac:dyDescent="0.25">
      <c r="A233" s="3">
        <v>45495</v>
      </c>
      <c r="B233">
        <v>1745</v>
      </c>
    </row>
    <row r="234" spans="1:2" x14ac:dyDescent="0.25">
      <c r="A234" s="3">
        <v>45502</v>
      </c>
      <c r="B234">
        <v>1683</v>
      </c>
    </row>
    <row r="235" spans="1:2" x14ac:dyDescent="0.25">
      <c r="A235" s="3">
        <v>45509</v>
      </c>
      <c r="B235">
        <v>1611</v>
      </c>
    </row>
    <row r="236" spans="1:2" x14ac:dyDescent="0.25">
      <c r="A236" s="3">
        <v>45516</v>
      </c>
      <c r="B236">
        <v>1471</v>
      </c>
    </row>
    <row r="237" spans="1:2" x14ac:dyDescent="0.25">
      <c r="A237" s="3">
        <v>45523</v>
      </c>
      <c r="B237">
        <v>1479</v>
      </c>
    </row>
    <row r="238" spans="1:2" x14ac:dyDescent="0.25">
      <c r="A238" s="3">
        <v>45530</v>
      </c>
      <c r="B238">
        <v>1475</v>
      </c>
    </row>
    <row r="239" spans="1:2" x14ac:dyDescent="0.25">
      <c r="A239" s="3">
        <v>45537</v>
      </c>
      <c r="B239">
        <v>974</v>
      </c>
    </row>
    <row r="240" spans="1:2" x14ac:dyDescent="0.25">
      <c r="A240" s="3">
        <v>45544</v>
      </c>
      <c r="B240">
        <v>974</v>
      </c>
    </row>
    <row r="241" spans="1:2" x14ac:dyDescent="0.25">
      <c r="A241" s="3">
        <v>45551</v>
      </c>
      <c r="B241">
        <v>717</v>
      </c>
    </row>
    <row r="242" spans="1:2" x14ac:dyDescent="0.25">
      <c r="A242" s="3">
        <v>45558</v>
      </c>
      <c r="B242">
        <v>649</v>
      </c>
    </row>
    <row r="243" spans="1:2" x14ac:dyDescent="0.25">
      <c r="A243" s="3">
        <v>45565</v>
      </c>
      <c r="B243">
        <v>280</v>
      </c>
    </row>
    <row r="244" spans="1:2" x14ac:dyDescent="0.25">
      <c r="A244" s="3">
        <v>45572</v>
      </c>
      <c r="B244">
        <v>50</v>
      </c>
    </row>
  </sheetData>
  <pageMargins left="0.7" right="0.7" top="0.75" bottom="0.75" header="0.3" footer="0.3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EC9AD-62A9-4251-9D2E-B08E45924968}">
  <sheetPr codeName="Sheet26"/>
  <dimension ref="A1:X49"/>
  <sheetViews>
    <sheetView topLeftCell="C1" workbookViewId="0">
      <selection activeCell="N13" sqref="N13"/>
    </sheetView>
  </sheetViews>
  <sheetFormatPr defaultRowHeight="15" x14ac:dyDescent="0.25"/>
  <cols>
    <col min="1" max="1" width="14.42578125" customWidth="1"/>
    <col min="14" max="14" width="21.5703125" customWidth="1"/>
  </cols>
  <sheetData>
    <row r="1" spans="1:24" x14ac:dyDescent="0.25">
      <c r="A1" t="s">
        <v>198</v>
      </c>
    </row>
    <row r="2" spans="1:24" x14ac:dyDescent="0.25">
      <c r="A2" t="s">
        <v>199</v>
      </c>
    </row>
    <row r="5" spans="1:24" x14ac:dyDescent="0.25">
      <c r="A5" s="14" t="s">
        <v>4</v>
      </c>
      <c r="B5" s="14">
        <v>1925</v>
      </c>
      <c r="C5" s="14">
        <v>1930</v>
      </c>
      <c r="D5" s="14">
        <v>1935</v>
      </c>
      <c r="E5" s="14">
        <v>1940</v>
      </c>
      <c r="F5" s="14">
        <v>1945</v>
      </c>
      <c r="G5" s="14">
        <v>1950</v>
      </c>
      <c r="H5" s="14">
        <v>1955</v>
      </c>
      <c r="I5" s="14">
        <v>1960</v>
      </c>
      <c r="J5" s="14">
        <v>1965</v>
      </c>
      <c r="K5" s="14">
        <v>1970</v>
      </c>
      <c r="L5" s="14"/>
      <c r="M5" s="14"/>
      <c r="N5" s="14" t="s">
        <v>4</v>
      </c>
      <c r="O5" s="14">
        <v>1925</v>
      </c>
      <c r="P5" s="14">
        <v>1930</v>
      </c>
      <c r="Q5" s="14">
        <v>1935</v>
      </c>
      <c r="R5" s="14">
        <v>1940</v>
      </c>
      <c r="S5" s="14">
        <v>1945</v>
      </c>
      <c r="T5" s="14">
        <v>1950</v>
      </c>
      <c r="U5" s="14">
        <v>1955</v>
      </c>
      <c r="V5">
        <f>I5</f>
        <v>1960</v>
      </c>
      <c r="W5">
        <f>J5</f>
        <v>1965</v>
      </c>
      <c r="X5">
        <f>K5</f>
        <v>1970</v>
      </c>
    </row>
    <row r="6" spans="1:24" x14ac:dyDescent="0.25">
      <c r="A6" s="1">
        <v>43892</v>
      </c>
      <c r="B6">
        <v>73</v>
      </c>
      <c r="C6">
        <v>118</v>
      </c>
      <c r="D6">
        <v>129</v>
      </c>
      <c r="E6">
        <v>123</v>
      </c>
      <c r="F6">
        <v>126</v>
      </c>
      <c r="G6">
        <v>75</v>
      </c>
      <c r="H6">
        <v>51</v>
      </c>
      <c r="I6">
        <v>35</v>
      </c>
      <c r="J6">
        <v>16</v>
      </c>
      <c r="K6">
        <v>10</v>
      </c>
      <c r="N6" t="s">
        <v>200</v>
      </c>
      <c r="O6">
        <f>SUM(B14:B33)</f>
        <v>2225</v>
      </c>
      <c r="P6">
        <f t="shared" ref="P6:X6" si="0">SUM(C14:C33)</f>
        <v>3728</v>
      </c>
      <c r="Q6">
        <f t="shared" si="0"/>
        <v>3690</v>
      </c>
      <c r="R6">
        <f t="shared" si="0"/>
        <v>3756</v>
      </c>
      <c r="S6">
        <f t="shared" si="0"/>
        <v>3563</v>
      </c>
      <c r="T6">
        <f t="shared" si="0"/>
        <v>2595</v>
      </c>
      <c r="U6">
        <f t="shared" si="0"/>
        <v>1496</v>
      </c>
      <c r="V6">
        <f t="shared" si="0"/>
        <v>893</v>
      </c>
      <c r="W6">
        <f t="shared" si="0"/>
        <v>585</v>
      </c>
      <c r="X6">
        <f t="shared" si="0"/>
        <v>405</v>
      </c>
    </row>
    <row r="7" spans="1:24" x14ac:dyDescent="0.25">
      <c r="A7" s="1">
        <v>43899</v>
      </c>
      <c r="B7">
        <v>76</v>
      </c>
      <c r="C7">
        <v>136</v>
      </c>
      <c r="D7">
        <v>112</v>
      </c>
      <c r="E7">
        <v>129</v>
      </c>
      <c r="F7">
        <v>111</v>
      </c>
      <c r="G7">
        <v>66</v>
      </c>
      <c r="H7">
        <v>51</v>
      </c>
      <c r="I7">
        <v>24</v>
      </c>
      <c r="J7">
        <v>19</v>
      </c>
      <c r="K7">
        <v>9</v>
      </c>
      <c r="N7" t="s">
        <v>201</v>
      </c>
      <c r="O7">
        <f>SUM(B33:B49)</f>
        <v>3794</v>
      </c>
      <c r="P7">
        <f t="shared" ref="P7:X7" si="1">SUM(C33:C49)</f>
        <v>7094</v>
      </c>
      <c r="Q7">
        <f t="shared" si="1"/>
        <v>7084</v>
      </c>
      <c r="R7">
        <f t="shared" si="1"/>
        <v>7155</v>
      </c>
      <c r="S7">
        <f t="shared" si="1"/>
        <v>6020</v>
      </c>
      <c r="T7">
        <f t="shared" si="1"/>
        <v>3920</v>
      </c>
      <c r="U7">
        <f t="shared" si="1"/>
        <v>2274</v>
      </c>
      <c r="V7">
        <f t="shared" si="1"/>
        <v>1349</v>
      </c>
      <c r="W7">
        <f t="shared" si="1"/>
        <v>730</v>
      </c>
      <c r="X7">
        <f t="shared" si="1"/>
        <v>562</v>
      </c>
    </row>
    <row r="8" spans="1:24" x14ac:dyDescent="0.25">
      <c r="A8" s="1">
        <v>43906</v>
      </c>
      <c r="B8">
        <v>70</v>
      </c>
      <c r="C8">
        <v>141</v>
      </c>
      <c r="D8">
        <v>132</v>
      </c>
      <c r="E8">
        <v>99</v>
      </c>
      <c r="F8">
        <v>107</v>
      </c>
      <c r="G8">
        <v>77</v>
      </c>
      <c r="H8">
        <v>47</v>
      </c>
      <c r="I8">
        <v>29</v>
      </c>
      <c r="J8">
        <v>23</v>
      </c>
      <c r="K8">
        <v>13</v>
      </c>
      <c r="N8" t="s">
        <v>144</v>
      </c>
      <c r="O8">
        <f>O7/O6</f>
        <v>1.7051685393258427</v>
      </c>
      <c r="P8">
        <f t="shared" ref="P8:X8" si="2">P7/P6</f>
        <v>1.9028969957081545</v>
      </c>
      <c r="Q8">
        <f t="shared" si="2"/>
        <v>1.9197831978319784</v>
      </c>
      <c r="R8">
        <f t="shared" si="2"/>
        <v>1.9049520766773163</v>
      </c>
      <c r="S8">
        <f t="shared" si="2"/>
        <v>1.6895874263261297</v>
      </c>
      <c r="T8">
        <f t="shared" si="2"/>
        <v>1.5105973025048169</v>
      </c>
      <c r="U8">
        <f t="shared" si="2"/>
        <v>1.5200534759358288</v>
      </c>
      <c r="V8">
        <f t="shared" si="2"/>
        <v>1.5106382978723405</v>
      </c>
      <c r="W8">
        <f t="shared" si="2"/>
        <v>1.2478632478632479</v>
      </c>
      <c r="X8">
        <f t="shared" si="2"/>
        <v>1.3876543209876544</v>
      </c>
    </row>
    <row r="9" spans="1:24" x14ac:dyDescent="0.25">
      <c r="A9" s="1">
        <v>43913</v>
      </c>
      <c r="B9">
        <v>80</v>
      </c>
      <c r="C9">
        <v>151</v>
      </c>
      <c r="D9">
        <v>125</v>
      </c>
      <c r="E9">
        <v>130</v>
      </c>
      <c r="F9">
        <v>148</v>
      </c>
      <c r="G9">
        <v>77</v>
      </c>
      <c r="H9">
        <v>58</v>
      </c>
      <c r="I9">
        <v>34</v>
      </c>
      <c r="J9">
        <v>21</v>
      </c>
      <c r="K9">
        <v>14</v>
      </c>
      <c r="N9" t="s">
        <v>207</v>
      </c>
      <c r="O9" s="5">
        <f t="shared" ref="O9:T9" si="3">O8/Q8</f>
        <v>0.8882089088244437</v>
      </c>
      <c r="P9" s="5">
        <f t="shared" si="3"/>
        <v>0.99892119019983627</v>
      </c>
      <c r="Q9" s="5">
        <f t="shared" si="3"/>
        <v>1.1362437763912523</v>
      </c>
      <c r="R9" s="5">
        <f t="shared" si="3"/>
        <v>1.2610588364738866</v>
      </c>
      <c r="S9" s="5">
        <f t="shared" si="3"/>
        <v>1.1115315698258093</v>
      </c>
      <c r="T9" s="5">
        <f t="shared" si="3"/>
        <v>0.9999728622214985</v>
      </c>
    </row>
    <row r="10" spans="1:24" x14ac:dyDescent="0.25">
      <c r="A10" s="1">
        <v>43920</v>
      </c>
      <c r="B10">
        <v>94</v>
      </c>
      <c r="C10">
        <v>181</v>
      </c>
      <c r="D10">
        <v>160</v>
      </c>
      <c r="E10">
        <v>171</v>
      </c>
      <c r="F10">
        <v>157</v>
      </c>
      <c r="G10">
        <v>102</v>
      </c>
      <c r="H10">
        <v>51</v>
      </c>
      <c r="I10">
        <v>32</v>
      </c>
      <c r="J10">
        <v>28</v>
      </c>
      <c r="K10">
        <v>26</v>
      </c>
      <c r="O10" t="s">
        <v>202</v>
      </c>
    </row>
    <row r="11" spans="1:24" x14ac:dyDescent="0.25">
      <c r="A11" s="1">
        <v>43927</v>
      </c>
      <c r="B11">
        <v>101</v>
      </c>
      <c r="C11">
        <v>178</v>
      </c>
      <c r="D11">
        <v>177</v>
      </c>
      <c r="E11">
        <v>183</v>
      </c>
      <c r="F11">
        <v>144</v>
      </c>
      <c r="G11">
        <v>102</v>
      </c>
      <c r="H11">
        <v>82</v>
      </c>
      <c r="I11">
        <v>46</v>
      </c>
      <c r="J11">
        <v>22</v>
      </c>
      <c r="K11">
        <v>21</v>
      </c>
      <c r="O11" t="s">
        <v>203</v>
      </c>
    </row>
    <row r="12" spans="1:24" x14ac:dyDescent="0.25">
      <c r="A12" s="1">
        <v>43934</v>
      </c>
      <c r="B12">
        <v>94</v>
      </c>
      <c r="C12">
        <v>174</v>
      </c>
      <c r="D12">
        <v>174</v>
      </c>
      <c r="E12">
        <v>190</v>
      </c>
      <c r="F12">
        <v>154</v>
      </c>
      <c r="G12">
        <v>114</v>
      </c>
      <c r="H12">
        <v>64</v>
      </c>
      <c r="I12">
        <v>31</v>
      </c>
      <c r="J12">
        <v>24</v>
      </c>
      <c r="K12">
        <v>16</v>
      </c>
      <c r="O12" s="5" t="s">
        <v>204</v>
      </c>
    </row>
    <row r="13" spans="1:24" x14ac:dyDescent="0.25">
      <c r="A13" s="1">
        <v>43941</v>
      </c>
      <c r="B13">
        <v>111</v>
      </c>
      <c r="C13">
        <v>194</v>
      </c>
      <c r="D13">
        <v>181</v>
      </c>
      <c r="E13">
        <v>172</v>
      </c>
      <c r="F13">
        <v>142</v>
      </c>
      <c r="G13">
        <v>135</v>
      </c>
      <c r="H13">
        <v>66</v>
      </c>
      <c r="I13">
        <v>39</v>
      </c>
      <c r="J13">
        <v>37</v>
      </c>
      <c r="K13">
        <v>13</v>
      </c>
    </row>
    <row r="14" spans="1:24" x14ac:dyDescent="0.25">
      <c r="A14" s="1">
        <v>43948</v>
      </c>
      <c r="B14">
        <v>105</v>
      </c>
      <c r="C14">
        <v>192</v>
      </c>
      <c r="D14">
        <v>200</v>
      </c>
      <c r="E14">
        <v>186</v>
      </c>
      <c r="F14">
        <v>186</v>
      </c>
      <c r="G14">
        <v>150</v>
      </c>
      <c r="H14">
        <v>70</v>
      </c>
      <c r="I14">
        <v>33</v>
      </c>
      <c r="J14">
        <v>28</v>
      </c>
      <c r="K14">
        <v>17</v>
      </c>
      <c r="O14" t="s">
        <v>205</v>
      </c>
    </row>
    <row r="15" spans="1:24" x14ac:dyDescent="0.25">
      <c r="A15" s="1">
        <v>43955</v>
      </c>
      <c r="B15">
        <v>106</v>
      </c>
      <c r="C15">
        <v>208</v>
      </c>
      <c r="D15">
        <v>182</v>
      </c>
      <c r="E15">
        <v>191</v>
      </c>
      <c r="F15">
        <v>168</v>
      </c>
      <c r="G15">
        <v>141</v>
      </c>
      <c r="H15">
        <v>69</v>
      </c>
      <c r="I15">
        <v>44</v>
      </c>
      <c r="J15">
        <v>32</v>
      </c>
      <c r="K15">
        <v>20</v>
      </c>
      <c r="O15" s="5" t="s">
        <v>206</v>
      </c>
    </row>
    <row r="16" spans="1:24" x14ac:dyDescent="0.25">
      <c r="A16" s="1">
        <v>43962</v>
      </c>
      <c r="B16">
        <v>120</v>
      </c>
      <c r="C16">
        <v>205</v>
      </c>
      <c r="D16">
        <v>175</v>
      </c>
      <c r="E16">
        <v>167</v>
      </c>
      <c r="F16">
        <v>190</v>
      </c>
      <c r="G16">
        <v>131</v>
      </c>
      <c r="H16">
        <v>73</v>
      </c>
      <c r="I16">
        <v>46</v>
      </c>
      <c r="J16">
        <v>36</v>
      </c>
      <c r="K16">
        <v>28</v>
      </c>
    </row>
    <row r="17" spans="1:11" x14ac:dyDescent="0.25">
      <c r="A17" s="1">
        <v>43969</v>
      </c>
      <c r="B17">
        <v>111</v>
      </c>
      <c r="C17">
        <v>184</v>
      </c>
      <c r="D17">
        <v>182</v>
      </c>
      <c r="E17">
        <v>193</v>
      </c>
      <c r="F17">
        <v>157</v>
      </c>
      <c r="G17">
        <v>123</v>
      </c>
      <c r="H17">
        <v>74</v>
      </c>
      <c r="I17">
        <v>33</v>
      </c>
      <c r="J17">
        <v>30</v>
      </c>
      <c r="K17">
        <v>17</v>
      </c>
    </row>
    <row r="18" spans="1:11" x14ac:dyDescent="0.25">
      <c r="A18" s="1">
        <v>43976</v>
      </c>
      <c r="B18">
        <v>117</v>
      </c>
      <c r="C18">
        <v>186</v>
      </c>
      <c r="D18">
        <v>159</v>
      </c>
      <c r="E18">
        <v>171</v>
      </c>
      <c r="F18">
        <v>195</v>
      </c>
      <c r="G18">
        <v>132</v>
      </c>
      <c r="H18">
        <v>65</v>
      </c>
      <c r="I18">
        <v>48</v>
      </c>
      <c r="J18">
        <v>32</v>
      </c>
      <c r="K18">
        <v>22</v>
      </c>
    </row>
    <row r="19" spans="1:11" x14ac:dyDescent="0.25">
      <c r="A19" s="1">
        <v>43983</v>
      </c>
      <c r="B19">
        <v>126</v>
      </c>
      <c r="C19">
        <v>183</v>
      </c>
      <c r="D19">
        <v>226</v>
      </c>
      <c r="E19">
        <v>193</v>
      </c>
      <c r="F19">
        <v>202</v>
      </c>
      <c r="G19">
        <v>134</v>
      </c>
      <c r="H19">
        <v>90</v>
      </c>
      <c r="I19">
        <v>36</v>
      </c>
      <c r="J19">
        <v>27</v>
      </c>
      <c r="K19">
        <v>19</v>
      </c>
    </row>
    <row r="20" spans="1:11" x14ac:dyDescent="0.25">
      <c r="A20" s="1">
        <v>43990</v>
      </c>
      <c r="B20">
        <v>104</v>
      </c>
      <c r="C20">
        <v>182</v>
      </c>
      <c r="D20">
        <v>183</v>
      </c>
      <c r="E20">
        <v>167</v>
      </c>
      <c r="F20">
        <v>172</v>
      </c>
      <c r="G20">
        <v>123</v>
      </c>
      <c r="H20">
        <v>79</v>
      </c>
      <c r="I20">
        <v>46</v>
      </c>
      <c r="J20">
        <v>23</v>
      </c>
      <c r="K20">
        <v>24</v>
      </c>
    </row>
    <row r="21" spans="1:11" x14ac:dyDescent="0.25">
      <c r="A21" s="1">
        <v>43997</v>
      </c>
      <c r="B21">
        <v>103</v>
      </c>
      <c r="C21">
        <v>182</v>
      </c>
      <c r="D21">
        <v>190</v>
      </c>
      <c r="E21">
        <v>171</v>
      </c>
      <c r="F21">
        <v>172</v>
      </c>
      <c r="G21">
        <v>133</v>
      </c>
      <c r="H21">
        <v>67</v>
      </c>
      <c r="I21">
        <v>48</v>
      </c>
      <c r="J21">
        <v>26</v>
      </c>
      <c r="K21">
        <v>23</v>
      </c>
    </row>
    <row r="22" spans="1:11" x14ac:dyDescent="0.25">
      <c r="A22" s="1">
        <v>44004</v>
      </c>
      <c r="B22">
        <v>122</v>
      </c>
      <c r="C22">
        <v>171</v>
      </c>
      <c r="D22">
        <v>197</v>
      </c>
      <c r="E22">
        <v>188</v>
      </c>
      <c r="F22">
        <v>170</v>
      </c>
      <c r="G22">
        <v>143</v>
      </c>
      <c r="H22">
        <v>90</v>
      </c>
      <c r="I22">
        <v>47</v>
      </c>
      <c r="J22">
        <v>24</v>
      </c>
      <c r="K22">
        <v>18</v>
      </c>
    </row>
    <row r="23" spans="1:11" x14ac:dyDescent="0.25">
      <c r="A23" s="1">
        <v>44011</v>
      </c>
      <c r="B23">
        <v>122</v>
      </c>
      <c r="C23">
        <v>190</v>
      </c>
      <c r="D23">
        <v>188</v>
      </c>
      <c r="E23">
        <v>184</v>
      </c>
      <c r="F23">
        <v>177</v>
      </c>
      <c r="G23">
        <v>107</v>
      </c>
      <c r="H23">
        <v>72</v>
      </c>
      <c r="I23">
        <v>47</v>
      </c>
      <c r="J23">
        <v>32</v>
      </c>
      <c r="K23">
        <v>22</v>
      </c>
    </row>
    <row r="24" spans="1:11" x14ac:dyDescent="0.25">
      <c r="A24" s="1">
        <v>44018</v>
      </c>
      <c r="B24">
        <v>97</v>
      </c>
      <c r="C24">
        <v>166</v>
      </c>
      <c r="D24">
        <v>188</v>
      </c>
      <c r="E24">
        <v>172</v>
      </c>
      <c r="F24">
        <v>170</v>
      </c>
      <c r="G24">
        <v>116</v>
      </c>
      <c r="H24">
        <v>71</v>
      </c>
      <c r="I24">
        <v>34</v>
      </c>
      <c r="J24">
        <v>29</v>
      </c>
      <c r="K24">
        <v>19</v>
      </c>
    </row>
    <row r="25" spans="1:11" x14ac:dyDescent="0.25">
      <c r="A25" s="1">
        <v>44025</v>
      </c>
      <c r="B25">
        <v>101</v>
      </c>
      <c r="C25">
        <v>170</v>
      </c>
      <c r="D25">
        <v>147</v>
      </c>
      <c r="E25">
        <v>182</v>
      </c>
      <c r="F25">
        <v>185</v>
      </c>
      <c r="G25">
        <v>121</v>
      </c>
      <c r="H25">
        <v>63</v>
      </c>
      <c r="I25">
        <v>44</v>
      </c>
      <c r="J25">
        <v>15</v>
      </c>
      <c r="K25">
        <v>22</v>
      </c>
    </row>
    <row r="26" spans="1:11" x14ac:dyDescent="0.25">
      <c r="A26" s="1">
        <v>44032</v>
      </c>
      <c r="B26">
        <v>110</v>
      </c>
      <c r="C26">
        <v>199</v>
      </c>
      <c r="D26">
        <v>179</v>
      </c>
      <c r="E26">
        <v>174</v>
      </c>
      <c r="F26">
        <v>177</v>
      </c>
      <c r="G26">
        <v>124</v>
      </c>
      <c r="H26">
        <v>83</v>
      </c>
      <c r="I26">
        <v>52</v>
      </c>
      <c r="J26">
        <v>33</v>
      </c>
      <c r="K26">
        <v>19</v>
      </c>
    </row>
    <row r="27" spans="1:11" x14ac:dyDescent="0.25">
      <c r="A27" s="1">
        <v>44039</v>
      </c>
      <c r="B27">
        <v>123</v>
      </c>
      <c r="C27">
        <v>196</v>
      </c>
      <c r="D27">
        <v>190</v>
      </c>
      <c r="E27">
        <v>231</v>
      </c>
      <c r="F27">
        <v>178</v>
      </c>
      <c r="G27">
        <v>131</v>
      </c>
      <c r="H27">
        <v>90</v>
      </c>
      <c r="I27">
        <v>54</v>
      </c>
      <c r="J27">
        <v>29</v>
      </c>
      <c r="K27">
        <v>16</v>
      </c>
    </row>
    <row r="28" spans="1:11" x14ac:dyDescent="0.25">
      <c r="A28" s="1">
        <v>44046</v>
      </c>
      <c r="B28">
        <v>109</v>
      </c>
      <c r="C28">
        <v>191</v>
      </c>
      <c r="D28">
        <v>195</v>
      </c>
      <c r="E28">
        <v>210</v>
      </c>
      <c r="F28">
        <v>184</v>
      </c>
      <c r="G28">
        <v>126</v>
      </c>
      <c r="H28">
        <v>67</v>
      </c>
      <c r="I28">
        <v>57</v>
      </c>
      <c r="J28">
        <v>27</v>
      </c>
      <c r="K28">
        <v>20</v>
      </c>
    </row>
    <row r="29" spans="1:11" x14ac:dyDescent="0.25">
      <c r="A29" s="1">
        <v>44053</v>
      </c>
      <c r="B29">
        <v>112</v>
      </c>
      <c r="C29">
        <v>195</v>
      </c>
      <c r="D29">
        <v>184</v>
      </c>
      <c r="E29">
        <v>202</v>
      </c>
      <c r="F29">
        <v>181</v>
      </c>
      <c r="G29">
        <v>148</v>
      </c>
      <c r="H29">
        <v>88</v>
      </c>
      <c r="I29">
        <v>45</v>
      </c>
      <c r="J29">
        <v>39</v>
      </c>
      <c r="K29">
        <v>13</v>
      </c>
    </row>
    <row r="30" spans="1:11" x14ac:dyDescent="0.25">
      <c r="A30" s="1">
        <v>44060</v>
      </c>
      <c r="B30">
        <v>119</v>
      </c>
      <c r="C30">
        <v>207</v>
      </c>
      <c r="D30">
        <v>184</v>
      </c>
      <c r="E30">
        <v>191</v>
      </c>
      <c r="F30">
        <v>155</v>
      </c>
      <c r="G30">
        <v>116</v>
      </c>
      <c r="H30">
        <v>76</v>
      </c>
      <c r="I30">
        <v>47</v>
      </c>
      <c r="J30">
        <v>36</v>
      </c>
      <c r="K30">
        <v>20</v>
      </c>
    </row>
    <row r="31" spans="1:11" x14ac:dyDescent="0.25">
      <c r="A31" s="1">
        <v>44067</v>
      </c>
      <c r="B31">
        <v>109</v>
      </c>
      <c r="C31">
        <v>186</v>
      </c>
      <c r="D31">
        <v>172</v>
      </c>
      <c r="E31">
        <v>187</v>
      </c>
      <c r="F31">
        <v>171</v>
      </c>
      <c r="G31">
        <v>132</v>
      </c>
      <c r="H31">
        <v>66</v>
      </c>
      <c r="I31">
        <v>44</v>
      </c>
      <c r="J31">
        <v>26</v>
      </c>
      <c r="K31">
        <v>20</v>
      </c>
    </row>
    <row r="32" spans="1:11" x14ac:dyDescent="0.25">
      <c r="A32" s="1">
        <v>44074</v>
      </c>
      <c r="B32">
        <v>101</v>
      </c>
      <c r="C32">
        <v>160</v>
      </c>
      <c r="D32">
        <v>177</v>
      </c>
      <c r="E32">
        <v>183</v>
      </c>
      <c r="F32">
        <v>178</v>
      </c>
      <c r="G32">
        <v>136</v>
      </c>
      <c r="H32">
        <v>76</v>
      </c>
      <c r="I32">
        <v>33</v>
      </c>
      <c r="J32">
        <v>27</v>
      </c>
      <c r="K32">
        <v>26</v>
      </c>
    </row>
    <row r="33" spans="1:11" x14ac:dyDescent="0.25">
      <c r="A33" s="1">
        <v>44081</v>
      </c>
      <c r="B33">
        <v>108</v>
      </c>
      <c r="C33">
        <v>175</v>
      </c>
      <c r="D33">
        <v>192</v>
      </c>
      <c r="E33">
        <v>213</v>
      </c>
      <c r="F33">
        <v>195</v>
      </c>
      <c r="G33">
        <v>128</v>
      </c>
      <c r="H33">
        <v>67</v>
      </c>
      <c r="I33">
        <v>55</v>
      </c>
      <c r="J33">
        <v>34</v>
      </c>
      <c r="K33">
        <v>20</v>
      </c>
    </row>
    <row r="34" spans="1:11" x14ac:dyDescent="0.25">
      <c r="A34" s="1">
        <v>44088</v>
      </c>
      <c r="B34">
        <v>120</v>
      </c>
      <c r="C34">
        <v>235</v>
      </c>
      <c r="D34">
        <v>208</v>
      </c>
      <c r="E34">
        <v>219</v>
      </c>
      <c r="F34">
        <v>184</v>
      </c>
      <c r="G34">
        <v>130</v>
      </c>
      <c r="H34">
        <v>88</v>
      </c>
      <c r="I34">
        <v>45</v>
      </c>
      <c r="J34">
        <v>23</v>
      </c>
      <c r="K34">
        <v>25</v>
      </c>
    </row>
    <row r="35" spans="1:11" x14ac:dyDescent="0.25">
      <c r="A35" s="1">
        <v>44095</v>
      </c>
      <c r="B35">
        <v>142</v>
      </c>
      <c r="C35">
        <v>245</v>
      </c>
      <c r="D35">
        <v>240</v>
      </c>
      <c r="E35">
        <v>237</v>
      </c>
      <c r="F35">
        <v>213</v>
      </c>
      <c r="G35">
        <v>143</v>
      </c>
      <c r="H35">
        <v>87</v>
      </c>
      <c r="I35">
        <v>60</v>
      </c>
      <c r="J35">
        <v>30</v>
      </c>
      <c r="K35">
        <v>17</v>
      </c>
    </row>
    <row r="36" spans="1:11" x14ac:dyDescent="0.25">
      <c r="A36" s="1">
        <v>44102</v>
      </c>
      <c r="B36">
        <v>132</v>
      </c>
      <c r="C36">
        <v>248</v>
      </c>
      <c r="D36">
        <v>233</v>
      </c>
      <c r="E36">
        <v>271</v>
      </c>
      <c r="F36">
        <v>228</v>
      </c>
      <c r="G36">
        <v>166</v>
      </c>
      <c r="H36">
        <v>88</v>
      </c>
      <c r="I36">
        <v>57</v>
      </c>
      <c r="J36">
        <v>36</v>
      </c>
      <c r="K36">
        <v>26</v>
      </c>
    </row>
    <row r="37" spans="1:11" x14ac:dyDescent="0.25">
      <c r="A37" s="1">
        <v>44109</v>
      </c>
      <c r="B37">
        <v>144</v>
      </c>
      <c r="C37">
        <v>261</v>
      </c>
      <c r="D37">
        <v>295</v>
      </c>
      <c r="E37">
        <v>301</v>
      </c>
      <c r="F37">
        <v>270</v>
      </c>
      <c r="G37">
        <v>199</v>
      </c>
      <c r="H37">
        <v>110</v>
      </c>
      <c r="I37">
        <v>74</v>
      </c>
      <c r="J37">
        <v>28</v>
      </c>
      <c r="K37">
        <v>25</v>
      </c>
    </row>
    <row r="38" spans="1:11" x14ac:dyDescent="0.25">
      <c r="A38" s="1">
        <v>44116</v>
      </c>
      <c r="B38">
        <v>192</v>
      </c>
      <c r="C38">
        <v>363</v>
      </c>
      <c r="D38">
        <v>339</v>
      </c>
      <c r="E38">
        <v>342</v>
      </c>
      <c r="F38">
        <v>310</v>
      </c>
      <c r="G38">
        <v>215</v>
      </c>
      <c r="H38">
        <v>109</v>
      </c>
      <c r="I38">
        <v>75</v>
      </c>
      <c r="J38">
        <v>33</v>
      </c>
      <c r="K38">
        <v>34</v>
      </c>
    </row>
    <row r="39" spans="1:11" x14ac:dyDescent="0.25">
      <c r="A39" s="1">
        <v>44123</v>
      </c>
      <c r="B39">
        <v>261</v>
      </c>
      <c r="C39">
        <v>481</v>
      </c>
      <c r="D39">
        <v>500</v>
      </c>
      <c r="E39">
        <v>459</v>
      </c>
      <c r="F39">
        <v>411</v>
      </c>
      <c r="G39">
        <v>243</v>
      </c>
      <c r="H39">
        <v>149</v>
      </c>
      <c r="I39">
        <v>73</v>
      </c>
      <c r="J39">
        <v>39</v>
      </c>
      <c r="K39">
        <v>45</v>
      </c>
    </row>
    <row r="40" spans="1:11" x14ac:dyDescent="0.25">
      <c r="A40" s="1">
        <v>44130</v>
      </c>
      <c r="B40">
        <v>307</v>
      </c>
      <c r="C40">
        <v>588</v>
      </c>
      <c r="D40">
        <v>590</v>
      </c>
      <c r="E40">
        <v>653</v>
      </c>
      <c r="F40">
        <v>520</v>
      </c>
      <c r="G40">
        <v>299</v>
      </c>
      <c r="H40">
        <v>163</v>
      </c>
      <c r="I40">
        <v>122</v>
      </c>
      <c r="J40">
        <v>60</v>
      </c>
      <c r="K40">
        <v>36</v>
      </c>
    </row>
    <row r="41" spans="1:11" x14ac:dyDescent="0.25">
      <c r="A41" s="1">
        <v>44137</v>
      </c>
      <c r="B41">
        <v>339</v>
      </c>
      <c r="C41">
        <v>637</v>
      </c>
      <c r="D41">
        <v>643</v>
      </c>
      <c r="E41">
        <v>622</v>
      </c>
      <c r="F41">
        <v>484</v>
      </c>
      <c r="G41">
        <v>299</v>
      </c>
      <c r="H41">
        <v>159</v>
      </c>
      <c r="I41">
        <v>98</v>
      </c>
      <c r="J41">
        <v>58</v>
      </c>
      <c r="K41">
        <v>35</v>
      </c>
    </row>
    <row r="42" spans="1:11" x14ac:dyDescent="0.25">
      <c r="A42" s="1">
        <v>44144</v>
      </c>
      <c r="B42">
        <v>338</v>
      </c>
      <c r="C42">
        <v>555</v>
      </c>
      <c r="D42">
        <v>514</v>
      </c>
      <c r="E42">
        <v>572</v>
      </c>
      <c r="F42">
        <v>474</v>
      </c>
      <c r="G42">
        <v>295</v>
      </c>
      <c r="H42">
        <v>163</v>
      </c>
      <c r="I42">
        <v>87</v>
      </c>
      <c r="J42">
        <v>40</v>
      </c>
      <c r="K42">
        <v>47</v>
      </c>
    </row>
    <row r="43" spans="1:11" x14ac:dyDescent="0.25">
      <c r="A43" s="1">
        <v>44151</v>
      </c>
      <c r="B43">
        <v>272</v>
      </c>
      <c r="C43">
        <v>467</v>
      </c>
      <c r="D43">
        <v>500</v>
      </c>
      <c r="E43">
        <v>479</v>
      </c>
      <c r="F43">
        <v>414</v>
      </c>
      <c r="G43">
        <v>257</v>
      </c>
      <c r="H43">
        <v>179</v>
      </c>
      <c r="I43">
        <v>97</v>
      </c>
      <c r="J43">
        <v>47</v>
      </c>
      <c r="K43">
        <v>35</v>
      </c>
    </row>
    <row r="44" spans="1:11" x14ac:dyDescent="0.25">
      <c r="A44" s="1">
        <v>44158</v>
      </c>
      <c r="B44">
        <v>240</v>
      </c>
      <c r="C44">
        <v>481</v>
      </c>
      <c r="D44">
        <v>453</v>
      </c>
      <c r="E44">
        <v>411</v>
      </c>
      <c r="F44">
        <v>377</v>
      </c>
      <c r="G44">
        <v>266</v>
      </c>
      <c r="H44">
        <v>142</v>
      </c>
      <c r="I44">
        <v>88</v>
      </c>
      <c r="J44">
        <v>45</v>
      </c>
      <c r="K44">
        <v>31</v>
      </c>
    </row>
    <row r="45" spans="1:11" x14ac:dyDescent="0.25">
      <c r="A45" s="1">
        <v>44165</v>
      </c>
      <c r="B45">
        <v>235</v>
      </c>
      <c r="C45">
        <v>424</v>
      </c>
      <c r="D45">
        <v>432</v>
      </c>
      <c r="E45">
        <v>423</v>
      </c>
      <c r="F45">
        <v>386</v>
      </c>
      <c r="G45">
        <v>267</v>
      </c>
      <c r="H45">
        <v>153</v>
      </c>
      <c r="I45">
        <v>81</v>
      </c>
      <c r="J45">
        <v>60</v>
      </c>
      <c r="K45">
        <v>40</v>
      </c>
    </row>
    <row r="46" spans="1:11" x14ac:dyDescent="0.25">
      <c r="A46" s="1">
        <v>44172</v>
      </c>
      <c r="B46">
        <v>251</v>
      </c>
      <c r="C46">
        <v>460</v>
      </c>
      <c r="D46">
        <v>473</v>
      </c>
      <c r="E46">
        <v>466</v>
      </c>
      <c r="F46">
        <v>370</v>
      </c>
      <c r="G46">
        <v>230</v>
      </c>
      <c r="H46">
        <v>135</v>
      </c>
      <c r="I46">
        <v>83</v>
      </c>
      <c r="J46">
        <v>45</v>
      </c>
      <c r="K46">
        <v>22</v>
      </c>
    </row>
    <row r="47" spans="1:11" x14ac:dyDescent="0.25">
      <c r="A47" s="1">
        <v>44179</v>
      </c>
      <c r="B47">
        <v>264</v>
      </c>
      <c r="C47">
        <v>483</v>
      </c>
      <c r="D47">
        <v>448</v>
      </c>
      <c r="E47">
        <v>493</v>
      </c>
      <c r="F47">
        <v>363</v>
      </c>
      <c r="G47">
        <v>256</v>
      </c>
      <c r="H47">
        <v>155</v>
      </c>
      <c r="I47">
        <v>85</v>
      </c>
      <c r="J47">
        <v>51</v>
      </c>
      <c r="K47">
        <v>40</v>
      </c>
    </row>
    <row r="48" spans="1:11" x14ac:dyDescent="0.25">
      <c r="A48" s="1">
        <v>44186</v>
      </c>
      <c r="B48">
        <v>211</v>
      </c>
      <c r="C48">
        <v>496</v>
      </c>
      <c r="D48">
        <v>466</v>
      </c>
      <c r="E48">
        <v>460</v>
      </c>
      <c r="F48">
        <v>412</v>
      </c>
      <c r="G48">
        <v>240</v>
      </c>
      <c r="H48">
        <v>146</v>
      </c>
      <c r="I48">
        <v>91</v>
      </c>
      <c r="J48">
        <v>49</v>
      </c>
      <c r="K48">
        <v>44</v>
      </c>
    </row>
    <row r="49" spans="1:11" x14ac:dyDescent="0.25">
      <c r="A49" s="1">
        <v>44193</v>
      </c>
      <c r="B49">
        <v>238</v>
      </c>
      <c r="C49">
        <v>495</v>
      </c>
      <c r="D49">
        <v>558</v>
      </c>
      <c r="E49">
        <v>534</v>
      </c>
      <c r="F49">
        <v>409</v>
      </c>
      <c r="G49">
        <v>287</v>
      </c>
      <c r="H49">
        <v>181</v>
      </c>
      <c r="I49">
        <v>78</v>
      </c>
      <c r="J49">
        <v>52</v>
      </c>
      <c r="K49">
        <v>40</v>
      </c>
    </row>
  </sheetData>
  <pageMargins left="0.7" right="0.7" top="0.75" bottom="0.75" header="0.3" footer="0.3"/>
  <ignoredErrors>
    <ignoredError sqref="O6:X7" formulaRange="1"/>
  </ignoredErrors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70CC36-2D34-4922-A21D-66CF49A68313}">
  <sheetPr codeName="Sheet27"/>
  <dimension ref="B2"/>
  <sheetViews>
    <sheetView topLeftCell="A13" workbookViewId="0">
      <selection activeCell="B2" sqref="B2"/>
    </sheetView>
  </sheetViews>
  <sheetFormatPr defaultRowHeight="15" x14ac:dyDescent="0.25"/>
  <sheetData>
    <row r="2" spans="2:2" x14ac:dyDescent="0.25">
      <c r="B2" t="s">
        <v>217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93869-4DAE-41BE-A120-090021839086}">
  <dimension ref="A1:D13"/>
  <sheetViews>
    <sheetView workbookViewId="0">
      <selection activeCell="A2" sqref="A2"/>
    </sheetView>
  </sheetViews>
  <sheetFormatPr defaultRowHeight="15" x14ac:dyDescent="0.25"/>
  <cols>
    <col min="1" max="1" width="18.5703125" customWidth="1"/>
    <col min="2" max="2" width="10.42578125" bestFit="1" customWidth="1"/>
  </cols>
  <sheetData>
    <row r="1" spans="1:4" x14ac:dyDescent="0.25">
      <c r="A1" t="s">
        <v>376</v>
      </c>
    </row>
    <row r="2" spans="1:4" x14ac:dyDescent="0.25">
      <c r="A2" t="s">
        <v>39</v>
      </c>
    </row>
    <row r="3" spans="1:4" x14ac:dyDescent="0.25">
      <c r="A3" t="s">
        <v>38</v>
      </c>
    </row>
    <row r="5" spans="1:4" x14ac:dyDescent="0.25">
      <c r="A5" t="s">
        <v>40</v>
      </c>
    </row>
    <row r="7" spans="1:4" x14ac:dyDescent="0.25">
      <c r="A7" s="5" t="s">
        <v>41</v>
      </c>
      <c r="B7" s="5" t="s">
        <v>42</v>
      </c>
      <c r="C7" s="5" t="s">
        <v>208</v>
      </c>
    </row>
    <row r="8" spans="1:4" x14ac:dyDescent="0.25">
      <c r="A8" t="s">
        <v>43</v>
      </c>
      <c r="B8" s="1">
        <v>44284</v>
      </c>
      <c r="C8">
        <v>13</v>
      </c>
      <c r="D8" t="s">
        <v>45</v>
      </c>
    </row>
    <row r="9" spans="1:4" x14ac:dyDescent="0.25">
      <c r="A9" t="s">
        <v>158</v>
      </c>
      <c r="B9" s="1">
        <v>44361</v>
      </c>
      <c r="C9">
        <v>24</v>
      </c>
      <c r="D9" t="s">
        <v>46</v>
      </c>
    </row>
    <row r="10" spans="1:4" x14ac:dyDescent="0.25">
      <c r="A10" t="s">
        <v>157</v>
      </c>
      <c r="B10" s="1">
        <v>44480</v>
      </c>
      <c r="C10">
        <v>41</v>
      </c>
      <c r="D10" t="s">
        <v>49</v>
      </c>
    </row>
    <row r="11" spans="1:4" x14ac:dyDescent="0.25">
      <c r="A11" t="s">
        <v>44</v>
      </c>
      <c r="B11" s="1">
        <v>44599</v>
      </c>
      <c r="C11">
        <v>6</v>
      </c>
      <c r="D11" t="s">
        <v>47</v>
      </c>
    </row>
    <row r="13" spans="1:4" x14ac:dyDescent="0.25">
      <c r="A13" t="s">
        <v>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36</vt:i4>
      </vt:variant>
    </vt:vector>
  </HeadingPairs>
  <TitlesOfParts>
    <vt:vector size="36" baseType="lpstr">
      <vt:lpstr>jun 14 enroll</vt:lpstr>
      <vt:lpstr>booster enroll</vt:lpstr>
      <vt:lpstr>matched Under 80</vt:lpstr>
      <vt:lpstr>matched x1935</vt:lpstr>
      <vt:lpstr>matched x1940</vt:lpstr>
      <vt:lpstr>matched x1945</vt:lpstr>
      <vt:lpstr>matched x1950</vt:lpstr>
      <vt:lpstr>matched Under 75 no blank DOB</vt:lpstr>
      <vt:lpstr>HVE test on MM#2</vt:lpstr>
      <vt:lpstr>HVE 1% simulation</vt:lpstr>
      <vt:lpstr>1940 COVID impact calc</vt:lpstr>
      <vt:lpstr>jun 1950 only w COVID analysis</vt:lpstr>
      <vt:lpstr>NPH calculation 10 yr</vt:lpstr>
      <vt:lpstr>NPH via negative control</vt:lpstr>
      <vt:lpstr>HVE tests</vt:lpstr>
      <vt:lpstr>SW attack</vt:lpstr>
      <vt:lpstr>negative control diff sex</vt:lpstr>
      <vt:lpstr>negative control 5 yr post cov</vt:lpstr>
      <vt:lpstr>negative control MASTER</vt:lpstr>
      <vt:lpstr>negative control UNVAXXED</vt:lpstr>
      <vt:lpstr>Sample output</vt:lpstr>
      <vt:lpstr>jun enroll delayed cum</vt:lpstr>
      <vt:lpstr>jun enroll 2022 cum</vt:lpstr>
      <vt:lpstr>booster enroll earlier cum</vt:lpstr>
      <vt:lpstr>booster 1wk delay</vt:lpstr>
      <vt:lpstr>ACM reduction during COVID</vt:lpstr>
      <vt:lpstr>PNC enroll</vt:lpstr>
      <vt:lpstr>neg control UNVAX cross age</vt:lpstr>
      <vt:lpstr>neg control cross age</vt:lpstr>
      <vt:lpstr>ideal safe and effective vax</vt:lpstr>
      <vt:lpstr>booster rollout analysis</vt:lpstr>
      <vt:lpstr>Czech vaccine rollout</vt:lpstr>
      <vt:lpstr>ACM deaths</vt:lpstr>
      <vt:lpstr>Linearity analysis</vt:lpstr>
      <vt:lpstr>Henjin plot</vt:lpstr>
      <vt:lpstr>about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Kirsch</dc:creator>
  <cp:lastModifiedBy>Steve Kirsch</cp:lastModifiedBy>
  <dcterms:created xsi:type="dcterms:W3CDTF">2025-06-05T18:07:29Z</dcterms:created>
  <dcterms:modified xsi:type="dcterms:W3CDTF">2025-08-28T15:05:44Z</dcterms:modified>
</cp:coreProperties>
</file>